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交大\國際行銷\W2\"/>
    </mc:Choice>
  </mc:AlternateContent>
  <xr:revisionPtr revIDLastSave="0" documentId="13_ncr:1_{ABCECAD7-46DF-4524-907E-0C254A94F3FA}" xr6:coauthVersionLast="47" xr6:coauthVersionMax="47" xr10:uidLastSave="{00000000-0000-0000-0000-000000000000}"/>
  <bookViews>
    <workbookView xWindow="10416" yWindow="0" windowWidth="12480" windowHeight="12360" firstSheet="3" activeTab="6" xr2:uid="{00000000-000D-0000-FFFF-FFFF00000000}"/>
  </bookViews>
  <sheets>
    <sheet name="pima" sheetId="6" r:id="rId1"/>
    <sheet name="titanic" sheetId="8" r:id="rId2"/>
    <sheet name="工作表1" sheetId="10" r:id="rId3"/>
    <sheet name="bank" sheetId="5" r:id="rId4"/>
    <sheet name="anova" sheetId="9" r:id="rId5"/>
    <sheet name="telecom" sheetId="4" r:id="rId6"/>
    <sheet name="TEST" sheetId="11" r:id="rId7"/>
  </sheets>
  <definedNames>
    <definedName name="_xlnm._FilterDatabase" localSheetId="4" hidden="1">anova!$A$1:$C$4522</definedName>
    <definedName name="_xlnm._FilterDatabase" localSheetId="3" hidden="1">bank!$AE$1:$AF$4522</definedName>
    <definedName name="_xlnm._FilterDatabase" localSheetId="0" hidden="1">pima!$AA$1:$AB$393</definedName>
    <definedName name="_xlnm._FilterDatabase" localSheetId="5" hidden="1">telecom!$O$1:$O$1478</definedName>
    <definedName name="_xlnm._FilterDatabase" localSheetId="6" hidden="1">TEST!$AE$1:$AF$4522</definedName>
    <definedName name="_xlnm._FilterDatabase" localSheetId="1" hidden="1">titanic!$P$1:$Q$1286</definedName>
    <definedName name="_xlnm._FilterDatabase" localSheetId="2" hidden="1">工作表1!$R$1:$S$4522</definedName>
    <definedName name="bank" localSheetId="3">bank!$A$1:$Q$4522</definedName>
    <definedName name="bank" localSheetId="6">TEST!$A$1:$Q$4522</definedName>
    <definedName name="churn" localSheetId="5">telecom!$A$1:$O$1478</definedName>
    <definedName name="_xlnm.Criteria" localSheetId="4">anova!$D$10:$E$11</definedName>
    <definedName name="_xlnm.Criteria" localSheetId="3">bank!$X$14:$X$15</definedName>
    <definedName name="_xlnm.Criteria" localSheetId="0">pima!$Q$5:$Q$6</definedName>
    <definedName name="_xlnm.Criteria" localSheetId="6">TEST!$X$14:$X$15</definedName>
    <definedName name="_xlnm.Criteria" localSheetId="1">titanic!$S$1:$S$2</definedName>
    <definedName name="_xlnm.Criteria" localSheetId="2">工作表1!$Q$1:$Q$2</definedName>
    <definedName name="_xlnm.Extract" localSheetId="4">anova!$I$1:$K$1</definedName>
    <definedName name="_xlnm.Extract" localSheetId="3">bank!$AI$1:$AI$1</definedName>
    <definedName name="_xlnm.Extract" localSheetId="0">pima!$AE$1:$AF$1</definedName>
    <definedName name="_xlnm.Extract" localSheetId="6">TEST!$AI$1:$AI$1</definedName>
    <definedName name="_xlnm.Extract" localSheetId="1">titanic!$V$1:$W$1</definedName>
    <definedName name="_xlnm.Extract" localSheetId="2">工作表1!$V$1:$W$1</definedName>
    <definedName name="Pima" localSheetId="0">pima!$A$1:$I$769</definedName>
    <definedName name="titanic" localSheetId="1">titanic!$A$1:$G$2209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1" l="1"/>
  <c r="S3" i="11"/>
  <c r="S2" i="11"/>
  <c r="T12" i="11"/>
  <c r="S12" i="11"/>
  <c r="V12" i="11" s="1"/>
  <c r="T11" i="11"/>
  <c r="S11" i="11"/>
  <c r="U11" i="11" s="1"/>
  <c r="T8" i="11"/>
  <c r="S8" i="11"/>
  <c r="U8" i="11" s="1"/>
  <c r="T7" i="11"/>
  <c r="S7" i="11"/>
  <c r="T4" i="11"/>
  <c r="T3" i="11"/>
  <c r="T2" i="11"/>
  <c r="W2" i="5"/>
  <c r="T2" i="5"/>
  <c r="S2" i="5"/>
  <c r="V12" i="5"/>
  <c r="V11" i="5"/>
  <c r="U12" i="5"/>
  <c r="U11" i="5"/>
  <c r="V8" i="5"/>
  <c r="V7" i="5"/>
  <c r="U8" i="5"/>
  <c r="U7" i="5"/>
  <c r="T12" i="5"/>
  <c r="T11" i="5"/>
  <c r="S12" i="5"/>
  <c r="S11" i="5"/>
  <c r="S8" i="5"/>
  <c r="T8" i="5"/>
  <c r="T7" i="5"/>
  <c r="S7" i="5"/>
  <c r="S4" i="5"/>
  <c r="S3" i="5"/>
  <c r="T4" i="5"/>
  <c r="T3" i="5"/>
  <c r="V2" i="11" l="1"/>
  <c r="V3" i="11"/>
  <c r="U4" i="11"/>
  <c r="U13" i="11"/>
  <c r="V8" i="11"/>
  <c r="V4" i="11"/>
  <c r="V11" i="11"/>
  <c r="R5" i="11"/>
  <c r="W11" i="11"/>
  <c r="U3" i="11"/>
  <c r="R9" i="11"/>
  <c r="U7" i="11"/>
  <c r="U9" i="11" s="1"/>
  <c r="U12" i="11"/>
  <c r="V7" i="11"/>
  <c r="U2" i="11"/>
  <c r="R13" i="11"/>
  <c r="V2" i="5"/>
  <c r="V3" i="5"/>
  <c r="V4" i="5"/>
  <c r="U3" i="5"/>
  <c r="U4" i="5"/>
  <c r="U2" i="5"/>
  <c r="U9" i="5"/>
  <c r="R9" i="5"/>
  <c r="R13" i="5"/>
  <c r="R5" i="5"/>
  <c r="U5" i="11" l="1"/>
  <c r="W2" i="11"/>
  <c r="W7" i="11"/>
  <c r="U5" i="5"/>
  <c r="W11" i="5"/>
  <c r="U13" i="5"/>
  <c r="M4" i="9" l="1"/>
  <c r="N4" i="9"/>
  <c r="N3" i="9"/>
  <c r="M3" i="9"/>
  <c r="P2" i="8" l="1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2" i="6"/>
  <c r="K2" i="6"/>
  <c r="L2" i="6"/>
  <c r="M2" i="6"/>
  <c r="N2" i="6"/>
  <c r="O2" i="6"/>
  <c r="P2" i="6"/>
  <c r="Q2" i="6"/>
  <c r="J2" i="6"/>
  <c r="P3" i="8" l="1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81" i="8"/>
  <c r="P1282" i="8"/>
  <c r="P1283" i="8"/>
  <c r="P1284" i="8"/>
  <c r="P1285" i="8"/>
  <c r="P1286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2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N1023" i="8"/>
  <c r="N1024" i="8"/>
  <c r="N1025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1052" i="8"/>
  <c r="N1053" i="8"/>
  <c r="N1054" i="8"/>
  <c r="N1055" i="8"/>
  <c r="N1056" i="8"/>
  <c r="N1057" i="8"/>
  <c r="N1058" i="8"/>
  <c r="N1059" i="8"/>
  <c r="N1060" i="8"/>
  <c r="N1061" i="8"/>
  <c r="N1062" i="8"/>
  <c r="N1063" i="8"/>
  <c r="N1064" i="8"/>
  <c r="N1065" i="8"/>
  <c r="N1066" i="8"/>
  <c r="N1067" i="8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N1158" i="8"/>
  <c r="N1159" i="8"/>
  <c r="N1160" i="8"/>
  <c r="N1161" i="8"/>
  <c r="N1162" i="8"/>
  <c r="N1163" i="8"/>
  <c r="N1164" i="8"/>
  <c r="N1165" i="8"/>
  <c r="N1166" i="8"/>
  <c r="N1167" i="8"/>
  <c r="N1168" i="8"/>
  <c r="N1169" i="8"/>
  <c r="N1170" i="8"/>
  <c r="N1171" i="8"/>
  <c r="N1172" i="8"/>
  <c r="N1173" i="8"/>
  <c r="N1174" i="8"/>
  <c r="N1175" i="8"/>
  <c r="N1176" i="8"/>
  <c r="N1177" i="8"/>
  <c r="N1178" i="8"/>
  <c r="N1179" i="8"/>
  <c r="N1180" i="8"/>
  <c r="N1181" i="8"/>
  <c r="N1182" i="8"/>
  <c r="N1183" i="8"/>
  <c r="N1184" i="8"/>
  <c r="N1185" i="8"/>
  <c r="N1186" i="8"/>
  <c r="N1187" i="8"/>
  <c r="N1188" i="8"/>
  <c r="N1189" i="8"/>
  <c r="N1190" i="8"/>
  <c r="N1191" i="8"/>
  <c r="N1192" i="8"/>
  <c r="N1193" i="8"/>
  <c r="N1194" i="8"/>
  <c r="N1195" i="8"/>
  <c r="N1196" i="8"/>
  <c r="N1197" i="8"/>
  <c r="N1198" i="8"/>
  <c r="N1199" i="8"/>
  <c r="N1200" i="8"/>
  <c r="N1201" i="8"/>
  <c r="N1202" i="8"/>
  <c r="N1203" i="8"/>
  <c r="N1204" i="8"/>
  <c r="N1205" i="8"/>
  <c r="N1206" i="8"/>
  <c r="N1207" i="8"/>
  <c r="N1208" i="8"/>
  <c r="N1209" i="8"/>
  <c r="N1210" i="8"/>
  <c r="N1211" i="8"/>
  <c r="N1212" i="8"/>
  <c r="N1213" i="8"/>
  <c r="N1214" i="8"/>
  <c r="N1215" i="8"/>
  <c r="N1216" i="8"/>
  <c r="N1217" i="8"/>
  <c r="N1218" i="8"/>
  <c r="N1219" i="8"/>
  <c r="N1220" i="8"/>
  <c r="N1221" i="8"/>
  <c r="N1222" i="8"/>
  <c r="N1223" i="8"/>
  <c r="N1224" i="8"/>
  <c r="N1225" i="8"/>
  <c r="N1226" i="8"/>
  <c r="N1227" i="8"/>
  <c r="N1228" i="8"/>
  <c r="N1229" i="8"/>
  <c r="N1230" i="8"/>
  <c r="N1231" i="8"/>
  <c r="N1232" i="8"/>
  <c r="N1233" i="8"/>
  <c r="N1234" i="8"/>
  <c r="N1235" i="8"/>
  <c r="N1236" i="8"/>
  <c r="N1237" i="8"/>
  <c r="N1238" i="8"/>
  <c r="N1239" i="8"/>
  <c r="N1240" i="8"/>
  <c r="N1241" i="8"/>
  <c r="N1242" i="8"/>
  <c r="N1243" i="8"/>
  <c r="N1244" i="8"/>
  <c r="N1245" i="8"/>
  <c r="N1246" i="8"/>
  <c r="N1247" i="8"/>
  <c r="N1248" i="8"/>
  <c r="N1249" i="8"/>
  <c r="N1250" i="8"/>
  <c r="N1251" i="8"/>
  <c r="N1252" i="8"/>
  <c r="N1253" i="8"/>
  <c r="N1254" i="8"/>
  <c r="N1255" i="8"/>
  <c r="N1256" i="8"/>
  <c r="N1257" i="8"/>
  <c r="N1258" i="8"/>
  <c r="N1259" i="8"/>
  <c r="N1260" i="8"/>
  <c r="N1261" i="8"/>
  <c r="N1262" i="8"/>
  <c r="N1263" i="8"/>
  <c r="N1264" i="8"/>
  <c r="N1265" i="8"/>
  <c r="N1266" i="8"/>
  <c r="N1267" i="8"/>
  <c r="N1268" i="8"/>
  <c r="N1269" i="8"/>
  <c r="N1270" i="8"/>
  <c r="N1271" i="8"/>
  <c r="N1272" i="8"/>
  <c r="N1273" i="8"/>
  <c r="N1274" i="8"/>
  <c r="N1275" i="8"/>
  <c r="N1276" i="8"/>
  <c r="N1277" i="8"/>
  <c r="N1278" i="8"/>
  <c r="N1279" i="8"/>
  <c r="N1280" i="8"/>
  <c r="N1281" i="8"/>
  <c r="N1282" i="8"/>
  <c r="N1283" i="8"/>
  <c r="N1284" i="8"/>
  <c r="N1285" i="8"/>
  <c r="N1286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2" i="8"/>
  <c r="G4" i="8"/>
  <c r="G3" i="8"/>
  <c r="G2" i="8"/>
  <c r="H8" i="8" l="1"/>
  <c r="H17" i="8"/>
  <c r="H16" i="8"/>
  <c r="G16" i="8"/>
  <c r="G18" i="8"/>
  <c r="G17" i="8"/>
  <c r="H18" i="8"/>
  <c r="G7" i="8"/>
  <c r="H7" i="8"/>
  <c r="G8" i="8"/>
  <c r="Y18" i="8"/>
  <c r="Z18" i="8"/>
  <c r="AA18" i="8"/>
  <c r="AA17" i="8"/>
  <c r="Z17" i="8"/>
  <c r="Y17" i="8"/>
  <c r="H11" i="8" l="1"/>
  <c r="G11" i="8"/>
  <c r="G10" i="8"/>
  <c r="H10" i="8"/>
  <c r="F5" i="8"/>
  <c r="H21" i="8"/>
  <c r="G21" i="8"/>
  <c r="H24" i="8"/>
  <c r="H20" i="8"/>
  <c r="G20" i="8"/>
  <c r="F23" i="8" s="1"/>
  <c r="F14" i="8"/>
  <c r="G22" i="8"/>
  <c r="H22" i="8"/>
  <c r="W7" i="5"/>
  <c r="H12" i="8"/>
  <c r="F12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ank" type="6" refreshedVersion="6" background="1" saveData="1">
    <textPr codePage="950" sourceFile="D:\業界開班\R檔案\bank.csv" semicolon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E8178C9-2607-4581-9466-E78624A35FFE}" name="bank1" type="6" refreshedVersion="6" background="1" saveData="1">
    <textPr codePage="950" sourceFile="D:\業界開班\R檔案\bank.csv" semicolon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name="churn" type="6" refreshedVersion="6" background="1" saveData="1">
    <textPr codePage="950" sourceFile="D:\業界開班\R檔案\churn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2000000}" name="Pima" type="6" refreshedVersion="6" background="1" saveData="1">
    <textPr codePage="950" sourceFile="D:\業界開班\R檔案\Pima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3000000}" name="titanic" type="6" refreshedVersion="6" background="1" saveData="1">
    <textPr codePage="950" sourceFile="D:\業界開班\R檔案\titanic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<sst xmlns="http://schemas.openxmlformats.org/spreadsheetml/2006/main" count="159960" uniqueCount="208">
  <si>
    <t>ID</t>
  </si>
  <si>
    <t>LONGDIST</t>
  </si>
  <si>
    <t>International</t>
  </si>
  <si>
    <t>LOCAL</t>
  </si>
  <si>
    <t>DROPPED</t>
  </si>
  <si>
    <t>PAY_MTHD</t>
  </si>
  <si>
    <t>LocalBillType</t>
  </si>
  <si>
    <t>LongDistanceBillType</t>
  </si>
  <si>
    <t>AGE</t>
  </si>
  <si>
    <t>SEX</t>
  </si>
  <si>
    <t>STATUS</t>
  </si>
  <si>
    <t>CHILDREN</t>
  </si>
  <si>
    <t>Est_Income</t>
  </si>
  <si>
    <t>Car_Owner</t>
  </si>
  <si>
    <t>CHURNED</t>
  </si>
  <si>
    <t>CH</t>
  </si>
  <si>
    <t>FreeLocal</t>
  </si>
  <si>
    <t>Standard</t>
  </si>
  <si>
    <t>F</t>
  </si>
  <si>
    <t>M</t>
  </si>
  <si>
    <t>Y</t>
  </si>
  <si>
    <t>Vol</t>
  </si>
  <si>
    <t>CC</t>
  </si>
  <si>
    <t>Budget</t>
  </si>
  <si>
    <t>Intnl_discount</t>
  </si>
  <si>
    <t>S</t>
  </si>
  <si>
    <t>N</t>
  </si>
  <si>
    <t>InVol</t>
  </si>
  <si>
    <t>Current</t>
  </si>
  <si>
    <t>Auto</t>
  </si>
  <si>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</si>
  <si>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</si>
  <si>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</si>
  <si>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</si>
  <si>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</si>
  <si>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</si>
  <si>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</si>
  <si>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</si>
  <si>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</si>
  <si>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</si>
  <si>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</si>
  <si>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</si>
  <si>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</si>
  <si>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</si>
  <si>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</si>
  <si>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</si>
  <si>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</si>
  <si>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</si>
  <si>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</si>
  <si>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</si>
  <si>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</si>
  <si>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</si>
  <si>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</si>
  <si>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</si>
  <si>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</si>
  <si>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</si>
  <si>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</si>
  <si>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</si>
  <si>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</si>
  <si>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</si>
  <si>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</si>
  <si>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</si>
  <si>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</si>
  <si>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</si>
  <si>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</si>
  <si>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</si>
  <si>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</si>
  <si>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</si>
  <si>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</si>
  <si>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</si>
  <si>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</si>
  <si>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</si>
  <si>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</si>
  <si>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</si>
  <si>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</si>
  <si>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</si>
  <si>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</si>
  <si>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</si>
  <si>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</si>
  <si>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</si>
  <si>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</si>
  <si>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</si>
  <si>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</si>
  <si>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</si>
  <si>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</si>
  <si>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</si>
  <si>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</si>
  <si>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</si>
  <si>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</si>
  <si>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</si>
  <si>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</si>
  <si>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</si>
  <si>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class</t>
  </si>
  <si>
    <t>fare</t>
  </si>
  <si>
    <t>survival</t>
  </si>
  <si>
    <t>列標籤</t>
  </si>
  <si>
    <t>總計</t>
  </si>
  <si>
    <t>Y</t>
    <phoneticPr fontId="18" type="noConversion"/>
  </si>
  <si>
    <t>N</t>
    <phoneticPr fontId="18" type="noConversion"/>
  </si>
  <si>
    <t>Married</t>
    <phoneticPr fontId="18" type="noConversion"/>
  </si>
  <si>
    <t>Single</t>
    <phoneticPr fontId="18" type="noConversion"/>
  </si>
  <si>
    <t>Divorced</t>
    <phoneticPr fontId="18" type="noConversion"/>
  </si>
  <si>
    <t>Y</t>
    <phoneticPr fontId="18" type="noConversion"/>
  </si>
  <si>
    <t>N</t>
    <phoneticPr fontId="18" type="noConversion"/>
  </si>
  <si>
    <t>Y</t>
    <phoneticPr fontId="18" type="noConversion"/>
  </si>
  <si>
    <t>N</t>
    <phoneticPr fontId="18" type="noConversion"/>
  </si>
  <si>
    <t>Housing</t>
    <phoneticPr fontId="18" type="noConversion"/>
  </si>
  <si>
    <t>gender</t>
    <phoneticPr fontId="18" type="noConversion"/>
  </si>
  <si>
    <t>age</t>
    <phoneticPr fontId="18" type="noConversion"/>
  </si>
  <si>
    <t>fare</t>
    <phoneticPr fontId="18" type="noConversion"/>
  </si>
  <si>
    <t>class</t>
    <phoneticPr fontId="18" type="noConversion"/>
  </si>
  <si>
    <t>&lt;&gt;9999</t>
    <phoneticPr fontId="18" type="noConversion"/>
  </si>
  <si>
    <t>&lt;&gt;9999</t>
    <phoneticPr fontId="18" type="noConversion"/>
  </si>
  <si>
    <t>class123</t>
    <phoneticPr fontId="18" type="noConversion"/>
  </si>
  <si>
    <t>gender_fm</t>
    <phoneticPr fontId="18" type="noConversion"/>
  </si>
  <si>
    <t>survival_yn</t>
    <phoneticPr fontId="18" type="noConversion"/>
  </si>
  <si>
    <t>female</t>
    <phoneticPr fontId="18" type="noConversion"/>
  </si>
  <si>
    <t>male</t>
    <phoneticPr fontId="18" type="noConversion"/>
  </si>
  <si>
    <t>yes</t>
    <phoneticPr fontId="18" type="noConversion"/>
  </si>
  <si>
    <t>no</t>
    <phoneticPr fontId="18" type="noConversion"/>
  </si>
  <si>
    <t>Diabetes</t>
    <phoneticPr fontId="18" type="noConversion"/>
  </si>
  <si>
    <t>t 檢定：兩個母體平均數差的檢定，假設變異數不相等</t>
  </si>
  <si>
    <t>平均數</t>
  </si>
  <si>
    <t>變異數</t>
  </si>
  <si>
    <t>觀察值個數</t>
  </si>
  <si>
    <t>假設的均數差</t>
  </si>
  <si>
    <t>自由度</t>
  </si>
  <si>
    <t>t 統計</t>
  </si>
  <si>
    <t>P(T&lt;=t) 單尾</t>
  </si>
  <si>
    <t>臨界值：單尾</t>
  </si>
  <si>
    <t>P(T&lt;=t) 雙尾</t>
  </si>
  <si>
    <t>臨界值：雙尾</t>
  </si>
  <si>
    <t>yes</t>
    <phoneticPr fontId="18" type="noConversion"/>
  </si>
  <si>
    <t>no</t>
    <phoneticPr fontId="18" type="noConversion"/>
  </si>
  <si>
    <t>T-test</t>
    <phoneticPr fontId="18" type="noConversion"/>
  </si>
  <si>
    <t>Loan Y</t>
  </si>
  <si>
    <t>Loan Y</t>
    <phoneticPr fontId="18" type="noConversion"/>
  </si>
  <si>
    <t>Loan N</t>
  </si>
  <si>
    <t>Loan N</t>
    <phoneticPr fontId="18" type="noConversion"/>
  </si>
  <si>
    <t>Housing Y</t>
  </si>
  <si>
    <t>Housing Y</t>
    <phoneticPr fontId="18" type="noConversion"/>
  </si>
  <si>
    <t>Housing N</t>
  </si>
  <si>
    <t>Housing N</t>
    <phoneticPr fontId="18" type="noConversion"/>
  </si>
  <si>
    <t>ANOVA</t>
  </si>
  <si>
    <t>ANOVA</t>
    <phoneticPr fontId="18" type="noConversion"/>
  </si>
  <si>
    <t>雙因子變異數分析：無重複試驗</t>
  </si>
  <si>
    <t>摘要</t>
  </si>
  <si>
    <t>個數</t>
  </si>
  <si>
    <t>總和</t>
  </si>
  <si>
    <t>平均</t>
  </si>
  <si>
    <t>變源</t>
  </si>
  <si>
    <t>SS</t>
  </si>
  <si>
    <t>MS</t>
  </si>
  <si>
    <t>P-值</t>
  </si>
  <si>
    <t>臨界值</t>
  </si>
  <si>
    <t>列</t>
  </si>
  <si>
    <t>欄</t>
  </si>
  <si>
    <t>錯誤</t>
  </si>
  <si>
    <t>ANOVA</t>
    <phoneticPr fontId="18" type="noConversion"/>
  </si>
  <si>
    <t>Female</t>
  </si>
  <si>
    <t>Female</t>
    <phoneticPr fontId="18" type="noConversion"/>
  </si>
  <si>
    <t>Male</t>
  </si>
  <si>
    <t>Male</t>
    <phoneticPr fontId="18" type="noConversion"/>
  </si>
  <si>
    <t>C1</t>
  </si>
  <si>
    <t>C1</t>
    <phoneticPr fontId="18" type="noConversion"/>
  </si>
  <si>
    <t>C2</t>
  </si>
  <si>
    <t>C2</t>
    <phoneticPr fontId="18" type="noConversion"/>
  </si>
  <si>
    <t>C3</t>
  </si>
  <si>
    <t>C3</t>
    <phoneticPr fontId="18" type="noConversion"/>
  </si>
  <si>
    <t>Marital</t>
    <phoneticPr fontId="18" type="noConversion"/>
  </si>
  <si>
    <t>平均值 - LONGDIST</t>
  </si>
  <si>
    <t>平均值 - International</t>
  </si>
  <si>
    <t>平均值 - LOCAL</t>
  </si>
  <si>
    <t>Expected</t>
    <phoneticPr fontId="18" type="noConversion"/>
  </si>
  <si>
    <t>Chi-square</t>
    <phoneticPr fontId="18" type="noConversion"/>
  </si>
  <si>
    <t>F-test</t>
    <phoneticPr fontId="18" type="noConversion"/>
  </si>
  <si>
    <t>F 檢定：兩個常態母體變異數的檢定</t>
  </si>
  <si>
    <t>P(F&lt;=f) 單尾</t>
  </si>
  <si>
    <t>Real</t>
    <phoneticPr fontId="18" type="noConversion"/>
  </si>
  <si>
    <t>&lt;&gt;0</t>
    <phoneticPr fontId="18" type="noConversion"/>
  </si>
  <si>
    <t>t 檢定：兩個母體平均數差的檢定，假設變異數相等</t>
  </si>
  <si>
    <t>Pooled 變異數</t>
  </si>
  <si>
    <t>decision</t>
    <phoneticPr fontId="18" type="noConversion"/>
  </si>
  <si>
    <t>housing</t>
    <phoneticPr fontId="18" type="noConversion"/>
  </si>
  <si>
    <t>loan</t>
    <phoneticPr fontId="18" type="noConversion"/>
  </si>
  <si>
    <t>balance_y</t>
  </si>
  <si>
    <t>balance_y</t>
    <phoneticPr fontId="18" type="noConversion"/>
  </si>
  <si>
    <t>balance_n</t>
  </si>
  <si>
    <t>balance_n</t>
    <phoneticPr fontId="18" type="noConversion"/>
  </si>
  <si>
    <t>單因子變異數分析</t>
  </si>
  <si>
    <t>組</t>
  </si>
  <si>
    <t>組間</t>
  </si>
  <si>
    <t>組內</t>
  </si>
  <si>
    <t>balance_yy</t>
    <phoneticPr fontId="18" type="noConversion"/>
  </si>
  <si>
    <t>balance_yn</t>
    <phoneticPr fontId="18" type="noConversion"/>
  </si>
  <si>
    <t>balance_ny</t>
    <phoneticPr fontId="18" type="noConversion"/>
  </si>
  <si>
    <t>balance_n</t>
    <phoneticPr fontId="18" type="noConversion"/>
  </si>
  <si>
    <t>C3</t>
    <phoneticPr fontId="18" type="noConversion"/>
  </si>
  <si>
    <t>C2</t>
    <phoneticPr fontId="18" type="noConversion"/>
  </si>
  <si>
    <t>C3</t>
    <phoneticPr fontId="18" type="noConversion"/>
  </si>
  <si>
    <t>Loan</t>
    <phoneticPr fontId="18" type="noConversion"/>
  </si>
  <si>
    <t>yes</t>
    <phoneticPr fontId="18" type="noConversion"/>
  </si>
  <si>
    <t>education</t>
    <phoneticPr fontId="18" type="noConversion"/>
  </si>
  <si>
    <t>primary</t>
    <phoneticPr fontId="18" type="noConversion"/>
  </si>
  <si>
    <t>secondary</t>
    <phoneticPr fontId="18" type="noConversion"/>
  </si>
  <si>
    <t>tertiary</t>
    <phoneticPr fontId="18" type="noConversion"/>
  </si>
  <si>
    <t>balance_y(會參加的帳戶餘額)</t>
    <phoneticPr fontId="18" type="noConversion"/>
  </si>
  <si>
    <t>balance_n(不會參加的帳戶餘額)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</si>
</sst>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B050"/>
      <name val="新細明體"/>
      <family val="2"/>
      <charset val="136"/>
      <scheme val="minor"/>
    </font>
    <font>
      <b/>
      <sz val="12"/>
      <color rgb="FF00B05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4"/>
    </xf>
    <xf numFmtId="0" fontId="1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176" fontId="0" fillId="0" borderId="0" xfId="0" applyNumberFormat="1">
      <alignment vertical="center"/>
    </xf>
    <xf numFmtId="49" fontId="1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10" xfId="0" applyFont="1" applyBorder="1">
      <alignment vertical="center"/>
    </xf>
    <xf numFmtId="0" fontId="14" fillId="33" borderId="0" xfId="0" applyFon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[統計分析與商業智慧.xlsx]telecom!樞紐分析表4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telecom!$Q$1</c:f>
              <c:strCache>
                <c:ptCount val="1"/>
                <c:pt idx="0">
                  <c:v>平均值 - LONGDIST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telecom!$P$2:$P$20</c:f>
              <c:multiLvlStrCache>
                <c:ptCount val="12"/>
                <c:lvl>
                  <c:pt idx="0">
                    <c:v>Current</c:v>
                  </c:pt>
                  <c:pt idx="1">
                    <c:v>InVol</c:v>
                  </c:pt>
                  <c:pt idx="2">
                    <c:v>Vol</c:v>
                  </c:pt>
                  <c:pt idx="3">
                    <c:v>Current</c:v>
                  </c:pt>
                  <c:pt idx="4">
                    <c:v>InVol</c:v>
                  </c:pt>
                  <c:pt idx="5">
                    <c:v>Vol</c:v>
                  </c:pt>
                  <c:pt idx="6">
                    <c:v>Current</c:v>
                  </c:pt>
                  <c:pt idx="7">
                    <c:v>InVol</c:v>
                  </c:pt>
                  <c:pt idx="8">
                    <c:v>Vol</c:v>
                  </c:pt>
                  <c:pt idx="9">
                    <c:v>Current</c:v>
                  </c:pt>
                  <c:pt idx="10">
                    <c:v>InVol</c:v>
                  </c:pt>
                  <c:pt idx="11">
                    <c:v>Vol</c:v>
                  </c:pt>
                </c:lvl>
                <c:lvl>
                  <c:pt idx="0">
                    <c:v>M</c:v>
                  </c:pt>
                  <c:pt idx="3">
                    <c:v>S</c:v>
                  </c:pt>
                  <c:pt idx="6">
                    <c:v>M</c:v>
                  </c:pt>
                  <c:pt idx="9">
                    <c:v>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telecom!$Q$2:$Q$20</c:f>
              <c:numCache>
                <c:formatCode>General</c:formatCode>
                <c:ptCount val="12"/>
                <c:pt idx="0">
                  <c:v>15.754314315789472</c:v>
                </c:pt>
                <c:pt idx="1">
                  <c:v>0</c:v>
                </c:pt>
                <c:pt idx="2">
                  <c:v>14.723644793774318</c:v>
                </c:pt>
                <c:pt idx="3">
                  <c:v>16.307630306122455</c:v>
                </c:pt>
                <c:pt idx="4">
                  <c:v>0</c:v>
                </c:pt>
                <c:pt idx="5">
                  <c:v>15.167199367469877</c:v>
                </c:pt>
                <c:pt idx="6">
                  <c:v>14.846557988304102</c:v>
                </c:pt>
                <c:pt idx="7">
                  <c:v>0</c:v>
                </c:pt>
                <c:pt idx="8">
                  <c:v>13.947745285714291</c:v>
                </c:pt>
                <c:pt idx="9">
                  <c:v>14.353689133333342</c:v>
                </c:pt>
                <c:pt idx="10">
                  <c:v>0</c:v>
                </c:pt>
                <c:pt idx="11">
                  <c:v>15.655751707317069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0-4943-A676-A0A97ED7467C}"/>
            </c:ext>
          </c:extLst>
        </c:ser>
        <c:ser>
          <c:idx val="1"/>
          <c:order val="1"/>
          <c:tx>
            <c:strRef>
              <c:f>telecom!$R$1</c:f>
              <c:strCache>
                <c:ptCount val="1"/>
                <c:pt idx="0">
                  <c:v>平均值 - International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telecom!$P$2:$P$20</c:f>
              <c:multiLvlStrCache>
                <c:ptCount val="12"/>
                <c:lvl>
                  <c:pt idx="0">
                    <c:v>Current</c:v>
                  </c:pt>
                  <c:pt idx="1">
                    <c:v>InVol</c:v>
                  </c:pt>
                  <c:pt idx="2">
                    <c:v>Vol</c:v>
                  </c:pt>
                  <c:pt idx="3">
                    <c:v>Current</c:v>
                  </c:pt>
                  <c:pt idx="4">
                    <c:v>InVol</c:v>
                  </c:pt>
                  <c:pt idx="5">
                    <c:v>Vol</c:v>
                  </c:pt>
                  <c:pt idx="6">
                    <c:v>Current</c:v>
                  </c:pt>
                  <c:pt idx="7">
                    <c:v>InVol</c:v>
                  </c:pt>
                  <c:pt idx="8">
                    <c:v>Vol</c:v>
                  </c:pt>
                  <c:pt idx="9">
                    <c:v>Current</c:v>
                  </c:pt>
                  <c:pt idx="10">
                    <c:v>InVol</c:v>
                  </c:pt>
                  <c:pt idx="11">
                    <c:v>Vol</c:v>
                  </c:pt>
                </c:lvl>
                <c:lvl>
                  <c:pt idx="0">
                    <c:v>M</c:v>
                  </c:pt>
                  <c:pt idx="3">
                    <c:v>S</c:v>
                  </c:pt>
                  <c:pt idx="6">
                    <c:v>M</c:v>
                  </c:pt>
                  <c:pt idx="9">
                    <c:v>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telecom!$R$2:$R$20</c:f>
              <c:numCache>
                <c:formatCode>General</c:formatCode>
                <c:ptCount val="12"/>
                <c:pt idx="0">
                  <c:v>0.26710295394736844</c:v>
                </c:pt>
                <c:pt idx="1">
                  <c:v>0</c:v>
                </c:pt>
                <c:pt idx="2">
                  <c:v>1.4226361284046698</c:v>
                </c:pt>
                <c:pt idx="3">
                  <c:v>0.46869798979591837</c:v>
                </c:pt>
                <c:pt idx="4">
                  <c:v>0</c:v>
                </c:pt>
                <c:pt idx="5">
                  <c:v>1.3321306987951809</c:v>
                </c:pt>
                <c:pt idx="6">
                  <c:v>0.29703973976608194</c:v>
                </c:pt>
                <c:pt idx="7">
                  <c:v>0</c:v>
                </c:pt>
                <c:pt idx="8">
                  <c:v>4.0328916326530599</c:v>
                </c:pt>
                <c:pt idx="9">
                  <c:v>0.33317812083333337</c:v>
                </c:pt>
                <c:pt idx="10">
                  <c:v>0</c:v>
                </c:pt>
                <c:pt idx="11">
                  <c:v>4.4607556097560979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E0-4943-A676-A0A97ED7467C}"/>
            </c:ext>
          </c:extLst>
        </c:ser>
        <c:ser>
          <c:idx val="2"/>
          <c:order val="2"/>
          <c:tx>
            <c:strRef>
              <c:f>telecom!$S$1</c:f>
              <c:strCache>
                <c:ptCount val="1"/>
                <c:pt idx="0">
                  <c:v>平均值 - LOCAL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telecom!$P$2:$P$20</c:f>
              <c:multiLvlStrCache>
                <c:ptCount val="12"/>
                <c:lvl>
                  <c:pt idx="0">
                    <c:v>Current</c:v>
                  </c:pt>
                  <c:pt idx="1">
                    <c:v>InVol</c:v>
                  </c:pt>
                  <c:pt idx="2">
                    <c:v>Vol</c:v>
                  </c:pt>
                  <c:pt idx="3">
                    <c:v>Current</c:v>
                  </c:pt>
                  <c:pt idx="4">
                    <c:v>InVol</c:v>
                  </c:pt>
                  <c:pt idx="5">
                    <c:v>Vol</c:v>
                  </c:pt>
                  <c:pt idx="6">
                    <c:v>Current</c:v>
                  </c:pt>
                  <c:pt idx="7">
                    <c:v>InVol</c:v>
                  </c:pt>
                  <c:pt idx="8">
                    <c:v>Vol</c:v>
                  </c:pt>
                  <c:pt idx="9">
                    <c:v>Current</c:v>
                  </c:pt>
                  <c:pt idx="10">
                    <c:v>InVol</c:v>
                  </c:pt>
                  <c:pt idx="11">
                    <c:v>Vol</c:v>
                  </c:pt>
                </c:lvl>
                <c:lvl>
                  <c:pt idx="0">
                    <c:v>M</c:v>
                  </c:pt>
                  <c:pt idx="3">
                    <c:v>S</c:v>
                  </c:pt>
                  <c:pt idx="6">
                    <c:v>M</c:v>
                  </c:pt>
                  <c:pt idx="9">
                    <c:v>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telecom!$S$2:$S$20</c:f>
              <c:numCache>
                <c:formatCode>General</c:formatCode>
                <c:ptCount val="12"/>
                <c:pt idx="0">
                  <c:v>54.083483618421056</c:v>
                </c:pt>
                <c:pt idx="1">
                  <c:v>2.5087215476190474</c:v>
                </c:pt>
                <c:pt idx="2">
                  <c:v>55.737307758754852</c:v>
                </c:pt>
                <c:pt idx="3">
                  <c:v>65.30628622448981</c:v>
                </c:pt>
                <c:pt idx="4">
                  <c:v>2.5538507878787873</c:v>
                </c:pt>
                <c:pt idx="5">
                  <c:v>61.771599006024154</c:v>
                </c:pt>
                <c:pt idx="6">
                  <c:v>56.396373736842101</c:v>
                </c:pt>
                <c:pt idx="7">
                  <c:v>2.2869565000000001</c:v>
                </c:pt>
                <c:pt idx="8">
                  <c:v>48.492817755102045</c:v>
                </c:pt>
                <c:pt idx="9">
                  <c:v>51.327153124999988</c:v>
                </c:pt>
                <c:pt idx="10">
                  <c:v>2.9131492173913043</c:v>
                </c:pt>
                <c:pt idx="11">
                  <c:v>57.301476878048781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1-4D14-B399-22F4DE0B4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645984"/>
        <c:axId val="1628646400"/>
      </c:barChart>
      <c:catAx>
        <c:axId val="162864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8646400"/>
        <c:crosses val="autoZero"/>
        <c:auto val="1"/>
        <c:lblAlgn val="ctr"/>
        <c:lblOffset val="100"/>
        <c:noMultiLvlLbl val="0"/>
      </c:catAx>
      <c:valAx>
        <c:axId val="16286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864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66674</xdr:colOff>
      <xdr:row>22</xdr:row>
      <xdr:rowOff>106360</xdr:rowOff>
    </xdr:from>
    <xdr:to>
      <xdr:col>18</xdr:col>
      <xdr:colOff>1457324</xdr:colOff>
      <xdr:row>37</xdr:row>
      <xdr:rowOff>196849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Wang" refreshedDate="44878.947194675929" createdVersion="6" refreshedVersion="6" minRefreshableVersion="3" recordCount="1477" xr:uid="{00000000-000A-0000-FFFF-FFFF00000000}">
  <cacheSource type="worksheet">
    <worksheetSource ref="A1:O1478" sheet="telecom"/>
  </cacheSource>
  <cacheFields count="15">
    <cacheField name="ID" numFmtId="0">
      <sharedItems containsSemiMixedTypes="0" containsString="0" containsNumber="1" containsInteger="1" minValue="0" maxValue="4999"/>
    </cacheField>
    <cacheField name="LONGDIST" numFmtId="0">
      <sharedItems containsSemiMixedTypes="0" containsString="0" containsNumber="1" minValue="0" maxValue="29.981999999999999"/>
    </cacheField>
    <cacheField name="International" numFmtId="0">
      <sharedItems containsSemiMixedTypes="0" containsString="0" containsNumber="1" minValue="0" maxValue="9.9509000000000007"/>
    </cacheField>
    <cacheField name="LOCAL" numFmtId="0">
      <sharedItems containsSemiMixedTypes="0" containsString="0" containsNumber="1" minValue="4.9147000000000003E-2" maxValue="450.62400000000002"/>
    </cacheField>
    <cacheField name="DROPPED" numFmtId="0">
      <sharedItems containsSemiMixedTypes="0" containsString="0" containsNumber="1" containsInteger="1" minValue="0" maxValue="4"/>
    </cacheField>
    <cacheField name="PAY_MTHD" numFmtId="0">
      <sharedItems/>
    </cacheField>
    <cacheField name="LocalBillType" numFmtId="0">
      <sharedItems/>
    </cacheField>
    <cacheField name="LongDistanceBillType" numFmtId="0">
      <sharedItems/>
    </cacheField>
    <cacheField name="AGE" numFmtId="0">
      <sharedItems containsSemiMixedTypes="0" containsString="0" containsNumber="1" containsInteger="1" minValue="18" maxValue="97"/>
    </cacheField>
    <cacheField name="SEX" numFmtId="0">
      <sharedItems count="2">
        <s v="F"/>
        <s v="M"/>
      </sharedItems>
    </cacheField>
    <cacheField name="STATUS" numFmtId="0">
      <sharedItems count="2">
        <s v="M"/>
        <s v="S"/>
      </sharedItems>
    </cacheField>
    <cacheField name="CHILDREN" numFmtId="0">
      <sharedItems containsSemiMixedTypes="0" containsString="0" containsNumber="1" containsInteger="1" minValue="0" maxValue="2"/>
    </cacheField>
    <cacheField name="Est_Income" numFmtId="0">
      <sharedItems containsSemiMixedTypes="0" containsString="0" containsNumber="1" minValue="110.28400000000001" maxValue="99832.9"/>
    </cacheField>
    <cacheField name="Car_Owner" numFmtId="0">
      <sharedItems/>
    </cacheField>
    <cacheField name="CHURNED" numFmtId="0">
      <sharedItems count="3">
        <s v="Vol"/>
        <s v="InVol"/>
        <s v="Curr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7">
  <r>
    <n v="0"/>
    <n v="5.2464000000000004"/>
    <n v="7.5151000000000003"/>
    <n v="86.327799999999996"/>
    <n v="0"/>
    <s v="CH"/>
    <s v="FreeLocal"/>
    <s v="Standard"/>
    <n v="57"/>
    <x v="0"/>
    <x v="0"/>
    <n v="2"/>
    <n v="27535.3"/>
    <s v="Y"/>
    <x v="0"/>
  </r>
  <r>
    <n v="3"/>
    <n v="0"/>
    <n v="0"/>
    <n v="3.9422899999999998"/>
    <n v="0"/>
    <s v="CC"/>
    <s v="Budget"/>
    <s v="Intnl_discount"/>
    <n v="50"/>
    <x v="0"/>
    <x v="1"/>
    <n v="2"/>
    <n v="64632.3"/>
    <s v="N"/>
    <x v="1"/>
  </r>
  <r>
    <n v="4"/>
    <n v="5.5556400000000004"/>
    <n v="0"/>
    <n v="9.3634699999999995"/>
    <n v="1"/>
    <s v="CC"/>
    <s v="Budget"/>
    <s v="Intnl_discount"/>
    <n v="68"/>
    <x v="0"/>
    <x v="0"/>
    <n v="2"/>
    <n v="81000.899999999994"/>
    <s v="N"/>
    <x v="0"/>
  </r>
  <r>
    <n v="8"/>
    <n v="14.019299999999999"/>
    <n v="5.6804300000000003"/>
    <n v="29.8065"/>
    <n v="0"/>
    <s v="CC"/>
    <s v="Budget"/>
    <s v="Standard"/>
    <n v="34"/>
    <x v="1"/>
    <x v="1"/>
    <n v="0"/>
    <n v="87467.1"/>
    <s v="Y"/>
    <x v="2"/>
  </r>
  <r>
    <n v="10"/>
    <n v="13.664"/>
    <n v="2.95642"/>
    <n v="32.638100000000001"/>
    <n v="0"/>
    <s v="CC"/>
    <s v="FreeLocal"/>
    <s v="Intnl_discount"/>
    <n v="60"/>
    <x v="1"/>
    <x v="0"/>
    <n v="2"/>
    <n v="83220.600000000006"/>
    <s v="N"/>
    <x v="0"/>
  </r>
  <r>
    <n v="11"/>
    <n v="0"/>
    <n v="0"/>
    <n v="1.4129400000000001"/>
    <n v="0"/>
    <s v="CC"/>
    <s v="FreeLocal"/>
    <s v="Standard"/>
    <n v="84"/>
    <x v="0"/>
    <x v="1"/>
    <n v="0"/>
    <n v="50290.7"/>
    <s v="N"/>
    <x v="1"/>
  </r>
  <r>
    <n v="13"/>
    <n v="0.28102899999999997"/>
    <n v="0"/>
    <n v="8.5369200000000003"/>
    <n v="0"/>
    <s v="CH"/>
    <s v="Budget"/>
    <s v="Intnl_discount"/>
    <n v="28"/>
    <x v="0"/>
    <x v="0"/>
    <n v="2"/>
    <n v="20850.400000000001"/>
    <s v="N"/>
    <x v="0"/>
  </r>
  <r>
    <n v="17"/>
    <n v="1.577"/>
    <n v="0"/>
    <n v="19.980799999999999"/>
    <n v="0"/>
    <s v="CC"/>
    <s v="FreeLocal"/>
    <s v="Standard"/>
    <n v="52"/>
    <x v="1"/>
    <x v="1"/>
    <n v="0"/>
    <n v="84112.6"/>
    <s v="N"/>
    <x v="2"/>
  </r>
  <r>
    <n v="19"/>
    <n v="11.0307"/>
    <n v="0"/>
    <n v="34.277700000000003"/>
    <n v="0"/>
    <s v="CC"/>
    <s v="Budget"/>
    <s v="Standard"/>
    <n v="87"/>
    <x v="0"/>
    <x v="1"/>
    <n v="2"/>
    <n v="3776.12"/>
    <s v="N"/>
    <x v="0"/>
  </r>
  <r>
    <n v="20"/>
    <n v="0.452629"/>
    <n v="0"/>
    <n v="73.012200000000007"/>
    <n v="0"/>
    <s v="Auto"/>
    <s v="FreeLocal"/>
    <s v="Standard"/>
    <n v="88"/>
    <x v="0"/>
    <x v="0"/>
    <n v="2"/>
    <n v="73865.899999999994"/>
    <s v="Y"/>
    <x v="0"/>
  </r>
  <r>
    <n v="22"/>
    <n v="3.7288299999999999"/>
    <n v="0"/>
    <n v="18.8474"/>
    <n v="0"/>
    <s v="Auto"/>
    <s v="FreeLocal"/>
    <s v="Standard"/>
    <n v="76"/>
    <x v="1"/>
    <x v="0"/>
    <n v="2"/>
    <n v="30933.599999999999"/>
    <s v="Y"/>
    <x v="2"/>
  </r>
  <r>
    <n v="23"/>
    <n v="20.294599999999999"/>
    <n v="0"/>
    <n v="76.0518"/>
    <n v="0"/>
    <s v="CC"/>
    <s v="FreeLocal"/>
    <s v="Standard"/>
    <n v="76"/>
    <x v="0"/>
    <x v="0"/>
    <n v="1"/>
    <n v="12309.6"/>
    <s v="N"/>
    <x v="0"/>
  </r>
  <r>
    <n v="26"/>
    <n v="10.370100000000001"/>
    <n v="2.15279"/>
    <n v="24.668299999999999"/>
    <n v="0"/>
    <s v="CH"/>
    <s v="FreeLocal"/>
    <s v="Standard"/>
    <n v="87"/>
    <x v="1"/>
    <x v="1"/>
    <n v="0"/>
    <n v="69864"/>
    <s v="N"/>
    <x v="0"/>
  </r>
  <r>
    <n v="28"/>
    <n v="20.2685"/>
    <n v="0"/>
    <n v="102.864"/>
    <n v="0"/>
    <s v="CH"/>
    <s v="Budget"/>
    <s v="Intnl_discount"/>
    <n v="90"/>
    <x v="0"/>
    <x v="0"/>
    <n v="0"/>
    <n v="91620.6"/>
    <s v="N"/>
    <x v="2"/>
  </r>
  <r>
    <n v="30"/>
    <n v="25.527799999999999"/>
    <n v="0.74698100000000001"/>
    <n v="5.1857100000000003"/>
    <n v="0"/>
    <s v="CC"/>
    <s v="Budget"/>
    <s v="Standard"/>
    <n v="62"/>
    <x v="1"/>
    <x v="1"/>
    <n v="0"/>
    <n v="96501.9"/>
    <s v="Y"/>
    <x v="2"/>
  </r>
  <r>
    <n v="31"/>
    <n v="26.495200000000001"/>
    <n v="0"/>
    <n v="31.084700000000002"/>
    <n v="0"/>
    <s v="CC"/>
    <s v="FreeLocal"/>
    <s v="Intnl_discount"/>
    <n v="81"/>
    <x v="1"/>
    <x v="1"/>
    <n v="1"/>
    <n v="3968.54"/>
    <s v="N"/>
    <x v="2"/>
  </r>
  <r>
    <n v="32"/>
    <n v="8.0821100000000001"/>
    <n v="0"/>
    <n v="10.585800000000001"/>
    <n v="0"/>
    <s v="CH"/>
    <s v="Budget"/>
    <s v="Standard"/>
    <n v="50"/>
    <x v="0"/>
    <x v="0"/>
    <n v="2"/>
    <n v="13774.2"/>
    <s v="N"/>
    <x v="0"/>
  </r>
  <r>
    <n v="33"/>
    <n v="2.9458299999999999"/>
    <n v="0.26144600000000001"/>
    <n v="77.238"/>
    <n v="0"/>
    <s v="CH"/>
    <s v="FreeLocal"/>
    <s v="Standard"/>
    <n v="48"/>
    <x v="1"/>
    <x v="1"/>
    <n v="2"/>
    <n v="39428.199999999997"/>
    <s v="N"/>
    <x v="2"/>
  </r>
  <r>
    <n v="40"/>
    <n v="24.345600000000001"/>
    <n v="0"/>
    <n v="62.826000000000001"/>
    <n v="0"/>
    <s v="CC"/>
    <s v="Budget"/>
    <s v="Standard"/>
    <n v="37"/>
    <x v="0"/>
    <x v="1"/>
    <n v="2"/>
    <n v="4988.1400000000003"/>
    <s v="N"/>
    <x v="2"/>
  </r>
  <r>
    <n v="42"/>
    <n v="8.8649900000000006"/>
    <n v="4.4367599999999996"/>
    <n v="43.643900000000002"/>
    <n v="0"/>
    <s v="CH"/>
    <s v="Budget"/>
    <s v="Intnl_discount"/>
    <n v="55"/>
    <x v="1"/>
    <x v="1"/>
    <n v="2"/>
    <n v="85753.8"/>
    <s v="N"/>
    <x v="0"/>
  </r>
  <r>
    <n v="49"/>
    <n v="26.862400000000001"/>
    <n v="0"/>
    <n v="15.4922"/>
    <n v="0"/>
    <s v="CC"/>
    <s v="FreeLocal"/>
    <s v="Intnl_discount"/>
    <n v="21"/>
    <x v="1"/>
    <x v="0"/>
    <n v="2"/>
    <n v="23564.1"/>
    <s v="N"/>
    <x v="0"/>
  </r>
  <r>
    <n v="55"/>
    <n v="17.208500000000001"/>
    <n v="8.9419199999999996"/>
    <n v="138.04499999999999"/>
    <n v="0"/>
    <s v="CC"/>
    <s v="FreeLocal"/>
    <s v="Intnl_discount"/>
    <n v="42"/>
    <x v="1"/>
    <x v="1"/>
    <n v="0"/>
    <n v="37661"/>
    <s v="N"/>
    <x v="2"/>
  </r>
  <r>
    <n v="59"/>
    <n v="24.578099999999999"/>
    <n v="0"/>
    <n v="80.746600000000001"/>
    <n v="0"/>
    <s v="Auto"/>
    <s v="FreeLocal"/>
    <s v="Standard"/>
    <n v="71"/>
    <x v="1"/>
    <x v="0"/>
    <n v="2"/>
    <n v="99064"/>
    <s v="N"/>
    <x v="2"/>
  </r>
  <r>
    <n v="64"/>
    <n v="21.502099999999999"/>
    <n v="0"/>
    <n v="47.2196"/>
    <n v="0"/>
    <s v="CC"/>
    <s v="FreeLocal"/>
    <s v="Standard"/>
    <n v="94"/>
    <x v="0"/>
    <x v="0"/>
    <n v="0"/>
    <n v="87251.8"/>
    <s v="Y"/>
    <x v="0"/>
  </r>
  <r>
    <n v="65"/>
    <n v="9.7031399999999994"/>
    <n v="1.2027399999999999"/>
    <n v="12.182399999999999"/>
    <n v="0"/>
    <s v="CC"/>
    <s v="Budget"/>
    <s v="Standard"/>
    <n v="33"/>
    <x v="0"/>
    <x v="0"/>
    <n v="0"/>
    <n v="2974.76"/>
    <s v="Y"/>
    <x v="0"/>
  </r>
  <r>
    <n v="69"/>
    <n v="0"/>
    <n v="0"/>
    <n v="4.6195000000000004"/>
    <n v="0"/>
    <s v="CC"/>
    <s v="FreeLocal"/>
    <s v="Standard"/>
    <n v="21"/>
    <x v="1"/>
    <x v="1"/>
    <n v="0"/>
    <n v="23893.9"/>
    <s v="N"/>
    <x v="1"/>
  </r>
  <r>
    <n v="71"/>
    <n v="0"/>
    <n v="0"/>
    <n v="2.3622299999999998"/>
    <n v="0"/>
    <s v="CC"/>
    <s v="Budget"/>
    <s v="Standard"/>
    <n v="81"/>
    <x v="1"/>
    <x v="0"/>
    <n v="0"/>
    <n v="23289.7"/>
    <s v="N"/>
    <x v="1"/>
  </r>
  <r>
    <n v="72"/>
    <n v="27.331700000000001"/>
    <n v="0"/>
    <n v="23.860199999999999"/>
    <n v="0"/>
    <s v="Auto"/>
    <s v="FreeLocal"/>
    <s v="Intnl_discount"/>
    <n v="86"/>
    <x v="0"/>
    <x v="1"/>
    <n v="2"/>
    <n v="92885.9"/>
    <s v="N"/>
    <x v="2"/>
  </r>
  <r>
    <n v="73"/>
    <n v="6.6714700000000002"/>
    <n v="0"/>
    <n v="77.251499999999993"/>
    <n v="0"/>
    <s v="Auto"/>
    <s v="FreeLocal"/>
    <s v="Standard"/>
    <n v="54"/>
    <x v="1"/>
    <x v="0"/>
    <n v="2"/>
    <n v="11676.2"/>
    <s v="N"/>
    <x v="2"/>
  </r>
  <r>
    <n v="78"/>
    <n v="13.6442"/>
    <n v="0"/>
    <n v="19.546399999999998"/>
    <n v="1"/>
    <s v="Auto"/>
    <s v="FreeLocal"/>
    <s v="Standard"/>
    <n v="19"/>
    <x v="0"/>
    <x v="0"/>
    <n v="0"/>
    <n v="27842.1"/>
    <s v="N"/>
    <x v="0"/>
  </r>
  <r>
    <n v="80"/>
    <n v="20.5688"/>
    <n v="3.2744300000000002"/>
    <n v="23.341999999999999"/>
    <n v="0"/>
    <s v="CC"/>
    <s v="Budget"/>
    <s v="Standard"/>
    <n v="18"/>
    <x v="0"/>
    <x v="0"/>
    <n v="1"/>
    <n v="9925.68"/>
    <s v="N"/>
    <x v="0"/>
  </r>
  <r>
    <n v="83"/>
    <n v="0"/>
    <n v="0"/>
    <n v="0.353182"/>
    <n v="0"/>
    <s v="CC"/>
    <s v="Budget"/>
    <s v="Standard"/>
    <n v="63"/>
    <x v="1"/>
    <x v="0"/>
    <n v="1"/>
    <n v="9049.57"/>
    <s v="N"/>
    <x v="1"/>
  </r>
  <r>
    <n v="84"/>
    <n v="12.29"/>
    <n v="7.8003900000000002"/>
    <n v="47.458399999999997"/>
    <n v="1"/>
    <s v="CC"/>
    <s v="Budget"/>
    <s v="Standard"/>
    <n v="75"/>
    <x v="1"/>
    <x v="0"/>
    <n v="2"/>
    <n v="17562.900000000001"/>
    <s v="Y"/>
    <x v="2"/>
  </r>
  <r>
    <n v="89"/>
    <n v="17.4133"/>
    <n v="0"/>
    <n v="28.130199999999999"/>
    <n v="0"/>
    <s v="CC"/>
    <s v="Budget"/>
    <s v="Standard"/>
    <n v="62"/>
    <x v="1"/>
    <x v="0"/>
    <n v="0"/>
    <n v="50676"/>
    <s v="N"/>
    <x v="2"/>
  </r>
  <r>
    <n v="92"/>
    <n v="4.7185199999999998"/>
    <n v="0"/>
    <n v="57.7746"/>
    <n v="0"/>
    <s v="Auto"/>
    <s v="FreeLocal"/>
    <s v="Standard"/>
    <n v="23"/>
    <x v="0"/>
    <x v="1"/>
    <n v="2"/>
    <n v="8383.4699999999993"/>
    <s v="Y"/>
    <x v="0"/>
  </r>
  <r>
    <n v="96"/>
    <n v="2.6482899999999998"/>
    <n v="0"/>
    <n v="24.7547"/>
    <n v="0"/>
    <s v="CC"/>
    <s v="Budget"/>
    <s v="Standard"/>
    <n v="57"/>
    <x v="1"/>
    <x v="0"/>
    <n v="0"/>
    <n v="28128.400000000001"/>
    <s v="N"/>
    <x v="2"/>
  </r>
  <r>
    <n v="100"/>
    <n v="21.912099999999999"/>
    <n v="6.7082800000000002"/>
    <n v="27.0029"/>
    <n v="0"/>
    <s v="CC"/>
    <s v="Budget"/>
    <s v="Intnl_discount"/>
    <n v="52"/>
    <x v="1"/>
    <x v="1"/>
    <n v="0"/>
    <n v="88413.4"/>
    <s v="Y"/>
    <x v="0"/>
  </r>
  <r>
    <n v="101"/>
    <n v="2.42164"/>
    <n v="9.1868599999999994"/>
    <n v="41.1661"/>
    <n v="0"/>
    <s v="CH"/>
    <s v="Budget"/>
    <s v="Intnl_discount"/>
    <n v="48"/>
    <x v="1"/>
    <x v="1"/>
    <n v="0"/>
    <n v="81420"/>
    <s v="N"/>
    <x v="0"/>
  </r>
  <r>
    <n v="102"/>
    <n v="16.0686"/>
    <n v="1.5364199999999999"/>
    <n v="130.352"/>
    <n v="0"/>
    <s v="CC"/>
    <s v="Budget"/>
    <s v="Standard"/>
    <n v="77"/>
    <x v="0"/>
    <x v="0"/>
    <n v="2"/>
    <n v="37155"/>
    <s v="Y"/>
    <x v="0"/>
  </r>
  <r>
    <n v="104"/>
    <n v="8.7584"/>
    <n v="0"/>
    <n v="112.637"/>
    <n v="0"/>
    <s v="CC"/>
    <s v="Budget"/>
    <s v="Intnl_discount"/>
    <n v="61"/>
    <x v="1"/>
    <x v="0"/>
    <n v="1"/>
    <n v="85927.7"/>
    <s v="N"/>
    <x v="2"/>
  </r>
  <r>
    <n v="116"/>
    <n v="1.87557"/>
    <n v="0"/>
    <n v="50.856900000000003"/>
    <n v="3"/>
    <s v="CC"/>
    <s v="Budget"/>
    <s v="Standard"/>
    <n v="25"/>
    <x v="0"/>
    <x v="0"/>
    <n v="0"/>
    <n v="38950.5"/>
    <s v="N"/>
    <x v="0"/>
  </r>
  <r>
    <n v="117"/>
    <n v="18.324200000000001"/>
    <n v="5.6783700000000001"/>
    <n v="31.2791"/>
    <n v="0"/>
    <s v="CC"/>
    <s v="FreeLocal"/>
    <s v="Standard"/>
    <n v="56"/>
    <x v="1"/>
    <x v="1"/>
    <n v="0"/>
    <n v="44143.1"/>
    <s v="N"/>
    <x v="0"/>
  </r>
  <r>
    <n v="122"/>
    <n v="17.7882"/>
    <n v="0"/>
    <n v="15.661"/>
    <n v="0"/>
    <s v="CC"/>
    <s v="Budget"/>
    <s v="Standard"/>
    <n v="45"/>
    <x v="1"/>
    <x v="0"/>
    <n v="1"/>
    <n v="39378.9"/>
    <s v="N"/>
    <x v="2"/>
  </r>
  <r>
    <n v="125"/>
    <n v="1.1336900000000001"/>
    <n v="4.6972500000000004"/>
    <n v="57.622999999999998"/>
    <n v="0"/>
    <s v="Auto"/>
    <s v="Budget"/>
    <s v="Standard"/>
    <n v="59"/>
    <x v="0"/>
    <x v="1"/>
    <n v="1"/>
    <n v="69454.600000000006"/>
    <s v="Y"/>
    <x v="0"/>
  </r>
  <r>
    <n v="130"/>
    <n v="0"/>
    <n v="0"/>
    <n v="1.0656399999999999"/>
    <n v="0"/>
    <s v="CC"/>
    <s v="FreeLocal"/>
    <s v="Standard"/>
    <n v="78"/>
    <x v="0"/>
    <x v="1"/>
    <n v="2"/>
    <n v="74392.100000000006"/>
    <s v="N"/>
    <x v="2"/>
  </r>
  <r>
    <n v="137"/>
    <n v="19.1906"/>
    <n v="3.6177999999999999"/>
    <n v="72.744900000000001"/>
    <n v="0"/>
    <s v="CC"/>
    <s v="Budget"/>
    <s v="Standard"/>
    <n v="21"/>
    <x v="0"/>
    <x v="0"/>
    <n v="2"/>
    <n v="75323.399999999994"/>
    <s v="N"/>
    <x v="2"/>
  </r>
  <r>
    <n v="144"/>
    <n v="11.2712"/>
    <n v="0"/>
    <n v="52.738999999999997"/>
    <n v="0"/>
    <s v="CC"/>
    <s v="Budget"/>
    <s v="Standard"/>
    <n v="62"/>
    <x v="1"/>
    <x v="0"/>
    <n v="2"/>
    <n v="94092.6"/>
    <s v="N"/>
    <x v="2"/>
  </r>
  <r>
    <n v="145"/>
    <n v="17.846699999999998"/>
    <n v="8.7950099999999996"/>
    <n v="12.6127"/>
    <n v="0"/>
    <s v="CC"/>
    <s v="FreeLocal"/>
    <s v="Standard"/>
    <n v="32"/>
    <x v="1"/>
    <x v="1"/>
    <n v="1"/>
    <n v="63769.7"/>
    <s v="Y"/>
    <x v="0"/>
  </r>
  <r>
    <n v="149"/>
    <n v="8.6218800000000009"/>
    <n v="0"/>
    <n v="8.4895999999999994"/>
    <n v="0"/>
    <s v="CH"/>
    <s v="Budget"/>
    <s v="Standard"/>
    <n v="43"/>
    <x v="1"/>
    <x v="0"/>
    <n v="0"/>
    <n v="33935.800000000003"/>
    <s v="Y"/>
    <x v="2"/>
  </r>
  <r>
    <n v="154"/>
    <n v="17.6236"/>
    <n v="6.4128999999999996"/>
    <n v="116.80500000000001"/>
    <n v="0"/>
    <s v="CC"/>
    <s v="FreeLocal"/>
    <s v="Standard"/>
    <n v="32"/>
    <x v="0"/>
    <x v="0"/>
    <n v="2"/>
    <n v="18913.2"/>
    <s v="N"/>
    <x v="0"/>
  </r>
  <r>
    <n v="155"/>
    <n v="0.74633899999999997"/>
    <n v="2.93153"/>
    <n v="18.902799999999999"/>
    <n v="0"/>
    <s v="CC"/>
    <s v="FreeLocal"/>
    <s v="Standard"/>
    <n v="20"/>
    <x v="1"/>
    <x v="0"/>
    <n v="1"/>
    <n v="99398.1"/>
    <s v="N"/>
    <x v="0"/>
  </r>
  <r>
    <n v="158"/>
    <n v="0"/>
    <n v="0"/>
    <n v="0.72198099999999998"/>
    <n v="0"/>
    <s v="CH"/>
    <s v="FreeLocal"/>
    <s v="Standard"/>
    <n v="67"/>
    <x v="0"/>
    <x v="0"/>
    <n v="0"/>
    <n v="87765.2"/>
    <s v="N"/>
    <x v="1"/>
  </r>
  <r>
    <n v="160"/>
    <n v="4.9554499999999999"/>
    <n v="0"/>
    <n v="30.898399999999999"/>
    <n v="3"/>
    <s v="CH"/>
    <s v="FreeLocal"/>
    <s v="Standard"/>
    <n v="83"/>
    <x v="0"/>
    <x v="1"/>
    <n v="1"/>
    <n v="96112.1"/>
    <s v="Y"/>
    <x v="0"/>
  </r>
  <r>
    <n v="170"/>
    <n v="0"/>
    <n v="0"/>
    <n v="3.0915300000000001"/>
    <n v="0"/>
    <s v="Auto"/>
    <s v="FreeLocal"/>
    <s v="Intnl_discount"/>
    <n v="46"/>
    <x v="0"/>
    <x v="0"/>
    <n v="0"/>
    <n v="46734.5"/>
    <s v="N"/>
    <x v="0"/>
  </r>
  <r>
    <n v="172"/>
    <n v="21.825199999999999"/>
    <n v="0"/>
    <n v="69.003699999999995"/>
    <n v="0"/>
    <s v="CC"/>
    <s v="FreeLocal"/>
    <s v="Standard"/>
    <n v="66"/>
    <x v="1"/>
    <x v="1"/>
    <n v="0"/>
    <n v="80025.3"/>
    <s v="Y"/>
    <x v="2"/>
  </r>
  <r>
    <n v="173"/>
    <n v="8.4942899999999995"/>
    <n v="0"/>
    <n v="50.0336"/>
    <n v="0"/>
    <s v="Auto"/>
    <s v="Budget"/>
    <s v="Standard"/>
    <n v="42"/>
    <x v="0"/>
    <x v="1"/>
    <n v="2"/>
    <n v="49776.2"/>
    <s v="Y"/>
    <x v="0"/>
  </r>
  <r>
    <n v="174"/>
    <n v="11.064299999999999"/>
    <n v="0"/>
    <n v="40.821899999999999"/>
    <n v="0"/>
    <s v="CC"/>
    <s v="Budget"/>
    <s v="Standard"/>
    <n v="27"/>
    <x v="1"/>
    <x v="1"/>
    <n v="2"/>
    <n v="4335.8599999999997"/>
    <s v="N"/>
    <x v="0"/>
  </r>
  <r>
    <n v="177"/>
    <n v="16.460699999999999"/>
    <n v="0"/>
    <n v="57.6569"/>
    <n v="0"/>
    <s v="CC"/>
    <s v="FreeLocal"/>
    <s v="Intnl_discount"/>
    <n v="93"/>
    <x v="0"/>
    <x v="1"/>
    <n v="0"/>
    <n v="74912.100000000006"/>
    <s v="Y"/>
    <x v="0"/>
  </r>
  <r>
    <n v="178"/>
    <n v="0"/>
    <n v="0"/>
    <n v="3.8234599999999999"/>
    <n v="0"/>
    <s v="CC"/>
    <s v="FreeLocal"/>
    <s v="Intnl_discount"/>
    <n v="19"/>
    <x v="0"/>
    <x v="1"/>
    <n v="1"/>
    <n v="44566.6"/>
    <s v="Y"/>
    <x v="1"/>
  </r>
  <r>
    <n v="179"/>
    <n v="20.700199999999999"/>
    <n v="0"/>
    <n v="20.055800000000001"/>
    <n v="0"/>
    <s v="CC"/>
    <s v="Budget"/>
    <s v="Standard"/>
    <n v="93"/>
    <x v="1"/>
    <x v="0"/>
    <n v="1"/>
    <n v="25949"/>
    <s v="N"/>
    <x v="2"/>
  </r>
  <r>
    <n v="180"/>
    <n v="26.671700000000001"/>
    <n v="0"/>
    <n v="71.982799999999997"/>
    <n v="0"/>
    <s v="CC"/>
    <s v="Budget"/>
    <s v="Standard"/>
    <n v="73"/>
    <x v="0"/>
    <x v="0"/>
    <n v="0"/>
    <n v="76660.7"/>
    <s v="N"/>
    <x v="2"/>
  </r>
  <r>
    <n v="181"/>
    <n v="14.4655"/>
    <n v="0"/>
    <n v="69.296000000000006"/>
    <n v="0"/>
    <s v="CC"/>
    <s v="FreeLocal"/>
    <s v="Standard"/>
    <n v="48"/>
    <x v="1"/>
    <x v="0"/>
    <n v="0"/>
    <n v="58764.7"/>
    <s v="Y"/>
    <x v="2"/>
  </r>
  <r>
    <n v="187"/>
    <n v="7.6654600000000004"/>
    <n v="0"/>
    <n v="83.077600000000004"/>
    <n v="0"/>
    <s v="Auto"/>
    <s v="FreeLocal"/>
    <s v="Standard"/>
    <n v="47"/>
    <x v="1"/>
    <x v="0"/>
    <n v="2"/>
    <n v="90070.5"/>
    <s v="N"/>
    <x v="2"/>
  </r>
  <r>
    <n v="188"/>
    <n v="25.3064"/>
    <n v="0"/>
    <n v="51.6158"/>
    <n v="0"/>
    <s v="CC"/>
    <s v="Budget"/>
    <s v="Intnl_discount"/>
    <n v="94"/>
    <x v="0"/>
    <x v="0"/>
    <n v="2"/>
    <n v="38925.5"/>
    <s v="N"/>
    <x v="2"/>
  </r>
  <r>
    <n v="195"/>
    <n v="5.0220599999999997"/>
    <n v="0"/>
    <n v="29.804600000000001"/>
    <n v="0"/>
    <s v="CC"/>
    <s v="Budget"/>
    <s v="Standard"/>
    <n v="20"/>
    <x v="1"/>
    <x v="1"/>
    <n v="2"/>
    <n v="9431.0400000000009"/>
    <s v="N"/>
    <x v="0"/>
  </r>
  <r>
    <n v="197"/>
    <n v="21.403199999999998"/>
    <n v="0"/>
    <n v="14.448600000000001"/>
    <n v="0"/>
    <s v="CH"/>
    <s v="Budget"/>
    <s v="Standard"/>
    <n v="32"/>
    <x v="1"/>
    <x v="0"/>
    <n v="0"/>
    <n v="38038.699999999997"/>
    <s v="Y"/>
    <x v="2"/>
  </r>
  <r>
    <n v="198"/>
    <n v="4.9963100000000003"/>
    <n v="0.68240500000000004"/>
    <n v="56.1098"/>
    <n v="0"/>
    <s v="CC"/>
    <s v="Budget"/>
    <s v="Intnl_discount"/>
    <n v="19"/>
    <x v="0"/>
    <x v="1"/>
    <n v="0"/>
    <n v="50290.7"/>
    <s v="N"/>
    <x v="0"/>
  </r>
  <r>
    <n v="199"/>
    <n v="24.0534"/>
    <n v="0"/>
    <n v="17.697600000000001"/>
    <n v="0"/>
    <s v="CH"/>
    <s v="FreeLocal"/>
    <s v="Standard"/>
    <n v="78"/>
    <x v="0"/>
    <x v="1"/>
    <n v="1"/>
    <n v="88990.6"/>
    <s v="Y"/>
    <x v="0"/>
  </r>
  <r>
    <n v="201"/>
    <n v="22.900099999999998"/>
    <n v="0"/>
    <n v="22.705200000000001"/>
    <n v="1"/>
    <s v="CH"/>
    <s v="Budget"/>
    <s v="Intnl_discount"/>
    <n v="36"/>
    <x v="0"/>
    <x v="0"/>
    <n v="1"/>
    <n v="5283.2"/>
    <s v="N"/>
    <x v="2"/>
  </r>
  <r>
    <n v="202"/>
    <n v="18.884699999999999"/>
    <n v="0"/>
    <n v="96.298000000000002"/>
    <n v="0"/>
    <s v="CH"/>
    <s v="FreeLocal"/>
    <s v="Standard"/>
    <n v="79"/>
    <x v="1"/>
    <x v="0"/>
    <n v="1"/>
    <n v="37571.1"/>
    <s v="N"/>
    <x v="2"/>
  </r>
  <r>
    <n v="206"/>
    <n v="5.3573199999999996"/>
    <n v="0"/>
    <n v="27.142700000000001"/>
    <n v="0"/>
    <s v="CC"/>
    <s v="Budget"/>
    <s v="Standard"/>
    <n v="23"/>
    <x v="0"/>
    <x v="0"/>
    <n v="1"/>
    <n v="22767"/>
    <s v="Y"/>
    <x v="0"/>
  </r>
  <r>
    <n v="208"/>
    <n v="8.7127999999999997"/>
    <n v="0"/>
    <n v="45.640599999999999"/>
    <n v="0"/>
    <s v="CH"/>
    <s v="FreeLocal"/>
    <s v="Standard"/>
    <n v="79"/>
    <x v="1"/>
    <x v="0"/>
    <n v="0"/>
    <n v="61985.599999999999"/>
    <s v="N"/>
    <x v="2"/>
  </r>
  <r>
    <n v="216"/>
    <n v="14.7052"/>
    <n v="0"/>
    <n v="42.140799999999999"/>
    <n v="1"/>
    <s v="CC"/>
    <s v="FreeLocal"/>
    <s v="Intnl_discount"/>
    <n v="27"/>
    <x v="1"/>
    <x v="0"/>
    <n v="1"/>
    <n v="23234.799999999999"/>
    <s v="N"/>
    <x v="2"/>
  </r>
  <r>
    <n v="217"/>
    <n v="21.188700000000001"/>
    <n v="0"/>
    <n v="30.472000000000001"/>
    <n v="0"/>
    <s v="CC"/>
    <s v="FreeLocal"/>
    <s v="Standard"/>
    <n v="81"/>
    <x v="1"/>
    <x v="0"/>
    <n v="2"/>
    <n v="20759.900000000001"/>
    <s v="N"/>
    <x v="2"/>
  </r>
  <r>
    <n v="218"/>
    <n v="2.7420599999999999"/>
    <n v="0"/>
    <n v="180.96700000000001"/>
    <n v="0"/>
    <s v="CC"/>
    <s v="Budget"/>
    <s v="Standard"/>
    <n v="54"/>
    <x v="1"/>
    <x v="0"/>
    <n v="2"/>
    <n v="93476.6"/>
    <s v="Y"/>
    <x v="2"/>
  </r>
  <r>
    <n v="222"/>
    <n v="12.9312"/>
    <n v="0"/>
    <n v="137.136"/>
    <n v="0"/>
    <s v="CC"/>
    <s v="FreeLocal"/>
    <s v="Intnl_discount"/>
    <n v="29"/>
    <x v="1"/>
    <x v="0"/>
    <n v="0"/>
    <n v="20315.400000000001"/>
    <s v="Y"/>
    <x v="2"/>
  </r>
  <r>
    <n v="229"/>
    <n v="3.7442799999999998"/>
    <n v="0"/>
    <n v="15.129200000000001"/>
    <n v="0"/>
    <s v="CC"/>
    <s v="Budget"/>
    <s v="Standard"/>
    <n v="68"/>
    <x v="1"/>
    <x v="0"/>
    <n v="0"/>
    <n v="55059.199999999997"/>
    <s v="N"/>
    <x v="2"/>
  </r>
  <r>
    <n v="230"/>
    <n v="4.0220900000000004"/>
    <n v="0"/>
    <n v="13.640499999999999"/>
    <n v="0"/>
    <s v="CC"/>
    <s v="FreeLocal"/>
    <s v="Standard"/>
    <n v="64"/>
    <x v="1"/>
    <x v="0"/>
    <n v="1"/>
    <n v="92298"/>
    <s v="N"/>
    <x v="2"/>
  </r>
  <r>
    <n v="242"/>
    <n v="0"/>
    <n v="0"/>
    <n v="3.2068599999999998"/>
    <n v="0"/>
    <s v="Auto"/>
    <s v="FreeLocal"/>
    <s v="Standard"/>
    <n v="77"/>
    <x v="1"/>
    <x v="1"/>
    <n v="2"/>
    <n v="20965.3"/>
    <s v="N"/>
    <x v="1"/>
  </r>
  <r>
    <n v="244"/>
    <n v="24.6557"/>
    <n v="0"/>
    <n v="38.238700000000001"/>
    <n v="0"/>
    <s v="CC"/>
    <s v="Budget"/>
    <s v="Standard"/>
    <n v="69"/>
    <x v="1"/>
    <x v="0"/>
    <n v="2"/>
    <n v="64113.599999999999"/>
    <s v="Y"/>
    <x v="2"/>
  </r>
  <r>
    <n v="245"/>
    <n v="8.6459499999999991"/>
    <n v="0"/>
    <n v="67.416799999999995"/>
    <n v="0"/>
    <s v="CC"/>
    <s v="Budget"/>
    <s v="Intnl_discount"/>
    <n v="40"/>
    <x v="1"/>
    <x v="1"/>
    <n v="0"/>
    <n v="57482.7"/>
    <s v="Y"/>
    <x v="2"/>
  </r>
  <r>
    <n v="250"/>
    <n v="18.186699999999998"/>
    <n v="0"/>
    <n v="19.459499999999998"/>
    <n v="0"/>
    <s v="Auto"/>
    <s v="FreeLocal"/>
    <s v="Intnl_discount"/>
    <n v="81"/>
    <x v="0"/>
    <x v="0"/>
    <n v="1"/>
    <n v="77622.899999999994"/>
    <s v="N"/>
    <x v="0"/>
  </r>
  <r>
    <n v="252"/>
    <n v="24.9603"/>
    <n v="0"/>
    <n v="82.895399999999995"/>
    <n v="0"/>
    <s v="CC"/>
    <s v="FreeLocal"/>
    <s v="Intnl_discount"/>
    <n v="71"/>
    <x v="0"/>
    <x v="1"/>
    <n v="1"/>
    <n v="61302"/>
    <s v="N"/>
    <x v="2"/>
  </r>
  <r>
    <n v="253"/>
    <n v="5.1933600000000002"/>
    <n v="0"/>
    <n v="30.0002"/>
    <n v="0"/>
    <s v="CC"/>
    <s v="FreeLocal"/>
    <s v="Standard"/>
    <n v="90"/>
    <x v="0"/>
    <x v="0"/>
    <n v="1"/>
    <n v="41416.800000000003"/>
    <s v="N"/>
    <x v="0"/>
  </r>
  <r>
    <n v="255"/>
    <n v="18.810600000000001"/>
    <n v="0"/>
    <n v="86.9893"/>
    <n v="0"/>
    <s v="Auto"/>
    <s v="Budget"/>
    <s v="Standard"/>
    <n v="42"/>
    <x v="0"/>
    <x v="1"/>
    <n v="1"/>
    <n v="14740.1"/>
    <s v="N"/>
    <x v="0"/>
  </r>
  <r>
    <n v="257"/>
    <n v="17.345300000000002"/>
    <n v="0"/>
    <n v="95.973299999999995"/>
    <n v="0"/>
    <s v="CC"/>
    <s v="Budget"/>
    <s v="Intnl_discount"/>
    <n v="93"/>
    <x v="0"/>
    <x v="0"/>
    <n v="1"/>
    <n v="20013.2"/>
    <s v="Y"/>
    <x v="2"/>
  </r>
  <r>
    <n v="258"/>
    <n v="10.885199999999999"/>
    <n v="0"/>
    <n v="26.753799999999998"/>
    <n v="0"/>
    <s v="CH"/>
    <s v="FreeLocal"/>
    <s v="Standard"/>
    <n v="58"/>
    <x v="1"/>
    <x v="0"/>
    <n v="0"/>
    <n v="88811"/>
    <s v="N"/>
    <x v="2"/>
  </r>
  <r>
    <n v="259"/>
    <n v="11.355399999999999"/>
    <n v="0"/>
    <n v="13.46"/>
    <n v="0"/>
    <s v="CC"/>
    <s v="FreeLocal"/>
    <s v="Standard"/>
    <n v="43"/>
    <x v="0"/>
    <x v="1"/>
    <n v="2"/>
    <n v="77293"/>
    <s v="N"/>
    <x v="0"/>
  </r>
  <r>
    <n v="260"/>
    <n v="21.473800000000001"/>
    <n v="0"/>
    <n v="7.81196"/>
    <n v="0"/>
    <s v="Auto"/>
    <s v="Budget"/>
    <s v="Intnl_discount"/>
    <n v="23"/>
    <x v="0"/>
    <x v="0"/>
    <n v="2"/>
    <n v="70032.2"/>
    <s v="N"/>
    <x v="2"/>
  </r>
  <r>
    <n v="263"/>
    <n v="12.5062"/>
    <n v="0"/>
    <n v="68.023099999999999"/>
    <n v="0"/>
    <s v="CC"/>
    <s v="FreeLocal"/>
    <s v="Standard"/>
    <n v="84"/>
    <x v="1"/>
    <x v="0"/>
    <n v="0"/>
    <n v="88164"/>
    <s v="N"/>
    <x v="2"/>
  </r>
  <r>
    <n v="268"/>
    <n v="0"/>
    <n v="0"/>
    <n v="0.71974300000000002"/>
    <n v="0"/>
    <s v="CC"/>
    <s v="Budget"/>
    <s v="Standard"/>
    <n v="94"/>
    <x v="0"/>
    <x v="0"/>
    <n v="1"/>
    <n v="35940.6"/>
    <s v="N"/>
    <x v="1"/>
  </r>
  <r>
    <n v="280"/>
    <n v="0"/>
    <n v="0"/>
    <n v="2.63957"/>
    <n v="0"/>
    <s v="Auto"/>
    <s v="Budget"/>
    <s v="Standard"/>
    <n v="93"/>
    <x v="0"/>
    <x v="0"/>
    <n v="1"/>
    <n v="50290.7"/>
    <s v="N"/>
    <x v="1"/>
  </r>
  <r>
    <n v="282"/>
    <n v="12.633599999999999"/>
    <n v="0"/>
    <n v="37.3446"/>
    <n v="0"/>
    <s v="CC"/>
    <s v="Budget"/>
    <s v="Standard"/>
    <n v="81"/>
    <x v="1"/>
    <x v="1"/>
    <n v="0"/>
    <n v="44073.5"/>
    <s v="N"/>
    <x v="2"/>
  </r>
  <r>
    <n v="285"/>
    <n v="3.2576000000000001"/>
    <n v="0"/>
    <n v="10.0741"/>
    <n v="0"/>
    <s v="CC"/>
    <s v="FreeLocal"/>
    <s v="Standard"/>
    <n v="72"/>
    <x v="1"/>
    <x v="1"/>
    <n v="1"/>
    <n v="95182.1"/>
    <s v="N"/>
    <x v="2"/>
  </r>
  <r>
    <n v="286"/>
    <n v="25.226400000000002"/>
    <n v="0"/>
    <n v="45.862200000000001"/>
    <n v="0"/>
    <s v="CC"/>
    <s v="FreeLocal"/>
    <s v="Intnl_discount"/>
    <n v="70"/>
    <x v="1"/>
    <x v="0"/>
    <n v="2"/>
    <n v="52921"/>
    <s v="N"/>
    <x v="2"/>
  </r>
  <r>
    <n v="287"/>
    <n v="16.782399999999999"/>
    <n v="3.51674"/>
    <n v="12.94"/>
    <n v="0"/>
    <s v="CC"/>
    <s v="FreeLocal"/>
    <s v="Standard"/>
    <n v="54"/>
    <x v="0"/>
    <x v="0"/>
    <n v="1"/>
    <n v="27376"/>
    <s v="N"/>
    <x v="0"/>
  </r>
  <r>
    <n v="289"/>
    <n v="28.2424"/>
    <n v="0"/>
    <n v="139.125"/>
    <n v="0"/>
    <s v="CC"/>
    <s v="Budget"/>
    <s v="Standard"/>
    <n v="91"/>
    <x v="0"/>
    <x v="1"/>
    <n v="0"/>
    <n v="48262.400000000001"/>
    <s v="N"/>
    <x v="0"/>
  </r>
  <r>
    <n v="295"/>
    <n v="20.928000000000001"/>
    <n v="0"/>
    <n v="30.527799999999999"/>
    <n v="0"/>
    <s v="CC"/>
    <s v="Budget"/>
    <s v="Standard"/>
    <n v="50"/>
    <x v="0"/>
    <x v="0"/>
    <n v="2"/>
    <n v="59078"/>
    <s v="Y"/>
    <x v="2"/>
  </r>
  <r>
    <n v="302"/>
    <n v="13.4495"/>
    <n v="3.76952"/>
    <n v="15.896000000000001"/>
    <n v="0"/>
    <s v="CC"/>
    <s v="FreeLocal"/>
    <s v="Intnl_discount"/>
    <n v="67"/>
    <x v="0"/>
    <x v="1"/>
    <n v="0"/>
    <n v="79727"/>
    <s v="N"/>
    <x v="0"/>
  </r>
  <r>
    <n v="307"/>
    <n v="29.0671"/>
    <n v="0"/>
    <n v="23.0017"/>
    <n v="0"/>
    <s v="CC"/>
    <s v="Budget"/>
    <s v="Standard"/>
    <n v="32"/>
    <x v="0"/>
    <x v="1"/>
    <n v="2"/>
    <n v="5108.57"/>
    <s v="N"/>
    <x v="2"/>
  </r>
  <r>
    <n v="309"/>
    <n v="23.111000000000001"/>
    <n v="0"/>
    <n v="87.005799999999994"/>
    <n v="0"/>
    <s v="CH"/>
    <s v="FreeLocal"/>
    <s v="Standard"/>
    <n v="34"/>
    <x v="0"/>
    <x v="0"/>
    <n v="2"/>
    <n v="94024.1"/>
    <s v="N"/>
    <x v="2"/>
  </r>
  <r>
    <n v="310"/>
    <n v="18.740600000000001"/>
    <n v="0"/>
    <n v="113.10899999999999"/>
    <n v="0"/>
    <s v="CC"/>
    <s v="Budget"/>
    <s v="Standard"/>
    <n v="62"/>
    <x v="1"/>
    <x v="1"/>
    <n v="1"/>
    <n v="11359.6"/>
    <s v="N"/>
    <x v="2"/>
  </r>
  <r>
    <n v="311"/>
    <n v="7.0585300000000002"/>
    <n v="0"/>
    <n v="20.352"/>
    <n v="0"/>
    <s v="CH"/>
    <s v="Budget"/>
    <s v="Standard"/>
    <n v="49"/>
    <x v="1"/>
    <x v="1"/>
    <n v="0"/>
    <n v="60282.8"/>
    <s v="N"/>
    <x v="2"/>
  </r>
  <r>
    <n v="315"/>
    <n v="11.9742"/>
    <n v="0"/>
    <n v="30.629100000000001"/>
    <n v="0"/>
    <s v="Auto"/>
    <s v="Budget"/>
    <s v="Intnl_discount"/>
    <n v="61"/>
    <x v="1"/>
    <x v="0"/>
    <n v="0"/>
    <n v="95132.7"/>
    <s v="N"/>
    <x v="2"/>
  </r>
  <r>
    <n v="316"/>
    <n v="27.9603"/>
    <n v="0"/>
    <n v="87.155500000000004"/>
    <n v="0"/>
    <s v="CC"/>
    <s v="Budget"/>
    <s v="Intnl_discount"/>
    <n v="39"/>
    <x v="0"/>
    <x v="0"/>
    <n v="1"/>
    <n v="85980.9"/>
    <s v="N"/>
    <x v="2"/>
  </r>
  <r>
    <n v="317"/>
    <n v="23.821400000000001"/>
    <n v="0"/>
    <n v="24.7165"/>
    <n v="0"/>
    <s v="CH"/>
    <s v="Budget"/>
    <s v="Intnl_discount"/>
    <n v="83"/>
    <x v="0"/>
    <x v="0"/>
    <n v="0"/>
    <n v="67042"/>
    <s v="N"/>
    <x v="2"/>
  </r>
  <r>
    <n v="318"/>
    <n v="0"/>
    <n v="0"/>
    <n v="2.3482500000000002"/>
    <n v="0"/>
    <s v="CC"/>
    <s v="FreeLocal"/>
    <s v="Intnl_discount"/>
    <n v="28"/>
    <x v="1"/>
    <x v="0"/>
    <n v="0"/>
    <n v="99563.1"/>
    <s v="N"/>
    <x v="1"/>
  </r>
  <r>
    <n v="321"/>
    <n v="6.2044699999999997"/>
    <n v="0"/>
    <n v="41.749400000000001"/>
    <n v="0"/>
    <s v="Auto"/>
    <s v="FreeLocal"/>
    <s v="Standard"/>
    <n v="52"/>
    <x v="0"/>
    <x v="0"/>
    <n v="1"/>
    <n v="24943"/>
    <s v="Y"/>
    <x v="0"/>
  </r>
  <r>
    <n v="326"/>
    <n v="15.3279"/>
    <n v="0"/>
    <n v="5.1179100000000002"/>
    <n v="0"/>
    <s v="CH"/>
    <s v="Budget"/>
    <s v="Standard"/>
    <n v="26"/>
    <x v="1"/>
    <x v="1"/>
    <n v="2"/>
    <n v="8172.8"/>
    <s v="N"/>
    <x v="2"/>
  </r>
  <r>
    <n v="330"/>
    <n v="14.99"/>
    <n v="0"/>
    <n v="24.057200000000002"/>
    <n v="0"/>
    <s v="CC"/>
    <s v="FreeLocal"/>
    <s v="Standard"/>
    <n v="55"/>
    <x v="0"/>
    <x v="0"/>
    <n v="0"/>
    <n v="79771.3"/>
    <s v="Y"/>
    <x v="0"/>
  </r>
  <r>
    <n v="332"/>
    <n v="20.140599999999999"/>
    <n v="0"/>
    <n v="28.6919"/>
    <n v="0"/>
    <s v="Auto"/>
    <s v="FreeLocal"/>
    <s v="Standard"/>
    <n v="58"/>
    <x v="0"/>
    <x v="0"/>
    <n v="0"/>
    <n v="91446.399999999994"/>
    <s v="Y"/>
    <x v="2"/>
  </r>
  <r>
    <n v="334"/>
    <n v="5.6631600000000004"/>
    <n v="0"/>
    <n v="10.197699999999999"/>
    <n v="0"/>
    <s v="Auto"/>
    <s v="Budget"/>
    <s v="Standard"/>
    <n v="36"/>
    <x v="0"/>
    <x v="0"/>
    <n v="2"/>
    <n v="96283.6"/>
    <s v="N"/>
    <x v="2"/>
  </r>
  <r>
    <n v="335"/>
    <n v="27.369199999999999"/>
    <n v="0.20480599999999999"/>
    <n v="48.899700000000003"/>
    <n v="0"/>
    <s v="CH"/>
    <s v="FreeLocal"/>
    <s v="Intnl_discount"/>
    <n v="19"/>
    <x v="0"/>
    <x v="1"/>
    <n v="1"/>
    <n v="24896.1"/>
    <s v="N"/>
    <x v="0"/>
  </r>
  <r>
    <n v="336"/>
    <n v="18.6114"/>
    <n v="0"/>
    <n v="33.5428"/>
    <n v="0"/>
    <s v="CC"/>
    <s v="Budget"/>
    <s v="Standard"/>
    <n v="91"/>
    <x v="1"/>
    <x v="0"/>
    <n v="1"/>
    <n v="16785.900000000001"/>
    <s v="N"/>
    <x v="2"/>
  </r>
  <r>
    <n v="340"/>
    <n v="0"/>
    <n v="0"/>
    <n v="0.98483799999999999"/>
    <n v="0"/>
    <s v="CH"/>
    <s v="FreeLocal"/>
    <s v="Standard"/>
    <n v="68"/>
    <x v="1"/>
    <x v="0"/>
    <n v="0"/>
    <n v="10421.700000000001"/>
    <s v="N"/>
    <x v="2"/>
  </r>
  <r>
    <n v="348"/>
    <n v="24.892399999999999"/>
    <n v="0"/>
    <n v="65.567099999999996"/>
    <n v="0"/>
    <s v="CC"/>
    <s v="FreeLocal"/>
    <s v="Standard"/>
    <n v="42"/>
    <x v="0"/>
    <x v="0"/>
    <n v="0"/>
    <n v="18199.7"/>
    <s v="N"/>
    <x v="0"/>
  </r>
  <r>
    <n v="350"/>
    <n v="0"/>
    <n v="0"/>
    <n v="4.3896100000000002"/>
    <n v="0"/>
    <s v="CH"/>
    <s v="FreeLocal"/>
    <s v="Standard"/>
    <n v="90"/>
    <x v="1"/>
    <x v="0"/>
    <n v="1"/>
    <n v="5257.65"/>
    <s v="N"/>
    <x v="1"/>
  </r>
  <r>
    <n v="352"/>
    <n v="27.1126"/>
    <n v="0"/>
    <n v="5.9969599999999996"/>
    <n v="0"/>
    <s v="CH"/>
    <s v="Budget"/>
    <s v="Intnl_discount"/>
    <n v="47"/>
    <x v="0"/>
    <x v="0"/>
    <n v="2"/>
    <n v="56816.4"/>
    <s v="N"/>
    <x v="0"/>
  </r>
  <r>
    <n v="356"/>
    <n v="3.0996899999999998"/>
    <n v="0"/>
    <n v="6.4327100000000002"/>
    <n v="0"/>
    <s v="CC"/>
    <s v="Budget"/>
    <s v="Standard"/>
    <n v="65"/>
    <x v="1"/>
    <x v="0"/>
    <n v="0"/>
    <n v="30057.4"/>
    <s v="Y"/>
    <x v="2"/>
  </r>
  <r>
    <n v="357"/>
    <n v="0"/>
    <n v="0"/>
    <n v="1.92333"/>
    <n v="0"/>
    <s v="CH"/>
    <s v="Budget"/>
    <s v="Standard"/>
    <n v="26"/>
    <x v="1"/>
    <x v="0"/>
    <n v="2"/>
    <n v="52266.3"/>
    <s v="N"/>
    <x v="1"/>
  </r>
  <r>
    <n v="363"/>
    <n v="8.3547700000000003"/>
    <n v="0"/>
    <n v="90.650800000000004"/>
    <n v="0"/>
    <s v="Auto"/>
    <s v="Budget"/>
    <s v="Intnl_discount"/>
    <n v="59"/>
    <x v="0"/>
    <x v="0"/>
    <n v="1"/>
    <n v="50290.7"/>
    <s v="N"/>
    <x v="0"/>
  </r>
  <r>
    <n v="369"/>
    <n v="21.0837"/>
    <n v="9.4238599999999995"/>
    <n v="6.3849"/>
    <n v="0"/>
    <s v="CH"/>
    <s v="Budget"/>
    <s v="Intnl_discount"/>
    <n v="55"/>
    <x v="1"/>
    <x v="1"/>
    <n v="2"/>
    <n v="50050.5"/>
    <s v="N"/>
    <x v="0"/>
  </r>
  <r>
    <n v="379"/>
    <n v="18.906199999999998"/>
    <n v="0"/>
    <n v="23.286300000000001"/>
    <n v="0"/>
    <s v="CC"/>
    <s v="FreeLocal"/>
    <s v="Standard"/>
    <n v="39"/>
    <x v="0"/>
    <x v="1"/>
    <n v="1"/>
    <n v="46638.5"/>
    <s v="N"/>
    <x v="2"/>
  </r>
  <r>
    <n v="386"/>
    <n v="0"/>
    <n v="0"/>
    <n v="0.81726699999999997"/>
    <n v="0"/>
    <s v="CC"/>
    <s v="FreeLocal"/>
    <s v="Intnl_discount"/>
    <n v="86"/>
    <x v="1"/>
    <x v="0"/>
    <n v="1"/>
    <n v="87073.1"/>
    <s v="N"/>
    <x v="1"/>
  </r>
  <r>
    <n v="387"/>
    <n v="27.7728"/>
    <n v="0"/>
    <n v="91.094700000000003"/>
    <n v="0"/>
    <s v="CC"/>
    <s v="FreeLocal"/>
    <s v="Intnl_discount"/>
    <n v="94"/>
    <x v="0"/>
    <x v="1"/>
    <n v="2"/>
    <n v="42983.3"/>
    <s v="N"/>
    <x v="2"/>
  </r>
  <r>
    <n v="388"/>
    <n v="24.034800000000001"/>
    <n v="0"/>
    <n v="48.055799999999998"/>
    <n v="0"/>
    <s v="CC"/>
    <s v="FreeLocal"/>
    <s v="Intnl_discount"/>
    <n v="84"/>
    <x v="0"/>
    <x v="1"/>
    <n v="2"/>
    <n v="32964.199999999997"/>
    <s v="N"/>
    <x v="2"/>
  </r>
  <r>
    <n v="390"/>
    <n v="0"/>
    <n v="0"/>
    <n v="3.53783"/>
    <n v="0"/>
    <s v="CC"/>
    <s v="FreeLocal"/>
    <s v="Intnl_discount"/>
    <n v="81"/>
    <x v="1"/>
    <x v="1"/>
    <n v="2"/>
    <n v="3714.96"/>
    <s v="N"/>
    <x v="1"/>
  </r>
  <r>
    <n v="393"/>
    <n v="11.027799999999999"/>
    <n v="0"/>
    <n v="87.333399999999997"/>
    <n v="0"/>
    <s v="CC"/>
    <s v="Budget"/>
    <s v="Intnl_discount"/>
    <n v="62"/>
    <x v="0"/>
    <x v="0"/>
    <n v="1"/>
    <n v="63314.6"/>
    <s v="N"/>
    <x v="0"/>
  </r>
  <r>
    <n v="394"/>
    <n v="7.5155799999999999"/>
    <n v="7.3524099999999999"/>
    <n v="25.211099999999998"/>
    <n v="0"/>
    <s v="CH"/>
    <s v="Budget"/>
    <s v="Standard"/>
    <n v="22"/>
    <x v="0"/>
    <x v="0"/>
    <n v="0"/>
    <n v="42877.2"/>
    <s v="N"/>
    <x v="0"/>
  </r>
  <r>
    <n v="396"/>
    <n v="4.5057200000000002"/>
    <n v="0"/>
    <n v="16.355399999999999"/>
    <n v="0"/>
    <s v="CC"/>
    <s v="Budget"/>
    <s v="Standard"/>
    <n v="83"/>
    <x v="0"/>
    <x v="1"/>
    <n v="1"/>
    <n v="78854.899999999994"/>
    <s v="N"/>
    <x v="0"/>
  </r>
  <r>
    <n v="398"/>
    <n v="1.77108"/>
    <n v="0"/>
    <n v="98.706699999999998"/>
    <n v="1"/>
    <s v="CC"/>
    <s v="FreeLocal"/>
    <s v="Standard"/>
    <n v="29"/>
    <x v="1"/>
    <x v="1"/>
    <n v="0"/>
    <n v="49127.199999999997"/>
    <s v="N"/>
    <x v="2"/>
  </r>
  <r>
    <n v="400"/>
    <n v="15.918100000000001"/>
    <n v="0"/>
    <n v="6.32212"/>
    <n v="0"/>
    <s v="Auto"/>
    <s v="Budget"/>
    <s v="Intnl_discount"/>
    <n v="44"/>
    <x v="1"/>
    <x v="0"/>
    <n v="2"/>
    <n v="57430.5"/>
    <s v="N"/>
    <x v="2"/>
  </r>
  <r>
    <n v="401"/>
    <n v="1.80752"/>
    <n v="0"/>
    <n v="38.347299999999997"/>
    <n v="0"/>
    <s v="CC"/>
    <s v="Budget"/>
    <s v="Intnl_discount"/>
    <n v="58"/>
    <x v="1"/>
    <x v="1"/>
    <n v="0"/>
    <n v="56286.8"/>
    <s v="N"/>
    <x v="2"/>
  </r>
  <r>
    <n v="402"/>
    <n v="26.780100000000001"/>
    <n v="0"/>
    <n v="40.467199999999998"/>
    <n v="0"/>
    <s v="CC"/>
    <s v="Budget"/>
    <s v="Standard"/>
    <n v="63"/>
    <x v="0"/>
    <x v="1"/>
    <n v="1"/>
    <n v="83977.600000000006"/>
    <s v="N"/>
    <x v="0"/>
  </r>
  <r>
    <n v="407"/>
    <n v="20.323"/>
    <n v="0"/>
    <n v="90.702200000000005"/>
    <n v="0"/>
    <s v="CH"/>
    <s v="Budget"/>
    <s v="Standard"/>
    <n v="22"/>
    <x v="0"/>
    <x v="1"/>
    <n v="2"/>
    <n v="80571.600000000006"/>
    <s v="Y"/>
    <x v="2"/>
  </r>
  <r>
    <n v="409"/>
    <n v="0"/>
    <n v="0"/>
    <n v="3.4746999999999999"/>
    <n v="0"/>
    <s v="CC"/>
    <s v="Budget"/>
    <s v="Standard"/>
    <n v="94"/>
    <x v="0"/>
    <x v="0"/>
    <n v="2"/>
    <n v="78994.100000000006"/>
    <s v="N"/>
    <x v="1"/>
  </r>
  <r>
    <n v="412"/>
    <n v="1.55952"/>
    <n v="9.0296599999999998"/>
    <n v="15.1776"/>
    <n v="1"/>
    <s v="CC"/>
    <s v="Budget"/>
    <s v="Standard"/>
    <n v="53"/>
    <x v="1"/>
    <x v="0"/>
    <n v="1"/>
    <n v="18672"/>
    <s v="Y"/>
    <x v="0"/>
  </r>
  <r>
    <n v="413"/>
    <n v="25.4208"/>
    <n v="0"/>
    <n v="56.086100000000002"/>
    <n v="0"/>
    <s v="CH"/>
    <s v="Budget"/>
    <s v="Intnl_discount"/>
    <n v="34"/>
    <x v="0"/>
    <x v="1"/>
    <n v="0"/>
    <n v="91147.5"/>
    <s v="N"/>
    <x v="2"/>
  </r>
  <r>
    <n v="415"/>
    <n v="23.085999999999999"/>
    <n v="0"/>
    <n v="38.286700000000003"/>
    <n v="0"/>
    <s v="CC"/>
    <s v="Budget"/>
    <s v="Standard"/>
    <n v="40"/>
    <x v="0"/>
    <x v="0"/>
    <n v="1"/>
    <n v="21126.7"/>
    <s v="N"/>
    <x v="0"/>
  </r>
  <r>
    <n v="424"/>
    <n v="11.6852"/>
    <n v="0.21585299999999999"/>
    <n v="43.557000000000002"/>
    <n v="0"/>
    <s v="CH"/>
    <s v="FreeLocal"/>
    <s v="Standard"/>
    <n v="29"/>
    <x v="0"/>
    <x v="1"/>
    <n v="0"/>
    <n v="73032.899999999994"/>
    <s v="N"/>
    <x v="2"/>
  </r>
  <r>
    <n v="427"/>
    <n v="13.2006"/>
    <n v="0"/>
    <n v="35.129899999999999"/>
    <n v="0"/>
    <s v="CC"/>
    <s v="FreeLocal"/>
    <s v="Standard"/>
    <n v="50"/>
    <x v="1"/>
    <x v="1"/>
    <n v="2"/>
    <n v="48882.6"/>
    <s v="N"/>
    <x v="2"/>
  </r>
  <r>
    <n v="430"/>
    <n v="12.438000000000001"/>
    <n v="0"/>
    <n v="16.616499999999998"/>
    <n v="0"/>
    <s v="Auto"/>
    <s v="Budget"/>
    <s v="Standard"/>
    <n v="18"/>
    <x v="0"/>
    <x v="0"/>
    <n v="1"/>
    <n v="57549.5"/>
    <s v="N"/>
    <x v="2"/>
  </r>
  <r>
    <n v="431"/>
    <n v="19.285499999999999"/>
    <n v="0"/>
    <n v="10.7782"/>
    <n v="0"/>
    <s v="CC"/>
    <s v="Budget"/>
    <s v="Intnl_discount"/>
    <n v="57"/>
    <x v="0"/>
    <x v="0"/>
    <n v="0"/>
    <n v="81576.2"/>
    <s v="N"/>
    <x v="0"/>
  </r>
  <r>
    <n v="433"/>
    <n v="24.287400000000002"/>
    <n v="0"/>
    <n v="13.727"/>
    <n v="0"/>
    <s v="Auto"/>
    <s v="Budget"/>
    <s v="Standard"/>
    <n v="62"/>
    <x v="1"/>
    <x v="1"/>
    <n v="2"/>
    <n v="49059.4"/>
    <s v="N"/>
    <x v="2"/>
  </r>
  <r>
    <n v="442"/>
    <n v="26.2807"/>
    <n v="0"/>
    <n v="71.925299999999993"/>
    <n v="0"/>
    <s v="CC"/>
    <s v="FreeLocal"/>
    <s v="Intnl_discount"/>
    <n v="55"/>
    <x v="0"/>
    <x v="1"/>
    <n v="0"/>
    <n v="95489.4"/>
    <s v="Y"/>
    <x v="0"/>
  </r>
  <r>
    <n v="448"/>
    <n v="12.8691"/>
    <n v="0"/>
    <n v="92.853800000000007"/>
    <n v="1"/>
    <s v="CC"/>
    <s v="FreeLocal"/>
    <s v="Standard"/>
    <n v="29"/>
    <x v="1"/>
    <x v="1"/>
    <n v="2"/>
    <n v="35235.9"/>
    <s v="N"/>
    <x v="0"/>
  </r>
  <r>
    <n v="454"/>
    <n v="11.4511"/>
    <n v="0"/>
    <n v="42.864199999999997"/>
    <n v="0"/>
    <s v="Auto"/>
    <s v="FreeLocal"/>
    <s v="Standard"/>
    <n v="69"/>
    <x v="1"/>
    <x v="0"/>
    <n v="2"/>
    <n v="30901.3"/>
    <s v="N"/>
    <x v="2"/>
  </r>
  <r>
    <n v="458"/>
    <n v="8.6201E-2"/>
    <n v="0"/>
    <n v="7.4366700000000003"/>
    <n v="0"/>
    <s v="Auto"/>
    <s v="FreeLocal"/>
    <s v="Intnl_discount"/>
    <n v="95"/>
    <x v="1"/>
    <x v="0"/>
    <n v="2"/>
    <n v="92855.3"/>
    <s v="N"/>
    <x v="2"/>
  </r>
  <r>
    <n v="463"/>
    <n v="0"/>
    <n v="0"/>
    <n v="3.6228099999999999"/>
    <n v="0"/>
    <s v="Auto"/>
    <s v="Budget"/>
    <s v="Standard"/>
    <n v="37"/>
    <x v="0"/>
    <x v="0"/>
    <n v="1"/>
    <n v="25541.8"/>
    <s v="N"/>
    <x v="1"/>
  </r>
  <r>
    <n v="469"/>
    <n v="26.054600000000001"/>
    <n v="0"/>
    <n v="59.6145"/>
    <n v="0"/>
    <s v="CC"/>
    <s v="Budget"/>
    <s v="Standard"/>
    <n v="75"/>
    <x v="0"/>
    <x v="1"/>
    <n v="1"/>
    <n v="50290.7"/>
    <s v="N"/>
    <x v="0"/>
  </r>
  <r>
    <n v="471"/>
    <n v="12.499000000000001"/>
    <n v="0"/>
    <n v="74.929199999999994"/>
    <n v="0"/>
    <s v="CC"/>
    <s v="Budget"/>
    <s v="Standard"/>
    <n v="55"/>
    <x v="0"/>
    <x v="0"/>
    <n v="2"/>
    <n v="7394.15"/>
    <s v="N"/>
    <x v="2"/>
  </r>
  <r>
    <n v="474"/>
    <n v="28.747"/>
    <n v="0"/>
    <n v="18.6569"/>
    <n v="0"/>
    <s v="CC"/>
    <s v="Budget"/>
    <s v="Standard"/>
    <n v="67"/>
    <x v="1"/>
    <x v="0"/>
    <n v="2"/>
    <n v="37168.9"/>
    <s v="N"/>
    <x v="2"/>
  </r>
  <r>
    <n v="481"/>
    <n v="3.6047199999999999"/>
    <n v="0"/>
    <n v="11.1486"/>
    <n v="0"/>
    <s v="CH"/>
    <s v="Budget"/>
    <s v="Standard"/>
    <n v="59"/>
    <x v="1"/>
    <x v="0"/>
    <n v="0"/>
    <n v="77177.100000000006"/>
    <s v="N"/>
    <x v="2"/>
  </r>
  <r>
    <n v="484"/>
    <n v="0"/>
    <n v="0"/>
    <n v="3.0765500000000001"/>
    <n v="0"/>
    <s v="CC"/>
    <s v="FreeLocal"/>
    <s v="Standard"/>
    <n v="77"/>
    <x v="0"/>
    <x v="1"/>
    <n v="2"/>
    <n v="79972.600000000006"/>
    <s v="Y"/>
    <x v="1"/>
  </r>
  <r>
    <n v="498"/>
    <n v="26.302600000000002"/>
    <n v="0"/>
    <n v="7.6218599999999999"/>
    <n v="0"/>
    <s v="CC"/>
    <s v="FreeLocal"/>
    <s v="Standard"/>
    <n v="89"/>
    <x v="1"/>
    <x v="1"/>
    <n v="2"/>
    <n v="30059.599999999999"/>
    <s v="N"/>
    <x v="2"/>
  </r>
  <r>
    <n v="499"/>
    <n v="0"/>
    <n v="0"/>
    <n v="1.0388200000000001"/>
    <n v="0"/>
    <s v="Auto"/>
    <s v="FreeLocal"/>
    <s v="Standard"/>
    <n v="82"/>
    <x v="0"/>
    <x v="1"/>
    <n v="1"/>
    <n v="95877.7"/>
    <s v="N"/>
    <x v="1"/>
  </r>
  <r>
    <n v="507"/>
    <n v="6.7332799999999997"/>
    <n v="0"/>
    <n v="36.363399999999999"/>
    <n v="0"/>
    <s v="CC"/>
    <s v="Budget"/>
    <s v="Standard"/>
    <n v="72"/>
    <x v="1"/>
    <x v="0"/>
    <n v="0"/>
    <n v="96188.2"/>
    <s v="N"/>
    <x v="2"/>
  </r>
  <r>
    <n v="509"/>
    <n v="18.2331"/>
    <n v="0"/>
    <n v="23.515000000000001"/>
    <n v="0"/>
    <s v="Auto"/>
    <s v="Budget"/>
    <s v="Intnl_discount"/>
    <n v="59"/>
    <x v="1"/>
    <x v="0"/>
    <n v="2"/>
    <n v="35119.1"/>
    <s v="N"/>
    <x v="2"/>
  </r>
  <r>
    <n v="518"/>
    <n v="11.193"/>
    <n v="0"/>
    <n v="75.596500000000006"/>
    <n v="0"/>
    <s v="CC"/>
    <s v="FreeLocal"/>
    <s v="Standard"/>
    <n v="67"/>
    <x v="1"/>
    <x v="1"/>
    <n v="1"/>
    <n v="36415.300000000003"/>
    <s v="Y"/>
    <x v="2"/>
  </r>
  <r>
    <n v="521"/>
    <n v="2.6844100000000002"/>
    <n v="0"/>
    <n v="17.1281"/>
    <n v="0"/>
    <s v="Auto"/>
    <s v="FreeLocal"/>
    <s v="Standard"/>
    <n v="58"/>
    <x v="0"/>
    <x v="0"/>
    <n v="1"/>
    <n v="1414.58"/>
    <s v="N"/>
    <x v="2"/>
  </r>
  <r>
    <n v="524"/>
    <n v="15.3306"/>
    <n v="0.79808199999999996"/>
    <n v="39.695"/>
    <n v="0"/>
    <s v="CH"/>
    <s v="Budget"/>
    <s v="Standard"/>
    <n v="18"/>
    <x v="0"/>
    <x v="0"/>
    <n v="1"/>
    <n v="9929.4"/>
    <s v="Y"/>
    <x v="2"/>
  </r>
  <r>
    <n v="527"/>
    <n v="10.799799999999999"/>
    <n v="0"/>
    <n v="42.7941"/>
    <n v="0"/>
    <s v="CC"/>
    <s v="Budget"/>
    <s v="Standard"/>
    <n v="87"/>
    <x v="1"/>
    <x v="1"/>
    <n v="1"/>
    <n v="22718.6"/>
    <s v="N"/>
    <x v="2"/>
  </r>
  <r>
    <n v="532"/>
    <n v="0"/>
    <n v="0"/>
    <n v="2.6414499999999999"/>
    <n v="1"/>
    <s v="CC"/>
    <s v="Budget"/>
    <s v="Standard"/>
    <n v="82"/>
    <x v="1"/>
    <x v="0"/>
    <n v="2"/>
    <n v="30271.4"/>
    <s v="N"/>
    <x v="1"/>
  </r>
  <r>
    <n v="541"/>
    <n v="26.6145"/>
    <n v="0"/>
    <n v="39.2117"/>
    <n v="1"/>
    <s v="CH"/>
    <s v="FreeLocal"/>
    <s v="Standard"/>
    <n v="49"/>
    <x v="1"/>
    <x v="0"/>
    <n v="1"/>
    <n v="62381.4"/>
    <s v="N"/>
    <x v="2"/>
  </r>
  <r>
    <n v="543"/>
    <n v="16.854700000000001"/>
    <n v="0"/>
    <n v="134.435"/>
    <n v="0"/>
    <s v="CH"/>
    <s v="Budget"/>
    <s v="Standard"/>
    <n v="82"/>
    <x v="1"/>
    <x v="1"/>
    <n v="2"/>
    <n v="2271.11"/>
    <s v="N"/>
    <x v="2"/>
  </r>
  <r>
    <n v="545"/>
    <n v="13.6205"/>
    <n v="0"/>
    <n v="188.55500000000001"/>
    <n v="0"/>
    <s v="CC"/>
    <s v="Budget"/>
    <s v="Standard"/>
    <n v="91"/>
    <x v="0"/>
    <x v="0"/>
    <n v="1"/>
    <n v="82051.899999999994"/>
    <s v="N"/>
    <x v="0"/>
  </r>
  <r>
    <n v="546"/>
    <n v="7.6817299999999999"/>
    <n v="0"/>
    <n v="22.608499999999999"/>
    <n v="0"/>
    <s v="CC"/>
    <s v="FreeLocal"/>
    <s v="Standard"/>
    <n v="57"/>
    <x v="1"/>
    <x v="0"/>
    <n v="1"/>
    <n v="57272.7"/>
    <s v="N"/>
    <x v="2"/>
  </r>
  <r>
    <n v="549"/>
    <n v="0"/>
    <n v="0"/>
    <n v="4.7423700000000002"/>
    <n v="0"/>
    <s v="CH"/>
    <s v="FreeLocal"/>
    <s v="Standard"/>
    <n v="81"/>
    <x v="1"/>
    <x v="1"/>
    <n v="2"/>
    <n v="15669.3"/>
    <s v="Y"/>
    <x v="1"/>
  </r>
  <r>
    <n v="550"/>
    <n v="16.1571"/>
    <n v="0"/>
    <n v="88.102599999999995"/>
    <n v="0"/>
    <s v="CC"/>
    <s v="FreeLocal"/>
    <s v="Standard"/>
    <n v="31"/>
    <x v="0"/>
    <x v="1"/>
    <n v="2"/>
    <n v="85401.7"/>
    <s v="Y"/>
    <x v="2"/>
  </r>
  <r>
    <n v="558"/>
    <n v="6.22539"/>
    <n v="0"/>
    <n v="16.034400000000002"/>
    <n v="2"/>
    <s v="CC"/>
    <s v="Budget"/>
    <s v="Intnl_discount"/>
    <n v="58"/>
    <x v="1"/>
    <x v="0"/>
    <n v="1"/>
    <n v="99619.9"/>
    <s v="Y"/>
    <x v="2"/>
  </r>
  <r>
    <n v="564"/>
    <n v="2.2628599999999999"/>
    <n v="0"/>
    <n v="49.944800000000001"/>
    <n v="0"/>
    <s v="Auto"/>
    <s v="FreeLocal"/>
    <s v="Intnl_discount"/>
    <n v="23"/>
    <x v="1"/>
    <x v="0"/>
    <n v="2"/>
    <n v="55371.8"/>
    <s v="N"/>
    <x v="2"/>
  </r>
  <r>
    <n v="566"/>
    <n v="24.181000000000001"/>
    <n v="0"/>
    <n v="33.466900000000003"/>
    <n v="0"/>
    <s v="CC"/>
    <s v="Budget"/>
    <s v="Standard"/>
    <n v="48"/>
    <x v="0"/>
    <x v="0"/>
    <n v="0"/>
    <n v="24737.8"/>
    <s v="N"/>
    <x v="2"/>
  </r>
  <r>
    <n v="567"/>
    <n v="15.63"/>
    <n v="4.0808999999999997"/>
    <n v="59.144300000000001"/>
    <n v="0"/>
    <s v="CC"/>
    <s v="Budget"/>
    <s v="Intnl_discount"/>
    <n v="80"/>
    <x v="1"/>
    <x v="0"/>
    <n v="0"/>
    <n v="50290.7"/>
    <s v="N"/>
    <x v="2"/>
  </r>
  <r>
    <n v="568"/>
    <n v="0"/>
    <n v="0"/>
    <n v="0.93233900000000003"/>
    <n v="0"/>
    <s v="CC"/>
    <s v="FreeLocal"/>
    <s v="Standard"/>
    <n v="41"/>
    <x v="1"/>
    <x v="0"/>
    <n v="0"/>
    <n v="2645.1"/>
    <s v="Y"/>
    <x v="1"/>
  </r>
  <r>
    <n v="569"/>
    <n v="6.6340199999999996"/>
    <n v="0"/>
    <n v="18.257200000000001"/>
    <n v="0"/>
    <s v="CC"/>
    <s v="FreeLocal"/>
    <s v="Standard"/>
    <n v="39"/>
    <x v="0"/>
    <x v="1"/>
    <n v="2"/>
    <n v="83996.9"/>
    <s v="N"/>
    <x v="2"/>
  </r>
  <r>
    <n v="572"/>
    <n v="15.334899999999999"/>
    <n v="0"/>
    <n v="61.8568"/>
    <n v="0"/>
    <s v="CC"/>
    <s v="FreeLocal"/>
    <s v="Standard"/>
    <n v="21"/>
    <x v="0"/>
    <x v="0"/>
    <n v="1"/>
    <n v="73138.8"/>
    <s v="Y"/>
    <x v="2"/>
  </r>
  <r>
    <n v="577"/>
    <n v="5.2574100000000001"/>
    <n v="0"/>
    <n v="32.046700000000001"/>
    <n v="0"/>
    <s v="CC"/>
    <s v="Budget"/>
    <s v="Standard"/>
    <n v="19"/>
    <x v="1"/>
    <x v="0"/>
    <n v="0"/>
    <n v="58979.3"/>
    <s v="Y"/>
    <x v="2"/>
  </r>
  <r>
    <n v="578"/>
    <n v="6.7614900000000002"/>
    <n v="0"/>
    <n v="25.009"/>
    <n v="0"/>
    <s v="CH"/>
    <s v="FreeLocal"/>
    <s v="Standard"/>
    <n v="88"/>
    <x v="1"/>
    <x v="1"/>
    <n v="1"/>
    <n v="49176.2"/>
    <s v="N"/>
    <x v="2"/>
  </r>
  <r>
    <n v="579"/>
    <n v="0"/>
    <n v="0"/>
    <n v="4.3290899999999999"/>
    <n v="1"/>
    <s v="CH"/>
    <s v="Budget"/>
    <s v="Intnl_discount"/>
    <n v="28"/>
    <x v="0"/>
    <x v="0"/>
    <n v="0"/>
    <n v="48631.3"/>
    <s v="N"/>
    <x v="1"/>
  </r>
  <r>
    <n v="586"/>
    <n v="0"/>
    <n v="0"/>
    <n v="4.0920899999999998"/>
    <n v="1"/>
    <s v="CH"/>
    <s v="Budget"/>
    <s v="Standard"/>
    <n v="88"/>
    <x v="0"/>
    <x v="0"/>
    <n v="1"/>
    <n v="36970.199999999997"/>
    <s v="N"/>
    <x v="1"/>
  </r>
  <r>
    <n v="589"/>
    <n v="4.64107"/>
    <n v="1.7654300000000001"/>
    <n v="68.626099999999994"/>
    <n v="0"/>
    <s v="CC"/>
    <s v="FreeLocal"/>
    <s v="Standard"/>
    <n v="77"/>
    <x v="0"/>
    <x v="0"/>
    <n v="0"/>
    <n v="39516.300000000003"/>
    <s v="N"/>
    <x v="0"/>
  </r>
  <r>
    <n v="591"/>
    <n v="28.921099999999999"/>
    <n v="0"/>
    <n v="28.712700000000002"/>
    <n v="0"/>
    <s v="Auto"/>
    <s v="Budget"/>
    <s v="Standard"/>
    <n v="76"/>
    <x v="1"/>
    <x v="0"/>
    <n v="2"/>
    <n v="24855.7"/>
    <s v="Y"/>
    <x v="2"/>
  </r>
  <r>
    <n v="594"/>
    <n v="26.216100000000001"/>
    <n v="0"/>
    <n v="19.723800000000001"/>
    <n v="0"/>
    <s v="CC"/>
    <s v="Budget"/>
    <s v="Intnl_discount"/>
    <n v="29"/>
    <x v="1"/>
    <x v="0"/>
    <n v="0"/>
    <n v="97996.9"/>
    <s v="N"/>
    <x v="2"/>
  </r>
  <r>
    <n v="598"/>
    <n v="22.8522"/>
    <n v="0"/>
    <n v="24.6678"/>
    <n v="0"/>
    <s v="CH"/>
    <s v="FreeLocal"/>
    <s v="Intnl_discount"/>
    <n v="48"/>
    <x v="1"/>
    <x v="1"/>
    <n v="2"/>
    <n v="87381.8"/>
    <s v="N"/>
    <x v="2"/>
  </r>
  <r>
    <n v="603"/>
    <n v="28.055599999999998"/>
    <n v="0"/>
    <n v="61.993200000000002"/>
    <n v="2"/>
    <s v="CC"/>
    <s v="Budget"/>
    <s v="Standard"/>
    <n v="38"/>
    <x v="0"/>
    <x v="0"/>
    <n v="2"/>
    <n v="81309.5"/>
    <s v="Y"/>
    <x v="2"/>
  </r>
  <r>
    <n v="604"/>
    <n v="25.4421"/>
    <n v="0"/>
    <n v="241.04900000000001"/>
    <n v="0"/>
    <s v="CC"/>
    <s v="Budget"/>
    <s v="Intnl_discount"/>
    <n v="34"/>
    <x v="1"/>
    <x v="0"/>
    <n v="0"/>
    <n v="73834.899999999994"/>
    <s v="Y"/>
    <x v="2"/>
  </r>
  <r>
    <n v="611"/>
    <n v="0"/>
    <n v="0"/>
    <n v="1.1855"/>
    <n v="0"/>
    <s v="CC"/>
    <s v="FreeLocal"/>
    <s v="Intnl_discount"/>
    <n v="48"/>
    <x v="0"/>
    <x v="1"/>
    <n v="2"/>
    <n v="60908.1"/>
    <s v="N"/>
    <x v="1"/>
  </r>
  <r>
    <n v="613"/>
    <n v="0"/>
    <n v="0"/>
    <n v="4.2974600000000001"/>
    <n v="0"/>
    <s v="CC"/>
    <s v="Budget"/>
    <s v="Standard"/>
    <n v="87"/>
    <x v="0"/>
    <x v="1"/>
    <n v="0"/>
    <n v="21744.9"/>
    <s v="Y"/>
    <x v="1"/>
  </r>
  <r>
    <n v="619"/>
    <n v="6.5495099999999997"/>
    <n v="0"/>
    <n v="130.34299999999999"/>
    <n v="0"/>
    <s v="CC"/>
    <s v="Budget"/>
    <s v="Standard"/>
    <n v="79"/>
    <x v="0"/>
    <x v="0"/>
    <n v="0"/>
    <n v="28021.4"/>
    <s v="Y"/>
    <x v="2"/>
  </r>
  <r>
    <n v="621"/>
    <n v="14.4"/>
    <n v="0"/>
    <n v="20.97"/>
    <n v="0"/>
    <s v="CC"/>
    <s v="Budget"/>
    <s v="Standard"/>
    <n v="49"/>
    <x v="0"/>
    <x v="0"/>
    <n v="2"/>
    <n v="48334.1"/>
    <s v="N"/>
    <x v="0"/>
  </r>
  <r>
    <n v="623"/>
    <n v="12.9488"/>
    <n v="0"/>
    <n v="17.6251"/>
    <n v="0"/>
    <s v="Auto"/>
    <s v="FreeLocal"/>
    <s v="Standard"/>
    <n v="93"/>
    <x v="1"/>
    <x v="0"/>
    <n v="0"/>
    <n v="60325.9"/>
    <s v="Y"/>
    <x v="2"/>
  </r>
  <r>
    <n v="625"/>
    <n v="13.724299999999999"/>
    <n v="0"/>
    <n v="13.3512"/>
    <n v="0"/>
    <s v="Auto"/>
    <s v="Budget"/>
    <s v="Intnl_discount"/>
    <n v="72"/>
    <x v="1"/>
    <x v="1"/>
    <n v="0"/>
    <n v="21079.200000000001"/>
    <s v="Y"/>
    <x v="2"/>
  </r>
  <r>
    <n v="627"/>
    <n v="18.129300000000001"/>
    <n v="0"/>
    <n v="83.884"/>
    <n v="0"/>
    <s v="Auto"/>
    <s v="FreeLocal"/>
    <s v="Intnl_discount"/>
    <n v="85"/>
    <x v="1"/>
    <x v="1"/>
    <n v="1"/>
    <n v="75991.199999999997"/>
    <s v="N"/>
    <x v="2"/>
  </r>
  <r>
    <n v="628"/>
    <n v="0"/>
    <n v="0"/>
    <n v="2.0153699999999999"/>
    <n v="0"/>
    <s v="CC"/>
    <s v="FreeLocal"/>
    <s v="Intnl_discount"/>
    <n v="70"/>
    <x v="0"/>
    <x v="1"/>
    <n v="1"/>
    <n v="64815.5"/>
    <s v="N"/>
    <x v="1"/>
  </r>
  <r>
    <n v="630"/>
    <n v="26.4679"/>
    <n v="0"/>
    <n v="13.946099999999999"/>
    <n v="0"/>
    <s v="CC"/>
    <s v="Budget"/>
    <s v="Standard"/>
    <n v="34"/>
    <x v="0"/>
    <x v="0"/>
    <n v="2"/>
    <n v="24325.8"/>
    <s v="Y"/>
    <x v="2"/>
  </r>
  <r>
    <n v="647"/>
    <n v="1.32152"/>
    <n v="0"/>
    <n v="147.87100000000001"/>
    <n v="0"/>
    <s v="CC"/>
    <s v="Budget"/>
    <s v="Standard"/>
    <n v="54"/>
    <x v="0"/>
    <x v="1"/>
    <n v="1"/>
    <n v="61231.7"/>
    <s v="N"/>
    <x v="0"/>
  </r>
  <r>
    <n v="648"/>
    <n v="27.229099999999999"/>
    <n v="8.0735600000000005"/>
    <n v="6.6765699999999999"/>
    <n v="0"/>
    <s v="Auto"/>
    <s v="FreeLocal"/>
    <s v="Standard"/>
    <n v="94"/>
    <x v="0"/>
    <x v="0"/>
    <n v="2"/>
    <n v="17964"/>
    <s v="N"/>
    <x v="0"/>
  </r>
  <r>
    <n v="649"/>
    <n v="0"/>
    <n v="0"/>
    <n v="4.9147000000000003E-2"/>
    <n v="0"/>
    <s v="CC"/>
    <s v="Budget"/>
    <s v="Standard"/>
    <n v="75"/>
    <x v="0"/>
    <x v="0"/>
    <n v="1"/>
    <n v="59251"/>
    <s v="Y"/>
    <x v="1"/>
  </r>
  <r>
    <n v="654"/>
    <n v="19.481400000000001"/>
    <n v="6.17842"/>
    <n v="93.3035"/>
    <n v="1"/>
    <s v="Auto"/>
    <s v="Budget"/>
    <s v="Intnl_discount"/>
    <n v="82"/>
    <x v="0"/>
    <x v="1"/>
    <n v="1"/>
    <n v="80066.3"/>
    <s v="N"/>
    <x v="0"/>
  </r>
  <r>
    <n v="655"/>
    <n v="16.3248"/>
    <n v="0"/>
    <n v="26.2882"/>
    <n v="0"/>
    <s v="CH"/>
    <s v="Budget"/>
    <s v="Standard"/>
    <n v="37"/>
    <x v="1"/>
    <x v="0"/>
    <n v="0"/>
    <n v="43235.5"/>
    <s v="N"/>
    <x v="2"/>
  </r>
  <r>
    <n v="656"/>
    <n v="0"/>
    <n v="0"/>
    <n v="4.1480399999999999"/>
    <n v="0"/>
    <s v="CH"/>
    <s v="FreeLocal"/>
    <s v="Intnl_discount"/>
    <n v="40"/>
    <x v="0"/>
    <x v="1"/>
    <n v="0"/>
    <n v="56016"/>
    <s v="N"/>
    <x v="1"/>
  </r>
  <r>
    <n v="657"/>
    <n v="18.565799999999999"/>
    <n v="0"/>
    <n v="42.9039"/>
    <n v="1"/>
    <s v="CC"/>
    <s v="Budget"/>
    <s v="Standard"/>
    <n v="65"/>
    <x v="1"/>
    <x v="0"/>
    <n v="0"/>
    <n v="50290.7"/>
    <s v="N"/>
    <x v="2"/>
  </r>
  <r>
    <n v="659"/>
    <n v="14.766400000000001"/>
    <n v="0"/>
    <n v="101.051"/>
    <n v="2"/>
    <s v="CC"/>
    <s v="FreeLocal"/>
    <s v="Standard"/>
    <n v="25"/>
    <x v="1"/>
    <x v="1"/>
    <n v="2"/>
    <n v="51268.5"/>
    <s v="Y"/>
    <x v="2"/>
  </r>
  <r>
    <n v="661"/>
    <n v="17.795400000000001"/>
    <n v="0"/>
    <n v="12.5649"/>
    <n v="1"/>
    <s v="CC"/>
    <s v="FreeLocal"/>
    <s v="Standard"/>
    <n v="58"/>
    <x v="0"/>
    <x v="0"/>
    <n v="2"/>
    <n v="29597.1"/>
    <s v="N"/>
    <x v="2"/>
  </r>
  <r>
    <n v="665"/>
    <n v="20.940799999999999"/>
    <n v="0"/>
    <n v="13.913500000000001"/>
    <n v="0"/>
    <s v="CC"/>
    <s v="FreeLocal"/>
    <s v="Standard"/>
    <n v="73"/>
    <x v="1"/>
    <x v="1"/>
    <n v="2"/>
    <n v="73240.3"/>
    <s v="N"/>
    <x v="2"/>
  </r>
  <r>
    <n v="668"/>
    <n v="6.1890200000000002"/>
    <n v="9.1592599999999997"/>
    <n v="105.295"/>
    <n v="0"/>
    <s v="Auto"/>
    <s v="Budget"/>
    <s v="Standard"/>
    <n v="40"/>
    <x v="0"/>
    <x v="0"/>
    <n v="0"/>
    <n v="15980.1"/>
    <s v="Y"/>
    <x v="0"/>
  </r>
  <r>
    <n v="669"/>
    <n v="28.6435"/>
    <n v="0"/>
    <n v="9.82193"/>
    <n v="0"/>
    <s v="CC"/>
    <s v="FreeLocal"/>
    <s v="Standard"/>
    <n v="59"/>
    <x v="0"/>
    <x v="1"/>
    <n v="1"/>
    <n v="61205.599999999999"/>
    <s v="N"/>
    <x v="0"/>
  </r>
  <r>
    <n v="670"/>
    <n v="22.528199999999998"/>
    <n v="0"/>
    <n v="38.359400000000001"/>
    <n v="0"/>
    <s v="CC"/>
    <s v="FreeLocal"/>
    <s v="Standard"/>
    <n v="60"/>
    <x v="0"/>
    <x v="0"/>
    <n v="2"/>
    <n v="21380.9"/>
    <s v="N"/>
    <x v="0"/>
  </r>
  <r>
    <n v="672"/>
    <n v="14.1348"/>
    <n v="0"/>
    <n v="7.7131600000000002"/>
    <n v="0"/>
    <s v="Auto"/>
    <s v="Budget"/>
    <s v="Standard"/>
    <n v="67"/>
    <x v="1"/>
    <x v="1"/>
    <n v="0"/>
    <n v="88874"/>
    <s v="Y"/>
    <x v="2"/>
  </r>
  <r>
    <n v="674"/>
    <n v="16.220099999999999"/>
    <n v="0"/>
    <n v="53.959899999999998"/>
    <n v="0"/>
    <s v="CC"/>
    <s v="FreeLocal"/>
    <s v="Standard"/>
    <n v="43"/>
    <x v="1"/>
    <x v="0"/>
    <n v="1"/>
    <n v="35827.5"/>
    <s v="Y"/>
    <x v="2"/>
  </r>
  <r>
    <n v="683"/>
    <n v="0"/>
    <n v="0"/>
    <n v="4.8739100000000004"/>
    <n v="0"/>
    <s v="CH"/>
    <s v="FreeLocal"/>
    <s v="Standard"/>
    <n v="19"/>
    <x v="1"/>
    <x v="0"/>
    <n v="0"/>
    <n v="76071.199999999997"/>
    <s v="N"/>
    <x v="1"/>
  </r>
  <r>
    <n v="684"/>
    <n v="0"/>
    <n v="0"/>
    <n v="1.8354999999999999"/>
    <n v="0"/>
    <s v="CC"/>
    <s v="Budget"/>
    <s v="Intnl_discount"/>
    <n v="43"/>
    <x v="0"/>
    <x v="0"/>
    <n v="0"/>
    <n v="85205.1"/>
    <s v="Y"/>
    <x v="0"/>
  </r>
  <r>
    <n v="692"/>
    <n v="15.009399999999999"/>
    <n v="0"/>
    <n v="45.925699999999999"/>
    <n v="0"/>
    <s v="Auto"/>
    <s v="Budget"/>
    <s v="Standard"/>
    <n v="95"/>
    <x v="1"/>
    <x v="0"/>
    <n v="2"/>
    <n v="21213"/>
    <s v="N"/>
    <x v="2"/>
  </r>
  <r>
    <n v="703"/>
    <n v="11.243600000000001"/>
    <n v="6.8183699999999998"/>
    <n v="115.44499999999999"/>
    <n v="0"/>
    <s v="CC"/>
    <s v="FreeLocal"/>
    <s v="Intnl_discount"/>
    <n v="52"/>
    <x v="1"/>
    <x v="1"/>
    <n v="1"/>
    <n v="37809.699999999997"/>
    <s v="Y"/>
    <x v="0"/>
  </r>
  <r>
    <n v="704"/>
    <n v="22.532299999999999"/>
    <n v="0"/>
    <n v="11.5307"/>
    <n v="1"/>
    <s v="CC"/>
    <s v="FreeLocal"/>
    <s v="Standard"/>
    <n v="93"/>
    <x v="1"/>
    <x v="1"/>
    <n v="1"/>
    <n v="68089.100000000006"/>
    <s v="N"/>
    <x v="2"/>
  </r>
  <r>
    <n v="709"/>
    <n v="0"/>
    <n v="0"/>
    <n v="0.84259200000000001"/>
    <n v="0"/>
    <s v="CH"/>
    <s v="FreeLocal"/>
    <s v="Intnl_discount"/>
    <n v="22"/>
    <x v="1"/>
    <x v="1"/>
    <n v="1"/>
    <n v="15434.3"/>
    <s v="Y"/>
    <x v="0"/>
  </r>
  <r>
    <n v="710"/>
    <n v="28.8034"/>
    <n v="0"/>
    <n v="142.43"/>
    <n v="0"/>
    <s v="CC"/>
    <s v="FreeLocal"/>
    <s v="Intnl_discount"/>
    <n v="73"/>
    <x v="0"/>
    <x v="1"/>
    <n v="0"/>
    <n v="92405.9"/>
    <s v="N"/>
    <x v="2"/>
  </r>
  <r>
    <n v="715"/>
    <n v="5.2003700000000004"/>
    <n v="0"/>
    <n v="51.568199999999997"/>
    <n v="0"/>
    <s v="CC"/>
    <s v="FreeLocal"/>
    <s v="Standard"/>
    <n v="90"/>
    <x v="1"/>
    <x v="0"/>
    <n v="0"/>
    <n v="42248.7"/>
    <s v="N"/>
    <x v="2"/>
  </r>
  <r>
    <n v="721"/>
    <n v="0"/>
    <n v="0"/>
    <n v="4.8315099999999997"/>
    <n v="1"/>
    <s v="CC"/>
    <s v="FreeLocal"/>
    <s v="Standard"/>
    <n v="59"/>
    <x v="1"/>
    <x v="1"/>
    <n v="0"/>
    <n v="60111.8"/>
    <s v="N"/>
    <x v="1"/>
  </r>
  <r>
    <n v="722"/>
    <n v="20.8034"/>
    <n v="0"/>
    <n v="36.816400000000002"/>
    <n v="0"/>
    <s v="CC"/>
    <s v="Budget"/>
    <s v="Standard"/>
    <n v="55"/>
    <x v="0"/>
    <x v="0"/>
    <n v="0"/>
    <n v="28528"/>
    <s v="Y"/>
    <x v="2"/>
  </r>
  <r>
    <n v="727"/>
    <n v="24.422499999999999"/>
    <n v="0"/>
    <n v="104.94799999999999"/>
    <n v="0"/>
    <s v="CC"/>
    <s v="FreeLocal"/>
    <s v="Standard"/>
    <n v="83"/>
    <x v="1"/>
    <x v="0"/>
    <n v="2"/>
    <n v="85753.4"/>
    <s v="N"/>
    <x v="2"/>
  </r>
  <r>
    <n v="729"/>
    <n v="20.606100000000001"/>
    <n v="0"/>
    <n v="18.221299999999999"/>
    <n v="0"/>
    <s v="CH"/>
    <s v="Budget"/>
    <s v="Intnl_discount"/>
    <n v="37"/>
    <x v="1"/>
    <x v="1"/>
    <n v="1"/>
    <n v="28906.799999999999"/>
    <s v="N"/>
    <x v="2"/>
  </r>
  <r>
    <n v="739"/>
    <n v="0"/>
    <n v="0"/>
    <n v="8.4098000000000006E-2"/>
    <n v="0"/>
    <s v="CC"/>
    <s v="FreeLocal"/>
    <s v="Intnl_discount"/>
    <n v="51"/>
    <x v="0"/>
    <x v="0"/>
    <n v="1"/>
    <n v="62990.7"/>
    <s v="N"/>
    <x v="1"/>
  </r>
  <r>
    <n v="747"/>
    <n v="7.3450499999999996"/>
    <n v="0"/>
    <n v="12.106400000000001"/>
    <n v="0"/>
    <s v="CH"/>
    <s v="Budget"/>
    <s v="Intnl_discount"/>
    <n v="78"/>
    <x v="1"/>
    <x v="0"/>
    <n v="0"/>
    <n v="54864.6"/>
    <s v="N"/>
    <x v="2"/>
  </r>
  <r>
    <n v="763"/>
    <n v="22.437899999999999"/>
    <n v="0"/>
    <n v="107.181"/>
    <n v="0"/>
    <s v="CH"/>
    <s v="Budget"/>
    <s v="Standard"/>
    <n v="25"/>
    <x v="1"/>
    <x v="0"/>
    <n v="2"/>
    <n v="40774.199999999997"/>
    <s v="N"/>
    <x v="2"/>
  </r>
  <r>
    <n v="765"/>
    <n v="26.870999999999999"/>
    <n v="0"/>
    <n v="6.6068499999999997"/>
    <n v="0"/>
    <s v="CH"/>
    <s v="FreeLocal"/>
    <s v="Standard"/>
    <n v="81"/>
    <x v="0"/>
    <x v="0"/>
    <n v="1"/>
    <n v="50613.1"/>
    <s v="Y"/>
    <x v="0"/>
  </r>
  <r>
    <n v="774"/>
    <n v="0"/>
    <n v="0"/>
    <n v="8.5680999999999993E-2"/>
    <n v="0"/>
    <s v="CH"/>
    <s v="FreeLocal"/>
    <s v="Intnl_discount"/>
    <n v="79"/>
    <x v="0"/>
    <x v="0"/>
    <n v="1"/>
    <n v="18442.8"/>
    <s v="N"/>
    <x v="1"/>
  </r>
  <r>
    <n v="779"/>
    <n v="7.4311699999999998"/>
    <n v="0"/>
    <n v="89.514300000000006"/>
    <n v="0"/>
    <s v="CH"/>
    <s v="Budget"/>
    <s v="Standard"/>
    <n v="74"/>
    <x v="1"/>
    <x v="0"/>
    <n v="1"/>
    <n v="60015.1"/>
    <s v="N"/>
    <x v="2"/>
  </r>
  <r>
    <n v="781"/>
    <n v="27.564499999999999"/>
    <n v="0"/>
    <n v="212.35599999999999"/>
    <n v="0"/>
    <s v="Auto"/>
    <s v="Budget"/>
    <s v="Standard"/>
    <n v="65"/>
    <x v="1"/>
    <x v="1"/>
    <n v="1"/>
    <n v="11520.3"/>
    <s v="N"/>
    <x v="2"/>
  </r>
  <r>
    <n v="792"/>
    <n v="11.0311"/>
    <n v="4.1479900000000001"/>
    <n v="92.134799999999998"/>
    <n v="0"/>
    <s v="CC"/>
    <s v="Budget"/>
    <s v="Standard"/>
    <n v="57"/>
    <x v="1"/>
    <x v="1"/>
    <n v="2"/>
    <n v="26349.1"/>
    <s v="N"/>
    <x v="2"/>
  </r>
  <r>
    <n v="795"/>
    <n v="29.305599999999998"/>
    <n v="1.1653999999999999E-2"/>
    <n v="54.823"/>
    <n v="0"/>
    <s v="CC"/>
    <s v="FreeLocal"/>
    <s v="Standard"/>
    <n v="65"/>
    <x v="1"/>
    <x v="0"/>
    <n v="2"/>
    <n v="54370.8"/>
    <s v="N"/>
    <x v="2"/>
  </r>
  <r>
    <n v="798"/>
    <n v="16.473700000000001"/>
    <n v="0"/>
    <n v="35.803199999999997"/>
    <n v="1"/>
    <s v="CC"/>
    <s v="FreeLocal"/>
    <s v="Standard"/>
    <n v="55"/>
    <x v="1"/>
    <x v="0"/>
    <n v="2"/>
    <n v="50290.7"/>
    <s v="N"/>
    <x v="2"/>
  </r>
  <r>
    <n v="800"/>
    <n v="7.81393"/>
    <n v="0"/>
    <n v="33.168799999999997"/>
    <n v="0"/>
    <s v="Auto"/>
    <s v="FreeLocal"/>
    <s v="Standard"/>
    <n v="89"/>
    <x v="0"/>
    <x v="1"/>
    <n v="2"/>
    <n v="79133"/>
    <s v="Y"/>
    <x v="0"/>
  </r>
  <r>
    <n v="803"/>
    <n v="14.206"/>
    <n v="0"/>
    <n v="25.158999999999999"/>
    <n v="0"/>
    <s v="CC"/>
    <s v="Budget"/>
    <s v="Intnl_discount"/>
    <n v="61"/>
    <x v="0"/>
    <x v="1"/>
    <n v="2"/>
    <n v="54643.3"/>
    <s v="Y"/>
    <x v="2"/>
  </r>
  <r>
    <n v="804"/>
    <n v="22.086500000000001"/>
    <n v="6.4216100000000003"/>
    <n v="7.5263099999999996"/>
    <n v="0"/>
    <s v="CC"/>
    <s v="Budget"/>
    <s v="Intnl_discount"/>
    <n v="55"/>
    <x v="0"/>
    <x v="1"/>
    <n v="0"/>
    <n v="91646.6"/>
    <s v="Y"/>
    <x v="0"/>
  </r>
  <r>
    <n v="807"/>
    <n v="18.074400000000001"/>
    <n v="0"/>
    <n v="23.0593"/>
    <n v="0"/>
    <s v="CC"/>
    <s v="FreeLocal"/>
    <s v="Standard"/>
    <n v="42"/>
    <x v="0"/>
    <x v="0"/>
    <n v="1"/>
    <n v="79763.600000000006"/>
    <s v="Y"/>
    <x v="2"/>
  </r>
  <r>
    <n v="812"/>
    <n v="13.963800000000001"/>
    <n v="0"/>
    <n v="7.73367"/>
    <n v="0"/>
    <s v="CH"/>
    <s v="Budget"/>
    <s v="Intnl_discount"/>
    <n v="43"/>
    <x v="1"/>
    <x v="0"/>
    <n v="1"/>
    <n v="15425.3"/>
    <s v="Y"/>
    <x v="2"/>
  </r>
  <r>
    <n v="813"/>
    <n v="7.0410399999999997"/>
    <n v="3.5065900000000001"/>
    <n v="99.394400000000005"/>
    <n v="1"/>
    <s v="CC"/>
    <s v="FreeLocal"/>
    <s v="Standard"/>
    <n v="62"/>
    <x v="1"/>
    <x v="0"/>
    <n v="1"/>
    <n v="65619.8"/>
    <s v="Y"/>
    <x v="0"/>
  </r>
  <r>
    <n v="815"/>
    <n v="24.1402"/>
    <n v="0"/>
    <n v="40.521799999999999"/>
    <n v="0"/>
    <s v="Auto"/>
    <s v="Budget"/>
    <s v="Standard"/>
    <n v="38"/>
    <x v="1"/>
    <x v="1"/>
    <n v="2"/>
    <n v="58087.5"/>
    <s v="N"/>
    <x v="2"/>
  </r>
  <r>
    <n v="816"/>
    <n v="16.640699999999999"/>
    <n v="0"/>
    <n v="58.530099999999997"/>
    <n v="0"/>
    <s v="CH"/>
    <s v="Budget"/>
    <s v="Intnl_discount"/>
    <n v="30"/>
    <x v="0"/>
    <x v="0"/>
    <n v="2"/>
    <n v="36740.699999999997"/>
    <s v="N"/>
    <x v="2"/>
  </r>
  <r>
    <n v="818"/>
    <n v="0"/>
    <n v="0"/>
    <n v="0.49399900000000002"/>
    <n v="0"/>
    <s v="CH"/>
    <s v="Budget"/>
    <s v="Intnl_discount"/>
    <n v="57"/>
    <x v="1"/>
    <x v="1"/>
    <n v="1"/>
    <n v="78255.3"/>
    <s v="N"/>
    <x v="1"/>
  </r>
  <r>
    <n v="827"/>
    <n v="28.7483"/>
    <n v="6.3258400000000004"/>
    <n v="64.696100000000001"/>
    <n v="0"/>
    <s v="CC"/>
    <s v="Budget"/>
    <s v="Standard"/>
    <n v="96"/>
    <x v="0"/>
    <x v="0"/>
    <n v="2"/>
    <n v="95394"/>
    <s v="N"/>
    <x v="0"/>
  </r>
  <r>
    <n v="834"/>
    <n v="1.6768799999999999"/>
    <n v="0"/>
    <n v="89.080100000000002"/>
    <n v="0"/>
    <s v="CC"/>
    <s v="FreeLocal"/>
    <s v="Standard"/>
    <n v="74"/>
    <x v="0"/>
    <x v="1"/>
    <n v="2"/>
    <n v="25754.9"/>
    <s v="N"/>
    <x v="2"/>
  </r>
  <r>
    <n v="835"/>
    <n v="14.825699999999999"/>
    <n v="7.7950100000000004"/>
    <n v="287.29500000000002"/>
    <n v="0"/>
    <s v="Auto"/>
    <s v="Budget"/>
    <s v="Standard"/>
    <n v="40"/>
    <x v="1"/>
    <x v="0"/>
    <n v="0"/>
    <n v="55714"/>
    <s v="N"/>
    <x v="2"/>
  </r>
  <r>
    <n v="836"/>
    <n v="0"/>
    <n v="0"/>
    <n v="1.31433"/>
    <n v="0"/>
    <s v="Auto"/>
    <s v="Budget"/>
    <s v="Standard"/>
    <n v="64"/>
    <x v="0"/>
    <x v="0"/>
    <n v="1"/>
    <n v="1433.72"/>
    <s v="N"/>
    <x v="1"/>
  </r>
  <r>
    <n v="844"/>
    <n v="8.2896099999999997"/>
    <n v="0"/>
    <n v="8.2431400000000004"/>
    <n v="0"/>
    <s v="CH"/>
    <s v="FreeLocal"/>
    <s v="Intnl_discount"/>
    <n v="65"/>
    <x v="0"/>
    <x v="1"/>
    <n v="0"/>
    <n v="36159"/>
    <s v="N"/>
    <x v="2"/>
  </r>
  <r>
    <n v="848"/>
    <n v="22.0932"/>
    <n v="0"/>
    <n v="15.1661"/>
    <n v="0"/>
    <s v="CH"/>
    <s v="FreeLocal"/>
    <s v="Intnl_discount"/>
    <n v="56"/>
    <x v="1"/>
    <x v="0"/>
    <n v="1"/>
    <n v="24626"/>
    <s v="N"/>
    <x v="2"/>
  </r>
  <r>
    <n v="849"/>
    <n v="25.653099999999998"/>
    <n v="0.81349300000000002"/>
    <n v="81.737499999999997"/>
    <n v="1"/>
    <s v="CH"/>
    <s v="FreeLocal"/>
    <s v="Intnl_discount"/>
    <n v="69"/>
    <x v="0"/>
    <x v="0"/>
    <n v="0"/>
    <n v="49188.9"/>
    <s v="Y"/>
    <x v="0"/>
  </r>
  <r>
    <n v="856"/>
    <n v="22.3447"/>
    <n v="0"/>
    <n v="38.720799999999997"/>
    <n v="0"/>
    <s v="Auto"/>
    <s v="Budget"/>
    <s v="Intnl_discount"/>
    <n v="57"/>
    <x v="0"/>
    <x v="0"/>
    <n v="0"/>
    <n v="83165.7"/>
    <s v="N"/>
    <x v="0"/>
  </r>
  <r>
    <n v="858"/>
    <n v="13.6403"/>
    <n v="0"/>
    <n v="16.206900000000001"/>
    <n v="0"/>
    <s v="Auto"/>
    <s v="Budget"/>
    <s v="Intnl_discount"/>
    <n v="70"/>
    <x v="0"/>
    <x v="1"/>
    <n v="2"/>
    <n v="15080.4"/>
    <s v="N"/>
    <x v="2"/>
  </r>
  <r>
    <n v="860"/>
    <n v="28.808599999999998"/>
    <n v="0"/>
    <n v="13.6364"/>
    <n v="0"/>
    <s v="Auto"/>
    <s v="Budget"/>
    <s v="Standard"/>
    <n v="22"/>
    <x v="0"/>
    <x v="0"/>
    <n v="2"/>
    <n v="59699.5"/>
    <s v="N"/>
    <x v="2"/>
  </r>
  <r>
    <n v="861"/>
    <n v="10.4404"/>
    <n v="0"/>
    <n v="127.425"/>
    <n v="0"/>
    <s v="Auto"/>
    <s v="Budget"/>
    <s v="Standard"/>
    <n v="39"/>
    <x v="1"/>
    <x v="0"/>
    <n v="1"/>
    <n v="88474.7"/>
    <s v="Y"/>
    <x v="2"/>
  </r>
  <r>
    <n v="863"/>
    <n v="16.345199999999998"/>
    <n v="0"/>
    <n v="15.2455"/>
    <n v="0"/>
    <s v="CC"/>
    <s v="FreeLocal"/>
    <s v="Standard"/>
    <n v="58"/>
    <x v="1"/>
    <x v="0"/>
    <n v="0"/>
    <n v="64789.8"/>
    <s v="N"/>
    <x v="2"/>
  </r>
  <r>
    <n v="867"/>
    <n v="5.4903199999999996"/>
    <n v="0"/>
    <n v="65.426199999999994"/>
    <n v="1"/>
    <s v="Auto"/>
    <s v="Budget"/>
    <s v="Standard"/>
    <n v="19"/>
    <x v="0"/>
    <x v="0"/>
    <n v="1"/>
    <n v="99261.8"/>
    <s v="Y"/>
    <x v="2"/>
  </r>
  <r>
    <n v="868"/>
    <n v="5.80985"/>
    <n v="0"/>
    <n v="11.482200000000001"/>
    <n v="0"/>
    <s v="CC"/>
    <s v="FreeLocal"/>
    <s v="Standard"/>
    <n v="83"/>
    <x v="0"/>
    <x v="0"/>
    <n v="0"/>
    <n v="89344.4"/>
    <s v="N"/>
    <x v="2"/>
  </r>
  <r>
    <n v="872"/>
    <n v="9.4413300000000007"/>
    <n v="0"/>
    <n v="80.645099999999999"/>
    <n v="0"/>
    <s v="CH"/>
    <s v="Budget"/>
    <s v="Standard"/>
    <n v="82"/>
    <x v="0"/>
    <x v="1"/>
    <n v="1"/>
    <n v="79009.7"/>
    <s v="N"/>
    <x v="2"/>
  </r>
  <r>
    <n v="873"/>
    <n v="0"/>
    <n v="0"/>
    <n v="0.91102700000000003"/>
    <n v="0"/>
    <s v="CC"/>
    <s v="Budget"/>
    <s v="Standard"/>
    <n v="68"/>
    <x v="1"/>
    <x v="0"/>
    <n v="2"/>
    <n v="17060.3"/>
    <s v="Y"/>
    <x v="1"/>
  </r>
  <r>
    <n v="875"/>
    <n v="1.1114599999999999"/>
    <n v="0"/>
    <n v="22.743300000000001"/>
    <n v="0"/>
    <s v="CC"/>
    <s v="FreeLocal"/>
    <s v="Standard"/>
    <n v="96"/>
    <x v="1"/>
    <x v="1"/>
    <n v="0"/>
    <n v="83986.8"/>
    <s v="Y"/>
    <x v="2"/>
  </r>
  <r>
    <n v="877"/>
    <n v="16.373799999999999"/>
    <n v="4.9814999999999998E-2"/>
    <n v="49.190100000000001"/>
    <n v="0"/>
    <s v="CC"/>
    <s v="Budget"/>
    <s v="Standard"/>
    <n v="48"/>
    <x v="1"/>
    <x v="1"/>
    <n v="1"/>
    <n v="98360.6"/>
    <s v="Y"/>
    <x v="2"/>
  </r>
  <r>
    <n v="879"/>
    <n v="3.8590200000000001"/>
    <n v="0"/>
    <n v="37.210900000000002"/>
    <n v="0"/>
    <s v="Auto"/>
    <s v="Budget"/>
    <s v="Standard"/>
    <n v="74"/>
    <x v="0"/>
    <x v="1"/>
    <n v="1"/>
    <n v="42002"/>
    <s v="N"/>
    <x v="0"/>
  </r>
  <r>
    <n v="880"/>
    <n v="16.609100000000002"/>
    <n v="0"/>
    <n v="50.694299999999998"/>
    <n v="0"/>
    <s v="CC"/>
    <s v="Budget"/>
    <s v="Standard"/>
    <n v="55"/>
    <x v="1"/>
    <x v="0"/>
    <n v="1"/>
    <n v="41334.1"/>
    <s v="N"/>
    <x v="2"/>
  </r>
  <r>
    <n v="883"/>
    <n v="13.796799999999999"/>
    <n v="0"/>
    <n v="337.56400000000002"/>
    <n v="0"/>
    <s v="CH"/>
    <s v="FreeLocal"/>
    <s v="Standard"/>
    <n v="69"/>
    <x v="0"/>
    <x v="0"/>
    <n v="2"/>
    <n v="28848.799999999999"/>
    <s v="N"/>
    <x v="2"/>
  </r>
  <r>
    <n v="887"/>
    <n v="9.5188199999999998"/>
    <n v="0"/>
    <n v="66.098200000000006"/>
    <n v="0"/>
    <s v="CC"/>
    <s v="Budget"/>
    <s v="Standard"/>
    <n v="53"/>
    <x v="1"/>
    <x v="0"/>
    <n v="2"/>
    <n v="17246"/>
    <s v="Y"/>
    <x v="2"/>
  </r>
  <r>
    <n v="888"/>
    <n v="3.2247300000000001"/>
    <n v="0"/>
    <n v="35.931199999999997"/>
    <n v="0"/>
    <s v="CC"/>
    <s v="FreeLocal"/>
    <s v="Standard"/>
    <n v="71"/>
    <x v="0"/>
    <x v="0"/>
    <n v="2"/>
    <n v="80667.399999999994"/>
    <s v="N"/>
    <x v="0"/>
  </r>
  <r>
    <n v="891"/>
    <n v="28.1922"/>
    <n v="0"/>
    <n v="93.634699999999995"/>
    <n v="0"/>
    <s v="CH"/>
    <s v="FreeLocal"/>
    <s v="Standard"/>
    <n v="19"/>
    <x v="0"/>
    <x v="1"/>
    <n v="2"/>
    <n v="56438.9"/>
    <s v="N"/>
    <x v="2"/>
  </r>
  <r>
    <n v="894"/>
    <n v="17.1297"/>
    <n v="0"/>
    <n v="14.068899999999999"/>
    <n v="0"/>
    <s v="CH"/>
    <s v="FreeLocal"/>
    <s v="Intnl_discount"/>
    <n v="37"/>
    <x v="1"/>
    <x v="0"/>
    <n v="0"/>
    <n v="52355.1"/>
    <s v="Y"/>
    <x v="2"/>
  </r>
  <r>
    <n v="897"/>
    <n v="24.091799999999999"/>
    <n v="0"/>
    <n v="32.928800000000003"/>
    <n v="0"/>
    <s v="CC"/>
    <s v="FreeLocal"/>
    <s v="Intnl_discount"/>
    <n v="75"/>
    <x v="1"/>
    <x v="0"/>
    <n v="0"/>
    <n v="99454.2"/>
    <s v="N"/>
    <x v="2"/>
  </r>
  <r>
    <n v="910"/>
    <n v="1.0149300000000001"/>
    <n v="0"/>
    <n v="57.989899999999999"/>
    <n v="0"/>
    <s v="CH"/>
    <s v="FreeLocal"/>
    <s v="Standard"/>
    <n v="37"/>
    <x v="0"/>
    <x v="0"/>
    <n v="2"/>
    <n v="80869.8"/>
    <s v="N"/>
    <x v="2"/>
  </r>
  <r>
    <n v="914"/>
    <n v="18.450800000000001"/>
    <n v="0"/>
    <n v="65.571600000000004"/>
    <n v="0"/>
    <s v="CH"/>
    <s v="FreeLocal"/>
    <s v="Standard"/>
    <n v="38"/>
    <x v="0"/>
    <x v="0"/>
    <n v="1"/>
    <n v="50290.7"/>
    <s v="N"/>
    <x v="2"/>
  </r>
  <r>
    <n v="918"/>
    <n v="25.986899999999999"/>
    <n v="0"/>
    <n v="26.699200000000001"/>
    <n v="0"/>
    <s v="CH"/>
    <s v="FreeLocal"/>
    <s v="Standard"/>
    <n v="94"/>
    <x v="1"/>
    <x v="1"/>
    <n v="0"/>
    <n v="44927"/>
    <s v="N"/>
    <x v="2"/>
  </r>
  <r>
    <n v="919"/>
    <n v="0"/>
    <n v="0"/>
    <n v="1.8551800000000001"/>
    <n v="1"/>
    <s v="CH"/>
    <s v="Budget"/>
    <s v="Standard"/>
    <n v="63"/>
    <x v="1"/>
    <x v="1"/>
    <n v="0"/>
    <n v="37120"/>
    <s v="Y"/>
    <x v="1"/>
  </r>
  <r>
    <n v="920"/>
    <n v="20.585100000000001"/>
    <n v="0"/>
    <n v="50.330199999999998"/>
    <n v="0"/>
    <s v="CC"/>
    <s v="Budget"/>
    <s v="Standard"/>
    <n v="86"/>
    <x v="0"/>
    <x v="0"/>
    <n v="0"/>
    <n v="2530.7600000000002"/>
    <s v="Y"/>
    <x v="2"/>
  </r>
  <r>
    <n v="921"/>
    <n v="14.7545"/>
    <n v="0"/>
    <n v="71.141999999999996"/>
    <n v="0"/>
    <s v="CC"/>
    <s v="Budget"/>
    <s v="Intnl_discount"/>
    <n v="54"/>
    <x v="0"/>
    <x v="0"/>
    <n v="2"/>
    <n v="19758.3"/>
    <s v="N"/>
    <x v="2"/>
  </r>
  <r>
    <n v="926"/>
    <n v="9.7862799999999996"/>
    <n v="8.7979599999999998"/>
    <n v="72.624399999999994"/>
    <n v="0"/>
    <s v="CC"/>
    <s v="Budget"/>
    <s v="Standard"/>
    <n v="69"/>
    <x v="0"/>
    <x v="0"/>
    <n v="0"/>
    <n v="10250.1"/>
    <s v="N"/>
    <x v="0"/>
  </r>
  <r>
    <n v="931"/>
    <n v="4.8323999999999998"/>
    <n v="0"/>
    <n v="56.651600000000002"/>
    <n v="0"/>
    <s v="CC"/>
    <s v="Budget"/>
    <s v="Standard"/>
    <n v="28"/>
    <x v="0"/>
    <x v="0"/>
    <n v="0"/>
    <n v="38450.199999999997"/>
    <s v="Y"/>
    <x v="2"/>
  </r>
  <r>
    <n v="934"/>
    <n v="5.38028"/>
    <n v="8.8328399999999991"/>
    <n v="33.588099999999997"/>
    <n v="2"/>
    <s v="Auto"/>
    <s v="Budget"/>
    <s v="Standard"/>
    <n v="70"/>
    <x v="1"/>
    <x v="1"/>
    <n v="2"/>
    <n v="66649.2"/>
    <s v="N"/>
    <x v="2"/>
  </r>
  <r>
    <n v="942"/>
    <n v="0"/>
    <n v="0"/>
    <n v="1.74712"/>
    <n v="0"/>
    <s v="CC"/>
    <s v="Budget"/>
    <s v="Intnl_discount"/>
    <n v="48"/>
    <x v="0"/>
    <x v="0"/>
    <n v="0"/>
    <n v="83157.5"/>
    <s v="N"/>
    <x v="1"/>
  </r>
  <r>
    <n v="944"/>
    <n v="11.4079"/>
    <n v="0"/>
    <n v="128.12200000000001"/>
    <n v="0"/>
    <s v="CC"/>
    <s v="FreeLocal"/>
    <s v="Intnl_discount"/>
    <n v="93"/>
    <x v="0"/>
    <x v="1"/>
    <n v="1"/>
    <n v="21395.200000000001"/>
    <s v="Y"/>
    <x v="0"/>
  </r>
  <r>
    <n v="947"/>
    <n v="29.231200000000001"/>
    <n v="0"/>
    <n v="450.62400000000002"/>
    <n v="1"/>
    <s v="CH"/>
    <s v="FreeLocal"/>
    <s v="Standard"/>
    <n v="78"/>
    <x v="0"/>
    <x v="1"/>
    <n v="2"/>
    <n v="72800.899999999994"/>
    <s v="N"/>
    <x v="0"/>
  </r>
  <r>
    <n v="957"/>
    <n v="0"/>
    <n v="0"/>
    <n v="0.73843000000000003"/>
    <n v="0"/>
    <s v="Auto"/>
    <s v="FreeLocal"/>
    <s v="Standard"/>
    <n v="68"/>
    <x v="1"/>
    <x v="0"/>
    <n v="0"/>
    <n v="41486.400000000001"/>
    <s v="Y"/>
    <x v="2"/>
  </r>
  <r>
    <n v="958"/>
    <n v="12.213699999999999"/>
    <n v="0"/>
    <n v="52.965600000000002"/>
    <n v="0"/>
    <s v="Auto"/>
    <s v="FreeLocal"/>
    <s v="Intnl_discount"/>
    <n v="31"/>
    <x v="1"/>
    <x v="1"/>
    <n v="1"/>
    <n v="37832.6"/>
    <s v="Y"/>
    <x v="2"/>
  </r>
  <r>
    <n v="961"/>
    <n v="0"/>
    <n v="0"/>
    <n v="2.55294"/>
    <n v="0"/>
    <s v="CC"/>
    <s v="Budget"/>
    <s v="Standard"/>
    <n v="54"/>
    <x v="1"/>
    <x v="1"/>
    <n v="2"/>
    <n v="63959.199999999997"/>
    <s v="N"/>
    <x v="1"/>
  </r>
  <r>
    <n v="963"/>
    <n v="17.6584"/>
    <n v="0"/>
    <n v="71.074399999999997"/>
    <n v="0"/>
    <s v="CC"/>
    <s v="FreeLocal"/>
    <s v="Standard"/>
    <n v="53"/>
    <x v="0"/>
    <x v="1"/>
    <n v="0"/>
    <n v="95584.5"/>
    <s v="N"/>
    <x v="2"/>
  </r>
  <r>
    <n v="964"/>
    <n v="11.857100000000001"/>
    <n v="0"/>
    <n v="135.648"/>
    <n v="0"/>
    <s v="Auto"/>
    <s v="Budget"/>
    <s v="Standard"/>
    <n v="20"/>
    <x v="1"/>
    <x v="0"/>
    <n v="1"/>
    <n v="59632.9"/>
    <s v="Y"/>
    <x v="2"/>
  </r>
  <r>
    <n v="965"/>
    <n v="0.65347"/>
    <n v="6.8703000000000003"/>
    <n v="5.4914500000000004"/>
    <n v="0"/>
    <s v="Auto"/>
    <s v="FreeLocal"/>
    <s v="Intnl_discount"/>
    <n v="97"/>
    <x v="0"/>
    <x v="1"/>
    <n v="1"/>
    <n v="98860.1"/>
    <s v="N"/>
    <x v="0"/>
  </r>
  <r>
    <n v="967"/>
    <n v="0"/>
    <n v="0"/>
    <n v="3.7346900000000001"/>
    <n v="1"/>
    <s v="CC"/>
    <s v="Budget"/>
    <s v="Standard"/>
    <n v="46"/>
    <x v="1"/>
    <x v="0"/>
    <n v="2"/>
    <n v="32811.599999999999"/>
    <s v="N"/>
    <x v="1"/>
  </r>
  <r>
    <n v="971"/>
    <n v="23.243500000000001"/>
    <n v="1.0490900000000001"/>
    <n v="34.099400000000003"/>
    <n v="0"/>
    <s v="Auto"/>
    <s v="FreeLocal"/>
    <s v="Standard"/>
    <n v="61"/>
    <x v="1"/>
    <x v="0"/>
    <n v="1"/>
    <n v="83039.199999999997"/>
    <s v="Y"/>
    <x v="0"/>
  </r>
  <r>
    <n v="972"/>
    <n v="14.045500000000001"/>
    <n v="4.4294200000000004"/>
    <n v="114.32299999999999"/>
    <n v="0"/>
    <s v="CC"/>
    <s v="Budget"/>
    <s v="Standard"/>
    <n v="92"/>
    <x v="0"/>
    <x v="1"/>
    <n v="2"/>
    <n v="47396.2"/>
    <s v="N"/>
    <x v="0"/>
  </r>
  <r>
    <n v="975"/>
    <n v="28.372199999999999"/>
    <n v="0"/>
    <n v="40.769199999999998"/>
    <n v="0"/>
    <s v="CC"/>
    <s v="Budget"/>
    <s v="Standard"/>
    <n v="37"/>
    <x v="0"/>
    <x v="0"/>
    <n v="0"/>
    <n v="46812.7"/>
    <s v="N"/>
    <x v="2"/>
  </r>
  <r>
    <n v="984"/>
    <n v="10.9496"/>
    <n v="0"/>
    <n v="18.555499999999999"/>
    <n v="0"/>
    <s v="Auto"/>
    <s v="Budget"/>
    <s v="Standard"/>
    <n v="59"/>
    <x v="0"/>
    <x v="1"/>
    <n v="0"/>
    <n v="41624.699999999997"/>
    <s v="Y"/>
    <x v="0"/>
  </r>
  <r>
    <n v="987"/>
    <n v="6.6726999999999999"/>
    <n v="0"/>
    <n v="7.7874800000000004"/>
    <n v="0"/>
    <s v="CC"/>
    <s v="FreeLocal"/>
    <s v="Intnl_discount"/>
    <n v="50"/>
    <x v="0"/>
    <x v="0"/>
    <n v="0"/>
    <n v="63306.6"/>
    <s v="Y"/>
    <x v="0"/>
  </r>
  <r>
    <n v="989"/>
    <n v="25.5047"/>
    <n v="0"/>
    <n v="5.3501899999999996"/>
    <n v="0"/>
    <s v="CC"/>
    <s v="Budget"/>
    <s v="Intnl_discount"/>
    <n v="34"/>
    <x v="0"/>
    <x v="1"/>
    <n v="1"/>
    <n v="33671"/>
    <s v="N"/>
    <x v="2"/>
  </r>
  <r>
    <n v="990"/>
    <n v="14.154199999999999"/>
    <n v="0"/>
    <n v="108.43300000000001"/>
    <n v="0"/>
    <s v="Auto"/>
    <s v="FreeLocal"/>
    <s v="Intnl_discount"/>
    <n v="39"/>
    <x v="0"/>
    <x v="1"/>
    <n v="0"/>
    <n v="16829.599999999999"/>
    <s v="N"/>
    <x v="2"/>
  </r>
  <r>
    <n v="998"/>
    <n v="18.979299999999999"/>
    <n v="0"/>
    <n v="32.897300000000001"/>
    <n v="0"/>
    <s v="CC"/>
    <s v="FreeLocal"/>
    <s v="Intnl_discount"/>
    <n v="69"/>
    <x v="1"/>
    <x v="0"/>
    <n v="0"/>
    <n v="80417.5"/>
    <s v="Y"/>
    <x v="2"/>
  </r>
  <r>
    <n v="999"/>
    <n v="0"/>
    <n v="0"/>
    <n v="0.439002"/>
    <n v="0"/>
    <s v="CC"/>
    <s v="Budget"/>
    <s v="Standard"/>
    <n v="67"/>
    <x v="1"/>
    <x v="0"/>
    <n v="1"/>
    <n v="32363.9"/>
    <s v="Y"/>
    <x v="1"/>
  </r>
  <r>
    <n v="1002"/>
    <n v="16.4712"/>
    <n v="1.5332699999999999"/>
    <n v="90.453699999999998"/>
    <n v="0"/>
    <s v="CH"/>
    <s v="Budget"/>
    <s v="Standard"/>
    <n v="53"/>
    <x v="1"/>
    <x v="0"/>
    <n v="1"/>
    <n v="34317.599999999999"/>
    <s v="N"/>
    <x v="0"/>
  </r>
  <r>
    <n v="1003"/>
    <n v="19.933499999999999"/>
    <n v="3.7093799999999999"/>
    <n v="42.223599999999998"/>
    <n v="0"/>
    <s v="CC"/>
    <s v="Budget"/>
    <s v="Intnl_discount"/>
    <n v="86"/>
    <x v="0"/>
    <x v="0"/>
    <n v="1"/>
    <n v="99248.1"/>
    <s v="N"/>
    <x v="0"/>
  </r>
  <r>
    <n v="1006"/>
    <n v="21.006"/>
    <n v="9.12744"/>
    <n v="16.683800000000002"/>
    <n v="0"/>
    <s v="CC"/>
    <s v="FreeLocal"/>
    <s v="Intnl_discount"/>
    <n v="62"/>
    <x v="0"/>
    <x v="0"/>
    <n v="2"/>
    <n v="8749.7999999999993"/>
    <s v="N"/>
    <x v="0"/>
  </r>
  <r>
    <n v="1010"/>
    <n v="24.148399999999999"/>
    <n v="0"/>
    <n v="10.4754"/>
    <n v="1"/>
    <s v="CC"/>
    <s v="Budget"/>
    <s v="Intnl_discount"/>
    <n v="38"/>
    <x v="0"/>
    <x v="0"/>
    <n v="0"/>
    <n v="17499.2"/>
    <s v="N"/>
    <x v="2"/>
  </r>
  <r>
    <n v="1013"/>
    <n v="11.0204"/>
    <n v="0"/>
    <n v="49.412100000000002"/>
    <n v="0"/>
    <s v="CH"/>
    <s v="Budget"/>
    <s v="Standard"/>
    <n v="94"/>
    <x v="1"/>
    <x v="0"/>
    <n v="1"/>
    <n v="76213.2"/>
    <s v="N"/>
    <x v="2"/>
  </r>
  <r>
    <n v="1015"/>
    <n v="16.194700000000001"/>
    <n v="0"/>
    <n v="12.117599999999999"/>
    <n v="0"/>
    <s v="CC"/>
    <s v="Budget"/>
    <s v="Intnl_discount"/>
    <n v="75"/>
    <x v="0"/>
    <x v="0"/>
    <n v="2"/>
    <n v="11434.6"/>
    <s v="N"/>
    <x v="0"/>
  </r>
  <r>
    <n v="1016"/>
    <n v="0"/>
    <n v="0"/>
    <n v="0.695662"/>
    <n v="0"/>
    <s v="CH"/>
    <s v="FreeLocal"/>
    <s v="Standard"/>
    <n v="56"/>
    <x v="0"/>
    <x v="1"/>
    <n v="2"/>
    <n v="27362.6"/>
    <s v="Y"/>
    <x v="1"/>
  </r>
  <r>
    <n v="1020"/>
    <n v="26.523299999999999"/>
    <n v="0"/>
    <n v="32.198799999999999"/>
    <n v="0"/>
    <s v="CC"/>
    <s v="Budget"/>
    <s v="Intnl_discount"/>
    <n v="97"/>
    <x v="1"/>
    <x v="0"/>
    <n v="2"/>
    <n v="75004.5"/>
    <s v="N"/>
    <x v="2"/>
  </r>
  <r>
    <n v="1021"/>
    <n v="23.184000000000001"/>
    <n v="5.5349700000000004"/>
    <n v="72.957700000000003"/>
    <n v="0"/>
    <s v="CC"/>
    <s v="Budget"/>
    <s v="Standard"/>
    <n v="32"/>
    <x v="1"/>
    <x v="0"/>
    <n v="0"/>
    <n v="54430.2"/>
    <s v="Y"/>
    <x v="0"/>
  </r>
  <r>
    <n v="1028"/>
    <n v="12.747"/>
    <n v="0"/>
    <n v="109.83499999999999"/>
    <n v="0"/>
    <s v="CH"/>
    <s v="FreeLocal"/>
    <s v="Intnl_discount"/>
    <n v="27"/>
    <x v="0"/>
    <x v="1"/>
    <n v="1"/>
    <n v="54370.7"/>
    <s v="N"/>
    <x v="2"/>
  </r>
  <r>
    <n v="1029"/>
    <n v="12.389699999999999"/>
    <n v="0"/>
    <n v="58.408999999999999"/>
    <n v="1"/>
    <s v="CH"/>
    <s v="FreeLocal"/>
    <s v="Standard"/>
    <n v="90"/>
    <x v="1"/>
    <x v="1"/>
    <n v="2"/>
    <n v="83653.3"/>
    <s v="N"/>
    <x v="2"/>
  </r>
  <r>
    <n v="1031"/>
    <n v="24.0428"/>
    <n v="0"/>
    <n v="19.892499999999998"/>
    <n v="0"/>
    <s v="CH"/>
    <s v="Budget"/>
    <s v="Standard"/>
    <n v="59"/>
    <x v="0"/>
    <x v="1"/>
    <n v="0"/>
    <n v="23892.2"/>
    <s v="Y"/>
    <x v="0"/>
  </r>
  <r>
    <n v="1032"/>
    <n v="23.3781"/>
    <n v="0"/>
    <n v="32.523000000000003"/>
    <n v="0"/>
    <s v="CH"/>
    <s v="Budget"/>
    <s v="Standard"/>
    <n v="77"/>
    <x v="0"/>
    <x v="1"/>
    <n v="0"/>
    <n v="34160.5"/>
    <s v="N"/>
    <x v="0"/>
  </r>
  <r>
    <n v="1036"/>
    <n v="15.255699999999999"/>
    <n v="0"/>
    <n v="99.363299999999995"/>
    <n v="0"/>
    <s v="Auto"/>
    <s v="Budget"/>
    <s v="Standard"/>
    <n v="27"/>
    <x v="1"/>
    <x v="0"/>
    <n v="2"/>
    <n v="50290.7"/>
    <s v="N"/>
    <x v="2"/>
  </r>
  <r>
    <n v="1037"/>
    <n v="23.124600000000001"/>
    <n v="6.2469000000000001"/>
    <n v="57.026299999999999"/>
    <n v="1"/>
    <s v="CC"/>
    <s v="FreeLocal"/>
    <s v="Intnl_discount"/>
    <n v="86"/>
    <x v="0"/>
    <x v="1"/>
    <n v="1"/>
    <n v="31639.200000000001"/>
    <s v="N"/>
    <x v="0"/>
  </r>
  <r>
    <n v="1038"/>
    <n v="25.230399999999999"/>
    <n v="0.94094199999999995"/>
    <n v="65.511799999999994"/>
    <n v="0"/>
    <s v="CC"/>
    <s v="Budget"/>
    <s v="Intnl_discount"/>
    <n v="47"/>
    <x v="0"/>
    <x v="0"/>
    <n v="1"/>
    <n v="7071.46"/>
    <s v="N"/>
    <x v="0"/>
  </r>
  <r>
    <n v="1044"/>
    <n v="14.6015"/>
    <n v="0"/>
    <n v="41.661200000000001"/>
    <n v="0"/>
    <s v="CC"/>
    <s v="Budget"/>
    <s v="Intnl_discount"/>
    <n v="33"/>
    <x v="1"/>
    <x v="0"/>
    <n v="0"/>
    <n v="28000.400000000001"/>
    <s v="Y"/>
    <x v="2"/>
  </r>
  <r>
    <n v="1046"/>
    <n v="5.9916900000000002"/>
    <n v="0"/>
    <n v="136.38800000000001"/>
    <n v="0"/>
    <s v="CC"/>
    <s v="Budget"/>
    <s v="Standard"/>
    <n v="77"/>
    <x v="1"/>
    <x v="1"/>
    <n v="1"/>
    <n v="2743.69"/>
    <s v="N"/>
    <x v="2"/>
  </r>
  <r>
    <n v="1048"/>
    <n v="14.7944"/>
    <n v="0"/>
    <n v="36.677799999999998"/>
    <n v="0"/>
    <s v="CC"/>
    <s v="FreeLocal"/>
    <s v="Intnl_discount"/>
    <n v="68"/>
    <x v="0"/>
    <x v="0"/>
    <n v="1"/>
    <n v="97318.6"/>
    <s v="Y"/>
    <x v="0"/>
  </r>
  <r>
    <n v="1050"/>
    <n v="8.9491300000000003"/>
    <n v="6.19658"/>
    <n v="11.949299999999999"/>
    <n v="0"/>
    <s v="CC"/>
    <s v="FreeLocal"/>
    <s v="Standard"/>
    <n v="93"/>
    <x v="0"/>
    <x v="1"/>
    <n v="1"/>
    <n v="46771.199999999997"/>
    <s v="N"/>
    <x v="0"/>
  </r>
  <r>
    <n v="1053"/>
    <n v="16.6387"/>
    <n v="0"/>
    <n v="105.261"/>
    <n v="0"/>
    <s v="CH"/>
    <s v="Budget"/>
    <s v="Standard"/>
    <n v="30"/>
    <x v="0"/>
    <x v="0"/>
    <n v="1"/>
    <n v="48457.599999999999"/>
    <s v="Y"/>
    <x v="2"/>
  </r>
  <r>
    <n v="1054"/>
    <n v="16.305900000000001"/>
    <n v="0"/>
    <n v="34.7483"/>
    <n v="0"/>
    <s v="CH"/>
    <s v="FreeLocal"/>
    <s v="Standard"/>
    <n v="93"/>
    <x v="1"/>
    <x v="0"/>
    <n v="2"/>
    <n v="40372.400000000001"/>
    <s v="Y"/>
    <x v="2"/>
  </r>
  <r>
    <n v="1055"/>
    <n v="10.9038"/>
    <n v="9.2792600000000007"/>
    <n v="27.015599999999999"/>
    <n v="0"/>
    <s v="CH"/>
    <s v="Budget"/>
    <s v="Intnl_discount"/>
    <n v="47"/>
    <x v="0"/>
    <x v="0"/>
    <n v="1"/>
    <n v="57611.4"/>
    <s v="N"/>
    <x v="0"/>
  </r>
  <r>
    <n v="1057"/>
    <n v="12.756"/>
    <n v="0"/>
    <n v="19.984500000000001"/>
    <n v="0"/>
    <s v="CH"/>
    <s v="FreeLocal"/>
    <s v="Standard"/>
    <n v="89"/>
    <x v="1"/>
    <x v="0"/>
    <n v="0"/>
    <n v="60156.9"/>
    <s v="Y"/>
    <x v="2"/>
  </r>
  <r>
    <n v="1059"/>
    <n v="0"/>
    <n v="0"/>
    <n v="1.5192699999999999"/>
    <n v="0"/>
    <s v="Auto"/>
    <s v="FreeLocal"/>
    <s v="Standard"/>
    <n v="18"/>
    <x v="1"/>
    <x v="1"/>
    <n v="2"/>
    <n v="11691.2"/>
    <s v="Y"/>
    <x v="1"/>
  </r>
  <r>
    <n v="1060"/>
    <n v="9.6711600000000004"/>
    <n v="0"/>
    <n v="38.212200000000003"/>
    <n v="0"/>
    <s v="Auto"/>
    <s v="FreeLocal"/>
    <s v="Standard"/>
    <n v="22"/>
    <x v="0"/>
    <x v="0"/>
    <n v="1"/>
    <n v="58462.3"/>
    <s v="Y"/>
    <x v="2"/>
  </r>
  <r>
    <n v="1062"/>
    <n v="6.1284599999999996"/>
    <n v="0"/>
    <n v="31.454499999999999"/>
    <n v="0"/>
    <s v="CH"/>
    <s v="FreeLocal"/>
    <s v="Intnl_discount"/>
    <n v="25"/>
    <x v="0"/>
    <x v="0"/>
    <n v="2"/>
    <n v="295.94099999999997"/>
    <s v="N"/>
    <x v="0"/>
  </r>
  <r>
    <n v="1065"/>
    <n v="0"/>
    <n v="0"/>
    <n v="0.60938800000000004"/>
    <n v="2"/>
    <s v="CC"/>
    <s v="FreeLocal"/>
    <s v="Intnl_discount"/>
    <n v="53"/>
    <x v="0"/>
    <x v="1"/>
    <n v="2"/>
    <n v="96704.7"/>
    <s v="N"/>
    <x v="1"/>
  </r>
  <r>
    <n v="1067"/>
    <n v="17.3386"/>
    <n v="0"/>
    <n v="9.3159200000000002"/>
    <n v="1"/>
    <s v="CH"/>
    <s v="Budget"/>
    <s v="Intnl_discount"/>
    <n v="44"/>
    <x v="0"/>
    <x v="1"/>
    <n v="2"/>
    <n v="17689.2"/>
    <s v="N"/>
    <x v="0"/>
  </r>
  <r>
    <n v="1075"/>
    <n v="24.804099999999998"/>
    <n v="0"/>
    <n v="80.130200000000002"/>
    <n v="0"/>
    <s v="CC"/>
    <s v="Budget"/>
    <s v="Standard"/>
    <n v="66"/>
    <x v="1"/>
    <x v="0"/>
    <n v="1"/>
    <n v="7277.29"/>
    <s v="Y"/>
    <x v="2"/>
  </r>
  <r>
    <n v="1079"/>
    <n v="29.4648"/>
    <n v="0"/>
    <n v="10.869300000000001"/>
    <n v="1"/>
    <s v="CC"/>
    <s v="Budget"/>
    <s v="Standard"/>
    <n v="69"/>
    <x v="0"/>
    <x v="1"/>
    <n v="0"/>
    <n v="45310.400000000001"/>
    <s v="N"/>
    <x v="0"/>
  </r>
  <r>
    <n v="1080"/>
    <n v="4.82348"/>
    <n v="0"/>
    <n v="34.7577"/>
    <n v="0"/>
    <s v="Auto"/>
    <s v="FreeLocal"/>
    <s v="Standard"/>
    <n v="38"/>
    <x v="1"/>
    <x v="0"/>
    <n v="0"/>
    <n v="66742.3"/>
    <s v="N"/>
    <x v="2"/>
  </r>
  <r>
    <n v="1082"/>
    <n v="21.665299999999998"/>
    <n v="6.0729699999999998"/>
    <n v="133.32"/>
    <n v="0"/>
    <s v="CC"/>
    <s v="FreeLocal"/>
    <s v="Intnl_discount"/>
    <n v="97"/>
    <x v="1"/>
    <x v="0"/>
    <n v="2"/>
    <n v="27667.599999999999"/>
    <s v="N"/>
    <x v="0"/>
  </r>
  <r>
    <n v="1083"/>
    <n v="19.843"/>
    <n v="4.90646"/>
    <n v="72.582400000000007"/>
    <n v="0"/>
    <s v="Auto"/>
    <s v="Budget"/>
    <s v="Standard"/>
    <n v="45"/>
    <x v="1"/>
    <x v="0"/>
    <n v="2"/>
    <n v="7673.47"/>
    <s v="N"/>
    <x v="0"/>
  </r>
  <r>
    <n v="1086"/>
    <n v="0.38671299999999997"/>
    <n v="0"/>
    <n v="16.007899999999999"/>
    <n v="0"/>
    <s v="CC"/>
    <s v="FreeLocal"/>
    <s v="Intnl_discount"/>
    <n v="68"/>
    <x v="0"/>
    <x v="0"/>
    <n v="0"/>
    <n v="99832.9"/>
    <s v="N"/>
    <x v="0"/>
  </r>
  <r>
    <n v="1087"/>
    <n v="7.8862199999999998"/>
    <n v="0"/>
    <n v="21.7258"/>
    <n v="0"/>
    <s v="CC"/>
    <s v="FreeLocal"/>
    <s v="Intnl_discount"/>
    <n v="46"/>
    <x v="1"/>
    <x v="0"/>
    <n v="0"/>
    <n v="93996.800000000003"/>
    <s v="N"/>
    <x v="2"/>
  </r>
  <r>
    <n v="1091"/>
    <n v="23.553799999999999"/>
    <n v="3.1905899999999998"/>
    <n v="108.27500000000001"/>
    <n v="0"/>
    <s v="CC"/>
    <s v="FreeLocal"/>
    <s v="Standard"/>
    <n v="47"/>
    <x v="0"/>
    <x v="0"/>
    <n v="2"/>
    <n v="54039.4"/>
    <s v="N"/>
    <x v="0"/>
  </r>
  <r>
    <n v="1092"/>
    <n v="23.523299999999999"/>
    <n v="0"/>
    <n v="14.2658"/>
    <n v="0"/>
    <s v="CC"/>
    <s v="FreeLocal"/>
    <s v="Standard"/>
    <n v="31"/>
    <x v="1"/>
    <x v="0"/>
    <n v="2"/>
    <n v="11254.9"/>
    <s v="Y"/>
    <x v="2"/>
  </r>
  <r>
    <n v="1100"/>
    <n v="7.55206"/>
    <n v="0"/>
    <n v="36.364600000000003"/>
    <n v="0"/>
    <s v="CC"/>
    <s v="Budget"/>
    <s v="Intnl_discount"/>
    <n v="55"/>
    <x v="0"/>
    <x v="1"/>
    <n v="2"/>
    <n v="51744.2"/>
    <s v="N"/>
    <x v="2"/>
  </r>
  <r>
    <n v="1101"/>
    <n v="16.5337"/>
    <n v="0"/>
    <n v="16.489000000000001"/>
    <n v="0"/>
    <s v="CC"/>
    <s v="FreeLocal"/>
    <s v="Standard"/>
    <n v="56"/>
    <x v="1"/>
    <x v="1"/>
    <n v="0"/>
    <n v="4841.33"/>
    <s v="Y"/>
    <x v="2"/>
  </r>
  <r>
    <n v="1103"/>
    <n v="5.0139199999999997"/>
    <n v="7.9161299999999999"/>
    <n v="24.416799999999999"/>
    <n v="0"/>
    <s v="Auto"/>
    <s v="Budget"/>
    <s v="Intnl_discount"/>
    <n v="72"/>
    <x v="1"/>
    <x v="1"/>
    <n v="0"/>
    <n v="22150.799999999999"/>
    <s v="N"/>
    <x v="2"/>
  </r>
  <r>
    <n v="1104"/>
    <n v="4.7282999999999999"/>
    <n v="0"/>
    <n v="27.186"/>
    <n v="0"/>
    <s v="Auto"/>
    <s v="Budget"/>
    <s v="Standard"/>
    <n v="45"/>
    <x v="1"/>
    <x v="0"/>
    <n v="2"/>
    <n v="39035.800000000003"/>
    <s v="N"/>
    <x v="2"/>
  </r>
  <r>
    <n v="1106"/>
    <n v="1.66449"/>
    <n v="0"/>
    <n v="14.106999999999999"/>
    <n v="0"/>
    <s v="CC"/>
    <s v="FreeLocal"/>
    <s v="Standard"/>
    <n v="63"/>
    <x v="1"/>
    <x v="0"/>
    <n v="0"/>
    <n v="82981"/>
    <s v="N"/>
    <x v="2"/>
  </r>
  <r>
    <n v="1110"/>
    <n v="0.837476"/>
    <n v="0"/>
    <n v="30.1267"/>
    <n v="0"/>
    <s v="CH"/>
    <s v="Budget"/>
    <s v="Standard"/>
    <n v="80"/>
    <x v="0"/>
    <x v="1"/>
    <n v="1"/>
    <n v="31809.7"/>
    <s v="Y"/>
    <x v="0"/>
  </r>
  <r>
    <n v="1112"/>
    <n v="19.414300000000001"/>
    <n v="4.5024300000000004"/>
    <n v="21.1967"/>
    <n v="0"/>
    <s v="CC"/>
    <s v="FreeLocal"/>
    <s v="Intnl_discount"/>
    <n v="80"/>
    <x v="0"/>
    <x v="0"/>
    <n v="1"/>
    <n v="17755.400000000001"/>
    <s v="N"/>
    <x v="0"/>
  </r>
  <r>
    <n v="1115"/>
    <n v="6.4165900000000002"/>
    <n v="0"/>
    <n v="145.393"/>
    <n v="0"/>
    <s v="CH"/>
    <s v="FreeLocal"/>
    <s v="Intnl_discount"/>
    <n v="61"/>
    <x v="1"/>
    <x v="0"/>
    <n v="0"/>
    <n v="41063.599999999999"/>
    <s v="Y"/>
    <x v="2"/>
  </r>
  <r>
    <n v="1116"/>
    <n v="20.2409"/>
    <n v="0"/>
    <n v="18.248699999999999"/>
    <n v="0"/>
    <s v="CH"/>
    <s v="Budget"/>
    <s v="Standard"/>
    <n v="48"/>
    <x v="0"/>
    <x v="0"/>
    <n v="0"/>
    <n v="4581.1099999999997"/>
    <s v="N"/>
    <x v="0"/>
  </r>
  <r>
    <n v="1118"/>
    <n v="28.792999999999999"/>
    <n v="0"/>
    <n v="107.569"/>
    <n v="0"/>
    <s v="Auto"/>
    <s v="Budget"/>
    <s v="Standard"/>
    <n v="49"/>
    <x v="1"/>
    <x v="1"/>
    <n v="0"/>
    <n v="9414.82"/>
    <s v="N"/>
    <x v="2"/>
  </r>
  <r>
    <n v="1122"/>
    <n v="9.3880400000000002"/>
    <n v="0"/>
    <n v="38.9681"/>
    <n v="0"/>
    <s v="CC"/>
    <s v="Budget"/>
    <s v="Standard"/>
    <n v="65"/>
    <x v="1"/>
    <x v="1"/>
    <n v="1"/>
    <n v="57626.9"/>
    <s v="Y"/>
    <x v="2"/>
  </r>
  <r>
    <n v="1123"/>
    <n v="28.197399999999998"/>
    <n v="9.5313199999999991"/>
    <n v="13.9877"/>
    <n v="0"/>
    <s v="Auto"/>
    <s v="Budget"/>
    <s v="Standard"/>
    <n v="28"/>
    <x v="0"/>
    <x v="0"/>
    <n v="2"/>
    <n v="63328.800000000003"/>
    <s v="N"/>
    <x v="0"/>
  </r>
  <r>
    <n v="1128"/>
    <n v="0"/>
    <n v="0"/>
    <n v="0.58317099999999999"/>
    <n v="0"/>
    <s v="CC"/>
    <s v="Budget"/>
    <s v="Intnl_discount"/>
    <n v="78"/>
    <x v="0"/>
    <x v="0"/>
    <n v="2"/>
    <n v="62685"/>
    <s v="N"/>
    <x v="0"/>
  </r>
  <r>
    <n v="1130"/>
    <n v="25.095300000000002"/>
    <n v="0"/>
    <n v="111.59099999999999"/>
    <n v="0"/>
    <s v="CC"/>
    <s v="FreeLocal"/>
    <s v="Standard"/>
    <n v="46"/>
    <x v="0"/>
    <x v="0"/>
    <n v="1"/>
    <n v="51014"/>
    <s v="N"/>
    <x v="0"/>
  </r>
  <r>
    <n v="1133"/>
    <n v="0"/>
    <n v="0"/>
    <n v="0.90694699999999995"/>
    <n v="1"/>
    <s v="CC"/>
    <s v="FreeLocal"/>
    <s v="Standard"/>
    <n v="25"/>
    <x v="0"/>
    <x v="1"/>
    <n v="2"/>
    <n v="88023.2"/>
    <s v="N"/>
    <x v="1"/>
  </r>
  <r>
    <n v="1136"/>
    <n v="13.295199999999999"/>
    <n v="2.8769800000000001"/>
    <n v="56.444800000000001"/>
    <n v="0"/>
    <s v="CC"/>
    <s v="Budget"/>
    <s v="Standard"/>
    <n v="42"/>
    <x v="1"/>
    <x v="0"/>
    <n v="0"/>
    <n v="18552.7"/>
    <s v="N"/>
    <x v="0"/>
  </r>
  <r>
    <n v="1138"/>
    <n v="23.933299999999999"/>
    <n v="0"/>
    <n v="47.4773"/>
    <n v="0"/>
    <s v="CH"/>
    <s v="FreeLocal"/>
    <s v="Intnl_discount"/>
    <n v="23"/>
    <x v="0"/>
    <x v="1"/>
    <n v="1"/>
    <n v="14082"/>
    <s v="N"/>
    <x v="0"/>
  </r>
  <r>
    <n v="1143"/>
    <n v="29.349799999999998"/>
    <n v="0"/>
    <n v="20.093900000000001"/>
    <n v="0"/>
    <s v="CC"/>
    <s v="FreeLocal"/>
    <s v="Standard"/>
    <n v="57"/>
    <x v="0"/>
    <x v="0"/>
    <n v="1"/>
    <n v="50290.7"/>
    <s v="N"/>
    <x v="0"/>
  </r>
  <r>
    <n v="1149"/>
    <n v="11.8988"/>
    <n v="0"/>
    <n v="11.939299999999999"/>
    <n v="0"/>
    <s v="CC"/>
    <s v="Budget"/>
    <s v="Standard"/>
    <n v="69"/>
    <x v="0"/>
    <x v="0"/>
    <n v="0"/>
    <n v="91198.6"/>
    <s v="N"/>
    <x v="2"/>
  </r>
  <r>
    <n v="1152"/>
    <n v="13.766500000000001"/>
    <n v="0"/>
    <n v="47.985999999999997"/>
    <n v="0"/>
    <s v="CC"/>
    <s v="Budget"/>
    <s v="Standard"/>
    <n v="58"/>
    <x v="1"/>
    <x v="1"/>
    <n v="2"/>
    <n v="4123.46"/>
    <s v="N"/>
    <x v="2"/>
  </r>
  <r>
    <n v="1158"/>
    <n v="4.2688699999999997"/>
    <n v="0"/>
    <n v="57.619300000000003"/>
    <n v="0"/>
    <s v="CH"/>
    <s v="Budget"/>
    <s v="Standard"/>
    <n v="54"/>
    <x v="0"/>
    <x v="0"/>
    <n v="0"/>
    <n v="37389.199999999997"/>
    <s v="N"/>
    <x v="0"/>
  </r>
  <r>
    <n v="1160"/>
    <n v="6.9901400000000002"/>
    <n v="0"/>
    <n v="64.411600000000007"/>
    <n v="0"/>
    <s v="CC"/>
    <s v="Budget"/>
    <s v="Standard"/>
    <n v="76"/>
    <x v="1"/>
    <x v="1"/>
    <n v="2"/>
    <n v="59592.6"/>
    <s v="Y"/>
    <x v="2"/>
  </r>
  <r>
    <n v="1164"/>
    <n v="26.003599999999999"/>
    <n v="0"/>
    <n v="37.129300000000001"/>
    <n v="0"/>
    <s v="CH"/>
    <s v="FreeLocal"/>
    <s v="Intnl_discount"/>
    <n v="79"/>
    <x v="0"/>
    <x v="1"/>
    <n v="1"/>
    <n v="87818.3"/>
    <s v="N"/>
    <x v="2"/>
  </r>
  <r>
    <n v="1166"/>
    <n v="26.498899999999999"/>
    <n v="0"/>
    <n v="54.757100000000001"/>
    <n v="0"/>
    <s v="CC"/>
    <s v="Budget"/>
    <s v="Standard"/>
    <n v="86"/>
    <x v="1"/>
    <x v="1"/>
    <n v="2"/>
    <n v="56256.1"/>
    <s v="N"/>
    <x v="2"/>
  </r>
  <r>
    <n v="1181"/>
    <n v="25.323699999999999"/>
    <n v="0"/>
    <n v="45.121600000000001"/>
    <n v="0"/>
    <s v="CC"/>
    <s v="Budget"/>
    <s v="Intnl_discount"/>
    <n v="61"/>
    <x v="1"/>
    <x v="0"/>
    <n v="1"/>
    <n v="18307.400000000001"/>
    <s v="N"/>
    <x v="2"/>
  </r>
  <r>
    <n v="1188"/>
    <n v="0.77487300000000003"/>
    <n v="0"/>
    <n v="5.7156000000000002"/>
    <n v="0"/>
    <s v="Auto"/>
    <s v="FreeLocal"/>
    <s v="Standard"/>
    <n v="84"/>
    <x v="0"/>
    <x v="0"/>
    <n v="2"/>
    <n v="5936.48"/>
    <s v="Y"/>
    <x v="0"/>
  </r>
  <r>
    <n v="1193"/>
    <n v="19.78"/>
    <n v="0"/>
    <n v="57.617699999999999"/>
    <n v="3"/>
    <s v="CC"/>
    <s v="FreeLocal"/>
    <s v="Intnl_discount"/>
    <n v="73"/>
    <x v="0"/>
    <x v="1"/>
    <n v="0"/>
    <n v="23832"/>
    <s v="N"/>
    <x v="2"/>
  </r>
  <r>
    <n v="1196"/>
    <n v="0"/>
    <n v="0"/>
    <n v="0.46076499999999998"/>
    <n v="0"/>
    <s v="CH"/>
    <s v="FreeLocal"/>
    <s v="Standard"/>
    <n v="77"/>
    <x v="0"/>
    <x v="1"/>
    <n v="0"/>
    <n v="36434.300000000003"/>
    <s v="Y"/>
    <x v="1"/>
  </r>
  <r>
    <n v="1199"/>
    <n v="7.2598700000000003"/>
    <n v="0"/>
    <n v="74.813400000000001"/>
    <n v="0"/>
    <s v="CC"/>
    <s v="FreeLocal"/>
    <s v="Standard"/>
    <n v="55"/>
    <x v="1"/>
    <x v="0"/>
    <n v="1"/>
    <n v="69408.3"/>
    <s v="N"/>
    <x v="2"/>
  </r>
  <r>
    <n v="1201"/>
    <n v="2.0623999999999998"/>
    <n v="0"/>
    <n v="16.597799999999999"/>
    <n v="0"/>
    <s v="CH"/>
    <s v="FreeLocal"/>
    <s v="Standard"/>
    <n v="28"/>
    <x v="1"/>
    <x v="1"/>
    <n v="2"/>
    <n v="39700.300000000003"/>
    <s v="N"/>
    <x v="0"/>
  </r>
  <r>
    <n v="1202"/>
    <n v="17.734400000000001"/>
    <n v="0"/>
    <n v="5.4280099999999996"/>
    <n v="0"/>
    <s v="CC"/>
    <s v="Budget"/>
    <s v="Standard"/>
    <n v="45"/>
    <x v="0"/>
    <x v="0"/>
    <n v="0"/>
    <n v="41947.8"/>
    <s v="N"/>
    <x v="2"/>
  </r>
  <r>
    <n v="1203"/>
    <n v="0"/>
    <n v="0"/>
    <n v="3.5397400000000001"/>
    <n v="0"/>
    <s v="Auto"/>
    <s v="FreeLocal"/>
    <s v="Intnl_discount"/>
    <n v="68"/>
    <x v="1"/>
    <x v="0"/>
    <n v="1"/>
    <n v="27677.8"/>
    <s v="N"/>
    <x v="2"/>
  </r>
  <r>
    <n v="1204"/>
    <n v="2.4614199999999999"/>
    <n v="0"/>
    <n v="71.6614"/>
    <n v="0"/>
    <s v="CC"/>
    <s v="Budget"/>
    <s v="Standard"/>
    <n v="75"/>
    <x v="0"/>
    <x v="0"/>
    <n v="2"/>
    <n v="42846.2"/>
    <s v="Y"/>
    <x v="0"/>
  </r>
  <r>
    <n v="1211"/>
    <n v="21.441500000000001"/>
    <n v="0"/>
    <n v="38.816400000000002"/>
    <n v="0"/>
    <s v="CC"/>
    <s v="Budget"/>
    <s v="Standard"/>
    <n v="71"/>
    <x v="1"/>
    <x v="0"/>
    <n v="0"/>
    <n v="51195.5"/>
    <s v="Y"/>
    <x v="2"/>
  </r>
  <r>
    <n v="1219"/>
    <n v="16.772300000000001"/>
    <n v="0"/>
    <n v="16.3583"/>
    <n v="0"/>
    <s v="Auto"/>
    <s v="Budget"/>
    <s v="Intnl_discount"/>
    <n v="84"/>
    <x v="1"/>
    <x v="1"/>
    <n v="0"/>
    <n v="34148.6"/>
    <s v="Y"/>
    <x v="2"/>
  </r>
  <r>
    <n v="1223"/>
    <n v="0"/>
    <n v="0"/>
    <n v="4.42211"/>
    <n v="0"/>
    <s v="CH"/>
    <s v="Budget"/>
    <s v="Intnl_discount"/>
    <n v="62"/>
    <x v="0"/>
    <x v="1"/>
    <n v="2"/>
    <n v="5197"/>
    <s v="N"/>
    <x v="1"/>
  </r>
  <r>
    <n v="1229"/>
    <n v="19.802099999999999"/>
    <n v="0"/>
    <n v="9.3152899999999992"/>
    <n v="0"/>
    <s v="CC"/>
    <s v="FreeLocal"/>
    <s v="Intnl_discount"/>
    <n v="21"/>
    <x v="0"/>
    <x v="0"/>
    <n v="0"/>
    <n v="38705.5"/>
    <s v="Y"/>
    <x v="0"/>
  </r>
  <r>
    <n v="1237"/>
    <n v="0"/>
    <n v="0"/>
    <n v="3.4045800000000002"/>
    <n v="0"/>
    <s v="Auto"/>
    <s v="FreeLocal"/>
    <s v="Standard"/>
    <n v="49"/>
    <x v="0"/>
    <x v="1"/>
    <n v="0"/>
    <n v="23660.3"/>
    <s v="N"/>
    <x v="1"/>
  </r>
  <r>
    <n v="1250"/>
    <n v="22.1555"/>
    <n v="9.2017000000000002E-2"/>
    <n v="54.799399999999999"/>
    <n v="0"/>
    <s v="CC"/>
    <s v="Budget"/>
    <s v="Standard"/>
    <n v="41"/>
    <x v="1"/>
    <x v="1"/>
    <n v="0"/>
    <n v="85804.3"/>
    <s v="Y"/>
    <x v="2"/>
  </r>
  <r>
    <n v="1252"/>
    <n v="0.29866799999999999"/>
    <n v="7.7869400000000004"/>
    <n v="220.977"/>
    <n v="0"/>
    <s v="CC"/>
    <s v="Budget"/>
    <s v="Intnl_discount"/>
    <n v="49"/>
    <x v="0"/>
    <x v="1"/>
    <n v="1"/>
    <n v="60310.6"/>
    <s v="Y"/>
    <x v="0"/>
  </r>
  <r>
    <n v="1254"/>
    <n v="19.556100000000001"/>
    <n v="0"/>
    <n v="34.423699999999997"/>
    <n v="0"/>
    <s v="CC"/>
    <s v="FreeLocal"/>
    <s v="Standard"/>
    <n v="83"/>
    <x v="1"/>
    <x v="0"/>
    <n v="2"/>
    <n v="25108.2"/>
    <s v="Y"/>
    <x v="2"/>
  </r>
  <r>
    <n v="1255"/>
    <n v="23.308499999999999"/>
    <n v="0"/>
    <n v="83.498000000000005"/>
    <n v="0"/>
    <s v="CC"/>
    <s v="FreeLocal"/>
    <s v="Standard"/>
    <n v="59"/>
    <x v="1"/>
    <x v="1"/>
    <n v="0"/>
    <n v="33912.400000000001"/>
    <s v="Y"/>
    <x v="2"/>
  </r>
  <r>
    <n v="1259"/>
    <n v="14.1562"/>
    <n v="0"/>
    <n v="84.914900000000003"/>
    <n v="0"/>
    <s v="CH"/>
    <s v="Budget"/>
    <s v="Intnl_discount"/>
    <n v="32"/>
    <x v="0"/>
    <x v="0"/>
    <n v="1"/>
    <n v="7027.14"/>
    <s v="N"/>
    <x v="2"/>
  </r>
  <r>
    <n v="1261"/>
    <n v="9.55884"/>
    <n v="0"/>
    <n v="150.24299999999999"/>
    <n v="0"/>
    <s v="CC"/>
    <s v="Budget"/>
    <s v="Standard"/>
    <n v="65"/>
    <x v="0"/>
    <x v="0"/>
    <n v="0"/>
    <n v="58345.8"/>
    <s v="N"/>
    <x v="0"/>
  </r>
  <r>
    <n v="1264"/>
    <n v="25.634399999999999"/>
    <n v="0"/>
    <n v="5.3436599999999999"/>
    <n v="0"/>
    <s v="CC"/>
    <s v="Budget"/>
    <s v="Standard"/>
    <n v="51"/>
    <x v="1"/>
    <x v="1"/>
    <n v="0"/>
    <n v="2630.4"/>
    <s v="Y"/>
    <x v="2"/>
  </r>
  <r>
    <n v="1267"/>
    <n v="2.4973800000000002"/>
    <n v="0"/>
    <n v="24.99"/>
    <n v="3"/>
    <s v="CH"/>
    <s v="Budget"/>
    <s v="Standard"/>
    <n v="92"/>
    <x v="1"/>
    <x v="0"/>
    <n v="0"/>
    <n v="29518.799999999999"/>
    <s v="N"/>
    <x v="2"/>
  </r>
  <r>
    <n v="1273"/>
    <n v="0.7228"/>
    <n v="0"/>
    <n v="28.7026"/>
    <n v="0"/>
    <s v="Auto"/>
    <s v="FreeLocal"/>
    <s v="Standard"/>
    <n v="97"/>
    <x v="1"/>
    <x v="1"/>
    <n v="0"/>
    <n v="75854.899999999994"/>
    <s v="N"/>
    <x v="2"/>
  </r>
  <r>
    <n v="1278"/>
    <n v="28.4816"/>
    <n v="0"/>
    <n v="23.396899999999999"/>
    <n v="0"/>
    <s v="Auto"/>
    <s v="Budget"/>
    <s v="Standard"/>
    <n v="30"/>
    <x v="1"/>
    <x v="0"/>
    <n v="1"/>
    <n v="3578"/>
    <s v="N"/>
    <x v="2"/>
  </r>
  <r>
    <n v="1280"/>
    <n v="21.4678"/>
    <n v="0"/>
    <n v="54.455100000000002"/>
    <n v="0"/>
    <s v="CH"/>
    <s v="FreeLocal"/>
    <s v="Standard"/>
    <n v="64"/>
    <x v="0"/>
    <x v="1"/>
    <n v="2"/>
    <n v="62275.3"/>
    <s v="Y"/>
    <x v="0"/>
  </r>
  <r>
    <n v="1283"/>
    <n v="1.7171000000000001"/>
    <n v="0"/>
    <n v="91.747399999999999"/>
    <n v="0"/>
    <s v="Auto"/>
    <s v="Budget"/>
    <s v="Intnl_discount"/>
    <n v="74"/>
    <x v="0"/>
    <x v="0"/>
    <n v="0"/>
    <n v="25445.599999999999"/>
    <s v="N"/>
    <x v="0"/>
  </r>
  <r>
    <n v="1293"/>
    <n v="6.8304200000000002"/>
    <n v="0"/>
    <n v="52.201300000000003"/>
    <n v="0"/>
    <s v="CH"/>
    <s v="Budget"/>
    <s v="Standard"/>
    <n v="44"/>
    <x v="1"/>
    <x v="0"/>
    <n v="1"/>
    <n v="49554.8"/>
    <s v="N"/>
    <x v="2"/>
  </r>
  <r>
    <n v="1296"/>
    <n v="8.5981900000000007"/>
    <n v="0"/>
    <n v="117.986"/>
    <n v="0"/>
    <s v="CC"/>
    <s v="Budget"/>
    <s v="Intnl_discount"/>
    <n v="18"/>
    <x v="1"/>
    <x v="0"/>
    <n v="0"/>
    <n v="1846.01"/>
    <s v="N"/>
    <x v="0"/>
  </r>
  <r>
    <n v="1297"/>
    <n v="17.478300000000001"/>
    <n v="0"/>
    <n v="24.209900000000001"/>
    <n v="0"/>
    <s v="CC"/>
    <s v="Budget"/>
    <s v="Standard"/>
    <n v="84"/>
    <x v="0"/>
    <x v="1"/>
    <n v="0"/>
    <n v="95056.9"/>
    <s v="N"/>
    <x v="0"/>
  </r>
  <r>
    <n v="1298"/>
    <n v="23.056999999999999"/>
    <n v="0"/>
    <n v="5.94285"/>
    <n v="0"/>
    <s v="CC"/>
    <s v="Budget"/>
    <s v="Intnl_discount"/>
    <n v="18"/>
    <x v="1"/>
    <x v="0"/>
    <n v="0"/>
    <n v="40728.699999999997"/>
    <s v="N"/>
    <x v="2"/>
  </r>
  <r>
    <n v="1300"/>
    <n v="9.6143900000000002"/>
    <n v="2.6560299999999999"/>
    <n v="160.666"/>
    <n v="0"/>
    <s v="CC"/>
    <s v="Budget"/>
    <s v="Standard"/>
    <n v="72"/>
    <x v="1"/>
    <x v="1"/>
    <n v="2"/>
    <n v="55050.5"/>
    <s v="Y"/>
    <x v="0"/>
  </r>
  <r>
    <n v="1301"/>
    <n v="0"/>
    <n v="0"/>
    <n v="3.25909"/>
    <n v="0"/>
    <s v="Auto"/>
    <s v="Budget"/>
    <s v="Standard"/>
    <n v="21"/>
    <x v="0"/>
    <x v="0"/>
    <n v="0"/>
    <n v="73701.899999999994"/>
    <s v="Y"/>
    <x v="1"/>
  </r>
  <r>
    <n v="1309"/>
    <n v="4.3158799999999999"/>
    <n v="0.62931099999999995"/>
    <n v="66.906000000000006"/>
    <n v="0"/>
    <s v="CH"/>
    <s v="FreeLocal"/>
    <s v="Intnl_discount"/>
    <n v="87"/>
    <x v="1"/>
    <x v="0"/>
    <n v="0"/>
    <n v="98127.6"/>
    <s v="N"/>
    <x v="2"/>
  </r>
  <r>
    <n v="1314"/>
    <n v="19.7883"/>
    <n v="0"/>
    <n v="126.651"/>
    <n v="0"/>
    <s v="Auto"/>
    <s v="FreeLocal"/>
    <s v="Standard"/>
    <n v="84"/>
    <x v="1"/>
    <x v="1"/>
    <n v="2"/>
    <n v="27958.5"/>
    <s v="N"/>
    <x v="2"/>
  </r>
  <r>
    <n v="1316"/>
    <n v="23.291699999999999"/>
    <n v="2.8664700000000001"/>
    <n v="62.325499999999998"/>
    <n v="0"/>
    <s v="CC"/>
    <s v="Budget"/>
    <s v="Standard"/>
    <n v="22"/>
    <x v="1"/>
    <x v="0"/>
    <n v="1"/>
    <n v="95847.9"/>
    <s v="Y"/>
    <x v="0"/>
  </r>
  <r>
    <n v="1321"/>
    <n v="28.325399999999998"/>
    <n v="0"/>
    <n v="54.310299999999998"/>
    <n v="0"/>
    <s v="CC"/>
    <s v="Budget"/>
    <s v="Intnl_discount"/>
    <n v="19"/>
    <x v="0"/>
    <x v="0"/>
    <n v="1"/>
    <n v="67750.899999999994"/>
    <s v="N"/>
    <x v="2"/>
  </r>
  <r>
    <n v="1322"/>
    <n v="0.34371000000000002"/>
    <n v="0"/>
    <n v="10.983599999999999"/>
    <n v="0"/>
    <s v="CC"/>
    <s v="Budget"/>
    <s v="Standard"/>
    <n v="42"/>
    <x v="1"/>
    <x v="1"/>
    <n v="1"/>
    <n v="93645.3"/>
    <s v="N"/>
    <x v="2"/>
  </r>
  <r>
    <n v="1323"/>
    <n v="22.023499999999999"/>
    <n v="0"/>
    <n v="19.501100000000001"/>
    <n v="0"/>
    <s v="CH"/>
    <s v="FreeLocal"/>
    <s v="Standard"/>
    <n v="42"/>
    <x v="0"/>
    <x v="0"/>
    <n v="1"/>
    <n v="31650.2"/>
    <s v="N"/>
    <x v="2"/>
  </r>
  <r>
    <n v="1325"/>
    <n v="1.18414"/>
    <n v="0"/>
    <n v="33.6235"/>
    <n v="0"/>
    <s v="CC"/>
    <s v="Budget"/>
    <s v="Standard"/>
    <n v="80"/>
    <x v="0"/>
    <x v="0"/>
    <n v="1"/>
    <n v="86618.8"/>
    <s v="N"/>
    <x v="0"/>
  </r>
  <r>
    <n v="1326"/>
    <n v="27.813600000000001"/>
    <n v="2.0971899999999999"/>
    <n v="94.109399999999994"/>
    <n v="1"/>
    <s v="CC"/>
    <s v="FreeLocal"/>
    <s v="Standard"/>
    <n v="80"/>
    <x v="0"/>
    <x v="1"/>
    <n v="0"/>
    <n v="48506.7"/>
    <s v="N"/>
    <x v="0"/>
  </r>
  <r>
    <n v="1327"/>
    <n v="6.35046"/>
    <n v="0"/>
    <n v="19.744599999999998"/>
    <n v="0"/>
    <s v="CH"/>
    <s v="Budget"/>
    <s v="Intnl_discount"/>
    <n v="53"/>
    <x v="1"/>
    <x v="0"/>
    <n v="0"/>
    <n v="50622.9"/>
    <s v="Y"/>
    <x v="2"/>
  </r>
  <r>
    <n v="1331"/>
    <n v="0.10446999999999999"/>
    <n v="0"/>
    <n v="29.742599999999999"/>
    <n v="0"/>
    <s v="CC"/>
    <s v="Budget"/>
    <s v="Standard"/>
    <n v="59"/>
    <x v="0"/>
    <x v="0"/>
    <n v="0"/>
    <n v="50290.7"/>
    <s v="Y"/>
    <x v="0"/>
  </r>
  <r>
    <n v="1336"/>
    <n v="0"/>
    <n v="0"/>
    <n v="2.3146300000000002"/>
    <n v="0"/>
    <s v="Auto"/>
    <s v="Budget"/>
    <s v="Standard"/>
    <n v="61"/>
    <x v="0"/>
    <x v="0"/>
    <n v="1"/>
    <n v="79324.7"/>
    <s v="Y"/>
    <x v="1"/>
  </r>
  <r>
    <n v="1337"/>
    <n v="29.890499999999999"/>
    <n v="0"/>
    <n v="37.416899999999998"/>
    <n v="0"/>
    <s v="CC"/>
    <s v="Budget"/>
    <s v="Standard"/>
    <n v="81"/>
    <x v="0"/>
    <x v="1"/>
    <n v="0"/>
    <n v="54486.5"/>
    <s v="N"/>
    <x v="0"/>
  </r>
  <r>
    <n v="1338"/>
    <n v="26.664999999999999"/>
    <n v="6.9689500000000004"/>
    <n v="5.9489900000000002"/>
    <n v="0"/>
    <s v="Auto"/>
    <s v="Budget"/>
    <s v="Standard"/>
    <n v="41"/>
    <x v="0"/>
    <x v="0"/>
    <n v="1"/>
    <n v="84388.5"/>
    <s v="N"/>
    <x v="0"/>
  </r>
  <r>
    <n v="1342"/>
    <n v="16.897200000000002"/>
    <n v="0"/>
    <n v="11.515599999999999"/>
    <n v="0"/>
    <s v="CC"/>
    <s v="Budget"/>
    <s v="Standard"/>
    <n v="53"/>
    <x v="1"/>
    <x v="1"/>
    <n v="2"/>
    <n v="21242.799999999999"/>
    <s v="N"/>
    <x v="2"/>
  </r>
  <r>
    <n v="1343"/>
    <n v="17.261500000000002"/>
    <n v="0"/>
    <n v="75.583399999999997"/>
    <n v="0"/>
    <s v="Auto"/>
    <s v="FreeLocal"/>
    <s v="Standard"/>
    <n v="91"/>
    <x v="1"/>
    <x v="1"/>
    <n v="2"/>
    <n v="61766.7"/>
    <s v="Y"/>
    <x v="2"/>
  </r>
  <r>
    <n v="1346"/>
    <n v="3.79393"/>
    <n v="0"/>
    <n v="24.144400000000001"/>
    <n v="0"/>
    <s v="CC"/>
    <s v="FreeLocal"/>
    <s v="Intnl_discount"/>
    <n v="71"/>
    <x v="1"/>
    <x v="1"/>
    <n v="0"/>
    <n v="28273"/>
    <s v="Y"/>
    <x v="2"/>
  </r>
  <r>
    <n v="1349"/>
    <n v="1.0415000000000001"/>
    <n v="6.1029299999999997"/>
    <n v="28.831299999999999"/>
    <n v="0"/>
    <s v="CC"/>
    <s v="Budget"/>
    <s v="Intnl_discount"/>
    <n v="33"/>
    <x v="1"/>
    <x v="0"/>
    <n v="1"/>
    <n v="57237.9"/>
    <s v="N"/>
    <x v="0"/>
  </r>
  <r>
    <n v="1352"/>
    <n v="20.7683"/>
    <n v="0"/>
    <n v="38.1539"/>
    <n v="0"/>
    <s v="Auto"/>
    <s v="FreeLocal"/>
    <s v="Standard"/>
    <n v="71"/>
    <x v="1"/>
    <x v="1"/>
    <n v="1"/>
    <n v="37248.6"/>
    <s v="Y"/>
    <x v="2"/>
  </r>
  <r>
    <n v="1354"/>
    <n v="20.7605"/>
    <n v="0"/>
    <n v="43.302599999999998"/>
    <n v="0"/>
    <s v="CC"/>
    <s v="Budget"/>
    <s v="Standard"/>
    <n v="64"/>
    <x v="0"/>
    <x v="0"/>
    <n v="2"/>
    <n v="25796.5"/>
    <s v="N"/>
    <x v="0"/>
  </r>
  <r>
    <n v="1358"/>
    <n v="16.4224"/>
    <n v="0"/>
    <n v="39.754800000000003"/>
    <n v="0"/>
    <s v="Auto"/>
    <s v="Budget"/>
    <s v="Standard"/>
    <n v="76"/>
    <x v="1"/>
    <x v="1"/>
    <n v="1"/>
    <n v="24104.7"/>
    <s v="N"/>
    <x v="2"/>
  </r>
  <r>
    <n v="1365"/>
    <n v="26.292400000000001"/>
    <n v="0"/>
    <n v="35.318899999999999"/>
    <n v="0"/>
    <s v="CC"/>
    <s v="Budget"/>
    <s v="Intnl_discount"/>
    <n v="49"/>
    <x v="0"/>
    <x v="0"/>
    <n v="2"/>
    <n v="48471.1"/>
    <s v="N"/>
    <x v="0"/>
  </r>
  <r>
    <n v="1366"/>
    <n v="11.305400000000001"/>
    <n v="0"/>
    <n v="71.500500000000002"/>
    <n v="0"/>
    <s v="CH"/>
    <s v="Budget"/>
    <s v="Intnl_discount"/>
    <n v="75"/>
    <x v="0"/>
    <x v="1"/>
    <n v="1"/>
    <n v="57952.6"/>
    <s v="N"/>
    <x v="0"/>
  </r>
  <r>
    <n v="1368"/>
    <n v="6.9778500000000001"/>
    <n v="0"/>
    <n v="15.5162"/>
    <n v="0"/>
    <s v="Auto"/>
    <s v="FreeLocal"/>
    <s v="Standard"/>
    <n v="39"/>
    <x v="0"/>
    <x v="1"/>
    <n v="1"/>
    <n v="31931.3"/>
    <s v="N"/>
    <x v="2"/>
  </r>
  <r>
    <n v="1370"/>
    <n v="9.3907299999999996"/>
    <n v="0"/>
    <n v="21.318300000000001"/>
    <n v="0"/>
    <s v="CC"/>
    <s v="FreeLocal"/>
    <s v="Intnl_discount"/>
    <n v="33"/>
    <x v="0"/>
    <x v="0"/>
    <n v="1"/>
    <n v="33967.699999999997"/>
    <s v="N"/>
    <x v="2"/>
  </r>
  <r>
    <n v="1371"/>
    <n v="23.242899999999999"/>
    <n v="0"/>
    <n v="87.619799999999998"/>
    <n v="0"/>
    <s v="CC"/>
    <s v="Budget"/>
    <s v="Standard"/>
    <n v="25"/>
    <x v="0"/>
    <x v="1"/>
    <n v="0"/>
    <n v="91106.4"/>
    <s v="N"/>
    <x v="2"/>
  </r>
  <r>
    <n v="1373"/>
    <n v="12.1991"/>
    <n v="0"/>
    <n v="109.798"/>
    <n v="0"/>
    <s v="CC"/>
    <s v="FreeLocal"/>
    <s v="Standard"/>
    <n v="85"/>
    <x v="1"/>
    <x v="0"/>
    <n v="0"/>
    <n v="18909.5"/>
    <s v="Y"/>
    <x v="2"/>
  </r>
  <r>
    <n v="1376"/>
    <n v="17.915199999999999"/>
    <n v="0"/>
    <n v="6.0122999999999998"/>
    <n v="0"/>
    <s v="CC"/>
    <s v="FreeLocal"/>
    <s v="Standard"/>
    <n v="26"/>
    <x v="1"/>
    <x v="1"/>
    <n v="2"/>
    <n v="19998.400000000001"/>
    <s v="N"/>
    <x v="0"/>
  </r>
  <r>
    <n v="1378"/>
    <n v="0"/>
    <n v="0"/>
    <n v="2.94211"/>
    <n v="0"/>
    <s v="CC"/>
    <s v="Budget"/>
    <s v="Intnl_discount"/>
    <n v="31"/>
    <x v="0"/>
    <x v="0"/>
    <n v="1"/>
    <n v="43787"/>
    <s v="N"/>
    <x v="1"/>
  </r>
  <r>
    <n v="1379"/>
    <n v="0"/>
    <n v="0"/>
    <n v="2.3990100000000001"/>
    <n v="0"/>
    <s v="CH"/>
    <s v="Budget"/>
    <s v="Standard"/>
    <n v="39"/>
    <x v="0"/>
    <x v="0"/>
    <n v="2"/>
    <n v="72401.8"/>
    <s v="N"/>
    <x v="2"/>
  </r>
  <r>
    <n v="1380"/>
    <n v="7.9666100000000002"/>
    <n v="0"/>
    <n v="23.766999999999999"/>
    <n v="1"/>
    <s v="CC"/>
    <s v="FreeLocal"/>
    <s v="Standard"/>
    <n v="68"/>
    <x v="1"/>
    <x v="1"/>
    <n v="1"/>
    <n v="83556.7"/>
    <s v="N"/>
    <x v="2"/>
  </r>
  <r>
    <n v="1381"/>
    <n v="4.4496099999999998"/>
    <n v="7.2737600000000002"/>
    <n v="296.62900000000002"/>
    <n v="0"/>
    <s v="CH"/>
    <s v="FreeLocal"/>
    <s v="Intnl_discount"/>
    <n v="46"/>
    <x v="0"/>
    <x v="0"/>
    <n v="0"/>
    <n v="34437.199999999997"/>
    <s v="Y"/>
    <x v="0"/>
  </r>
  <r>
    <n v="1385"/>
    <n v="22.726199999999999"/>
    <n v="0"/>
    <n v="10.913399999999999"/>
    <n v="0"/>
    <s v="CH"/>
    <s v="Budget"/>
    <s v="Standard"/>
    <n v="86"/>
    <x v="0"/>
    <x v="0"/>
    <n v="2"/>
    <n v="36090.699999999997"/>
    <s v="N"/>
    <x v="0"/>
  </r>
  <r>
    <n v="1389"/>
    <n v="17.314"/>
    <n v="0"/>
    <n v="53.613799999999998"/>
    <n v="0"/>
    <s v="CC"/>
    <s v="FreeLocal"/>
    <s v="Intnl_discount"/>
    <n v="65"/>
    <x v="0"/>
    <x v="0"/>
    <n v="2"/>
    <n v="58148.7"/>
    <s v="N"/>
    <x v="0"/>
  </r>
  <r>
    <n v="1390"/>
    <n v="5.17333"/>
    <n v="0"/>
    <n v="11.143599999999999"/>
    <n v="1"/>
    <s v="Auto"/>
    <s v="FreeLocal"/>
    <s v="Standard"/>
    <n v="85"/>
    <x v="0"/>
    <x v="0"/>
    <n v="2"/>
    <n v="69730.899999999994"/>
    <s v="Y"/>
    <x v="0"/>
  </r>
  <r>
    <n v="1391"/>
    <n v="12.1454"/>
    <n v="0"/>
    <n v="116.59099999999999"/>
    <n v="0"/>
    <s v="CH"/>
    <s v="FreeLocal"/>
    <s v="Standard"/>
    <n v="79"/>
    <x v="0"/>
    <x v="1"/>
    <n v="2"/>
    <n v="43151.7"/>
    <s v="N"/>
    <x v="0"/>
  </r>
  <r>
    <n v="1393"/>
    <n v="19.516400000000001"/>
    <n v="0"/>
    <n v="86.453599999999994"/>
    <n v="0"/>
    <s v="CH"/>
    <s v="Budget"/>
    <s v="Intnl_discount"/>
    <n v="82"/>
    <x v="0"/>
    <x v="1"/>
    <n v="0"/>
    <n v="17491.400000000001"/>
    <s v="N"/>
    <x v="0"/>
  </r>
  <r>
    <n v="1395"/>
    <n v="21.3233"/>
    <n v="0"/>
    <n v="7.5484900000000001"/>
    <n v="0"/>
    <s v="CC"/>
    <s v="FreeLocal"/>
    <s v="Standard"/>
    <n v="30"/>
    <x v="0"/>
    <x v="0"/>
    <n v="2"/>
    <n v="16948.8"/>
    <s v="N"/>
    <x v="2"/>
  </r>
  <r>
    <n v="1398"/>
    <n v="19.142800000000001"/>
    <n v="2.3544700000000001"/>
    <n v="40.372"/>
    <n v="0"/>
    <s v="CC"/>
    <s v="FreeLocal"/>
    <s v="Intnl_discount"/>
    <n v="72"/>
    <x v="0"/>
    <x v="0"/>
    <n v="1"/>
    <n v="38788.300000000003"/>
    <s v="Y"/>
    <x v="0"/>
  </r>
  <r>
    <n v="1403"/>
    <n v="3.7142200000000001"/>
    <n v="0"/>
    <n v="10.216100000000001"/>
    <n v="0"/>
    <s v="Auto"/>
    <s v="FreeLocal"/>
    <s v="Standard"/>
    <n v="88"/>
    <x v="0"/>
    <x v="1"/>
    <n v="2"/>
    <n v="10764.6"/>
    <s v="N"/>
    <x v="0"/>
  </r>
  <r>
    <n v="1404"/>
    <n v="12.857699999999999"/>
    <n v="3.5519000000000002E-2"/>
    <n v="156.512"/>
    <n v="0"/>
    <s v="CC"/>
    <s v="Budget"/>
    <s v="Intnl_discount"/>
    <n v="18"/>
    <x v="0"/>
    <x v="0"/>
    <n v="0"/>
    <n v="13441.5"/>
    <s v="N"/>
    <x v="2"/>
  </r>
  <r>
    <n v="1411"/>
    <n v="3.8588900000000002"/>
    <n v="0"/>
    <n v="20.8536"/>
    <n v="0"/>
    <s v="CH"/>
    <s v="FreeLocal"/>
    <s v="Standard"/>
    <n v="62"/>
    <x v="1"/>
    <x v="1"/>
    <n v="1"/>
    <n v="47503.9"/>
    <s v="N"/>
    <x v="2"/>
  </r>
  <r>
    <n v="1415"/>
    <n v="5.9259399999999998"/>
    <n v="0"/>
    <n v="44.592799999999997"/>
    <n v="0"/>
    <s v="CC"/>
    <s v="FreeLocal"/>
    <s v="Intnl_discount"/>
    <n v="66"/>
    <x v="1"/>
    <x v="1"/>
    <n v="2"/>
    <n v="72018.600000000006"/>
    <s v="Y"/>
    <x v="2"/>
  </r>
  <r>
    <n v="1417"/>
    <n v="0"/>
    <n v="0"/>
    <n v="4.9994199999999998"/>
    <n v="0"/>
    <s v="CH"/>
    <s v="Budget"/>
    <s v="Intnl_discount"/>
    <n v="29"/>
    <x v="0"/>
    <x v="1"/>
    <n v="1"/>
    <n v="21529.1"/>
    <s v="N"/>
    <x v="0"/>
  </r>
  <r>
    <n v="1418"/>
    <n v="25.2361"/>
    <n v="0"/>
    <n v="56.0381"/>
    <n v="0"/>
    <s v="CC"/>
    <s v="Budget"/>
    <s v="Standard"/>
    <n v="36"/>
    <x v="1"/>
    <x v="0"/>
    <n v="1"/>
    <n v="96349.8"/>
    <s v="N"/>
    <x v="2"/>
  </r>
  <r>
    <n v="1421"/>
    <n v="3.4518900000000001"/>
    <n v="4.1827699999999997"/>
    <n v="117.34399999999999"/>
    <n v="0"/>
    <s v="Auto"/>
    <s v="Budget"/>
    <s v="Standard"/>
    <n v="76"/>
    <x v="0"/>
    <x v="0"/>
    <n v="0"/>
    <n v="35697.5"/>
    <s v="N"/>
    <x v="0"/>
  </r>
  <r>
    <n v="1424"/>
    <n v="9.8189100000000007"/>
    <n v="0"/>
    <n v="82.452799999999996"/>
    <n v="0"/>
    <s v="CC"/>
    <s v="Budget"/>
    <s v="Intnl_discount"/>
    <n v="60"/>
    <x v="0"/>
    <x v="0"/>
    <n v="1"/>
    <n v="40792.300000000003"/>
    <s v="Y"/>
    <x v="2"/>
  </r>
  <r>
    <n v="1428"/>
    <n v="27.877700000000001"/>
    <n v="0"/>
    <n v="13.129099999999999"/>
    <n v="0"/>
    <s v="Auto"/>
    <s v="FreeLocal"/>
    <s v="Standard"/>
    <n v="46"/>
    <x v="0"/>
    <x v="0"/>
    <n v="0"/>
    <n v="94576.2"/>
    <s v="Y"/>
    <x v="0"/>
  </r>
  <r>
    <n v="1429"/>
    <n v="11.0029"/>
    <n v="0"/>
    <n v="87.128600000000006"/>
    <n v="0"/>
    <s v="CC"/>
    <s v="Budget"/>
    <s v="Standard"/>
    <n v="42"/>
    <x v="1"/>
    <x v="0"/>
    <n v="0"/>
    <n v="69463.100000000006"/>
    <s v="N"/>
    <x v="2"/>
  </r>
  <r>
    <n v="1430"/>
    <n v="0"/>
    <n v="0"/>
    <n v="2.6084100000000001"/>
    <n v="0"/>
    <s v="CC"/>
    <s v="FreeLocal"/>
    <s v="Intnl_discount"/>
    <n v="79"/>
    <x v="1"/>
    <x v="1"/>
    <n v="1"/>
    <n v="16203.5"/>
    <s v="Y"/>
    <x v="1"/>
  </r>
  <r>
    <n v="1432"/>
    <n v="13.6609"/>
    <n v="0"/>
    <n v="37.685099999999998"/>
    <n v="0"/>
    <s v="CC"/>
    <s v="FreeLocal"/>
    <s v="Standard"/>
    <n v="90"/>
    <x v="0"/>
    <x v="0"/>
    <n v="1"/>
    <n v="2796.07"/>
    <s v="N"/>
    <x v="2"/>
  </r>
  <r>
    <n v="1436"/>
    <n v="12.6126"/>
    <n v="0"/>
    <n v="18.811900000000001"/>
    <n v="0"/>
    <s v="Auto"/>
    <s v="Budget"/>
    <s v="Standard"/>
    <n v="88"/>
    <x v="0"/>
    <x v="1"/>
    <n v="0"/>
    <n v="68608"/>
    <s v="N"/>
    <x v="2"/>
  </r>
  <r>
    <n v="1437"/>
    <n v="26.191199999999998"/>
    <n v="0"/>
    <n v="18.197299999999998"/>
    <n v="0"/>
    <s v="CC"/>
    <s v="Budget"/>
    <s v="Intnl_discount"/>
    <n v="46"/>
    <x v="1"/>
    <x v="0"/>
    <n v="1"/>
    <n v="44065.4"/>
    <s v="Y"/>
    <x v="2"/>
  </r>
  <r>
    <n v="1440"/>
    <n v="16.159300000000002"/>
    <n v="6.0991"/>
    <n v="13.831200000000001"/>
    <n v="0"/>
    <s v="CC"/>
    <s v="Budget"/>
    <s v="Intnl_discount"/>
    <n v="31"/>
    <x v="0"/>
    <x v="0"/>
    <n v="1"/>
    <n v="99485.3"/>
    <s v="N"/>
    <x v="2"/>
  </r>
  <r>
    <n v="1443"/>
    <n v="15.6168"/>
    <n v="0"/>
    <n v="13.6907"/>
    <n v="0"/>
    <s v="CC"/>
    <s v="Budget"/>
    <s v="Intnl_discount"/>
    <n v="60"/>
    <x v="1"/>
    <x v="0"/>
    <n v="0"/>
    <n v="35125"/>
    <s v="N"/>
    <x v="2"/>
  </r>
  <r>
    <n v="1448"/>
    <n v="27.989799999999999"/>
    <n v="0"/>
    <n v="11.629099999999999"/>
    <n v="0"/>
    <s v="CC"/>
    <s v="FreeLocal"/>
    <s v="Standard"/>
    <n v="57"/>
    <x v="0"/>
    <x v="0"/>
    <n v="1"/>
    <n v="4875.25"/>
    <s v="N"/>
    <x v="0"/>
  </r>
  <r>
    <n v="1453"/>
    <n v="23.311599999999999"/>
    <n v="0"/>
    <n v="38.437199999999997"/>
    <n v="0"/>
    <s v="CC"/>
    <s v="FreeLocal"/>
    <s v="Standard"/>
    <n v="71"/>
    <x v="0"/>
    <x v="1"/>
    <n v="0"/>
    <n v="26435.8"/>
    <s v="N"/>
    <x v="2"/>
  </r>
  <r>
    <n v="1455"/>
    <n v="2.9642599999999999"/>
    <n v="3.3012199999999998"/>
    <n v="73.3249"/>
    <n v="0"/>
    <s v="Auto"/>
    <s v="Budget"/>
    <s v="Intnl_discount"/>
    <n v="41"/>
    <x v="0"/>
    <x v="1"/>
    <n v="2"/>
    <n v="48271.8"/>
    <s v="N"/>
    <x v="0"/>
  </r>
  <r>
    <n v="1457"/>
    <n v="0"/>
    <n v="0"/>
    <n v="2.3425500000000001"/>
    <n v="0"/>
    <s v="CC"/>
    <s v="Budget"/>
    <s v="Intnl_discount"/>
    <n v="49"/>
    <x v="0"/>
    <x v="0"/>
    <n v="2"/>
    <n v="50290.7"/>
    <s v="N"/>
    <x v="0"/>
  </r>
  <r>
    <n v="1459"/>
    <n v="14.1524"/>
    <n v="0"/>
    <n v="76.270399999999995"/>
    <n v="0"/>
    <s v="CC"/>
    <s v="Budget"/>
    <s v="Intnl_discount"/>
    <n v="86"/>
    <x v="1"/>
    <x v="0"/>
    <n v="1"/>
    <n v="12713.3"/>
    <s v="N"/>
    <x v="2"/>
  </r>
  <r>
    <n v="1461"/>
    <n v="0"/>
    <n v="0"/>
    <n v="1.4814400000000001"/>
    <n v="1"/>
    <s v="CH"/>
    <s v="Budget"/>
    <s v="Standard"/>
    <n v="94"/>
    <x v="1"/>
    <x v="1"/>
    <n v="0"/>
    <n v="13946.8"/>
    <s v="N"/>
    <x v="2"/>
  </r>
  <r>
    <n v="1462"/>
    <n v="14.7422"/>
    <n v="0"/>
    <n v="147.29300000000001"/>
    <n v="0"/>
    <s v="CC"/>
    <s v="Budget"/>
    <s v="Intnl_discount"/>
    <n v="19"/>
    <x v="0"/>
    <x v="0"/>
    <n v="1"/>
    <n v="16915.2"/>
    <s v="N"/>
    <x v="0"/>
  </r>
  <r>
    <n v="1463"/>
    <n v="20.747800000000002"/>
    <n v="0"/>
    <n v="24.522099999999998"/>
    <n v="0"/>
    <s v="CC"/>
    <s v="Budget"/>
    <s v="Standard"/>
    <n v="20"/>
    <x v="1"/>
    <x v="1"/>
    <n v="2"/>
    <n v="68140.5"/>
    <s v="N"/>
    <x v="2"/>
  </r>
  <r>
    <n v="1464"/>
    <n v="15.2705"/>
    <n v="0"/>
    <n v="29.4771"/>
    <n v="0"/>
    <s v="CC"/>
    <s v="Budget"/>
    <s v="Standard"/>
    <n v="43"/>
    <x v="0"/>
    <x v="1"/>
    <n v="1"/>
    <n v="77021.7"/>
    <s v="N"/>
    <x v="0"/>
  </r>
  <r>
    <n v="1467"/>
    <n v="10.4285"/>
    <n v="0"/>
    <n v="16.8965"/>
    <n v="0"/>
    <s v="CC"/>
    <s v="FreeLocal"/>
    <s v="Intnl_discount"/>
    <n v="47"/>
    <x v="1"/>
    <x v="1"/>
    <n v="1"/>
    <n v="12752.5"/>
    <s v="Y"/>
    <x v="2"/>
  </r>
  <r>
    <n v="1483"/>
    <n v="14.4709"/>
    <n v="0"/>
    <n v="7.0965699999999998"/>
    <n v="0"/>
    <s v="Auto"/>
    <s v="FreeLocal"/>
    <s v="Standard"/>
    <n v="68"/>
    <x v="0"/>
    <x v="0"/>
    <n v="0"/>
    <n v="62484.800000000003"/>
    <s v="N"/>
    <x v="0"/>
  </r>
  <r>
    <n v="1484"/>
    <n v="11.6607"/>
    <n v="0"/>
    <n v="38.359699999999997"/>
    <n v="0"/>
    <s v="Auto"/>
    <s v="FreeLocal"/>
    <s v="Intnl_discount"/>
    <n v="49"/>
    <x v="1"/>
    <x v="1"/>
    <n v="0"/>
    <n v="32358.1"/>
    <s v="N"/>
    <x v="2"/>
  </r>
  <r>
    <n v="1485"/>
    <n v="0"/>
    <n v="0"/>
    <n v="1.9565399999999999"/>
    <n v="0"/>
    <s v="CC"/>
    <s v="Budget"/>
    <s v="Intnl_discount"/>
    <n v="45"/>
    <x v="0"/>
    <x v="1"/>
    <n v="0"/>
    <n v="45057.1"/>
    <s v="N"/>
    <x v="1"/>
  </r>
  <r>
    <n v="1487"/>
    <n v="3.7232500000000002"/>
    <n v="0"/>
    <n v="36.504100000000001"/>
    <n v="0"/>
    <s v="CC"/>
    <s v="FreeLocal"/>
    <s v="Intnl_discount"/>
    <n v="61"/>
    <x v="1"/>
    <x v="1"/>
    <n v="0"/>
    <n v="72385.899999999994"/>
    <s v="N"/>
    <x v="2"/>
  </r>
  <r>
    <n v="1490"/>
    <n v="16.813700000000001"/>
    <n v="0"/>
    <n v="80.187399999999997"/>
    <n v="0"/>
    <s v="Auto"/>
    <s v="FreeLocal"/>
    <s v="Intnl_discount"/>
    <n v="71"/>
    <x v="0"/>
    <x v="0"/>
    <n v="0"/>
    <n v="45444"/>
    <s v="N"/>
    <x v="2"/>
  </r>
  <r>
    <n v="1491"/>
    <n v="22.440799999999999"/>
    <n v="9.1851400000000005"/>
    <n v="29.179500000000001"/>
    <n v="1"/>
    <s v="CH"/>
    <s v="FreeLocal"/>
    <s v="Standard"/>
    <n v="36"/>
    <x v="1"/>
    <x v="0"/>
    <n v="0"/>
    <n v="97341.4"/>
    <s v="N"/>
    <x v="2"/>
  </r>
  <r>
    <n v="1493"/>
    <n v="7.2603799999999996"/>
    <n v="6.1219200000000003"/>
    <n v="184.52500000000001"/>
    <n v="0"/>
    <s v="CH"/>
    <s v="FreeLocal"/>
    <s v="Standard"/>
    <n v="82"/>
    <x v="1"/>
    <x v="1"/>
    <n v="0"/>
    <n v="48841.4"/>
    <s v="N"/>
    <x v="0"/>
  </r>
  <r>
    <n v="1494"/>
    <n v="5.1791099999999997"/>
    <n v="5.6440400000000004"/>
    <n v="112.80800000000001"/>
    <n v="0"/>
    <s v="CH"/>
    <s v="FreeLocal"/>
    <s v="Standard"/>
    <n v="34"/>
    <x v="0"/>
    <x v="0"/>
    <n v="1"/>
    <n v="73098.7"/>
    <s v="N"/>
    <x v="0"/>
  </r>
  <r>
    <n v="1496"/>
    <n v="23.131499999999999"/>
    <n v="0"/>
    <n v="23.3277"/>
    <n v="0"/>
    <s v="CC"/>
    <s v="Budget"/>
    <s v="Standard"/>
    <n v="22"/>
    <x v="0"/>
    <x v="0"/>
    <n v="1"/>
    <n v="25863.8"/>
    <s v="N"/>
    <x v="0"/>
  </r>
  <r>
    <n v="1502"/>
    <n v="22.903600000000001"/>
    <n v="2.1511100000000001"/>
    <n v="22.629799999999999"/>
    <n v="0"/>
    <s v="CH"/>
    <s v="Budget"/>
    <s v="Standard"/>
    <n v="55"/>
    <x v="1"/>
    <x v="1"/>
    <n v="2"/>
    <n v="33377.300000000003"/>
    <s v="N"/>
    <x v="2"/>
  </r>
  <r>
    <n v="1509"/>
    <n v="29.355599999999999"/>
    <n v="0"/>
    <n v="13.786199999999999"/>
    <n v="0"/>
    <s v="CH"/>
    <s v="FreeLocal"/>
    <s v="Intnl_discount"/>
    <n v="40"/>
    <x v="1"/>
    <x v="1"/>
    <n v="2"/>
    <n v="33373.9"/>
    <s v="N"/>
    <x v="2"/>
  </r>
  <r>
    <n v="1513"/>
    <n v="0"/>
    <n v="0"/>
    <n v="3.9281100000000002"/>
    <n v="0"/>
    <s v="CC"/>
    <s v="Budget"/>
    <s v="Standard"/>
    <n v="88"/>
    <x v="0"/>
    <x v="0"/>
    <n v="2"/>
    <n v="58807.5"/>
    <s v="Y"/>
    <x v="1"/>
  </r>
  <r>
    <n v="1515"/>
    <n v="28.839400000000001"/>
    <n v="0"/>
    <n v="51.1432"/>
    <n v="0"/>
    <s v="CC"/>
    <s v="FreeLocal"/>
    <s v="Standard"/>
    <n v="92"/>
    <x v="1"/>
    <x v="1"/>
    <n v="0"/>
    <n v="79872.600000000006"/>
    <s v="N"/>
    <x v="2"/>
  </r>
  <r>
    <n v="1522"/>
    <n v="28.235600000000002"/>
    <n v="0"/>
    <n v="66.499300000000005"/>
    <n v="0"/>
    <s v="CC"/>
    <s v="FreeLocal"/>
    <s v="Standard"/>
    <n v="21"/>
    <x v="1"/>
    <x v="1"/>
    <n v="1"/>
    <n v="48107.199999999997"/>
    <s v="N"/>
    <x v="2"/>
  </r>
  <r>
    <n v="1531"/>
    <n v="0"/>
    <n v="0"/>
    <n v="3.3279299999999998"/>
    <n v="0"/>
    <s v="CC"/>
    <s v="Budget"/>
    <s v="Intnl_discount"/>
    <n v="36"/>
    <x v="0"/>
    <x v="1"/>
    <n v="1"/>
    <n v="94083.3"/>
    <s v="N"/>
    <x v="2"/>
  </r>
  <r>
    <n v="1532"/>
    <n v="0"/>
    <n v="0"/>
    <n v="3.5965600000000002"/>
    <n v="0"/>
    <s v="Auto"/>
    <s v="Budget"/>
    <s v="Intnl_discount"/>
    <n v="23"/>
    <x v="1"/>
    <x v="1"/>
    <n v="0"/>
    <n v="22475.5"/>
    <s v="N"/>
    <x v="1"/>
  </r>
  <r>
    <n v="1539"/>
    <n v="2.9369399999999999"/>
    <n v="0"/>
    <n v="165.434"/>
    <n v="0"/>
    <s v="CC"/>
    <s v="FreeLocal"/>
    <s v="Intnl_discount"/>
    <n v="48"/>
    <x v="1"/>
    <x v="0"/>
    <n v="1"/>
    <n v="3793.73"/>
    <s v="N"/>
    <x v="2"/>
  </r>
  <r>
    <n v="1543"/>
    <n v="23.216699999999999"/>
    <n v="0"/>
    <n v="143.81200000000001"/>
    <n v="0"/>
    <s v="CH"/>
    <s v="FreeLocal"/>
    <s v="Intnl_discount"/>
    <n v="22"/>
    <x v="0"/>
    <x v="1"/>
    <n v="2"/>
    <n v="14905"/>
    <s v="Y"/>
    <x v="0"/>
  </r>
  <r>
    <n v="1547"/>
    <n v="1.7405999999999999"/>
    <n v="0"/>
    <n v="30.120999999999999"/>
    <n v="0"/>
    <s v="CC"/>
    <s v="Budget"/>
    <s v="Standard"/>
    <n v="43"/>
    <x v="0"/>
    <x v="0"/>
    <n v="2"/>
    <n v="22781.599999999999"/>
    <s v="Y"/>
    <x v="0"/>
  </r>
  <r>
    <n v="1549"/>
    <n v="10.511699999999999"/>
    <n v="0"/>
    <n v="5.9068800000000001"/>
    <n v="0"/>
    <s v="Auto"/>
    <s v="FreeLocal"/>
    <s v="Intnl_discount"/>
    <n v="67"/>
    <x v="0"/>
    <x v="1"/>
    <n v="1"/>
    <n v="9824.75"/>
    <s v="N"/>
    <x v="2"/>
  </r>
  <r>
    <n v="1550"/>
    <n v="27.746500000000001"/>
    <n v="8.2486800000000002"/>
    <n v="19.634799999999998"/>
    <n v="0"/>
    <s v="CC"/>
    <s v="FreeLocal"/>
    <s v="Standard"/>
    <n v="53"/>
    <x v="0"/>
    <x v="1"/>
    <n v="2"/>
    <n v="11503.8"/>
    <s v="Y"/>
    <x v="0"/>
  </r>
  <r>
    <n v="1552"/>
    <n v="23.857700000000001"/>
    <n v="0"/>
    <n v="9.4839199999999995"/>
    <n v="0"/>
    <s v="Auto"/>
    <s v="FreeLocal"/>
    <s v="Standard"/>
    <n v="34"/>
    <x v="1"/>
    <x v="1"/>
    <n v="2"/>
    <n v="59753.2"/>
    <s v="Y"/>
    <x v="2"/>
  </r>
  <r>
    <n v="1558"/>
    <n v="8.3176199999999998"/>
    <n v="0"/>
    <n v="29.315799999999999"/>
    <n v="0"/>
    <s v="CC"/>
    <s v="FreeLocal"/>
    <s v="Standard"/>
    <n v="78"/>
    <x v="0"/>
    <x v="0"/>
    <n v="0"/>
    <n v="16840.7"/>
    <s v="N"/>
    <x v="2"/>
  </r>
  <r>
    <n v="1561"/>
    <n v="6.2531600000000003"/>
    <n v="0"/>
    <n v="24.717400000000001"/>
    <n v="0"/>
    <s v="CC"/>
    <s v="FreeLocal"/>
    <s v="Standard"/>
    <n v="27"/>
    <x v="0"/>
    <x v="1"/>
    <n v="2"/>
    <n v="13094.8"/>
    <s v="N"/>
    <x v="0"/>
  </r>
  <r>
    <n v="1567"/>
    <n v="23.7605"/>
    <n v="0"/>
    <n v="68.351200000000006"/>
    <n v="0"/>
    <s v="Auto"/>
    <s v="Budget"/>
    <s v="Intnl_discount"/>
    <n v="65"/>
    <x v="0"/>
    <x v="0"/>
    <n v="1"/>
    <n v="37079.4"/>
    <s v="N"/>
    <x v="2"/>
  </r>
  <r>
    <n v="1574"/>
    <n v="14.697100000000001"/>
    <n v="0"/>
    <n v="17.869700000000002"/>
    <n v="0"/>
    <s v="Auto"/>
    <s v="Budget"/>
    <s v="Intnl_discount"/>
    <n v="30"/>
    <x v="0"/>
    <x v="1"/>
    <n v="1"/>
    <n v="73334.3"/>
    <s v="N"/>
    <x v="2"/>
  </r>
  <r>
    <n v="1580"/>
    <n v="13.9878"/>
    <n v="7.5591299999999997"/>
    <n v="20.720300000000002"/>
    <n v="0"/>
    <s v="Auto"/>
    <s v="FreeLocal"/>
    <s v="Standard"/>
    <n v="42"/>
    <x v="0"/>
    <x v="0"/>
    <n v="0"/>
    <n v="69458.8"/>
    <s v="N"/>
    <x v="0"/>
  </r>
  <r>
    <n v="1582"/>
    <n v="13.1487"/>
    <n v="0"/>
    <n v="33.939100000000003"/>
    <n v="0"/>
    <s v="CH"/>
    <s v="FreeLocal"/>
    <s v="Standard"/>
    <n v="37"/>
    <x v="1"/>
    <x v="1"/>
    <n v="1"/>
    <n v="13126.9"/>
    <s v="N"/>
    <x v="2"/>
  </r>
  <r>
    <n v="1585"/>
    <n v="3.71021"/>
    <n v="0.25647999999999999"/>
    <n v="11.871"/>
    <n v="0"/>
    <s v="CC"/>
    <s v="Budget"/>
    <s v="Standard"/>
    <n v="58"/>
    <x v="0"/>
    <x v="0"/>
    <n v="1"/>
    <n v="16350.3"/>
    <s v="Y"/>
    <x v="2"/>
  </r>
  <r>
    <n v="1588"/>
    <n v="10.9727"/>
    <n v="0"/>
    <n v="59.999899999999997"/>
    <n v="0"/>
    <s v="CH"/>
    <s v="FreeLocal"/>
    <s v="Intnl_discount"/>
    <n v="45"/>
    <x v="1"/>
    <x v="0"/>
    <n v="0"/>
    <n v="27170.6"/>
    <s v="N"/>
    <x v="2"/>
  </r>
  <r>
    <n v="1596"/>
    <n v="14.8062"/>
    <n v="0"/>
    <n v="121.40600000000001"/>
    <n v="1"/>
    <s v="Auto"/>
    <s v="FreeLocal"/>
    <s v="Intnl_discount"/>
    <n v="50"/>
    <x v="0"/>
    <x v="0"/>
    <n v="2"/>
    <n v="96821.1"/>
    <s v="N"/>
    <x v="0"/>
  </r>
  <r>
    <n v="1602"/>
    <n v="22.171800000000001"/>
    <n v="0.57668200000000003"/>
    <n v="13.4598"/>
    <n v="0"/>
    <s v="Auto"/>
    <s v="Budget"/>
    <s v="Standard"/>
    <n v="94"/>
    <x v="0"/>
    <x v="1"/>
    <n v="1"/>
    <n v="17540.7"/>
    <s v="Y"/>
    <x v="0"/>
  </r>
  <r>
    <n v="1604"/>
    <n v="18.965399999999999"/>
    <n v="0"/>
    <n v="40.775500000000001"/>
    <n v="0"/>
    <s v="Auto"/>
    <s v="FreeLocal"/>
    <s v="Standard"/>
    <n v="33"/>
    <x v="1"/>
    <x v="0"/>
    <n v="2"/>
    <n v="80385.399999999994"/>
    <s v="N"/>
    <x v="2"/>
  </r>
  <r>
    <n v="1608"/>
    <n v="23.995899999999999"/>
    <n v="0"/>
    <n v="75.193299999999994"/>
    <n v="0"/>
    <s v="CC"/>
    <s v="Budget"/>
    <s v="Standard"/>
    <n v="93"/>
    <x v="1"/>
    <x v="1"/>
    <n v="1"/>
    <n v="4347.25"/>
    <s v="N"/>
    <x v="2"/>
  </r>
  <r>
    <n v="1609"/>
    <n v="23.412700000000001"/>
    <n v="0"/>
    <n v="85.215599999999995"/>
    <n v="0"/>
    <s v="CH"/>
    <s v="FreeLocal"/>
    <s v="Intnl_discount"/>
    <n v="89"/>
    <x v="1"/>
    <x v="1"/>
    <n v="0"/>
    <n v="51669"/>
    <s v="N"/>
    <x v="2"/>
  </r>
  <r>
    <n v="1613"/>
    <n v="6.5331200000000003"/>
    <n v="0"/>
    <n v="13.845700000000001"/>
    <n v="0"/>
    <s v="CH"/>
    <s v="FreeLocal"/>
    <s v="Intnl_discount"/>
    <n v="27"/>
    <x v="1"/>
    <x v="0"/>
    <n v="2"/>
    <n v="16875.900000000001"/>
    <s v="Y"/>
    <x v="0"/>
  </r>
  <r>
    <n v="1617"/>
    <n v="8.7613000000000003"/>
    <n v="0"/>
    <n v="25.635999999999999"/>
    <n v="0"/>
    <s v="CC"/>
    <s v="Budget"/>
    <s v="Intnl_discount"/>
    <n v="20"/>
    <x v="0"/>
    <x v="0"/>
    <n v="1"/>
    <n v="2976.91"/>
    <s v="N"/>
    <x v="2"/>
  </r>
  <r>
    <n v="1626"/>
    <n v="16.616599999999998"/>
    <n v="7.8815200000000001"/>
    <n v="16.0565"/>
    <n v="1"/>
    <s v="CH"/>
    <s v="FreeLocal"/>
    <s v="Standard"/>
    <n v="47"/>
    <x v="1"/>
    <x v="1"/>
    <n v="0"/>
    <n v="4961.5"/>
    <s v="Y"/>
    <x v="2"/>
  </r>
  <r>
    <n v="1633"/>
    <n v="13.3245"/>
    <n v="8.0531699999999997"/>
    <n v="56.646799999999999"/>
    <n v="0"/>
    <s v="CC"/>
    <s v="Budget"/>
    <s v="Standard"/>
    <n v="73"/>
    <x v="0"/>
    <x v="0"/>
    <n v="2"/>
    <n v="5237.63"/>
    <s v="N"/>
    <x v="0"/>
  </r>
  <r>
    <n v="1635"/>
    <n v="25.718399999999999"/>
    <n v="0"/>
    <n v="73.714699999999993"/>
    <n v="0"/>
    <s v="CC"/>
    <s v="Budget"/>
    <s v="Standard"/>
    <n v="67"/>
    <x v="1"/>
    <x v="1"/>
    <n v="1"/>
    <n v="80982.7"/>
    <s v="N"/>
    <x v="2"/>
  </r>
  <r>
    <n v="1637"/>
    <n v="26.430599999999998"/>
    <n v="6.1800699999999997"/>
    <n v="51.405799999999999"/>
    <n v="0"/>
    <s v="CC"/>
    <s v="Budget"/>
    <s v="Standard"/>
    <n v="19"/>
    <x v="0"/>
    <x v="1"/>
    <n v="1"/>
    <n v="71906.8"/>
    <s v="N"/>
    <x v="0"/>
  </r>
  <r>
    <n v="1640"/>
    <n v="24.752500000000001"/>
    <n v="1.48495"/>
    <n v="62.628300000000003"/>
    <n v="0"/>
    <s v="CH"/>
    <s v="FreeLocal"/>
    <s v="Intnl_discount"/>
    <n v="45"/>
    <x v="0"/>
    <x v="1"/>
    <n v="0"/>
    <n v="50290.7"/>
    <s v="Y"/>
    <x v="0"/>
  </r>
  <r>
    <n v="1645"/>
    <n v="9.3728099999999994"/>
    <n v="0"/>
    <n v="25.153700000000001"/>
    <n v="0"/>
    <s v="Auto"/>
    <s v="FreeLocal"/>
    <s v="Standard"/>
    <n v="63"/>
    <x v="1"/>
    <x v="0"/>
    <n v="2"/>
    <n v="60644.3"/>
    <s v="N"/>
    <x v="2"/>
  </r>
  <r>
    <n v="1650"/>
    <n v="20.383199999999999"/>
    <n v="0"/>
    <n v="31.871300000000002"/>
    <n v="0"/>
    <s v="Auto"/>
    <s v="FreeLocal"/>
    <s v="Standard"/>
    <n v="37"/>
    <x v="1"/>
    <x v="1"/>
    <n v="2"/>
    <n v="34524.699999999997"/>
    <s v="Y"/>
    <x v="2"/>
  </r>
  <r>
    <n v="1654"/>
    <n v="0"/>
    <n v="0"/>
    <n v="3.5087299999999999"/>
    <n v="0"/>
    <s v="CC"/>
    <s v="FreeLocal"/>
    <s v="Standard"/>
    <n v="50"/>
    <x v="0"/>
    <x v="1"/>
    <n v="0"/>
    <n v="44785.4"/>
    <s v="N"/>
    <x v="1"/>
  </r>
  <r>
    <n v="1657"/>
    <n v="14.477"/>
    <n v="0"/>
    <n v="53.379399999999997"/>
    <n v="0"/>
    <s v="CH"/>
    <s v="FreeLocal"/>
    <s v="Standard"/>
    <n v="23"/>
    <x v="1"/>
    <x v="1"/>
    <n v="0"/>
    <n v="12686.9"/>
    <s v="N"/>
    <x v="0"/>
  </r>
  <r>
    <n v="1668"/>
    <n v="3.3693499999999998"/>
    <n v="0"/>
    <n v="43.539099999999998"/>
    <n v="0"/>
    <s v="CH"/>
    <s v="Budget"/>
    <s v="Standard"/>
    <n v="47"/>
    <x v="0"/>
    <x v="1"/>
    <n v="1"/>
    <n v="59489"/>
    <s v="N"/>
    <x v="2"/>
  </r>
  <r>
    <n v="1669"/>
    <n v="26.960699999999999"/>
    <n v="0.30574299999999999"/>
    <n v="79.548199999999994"/>
    <n v="1"/>
    <s v="CC"/>
    <s v="Budget"/>
    <s v="Standard"/>
    <n v="31"/>
    <x v="1"/>
    <x v="1"/>
    <n v="2"/>
    <n v="14690.1"/>
    <s v="N"/>
    <x v="2"/>
  </r>
  <r>
    <n v="1670"/>
    <n v="11.8148"/>
    <n v="0"/>
    <n v="26.8184"/>
    <n v="0"/>
    <s v="CC"/>
    <s v="FreeLocal"/>
    <s v="Standard"/>
    <n v="76"/>
    <x v="1"/>
    <x v="1"/>
    <n v="1"/>
    <n v="91607.4"/>
    <s v="N"/>
    <x v="2"/>
  </r>
  <r>
    <n v="1671"/>
    <n v="1.03714"/>
    <n v="9.5907199999999992"/>
    <n v="12.906599999999999"/>
    <n v="0"/>
    <s v="Auto"/>
    <s v="FreeLocal"/>
    <s v="Standard"/>
    <n v="83"/>
    <x v="0"/>
    <x v="1"/>
    <n v="2"/>
    <n v="76845.3"/>
    <s v="Y"/>
    <x v="0"/>
  </r>
  <r>
    <n v="1672"/>
    <n v="5.3344100000000001"/>
    <n v="0"/>
    <n v="33.210500000000003"/>
    <n v="0"/>
    <s v="Auto"/>
    <s v="Budget"/>
    <s v="Standard"/>
    <n v="21"/>
    <x v="0"/>
    <x v="0"/>
    <n v="2"/>
    <n v="82056.600000000006"/>
    <s v="N"/>
    <x v="2"/>
  </r>
  <r>
    <n v="1677"/>
    <n v="0"/>
    <n v="0"/>
    <n v="1.0082199999999999"/>
    <n v="0"/>
    <s v="Auto"/>
    <s v="FreeLocal"/>
    <s v="Standard"/>
    <n v="18"/>
    <x v="0"/>
    <x v="0"/>
    <n v="2"/>
    <n v="64726.8"/>
    <s v="N"/>
    <x v="2"/>
  </r>
  <r>
    <n v="1680"/>
    <n v="20.697299999999998"/>
    <n v="0"/>
    <n v="5.1742999999999997"/>
    <n v="0"/>
    <s v="CH"/>
    <s v="Budget"/>
    <s v="Standard"/>
    <n v="35"/>
    <x v="1"/>
    <x v="0"/>
    <n v="2"/>
    <n v="42623.5"/>
    <s v="N"/>
    <x v="2"/>
  </r>
  <r>
    <n v="1682"/>
    <n v="17.082599999999999"/>
    <n v="0"/>
    <n v="163.97499999999999"/>
    <n v="0"/>
    <s v="CH"/>
    <s v="FreeLocal"/>
    <s v="Standard"/>
    <n v="77"/>
    <x v="0"/>
    <x v="1"/>
    <n v="1"/>
    <n v="37331.199999999997"/>
    <s v="N"/>
    <x v="2"/>
  </r>
  <r>
    <n v="1693"/>
    <n v="23.900400000000001"/>
    <n v="0"/>
    <n v="19.671900000000001"/>
    <n v="0"/>
    <s v="CH"/>
    <s v="Budget"/>
    <s v="Intnl_discount"/>
    <n v="29"/>
    <x v="0"/>
    <x v="0"/>
    <n v="2"/>
    <n v="79960"/>
    <s v="N"/>
    <x v="2"/>
  </r>
  <r>
    <n v="1695"/>
    <n v="17.875"/>
    <n v="0"/>
    <n v="76.318200000000004"/>
    <n v="0"/>
    <s v="CC"/>
    <s v="FreeLocal"/>
    <s v="Standard"/>
    <n v="93"/>
    <x v="1"/>
    <x v="1"/>
    <n v="0"/>
    <n v="93302.9"/>
    <s v="N"/>
    <x v="2"/>
  </r>
  <r>
    <n v="1697"/>
    <n v="17.4497"/>
    <n v="4.9407800000000002"/>
    <n v="49.923499999999997"/>
    <n v="1"/>
    <s v="Auto"/>
    <s v="FreeLocal"/>
    <s v="Standard"/>
    <n v="39"/>
    <x v="0"/>
    <x v="0"/>
    <n v="2"/>
    <n v="47902"/>
    <s v="N"/>
    <x v="2"/>
  </r>
  <r>
    <n v="1701"/>
    <n v="9.5744000000000007"/>
    <n v="0"/>
    <n v="85.111800000000002"/>
    <n v="0"/>
    <s v="CC"/>
    <s v="FreeLocal"/>
    <s v="Standard"/>
    <n v="39"/>
    <x v="1"/>
    <x v="1"/>
    <n v="2"/>
    <n v="32272.7"/>
    <s v="N"/>
    <x v="2"/>
  </r>
  <r>
    <n v="1708"/>
    <n v="17.842099999999999"/>
    <n v="9.4908400000000004"/>
    <n v="89.767099999999999"/>
    <n v="0"/>
    <s v="CC"/>
    <s v="Budget"/>
    <s v="Standard"/>
    <n v="70"/>
    <x v="0"/>
    <x v="1"/>
    <n v="0"/>
    <n v="58384.3"/>
    <s v="N"/>
    <x v="0"/>
  </r>
  <r>
    <n v="1710"/>
    <n v="4.3014599999999996"/>
    <n v="0"/>
    <n v="7.1621600000000001"/>
    <n v="0"/>
    <s v="Auto"/>
    <s v="Budget"/>
    <s v="Standard"/>
    <n v="96"/>
    <x v="1"/>
    <x v="0"/>
    <n v="1"/>
    <n v="2502.7399999999998"/>
    <s v="N"/>
    <x v="2"/>
  </r>
  <r>
    <n v="1716"/>
    <n v="9.3131500000000003"/>
    <n v="0"/>
    <n v="115.92100000000001"/>
    <n v="1"/>
    <s v="CH"/>
    <s v="Budget"/>
    <s v="Intnl_discount"/>
    <n v="47"/>
    <x v="0"/>
    <x v="0"/>
    <n v="0"/>
    <n v="79721.100000000006"/>
    <s v="N"/>
    <x v="0"/>
  </r>
  <r>
    <n v="1717"/>
    <n v="26.0459"/>
    <n v="0"/>
    <n v="114.276"/>
    <n v="0"/>
    <s v="CH"/>
    <s v="Budget"/>
    <s v="Standard"/>
    <n v="97"/>
    <x v="1"/>
    <x v="0"/>
    <n v="2"/>
    <n v="40844.400000000001"/>
    <s v="N"/>
    <x v="2"/>
  </r>
  <r>
    <n v="1718"/>
    <n v="1.81586"/>
    <n v="0"/>
    <n v="90.245900000000006"/>
    <n v="0"/>
    <s v="CC"/>
    <s v="Budget"/>
    <s v="Standard"/>
    <n v="79"/>
    <x v="0"/>
    <x v="0"/>
    <n v="0"/>
    <n v="8090.4"/>
    <s v="Y"/>
    <x v="0"/>
  </r>
  <r>
    <n v="1723"/>
    <n v="3.3469199999999999"/>
    <n v="9.6096699999999995"/>
    <n v="136.88800000000001"/>
    <n v="0"/>
    <s v="CH"/>
    <s v="Budget"/>
    <s v="Standard"/>
    <n v="68"/>
    <x v="1"/>
    <x v="1"/>
    <n v="1"/>
    <n v="57322.1"/>
    <s v="Y"/>
    <x v="0"/>
  </r>
  <r>
    <n v="1731"/>
    <n v="10.270200000000001"/>
    <n v="1.6737299999999999"/>
    <n v="29.638999999999999"/>
    <n v="0"/>
    <s v="CC"/>
    <s v="FreeLocal"/>
    <s v="Standard"/>
    <n v="20"/>
    <x v="1"/>
    <x v="0"/>
    <n v="0"/>
    <n v="69444.5"/>
    <s v="N"/>
    <x v="0"/>
  </r>
  <r>
    <n v="1734"/>
    <n v="10.474299999999999"/>
    <n v="0"/>
    <n v="7.5254300000000001"/>
    <n v="0"/>
    <s v="CC"/>
    <s v="Budget"/>
    <s v="Standard"/>
    <n v="51"/>
    <x v="1"/>
    <x v="0"/>
    <n v="0"/>
    <n v="64313"/>
    <s v="N"/>
    <x v="2"/>
  </r>
  <r>
    <n v="1737"/>
    <n v="10.6076"/>
    <n v="0.12506500000000001"/>
    <n v="159.88499999999999"/>
    <n v="0"/>
    <s v="Auto"/>
    <s v="Budget"/>
    <s v="Intnl_discount"/>
    <n v="40"/>
    <x v="1"/>
    <x v="1"/>
    <n v="2"/>
    <n v="88943.9"/>
    <s v="N"/>
    <x v="2"/>
  </r>
  <r>
    <n v="1738"/>
    <n v="13.871600000000001"/>
    <n v="0"/>
    <n v="5.0486800000000001"/>
    <n v="0"/>
    <s v="CH"/>
    <s v="Budget"/>
    <s v="Standard"/>
    <n v="39"/>
    <x v="1"/>
    <x v="1"/>
    <n v="1"/>
    <n v="50126.8"/>
    <s v="N"/>
    <x v="2"/>
  </r>
  <r>
    <n v="1739"/>
    <n v="12.5372"/>
    <n v="0"/>
    <n v="311.29000000000002"/>
    <n v="0"/>
    <s v="CC"/>
    <s v="Budget"/>
    <s v="Standard"/>
    <n v="21"/>
    <x v="0"/>
    <x v="1"/>
    <n v="0"/>
    <n v="45612.9"/>
    <s v="N"/>
    <x v="2"/>
  </r>
  <r>
    <n v="1746"/>
    <n v="23.290099999999999"/>
    <n v="0"/>
    <n v="41.349299999999999"/>
    <n v="1"/>
    <s v="CH"/>
    <s v="Budget"/>
    <s v="Intnl_discount"/>
    <n v="27"/>
    <x v="0"/>
    <x v="1"/>
    <n v="1"/>
    <n v="92718.6"/>
    <s v="N"/>
    <x v="2"/>
  </r>
  <r>
    <n v="1760"/>
    <n v="3.1133000000000002"/>
    <n v="0"/>
    <n v="127.13800000000001"/>
    <n v="0"/>
    <s v="CC"/>
    <s v="Budget"/>
    <s v="Standard"/>
    <n v="68"/>
    <x v="1"/>
    <x v="1"/>
    <n v="2"/>
    <n v="17047.2"/>
    <s v="Y"/>
    <x v="2"/>
  </r>
  <r>
    <n v="1762"/>
    <n v="11.0571"/>
    <n v="0"/>
    <n v="50.845500000000001"/>
    <n v="0"/>
    <s v="CC"/>
    <s v="FreeLocal"/>
    <s v="Standard"/>
    <n v="64"/>
    <x v="0"/>
    <x v="1"/>
    <n v="1"/>
    <n v="7737.94"/>
    <s v="N"/>
    <x v="0"/>
  </r>
  <r>
    <n v="1767"/>
    <n v="12.3757"/>
    <n v="0"/>
    <n v="163.41399999999999"/>
    <n v="0"/>
    <s v="CC"/>
    <s v="Budget"/>
    <s v="Intnl_discount"/>
    <n v="51"/>
    <x v="0"/>
    <x v="0"/>
    <n v="2"/>
    <n v="59613.1"/>
    <s v="N"/>
    <x v="0"/>
  </r>
  <r>
    <n v="1769"/>
    <n v="27.011800000000001"/>
    <n v="7.5540099999999999"/>
    <n v="45.374200000000002"/>
    <n v="0"/>
    <s v="CC"/>
    <s v="FreeLocal"/>
    <s v="Standard"/>
    <n v="92"/>
    <x v="1"/>
    <x v="1"/>
    <n v="1"/>
    <n v="57904.4"/>
    <s v="N"/>
    <x v="0"/>
  </r>
  <r>
    <n v="1771"/>
    <n v="19.439699999999998"/>
    <n v="0"/>
    <n v="14.3847"/>
    <n v="0"/>
    <s v="CC"/>
    <s v="Budget"/>
    <s v="Standard"/>
    <n v="97"/>
    <x v="1"/>
    <x v="0"/>
    <n v="2"/>
    <n v="88146.4"/>
    <s v="N"/>
    <x v="2"/>
  </r>
  <r>
    <n v="1774"/>
    <n v="3.7516099999999999"/>
    <n v="0"/>
    <n v="9.2616099999999992"/>
    <n v="0"/>
    <s v="CC"/>
    <s v="FreeLocal"/>
    <s v="Intnl_discount"/>
    <n v="27"/>
    <x v="1"/>
    <x v="1"/>
    <n v="1"/>
    <n v="86608.5"/>
    <s v="N"/>
    <x v="2"/>
  </r>
  <r>
    <n v="1777"/>
    <n v="0.378048"/>
    <n v="0"/>
    <n v="28.662400000000002"/>
    <n v="0"/>
    <s v="CC"/>
    <s v="FreeLocal"/>
    <s v="Standard"/>
    <n v="72"/>
    <x v="0"/>
    <x v="0"/>
    <n v="0"/>
    <n v="78851.3"/>
    <s v="N"/>
    <x v="0"/>
  </r>
  <r>
    <n v="1784"/>
    <n v="0"/>
    <n v="0"/>
    <n v="1.34623"/>
    <n v="0"/>
    <s v="CC"/>
    <s v="FreeLocal"/>
    <s v="Intnl_discount"/>
    <n v="75"/>
    <x v="0"/>
    <x v="1"/>
    <n v="1"/>
    <n v="16326.7"/>
    <s v="N"/>
    <x v="1"/>
  </r>
  <r>
    <n v="1785"/>
    <n v="12.698499999999999"/>
    <n v="0"/>
    <n v="88.095200000000006"/>
    <n v="0"/>
    <s v="Auto"/>
    <s v="FreeLocal"/>
    <s v="Intnl_discount"/>
    <n v="87"/>
    <x v="0"/>
    <x v="0"/>
    <n v="1"/>
    <n v="3624.7"/>
    <s v="N"/>
    <x v="0"/>
  </r>
  <r>
    <n v="1789"/>
    <n v="27.257999999999999"/>
    <n v="0"/>
    <n v="69.365600000000001"/>
    <n v="0"/>
    <s v="Auto"/>
    <s v="FreeLocal"/>
    <s v="Standard"/>
    <n v="57"/>
    <x v="0"/>
    <x v="0"/>
    <n v="1"/>
    <n v="36016.9"/>
    <s v="N"/>
    <x v="0"/>
  </r>
  <r>
    <n v="1791"/>
    <n v="20.453600000000002"/>
    <n v="0"/>
    <n v="39.334000000000003"/>
    <n v="0"/>
    <s v="CH"/>
    <s v="Budget"/>
    <s v="Intnl_discount"/>
    <n v="76"/>
    <x v="0"/>
    <x v="0"/>
    <n v="2"/>
    <n v="42031.8"/>
    <s v="N"/>
    <x v="2"/>
  </r>
  <r>
    <n v="1795"/>
    <n v="28.827200000000001"/>
    <n v="4.7481600000000004"/>
    <n v="13.5305"/>
    <n v="0"/>
    <s v="CC"/>
    <s v="Budget"/>
    <s v="Intnl_discount"/>
    <n v="39"/>
    <x v="1"/>
    <x v="0"/>
    <n v="1"/>
    <n v="39229.1"/>
    <s v="N"/>
    <x v="0"/>
  </r>
  <r>
    <n v="1800"/>
    <n v="3.2845"/>
    <n v="0"/>
    <n v="8.2244600000000005"/>
    <n v="0"/>
    <s v="Auto"/>
    <s v="Budget"/>
    <s v="Standard"/>
    <n v="42"/>
    <x v="1"/>
    <x v="0"/>
    <n v="0"/>
    <n v="57042.2"/>
    <s v="N"/>
    <x v="2"/>
  </r>
  <r>
    <n v="1803"/>
    <n v="0.439191"/>
    <n v="0"/>
    <n v="122.379"/>
    <n v="0"/>
    <s v="Auto"/>
    <s v="FreeLocal"/>
    <s v="Standard"/>
    <n v="74"/>
    <x v="1"/>
    <x v="1"/>
    <n v="1"/>
    <n v="94449.5"/>
    <s v="N"/>
    <x v="2"/>
  </r>
  <r>
    <n v="1814"/>
    <n v="3.5267200000000001"/>
    <n v="0"/>
    <n v="257.19200000000001"/>
    <n v="0"/>
    <s v="CC"/>
    <s v="Budget"/>
    <s v="Standard"/>
    <n v="45"/>
    <x v="0"/>
    <x v="0"/>
    <n v="2"/>
    <n v="67085.399999999994"/>
    <s v="N"/>
    <x v="0"/>
  </r>
  <r>
    <n v="1815"/>
    <n v="17.6569"/>
    <n v="0"/>
    <n v="23.4208"/>
    <n v="0"/>
    <s v="CH"/>
    <s v="FreeLocal"/>
    <s v="Standard"/>
    <n v="28"/>
    <x v="0"/>
    <x v="1"/>
    <n v="1"/>
    <n v="4972.8900000000003"/>
    <s v="N"/>
    <x v="0"/>
  </r>
  <r>
    <n v="1818"/>
    <n v="2.5022700000000002"/>
    <n v="0"/>
    <n v="31.993200000000002"/>
    <n v="0"/>
    <s v="Auto"/>
    <s v="FreeLocal"/>
    <s v="Standard"/>
    <n v="67"/>
    <x v="1"/>
    <x v="0"/>
    <n v="0"/>
    <n v="26369.200000000001"/>
    <s v="N"/>
    <x v="2"/>
  </r>
  <r>
    <n v="1820"/>
    <n v="18.8508"/>
    <n v="0"/>
    <n v="31.788599999999999"/>
    <n v="0"/>
    <s v="Auto"/>
    <s v="FreeLocal"/>
    <s v="Intnl_discount"/>
    <n v="73"/>
    <x v="0"/>
    <x v="0"/>
    <n v="2"/>
    <n v="35976.5"/>
    <s v="Y"/>
    <x v="0"/>
  </r>
  <r>
    <n v="1822"/>
    <n v="24.773299999999999"/>
    <n v="0"/>
    <n v="20.078700000000001"/>
    <n v="0"/>
    <s v="CH"/>
    <s v="FreeLocal"/>
    <s v="Intnl_discount"/>
    <n v="92"/>
    <x v="0"/>
    <x v="0"/>
    <n v="1"/>
    <n v="77129.100000000006"/>
    <s v="Y"/>
    <x v="0"/>
  </r>
  <r>
    <n v="1823"/>
    <n v="15.5966"/>
    <n v="0"/>
    <n v="24.194199999999999"/>
    <n v="0"/>
    <s v="CH"/>
    <s v="FreeLocal"/>
    <s v="Standard"/>
    <n v="79"/>
    <x v="0"/>
    <x v="0"/>
    <n v="2"/>
    <n v="8204.7199999999993"/>
    <s v="N"/>
    <x v="0"/>
  </r>
  <r>
    <n v="1825"/>
    <n v="27.0932"/>
    <n v="0"/>
    <n v="87.260999999999996"/>
    <n v="0"/>
    <s v="Auto"/>
    <s v="Budget"/>
    <s v="Intnl_discount"/>
    <n v="59"/>
    <x v="1"/>
    <x v="0"/>
    <n v="2"/>
    <n v="40714.5"/>
    <s v="N"/>
    <x v="2"/>
  </r>
  <r>
    <n v="1827"/>
    <n v="8.2122799999999998"/>
    <n v="9.6348299999999991"/>
    <n v="45.668500000000002"/>
    <n v="0"/>
    <s v="Auto"/>
    <s v="FreeLocal"/>
    <s v="Standard"/>
    <n v="75"/>
    <x v="1"/>
    <x v="0"/>
    <n v="1"/>
    <n v="97180.4"/>
    <s v="N"/>
    <x v="0"/>
  </r>
  <r>
    <n v="1837"/>
    <n v="14.6142"/>
    <n v="0"/>
    <n v="74.725399999999993"/>
    <n v="0"/>
    <s v="CC"/>
    <s v="Budget"/>
    <s v="Standard"/>
    <n v="68"/>
    <x v="0"/>
    <x v="0"/>
    <n v="2"/>
    <n v="50290.7"/>
    <s v="N"/>
    <x v="0"/>
  </r>
  <r>
    <n v="1840"/>
    <n v="9.5716699999999992"/>
    <n v="0"/>
    <n v="10.472799999999999"/>
    <n v="0"/>
    <s v="CH"/>
    <s v="Budget"/>
    <s v="Standard"/>
    <n v="23"/>
    <x v="0"/>
    <x v="0"/>
    <n v="0"/>
    <n v="869.57"/>
    <s v="N"/>
    <x v="0"/>
  </r>
  <r>
    <n v="1843"/>
    <n v="22.8917"/>
    <n v="0"/>
    <n v="22.186599999999999"/>
    <n v="0"/>
    <s v="CH"/>
    <s v="Budget"/>
    <s v="Intnl_discount"/>
    <n v="52"/>
    <x v="0"/>
    <x v="0"/>
    <n v="1"/>
    <n v="70002.399999999994"/>
    <s v="N"/>
    <x v="0"/>
  </r>
  <r>
    <n v="1847"/>
    <n v="17.4602"/>
    <n v="0"/>
    <n v="12.4497"/>
    <n v="0"/>
    <s v="CH"/>
    <s v="FreeLocal"/>
    <s v="Standard"/>
    <n v="82"/>
    <x v="1"/>
    <x v="1"/>
    <n v="0"/>
    <n v="37498.199999999997"/>
    <s v="Y"/>
    <x v="2"/>
  </r>
  <r>
    <n v="1851"/>
    <n v="12.229799999999999"/>
    <n v="0"/>
    <n v="135.42400000000001"/>
    <n v="0"/>
    <s v="CH"/>
    <s v="FreeLocal"/>
    <s v="Standard"/>
    <n v="31"/>
    <x v="1"/>
    <x v="0"/>
    <n v="0"/>
    <n v="51015.7"/>
    <s v="Y"/>
    <x v="2"/>
  </r>
  <r>
    <n v="1858"/>
    <n v="17.7865"/>
    <n v="0"/>
    <n v="9.5458099999999995"/>
    <n v="0"/>
    <s v="CC"/>
    <s v="FreeLocal"/>
    <s v="Standard"/>
    <n v="96"/>
    <x v="1"/>
    <x v="1"/>
    <n v="2"/>
    <n v="29835.9"/>
    <s v="Y"/>
    <x v="2"/>
  </r>
  <r>
    <n v="1867"/>
    <n v="18.3535"/>
    <n v="0"/>
    <n v="50.115600000000001"/>
    <n v="0"/>
    <s v="CC"/>
    <s v="Budget"/>
    <s v="Standard"/>
    <n v="80"/>
    <x v="1"/>
    <x v="1"/>
    <n v="1"/>
    <n v="13141.5"/>
    <s v="N"/>
    <x v="2"/>
  </r>
  <r>
    <n v="1871"/>
    <n v="0"/>
    <n v="0"/>
    <n v="2.7660999999999998"/>
    <n v="0"/>
    <s v="CC"/>
    <s v="FreeLocal"/>
    <s v="Standard"/>
    <n v="55"/>
    <x v="0"/>
    <x v="0"/>
    <n v="1"/>
    <n v="26340.7"/>
    <s v="Y"/>
    <x v="1"/>
  </r>
  <r>
    <n v="1873"/>
    <n v="1.9095299999999999"/>
    <n v="0"/>
    <n v="25.9572"/>
    <n v="0"/>
    <s v="CC"/>
    <s v="FreeLocal"/>
    <s v="Standard"/>
    <n v="86"/>
    <x v="0"/>
    <x v="1"/>
    <n v="0"/>
    <n v="69350.5"/>
    <s v="Y"/>
    <x v="2"/>
  </r>
  <r>
    <n v="1883"/>
    <n v="26.7759"/>
    <n v="0"/>
    <n v="58.356299999999997"/>
    <n v="1"/>
    <s v="CC"/>
    <s v="Budget"/>
    <s v="Standard"/>
    <n v="97"/>
    <x v="0"/>
    <x v="0"/>
    <n v="1"/>
    <n v="51812.2"/>
    <s v="N"/>
    <x v="0"/>
  </r>
  <r>
    <n v="1885"/>
    <n v="17.1325"/>
    <n v="0"/>
    <n v="12.335800000000001"/>
    <n v="0"/>
    <s v="CC"/>
    <s v="Budget"/>
    <s v="Standard"/>
    <n v="82"/>
    <x v="0"/>
    <x v="0"/>
    <n v="1"/>
    <n v="49453.8"/>
    <s v="N"/>
    <x v="2"/>
  </r>
  <r>
    <n v="1888"/>
    <n v="27.974900000000002"/>
    <n v="0"/>
    <n v="58.092100000000002"/>
    <n v="0"/>
    <s v="Auto"/>
    <s v="Budget"/>
    <s v="Standard"/>
    <n v="62"/>
    <x v="0"/>
    <x v="1"/>
    <n v="2"/>
    <n v="28787.4"/>
    <s v="N"/>
    <x v="2"/>
  </r>
  <r>
    <n v="1889"/>
    <n v="26.686900000000001"/>
    <n v="0"/>
    <n v="9.6703499999999991"/>
    <n v="0"/>
    <s v="CC"/>
    <s v="FreeLocal"/>
    <s v="Standard"/>
    <n v="79"/>
    <x v="0"/>
    <x v="1"/>
    <n v="1"/>
    <n v="94278.7"/>
    <s v="Y"/>
    <x v="2"/>
  </r>
  <r>
    <n v="1901"/>
    <n v="17.391300000000001"/>
    <n v="0"/>
    <n v="41.485399999999998"/>
    <n v="1"/>
    <s v="Auto"/>
    <s v="FreeLocal"/>
    <s v="Standard"/>
    <n v="58"/>
    <x v="1"/>
    <x v="1"/>
    <n v="2"/>
    <n v="12160.7"/>
    <s v="N"/>
    <x v="2"/>
  </r>
  <r>
    <n v="1905"/>
    <n v="25.9711"/>
    <n v="0"/>
    <n v="10.9467"/>
    <n v="0"/>
    <s v="CC"/>
    <s v="Budget"/>
    <s v="Standard"/>
    <n v="35"/>
    <x v="0"/>
    <x v="0"/>
    <n v="0"/>
    <n v="80659.100000000006"/>
    <s v="N"/>
    <x v="2"/>
  </r>
  <r>
    <n v="1914"/>
    <n v="3.1720000000000002"/>
    <n v="0"/>
    <n v="58.037500000000001"/>
    <n v="0"/>
    <s v="CC"/>
    <s v="Budget"/>
    <s v="Standard"/>
    <n v="57"/>
    <x v="1"/>
    <x v="0"/>
    <n v="1"/>
    <n v="35075"/>
    <s v="N"/>
    <x v="2"/>
  </r>
  <r>
    <n v="1918"/>
    <n v="2.4621599999999999"/>
    <n v="0"/>
    <n v="109.73399999999999"/>
    <n v="0"/>
    <s v="Auto"/>
    <s v="FreeLocal"/>
    <s v="Standard"/>
    <n v="23"/>
    <x v="1"/>
    <x v="0"/>
    <n v="1"/>
    <n v="43457.9"/>
    <s v="N"/>
    <x v="2"/>
  </r>
  <r>
    <n v="1919"/>
    <n v="25.9862"/>
    <n v="0"/>
    <n v="21.093299999999999"/>
    <n v="0"/>
    <s v="CC"/>
    <s v="FreeLocal"/>
    <s v="Standard"/>
    <n v="44"/>
    <x v="1"/>
    <x v="1"/>
    <n v="1"/>
    <n v="82314.100000000006"/>
    <s v="Y"/>
    <x v="2"/>
  </r>
  <r>
    <n v="1935"/>
    <n v="22.384599999999999"/>
    <n v="0"/>
    <n v="40.489899999999999"/>
    <n v="0"/>
    <s v="Auto"/>
    <s v="Budget"/>
    <s v="Standard"/>
    <n v="93"/>
    <x v="0"/>
    <x v="1"/>
    <n v="1"/>
    <n v="13109.1"/>
    <s v="N"/>
    <x v="2"/>
  </r>
  <r>
    <n v="1937"/>
    <n v="7.8303599999999998"/>
    <n v="0"/>
    <n v="121.462"/>
    <n v="0"/>
    <s v="CC"/>
    <s v="Budget"/>
    <s v="Intnl_discount"/>
    <n v="71"/>
    <x v="1"/>
    <x v="0"/>
    <n v="2"/>
    <n v="51493"/>
    <s v="Y"/>
    <x v="2"/>
  </r>
  <r>
    <n v="1940"/>
    <n v="24.651900000000001"/>
    <n v="0"/>
    <n v="48.537500000000001"/>
    <n v="0"/>
    <s v="CC"/>
    <s v="Budget"/>
    <s v="Intnl_discount"/>
    <n v="65"/>
    <x v="0"/>
    <x v="0"/>
    <n v="0"/>
    <n v="17700.400000000001"/>
    <s v="N"/>
    <x v="0"/>
  </r>
  <r>
    <n v="1942"/>
    <n v="22.799399999999999"/>
    <n v="0"/>
    <n v="20.262499999999999"/>
    <n v="0"/>
    <s v="CC"/>
    <s v="Budget"/>
    <s v="Intnl_discount"/>
    <n v="88"/>
    <x v="1"/>
    <x v="0"/>
    <n v="1"/>
    <n v="13091.6"/>
    <s v="N"/>
    <x v="2"/>
  </r>
  <r>
    <n v="1943"/>
    <n v="17.215800000000002"/>
    <n v="0"/>
    <n v="31.558499999999999"/>
    <n v="0"/>
    <s v="CH"/>
    <s v="Budget"/>
    <s v="Intnl_discount"/>
    <n v="55"/>
    <x v="0"/>
    <x v="0"/>
    <n v="0"/>
    <n v="91708.4"/>
    <s v="N"/>
    <x v="2"/>
  </r>
  <r>
    <n v="1944"/>
    <n v="17.006599999999999"/>
    <n v="0"/>
    <n v="137.33699999999999"/>
    <n v="2"/>
    <s v="CC"/>
    <s v="FreeLocal"/>
    <s v="Standard"/>
    <n v="28"/>
    <x v="0"/>
    <x v="1"/>
    <n v="0"/>
    <n v="64335"/>
    <s v="Y"/>
    <x v="2"/>
  </r>
  <r>
    <n v="1957"/>
    <n v="9.0070800000000002"/>
    <n v="0"/>
    <n v="38.161999999999999"/>
    <n v="0"/>
    <s v="CH"/>
    <s v="FreeLocal"/>
    <s v="Standard"/>
    <n v="88"/>
    <x v="1"/>
    <x v="1"/>
    <n v="2"/>
    <n v="6704.78"/>
    <s v="N"/>
    <x v="2"/>
  </r>
  <r>
    <n v="1961"/>
    <n v="0"/>
    <n v="0"/>
    <n v="4.3377299999999996"/>
    <n v="0"/>
    <s v="CC"/>
    <s v="FreeLocal"/>
    <s v="Standard"/>
    <n v="52"/>
    <x v="1"/>
    <x v="1"/>
    <n v="1"/>
    <n v="29870"/>
    <s v="N"/>
    <x v="1"/>
  </r>
  <r>
    <n v="1962"/>
    <n v="0.268121"/>
    <n v="0"/>
    <n v="16.366900000000001"/>
    <n v="0"/>
    <s v="CH"/>
    <s v="FreeLocal"/>
    <s v="Standard"/>
    <n v="45"/>
    <x v="0"/>
    <x v="1"/>
    <n v="1"/>
    <n v="92187.1"/>
    <s v="Y"/>
    <x v="0"/>
  </r>
  <r>
    <n v="1964"/>
    <n v="7.0402199999999997"/>
    <n v="0"/>
    <n v="47.932699999999997"/>
    <n v="0"/>
    <s v="Auto"/>
    <s v="FreeLocal"/>
    <s v="Standard"/>
    <n v="69"/>
    <x v="1"/>
    <x v="0"/>
    <n v="1"/>
    <n v="38302.699999999997"/>
    <s v="N"/>
    <x v="2"/>
  </r>
  <r>
    <n v="1965"/>
    <n v="3.0361899999999999"/>
    <n v="0"/>
    <n v="42.919499999999999"/>
    <n v="0"/>
    <s v="CC"/>
    <s v="FreeLocal"/>
    <s v="Standard"/>
    <n v="54"/>
    <x v="0"/>
    <x v="0"/>
    <n v="1"/>
    <n v="40027.599999999999"/>
    <s v="Y"/>
    <x v="0"/>
  </r>
  <r>
    <n v="1966"/>
    <n v="5.9310999999999998"/>
    <n v="5.0616199999999996"/>
    <n v="6.2502500000000003"/>
    <n v="0"/>
    <s v="CC"/>
    <s v="FreeLocal"/>
    <s v="Standard"/>
    <n v="26"/>
    <x v="1"/>
    <x v="1"/>
    <n v="1"/>
    <n v="85774.3"/>
    <s v="N"/>
    <x v="0"/>
  </r>
  <r>
    <n v="1968"/>
    <n v="0"/>
    <n v="0"/>
    <n v="1.5122100000000001"/>
    <n v="0"/>
    <s v="CH"/>
    <s v="Budget"/>
    <s v="Standard"/>
    <n v="61"/>
    <x v="1"/>
    <x v="0"/>
    <n v="2"/>
    <n v="25303.200000000001"/>
    <s v="N"/>
    <x v="1"/>
  </r>
  <r>
    <n v="1972"/>
    <n v="8.46279"/>
    <n v="0"/>
    <n v="22.651299999999999"/>
    <n v="0"/>
    <s v="CC"/>
    <s v="FreeLocal"/>
    <s v="Standard"/>
    <n v="51"/>
    <x v="0"/>
    <x v="1"/>
    <n v="2"/>
    <n v="2638.11"/>
    <s v="Y"/>
    <x v="0"/>
  </r>
  <r>
    <n v="1974"/>
    <n v="1.51617"/>
    <n v="0"/>
    <n v="94.979399999999998"/>
    <n v="0"/>
    <s v="CC"/>
    <s v="Budget"/>
    <s v="Standard"/>
    <n v="61"/>
    <x v="0"/>
    <x v="0"/>
    <n v="0"/>
    <n v="10878.5"/>
    <s v="N"/>
    <x v="0"/>
  </r>
  <r>
    <n v="1976"/>
    <n v="0.58713700000000002"/>
    <n v="8.2370999999999999"/>
    <n v="50.212600000000002"/>
    <n v="0"/>
    <s v="CC"/>
    <s v="FreeLocal"/>
    <s v="Standard"/>
    <n v="34"/>
    <x v="0"/>
    <x v="1"/>
    <n v="1"/>
    <n v="30234.799999999999"/>
    <s v="N"/>
    <x v="0"/>
  </r>
  <r>
    <n v="1978"/>
    <n v="11.745799999999999"/>
    <n v="0"/>
    <n v="54.839700000000001"/>
    <n v="0"/>
    <s v="CH"/>
    <s v="FreeLocal"/>
    <s v="Intnl_discount"/>
    <n v="62"/>
    <x v="0"/>
    <x v="1"/>
    <n v="2"/>
    <n v="13965.4"/>
    <s v="N"/>
    <x v="0"/>
  </r>
  <r>
    <n v="1983"/>
    <n v="13.1831"/>
    <n v="0"/>
    <n v="18.387"/>
    <n v="0"/>
    <s v="CH"/>
    <s v="Budget"/>
    <s v="Intnl_discount"/>
    <n v="64"/>
    <x v="0"/>
    <x v="1"/>
    <n v="1"/>
    <n v="45495"/>
    <s v="N"/>
    <x v="0"/>
  </r>
  <r>
    <n v="1987"/>
    <n v="6.0396099999999997"/>
    <n v="0"/>
    <n v="19.521699999999999"/>
    <n v="0"/>
    <s v="CC"/>
    <s v="Budget"/>
    <s v="Standard"/>
    <n v="63"/>
    <x v="0"/>
    <x v="0"/>
    <n v="1"/>
    <n v="22198.1"/>
    <s v="Y"/>
    <x v="0"/>
  </r>
  <r>
    <n v="1988"/>
    <n v="20.085100000000001"/>
    <n v="0"/>
    <n v="59.198799999999999"/>
    <n v="0"/>
    <s v="CH"/>
    <s v="Budget"/>
    <s v="Intnl_discount"/>
    <n v="21"/>
    <x v="0"/>
    <x v="0"/>
    <n v="1"/>
    <n v="64557.8"/>
    <s v="Y"/>
    <x v="2"/>
  </r>
  <r>
    <n v="1990"/>
    <n v="29.863700000000001"/>
    <n v="0"/>
    <n v="52.22"/>
    <n v="0"/>
    <s v="Auto"/>
    <s v="FreeLocal"/>
    <s v="Standard"/>
    <n v="68"/>
    <x v="0"/>
    <x v="0"/>
    <n v="2"/>
    <n v="62061.8"/>
    <s v="Y"/>
    <x v="2"/>
  </r>
  <r>
    <n v="1992"/>
    <n v="28.429200000000002"/>
    <n v="0"/>
    <n v="84.106300000000005"/>
    <n v="0"/>
    <s v="CC"/>
    <s v="FreeLocal"/>
    <s v="Standard"/>
    <n v="48"/>
    <x v="0"/>
    <x v="1"/>
    <n v="0"/>
    <n v="76142"/>
    <s v="N"/>
    <x v="2"/>
  </r>
  <r>
    <n v="1995"/>
    <n v="10.4404"/>
    <n v="0"/>
    <n v="39.960599999999999"/>
    <n v="1"/>
    <s v="CC"/>
    <s v="FreeLocal"/>
    <s v="Standard"/>
    <n v="47"/>
    <x v="0"/>
    <x v="0"/>
    <n v="1"/>
    <n v="53298.7"/>
    <s v="N"/>
    <x v="0"/>
  </r>
  <r>
    <n v="2002"/>
    <n v="0"/>
    <n v="0"/>
    <n v="2.9836800000000001"/>
    <n v="0"/>
    <s v="CH"/>
    <s v="FreeLocal"/>
    <s v="Intnl_discount"/>
    <n v="68"/>
    <x v="1"/>
    <x v="0"/>
    <n v="0"/>
    <n v="14955.8"/>
    <s v="N"/>
    <x v="1"/>
  </r>
  <r>
    <n v="2003"/>
    <n v="22.5426"/>
    <n v="0"/>
    <n v="25.375399999999999"/>
    <n v="0"/>
    <s v="Auto"/>
    <s v="FreeLocal"/>
    <s v="Standard"/>
    <n v="67"/>
    <x v="1"/>
    <x v="0"/>
    <n v="0"/>
    <n v="78319.3"/>
    <s v="N"/>
    <x v="2"/>
  </r>
  <r>
    <n v="2006"/>
    <n v="7.4633700000000003"/>
    <n v="0"/>
    <n v="18.699200000000001"/>
    <n v="0"/>
    <s v="CC"/>
    <s v="FreeLocal"/>
    <s v="Intnl_discount"/>
    <n v="79"/>
    <x v="1"/>
    <x v="0"/>
    <n v="0"/>
    <n v="34994.1"/>
    <s v="N"/>
    <x v="2"/>
  </r>
  <r>
    <n v="2012"/>
    <n v="29.42"/>
    <n v="0"/>
    <n v="54.629600000000003"/>
    <n v="0"/>
    <s v="CC"/>
    <s v="Budget"/>
    <s v="Standard"/>
    <n v="81"/>
    <x v="1"/>
    <x v="1"/>
    <n v="1"/>
    <n v="97205.2"/>
    <s v="N"/>
    <x v="2"/>
  </r>
  <r>
    <n v="2013"/>
    <n v="0"/>
    <n v="0"/>
    <n v="1.2204699999999999"/>
    <n v="1"/>
    <s v="CC"/>
    <s v="Budget"/>
    <s v="Standard"/>
    <n v="92"/>
    <x v="0"/>
    <x v="1"/>
    <n v="0"/>
    <n v="51611.3"/>
    <s v="N"/>
    <x v="1"/>
  </r>
  <r>
    <n v="2015"/>
    <n v="0"/>
    <n v="0"/>
    <n v="0.62321499999999996"/>
    <n v="0"/>
    <s v="CC"/>
    <s v="FreeLocal"/>
    <s v="Standard"/>
    <n v="84"/>
    <x v="0"/>
    <x v="1"/>
    <n v="0"/>
    <n v="77462"/>
    <s v="N"/>
    <x v="0"/>
  </r>
  <r>
    <n v="2021"/>
    <n v="29.418399999999998"/>
    <n v="0"/>
    <n v="332.464"/>
    <n v="0"/>
    <s v="CC"/>
    <s v="Budget"/>
    <s v="Standard"/>
    <n v="62"/>
    <x v="1"/>
    <x v="0"/>
    <n v="2"/>
    <n v="17888.7"/>
    <s v="N"/>
    <x v="2"/>
  </r>
  <r>
    <n v="2032"/>
    <n v="0"/>
    <n v="0"/>
    <n v="3.8755199999999999"/>
    <n v="0"/>
    <s v="Auto"/>
    <s v="FreeLocal"/>
    <s v="Standard"/>
    <n v="59"/>
    <x v="0"/>
    <x v="0"/>
    <n v="0"/>
    <n v="50290.7"/>
    <s v="N"/>
    <x v="1"/>
  </r>
  <r>
    <n v="2033"/>
    <n v="0"/>
    <n v="0"/>
    <n v="4.1435399999999998"/>
    <n v="0"/>
    <s v="Auto"/>
    <s v="Budget"/>
    <s v="Standard"/>
    <n v="52"/>
    <x v="0"/>
    <x v="0"/>
    <n v="0"/>
    <n v="85073.7"/>
    <s v="N"/>
    <x v="1"/>
  </r>
  <r>
    <n v="2044"/>
    <n v="1.48478"/>
    <n v="0"/>
    <n v="83.874600000000001"/>
    <n v="0"/>
    <s v="CC"/>
    <s v="Budget"/>
    <s v="Standard"/>
    <n v="36"/>
    <x v="1"/>
    <x v="1"/>
    <n v="1"/>
    <n v="38348.1"/>
    <s v="N"/>
    <x v="2"/>
  </r>
  <r>
    <n v="2045"/>
    <n v="27.995799999999999"/>
    <n v="5.3284200000000004"/>
    <n v="16.276399999999999"/>
    <n v="0"/>
    <s v="CH"/>
    <s v="FreeLocal"/>
    <s v="Standard"/>
    <n v="18"/>
    <x v="0"/>
    <x v="0"/>
    <n v="0"/>
    <n v="28770.9"/>
    <s v="N"/>
    <x v="0"/>
  </r>
  <r>
    <n v="2053"/>
    <n v="21.3278"/>
    <n v="0"/>
    <n v="35.850200000000001"/>
    <n v="0"/>
    <s v="CC"/>
    <s v="Budget"/>
    <s v="Standard"/>
    <n v="21"/>
    <x v="0"/>
    <x v="0"/>
    <n v="2"/>
    <n v="30763.8"/>
    <s v="Y"/>
    <x v="0"/>
  </r>
  <r>
    <n v="2054"/>
    <n v="4.1981299999999999"/>
    <n v="0"/>
    <n v="114.627"/>
    <n v="1"/>
    <s v="CH"/>
    <s v="Budget"/>
    <s v="Standard"/>
    <n v="81"/>
    <x v="0"/>
    <x v="0"/>
    <n v="2"/>
    <n v="3193.6"/>
    <s v="N"/>
    <x v="0"/>
  </r>
  <r>
    <n v="2059"/>
    <n v="15.162599999999999"/>
    <n v="0"/>
    <n v="16.997299999999999"/>
    <n v="0"/>
    <s v="CC"/>
    <s v="Budget"/>
    <s v="Standard"/>
    <n v="41"/>
    <x v="0"/>
    <x v="0"/>
    <n v="0"/>
    <n v="33520.9"/>
    <s v="N"/>
    <x v="0"/>
  </r>
  <r>
    <n v="2061"/>
    <n v="26.7913"/>
    <n v="0"/>
    <n v="17.442900000000002"/>
    <n v="0"/>
    <s v="CH"/>
    <s v="FreeLocal"/>
    <s v="Standard"/>
    <n v="56"/>
    <x v="0"/>
    <x v="0"/>
    <n v="0"/>
    <n v="11268.3"/>
    <s v="Y"/>
    <x v="0"/>
  </r>
  <r>
    <n v="2062"/>
    <n v="26.0398"/>
    <n v="0"/>
    <n v="10.209"/>
    <n v="0"/>
    <s v="CC"/>
    <s v="FreeLocal"/>
    <s v="Standard"/>
    <n v="85"/>
    <x v="1"/>
    <x v="1"/>
    <n v="1"/>
    <n v="79688.7"/>
    <s v="N"/>
    <x v="2"/>
  </r>
  <r>
    <n v="2063"/>
    <n v="17.6206"/>
    <n v="0"/>
    <n v="71.034899999999993"/>
    <n v="0"/>
    <s v="CC"/>
    <s v="FreeLocal"/>
    <s v="Standard"/>
    <n v="28"/>
    <x v="1"/>
    <x v="1"/>
    <n v="2"/>
    <n v="88063.2"/>
    <s v="Y"/>
    <x v="2"/>
  </r>
  <r>
    <n v="2064"/>
    <n v="25.628699999999998"/>
    <n v="0"/>
    <n v="9.4474599999999995"/>
    <n v="0"/>
    <s v="Auto"/>
    <s v="FreeLocal"/>
    <s v="Standard"/>
    <n v="89"/>
    <x v="0"/>
    <x v="0"/>
    <n v="0"/>
    <n v="62229.599999999999"/>
    <s v="N"/>
    <x v="0"/>
  </r>
  <r>
    <n v="2070"/>
    <n v="8.8102999999999998"/>
    <n v="0"/>
    <n v="9.2902299999999993"/>
    <n v="0"/>
    <s v="Auto"/>
    <s v="Budget"/>
    <s v="Intnl_discount"/>
    <n v="31"/>
    <x v="0"/>
    <x v="1"/>
    <n v="0"/>
    <n v="41856.199999999997"/>
    <s v="N"/>
    <x v="2"/>
  </r>
  <r>
    <n v="2072"/>
    <n v="24.070799999999998"/>
    <n v="6.98081"/>
    <n v="27.757300000000001"/>
    <n v="0"/>
    <s v="Auto"/>
    <s v="Budget"/>
    <s v="Standard"/>
    <n v="28"/>
    <x v="1"/>
    <x v="0"/>
    <n v="2"/>
    <n v="2056.06"/>
    <s v="Y"/>
    <x v="0"/>
  </r>
  <r>
    <n v="2075"/>
    <n v="4.5884400000000003"/>
    <n v="7.6626399999999997"/>
    <n v="8.4910700000000006"/>
    <n v="0"/>
    <s v="CC"/>
    <s v="Budget"/>
    <s v="Standard"/>
    <n v="95"/>
    <x v="1"/>
    <x v="1"/>
    <n v="0"/>
    <n v="38872.300000000003"/>
    <s v="N"/>
    <x v="0"/>
  </r>
  <r>
    <n v="2076"/>
    <n v="16.059799999999999"/>
    <n v="0"/>
    <n v="30.238099999999999"/>
    <n v="0"/>
    <s v="CH"/>
    <s v="Budget"/>
    <s v="Standard"/>
    <n v="39"/>
    <x v="1"/>
    <x v="0"/>
    <n v="1"/>
    <n v="89928.5"/>
    <s v="N"/>
    <x v="2"/>
  </r>
  <r>
    <n v="2080"/>
    <n v="3.9413900000000002"/>
    <n v="0"/>
    <n v="7.5329499999999996"/>
    <n v="0"/>
    <s v="Auto"/>
    <s v="Budget"/>
    <s v="Standard"/>
    <n v="37"/>
    <x v="0"/>
    <x v="1"/>
    <n v="0"/>
    <n v="74018.399999999994"/>
    <s v="Y"/>
    <x v="2"/>
  </r>
  <r>
    <n v="2087"/>
    <n v="15.1936"/>
    <n v="0"/>
    <n v="24.5471"/>
    <n v="0"/>
    <s v="CC"/>
    <s v="Budget"/>
    <s v="Intnl_discount"/>
    <n v="30"/>
    <x v="1"/>
    <x v="0"/>
    <n v="0"/>
    <n v="15819.6"/>
    <s v="N"/>
    <x v="2"/>
  </r>
  <r>
    <n v="2093"/>
    <n v="11.5929"/>
    <n v="0"/>
    <n v="94.889799999999994"/>
    <n v="1"/>
    <s v="CC"/>
    <s v="Budget"/>
    <s v="Standard"/>
    <n v="96"/>
    <x v="1"/>
    <x v="1"/>
    <n v="2"/>
    <n v="25826.400000000001"/>
    <s v="N"/>
    <x v="2"/>
  </r>
  <r>
    <n v="2094"/>
    <n v="0.25051200000000001"/>
    <n v="0"/>
    <n v="32.187899999999999"/>
    <n v="0"/>
    <s v="CC"/>
    <s v="Budget"/>
    <s v="Standard"/>
    <n v="39"/>
    <x v="1"/>
    <x v="1"/>
    <n v="2"/>
    <n v="18569.2"/>
    <s v="N"/>
    <x v="2"/>
  </r>
  <r>
    <n v="2096"/>
    <n v="2.2033"/>
    <n v="0"/>
    <n v="9.8863400000000006"/>
    <n v="0"/>
    <s v="CC"/>
    <s v="Budget"/>
    <s v="Intnl_discount"/>
    <n v="97"/>
    <x v="1"/>
    <x v="1"/>
    <n v="0"/>
    <n v="27498.1"/>
    <s v="N"/>
    <x v="2"/>
  </r>
  <r>
    <n v="2098"/>
    <n v="0.178787"/>
    <n v="0"/>
    <n v="6.5126299999999997"/>
    <n v="0"/>
    <s v="CC"/>
    <s v="FreeLocal"/>
    <s v="Intnl_discount"/>
    <n v="62"/>
    <x v="0"/>
    <x v="0"/>
    <n v="0"/>
    <n v="37121.699999999997"/>
    <s v="Y"/>
    <x v="0"/>
  </r>
  <r>
    <n v="2106"/>
    <n v="22.4358"/>
    <n v="0"/>
    <n v="41.710799999999999"/>
    <n v="0"/>
    <s v="CC"/>
    <s v="Budget"/>
    <s v="Intnl_discount"/>
    <n v="30"/>
    <x v="1"/>
    <x v="1"/>
    <n v="2"/>
    <n v="23464"/>
    <s v="Y"/>
    <x v="2"/>
  </r>
  <r>
    <n v="2111"/>
    <n v="20.879799999999999"/>
    <n v="4.4982800000000003"/>
    <n v="66.599599999999995"/>
    <n v="0"/>
    <s v="CH"/>
    <s v="FreeLocal"/>
    <s v="Intnl_discount"/>
    <n v="54"/>
    <x v="0"/>
    <x v="0"/>
    <n v="0"/>
    <n v="69641.600000000006"/>
    <s v="N"/>
    <x v="2"/>
  </r>
  <r>
    <n v="2114"/>
    <n v="26.995999999999999"/>
    <n v="0"/>
    <n v="13.0113"/>
    <n v="0"/>
    <s v="CC"/>
    <s v="FreeLocal"/>
    <s v="Standard"/>
    <n v="37"/>
    <x v="1"/>
    <x v="0"/>
    <n v="2"/>
    <n v="91272.2"/>
    <s v="Y"/>
    <x v="2"/>
  </r>
  <r>
    <n v="2117"/>
    <n v="19.135899999999999"/>
    <n v="0"/>
    <n v="9.1453399999999991"/>
    <n v="0"/>
    <s v="CC"/>
    <s v="Budget"/>
    <s v="Standard"/>
    <n v="59"/>
    <x v="0"/>
    <x v="0"/>
    <n v="1"/>
    <n v="77374.600000000006"/>
    <s v="Y"/>
    <x v="0"/>
  </r>
  <r>
    <n v="2124"/>
    <n v="22.4864"/>
    <n v="0"/>
    <n v="151.61099999999999"/>
    <n v="0"/>
    <s v="Auto"/>
    <s v="FreeLocal"/>
    <s v="Intnl_discount"/>
    <n v="56"/>
    <x v="1"/>
    <x v="0"/>
    <n v="2"/>
    <n v="85275"/>
    <s v="N"/>
    <x v="2"/>
  </r>
  <r>
    <n v="2132"/>
    <n v="17.4895"/>
    <n v="0"/>
    <n v="39.623399999999997"/>
    <n v="0"/>
    <s v="CC"/>
    <s v="Budget"/>
    <s v="Intnl_discount"/>
    <n v="36"/>
    <x v="0"/>
    <x v="0"/>
    <n v="2"/>
    <n v="47639.1"/>
    <s v="N"/>
    <x v="2"/>
  </r>
  <r>
    <n v="2135"/>
    <n v="0.514513"/>
    <n v="1.88205"/>
    <n v="21.864899999999999"/>
    <n v="0"/>
    <s v="CH"/>
    <s v="FreeLocal"/>
    <s v="Standard"/>
    <n v="39"/>
    <x v="0"/>
    <x v="0"/>
    <n v="0"/>
    <n v="86770.4"/>
    <s v="N"/>
    <x v="0"/>
  </r>
  <r>
    <n v="2146"/>
    <n v="0.58376899999999998"/>
    <n v="0"/>
    <n v="150.98500000000001"/>
    <n v="0"/>
    <s v="CC"/>
    <s v="FreeLocal"/>
    <s v="Intnl_discount"/>
    <n v="27"/>
    <x v="0"/>
    <x v="0"/>
    <n v="2"/>
    <n v="53067.199999999997"/>
    <s v="Y"/>
    <x v="2"/>
  </r>
  <r>
    <n v="2151"/>
    <n v="26.571400000000001"/>
    <n v="0"/>
    <n v="25.265599999999999"/>
    <n v="0"/>
    <s v="CC"/>
    <s v="FreeLocal"/>
    <s v="Standard"/>
    <n v="81"/>
    <x v="0"/>
    <x v="0"/>
    <n v="0"/>
    <n v="71816.100000000006"/>
    <s v="Y"/>
    <x v="2"/>
  </r>
  <r>
    <n v="2156"/>
    <n v="22.823399999999999"/>
    <n v="0"/>
    <n v="63.298200000000001"/>
    <n v="0"/>
    <s v="CC"/>
    <s v="FreeLocal"/>
    <s v="Standard"/>
    <n v="84"/>
    <x v="0"/>
    <x v="1"/>
    <n v="1"/>
    <n v="60362.1"/>
    <s v="N"/>
    <x v="0"/>
  </r>
  <r>
    <n v="2163"/>
    <n v="29.9224"/>
    <n v="0"/>
    <n v="8.79772"/>
    <n v="0"/>
    <s v="CH"/>
    <s v="Budget"/>
    <s v="Intnl_discount"/>
    <n v="60"/>
    <x v="0"/>
    <x v="1"/>
    <n v="0"/>
    <n v="93322.1"/>
    <s v="Y"/>
    <x v="2"/>
  </r>
  <r>
    <n v="2165"/>
    <n v="26.695499999999999"/>
    <n v="0"/>
    <n v="9.4644399999999997"/>
    <n v="0"/>
    <s v="CC"/>
    <s v="FreeLocal"/>
    <s v="Intnl_discount"/>
    <n v="96"/>
    <x v="1"/>
    <x v="0"/>
    <n v="1"/>
    <n v="8663.42"/>
    <s v="N"/>
    <x v="2"/>
  </r>
  <r>
    <n v="2170"/>
    <n v="0"/>
    <n v="0"/>
    <n v="1.44563"/>
    <n v="0"/>
    <s v="CC"/>
    <s v="Budget"/>
    <s v="Standard"/>
    <n v="56"/>
    <x v="1"/>
    <x v="0"/>
    <n v="2"/>
    <n v="11607.6"/>
    <s v="N"/>
    <x v="1"/>
  </r>
  <r>
    <n v="2174"/>
    <n v="5.3344300000000002"/>
    <n v="0"/>
    <n v="103.30800000000001"/>
    <n v="0"/>
    <s v="CC"/>
    <s v="FreeLocal"/>
    <s v="Intnl_discount"/>
    <n v="54"/>
    <x v="1"/>
    <x v="0"/>
    <n v="2"/>
    <n v="23537.599999999999"/>
    <s v="Y"/>
    <x v="2"/>
  </r>
  <r>
    <n v="2176"/>
    <n v="15.2889"/>
    <n v="0"/>
    <n v="52.279800000000002"/>
    <n v="1"/>
    <s v="CC"/>
    <s v="Budget"/>
    <s v="Standard"/>
    <n v="44"/>
    <x v="1"/>
    <x v="0"/>
    <n v="1"/>
    <n v="91008.7"/>
    <s v="Y"/>
    <x v="2"/>
  </r>
  <r>
    <n v="2179"/>
    <n v="13.1921"/>
    <n v="0"/>
    <n v="63.024299999999997"/>
    <n v="0"/>
    <s v="CH"/>
    <s v="Budget"/>
    <s v="Intnl_discount"/>
    <n v="26"/>
    <x v="1"/>
    <x v="1"/>
    <n v="1"/>
    <n v="31166.6"/>
    <s v="N"/>
    <x v="0"/>
  </r>
  <r>
    <n v="2180"/>
    <n v="22.305199999999999"/>
    <n v="0"/>
    <n v="51.703899999999997"/>
    <n v="0"/>
    <s v="CC"/>
    <s v="Budget"/>
    <s v="Standard"/>
    <n v="54"/>
    <x v="1"/>
    <x v="0"/>
    <n v="0"/>
    <n v="52284.7"/>
    <s v="N"/>
    <x v="2"/>
  </r>
  <r>
    <n v="2182"/>
    <n v="21.6372"/>
    <n v="0"/>
    <n v="139.208"/>
    <n v="0"/>
    <s v="Auto"/>
    <s v="Budget"/>
    <s v="Standard"/>
    <n v="94"/>
    <x v="0"/>
    <x v="0"/>
    <n v="1"/>
    <n v="87404.6"/>
    <s v="N"/>
    <x v="0"/>
  </r>
  <r>
    <n v="2185"/>
    <n v="14.638"/>
    <n v="0"/>
    <n v="99.001599999999996"/>
    <n v="0"/>
    <s v="CC"/>
    <s v="Budget"/>
    <s v="Standard"/>
    <n v="35"/>
    <x v="1"/>
    <x v="1"/>
    <n v="0"/>
    <n v="63782.6"/>
    <s v="N"/>
    <x v="2"/>
  </r>
  <r>
    <n v="2187"/>
    <n v="27.420500000000001"/>
    <n v="0"/>
    <n v="23.724299999999999"/>
    <n v="0"/>
    <s v="CC"/>
    <s v="Budget"/>
    <s v="Standard"/>
    <n v="77"/>
    <x v="1"/>
    <x v="0"/>
    <n v="2"/>
    <n v="49910.7"/>
    <s v="Y"/>
    <x v="2"/>
  </r>
  <r>
    <n v="2188"/>
    <n v="2.86002"/>
    <n v="0"/>
    <n v="75.727699999999999"/>
    <n v="0"/>
    <s v="Auto"/>
    <s v="Budget"/>
    <s v="Standard"/>
    <n v="48"/>
    <x v="0"/>
    <x v="0"/>
    <n v="0"/>
    <n v="98129"/>
    <s v="N"/>
    <x v="0"/>
  </r>
  <r>
    <n v="2189"/>
    <n v="11.968400000000001"/>
    <n v="0"/>
    <n v="25.585000000000001"/>
    <n v="0"/>
    <s v="CC"/>
    <s v="FreeLocal"/>
    <s v="Standard"/>
    <n v="66"/>
    <x v="1"/>
    <x v="0"/>
    <n v="2"/>
    <n v="76161.399999999994"/>
    <s v="Y"/>
    <x v="2"/>
  </r>
  <r>
    <n v="2191"/>
    <n v="23.2395"/>
    <n v="0"/>
    <n v="80.648099999999999"/>
    <n v="0"/>
    <s v="Auto"/>
    <s v="Budget"/>
    <s v="Standard"/>
    <n v="97"/>
    <x v="0"/>
    <x v="1"/>
    <n v="1"/>
    <n v="12686"/>
    <s v="N"/>
    <x v="0"/>
  </r>
  <r>
    <n v="2192"/>
    <n v="20.3203"/>
    <n v="0"/>
    <n v="68.909899999999993"/>
    <n v="0"/>
    <s v="CH"/>
    <s v="Budget"/>
    <s v="Standard"/>
    <n v="62"/>
    <x v="1"/>
    <x v="0"/>
    <n v="0"/>
    <n v="56702.5"/>
    <s v="N"/>
    <x v="2"/>
  </r>
  <r>
    <n v="2194"/>
    <n v="0"/>
    <n v="0"/>
    <n v="4.0233100000000004"/>
    <n v="0"/>
    <s v="CC"/>
    <s v="FreeLocal"/>
    <s v="Standard"/>
    <n v="18"/>
    <x v="0"/>
    <x v="0"/>
    <n v="1"/>
    <n v="67112.7"/>
    <s v="N"/>
    <x v="2"/>
  </r>
  <r>
    <n v="2196"/>
    <n v="19.980599999999999"/>
    <n v="0"/>
    <n v="10.465400000000001"/>
    <n v="0"/>
    <s v="CC"/>
    <s v="Budget"/>
    <s v="Standard"/>
    <n v="51"/>
    <x v="1"/>
    <x v="0"/>
    <n v="1"/>
    <n v="64880"/>
    <s v="N"/>
    <x v="2"/>
  </r>
  <r>
    <n v="2197"/>
    <n v="13.129"/>
    <n v="0"/>
    <n v="41.345999999999997"/>
    <n v="0"/>
    <s v="CH"/>
    <s v="Budget"/>
    <s v="Intnl_discount"/>
    <n v="34"/>
    <x v="0"/>
    <x v="1"/>
    <n v="1"/>
    <n v="51472.3"/>
    <s v="Y"/>
    <x v="2"/>
  </r>
  <r>
    <n v="2200"/>
    <n v="21.721599999999999"/>
    <n v="0"/>
    <n v="14.3649"/>
    <n v="0"/>
    <s v="CC"/>
    <s v="Budget"/>
    <s v="Standard"/>
    <n v="71"/>
    <x v="1"/>
    <x v="1"/>
    <n v="0"/>
    <n v="12860.5"/>
    <s v="N"/>
    <x v="2"/>
  </r>
  <r>
    <n v="2201"/>
    <n v="19.284800000000001"/>
    <n v="2.02563"/>
    <n v="14.3827"/>
    <n v="1"/>
    <s v="Auto"/>
    <s v="Budget"/>
    <s v="Intnl_discount"/>
    <n v="30"/>
    <x v="0"/>
    <x v="0"/>
    <n v="2"/>
    <n v="85394"/>
    <s v="Y"/>
    <x v="0"/>
  </r>
  <r>
    <n v="2205"/>
    <n v="6.9928299999999997"/>
    <n v="0"/>
    <n v="75.487399999999994"/>
    <n v="0"/>
    <s v="CC"/>
    <s v="Budget"/>
    <s v="Standard"/>
    <n v="18"/>
    <x v="1"/>
    <x v="1"/>
    <n v="2"/>
    <n v="87708"/>
    <s v="N"/>
    <x v="2"/>
  </r>
  <r>
    <n v="2211"/>
    <n v="19.885100000000001"/>
    <n v="9.5774699999999999"/>
    <n v="19.208400000000001"/>
    <n v="0"/>
    <s v="CH"/>
    <s v="Budget"/>
    <s v="Standard"/>
    <n v="75"/>
    <x v="0"/>
    <x v="0"/>
    <n v="2"/>
    <n v="25738.400000000001"/>
    <s v="N"/>
    <x v="0"/>
  </r>
  <r>
    <n v="2215"/>
    <n v="7.7273500000000004"/>
    <n v="0"/>
    <n v="255.23599999999999"/>
    <n v="0"/>
    <s v="CC"/>
    <s v="FreeLocal"/>
    <s v="Standard"/>
    <n v="84"/>
    <x v="1"/>
    <x v="0"/>
    <n v="0"/>
    <n v="50290.7"/>
    <s v="N"/>
    <x v="2"/>
  </r>
  <r>
    <n v="2216"/>
    <n v="22.163"/>
    <n v="0"/>
    <n v="37.090899999999998"/>
    <n v="0"/>
    <s v="CC"/>
    <s v="FreeLocal"/>
    <s v="Standard"/>
    <n v="48"/>
    <x v="1"/>
    <x v="1"/>
    <n v="0"/>
    <n v="12134.7"/>
    <s v="Y"/>
    <x v="2"/>
  </r>
  <r>
    <n v="2220"/>
    <n v="1.4690399999999999"/>
    <n v="0"/>
    <n v="43.978499999999997"/>
    <n v="0"/>
    <s v="CC"/>
    <s v="Budget"/>
    <s v="Standard"/>
    <n v="43"/>
    <x v="0"/>
    <x v="1"/>
    <n v="1"/>
    <n v="86252.800000000003"/>
    <s v="Y"/>
    <x v="0"/>
  </r>
  <r>
    <n v="2221"/>
    <n v="8.4605399999999999"/>
    <n v="0"/>
    <n v="116.249"/>
    <n v="0"/>
    <s v="Auto"/>
    <s v="Budget"/>
    <s v="Standard"/>
    <n v="94"/>
    <x v="1"/>
    <x v="0"/>
    <n v="0"/>
    <n v="87630.5"/>
    <s v="Y"/>
    <x v="2"/>
  </r>
  <r>
    <n v="2226"/>
    <n v="20.242100000000001"/>
    <n v="0"/>
    <n v="25.125599999999999"/>
    <n v="0"/>
    <s v="CC"/>
    <s v="FreeLocal"/>
    <s v="Intnl_discount"/>
    <n v="19"/>
    <x v="1"/>
    <x v="0"/>
    <n v="2"/>
    <n v="92981.2"/>
    <s v="Y"/>
    <x v="2"/>
  </r>
  <r>
    <n v="2239"/>
    <n v="23.561800000000002"/>
    <n v="0"/>
    <n v="21.1174"/>
    <n v="0"/>
    <s v="CH"/>
    <s v="Budget"/>
    <s v="Standard"/>
    <n v="75"/>
    <x v="1"/>
    <x v="0"/>
    <n v="2"/>
    <n v="71035.399999999994"/>
    <s v="N"/>
    <x v="2"/>
  </r>
  <r>
    <n v="2251"/>
    <n v="29.554600000000001"/>
    <n v="0"/>
    <n v="62.818600000000004"/>
    <n v="0"/>
    <s v="CH"/>
    <s v="Budget"/>
    <s v="Standard"/>
    <n v="78"/>
    <x v="0"/>
    <x v="0"/>
    <n v="2"/>
    <n v="26449.8"/>
    <s v="Y"/>
    <x v="0"/>
  </r>
  <r>
    <n v="2254"/>
    <n v="13.8637"/>
    <n v="0"/>
    <n v="18.8157"/>
    <n v="0"/>
    <s v="CC"/>
    <s v="Budget"/>
    <s v="Intnl_discount"/>
    <n v="26"/>
    <x v="1"/>
    <x v="1"/>
    <n v="1"/>
    <n v="76074.100000000006"/>
    <s v="Y"/>
    <x v="2"/>
  </r>
  <r>
    <n v="2256"/>
    <n v="17.3797"/>
    <n v="6.2124300000000003"/>
    <n v="51.1783"/>
    <n v="0"/>
    <s v="CC"/>
    <s v="FreeLocal"/>
    <s v="Standard"/>
    <n v="90"/>
    <x v="0"/>
    <x v="0"/>
    <n v="1"/>
    <n v="56722.8"/>
    <s v="N"/>
    <x v="0"/>
  </r>
  <r>
    <n v="2258"/>
    <n v="18.6693"/>
    <n v="0"/>
    <n v="12.215999999999999"/>
    <n v="0"/>
    <s v="CC"/>
    <s v="FreeLocal"/>
    <s v="Intnl_discount"/>
    <n v="39"/>
    <x v="0"/>
    <x v="0"/>
    <n v="1"/>
    <n v="23012.6"/>
    <s v="N"/>
    <x v="2"/>
  </r>
  <r>
    <n v="2264"/>
    <n v="12.5983"/>
    <n v="0"/>
    <n v="14.1915"/>
    <n v="0"/>
    <s v="CC"/>
    <s v="Budget"/>
    <s v="Standard"/>
    <n v="23"/>
    <x v="0"/>
    <x v="1"/>
    <n v="2"/>
    <n v="48162"/>
    <s v="N"/>
    <x v="2"/>
  </r>
  <r>
    <n v="2266"/>
    <n v="24.892099999999999"/>
    <n v="0"/>
    <n v="28.8231"/>
    <n v="0"/>
    <s v="CC"/>
    <s v="Budget"/>
    <s v="Standard"/>
    <n v="22"/>
    <x v="1"/>
    <x v="1"/>
    <n v="1"/>
    <n v="27778.2"/>
    <s v="N"/>
    <x v="0"/>
  </r>
  <r>
    <n v="2268"/>
    <n v="16.502199999999998"/>
    <n v="0"/>
    <n v="5.6664300000000001"/>
    <n v="0"/>
    <s v="CH"/>
    <s v="Budget"/>
    <s v="Standard"/>
    <n v="37"/>
    <x v="0"/>
    <x v="1"/>
    <n v="0"/>
    <n v="71570.3"/>
    <s v="N"/>
    <x v="2"/>
  </r>
  <r>
    <n v="2270"/>
    <n v="23.703800000000001"/>
    <n v="0"/>
    <n v="126.96899999999999"/>
    <n v="0"/>
    <s v="Auto"/>
    <s v="FreeLocal"/>
    <s v="Standard"/>
    <n v="83"/>
    <x v="0"/>
    <x v="0"/>
    <n v="0"/>
    <n v="98056.3"/>
    <s v="N"/>
    <x v="0"/>
  </r>
  <r>
    <n v="2278"/>
    <n v="11.568300000000001"/>
    <n v="0"/>
    <n v="70.894599999999997"/>
    <n v="0"/>
    <s v="CC"/>
    <s v="FreeLocal"/>
    <s v="Standard"/>
    <n v="53"/>
    <x v="1"/>
    <x v="1"/>
    <n v="1"/>
    <n v="76394"/>
    <s v="N"/>
    <x v="2"/>
  </r>
  <r>
    <n v="2279"/>
    <n v="15.277699999999999"/>
    <n v="0"/>
    <n v="25.624300000000002"/>
    <n v="0"/>
    <s v="CC"/>
    <s v="FreeLocal"/>
    <s v="Standard"/>
    <n v="79"/>
    <x v="0"/>
    <x v="0"/>
    <n v="2"/>
    <n v="87297.9"/>
    <s v="Y"/>
    <x v="0"/>
  </r>
  <r>
    <n v="2280"/>
    <n v="14.2087"/>
    <n v="0"/>
    <n v="43.024700000000003"/>
    <n v="0"/>
    <s v="CC"/>
    <s v="FreeLocal"/>
    <s v="Standard"/>
    <n v="38"/>
    <x v="0"/>
    <x v="0"/>
    <n v="0"/>
    <n v="56518.400000000001"/>
    <s v="Y"/>
    <x v="2"/>
  </r>
  <r>
    <n v="2286"/>
    <n v="8.8630800000000001"/>
    <n v="0"/>
    <n v="72.104900000000001"/>
    <n v="0"/>
    <s v="CC"/>
    <s v="Budget"/>
    <s v="Standard"/>
    <n v="92"/>
    <x v="1"/>
    <x v="1"/>
    <n v="2"/>
    <n v="8014.59"/>
    <s v="N"/>
    <x v="2"/>
  </r>
  <r>
    <n v="2288"/>
    <n v="0.41748400000000002"/>
    <n v="7.3560299999999996"/>
    <n v="208.196"/>
    <n v="0"/>
    <s v="CC"/>
    <s v="Budget"/>
    <s v="Standard"/>
    <n v="87"/>
    <x v="0"/>
    <x v="1"/>
    <n v="0"/>
    <n v="59232.800000000003"/>
    <s v="N"/>
    <x v="0"/>
  </r>
  <r>
    <n v="2289"/>
    <n v="4.1930500000000004"/>
    <n v="0"/>
    <n v="161.815"/>
    <n v="0"/>
    <s v="CC"/>
    <s v="FreeLocal"/>
    <s v="Standard"/>
    <n v="76"/>
    <x v="1"/>
    <x v="0"/>
    <n v="1"/>
    <n v="72996"/>
    <s v="N"/>
    <x v="2"/>
  </r>
  <r>
    <n v="2301"/>
    <n v="11.058999999999999"/>
    <n v="0"/>
    <n v="30.2331"/>
    <n v="0"/>
    <s v="CC"/>
    <s v="Budget"/>
    <s v="Standard"/>
    <n v="29"/>
    <x v="1"/>
    <x v="0"/>
    <n v="1"/>
    <n v="69294.7"/>
    <s v="Y"/>
    <x v="2"/>
  </r>
  <r>
    <n v="2304"/>
    <n v="0"/>
    <n v="0"/>
    <n v="2.24539"/>
    <n v="0"/>
    <s v="CH"/>
    <s v="Budget"/>
    <s v="Intnl_discount"/>
    <n v="83"/>
    <x v="1"/>
    <x v="1"/>
    <n v="0"/>
    <n v="91926"/>
    <s v="N"/>
    <x v="1"/>
  </r>
  <r>
    <n v="2305"/>
    <n v="0"/>
    <n v="0"/>
    <n v="3.4531399999999999"/>
    <n v="0"/>
    <s v="CH"/>
    <s v="Budget"/>
    <s v="Intnl_discount"/>
    <n v="49"/>
    <x v="0"/>
    <x v="1"/>
    <n v="0"/>
    <n v="45818.7"/>
    <s v="N"/>
    <x v="1"/>
  </r>
  <r>
    <n v="2312"/>
    <n v="0"/>
    <n v="0"/>
    <n v="4.1110800000000003"/>
    <n v="0"/>
    <s v="CC"/>
    <s v="FreeLocal"/>
    <s v="Standard"/>
    <n v="61"/>
    <x v="1"/>
    <x v="1"/>
    <n v="0"/>
    <n v="5898.9"/>
    <s v="N"/>
    <x v="2"/>
  </r>
  <r>
    <n v="2317"/>
    <n v="27.565799999999999"/>
    <n v="0"/>
    <n v="37.294899999999998"/>
    <n v="0"/>
    <s v="Auto"/>
    <s v="Budget"/>
    <s v="Standard"/>
    <n v="50"/>
    <x v="1"/>
    <x v="0"/>
    <n v="2"/>
    <n v="14543.1"/>
    <s v="N"/>
    <x v="2"/>
  </r>
  <r>
    <n v="2319"/>
    <n v="9.1726600000000005"/>
    <n v="0"/>
    <n v="13.609500000000001"/>
    <n v="0"/>
    <s v="CH"/>
    <s v="Budget"/>
    <s v="Standard"/>
    <n v="25"/>
    <x v="1"/>
    <x v="0"/>
    <n v="0"/>
    <n v="52366.400000000001"/>
    <s v="Y"/>
    <x v="2"/>
  </r>
  <r>
    <n v="2320"/>
    <n v="29.9437"/>
    <n v="0"/>
    <n v="48.605899999999998"/>
    <n v="0"/>
    <s v="CC"/>
    <s v="FreeLocal"/>
    <s v="Standard"/>
    <n v="56"/>
    <x v="0"/>
    <x v="1"/>
    <n v="1"/>
    <n v="49553.9"/>
    <s v="Y"/>
    <x v="0"/>
  </r>
  <r>
    <n v="2322"/>
    <n v="12.3451"/>
    <n v="0"/>
    <n v="7.7572299999999998"/>
    <n v="0"/>
    <s v="Auto"/>
    <s v="Budget"/>
    <s v="Intnl_discount"/>
    <n v="58"/>
    <x v="0"/>
    <x v="1"/>
    <n v="1"/>
    <n v="540.40599999999995"/>
    <s v="Y"/>
    <x v="2"/>
  </r>
  <r>
    <n v="2324"/>
    <n v="27.055099999999999"/>
    <n v="1.98278"/>
    <n v="78.376099999999994"/>
    <n v="1"/>
    <s v="CC"/>
    <s v="FreeLocal"/>
    <s v="Standard"/>
    <n v="57"/>
    <x v="0"/>
    <x v="0"/>
    <n v="0"/>
    <n v="57255.4"/>
    <s v="N"/>
    <x v="0"/>
  </r>
  <r>
    <n v="2326"/>
    <n v="7.9911899999999996"/>
    <n v="7.3401199999999998"/>
    <n v="87.884399999999999"/>
    <n v="0"/>
    <s v="CH"/>
    <s v="FreeLocal"/>
    <s v="Standard"/>
    <n v="22"/>
    <x v="0"/>
    <x v="1"/>
    <n v="1"/>
    <n v="71941.5"/>
    <s v="Y"/>
    <x v="0"/>
  </r>
  <r>
    <n v="2337"/>
    <n v="16.9221"/>
    <n v="0"/>
    <n v="93.299400000000006"/>
    <n v="0"/>
    <s v="CC"/>
    <s v="FreeLocal"/>
    <s v="Intnl_discount"/>
    <n v="83"/>
    <x v="1"/>
    <x v="1"/>
    <n v="2"/>
    <n v="65330.2"/>
    <s v="Y"/>
    <x v="2"/>
  </r>
  <r>
    <n v="2343"/>
    <n v="27.830300000000001"/>
    <n v="5.1990100000000004"/>
    <n v="48.695999999999998"/>
    <n v="0"/>
    <s v="CC"/>
    <s v="FreeLocal"/>
    <s v="Intnl_discount"/>
    <n v="25"/>
    <x v="1"/>
    <x v="0"/>
    <n v="2"/>
    <n v="67339.8"/>
    <s v="N"/>
    <x v="2"/>
  </r>
  <r>
    <n v="2350"/>
    <n v="14.3904"/>
    <n v="0"/>
    <n v="8.0381099999999996"/>
    <n v="0"/>
    <s v="CC"/>
    <s v="Budget"/>
    <s v="Standard"/>
    <n v="79"/>
    <x v="0"/>
    <x v="1"/>
    <n v="2"/>
    <n v="15688.5"/>
    <s v="N"/>
    <x v="0"/>
  </r>
  <r>
    <n v="2355"/>
    <n v="18.721499999999999"/>
    <n v="0"/>
    <n v="91.559600000000003"/>
    <n v="0"/>
    <s v="CC"/>
    <s v="Budget"/>
    <s v="Standard"/>
    <n v="53"/>
    <x v="0"/>
    <x v="1"/>
    <n v="1"/>
    <n v="68767"/>
    <s v="Y"/>
    <x v="0"/>
  </r>
  <r>
    <n v="2356"/>
    <n v="0"/>
    <n v="0"/>
    <n v="4.7594200000000004"/>
    <n v="0"/>
    <s v="CC"/>
    <s v="FreeLocal"/>
    <s v="Standard"/>
    <n v="27"/>
    <x v="0"/>
    <x v="0"/>
    <n v="0"/>
    <n v="50290.7"/>
    <s v="Y"/>
    <x v="1"/>
  </r>
  <r>
    <n v="2362"/>
    <n v="7.4298400000000004"/>
    <n v="0"/>
    <n v="7.43851"/>
    <n v="0"/>
    <s v="CC"/>
    <s v="Budget"/>
    <s v="Standard"/>
    <n v="78"/>
    <x v="0"/>
    <x v="0"/>
    <n v="2"/>
    <n v="92103.8"/>
    <s v="N"/>
    <x v="0"/>
  </r>
  <r>
    <n v="2363"/>
    <n v="25.0335"/>
    <n v="7.3309600000000001"/>
    <n v="54.800600000000003"/>
    <n v="0"/>
    <s v="CH"/>
    <s v="Budget"/>
    <s v="Intnl_discount"/>
    <n v="55"/>
    <x v="0"/>
    <x v="1"/>
    <n v="2"/>
    <n v="8392.14"/>
    <s v="Y"/>
    <x v="0"/>
  </r>
  <r>
    <n v="2367"/>
    <n v="29.648"/>
    <n v="0"/>
    <n v="55.929099999999998"/>
    <n v="0"/>
    <s v="CH"/>
    <s v="FreeLocal"/>
    <s v="Standard"/>
    <n v="32"/>
    <x v="0"/>
    <x v="0"/>
    <n v="2"/>
    <n v="16705.599999999999"/>
    <s v="N"/>
    <x v="2"/>
  </r>
  <r>
    <n v="2376"/>
    <n v="22.125499999999999"/>
    <n v="0"/>
    <n v="22.385999999999999"/>
    <n v="0"/>
    <s v="CC"/>
    <s v="FreeLocal"/>
    <s v="Standard"/>
    <n v="48"/>
    <x v="1"/>
    <x v="0"/>
    <n v="2"/>
    <n v="69005.600000000006"/>
    <s v="N"/>
    <x v="2"/>
  </r>
  <r>
    <n v="2378"/>
    <n v="13.9383"/>
    <n v="6.61165"/>
    <n v="78.216999999999999"/>
    <n v="0"/>
    <s v="CC"/>
    <s v="FreeLocal"/>
    <s v="Standard"/>
    <n v="68"/>
    <x v="0"/>
    <x v="0"/>
    <n v="1"/>
    <n v="81641.2"/>
    <s v="Y"/>
    <x v="2"/>
  </r>
  <r>
    <n v="2379"/>
    <n v="19.0625"/>
    <n v="0.35817199999999999"/>
    <n v="15.9826"/>
    <n v="1"/>
    <s v="Auto"/>
    <s v="Budget"/>
    <s v="Standard"/>
    <n v="40"/>
    <x v="1"/>
    <x v="0"/>
    <n v="1"/>
    <n v="62789.9"/>
    <s v="N"/>
    <x v="2"/>
  </r>
  <r>
    <n v="2386"/>
    <n v="28.708100000000002"/>
    <n v="0"/>
    <n v="61.486199999999997"/>
    <n v="0"/>
    <s v="Auto"/>
    <s v="Budget"/>
    <s v="Intnl_discount"/>
    <n v="54"/>
    <x v="1"/>
    <x v="1"/>
    <n v="1"/>
    <n v="13428.5"/>
    <s v="N"/>
    <x v="2"/>
  </r>
  <r>
    <n v="2387"/>
    <n v="12.059200000000001"/>
    <n v="0"/>
    <n v="27.387899999999998"/>
    <n v="1"/>
    <s v="Auto"/>
    <s v="FreeLocal"/>
    <s v="Intnl_discount"/>
    <n v="41"/>
    <x v="0"/>
    <x v="0"/>
    <n v="1"/>
    <n v="3920.43"/>
    <s v="Y"/>
    <x v="2"/>
  </r>
  <r>
    <n v="2398"/>
    <n v="26.4587"/>
    <n v="0"/>
    <n v="95.682000000000002"/>
    <n v="0"/>
    <s v="Auto"/>
    <s v="FreeLocal"/>
    <s v="Intnl_discount"/>
    <n v="77"/>
    <x v="1"/>
    <x v="0"/>
    <n v="1"/>
    <n v="31841.7"/>
    <s v="Y"/>
    <x v="2"/>
  </r>
  <r>
    <n v="2400"/>
    <n v="29.224399999999999"/>
    <n v="0"/>
    <n v="35.140599999999999"/>
    <n v="0"/>
    <s v="CH"/>
    <s v="FreeLocal"/>
    <s v="Standard"/>
    <n v="27"/>
    <x v="0"/>
    <x v="0"/>
    <n v="2"/>
    <n v="22137"/>
    <s v="N"/>
    <x v="0"/>
  </r>
  <r>
    <n v="2403"/>
    <n v="7.7060700000000004"/>
    <n v="4.5580999999999996"/>
    <n v="43.209899999999998"/>
    <n v="0"/>
    <s v="CC"/>
    <s v="FreeLocal"/>
    <s v="Standard"/>
    <n v="74"/>
    <x v="1"/>
    <x v="0"/>
    <n v="2"/>
    <n v="70908.7"/>
    <s v="N"/>
    <x v="0"/>
  </r>
  <r>
    <n v="2406"/>
    <n v="12.8924"/>
    <n v="0"/>
    <n v="53.817399999999999"/>
    <n v="0"/>
    <s v="Auto"/>
    <s v="FreeLocal"/>
    <s v="Intnl_discount"/>
    <n v="66"/>
    <x v="0"/>
    <x v="0"/>
    <n v="2"/>
    <n v="67239.399999999994"/>
    <s v="N"/>
    <x v="0"/>
  </r>
  <r>
    <n v="2407"/>
    <n v="6.9064699999999997"/>
    <n v="7.2176999999999998"/>
    <n v="128.10599999999999"/>
    <n v="1"/>
    <s v="CC"/>
    <s v="FreeLocal"/>
    <s v="Standard"/>
    <n v="70"/>
    <x v="1"/>
    <x v="0"/>
    <n v="1"/>
    <n v="69406.7"/>
    <s v="Y"/>
    <x v="0"/>
  </r>
  <r>
    <n v="2410"/>
    <n v="0"/>
    <n v="0"/>
    <n v="4.4615799999999997"/>
    <n v="0"/>
    <s v="CC"/>
    <s v="Budget"/>
    <s v="Standard"/>
    <n v="76"/>
    <x v="0"/>
    <x v="0"/>
    <n v="2"/>
    <n v="83259.3"/>
    <s v="N"/>
    <x v="0"/>
  </r>
  <r>
    <n v="2412"/>
    <n v="0"/>
    <n v="0"/>
    <n v="0.54281500000000005"/>
    <n v="0"/>
    <s v="CH"/>
    <s v="FreeLocal"/>
    <s v="Standard"/>
    <n v="66"/>
    <x v="1"/>
    <x v="0"/>
    <n v="0"/>
    <n v="42898.2"/>
    <s v="Y"/>
    <x v="1"/>
  </r>
  <r>
    <n v="2413"/>
    <n v="12.4649"/>
    <n v="0"/>
    <n v="65.401899999999998"/>
    <n v="3"/>
    <s v="CC"/>
    <s v="Budget"/>
    <s v="Intnl_discount"/>
    <n v="33"/>
    <x v="1"/>
    <x v="0"/>
    <n v="1"/>
    <n v="78877.5"/>
    <s v="N"/>
    <x v="2"/>
  </r>
  <r>
    <n v="2414"/>
    <n v="13.6236"/>
    <n v="0"/>
    <n v="28.228300000000001"/>
    <n v="0"/>
    <s v="CC"/>
    <s v="FreeLocal"/>
    <s v="Standard"/>
    <n v="54"/>
    <x v="1"/>
    <x v="0"/>
    <n v="0"/>
    <n v="68438.3"/>
    <s v="N"/>
    <x v="2"/>
  </r>
  <r>
    <n v="2417"/>
    <n v="12.007899999999999"/>
    <n v="0"/>
    <n v="62.225900000000003"/>
    <n v="0"/>
    <s v="CH"/>
    <s v="Budget"/>
    <s v="Standard"/>
    <n v="67"/>
    <x v="1"/>
    <x v="1"/>
    <n v="0"/>
    <n v="9448.6200000000008"/>
    <s v="Y"/>
    <x v="2"/>
  </r>
  <r>
    <n v="2418"/>
    <n v="1.71604"/>
    <n v="0"/>
    <n v="116.14"/>
    <n v="0"/>
    <s v="Auto"/>
    <s v="Budget"/>
    <s v="Standard"/>
    <n v="34"/>
    <x v="1"/>
    <x v="1"/>
    <n v="2"/>
    <n v="60095.199999999997"/>
    <s v="Y"/>
    <x v="2"/>
  </r>
  <r>
    <n v="2420"/>
    <n v="9.1371199999999995"/>
    <n v="6.2955500000000004"/>
    <n v="47.851599999999998"/>
    <n v="0"/>
    <s v="Auto"/>
    <s v="FreeLocal"/>
    <s v="Standard"/>
    <n v="19"/>
    <x v="1"/>
    <x v="0"/>
    <n v="1"/>
    <n v="20818.5"/>
    <s v="N"/>
    <x v="0"/>
  </r>
  <r>
    <n v="2421"/>
    <n v="15.2714"/>
    <n v="0"/>
    <n v="49.4208"/>
    <n v="0"/>
    <s v="CC"/>
    <s v="FreeLocal"/>
    <s v="Intnl_discount"/>
    <n v="82"/>
    <x v="0"/>
    <x v="0"/>
    <n v="1"/>
    <n v="11895.7"/>
    <s v="N"/>
    <x v="0"/>
  </r>
  <r>
    <n v="2422"/>
    <n v="0"/>
    <n v="0"/>
    <n v="4.2137500000000001"/>
    <n v="0"/>
    <s v="CC"/>
    <s v="FreeLocal"/>
    <s v="Intnl_discount"/>
    <n v="70"/>
    <x v="0"/>
    <x v="0"/>
    <n v="1"/>
    <n v="6388.65"/>
    <s v="N"/>
    <x v="1"/>
  </r>
  <r>
    <n v="2425"/>
    <n v="16.371700000000001"/>
    <n v="0"/>
    <n v="7.0068799999999998"/>
    <n v="0"/>
    <s v="CH"/>
    <s v="Budget"/>
    <s v="Standard"/>
    <n v="97"/>
    <x v="0"/>
    <x v="0"/>
    <n v="1"/>
    <n v="51261.9"/>
    <s v="Y"/>
    <x v="0"/>
  </r>
  <r>
    <n v="2426"/>
    <n v="21.689"/>
    <n v="3.4606300000000001"/>
    <n v="17.375"/>
    <n v="0"/>
    <s v="CC"/>
    <s v="FreeLocal"/>
    <s v="Standard"/>
    <n v="93"/>
    <x v="1"/>
    <x v="0"/>
    <n v="1"/>
    <n v="76511.3"/>
    <s v="N"/>
    <x v="0"/>
  </r>
  <r>
    <n v="2428"/>
    <n v="0"/>
    <n v="0"/>
    <n v="3.3877899999999999"/>
    <n v="0"/>
    <s v="CC"/>
    <s v="FreeLocal"/>
    <s v="Standard"/>
    <n v="19"/>
    <x v="1"/>
    <x v="0"/>
    <n v="2"/>
    <n v="58774.9"/>
    <s v="Y"/>
    <x v="1"/>
  </r>
  <r>
    <n v="2433"/>
    <n v="28.164200000000001"/>
    <n v="0"/>
    <n v="249.96100000000001"/>
    <n v="0"/>
    <s v="CC"/>
    <s v="FreeLocal"/>
    <s v="Standard"/>
    <n v="86"/>
    <x v="0"/>
    <x v="1"/>
    <n v="2"/>
    <n v="84453.1"/>
    <s v="N"/>
    <x v="2"/>
  </r>
  <r>
    <n v="2434"/>
    <n v="21.493500000000001"/>
    <n v="0"/>
    <n v="32.744700000000002"/>
    <n v="0"/>
    <s v="CC"/>
    <s v="FreeLocal"/>
    <s v="Intnl_discount"/>
    <n v="73"/>
    <x v="0"/>
    <x v="0"/>
    <n v="2"/>
    <n v="33607"/>
    <s v="N"/>
    <x v="0"/>
  </r>
  <r>
    <n v="2437"/>
    <n v="17.706099999999999"/>
    <n v="8.3214699999999997"/>
    <n v="17.176600000000001"/>
    <n v="0"/>
    <s v="CC"/>
    <s v="Budget"/>
    <s v="Standard"/>
    <n v="73"/>
    <x v="0"/>
    <x v="0"/>
    <n v="1"/>
    <n v="84601.4"/>
    <s v="N"/>
    <x v="0"/>
  </r>
  <r>
    <n v="2444"/>
    <n v="29.538599999999999"/>
    <n v="0"/>
    <n v="98.260499999999993"/>
    <n v="0"/>
    <s v="CC"/>
    <s v="Budget"/>
    <s v="Standard"/>
    <n v="50"/>
    <x v="1"/>
    <x v="1"/>
    <n v="2"/>
    <n v="86905.4"/>
    <s v="Y"/>
    <x v="2"/>
  </r>
  <r>
    <n v="2447"/>
    <n v="12.329000000000001"/>
    <n v="2.4573200000000002"/>
    <n v="47.588200000000001"/>
    <n v="0"/>
    <s v="CH"/>
    <s v="Budget"/>
    <s v="Intnl_discount"/>
    <n v="87"/>
    <x v="0"/>
    <x v="1"/>
    <n v="2"/>
    <n v="96025.5"/>
    <s v="N"/>
    <x v="0"/>
  </r>
  <r>
    <n v="2448"/>
    <n v="0"/>
    <n v="0"/>
    <n v="3.36571"/>
    <n v="1"/>
    <s v="CH"/>
    <s v="Budget"/>
    <s v="Intnl_discount"/>
    <n v="59"/>
    <x v="0"/>
    <x v="0"/>
    <n v="2"/>
    <n v="36660.9"/>
    <s v="Y"/>
    <x v="1"/>
  </r>
  <r>
    <n v="2449"/>
    <n v="10.690300000000001"/>
    <n v="0"/>
    <n v="38.394100000000002"/>
    <n v="0"/>
    <s v="CH"/>
    <s v="Budget"/>
    <s v="Standard"/>
    <n v="23"/>
    <x v="1"/>
    <x v="0"/>
    <n v="2"/>
    <n v="24457.599999999999"/>
    <s v="Y"/>
    <x v="0"/>
  </r>
  <r>
    <n v="2452"/>
    <n v="18.0321"/>
    <n v="0"/>
    <n v="57.292700000000004"/>
    <n v="0"/>
    <s v="CC"/>
    <s v="FreeLocal"/>
    <s v="Intnl_discount"/>
    <n v="71"/>
    <x v="1"/>
    <x v="0"/>
    <n v="2"/>
    <n v="36439.800000000003"/>
    <s v="Y"/>
    <x v="2"/>
  </r>
  <r>
    <n v="2455"/>
    <n v="22.559799999999999"/>
    <n v="0"/>
    <n v="410.61099999999999"/>
    <n v="0"/>
    <s v="CH"/>
    <s v="FreeLocal"/>
    <s v="Intnl_discount"/>
    <n v="24"/>
    <x v="0"/>
    <x v="1"/>
    <n v="2"/>
    <n v="98226.2"/>
    <s v="Y"/>
    <x v="2"/>
  </r>
  <r>
    <n v="2461"/>
    <n v="20.866900000000001"/>
    <n v="0.86484099999999997"/>
    <n v="19.7807"/>
    <n v="0"/>
    <s v="CC"/>
    <s v="Budget"/>
    <s v="Standard"/>
    <n v="86"/>
    <x v="1"/>
    <x v="1"/>
    <n v="1"/>
    <n v="94188.3"/>
    <s v="N"/>
    <x v="2"/>
  </r>
  <r>
    <n v="2471"/>
    <n v="10.2888"/>
    <n v="4.8318500000000002"/>
    <n v="13.8903"/>
    <n v="0"/>
    <s v="Auto"/>
    <s v="Budget"/>
    <s v="Intnl_discount"/>
    <n v="55"/>
    <x v="0"/>
    <x v="0"/>
    <n v="0"/>
    <n v="25080.6"/>
    <s v="Y"/>
    <x v="0"/>
  </r>
  <r>
    <n v="2477"/>
    <n v="27.396799999999999"/>
    <n v="0"/>
    <n v="51.474499999999999"/>
    <n v="0"/>
    <s v="Auto"/>
    <s v="FreeLocal"/>
    <s v="Standard"/>
    <n v="69"/>
    <x v="0"/>
    <x v="0"/>
    <n v="2"/>
    <n v="63670.8"/>
    <s v="Y"/>
    <x v="0"/>
  </r>
  <r>
    <n v="2478"/>
    <n v="29.735800000000001"/>
    <n v="5.2412799999999997"/>
    <n v="35.732100000000003"/>
    <n v="0"/>
    <s v="CC"/>
    <s v="Budget"/>
    <s v="Standard"/>
    <n v="40"/>
    <x v="1"/>
    <x v="1"/>
    <n v="0"/>
    <n v="5282.6"/>
    <s v="N"/>
    <x v="0"/>
  </r>
  <r>
    <n v="2486"/>
    <n v="4.7947100000000002"/>
    <n v="0"/>
    <n v="39.761899999999997"/>
    <n v="1"/>
    <s v="CH"/>
    <s v="FreeLocal"/>
    <s v="Standard"/>
    <n v="79"/>
    <x v="0"/>
    <x v="1"/>
    <n v="0"/>
    <n v="77644.100000000006"/>
    <s v="N"/>
    <x v="2"/>
  </r>
  <r>
    <n v="2494"/>
    <n v="22.6068"/>
    <n v="0"/>
    <n v="89.590599999999995"/>
    <n v="1"/>
    <s v="CC"/>
    <s v="FreeLocal"/>
    <s v="Standard"/>
    <n v="78"/>
    <x v="1"/>
    <x v="1"/>
    <n v="0"/>
    <n v="80693.100000000006"/>
    <s v="N"/>
    <x v="2"/>
  </r>
  <r>
    <n v="2495"/>
    <n v="0.63754900000000003"/>
    <n v="0"/>
    <n v="52.224299999999999"/>
    <n v="0"/>
    <s v="CC"/>
    <s v="Budget"/>
    <s v="Intnl_discount"/>
    <n v="46"/>
    <x v="0"/>
    <x v="0"/>
    <n v="0"/>
    <n v="50290.7"/>
    <s v="Y"/>
    <x v="0"/>
  </r>
  <r>
    <n v="2496"/>
    <n v="3.97418"/>
    <n v="0"/>
    <n v="169.071"/>
    <n v="0"/>
    <s v="CC"/>
    <s v="Budget"/>
    <s v="Standard"/>
    <n v="40"/>
    <x v="0"/>
    <x v="0"/>
    <n v="2"/>
    <n v="91051"/>
    <s v="Y"/>
    <x v="0"/>
  </r>
  <r>
    <n v="2498"/>
    <n v="16.498200000000001"/>
    <n v="6.43269"/>
    <n v="59.497999999999998"/>
    <n v="0"/>
    <s v="CH"/>
    <s v="FreeLocal"/>
    <s v="Standard"/>
    <n v="41"/>
    <x v="0"/>
    <x v="0"/>
    <n v="0"/>
    <n v="89915"/>
    <s v="N"/>
    <x v="0"/>
  </r>
  <r>
    <n v="2501"/>
    <n v="0"/>
    <n v="0"/>
    <n v="3.7109800000000002"/>
    <n v="0"/>
    <s v="CC"/>
    <s v="Budget"/>
    <s v="Standard"/>
    <n v="19"/>
    <x v="0"/>
    <x v="1"/>
    <n v="1"/>
    <n v="90205.6"/>
    <s v="Y"/>
    <x v="1"/>
  </r>
  <r>
    <n v="2507"/>
    <n v="0.26839400000000002"/>
    <n v="0"/>
    <n v="25.793299999999999"/>
    <n v="0"/>
    <s v="CC"/>
    <s v="FreeLocal"/>
    <s v="Standard"/>
    <n v="70"/>
    <x v="1"/>
    <x v="1"/>
    <n v="2"/>
    <n v="14799.8"/>
    <s v="N"/>
    <x v="2"/>
  </r>
  <r>
    <n v="2508"/>
    <n v="6.19198"/>
    <n v="4.4802099999999996"/>
    <n v="7.8314700000000004"/>
    <n v="0"/>
    <s v="CH"/>
    <s v="FreeLocal"/>
    <s v="Standard"/>
    <n v="70"/>
    <x v="1"/>
    <x v="0"/>
    <n v="1"/>
    <n v="74381.5"/>
    <s v="N"/>
    <x v="0"/>
  </r>
  <r>
    <n v="2510"/>
    <n v="25.646999999999998"/>
    <n v="0"/>
    <n v="15.3094"/>
    <n v="0"/>
    <s v="CH"/>
    <s v="Budget"/>
    <s v="Intnl_discount"/>
    <n v="83"/>
    <x v="1"/>
    <x v="0"/>
    <n v="1"/>
    <n v="9132.91"/>
    <s v="N"/>
    <x v="2"/>
  </r>
  <r>
    <n v="2514"/>
    <n v="16.251200000000001"/>
    <n v="0"/>
    <n v="66.621600000000001"/>
    <n v="0"/>
    <s v="CC"/>
    <s v="Budget"/>
    <s v="Intnl_discount"/>
    <n v="77"/>
    <x v="1"/>
    <x v="0"/>
    <n v="2"/>
    <n v="29277.8"/>
    <s v="N"/>
    <x v="2"/>
  </r>
  <r>
    <n v="2521"/>
    <n v="3.3275199999999998"/>
    <n v="0"/>
    <n v="99.324299999999994"/>
    <n v="0"/>
    <s v="Auto"/>
    <s v="Budget"/>
    <s v="Standard"/>
    <n v="91"/>
    <x v="0"/>
    <x v="0"/>
    <n v="0"/>
    <n v="99309"/>
    <s v="N"/>
    <x v="0"/>
  </r>
  <r>
    <n v="2522"/>
    <n v="26.348299999999998"/>
    <n v="4.5933700000000002"/>
    <n v="86.095600000000005"/>
    <n v="0"/>
    <s v="CC"/>
    <s v="Budget"/>
    <s v="Standard"/>
    <n v="73"/>
    <x v="0"/>
    <x v="1"/>
    <n v="0"/>
    <n v="78564.7"/>
    <s v="N"/>
    <x v="2"/>
  </r>
  <r>
    <n v="2528"/>
    <n v="15.305199999999999"/>
    <n v="0"/>
    <n v="8.5523900000000008"/>
    <n v="0"/>
    <s v="CC"/>
    <s v="Budget"/>
    <s v="Standard"/>
    <n v="49"/>
    <x v="1"/>
    <x v="1"/>
    <n v="1"/>
    <n v="63230.3"/>
    <s v="N"/>
    <x v="2"/>
  </r>
  <r>
    <n v="2530"/>
    <n v="16.6496"/>
    <n v="0"/>
    <n v="130.56299999999999"/>
    <n v="0"/>
    <s v="CC"/>
    <s v="Budget"/>
    <s v="Intnl_discount"/>
    <n v="56"/>
    <x v="1"/>
    <x v="1"/>
    <n v="1"/>
    <n v="98533.3"/>
    <s v="N"/>
    <x v="2"/>
  </r>
  <r>
    <n v="2531"/>
    <n v="12.810499999999999"/>
    <n v="5.7577800000000003"/>
    <n v="101.556"/>
    <n v="0"/>
    <s v="CC"/>
    <s v="Budget"/>
    <s v="Standard"/>
    <n v="79"/>
    <x v="0"/>
    <x v="0"/>
    <n v="0"/>
    <n v="50530.8"/>
    <s v="N"/>
    <x v="0"/>
  </r>
  <r>
    <n v="2534"/>
    <n v="4.80891"/>
    <n v="0"/>
    <n v="52.042900000000003"/>
    <n v="0"/>
    <s v="CC"/>
    <s v="FreeLocal"/>
    <s v="Intnl_discount"/>
    <n v="91"/>
    <x v="0"/>
    <x v="0"/>
    <n v="2"/>
    <n v="8502.99"/>
    <s v="N"/>
    <x v="0"/>
  </r>
  <r>
    <n v="2540"/>
    <n v="23.2515"/>
    <n v="0"/>
    <n v="10.619300000000001"/>
    <n v="0"/>
    <s v="CC"/>
    <s v="FreeLocal"/>
    <s v="Standard"/>
    <n v="46"/>
    <x v="1"/>
    <x v="1"/>
    <n v="0"/>
    <n v="14865.8"/>
    <s v="Y"/>
    <x v="2"/>
  </r>
  <r>
    <n v="2549"/>
    <n v="1.76033"/>
    <n v="0"/>
    <n v="72.561700000000002"/>
    <n v="0"/>
    <s v="CC"/>
    <s v="FreeLocal"/>
    <s v="Intnl_discount"/>
    <n v="47"/>
    <x v="1"/>
    <x v="0"/>
    <n v="0"/>
    <n v="84743.7"/>
    <s v="Y"/>
    <x v="2"/>
  </r>
  <r>
    <n v="2564"/>
    <n v="8.8713599999999992"/>
    <n v="0"/>
    <n v="81.172700000000006"/>
    <n v="1"/>
    <s v="Auto"/>
    <s v="FreeLocal"/>
    <s v="Standard"/>
    <n v="89"/>
    <x v="1"/>
    <x v="0"/>
    <n v="2"/>
    <n v="64009.7"/>
    <s v="N"/>
    <x v="2"/>
  </r>
  <r>
    <n v="2569"/>
    <n v="0"/>
    <n v="0"/>
    <n v="4.8926600000000002"/>
    <n v="0"/>
    <s v="CC"/>
    <s v="FreeLocal"/>
    <s v="Standard"/>
    <n v="84"/>
    <x v="1"/>
    <x v="0"/>
    <n v="0"/>
    <n v="20159.5"/>
    <s v="N"/>
    <x v="0"/>
  </r>
  <r>
    <n v="2570"/>
    <n v="11.2622"/>
    <n v="0"/>
    <n v="83.638900000000007"/>
    <n v="0"/>
    <s v="CH"/>
    <s v="Budget"/>
    <s v="Intnl_discount"/>
    <n v="73"/>
    <x v="0"/>
    <x v="1"/>
    <n v="2"/>
    <n v="85184.6"/>
    <s v="N"/>
    <x v="0"/>
  </r>
  <r>
    <n v="2574"/>
    <n v="28.236000000000001"/>
    <n v="0"/>
    <n v="36.964300000000001"/>
    <n v="0"/>
    <s v="CH"/>
    <s v="Budget"/>
    <s v="Standard"/>
    <n v="77"/>
    <x v="0"/>
    <x v="0"/>
    <n v="0"/>
    <n v="17021.599999999999"/>
    <s v="N"/>
    <x v="0"/>
  </r>
  <r>
    <n v="2579"/>
    <n v="1.8871500000000001"/>
    <n v="0"/>
    <n v="13.159800000000001"/>
    <n v="0"/>
    <s v="CC"/>
    <s v="FreeLocal"/>
    <s v="Standard"/>
    <n v="43"/>
    <x v="0"/>
    <x v="1"/>
    <n v="0"/>
    <n v="96854.3"/>
    <s v="N"/>
    <x v="0"/>
  </r>
  <r>
    <n v="2586"/>
    <n v="9.0878899999999998"/>
    <n v="0"/>
    <n v="11.394299999999999"/>
    <n v="0"/>
    <s v="CC"/>
    <s v="FreeLocal"/>
    <s v="Standard"/>
    <n v="93"/>
    <x v="0"/>
    <x v="1"/>
    <n v="1"/>
    <n v="31240.3"/>
    <s v="Y"/>
    <x v="2"/>
  </r>
  <r>
    <n v="2590"/>
    <n v="4.2796799999999999"/>
    <n v="0"/>
    <n v="76.616699999999994"/>
    <n v="0"/>
    <s v="CC"/>
    <s v="Budget"/>
    <s v="Standard"/>
    <n v="25"/>
    <x v="0"/>
    <x v="1"/>
    <n v="2"/>
    <n v="61463.7"/>
    <s v="N"/>
    <x v="2"/>
  </r>
  <r>
    <n v="2591"/>
    <n v="29.9482"/>
    <n v="0"/>
    <n v="312.202"/>
    <n v="0"/>
    <s v="Auto"/>
    <s v="Budget"/>
    <s v="Intnl_discount"/>
    <n v="97"/>
    <x v="1"/>
    <x v="0"/>
    <n v="1"/>
    <n v="9148.27"/>
    <s v="N"/>
    <x v="2"/>
  </r>
  <r>
    <n v="2592"/>
    <n v="25.710999999999999"/>
    <n v="0"/>
    <n v="15.603"/>
    <n v="0"/>
    <s v="CC"/>
    <s v="Budget"/>
    <s v="Standard"/>
    <n v="36"/>
    <x v="0"/>
    <x v="1"/>
    <n v="0"/>
    <n v="58488.3"/>
    <s v="Y"/>
    <x v="2"/>
  </r>
  <r>
    <n v="2595"/>
    <n v="18.254899999999999"/>
    <n v="0"/>
    <n v="47.448900000000002"/>
    <n v="0"/>
    <s v="Auto"/>
    <s v="FreeLocal"/>
    <s v="Standard"/>
    <n v="25"/>
    <x v="1"/>
    <x v="0"/>
    <n v="0"/>
    <n v="4592.8"/>
    <s v="N"/>
    <x v="0"/>
  </r>
  <r>
    <n v="2596"/>
    <n v="2.4082300000000001"/>
    <n v="0"/>
    <n v="50.506900000000002"/>
    <n v="0"/>
    <s v="Auto"/>
    <s v="Budget"/>
    <s v="Standard"/>
    <n v="61"/>
    <x v="0"/>
    <x v="0"/>
    <n v="2"/>
    <n v="30998.799999999999"/>
    <s v="N"/>
    <x v="2"/>
  </r>
  <r>
    <n v="2598"/>
    <n v="1.84921"/>
    <n v="0"/>
    <n v="34.177599999999998"/>
    <n v="0"/>
    <s v="CC"/>
    <s v="FreeLocal"/>
    <s v="Intnl_discount"/>
    <n v="64"/>
    <x v="1"/>
    <x v="0"/>
    <n v="1"/>
    <n v="36510.9"/>
    <s v="N"/>
    <x v="2"/>
  </r>
  <r>
    <n v="2600"/>
    <n v="11.402100000000001"/>
    <n v="0"/>
    <n v="62.529299999999999"/>
    <n v="0"/>
    <s v="CC"/>
    <s v="Budget"/>
    <s v="Standard"/>
    <n v="88"/>
    <x v="1"/>
    <x v="0"/>
    <n v="1"/>
    <n v="43378.2"/>
    <s v="N"/>
    <x v="2"/>
  </r>
  <r>
    <n v="2601"/>
    <n v="23.448899999999998"/>
    <n v="0"/>
    <n v="98.126300000000001"/>
    <n v="3"/>
    <s v="CC"/>
    <s v="Budget"/>
    <s v="Intnl_discount"/>
    <n v="18"/>
    <x v="1"/>
    <x v="0"/>
    <n v="1"/>
    <n v="76137.8"/>
    <s v="N"/>
    <x v="2"/>
  </r>
  <r>
    <n v="2605"/>
    <n v="12.792999999999999"/>
    <n v="0"/>
    <n v="17.179300000000001"/>
    <n v="0"/>
    <s v="CC"/>
    <s v="Budget"/>
    <s v="Standard"/>
    <n v="72"/>
    <x v="0"/>
    <x v="1"/>
    <n v="2"/>
    <n v="63291.1"/>
    <s v="Y"/>
    <x v="0"/>
  </r>
  <r>
    <n v="2608"/>
    <n v="10.4025"/>
    <n v="0"/>
    <n v="10.1182"/>
    <n v="1"/>
    <s v="CC"/>
    <s v="FreeLocal"/>
    <s v="Standard"/>
    <n v="92"/>
    <x v="1"/>
    <x v="0"/>
    <n v="1"/>
    <n v="81271.100000000006"/>
    <s v="N"/>
    <x v="2"/>
  </r>
  <r>
    <n v="2613"/>
    <n v="28.684200000000001"/>
    <n v="1.3743300000000001"/>
    <n v="13.292"/>
    <n v="0"/>
    <s v="CC"/>
    <s v="Budget"/>
    <s v="Standard"/>
    <n v="40"/>
    <x v="0"/>
    <x v="0"/>
    <n v="0"/>
    <n v="47750.400000000001"/>
    <s v="Y"/>
    <x v="0"/>
  </r>
  <r>
    <n v="2615"/>
    <n v="27.335000000000001"/>
    <n v="0"/>
    <n v="75.277600000000007"/>
    <n v="0"/>
    <s v="CH"/>
    <s v="Budget"/>
    <s v="Standard"/>
    <n v="88"/>
    <x v="1"/>
    <x v="0"/>
    <n v="2"/>
    <n v="71686.2"/>
    <s v="Y"/>
    <x v="2"/>
  </r>
  <r>
    <n v="2617"/>
    <n v="22.069199999999999"/>
    <n v="0"/>
    <n v="140.86199999999999"/>
    <n v="0"/>
    <s v="CH"/>
    <s v="Budget"/>
    <s v="Standard"/>
    <n v="29"/>
    <x v="0"/>
    <x v="1"/>
    <n v="1"/>
    <n v="73874.100000000006"/>
    <s v="Y"/>
    <x v="2"/>
  </r>
  <r>
    <n v="2621"/>
    <n v="0"/>
    <n v="0"/>
    <n v="1.46082"/>
    <n v="0"/>
    <s v="CH"/>
    <s v="FreeLocal"/>
    <s v="Standard"/>
    <n v="21"/>
    <x v="1"/>
    <x v="1"/>
    <n v="0"/>
    <n v="15924.2"/>
    <s v="N"/>
    <x v="2"/>
  </r>
  <r>
    <n v="2622"/>
    <n v="13.705"/>
    <n v="0"/>
    <n v="171.46899999999999"/>
    <n v="0"/>
    <s v="CC"/>
    <s v="FreeLocal"/>
    <s v="Standard"/>
    <n v="67"/>
    <x v="1"/>
    <x v="0"/>
    <n v="0"/>
    <n v="93201.3"/>
    <s v="N"/>
    <x v="2"/>
  </r>
  <r>
    <n v="2624"/>
    <n v="19.020399999999999"/>
    <n v="0"/>
    <n v="52.260800000000003"/>
    <n v="0"/>
    <s v="CC"/>
    <s v="FreeLocal"/>
    <s v="Standard"/>
    <n v="74"/>
    <x v="1"/>
    <x v="1"/>
    <n v="1"/>
    <n v="18064.400000000001"/>
    <s v="Y"/>
    <x v="2"/>
  </r>
  <r>
    <n v="2633"/>
    <n v="2.3977300000000001"/>
    <n v="0"/>
    <n v="15.518800000000001"/>
    <n v="0"/>
    <s v="CC"/>
    <s v="FreeLocal"/>
    <s v="Intnl_discount"/>
    <n v="61"/>
    <x v="0"/>
    <x v="1"/>
    <n v="0"/>
    <n v="45667.1"/>
    <s v="Y"/>
    <x v="0"/>
  </r>
  <r>
    <n v="2639"/>
    <n v="13.454000000000001"/>
    <n v="0"/>
    <n v="21.091899999999999"/>
    <n v="0"/>
    <s v="Auto"/>
    <s v="FreeLocal"/>
    <s v="Standard"/>
    <n v="77"/>
    <x v="1"/>
    <x v="1"/>
    <n v="0"/>
    <n v="73850"/>
    <s v="N"/>
    <x v="2"/>
  </r>
  <r>
    <n v="2640"/>
    <n v="23.172499999999999"/>
    <n v="0"/>
    <n v="87.396900000000002"/>
    <n v="0"/>
    <s v="CC"/>
    <s v="Budget"/>
    <s v="Intnl_discount"/>
    <n v="21"/>
    <x v="0"/>
    <x v="1"/>
    <n v="2"/>
    <n v="21709.7"/>
    <s v="N"/>
    <x v="0"/>
  </r>
  <r>
    <n v="2645"/>
    <n v="0"/>
    <n v="0"/>
    <n v="0.56602399999999997"/>
    <n v="0"/>
    <s v="CC"/>
    <s v="FreeLocal"/>
    <s v="Standard"/>
    <n v="18"/>
    <x v="0"/>
    <x v="0"/>
    <n v="0"/>
    <n v="29696.1"/>
    <s v="N"/>
    <x v="1"/>
  </r>
  <r>
    <n v="2646"/>
    <n v="2.8413499999999998"/>
    <n v="0"/>
    <n v="24.4468"/>
    <n v="0"/>
    <s v="CH"/>
    <s v="Budget"/>
    <s v="Intnl_discount"/>
    <n v="71"/>
    <x v="0"/>
    <x v="0"/>
    <n v="2"/>
    <n v="49745.3"/>
    <s v="N"/>
    <x v="2"/>
  </r>
  <r>
    <n v="2656"/>
    <n v="13.2499"/>
    <n v="0"/>
    <n v="79.936000000000007"/>
    <n v="0"/>
    <s v="CC"/>
    <s v="FreeLocal"/>
    <s v="Standard"/>
    <n v="32"/>
    <x v="1"/>
    <x v="1"/>
    <n v="1"/>
    <n v="54164.9"/>
    <s v="N"/>
    <x v="2"/>
  </r>
  <r>
    <n v="2658"/>
    <n v="7.7567700000000004"/>
    <n v="0"/>
    <n v="19.567900000000002"/>
    <n v="0"/>
    <s v="CC"/>
    <s v="Budget"/>
    <s v="Intnl_discount"/>
    <n v="52"/>
    <x v="0"/>
    <x v="1"/>
    <n v="0"/>
    <n v="15906"/>
    <s v="Y"/>
    <x v="0"/>
  </r>
  <r>
    <n v="2660"/>
    <n v="3.9860199999999999"/>
    <n v="0.103954"/>
    <n v="53.689"/>
    <n v="2"/>
    <s v="CH"/>
    <s v="FreeLocal"/>
    <s v="Standard"/>
    <n v="78"/>
    <x v="0"/>
    <x v="0"/>
    <n v="0"/>
    <n v="50290.7"/>
    <s v="N"/>
    <x v="2"/>
  </r>
  <r>
    <n v="2663"/>
    <n v="13.3148"/>
    <n v="0"/>
    <n v="157.81399999999999"/>
    <n v="1"/>
    <s v="CH"/>
    <s v="FreeLocal"/>
    <s v="Intnl_discount"/>
    <n v="84"/>
    <x v="0"/>
    <x v="0"/>
    <n v="1"/>
    <n v="83850.5"/>
    <s v="Y"/>
    <x v="0"/>
  </r>
  <r>
    <n v="2680"/>
    <n v="18.421700000000001"/>
    <n v="6.4641000000000002"/>
    <n v="28.066500000000001"/>
    <n v="0"/>
    <s v="CH"/>
    <s v="FreeLocal"/>
    <s v="Intnl_discount"/>
    <n v="35"/>
    <x v="0"/>
    <x v="0"/>
    <n v="2"/>
    <n v="50968.9"/>
    <s v="N"/>
    <x v="0"/>
  </r>
  <r>
    <n v="2683"/>
    <n v="7.0621799999999997"/>
    <n v="0"/>
    <n v="21.997399999999999"/>
    <n v="0"/>
    <s v="CC"/>
    <s v="Budget"/>
    <s v="Standard"/>
    <n v="38"/>
    <x v="0"/>
    <x v="0"/>
    <n v="2"/>
    <n v="60060.5"/>
    <s v="N"/>
    <x v="2"/>
  </r>
  <r>
    <n v="2684"/>
    <n v="0"/>
    <n v="0"/>
    <n v="3.01627"/>
    <n v="0"/>
    <s v="CC"/>
    <s v="FreeLocal"/>
    <s v="Standard"/>
    <n v="33"/>
    <x v="0"/>
    <x v="1"/>
    <n v="0"/>
    <n v="36486.400000000001"/>
    <s v="N"/>
    <x v="2"/>
  </r>
  <r>
    <n v="2688"/>
    <n v="27.497199999999999"/>
    <n v="0"/>
    <n v="6.1536499999999998"/>
    <n v="0"/>
    <s v="Auto"/>
    <s v="Budget"/>
    <s v="Intnl_discount"/>
    <n v="56"/>
    <x v="0"/>
    <x v="0"/>
    <n v="1"/>
    <n v="87302.6"/>
    <s v="N"/>
    <x v="0"/>
  </r>
  <r>
    <n v="2692"/>
    <n v="17.405100000000001"/>
    <n v="0"/>
    <n v="6.3150599999999999"/>
    <n v="1"/>
    <s v="CC"/>
    <s v="FreeLocal"/>
    <s v="Standard"/>
    <n v="20"/>
    <x v="0"/>
    <x v="1"/>
    <n v="2"/>
    <n v="43046.400000000001"/>
    <s v="Y"/>
    <x v="2"/>
  </r>
  <r>
    <n v="2697"/>
    <n v="22.467300000000002"/>
    <n v="4.1698199999999996"/>
    <n v="43.342700000000001"/>
    <n v="0"/>
    <s v="CC"/>
    <s v="Budget"/>
    <s v="Standard"/>
    <n v="20"/>
    <x v="0"/>
    <x v="0"/>
    <n v="2"/>
    <n v="88427"/>
    <s v="N"/>
    <x v="2"/>
  </r>
  <r>
    <n v="2701"/>
    <n v="23.779499999999999"/>
    <n v="0"/>
    <n v="114.435"/>
    <n v="0"/>
    <s v="CH"/>
    <s v="Budget"/>
    <s v="Intnl_discount"/>
    <n v="45"/>
    <x v="1"/>
    <x v="0"/>
    <n v="2"/>
    <n v="37877.599999999999"/>
    <s v="N"/>
    <x v="2"/>
  </r>
  <r>
    <n v="2703"/>
    <n v="29.796399999999998"/>
    <n v="9.8954500000000003"/>
    <n v="216.29499999999999"/>
    <n v="0"/>
    <s v="Auto"/>
    <s v="FreeLocal"/>
    <s v="Standard"/>
    <n v="19"/>
    <x v="1"/>
    <x v="1"/>
    <n v="0"/>
    <n v="5930.86"/>
    <s v="Y"/>
    <x v="0"/>
  </r>
  <r>
    <n v="2705"/>
    <n v="8.3770199999999999"/>
    <n v="0"/>
    <n v="16.4438"/>
    <n v="0"/>
    <s v="CC"/>
    <s v="Budget"/>
    <s v="Standard"/>
    <n v="58"/>
    <x v="1"/>
    <x v="0"/>
    <n v="2"/>
    <n v="61334.8"/>
    <s v="Y"/>
    <x v="2"/>
  </r>
  <r>
    <n v="2711"/>
    <n v="6.9992900000000002"/>
    <n v="1.1519699999999999"/>
    <n v="165.86799999999999"/>
    <n v="0"/>
    <s v="CC"/>
    <s v="FreeLocal"/>
    <s v="Standard"/>
    <n v="85"/>
    <x v="0"/>
    <x v="1"/>
    <n v="0"/>
    <n v="16175.6"/>
    <s v="N"/>
    <x v="0"/>
  </r>
  <r>
    <n v="2713"/>
    <n v="13.6973"/>
    <n v="0"/>
    <n v="74.180199999999999"/>
    <n v="1"/>
    <s v="CH"/>
    <s v="Budget"/>
    <s v="Standard"/>
    <n v="90"/>
    <x v="0"/>
    <x v="1"/>
    <n v="2"/>
    <n v="97445.2"/>
    <s v="Y"/>
    <x v="0"/>
  </r>
  <r>
    <n v="2714"/>
    <n v="12.249000000000001"/>
    <n v="0"/>
    <n v="193.892"/>
    <n v="0"/>
    <s v="Auto"/>
    <s v="Budget"/>
    <s v="Standard"/>
    <n v="85"/>
    <x v="1"/>
    <x v="1"/>
    <n v="2"/>
    <n v="75639.8"/>
    <s v="N"/>
    <x v="2"/>
  </r>
  <r>
    <n v="2726"/>
    <n v="24.595500000000001"/>
    <n v="0"/>
    <n v="30.198699999999999"/>
    <n v="0"/>
    <s v="CH"/>
    <s v="Budget"/>
    <s v="Standard"/>
    <n v="58"/>
    <x v="1"/>
    <x v="0"/>
    <n v="1"/>
    <n v="32981.599999999999"/>
    <s v="Y"/>
    <x v="2"/>
  </r>
  <r>
    <n v="2732"/>
    <n v="5.5009499999999996"/>
    <n v="4.5133200000000002"/>
    <n v="42.6387"/>
    <n v="0"/>
    <s v="Auto"/>
    <s v="Budget"/>
    <s v="Standard"/>
    <n v="94"/>
    <x v="1"/>
    <x v="0"/>
    <n v="0"/>
    <n v="83876.399999999994"/>
    <s v="Y"/>
    <x v="0"/>
  </r>
  <r>
    <n v="2734"/>
    <n v="9.3955900000000003"/>
    <n v="0"/>
    <n v="13.9003"/>
    <n v="0"/>
    <s v="CH"/>
    <s v="FreeLocal"/>
    <s v="Standard"/>
    <n v="90"/>
    <x v="1"/>
    <x v="1"/>
    <n v="2"/>
    <n v="81997"/>
    <s v="N"/>
    <x v="2"/>
  </r>
  <r>
    <n v="2737"/>
    <n v="24.871700000000001"/>
    <n v="0"/>
    <n v="29.2212"/>
    <n v="0"/>
    <s v="CC"/>
    <s v="FreeLocal"/>
    <s v="Standard"/>
    <n v="37"/>
    <x v="1"/>
    <x v="1"/>
    <n v="0"/>
    <n v="83378.3"/>
    <s v="Y"/>
    <x v="2"/>
  </r>
  <r>
    <n v="2738"/>
    <n v="17.150099999999998"/>
    <n v="0"/>
    <n v="148.6"/>
    <n v="0"/>
    <s v="CH"/>
    <s v="FreeLocal"/>
    <s v="Standard"/>
    <n v="31"/>
    <x v="0"/>
    <x v="0"/>
    <n v="1"/>
    <n v="82388.2"/>
    <s v="N"/>
    <x v="2"/>
  </r>
  <r>
    <n v="2740"/>
    <n v="29.523399999999999"/>
    <n v="0"/>
    <n v="167.321"/>
    <n v="0"/>
    <s v="Auto"/>
    <s v="Budget"/>
    <s v="Standard"/>
    <n v="64"/>
    <x v="1"/>
    <x v="0"/>
    <n v="2"/>
    <n v="80289.100000000006"/>
    <s v="N"/>
    <x v="2"/>
  </r>
  <r>
    <n v="2742"/>
    <n v="23.793099999999999"/>
    <n v="0"/>
    <n v="85.746300000000005"/>
    <n v="0"/>
    <s v="CC"/>
    <s v="Budget"/>
    <s v="Standard"/>
    <n v="86"/>
    <x v="0"/>
    <x v="0"/>
    <n v="2"/>
    <n v="23816.6"/>
    <s v="Y"/>
    <x v="0"/>
  </r>
  <r>
    <n v="2743"/>
    <n v="22.352900000000002"/>
    <n v="0"/>
    <n v="13.609500000000001"/>
    <n v="0"/>
    <s v="CC"/>
    <s v="Budget"/>
    <s v="Standard"/>
    <n v="26"/>
    <x v="0"/>
    <x v="1"/>
    <n v="0"/>
    <n v="41340.6"/>
    <s v="N"/>
    <x v="2"/>
  </r>
  <r>
    <n v="2748"/>
    <n v="22.9803"/>
    <n v="0"/>
    <n v="32.368699999999997"/>
    <n v="0"/>
    <s v="CC"/>
    <s v="FreeLocal"/>
    <s v="Standard"/>
    <n v="34"/>
    <x v="0"/>
    <x v="1"/>
    <n v="2"/>
    <n v="90856.9"/>
    <s v="N"/>
    <x v="2"/>
  </r>
  <r>
    <n v="2749"/>
    <n v="2.87066"/>
    <n v="0"/>
    <n v="262.916"/>
    <n v="0"/>
    <s v="CC"/>
    <s v="Budget"/>
    <s v="Standard"/>
    <n v="39"/>
    <x v="0"/>
    <x v="1"/>
    <n v="0"/>
    <n v="58623.8"/>
    <s v="N"/>
    <x v="2"/>
  </r>
  <r>
    <n v="2753"/>
    <n v="28.326899999999998"/>
    <n v="0"/>
    <n v="10.851599999999999"/>
    <n v="0"/>
    <s v="Auto"/>
    <s v="Budget"/>
    <s v="Standard"/>
    <n v="48"/>
    <x v="0"/>
    <x v="0"/>
    <n v="2"/>
    <n v="95429.7"/>
    <s v="N"/>
    <x v="0"/>
  </r>
  <r>
    <n v="2757"/>
    <n v="7.1352099999999998"/>
    <n v="0"/>
    <n v="36.2438"/>
    <n v="0"/>
    <s v="CH"/>
    <s v="Budget"/>
    <s v="Standard"/>
    <n v="59"/>
    <x v="0"/>
    <x v="1"/>
    <n v="2"/>
    <n v="59478.8"/>
    <s v="N"/>
    <x v="0"/>
  </r>
  <r>
    <n v="2762"/>
    <n v="8.2955000000000001E-2"/>
    <n v="0"/>
    <n v="8.4153199999999995"/>
    <n v="0"/>
    <s v="Auto"/>
    <s v="Budget"/>
    <s v="Standard"/>
    <n v="38"/>
    <x v="1"/>
    <x v="0"/>
    <n v="1"/>
    <n v="50535.8"/>
    <s v="Y"/>
    <x v="2"/>
  </r>
  <r>
    <n v="2767"/>
    <n v="28.873999999999999"/>
    <n v="0"/>
    <n v="92.524500000000003"/>
    <n v="0"/>
    <s v="CH"/>
    <s v="Budget"/>
    <s v="Standard"/>
    <n v="62"/>
    <x v="1"/>
    <x v="0"/>
    <n v="2"/>
    <n v="33361.300000000003"/>
    <s v="Y"/>
    <x v="2"/>
  </r>
  <r>
    <n v="2770"/>
    <n v="0"/>
    <n v="0"/>
    <n v="2.6320299999999999"/>
    <n v="0"/>
    <s v="CC"/>
    <s v="Budget"/>
    <s v="Standard"/>
    <n v="75"/>
    <x v="0"/>
    <x v="0"/>
    <n v="2"/>
    <n v="55272.7"/>
    <s v="Y"/>
    <x v="1"/>
  </r>
  <r>
    <n v="2771"/>
    <n v="12.28"/>
    <n v="0"/>
    <n v="10.4193"/>
    <n v="0"/>
    <s v="CH"/>
    <s v="FreeLocal"/>
    <s v="Intnl_discount"/>
    <n v="56"/>
    <x v="0"/>
    <x v="0"/>
    <n v="0"/>
    <n v="50290.7"/>
    <s v="N"/>
    <x v="0"/>
  </r>
  <r>
    <n v="2772"/>
    <n v="2.3951600000000002"/>
    <n v="0"/>
    <n v="57.130699999999997"/>
    <n v="0"/>
    <s v="Auto"/>
    <s v="FreeLocal"/>
    <s v="Standard"/>
    <n v="39"/>
    <x v="1"/>
    <x v="0"/>
    <n v="0"/>
    <n v="110.28400000000001"/>
    <s v="N"/>
    <x v="2"/>
  </r>
  <r>
    <n v="2774"/>
    <n v="1.71821"/>
    <n v="0"/>
    <n v="12.8583"/>
    <n v="3"/>
    <s v="CC"/>
    <s v="Budget"/>
    <s v="Standard"/>
    <n v="32"/>
    <x v="1"/>
    <x v="1"/>
    <n v="2"/>
    <n v="5565.43"/>
    <s v="Y"/>
    <x v="2"/>
  </r>
  <r>
    <n v="2778"/>
    <n v="0"/>
    <n v="0"/>
    <n v="3.4601299999999999"/>
    <n v="0"/>
    <s v="CC"/>
    <s v="FreeLocal"/>
    <s v="Intnl_discount"/>
    <n v="70"/>
    <x v="0"/>
    <x v="0"/>
    <n v="1"/>
    <n v="22845.1"/>
    <s v="N"/>
    <x v="1"/>
  </r>
  <r>
    <n v="2785"/>
    <n v="24.933399999999999"/>
    <n v="9.1270100000000003"/>
    <n v="12.7997"/>
    <n v="0"/>
    <s v="CC"/>
    <s v="FreeLocal"/>
    <s v="Standard"/>
    <n v="71"/>
    <x v="0"/>
    <x v="0"/>
    <n v="2"/>
    <n v="80844.5"/>
    <s v="N"/>
    <x v="0"/>
  </r>
  <r>
    <n v="2788"/>
    <n v="0"/>
    <n v="0"/>
    <n v="0.80410099999999995"/>
    <n v="1"/>
    <s v="Auto"/>
    <s v="Budget"/>
    <s v="Intnl_discount"/>
    <n v="63"/>
    <x v="0"/>
    <x v="0"/>
    <n v="0"/>
    <n v="88791.5"/>
    <s v="N"/>
    <x v="1"/>
  </r>
  <r>
    <n v="2789"/>
    <n v="0.57813099999999995"/>
    <n v="0"/>
    <n v="203.51599999999999"/>
    <n v="0"/>
    <s v="CC"/>
    <s v="FreeLocal"/>
    <s v="Standard"/>
    <n v="67"/>
    <x v="0"/>
    <x v="0"/>
    <n v="2"/>
    <n v="88177.1"/>
    <s v="Y"/>
    <x v="0"/>
  </r>
  <r>
    <n v="2790"/>
    <n v="9.1875099999999996"/>
    <n v="0"/>
    <n v="34.259"/>
    <n v="0"/>
    <s v="Auto"/>
    <s v="FreeLocal"/>
    <s v="Intnl_discount"/>
    <n v="71"/>
    <x v="1"/>
    <x v="0"/>
    <n v="0"/>
    <n v="37113.599999999999"/>
    <s v="N"/>
    <x v="2"/>
  </r>
  <r>
    <n v="2793"/>
    <n v="6.1242999999999999"/>
    <n v="0"/>
    <n v="14.7859"/>
    <n v="0"/>
    <s v="CH"/>
    <s v="FreeLocal"/>
    <s v="Standard"/>
    <n v="58"/>
    <x v="1"/>
    <x v="0"/>
    <n v="1"/>
    <n v="4054.55"/>
    <s v="Y"/>
    <x v="2"/>
  </r>
  <r>
    <n v="2794"/>
    <n v="18.550599999999999"/>
    <n v="0"/>
    <n v="52.801200000000001"/>
    <n v="0"/>
    <s v="CC"/>
    <s v="FreeLocal"/>
    <s v="Standard"/>
    <n v="61"/>
    <x v="0"/>
    <x v="1"/>
    <n v="1"/>
    <n v="32533.9"/>
    <s v="N"/>
    <x v="0"/>
  </r>
  <r>
    <n v="2798"/>
    <n v="13.156000000000001"/>
    <n v="0"/>
    <n v="35.867600000000003"/>
    <n v="0"/>
    <s v="CC"/>
    <s v="FreeLocal"/>
    <s v="Intnl_discount"/>
    <n v="21"/>
    <x v="1"/>
    <x v="0"/>
    <n v="2"/>
    <n v="61825.5"/>
    <s v="N"/>
    <x v="2"/>
  </r>
  <r>
    <n v="2799"/>
    <n v="22.1464"/>
    <n v="0"/>
    <n v="8.9193899999999999"/>
    <n v="0"/>
    <s v="CC"/>
    <s v="Budget"/>
    <s v="Intnl_discount"/>
    <n v="35"/>
    <x v="1"/>
    <x v="0"/>
    <n v="1"/>
    <n v="38997.699999999997"/>
    <s v="N"/>
    <x v="2"/>
  </r>
  <r>
    <n v="2801"/>
    <n v="2.35948"/>
    <n v="0"/>
    <n v="36.908200000000001"/>
    <n v="0"/>
    <s v="CH"/>
    <s v="FreeLocal"/>
    <s v="Intnl_discount"/>
    <n v="61"/>
    <x v="1"/>
    <x v="0"/>
    <n v="1"/>
    <n v="15865.5"/>
    <s v="N"/>
    <x v="2"/>
  </r>
  <r>
    <n v="2803"/>
    <n v="10.0427"/>
    <n v="0"/>
    <n v="46.311799999999998"/>
    <n v="0"/>
    <s v="Auto"/>
    <s v="FreeLocal"/>
    <s v="Standard"/>
    <n v="53"/>
    <x v="1"/>
    <x v="1"/>
    <n v="1"/>
    <n v="37111.5"/>
    <s v="Y"/>
    <x v="2"/>
  </r>
  <r>
    <n v="2804"/>
    <n v="18.759399999999999"/>
    <n v="0"/>
    <n v="15.293799999999999"/>
    <n v="0"/>
    <s v="CC"/>
    <s v="FreeLocal"/>
    <s v="Intnl_discount"/>
    <n v="73"/>
    <x v="0"/>
    <x v="0"/>
    <n v="2"/>
    <n v="87182.7"/>
    <s v="Y"/>
    <x v="0"/>
  </r>
  <r>
    <n v="2812"/>
    <n v="27.7041"/>
    <n v="6.1170299999999997"/>
    <n v="124.146"/>
    <n v="2"/>
    <s v="CH"/>
    <s v="FreeLocal"/>
    <s v="Standard"/>
    <n v="95"/>
    <x v="1"/>
    <x v="0"/>
    <n v="0"/>
    <n v="60101.1"/>
    <s v="Y"/>
    <x v="2"/>
  </r>
  <r>
    <n v="2813"/>
    <n v="6.3338700000000001"/>
    <n v="0"/>
    <n v="62.253599999999999"/>
    <n v="0"/>
    <s v="Auto"/>
    <s v="Budget"/>
    <s v="Intnl_discount"/>
    <n v="89"/>
    <x v="0"/>
    <x v="0"/>
    <n v="2"/>
    <n v="74628.100000000006"/>
    <s v="N"/>
    <x v="0"/>
  </r>
  <r>
    <n v="2817"/>
    <n v="16.193200000000001"/>
    <n v="0"/>
    <n v="160.422"/>
    <n v="0"/>
    <s v="CC"/>
    <s v="FreeLocal"/>
    <s v="Standard"/>
    <n v="39"/>
    <x v="0"/>
    <x v="0"/>
    <n v="1"/>
    <n v="13829.4"/>
    <s v="N"/>
    <x v="2"/>
  </r>
  <r>
    <n v="2820"/>
    <n v="28.020800000000001"/>
    <n v="2.6148899999999999"/>
    <n v="73.4041"/>
    <n v="0"/>
    <s v="CC"/>
    <s v="Budget"/>
    <s v="Intnl_discount"/>
    <n v="75"/>
    <x v="0"/>
    <x v="1"/>
    <n v="0"/>
    <n v="48755.1"/>
    <s v="N"/>
    <x v="0"/>
  </r>
  <r>
    <n v="2824"/>
    <n v="8.1872799999999994"/>
    <n v="0"/>
    <n v="190.78200000000001"/>
    <n v="0"/>
    <s v="CC"/>
    <s v="FreeLocal"/>
    <s v="Intnl_discount"/>
    <n v="33"/>
    <x v="0"/>
    <x v="1"/>
    <n v="1"/>
    <n v="68339.3"/>
    <s v="N"/>
    <x v="2"/>
  </r>
  <r>
    <n v="2825"/>
    <n v="26.459"/>
    <n v="9.2423500000000001"/>
    <n v="53.784799999999997"/>
    <n v="0"/>
    <s v="CC"/>
    <s v="FreeLocal"/>
    <s v="Standard"/>
    <n v="25"/>
    <x v="0"/>
    <x v="0"/>
    <n v="0"/>
    <n v="98433.8"/>
    <s v="N"/>
    <x v="0"/>
  </r>
  <r>
    <n v="2826"/>
    <n v="14.6859"/>
    <n v="0"/>
    <n v="172.53299999999999"/>
    <n v="0"/>
    <s v="CC"/>
    <s v="Budget"/>
    <s v="Intnl_discount"/>
    <n v="64"/>
    <x v="1"/>
    <x v="1"/>
    <n v="0"/>
    <n v="79937.2"/>
    <s v="Y"/>
    <x v="2"/>
  </r>
  <r>
    <n v="2833"/>
    <n v="0"/>
    <n v="0"/>
    <n v="1.3754299999999999"/>
    <n v="0"/>
    <s v="CC"/>
    <s v="FreeLocal"/>
    <s v="Standard"/>
    <n v="64"/>
    <x v="1"/>
    <x v="0"/>
    <n v="1"/>
    <n v="56360.5"/>
    <s v="N"/>
    <x v="1"/>
  </r>
  <r>
    <n v="2836"/>
    <n v="2.0172500000000002"/>
    <n v="0"/>
    <n v="189.518"/>
    <n v="0"/>
    <s v="Auto"/>
    <s v="FreeLocal"/>
    <s v="Standard"/>
    <n v="87"/>
    <x v="1"/>
    <x v="1"/>
    <n v="0"/>
    <n v="32683.9"/>
    <s v="Y"/>
    <x v="2"/>
  </r>
  <r>
    <n v="2844"/>
    <n v="22.5139"/>
    <n v="0"/>
    <n v="5.3756700000000004"/>
    <n v="0"/>
    <s v="CC"/>
    <s v="FreeLocal"/>
    <s v="Standard"/>
    <n v="61"/>
    <x v="1"/>
    <x v="1"/>
    <n v="2"/>
    <n v="88408.2"/>
    <s v="N"/>
    <x v="2"/>
  </r>
  <r>
    <n v="2849"/>
    <n v="26.7302"/>
    <n v="0"/>
    <n v="20.4603"/>
    <n v="2"/>
    <s v="CH"/>
    <s v="Budget"/>
    <s v="Standard"/>
    <n v="32"/>
    <x v="1"/>
    <x v="0"/>
    <n v="2"/>
    <n v="70722.3"/>
    <s v="N"/>
    <x v="2"/>
  </r>
  <r>
    <n v="2859"/>
    <n v="1.8048599999999999"/>
    <n v="0"/>
    <n v="12.7561"/>
    <n v="0"/>
    <s v="CC"/>
    <s v="Budget"/>
    <s v="Intnl_discount"/>
    <n v="48"/>
    <x v="1"/>
    <x v="1"/>
    <n v="0"/>
    <n v="88044.4"/>
    <s v="N"/>
    <x v="2"/>
  </r>
  <r>
    <n v="2862"/>
    <n v="23.4419"/>
    <n v="0"/>
    <n v="22.1753"/>
    <n v="0"/>
    <s v="CC"/>
    <s v="Budget"/>
    <s v="Intnl_discount"/>
    <n v="97"/>
    <x v="0"/>
    <x v="0"/>
    <n v="1"/>
    <n v="95971.9"/>
    <s v="Y"/>
    <x v="0"/>
  </r>
  <r>
    <n v="2864"/>
    <n v="5.6663800000000002"/>
    <n v="0"/>
    <n v="103.797"/>
    <n v="0"/>
    <s v="CC"/>
    <s v="FreeLocal"/>
    <s v="Standard"/>
    <n v="87"/>
    <x v="0"/>
    <x v="0"/>
    <n v="1"/>
    <n v="50290.7"/>
    <s v="Y"/>
    <x v="0"/>
  </r>
  <r>
    <n v="2869"/>
    <n v="22.078399999999998"/>
    <n v="0"/>
    <n v="13.816700000000001"/>
    <n v="0"/>
    <s v="CC"/>
    <s v="FreeLocal"/>
    <s v="Standard"/>
    <n v="57"/>
    <x v="1"/>
    <x v="1"/>
    <n v="1"/>
    <n v="41153.9"/>
    <s v="N"/>
    <x v="2"/>
  </r>
  <r>
    <n v="2870"/>
    <n v="24.299800000000001"/>
    <n v="0"/>
    <n v="64.836299999999994"/>
    <n v="0"/>
    <s v="CH"/>
    <s v="FreeLocal"/>
    <s v="Standard"/>
    <n v="60"/>
    <x v="1"/>
    <x v="1"/>
    <n v="0"/>
    <n v="3184.42"/>
    <s v="N"/>
    <x v="2"/>
  </r>
  <r>
    <n v="2875"/>
    <n v="0"/>
    <n v="0"/>
    <n v="4.8315799999999998"/>
    <n v="0"/>
    <s v="CC"/>
    <s v="FreeLocal"/>
    <s v="Standard"/>
    <n v="66"/>
    <x v="0"/>
    <x v="0"/>
    <n v="2"/>
    <n v="91649.1"/>
    <s v="N"/>
    <x v="1"/>
  </r>
  <r>
    <n v="2883"/>
    <n v="28.579499999999999"/>
    <n v="0"/>
    <n v="160.27199999999999"/>
    <n v="0"/>
    <s v="CH"/>
    <s v="Budget"/>
    <s v="Intnl_discount"/>
    <n v="63"/>
    <x v="1"/>
    <x v="0"/>
    <n v="0"/>
    <n v="97603.6"/>
    <s v="Y"/>
    <x v="2"/>
  </r>
  <r>
    <n v="2890"/>
    <n v="6.0503600000000004"/>
    <n v="0"/>
    <n v="35.731900000000003"/>
    <n v="0"/>
    <s v="Auto"/>
    <s v="Budget"/>
    <s v="Standard"/>
    <n v="74"/>
    <x v="0"/>
    <x v="1"/>
    <n v="2"/>
    <n v="60744.4"/>
    <s v="N"/>
    <x v="2"/>
  </r>
  <r>
    <n v="2894"/>
    <n v="17.420300000000001"/>
    <n v="0"/>
    <n v="31.4833"/>
    <n v="0"/>
    <s v="CH"/>
    <s v="Budget"/>
    <s v="Standard"/>
    <n v="41"/>
    <x v="1"/>
    <x v="0"/>
    <n v="0"/>
    <n v="63985"/>
    <s v="Y"/>
    <x v="2"/>
  </r>
  <r>
    <n v="2899"/>
    <n v="10.456200000000001"/>
    <n v="0"/>
    <n v="17.0779"/>
    <n v="3"/>
    <s v="Auto"/>
    <s v="Budget"/>
    <s v="Standard"/>
    <n v="63"/>
    <x v="0"/>
    <x v="1"/>
    <n v="0"/>
    <n v="19854.2"/>
    <s v="Y"/>
    <x v="0"/>
  </r>
  <r>
    <n v="2901"/>
    <n v="4.6801300000000001"/>
    <n v="0"/>
    <n v="5.7176400000000003"/>
    <n v="0"/>
    <s v="Auto"/>
    <s v="Budget"/>
    <s v="Standard"/>
    <n v="34"/>
    <x v="0"/>
    <x v="0"/>
    <n v="0"/>
    <n v="17703.5"/>
    <s v="N"/>
    <x v="2"/>
  </r>
  <r>
    <n v="2907"/>
    <n v="29.892700000000001"/>
    <n v="0.84659499999999999"/>
    <n v="38.426400000000001"/>
    <n v="0"/>
    <s v="CC"/>
    <s v="Budget"/>
    <s v="Intnl_discount"/>
    <n v="85"/>
    <x v="1"/>
    <x v="1"/>
    <n v="1"/>
    <n v="91100.6"/>
    <s v="N"/>
    <x v="2"/>
  </r>
  <r>
    <n v="2909"/>
    <n v="19.405000000000001"/>
    <n v="0.55201599999999995"/>
    <n v="8.6933600000000002"/>
    <n v="0"/>
    <s v="CC"/>
    <s v="FreeLocal"/>
    <s v="Standard"/>
    <n v="35"/>
    <x v="1"/>
    <x v="1"/>
    <n v="0"/>
    <n v="25938.5"/>
    <s v="Y"/>
    <x v="2"/>
  </r>
  <r>
    <n v="2910"/>
    <n v="25.3917"/>
    <n v="0"/>
    <n v="7.4972700000000003"/>
    <n v="0"/>
    <s v="CC"/>
    <s v="FreeLocal"/>
    <s v="Standard"/>
    <n v="79"/>
    <x v="0"/>
    <x v="1"/>
    <n v="0"/>
    <n v="7379.6"/>
    <s v="Y"/>
    <x v="0"/>
  </r>
  <r>
    <n v="2915"/>
    <n v="24.763000000000002"/>
    <n v="0"/>
    <n v="54.144199999999998"/>
    <n v="1"/>
    <s v="CH"/>
    <s v="FreeLocal"/>
    <s v="Standard"/>
    <n v="53"/>
    <x v="0"/>
    <x v="0"/>
    <n v="2"/>
    <n v="19778.900000000001"/>
    <s v="Y"/>
    <x v="0"/>
  </r>
  <r>
    <n v="2916"/>
    <n v="12.933"/>
    <n v="0"/>
    <n v="207.59800000000001"/>
    <n v="0"/>
    <s v="CC"/>
    <s v="FreeLocal"/>
    <s v="Standard"/>
    <n v="46"/>
    <x v="1"/>
    <x v="0"/>
    <n v="2"/>
    <n v="60459.6"/>
    <s v="N"/>
    <x v="2"/>
  </r>
  <r>
    <n v="2922"/>
    <n v="19.956299999999999"/>
    <n v="9.8982299999999999"/>
    <n v="101.08799999999999"/>
    <n v="0"/>
    <s v="CC"/>
    <s v="Budget"/>
    <s v="Intnl_discount"/>
    <n v="66"/>
    <x v="1"/>
    <x v="1"/>
    <n v="0"/>
    <n v="57122.2"/>
    <s v="Y"/>
    <x v="0"/>
  </r>
  <r>
    <n v="2925"/>
    <n v="13.1965"/>
    <n v="0"/>
    <n v="14.7279"/>
    <n v="0"/>
    <s v="CC"/>
    <s v="Budget"/>
    <s v="Intnl_discount"/>
    <n v="29"/>
    <x v="0"/>
    <x v="0"/>
    <n v="0"/>
    <n v="58267.3"/>
    <s v="N"/>
    <x v="2"/>
  </r>
  <r>
    <n v="2926"/>
    <n v="22.691800000000001"/>
    <n v="0"/>
    <n v="74.898600000000002"/>
    <n v="0"/>
    <s v="CC"/>
    <s v="Budget"/>
    <s v="Standard"/>
    <n v="77"/>
    <x v="0"/>
    <x v="1"/>
    <n v="0"/>
    <n v="70460.3"/>
    <s v="Y"/>
    <x v="0"/>
  </r>
  <r>
    <n v="2931"/>
    <n v="29.499500000000001"/>
    <n v="0"/>
    <n v="13.2439"/>
    <n v="0"/>
    <s v="CC"/>
    <s v="FreeLocal"/>
    <s v="Standard"/>
    <n v="67"/>
    <x v="0"/>
    <x v="0"/>
    <n v="2"/>
    <n v="98217.1"/>
    <s v="N"/>
    <x v="2"/>
  </r>
  <r>
    <n v="2934"/>
    <n v="3.6938900000000001"/>
    <n v="0"/>
    <n v="22.9237"/>
    <n v="0"/>
    <s v="CH"/>
    <s v="Budget"/>
    <s v="Standard"/>
    <n v="96"/>
    <x v="0"/>
    <x v="1"/>
    <n v="1"/>
    <n v="32005.599999999999"/>
    <s v="Y"/>
    <x v="0"/>
  </r>
  <r>
    <n v="2935"/>
    <n v="25.0093"/>
    <n v="0"/>
    <n v="68.517700000000005"/>
    <n v="0"/>
    <s v="CC"/>
    <s v="Budget"/>
    <s v="Standard"/>
    <n v="97"/>
    <x v="1"/>
    <x v="0"/>
    <n v="1"/>
    <n v="5723.09"/>
    <s v="N"/>
    <x v="2"/>
  </r>
  <r>
    <n v="2936"/>
    <n v="19.8508"/>
    <n v="0"/>
    <n v="12.5824"/>
    <n v="0"/>
    <s v="Auto"/>
    <s v="Budget"/>
    <s v="Intnl_discount"/>
    <n v="48"/>
    <x v="0"/>
    <x v="1"/>
    <n v="1"/>
    <n v="55035.5"/>
    <s v="N"/>
    <x v="0"/>
  </r>
  <r>
    <n v="2938"/>
    <n v="6.9509100000000004"/>
    <n v="0"/>
    <n v="43.758600000000001"/>
    <n v="0"/>
    <s v="CH"/>
    <s v="Budget"/>
    <s v="Intnl_discount"/>
    <n v="94"/>
    <x v="1"/>
    <x v="1"/>
    <n v="2"/>
    <n v="14309.1"/>
    <s v="N"/>
    <x v="2"/>
  </r>
  <r>
    <n v="2947"/>
    <n v="24.685099999999998"/>
    <n v="8.5896100000000004"/>
    <n v="31.787800000000001"/>
    <n v="1"/>
    <s v="CH"/>
    <s v="FreeLocal"/>
    <s v="Standard"/>
    <n v="85"/>
    <x v="0"/>
    <x v="1"/>
    <n v="0"/>
    <n v="66502.3"/>
    <s v="N"/>
    <x v="0"/>
  </r>
  <r>
    <n v="2951"/>
    <n v="0"/>
    <n v="0"/>
    <n v="3.8871099999999998"/>
    <n v="2"/>
    <s v="CC"/>
    <s v="FreeLocal"/>
    <s v="Standard"/>
    <n v="45"/>
    <x v="0"/>
    <x v="1"/>
    <n v="1"/>
    <n v="85627.9"/>
    <s v="Y"/>
    <x v="1"/>
  </r>
  <r>
    <n v="2959"/>
    <n v="8.6679899999999996"/>
    <n v="0"/>
    <n v="10.295"/>
    <n v="0"/>
    <s v="Auto"/>
    <s v="FreeLocal"/>
    <s v="Standard"/>
    <n v="55"/>
    <x v="1"/>
    <x v="1"/>
    <n v="0"/>
    <n v="30751.8"/>
    <s v="N"/>
    <x v="2"/>
  </r>
  <r>
    <n v="2960"/>
    <n v="0"/>
    <n v="0"/>
    <n v="1.3867100000000001"/>
    <n v="0"/>
    <s v="CC"/>
    <s v="Budget"/>
    <s v="Standard"/>
    <n v="28"/>
    <x v="0"/>
    <x v="0"/>
    <n v="1"/>
    <n v="7543.29"/>
    <s v="Y"/>
    <x v="1"/>
  </r>
  <r>
    <n v="2963"/>
    <n v="0"/>
    <n v="0"/>
    <n v="1.17537"/>
    <n v="0"/>
    <s v="CC"/>
    <s v="Budget"/>
    <s v="Intnl_discount"/>
    <n v="79"/>
    <x v="1"/>
    <x v="1"/>
    <n v="2"/>
    <n v="89566.2"/>
    <s v="N"/>
    <x v="1"/>
  </r>
  <r>
    <n v="2964"/>
    <n v="8.7221600000000006"/>
    <n v="0"/>
    <n v="8.4735499999999995"/>
    <n v="0"/>
    <s v="CC"/>
    <s v="FreeLocal"/>
    <s v="Intnl_discount"/>
    <n v="27"/>
    <x v="1"/>
    <x v="1"/>
    <n v="0"/>
    <n v="86631.9"/>
    <s v="N"/>
    <x v="2"/>
  </r>
  <r>
    <n v="2965"/>
    <n v="7.6056499999999998"/>
    <n v="0"/>
    <n v="7.2612199999999998"/>
    <n v="0"/>
    <s v="CC"/>
    <s v="FreeLocal"/>
    <s v="Standard"/>
    <n v="71"/>
    <x v="0"/>
    <x v="1"/>
    <n v="0"/>
    <n v="40519.300000000003"/>
    <s v="N"/>
    <x v="0"/>
  </r>
  <r>
    <n v="2968"/>
    <n v="18.532299999999999"/>
    <n v="0"/>
    <n v="68.476500000000001"/>
    <n v="0"/>
    <s v="CC"/>
    <s v="Budget"/>
    <s v="Standard"/>
    <n v="75"/>
    <x v="0"/>
    <x v="1"/>
    <n v="1"/>
    <n v="36939.699999999997"/>
    <s v="Y"/>
    <x v="0"/>
  </r>
  <r>
    <n v="2969"/>
    <n v="17.988499999999998"/>
    <n v="0.24751999999999999"/>
    <n v="11.2188"/>
    <n v="0"/>
    <s v="CH"/>
    <s v="FreeLocal"/>
    <s v="Standard"/>
    <n v="41"/>
    <x v="1"/>
    <x v="0"/>
    <n v="1"/>
    <n v="40081.199999999997"/>
    <s v="Y"/>
    <x v="2"/>
  </r>
  <r>
    <n v="2973"/>
    <n v="23.6508"/>
    <n v="0"/>
    <n v="21.8857"/>
    <n v="0"/>
    <s v="CC"/>
    <s v="Budget"/>
    <s v="Standard"/>
    <n v="84"/>
    <x v="1"/>
    <x v="0"/>
    <n v="1"/>
    <n v="68273.3"/>
    <s v="N"/>
    <x v="2"/>
  </r>
  <r>
    <n v="2974"/>
    <n v="27.2927"/>
    <n v="0"/>
    <n v="115.79"/>
    <n v="0"/>
    <s v="CC"/>
    <s v="Budget"/>
    <s v="Intnl_discount"/>
    <n v="56"/>
    <x v="0"/>
    <x v="1"/>
    <n v="0"/>
    <n v="42795.9"/>
    <s v="Y"/>
    <x v="0"/>
  </r>
  <r>
    <n v="2984"/>
    <n v="0.92764899999999995"/>
    <n v="0"/>
    <n v="8.0763400000000001"/>
    <n v="0"/>
    <s v="CC"/>
    <s v="Budget"/>
    <s v="Standard"/>
    <n v="94"/>
    <x v="1"/>
    <x v="0"/>
    <n v="2"/>
    <n v="1140.26"/>
    <s v="N"/>
    <x v="2"/>
  </r>
  <r>
    <n v="2985"/>
    <n v="6.7824600000000004"/>
    <n v="0"/>
    <n v="132.65799999999999"/>
    <n v="0"/>
    <s v="CC"/>
    <s v="FreeLocal"/>
    <s v="Standard"/>
    <n v="66"/>
    <x v="0"/>
    <x v="0"/>
    <n v="2"/>
    <n v="41876.6"/>
    <s v="Y"/>
    <x v="2"/>
  </r>
  <r>
    <n v="2986"/>
    <n v="0"/>
    <n v="0"/>
    <n v="1.3119499999999999"/>
    <n v="0"/>
    <s v="Auto"/>
    <s v="FreeLocal"/>
    <s v="Standard"/>
    <n v="87"/>
    <x v="0"/>
    <x v="0"/>
    <n v="0"/>
    <n v="7657.96"/>
    <s v="N"/>
    <x v="1"/>
  </r>
  <r>
    <n v="2994"/>
    <n v="17.999700000000001"/>
    <n v="0"/>
    <n v="133.75899999999999"/>
    <n v="0"/>
    <s v="CC"/>
    <s v="FreeLocal"/>
    <s v="Standard"/>
    <n v="20"/>
    <x v="0"/>
    <x v="0"/>
    <n v="2"/>
    <n v="59758.400000000001"/>
    <s v="N"/>
    <x v="2"/>
  </r>
  <r>
    <n v="2997"/>
    <n v="29.441099999999999"/>
    <n v="0"/>
    <n v="12.9438"/>
    <n v="0"/>
    <s v="CC"/>
    <s v="FreeLocal"/>
    <s v="Intnl_discount"/>
    <n v="52"/>
    <x v="0"/>
    <x v="0"/>
    <n v="0"/>
    <n v="8370.36"/>
    <s v="N"/>
    <x v="2"/>
  </r>
  <r>
    <n v="2999"/>
    <n v="0.34927599999999998"/>
    <n v="0"/>
    <n v="46.892899999999997"/>
    <n v="0"/>
    <s v="CC"/>
    <s v="FreeLocal"/>
    <s v="Standard"/>
    <n v="65"/>
    <x v="0"/>
    <x v="0"/>
    <n v="1"/>
    <n v="7790.55"/>
    <s v="N"/>
    <x v="0"/>
  </r>
  <r>
    <n v="3001"/>
    <n v="20.716999999999999"/>
    <n v="6.2381500000000001"/>
    <n v="54.8003"/>
    <n v="1"/>
    <s v="CC"/>
    <s v="Budget"/>
    <s v="Standard"/>
    <n v="41"/>
    <x v="0"/>
    <x v="1"/>
    <n v="2"/>
    <n v="27336.6"/>
    <s v="N"/>
    <x v="0"/>
  </r>
  <r>
    <n v="3002"/>
    <n v="19.0106"/>
    <n v="0"/>
    <n v="65.854900000000001"/>
    <n v="0"/>
    <s v="Auto"/>
    <s v="Budget"/>
    <s v="Intnl_discount"/>
    <n v="49"/>
    <x v="0"/>
    <x v="1"/>
    <n v="0"/>
    <n v="64727.5"/>
    <s v="N"/>
    <x v="2"/>
  </r>
  <r>
    <n v="3003"/>
    <n v="21.272400000000001"/>
    <n v="0"/>
    <n v="218.12299999999999"/>
    <n v="0"/>
    <s v="CH"/>
    <s v="Budget"/>
    <s v="Standard"/>
    <n v="60"/>
    <x v="0"/>
    <x v="1"/>
    <n v="2"/>
    <n v="95930.6"/>
    <s v="Y"/>
    <x v="0"/>
  </r>
  <r>
    <n v="3005"/>
    <n v="24.033899999999999"/>
    <n v="0"/>
    <n v="10.380100000000001"/>
    <n v="0"/>
    <s v="CC"/>
    <s v="FreeLocal"/>
    <s v="Standard"/>
    <n v="34"/>
    <x v="1"/>
    <x v="1"/>
    <n v="0"/>
    <n v="50290.7"/>
    <s v="N"/>
    <x v="2"/>
  </r>
  <r>
    <n v="3007"/>
    <n v="23.661300000000001"/>
    <n v="7.9364800000000004"/>
    <n v="61.004899999999999"/>
    <n v="0"/>
    <s v="Auto"/>
    <s v="Budget"/>
    <s v="Standard"/>
    <n v="49"/>
    <x v="1"/>
    <x v="0"/>
    <n v="1"/>
    <n v="20478.599999999999"/>
    <s v="N"/>
    <x v="0"/>
  </r>
  <r>
    <n v="3011"/>
    <n v="4.2151899999999998"/>
    <n v="0"/>
    <n v="8.3267600000000002"/>
    <n v="0"/>
    <s v="CC"/>
    <s v="Budget"/>
    <s v="Standard"/>
    <n v="20"/>
    <x v="0"/>
    <x v="0"/>
    <n v="0"/>
    <n v="72626.399999999994"/>
    <s v="Y"/>
    <x v="2"/>
  </r>
  <r>
    <n v="3012"/>
    <n v="11.814299999999999"/>
    <n v="0.63523799999999997"/>
    <n v="5.7358700000000002"/>
    <n v="0"/>
    <s v="CC"/>
    <s v="FreeLocal"/>
    <s v="Standard"/>
    <n v="97"/>
    <x v="1"/>
    <x v="0"/>
    <n v="0"/>
    <n v="96223.4"/>
    <s v="Y"/>
    <x v="2"/>
  </r>
  <r>
    <n v="3013"/>
    <n v="14.9031"/>
    <n v="0"/>
    <n v="26.568899999999999"/>
    <n v="0"/>
    <s v="Auto"/>
    <s v="Budget"/>
    <s v="Standard"/>
    <n v="93"/>
    <x v="1"/>
    <x v="1"/>
    <n v="1"/>
    <n v="28485.7"/>
    <s v="N"/>
    <x v="2"/>
  </r>
  <r>
    <n v="3015"/>
    <n v="24.147500000000001"/>
    <n v="3.1099100000000002"/>
    <n v="7.8689900000000002"/>
    <n v="0"/>
    <s v="CC"/>
    <s v="FreeLocal"/>
    <s v="Standard"/>
    <n v="30"/>
    <x v="0"/>
    <x v="0"/>
    <n v="1"/>
    <n v="69341.7"/>
    <s v="N"/>
    <x v="0"/>
  </r>
  <r>
    <n v="3016"/>
    <n v="25.247"/>
    <n v="0"/>
    <n v="41.824599999999997"/>
    <n v="0"/>
    <s v="CC"/>
    <s v="Budget"/>
    <s v="Standard"/>
    <n v="60"/>
    <x v="1"/>
    <x v="0"/>
    <n v="2"/>
    <n v="94329.600000000006"/>
    <s v="N"/>
    <x v="2"/>
  </r>
  <r>
    <n v="3020"/>
    <n v="8.1212199999999992"/>
    <n v="0"/>
    <n v="33.230699999999999"/>
    <n v="0"/>
    <s v="CC"/>
    <s v="Budget"/>
    <s v="Intnl_discount"/>
    <n v="60"/>
    <x v="1"/>
    <x v="0"/>
    <n v="2"/>
    <n v="67933.8"/>
    <s v="N"/>
    <x v="2"/>
  </r>
  <r>
    <n v="3021"/>
    <n v="27.044499999999999"/>
    <n v="0.90516799999999997"/>
    <n v="14.638299999999999"/>
    <n v="0"/>
    <s v="Auto"/>
    <s v="FreeLocal"/>
    <s v="Intnl_discount"/>
    <n v="91"/>
    <x v="1"/>
    <x v="0"/>
    <n v="0"/>
    <n v="17527.3"/>
    <s v="N"/>
    <x v="2"/>
  </r>
  <r>
    <n v="3026"/>
    <n v="22.0853"/>
    <n v="0.61827799999999999"/>
    <n v="110.129"/>
    <n v="0"/>
    <s v="CC"/>
    <s v="Budget"/>
    <s v="Standard"/>
    <n v="24"/>
    <x v="0"/>
    <x v="0"/>
    <n v="1"/>
    <n v="88663.4"/>
    <s v="N"/>
    <x v="2"/>
  </r>
  <r>
    <n v="3032"/>
    <n v="11.909700000000001"/>
    <n v="0"/>
    <n v="134.39500000000001"/>
    <n v="0"/>
    <s v="CC"/>
    <s v="FreeLocal"/>
    <s v="Standard"/>
    <n v="57"/>
    <x v="1"/>
    <x v="1"/>
    <n v="2"/>
    <n v="91136.2"/>
    <s v="N"/>
    <x v="2"/>
  </r>
  <r>
    <n v="3033"/>
    <n v="15.7148"/>
    <n v="0"/>
    <n v="12.2569"/>
    <n v="1"/>
    <s v="CC"/>
    <s v="FreeLocal"/>
    <s v="Standard"/>
    <n v="38"/>
    <x v="1"/>
    <x v="1"/>
    <n v="2"/>
    <n v="52600"/>
    <s v="N"/>
    <x v="2"/>
  </r>
  <r>
    <n v="3035"/>
    <n v="6.12324"/>
    <n v="0"/>
    <n v="90.284899999999993"/>
    <n v="0"/>
    <s v="CC"/>
    <s v="FreeLocal"/>
    <s v="Standard"/>
    <n v="50"/>
    <x v="1"/>
    <x v="0"/>
    <n v="2"/>
    <n v="94902.6"/>
    <s v="N"/>
    <x v="2"/>
  </r>
  <r>
    <n v="3036"/>
    <n v="13.5626"/>
    <n v="0"/>
    <n v="35.842100000000002"/>
    <n v="0"/>
    <s v="Auto"/>
    <s v="FreeLocal"/>
    <s v="Standard"/>
    <n v="77"/>
    <x v="1"/>
    <x v="0"/>
    <n v="2"/>
    <n v="68704.3"/>
    <s v="Y"/>
    <x v="2"/>
  </r>
  <r>
    <n v="3039"/>
    <n v="29.9682"/>
    <n v="0"/>
    <n v="105.663"/>
    <n v="0"/>
    <s v="CH"/>
    <s v="FreeLocal"/>
    <s v="Intnl_discount"/>
    <n v="51"/>
    <x v="0"/>
    <x v="0"/>
    <n v="1"/>
    <n v="78231"/>
    <s v="N"/>
    <x v="0"/>
  </r>
  <r>
    <n v="3042"/>
    <n v="25.476199999999999"/>
    <n v="0"/>
    <n v="21.369299999999999"/>
    <n v="0"/>
    <s v="CC"/>
    <s v="Budget"/>
    <s v="Standard"/>
    <n v="33"/>
    <x v="0"/>
    <x v="0"/>
    <n v="2"/>
    <n v="28746.799999999999"/>
    <s v="N"/>
    <x v="2"/>
  </r>
  <r>
    <n v="3046"/>
    <n v="19.942"/>
    <n v="0"/>
    <n v="29.377500000000001"/>
    <n v="0"/>
    <s v="CC"/>
    <s v="Budget"/>
    <s v="Standard"/>
    <n v="58"/>
    <x v="0"/>
    <x v="0"/>
    <n v="1"/>
    <n v="62260.2"/>
    <s v="N"/>
    <x v="0"/>
  </r>
  <r>
    <n v="3049"/>
    <n v="5.3536099999999998"/>
    <n v="0"/>
    <n v="42.459499999999998"/>
    <n v="0"/>
    <s v="CC"/>
    <s v="Budget"/>
    <s v="Intnl_discount"/>
    <n v="43"/>
    <x v="1"/>
    <x v="0"/>
    <n v="0"/>
    <n v="12439.4"/>
    <s v="N"/>
    <x v="2"/>
  </r>
  <r>
    <n v="3057"/>
    <n v="20.5275"/>
    <n v="6.3860900000000003"/>
    <n v="59.389200000000002"/>
    <n v="0"/>
    <s v="CC"/>
    <s v="Budget"/>
    <s v="Intnl_discount"/>
    <n v="33"/>
    <x v="0"/>
    <x v="0"/>
    <n v="0"/>
    <n v="60170.1"/>
    <s v="N"/>
    <x v="0"/>
  </r>
  <r>
    <n v="3059"/>
    <n v="22.490300000000001"/>
    <n v="0"/>
    <n v="13.9872"/>
    <n v="0"/>
    <s v="CC"/>
    <s v="FreeLocal"/>
    <s v="Standard"/>
    <n v="22"/>
    <x v="1"/>
    <x v="0"/>
    <n v="1"/>
    <n v="57348.800000000003"/>
    <s v="N"/>
    <x v="2"/>
  </r>
  <r>
    <n v="3063"/>
    <n v="26.066700000000001"/>
    <n v="0"/>
    <n v="101.00700000000001"/>
    <n v="0"/>
    <s v="CC"/>
    <s v="FreeLocal"/>
    <s v="Intnl_discount"/>
    <n v="19"/>
    <x v="1"/>
    <x v="0"/>
    <n v="2"/>
    <n v="42630"/>
    <s v="Y"/>
    <x v="2"/>
  </r>
  <r>
    <n v="3067"/>
    <n v="28.1111"/>
    <n v="0"/>
    <n v="17.662299999999998"/>
    <n v="0"/>
    <s v="CC"/>
    <s v="FreeLocal"/>
    <s v="Standard"/>
    <n v="57"/>
    <x v="0"/>
    <x v="0"/>
    <n v="2"/>
    <n v="64977.4"/>
    <s v="N"/>
    <x v="2"/>
  </r>
  <r>
    <n v="3068"/>
    <n v="16.662299999999998"/>
    <n v="1.9242600000000001"/>
    <n v="10.2102"/>
    <n v="0"/>
    <s v="Auto"/>
    <s v="FreeLocal"/>
    <s v="Intnl_discount"/>
    <n v="44"/>
    <x v="0"/>
    <x v="1"/>
    <n v="2"/>
    <n v="36824.5"/>
    <s v="N"/>
    <x v="0"/>
  </r>
  <r>
    <n v="3069"/>
    <n v="21.596"/>
    <n v="0"/>
    <n v="21.4711"/>
    <n v="0"/>
    <s v="CH"/>
    <s v="Budget"/>
    <s v="Intnl_discount"/>
    <n v="28"/>
    <x v="0"/>
    <x v="1"/>
    <n v="2"/>
    <n v="39223.199999999997"/>
    <s v="Y"/>
    <x v="0"/>
  </r>
  <r>
    <n v="3071"/>
    <n v="25.413499999999999"/>
    <n v="0"/>
    <n v="5.4451000000000001"/>
    <n v="0"/>
    <s v="CC"/>
    <s v="FreeLocal"/>
    <s v="Intnl_discount"/>
    <n v="39"/>
    <x v="1"/>
    <x v="0"/>
    <n v="0"/>
    <n v="42700.5"/>
    <s v="Y"/>
    <x v="2"/>
  </r>
  <r>
    <n v="3072"/>
    <n v="20.938300000000002"/>
    <n v="0"/>
    <n v="8.1716800000000003"/>
    <n v="0"/>
    <s v="CC"/>
    <s v="Budget"/>
    <s v="Standard"/>
    <n v="93"/>
    <x v="1"/>
    <x v="1"/>
    <n v="0"/>
    <n v="38248.300000000003"/>
    <s v="N"/>
    <x v="2"/>
  </r>
  <r>
    <n v="3073"/>
    <n v="11.020899999999999"/>
    <n v="0"/>
    <n v="9.2610799999999998"/>
    <n v="0"/>
    <s v="CC"/>
    <s v="Budget"/>
    <s v="Standard"/>
    <n v="92"/>
    <x v="1"/>
    <x v="0"/>
    <n v="1"/>
    <n v="95020.4"/>
    <s v="Y"/>
    <x v="2"/>
  </r>
  <r>
    <n v="3074"/>
    <n v="29.02"/>
    <n v="0"/>
    <n v="173.619"/>
    <n v="0"/>
    <s v="CC"/>
    <s v="FreeLocal"/>
    <s v="Intnl_discount"/>
    <n v="84"/>
    <x v="1"/>
    <x v="0"/>
    <n v="0"/>
    <n v="46514.2"/>
    <s v="Y"/>
    <x v="2"/>
  </r>
  <r>
    <n v="3075"/>
    <n v="9.9999300000000009"/>
    <n v="0"/>
    <n v="101.67400000000001"/>
    <n v="0"/>
    <s v="CH"/>
    <s v="FreeLocal"/>
    <s v="Intnl_discount"/>
    <n v="50"/>
    <x v="1"/>
    <x v="0"/>
    <n v="1"/>
    <n v="19301.3"/>
    <s v="Y"/>
    <x v="2"/>
  </r>
  <r>
    <n v="3076"/>
    <n v="5.9382700000000002"/>
    <n v="0"/>
    <n v="8.9304100000000002"/>
    <n v="0"/>
    <s v="CC"/>
    <s v="Budget"/>
    <s v="Standard"/>
    <n v="73"/>
    <x v="1"/>
    <x v="1"/>
    <n v="0"/>
    <n v="1259.01"/>
    <s v="Y"/>
    <x v="2"/>
  </r>
  <r>
    <n v="3095"/>
    <n v="6.5657800000000002"/>
    <n v="7.0037099999999999"/>
    <n v="82.368700000000004"/>
    <n v="0"/>
    <s v="Auto"/>
    <s v="Budget"/>
    <s v="Intnl_discount"/>
    <n v="64"/>
    <x v="0"/>
    <x v="1"/>
    <n v="1"/>
    <n v="53357.2"/>
    <s v="N"/>
    <x v="0"/>
  </r>
  <r>
    <n v="3097"/>
    <n v="25.209"/>
    <n v="0"/>
    <n v="58.425400000000003"/>
    <n v="0"/>
    <s v="Auto"/>
    <s v="FreeLocal"/>
    <s v="Standard"/>
    <n v="80"/>
    <x v="0"/>
    <x v="1"/>
    <n v="0"/>
    <n v="65209.599999999999"/>
    <s v="Y"/>
    <x v="0"/>
  </r>
  <r>
    <n v="3098"/>
    <n v="18.319500000000001"/>
    <n v="0"/>
    <n v="47.575499999999998"/>
    <n v="0"/>
    <s v="Auto"/>
    <s v="Budget"/>
    <s v="Standard"/>
    <n v="37"/>
    <x v="0"/>
    <x v="1"/>
    <n v="0"/>
    <n v="5978.89"/>
    <s v="Y"/>
    <x v="2"/>
  </r>
  <r>
    <n v="3100"/>
    <n v="22.7791"/>
    <n v="0"/>
    <n v="45.030099999999997"/>
    <n v="0"/>
    <s v="CH"/>
    <s v="Budget"/>
    <s v="Standard"/>
    <n v="78"/>
    <x v="1"/>
    <x v="0"/>
    <n v="0"/>
    <n v="92198.8"/>
    <s v="N"/>
    <x v="2"/>
  </r>
  <r>
    <n v="3103"/>
    <n v="21.885300000000001"/>
    <n v="0"/>
    <n v="53.559199999999997"/>
    <n v="0"/>
    <s v="CC"/>
    <s v="FreeLocal"/>
    <s v="Standard"/>
    <n v="97"/>
    <x v="1"/>
    <x v="0"/>
    <n v="1"/>
    <n v="63394.9"/>
    <s v="N"/>
    <x v="2"/>
  </r>
  <r>
    <n v="3104"/>
    <n v="8.2069700000000001"/>
    <n v="0"/>
    <n v="126.694"/>
    <n v="0"/>
    <s v="Auto"/>
    <s v="Budget"/>
    <s v="Standard"/>
    <n v="42"/>
    <x v="0"/>
    <x v="1"/>
    <n v="1"/>
    <n v="86021.7"/>
    <s v="Y"/>
    <x v="0"/>
  </r>
  <r>
    <n v="3107"/>
    <n v="26.8567"/>
    <n v="0"/>
    <n v="14.5749"/>
    <n v="1"/>
    <s v="CC"/>
    <s v="FreeLocal"/>
    <s v="Standard"/>
    <n v="53"/>
    <x v="0"/>
    <x v="1"/>
    <n v="2"/>
    <n v="26107.5"/>
    <s v="N"/>
    <x v="0"/>
  </r>
  <r>
    <n v="3109"/>
    <n v="12.8634"/>
    <n v="0"/>
    <n v="18.732399999999998"/>
    <n v="0"/>
    <s v="CC"/>
    <s v="Budget"/>
    <s v="Standard"/>
    <n v="45"/>
    <x v="0"/>
    <x v="0"/>
    <n v="0"/>
    <n v="59008.4"/>
    <s v="Y"/>
    <x v="2"/>
  </r>
  <r>
    <n v="3110"/>
    <n v="11.743600000000001"/>
    <n v="0"/>
    <n v="38.328299999999999"/>
    <n v="0"/>
    <s v="CC"/>
    <s v="Budget"/>
    <s v="Standard"/>
    <n v="64"/>
    <x v="0"/>
    <x v="0"/>
    <n v="0"/>
    <n v="6528.38"/>
    <s v="Y"/>
    <x v="0"/>
  </r>
  <r>
    <n v="3119"/>
    <n v="28.7913"/>
    <n v="5.2130299999999998"/>
    <n v="67.358599999999996"/>
    <n v="0"/>
    <s v="CH"/>
    <s v="FreeLocal"/>
    <s v="Standard"/>
    <n v="52"/>
    <x v="1"/>
    <x v="1"/>
    <n v="0"/>
    <n v="54622.3"/>
    <s v="N"/>
    <x v="0"/>
  </r>
  <r>
    <n v="3125"/>
    <n v="19.043199999999999"/>
    <n v="0"/>
    <n v="29.399100000000001"/>
    <n v="0"/>
    <s v="CH"/>
    <s v="FreeLocal"/>
    <s v="Standard"/>
    <n v="47"/>
    <x v="1"/>
    <x v="1"/>
    <n v="0"/>
    <n v="64295.199999999997"/>
    <s v="Y"/>
    <x v="2"/>
  </r>
  <r>
    <n v="3131"/>
    <n v="21.9878"/>
    <n v="6.94184"/>
    <n v="12.8744"/>
    <n v="0"/>
    <s v="CC"/>
    <s v="FreeLocal"/>
    <s v="Standard"/>
    <n v="79"/>
    <x v="1"/>
    <x v="0"/>
    <n v="0"/>
    <n v="26074.5"/>
    <s v="N"/>
    <x v="0"/>
  </r>
  <r>
    <n v="3135"/>
    <n v="0"/>
    <n v="0"/>
    <n v="2.1637599999999999"/>
    <n v="1"/>
    <s v="CH"/>
    <s v="Budget"/>
    <s v="Standard"/>
    <n v="60"/>
    <x v="1"/>
    <x v="0"/>
    <n v="1"/>
    <n v="20552.599999999999"/>
    <s v="N"/>
    <x v="2"/>
  </r>
  <r>
    <n v="3138"/>
    <n v="14.1126"/>
    <n v="0"/>
    <n v="54.553699999999999"/>
    <n v="0"/>
    <s v="CC"/>
    <s v="FreeLocal"/>
    <s v="Intnl_discount"/>
    <n v="37"/>
    <x v="0"/>
    <x v="1"/>
    <n v="0"/>
    <n v="47732"/>
    <s v="Y"/>
    <x v="2"/>
  </r>
  <r>
    <n v="3141"/>
    <n v="15.195499999999999"/>
    <n v="0"/>
    <n v="295.30799999999999"/>
    <n v="0"/>
    <s v="CC"/>
    <s v="FreeLocal"/>
    <s v="Standard"/>
    <n v="71"/>
    <x v="1"/>
    <x v="0"/>
    <n v="1"/>
    <n v="98967.7"/>
    <s v="N"/>
    <x v="2"/>
  </r>
  <r>
    <n v="3142"/>
    <n v="6.2922200000000004"/>
    <n v="0"/>
    <n v="66.431200000000004"/>
    <n v="0"/>
    <s v="CC"/>
    <s v="Budget"/>
    <s v="Standard"/>
    <n v="76"/>
    <x v="1"/>
    <x v="0"/>
    <n v="0"/>
    <n v="14271.8"/>
    <s v="N"/>
    <x v="2"/>
  </r>
  <r>
    <n v="3145"/>
    <n v="24.021699999999999"/>
    <n v="3.4094600000000002"/>
    <n v="183.624"/>
    <n v="0"/>
    <s v="Auto"/>
    <s v="Budget"/>
    <s v="Standard"/>
    <n v="44"/>
    <x v="0"/>
    <x v="0"/>
    <n v="1"/>
    <n v="7700.73"/>
    <s v="N"/>
    <x v="0"/>
  </r>
  <r>
    <n v="3150"/>
    <n v="25.328600000000002"/>
    <n v="0"/>
    <n v="51.002699999999997"/>
    <n v="0"/>
    <s v="Auto"/>
    <s v="FreeLocal"/>
    <s v="Standard"/>
    <n v="35"/>
    <x v="1"/>
    <x v="0"/>
    <n v="1"/>
    <n v="32238.2"/>
    <s v="N"/>
    <x v="2"/>
  </r>
  <r>
    <n v="3153"/>
    <n v="8.0289199999999994"/>
    <n v="0"/>
    <n v="46.130899999999997"/>
    <n v="0"/>
    <s v="CC"/>
    <s v="Budget"/>
    <s v="Standard"/>
    <n v="97"/>
    <x v="0"/>
    <x v="0"/>
    <n v="0"/>
    <n v="2902.34"/>
    <s v="N"/>
    <x v="0"/>
  </r>
  <r>
    <n v="3159"/>
    <n v="0"/>
    <n v="0"/>
    <n v="0.97865400000000002"/>
    <n v="0"/>
    <s v="CC"/>
    <s v="FreeLocal"/>
    <s v="Standard"/>
    <n v="22"/>
    <x v="0"/>
    <x v="1"/>
    <n v="2"/>
    <n v="50290.7"/>
    <s v="N"/>
    <x v="1"/>
  </r>
  <r>
    <n v="3160"/>
    <n v="12.2904"/>
    <n v="5.1327400000000001"/>
    <n v="88.639499999999998"/>
    <n v="0"/>
    <s v="Auto"/>
    <s v="Budget"/>
    <s v="Standard"/>
    <n v="73"/>
    <x v="0"/>
    <x v="0"/>
    <n v="0"/>
    <n v="61438.2"/>
    <s v="N"/>
    <x v="0"/>
  </r>
  <r>
    <n v="3162"/>
    <n v="0"/>
    <n v="0"/>
    <n v="3.6305900000000002"/>
    <n v="0"/>
    <s v="Auto"/>
    <s v="FreeLocal"/>
    <s v="Standard"/>
    <n v="70"/>
    <x v="1"/>
    <x v="0"/>
    <n v="1"/>
    <n v="17819.900000000001"/>
    <s v="Y"/>
    <x v="1"/>
  </r>
  <r>
    <n v="3163"/>
    <n v="25.360299999999999"/>
    <n v="0"/>
    <n v="51.25"/>
    <n v="0"/>
    <s v="Auto"/>
    <s v="Budget"/>
    <s v="Standard"/>
    <n v="26"/>
    <x v="1"/>
    <x v="1"/>
    <n v="1"/>
    <n v="72649.3"/>
    <s v="N"/>
    <x v="2"/>
  </r>
  <r>
    <n v="3165"/>
    <n v="26.8278"/>
    <n v="0"/>
    <n v="19.267299999999999"/>
    <n v="0"/>
    <s v="CC"/>
    <s v="Budget"/>
    <s v="Standard"/>
    <n v="85"/>
    <x v="1"/>
    <x v="1"/>
    <n v="2"/>
    <n v="25353.4"/>
    <s v="Y"/>
    <x v="2"/>
  </r>
  <r>
    <n v="3168"/>
    <n v="2.3300299999999998"/>
    <n v="5.3078700000000003"/>
    <n v="23.467600000000001"/>
    <n v="0"/>
    <s v="Auto"/>
    <s v="Budget"/>
    <s v="Intnl_discount"/>
    <n v="79"/>
    <x v="1"/>
    <x v="0"/>
    <n v="2"/>
    <n v="5265.35"/>
    <s v="N"/>
    <x v="2"/>
  </r>
  <r>
    <n v="3171"/>
    <n v="2.1945399999999999"/>
    <n v="2.7817599999999998"/>
    <n v="46.718800000000002"/>
    <n v="0"/>
    <s v="CH"/>
    <s v="FreeLocal"/>
    <s v="Standard"/>
    <n v="86"/>
    <x v="0"/>
    <x v="0"/>
    <n v="1"/>
    <n v="53357.9"/>
    <s v="Y"/>
    <x v="0"/>
  </r>
  <r>
    <n v="3173"/>
    <n v="0"/>
    <n v="0"/>
    <n v="4.0327599999999997"/>
    <n v="0"/>
    <s v="CC"/>
    <s v="Budget"/>
    <s v="Standard"/>
    <n v="57"/>
    <x v="1"/>
    <x v="1"/>
    <n v="0"/>
    <n v="96412.1"/>
    <s v="N"/>
    <x v="1"/>
  </r>
  <r>
    <n v="3176"/>
    <n v="22.706099999999999"/>
    <n v="0"/>
    <n v="19.976800000000001"/>
    <n v="0"/>
    <s v="Auto"/>
    <s v="FreeLocal"/>
    <s v="Intnl_discount"/>
    <n v="33"/>
    <x v="0"/>
    <x v="1"/>
    <n v="2"/>
    <n v="59573"/>
    <s v="N"/>
    <x v="2"/>
  </r>
  <r>
    <n v="3179"/>
    <n v="13.214399999999999"/>
    <n v="0"/>
    <n v="43.017400000000002"/>
    <n v="0"/>
    <s v="CC"/>
    <s v="FreeLocal"/>
    <s v="Standard"/>
    <n v="97"/>
    <x v="0"/>
    <x v="1"/>
    <n v="0"/>
    <n v="84479.2"/>
    <s v="N"/>
    <x v="2"/>
  </r>
  <r>
    <n v="3183"/>
    <n v="6.0096499999999997"/>
    <n v="0"/>
    <n v="27.820699999999999"/>
    <n v="0"/>
    <s v="CC"/>
    <s v="FreeLocal"/>
    <s v="Standard"/>
    <n v="27"/>
    <x v="1"/>
    <x v="0"/>
    <n v="2"/>
    <n v="89781.4"/>
    <s v="Y"/>
    <x v="2"/>
  </r>
  <r>
    <n v="3185"/>
    <n v="1.6391"/>
    <n v="0"/>
    <n v="5.9236899999999997"/>
    <n v="0"/>
    <s v="CH"/>
    <s v="Budget"/>
    <s v="Standard"/>
    <n v="40"/>
    <x v="1"/>
    <x v="1"/>
    <n v="1"/>
    <n v="66296.100000000006"/>
    <s v="N"/>
    <x v="2"/>
  </r>
  <r>
    <n v="3188"/>
    <n v="23.807600000000001"/>
    <n v="1.7193400000000001"/>
    <n v="29.778400000000001"/>
    <n v="0"/>
    <s v="CC"/>
    <s v="FreeLocal"/>
    <s v="Intnl_discount"/>
    <n v="35"/>
    <x v="1"/>
    <x v="0"/>
    <n v="2"/>
    <n v="86549.5"/>
    <s v="N"/>
    <x v="0"/>
  </r>
  <r>
    <n v="3190"/>
    <n v="11.831899999999999"/>
    <n v="1.20764"/>
    <n v="50.9435"/>
    <n v="0"/>
    <s v="CC"/>
    <s v="FreeLocal"/>
    <s v="Standard"/>
    <n v="86"/>
    <x v="0"/>
    <x v="0"/>
    <n v="0"/>
    <n v="31242.1"/>
    <s v="N"/>
    <x v="0"/>
  </r>
  <r>
    <n v="3194"/>
    <n v="4.0017399999999999"/>
    <n v="0"/>
    <n v="6.11348"/>
    <n v="0"/>
    <s v="CC"/>
    <s v="FreeLocal"/>
    <s v="Intnl_discount"/>
    <n v="46"/>
    <x v="1"/>
    <x v="1"/>
    <n v="0"/>
    <n v="90866.5"/>
    <s v="N"/>
    <x v="2"/>
  </r>
  <r>
    <n v="3195"/>
    <n v="9.65198"/>
    <n v="0"/>
    <n v="108.822"/>
    <n v="0"/>
    <s v="CH"/>
    <s v="FreeLocal"/>
    <s v="Intnl_discount"/>
    <n v="58"/>
    <x v="0"/>
    <x v="0"/>
    <n v="2"/>
    <n v="81711.899999999994"/>
    <s v="N"/>
    <x v="0"/>
  </r>
  <r>
    <n v="3202"/>
    <n v="16.440100000000001"/>
    <n v="0"/>
    <n v="77.755200000000002"/>
    <n v="0"/>
    <s v="CC"/>
    <s v="Budget"/>
    <s v="Intnl_discount"/>
    <n v="74"/>
    <x v="0"/>
    <x v="0"/>
    <n v="2"/>
    <n v="87844.800000000003"/>
    <s v="N"/>
    <x v="0"/>
  </r>
  <r>
    <n v="3204"/>
    <n v="14.143700000000001"/>
    <n v="0"/>
    <n v="30.3293"/>
    <n v="0"/>
    <s v="Auto"/>
    <s v="FreeLocal"/>
    <s v="Standard"/>
    <n v="30"/>
    <x v="0"/>
    <x v="0"/>
    <n v="0"/>
    <n v="20058.400000000001"/>
    <s v="N"/>
    <x v="2"/>
  </r>
  <r>
    <n v="3207"/>
    <n v="12.0936"/>
    <n v="0"/>
    <n v="119.01600000000001"/>
    <n v="0"/>
    <s v="Auto"/>
    <s v="Budget"/>
    <s v="Intnl_discount"/>
    <n v="28"/>
    <x v="1"/>
    <x v="0"/>
    <n v="1"/>
    <n v="52750.8"/>
    <s v="N"/>
    <x v="2"/>
  </r>
  <r>
    <n v="3209"/>
    <n v="22.181699999999999"/>
    <n v="0"/>
    <n v="149.73099999999999"/>
    <n v="0"/>
    <s v="CC"/>
    <s v="FreeLocal"/>
    <s v="Standard"/>
    <n v="41"/>
    <x v="1"/>
    <x v="1"/>
    <n v="1"/>
    <n v="52231.5"/>
    <s v="N"/>
    <x v="2"/>
  </r>
  <r>
    <n v="3215"/>
    <n v="20.921099999999999"/>
    <n v="0"/>
    <n v="9.0118600000000004"/>
    <n v="0"/>
    <s v="Auto"/>
    <s v="Budget"/>
    <s v="Intnl_discount"/>
    <n v="72"/>
    <x v="0"/>
    <x v="1"/>
    <n v="1"/>
    <n v="73338"/>
    <s v="N"/>
    <x v="2"/>
  </r>
  <r>
    <n v="3217"/>
    <n v="0"/>
    <n v="0"/>
    <n v="3.0014799999999999"/>
    <n v="1"/>
    <s v="CC"/>
    <s v="FreeLocal"/>
    <s v="Standard"/>
    <n v="93"/>
    <x v="0"/>
    <x v="0"/>
    <n v="2"/>
    <n v="96926.2"/>
    <s v="N"/>
    <x v="1"/>
  </r>
  <r>
    <n v="3220"/>
    <n v="21.444800000000001"/>
    <n v="0"/>
    <n v="10.4368"/>
    <n v="0"/>
    <s v="CC"/>
    <s v="Budget"/>
    <s v="Standard"/>
    <n v="31"/>
    <x v="1"/>
    <x v="0"/>
    <n v="0"/>
    <n v="15865"/>
    <s v="N"/>
    <x v="2"/>
  </r>
  <r>
    <n v="3225"/>
    <n v="25.995899999999999"/>
    <n v="0"/>
    <n v="65.290199999999999"/>
    <n v="1"/>
    <s v="CC"/>
    <s v="FreeLocal"/>
    <s v="Standard"/>
    <n v="71"/>
    <x v="0"/>
    <x v="1"/>
    <n v="1"/>
    <n v="68386.8"/>
    <s v="N"/>
    <x v="0"/>
  </r>
  <r>
    <n v="3229"/>
    <n v="0"/>
    <n v="0"/>
    <n v="0.70302900000000002"/>
    <n v="0"/>
    <s v="CC"/>
    <s v="FreeLocal"/>
    <s v="Standard"/>
    <n v="38"/>
    <x v="0"/>
    <x v="0"/>
    <n v="0"/>
    <n v="87920.5"/>
    <s v="N"/>
    <x v="1"/>
  </r>
  <r>
    <n v="3230"/>
    <n v="17.127600000000001"/>
    <n v="3.0418500000000002"/>
    <n v="23.9923"/>
    <n v="0"/>
    <s v="CC"/>
    <s v="FreeLocal"/>
    <s v="Standard"/>
    <n v="60"/>
    <x v="0"/>
    <x v="1"/>
    <n v="1"/>
    <n v="92353.3"/>
    <s v="N"/>
    <x v="0"/>
  </r>
  <r>
    <n v="3234"/>
    <n v="14.283799999999999"/>
    <n v="0"/>
    <n v="113.548"/>
    <n v="0"/>
    <s v="CC"/>
    <s v="Budget"/>
    <s v="Intnl_discount"/>
    <n v="34"/>
    <x v="0"/>
    <x v="0"/>
    <n v="2"/>
    <n v="94778.3"/>
    <s v="N"/>
    <x v="2"/>
  </r>
  <r>
    <n v="3235"/>
    <n v="29.3446"/>
    <n v="0"/>
    <n v="49.549100000000003"/>
    <n v="0"/>
    <s v="CC"/>
    <s v="FreeLocal"/>
    <s v="Standard"/>
    <n v="57"/>
    <x v="0"/>
    <x v="0"/>
    <n v="2"/>
    <n v="45488.3"/>
    <s v="N"/>
    <x v="0"/>
  </r>
  <r>
    <n v="3236"/>
    <n v="18.511900000000001"/>
    <n v="0"/>
    <n v="27.371099999999998"/>
    <n v="0"/>
    <s v="CC"/>
    <s v="FreeLocal"/>
    <s v="Standard"/>
    <n v="97"/>
    <x v="1"/>
    <x v="1"/>
    <n v="1"/>
    <n v="57347.6"/>
    <s v="Y"/>
    <x v="2"/>
  </r>
  <r>
    <n v="3237"/>
    <n v="2.4765100000000002"/>
    <n v="0"/>
    <n v="21.583500000000001"/>
    <n v="0"/>
    <s v="CC"/>
    <s v="FreeLocal"/>
    <s v="Intnl_discount"/>
    <n v="83"/>
    <x v="1"/>
    <x v="1"/>
    <n v="0"/>
    <n v="52774"/>
    <s v="N"/>
    <x v="2"/>
  </r>
  <r>
    <n v="3241"/>
    <n v="15.9748"/>
    <n v="0"/>
    <n v="51.842599999999997"/>
    <n v="0"/>
    <s v="CH"/>
    <s v="FreeLocal"/>
    <s v="Standard"/>
    <n v="76"/>
    <x v="0"/>
    <x v="0"/>
    <n v="1"/>
    <n v="56545.8"/>
    <s v="Y"/>
    <x v="0"/>
  </r>
  <r>
    <n v="3242"/>
    <n v="7.2503399999999996"/>
    <n v="0"/>
    <n v="10.9854"/>
    <n v="0"/>
    <s v="CC"/>
    <s v="FreeLocal"/>
    <s v="Standard"/>
    <n v="30"/>
    <x v="0"/>
    <x v="0"/>
    <n v="2"/>
    <n v="45171.199999999997"/>
    <s v="N"/>
    <x v="2"/>
  </r>
  <r>
    <n v="3243"/>
    <n v="14.4353"/>
    <n v="0"/>
    <n v="35.2072"/>
    <n v="0"/>
    <s v="CC"/>
    <s v="FreeLocal"/>
    <s v="Standard"/>
    <n v="34"/>
    <x v="0"/>
    <x v="1"/>
    <n v="2"/>
    <n v="76578.7"/>
    <s v="Y"/>
    <x v="2"/>
  </r>
  <r>
    <n v="3245"/>
    <n v="5.6040000000000001"/>
    <n v="0"/>
    <n v="50.882100000000001"/>
    <n v="0"/>
    <s v="Auto"/>
    <s v="FreeLocal"/>
    <s v="Intnl_discount"/>
    <n v="64"/>
    <x v="1"/>
    <x v="0"/>
    <n v="2"/>
    <n v="98855.5"/>
    <s v="N"/>
    <x v="2"/>
  </r>
  <r>
    <n v="3246"/>
    <n v="19.470300000000002"/>
    <n v="0"/>
    <n v="7.4384699999999997"/>
    <n v="0"/>
    <s v="CH"/>
    <s v="FreeLocal"/>
    <s v="Intnl_discount"/>
    <n v="63"/>
    <x v="1"/>
    <x v="0"/>
    <n v="1"/>
    <n v="81686.600000000006"/>
    <s v="N"/>
    <x v="2"/>
  </r>
  <r>
    <n v="3247"/>
    <n v="26.552"/>
    <n v="2.6497899999999999"/>
    <n v="17.364799999999999"/>
    <n v="0"/>
    <s v="CC"/>
    <s v="Budget"/>
    <s v="Standard"/>
    <n v="45"/>
    <x v="0"/>
    <x v="0"/>
    <n v="1"/>
    <n v="8469.02"/>
    <s v="N"/>
    <x v="0"/>
  </r>
  <r>
    <n v="3253"/>
    <n v="19.709800000000001"/>
    <n v="0"/>
    <n v="28.713200000000001"/>
    <n v="0"/>
    <s v="CC"/>
    <s v="Budget"/>
    <s v="Standard"/>
    <n v="60"/>
    <x v="1"/>
    <x v="1"/>
    <n v="0"/>
    <n v="67477"/>
    <s v="N"/>
    <x v="2"/>
  </r>
  <r>
    <n v="3255"/>
    <n v="6.20763"/>
    <n v="0"/>
    <n v="10.6591"/>
    <n v="0"/>
    <s v="CH"/>
    <s v="FreeLocal"/>
    <s v="Standard"/>
    <n v="97"/>
    <x v="0"/>
    <x v="1"/>
    <n v="1"/>
    <n v="62903.3"/>
    <s v="N"/>
    <x v="0"/>
  </r>
  <r>
    <n v="3259"/>
    <n v="12.7601"/>
    <n v="0"/>
    <n v="16.420300000000001"/>
    <n v="1"/>
    <s v="CC"/>
    <s v="Budget"/>
    <s v="Intnl_discount"/>
    <n v="73"/>
    <x v="0"/>
    <x v="0"/>
    <n v="1"/>
    <n v="19621.599999999999"/>
    <s v="N"/>
    <x v="0"/>
  </r>
  <r>
    <n v="3262"/>
    <n v="10.4476"/>
    <n v="0"/>
    <n v="10.8087"/>
    <n v="1"/>
    <s v="CH"/>
    <s v="Budget"/>
    <s v="Standard"/>
    <n v="22"/>
    <x v="0"/>
    <x v="0"/>
    <n v="1"/>
    <n v="50290.7"/>
    <s v="N"/>
    <x v="0"/>
  </r>
  <r>
    <n v="3263"/>
    <n v="2.6445799999999999"/>
    <n v="0"/>
    <n v="50.227400000000003"/>
    <n v="0"/>
    <s v="Auto"/>
    <s v="FreeLocal"/>
    <s v="Standard"/>
    <n v="67"/>
    <x v="0"/>
    <x v="0"/>
    <n v="2"/>
    <n v="99100.1"/>
    <s v="N"/>
    <x v="0"/>
  </r>
  <r>
    <n v="3265"/>
    <n v="14.7303"/>
    <n v="0"/>
    <n v="22.804200000000002"/>
    <n v="0"/>
    <s v="CH"/>
    <s v="FreeLocal"/>
    <s v="Intnl_discount"/>
    <n v="97"/>
    <x v="1"/>
    <x v="0"/>
    <n v="2"/>
    <n v="1585.99"/>
    <s v="N"/>
    <x v="2"/>
  </r>
  <r>
    <n v="3266"/>
    <n v="16.139299999999999"/>
    <n v="5.9754500000000004"/>
    <n v="51.021000000000001"/>
    <n v="0"/>
    <s v="Auto"/>
    <s v="FreeLocal"/>
    <s v="Standard"/>
    <n v="33"/>
    <x v="0"/>
    <x v="0"/>
    <n v="2"/>
    <n v="85433.1"/>
    <s v="Y"/>
    <x v="0"/>
  </r>
  <r>
    <n v="3268"/>
    <n v="3.2058499999999999"/>
    <n v="0"/>
    <n v="72.493200000000002"/>
    <n v="0"/>
    <s v="CC"/>
    <s v="Budget"/>
    <s v="Intnl_discount"/>
    <n v="58"/>
    <x v="1"/>
    <x v="1"/>
    <n v="1"/>
    <n v="69473.399999999994"/>
    <s v="Y"/>
    <x v="2"/>
  </r>
  <r>
    <n v="3270"/>
    <n v="5.8356899999999996"/>
    <n v="0"/>
    <n v="31.919899999999998"/>
    <n v="1"/>
    <s v="CC"/>
    <s v="Budget"/>
    <s v="Intnl_discount"/>
    <n v="47"/>
    <x v="0"/>
    <x v="1"/>
    <n v="0"/>
    <n v="28891.200000000001"/>
    <s v="N"/>
    <x v="0"/>
  </r>
  <r>
    <n v="3276"/>
    <n v="27.3292"/>
    <n v="0"/>
    <n v="25.1112"/>
    <n v="0"/>
    <s v="CC"/>
    <s v="Budget"/>
    <s v="Standard"/>
    <n v="95"/>
    <x v="0"/>
    <x v="0"/>
    <n v="2"/>
    <n v="46273.9"/>
    <s v="N"/>
    <x v="2"/>
  </r>
  <r>
    <n v="3281"/>
    <n v="25.006599999999999"/>
    <n v="0"/>
    <n v="22.259499999999999"/>
    <n v="0"/>
    <s v="CC"/>
    <s v="Budget"/>
    <s v="Standard"/>
    <n v="36"/>
    <x v="1"/>
    <x v="1"/>
    <n v="1"/>
    <n v="93607.8"/>
    <s v="Y"/>
    <x v="2"/>
  </r>
  <r>
    <n v="3284"/>
    <n v="15.839399999999999"/>
    <n v="0"/>
    <n v="27.134899999999998"/>
    <n v="0"/>
    <s v="Auto"/>
    <s v="Budget"/>
    <s v="Standard"/>
    <n v="79"/>
    <x v="1"/>
    <x v="1"/>
    <n v="1"/>
    <n v="67137.7"/>
    <s v="N"/>
    <x v="2"/>
  </r>
  <r>
    <n v="3288"/>
    <n v="28.146599999999999"/>
    <n v="0"/>
    <n v="22.916499999999999"/>
    <n v="0"/>
    <s v="CH"/>
    <s v="Budget"/>
    <s v="Standard"/>
    <n v="60"/>
    <x v="0"/>
    <x v="0"/>
    <n v="2"/>
    <n v="48874.7"/>
    <s v="N"/>
    <x v="0"/>
  </r>
  <r>
    <n v="3290"/>
    <n v="0"/>
    <n v="0"/>
    <n v="3.0184199999999999"/>
    <n v="0"/>
    <s v="Auto"/>
    <s v="Budget"/>
    <s v="Standard"/>
    <n v="93"/>
    <x v="1"/>
    <x v="0"/>
    <n v="2"/>
    <n v="90189.1"/>
    <s v="N"/>
    <x v="1"/>
  </r>
  <r>
    <n v="3291"/>
    <n v="0"/>
    <n v="0"/>
    <n v="2.4190299999999998"/>
    <n v="0"/>
    <s v="CC"/>
    <s v="FreeLocal"/>
    <s v="Standard"/>
    <n v="18"/>
    <x v="1"/>
    <x v="0"/>
    <n v="2"/>
    <n v="53589.8"/>
    <s v="N"/>
    <x v="1"/>
  </r>
  <r>
    <n v="3292"/>
    <n v="23.332799999999999"/>
    <n v="0"/>
    <n v="64.949100000000001"/>
    <n v="0"/>
    <s v="Auto"/>
    <s v="FreeLocal"/>
    <s v="Standard"/>
    <n v="55"/>
    <x v="0"/>
    <x v="0"/>
    <n v="0"/>
    <n v="53755.7"/>
    <s v="N"/>
    <x v="0"/>
  </r>
  <r>
    <n v="3294"/>
    <n v="29.981999999999999"/>
    <n v="0"/>
    <n v="146.441"/>
    <n v="0"/>
    <s v="CH"/>
    <s v="Budget"/>
    <s v="Intnl_discount"/>
    <n v="72"/>
    <x v="0"/>
    <x v="0"/>
    <n v="1"/>
    <n v="74263.8"/>
    <s v="N"/>
    <x v="0"/>
  </r>
  <r>
    <n v="3298"/>
    <n v="8.1596299999999999"/>
    <n v="0"/>
    <n v="27.723099999999999"/>
    <n v="0"/>
    <s v="Auto"/>
    <s v="Budget"/>
    <s v="Standard"/>
    <n v="31"/>
    <x v="1"/>
    <x v="1"/>
    <n v="0"/>
    <n v="6121.14"/>
    <s v="N"/>
    <x v="2"/>
  </r>
  <r>
    <n v="3299"/>
    <n v="14.8847"/>
    <n v="8.3616600000000005"/>
    <n v="15.798"/>
    <n v="0"/>
    <s v="CC"/>
    <s v="Budget"/>
    <s v="Standard"/>
    <n v="44"/>
    <x v="0"/>
    <x v="0"/>
    <n v="0"/>
    <n v="31561.5"/>
    <s v="N"/>
    <x v="0"/>
  </r>
  <r>
    <n v="3318"/>
    <n v="0"/>
    <n v="0"/>
    <n v="2.2502399999999998"/>
    <n v="0"/>
    <s v="CC"/>
    <s v="Budget"/>
    <s v="Standard"/>
    <n v="25"/>
    <x v="0"/>
    <x v="1"/>
    <n v="2"/>
    <n v="68616.5"/>
    <s v="Y"/>
    <x v="1"/>
  </r>
  <r>
    <n v="3320"/>
    <n v="5.1340199999999996"/>
    <n v="0"/>
    <n v="69.798599999999993"/>
    <n v="0"/>
    <s v="CH"/>
    <s v="Budget"/>
    <s v="Standard"/>
    <n v="75"/>
    <x v="0"/>
    <x v="0"/>
    <n v="1"/>
    <n v="55187.6"/>
    <s v="N"/>
    <x v="0"/>
  </r>
  <r>
    <n v="3322"/>
    <n v="27.428599999999999"/>
    <n v="0"/>
    <n v="42.5291"/>
    <n v="0"/>
    <s v="CC"/>
    <s v="Budget"/>
    <s v="Standard"/>
    <n v="53"/>
    <x v="1"/>
    <x v="0"/>
    <n v="2"/>
    <n v="14500.3"/>
    <s v="N"/>
    <x v="2"/>
  </r>
  <r>
    <n v="3323"/>
    <n v="13.4209"/>
    <n v="1.25627"/>
    <n v="13.1257"/>
    <n v="0"/>
    <s v="CC"/>
    <s v="FreeLocal"/>
    <s v="Standard"/>
    <n v="21"/>
    <x v="0"/>
    <x v="0"/>
    <n v="2"/>
    <n v="585.73299999999995"/>
    <s v="N"/>
    <x v="0"/>
  </r>
  <r>
    <n v="3328"/>
    <n v="4.2266000000000004"/>
    <n v="0"/>
    <n v="114.259"/>
    <n v="0"/>
    <s v="CH"/>
    <s v="FreeLocal"/>
    <s v="Intnl_discount"/>
    <n v="34"/>
    <x v="0"/>
    <x v="0"/>
    <n v="2"/>
    <n v="16616.3"/>
    <s v="N"/>
    <x v="2"/>
  </r>
  <r>
    <n v="3332"/>
    <n v="12.000400000000001"/>
    <n v="0"/>
    <n v="150.85599999999999"/>
    <n v="0"/>
    <s v="CC"/>
    <s v="FreeLocal"/>
    <s v="Standard"/>
    <n v="66"/>
    <x v="1"/>
    <x v="0"/>
    <n v="1"/>
    <n v="31672.400000000001"/>
    <s v="N"/>
    <x v="2"/>
  </r>
  <r>
    <n v="3334"/>
    <n v="25.996400000000001"/>
    <n v="0"/>
    <n v="9.94679"/>
    <n v="0"/>
    <s v="CC"/>
    <s v="Budget"/>
    <s v="Standard"/>
    <n v="63"/>
    <x v="1"/>
    <x v="0"/>
    <n v="0"/>
    <n v="50290.7"/>
    <s v="Y"/>
    <x v="2"/>
  </r>
  <r>
    <n v="3336"/>
    <n v="21.482299999999999"/>
    <n v="0"/>
    <n v="60.380800000000001"/>
    <n v="0"/>
    <s v="Auto"/>
    <s v="Budget"/>
    <s v="Standard"/>
    <n v="89"/>
    <x v="1"/>
    <x v="1"/>
    <n v="1"/>
    <n v="73965.2"/>
    <s v="N"/>
    <x v="2"/>
  </r>
  <r>
    <n v="3340"/>
    <n v="6.2991299999999999"/>
    <n v="0"/>
    <n v="66.582300000000004"/>
    <n v="0"/>
    <s v="CH"/>
    <s v="Budget"/>
    <s v="Standard"/>
    <n v="50"/>
    <x v="1"/>
    <x v="0"/>
    <n v="2"/>
    <n v="72356.800000000003"/>
    <s v="N"/>
    <x v="2"/>
  </r>
  <r>
    <n v="3342"/>
    <n v="7.9003699999999997"/>
    <n v="0"/>
    <n v="14.3514"/>
    <n v="1"/>
    <s v="CC"/>
    <s v="Budget"/>
    <s v="Intnl_discount"/>
    <n v="78"/>
    <x v="1"/>
    <x v="1"/>
    <n v="0"/>
    <n v="64893.7"/>
    <s v="Y"/>
    <x v="2"/>
  </r>
  <r>
    <n v="3346"/>
    <n v="6.08725"/>
    <n v="4.1867999999999999"/>
    <n v="44.907800000000002"/>
    <n v="0"/>
    <s v="CH"/>
    <s v="Budget"/>
    <s v="Standard"/>
    <n v="62"/>
    <x v="0"/>
    <x v="0"/>
    <n v="0"/>
    <n v="18831.099999999999"/>
    <s v="N"/>
    <x v="0"/>
  </r>
  <r>
    <n v="3362"/>
    <n v="12.693"/>
    <n v="0"/>
    <n v="5.0593700000000004"/>
    <n v="0"/>
    <s v="CC"/>
    <s v="Budget"/>
    <s v="Standard"/>
    <n v="44"/>
    <x v="0"/>
    <x v="0"/>
    <n v="0"/>
    <n v="1461.98"/>
    <s v="N"/>
    <x v="0"/>
  </r>
  <r>
    <n v="3364"/>
    <n v="21.64"/>
    <n v="0"/>
    <n v="87.400400000000005"/>
    <n v="0"/>
    <s v="CC"/>
    <s v="Budget"/>
    <s v="Standard"/>
    <n v="30"/>
    <x v="0"/>
    <x v="0"/>
    <n v="0"/>
    <n v="2031.61"/>
    <s v="N"/>
    <x v="2"/>
  </r>
  <r>
    <n v="3365"/>
    <n v="3.6703600000000001"/>
    <n v="0"/>
    <n v="61.606400000000001"/>
    <n v="0"/>
    <s v="CC"/>
    <s v="Budget"/>
    <s v="Standard"/>
    <n v="71"/>
    <x v="0"/>
    <x v="0"/>
    <n v="1"/>
    <n v="29902.9"/>
    <s v="N"/>
    <x v="0"/>
  </r>
  <r>
    <n v="3366"/>
    <n v="25.862100000000002"/>
    <n v="0"/>
    <n v="51.730600000000003"/>
    <n v="0"/>
    <s v="Auto"/>
    <s v="Budget"/>
    <s v="Standard"/>
    <n v="64"/>
    <x v="0"/>
    <x v="1"/>
    <n v="0"/>
    <n v="97524.5"/>
    <s v="N"/>
    <x v="0"/>
  </r>
  <r>
    <n v="3370"/>
    <n v="14.073700000000001"/>
    <n v="0"/>
    <n v="42.916699999999999"/>
    <n v="0"/>
    <s v="CC"/>
    <s v="FreeLocal"/>
    <s v="Standard"/>
    <n v="33"/>
    <x v="1"/>
    <x v="1"/>
    <n v="0"/>
    <n v="5466.39"/>
    <s v="Y"/>
    <x v="2"/>
  </r>
  <r>
    <n v="3377"/>
    <n v="27.7349"/>
    <n v="0"/>
    <n v="44.528799999999997"/>
    <n v="0"/>
    <s v="Auto"/>
    <s v="FreeLocal"/>
    <s v="Intnl_discount"/>
    <n v="27"/>
    <x v="0"/>
    <x v="1"/>
    <n v="1"/>
    <n v="38458.6"/>
    <s v="Y"/>
    <x v="0"/>
  </r>
  <r>
    <n v="3378"/>
    <n v="2.4726699999999999"/>
    <n v="4.4079199999999998"/>
    <n v="107.69499999999999"/>
    <n v="1"/>
    <s v="CC"/>
    <s v="FreeLocal"/>
    <s v="Intnl_discount"/>
    <n v="46"/>
    <x v="0"/>
    <x v="1"/>
    <n v="0"/>
    <n v="50451.6"/>
    <s v="N"/>
    <x v="0"/>
  </r>
  <r>
    <n v="3379"/>
    <n v="16.2225"/>
    <n v="0"/>
    <n v="16.767399999999999"/>
    <n v="0"/>
    <s v="CC"/>
    <s v="FreeLocal"/>
    <s v="Intnl_discount"/>
    <n v="46"/>
    <x v="0"/>
    <x v="1"/>
    <n v="2"/>
    <n v="41146.199999999997"/>
    <s v="N"/>
    <x v="0"/>
  </r>
  <r>
    <n v="3381"/>
    <n v="24.6371"/>
    <n v="0"/>
    <n v="5.4875499999999997"/>
    <n v="0"/>
    <s v="CC"/>
    <s v="Budget"/>
    <s v="Standard"/>
    <n v="96"/>
    <x v="1"/>
    <x v="0"/>
    <n v="0"/>
    <n v="61550.6"/>
    <s v="Y"/>
    <x v="2"/>
  </r>
  <r>
    <n v="3382"/>
    <n v="0"/>
    <n v="0"/>
    <n v="2.8470399999999998"/>
    <n v="0"/>
    <s v="CC"/>
    <s v="Budget"/>
    <s v="Standard"/>
    <n v="24"/>
    <x v="1"/>
    <x v="1"/>
    <n v="0"/>
    <n v="43082.6"/>
    <s v="N"/>
    <x v="0"/>
  </r>
  <r>
    <n v="3384"/>
    <n v="24.596699999999998"/>
    <n v="0"/>
    <n v="76.638999999999996"/>
    <n v="0"/>
    <s v="CC"/>
    <s v="Budget"/>
    <s v="Standard"/>
    <n v="95"/>
    <x v="0"/>
    <x v="1"/>
    <n v="2"/>
    <n v="7659.09"/>
    <s v="N"/>
    <x v="0"/>
  </r>
  <r>
    <n v="3387"/>
    <n v="3.8938700000000002"/>
    <n v="0"/>
    <n v="67.731099999999998"/>
    <n v="0"/>
    <s v="CC"/>
    <s v="Budget"/>
    <s v="Intnl_discount"/>
    <n v="19"/>
    <x v="1"/>
    <x v="1"/>
    <n v="0"/>
    <n v="71861.899999999994"/>
    <s v="N"/>
    <x v="2"/>
  </r>
  <r>
    <n v="3388"/>
    <n v="29.06"/>
    <n v="0"/>
    <n v="46.273299999999999"/>
    <n v="0"/>
    <s v="Auto"/>
    <s v="Budget"/>
    <s v="Standard"/>
    <n v="23"/>
    <x v="0"/>
    <x v="1"/>
    <n v="1"/>
    <n v="55844.7"/>
    <s v="N"/>
    <x v="2"/>
  </r>
  <r>
    <n v="3389"/>
    <n v="0"/>
    <n v="0"/>
    <n v="3.9000599999999999"/>
    <n v="0"/>
    <s v="CC"/>
    <s v="FreeLocal"/>
    <s v="Standard"/>
    <n v="21"/>
    <x v="1"/>
    <x v="0"/>
    <n v="0"/>
    <n v="25330.7"/>
    <s v="N"/>
    <x v="1"/>
  </r>
  <r>
    <n v="3393"/>
    <n v="1.1055299999999999"/>
    <n v="0"/>
    <n v="115.614"/>
    <n v="0"/>
    <s v="CC"/>
    <s v="FreeLocal"/>
    <s v="Standard"/>
    <n v="94"/>
    <x v="0"/>
    <x v="1"/>
    <n v="1"/>
    <n v="91346.9"/>
    <s v="N"/>
    <x v="2"/>
  </r>
  <r>
    <n v="3394"/>
    <n v="16.1526"/>
    <n v="0"/>
    <n v="145.35300000000001"/>
    <n v="0"/>
    <s v="CC"/>
    <s v="Budget"/>
    <s v="Standard"/>
    <n v="62"/>
    <x v="0"/>
    <x v="1"/>
    <n v="0"/>
    <n v="72358.600000000006"/>
    <s v="Y"/>
    <x v="2"/>
  </r>
  <r>
    <n v="3395"/>
    <n v="12.0547"/>
    <n v="0"/>
    <n v="13.322900000000001"/>
    <n v="0"/>
    <s v="Auto"/>
    <s v="FreeLocal"/>
    <s v="Standard"/>
    <n v="52"/>
    <x v="0"/>
    <x v="1"/>
    <n v="0"/>
    <n v="44497.3"/>
    <s v="N"/>
    <x v="0"/>
  </r>
  <r>
    <n v="3396"/>
    <n v="8.4061800000000009"/>
    <n v="8.6372199999999992"/>
    <n v="86.649699999999996"/>
    <n v="0"/>
    <s v="CC"/>
    <s v="Budget"/>
    <s v="Intnl_discount"/>
    <n v="55"/>
    <x v="1"/>
    <x v="1"/>
    <n v="2"/>
    <n v="69710.899999999994"/>
    <s v="Y"/>
    <x v="0"/>
  </r>
  <r>
    <n v="3397"/>
    <n v="9.2417200000000008"/>
    <n v="0"/>
    <n v="52.217700000000001"/>
    <n v="0"/>
    <s v="CC"/>
    <s v="Budget"/>
    <s v="Intnl_discount"/>
    <n v="82"/>
    <x v="1"/>
    <x v="0"/>
    <n v="2"/>
    <n v="77665.600000000006"/>
    <s v="N"/>
    <x v="2"/>
  </r>
  <r>
    <n v="3399"/>
    <n v="9.3645200000000006"/>
    <n v="0"/>
    <n v="15.7563"/>
    <n v="0"/>
    <s v="CH"/>
    <s v="Budget"/>
    <s v="Standard"/>
    <n v="19"/>
    <x v="1"/>
    <x v="0"/>
    <n v="2"/>
    <n v="22567.9"/>
    <s v="Y"/>
    <x v="2"/>
  </r>
  <r>
    <n v="3405"/>
    <n v="0"/>
    <n v="0"/>
    <n v="3.6107399999999998"/>
    <n v="0"/>
    <s v="CC"/>
    <s v="Budget"/>
    <s v="Standard"/>
    <n v="33"/>
    <x v="1"/>
    <x v="0"/>
    <n v="2"/>
    <n v="42763.7"/>
    <s v="Y"/>
    <x v="2"/>
  </r>
  <r>
    <n v="3408"/>
    <n v="0.68191900000000005"/>
    <n v="9.4603900000000003"/>
    <n v="79.890799999999999"/>
    <n v="0"/>
    <s v="CC"/>
    <s v="FreeLocal"/>
    <s v="Standard"/>
    <n v="94"/>
    <x v="0"/>
    <x v="1"/>
    <n v="1"/>
    <n v="46480.7"/>
    <s v="N"/>
    <x v="0"/>
  </r>
  <r>
    <n v="3409"/>
    <n v="4.0521500000000001"/>
    <n v="1.1607499999999999"/>
    <n v="93.4666"/>
    <n v="0"/>
    <s v="CC"/>
    <s v="FreeLocal"/>
    <s v="Intnl_discount"/>
    <n v="65"/>
    <x v="0"/>
    <x v="1"/>
    <n v="0"/>
    <n v="35219.599999999999"/>
    <s v="Y"/>
    <x v="0"/>
  </r>
  <r>
    <n v="3414"/>
    <n v="8.2567199999999996"/>
    <n v="0"/>
    <n v="41.111600000000003"/>
    <n v="0"/>
    <s v="Auto"/>
    <s v="FreeLocal"/>
    <s v="Intnl_discount"/>
    <n v="44"/>
    <x v="1"/>
    <x v="1"/>
    <n v="2"/>
    <n v="31264.5"/>
    <s v="Y"/>
    <x v="2"/>
  </r>
  <r>
    <n v="3415"/>
    <n v="1.5281100000000001"/>
    <n v="0"/>
    <n v="7.5421800000000001"/>
    <n v="0"/>
    <s v="CC"/>
    <s v="FreeLocal"/>
    <s v="Intnl_discount"/>
    <n v="76"/>
    <x v="1"/>
    <x v="1"/>
    <n v="1"/>
    <n v="64520.3"/>
    <s v="N"/>
    <x v="2"/>
  </r>
  <r>
    <n v="3417"/>
    <n v="20.2409"/>
    <n v="0"/>
    <n v="75.842500000000001"/>
    <n v="0"/>
    <s v="Auto"/>
    <s v="FreeLocal"/>
    <s v="Standard"/>
    <n v="52"/>
    <x v="1"/>
    <x v="1"/>
    <n v="2"/>
    <n v="37480.800000000003"/>
    <s v="N"/>
    <x v="2"/>
  </r>
  <r>
    <n v="3418"/>
    <n v="24.734000000000002"/>
    <n v="0"/>
    <n v="21.168199999999999"/>
    <n v="0"/>
    <s v="CC"/>
    <s v="Budget"/>
    <s v="Standard"/>
    <n v="28"/>
    <x v="1"/>
    <x v="1"/>
    <n v="0"/>
    <n v="37135.5"/>
    <s v="N"/>
    <x v="0"/>
  </r>
  <r>
    <n v="3425"/>
    <n v="3.2786900000000001"/>
    <n v="0"/>
    <n v="133.66900000000001"/>
    <n v="0"/>
    <s v="CC"/>
    <s v="FreeLocal"/>
    <s v="Standard"/>
    <n v="92"/>
    <x v="1"/>
    <x v="0"/>
    <n v="2"/>
    <n v="24344.1"/>
    <s v="N"/>
    <x v="2"/>
  </r>
  <r>
    <n v="3426"/>
    <n v="0"/>
    <n v="0"/>
    <n v="2.2749799999999998"/>
    <n v="0"/>
    <s v="Auto"/>
    <s v="Budget"/>
    <s v="Standard"/>
    <n v="93"/>
    <x v="1"/>
    <x v="1"/>
    <n v="0"/>
    <n v="44173.9"/>
    <s v="Y"/>
    <x v="1"/>
  </r>
  <r>
    <n v="3432"/>
    <n v="1.86643"/>
    <n v="0"/>
    <n v="12.1387"/>
    <n v="0"/>
    <s v="CC"/>
    <s v="Budget"/>
    <s v="Standard"/>
    <n v="66"/>
    <x v="0"/>
    <x v="0"/>
    <n v="2"/>
    <n v="28384.5"/>
    <s v="Y"/>
    <x v="0"/>
  </r>
  <r>
    <n v="3433"/>
    <n v="10.7851"/>
    <n v="0"/>
    <n v="41.012900000000002"/>
    <n v="0"/>
    <s v="CC"/>
    <s v="Budget"/>
    <s v="Standard"/>
    <n v="79"/>
    <x v="1"/>
    <x v="1"/>
    <n v="2"/>
    <n v="97928.4"/>
    <s v="N"/>
    <x v="2"/>
  </r>
  <r>
    <n v="3434"/>
    <n v="24.386500000000002"/>
    <n v="0"/>
    <n v="48.383200000000002"/>
    <n v="0"/>
    <s v="CC"/>
    <s v="FreeLocal"/>
    <s v="Intnl_discount"/>
    <n v="51"/>
    <x v="0"/>
    <x v="0"/>
    <n v="1"/>
    <n v="53676.800000000003"/>
    <s v="Y"/>
    <x v="0"/>
  </r>
  <r>
    <n v="3443"/>
    <n v="0"/>
    <n v="0"/>
    <n v="2.7756799999999999"/>
    <n v="0"/>
    <s v="CC"/>
    <s v="FreeLocal"/>
    <s v="Standard"/>
    <n v="50"/>
    <x v="1"/>
    <x v="0"/>
    <n v="0"/>
    <n v="33043.1"/>
    <s v="N"/>
    <x v="1"/>
  </r>
  <r>
    <n v="3444"/>
    <n v="3.5802200000000002"/>
    <n v="0"/>
    <n v="13.8157"/>
    <n v="1"/>
    <s v="CC"/>
    <s v="Budget"/>
    <s v="Standard"/>
    <n v="43"/>
    <x v="1"/>
    <x v="0"/>
    <n v="2"/>
    <n v="68467.100000000006"/>
    <s v="N"/>
    <x v="2"/>
  </r>
  <r>
    <n v="3447"/>
    <n v="9.0444399999999998"/>
    <n v="2.0706699999999998"/>
    <n v="127.79"/>
    <n v="0"/>
    <s v="CC"/>
    <s v="Budget"/>
    <s v="Intnl_discount"/>
    <n v="96"/>
    <x v="1"/>
    <x v="0"/>
    <n v="2"/>
    <n v="57877.5"/>
    <s v="N"/>
    <x v="0"/>
  </r>
  <r>
    <n v="3460"/>
    <n v="13.241300000000001"/>
    <n v="0"/>
    <n v="81.582999999999998"/>
    <n v="0"/>
    <s v="CC"/>
    <s v="FreeLocal"/>
    <s v="Intnl_discount"/>
    <n v="96"/>
    <x v="1"/>
    <x v="1"/>
    <n v="2"/>
    <n v="57814.5"/>
    <s v="N"/>
    <x v="2"/>
  </r>
  <r>
    <n v="3462"/>
    <n v="7.1065800000000001"/>
    <n v="0"/>
    <n v="19.4953"/>
    <n v="0"/>
    <s v="Auto"/>
    <s v="Budget"/>
    <s v="Standard"/>
    <n v="81"/>
    <x v="1"/>
    <x v="1"/>
    <n v="0"/>
    <n v="67634.7"/>
    <s v="N"/>
    <x v="2"/>
  </r>
  <r>
    <n v="3469"/>
    <n v="29.856200000000001"/>
    <n v="0"/>
    <n v="25.833600000000001"/>
    <n v="0"/>
    <s v="CC"/>
    <s v="FreeLocal"/>
    <s v="Standard"/>
    <n v="27"/>
    <x v="0"/>
    <x v="0"/>
    <n v="1"/>
    <n v="83682.899999999994"/>
    <s v="N"/>
    <x v="2"/>
  </r>
  <r>
    <n v="3470"/>
    <n v="25.805599999999998"/>
    <n v="0"/>
    <n v="78.753100000000003"/>
    <n v="0"/>
    <s v="CH"/>
    <s v="FreeLocal"/>
    <s v="Standard"/>
    <n v="86"/>
    <x v="1"/>
    <x v="0"/>
    <n v="0"/>
    <n v="98399.9"/>
    <s v="Y"/>
    <x v="2"/>
  </r>
  <r>
    <n v="3471"/>
    <n v="1.21346"/>
    <n v="0"/>
    <n v="72.617599999999996"/>
    <n v="0"/>
    <s v="CC"/>
    <s v="Budget"/>
    <s v="Intnl_discount"/>
    <n v="22"/>
    <x v="0"/>
    <x v="0"/>
    <n v="1"/>
    <n v="67744.5"/>
    <s v="Y"/>
    <x v="2"/>
  </r>
  <r>
    <n v="3474"/>
    <n v="12.418699999999999"/>
    <n v="0"/>
    <n v="89.792100000000005"/>
    <n v="0"/>
    <s v="CC"/>
    <s v="Budget"/>
    <s v="Intnl_discount"/>
    <n v="60"/>
    <x v="0"/>
    <x v="0"/>
    <n v="1"/>
    <n v="47468.6"/>
    <s v="N"/>
    <x v="0"/>
  </r>
  <r>
    <n v="3478"/>
    <n v="23.946200000000001"/>
    <n v="0"/>
    <n v="17.885999999999999"/>
    <n v="0"/>
    <s v="CC"/>
    <s v="Budget"/>
    <s v="Intnl_discount"/>
    <n v="80"/>
    <x v="0"/>
    <x v="1"/>
    <n v="2"/>
    <n v="47893.1"/>
    <s v="N"/>
    <x v="0"/>
  </r>
  <r>
    <n v="3481"/>
    <n v="0"/>
    <n v="0"/>
    <n v="3.8315199999999998"/>
    <n v="0"/>
    <s v="CH"/>
    <s v="FreeLocal"/>
    <s v="Intnl_discount"/>
    <n v="92"/>
    <x v="0"/>
    <x v="1"/>
    <n v="2"/>
    <n v="50290.7"/>
    <s v="N"/>
    <x v="1"/>
  </r>
  <r>
    <n v="3483"/>
    <n v="24.6081"/>
    <n v="0"/>
    <n v="21.940100000000001"/>
    <n v="0"/>
    <s v="CH"/>
    <s v="FreeLocal"/>
    <s v="Standard"/>
    <n v="68"/>
    <x v="1"/>
    <x v="1"/>
    <n v="1"/>
    <n v="14904.1"/>
    <s v="N"/>
    <x v="2"/>
  </r>
  <r>
    <n v="3486"/>
    <n v="5.31792"/>
    <n v="0"/>
    <n v="69.5762"/>
    <n v="0"/>
    <s v="CC"/>
    <s v="Budget"/>
    <s v="Intnl_discount"/>
    <n v="42"/>
    <x v="1"/>
    <x v="0"/>
    <n v="0"/>
    <n v="42639.1"/>
    <s v="Y"/>
    <x v="2"/>
  </r>
  <r>
    <n v="3489"/>
    <n v="0"/>
    <n v="0"/>
    <n v="1.0563499999999999"/>
    <n v="1"/>
    <s v="CH"/>
    <s v="FreeLocal"/>
    <s v="Standard"/>
    <n v="26"/>
    <x v="0"/>
    <x v="0"/>
    <n v="1"/>
    <n v="81295.5"/>
    <s v="N"/>
    <x v="1"/>
  </r>
  <r>
    <n v="3490"/>
    <n v="19.461400000000001"/>
    <n v="7.10684"/>
    <n v="64.510000000000005"/>
    <n v="0"/>
    <s v="CH"/>
    <s v="Budget"/>
    <s v="Standard"/>
    <n v="28"/>
    <x v="0"/>
    <x v="1"/>
    <n v="2"/>
    <n v="90364.4"/>
    <s v="N"/>
    <x v="0"/>
  </r>
  <r>
    <n v="3492"/>
    <n v="3.8205499999999999"/>
    <n v="0"/>
    <n v="65.677700000000002"/>
    <n v="0"/>
    <s v="CH"/>
    <s v="Budget"/>
    <s v="Standard"/>
    <n v="79"/>
    <x v="1"/>
    <x v="0"/>
    <n v="2"/>
    <n v="73113.3"/>
    <s v="N"/>
    <x v="2"/>
  </r>
  <r>
    <n v="3493"/>
    <n v="11.852499999999999"/>
    <n v="0"/>
    <n v="176.48500000000001"/>
    <n v="0"/>
    <s v="CC"/>
    <s v="Budget"/>
    <s v="Standard"/>
    <n v="71"/>
    <x v="0"/>
    <x v="1"/>
    <n v="2"/>
    <n v="4581.8999999999996"/>
    <s v="N"/>
    <x v="0"/>
  </r>
  <r>
    <n v="3494"/>
    <n v="20.732099999999999"/>
    <n v="0"/>
    <n v="87.933400000000006"/>
    <n v="0"/>
    <s v="CC"/>
    <s v="Budget"/>
    <s v="Intnl_discount"/>
    <n v="89"/>
    <x v="1"/>
    <x v="0"/>
    <n v="1"/>
    <n v="87660.800000000003"/>
    <s v="N"/>
    <x v="2"/>
  </r>
  <r>
    <n v="3506"/>
    <n v="27.823699999999999"/>
    <n v="0"/>
    <n v="124.746"/>
    <n v="0"/>
    <s v="CH"/>
    <s v="FreeLocal"/>
    <s v="Standard"/>
    <n v="70"/>
    <x v="1"/>
    <x v="1"/>
    <n v="0"/>
    <n v="56421.8"/>
    <s v="Y"/>
    <x v="2"/>
  </r>
  <r>
    <n v="3511"/>
    <n v="10.854699999999999"/>
    <n v="0"/>
    <n v="122.452"/>
    <n v="0"/>
    <s v="CC"/>
    <s v="Budget"/>
    <s v="Standard"/>
    <n v="48"/>
    <x v="0"/>
    <x v="0"/>
    <n v="2"/>
    <n v="44596.4"/>
    <s v="N"/>
    <x v="0"/>
  </r>
  <r>
    <n v="3518"/>
    <n v="3.1102000000000001E-2"/>
    <n v="0"/>
    <n v="46.040799999999997"/>
    <n v="0"/>
    <s v="CC"/>
    <s v="FreeLocal"/>
    <s v="Intnl_discount"/>
    <n v="60"/>
    <x v="1"/>
    <x v="1"/>
    <n v="1"/>
    <n v="86629.3"/>
    <s v="N"/>
    <x v="2"/>
  </r>
  <r>
    <n v="3525"/>
    <n v="1.69428"/>
    <n v="0"/>
    <n v="67.349599999999995"/>
    <n v="0"/>
    <s v="Auto"/>
    <s v="Budget"/>
    <s v="Standard"/>
    <n v="49"/>
    <x v="1"/>
    <x v="1"/>
    <n v="0"/>
    <n v="41862.6"/>
    <s v="N"/>
    <x v="2"/>
  </r>
  <r>
    <n v="3528"/>
    <n v="8.3735999999999997"/>
    <n v="0"/>
    <n v="20.709299999999999"/>
    <n v="0"/>
    <s v="CC"/>
    <s v="FreeLocal"/>
    <s v="Intnl_discount"/>
    <n v="62"/>
    <x v="1"/>
    <x v="0"/>
    <n v="2"/>
    <n v="64283.199999999997"/>
    <s v="Y"/>
    <x v="2"/>
  </r>
  <r>
    <n v="3529"/>
    <n v="14.773099999999999"/>
    <n v="0"/>
    <n v="30.419"/>
    <n v="0"/>
    <s v="CH"/>
    <s v="FreeLocal"/>
    <s v="Standard"/>
    <n v="86"/>
    <x v="1"/>
    <x v="0"/>
    <n v="0"/>
    <n v="92167.3"/>
    <s v="Y"/>
    <x v="2"/>
  </r>
  <r>
    <n v="3530"/>
    <n v="15.1493"/>
    <n v="0"/>
    <n v="22.389099999999999"/>
    <n v="0"/>
    <s v="Auto"/>
    <s v="Budget"/>
    <s v="Standard"/>
    <n v="37"/>
    <x v="1"/>
    <x v="1"/>
    <n v="0"/>
    <n v="79245.100000000006"/>
    <s v="N"/>
    <x v="2"/>
  </r>
  <r>
    <n v="3532"/>
    <n v="1.8348199999999999"/>
    <n v="0"/>
    <n v="34.296900000000001"/>
    <n v="0"/>
    <s v="CC"/>
    <s v="Budget"/>
    <s v="Standard"/>
    <n v="46"/>
    <x v="1"/>
    <x v="0"/>
    <n v="0"/>
    <n v="82196.600000000006"/>
    <s v="N"/>
    <x v="2"/>
  </r>
  <r>
    <n v="3535"/>
    <n v="11.821899999999999"/>
    <n v="0"/>
    <n v="27.678599999999999"/>
    <n v="0"/>
    <s v="CC"/>
    <s v="Budget"/>
    <s v="Intnl_discount"/>
    <n v="62"/>
    <x v="0"/>
    <x v="1"/>
    <n v="2"/>
    <n v="15981.7"/>
    <s v="N"/>
    <x v="0"/>
  </r>
  <r>
    <n v="3538"/>
    <n v="12.0306"/>
    <n v="0"/>
    <n v="5.8320100000000004"/>
    <n v="0"/>
    <s v="CC"/>
    <s v="Budget"/>
    <s v="Intnl_discount"/>
    <n v="56"/>
    <x v="1"/>
    <x v="0"/>
    <n v="2"/>
    <n v="77246.3"/>
    <s v="N"/>
    <x v="2"/>
  </r>
  <r>
    <n v="3544"/>
    <n v="15.7879"/>
    <n v="0"/>
    <n v="77.731700000000004"/>
    <n v="0"/>
    <s v="CC"/>
    <s v="FreeLocal"/>
    <s v="Standard"/>
    <n v="52"/>
    <x v="0"/>
    <x v="0"/>
    <n v="0"/>
    <n v="67026.600000000006"/>
    <s v="Y"/>
    <x v="0"/>
  </r>
  <r>
    <n v="3545"/>
    <n v="8.7848900000000008"/>
    <n v="0"/>
    <n v="120.532"/>
    <n v="0"/>
    <s v="CC"/>
    <s v="FreeLocal"/>
    <s v="Standard"/>
    <n v="44"/>
    <x v="0"/>
    <x v="1"/>
    <n v="0"/>
    <n v="21038.9"/>
    <s v="N"/>
    <x v="0"/>
  </r>
  <r>
    <n v="3555"/>
    <n v="10.879200000000001"/>
    <n v="0"/>
    <n v="47.655200000000001"/>
    <n v="0"/>
    <s v="CC"/>
    <s v="Budget"/>
    <s v="Intnl_discount"/>
    <n v="94"/>
    <x v="0"/>
    <x v="1"/>
    <n v="2"/>
    <n v="49724.1"/>
    <s v="N"/>
    <x v="0"/>
  </r>
  <r>
    <n v="3563"/>
    <n v="21.7424"/>
    <n v="0"/>
    <n v="5.0428499999999996"/>
    <n v="0"/>
    <s v="CH"/>
    <s v="Budget"/>
    <s v="Standard"/>
    <n v="28"/>
    <x v="0"/>
    <x v="0"/>
    <n v="1"/>
    <n v="24935.200000000001"/>
    <s v="N"/>
    <x v="0"/>
  </r>
  <r>
    <n v="3565"/>
    <n v="15.5373"/>
    <n v="0"/>
    <n v="57.3247"/>
    <n v="0"/>
    <s v="CH"/>
    <s v="FreeLocal"/>
    <s v="Intnl_discount"/>
    <n v="80"/>
    <x v="1"/>
    <x v="1"/>
    <n v="1"/>
    <n v="15060.6"/>
    <s v="Y"/>
    <x v="2"/>
  </r>
  <r>
    <n v="3569"/>
    <n v="0.43719999999999998"/>
    <n v="0"/>
    <n v="234.595"/>
    <n v="0"/>
    <s v="CH"/>
    <s v="FreeLocal"/>
    <s v="Intnl_discount"/>
    <n v="72"/>
    <x v="1"/>
    <x v="1"/>
    <n v="1"/>
    <n v="95935.2"/>
    <s v="N"/>
    <x v="2"/>
  </r>
  <r>
    <n v="3579"/>
    <n v="9.6467899999999993"/>
    <n v="0"/>
    <n v="158.33699999999999"/>
    <n v="0"/>
    <s v="CC"/>
    <s v="FreeLocal"/>
    <s v="Intnl_discount"/>
    <n v="46"/>
    <x v="1"/>
    <x v="1"/>
    <n v="1"/>
    <n v="11416.7"/>
    <s v="N"/>
    <x v="2"/>
  </r>
  <r>
    <n v="3580"/>
    <n v="19.733000000000001"/>
    <n v="0"/>
    <n v="71.319999999999993"/>
    <n v="1"/>
    <s v="CC"/>
    <s v="FreeLocal"/>
    <s v="Intnl_discount"/>
    <n v="81"/>
    <x v="0"/>
    <x v="0"/>
    <n v="1"/>
    <n v="70052"/>
    <s v="N"/>
    <x v="0"/>
  </r>
  <r>
    <n v="3583"/>
    <n v="19.325399999999998"/>
    <n v="0"/>
    <n v="10.672700000000001"/>
    <n v="1"/>
    <s v="CC"/>
    <s v="Budget"/>
    <s v="Standard"/>
    <n v="88"/>
    <x v="0"/>
    <x v="0"/>
    <n v="2"/>
    <n v="66906.600000000006"/>
    <s v="N"/>
    <x v="0"/>
  </r>
  <r>
    <n v="3585"/>
    <n v="10.58"/>
    <n v="0"/>
    <n v="37.276600000000002"/>
    <n v="0"/>
    <s v="CC"/>
    <s v="FreeLocal"/>
    <s v="Standard"/>
    <n v="53"/>
    <x v="1"/>
    <x v="0"/>
    <n v="2"/>
    <n v="37354"/>
    <s v="N"/>
    <x v="2"/>
  </r>
  <r>
    <n v="3587"/>
    <n v="21.7577"/>
    <n v="0"/>
    <n v="11.0059"/>
    <n v="0"/>
    <s v="CC"/>
    <s v="Budget"/>
    <s v="Standard"/>
    <n v="56"/>
    <x v="1"/>
    <x v="0"/>
    <n v="2"/>
    <n v="79952.899999999994"/>
    <s v="N"/>
    <x v="2"/>
  </r>
  <r>
    <n v="3588"/>
    <n v="26.990400000000001"/>
    <n v="0"/>
    <n v="33.716700000000003"/>
    <n v="1"/>
    <s v="CC"/>
    <s v="Budget"/>
    <s v="Standard"/>
    <n v="23"/>
    <x v="0"/>
    <x v="1"/>
    <n v="1"/>
    <n v="76659.199999999997"/>
    <s v="N"/>
    <x v="2"/>
  </r>
  <r>
    <n v="3595"/>
    <n v="10.940799999999999"/>
    <n v="6.7697900000000004"/>
    <n v="50.781500000000001"/>
    <n v="0"/>
    <s v="CH"/>
    <s v="FreeLocal"/>
    <s v="Standard"/>
    <n v="42"/>
    <x v="0"/>
    <x v="0"/>
    <n v="2"/>
    <n v="75750.100000000006"/>
    <s v="Y"/>
    <x v="0"/>
  </r>
  <r>
    <n v="3597"/>
    <n v="28.054300000000001"/>
    <n v="0"/>
    <n v="29.4358"/>
    <n v="0"/>
    <s v="Auto"/>
    <s v="Budget"/>
    <s v="Standard"/>
    <n v="29"/>
    <x v="0"/>
    <x v="0"/>
    <n v="1"/>
    <n v="50290.7"/>
    <s v="N"/>
    <x v="0"/>
  </r>
  <r>
    <n v="3599"/>
    <n v="26.856100000000001"/>
    <n v="0"/>
    <n v="213.184"/>
    <n v="0"/>
    <s v="CC"/>
    <s v="FreeLocal"/>
    <s v="Standard"/>
    <n v="86"/>
    <x v="1"/>
    <x v="0"/>
    <n v="2"/>
    <n v="78801.2"/>
    <s v="N"/>
    <x v="2"/>
  </r>
  <r>
    <n v="3612"/>
    <n v="16.544499999999999"/>
    <n v="0"/>
    <n v="143.32300000000001"/>
    <n v="0"/>
    <s v="CH"/>
    <s v="FreeLocal"/>
    <s v="Standard"/>
    <n v="80"/>
    <x v="1"/>
    <x v="0"/>
    <n v="1"/>
    <n v="73152"/>
    <s v="Y"/>
    <x v="2"/>
  </r>
  <r>
    <n v="3617"/>
    <n v="21.439699999999998"/>
    <n v="0"/>
    <n v="79.959800000000001"/>
    <n v="0"/>
    <s v="CH"/>
    <s v="Budget"/>
    <s v="Intnl_discount"/>
    <n v="33"/>
    <x v="0"/>
    <x v="0"/>
    <n v="2"/>
    <n v="68203.8"/>
    <s v="Y"/>
    <x v="2"/>
  </r>
  <r>
    <n v="3618"/>
    <n v="0"/>
    <n v="0"/>
    <n v="1.4756499999999999"/>
    <n v="0"/>
    <s v="CC"/>
    <s v="FreeLocal"/>
    <s v="Intnl_discount"/>
    <n v="53"/>
    <x v="0"/>
    <x v="1"/>
    <n v="1"/>
    <n v="23526.2"/>
    <s v="N"/>
    <x v="1"/>
  </r>
  <r>
    <n v="3621"/>
    <n v="19.702200000000001"/>
    <n v="0"/>
    <n v="43.302300000000002"/>
    <n v="1"/>
    <s v="CC"/>
    <s v="FreeLocal"/>
    <s v="Intnl_discount"/>
    <n v="78"/>
    <x v="0"/>
    <x v="1"/>
    <n v="0"/>
    <n v="29534.400000000001"/>
    <s v="N"/>
    <x v="0"/>
  </r>
  <r>
    <n v="3622"/>
    <n v="0"/>
    <n v="0"/>
    <n v="4.1130800000000001"/>
    <n v="1"/>
    <s v="CH"/>
    <s v="FreeLocal"/>
    <s v="Intnl_discount"/>
    <n v="79"/>
    <x v="0"/>
    <x v="1"/>
    <n v="1"/>
    <n v="38777.699999999997"/>
    <s v="N"/>
    <x v="1"/>
  </r>
  <r>
    <n v="3624"/>
    <n v="0"/>
    <n v="0"/>
    <n v="4.4533399999999999"/>
    <n v="0"/>
    <s v="Auto"/>
    <s v="Budget"/>
    <s v="Standard"/>
    <n v="90"/>
    <x v="0"/>
    <x v="0"/>
    <n v="2"/>
    <n v="63000.1"/>
    <s v="N"/>
    <x v="1"/>
  </r>
  <r>
    <n v="3627"/>
    <n v="5.9046099999999999"/>
    <n v="0"/>
    <n v="29.606200000000001"/>
    <n v="2"/>
    <s v="CC"/>
    <s v="FreeLocal"/>
    <s v="Intnl_discount"/>
    <n v="83"/>
    <x v="0"/>
    <x v="0"/>
    <n v="1"/>
    <n v="75265.3"/>
    <s v="N"/>
    <x v="0"/>
  </r>
  <r>
    <n v="3628"/>
    <n v="2.1244800000000001"/>
    <n v="0"/>
    <n v="145.643"/>
    <n v="0"/>
    <s v="CC"/>
    <s v="Budget"/>
    <s v="Standard"/>
    <n v="68"/>
    <x v="1"/>
    <x v="1"/>
    <n v="1"/>
    <n v="92426.5"/>
    <s v="N"/>
    <x v="2"/>
  </r>
  <r>
    <n v="3630"/>
    <n v="0"/>
    <n v="0"/>
    <n v="2.1354799999999998"/>
    <n v="0"/>
    <s v="Auto"/>
    <s v="FreeLocal"/>
    <s v="Standard"/>
    <n v="58"/>
    <x v="1"/>
    <x v="1"/>
    <n v="2"/>
    <n v="17371"/>
    <s v="N"/>
    <x v="2"/>
  </r>
  <r>
    <n v="3633"/>
    <n v="24.251300000000001"/>
    <n v="9.4197799999999994"/>
    <n v="57.847200000000001"/>
    <n v="0"/>
    <s v="CC"/>
    <s v="FreeLocal"/>
    <s v="Intnl_discount"/>
    <n v="21"/>
    <x v="1"/>
    <x v="1"/>
    <n v="1"/>
    <n v="92788.1"/>
    <s v="N"/>
    <x v="0"/>
  </r>
  <r>
    <n v="3636"/>
    <n v="10.6868"/>
    <n v="0"/>
    <n v="183.13800000000001"/>
    <n v="0"/>
    <s v="CC"/>
    <s v="Budget"/>
    <s v="Intnl_discount"/>
    <n v="30"/>
    <x v="1"/>
    <x v="0"/>
    <n v="2"/>
    <n v="25298.6"/>
    <s v="N"/>
    <x v="2"/>
  </r>
  <r>
    <n v="3637"/>
    <n v="28.463699999999999"/>
    <n v="0"/>
    <n v="109.124"/>
    <n v="0"/>
    <s v="CC"/>
    <s v="Budget"/>
    <s v="Intnl_discount"/>
    <n v="65"/>
    <x v="1"/>
    <x v="0"/>
    <n v="2"/>
    <n v="29609.7"/>
    <s v="Y"/>
    <x v="2"/>
  </r>
  <r>
    <n v="3640"/>
    <n v="26.7178"/>
    <n v="3.2615799999999999"/>
    <n v="37.8431"/>
    <n v="0"/>
    <s v="CC"/>
    <s v="Budget"/>
    <s v="Standard"/>
    <n v="88"/>
    <x v="1"/>
    <x v="0"/>
    <n v="1"/>
    <n v="21890"/>
    <s v="Y"/>
    <x v="0"/>
  </r>
  <r>
    <n v="3642"/>
    <n v="0"/>
    <n v="0"/>
    <n v="2.8557700000000001"/>
    <n v="0"/>
    <s v="Auto"/>
    <s v="Budget"/>
    <s v="Intnl_discount"/>
    <n v="59"/>
    <x v="1"/>
    <x v="0"/>
    <n v="2"/>
    <n v="18686.3"/>
    <s v="N"/>
    <x v="1"/>
  </r>
  <r>
    <n v="3647"/>
    <n v="0"/>
    <n v="0"/>
    <n v="3.47132"/>
    <n v="0"/>
    <s v="CC"/>
    <s v="FreeLocal"/>
    <s v="Intnl_discount"/>
    <n v="65"/>
    <x v="0"/>
    <x v="1"/>
    <n v="2"/>
    <n v="85048.1"/>
    <s v="Y"/>
    <x v="1"/>
  </r>
  <r>
    <n v="3648"/>
    <n v="28.576499999999999"/>
    <n v="0"/>
    <n v="91.572999999999993"/>
    <n v="0"/>
    <s v="CC"/>
    <s v="Budget"/>
    <s v="Standard"/>
    <n v="75"/>
    <x v="1"/>
    <x v="0"/>
    <n v="0"/>
    <n v="47131.5"/>
    <s v="N"/>
    <x v="2"/>
  </r>
  <r>
    <n v="3650"/>
    <n v="21.997399999999999"/>
    <n v="0"/>
    <n v="66.585999999999999"/>
    <n v="0"/>
    <s v="CH"/>
    <s v="Budget"/>
    <s v="Standard"/>
    <n v="50"/>
    <x v="0"/>
    <x v="0"/>
    <n v="0"/>
    <n v="70004.100000000006"/>
    <s v="N"/>
    <x v="0"/>
  </r>
  <r>
    <n v="3651"/>
    <n v="3.9878"/>
    <n v="0"/>
    <n v="73.453299999999999"/>
    <n v="0"/>
    <s v="CH"/>
    <s v="FreeLocal"/>
    <s v="Intnl_discount"/>
    <n v="40"/>
    <x v="1"/>
    <x v="0"/>
    <n v="0"/>
    <n v="66223.5"/>
    <s v="N"/>
    <x v="2"/>
  </r>
  <r>
    <n v="3656"/>
    <n v="0"/>
    <n v="0"/>
    <n v="2.6074799999999998"/>
    <n v="0"/>
    <s v="CC"/>
    <s v="FreeLocal"/>
    <s v="Standard"/>
    <n v="40"/>
    <x v="0"/>
    <x v="1"/>
    <n v="1"/>
    <n v="1302.4000000000001"/>
    <s v="N"/>
    <x v="1"/>
  </r>
  <r>
    <n v="3658"/>
    <n v="26.232700000000001"/>
    <n v="0"/>
    <n v="188.73599999999999"/>
    <n v="1"/>
    <s v="CC"/>
    <s v="Budget"/>
    <s v="Standard"/>
    <n v="32"/>
    <x v="0"/>
    <x v="1"/>
    <n v="2"/>
    <n v="63041.1"/>
    <s v="Y"/>
    <x v="2"/>
  </r>
  <r>
    <n v="3659"/>
    <n v="0.408142"/>
    <n v="0"/>
    <n v="5.2002499999999996"/>
    <n v="1"/>
    <s v="CH"/>
    <s v="FreeLocal"/>
    <s v="Intnl_discount"/>
    <n v="23"/>
    <x v="0"/>
    <x v="0"/>
    <n v="0"/>
    <n v="35170.800000000003"/>
    <s v="N"/>
    <x v="0"/>
  </r>
  <r>
    <n v="3661"/>
    <n v="16.383299999999998"/>
    <n v="0"/>
    <n v="9.7317"/>
    <n v="0"/>
    <s v="CC"/>
    <s v="Budget"/>
    <s v="Standard"/>
    <n v="63"/>
    <x v="0"/>
    <x v="1"/>
    <n v="0"/>
    <n v="3902.04"/>
    <s v="N"/>
    <x v="2"/>
  </r>
  <r>
    <n v="3665"/>
    <n v="21.5273"/>
    <n v="0"/>
    <n v="26.5441"/>
    <n v="4"/>
    <s v="CC"/>
    <s v="Budget"/>
    <s v="Intnl_discount"/>
    <n v="31"/>
    <x v="0"/>
    <x v="0"/>
    <n v="2"/>
    <n v="55977.7"/>
    <s v="N"/>
    <x v="2"/>
  </r>
  <r>
    <n v="3667"/>
    <n v="0"/>
    <n v="0"/>
    <n v="1.5237499999999999"/>
    <n v="0"/>
    <s v="CH"/>
    <s v="FreeLocal"/>
    <s v="Standard"/>
    <n v="29"/>
    <x v="0"/>
    <x v="0"/>
    <n v="0"/>
    <n v="6921.4"/>
    <s v="Y"/>
    <x v="0"/>
  </r>
  <r>
    <n v="3670"/>
    <n v="1.3163899999999999"/>
    <n v="0"/>
    <n v="11.2532"/>
    <n v="0"/>
    <s v="Auto"/>
    <s v="Budget"/>
    <s v="Intnl_discount"/>
    <n v="64"/>
    <x v="0"/>
    <x v="0"/>
    <n v="1"/>
    <n v="45682.8"/>
    <s v="N"/>
    <x v="2"/>
  </r>
  <r>
    <n v="3674"/>
    <n v="25.886199999999999"/>
    <n v="0"/>
    <n v="5.8715299999999999"/>
    <n v="0"/>
    <s v="CC"/>
    <s v="FreeLocal"/>
    <s v="Standard"/>
    <n v="50"/>
    <x v="0"/>
    <x v="0"/>
    <n v="2"/>
    <n v="38281.1"/>
    <s v="N"/>
    <x v="0"/>
  </r>
  <r>
    <n v="3675"/>
    <n v="29.271799999999999"/>
    <n v="6.3311500000000001"/>
    <n v="109.855"/>
    <n v="0"/>
    <s v="CH"/>
    <s v="FreeLocal"/>
    <s v="Standard"/>
    <n v="29"/>
    <x v="1"/>
    <x v="1"/>
    <n v="0"/>
    <n v="18861.599999999999"/>
    <s v="Y"/>
    <x v="0"/>
  </r>
  <r>
    <n v="3683"/>
    <n v="2.5103499999999999"/>
    <n v="1.36273"/>
    <n v="29.202000000000002"/>
    <n v="0"/>
    <s v="CC"/>
    <s v="FreeLocal"/>
    <s v="Standard"/>
    <n v="19"/>
    <x v="1"/>
    <x v="0"/>
    <n v="0"/>
    <n v="89958.8"/>
    <s v="N"/>
    <x v="2"/>
  </r>
  <r>
    <n v="3691"/>
    <n v="19.5593"/>
    <n v="7.7643199999999997"/>
    <n v="55.654000000000003"/>
    <n v="0"/>
    <s v="CH"/>
    <s v="Budget"/>
    <s v="Standard"/>
    <n v="25"/>
    <x v="0"/>
    <x v="1"/>
    <n v="0"/>
    <n v="50290.7"/>
    <s v="Y"/>
    <x v="2"/>
  </r>
  <r>
    <n v="3692"/>
    <n v="18.1233"/>
    <n v="0"/>
    <n v="21.0061"/>
    <n v="0"/>
    <s v="Auto"/>
    <s v="FreeLocal"/>
    <s v="Intnl_discount"/>
    <n v="30"/>
    <x v="0"/>
    <x v="0"/>
    <n v="0"/>
    <n v="61971.9"/>
    <s v="Y"/>
    <x v="2"/>
  </r>
  <r>
    <n v="3696"/>
    <n v="11.530799999999999"/>
    <n v="0"/>
    <n v="7.0362799999999996"/>
    <n v="0"/>
    <s v="CH"/>
    <s v="FreeLocal"/>
    <s v="Standard"/>
    <n v="23"/>
    <x v="1"/>
    <x v="0"/>
    <n v="2"/>
    <n v="25672.6"/>
    <s v="N"/>
    <x v="0"/>
  </r>
  <r>
    <n v="3698"/>
    <n v="6.3310399999999998"/>
    <n v="0"/>
    <n v="26.9758"/>
    <n v="0"/>
    <s v="CH"/>
    <s v="FreeLocal"/>
    <s v="Standard"/>
    <n v="82"/>
    <x v="1"/>
    <x v="0"/>
    <n v="2"/>
    <n v="38457.9"/>
    <s v="N"/>
    <x v="2"/>
  </r>
  <r>
    <n v="3703"/>
    <n v="26.681000000000001"/>
    <n v="0.666323"/>
    <n v="11.0526"/>
    <n v="0"/>
    <s v="CC"/>
    <s v="FreeLocal"/>
    <s v="Standard"/>
    <n v="67"/>
    <x v="0"/>
    <x v="1"/>
    <n v="1"/>
    <n v="96519.1"/>
    <s v="Y"/>
    <x v="0"/>
  </r>
  <r>
    <n v="3705"/>
    <n v="15.509600000000001"/>
    <n v="0"/>
    <n v="5.1047700000000003"/>
    <n v="0"/>
    <s v="CC"/>
    <s v="Budget"/>
    <s v="Standard"/>
    <n v="46"/>
    <x v="1"/>
    <x v="0"/>
    <n v="0"/>
    <n v="34805.5"/>
    <s v="N"/>
    <x v="2"/>
  </r>
  <r>
    <n v="3709"/>
    <n v="19.875499999999999"/>
    <n v="0"/>
    <n v="91.956599999999995"/>
    <n v="0"/>
    <s v="Auto"/>
    <s v="FreeLocal"/>
    <s v="Standard"/>
    <n v="82"/>
    <x v="0"/>
    <x v="0"/>
    <n v="0"/>
    <n v="38687.199999999997"/>
    <s v="N"/>
    <x v="0"/>
  </r>
  <r>
    <n v="3710"/>
    <n v="15.142200000000001"/>
    <n v="0"/>
    <n v="23.115200000000002"/>
    <n v="0"/>
    <s v="CC"/>
    <s v="FreeLocal"/>
    <s v="Standard"/>
    <n v="62"/>
    <x v="0"/>
    <x v="1"/>
    <n v="0"/>
    <n v="69977.3"/>
    <s v="N"/>
    <x v="0"/>
  </r>
  <r>
    <n v="3719"/>
    <n v="2.3124699999999998"/>
    <n v="8.8199900000000007"/>
    <n v="8.5032200000000007"/>
    <n v="0"/>
    <s v="CH"/>
    <s v="FreeLocal"/>
    <s v="Standard"/>
    <n v="96"/>
    <x v="1"/>
    <x v="0"/>
    <n v="2"/>
    <n v="95184.9"/>
    <s v="N"/>
    <x v="0"/>
  </r>
  <r>
    <n v="3722"/>
    <n v="2.5376300000000001"/>
    <n v="8.8997499999999992"/>
    <n v="73.973200000000006"/>
    <n v="0"/>
    <s v="Auto"/>
    <s v="Budget"/>
    <s v="Standard"/>
    <n v="64"/>
    <x v="1"/>
    <x v="1"/>
    <n v="0"/>
    <n v="53919.9"/>
    <s v="N"/>
    <x v="2"/>
  </r>
  <r>
    <n v="3728"/>
    <n v="16.6005"/>
    <n v="0"/>
    <n v="59.1496"/>
    <n v="0"/>
    <s v="CC"/>
    <s v="Budget"/>
    <s v="Standard"/>
    <n v="85"/>
    <x v="1"/>
    <x v="1"/>
    <n v="1"/>
    <n v="84100.4"/>
    <s v="N"/>
    <x v="2"/>
  </r>
  <r>
    <n v="3730"/>
    <n v="16.136600000000001"/>
    <n v="0"/>
    <n v="56.410400000000003"/>
    <n v="0"/>
    <s v="Auto"/>
    <s v="FreeLocal"/>
    <s v="Intnl_discount"/>
    <n v="90"/>
    <x v="1"/>
    <x v="0"/>
    <n v="0"/>
    <n v="60550.5"/>
    <s v="N"/>
    <x v="2"/>
  </r>
  <r>
    <n v="3735"/>
    <n v="10.7742"/>
    <n v="0"/>
    <n v="76.41"/>
    <n v="0"/>
    <s v="CC"/>
    <s v="FreeLocal"/>
    <s v="Standard"/>
    <n v="83"/>
    <x v="1"/>
    <x v="0"/>
    <n v="0"/>
    <n v="14604.9"/>
    <s v="N"/>
    <x v="2"/>
  </r>
  <r>
    <n v="3737"/>
    <n v="5.63842"/>
    <n v="0"/>
    <n v="25.860299999999999"/>
    <n v="0"/>
    <s v="CC"/>
    <s v="FreeLocal"/>
    <s v="Standard"/>
    <n v="18"/>
    <x v="0"/>
    <x v="0"/>
    <n v="1"/>
    <n v="97220.7"/>
    <s v="N"/>
    <x v="2"/>
  </r>
  <r>
    <n v="3738"/>
    <n v="21.983699999999999"/>
    <n v="0"/>
    <n v="80.051699999999997"/>
    <n v="0"/>
    <s v="Auto"/>
    <s v="FreeLocal"/>
    <s v="Standard"/>
    <n v="38"/>
    <x v="1"/>
    <x v="0"/>
    <n v="0"/>
    <n v="82003.899999999994"/>
    <s v="Y"/>
    <x v="2"/>
  </r>
  <r>
    <n v="3741"/>
    <n v="9.782"/>
    <n v="0"/>
    <n v="68.617599999999996"/>
    <n v="0"/>
    <s v="CC"/>
    <s v="FreeLocal"/>
    <s v="Standard"/>
    <n v="78"/>
    <x v="1"/>
    <x v="0"/>
    <n v="1"/>
    <n v="23919.1"/>
    <s v="N"/>
    <x v="2"/>
  </r>
  <r>
    <n v="3745"/>
    <n v="14.974500000000001"/>
    <n v="0"/>
    <n v="74.253100000000003"/>
    <n v="0"/>
    <s v="CC"/>
    <s v="FreeLocal"/>
    <s v="Intnl_discount"/>
    <n v="33"/>
    <x v="0"/>
    <x v="0"/>
    <n v="2"/>
    <n v="90971.4"/>
    <s v="Y"/>
    <x v="2"/>
  </r>
  <r>
    <n v="3747"/>
    <n v="10.8491"/>
    <n v="0"/>
    <n v="161.387"/>
    <n v="0"/>
    <s v="CC"/>
    <s v="Budget"/>
    <s v="Intnl_discount"/>
    <n v="41"/>
    <x v="0"/>
    <x v="0"/>
    <n v="0"/>
    <n v="57307.1"/>
    <s v="N"/>
    <x v="0"/>
  </r>
  <r>
    <n v="3748"/>
    <n v="27.4437"/>
    <n v="0"/>
    <n v="53.850299999999997"/>
    <n v="0"/>
    <s v="CC"/>
    <s v="FreeLocal"/>
    <s v="Intnl_discount"/>
    <n v="65"/>
    <x v="0"/>
    <x v="1"/>
    <n v="0"/>
    <n v="73918.3"/>
    <s v="N"/>
    <x v="0"/>
  </r>
  <r>
    <n v="3749"/>
    <n v="8.4250900000000009"/>
    <n v="0"/>
    <n v="86.252399999999994"/>
    <n v="0"/>
    <s v="CC"/>
    <s v="Budget"/>
    <s v="Standard"/>
    <n v="52"/>
    <x v="0"/>
    <x v="0"/>
    <n v="2"/>
    <n v="58629.5"/>
    <s v="N"/>
    <x v="2"/>
  </r>
  <r>
    <n v="3752"/>
    <n v="20.7972"/>
    <n v="0"/>
    <n v="14.871"/>
    <n v="0"/>
    <s v="Auto"/>
    <s v="Budget"/>
    <s v="Standard"/>
    <n v="20"/>
    <x v="1"/>
    <x v="0"/>
    <n v="2"/>
    <n v="13573.9"/>
    <s v="N"/>
    <x v="2"/>
  </r>
  <r>
    <n v="3753"/>
    <n v="21.861599999999999"/>
    <n v="0"/>
    <n v="78.814499999999995"/>
    <n v="0"/>
    <s v="CH"/>
    <s v="Budget"/>
    <s v="Standard"/>
    <n v="32"/>
    <x v="0"/>
    <x v="0"/>
    <n v="1"/>
    <n v="22039"/>
    <s v="Y"/>
    <x v="2"/>
  </r>
  <r>
    <n v="3764"/>
    <n v="24.612200000000001"/>
    <n v="1.3178799999999999"/>
    <n v="15.157400000000001"/>
    <n v="0"/>
    <s v="CC"/>
    <s v="FreeLocal"/>
    <s v="Standard"/>
    <n v="61"/>
    <x v="0"/>
    <x v="1"/>
    <n v="0"/>
    <n v="11890.1"/>
    <s v="Y"/>
    <x v="0"/>
  </r>
  <r>
    <n v="3767"/>
    <n v="0.31846000000000002"/>
    <n v="0"/>
    <n v="8.4854599999999998"/>
    <n v="0"/>
    <s v="CH"/>
    <s v="FreeLocal"/>
    <s v="Standard"/>
    <n v="20"/>
    <x v="1"/>
    <x v="0"/>
    <n v="0"/>
    <n v="8875.4699999999993"/>
    <s v="N"/>
    <x v="0"/>
  </r>
  <r>
    <n v="3770"/>
    <n v="22.293600000000001"/>
    <n v="0"/>
    <n v="16.959700000000002"/>
    <n v="0"/>
    <s v="CC"/>
    <s v="FreeLocal"/>
    <s v="Standard"/>
    <n v="74"/>
    <x v="0"/>
    <x v="1"/>
    <n v="0"/>
    <n v="94582.3"/>
    <s v="N"/>
    <x v="0"/>
  </r>
  <r>
    <n v="3772"/>
    <n v="27.093599999999999"/>
    <n v="0"/>
    <n v="39.735700000000001"/>
    <n v="0"/>
    <s v="CC"/>
    <s v="Budget"/>
    <s v="Standard"/>
    <n v="35"/>
    <x v="0"/>
    <x v="0"/>
    <n v="0"/>
    <n v="77680"/>
    <s v="N"/>
    <x v="2"/>
  </r>
  <r>
    <n v="3775"/>
    <n v="23.301500000000001"/>
    <n v="0"/>
    <n v="291.72899999999998"/>
    <n v="0"/>
    <s v="CC"/>
    <s v="FreeLocal"/>
    <s v="Intnl_discount"/>
    <n v="71"/>
    <x v="0"/>
    <x v="1"/>
    <n v="0"/>
    <n v="61453.1"/>
    <s v="N"/>
    <x v="0"/>
  </r>
  <r>
    <n v="3778"/>
    <n v="20.821300000000001"/>
    <n v="0"/>
    <n v="15.023899999999999"/>
    <n v="0"/>
    <s v="CC"/>
    <s v="Budget"/>
    <s v="Standard"/>
    <n v="87"/>
    <x v="1"/>
    <x v="1"/>
    <n v="1"/>
    <n v="45476"/>
    <s v="N"/>
    <x v="2"/>
  </r>
  <r>
    <n v="3779"/>
    <n v="25.1052"/>
    <n v="8.3901500000000002"/>
    <n v="38.651499999999999"/>
    <n v="0"/>
    <s v="Auto"/>
    <s v="FreeLocal"/>
    <s v="Intnl_discount"/>
    <n v="82"/>
    <x v="0"/>
    <x v="1"/>
    <n v="0"/>
    <n v="65670"/>
    <s v="Y"/>
    <x v="2"/>
  </r>
  <r>
    <n v="3792"/>
    <n v="18.5733"/>
    <n v="0"/>
    <n v="135.35400000000001"/>
    <n v="0"/>
    <s v="CC"/>
    <s v="FreeLocal"/>
    <s v="Standard"/>
    <n v="33"/>
    <x v="1"/>
    <x v="0"/>
    <n v="2"/>
    <n v="32573.8"/>
    <s v="Y"/>
    <x v="2"/>
  </r>
  <r>
    <n v="3793"/>
    <n v="1.48658"/>
    <n v="0"/>
    <n v="86.027000000000001"/>
    <n v="0"/>
    <s v="Auto"/>
    <s v="Budget"/>
    <s v="Standard"/>
    <n v="89"/>
    <x v="0"/>
    <x v="1"/>
    <n v="0"/>
    <n v="63092.2"/>
    <s v="Y"/>
    <x v="0"/>
  </r>
  <r>
    <n v="3794"/>
    <n v="4.7862200000000001"/>
    <n v="0"/>
    <n v="60.8384"/>
    <n v="0"/>
    <s v="CH"/>
    <s v="Budget"/>
    <s v="Intnl_discount"/>
    <n v="54"/>
    <x v="1"/>
    <x v="0"/>
    <n v="0"/>
    <n v="4755.2700000000004"/>
    <s v="N"/>
    <x v="2"/>
  </r>
  <r>
    <n v="3795"/>
    <n v="9.0566300000000002"/>
    <n v="0"/>
    <n v="34.618400000000001"/>
    <n v="1"/>
    <s v="CC"/>
    <s v="Budget"/>
    <s v="Standard"/>
    <n v="69"/>
    <x v="0"/>
    <x v="0"/>
    <n v="2"/>
    <n v="22925.1"/>
    <s v="N"/>
    <x v="0"/>
  </r>
  <r>
    <n v="3796"/>
    <n v="13.683"/>
    <n v="0"/>
    <n v="166.827"/>
    <n v="0"/>
    <s v="Auto"/>
    <s v="Budget"/>
    <s v="Standard"/>
    <n v="83"/>
    <x v="1"/>
    <x v="1"/>
    <n v="0"/>
    <n v="90513.2"/>
    <s v="N"/>
    <x v="2"/>
  </r>
  <r>
    <n v="3798"/>
    <n v="29.5002"/>
    <n v="0"/>
    <n v="30.209700000000002"/>
    <n v="0"/>
    <s v="CC"/>
    <s v="FreeLocal"/>
    <s v="Standard"/>
    <n v="91"/>
    <x v="1"/>
    <x v="0"/>
    <n v="0"/>
    <n v="50290.7"/>
    <s v="N"/>
    <x v="2"/>
  </r>
  <r>
    <n v="3801"/>
    <n v="13.324400000000001"/>
    <n v="6.3309800000000003"/>
    <n v="177.74100000000001"/>
    <n v="0"/>
    <s v="CC"/>
    <s v="Budget"/>
    <s v="Standard"/>
    <n v="19"/>
    <x v="0"/>
    <x v="1"/>
    <n v="2"/>
    <n v="39782"/>
    <s v="N"/>
    <x v="0"/>
  </r>
  <r>
    <n v="3803"/>
    <n v="20.058199999999999"/>
    <n v="0"/>
    <n v="21.473500000000001"/>
    <n v="0"/>
    <s v="Auto"/>
    <s v="Budget"/>
    <s v="Standard"/>
    <n v="78"/>
    <x v="1"/>
    <x v="0"/>
    <n v="0"/>
    <n v="84269"/>
    <s v="N"/>
    <x v="2"/>
  </r>
  <r>
    <n v="3804"/>
    <n v="26.148900000000001"/>
    <n v="0"/>
    <n v="33.236699999999999"/>
    <n v="0"/>
    <s v="CC"/>
    <s v="FreeLocal"/>
    <s v="Standard"/>
    <n v="94"/>
    <x v="1"/>
    <x v="0"/>
    <n v="1"/>
    <n v="83495"/>
    <s v="Y"/>
    <x v="2"/>
  </r>
  <r>
    <n v="3809"/>
    <n v="6.8951700000000002"/>
    <n v="0"/>
    <n v="39.213799999999999"/>
    <n v="0"/>
    <s v="Auto"/>
    <s v="Budget"/>
    <s v="Standard"/>
    <n v="83"/>
    <x v="0"/>
    <x v="1"/>
    <n v="1"/>
    <n v="28796.400000000001"/>
    <s v="Y"/>
    <x v="2"/>
  </r>
  <r>
    <n v="3812"/>
    <n v="24.136199999999999"/>
    <n v="0"/>
    <n v="79.363299999999995"/>
    <n v="0"/>
    <s v="CC"/>
    <s v="FreeLocal"/>
    <s v="Standard"/>
    <n v="32"/>
    <x v="0"/>
    <x v="0"/>
    <n v="2"/>
    <n v="76791.5"/>
    <s v="N"/>
    <x v="2"/>
  </r>
  <r>
    <n v="3817"/>
    <n v="11.429600000000001"/>
    <n v="0"/>
    <n v="37.943899999999999"/>
    <n v="0"/>
    <s v="CC"/>
    <s v="FreeLocal"/>
    <s v="Standard"/>
    <n v="66"/>
    <x v="0"/>
    <x v="1"/>
    <n v="1"/>
    <n v="56562.9"/>
    <s v="N"/>
    <x v="0"/>
  </r>
  <r>
    <n v="3818"/>
    <n v="7.5448899999999997"/>
    <n v="0"/>
    <n v="82.8476"/>
    <n v="0"/>
    <s v="CH"/>
    <s v="Budget"/>
    <s v="Standard"/>
    <n v="42"/>
    <x v="0"/>
    <x v="1"/>
    <n v="0"/>
    <n v="74342.899999999994"/>
    <s v="N"/>
    <x v="0"/>
  </r>
  <r>
    <n v="3825"/>
    <n v="7.8783399999999997"/>
    <n v="7.99085"/>
    <n v="189.93100000000001"/>
    <n v="1"/>
    <s v="CH"/>
    <s v="Budget"/>
    <s v="Standard"/>
    <n v="27"/>
    <x v="0"/>
    <x v="0"/>
    <n v="2"/>
    <n v="90672.6"/>
    <s v="N"/>
    <x v="2"/>
  </r>
  <r>
    <n v="3826"/>
    <n v="13.91"/>
    <n v="0"/>
    <n v="155.614"/>
    <n v="0"/>
    <s v="CC"/>
    <s v="Budget"/>
    <s v="Standard"/>
    <n v="80"/>
    <x v="0"/>
    <x v="0"/>
    <n v="1"/>
    <n v="2279.44"/>
    <s v="Y"/>
    <x v="2"/>
  </r>
  <r>
    <n v="3827"/>
    <n v="25.1934"/>
    <n v="8.8950300000000002"/>
    <n v="86.229299999999995"/>
    <n v="1"/>
    <s v="CC"/>
    <s v="Budget"/>
    <s v="Intnl_discount"/>
    <n v="74"/>
    <x v="1"/>
    <x v="0"/>
    <n v="1"/>
    <n v="47927.1"/>
    <s v="N"/>
    <x v="2"/>
  </r>
  <r>
    <n v="3829"/>
    <n v="29.862200000000001"/>
    <n v="8.3261400000000005"/>
    <n v="70.587699999999998"/>
    <n v="0"/>
    <s v="Auto"/>
    <s v="Budget"/>
    <s v="Standard"/>
    <n v="94"/>
    <x v="0"/>
    <x v="0"/>
    <n v="1"/>
    <n v="15862.7"/>
    <s v="Y"/>
    <x v="0"/>
  </r>
  <r>
    <n v="3844"/>
    <n v="2.3745699999999998"/>
    <n v="9.9509000000000007"/>
    <n v="81.768000000000001"/>
    <n v="0"/>
    <s v="Auto"/>
    <s v="FreeLocal"/>
    <s v="Standard"/>
    <n v="35"/>
    <x v="1"/>
    <x v="0"/>
    <n v="2"/>
    <n v="15269.1"/>
    <s v="N"/>
    <x v="2"/>
  </r>
  <r>
    <n v="3846"/>
    <n v="23.167200000000001"/>
    <n v="0"/>
    <n v="44.324100000000001"/>
    <n v="0"/>
    <s v="Auto"/>
    <s v="FreeLocal"/>
    <s v="Standard"/>
    <n v="93"/>
    <x v="0"/>
    <x v="1"/>
    <n v="0"/>
    <n v="32480.3"/>
    <s v="N"/>
    <x v="2"/>
  </r>
  <r>
    <n v="3848"/>
    <n v="7.5087799999999998"/>
    <n v="0"/>
    <n v="84.839500000000001"/>
    <n v="1"/>
    <s v="CC"/>
    <s v="FreeLocal"/>
    <s v="Standard"/>
    <n v="30"/>
    <x v="1"/>
    <x v="0"/>
    <n v="2"/>
    <n v="18893.400000000001"/>
    <s v="N"/>
    <x v="2"/>
  </r>
  <r>
    <n v="3852"/>
    <n v="29.1997"/>
    <n v="1.8134000000000001E-2"/>
    <n v="29.393699999999999"/>
    <n v="0"/>
    <s v="CC"/>
    <s v="Budget"/>
    <s v="Standard"/>
    <n v="40"/>
    <x v="1"/>
    <x v="0"/>
    <n v="2"/>
    <n v="24329.4"/>
    <s v="N"/>
    <x v="2"/>
  </r>
  <r>
    <n v="3854"/>
    <n v="0"/>
    <n v="0"/>
    <n v="2.0228299999999999"/>
    <n v="0"/>
    <s v="CC"/>
    <s v="FreeLocal"/>
    <s v="Standard"/>
    <n v="25"/>
    <x v="0"/>
    <x v="1"/>
    <n v="0"/>
    <n v="30094.6"/>
    <s v="N"/>
    <x v="1"/>
  </r>
  <r>
    <n v="3855"/>
    <n v="0"/>
    <n v="0"/>
    <n v="3.8675000000000002"/>
    <n v="2"/>
    <s v="CC"/>
    <s v="Budget"/>
    <s v="Standard"/>
    <n v="72"/>
    <x v="1"/>
    <x v="1"/>
    <n v="1"/>
    <n v="92769.4"/>
    <s v="N"/>
    <x v="1"/>
  </r>
  <r>
    <n v="3858"/>
    <n v="3.33202"/>
    <n v="0"/>
    <n v="40.635199999999998"/>
    <n v="1"/>
    <s v="Auto"/>
    <s v="Budget"/>
    <s v="Standard"/>
    <n v="22"/>
    <x v="0"/>
    <x v="0"/>
    <n v="1"/>
    <n v="91390.6"/>
    <s v="N"/>
    <x v="2"/>
  </r>
  <r>
    <n v="3873"/>
    <n v="8.4802499999999998"/>
    <n v="0"/>
    <n v="28.8384"/>
    <n v="0"/>
    <s v="CH"/>
    <s v="Budget"/>
    <s v="Standard"/>
    <n v="72"/>
    <x v="0"/>
    <x v="0"/>
    <n v="1"/>
    <n v="90912.8"/>
    <s v="N"/>
    <x v="0"/>
  </r>
  <r>
    <n v="3879"/>
    <n v="4.4730299999999996"/>
    <n v="0"/>
    <n v="32.907600000000002"/>
    <n v="1"/>
    <s v="Auto"/>
    <s v="Budget"/>
    <s v="Intnl_discount"/>
    <n v="83"/>
    <x v="1"/>
    <x v="0"/>
    <n v="1"/>
    <n v="71000.5"/>
    <s v="Y"/>
    <x v="2"/>
  </r>
  <r>
    <n v="3880"/>
    <n v="14.1005"/>
    <n v="0"/>
    <n v="17.536999999999999"/>
    <n v="0"/>
    <s v="CH"/>
    <s v="FreeLocal"/>
    <s v="Intnl_discount"/>
    <n v="94"/>
    <x v="0"/>
    <x v="1"/>
    <n v="1"/>
    <n v="51269.9"/>
    <s v="Y"/>
    <x v="0"/>
  </r>
  <r>
    <n v="3887"/>
    <n v="2.7210000000000001"/>
    <n v="0"/>
    <n v="14.9633"/>
    <n v="0"/>
    <s v="CC"/>
    <s v="FreeLocal"/>
    <s v="Intnl_discount"/>
    <n v="21"/>
    <x v="1"/>
    <x v="0"/>
    <n v="2"/>
    <n v="58963.7"/>
    <s v="N"/>
    <x v="2"/>
  </r>
  <r>
    <n v="3890"/>
    <n v="7.7347000000000001"/>
    <n v="0"/>
    <n v="89.808599999999998"/>
    <n v="0"/>
    <s v="CC"/>
    <s v="Budget"/>
    <s v="Standard"/>
    <n v="95"/>
    <x v="1"/>
    <x v="0"/>
    <n v="1"/>
    <n v="58167.3"/>
    <s v="Y"/>
    <x v="2"/>
  </r>
  <r>
    <n v="3894"/>
    <n v="4.3033599999999996"/>
    <n v="0"/>
    <n v="5.4699400000000002"/>
    <n v="0"/>
    <s v="CC"/>
    <s v="Budget"/>
    <s v="Intnl_discount"/>
    <n v="82"/>
    <x v="1"/>
    <x v="0"/>
    <n v="1"/>
    <n v="53582.6"/>
    <s v="N"/>
    <x v="2"/>
  </r>
  <r>
    <n v="3896"/>
    <n v="6.2279099999999996"/>
    <n v="0"/>
    <n v="21.4435"/>
    <n v="0"/>
    <s v="CC"/>
    <s v="Budget"/>
    <s v="Standard"/>
    <n v="55"/>
    <x v="0"/>
    <x v="1"/>
    <n v="0"/>
    <n v="43734.1"/>
    <s v="N"/>
    <x v="2"/>
  </r>
  <r>
    <n v="3901"/>
    <n v="8.33371"/>
    <n v="0"/>
    <n v="58.8872"/>
    <n v="0"/>
    <s v="Auto"/>
    <s v="Budget"/>
    <s v="Standard"/>
    <n v="43"/>
    <x v="0"/>
    <x v="0"/>
    <n v="1"/>
    <n v="32806.300000000003"/>
    <s v="N"/>
    <x v="0"/>
  </r>
  <r>
    <n v="3909"/>
    <n v="0"/>
    <n v="0"/>
    <n v="4.4264000000000001"/>
    <n v="1"/>
    <s v="Auto"/>
    <s v="FreeLocal"/>
    <s v="Intnl_discount"/>
    <n v="43"/>
    <x v="1"/>
    <x v="0"/>
    <n v="0"/>
    <n v="5976.68"/>
    <s v="Y"/>
    <x v="1"/>
  </r>
  <r>
    <n v="3910"/>
    <n v="14.735900000000001"/>
    <n v="0"/>
    <n v="35.782200000000003"/>
    <n v="0"/>
    <s v="Auto"/>
    <s v="Budget"/>
    <s v="Standard"/>
    <n v="77"/>
    <x v="1"/>
    <x v="0"/>
    <n v="0"/>
    <n v="31852.400000000001"/>
    <s v="N"/>
    <x v="2"/>
  </r>
  <r>
    <n v="3911"/>
    <n v="13.1121"/>
    <n v="0"/>
    <n v="55.155900000000003"/>
    <n v="0"/>
    <s v="CC"/>
    <s v="FreeLocal"/>
    <s v="Intnl_discount"/>
    <n v="81"/>
    <x v="0"/>
    <x v="0"/>
    <n v="1"/>
    <n v="71668.2"/>
    <s v="Y"/>
    <x v="0"/>
  </r>
  <r>
    <n v="3913"/>
    <n v="0"/>
    <n v="0"/>
    <n v="3.9798300000000002"/>
    <n v="1"/>
    <s v="CC"/>
    <s v="Budget"/>
    <s v="Intnl_discount"/>
    <n v="88"/>
    <x v="1"/>
    <x v="0"/>
    <n v="2"/>
    <n v="81710"/>
    <s v="Y"/>
    <x v="1"/>
  </r>
  <r>
    <n v="3915"/>
    <n v="0"/>
    <n v="0"/>
    <n v="1.6024499999999999"/>
    <n v="1"/>
    <s v="Auto"/>
    <s v="Budget"/>
    <s v="Standard"/>
    <n v="69"/>
    <x v="1"/>
    <x v="0"/>
    <n v="0"/>
    <n v="62150.400000000001"/>
    <s v="N"/>
    <x v="1"/>
  </r>
  <r>
    <n v="3917"/>
    <n v="27.334"/>
    <n v="7.4194300000000002"/>
    <n v="112.31"/>
    <n v="0"/>
    <s v="CC"/>
    <s v="Budget"/>
    <s v="Standard"/>
    <n v="53"/>
    <x v="1"/>
    <x v="1"/>
    <n v="2"/>
    <n v="8854.31"/>
    <s v="N"/>
    <x v="0"/>
  </r>
  <r>
    <n v="3918"/>
    <n v="9.5779599999999991"/>
    <n v="0"/>
    <n v="241.72"/>
    <n v="1"/>
    <s v="CC"/>
    <s v="FreeLocal"/>
    <s v="Intnl_discount"/>
    <n v="88"/>
    <x v="0"/>
    <x v="1"/>
    <n v="1"/>
    <n v="46056.800000000003"/>
    <s v="N"/>
    <x v="2"/>
  </r>
  <r>
    <n v="3933"/>
    <n v="16.252700000000001"/>
    <n v="4.6784600000000003"/>
    <n v="57.359699999999997"/>
    <n v="0"/>
    <s v="CH"/>
    <s v="Budget"/>
    <s v="Standard"/>
    <n v="22"/>
    <x v="1"/>
    <x v="0"/>
    <n v="2"/>
    <n v="65129"/>
    <s v="Y"/>
    <x v="2"/>
  </r>
  <r>
    <n v="3936"/>
    <n v="13.3506"/>
    <n v="0"/>
    <n v="8.7651400000000006"/>
    <n v="0"/>
    <s v="CH"/>
    <s v="FreeLocal"/>
    <s v="Standard"/>
    <n v="55"/>
    <x v="1"/>
    <x v="1"/>
    <n v="2"/>
    <n v="16938.5"/>
    <s v="N"/>
    <x v="2"/>
  </r>
  <r>
    <n v="3937"/>
    <n v="20.463999999999999"/>
    <n v="0"/>
    <n v="6.7264099999999996"/>
    <n v="0"/>
    <s v="Auto"/>
    <s v="FreeLocal"/>
    <s v="Standard"/>
    <n v="30"/>
    <x v="0"/>
    <x v="0"/>
    <n v="0"/>
    <n v="30174.2"/>
    <s v="N"/>
    <x v="2"/>
  </r>
  <r>
    <n v="3939"/>
    <n v="8.3900100000000002"/>
    <n v="0"/>
    <n v="26.4818"/>
    <n v="0"/>
    <s v="Auto"/>
    <s v="FreeLocal"/>
    <s v="Standard"/>
    <n v="91"/>
    <x v="0"/>
    <x v="0"/>
    <n v="0"/>
    <n v="82001.8"/>
    <s v="N"/>
    <x v="2"/>
  </r>
  <r>
    <n v="3940"/>
    <n v="22.298500000000001"/>
    <n v="0"/>
    <n v="15.581799999999999"/>
    <n v="0"/>
    <s v="CC"/>
    <s v="Budget"/>
    <s v="Standard"/>
    <n v="19"/>
    <x v="0"/>
    <x v="0"/>
    <n v="0"/>
    <n v="26619.8"/>
    <s v="N"/>
    <x v="0"/>
  </r>
  <r>
    <n v="3944"/>
    <n v="0.64492799999999995"/>
    <n v="0"/>
    <n v="121.178"/>
    <n v="0"/>
    <s v="CC"/>
    <s v="FreeLocal"/>
    <s v="Standard"/>
    <n v="29"/>
    <x v="1"/>
    <x v="1"/>
    <n v="0"/>
    <n v="94179.1"/>
    <s v="N"/>
    <x v="2"/>
  </r>
  <r>
    <n v="3946"/>
    <n v="25.4194"/>
    <n v="0"/>
    <n v="97.376300000000001"/>
    <n v="0"/>
    <s v="CC"/>
    <s v="FreeLocal"/>
    <s v="Intnl_discount"/>
    <n v="33"/>
    <x v="0"/>
    <x v="0"/>
    <n v="1"/>
    <n v="82190.5"/>
    <s v="Y"/>
    <x v="2"/>
  </r>
  <r>
    <n v="3950"/>
    <n v="5.2305400000000004"/>
    <n v="0"/>
    <n v="28.395099999999999"/>
    <n v="0"/>
    <s v="CC"/>
    <s v="Budget"/>
    <s v="Standard"/>
    <n v="62"/>
    <x v="1"/>
    <x v="0"/>
    <n v="1"/>
    <n v="57974.8"/>
    <s v="Y"/>
    <x v="2"/>
  </r>
  <r>
    <n v="3952"/>
    <n v="1.2827"/>
    <n v="0"/>
    <n v="55.966999999999999"/>
    <n v="0"/>
    <s v="CC"/>
    <s v="FreeLocal"/>
    <s v="Standard"/>
    <n v="82"/>
    <x v="1"/>
    <x v="1"/>
    <n v="2"/>
    <n v="50290.7"/>
    <s v="Y"/>
    <x v="2"/>
  </r>
  <r>
    <n v="3953"/>
    <n v="6.9567199999999998"/>
    <n v="0"/>
    <n v="11.0304"/>
    <n v="3"/>
    <s v="CC"/>
    <s v="Budget"/>
    <s v="Standard"/>
    <n v="87"/>
    <x v="0"/>
    <x v="1"/>
    <n v="0"/>
    <n v="70492.399999999994"/>
    <s v="N"/>
    <x v="0"/>
  </r>
  <r>
    <n v="3955"/>
    <n v="28.703900000000001"/>
    <n v="0"/>
    <n v="60.352899999999998"/>
    <n v="0"/>
    <s v="Auto"/>
    <s v="FreeLocal"/>
    <s v="Standard"/>
    <n v="71"/>
    <x v="1"/>
    <x v="0"/>
    <n v="1"/>
    <n v="8073.11"/>
    <s v="N"/>
    <x v="2"/>
  </r>
  <r>
    <n v="3959"/>
    <n v="0"/>
    <n v="0"/>
    <n v="4.8039199999999997"/>
    <n v="0"/>
    <s v="Auto"/>
    <s v="Budget"/>
    <s v="Intnl_discount"/>
    <n v="74"/>
    <x v="0"/>
    <x v="0"/>
    <n v="2"/>
    <n v="98538.2"/>
    <s v="N"/>
    <x v="1"/>
  </r>
  <r>
    <n v="3960"/>
    <n v="23.686199999999999"/>
    <n v="6.0727599999999997"/>
    <n v="7.8306800000000001"/>
    <n v="1"/>
    <s v="Auto"/>
    <s v="Budget"/>
    <s v="Standard"/>
    <n v="96"/>
    <x v="1"/>
    <x v="0"/>
    <n v="0"/>
    <n v="8118.75"/>
    <s v="N"/>
    <x v="0"/>
  </r>
  <r>
    <n v="3961"/>
    <n v="24.249500000000001"/>
    <n v="0"/>
    <n v="5.2119400000000002"/>
    <n v="0"/>
    <s v="CH"/>
    <s v="Budget"/>
    <s v="Standard"/>
    <n v="80"/>
    <x v="1"/>
    <x v="0"/>
    <n v="2"/>
    <n v="95448.6"/>
    <s v="Y"/>
    <x v="2"/>
  </r>
  <r>
    <n v="3962"/>
    <n v="28.8216"/>
    <n v="0"/>
    <n v="97.050200000000004"/>
    <n v="0"/>
    <s v="CC"/>
    <s v="FreeLocal"/>
    <s v="Standard"/>
    <n v="25"/>
    <x v="1"/>
    <x v="1"/>
    <n v="1"/>
    <n v="24141.5"/>
    <s v="Y"/>
    <x v="2"/>
  </r>
  <r>
    <n v="3965"/>
    <n v="5.8392200000000001"/>
    <n v="0"/>
    <n v="103.01300000000001"/>
    <n v="0"/>
    <s v="CC"/>
    <s v="Budget"/>
    <s v="Intnl_discount"/>
    <n v="21"/>
    <x v="0"/>
    <x v="0"/>
    <n v="0"/>
    <n v="27469.5"/>
    <s v="Y"/>
    <x v="0"/>
  </r>
  <r>
    <n v="3966"/>
    <n v="23.3934"/>
    <n v="0"/>
    <n v="23.931000000000001"/>
    <n v="0"/>
    <s v="Auto"/>
    <s v="FreeLocal"/>
    <s v="Standard"/>
    <n v="66"/>
    <x v="0"/>
    <x v="0"/>
    <n v="1"/>
    <n v="62503.9"/>
    <s v="N"/>
    <x v="0"/>
  </r>
  <r>
    <n v="3967"/>
    <n v="26.861499999999999"/>
    <n v="8.5537100000000006"/>
    <n v="9.9198199999999996"/>
    <n v="0"/>
    <s v="CH"/>
    <s v="Budget"/>
    <s v="Standard"/>
    <n v="48"/>
    <x v="0"/>
    <x v="0"/>
    <n v="1"/>
    <n v="75738.8"/>
    <s v="Y"/>
    <x v="0"/>
  </r>
  <r>
    <n v="3971"/>
    <n v="1.3950499999999999"/>
    <n v="0"/>
    <n v="44.2104"/>
    <n v="0"/>
    <s v="CC"/>
    <s v="FreeLocal"/>
    <s v="Intnl_discount"/>
    <n v="92"/>
    <x v="1"/>
    <x v="0"/>
    <n v="0"/>
    <n v="29854.3"/>
    <s v="N"/>
    <x v="2"/>
  </r>
  <r>
    <n v="3976"/>
    <n v="0"/>
    <n v="0"/>
    <n v="1.6479600000000001"/>
    <n v="0"/>
    <s v="Auto"/>
    <s v="FreeLocal"/>
    <s v="Standard"/>
    <n v="88"/>
    <x v="0"/>
    <x v="0"/>
    <n v="2"/>
    <n v="80326.600000000006"/>
    <s v="Y"/>
    <x v="1"/>
  </r>
  <r>
    <n v="3982"/>
    <n v="15.548500000000001"/>
    <n v="5.8707599999999998"/>
    <n v="15.5908"/>
    <n v="0"/>
    <s v="CC"/>
    <s v="FreeLocal"/>
    <s v="Intnl_discount"/>
    <n v="69"/>
    <x v="1"/>
    <x v="0"/>
    <n v="0"/>
    <n v="4684.74"/>
    <s v="N"/>
    <x v="0"/>
  </r>
  <r>
    <n v="3988"/>
    <n v="13.478199999999999"/>
    <n v="0"/>
    <n v="40.231499999999997"/>
    <n v="0"/>
    <s v="CC"/>
    <s v="Budget"/>
    <s v="Standard"/>
    <n v="52"/>
    <x v="1"/>
    <x v="1"/>
    <n v="0"/>
    <n v="42760.5"/>
    <s v="N"/>
    <x v="2"/>
  </r>
  <r>
    <n v="3989"/>
    <n v="23.5092"/>
    <n v="0"/>
    <n v="10.7463"/>
    <n v="0"/>
    <s v="Auto"/>
    <s v="Budget"/>
    <s v="Intnl_discount"/>
    <n v="60"/>
    <x v="1"/>
    <x v="1"/>
    <n v="1"/>
    <n v="49072"/>
    <s v="N"/>
    <x v="2"/>
  </r>
  <r>
    <n v="3994"/>
    <n v="0"/>
    <n v="0"/>
    <n v="2.5192999999999999"/>
    <n v="0"/>
    <s v="CC"/>
    <s v="FreeLocal"/>
    <s v="Intnl_discount"/>
    <n v="71"/>
    <x v="1"/>
    <x v="0"/>
    <n v="0"/>
    <n v="64882"/>
    <s v="N"/>
    <x v="2"/>
  </r>
  <r>
    <n v="3996"/>
    <n v="27.2746"/>
    <n v="0"/>
    <n v="191.49"/>
    <n v="0"/>
    <s v="CC"/>
    <s v="FreeLocal"/>
    <s v="Standard"/>
    <n v="79"/>
    <x v="1"/>
    <x v="0"/>
    <n v="2"/>
    <n v="76486.8"/>
    <s v="Y"/>
    <x v="2"/>
  </r>
  <r>
    <n v="3997"/>
    <n v="1.60277"/>
    <n v="7.6031899999999997"/>
    <n v="22.5395"/>
    <n v="0"/>
    <s v="CH"/>
    <s v="Budget"/>
    <s v="Intnl_discount"/>
    <n v="92"/>
    <x v="1"/>
    <x v="0"/>
    <n v="0"/>
    <n v="92093"/>
    <s v="Y"/>
    <x v="2"/>
  </r>
  <r>
    <n v="4002"/>
    <n v="15.090299999999999"/>
    <n v="0"/>
    <n v="56.898699999999998"/>
    <n v="0"/>
    <s v="Auto"/>
    <s v="FreeLocal"/>
    <s v="Standard"/>
    <n v="19"/>
    <x v="0"/>
    <x v="0"/>
    <n v="0"/>
    <n v="68987.5"/>
    <s v="N"/>
    <x v="2"/>
  </r>
  <r>
    <n v="4003"/>
    <n v="21.544799999999999"/>
    <n v="0"/>
    <n v="12.132899999999999"/>
    <n v="0"/>
    <s v="CC"/>
    <s v="FreeLocal"/>
    <s v="Intnl_discount"/>
    <n v="26"/>
    <x v="0"/>
    <x v="0"/>
    <n v="1"/>
    <n v="68200"/>
    <s v="Y"/>
    <x v="2"/>
  </r>
  <r>
    <n v="4007"/>
    <n v="25.1157"/>
    <n v="0"/>
    <n v="284.10599999999999"/>
    <n v="0"/>
    <s v="CC"/>
    <s v="FreeLocal"/>
    <s v="Intnl_discount"/>
    <n v="70"/>
    <x v="0"/>
    <x v="0"/>
    <n v="1"/>
    <n v="28197.3"/>
    <s v="Y"/>
    <x v="0"/>
  </r>
  <r>
    <n v="4011"/>
    <n v="17.4422"/>
    <n v="0"/>
    <n v="28.415900000000001"/>
    <n v="0"/>
    <s v="CC"/>
    <s v="FreeLocal"/>
    <s v="Standard"/>
    <n v="55"/>
    <x v="0"/>
    <x v="0"/>
    <n v="0"/>
    <n v="67720.2"/>
    <s v="Y"/>
    <x v="0"/>
  </r>
  <r>
    <n v="4013"/>
    <n v="15.864000000000001"/>
    <n v="0"/>
    <n v="27.319400000000002"/>
    <n v="0"/>
    <s v="Auto"/>
    <s v="Budget"/>
    <s v="Standard"/>
    <n v="72"/>
    <x v="0"/>
    <x v="1"/>
    <n v="1"/>
    <n v="78796"/>
    <s v="N"/>
    <x v="0"/>
  </r>
  <r>
    <n v="4015"/>
    <n v="7.7485400000000002"/>
    <n v="0"/>
    <n v="6.2126299999999999"/>
    <n v="0"/>
    <s v="CC"/>
    <s v="Budget"/>
    <s v="Standard"/>
    <n v="69"/>
    <x v="1"/>
    <x v="0"/>
    <n v="0"/>
    <n v="95405.7"/>
    <s v="N"/>
    <x v="2"/>
  </r>
  <r>
    <n v="4017"/>
    <n v="28.823899999999998"/>
    <n v="0"/>
    <n v="37.068600000000004"/>
    <n v="0"/>
    <s v="Auto"/>
    <s v="Budget"/>
    <s v="Standard"/>
    <n v="33"/>
    <x v="1"/>
    <x v="1"/>
    <n v="1"/>
    <n v="53883.9"/>
    <s v="N"/>
    <x v="2"/>
  </r>
  <r>
    <n v="4018"/>
    <n v="14.581"/>
    <n v="0"/>
    <n v="92.516400000000004"/>
    <n v="0"/>
    <s v="CC"/>
    <s v="FreeLocal"/>
    <s v="Standard"/>
    <n v="78"/>
    <x v="1"/>
    <x v="0"/>
    <n v="1"/>
    <n v="7426.81"/>
    <s v="Y"/>
    <x v="2"/>
  </r>
  <r>
    <n v="4020"/>
    <n v="12.2392"/>
    <n v="0"/>
    <n v="23.558199999999999"/>
    <n v="0"/>
    <s v="CC"/>
    <s v="Budget"/>
    <s v="Standard"/>
    <n v="52"/>
    <x v="1"/>
    <x v="0"/>
    <n v="2"/>
    <n v="28255"/>
    <s v="N"/>
    <x v="2"/>
  </r>
  <r>
    <n v="4023"/>
    <n v="2.99973"/>
    <n v="0.87117800000000001"/>
    <n v="20.741199999999999"/>
    <n v="0"/>
    <s v="CH"/>
    <s v="FreeLocal"/>
    <s v="Standard"/>
    <n v="36"/>
    <x v="1"/>
    <x v="1"/>
    <n v="2"/>
    <n v="55485.8"/>
    <s v="Y"/>
    <x v="2"/>
  </r>
  <r>
    <n v="4024"/>
    <n v="8.6463599999999996"/>
    <n v="0"/>
    <n v="69.924999999999997"/>
    <n v="0"/>
    <s v="CC"/>
    <s v="Budget"/>
    <s v="Standard"/>
    <n v="43"/>
    <x v="0"/>
    <x v="1"/>
    <n v="1"/>
    <n v="53989.3"/>
    <s v="N"/>
    <x v="0"/>
  </r>
  <r>
    <n v="4029"/>
    <n v="7.3472999999999997"/>
    <n v="0"/>
    <n v="47.444099999999999"/>
    <n v="0"/>
    <s v="CC"/>
    <s v="Budget"/>
    <s v="Standard"/>
    <n v="33"/>
    <x v="1"/>
    <x v="0"/>
    <n v="1"/>
    <n v="19173.599999999999"/>
    <s v="N"/>
    <x v="2"/>
  </r>
  <r>
    <n v="4031"/>
    <n v="10.6579"/>
    <n v="0.60076200000000002"/>
    <n v="286.24200000000002"/>
    <n v="0"/>
    <s v="CC"/>
    <s v="Budget"/>
    <s v="Standard"/>
    <n v="64"/>
    <x v="0"/>
    <x v="0"/>
    <n v="1"/>
    <n v="79734.600000000006"/>
    <s v="Y"/>
    <x v="0"/>
  </r>
  <r>
    <n v="4034"/>
    <n v="5.7307800000000002"/>
    <n v="0"/>
    <n v="294.59899999999999"/>
    <n v="0"/>
    <s v="CC"/>
    <s v="FreeLocal"/>
    <s v="Standard"/>
    <n v="49"/>
    <x v="0"/>
    <x v="0"/>
    <n v="2"/>
    <n v="69865.2"/>
    <s v="N"/>
    <x v="0"/>
  </r>
  <r>
    <n v="4035"/>
    <n v="18.029399999999999"/>
    <n v="0"/>
    <n v="136.47"/>
    <n v="0"/>
    <s v="Auto"/>
    <s v="FreeLocal"/>
    <s v="Standard"/>
    <n v="81"/>
    <x v="1"/>
    <x v="0"/>
    <n v="2"/>
    <n v="90478.6"/>
    <s v="N"/>
    <x v="2"/>
  </r>
  <r>
    <n v="4038"/>
    <n v="6.9543799999999996"/>
    <n v="0"/>
    <n v="41.992899999999999"/>
    <n v="0"/>
    <s v="CH"/>
    <s v="FreeLocal"/>
    <s v="Intnl_discount"/>
    <n v="81"/>
    <x v="0"/>
    <x v="0"/>
    <n v="1"/>
    <n v="50860.7"/>
    <s v="Y"/>
    <x v="0"/>
  </r>
  <r>
    <n v="4040"/>
    <n v="23.466999999999999"/>
    <n v="0"/>
    <n v="28.757200000000001"/>
    <n v="0"/>
    <s v="Auto"/>
    <s v="FreeLocal"/>
    <s v="Standard"/>
    <n v="56"/>
    <x v="0"/>
    <x v="1"/>
    <n v="2"/>
    <n v="96863.6"/>
    <s v="N"/>
    <x v="0"/>
  </r>
  <r>
    <n v="4047"/>
    <n v="22.2973"/>
    <n v="0"/>
    <n v="11.047800000000001"/>
    <n v="0"/>
    <s v="CC"/>
    <s v="FreeLocal"/>
    <s v="Standard"/>
    <n v="33"/>
    <x v="0"/>
    <x v="0"/>
    <n v="2"/>
    <n v="29368.6"/>
    <s v="N"/>
    <x v="2"/>
  </r>
  <r>
    <n v="4052"/>
    <n v="14.186400000000001"/>
    <n v="0"/>
    <n v="30.699300000000001"/>
    <n v="1"/>
    <s v="CH"/>
    <s v="Budget"/>
    <s v="Intnl_discount"/>
    <n v="62"/>
    <x v="1"/>
    <x v="0"/>
    <n v="2"/>
    <n v="50290.7"/>
    <s v="N"/>
    <x v="2"/>
  </r>
  <r>
    <n v="4053"/>
    <n v="8.5126500000000007"/>
    <n v="0"/>
    <n v="71.075900000000004"/>
    <n v="0"/>
    <s v="CH"/>
    <s v="Budget"/>
    <s v="Standard"/>
    <n v="24"/>
    <x v="0"/>
    <x v="0"/>
    <n v="1"/>
    <n v="15041.2"/>
    <s v="Y"/>
    <x v="0"/>
  </r>
  <r>
    <n v="4063"/>
    <n v="12.331200000000001"/>
    <n v="9.9212500000000006"/>
    <n v="63.995800000000003"/>
    <n v="1"/>
    <s v="CH"/>
    <s v="FreeLocal"/>
    <s v="Standard"/>
    <n v="33"/>
    <x v="0"/>
    <x v="1"/>
    <n v="2"/>
    <n v="13669.8"/>
    <s v="N"/>
    <x v="2"/>
  </r>
  <r>
    <n v="4065"/>
    <n v="16.213000000000001"/>
    <n v="0"/>
    <n v="145.631"/>
    <n v="0"/>
    <s v="CC"/>
    <s v="FreeLocal"/>
    <s v="Standard"/>
    <n v="40"/>
    <x v="0"/>
    <x v="1"/>
    <n v="1"/>
    <n v="26756.6"/>
    <s v="N"/>
    <x v="0"/>
  </r>
  <r>
    <n v="4068"/>
    <n v="0"/>
    <n v="0"/>
    <n v="4.9758399999999998"/>
    <n v="0"/>
    <s v="CC"/>
    <s v="Budget"/>
    <s v="Standard"/>
    <n v="96"/>
    <x v="1"/>
    <x v="1"/>
    <n v="1"/>
    <n v="86711.3"/>
    <s v="N"/>
    <x v="1"/>
  </r>
  <r>
    <n v="4081"/>
    <n v="18.568000000000001"/>
    <n v="0"/>
    <n v="79.054900000000004"/>
    <n v="0"/>
    <s v="CH"/>
    <s v="FreeLocal"/>
    <s v="Standard"/>
    <n v="94"/>
    <x v="1"/>
    <x v="1"/>
    <n v="0"/>
    <n v="79690.8"/>
    <s v="Y"/>
    <x v="2"/>
  </r>
  <r>
    <n v="4082"/>
    <n v="0"/>
    <n v="0"/>
    <n v="1.97326"/>
    <n v="0"/>
    <s v="CC"/>
    <s v="Budget"/>
    <s v="Intnl_discount"/>
    <n v="90"/>
    <x v="1"/>
    <x v="0"/>
    <n v="0"/>
    <n v="56894.8"/>
    <s v="N"/>
    <x v="1"/>
  </r>
  <r>
    <n v="4084"/>
    <n v="24.349399999999999"/>
    <n v="0"/>
    <n v="8.1792800000000003"/>
    <n v="0"/>
    <s v="Auto"/>
    <s v="FreeLocal"/>
    <s v="Intnl_discount"/>
    <n v="22"/>
    <x v="1"/>
    <x v="0"/>
    <n v="2"/>
    <n v="12389.3"/>
    <s v="Y"/>
    <x v="2"/>
  </r>
  <r>
    <n v="4085"/>
    <n v="23.4419"/>
    <n v="0"/>
    <n v="6.6988099999999999"/>
    <n v="0"/>
    <s v="CH"/>
    <s v="Budget"/>
    <s v="Intnl_discount"/>
    <n v="77"/>
    <x v="1"/>
    <x v="0"/>
    <n v="1"/>
    <n v="21747.7"/>
    <s v="N"/>
    <x v="2"/>
  </r>
  <r>
    <n v="4086"/>
    <n v="5.2178100000000001"/>
    <n v="0"/>
    <n v="66.8202"/>
    <n v="0"/>
    <s v="CC"/>
    <s v="FreeLocal"/>
    <s v="Standard"/>
    <n v="53"/>
    <x v="1"/>
    <x v="0"/>
    <n v="0"/>
    <n v="42370.2"/>
    <s v="N"/>
    <x v="2"/>
  </r>
  <r>
    <n v="4093"/>
    <n v="28.6173"/>
    <n v="0"/>
    <n v="59.5167"/>
    <n v="0"/>
    <s v="CC"/>
    <s v="Budget"/>
    <s v="Standard"/>
    <n v="97"/>
    <x v="1"/>
    <x v="0"/>
    <n v="2"/>
    <n v="47333.3"/>
    <s v="N"/>
    <x v="2"/>
  </r>
  <r>
    <n v="4094"/>
    <n v="8.0540099999999999"/>
    <n v="0"/>
    <n v="19.2883"/>
    <n v="0"/>
    <s v="CC"/>
    <s v="Budget"/>
    <s v="Intnl_discount"/>
    <n v="85"/>
    <x v="1"/>
    <x v="1"/>
    <n v="0"/>
    <n v="89788"/>
    <s v="N"/>
    <x v="2"/>
  </r>
  <r>
    <n v="4101"/>
    <n v="21.435700000000001"/>
    <n v="0"/>
    <n v="27.620200000000001"/>
    <n v="0"/>
    <s v="Auto"/>
    <s v="Budget"/>
    <s v="Standard"/>
    <n v="53"/>
    <x v="0"/>
    <x v="1"/>
    <n v="2"/>
    <n v="4089.59"/>
    <s v="N"/>
    <x v="0"/>
  </r>
  <r>
    <n v="4104"/>
    <n v="14.7189"/>
    <n v="0"/>
    <n v="11.5548"/>
    <n v="0"/>
    <s v="CC"/>
    <s v="FreeLocal"/>
    <s v="Standard"/>
    <n v="76"/>
    <x v="0"/>
    <x v="0"/>
    <n v="1"/>
    <n v="87797.5"/>
    <s v="Y"/>
    <x v="0"/>
  </r>
  <r>
    <n v="4108"/>
    <n v="0"/>
    <n v="0"/>
    <n v="0.96179899999999996"/>
    <n v="0"/>
    <s v="CC"/>
    <s v="FreeLocal"/>
    <s v="Standard"/>
    <n v="66"/>
    <x v="1"/>
    <x v="0"/>
    <n v="1"/>
    <n v="29672.400000000001"/>
    <s v="N"/>
    <x v="1"/>
  </r>
  <r>
    <n v="4111"/>
    <n v="13.668900000000001"/>
    <n v="0"/>
    <n v="38.274799999999999"/>
    <n v="0"/>
    <s v="CH"/>
    <s v="FreeLocal"/>
    <s v="Intnl_discount"/>
    <n v="78"/>
    <x v="1"/>
    <x v="1"/>
    <n v="0"/>
    <n v="54670.400000000001"/>
    <s v="Y"/>
    <x v="2"/>
  </r>
  <r>
    <n v="4113"/>
    <n v="12.563599999999999"/>
    <n v="8.7151499999999995"/>
    <n v="39.1877"/>
    <n v="0"/>
    <s v="CC"/>
    <s v="FreeLocal"/>
    <s v="Intnl_discount"/>
    <n v="37"/>
    <x v="0"/>
    <x v="1"/>
    <n v="1"/>
    <n v="82335.5"/>
    <s v="N"/>
    <x v="2"/>
  </r>
  <r>
    <n v="4115"/>
    <n v="9.8186400000000003"/>
    <n v="0"/>
    <n v="25.109300000000001"/>
    <n v="0"/>
    <s v="Auto"/>
    <s v="Budget"/>
    <s v="Standard"/>
    <n v="21"/>
    <x v="0"/>
    <x v="0"/>
    <n v="1"/>
    <n v="78855.5"/>
    <s v="N"/>
    <x v="2"/>
  </r>
  <r>
    <n v="4123"/>
    <n v="10.3443"/>
    <n v="0"/>
    <n v="19.0456"/>
    <n v="0"/>
    <s v="CH"/>
    <s v="FreeLocal"/>
    <s v="Standard"/>
    <n v="48"/>
    <x v="1"/>
    <x v="0"/>
    <n v="2"/>
    <n v="7122.16"/>
    <s v="Y"/>
    <x v="2"/>
  </r>
  <r>
    <n v="4125"/>
    <n v="22.285499999999999"/>
    <n v="6.4601800000000003"/>
    <n v="15.874599999999999"/>
    <n v="0"/>
    <s v="Auto"/>
    <s v="Budget"/>
    <s v="Intnl_discount"/>
    <n v="80"/>
    <x v="0"/>
    <x v="0"/>
    <n v="1"/>
    <n v="26609.9"/>
    <s v="N"/>
    <x v="0"/>
  </r>
  <r>
    <n v="4129"/>
    <n v="18.747800000000002"/>
    <n v="0"/>
    <n v="7.62216"/>
    <n v="0"/>
    <s v="CC"/>
    <s v="Budget"/>
    <s v="Intnl_discount"/>
    <n v="21"/>
    <x v="1"/>
    <x v="0"/>
    <n v="0"/>
    <n v="57596.1"/>
    <s v="N"/>
    <x v="2"/>
  </r>
  <r>
    <n v="4130"/>
    <n v="21.1189"/>
    <n v="0"/>
    <n v="5.2568700000000002"/>
    <n v="0"/>
    <s v="CH"/>
    <s v="FreeLocal"/>
    <s v="Standard"/>
    <n v="66"/>
    <x v="0"/>
    <x v="1"/>
    <n v="2"/>
    <n v="43654.400000000001"/>
    <s v="N"/>
    <x v="2"/>
  </r>
  <r>
    <n v="4132"/>
    <n v="21.1113"/>
    <n v="0"/>
    <n v="25.904299999999999"/>
    <n v="0"/>
    <s v="CH"/>
    <s v="FreeLocal"/>
    <s v="Standard"/>
    <n v="56"/>
    <x v="1"/>
    <x v="0"/>
    <n v="0"/>
    <n v="55501.599999999999"/>
    <s v="Y"/>
    <x v="2"/>
  </r>
  <r>
    <n v="4136"/>
    <n v="0"/>
    <n v="0"/>
    <n v="3.9501599999999999"/>
    <n v="0"/>
    <s v="CH"/>
    <s v="Budget"/>
    <s v="Standard"/>
    <n v="95"/>
    <x v="0"/>
    <x v="0"/>
    <n v="0"/>
    <n v="11020.3"/>
    <s v="N"/>
    <x v="1"/>
  </r>
  <r>
    <n v="4137"/>
    <n v="0.83224100000000001"/>
    <n v="0"/>
    <n v="25.119900000000001"/>
    <n v="0"/>
    <s v="CC"/>
    <s v="FreeLocal"/>
    <s v="Standard"/>
    <n v="64"/>
    <x v="1"/>
    <x v="1"/>
    <n v="1"/>
    <n v="15822.6"/>
    <s v="Y"/>
    <x v="2"/>
  </r>
  <r>
    <n v="4138"/>
    <n v="4.9775700000000001"/>
    <n v="0"/>
    <n v="84.613"/>
    <n v="0"/>
    <s v="CC"/>
    <s v="FreeLocal"/>
    <s v="Standard"/>
    <n v="76"/>
    <x v="1"/>
    <x v="0"/>
    <n v="2"/>
    <n v="23536"/>
    <s v="N"/>
    <x v="2"/>
  </r>
  <r>
    <n v="4139"/>
    <n v="6.9475100000000003"/>
    <n v="2.7742300000000002"/>
    <n v="122.039"/>
    <n v="0"/>
    <s v="CC"/>
    <s v="Budget"/>
    <s v="Standard"/>
    <n v="37"/>
    <x v="0"/>
    <x v="1"/>
    <n v="0"/>
    <n v="95261.8"/>
    <s v="N"/>
    <x v="0"/>
  </r>
  <r>
    <n v="4140"/>
    <n v="5.3506999999999998"/>
    <n v="9.3116099999999999"/>
    <n v="78.947800000000001"/>
    <n v="0"/>
    <s v="CC"/>
    <s v="FreeLocal"/>
    <s v="Intnl_discount"/>
    <n v="55"/>
    <x v="0"/>
    <x v="1"/>
    <n v="0"/>
    <n v="40200.699999999997"/>
    <s v="Y"/>
    <x v="0"/>
  </r>
  <r>
    <n v="4141"/>
    <n v="0"/>
    <n v="0"/>
    <n v="0.39597199999999999"/>
    <n v="0"/>
    <s v="CC"/>
    <s v="Budget"/>
    <s v="Standard"/>
    <n v="40"/>
    <x v="0"/>
    <x v="0"/>
    <n v="1"/>
    <n v="50290.7"/>
    <s v="N"/>
    <x v="1"/>
  </r>
  <r>
    <n v="4144"/>
    <n v="17.897600000000001"/>
    <n v="0"/>
    <n v="20.8886"/>
    <n v="0"/>
    <s v="CC"/>
    <s v="FreeLocal"/>
    <s v="Standard"/>
    <n v="40"/>
    <x v="1"/>
    <x v="0"/>
    <n v="0"/>
    <n v="77717.100000000006"/>
    <s v="N"/>
    <x v="2"/>
  </r>
  <r>
    <n v="4146"/>
    <n v="16.1892"/>
    <n v="0"/>
    <n v="24.430199999999999"/>
    <n v="0"/>
    <s v="CC"/>
    <s v="Budget"/>
    <s v="Standard"/>
    <n v="34"/>
    <x v="1"/>
    <x v="0"/>
    <n v="2"/>
    <n v="14794.3"/>
    <s v="Y"/>
    <x v="2"/>
  </r>
  <r>
    <n v="4152"/>
    <n v="11.0137"/>
    <n v="0"/>
    <n v="36.883600000000001"/>
    <n v="0"/>
    <s v="CC"/>
    <s v="FreeLocal"/>
    <s v="Intnl_discount"/>
    <n v="59"/>
    <x v="0"/>
    <x v="0"/>
    <n v="0"/>
    <n v="887.5"/>
    <s v="N"/>
    <x v="0"/>
  </r>
  <r>
    <n v="4153"/>
    <n v="0"/>
    <n v="0"/>
    <n v="3.50163"/>
    <n v="0"/>
    <s v="CH"/>
    <s v="Budget"/>
    <s v="Standard"/>
    <n v="23"/>
    <x v="1"/>
    <x v="0"/>
    <n v="0"/>
    <n v="91659.9"/>
    <s v="N"/>
    <x v="1"/>
  </r>
  <r>
    <n v="4155"/>
    <n v="23.9941"/>
    <n v="4.3540299999999998"/>
    <n v="39.558300000000003"/>
    <n v="0"/>
    <s v="Auto"/>
    <s v="FreeLocal"/>
    <s v="Standard"/>
    <n v="79"/>
    <x v="0"/>
    <x v="0"/>
    <n v="0"/>
    <n v="2759.49"/>
    <s v="N"/>
    <x v="0"/>
  </r>
  <r>
    <n v="4166"/>
    <n v="14.030099999999999"/>
    <n v="0"/>
    <n v="174.155"/>
    <n v="0"/>
    <s v="Auto"/>
    <s v="FreeLocal"/>
    <s v="Standard"/>
    <n v="68"/>
    <x v="1"/>
    <x v="0"/>
    <n v="2"/>
    <n v="89449"/>
    <s v="N"/>
    <x v="2"/>
  </r>
  <r>
    <n v="4174"/>
    <n v="24.761700000000001"/>
    <n v="0"/>
    <n v="6.9549799999999999"/>
    <n v="0"/>
    <s v="Auto"/>
    <s v="Budget"/>
    <s v="Standard"/>
    <n v="47"/>
    <x v="1"/>
    <x v="0"/>
    <n v="2"/>
    <n v="42818.5"/>
    <s v="N"/>
    <x v="2"/>
  </r>
  <r>
    <n v="4180"/>
    <n v="26.119399999999999"/>
    <n v="5.56616"/>
    <n v="38.060299999999998"/>
    <n v="0"/>
    <s v="CC"/>
    <s v="Budget"/>
    <s v="Intnl_discount"/>
    <n v="44"/>
    <x v="1"/>
    <x v="1"/>
    <n v="2"/>
    <n v="54953.1"/>
    <s v="N"/>
    <x v="2"/>
  </r>
  <r>
    <n v="4185"/>
    <n v="0"/>
    <n v="0"/>
    <n v="1.15293"/>
    <n v="0"/>
    <s v="Auto"/>
    <s v="Budget"/>
    <s v="Intnl_discount"/>
    <n v="74"/>
    <x v="1"/>
    <x v="1"/>
    <n v="0"/>
    <n v="13899"/>
    <s v="Y"/>
    <x v="1"/>
  </r>
  <r>
    <n v="4186"/>
    <n v="13.116899999999999"/>
    <n v="0"/>
    <n v="43.958100000000002"/>
    <n v="0"/>
    <s v="CC"/>
    <s v="Budget"/>
    <s v="Standard"/>
    <n v="75"/>
    <x v="0"/>
    <x v="0"/>
    <n v="0"/>
    <n v="16814.099999999999"/>
    <s v="Y"/>
    <x v="2"/>
  </r>
  <r>
    <n v="4189"/>
    <n v="4.72776"/>
    <n v="0"/>
    <n v="81.005499999999998"/>
    <n v="0"/>
    <s v="Auto"/>
    <s v="FreeLocal"/>
    <s v="Standard"/>
    <n v="33"/>
    <x v="0"/>
    <x v="1"/>
    <n v="2"/>
    <n v="1144.3599999999999"/>
    <s v="Y"/>
    <x v="2"/>
  </r>
  <r>
    <n v="4194"/>
    <n v="10.321300000000001"/>
    <n v="0"/>
    <n v="22.478400000000001"/>
    <n v="0"/>
    <s v="CC"/>
    <s v="Budget"/>
    <s v="Standard"/>
    <n v="82"/>
    <x v="0"/>
    <x v="0"/>
    <n v="2"/>
    <n v="72092.3"/>
    <s v="N"/>
    <x v="0"/>
  </r>
  <r>
    <n v="4198"/>
    <n v="0"/>
    <n v="0"/>
    <n v="1.11971"/>
    <n v="0"/>
    <s v="CC"/>
    <s v="FreeLocal"/>
    <s v="Standard"/>
    <n v="77"/>
    <x v="0"/>
    <x v="1"/>
    <n v="0"/>
    <n v="29410.6"/>
    <s v="N"/>
    <x v="1"/>
  </r>
  <r>
    <n v="4199"/>
    <n v="23.569099999999999"/>
    <n v="0"/>
    <n v="21.6844"/>
    <n v="0"/>
    <s v="Auto"/>
    <s v="FreeLocal"/>
    <s v="Standard"/>
    <n v="83"/>
    <x v="1"/>
    <x v="0"/>
    <n v="1"/>
    <n v="68290.8"/>
    <s v="Y"/>
    <x v="2"/>
  </r>
  <r>
    <n v="4201"/>
    <n v="28.324100000000001"/>
    <n v="0"/>
    <n v="12.4055"/>
    <n v="0"/>
    <s v="CH"/>
    <s v="FreeLocal"/>
    <s v="Intnl_discount"/>
    <n v="60"/>
    <x v="0"/>
    <x v="1"/>
    <n v="2"/>
    <n v="24703.8"/>
    <s v="N"/>
    <x v="0"/>
  </r>
  <r>
    <n v="4202"/>
    <n v="12.137700000000001"/>
    <n v="0"/>
    <n v="15.7445"/>
    <n v="1"/>
    <s v="CC"/>
    <s v="FreeLocal"/>
    <s v="Standard"/>
    <n v="35"/>
    <x v="1"/>
    <x v="1"/>
    <n v="0"/>
    <n v="44909.2"/>
    <s v="N"/>
    <x v="2"/>
  </r>
  <r>
    <n v="4209"/>
    <n v="15.415900000000001"/>
    <n v="0.39272899999999999"/>
    <n v="150.51"/>
    <n v="0"/>
    <s v="Auto"/>
    <s v="FreeLocal"/>
    <s v="Standard"/>
    <n v="85"/>
    <x v="1"/>
    <x v="0"/>
    <n v="1"/>
    <n v="58310.2"/>
    <s v="Y"/>
    <x v="2"/>
  </r>
  <r>
    <n v="4212"/>
    <n v="2.72072"/>
    <n v="0"/>
    <n v="80.269400000000005"/>
    <n v="0"/>
    <s v="CH"/>
    <s v="Budget"/>
    <s v="Standard"/>
    <n v="88"/>
    <x v="0"/>
    <x v="0"/>
    <n v="1"/>
    <n v="96090.2"/>
    <s v="N"/>
    <x v="2"/>
  </r>
  <r>
    <n v="4213"/>
    <n v="2.8835899999999999"/>
    <n v="0"/>
    <n v="10.253299999999999"/>
    <n v="0"/>
    <s v="CH"/>
    <s v="FreeLocal"/>
    <s v="Standard"/>
    <n v="27"/>
    <x v="0"/>
    <x v="1"/>
    <n v="0"/>
    <n v="67668.3"/>
    <s v="N"/>
    <x v="2"/>
  </r>
  <r>
    <n v="4217"/>
    <n v="17.377300000000002"/>
    <n v="0"/>
    <n v="90.58"/>
    <n v="0"/>
    <s v="CH"/>
    <s v="FreeLocal"/>
    <s v="Intnl_discount"/>
    <n v="31"/>
    <x v="1"/>
    <x v="1"/>
    <n v="0"/>
    <n v="6165.64"/>
    <s v="Y"/>
    <x v="2"/>
  </r>
  <r>
    <n v="4228"/>
    <n v="16.7986"/>
    <n v="0"/>
    <n v="268.95800000000003"/>
    <n v="0"/>
    <s v="CC"/>
    <s v="Budget"/>
    <s v="Standard"/>
    <n v="47"/>
    <x v="1"/>
    <x v="1"/>
    <n v="2"/>
    <n v="23511.4"/>
    <s v="Y"/>
    <x v="2"/>
  </r>
  <r>
    <n v="4230"/>
    <n v="15.7461"/>
    <n v="0"/>
    <n v="32.845700000000001"/>
    <n v="0"/>
    <s v="CC"/>
    <s v="FreeLocal"/>
    <s v="Intnl_discount"/>
    <n v="39"/>
    <x v="0"/>
    <x v="0"/>
    <n v="1"/>
    <n v="46736"/>
    <s v="N"/>
    <x v="2"/>
  </r>
  <r>
    <n v="4234"/>
    <n v="23.087299999999999"/>
    <n v="0.85905600000000004"/>
    <n v="88.833399999999997"/>
    <n v="0"/>
    <s v="CC"/>
    <s v="FreeLocal"/>
    <s v="Intnl_discount"/>
    <n v="62"/>
    <x v="0"/>
    <x v="0"/>
    <n v="2"/>
    <n v="127.23699999999999"/>
    <s v="N"/>
    <x v="2"/>
  </r>
  <r>
    <n v="4238"/>
    <n v="24.263300000000001"/>
    <n v="0"/>
    <n v="8.6457200000000007"/>
    <n v="0"/>
    <s v="CC"/>
    <s v="Budget"/>
    <s v="Standard"/>
    <n v="91"/>
    <x v="0"/>
    <x v="0"/>
    <n v="1"/>
    <n v="57517.9"/>
    <s v="N"/>
    <x v="2"/>
  </r>
  <r>
    <n v="4242"/>
    <n v="21.446200000000001"/>
    <n v="0"/>
    <n v="30.651499999999999"/>
    <n v="0"/>
    <s v="CC"/>
    <s v="Budget"/>
    <s v="Standard"/>
    <n v="57"/>
    <x v="0"/>
    <x v="0"/>
    <n v="0"/>
    <n v="70459.5"/>
    <s v="N"/>
    <x v="0"/>
  </r>
  <r>
    <n v="4256"/>
    <n v="20.414200000000001"/>
    <n v="0"/>
    <n v="81.482600000000005"/>
    <n v="0"/>
    <s v="CC"/>
    <s v="FreeLocal"/>
    <s v="Standard"/>
    <n v="86"/>
    <x v="0"/>
    <x v="0"/>
    <n v="0"/>
    <n v="85180.1"/>
    <s v="N"/>
    <x v="0"/>
  </r>
  <r>
    <n v="4261"/>
    <n v="3.2427199999999998"/>
    <n v="0"/>
    <n v="42.301900000000003"/>
    <n v="0"/>
    <s v="CC"/>
    <s v="Budget"/>
    <s v="Intnl_discount"/>
    <n v="71"/>
    <x v="0"/>
    <x v="0"/>
    <n v="0"/>
    <n v="67812.800000000003"/>
    <s v="N"/>
    <x v="0"/>
  </r>
  <r>
    <n v="4262"/>
    <n v="21.0535"/>
    <n v="0"/>
    <n v="28.380199999999999"/>
    <n v="0"/>
    <s v="CC"/>
    <s v="Budget"/>
    <s v="Standard"/>
    <n v="97"/>
    <x v="1"/>
    <x v="0"/>
    <n v="0"/>
    <n v="45871.4"/>
    <s v="N"/>
    <x v="2"/>
  </r>
  <r>
    <n v="4263"/>
    <n v="11.0465"/>
    <n v="0"/>
    <n v="285.17599999999999"/>
    <n v="0"/>
    <s v="Auto"/>
    <s v="FreeLocal"/>
    <s v="Standard"/>
    <n v="49"/>
    <x v="1"/>
    <x v="0"/>
    <n v="2"/>
    <n v="90414.9"/>
    <s v="Y"/>
    <x v="2"/>
  </r>
  <r>
    <n v="4264"/>
    <n v="10.229200000000001"/>
    <n v="8.0050799999999995"/>
    <n v="139.482"/>
    <n v="0"/>
    <s v="CC"/>
    <s v="FreeLocal"/>
    <s v="Standard"/>
    <n v="77"/>
    <x v="1"/>
    <x v="0"/>
    <n v="0"/>
    <n v="31650"/>
    <s v="Y"/>
    <x v="2"/>
  </r>
  <r>
    <n v="4265"/>
    <n v="11.135199999999999"/>
    <n v="0"/>
    <n v="110.78700000000001"/>
    <n v="0"/>
    <s v="CC"/>
    <s v="FreeLocal"/>
    <s v="Intnl_discount"/>
    <n v="24"/>
    <x v="1"/>
    <x v="0"/>
    <n v="0"/>
    <n v="25921.4"/>
    <s v="N"/>
    <x v="0"/>
  </r>
  <r>
    <n v="4267"/>
    <n v="16.168600000000001"/>
    <n v="0"/>
    <n v="6.1062500000000002"/>
    <n v="0"/>
    <s v="CC"/>
    <s v="FreeLocal"/>
    <s v="Standard"/>
    <n v="50"/>
    <x v="0"/>
    <x v="0"/>
    <n v="2"/>
    <n v="11458.4"/>
    <s v="Y"/>
    <x v="2"/>
  </r>
  <r>
    <n v="4271"/>
    <n v="14.601699999999999"/>
    <n v="0"/>
    <n v="94.356200000000001"/>
    <n v="1"/>
    <s v="CH"/>
    <s v="FreeLocal"/>
    <s v="Standard"/>
    <n v="40"/>
    <x v="1"/>
    <x v="1"/>
    <n v="0"/>
    <n v="67823.5"/>
    <s v="Y"/>
    <x v="2"/>
  </r>
  <r>
    <n v="4273"/>
    <n v="25.4011"/>
    <n v="2.6816800000000001"/>
    <n v="69.9512"/>
    <n v="0"/>
    <s v="CC"/>
    <s v="FreeLocal"/>
    <s v="Standard"/>
    <n v="74"/>
    <x v="0"/>
    <x v="1"/>
    <n v="1"/>
    <n v="52307"/>
    <s v="N"/>
    <x v="0"/>
  </r>
  <r>
    <n v="4282"/>
    <n v="20.851299999999998"/>
    <n v="0"/>
    <n v="21.994800000000001"/>
    <n v="0"/>
    <s v="CH"/>
    <s v="FreeLocal"/>
    <s v="Standard"/>
    <n v="88"/>
    <x v="0"/>
    <x v="1"/>
    <n v="2"/>
    <n v="18172.8"/>
    <s v="Y"/>
    <x v="0"/>
  </r>
  <r>
    <n v="4287"/>
    <n v="24.664200000000001"/>
    <n v="0"/>
    <n v="32.338299999999997"/>
    <n v="0"/>
    <s v="CC"/>
    <s v="FreeLocal"/>
    <s v="Standard"/>
    <n v="61"/>
    <x v="1"/>
    <x v="1"/>
    <n v="0"/>
    <n v="77920.800000000003"/>
    <s v="N"/>
    <x v="2"/>
  </r>
  <r>
    <n v="4290"/>
    <n v="20.1769"/>
    <n v="9.1606799999999993"/>
    <n v="46.261800000000001"/>
    <n v="0"/>
    <s v="Auto"/>
    <s v="Budget"/>
    <s v="Standard"/>
    <n v="38"/>
    <x v="1"/>
    <x v="0"/>
    <n v="2"/>
    <n v="52989.2"/>
    <s v="N"/>
    <x v="0"/>
  </r>
  <r>
    <n v="4291"/>
    <n v="17.1206"/>
    <n v="0"/>
    <n v="57.777999999999999"/>
    <n v="0"/>
    <s v="CC"/>
    <s v="Budget"/>
    <s v="Standard"/>
    <n v="83"/>
    <x v="0"/>
    <x v="0"/>
    <n v="0"/>
    <n v="42491.4"/>
    <s v="N"/>
    <x v="2"/>
  </r>
  <r>
    <n v="4298"/>
    <n v="7.0328200000000001"/>
    <n v="9.5786499999999997"/>
    <n v="104.79600000000001"/>
    <n v="0"/>
    <s v="CH"/>
    <s v="FreeLocal"/>
    <s v="Intnl_discount"/>
    <n v="64"/>
    <x v="1"/>
    <x v="0"/>
    <n v="1"/>
    <n v="10286.4"/>
    <s v="N"/>
    <x v="0"/>
  </r>
  <r>
    <n v="4303"/>
    <n v="3.1602399999999999"/>
    <n v="0"/>
    <n v="105.55500000000001"/>
    <n v="0"/>
    <s v="CC"/>
    <s v="Budget"/>
    <s v="Standard"/>
    <n v="32"/>
    <x v="0"/>
    <x v="0"/>
    <n v="2"/>
    <n v="82258.2"/>
    <s v="Y"/>
    <x v="2"/>
  </r>
  <r>
    <n v="4310"/>
    <n v="27.6295"/>
    <n v="0"/>
    <n v="79.355000000000004"/>
    <n v="0"/>
    <s v="CC"/>
    <s v="FreeLocal"/>
    <s v="Standard"/>
    <n v="58"/>
    <x v="0"/>
    <x v="0"/>
    <n v="0"/>
    <n v="11253"/>
    <s v="Y"/>
    <x v="0"/>
  </r>
  <r>
    <n v="4315"/>
    <n v="8.7936300000000003"/>
    <n v="0"/>
    <n v="23.939599999999999"/>
    <n v="0"/>
    <s v="Auto"/>
    <s v="Budget"/>
    <s v="Standard"/>
    <n v="62"/>
    <x v="1"/>
    <x v="1"/>
    <n v="2"/>
    <n v="10219"/>
    <s v="Y"/>
    <x v="2"/>
  </r>
  <r>
    <n v="4317"/>
    <n v="13.763"/>
    <n v="0"/>
    <n v="26.924600000000002"/>
    <n v="0"/>
    <s v="CH"/>
    <s v="FreeLocal"/>
    <s v="Standard"/>
    <n v="28"/>
    <x v="1"/>
    <x v="0"/>
    <n v="1"/>
    <n v="43448"/>
    <s v="N"/>
    <x v="2"/>
  </r>
  <r>
    <n v="4320"/>
    <n v="13.237"/>
    <n v="2.9195500000000001"/>
    <n v="16.015699999999999"/>
    <n v="0"/>
    <s v="CC"/>
    <s v="FreeLocal"/>
    <s v="Intnl_discount"/>
    <n v="83"/>
    <x v="0"/>
    <x v="0"/>
    <n v="2"/>
    <n v="85022.1"/>
    <s v="N"/>
    <x v="0"/>
  </r>
  <r>
    <n v="4321"/>
    <n v="4.3210100000000002"/>
    <n v="0"/>
    <n v="32.998600000000003"/>
    <n v="0"/>
    <s v="CC"/>
    <s v="Budget"/>
    <s v="Intnl_discount"/>
    <n v="22"/>
    <x v="1"/>
    <x v="0"/>
    <n v="2"/>
    <n v="33149.199999999997"/>
    <s v="N"/>
    <x v="2"/>
  </r>
  <r>
    <n v="4323"/>
    <n v="16.747800000000002"/>
    <n v="0"/>
    <n v="262.64400000000001"/>
    <n v="0"/>
    <s v="CC"/>
    <s v="Budget"/>
    <s v="Intnl_discount"/>
    <n v="37"/>
    <x v="0"/>
    <x v="1"/>
    <n v="2"/>
    <n v="34567"/>
    <s v="Y"/>
    <x v="2"/>
  </r>
  <r>
    <n v="4324"/>
    <n v="3.5168499999999998"/>
    <n v="0"/>
    <n v="49.653300000000002"/>
    <n v="3"/>
    <s v="CC"/>
    <s v="Budget"/>
    <s v="Intnl_discount"/>
    <n v="58"/>
    <x v="0"/>
    <x v="1"/>
    <n v="1"/>
    <n v="53357.4"/>
    <s v="N"/>
    <x v="2"/>
  </r>
  <r>
    <n v="4328"/>
    <n v="14.066000000000001"/>
    <n v="0"/>
    <n v="78.927700000000002"/>
    <n v="0"/>
    <s v="CC"/>
    <s v="FreeLocal"/>
    <s v="Standard"/>
    <n v="55"/>
    <x v="0"/>
    <x v="0"/>
    <n v="2"/>
    <n v="9665.5400000000009"/>
    <s v="Y"/>
    <x v="0"/>
  </r>
  <r>
    <n v="4331"/>
    <n v="29.059000000000001"/>
    <n v="0.30104900000000001"/>
    <n v="65.360399999999998"/>
    <n v="0"/>
    <s v="CH"/>
    <s v="Budget"/>
    <s v="Standard"/>
    <n v="97"/>
    <x v="1"/>
    <x v="0"/>
    <n v="0"/>
    <n v="39383.4"/>
    <s v="Y"/>
    <x v="2"/>
  </r>
  <r>
    <n v="4332"/>
    <n v="0"/>
    <n v="0"/>
    <n v="3.4191500000000001"/>
    <n v="0"/>
    <s v="CC"/>
    <s v="FreeLocal"/>
    <s v="Standard"/>
    <n v="26"/>
    <x v="1"/>
    <x v="0"/>
    <n v="0"/>
    <n v="10095.799999999999"/>
    <s v="N"/>
    <x v="1"/>
  </r>
  <r>
    <n v="4334"/>
    <n v="22.345400000000001"/>
    <n v="0"/>
    <n v="81.659800000000004"/>
    <n v="0"/>
    <s v="CC"/>
    <s v="FreeLocal"/>
    <s v="Standard"/>
    <n v="37"/>
    <x v="1"/>
    <x v="1"/>
    <n v="0"/>
    <n v="32872.1"/>
    <s v="N"/>
    <x v="2"/>
  </r>
  <r>
    <n v="4339"/>
    <n v="4.9122199999999996"/>
    <n v="6.4691200000000002"/>
    <n v="116.419"/>
    <n v="0"/>
    <s v="CC"/>
    <s v="Budget"/>
    <s v="Intnl_discount"/>
    <n v="23"/>
    <x v="1"/>
    <x v="1"/>
    <n v="1"/>
    <n v="50290.7"/>
    <s v="N"/>
    <x v="0"/>
  </r>
  <r>
    <n v="4342"/>
    <n v="25.354199999999999"/>
    <n v="6.10304"/>
    <n v="73.664900000000003"/>
    <n v="0"/>
    <s v="Auto"/>
    <s v="FreeLocal"/>
    <s v="Intnl_discount"/>
    <n v="69"/>
    <x v="1"/>
    <x v="1"/>
    <n v="2"/>
    <n v="52127.5"/>
    <s v="N"/>
    <x v="2"/>
  </r>
  <r>
    <n v="4345"/>
    <n v="15.818199999999999"/>
    <n v="0"/>
    <n v="108.035"/>
    <n v="0"/>
    <s v="CC"/>
    <s v="Budget"/>
    <s v="Standard"/>
    <n v="65"/>
    <x v="0"/>
    <x v="1"/>
    <n v="2"/>
    <n v="18151.599999999999"/>
    <s v="N"/>
    <x v="0"/>
  </r>
  <r>
    <n v="4350"/>
    <n v="27.305099999999999"/>
    <n v="3.44482"/>
    <n v="20.584199999999999"/>
    <n v="0"/>
    <s v="Auto"/>
    <s v="Budget"/>
    <s v="Standard"/>
    <n v="59"/>
    <x v="1"/>
    <x v="1"/>
    <n v="0"/>
    <n v="21893.599999999999"/>
    <s v="N"/>
    <x v="0"/>
  </r>
  <r>
    <n v="4351"/>
    <n v="25.592199999999998"/>
    <n v="0"/>
    <n v="46.152000000000001"/>
    <n v="0"/>
    <s v="CH"/>
    <s v="Budget"/>
    <s v="Intnl_discount"/>
    <n v="52"/>
    <x v="1"/>
    <x v="1"/>
    <n v="2"/>
    <n v="78731"/>
    <s v="N"/>
    <x v="2"/>
  </r>
  <r>
    <n v="4354"/>
    <n v="14.2638"/>
    <n v="0"/>
    <n v="30.0289"/>
    <n v="0"/>
    <s v="CH"/>
    <s v="FreeLocal"/>
    <s v="Standard"/>
    <n v="95"/>
    <x v="1"/>
    <x v="0"/>
    <n v="2"/>
    <n v="23764.3"/>
    <s v="N"/>
    <x v="2"/>
  </r>
  <r>
    <n v="4355"/>
    <n v="0"/>
    <n v="0"/>
    <n v="3.8749600000000002"/>
    <n v="0"/>
    <s v="Auto"/>
    <s v="Budget"/>
    <s v="Intnl_discount"/>
    <n v="29"/>
    <x v="0"/>
    <x v="1"/>
    <n v="1"/>
    <n v="28504"/>
    <s v="N"/>
    <x v="1"/>
  </r>
  <r>
    <n v="4360"/>
    <n v="2.69652"/>
    <n v="0"/>
    <n v="9.1161499999999993"/>
    <n v="0"/>
    <s v="CC"/>
    <s v="FreeLocal"/>
    <s v="Standard"/>
    <n v="62"/>
    <x v="1"/>
    <x v="1"/>
    <n v="2"/>
    <n v="23715"/>
    <s v="Y"/>
    <x v="2"/>
  </r>
  <r>
    <n v="4362"/>
    <n v="6.29948"/>
    <n v="0"/>
    <n v="60.523000000000003"/>
    <n v="0"/>
    <s v="CC"/>
    <s v="Budget"/>
    <s v="Standard"/>
    <n v="46"/>
    <x v="1"/>
    <x v="1"/>
    <n v="1"/>
    <n v="55634.8"/>
    <s v="N"/>
    <x v="2"/>
  </r>
  <r>
    <n v="4365"/>
    <n v="10.667199999999999"/>
    <n v="0"/>
    <n v="233.81"/>
    <n v="0"/>
    <s v="CC"/>
    <s v="Budget"/>
    <s v="Standard"/>
    <n v="87"/>
    <x v="0"/>
    <x v="0"/>
    <n v="1"/>
    <n v="12935.2"/>
    <s v="N"/>
    <x v="0"/>
  </r>
  <r>
    <n v="4366"/>
    <n v="29.6784"/>
    <n v="4.2208600000000001"/>
    <n v="233.98500000000001"/>
    <n v="0"/>
    <s v="Auto"/>
    <s v="Budget"/>
    <s v="Intnl_discount"/>
    <n v="32"/>
    <x v="0"/>
    <x v="0"/>
    <n v="1"/>
    <n v="47211.6"/>
    <s v="Y"/>
    <x v="0"/>
  </r>
  <r>
    <n v="4367"/>
    <n v="17.481000000000002"/>
    <n v="0"/>
    <n v="23.773800000000001"/>
    <n v="0"/>
    <s v="CC"/>
    <s v="Budget"/>
    <s v="Standard"/>
    <n v="49"/>
    <x v="0"/>
    <x v="0"/>
    <n v="1"/>
    <n v="97841.7"/>
    <s v="N"/>
    <x v="0"/>
  </r>
  <r>
    <n v="4368"/>
    <n v="21.450600000000001"/>
    <n v="0"/>
    <n v="55.466299999999997"/>
    <n v="1"/>
    <s v="CC"/>
    <s v="Budget"/>
    <s v="Standard"/>
    <n v="88"/>
    <x v="0"/>
    <x v="1"/>
    <n v="2"/>
    <n v="94665.2"/>
    <s v="N"/>
    <x v="0"/>
  </r>
  <r>
    <n v="4369"/>
    <n v="4.0368199999999996"/>
    <n v="0"/>
    <n v="14.1821"/>
    <n v="0"/>
    <s v="Auto"/>
    <s v="Budget"/>
    <s v="Intnl_discount"/>
    <n v="51"/>
    <x v="0"/>
    <x v="0"/>
    <n v="2"/>
    <n v="33790.9"/>
    <s v="N"/>
    <x v="0"/>
  </r>
  <r>
    <n v="4372"/>
    <n v="13.3628"/>
    <n v="0"/>
    <n v="167.637"/>
    <n v="0"/>
    <s v="CC"/>
    <s v="Budget"/>
    <s v="Standard"/>
    <n v="30"/>
    <x v="0"/>
    <x v="0"/>
    <n v="1"/>
    <n v="82743"/>
    <s v="N"/>
    <x v="2"/>
  </r>
  <r>
    <n v="4373"/>
    <n v="25.0731"/>
    <n v="8.5333199999999998"/>
    <n v="10.278700000000001"/>
    <n v="0"/>
    <s v="CH"/>
    <s v="Budget"/>
    <s v="Standard"/>
    <n v="59"/>
    <x v="0"/>
    <x v="0"/>
    <n v="0"/>
    <n v="10384.5"/>
    <s v="N"/>
    <x v="0"/>
  </r>
  <r>
    <n v="4375"/>
    <n v="27.671399999999998"/>
    <n v="0"/>
    <n v="58.947000000000003"/>
    <n v="0"/>
    <s v="CH"/>
    <s v="Budget"/>
    <s v="Standard"/>
    <n v="48"/>
    <x v="1"/>
    <x v="0"/>
    <n v="2"/>
    <n v="60463.4"/>
    <s v="Y"/>
    <x v="2"/>
  </r>
  <r>
    <n v="4381"/>
    <n v="17.517399999999999"/>
    <n v="0"/>
    <n v="47.513100000000001"/>
    <n v="0"/>
    <s v="CH"/>
    <s v="Budget"/>
    <s v="Standard"/>
    <n v="43"/>
    <x v="1"/>
    <x v="1"/>
    <n v="2"/>
    <n v="57976.7"/>
    <s v="N"/>
    <x v="2"/>
  </r>
  <r>
    <n v="4383"/>
    <n v="20.847200000000001"/>
    <n v="0"/>
    <n v="51.873600000000003"/>
    <n v="0"/>
    <s v="CC"/>
    <s v="FreeLocal"/>
    <s v="Standard"/>
    <n v="95"/>
    <x v="1"/>
    <x v="0"/>
    <n v="1"/>
    <n v="65745.100000000006"/>
    <s v="N"/>
    <x v="2"/>
  </r>
  <r>
    <n v="4384"/>
    <n v="8.9407899999999998"/>
    <n v="0.98562799999999995"/>
    <n v="70.816599999999994"/>
    <n v="1"/>
    <s v="Auto"/>
    <s v="FreeLocal"/>
    <s v="Standard"/>
    <n v="29"/>
    <x v="1"/>
    <x v="0"/>
    <n v="1"/>
    <n v="38230.400000000001"/>
    <s v="N"/>
    <x v="2"/>
  </r>
  <r>
    <n v="4392"/>
    <n v="0"/>
    <n v="0"/>
    <n v="0.66236300000000004"/>
    <n v="0"/>
    <s v="CC"/>
    <s v="FreeLocal"/>
    <s v="Intnl_discount"/>
    <n v="92"/>
    <x v="1"/>
    <x v="1"/>
    <n v="0"/>
    <n v="49551.8"/>
    <s v="N"/>
    <x v="1"/>
  </r>
  <r>
    <n v="4396"/>
    <n v="8.8553999999999994E-2"/>
    <n v="0"/>
    <n v="19.906600000000001"/>
    <n v="0"/>
    <s v="Auto"/>
    <s v="Budget"/>
    <s v="Intnl_discount"/>
    <n v="96"/>
    <x v="1"/>
    <x v="0"/>
    <n v="1"/>
    <n v="48713.599999999999"/>
    <s v="Y"/>
    <x v="2"/>
  </r>
  <r>
    <n v="4402"/>
    <n v="19.5487"/>
    <n v="0"/>
    <n v="102.488"/>
    <n v="0"/>
    <s v="CH"/>
    <s v="FreeLocal"/>
    <s v="Standard"/>
    <n v="34"/>
    <x v="0"/>
    <x v="1"/>
    <n v="1"/>
    <n v="95986"/>
    <s v="N"/>
    <x v="2"/>
  </r>
  <r>
    <n v="4403"/>
    <n v="10.7675"/>
    <n v="0"/>
    <n v="64.623900000000006"/>
    <n v="0"/>
    <s v="CC"/>
    <s v="FreeLocal"/>
    <s v="Standard"/>
    <n v="94"/>
    <x v="0"/>
    <x v="0"/>
    <n v="2"/>
    <n v="37742"/>
    <s v="N"/>
    <x v="2"/>
  </r>
  <r>
    <n v="4409"/>
    <n v="25.589500000000001"/>
    <n v="0.69991800000000004"/>
    <n v="49.269599999999997"/>
    <n v="0"/>
    <s v="CC"/>
    <s v="Budget"/>
    <s v="Standard"/>
    <n v="76"/>
    <x v="0"/>
    <x v="0"/>
    <n v="1"/>
    <n v="349.09100000000001"/>
    <s v="Y"/>
    <x v="0"/>
  </r>
  <r>
    <n v="4411"/>
    <n v="11.568199999999999"/>
    <n v="0"/>
    <n v="12.469099999999999"/>
    <n v="0"/>
    <s v="CH"/>
    <s v="FreeLocal"/>
    <s v="Intnl_discount"/>
    <n v="60"/>
    <x v="0"/>
    <x v="0"/>
    <n v="2"/>
    <n v="99488.1"/>
    <s v="Y"/>
    <x v="2"/>
  </r>
  <r>
    <n v="4413"/>
    <n v="21.869700000000002"/>
    <n v="0.76587799999999995"/>
    <n v="146.386"/>
    <n v="0"/>
    <s v="CC"/>
    <s v="Budget"/>
    <s v="Intnl_discount"/>
    <n v="30"/>
    <x v="1"/>
    <x v="0"/>
    <n v="2"/>
    <n v="17555.2"/>
    <s v="N"/>
    <x v="2"/>
  </r>
  <r>
    <n v="4416"/>
    <n v="17.2698"/>
    <n v="0"/>
    <n v="20.339400000000001"/>
    <n v="0"/>
    <s v="CC"/>
    <s v="FreeLocal"/>
    <s v="Intnl_discount"/>
    <n v="83"/>
    <x v="1"/>
    <x v="1"/>
    <n v="2"/>
    <n v="58580.6"/>
    <s v="Y"/>
    <x v="2"/>
  </r>
  <r>
    <n v="4427"/>
    <n v="7.1944400000000002"/>
    <n v="0"/>
    <n v="187.505"/>
    <n v="0"/>
    <s v="CC"/>
    <s v="FreeLocal"/>
    <s v="Intnl_discount"/>
    <n v="61"/>
    <x v="1"/>
    <x v="0"/>
    <n v="2"/>
    <n v="53619.199999999997"/>
    <s v="N"/>
    <x v="2"/>
  </r>
  <r>
    <n v="4435"/>
    <n v="24.150700000000001"/>
    <n v="0"/>
    <n v="12.9999"/>
    <n v="0"/>
    <s v="CC"/>
    <s v="Budget"/>
    <s v="Standard"/>
    <n v="27"/>
    <x v="1"/>
    <x v="1"/>
    <n v="1"/>
    <n v="16712.900000000001"/>
    <s v="N"/>
    <x v="0"/>
  </r>
  <r>
    <n v="4442"/>
    <n v="19.328399999999998"/>
    <n v="0"/>
    <n v="12.214600000000001"/>
    <n v="0"/>
    <s v="CC"/>
    <s v="Budget"/>
    <s v="Intnl_discount"/>
    <n v="34"/>
    <x v="0"/>
    <x v="0"/>
    <n v="0"/>
    <n v="32657.7"/>
    <s v="N"/>
    <x v="2"/>
  </r>
  <r>
    <n v="4454"/>
    <n v="22.7744"/>
    <n v="0"/>
    <n v="28.0502"/>
    <n v="0"/>
    <s v="Auto"/>
    <s v="Budget"/>
    <s v="Standard"/>
    <n v="39"/>
    <x v="1"/>
    <x v="0"/>
    <n v="0"/>
    <n v="29227.8"/>
    <s v="N"/>
    <x v="2"/>
  </r>
  <r>
    <n v="4455"/>
    <n v="23.933199999999999"/>
    <n v="0"/>
    <n v="5.9782700000000002"/>
    <n v="0"/>
    <s v="CC"/>
    <s v="Budget"/>
    <s v="Intnl_discount"/>
    <n v="87"/>
    <x v="1"/>
    <x v="1"/>
    <n v="0"/>
    <n v="37882.5"/>
    <s v="N"/>
    <x v="2"/>
  </r>
  <r>
    <n v="4456"/>
    <n v="12.34"/>
    <n v="0"/>
    <n v="80.922499999999999"/>
    <n v="0"/>
    <s v="CH"/>
    <s v="Budget"/>
    <s v="Standard"/>
    <n v="91"/>
    <x v="0"/>
    <x v="1"/>
    <n v="2"/>
    <n v="69984.100000000006"/>
    <s v="Y"/>
    <x v="0"/>
  </r>
  <r>
    <n v="4463"/>
    <n v="0.73580400000000001"/>
    <n v="0"/>
    <n v="8.8938799999999993"/>
    <n v="0"/>
    <s v="CH"/>
    <s v="FreeLocal"/>
    <s v="Intnl_discount"/>
    <n v="44"/>
    <x v="1"/>
    <x v="1"/>
    <n v="2"/>
    <n v="11861.4"/>
    <s v="N"/>
    <x v="2"/>
  </r>
  <r>
    <n v="4466"/>
    <n v="10.4651"/>
    <n v="0"/>
    <n v="33.158299999999997"/>
    <n v="0"/>
    <s v="CC"/>
    <s v="FreeLocal"/>
    <s v="Standard"/>
    <n v="44"/>
    <x v="0"/>
    <x v="1"/>
    <n v="0"/>
    <n v="44183.9"/>
    <s v="Y"/>
    <x v="0"/>
  </r>
  <r>
    <n v="4471"/>
    <n v="25.558"/>
    <n v="0"/>
    <n v="53.202599999999997"/>
    <n v="0"/>
    <s v="CH"/>
    <s v="FreeLocal"/>
    <s v="Standard"/>
    <n v="26"/>
    <x v="1"/>
    <x v="1"/>
    <n v="0"/>
    <n v="34129.199999999997"/>
    <s v="Y"/>
    <x v="0"/>
  </r>
  <r>
    <n v="4486"/>
    <n v="25.039200000000001"/>
    <n v="0"/>
    <n v="30.891100000000002"/>
    <n v="0"/>
    <s v="CC"/>
    <s v="Budget"/>
    <s v="Standard"/>
    <n v="49"/>
    <x v="1"/>
    <x v="1"/>
    <n v="0"/>
    <n v="20730.7"/>
    <s v="N"/>
    <x v="2"/>
  </r>
  <r>
    <n v="4497"/>
    <n v="29.037800000000001"/>
    <n v="0"/>
    <n v="8.2789199999999994"/>
    <n v="0"/>
    <s v="CC"/>
    <s v="Budget"/>
    <s v="Standard"/>
    <n v="56"/>
    <x v="1"/>
    <x v="0"/>
    <n v="1"/>
    <n v="7330.68"/>
    <s v="Y"/>
    <x v="2"/>
  </r>
  <r>
    <n v="4501"/>
    <n v="24.0032"/>
    <n v="0"/>
    <n v="61.280200000000001"/>
    <n v="0"/>
    <s v="CH"/>
    <s v="Budget"/>
    <s v="Standard"/>
    <n v="96"/>
    <x v="1"/>
    <x v="0"/>
    <n v="1"/>
    <n v="50290.7"/>
    <s v="N"/>
    <x v="2"/>
  </r>
  <r>
    <n v="4509"/>
    <n v="15.2811"/>
    <n v="1.84284"/>
    <n v="49.510100000000001"/>
    <n v="0"/>
    <s v="Auto"/>
    <s v="Budget"/>
    <s v="Standard"/>
    <n v="77"/>
    <x v="1"/>
    <x v="1"/>
    <n v="0"/>
    <n v="81875.8"/>
    <s v="N"/>
    <x v="2"/>
  </r>
  <r>
    <n v="4514"/>
    <n v="0"/>
    <n v="0"/>
    <n v="4.0085499999999996"/>
    <n v="0"/>
    <s v="Auto"/>
    <s v="FreeLocal"/>
    <s v="Standard"/>
    <n v="27"/>
    <x v="0"/>
    <x v="1"/>
    <n v="2"/>
    <n v="3353.28"/>
    <s v="Y"/>
    <x v="1"/>
  </r>
  <r>
    <n v="4518"/>
    <n v="7.3853099999999996"/>
    <n v="0"/>
    <n v="6.8042999999999996"/>
    <n v="0"/>
    <s v="CC"/>
    <s v="FreeLocal"/>
    <s v="Standard"/>
    <n v="52"/>
    <x v="0"/>
    <x v="1"/>
    <n v="0"/>
    <n v="52963.3"/>
    <s v="Y"/>
    <x v="0"/>
  </r>
  <r>
    <n v="4519"/>
    <n v="8.2772900000000007"/>
    <n v="0"/>
    <n v="7.9220199999999998"/>
    <n v="1"/>
    <s v="Auto"/>
    <s v="Budget"/>
    <s v="Intnl_discount"/>
    <n v="78"/>
    <x v="1"/>
    <x v="0"/>
    <n v="2"/>
    <n v="92731.3"/>
    <s v="Y"/>
    <x v="2"/>
  </r>
  <r>
    <n v="4525"/>
    <n v="5.9858000000000002"/>
    <n v="7.9602199999999996"/>
    <n v="85.21"/>
    <n v="0"/>
    <s v="CC"/>
    <s v="FreeLocal"/>
    <s v="Standard"/>
    <n v="42"/>
    <x v="1"/>
    <x v="0"/>
    <n v="0"/>
    <n v="4324.22"/>
    <s v="N"/>
    <x v="0"/>
  </r>
  <r>
    <n v="4526"/>
    <n v="21.716699999999999"/>
    <n v="7.8648699999999998"/>
    <n v="80.607299999999995"/>
    <n v="0"/>
    <s v="CC"/>
    <s v="FreeLocal"/>
    <s v="Standard"/>
    <n v="63"/>
    <x v="1"/>
    <x v="1"/>
    <n v="0"/>
    <n v="90335.6"/>
    <s v="Y"/>
    <x v="0"/>
  </r>
  <r>
    <n v="4536"/>
    <n v="12.0625"/>
    <n v="0"/>
    <n v="22.052499999999998"/>
    <n v="0"/>
    <s v="Auto"/>
    <s v="Budget"/>
    <s v="Intnl_discount"/>
    <n v="28"/>
    <x v="1"/>
    <x v="0"/>
    <n v="1"/>
    <n v="10385.299999999999"/>
    <s v="N"/>
    <x v="0"/>
  </r>
  <r>
    <n v="4539"/>
    <n v="0.82460699999999998"/>
    <n v="0"/>
    <n v="103.01"/>
    <n v="0"/>
    <s v="CC"/>
    <s v="FreeLocal"/>
    <s v="Standard"/>
    <n v="90"/>
    <x v="0"/>
    <x v="0"/>
    <n v="1"/>
    <n v="60034.9"/>
    <s v="Y"/>
    <x v="2"/>
  </r>
  <r>
    <n v="4540"/>
    <n v="15.206300000000001"/>
    <n v="0"/>
    <n v="22.145"/>
    <n v="0"/>
    <s v="CC"/>
    <s v="Budget"/>
    <s v="Intnl_discount"/>
    <n v="70"/>
    <x v="0"/>
    <x v="0"/>
    <n v="1"/>
    <n v="37521.4"/>
    <s v="N"/>
    <x v="2"/>
  </r>
  <r>
    <n v="4544"/>
    <n v="11.3941"/>
    <n v="0"/>
    <n v="103.068"/>
    <n v="0"/>
    <s v="CC"/>
    <s v="Budget"/>
    <s v="Intnl_discount"/>
    <n v="68"/>
    <x v="1"/>
    <x v="1"/>
    <n v="0"/>
    <n v="3409.01"/>
    <s v="N"/>
    <x v="2"/>
  </r>
  <r>
    <n v="4546"/>
    <n v="1.56836"/>
    <n v="0"/>
    <n v="153.82300000000001"/>
    <n v="0"/>
    <s v="CC"/>
    <s v="FreeLocal"/>
    <s v="Standard"/>
    <n v="40"/>
    <x v="0"/>
    <x v="1"/>
    <n v="1"/>
    <n v="16463"/>
    <s v="Y"/>
    <x v="0"/>
  </r>
  <r>
    <n v="4548"/>
    <n v="20.621300000000002"/>
    <n v="9.5334000000000002E-2"/>
    <n v="69.552400000000006"/>
    <n v="0"/>
    <s v="CC"/>
    <s v="Budget"/>
    <s v="Standard"/>
    <n v="31"/>
    <x v="1"/>
    <x v="1"/>
    <n v="1"/>
    <n v="28464"/>
    <s v="Y"/>
    <x v="2"/>
  </r>
  <r>
    <n v="4549"/>
    <n v="24.818200000000001"/>
    <n v="0"/>
    <n v="79.348699999999994"/>
    <n v="0"/>
    <s v="CC"/>
    <s v="Budget"/>
    <s v="Standard"/>
    <n v="25"/>
    <x v="0"/>
    <x v="1"/>
    <n v="1"/>
    <n v="7320.73"/>
    <s v="N"/>
    <x v="0"/>
  </r>
  <r>
    <n v="4551"/>
    <n v="18.224599999999999"/>
    <n v="0"/>
    <n v="122.35"/>
    <n v="3"/>
    <s v="CC"/>
    <s v="FreeLocal"/>
    <s v="Standard"/>
    <n v="28"/>
    <x v="1"/>
    <x v="0"/>
    <n v="0"/>
    <n v="96563.5"/>
    <s v="Y"/>
    <x v="2"/>
  </r>
  <r>
    <n v="4552"/>
    <n v="10.2546"/>
    <n v="1.9363900000000001"/>
    <n v="145.072"/>
    <n v="1"/>
    <s v="CC"/>
    <s v="Budget"/>
    <s v="Standard"/>
    <n v="54"/>
    <x v="0"/>
    <x v="1"/>
    <n v="0"/>
    <n v="60774.6"/>
    <s v="N"/>
    <x v="0"/>
  </r>
  <r>
    <n v="4558"/>
    <n v="9.4919600000000006"/>
    <n v="1.69723"/>
    <n v="32.165999999999997"/>
    <n v="0"/>
    <s v="Auto"/>
    <s v="FreeLocal"/>
    <s v="Standard"/>
    <n v="44"/>
    <x v="1"/>
    <x v="0"/>
    <n v="1"/>
    <n v="36638.199999999997"/>
    <s v="N"/>
    <x v="0"/>
  </r>
  <r>
    <n v="4564"/>
    <n v="27.436699999999998"/>
    <n v="0"/>
    <n v="10.943"/>
    <n v="0"/>
    <s v="Auto"/>
    <s v="Budget"/>
    <s v="Standard"/>
    <n v="39"/>
    <x v="0"/>
    <x v="1"/>
    <n v="2"/>
    <n v="51662.2"/>
    <s v="N"/>
    <x v="2"/>
  </r>
  <r>
    <n v="4565"/>
    <n v="21.4132"/>
    <n v="7.6155400000000002"/>
    <n v="66.787000000000006"/>
    <n v="0"/>
    <s v="CC"/>
    <s v="Budget"/>
    <s v="Intnl_discount"/>
    <n v="69"/>
    <x v="1"/>
    <x v="0"/>
    <n v="0"/>
    <n v="67108.3"/>
    <s v="Y"/>
    <x v="0"/>
  </r>
  <r>
    <n v="4567"/>
    <n v="0"/>
    <n v="0"/>
    <n v="2.7084899999999998"/>
    <n v="0"/>
    <s v="CH"/>
    <s v="FreeLocal"/>
    <s v="Standard"/>
    <n v="42"/>
    <x v="0"/>
    <x v="0"/>
    <n v="1"/>
    <n v="82666.3"/>
    <s v="N"/>
    <x v="1"/>
  </r>
  <r>
    <n v="4570"/>
    <n v="0"/>
    <n v="0"/>
    <n v="0.266878"/>
    <n v="1"/>
    <s v="CH"/>
    <s v="Budget"/>
    <s v="Standard"/>
    <n v="77"/>
    <x v="1"/>
    <x v="0"/>
    <n v="0"/>
    <n v="26266.3"/>
    <s v="Y"/>
    <x v="1"/>
  </r>
  <r>
    <n v="4571"/>
    <n v="23.619399999999999"/>
    <n v="0"/>
    <n v="84.728200000000001"/>
    <n v="0"/>
    <s v="CC"/>
    <s v="FreeLocal"/>
    <s v="Standard"/>
    <n v="29"/>
    <x v="1"/>
    <x v="0"/>
    <n v="2"/>
    <n v="21288.3"/>
    <s v="N"/>
    <x v="0"/>
  </r>
  <r>
    <n v="4584"/>
    <n v="27.704000000000001"/>
    <n v="0"/>
    <n v="39.171799999999998"/>
    <n v="1"/>
    <s v="CC"/>
    <s v="FreeLocal"/>
    <s v="Standard"/>
    <n v="78"/>
    <x v="1"/>
    <x v="1"/>
    <n v="0"/>
    <n v="59699.8"/>
    <s v="N"/>
    <x v="2"/>
  </r>
  <r>
    <n v="4587"/>
    <n v="7.9494199999999999"/>
    <n v="0"/>
    <n v="118.236"/>
    <n v="0"/>
    <s v="Auto"/>
    <s v="Budget"/>
    <s v="Standard"/>
    <n v="87"/>
    <x v="0"/>
    <x v="1"/>
    <n v="0"/>
    <n v="20409"/>
    <s v="Y"/>
    <x v="0"/>
  </r>
  <r>
    <n v="4589"/>
    <n v="17.092700000000001"/>
    <n v="0"/>
    <n v="48.975000000000001"/>
    <n v="0"/>
    <s v="CH"/>
    <s v="Budget"/>
    <s v="Standard"/>
    <n v="27"/>
    <x v="1"/>
    <x v="0"/>
    <n v="0"/>
    <n v="85079.5"/>
    <s v="N"/>
    <x v="2"/>
  </r>
  <r>
    <n v="4590"/>
    <n v="16.696000000000002"/>
    <n v="0"/>
    <n v="71.683700000000002"/>
    <n v="0"/>
    <s v="CC"/>
    <s v="Budget"/>
    <s v="Standard"/>
    <n v="63"/>
    <x v="1"/>
    <x v="0"/>
    <n v="2"/>
    <n v="31282.799999999999"/>
    <s v="Y"/>
    <x v="2"/>
  </r>
  <r>
    <n v="4592"/>
    <n v="6.25047"/>
    <n v="0"/>
    <n v="72.560299999999998"/>
    <n v="0"/>
    <s v="Auto"/>
    <s v="FreeLocal"/>
    <s v="Standard"/>
    <n v="26"/>
    <x v="0"/>
    <x v="0"/>
    <n v="0"/>
    <n v="57372.4"/>
    <s v="Y"/>
    <x v="2"/>
  </r>
  <r>
    <n v="4602"/>
    <n v="24.947900000000001"/>
    <n v="0"/>
    <n v="29.109500000000001"/>
    <n v="0"/>
    <s v="CC"/>
    <s v="FreeLocal"/>
    <s v="Standard"/>
    <n v="89"/>
    <x v="0"/>
    <x v="1"/>
    <n v="2"/>
    <n v="27492.2"/>
    <s v="N"/>
    <x v="0"/>
  </r>
  <r>
    <n v="4604"/>
    <n v="18.571999999999999"/>
    <n v="0"/>
    <n v="56.662500000000001"/>
    <n v="0"/>
    <s v="CH"/>
    <s v="Budget"/>
    <s v="Standard"/>
    <n v="73"/>
    <x v="1"/>
    <x v="0"/>
    <n v="0"/>
    <n v="19654.900000000001"/>
    <s v="N"/>
    <x v="2"/>
  </r>
  <r>
    <n v="4605"/>
    <n v="23.719100000000001"/>
    <n v="0"/>
    <n v="186.10300000000001"/>
    <n v="0"/>
    <s v="CC"/>
    <s v="FreeLocal"/>
    <s v="Standard"/>
    <n v="84"/>
    <x v="0"/>
    <x v="0"/>
    <n v="2"/>
    <n v="23684.1"/>
    <s v="N"/>
    <x v="2"/>
  </r>
  <r>
    <n v="4607"/>
    <n v="9.2659800000000008"/>
    <n v="0"/>
    <n v="53.371400000000001"/>
    <n v="0"/>
    <s v="CH"/>
    <s v="Budget"/>
    <s v="Intnl_discount"/>
    <n v="73"/>
    <x v="1"/>
    <x v="0"/>
    <n v="2"/>
    <n v="7010.68"/>
    <s v="N"/>
    <x v="2"/>
  </r>
  <r>
    <n v="4612"/>
    <n v="25.290900000000001"/>
    <n v="0"/>
    <n v="46.730899999999998"/>
    <n v="0"/>
    <s v="CH"/>
    <s v="FreeLocal"/>
    <s v="Standard"/>
    <n v="84"/>
    <x v="0"/>
    <x v="0"/>
    <n v="0"/>
    <n v="87840.6"/>
    <s v="Y"/>
    <x v="0"/>
  </r>
  <r>
    <n v="4613"/>
    <n v="9.8716100000000004"/>
    <n v="0"/>
    <n v="33.066600000000001"/>
    <n v="1"/>
    <s v="CC"/>
    <s v="FreeLocal"/>
    <s v="Standard"/>
    <n v="45"/>
    <x v="1"/>
    <x v="0"/>
    <n v="2"/>
    <n v="23695.599999999999"/>
    <s v="N"/>
    <x v="2"/>
  </r>
  <r>
    <n v="4614"/>
    <n v="17.275200000000002"/>
    <n v="0"/>
    <n v="8.9864700000000006"/>
    <n v="2"/>
    <s v="CC"/>
    <s v="FreeLocal"/>
    <s v="Standard"/>
    <n v="24"/>
    <x v="0"/>
    <x v="0"/>
    <n v="1"/>
    <n v="33065"/>
    <s v="N"/>
    <x v="0"/>
  </r>
  <r>
    <n v="4619"/>
    <n v="14.2911"/>
    <n v="0"/>
    <n v="64.327799999999996"/>
    <n v="0"/>
    <s v="CC"/>
    <s v="Budget"/>
    <s v="Standard"/>
    <n v="32"/>
    <x v="1"/>
    <x v="0"/>
    <n v="2"/>
    <n v="24176.799999999999"/>
    <s v="Y"/>
    <x v="2"/>
  </r>
  <r>
    <n v="4622"/>
    <n v="25.463699999999999"/>
    <n v="0"/>
    <n v="43.9116"/>
    <n v="0"/>
    <s v="Auto"/>
    <s v="FreeLocal"/>
    <s v="Intnl_discount"/>
    <n v="46"/>
    <x v="1"/>
    <x v="0"/>
    <n v="0"/>
    <n v="10689.4"/>
    <s v="N"/>
    <x v="2"/>
  </r>
  <r>
    <n v="4628"/>
    <n v="5.5177800000000001"/>
    <n v="0"/>
    <n v="16.051600000000001"/>
    <n v="0"/>
    <s v="CC"/>
    <s v="FreeLocal"/>
    <s v="Standard"/>
    <n v="18"/>
    <x v="1"/>
    <x v="1"/>
    <n v="2"/>
    <n v="19546.599999999999"/>
    <s v="N"/>
    <x v="2"/>
  </r>
  <r>
    <n v="4630"/>
    <n v="0"/>
    <n v="0"/>
    <n v="0.28212999999999999"/>
    <n v="1"/>
    <s v="CC"/>
    <s v="FreeLocal"/>
    <s v="Intnl_discount"/>
    <n v="85"/>
    <x v="1"/>
    <x v="1"/>
    <n v="0"/>
    <n v="8372.23"/>
    <s v="Y"/>
    <x v="1"/>
  </r>
  <r>
    <n v="4632"/>
    <n v="23.129899999999999"/>
    <n v="5.6021999999999998"/>
    <n v="96.177099999999996"/>
    <n v="0"/>
    <s v="CH"/>
    <s v="Budget"/>
    <s v="Standard"/>
    <n v="65"/>
    <x v="1"/>
    <x v="0"/>
    <n v="1"/>
    <n v="82783.8"/>
    <s v="Y"/>
    <x v="2"/>
  </r>
  <r>
    <n v="4633"/>
    <n v="0"/>
    <n v="0"/>
    <n v="3.2661600000000002"/>
    <n v="0"/>
    <s v="CC"/>
    <s v="Budget"/>
    <s v="Intnl_discount"/>
    <n v="54"/>
    <x v="0"/>
    <x v="0"/>
    <n v="2"/>
    <n v="1370.08"/>
    <s v="N"/>
    <x v="1"/>
  </r>
  <r>
    <n v="4634"/>
    <n v="2.8261099999999999"/>
    <n v="0"/>
    <n v="40.245899999999999"/>
    <n v="0"/>
    <s v="CC"/>
    <s v="FreeLocal"/>
    <s v="Intnl_discount"/>
    <n v="49"/>
    <x v="1"/>
    <x v="1"/>
    <n v="1"/>
    <n v="29894.400000000001"/>
    <s v="N"/>
    <x v="2"/>
  </r>
  <r>
    <n v="4637"/>
    <n v="19.428100000000001"/>
    <n v="0"/>
    <n v="91.786799999999999"/>
    <n v="0"/>
    <s v="CC"/>
    <s v="FreeLocal"/>
    <s v="Standard"/>
    <n v="63"/>
    <x v="1"/>
    <x v="1"/>
    <n v="2"/>
    <n v="39753.300000000003"/>
    <s v="N"/>
    <x v="2"/>
  </r>
  <r>
    <n v="4644"/>
    <n v="26.1203"/>
    <n v="9.5267800000000005"/>
    <n v="37.886299999999999"/>
    <n v="1"/>
    <s v="CH"/>
    <s v="Budget"/>
    <s v="Standard"/>
    <n v="54"/>
    <x v="0"/>
    <x v="1"/>
    <n v="1"/>
    <n v="11659.5"/>
    <s v="Y"/>
    <x v="0"/>
  </r>
  <r>
    <n v="4645"/>
    <n v="14.573"/>
    <n v="0"/>
    <n v="38.2254"/>
    <n v="0"/>
    <s v="CH"/>
    <s v="Budget"/>
    <s v="Standard"/>
    <n v="25"/>
    <x v="1"/>
    <x v="1"/>
    <n v="2"/>
    <n v="56861.8"/>
    <s v="N"/>
    <x v="2"/>
  </r>
  <r>
    <n v="4647"/>
    <n v="21.351099999999999"/>
    <n v="0"/>
    <n v="45.706499999999998"/>
    <n v="0"/>
    <s v="CC"/>
    <s v="FreeLocal"/>
    <s v="Intnl_discount"/>
    <n v="70"/>
    <x v="0"/>
    <x v="1"/>
    <n v="0"/>
    <n v="87788.7"/>
    <s v="Y"/>
    <x v="0"/>
  </r>
  <r>
    <n v="4654"/>
    <n v="3.3055099999999999"/>
    <n v="0"/>
    <n v="36.695900000000002"/>
    <n v="0"/>
    <s v="CH"/>
    <s v="Budget"/>
    <s v="Standard"/>
    <n v="97"/>
    <x v="0"/>
    <x v="0"/>
    <n v="0"/>
    <n v="50290.7"/>
    <s v="N"/>
    <x v="0"/>
  </r>
  <r>
    <n v="4656"/>
    <n v="25.926400000000001"/>
    <n v="0"/>
    <n v="77.291600000000003"/>
    <n v="0"/>
    <s v="CC"/>
    <s v="Budget"/>
    <s v="Standard"/>
    <n v="82"/>
    <x v="0"/>
    <x v="0"/>
    <n v="1"/>
    <n v="77265.5"/>
    <s v="N"/>
    <x v="0"/>
  </r>
  <r>
    <n v="4658"/>
    <n v="12.5618"/>
    <n v="0"/>
    <n v="73.287700000000001"/>
    <n v="0"/>
    <s v="CH"/>
    <s v="Budget"/>
    <s v="Standard"/>
    <n v="69"/>
    <x v="0"/>
    <x v="1"/>
    <n v="2"/>
    <n v="67773.899999999994"/>
    <s v="N"/>
    <x v="2"/>
  </r>
  <r>
    <n v="4660"/>
    <n v="27.4526"/>
    <n v="0"/>
    <n v="8.1638999999999999"/>
    <n v="0"/>
    <s v="CC"/>
    <s v="Budget"/>
    <s v="Standard"/>
    <n v="20"/>
    <x v="1"/>
    <x v="1"/>
    <n v="1"/>
    <n v="87491"/>
    <s v="N"/>
    <x v="2"/>
  </r>
  <r>
    <n v="4662"/>
    <n v="2.8039800000000001"/>
    <n v="0"/>
    <n v="69.792599999999993"/>
    <n v="0"/>
    <s v="CC"/>
    <s v="FreeLocal"/>
    <s v="Standard"/>
    <n v="38"/>
    <x v="1"/>
    <x v="0"/>
    <n v="0"/>
    <n v="94002.6"/>
    <s v="N"/>
    <x v="2"/>
  </r>
  <r>
    <n v="4663"/>
    <n v="23.500900000000001"/>
    <n v="4.9155300000000004"/>
    <n v="59.850299999999997"/>
    <n v="0"/>
    <s v="CC"/>
    <s v="FreeLocal"/>
    <s v="Standard"/>
    <n v="21"/>
    <x v="0"/>
    <x v="0"/>
    <n v="0"/>
    <n v="64236.800000000003"/>
    <s v="N"/>
    <x v="0"/>
  </r>
  <r>
    <n v="4668"/>
    <n v="5.1359000000000004"/>
    <n v="0"/>
    <n v="44.807400000000001"/>
    <n v="0"/>
    <s v="CC"/>
    <s v="Budget"/>
    <s v="Intnl_discount"/>
    <n v="20"/>
    <x v="0"/>
    <x v="0"/>
    <n v="2"/>
    <n v="3628.78"/>
    <s v="N"/>
    <x v="2"/>
  </r>
  <r>
    <n v="4672"/>
    <n v="7.2691100000000004"/>
    <n v="0"/>
    <n v="9.42943"/>
    <n v="0"/>
    <s v="CH"/>
    <s v="FreeLocal"/>
    <s v="Standard"/>
    <n v="94"/>
    <x v="1"/>
    <x v="1"/>
    <n v="2"/>
    <n v="22685.3"/>
    <s v="Y"/>
    <x v="2"/>
  </r>
  <r>
    <n v="4682"/>
    <n v="23.257200000000001"/>
    <n v="0"/>
    <n v="19.188199999999998"/>
    <n v="0"/>
    <s v="CC"/>
    <s v="FreeLocal"/>
    <s v="Intnl_discount"/>
    <n v="26"/>
    <x v="1"/>
    <x v="1"/>
    <n v="2"/>
    <n v="14785.7"/>
    <s v="N"/>
    <x v="0"/>
  </r>
  <r>
    <n v="4684"/>
    <n v="13.301"/>
    <n v="7.3819100000000004"/>
    <n v="38.694400000000002"/>
    <n v="0"/>
    <s v="CC"/>
    <s v="Budget"/>
    <s v="Standard"/>
    <n v="65"/>
    <x v="0"/>
    <x v="0"/>
    <n v="1"/>
    <n v="23947.8"/>
    <s v="N"/>
    <x v="0"/>
  </r>
  <r>
    <n v="4687"/>
    <n v="16.976099999999999"/>
    <n v="4.7541700000000002"/>
    <n v="97.021699999999996"/>
    <n v="0"/>
    <s v="CC"/>
    <s v="Budget"/>
    <s v="Standard"/>
    <n v="64"/>
    <x v="1"/>
    <x v="0"/>
    <n v="1"/>
    <n v="43644.7"/>
    <s v="Y"/>
    <x v="2"/>
  </r>
  <r>
    <n v="4688"/>
    <n v="0.49340299999999998"/>
    <n v="0"/>
    <n v="51.830599999999997"/>
    <n v="0"/>
    <s v="CC"/>
    <s v="FreeLocal"/>
    <s v="Standard"/>
    <n v="49"/>
    <x v="1"/>
    <x v="0"/>
    <n v="0"/>
    <n v="11131.6"/>
    <s v="Y"/>
    <x v="2"/>
  </r>
  <r>
    <n v="4690"/>
    <n v="4.8020899999999997"/>
    <n v="8.0038199999999993"/>
    <n v="13.245100000000001"/>
    <n v="0"/>
    <s v="CC"/>
    <s v="Budget"/>
    <s v="Standard"/>
    <n v="74"/>
    <x v="1"/>
    <x v="0"/>
    <n v="1"/>
    <n v="60933.9"/>
    <s v="N"/>
    <x v="0"/>
  </r>
  <r>
    <n v="4691"/>
    <n v="28.953700000000001"/>
    <n v="0"/>
    <n v="19.057500000000001"/>
    <n v="0"/>
    <s v="CC"/>
    <s v="FreeLocal"/>
    <s v="Standard"/>
    <n v="50"/>
    <x v="0"/>
    <x v="1"/>
    <n v="2"/>
    <n v="21396.2"/>
    <s v="Y"/>
    <x v="0"/>
  </r>
  <r>
    <n v="4694"/>
    <n v="0"/>
    <n v="0"/>
    <n v="4.3219399999999997"/>
    <n v="0"/>
    <s v="CH"/>
    <s v="FreeLocal"/>
    <s v="Standard"/>
    <n v="90"/>
    <x v="1"/>
    <x v="1"/>
    <n v="2"/>
    <n v="42504.3"/>
    <s v="N"/>
    <x v="1"/>
  </r>
  <r>
    <n v="4699"/>
    <n v="20.569900000000001"/>
    <n v="0"/>
    <n v="39.641500000000001"/>
    <n v="0"/>
    <s v="CC"/>
    <s v="FreeLocal"/>
    <s v="Intnl_discount"/>
    <n v="48"/>
    <x v="1"/>
    <x v="0"/>
    <n v="1"/>
    <n v="23668.2"/>
    <s v="Y"/>
    <x v="2"/>
  </r>
  <r>
    <n v="4700"/>
    <n v="27.084099999999999"/>
    <n v="0"/>
    <n v="15.1433"/>
    <n v="0"/>
    <s v="CC"/>
    <s v="Budget"/>
    <s v="Standard"/>
    <n v="94"/>
    <x v="1"/>
    <x v="0"/>
    <n v="2"/>
    <n v="49022.9"/>
    <s v="N"/>
    <x v="2"/>
  </r>
  <r>
    <n v="4704"/>
    <n v="0"/>
    <n v="0"/>
    <n v="1.18068"/>
    <n v="1"/>
    <s v="Auto"/>
    <s v="FreeLocal"/>
    <s v="Intnl_discount"/>
    <n v="87"/>
    <x v="1"/>
    <x v="1"/>
    <n v="1"/>
    <n v="85705.8"/>
    <s v="N"/>
    <x v="2"/>
  </r>
  <r>
    <n v="4713"/>
    <n v="0"/>
    <n v="0"/>
    <n v="0.82922499999999999"/>
    <n v="1"/>
    <s v="Auto"/>
    <s v="Budget"/>
    <s v="Standard"/>
    <n v="75"/>
    <x v="0"/>
    <x v="0"/>
    <n v="2"/>
    <n v="49561"/>
    <s v="N"/>
    <x v="0"/>
  </r>
  <r>
    <n v="4715"/>
    <n v="19.653300000000002"/>
    <n v="0"/>
    <n v="7.9782999999999999"/>
    <n v="0"/>
    <s v="CC"/>
    <s v="Budget"/>
    <s v="Standard"/>
    <n v="48"/>
    <x v="0"/>
    <x v="1"/>
    <n v="1"/>
    <n v="79129.2"/>
    <s v="N"/>
    <x v="0"/>
  </r>
  <r>
    <n v="4716"/>
    <n v="0"/>
    <n v="0"/>
    <n v="3.9932400000000001"/>
    <n v="0"/>
    <s v="CH"/>
    <s v="Budget"/>
    <s v="Standard"/>
    <n v="94"/>
    <x v="0"/>
    <x v="0"/>
    <n v="2"/>
    <n v="14519.1"/>
    <s v="N"/>
    <x v="1"/>
  </r>
  <r>
    <n v="4717"/>
    <n v="19.261299999999999"/>
    <n v="0"/>
    <n v="52.780900000000003"/>
    <n v="0"/>
    <s v="CC"/>
    <s v="FreeLocal"/>
    <s v="Standard"/>
    <n v="30"/>
    <x v="0"/>
    <x v="0"/>
    <n v="1"/>
    <n v="17866.900000000001"/>
    <s v="N"/>
    <x v="2"/>
  </r>
  <r>
    <n v="4720"/>
    <n v="5.7249100000000004"/>
    <n v="0"/>
    <n v="404.41500000000002"/>
    <n v="0"/>
    <s v="CC"/>
    <s v="FreeLocal"/>
    <s v="Standard"/>
    <n v="67"/>
    <x v="0"/>
    <x v="1"/>
    <n v="1"/>
    <n v="91347.1"/>
    <s v="N"/>
    <x v="0"/>
  </r>
  <r>
    <n v="4722"/>
    <n v="28.046099999999999"/>
    <n v="0"/>
    <n v="66.645700000000005"/>
    <n v="0"/>
    <s v="CC"/>
    <s v="FreeLocal"/>
    <s v="Intnl_discount"/>
    <n v="20"/>
    <x v="1"/>
    <x v="1"/>
    <n v="1"/>
    <n v="44469.599999999999"/>
    <s v="Y"/>
    <x v="2"/>
  </r>
  <r>
    <n v="4724"/>
    <n v="15.933"/>
    <n v="2.21089"/>
    <n v="73.072999999999993"/>
    <n v="0"/>
    <s v="Auto"/>
    <s v="Budget"/>
    <s v="Intnl_discount"/>
    <n v="68"/>
    <x v="0"/>
    <x v="0"/>
    <n v="0"/>
    <n v="73728.3"/>
    <s v="N"/>
    <x v="0"/>
  </r>
  <r>
    <n v="4725"/>
    <n v="0"/>
    <n v="0"/>
    <n v="4.10907"/>
    <n v="0"/>
    <s v="CH"/>
    <s v="Budget"/>
    <s v="Standard"/>
    <n v="18"/>
    <x v="1"/>
    <x v="1"/>
    <n v="2"/>
    <n v="37443.599999999999"/>
    <s v="N"/>
    <x v="1"/>
  </r>
  <r>
    <n v="4727"/>
    <n v="2.7069800000000002"/>
    <n v="0"/>
    <n v="115.744"/>
    <n v="0"/>
    <s v="Auto"/>
    <s v="FreeLocal"/>
    <s v="Standard"/>
    <n v="53"/>
    <x v="0"/>
    <x v="0"/>
    <n v="2"/>
    <n v="64546.400000000001"/>
    <s v="Y"/>
    <x v="2"/>
  </r>
  <r>
    <n v="4728"/>
    <n v="20.214300000000001"/>
    <n v="0"/>
    <n v="7.25671"/>
    <n v="0"/>
    <s v="CC"/>
    <s v="Budget"/>
    <s v="Intnl_discount"/>
    <n v="23"/>
    <x v="1"/>
    <x v="1"/>
    <n v="1"/>
    <n v="84217.7"/>
    <s v="Y"/>
    <x v="2"/>
  </r>
  <r>
    <n v="4735"/>
    <n v="29.709800000000001"/>
    <n v="5.3120900000000004"/>
    <n v="202.43799999999999"/>
    <n v="0"/>
    <s v="CC"/>
    <s v="FreeLocal"/>
    <s v="Standard"/>
    <n v="47"/>
    <x v="0"/>
    <x v="0"/>
    <n v="1"/>
    <n v="63778.3"/>
    <s v="Y"/>
    <x v="0"/>
  </r>
  <r>
    <n v="4738"/>
    <n v="0"/>
    <n v="0"/>
    <n v="3.80585"/>
    <n v="0"/>
    <s v="CC"/>
    <s v="Budget"/>
    <s v="Standard"/>
    <n v="25"/>
    <x v="0"/>
    <x v="0"/>
    <n v="1"/>
    <n v="10107.700000000001"/>
    <s v="Y"/>
    <x v="0"/>
  </r>
  <r>
    <n v="4743"/>
    <n v="27.8993"/>
    <n v="0"/>
    <n v="6.5787300000000002"/>
    <n v="1"/>
    <s v="CC"/>
    <s v="FreeLocal"/>
    <s v="Intnl_discount"/>
    <n v="19"/>
    <x v="0"/>
    <x v="0"/>
    <n v="1"/>
    <n v="73089.7"/>
    <s v="Y"/>
    <x v="2"/>
  </r>
  <r>
    <n v="4746"/>
    <n v="19.2852"/>
    <n v="0"/>
    <n v="59.471899999999998"/>
    <n v="0"/>
    <s v="CC"/>
    <s v="FreeLocal"/>
    <s v="Standard"/>
    <n v="23"/>
    <x v="0"/>
    <x v="1"/>
    <n v="1"/>
    <n v="63712.1"/>
    <s v="N"/>
    <x v="2"/>
  </r>
  <r>
    <n v="4749"/>
    <n v="12.5616"/>
    <n v="0"/>
    <n v="53.439300000000003"/>
    <n v="0"/>
    <s v="CC"/>
    <s v="Budget"/>
    <s v="Standard"/>
    <n v="36"/>
    <x v="1"/>
    <x v="1"/>
    <n v="1"/>
    <n v="35381.599999999999"/>
    <s v="N"/>
    <x v="2"/>
  </r>
  <r>
    <n v="4752"/>
    <n v="21.917000000000002"/>
    <n v="0"/>
    <n v="12.64"/>
    <n v="0"/>
    <s v="CC"/>
    <s v="FreeLocal"/>
    <s v="Standard"/>
    <n v="48"/>
    <x v="1"/>
    <x v="0"/>
    <n v="0"/>
    <n v="39598.699999999997"/>
    <s v="N"/>
    <x v="2"/>
  </r>
  <r>
    <n v="4754"/>
    <n v="11.022399999999999"/>
    <n v="0"/>
    <n v="49.8949"/>
    <n v="0"/>
    <s v="CC"/>
    <s v="FreeLocal"/>
    <s v="Intnl_discount"/>
    <n v="20"/>
    <x v="0"/>
    <x v="1"/>
    <n v="2"/>
    <n v="23671.599999999999"/>
    <s v="N"/>
    <x v="0"/>
  </r>
  <r>
    <n v="4757"/>
    <n v="9.7911699999999993"/>
    <n v="0"/>
    <n v="13.664099999999999"/>
    <n v="0"/>
    <s v="Auto"/>
    <s v="Budget"/>
    <s v="Standard"/>
    <n v="21"/>
    <x v="0"/>
    <x v="0"/>
    <n v="0"/>
    <n v="77210.600000000006"/>
    <s v="N"/>
    <x v="2"/>
  </r>
  <r>
    <n v="4762"/>
    <n v="10.823499999999999"/>
    <n v="0"/>
    <n v="36.744999999999997"/>
    <n v="0"/>
    <s v="Auto"/>
    <s v="Budget"/>
    <s v="Standard"/>
    <n v="61"/>
    <x v="1"/>
    <x v="1"/>
    <n v="2"/>
    <n v="66026"/>
    <s v="N"/>
    <x v="2"/>
  </r>
  <r>
    <n v="4767"/>
    <n v="0.459762"/>
    <n v="0"/>
    <n v="164.82"/>
    <n v="0"/>
    <s v="CC"/>
    <s v="FreeLocal"/>
    <s v="Standard"/>
    <n v="51"/>
    <x v="0"/>
    <x v="0"/>
    <n v="2"/>
    <n v="32118.400000000001"/>
    <s v="N"/>
    <x v="0"/>
  </r>
  <r>
    <n v="4771"/>
    <n v="20.1251"/>
    <n v="0"/>
    <n v="92.634"/>
    <n v="0"/>
    <s v="CC"/>
    <s v="FreeLocal"/>
    <s v="Intnl_discount"/>
    <n v="56"/>
    <x v="1"/>
    <x v="1"/>
    <n v="2"/>
    <n v="86258.6"/>
    <s v="N"/>
    <x v="2"/>
  </r>
  <r>
    <n v="4772"/>
    <n v="14.644500000000001"/>
    <n v="0"/>
    <n v="11.206300000000001"/>
    <n v="1"/>
    <s v="CC"/>
    <s v="Budget"/>
    <s v="Standard"/>
    <n v="48"/>
    <x v="0"/>
    <x v="0"/>
    <n v="2"/>
    <n v="85246.6"/>
    <s v="N"/>
    <x v="0"/>
  </r>
  <r>
    <n v="4778"/>
    <n v="4.4304199999999998"/>
    <n v="0"/>
    <n v="16.354600000000001"/>
    <n v="1"/>
    <s v="CC"/>
    <s v="Budget"/>
    <s v="Standard"/>
    <n v="29"/>
    <x v="1"/>
    <x v="0"/>
    <n v="2"/>
    <n v="98734.7"/>
    <s v="N"/>
    <x v="2"/>
  </r>
  <r>
    <n v="4779"/>
    <n v="6.2610000000000001"/>
    <n v="0"/>
    <n v="43.966700000000003"/>
    <n v="0"/>
    <s v="CC"/>
    <s v="FreeLocal"/>
    <s v="Standard"/>
    <n v="70"/>
    <x v="0"/>
    <x v="1"/>
    <n v="0"/>
    <n v="61639.7"/>
    <s v="N"/>
    <x v="0"/>
  </r>
  <r>
    <n v="4780"/>
    <n v="15.9968"/>
    <n v="3.0535700000000001"/>
    <n v="32.486199999999997"/>
    <n v="1"/>
    <s v="CC"/>
    <s v="FreeLocal"/>
    <s v="Intnl_discount"/>
    <n v="93"/>
    <x v="1"/>
    <x v="1"/>
    <n v="1"/>
    <n v="14258.4"/>
    <s v="Y"/>
    <x v="0"/>
  </r>
  <r>
    <n v="4784"/>
    <n v="22.617100000000001"/>
    <n v="0"/>
    <n v="40.343600000000002"/>
    <n v="2"/>
    <s v="CC"/>
    <s v="FreeLocal"/>
    <s v="Standard"/>
    <n v="85"/>
    <x v="0"/>
    <x v="1"/>
    <n v="1"/>
    <n v="23657.4"/>
    <s v="N"/>
    <x v="0"/>
  </r>
  <r>
    <n v="4791"/>
    <n v="10.260300000000001"/>
    <n v="0"/>
    <n v="163.84800000000001"/>
    <n v="0"/>
    <s v="CC"/>
    <s v="Budget"/>
    <s v="Standard"/>
    <n v="86"/>
    <x v="0"/>
    <x v="1"/>
    <n v="0"/>
    <n v="99514.6"/>
    <s v="Y"/>
    <x v="0"/>
  </r>
  <r>
    <n v="4792"/>
    <n v="24.835599999999999"/>
    <n v="0"/>
    <n v="81.9816"/>
    <n v="0"/>
    <s v="CH"/>
    <s v="FreeLocal"/>
    <s v="Standard"/>
    <n v="44"/>
    <x v="0"/>
    <x v="0"/>
    <n v="2"/>
    <n v="92285.4"/>
    <s v="N"/>
    <x v="2"/>
  </r>
  <r>
    <n v="4798"/>
    <n v="15.744999999999999"/>
    <n v="0"/>
    <n v="71.430899999999994"/>
    <n v="0"/>
    <s v="CH"/>
    <s v="FreeLocal"/>
    <s v="Standard"/>
    <n v="82"/>
    <x v="1"/>
    <x v="0"/>
    <n v="0"/>
    <n v="40551"/>
    <s v="Y"/>
    <x v="2"/>
  </r>
  <r>
    <n v="4801"/>
    <n v="2.7687200000000001"/>
    <n v="0"/>
    <n v="9.3644700000000007"/>
    <n v="0"/>
    <s v="CC"/>
    <s v="Budget"/>
    <s v="Standard"/>
    <n v="45"/>
    <x v="1"/>
    <x v="0"/>
    <n v="0"/>
    <n v="70239.8"/>
    <s v="N"/>
    <x v="2"/>
  </r>
  <r>
    <n v="4802"/>
    <n v="19.369299999999999"/>
    <n v="0"/>
    <n v="121.684"/>
    <n v="0"/>
    <s v="CH"/>
    <s v="Budget"/>
    <s v="Intnl_discount"/>
    <n v="59"/>
    <x v="0"/>
    <x v="0"/>
    <n v="0"/>
    <n v="29953.1"/>
    <s v="N"/>
    <x v="0"/>
  </r>
  <r>
    <n v="4807"/>
    <n v="15.0754"/>
    <n v="0"/>
    <n v="108.435"/>
    <n v="0"/>
    <s v="CC"/>
    <s v="FreeLocal"/>
    <s v="Standard"/>
    <n v="50"/>
    <x v="1"/>
    <x v="0"/>
    <n v="0"/>
    <n v="19231.2"/>
    <s v="N"/>
    <x v="2"/>
  </r>
  <r>
    <n v="4808"/>
    <n v="13.458399999999999"/>
    <n v="0"/>
    <n v="15.1058"/>
    <n v="0"/>
    <s v="CC"/>
    <s v="Budget"/>
    <s v="Intnl_discount"/>
    <n v="94"/>
    <x v="1"/>
    <x v="0"/>
    <n v="0"/>
    <n v="50290.7"/>
    <s v="N"/>
    <x v="2"/>
  </r>
  <r>
    <n v="4811"/>
    <n v="1.52254"/>
    <n v="0"/>
    <n v="62.1922"/>
    <n v="0"/>
    <s v="CC"/>
    <s v="Budget"/>
    <s v="Standard"/>
    <n v="56"/>
    <x v="1"/>
    <x v="0"/>
    <n v="2"/>
    <n v="46165.2"/>
    <s v="N"/>
    <x v="2"/>
  </r>
  <r>
    <n v="4812"/>
    <n v="26.950600000000001"/>
    <n v="0"/>
    <n v="29.967500000000001"/>
    <n v="0"/>
    <s v="CC"/>
    <s v="FreeLocal"/>
    <s v="Standard"/>
    <n v="55"/>
    <x v="0"/>
    <x v="1"/>
    <n v="0"/>
    <n v="54844.2"/>
    <s v="Y"/>
    <x v="0"/>
  </r>
  <r>
    <n v="4815"/>
    <n v="5.3875999999999999"/>
    <n v="0"/>
    <n v="91.068700000000007"/>
    <n v="0"/>
    <s v="Auto"/>
    <s v="FreeLocal"/>
    <s v="Standard"/>
    <n v="94"/>
    <x v="0"/>
    <x v="0"/>
    <n v="1"/>
    <n v="66755.600000000006"/>
    <s v="N"/>
    <x v="0"/>
  </r>
  <r>
    <n v="4817"/>
    <n v="8.3320000000000007"/>
    <n v="7.0935699999999997"/>
    <n v="17.406400000000001"/>
    <n v="1"/>
    <s v="CC"/>
    <s v="Budget"/>
    <s v="Standard"/>
    <n v="56"/>
    <x v="1"/>
    <x v="1"/>
    <n v="1"/>
    <n v="92798.9"/>
    <s v="N"/>
    <x v="2"/>
  </r>
  <r>
    <n v="4820"/>
    <n v="0"/>
    <n v="0"/>
    <n v="0.66028799999999999"/>
    <n v="0"/>
    <s v="CH"/>
    <s v="Budget"/>
    <s v="Standard"/>
    <n v="49"/>
    <x v="0"/>
    <x v="0"/>
    <n v="0"/>
    <n v="68828.399999999994"/>
    <s v="Y"/>
    <x v="0"/>
  </r>
  <r>
    <n v="4821"/>
    <n v="6.9958799999999997"/>
    <n v="0"/>
    <n v="36.0107"/>
    <n v="0"/>
    <s v="CH"/>
    <s v="FreeLocal"/>
    <s v="Standard"/>
    <n v="57"/>
    <x v="1"/>
    <x v="0"/>
    <n v="1"/>
    <n v="77149.100000000006"/>
    <s v="N"/>
    <x v="2"/>
  </r>
  <r>
    <n v="4823"/>
    <n v="11.9678"/>
    <n v="0"/>
    <n v="124.63800000000001"/>
    <n v="0"/>
    <s v="CC"/>
    <s v="Budget"/>
    <s v="Intnl_discount"/>
    <n v="70"/>
    <x v="1"/>
    <x v="0"/>
    <n v="1"/>
    <n v="42211.8"/>
    <s v="N"/>
    <x v="2"/>
  </r>
  <r>
    <n v="4824"/>
    <n v="9.5057799999999997"/>
    <n v="0"/>
    <n v="103.27500000000001"/>
    <n v="0"/>
    <s v="CC"/>
    <s v="FreeLocal"/>
    <s v="Standard"/>
    <n v="89"/>
    <x v="1"/>
    <x v="0"/>
    <n v="0"/>
    <n v="91655.8"/>
    <s v="N"/>
    <x v="2"/>
  </r>
  <r>
    <n v="4825"/>
    <n v="10.571"/>
    <n v="0"/>
    <n v="40.5105"/>
    <n v="0"/>
    <s v="CC"/>
    <s v="FreeLocal"/>
    <s v="Standard"/>
    <n v="18"/>
    <x v="1"/>
    <x v="0"/>
    <n v="0"/>
    <n v="77293.3"/>
    <s v="Y"/>
    <x v="2"/>
  </r>
  <r>
    <n v="4828"/>
    <n v="13.1044"/>
    <n v="0"/>
    <n v="33.698399999999999"/>
    <n v="0"/>
    <s v="CC"/>
    <s v="Budget"/>
    <s v="Intnl_discount"/>
    <n v="65"/>
    <x v="0"/>
    <x v="0"/>
    <n v="1"/>
    <n v="62751.3"/>
    <s v="N"/>
    <x v="0"/>
  </r>
  <r>
    <n v="4830"/>
    <n v="17.470700000000001"/>
    <n v="0"/>
    <n v="63.649099999999997"/>
    <n v="0"/>
    <s v="CC"/>
    <s v="FreeLocal"/>
    <s v="Intnl_discount"/>
    <n v="41"/>
    <x v="0"/>
    <x v="0"/>
    <n v="1"/>
    <n v="43563.4"/>
    <s v="N"/>
    <x v="0"/>
  </r>
  <r>
    <n v="4832"/>
    <n v="27.5443"/>
    <n v="0"/>
    <n v="33.825099999999999"/>
    <n v="0"/>
    <s v="Auto"/>
    <s v="FreeLocal"/>
    <s v="Intnl_discount"/>
    <n v="61"/>
    <x v="0"/>
    <x v="0"/>
    <n v="1"/>
    <n v="79685"/>
    <s v="N"/>
    <x v="0"/>
  </r>
  <r>
    <n v="4837"/>
    <n v="14.8178"/>
    <n v="0"/>
    <n v="99.518500000000003"/>
    <n v="0"/>
    <s v="CH"/>
    <s v="Budget"/>
    <s v="Standard"/>
    <n v="83"/>
    <x v="1"/>
    <x v="1"/>
    <n v="1"/>
    <n v="65867.100000000006"/>
    <s v="N"/>
    <x v="2"/>
  </r>
  <r>
    <n v="4838"/>
    <n v="18.792400000000001"/>
    <n v="0"/>
    <n v="45.626100000000001"/>
    <n v="1"/>
    <s v="CC"/>
    <s v="FreeLocal"/>
    <s v="Standard"/>
    <n v="48"/>
    <x v="1"/>
    <x v="0"/>
    <n v="1"/>
    <n v="75818.899999999994"/>
    <s v="N"/>
    <x v="2"/>
  </r>
  <r>
    <n v="4839"/>
    <n v="1.15543"/>
    <n v="9.4418000000000002E-2"/>
    <n v="77.715199999999996"/>
    <n v="0"/>
    <s v="Auto"/>
    <s v="Budget"/>
    <s v="Intnl_discount"/>
    <n v="34"/>
    <x v="1"/>
    <x v="1"/>
    <n v="0"/>
    <n v="49728.7"/>
    <s v="N"/>
    <x v="2"/>
  </r>
  <r>
    <n v="4853"/>
    <n v="23.494299999999999"/>
    <n v="0"/>
    <n v="41.387500000000003"/>
    <n v="0"/>
    <s v="CC"/>
    <s v="Budget"/>
    <s v="Intnl_discount"/>
    <n v="60"/>
    <x v="1"/>
    <x v="0"/>
    <n v="0"/>
    <n v="20953.2"/>
    <s v="N"/>
    <x v="2"/>
  </r>
  <r>
    <n v="4857"/>
    <n v="10.980600000000001"/>
    <n v="9.5743799999999997"/>
    <n v="65.032200000000003"/>
    <n v="0"/>
    <s v="CC"/>
    <s v="FreeLocal"/>
    <s v="Standard"/>
    <n v="64"/>
    <x v="0"/>
    <x v="0"/>
    <n v="2"/>
    <n v="56412.5"/>
    <s v="N"/>
    <x v="0"/>
  </r>
  <r>
    <n v="4859"/>
    <n v="25.152000000000001"/>
    <n v="0"/>
    <n v="62.760899999999999"/>
    <n v="0"/>
    <s v="CH"/>
    <s v="Budget"/>
    <s v="Standard"/>
    <n v="63"/>
    <x v="0"/>
    <x v="1"/>
    <n v="2"/>
    <n v="25200.799999999999"/>
    <s v="N"/>
    <x v="2"/>
  </r>
  <r>
    <n v="4861"/>
    <n v="25.140499999999999"/>
    <n v="0"/>
    <n v="88.042699999999996"/>
    <n v="0"/>
    <s v="CC"/>
    <s v="FreeLocal"/>
    <s v="Intnl_discount"/>
    <n v="56"/>
    <x v="1"/>
    <x v="1"/>
    <n v="2"/>
    <n v="61417.3"/>
    <s v="Y"/>
    <x v="2"/>
  </r>
  <r>
    <n v="4863"/>
    <n v="2.1571400000000001"/>
    <n v="0"/>
    <n v="226.99799999999999"/>
    <n v="0"/>
    <s v="CC"/>
    <s v="FreeLocal"/>
    <s v="Intnl_discount"/>
    <n v="41"/>
    <x v="0"/>
    <x v="0"/>
    <n v="1"/>
    <n v="47916.3"/>
    <s v="N"/>
    <x v="0"/>
  </r>
  <r>
    <n v="4870"/>
    <n v="16.842199999999998"/>
    <n v="0"/>
    <n v="40.160400000000003"/>
    <n v="0"/>
    <s v="CC"/>
    <s v="Budget"/>
    <s v="Intnl_discount"/>
    <n v="41"/>
    <x v="0"/>
    <x v="0"/>
    <n v="0"/>
    <n v="45103.4"/>
    <s v="N"/>
    <x v="2"/>
  </r>
  <r>
    <n v="4874"/>
    <n v="11.8668"/>
    <n v="0"/>
    <n v="20.854600000000001"/>
    <n v="0"/>
    <s v="CH"/>
    <s v="FreeLocal"/>
    <s v="Standard"/>
    <n v="25"/>
    <x v="1"/>
    <x v="0"/>
    <n v="0"/>
    <n v="94451.7"/>
    <s v="Y"/>
    <x v="2"/>
  </r>
  <r>
    <n v="4875"/>
    <n v="1.3391599999999999"/>
    <n v="0"/>
    <n v="23.773399999999999"/>
    <n v="0"/>
    <s v="CC"/>
    <s v="FreeLocal"/>
    <s v="Standard"/>
    <n v="85"/>
    <x v="1"/>
    <x v="1"/>
    <n v="0"/>
    <n v="57933.1"/>
    <s v="Y"/>
    <x v="2"/>
  </r>
  <r>
    <n v="4880"/>
    <n v="18.897500000000001"/>
    <n v="0"/>
    <n v="33.316400000000002"/>
    <n v="0"/>
    <s v="CC"/>
    <s v="FreeLocal"/>
    <s v="Standard"/>
    <n v="95"/>
    <x v="1"/>
    <x v="0"/>
    <n v="0"/>
    <n v="585.79100000000005"/>
    <s v="N"/>
    <x v="2"/>
  </r>
  <r>
    <n v="4886"/>
    <n v="13.227399999999999"/>
    <n v="0"/>
    <n v="26.880700000000001"/>
    <n v="0"/>
    <s v="CH"/>
    <s v="FreeLocal"/>
    <s v="Standard"/>
    <n v="70"/>
    <x v="1"/>
    <x v="0"/>
    <n v="1"/>
    <n v="76837.399999999994"/>
    <s v="N"/>
    <x v="2"/>
  </r>
  <r>
    <n v="4888"/>
    <n v="21.064599999999999"/>
    <n v="0"/>
    <n v="8.9559599999999993"/>
    <n v="0"/>
    <s v="CH"/>
    <s v="FreeLocal"/>
    <s v="Standard"/>
    <n v="20"/>
    <x v="1"/>
    <x v="0"/>
    <n v="2"/>
    <n v="66312.2"/>
    <s v="Y"/>
    <x v="2"/>
  </r>
  <r>
    <n v="4895"/>
    <n v="5.2735500000000002"/>
    <n v="0"/>
    <n v="59.6676"/>
    <n v="0"/>
    <s v="CC"/>
    <s v="Budget"/>
    <s v="Intnl_discount"/>
    <n v="74"/>
    <x v="1"/>
    <x v="1"/>
    <n v="0"/>
    <n v="2825.56"/>
    <s v="N"/>
    <x v="2"/>
  </r>
  <r>
    <n v="4896"/>
    <n v="2.5415899999999998"/>
    <n v="0"/>
    <n v="52.652200000000001"/>
    <n v="0"/>
    <s v="CC"/>
    <s v="FreeLocal"/>
    <s v="Intnl_discount"/>
    <n v="65"/>
    <x v="0"/>
    <x v="0"/>
    <n v="0"/>
    <n v="10391.1"/>
    <s v="N"/>
    <x v="0"/>
  </r>
  <r>
    <n v="4897"/>
    <n v="23.706"/>
    <n v="0"/>
    <n v="17.414200000000001"/>
    <n v="0"/>
    <s v="Auto"/>
    <s v="FreeLocal"/>
    <s v="Intnl_discount"/>
    <n v="59"/>
    <x v="1"/>
    <x v="0"/>
    <n v="2"/>
    <n v="40637.4"/>
    <s v="N"/>
    <x v="2"/>
  </r>
  <r>
    <n v="4898"/>
    <n v="11.6813"/>
    <n v="0"/>
    <n v="51.920099999999998"/>
    <n v="0"/>
    <s v="CH"/>
    <s v="FreeLocal"/>
    <s v="Intnl_discount"/>
    <n v="57"/>
    <x v="1"/>
    <x v="0"/>
    <n v="2"/>
    <n v="66634.899999999994"/>
    <s v="N"/>
    <x v="2"/>
  </r>
  <r>
    <n v="4907"/>
    <n v="21.010999999999999"/>
    <n v="0"/>
    <n v="37.848799999999997"/>
    <n v="0"/>
    <s v="CH"/>
    <s v="FreeLocal"/>
    <s v="Standard"/>
    <n v="37"/>
    <x v="0"/>
    <x v="0"/>
    <n v="2"/>
    <n v="53162.2"/>
    <s v="Y"/>
    <x v="2"/>
  </r>
  <r>
    <n v="4914"/>
    <n v="3.1320299999999999"/>
    <n v="0"/>
    <n v="25.058199999999999"/>
    <n v="0"/>
    <s v="CC"/>
    <s v="FreeLocal"/>
    <s v="Standard"/>
    <n v="63"/>
    <x v="0"/>
    <x v="0"/>
    <n v="2"/>
    <n v="84342.2"/>
    <s v="N"/>
    <x v="2"/>
  </r>
  <r>
    <n v="4917"/>
    <n v="23.1328"/>
    <n v="0"/>
    <n v="21.703099999999999"/>
    <n v="0"/>
    <s v="CC"/>
    <s v="FreeLocal"/>
    <s v="Standard"/>
    <n v="85"/>
    <x v="1"/>
    <x v="1"/>
    <n v="2"/>
    <n v="96929.8"/>
    <s v="N"/>
    <x v="2"/>
  </r>
  <r>
    <n v="4921"/>
    <n v="14.250999999999999"/>
    <n v="0"/>
    <n v="116.07299999999999"/>
    <n v="0"/>
    <s v="Auto"/>
    <s v="Budget"/>
    <s v="Standard"/>
    <n v="55"/>
    <x v="1"/>
    <x v="0"/>
    <n v="1"/>
    <n v="86537.4"/>
    <s v="Y"/>
    <x v="2"/>
  </r>
  <r>
    <n v="4923"/>
    <n v="11.703099999999999"/>
    <n v="0"/>
    <n v="13.9429"/>
    <n v="0"/>
    <s v="CH"/>
    <s v="Budget"/>
    <s v="Intnl_discount"/>
    <n v="54"/>
    <x v="1"/>
    <x v="1"/>
    <n v="0"/>
    <n v="84754.4"/>
    <s v="N"/>
    <x v="2"/>
  </r>
  <r>
    <n v="4924"/>
    <n v="0"/>
    <n v="0"/>
    <n v="0.364402"/>
    <n v="0"/>
    <s v="CC"/>
    <s v="Budget"/>
    <s v="Standard"/>
    <n v="25"/>
    <x v="1"/>
    <x v="0"/>
    <n v="0"/>
    <n v="4545.1099999999997"/>
    <s v="N"/>
    <x v="1"/>
  </r>
  <r>
    <n v="4927"/>
    <n v="28.795999999999999"/>
    <n v="4.9175199999999997"/>
    <n v="89.464799999999997"/>
    <n v="0"/>
    <s v="Auto"/>
    <s v="Budget"/>
    <s v="Standard"/>
    <n v="67"/>
    <x v="1"/>
    <x v="0"/>
    <n v="0"/>
    <n v="81360.600000000006"/>
    <s v="N"/>
    <x v="0"/>
  </r>
  <r>
    <n v="4929"/>
    <n v="18.876000000000001"/>
    <n v="0"/>
    <n v="105.81100000000001"/>
    <n v="0"/>
    <s v="CC"/>
    <s v="FreeLocal"/>
    <s v="Standard"/>
    <n v="82"/>
    <x v="0"/>
    <x v="0"/>
    <n v="2"/>
    <n v="89270.399999999994"/>
    <s v="N"/>
    <x v="2"/>
  </r>
  <r>
    <n v="4935"/>
    <n v="6.3116199999999996"/>
    <n v="0"/>
    <n v="32.495600000000003"/>
    <n v="1"/>
    <s v="CC"/>
    <s v="FreeLocal"/>
    <s v="Standard"/>
    <n v="53"/>
    <x v="1"/>
    <x v="0"/>
    <n v="2"/>
    <n v="50290.7"/>
    <s v="N"/>
    <x v="2"/>
  </r>
  <r>
    <n v="4936"/>
    <n v="27.438400000000001"/>
    <n v="6.66221"/>
    <n v="39.697200000000002"/>
    <n v="0"/>
    <s v="CC"/>
    <s v="Budget"/>
    <s v="Standard"/>
    <n v="81"/>
    <x v="0"/>
    <x v="0"/>
    <n v="2"/>
    <n v="94159.9"/>
    <s v="N"/>
    <x v="0"/>
  </r>
  <r>
    <n v="4937"/>
    <n v="1.19248"/>
    <n v="0"/>
    <n v="22.6067"/>
    <n v="0"/>
    <s v="Auto"/>
    <s v="Budget"/>
    <s v="Standard"/>
    <n v="81"/>
    <x v="1"/>
    <x v="0"/>
    <n v="2"/>
    <n v="57898.5"/>
    <s v="N"/>
    <x v="2"/>
  </r>
  <r>
    <n v="4940"/>
    <n v="20.7972"/>
    <n v="0"/>
    <n v="11.991099999999999"/>
    <n v="0"/>
    <s v="Auto"/>
    <s v="FreeLocal"/>
    <s v="Standard"/>
    <n v="42"/>
    <x v="0"/>
    <x v="0"/>
    <n v="1"/>
    <n v="62126.400000000001"/>
    <s v="Y"/>
    <x v="0"/>
  </r>
  <r>
    <n v="4941"/>
    <n v="26.7287"/>
    <n v="0"/>
    <n v="57.166600000000003"/>
    <n v="0"/>
    <s v="CC"/>
    <s v="FreeLocal"/>
    <s v="Standard"/>
    <n v="76"/>
    <x v="1"/>
    <x v="1"/>
    <n v="1"/>
    <n v="57091.6"/>
    <s v="Y"/>
    <x v="2"/>
  </r>
  <r>
    <n v="4943"/>
    <n v="5.3977000000000004"/>
    <n v="8.1368399999999994"/>
    <n v="26.165099999999999"/>
    <n v="0"/>
    <s v="CH"/>
    <s v="FreeLocal"/>
    <s v="Standard"/>
    <n v="63"/>
    <x v="1"/>
    <x v="1"/>
    <n v="1"/>
    <n v="75826.600000000006"/>
    <s v="N"/>
    <x v="0"/>
  </r>
  <r>
    <n v="4945"/>
    <n v="1.26091"/>
    <n v="0"/>
    <n v="103.458"/>
    <n v="0"/>
    <s v="CC"/>
    <s v="FreeLocal"/>
    <s v="Standard"/>
    <n v="82"/>
    <x v="0"/>
    <x v="1"/>
    <n v="0"/>
    <n v="8604.64"/>
    <s v="N"/>
    <x v="0"/>
  </r>
  <r>
    <n v="4947"/>
    <n v="25.522099999999998"/>
    <n v="0"/>
    <n v="102.53100000000001"/>
    <n v="0"/>
    <s v="CC"/>
    <s v="FreeLocal"/>
    <s v="Intnl_discount"/>
    <n v="50"/>
    <x v="1"/>
    <x v="0"/>
    <n v="0"/>
    <n v="73210.8"/>
    <s v="Y"/>
    <x v="2"/>
  </r>
  <r>
    <n v="4950"/>
    <n v="27.623699999999999"/>
    <n v="6.7114500000000001"/>
    <n v="35.014400000000002"/>
    <n v="0"/>
    <s v="Auto"/>
    <s v="Budget"/>
    <s v="Standard"/>
    <n v="81"/>
    <x v="0"/>
    <x v="1"/>
    <n v="2"/>
    <n v="87872.9"/>
    <s v="Y"/>
    <x v="0"/>
  </r>
  <r>
    <n v="4951"/>
    <n v="21.794599999999999"/>
    <n v="0"/>
    <n v="26.081099999999999"/>
    <n v="0"/>
    <s v="Auto"/>
    <s v="FreeLocal"/>
    <s v="Intnl_discount"/>
    <n v="21"/>
    <x v="1"/>
    <x v="0"/>
    <n v="0"/>
    <n v="63671.3"/>
    <s v="Y"/>
    <x v="2"/>
  </r>
  <r>
    <n v="4952"/>
    <n v="9.88931"/>
    <n v="0"/>
    <n v="53.087899999999998"/>
    <n v="0"/>
    <s v="CC"/>
    <s v="Budget"/>
    <s v="Standard"/>
    <n v="59"/>
    <x v="0"/>
    <x v="0"/>
    <n v="0"/>
    <n v="91427.199999999997"/>
    <s v="N"/>
    <x v="0"/>
  </r>
  <r>
    <n v="4954"/>
    <n v="0"/>
    <n v="0"/>
    <n v="1.2142500000000001"/>
    <n v="0"/>
    <s v="CC"/>
    <s v="Budget"/>
    <s v="Standard"/>
    <n v="20"/>
    <x v="0"/>
    <x v="0"/>
    <n v="2"/>
    <n v="84629.3"/>
    <s v="Y"/>
    <x v="1"/>
  </r>
  <r>
    <n v="4955"/>
    <n v="25.6721"/>
    <n v="0"/>
    <n v="25.946000000000002"/>
    <n v="0"/>
    <s v="CH"/>
    <s v="FreeLocal"/>
    <s v="Standard"/>
    <n v="86"/>
    <x v="1"/>
    <x v="0"/>
    <n v="2"/>
    <n v="88392"/>
    <s v="N"/>
    <x v="2"/>
  </r>
  <r>
    <n v="4956"/>
    <n v="24.026900000000001"/>
    <n v="0"/>
    <n v="129.429"/>
    <n v="0"/>
    <s v="CC"/>
    <s v="FreeLocal"/>
    <s v="Intnl_discount"/>
    <n v="90"/>
    <x v="1"/>
    <x v="1"/>
    <n v="0"/>
    <n v="8513.14"/>
    <s v="N"/>
    <x v="2"/>
  </r>
  <r>
    <n v="4957"/>
    <n v="2.0474299999999999"/>
    <n v="0"/>
    <n v="98.619399999999999"/>
    <n v="0"/>
    <s v="CH"/>
    <s v="Budget"/>
    <s v="Intnl_discount"/>
    <n v="63"/>
    <x v="1"/>
    <x v="1"/>
    <n v="2"/>
    <n v="16472.400000000001"/>
    <s v="N"/>
    <x v="2"/>
  </r>
  <r>
    <n v="4959"/>
    <n v="0"/>
    <n v="0"/>
    <n v="1.68733"/>
    <n v="0"/>
    <s v="CC"/>
    <s v="FreeLocal"/>
    <s v="Standard"/>
    <n v="28"/>
    <x v="1"/>
    <x v="0"/>
    <n v="2"/>
    <n v="43053"/>
    <s v="N"/>
    <x v="1"/>
  </r>
  <r>
    <n v="4962"/>
    <n v="19.651900000000001"/>
    <n v="0"/>
    <n v="146.405"/>
    <n v="0"/>
    <s v="CC"/>
    <s v="Budget"/>
    <s v="Standard"/>
    <n v="80"/>
    <x v="0"/>
    <x v="0"/>
    <n v="2"/>
    <n v="83890.7"/>
    <s v="N"/>
    <x v="2"/>
  </r>
  <r>
    <n v="4963"/>
    <n v="13.9597"/>
    <n v="0"/>
    <n v="27.689900000000002"/>
    <n v="0"/>
    <s v="CC"/>
    <s v="FreeLocal"/>
    <s v="Intnl_discount"/>
    <n v="34"/>
    <x v="1"/>
    <x v="1"/>
    <n v="2"/>
    <n v="9229.5499999999993"/>
    <s v="N"/>
    <x v="2"/>
  </r>
  <r>
    <n v="4965"/>
    <n v="14.770200000000001"/>
    <n v="0"/>
    <n v="63.900799999999997"/>
    <n v="0"/>
    <s v="CC"/>
    <s v="FreeLocal"/>
    <s v="Standard"/>
    <n v="56"/>
    <x v="0"/>
    <x v="0"/>
    <n v="0"/>
    <n v="58641.2"/>
    <s v="N"/>
    <x v="2"/>
  </r>
  <r>
    <n v="4969"/>
    <n v="12.5161"/>
    <n v="0"/>
    <n v="64.464299999999994"/>
    <n v="0"/>
    <s v="CC"/>
    <s v="Budget"/>
    <s v="Standard"/>
    <n v="37"/>
    <x v="0"/>
    <x v="0"/>
    <n v="2"/>
    <n v="11947.3"/>
    <s v="N"/>
    <x v="2"/>
  </r>
  <r>
    <n v="4977"/>
    <n v="14.6737"/>
    <n v="6.3323099999999997"/>
    <n v="15.9223"/>
    <n v="0"/>
    <s v="CC"/>
    <s v="FreeLocal"/>
    <s v="Standard"/>
    <n v="69"/>
    <x v="0"/>
    <x v="1"/>
    <n v="0"/>
    <n v="86735.5"/>
    <s v="N"/>
    <x v="2"/>
  </r>
  <r>
    <n v="4980"/>
    <n v="20.2971"/>
    <n v="0"/>
    <n v="40.814900000000002"/>
    <n v="0"/>
    <s v="Auto"/>
    <s v="FreeLocal"/>
    <s v="Intnl_discount"/>
    <n v="86"/>
    <x v="0"/>
    <x v="0"/>
    <n v="1"/>
    <n v="44773.7"/>
    <s v="Y"/>
    <x v="0"/>
  </r>
  <r>
    <n v="4981"/>
    <n v="15.811"/>
    <n v="3.05423"/>
    <n v="45.117199999999997"/>
    <n v="0"/>
    <s v="CC"/>
    <s v="FreeLocal"/>
    <s v="Standard"/>
    <n v="35"/>
    <x v="1"/>
    <x v="0"/>
    <n v="2"/>
    <n v="18345.3"/>
    <s v="Y"/>
    <x v="0"/>
  </r>
  <r>
    <n v="4985"/>
    <n v="16.355799999999999"/>
    <n v="0"/>
    <n v="26.8782"/>
    <n v="0"/>
    <s v="CC"/>
    <s v="FreeLocal"/>
    <s v="Intnl_discount"/>
    <n v="84"/>
    <x v="1"/>
    <x v="0"/>
    <n v="0"/>
    <n v="94243.8"/>
    <s v="N"/>
    <x v="2"/>
  </r>
  <r>
    <n v="4987"/>
    <n v="28.555599999999998"/>
    <n v="0"/>
    <n v="14.0426"/>
    <n v="0"/>
    <s v="CC"/>
    <s v="Budget"/>
    <s v="Intnl_discount"/>
    <n v="38"/>
    <x v="0"/>
    <x v="0"/>
    <n v="2"/>
    <n v="84653.1"/>
    <s v="Y"/>
    <x v="2"/>
  </r>
  <r>
    <n v="4991"/>
    <n v="0"/>
    <n v="0"/>
    <n v="0.73108899999999999"/>
    <n v="0"/>
    <s v="CC"/>
    <s v="FreeLocal"/>
    <s v="Standard"/>
    <n v="75"/>
    <x v="0"/>
    <x v="0"/>
    <n v="0"/>
    <n v="41138.199999999997"/>
    <s v="N"/>
    <x v="1"/>
  </r>
  <r>
    <n v="4993"/>
    <n v="0"/>
    <n v="0"/>
    <n v="1.1072900000000001"/>
    <n v="0"/>
    <s v="CC"/>
    <s v="FreeLocal"/>
    <s v="Standard"/>
    <n v="95"/>
    <x v="0"/>
    <x v="1"/>
    <n v="2"/>
    <n v="52997.5"/>
    <s v="Y"/>
    <x v="0"/>
  </r>
  <r>
    <n v="4996"/>
    <n v="9.0824400000000001"/>
    <n v="7.0403500000000001"/>
    <n v="13.0395"/>
    <n v="0"/>
    <s v="CH"/>
    <s v="FreeLocal"/>
    <s v="Standard"/>
    <n v="70"/>
    <x v="0"/>
    <x v="0"/>
    <n v="1"/>
    <n v="85192.9"/>
    <s v="Y"/>
    <x v="0"/>
  </r>
  <r>
    <n v="4998"/>
    <n v="22.6221"/>
    <n v="0"/>
    <n v="25.763100000000001"/>
    <n v="0"/>
    <s v="CC"/>
    <s v="Budget"/>
    <s v="Standard"/>
    <n v="37"/>
    <x v="1"/>
    <x v="0"/>
    <n v="0"/>
    <n v="11693.3"/>
    <s v="N"/>
    <x v="2"/>
  </r>
  <r>
    <n v="4999"/>
    <n v="21.5197"/>
    <n v="0"/>
    <n v="19.190000000000001"/>
    <n v="0"/>
    <s v="CC"/>
    <s v="FreeLocal"/>
    <s v="Intnl_discount"/>
    <n v="41"/>
    <x v="1"/>
    <x v="0"/>
    <n v="0"/>
    <n v="59898.400000000001"/>
    <s v="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樞紐分析表4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 chartFormat="1">
  <location ref="P1:S20" firstHeaderRow="0" firstDataRow="1" firstDataCol="1"/>
  <pivotFields count="15"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3">
    <field x="9"/>
    <field x="10"/>
    <field x="14"/>
  </rowFields>
  <rowItems count="19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 - LONGDIST" fld="1" subtotal="average" baseField="14" baseItem="1"/>
    <dataField name="平均值 - International" fld="2" subtotal="average" baseField="14" baseItem="1"/>
    <dataField name="平均值 - LOCAL" fld="3" subtotal="average" baseField="14" baseItem="1"/>
  </dataFields>
  <chartFormats count="3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ima" connectionId="4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itanic" connectionId="5" xr16:uid="{00000000-0016-0000-01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k" connectionId="1" xr16:uid="{00000000-0016-0000-03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urn" connectionId="3" xr16:uid="{00000000-0016-0000-0500-000003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k" connectionId="2" xr16:uid="{AF7A4716-3442-4EBF-A94F-66E74187983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69"/>
  <sheetViews>
    <sheetView zoomScale="120" zoomScaleNormal="120" workbookViewId="0">
      <selection activeCell="N11" sqref="N11"/>
    </sheetView>
  </sheetViews>
  <sheetFormatPr defaultRowHeight="16.2" x14ac:dyDescent="0.3"/>
  <cols>
    <col min="1" max="1" width="11" bestFit="1" customWidth="1"/>
    <col min="2" max="2" width="7.88671875" bestFit="1" customWidth="1"/>
    <col min="3" max="3" width="13" bestFit="1" customWidth="1"/>
    <col min="4" max="4" width="13.109375" bestFit="1" customWidth="1"/>
    <col min="5" max="5" width="6.88671875" bestFit="1" customWidth="1"/>
    <col min="6" max="6" width="5.44140625" bestFit="1" customWidth="1"/>
    <col min="7" max="7" width="19.21875" customWidth="1"/>
    <col min="8" max="8" width="6.6640625" customWidth="1"/>
    <col min="9" max="9" width="8.5546875" style="1" bestFit="1" customWidth="1"/>
    <col min="10" max="10" width="13.109375" customWidth="1"/>
    <col min="11" max="11" width="12.88671875" bestFit="1" customWidth="1"/>
    <col min="19" max="19" width="12.21875" customWidth="1"/>
    <col min="20" max="20" width="8.44140625" customWidth="1"/>
    <col min="21" max="21" width="7.6640625" customWidth="1"/>
    <col min="22" max="22" width="9" customWidth="1"/>
    <col min="23" max="23" width="10.21875" customWidth="1"/>
    <col min="24" max="24" width="10.6640625" customWidth="1"/>
    <col min="25" max="25" width="12.5546875" customWidth="1"/>
    <col min="26" max="26" width="15.44140625" customWidth="1"/>
    <col min="27" max="27" width="12.21875" customWidth="1"/>
    <col min="28" max="28" width="9.44140625" customWidth="1"/>
    <col min="34" max="34" width="11.88671875" customWidth="1"/>
    <col min="35" max="35" width="13.21875" bestFit="1" customWidth="1"/>
  </cols>
  <sheetData>
    <row r="1" spans="1:42" x14ac:dyDescent="0.3">
      <c r="A1" t="s">
        <v>83</v>
      </c>
      <c r="B1" s="16" t="s">
        <v>84</v>
      </c>
      <c r="C1" t="s">
        <v>85</v>
      </c>
      <c r="D1" s="8" t="s">
        <v>86</v>
      </c>
      <c r="E1" s="16" t="s">
        <v>87</v>
      </c>
      <c r="F1" s="16" t="s">
        <v>88</v>
      </c>
      <c r="G1" t="s">
        <v>89</v>
      </c>
      <c r="H1" t="s">
        <v>90</v>
      </c>
      <c r="I1" s="14" t="s">
        <v>91</v>
      </c>
      <c r="J1" t="s">
        <v>83</v>
      </c>
      <c r="K1" s="8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t="s">
        <v>89</v>
      </c>
      <c r="Q1" t="s">
        <v>90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s="14" t="s">
        <v>91</v>
      </c>
      <c r="AA1" s="8" t="s">
        <v>120</v>
      </c>
      <c r="AB1" s="8" t="s">
        <v>86</v>
      </c>
      <c r="AC1" t="s">
        <v>120</v>
      </c>
      <c r="AD1" s="15" t="s">
        <v>86</v>
      </c>
      <c r="AE1" s="8" t="s">
        <v>120</v>
      </c>
      <c r="AF1" s="15" t="s">
        <v>86</v>
      </c>
      <c r="AH1" t="s">
        <v>176</v>
      </c>
      <c r="AP1" s="1"/>
    </row>
    <row r="2" spans="1:42" ht="16.649999999999999" thickBot="1" x14ac:dyDescent="0.3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 s="1">
        <v>1</v>
      </c>
      <c r="J2">
        <f>COUNTIF(A1:A769,"=0")</f>
        <v>111</v>
      </c>
      <c r="K2">
        <f t="shared" ref="K2:Q2" si="0">COUNTIF(B1:B769,"=0")</f>
        <v>5</v>
      </c>
      <c r="L2">
        <f t="shared" si="0"/>
        <v>35</v>
      </c>
      <c r="M2">
        <f t="shared" si="0"/>
        <v>227</v>
      </c>
      <c r="N2">
        <f t="shared" si="0"/>
        <v>374</v>
      </c>
      <c r="O2">
        <f t="shared" si="0"/>
        <v>11</v>
      </c>
      <c r="P2">
        <f t="shared" si="0"/>
        <v>0</v>
      </c>
      <c r="Q2">
        <f t="shared" si="0"/>
        <v>0</v>
      </c>
      <c r="R2">
        <v>1</v>
      </c>
      <c r="S2">
        <v>89</v>
      </c>
      <c r="T2">
        <v>66</v>
      </c>
      <c r="U2">
        <v>23</v>
      </c>
      <c r="V2">
        <v>94</v>
      </c>
      <c r="W2">
        <v>28.1</v>
      </c>
      <c r="X2">
        <v>0.16700000000000001</v>
      </c>
      <c r="Y2">
        <v>21</v>
      </c>
      <c r="Z2" s="1">
        <v>0</v>
      </c>
      <c r="AA2" t="str">
        <f>IF(Z2=1,"yes","no")</f>
        <v>no</v>
      </c>
      <c r="AB2">
        <v>23</v>
      </c>
      <c r="AC2" t="s">
        <v>55</v>
      </c>
      <c r="AD2">
        <v>35</v>
      </c>
      <c r="AE2" t="s">
        <v>49</v>
      </c>
      <c r="AF2">
        <v>23</v>
      </c>
      <c r="AP2" s="1"/>
    </row>
    <row r="3" spans="1:42" ht="16.05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 s="1">
        <v>0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R3">
        <v>0</v>
      </c>
      <c r="S3">
        <v>137</v>
      </c>
      <c r="T3">
        <v>40</v>
      </c>
      <c r="U3">
        <v>35</v>
      </c>
      <c r="V3">
        <v>168</v>
      </c>
      <c r="W3">
        <v>43.1</v>
      </c>
      <c r="X3">
        <v>2.2879999999999998</v>
      </c>
      <c r="Y3">
        <v>33</v>
      </c>
      <c r="Z3" s="1">
        <v>1</v>
      </c>
      <c r="AA3" t="str">
        <f t="shared" ref="AA3:AA66" si="1">IF(Z3=1,"yes","no")</f>
        <v>yes</v>
      </c>
      <c r="AB3">
        <v>35</v>
      </c>
      <c r="AC3" t="s">
        <v>55</v>
      </c>
      <c r="AD3">
        <v>32</v>
      </c>
      <c r="AE3" t="s">
        <v>49</v>
      </c>
      <c r="AF3">
        <v>38</v>
      </c>
      <c r="AH3" s="12"/>
      <c r="AI3" s="12" t="s">
        <v>86</v>
      </c>
      <c r="AJ3" s="12" t="s">
        <v>86</v>
      </c>
      <c r="AP3" s="1"/>
    </row>
    <row r="4" spans="1:42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 s="1">
        <v>1</v>
      </c>
      <c r="K4" t="s">
        <v>179</v>
      </c>
      <c r="L4" t="s">
        <v>179</v>
      </c>
      <c r="M4" t="s">
        <v>179</v>
      </c>
      <c r="N4" t="s">
        <v>179</v>
      </c>
      <c r="O4" t="s">
        <v>179</v>
      </c>
      <c r="R4">
        <v>3</v>
      </c>
      <c r="S4">
        <v>78</v>
      </c>
      <c r="T4">
        <v>50</v>
      </c>
      <c r="U4">
        <v>32</v>
      </c>
      <c r="V4">
        <v>88</v>
      </c>
      <c r="W4">
        <v>31</v>
      </c>
      <c r="X4">
        <v>0.248</v>
      </c>
      <c r="Y4">
        <v>26</v>
      </c>
      <c r="Z4" s="1">
        <v>1</v>
      </c>
      <c r="AA4" t="str">
        <f t="shared" si="1"/>
        <v>yes</v>
      </c>
      <c r="AB4">
        <v>32</v>
      </c>
      <c r="AC4" t="s">
        <v>55</v>
      </c>
      <c r="AD4">
        <v>45</v>
      </c>
      <c r="AE4" t="s">
        <v>49</v>
      </c>
      <c r="AF4">
        <v>41</v>
      </c>
      <c r="AH4" t="s">
        <v>122</v>
      </c>
      <c r="AI4">
        <v>32.96153846153846</v>
      </c>
      <c r="AJ4">
        <v>27.251908396946565</v>
      </c>
      <c r="AP4" s="1"/>
    </row>
    <row r="5" spans="1:42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 s="1">
        <v>0</v>
      </c>
      <c r="P5" s="8" t="s">
        <v>120</v>
      </c>
      <c r="Q5" s="10" t="s">
        <v>120</v>
      </c>
      <c r="R5">
        <v>2</v>
      </c>
      <c r="S5">
        <v>197</v>
      </c>
      <c r="T5">
        <v>70</v>
      </c>
      <c r="U5">
        <v>45</v>
      </c>
      <c r="V5">
        <v>543</v>
      </c>
      <c r="W5">
        <v>30.5</v>
      </c>
      <c r="X5">
        <v>0.158</v>
      </c>
      <c r="Y5">
        <v>53</v>
      </c>
      <c r="Z5" s="1">
        <v>1</v>
      </c>
      <c r="AA5" t="str">
        <f t="shared" si="1"/>
        <v>yes</v>
      </c>
      <c r="AB5">
        <v>45</v>
      </c>
      <c r="AC5" t="s">
        <v>55</v>
      </c>
      <c r="AD5">
        <v>23</v>
      </c>
      <c r="AE5" t="s">
        <v>49</v>
      </c>
      <c r="AF5">
        <v>15</v>
      </c>
      <c r="AH5" t="s">
        <v>123</v>
      </c>
      <c r="AI5">
        <v>92.98300536672626</v>
      </c>
      <c r="AJ5">
        <v>108.87116492644262</v>
      </c>
      <c r="AP5" s="1"/>
    </row>
    <row r="6" spans="1:42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 s="1">
        <v>1</v>
      </c>
      <c r="P6" s="10" t="s">
        <v>118</v>
      </c>
      <c r="Q6" s="10" t="s">
        <v>119</v>
      </c>
      <c r="R6">
        <v>1</v>
      </c>
      <c r="S6">
        <v>189</v>
      </c>
      <c r="T6">
        <v>60</v>
      </c>
      <c r="U6">
        <v>23</v>
      </c>
      <c r="V6">
        <v>846</v>
      </c>
      <c r="W6">
        <v>30.1</v>
      </c>
      <c r="X6">
        <v>0.39800000000000002</v>
      </c>
      <c r="Y6">
        <v>59</v>
      </c>
      <c r="Z6" s="1">
        <v>1</v>
      </c>
      <c r="AA6" t="str">
        <f t="shared" si="1"/>
        <v>yes</v>
      </c>
      <c r="AB6">
        <v>23</v>
      </c>
      <c r="AC6" t="s">
        <v>55</v>
      </c>
      <c r="AD6">
        <v>19</v>
      </c>
      <c r="AE6" t="s">
        <v>49</v>
      </c>
      <c r="AF6">
        <v>19</v>
      </c>
      <c r="AH6" t="s">
        <v>124</v>
      </c>
      <c r="AI6">
        <v>130</v>
      </c>
      <c r="AJ6">
        <v>262</v>
      </c>
      <c r="AP6" s="1"/>
    </row>
    <row r="7" spans="1:42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 s="1">
        <v>0</v>
      </c>
      <c r="R7">
        <v>5</v>
      </c>
      <c r="S7">
        <v>166</v>
      </c>
      <c r="T7">
        <v>72</v>
      </c>
      <c r="U7">
        <v>19</v>
      </c>
      <c r="V7">
        <v>175</v>
      </c>
      <c r="W7">
        <v>25.8</v>
      </c>
      <c r="X7">
        <v>0.58699999999999997</v>
      </c>
      <c r="Y7">
        <v>51</v>
      </c>
      <c r="Z7" s="1">
        <v>1</v>
      </c>
      <c r="AA7" t="str">
        <f t="shared" si="1"/>
        <v>yes</v>
      </c>
      <c r="AB7">
        <v>19</v>
      </c>
      <c r="AC7" t="s">
        <v>55</v>
      </c>
      <c r="AD7">
        <v>47</v>
      </c>
      <c r="AE7" t="s">
        <v>49</v>
      </c>
      <c r="AF7">
        <v>11</v>
      </c>
      <c r="AH7" t="s">
        <v>126</v>
      </c>
      <c r="AI7">
        <v>129</v>
      </c>
      <c r="AJ7">
        <v>261</v>
      </c>
      <c r="AP7" s="1"/>
    </row>
    <row r="8" spans="1:42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 s="1">
        <v>1</v>
      </c>
      <c r="J8" s="8" t="s">
        <v>176</v>
      </c>
      <c r="R8">
        <v>0</v>
      </c>
      <c r="S8">
        <v>118</v>
      </c>
      <c r="T8">
        <v>84</v>
      </c>
      <c r="U8">
        <v>47</v>
      </c>
      <c r="V8">
        <v>230</v>
      </c>
      <c r="W8">
        <v>45.8</v>
      </c>
      <c r="X8">
        <v>0.55100000000000005</v>
      </c>
      <c r="Y8">
        <v>31</v>
      </c>
      <c r="Z8" s="1">
        <v>1</v>
      </c>
      <c r="AA8" t="str">
        <f t="shared" si="1"/>
        <v>yes</v>
      </c>
      <c r="AB8">
        <v>47</v>
      </c>
      <c r="AC8" t="s">
        <v>55</v>
      </c>
      <c r="AD8">
        <v>30</v>
      </c>
      <c r="AE8" t="s">
        <v>49</v>
      </c>
      <c r="AF8">
        <v>33</v>
      </c>
      <c r="AH8" t="s">
        <v>18</v>
      </c>
      <c r="AI8">
        <v>0.85406457650700274</v>
      </c>
      <c r="AP8" s="1"/>
    </row>
    <row r="9" spans="1:42" ht="16.8" thickBot="1" x14ac:dyDescent="0.3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 s="1">
        <v>0</v>
      </c>
      <c r="R9">
        <v>1</v>
      </c>
      <c r="S9">
        <v>103</v>
      </c>
      <c r="T9">
        <v>30</v>
      </c>
      <c r="U9">
        <v>38</v>
      </c>
      <c r="V9">
        <v>83</v>
      </c>
      <c r="W9">
        <v>43.3</v>
      </c>
      <c r="X9">
        <v>0.183</v>
      </c>
      <c r="Y9">
        <v>33</v>
      </c>
      <c r="Z9" s="1">
        <v>0</v>
      </c>
      <c r="AA9" t="str">
        <f t="shared" si="1"/>
        <v>no</v>
      </c>
      <c r="AB9">
        <v>38</v>
      </c>
      <c r="AC9" t="s">
        <v>55</v>
      </c>
      <c r="AD9">
        <v>33</v>
      </c>
      <c r="AE9" t="s">
        <v>49</v>
      </c>
      <c r="AF9">
        <v>25</v>
      </c>
      <c r="AH9" t="s">
        <v>177</v>
      </c>
      <c r="AI9" s="8">
        <v>0.15666936531108899</v>
      </c>
      <c r="AP9" s="1"/>
    </row>
    <row r="10" spans="1:42" ht="16.8" thickBot="1" x14ac:dyDescent="0.3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 s="1">
        <v>1</v>
      </c>
      <c r="J10" s="12"/>
      <c r="K10" s="12" t="s">
        <v>86</v>
      </c>
      <c r="L10" s="12" t="s">
        <v>86</v>
      </c>
      <c r="R10">
        <v>1</v>
      </c>
      <c r="S10">
        <v>115</v>
      </c>
      <c r="T10">
        <v>70</v>
      </c>
      <c r="U10">
        <v>30</v>
      </c>
      <c r="V10">
        <v>96</v>
      </c>
      <c r="W10">
        <v>34.6</v>
      </c>
      <c r="X10">
        <v>0.52900000000000003</v>
      </c>
      <c r="Y10">
        <v>32</v>
      </c>
      <c r="Z10" s="1">
        <v>1</v>
      </c>
      <c r="AA10" t="str">
        <f t="shared" si="1"/>
        <v>yes</v>
      </c>
      <c r="AB10">
        <v>30</v>
      </c>
      <c r="AC10" t="s">
        <v>55</v>
      </c>
      <c r="AD10">
        <v>26</v>
      </c>
      <c r="AE10" t="s">
        <v>49</v>
      </c>
      <c r="AF10">
        <v>11</v>
      </c>
      <c r="AH10" s="11" t="s">
        <v>129</v>
      </c>
      <c r="AI10" s="11">
        <v>0.7731435213598018</v>
      </c>
      <c r="AJ10" s="11"/>
      <c r="AP10" s="1"/>
    </row>
    <row r="11" spans="1:42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 s="1">
        <v>1</v>
      </c>
      <c r="J11" t="s">
        <v>122</v>
      </c>
      <c r="K11">
        <v>32.96153846153846</v>
      </c>
      <c r="L11">
        <v>27.251908396946565</v>
      </c>
      <c r="R11">
        <v>3</v>
      </c>
      <c r="S11">
        <v>126</v>
      </c>
      <c r="T11">
        <v>88</v>
      </c>
      <c r="U11">
        <v>41</v>
      </c>
      <c r="V11">
        <v>235</v>
      </c>
      <c r="W11">
        <v>39.299999999999997</v>
      </c>
      <c r="X11">
        <v>0.70399999999999996</v>
      </c>
      <c r="Y11">
        <v>27</v>
      </c>
      <c r="Z11" s="1">
        <v>0</v>
      </c>
      <c r="AA11" t="str">
        <f t="shared" si="1"/>
        <v>no</v>
      </c>
      <c r="AB11">
        <v>41</v>
      </c>
      <c r="AC11" t="s">
        <v>55</v>
      </c>
      <c r="AD11">
        <v>36</v>
      </c>
      <c r="AE11" t="s">
        <v>49</v>
      </c>
      <c r="AF11">
        <v>15</v>
      </c>
      <c r="AP11" s="1"/>
    </row>
    <row r="12" spans="1:42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 s="1">
        <v>0</v>
      </c>
      <c r="J12" t="s">
        <v>123</v>
      </c>
      <c r="K12">
        <v>92.98300536672626</v>
      </c>
      <c r="L12">
        <v>108.87116492644262</v>
      </c>
      <c r="R12">
        <v>11</v>
      </c>
      <c r="S12">
        <v>143</v>
      </c>
      <c r="T12">
        <v>94</v>
      </c>
      <c r="U12">
        <v>33</v>
      </c>
      <c r="V12">
        <v>146</v>
      </c>
      <c r="W12">
        <v>36.6</v>
      </c>
      <c r="X12">
        <v>0.254</v>
      </c>
      <c r="Y12">
        <v>51</v>
      </c>
      <c r="Z12" s="1">
        <v>1</v>
      </c>
      <c r="AA12" t="str">
        <f t="shared" si="1"/>
        <v>yes</v>
      </c>
      <c r="AB12">
        <v>33</v>
      </c>
      <c r="AC12" t="s">
        <v>55</v>
      </c>
      <c r="AD12">
        <v>47</v>
      </c>
      <c r="AE12" t="s">
        <v>49</v>
      </c>
      <c r="AF12">
        <v>21</v>
      </c>
      <c r="AH12" t="s">
        <v>180</v>
      </c>
      <c r="AP12" s="1"/>
    </row>
    <row r="13" spans="1:42" ht="16.8" thickBot="1" x14ac:dyDescent="0.3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 s="1">
        <v>1</v>
      </c>
      <c r="J13" t="s">
        <v>124</v>
      </c>
      <c r="K13">
        <v>130</v>
      </c>
      <c r="L13">
        <v>262</v>
      </c>
      <c r="R13">
        <v>10</v>
      </c>
      <c r="S13">
        <v>125</v>
      </c>
      <c r="T13">
        <v>70</v>
      </c>
      <c r="U13">
        <v>26</v>
      </c>
      <c r="V13">
        <v>115</v>
      </c>
      <c r="W13">
        <v>31.1</v>
      </c>
      <c r="X13">
        <v>0.20499999999999999</v>
      </c>
      <c r="Y13">
        <v>41</v>
      </c>
      <c r="Z13" s="1">
        <v>1</v>
      </c>
      <c r="AA13" t="str">
        <f t="shared" si="1"/>
        <v>yes</v>
      </c>
      <c r="AB13">
        <v>26</v>
      </c>
      <c r="AC13" t="s">
        <v>55</v>
      </c>
      <c r="AD13">
        <v>24</v>
      </c>
      <c r="AE13" t="s">
        <v>49</v>
      </c>
      <c r="AF13">
        <v>42</v>
      </c>
      <c r="AP13" s="1"/>
    </row>
    <row r="14" spans="1:42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 s="1">
        <v>0</v>
      </c>
      <c r="J14" t="s">
        <v>126</v>
      </c>
      <c r="K14">
        <v>129</v>
      </c>
      <c r="L14">
        <v>261</v>
      </c>
      <c r="R14">
        <v>1</v>
      </c>
      <c r="S14">
        <v>97</v>
      </c>
      <c r="T14">
        <v>66</v>
      </c>
      <c r="U14">
        <v>15</v>
      </c>
      <c r="V14">
        <v>140</v>
      </c>
      <c r="W14">
        <v>23.2</v>
      </c>
      <c r="X14">
        <v>0.48699999999999999</v>
      </c>
      <c r="Y14">
        <v>22</v>
      </c>
      <c r="Z14" s="1">
        <v>0</v>
      </c>
      <c r="AA14" t="str">
        <f t="shared" si="1"/>
        <v>no</v>
      </c>
      <c r="AB14">
        <v>15</v>
      </c>
      <c r="AC14" t="s">
        <v>55</v>
      </c>
      <c r="AD14">
        <v>34</v>
      </c>
      <c r="AE14" t="s">
        <v>49</v>
      </c>
      <c r="AF14">
        <v>60</v>
      </c>
      <c r="AH14" s="12"/>
      <c r="AI14" s="12" t="s">
        <v>86</v>
      </c>
      <c r="AJ14" s="12" t="s">
        <v>86</v>
      </c>
      <c r="AP14" s="1"/>
    </row>
    <row r="15" spans="1:42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 s="1">
        <v>1</v>
      </c>
      <c r="J15" t="s">
        <v>18</v>
      </c>
      <c r="K15">
        <v>0.85406457650700274</v>
      </c>
      <c r="R15">
        <v>13</v>
      </c>
      <c r="S15">
        <v>145</v>
      </c>
      <c r="T15">
        <v>82</v>
      </c>
      <c r="U15">
        <v>19</v>
      </c>
      <c r="V15">
        <v>110</v>
      </c>
      <c r="W15">
        <v>22.2</v>
      </c>
      <c r="X15">
        <v>0.245</v>
      </c>
      <c r="Y15">
        <v>57</v>
      </c>
      <c r="Z15" s="1">
        <v>0</v>
      </c>
      <c r="AA15" t="str">
        <f t="shared" si="1"/>
        <v>no</v>
      </c>
      <c r="AB15">
        <v>19</v>
      </c>
      <c r="AC15" t="s">
        <v>55</v>
      </c>
      <c r="AD15">
        <v>39</v>
      </c>
      <c r="AE15" t="s">
        <v>49</v>
      </c>
      <c r="AF15">
        <v>41</v>
      </c>
      <c r="AH15" t="s">
        <v>122</v>
      </c>
      <c r="AI15" s="8">
        <v>32.96153846153846</v>
      </c>
      <c r="AJ15" s="8">
        <v>27.251908396946565</v>
      </c>
      <c r="AP15" s="1"/>
    </row>
    <row r="16" spans="1:42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 s="1">
        <v>1</v>
      </c>
      <c r="J16" t="s">
        <v>177</v>
      </c>
      <c r="K16" s="8">
        <v>0.15666936531108899</v>
      </c>
      <c r="R16">
        <v>3</v>
      </c>
      <c r="S16">
        <v>158</v>
      </c>
      <c r="T16">
        <v>76</v>
      </c>
      <c r="U16">
        <v>36</v>
      </c>
      <c r="V16">
        <v>245</v>
      </c>
      <c r="W16">
        <v>31.6</v>
      </c>
      <c r="X16">
        <v>0.85099999999999998</v>
      </c>
      <c r="Y16">
        <v>28</v>
      </c>
      <c r="Z16" s="1">
        <v>1</v>
      </c>
      <c r="AA16" t="str">
        <f t="shared" si="1"/>
        <v>yes</v>
      </c>
      <c r="AB16">
        <v>36</v>
      </c>
      <c r="AC16" t="s">
        <v>55</v>
      </c>
      <c r="AD16">
        <v>20</v>
      </c>
      <c r="AE16" t="s">
        <v>49</v>
      </c>
      <c r="AF16">
        <v>34</v>
      </c>
      <c r="AH16" t="s">
        <v>123</v>
      </c>
      <c r="AI16">
        <v>92.98300536672626</v>
      </c>
      <c r="AJ16">
        <v>108.87116492644262</v>
      </c>
      <c r="AP16" s="1"/>
    </row>
    <row r="17" spans="1:42" ht="16.8" thickBot="1" x14ac:dyDescent="0.3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 s="1">
        <v>1</v>
      </c>
      <c r="J17" s="11" t="s">
        <v>129</v>
      </c>
      <c r="K17" s="11">
        <v>0.7731435213598018</v>
      </c>
      <c r="L17" s="11"/>
      <c r="R17">
        <v>3</v>
      </c>
      <c r="S17">
        <v>88</v>
      </c>
      <c r="T17">
        <v>58</v>
      </c>
      <c r="U17">
        <v>11</v>
      </c>
      <c r="V17">
        <v>54</v>
      </c>
      <c r="W17">
        <v>24.8</v>
      </c>
      <c r="X17">
        <v>0.26700000000000002</v>
      </c>
      <c r="Y17">
        <v>22</v>
      </c>
      <c r="Z17" s="1">
        <v>0</v>
      </c>
      <c r="AA17" t="str">
        <f t="shared" si="1"/>
        <v>no</v>
      </c>
      <c r="AB17">
        <v>11</v>
      </c>
      <c r="AC17" t="s">
        <v>55</v>
      </c>
      <c r="AD17">
        <v>32</v>
      </c>
      <c r="AE17" t="s">
        <v>49</v>
      </c>
      <c r="AF17">
        <v>13</v>
      </c>
      <c r="AH17" t="s">
        <v>124</v>
      </c>
      <c r="AI17">
        <v>130</v>
      </c>
      <c r="AJ17">
        <v>262</v>
      </c>
      <c r="AP17" s="1"/>
    </row>
    <row r="18" spans="1:42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 s="1">
        <v>1</v>
      </c>
      <c r="R18">
        <v>4</v>
      </c>
      <c r="S18">
        <v>103</v>
      </c>
      <c r="T18">
        <v>60</v>
      </c>
      <c r="U18">
        <v>33</v>
      </c>
      <c r="V18">
        <v>192</v>
      </c>
      <c r="W18">
        <v>24</v>
      </c>
      <c r="X18">
        <v>0.96599999999999997</v>
      </c>
      <c r="Y18">
        <v>33</v>
      </c>
      <c r="Z18" s="1">
        <v>0</v>
      </c>
      <c r="AA18" t="str">
        <f t="shared" si="1"/>
        <v>no</v>
      </c>
      <c r="AB18">
        <v>33</v>
      </c>
      <c r="AC18" t="s">
        <v>55</v>
      </c>
      <c r="AD18">
        <v>51</v>
      </c>
      <c r="AE18" t="s">
        <v>49</v>
      </c>
      <c r="AF18">
        <v>27</v>
      </c>
      <c r="AH18" t="s">
        <v>181</v>
      </c>
      <c r="AI18">
        <v>103.61585061053644</v>
      </c>
      <c r="AP18" s="1"/>
    </row>
    <row r="19" spans="1:42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 s="1">
        <v>1</v>
      </c>
      <c r="R19">
        <v>4</v>
      </c>
      <c r="S19">
        <v>111</v>
      </c>
      <c r="T19">
        <v>72</v>
      </c>
      <c r="U19">
        <v>47</v>
      </c>
      <c r="V19">
        <v>207</v>
      </c>
      <c r="W19">
        <v>37.1</v>
      </c>
      <c r="X19">
        <v>1.39</v>
      </c>
      <c r="Y19">
        <v>56</v>
      </c>
      <c r="Z19" s="1">
        <v>1</v>
      </c>
      <c r="AA19" t="str">
        <f t="shared" si="1"/>
        <v>yes</v>
      </c>
      <c r="AB19">
        <v>47</v>
      </c>
      <c r="AC19" t="s">
        <v>55</v>
      </c>
      <c r="AD19">
        <v>25</v>
      </c>
      <c r="AE19" t="s">
        <v>49</v>
      </c>
      <c r="AF19">
        <v>35</v>
      </c>
      <c r="AH19" t="s">
        <v>125</v>
      </c>
      <c r="AI19">
        <v>0</v>
      </c>
      <c r="AP19" s="1"/>
    </row>
    <row r="20" spans="1:42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 s="1">
        <v>0</v>
      </c>
      <c r="J20" s="8" t="s">
        <v>180</v>
      </c>
      <c r="R20">
        <v>3</v>
      </c>
      <c r="S20">
        <v>180</v>
      </c>
      <c r="T20">
        <v>64</v>
      </c>
      <c r="U20">
        <v>25</v>
      </c>
      <c r="V20">
        <v>70</v>
      </c>
      <c r="W20">
        <v>34</v>
      </c>
      <c r="X20">
        <v>0.27100000000000002</v>
      </c>
      <c r="Y20">
        <v>26</v>
      </c>
      <c r="Z20" s="1">
        <v>0</v>
      </c>
      <c r="AA20" t="str">
        <f t="shared" si="1"/>
        <v>no</v>
      </c>
      <c r="AB20">
        <v>25</v>
      </c>
      <c r="AC20" t="s">
        <v>55</v>
      </c>
      <c r="AD20">
        <v>33</v>
      </c>
      <c r="AE20" t="s">
        <v>49</v>
      </c>
      <c r="AF20">
        <v>20</v>
      </c>
      <c r="AH20" t="s">
        <v>126</v>
      </c>
      <c r="AI20">
        <v>390</v>
      </c>
      <c r="AP20" s="1"/>
    </row>
    <row r="21" spans="1:42" ht="16.8" thickBot="1" x14ac:dyDescent="0.3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 s="1">
        <v>1</v>
      </c>
      <c r="R21">
        <v>9</v>
      </c>
      <c r="S21">
        <v>171</v>
      </c>
      <c r="T21">
        <v>110</v>
      </c>
      <c r="U21">
        <v>24</v>
      </c>
      <c r="V21">
        <v>240</v>
      </c>
      <c r="W21">
        <v>45.4</v>
      </c>
      <c r="X21">
        <v>0.72099999999999997</v>
      </c>
      <c r="Y21">
        <v>54</v>
      </c>
      <c r="Z21" s="1">
        <v>1</v>
      </c>
      <c r="AA21" t="str">
        <f t="shared" si="1"/>
        <v>yes</v>
      </c>
      <c r="AB21">
        <v>24</v>
      </c>
      <c r="AC21" t="s">
        <v>55</v>
      </c>
      <c r="AD21">
        <v>26</v>
      </c>
      <c r="AE21" t="s">
        <v>49</v>
      </c>
      <c r="AF21">
        <v>26</v>
      </c>
      <c r="AH21" t="s">
        <v>127</v>
      </c>
      <c r="AI21">
        <v>5.2284644635333626</v>
      </c>
      <c r="AP21" s="1"/>
    </row>
    <row r="22" spans="1:42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 s="1">
        <v>0</v>
      </c>
      <c r="J22" s="12"/>
      <c r="K22" s="12" t="s">
        <v>86</v>
      </c>
      <c r="L22" s="12" t="s">
        <v>86</v>
      </c>
      <c r="R22">
        <v>1</v>
      </c>
      <c r="S22">
        <v>103</v>
      </c>
      <c r="T22">
        <v>80</v>
      </c>
      <c r="U22">
        <v>11</v>
      </c>
      <c r="V22">
        <v>82</v>
      </c>
      <c r="W22">
        <v>19.399999999999999</v>
      </c>
      <c r="X22">
        <v>0.49099999999999999</v>
      </c>
      <c r="Y22">
        <v>22</v>
      </c>
      <c r="Z22" s="1">
        <v>0</v>
      </c>
      <c r="AA22" t="str">
        <f t="shared" si="1"/>
        <v>no</v>
      </c>
      <c r="AB22">
        <v>11</v>
      </c>
      <c r="AC22" t="s">
        <v>55</v>
      </c>
      <c r="AD22">
        <v>32</v>
      </c>
      <c r="AE22" t="s">
        <v>49</v>
      </c>
      <c r="AF22">
        <v>29</v>
      </c>
      <c r="AH22" s="8" t="s">
        <v>128</v>
      </c>
      <c r="AI22" s="8">
        <v>1.3966098675626489E-7</v>
      </c>
      <c r="AP22" s="1"/>
    </row>
    <row r="23" spans="1:42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 s="1">
        <v>0</v>
      </c>
      <c r="J23" t="s">
        <v>122</v>
      </c>
      <c r="K23">
        <v>32.96153846153846</v>
      </c>
      <c r="L23">
        <v>27.251908396946565</v>
      </c>
      <c r="R23">
        <v>1</v>
      </c>
      <c r="S23">
        <v>101</v>
      </c>
      <c r="T23">
        <v>50</v>
      </c>
      <c r="U23">
        <v>15</v>
      </c>
      <c r="V23">
        <v>36</v>
      </c>
      <c r="W23">
        <v>24.2</v>
      </c>
      <c r="X23">
        <v>0.52600000000000002</v>
      </c>
      <c r="Y23">
        <v>26</v>
      </c>
      <c r="Z23" s="1">
        <v>0</v>
      </c>
      <c r="AA23" t="str">
        <f t="shared" si="1"/>
        <v>no</v>
      </c>
      <c r="AB23">
        <v>15</v>
      </c>
      <c r="AC23" t="s">
        <v>55</v>
      </c>
      <c r="AD23">
        <v>56</v>
      </c>
      <c r="AE23" t="s">
        <v>49</v>
      </c>
      <c r="AF23">
        <v>25</v>
      </c>
      <c r="AH23" t="s">
        <v>129</v>
      </c>
      <c r="AI23">
        <v>1.6487700812178039</v>
      </c>
      <c r="AP23" s="1"/>
    </row>
    <row r="24" spans="1:42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 s="1">
        <v>1</v>
      </c>
      <c r="J24" t="s">
        <v>123</v>
      </c>
      <c r="K24">
        <v>92.98300536672626</v>
      </c>
      <c r="L24">
        <v>108.87116492644262</v>
      </c>
      <c r="R24">
        <v>5</v>
      </c>
      <c r="S24">
        <v>88</v>
      </c>
      <c r="T24">
        <v>66</v>
      </c>
      <c r="U24">
        <v>21</v>
      </c>
      <c r="V24">
        <v>23</v>
      </c>
      <c r="W24">
        <v>24.4</v>
      </c>
      <c r="X24">
        <v>0.34200000000000003</v>
      </c>
      <c r="Y24">
        <v>30</v>
      </c>
      <c r="Z24" s="1">
        <v>0</v>
      </c>
      <c r="AA24" t="str">
        <f t="shared" si="1"/>
        <v>no</v>
      </c>
      <c r="AB24">
        <v>21</v>
      </c>
      <c r="AC24" t="s">
        <v>55</v>
      </c>
      <c r="AD24">
        <v>42</v>
      </c>
      <c r="AE24" t="s">
        <v>49</v>
      </c>
      <c r="AF24">
        <v>15</v>
      </c>
      <c r="AH24" s="8" t="s">
        <v>130</v>
      </c>
      <c r="AI24" s="8">
        <v>2.7932197351252979E-7</v>
      </c>
      <c r="AP24" s="1"/>
    </row>
    <row r="25" spans="1:42" ht="16.8" thickBot="1" x14ac:dyDescent="0.3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 s="1">
        <v>1</v>
      </c>
      <c r="J25" t="s">
        <v>124</v>
      </c>
      <c r="K25">
        <v>130</v>
      </c>
      <c r="L25">
        <v>262</v>
      </c>
      <c r="R25">
        <v>8</v>
      </c>
      <c r="S25">
        <v>176</v>
      </c>
      <c r="T25">
        <v>90</v>
      </c>
      <c r="U25">
        <v>34</v>
      </c>
      <c r="V25">
        <v>300</v>
      </c>
      <c r="W25">
        <v>33.700000000000003</v>
      </c>
      <c r="X25">
        <v>0.46700000000000003</v>
      </c>
      <c r="Y25">
        <v>58</v>
      </c>
      <c r="Z25" s="1">
        <v>1</v>
      </c>
      <c r="AA25" t="str">
        <f t="shared" si="1"/>
        <v>yes</v>
      </c>
      <c r="AB25">
        <v>34</v>
      </c>
      <c r="AC25" t="s">
        <v>55</v>
      </c>
      <c r="AD25">
        <v>24</v>
      </c>
      <c r="AE25" t="s">
        <v>49</v>
      </c>
      <c r="AF25">
        <v>40</v>
      </c>
      <c r="AH25" s="17" t="s">
        <v>131</v>
      </c>
      <c r="AI25" s="11">
        <v>1.9660653313011063</v>
      </c>
      <c r="AJ25" s="11"/>
      <c r="AP25" s="1"/>
    </row>
    <row r="26" spans="1:42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 s="1">
        <v>1</v>
      </c>
      <c r="J26" t="s">
        <v>181</v>
      </c>
      <c r="K26">
        <v>103.61585061053644</v>
      </c>
      <c r="R26">
        <v>7</v>
      </c>
      <c r="S26">
        <v>150</v>
      </c>
      <c r="T26">
        <v>66</v>
      </c>
      <c r="U26">
        <v>42</v>
      </c>
      <c r="V26">
        <v>342</v>
      </c>
      <c r="W26">
        <v>34.700000000000003</v>
      </c>
      <c r="X26">
        <v>0.71799999999999997</v>
      </c>
      <c r="Y26">
        <v>42</v>
      </c>
      <c r="Z26" s="1">
        <v>0</v>
      </c>
      <c r="AA26" t="str">
        <f t="shared" si="1"/>
        <v>no</v>
      </c>
      <c r="AB26">
        <v>42</v>
      </c>
      <c r="AC26" t="s">
        <v>55</v>
      </c>
      <c r="AD26">
        <v>14</v>
      </c>
      <c r="AE26" t="s">
        <v>49</v>
      </c>
      <c r="AF26">
        <v>18</v>
      </c>
      <c r="AP26" s="1"/>
    </row>
    <row r="27" spans="1:42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 s="1">
        <v>1</v>
      </c>
      <c r="J27" t="s">
        <v>125</v>
      </c>
      <c r="K27">
        <v>0</v>
      </c>
      <c r="R27">
        <v>7</v>
      </c>
      <c r="S27">
        <v>187</v>
      </c>
      <c r="T27">
        <v>68</v>
      </c>
      <c r="U27">
        <v>39</v>
      </c>
      <c r="V27">
        <v>304</v>
      </c>
      <c r="W27">
        <v>37.700000000000003</v>
      </c>
      <c r="X27">
        <v>0.254</v>
      </c>
      <c r="Y27">
        <v>41</v>
      </c>
      <c r="Z27" s="1">
        <v>1</v>
      </c>
      <c r="AA27" t="str">
        <f t="shared" si="1"/>
        <v>yes</v>
      </c>
      <c r="AB27">
        <v>39</v>
      </c>
      <c r="AC27" t="s">
        <v>55</v>
      </c>
      <c r="AD27">
        <v>37</v>
      </c>
      <c r="AE27" t="s">
        <v>49</v>
      </c>
      <c r="AF27">
        <v>27</v>
      </c>
      <c r="AP27" s="1"/>
    </row>
    <row r="28" spans="1:42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 s="1">
        <v>1</v>
      </c>
      <c r="J28" t="s">
        <v>126</v>
      </c>
      <c r="K28">
        <v>390</v>
      </c>
      <c r="R28">
        <v>0</v>
      </c>
      <c r="S28">
        <v>100</v>
      </c>
      <c r="T28">
        <v>88</v>
      </c>
      <c r="U28">
        <v>60</v>
      </c>
      <c r="V28">
        <v>110</v>
      </c>
      <c r="W28">
        <v>46.8</v>
      </c>
      <c r="X28">
        <v>0.96199999999999997</v>
      </c>
      <c r="Y28">
        <v>31</v>
      </c>
      <c r="Z28" s="1">
        <v>0</v>
      </c>
      <c r="AA28" t="str">
        <f t="shared" si="1"/>
        <v>no</v>
      </c>
      <c r="AB28">
        <v>60</v>
      </c>
      <c r="AC28" t="s">
        <v>55</v>
      </c>
      <c r="AD28">
        <v>28</v>
      </c>
      <c r="AE28" t="s">
        <v>49</v>
      </c>
      <c r="AF28">
        <v>18</v>
      </c>
      <c r="AP28" s="1"/>
    </row>
    <row r="29" spans="1:42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 s="1">
        <v>0</v>
      </c>
      <c r="J29" t="s">
        <v>127</v>
      </c>
      <c r="K29">
        <v>5.2284644635333626</v>
      </c>
      <c r="R29">
        <v>0</v>
      </c>
      <c r="S29">
        <v>105</v>
      </c>
      <c r="T29">
        <v>64</v>
      </c>
      <c r="U29">
        <v>41</v>
      </c>
      <c r="V29">
        <v>142</v>
      </c>
      <c r="W29">
        <v>41.5</v>
      </c>
      <c r="X29">
        <v>0.17299999999999999</v>
      </c>
      <c r="Y29">
        <v>22</v>
      </c>
      <c r="Z29" s="1">
        <v>0</v>
      </c>
      <c r="AA29" t="str">
        <f t="shared" si="1"/>
        <v>no</v>
      </c>
      <c r="AB29">
        <v>41</v>
      </c>
      <c r="AC29" t="s">
        <v>55</v>
      </c>
      <c r="AD29">
        <v>41</v>
      </c>
      <c r="AE29" t="s">
        <v>49</v>
      </c>
      <c r="AF29">
        <v>30</v>
      </c>
      <c r="AP29" s="1"/>
    </row>
    <row r="30" spans="1:42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 s="1">
        <v>0</v>
      </c>
      <c r="J30" t="s">
        <v>128</v>
      </c>
      <c r="K30" s="8">
        <v>1.3966098675626489E-7</v>
      </c>
      <c r="R30">
        <v>2</v>
      </c>
      <c r="S30">
        <v>141</v>
      </c>
      <c r="T30">
        <v>58</v>
      </c>
      <c r="U30">
        <v>34</v>
      </c>
      <c r="V30">
        <v>128</v>
      </c>
      <c r="W30">
        <v>25.4</v>
      </c>
      <c r="X30">
        <v>0.69899999999999995</v>
      </c>
      <c r="Y30">
        <v>24</v>
      </c>
      <c r="Z30" s="1">
        <v>0</v>
      </c>
      <c r="AA30" t="str">
        <f t="shared" si="1"/>
        <v>no</v>
      </c>
      <c r="AB30">
        <v>34</v>
      </c>
      <c r="AC30" t="s">
        <v>55</v>
      </c>
      <c r="AD30">
        <v>18</v>
      </c>
      <c r="AE30" t="s">
        <v>49</v>
      </c>
      <c r="AF30">
        <v>18</v>
      </c>
      <c r="AP30" s="1"/>
    </row>
    <row r="31" spans="1:42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 s="1">
        <v>0</v>
      </c>
      <c r="J31" t="s">
        <v>129</v>
      </c>
      <c r="K31">
        <v>1.6487700812178039</v>
      </c>
      <c r="R31">
        <v>1</v>
      </c>
      <c r="S31">
        <v>95</v>
      </c>
      <c r="T31">
        <v>66</v>
      </c>
      <c r="U31">
        <v>13</v>
      </c>
      <c r="V31">
        <v>38</v>
      </c>
      <c r="W31">
        <v>19.600000000000001</v>
      </c>
      <c r="X31">
        <v>0.33400000000000002</v>
      </c>
      <c r="Y31">
        <v>25</v>
      </c>
      <c r="Z31" s="1">
        <v>0</v>
      </c>
      <c r="AA31" t="str">
        <f t="shared" si="1"/>
        <v>no</v>
      </c>
      <c r="AB31">
        <v>13</v>
      </c>
      <c r="AC31" t="s">
        <v>55</v>
      </c>
      <c r="AD31">
        <v>23</v>
      </c>
      <c r="AE31" t="s">
        <v>49</v>
      </c>
      <c r="AF31">
        <v>29</v>
      </c>
      <c r="AP31" s="1"/>
    </row>
    <row r="32" spans="1:42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 s="1">
        <v>0</v>
      </c>
      <c r="J32" t="s">
        <v>130</v>
      </c>
      <c r="K32" s="8">
        <v>2.7932197351252979E-7</v>
      </c>
      <c r="R32">
        <v>4</v>
      </c>
      <c r="S32">
        <v>146</v>
      </c>
      <c r="T32">
        <v>85</v>
      </c>
      <c r="U32">
        <v>27</v>
      </c>
      <c r="V32">
        <v>100</v>
      </c>
      <c r="W32">
        <v>28.9</v>
      </c>
      <c r="X32">
        <v>0.189</v>
      </c>
      <c r="Y32">
        <v>27</v>
      </c>
      <c r="Z32" s="1">
        <v>0</v>
      </c>
      <c r="AA32" t="str">
        <f t="shared" si="1"/>
        <v>no</v>
      </c>
      <c r="AB32">
        <v>27</v>
      </c>
      <c r="AC32" t="s">
        <v>55</v>
      </c>
      <c r="AD32">
        <v>42</v>
      </c>
      <c r="AE32" t="s">
        <v>49</v>
      </c>
      <c r="AF32">
        <v>28</v>
      </c>
      <c r="AP32" s="1"/>
    </row>
    <row r="33" spans="1:42" ht="16.8" thickBot="1" x14ac:dyDescent="0.3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 s="1">
        <v>1</v>
      </c>
      <c r="J33" s="11" t="s">
        <v>131</v>
      </c>
      <c r="K33" s="11">
        <v>1.9660653313011063</v>
      </c>
      <c r="L33" s="11"/>
      <c r="R33">
        <v>2</v>
      </c>
      <c r="S33">
        <v>100</v>
      </c>
      <c r="T33">
        <v>66</v>
      </c>
      <c r="U33">
        <v>20</v>
      </c>
      <c r="V33">
        <v>90</v>
      </c>
      <c r="W33">
        <v>32.9</v>
      </c>
      <c r="X33">
        <v>0.86699999999999999</v>
      </c>
      <c r="Y33">
        <v>28</v>
      </c>
      <c r="Z33" s="1">
        <v>1</v>
      </c>
      <c r="AA33" t="str">
        <f t="shared" si="1"/>
        <v>yes</v>
      </c>
      <c r="AB33">
        <v>20</v>
      </c>
      <c r="AC33" t="s">
        <v>55</v>
      </c>
      <c r="AD33">
        <v>46</v>
      </c>
      <c r="AE33" t="s">
        <v>49</v>
      </c>
      <c r="AF33">
        <v>31</v>
      </c>
      <c r="AP33" s="1"/>
    </row>
    <row r="34" spans="1:42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 s="1">
        <v>0</v>
      </c>
      <c r="R34">
        <v>5</v>
      </c>
      <c r="S34">
        <v>139</v>
      </c>
      <c r="T34">
        <v>64</v>
      </c>
      <c r="U34">
        <v>35</v>
      </c>
      <c r="V34">
        <v>140</v>
      </c>
      <c r="W34">
        <v>28.6</v>
      </c>
      <c r="X34">
        <v>0.41099999999999998</v>
      </c>
      <c r="Y34">
        <v>26</v>
      </c>
      <c r="Z34" s="1">
        <v>0</v>
      </c>
      <c r="AA34" t="str">
        <f t="shared" si="1"/>
        <v>no</v>
      </c>
      <c r="AB34">
        <v>35</v>
      </c>
      <c r="AC34" t="s">
        <v>55</v>
      </c>
      <c r="AD34">
        <v>36</v>
      </c>
      <c r="AE34" t="s">
        <v>49</v>
      </c>
      <c r="AF34">
        <v>34</v>
      </c>
      <c r="AP34" s="1"/>
    </row>
    <row r="35" spans="1:42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 s="1">
        <v>0</v>
      </c>
      <c r="R35">
        <v>4</v>
      </c>
      <c r="S35">
        <v>129</v>
      </c>
      <c r="T35">
        <v>86</v>
      </c>
      <c r="U35">
        <v>20</v>
      </c>
      <c r="V35">
        <v>270</v>
      </c>
      <c r="W35">
        <v>35.1</v>
      </c>
      <c r="X35">
        <v>0.23100000000000001</v>
      </c>
      <c r="Y35">
        <v>23</v>
      </c>
      <c r="Z35" s="1">
        <v>0</v>
      </c>
      <c r="AA35" t="str">
        <f t="shared" si="1"/>
        <v>no</v>
      </c>
      <c r="AB35">
        <v>20</v>
      </c>
      <c r="AC35" t="s">
        <v>55</v>
      </c>
      <c r="AD35">
        <v>41</v>
      </c>
      <c r="AE35" t="s">
        <v>49</v>
      </c>
      <c r="AF35">
        <v>15</v>
      </c>
      <c r="AP35" s="1"/>
    </row>
    <row r="36" spans="1:42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 s="1">
        <v>0</v>
      </c>
      <c r="R36">
        <v>7</v>
      </c>
      <c r="S36">
        <v>83</v>
      </c>
      <c r="T36">
        <v>78</v>
      </c>
      <c r="U36">
        <v>26</v>
      </c>
      <c r="V36">
        <v>71</v>
      </c>
      <c r="W36">
        <v>29.3</v>
      </c>
      <c r="X36">
        <v>0.76700000000000002</v>
      </c>
      <c r="Y36">
        <v>36</v>
      </c>
      <c r="Z36" s="1">
        <v>0</v>
      </c>
      <c r="AA36" t="str">
        <f t="shared" si="1"/>
        <v>no</v>
      </c>
      <c r="AB36">
        <v>26</v>
      </c>
      <c r="AC36" t="s">
        <v>55</v>
      </c>
      <c r="AD36">
        <v>39</v>
      </c>
      <c r="AE36" t="s">
        <v>49</v>
      </c>
      <c r="AF36">
        <v>30</v>
      </c>
      <c r="AP36" s="1"/>
    </row>
    <row r="37" spans="1:42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 s="1">
        <v>0</v>
      </c>
      <c r="R37">
        <v>2</v>
      </c>
      <c r="S37">
        <v>110</v>
      </c>
      <c r="T37">
        <v>74</v>
      </c>
      <c r="U37">
        <v>29</v>
      </c>
      <c r="V37">
        <v>125</v>
      </c>
      <c r="W37">
        <v>32.4</v>
      </c>
      <c r="X37">
        <v>0.69799999999999995</v>
      </c>
      <c r="Y37">
        <v>27</v>
      </c>
      <c r="Z37" s="1">
        <v>0</v>
      </c>
      <c r="AA37" t="str">
        <f t="shared" si="1"/>
        <v>no</v>
      </c>
      <c r="AB37">
        <v>29</v>
      </c>
      <c r="AC37" t="s">
        <v>55</v>
      </c>
      <c r="AD37">
        <v>35</v>
      </c>
      <c r="AE37" t="s">
        <v>49</v>
      </c>
      <c r="AF37">
        <v>30</v>
      </c>
      <c r="AP37" s="1"/>
    </row>
    <row r="38" spans="1:42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 s="1">
        <v>0</v>
      </c>
      <c r="R38">
        <v>2</v>
      </c>
      <c r="S38">
        <v>100</v>
      </c>
      <c r="T38">
        <v>68</v>
      </c>
      <c r="U38">
        <v>25</v>
      </c>
      <c r="V38">
        <v>71</v>
      </c>
      <c r="W38">
        <v>38.5</v>
      </c>
      <c r="X38">
        <v>0.32400000000000001</v>
      </c>
      <c r="Y38">
        <v>26</v>
      </c>
      <c r="Z38" s="1">
        <v>0</v>
      </c>
      <c r="AA38" t="str">
        <f t="shared" si="1"/>
        <v>no</v>
      </c>
      <c r="AB38">
        <v>25</v>
      </c>
      <c r="AC38" t="s">
        <v>55</v>
      </c>
      <c r="AD38">
        <v>41</v>
      </c>
      <c r="AE38" t="s">
        <v>49</v>
      </c>
      <c r="AF38">
        <v>36</v>
      </c>
      <c r="AP38" s="1"/>
    </row>
    <row r="39" spans="1:42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 s="1">
        <v>1</v>
      </c>
      <c r="R39">
        <v>15</v>
      </c>
      <c r="S39">
        <v>136</v>
      </c>
      <c r="T39">
        <v>70</v>
      </c>
      <c r="U39">
        <v>32</v>
      </c>
      <c r="V39">
        <v>110</v>
      </c>
      <c r="W39">
        <v>37.1</v>
      </c>
      <c r="X39">
        <v>0.153</v>
      </c>
      <c r="Y39">
        <v>43</v>
      </c>
      <c r="Z39" s="1">
        <v>1</v>
      </c>
      <c r="AA39" t="str">
        <f t="shared" si="1"/>
        <v>yes</v>
      </c>
      <c r="AB39">
        <v>32</v>
      </c>
      <c r="AC39" t="s">
        <v>55</v>
      </c>
      <c r="AD39">
        <v>13</v>
      </c>
      <c r="AE39" t="s">
        <v>49</v>
      </c>
      <c r="AF39">
        <v>13</v>
      </c>
      <c r="AP39" s="1"/>
    </row>
    <row r="40" spans="1:42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 s="1">
        <v>1</v>
      </c>
      <c r="R40">
        <v>4</v>
      </c>
      <c r="S40">
        <v>123</v>
      </c>
      <c r="T40">
        <v>80</v>
      </c>
      <c r="U40">
        <v>15</v>
      </c>
      <c r="V40">
        <v>176</v>
      </c>
      <c r="W40">
        <v>32</v>
      </c>
      <c r="X40">
        <v>0.443</v>
      </c>
      <c r="Y40">
        <v>34</v>
      </c>
      <c r="Z40" s="1">
        <v>0</v>
      </c>
      <c r="AA40" t="str">
        <f t="shared" si="1"/>
        <v>no</v>
      </c>
      <c r="AB40">
        <v>15</v>
      </c>
      <c r="AC40" t="s">
        <v>55</v>
      </c>
      <c r="AD40">
        <v>44</v>
      </c>
      <c r="AE40" t="s">
        <v>49</v>
      </c>
      <c r="AF40">
        <v>20</v>
      </c>
      <c r="AP40" s="1"/>
    </row>
    <row r="41" spans="1:42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 s="1">
        <v>1</v>
      </c>
      <c r="R41">
        <v>7</v>
      </c>
      <c r="S41">
        <v>81</v>
      </c>
      <c r="T41">
        <v>78</v>
      </c>
      <c r="U41">
        <v>40</v>
      </c>
      <c r="V41">
        <v>48</v>
      </c>
      <c r="W41">
        <v>46.7</v>
      </c>
      <c r="X41">
        <v>0.26100000000000001</v>
      </c>
      <c r="Y41">
        <v>42</v>
      </c>
      <c r="Z41" s="1">
        <v>0</v>
      </c>
      <c r="AA41" t="str">
        <f t="shared" si="1"/>
        <v>no</v>
      </c>
      <c r="AB41">
        <v>40</v>
      </c>
      <c r="AC41" t="s">
        <v>55</v>
      </c>
      <c r="AD41">
        <v>27</v>
      </c>
      <c r="AE41" t="s">
        <v>49</v>
      </c>
      <c r="AF41">
        <v>26</v>
      </c>
      <c r="AP41" s="1"/>
    </row>
    <row r="42" spans="1:42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 s="1">
        <v>0</v>
      </c>
      <c r="R42">
        <v>2</v>
      </c>
      <c r="S42">
        <v>142</v>
      </c>
      <c r="T42">
        <v>82</v>
      </c>
      <c r="U42">
        <v>18</v>
      </c>
      <c r="V42">
        <v>64</v>
      </c>
      <c r="W42">
        <v>24.7</v>
      </c>
      <c r="X42">
        <v>0.76100000000000001</v>
      </c>
      <c r="Y42">
        <v>21</v>
      </c>
      <c r="Z42" s="1">
        <v>0</v>
      </c>
      <c r="AA42" t="str">
        <f t="shared" si="1"/>
        <v>no</v>
      </c>
      <c r="AB42">
        <v>18</v>
      </c>
      <c r="AC42" t="s">
        <v>55</v>
      </c>
      <c r="AD42">
        <v>29</v>
      </c>
      <c r="AE42" t="s">
        <v>49</v>
      </c>
      <c r="AF42">
        <v>25</v>
      </c>
      <c r="AP42" s="1"/>
    </row>
    <row r="43" spans="1:42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 s="1">
        <v>0</v>
      </c>
      <c r="R43">
        <v>6</v>
      </c>
      <c r="S43">
        <v>144</v>
      </c>
      <c r="T43">
        <v>72</v>
      </c>
      <c r="U43">
        <v>27</v>
      </c>
      <c r="V43">
        <v>228</v>
      </c>
      <c r="W43">
        <v>33.9</v>
      </c>
      <c r="X43">
        <v>0.255</v>
      </c>
      <c r="Y43">
        <v>40</v>
      </c>
      <c r="Z43" s="1">
        <v>0</v>
      </c>
      <c r="AA43" t="str">
        <f t="shared" si="1"/>
        <v>no</v>
      </c>
      <c r="AB43">
        <v>27</v>
      </c>
      <c r="AC43" t="s">
        <v>55</v>
      </c>
      <c r="AD43">
        <v>26</v>
      </c>
      <c r="AE43" t="s">
        <v>49</v>
      </c>
      <c r="AF43">
        <v>29</v>
      </c>
      <c r="AP43" s="1"/>
    </row>
    <row r="44" spans="1:42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 s="1">
        <v>0</v>
      </c>
      <c r="R44">
        <v>1</v>
      </c>
      <c r="S44">
        <v>71</v>
      </c>
      <c r="T44">
        <v>48</v>
      </c>
      <c r="U44">
        <v>18</v>
      </c>
      <c r="V44">
        <v>76</v>
      </c>
      <c r="W44">
        <v>20.399999999999999</v>
      </c>
      <c r="X44">
        <v>0.32300000000000001</v>
      </c>
      <c r="Y44">
        <v>22</v>
      </c>
      <c r="Z44" s="1">
        <v>0</v>
      </c>
      <c r="AA44" t="str">
        <f t="shared" si="1"/>
        <v>no</v>
      </c>
      <c r="AB44">
        <v>18</v>
      </c>
      <c r="AC44" t="s">
        <v>55</v>
      </c>
      <c r="AD44">
        <v>32</v>
      </c>
      <c r="AE44" t="s">
        <v>49</v>
      </c>
      <c r="AF44">
        <v>26</v>
      </c>
      <c r="AP44" s="1"/>
    </row>
    <row r="45" spans="1:42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 s="1">
        <v>1</v>
      </c>
      <c r="R45">
        <v>6</v>
      </c>
      <c r="S45">
        <v>93</v>
      </c>
      <c r="T45">
        <v>50</v>
      </c>
      <c r="U45">
        <v>30</v>
      </c>
      <c r="V45">
        <v>64</v>
      </c>
      <c r="W45">
        <v>28.7</v>
      </c>
      <c r="X45">
        <v>0.35599999999999998</v>
      </c>
      <c r="Y45">
        <v>23</v>
      </c>
      <c r="Z45" s="1">
        <v>0</v>
      </c>
      <c r="AA45" t="str">
        <f t="shared" si="1"/>
        <v>no</v>
      </c>
      <c r="AB45">
        <v>30</v>
      </c>
      <c r="AC45" t="s">
        <v>55</v>
      </c>
      <c r="AD45">
        <v>40</v>
      </c>
      <c r="AE45" t="s">
        <v>49</v>
      </c>
      <c r="AF45">
        <v>31</v>
      </c>
      <c r="AP45" s="1"/>
    </row>
    <row r="46" spans="1:42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 s="1">
        <v>0</v>
      </c>
      <c r="R46">
        <v>1</v>
      </c>
      <c r="S46">
        <v>122</v>
      </c>
      <c r="T46">
        <v>90</v>
      </c>
      <c r="U46">
        <v>51</v>
      </c>
      <c r="V46">
        <v>220</v>
      </c>
      <c r="W46">
        <v>49.7</v>
      </c>
      <c r="X46">
        <v>0.32500000000000001</v>
      </c>
      <c r="Y46">
        <v>31</v>
      </c>
      <c r="Z46" s="1">
        <v>1</v>
      </c>
      <c r="AA46" t="str">
        <f t="shared" si="1"/>
        <v>yes</v>
      </c>
      <c r="AB46">
        <v>51</v>
      </c>
      <c r="AC46" t="s">
        <v>55</v>
      </c>
      <c r="AD46">
        <v>41</v>
      </c>
      <c r="AE46" t="s">
        <v>49</v>
      </c>
      <c r="AF46">
        <v>35</v>
      </c>
      <c r="AP46" s="1"/>
    </row>
    <row r="47" spans="1:42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 s="1">
        <v>1</v>
      </c>
      <c r="R47">
        <v>1</v>
      </c>
      <c r="S47">
        <v>81</v>
      </c>
      <c r="T47">
        <v>72</v>
      </c>
      <c r="U47">
        <v>18</v>
      </c>
      <c r="V47">
        <v>40</v>
      </c>
      <c r="W47">
        <v>26.6</v>
      </c>
      <c r="X47">
        <v>0.28299999999999997</v>
      </c>
      <c r="Y47">
        <v>24</v>
      </c>
      <c r="Z47" s="1">
        <v>0</v>
      </c>
      <c r="AA47" t="str">
        <f t="shared" si="1"/>
        <v>no</v>
      </c>
      <c r="AB47">
        <v>18</v>
      </c>
      <c r="AC47" t="s">
        <v>55</v>
      </c>
      <c r="AD47">
        <v>29</v>
      </c>
      <c r="AE47" t="s">
        <v>49</v>
      </c>
      <c r="AF47">
        <v>50</v>
      </c>
      <c r="AP47" s="1"/>
    </row>
    <row r="48" spans="1:42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 s="1">
        <v>0</v>
      </c>
      <c r="R48">
        <v>1</v>
      </c>
      <c r="S48">
        <v>126</v>
      </c>
      <c r="T48">
        <v>56</v>
      </c>
      <c r="U48">
        <v>29</v>
      </c>
      <c r="V48">
        <v>152</v>
      </c>
      <c r="W48">
        <v>28.7</v>
      </c>
      <c r="X48">
        <v>0.80100000000000005</v>
      </c>
      <c r="Y48">
        <v>21</v>
      </c>
      <c r="Z48" s="1">
        <v>0</v>
      </c>
      <c r="AA48" t="str">
        <f t="shared" si="1"/>
        <v>no</v>
      </c>
      <c r="AB48">
        <v>29</v>
      </c>
      <c r="AC48" t="s">
        <v>55</v>
      </c>
      <c r="AD48">
        <v>37</v>
      </c>
      <c r="AE48" t="s">
        <v>49</v>
      </c>
      <c r="AF48">
        <v>42</v>
      </c>
      <c r="AP48" s="1"/>
    </row>
    <row r="49" spans="1:42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 s="1">
        <v>0</v>
      </c>
      <c r="R49">
        <v>4</v>
      </c>
      <c r="S49">
        <v>144</v>
      </c>
      <c r="T49">
        <v>58</v>
      </c>
      <c r="U49">
        <v>28</v>
      </c>
      <c r="V49">
        <v>140</v>
      </c>
      <c r="W49">
        <v>29.5</v>
      </c>
      <c r="X49">
        <v>0.28699999999999998</v>
      </c>
      <c r="Y49">
        <v>37</v>
      </c>
      <c r="Z49" s="1">
        <v>0</v>
      </c>
      <c r="AA49" t="str">
        <f t="shared" si="1"/>
        <v>no</v>
      </c>
      <c r="AB49">
        <v>28</v>
      </c>
      <c r="AC49" t="s">
        <v>55</v>
      </c>
      <c r="AD49">
        <v>21</v>
      </c>
      <c r="AE49" t="s">
        <v>49</v>
      </c>
      <c r="AF49">
        <v>15</v>
      </c>
      <c r="AP49" s="1"/>
    </row>
    <row r="50" spans="1:42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 s="1">
        <v>1</v>
      </c>
      <c r="R50">
        <v>3</v>
      </c>
      <c r="S50">
        <v>83</v>
      </c>
      <c r="T50">
        <v>58</v>
      </c>
      <c r="U50">
        <v>31</v>
      </c>
      <c r="V50">
        <v>18</v>
      </c>
      <c r="W50">
        <v>34.299999999999997</v>
      </c>
      <c r="X50">
        <v>0.33600000000000002</v>
      </c>
      <c r="Y50">
        <v>25</v>
      </c>
      <c r="Z50" s="1">
        <v>0</v>
      </c>
      <c r="AA50" t="str">
        <f t="shared" si="1"/>
        <v>no</v>
      </c>
      <c r="AB50">
        <v>31</v>
      </c>
      <c r="AC50" t="s">
        <v>55</v>
      </c>
      <c r="AD50">
        <v>22</v>
      </c>
      <c r="AE50" t="s">
        <v>49</v>
      </c>
      <c r="AF50">
        <v>21</v>
      </c>
      <c r="AP50" s="1"/>
    </row>
    <row r="51" spans="1:42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 s="1">
        <v>0</v>
      </c>
      <c r="R51">
        <v>0</v>
      </c>
      <c r="S51">
        <v>95</v>
      </c>
      <c r="T51">
        <v>85</v>
      </c>
      <c r="U51">
        <v>25</v>
      </c>
      <c r="V51">
        <v>36</v>
      </c>
      <c r="W51">
        <v>37.4</v>
      </c>
      <c r="X51">
        <v>0.247</v>
      </c>
      <c r="Y51">
        <v>24</v>
      </c>
      <c r="Z51" s="1">
        <v>1</v>
      </c>
      <c r="AA51" t="str">
        <f t="shared" si="1"/>
        <v>yes</v>
      </c>
      <c r="AB51">
        <v>25</v>
      </c>
      <c r="AC51" t="s">
        <v>55</v>
      </c>
      <c r="AD51">
        <v>7</v>
      </c>
      <c r="AE51" t="s">
        <v>49</v>
      </c>
      <c r="AF51">
        <v>19</v>
      </c>
      <c r="AP51" s="1"/>
    </row>
    <row r="52" spans="1:42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 s="1">
        <v>0</v>
      </c>
      <c r="R52">
        <v>3</v>
      </c>
      <c r="S52">
        <v>171</v>
      </c>
      <c r="T52">
        <v>72</v>
      </c>
      <c r="U52">
        <v>33</v>
      </c>
      <c r="V52">
        <v>135</v>
      </c>
      <c r="W52">
        <v>33.299999999999997</v>
      </c>
      <c r="X52">
        <v>0.19900000000000001</v>
      </c>
      <c r="Y52">
        <v>24</v>
      </c>
      <c r="Z52" s="1">
        <v>1</v>
      </c>
      <c r="AA52" t="str">
        <f t="shared" si="1"/>
        <v>yes</v>
      </c>
      <c r="AB52">
        <v>33</v>
      </c>
      <c r="AC52" t="s">
        <v>55</v>
      </c>
      <c r="AD52">
        <v>28</v>
      </c>
      <c r="AE52" t="s">
        <v>49</v>
      </c>
      <c r="AF52">
        <v>40</v>
      </c>
      <c r="AP52" s="1"/>
    </row>
    <row r="53" spans="1:42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 s="1">
        <v>0</v>
      </c>
      <c r="R53">
        <v>8</v>
      </c>
      <c r="S53">
        <v>155</v>
      </c>
      <c r="T53">
        <v>62</v>
      </c>
      <c r="U53">
        <v>26</v>
      </c>
      <c r="V53">
        <v>495</v>
      </c>
      <c r="W53">
        <v>34</v>
      </c>
      <c r="X53">
        <v>0.54300000000000004</v>
      </c>
      <c r="Y53">
        <v>46</v>
      </c>
      <c r="Z53" s="1">
        <v>1</v>
      </c>
      <c r="AA53" t="str">
        <f t="shared" si="1"/>
        <v>yes</v>
      </c>
      <c r="AB53">
        <v>26</v>
      </c>
      <c r="AC53" t="s">
        <v>55</v>
      </c>
      <c r="AD53">
        <v>39</v>
      </c>
      <c r="AE53" t="s">
        <v>49</v>
      </c>
      <c r="AF53">
        <v>34</v>
      </c>
      <c r="AP53" s="1"/>
    </row>
    <row r="54" spans="1:42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 s="1">
        <v>0</v>
      </c>
      <c r="R54">
        <v>1</v>
      </c>
      <c r="S54">
        <v>89</v>
      </c>
      <c r="T54">
        <v>76</v>
      </c>
      <c r="U54">
        <v>34</v>
      </c>
      <c r="V54">
        <v>37</v>
      </c>
      <c r="W54">
        <v>31.2</v>
      </c>
      <c r="X54">
        <v>0.192</v>
      </c>
      <c r="Y54">
        <v>23</v>
      </c>
      <c r="Z54" s="1">
        <v>0</v>
      </c>
      <c r="AA54" t="str">
        <f t="shared" si="1"/>
        <v>no</v>
      </c>
      <c r="AB54">
        <v>34</v>
      </c>
      <c r="AC54" t="s">
        <v>55</v>
      </c>
      <c r="AD54">
        <v>30</v>
      </c>
      <c r="AE54" t="s">
        <v>49</v>
      </c>
      <c r="AF54">
        <v>12</v>
      </c>
      <c r="AP54" s="1"/>
    </row>
    <row r="55" spans="1:42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 s="1">
        <v>1</v>
      </c>
      <c r="R55">
        <v>7</v>
      </c>
      <c r="S55">
        <v>160</v>
      </c>
      <c r="T55">
        <v>54</v>
      </c>
      <c r="U55">
        <v>32</v>
      </c>
      <c r="V55">
        <v>175</v>
      </c>
      <c r="W55">
        <v>30.5</v>
      </c>
      <c r="X55">
        <v>0.58799999999999997</v>
      </c>
      <c r="Y55">
        <v>39</v>
      </c>
      <c r="Z55" s="1">
        <v>1</v>
      </c>
      <c r="AA55" t="str">
        <f t="shared" si="1"/>
        <v>yes</v>
      </c>
      <c r="AB55">
        <v>32</v>
      </c>
      <c r="AC55" t="s">
        <v>55</v>
      </c>
      <c r="AD55">
        <v>37</v>
      </c>
      <c r="AE55" t="s">
        <v>49</v>
      </c>
      <c r="AF55">
        <v>42</v>
      </c>
      <c r="AP55" s="1"/>
    </row>
    <row r="56" spans="1:42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 s="1">
        <v>0</v>
      </c>
      <c r="R56">
        <v>4</v>
      </c>
      <c r="S56">
        <v>99</v>
      </c>
      <c r="T56">
        <v>76</v>
      </c>
      <c r="U56">
        <v>15</v>
      </c>
      <c r="V56">
        <v>51</v>
      </c>
      <c r="W56">
        <v>23.2</v>
      </c>
      <c r="X56">
        <v>0.223</v>
      </c>
      <c r="Y56">
        <v>21</v>
      </c>
      <c r="Z56" s="1">
        <v>0</v>
      </c>
      <c r="AA56" t="str">
        <f t="shared" si="1"/>
        <v>no</v>
      </c>
      <c r="AB56">
        <v>15</v>
      </c>
      <c r="AC56" t="s">
        <v>55</v>
      </c>
      <c r="AD56">
        <v>45</v>
      </c>
      <c r="AE56" t="s">
        <v>49</v>
      </c>
      <c r="AF56">
        <v>24</v>
      </c>
      <c r="AP56" s="1"/>
    </row>
    <row r="57" spans="1:42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 s="1">
        <v>0</v>
      </c>
      <c r="R57">
        <v>0</v>
      </c>
      <c r="S57">
        <v>162</v>
      </c>
      <c r="T57">
        <v>76</v>
      </c>
      <c r="U57">
        <v>56</v>
      </c>
      <c r="V57">
        <v>100</v>
      </c>
      <c r="W57">
        <v>53.2</v>
      </c>
      <c r="X57">
        <v>0.75900000000000001</v>
      </c>
      <c r="Y57">
        <v>25</v>
      </c>
      <c r="Z57" s="1">
        <v>1</v>
      </c>
      <c r="AA57" t="str">
        <f t="shared" si="1"/>
        <v>yes</v>
      </c>
      <c r="AB57">
        <v>56</v>
      </c>
      <c r="AC57" t="s">
        <v>55</v>
      </c>
      <c r="AD57">
        <v>38</v>
      </c>
      <c r="AE57" t="s">
        <v>49</v>
      </c>
      <c r="AF57">
        <v>18</v>
      </c>
      <c r="AP57" s="1"/>
    </row>
    <row r="58" spans="1:42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 s="1">
        <v>1</v>
      </c>
      <c r="R58">
        <v>2</v>
      </c>
      <c r="S58">
        <v>107</v>
      </c>
      <c r="T58">
        <v>74</v>
      </c>
      <c r="U58">
        <v>30</v>
      </c>
      <c r="V58">
        <v>100</v>
      </c>
      <c r="W58">
        <v>33.6</v>
      </c>
      <c r="X58">
        <v>0.40400000000000003</v>
      </c>
      <c r="Y58">
        <v>23</v>
      </c>
      <c r="Z58" s="1">
        <v>0</v>
      </c>
      <c r="AA58" t="str">
        <f t="shared" si="1"/>
        <v>no</v>
      </c>
      <c r="AB58">
        <v>30</v>
      </c>
      <c r="AC58" t="s">
        <v>55</v>
      </c>
      <c r="AD58">
        <v>25</v>
      </c>
      <c r="AE58" t="s">
        <v>49</v>
      </c>
      <c r="AF58">
        <v>44</v>
      </c>
      <c r="AP58" s="1"/>
    </row>
    <row r="59" spans="1:42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 s="1">
        <v>0</v>
      </c>
      <c r="R59">
        <v>1</v>
      </c>
      <c r="S59">
        <v>88</v>
      </c>
      <c r="T59">
        <v>30</v>
      </c>
      <c r="U59">
        <v>42</v>
      </c>
      <c r="V59">
        <v>99</v>
      </c>
      <c r="W59">
        <v>55</v>
      </c>
      <c r="X59">
        <v>0.496</v>
      </c>
      <c r="Y59">
        <v>26</v>
      </c>
      <c r="Z59" s="1">
        <v>1</v>
      </c>
      <c r="AA59" t="str">
        <f t="shared" si="1"/>
        <v>yes</v>
      </c>
      <c r="AB59">
        <v>42</v>
      </c>
      <c r="AC59" t="s">
        <v>55</v>
      </c>
      <c r="AD59">
        <v>33</v>
      </c>
      <c r="AE59" t="s">
        <v>49</v>
      </c>
      <c r="AF59">
        <v>16</v>
      </c>
      <c r="AP59" s="1"/>
    </row>
    <row r="60" spans="1:42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 s="1">
        <v>0</v>
      </c>
      <c r="R60">
        <v>3</v>
      </c>
      <c r="S60">
        <v>120</v>
      </c>
      <c r="T60">
        <v>70</v>
      </c>
      <c r="U60">
        <v>30</v>
      </c>
      <c r="V60">
        <v>135</v>
      </c>
      <c r="W60">
        <v>42.9</v>
      </c>
      <c r="X60">
        <v>0.45200000000000001</v>
      </c>
      <c r="Y60">
        <v>30</v>
      </c>
      <c r="Z60" s="1">
        <v>0</v>
      </c>
      <c r="AA60" t="str">
        <f t="shared" si="1"/>
        <v>no</v>
      </c>
      <c r="AB60">
        <v>30</v>
      </c>
      <c r="AC60" t="s">
        <v>55</v>
      </c>
      <c r="AD60">
        <v>23</v>
      </c>
      <c r="AE60" t="s">
        <v>49</v>
      </c>
      <c r="AF60">
        <v>32</v>
      </c>
      <c r="AP60" s="1"/>
    </row>
    <row r="61" spans="1:42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 s="1">
        <v>0</v>
      </c>
      <c r="R61">
        <v>1</v>
      </c>
      <c r="S61">
        <v>118</v>
      </c>
      <c r="T61">
        <v>58</v>
      </c>
      <c r="U61">
        <v>36</v>
      </c>
      <c r="V61">
        <v>94</v>
      </c>
      <c r="W61">
        <v>33.299999999999997</v>
      </c>
      <c r="X61">
        <v>0.26100000000000001</v>
      </c>
      <c r="Y61">
        <v>23</v>
      </c>
      <c r="Z61" s="1">
        <v>0</v>
      </c>
      <c r="AA61" t="str">
        <f t="shared" si="1"/>
        <v>no</v>
      </c>
      <c r="AB61">
        <v>36</v>
      </c>
      <c r="AC61" t="s">
        <v>55</v>
      </c>
      <c r="AD61">
        <v>19</v>
      </c>
      <c r="AE61" t="s">
        <v>49</v>
      </c>
      <c r="AF61">
        <v>27</v>
      </c>
      <c r="AP61" s="1"/>
    </row>
    <row r="62" spans="1:42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 s="1">
        <v>0</v>
      </c>
      <c r="R62">
        <v>1</v>
      </c>
      <c r="S62">
        <v>117</v>
      </c>
      <c r="T62">
        <v>88</v>
      </c>
      <c r="U62">
        <v>24</v>
      </c>
      <c r="V62">
        <v>145</v>
      </c>
      <c r="W62">
        <v>34.5</v>
      </c>
      <c r="X62">
        <v>0.40300000000000002</v>
      </c>
      <c r="Y62">
        <v>40</v>
      </c>
      <c r="Z62" s="1">
        <v>1</v>
      </c>
      <c r="AA62" t="str">
        <f t="shared" si="1"/>
        <v>yes</v>
      </c>
      <c r="AB62">
        <v>24</v>
      </c>
      <c r="AC62" t="s">
        <v>55</v>
      </c>
      <c r="AD62">
        <v>28</v>
      </c>
      <c r="AE62" t="s">
        <v>49</v>
      </c>
      <c r="AF62">
        <v>30</v>
      </c>
      <c r="AP62" s="1"/>
    </row>
    <row r="63" spans="1:42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 s="1">
        <v>1</v>
      </c>
      <c r="R63">
        <v>4</v>
      </c>
      <c r="S63">
        <v>173</v>
      </c>
      <c r="T63">
        <v>70</v>
      </c>
      <c r="U63">
        <v>14</v>
      </c>
      <c r="V63">
        <v>168</v>
      </c>
      <c r="W63">
        <v>29.7</v>
      </c>
      <c r="X63">
        <v>0.36099999999999999</v>
      </c>
      <c r="Y63">
        <v>33</v>
      </c>
      <c r="Z63" s="1">
        <v>1</v>
      </c>
      <c r="AA63" t="str">
        <f t="shared" si="1"/>
        <v>yes</v>
      </c>
      <c r="AB63">
        <v>14</v>
      </c>
      <c r="AC63" t="s">
        <v>55</v>
      </c>
      <c r="AD63">
        <v>17</v>
      </c>
      <c r="AE63" t="s">
        <v>49</v>
      </c>
      <c r="AF63">
        <v>33</v>
      </c>
      <c r="AP63" s="1"/>
    </row>
    <row r="64" spans="1:42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 s="1">
        <v>0</v>
      </c>
      <c r="R64">
        <v>3</v>
      </c>
      <c r="S64">
        <v>170</v>
      </c>
      <c r="T64">
        <v>64</v>
      </c>
      <c r="U64">
        <v>37</v>
      </c>
      <c r="V64">
        <v>225</v>
      </c>
      <c r="W64">
        <v>34.5</v>
      </c>
      <c r="X64">
        <v>0.35599999999999998</v>
      </c>
      <c r="Y64">
        <v>30</v>
      </c>
      <c r="Z64" s="1">
        <v>1</v>
      </c>
      <c r="AA64" t="str">
        <f t="shared" si="1"/>
        <v>yes</v>
      </c>
      <c r="AB64">
        <v>37</v>
      </c>
      <c r="AC64" t="s">
        <v>55</v>
      </c>
      <c r="AD64">
        <v>33</v>
      </c>
      <c r="AE64" t="s">
        <v>49</v>
      </c>
      <c r="AF64">
        <v>15</v>
      </c>
      <c r="AP64" s="1"/>
    </row>
    <row r="65" spans="1:42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 s="1">
        <v>0</v>
      </c>
      <c r="R65">
        <v>2</v>
      </c>
      <c r="S65">
        <v>96</v>
      </c>
      <c r="T65">
        <v>68</v>
      </c>
      <c r="U65">
        <v>13</v>
      </c>
      <c r="V65">
        <v>49</v>
      </c>
      <c r="W65">
        <v>21.1</v>
      </c>
      <c r="X65">
        <v>0.64700000000000002</v>
      </c>
      <c r="Y65">
        <v>26</v>
      </c>
      <c r="Z65" s="1">
        <v>0</v>
      </c>
      <c r="AA65" t="str">
        <f t="shared" si="1"/>
        <v>no</v>
      </c>
      <c r="AB65">
        <v>13</v>
      </c>
      <c r="AC65" t="s">
        <v>55</v>
      </c>
      <c r="AD65">
        <v>32</v>
      </c>
      <c r="AE65" t="s">
        <v>49</v>
      </c>
      <c r="AF65">
        <v>27</v>
      </c>
      <c r="AP65" s="1"/>
    </row>
    <row r="66" spans="1:42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 s="1">
        <v>1</v>
      </c>
      <c r="R66">
        <v>2</v>
      </c>
      <c r="S66">
        <v>125</v>
      </c>
      <c r="T66">
        <v>60</v>
      </c>
      <c r="U66">
        <v>20</v>
      </c>
      <c r="V66">
        <v>140</v>
      </c>
      <c r="W66">
        <v>33.799999999999997</v>
      </c>
      <c r="X66">
        <v>8.7999999999999995E-2</v>
      </c>
      <c r="Y66">
        <v>31</v>
      </c>
      <c r="Z66" s="1">
        <v>0</v>
      </c>
      <c r="AA66" t="str">
        <f t="shared" si="1"/>
        <v>no</v>
      </c>
      <c r="AB66">
        <v>20</v>
      </c>
      <c r="AC66" t="s">
        <v>55</v>
      </c>
      <c r="AD66">
        <v>36</v>
      </c>
      <c r="AE66" t="s">
        <v>49</v>
      </c>
      <c r="AF66">
        <v>39</v>
      </c>
      <c r="AP66" s="1"/>
    </row>
    <row r="67" spans="1:42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 s="1">
        <v>0</v>
      </c>
      <c r="R67">
        <v>0</v>
      </c>
      <c r="S67">
        <v>100</v>
      </c>
      <c r="T67">
        <v>70</v>
      </c>
      <c r="U67">
        <v>26</v>
      </c>
      <c r="V67">
        <v>50</v>
      </c>
      <c r="W67">
        <v>30.8</v>
      </c>
      <c r="X67">
        <v>0.59699999999999998</v>
      </c>
      <c r="Y67">
        <v>21</v>
      </c>
      <c r="Z67" s="1">
        <v>0</v>
      </c>
      <c r="AA67" t="str">
        <f t="shared" ref="AA67:AA130" si="2">IF(Z67=1,"yes","no")</f>
        <v>no</v>
      </c>
      <c r="AB67">
        <v>26</v>
      </c>
      <c r="AC67" t="s">
        <v>55</v>
      </c>
      <c r="AD67">
        <v>34</v>
      </c>
      <c r="AE67" t="s">
        <v>49</v>
      </c>
      <c r="AF67">
        <v>31</v>
      </c>
      <c r="AP67" s="1"/>
    </row>
    <row r="68" spans="1:42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 s="1">
        <v>1</v>
      </c>
      <c r="R68">
        <v>0</v>
      </c>
      <c r="S68">
        <v>93</v>
      </c>
      <c r="T68">
        <v>60</v>
      </c>
      <c r="U68">
        <v>25</v>
      </c>
      <c r="V68">
        <v>92</v>
      </c>
      <c r="W68">
        <v>28.7</v>
      </c>
      <c r="X68">
        <v>0.53200000000000003</v>
      </c>
      <c r="Y68">
        <v>22</v>
      </c>
      <c r="Z68" s="1">
        <v>0</v>
      </c>
      <c r="AA68" t="str">
        <f t="shared" si="2"/>
        <v>no</v>
      </c>
      <c r="AB68">
        <v>25</v>
      </c>
      <c r="AC68" t="s">
        <v>55</v>
      </c>
      <c r="AD68">
        <v>40</v>
      </c>
      <c r="AE68" t="s">
        <v>49</v>
      </c>
      <c r="AF68">
        <v>25</v>
      </c>
      <c r="AP68" s="1"/>
    </row>
    <row r="69" spans="1:42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 s="1">
        <v>0</v>
      </c>
      <c r="R69">
        <v>5</v>
      </c>
      <c r="S69">
        <v>105</v>
      </c>
      <c r="T69">
        <v>72</v>
      </c>
      <c r="U69">
        <v>29</v>
      </c>
      <c r="V69">
        <v>325</v>
      </c>
      <c r="W69">
        <v>36.9</v>
      </c>
      <c r="X69">
        <v>0.159</v>
      </c>
      <c r="Y69">
        <v>28</v>
      </c>
      <c r="Z69" s="1">
        <v>0</v>
      </c>
      <c r="AA69" t="str">
        <f t="shared" si="2"/>
        <v>no</v>
      </c>
      <c r="AB69">
        <v>29</v>
      </c>
      <c r="AC69" t="s">
        <v>55</v>
      </c>
      <c r="AD69">
        <v>36</v>
      </c>
      <c r="AE69" t="s">
        <v>49</v>
      </c>
      <c r="AF69">
        <v>28</v>
      </c>
      <c r="AP69" s="1"/>
    </row>
    <row r="70" spans="1:42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 s="1">
        <v>0</v>
      </c>
      <c r="R70">
        <v>2</v>
      </c>
      <c r="S70">
        <v>108</v>
      </c>
      <c r="T70">
        <v>52</v>
      </c>
      <c r="U70">
        <v>26</v>
      </c>
      <c r="V70">
        <v>63</v>
      </c>
      <c r="W70">
        <v>32.5</v>
      </c>
      <c r="X70">
        <v>0.318</v>
      </c>
      <c r="Y70">
        <v>22</v>
      </c>
      <c r="Z70" s="1">
        <v>0</v>
      </c>
      <c r="AA70" t="str">
        <f t="shared" si="2"/>
        <v>no</v>
      </c>
      <c r="AB70">
        <v>26</v>
      </c>
      <c r="AC70" t="s">
        <v>55</v>
      </c>
      <c r="AD70">
        <v>33</v>
      </c>
      <c r="AE70" t="s">
        <v>49</v>
      </c>
      <c r="AF70">
        <v>32</v>
      </c>
      <c r="AP70" s="1"/>
    </row>
    <row r="71" spans="1:42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 s="1">
        <v>0</v>
      </c>
      <c r="R71">
        <v>4</v>
      </c>
      <c r="S71">
        <v>154</v>
      </c>
      <c r="T71">
        <v>62</v>
      </c>
      <c r="U71">
        <v>31</v>
      </c>
      <c r="V71">
        <v>284</v>
      </c>
      <c r="W71">
        <v>32.799999999999997</v>
      </c>
      <c r="X71">
        <v>0.23699999999999999</v>
      </c>
      <c r="Y71">
        <v>23</v>
      </c>
      <c r="Z71" s="1">
        <v>0</v>
      </c>
      <c r="AA71" t="str">
        <f t="shared" si="2"/>
        <v>no</v>
      </c>
      <c r="AB71">
        <v>31</v>
      </c>
      <c r="AC71" t="s">
        <v>55</v>
      </c>
      <c r="AD71">
        <v>28</v>
      </c>
      <c r="AE71" t="s">
        <v>49</v>
      </c>
      <c r="AF71">
        <v>35</v>
      </c>
      <c r="AP71" s="1"/>
    </row>
    <row r="72" spans="1:42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 s="1">
        <v>1</v>
      </c>
      <c r="R72">
        <v>2</v>
      </c>
      <c r="S72">
        <v>106</v>
      </c>
      <c r="T72">
        <v>64</v>
      </c>
      <c r="U72">
        <v>35</v>
      </c>
      <c r="V72">
        <v>119</v>
      </c>
      <c r="W72">
        <v>30.5</v>
      </c>
      <c r="X72">
        <v>1.4</v>
      </c>
      <c r="Y72">
        <v>34</v>
      </c>
      <c r="Z72" s="1">
        <v>0</v>
      </c>
      <c r="AA72" t="str">
        <f t="shared" si="2"/>
        <v>no</v>
      </c>
      <c r="AB72">
        <v>35</v>
      </c>
      <c r="AC72" t="s">
        <v>55</v>
      </c>
      <c r="AD72">
        <v>48</v>
      </c>
      <c r="AE72" t="s">
        <v>49</v>
      </c>
      <c r="AF72">
        <v>33</v>
      </c>
      <c r="AP72" s="1"/>
    </row>
    <row r="73" spans="1:42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 s="1">
        <v>0</v>
      </c>
      <c r="R73">
        <v>1</v>
      </c>
      <c r="S73">
        <v>136</v>
      </c>
      <c r="T73">
        <v>74</v>
      </c>
      <c r="U73">
        <v>50</v>
      </c>
      <c r="V73">
        <v>204</v>
      </c>
      <c r="W73">
        <v>37.4</v>
      </c>
      <c r="X73">
        <v>0.39900000000000002</v>
      </c>
      <c r="Y73">
        <v>24</v>
      </c>
      <c r="Z73" s="1">
        <v>0</v>
      </c>
      <c r="AA73" t="str">
        <f t="shared" si="2"/>
        <v>no</v>
      </c>
      <c r="AB73">
        <v>50</v>
      </c>
      <c r="AC73" t="s">
        <v>55</v>
      </c>
      <c r="AD73">
        <v>43</v>
      </c>
      <c r="AE73" t="s">
        <v>49</v>
      </c>
      <c r="AF73">
        <v>33</v>
      </c>
      <c r="AP73" s="1"/>
    </row>
    <row r="74" spans="1:42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 s="1">
        <v>1</v>
      </c>
      <c r="R74">
        <v>9</v>
      </c>
      <c r="S74">
        <v>156</v>
      </c>
      <c r="T74">
        <v>86</v>
      </c>
      <c r="U74">
        <v>28</v>
      </c>
      <c r="V74">
        <v>155</v>
      </c>
      <c r="W74">
        <v>34.299999999999997</v>
      </c>
      <c r="X74">
        <v>1.1890000000000001</v>
      </c>
      <c r="Y74">
        <v>42</v>
      </c>
      <c r="Z74" s="1">
        <v>1</v>
      </c>
      <c r="AA74" t="str">
        <f t="shared" si="2"/>
        <v>yes</v>
      </c>
      <c r="AB74">
        <v>28</v>
      </c>
      <c r="AC74" t="s">
        <v>55</v>
      </c>
      <c r="AD74">
        <v>26</v>
      </c>
      <c r="AE74" t="s">
        <v>49</v>
      </c>
      <c r="AF74">
        <v>14</v>
      </c>
      <c r="AP74" s="1"/>
    </row>
    <row r="75" spans="1:42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 s="1">
        <v>0</v>
      </c>
      <c r="R75">
        <v>1</v>
      </c>
      <c r="S75">
        <v>153</v>
      </c>
      <c r="T75">
        <v>82</v>
      </c>
      <c r="U75">
        <v>42</v>
      </c>
      <c r="V75">
        <v>485</v>
      </c>
      <c r="W75">
        <v>40.6</v>
      </c>
      <c r="X75">
        <v>0.68700000000000006</v>
      </c>
      <c r="Y75">
        <v>23</v>
      </c>
      <c r="Z75" s="1">
        <v>0</v>
      </c>
      <c r="AA75" t="str">
        <f t="shared" si="2"/>
        <v>no</v>
      </c>
      <c r="AB75">
        <v>42</v>
      </c>
      <c r="AC75" t="s">
        <v>55</v>
      </c>
      <c r="AD75">
        <v>41</v>
      </c>
      <c r="AE75" t="s">
        <v>49</v>
      </c>
      <c r="AF75">
        <v>16</v>
      </c>
      <c r="AP75" s="1"/>
    </row>
    <row r="76" spans="1:42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 s="1">
        <v>0</v>
      </c>
      <c r="R76">
        <v>2</v>
      </c>
      <c r="S76">
        <v>99</v>
      </c>
      <c r="T76">
        <v>52</v>
      </c>
      <c r="U76">
        <v>15</v>
      </c>
      <c r="V76">
        <v>94</v>
      </c>
      <c r="W76">
        <v>24.6</v>
      </c>
      <c r="X76">
        <v>0.63700000000000001</v>
      </c>
      <c r="Y76">
        <v>21</v>
      </c>
      <c r="Z76" s="1">
        <v>0</v>
      </c>
      <c r="AA76" t="str">
        <f t="shared" si="2"/>
        <v>no</v>
      </c>
      <c r="AB76">
        <v>15</v>
      </c>
      <c r="AC76" t="s">
        <v>55</v>
      </c>
      <c r="AD76">
        <v>49</v>
      </c>
      <c r="AE76" t="s">
        <v>49</v>
      </c>
      <c r="AF76">
        <v>15</v>
      </c>
      <c r="AP76" s="1"/>
    </row>
    <row r="77" spans="1:42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 s="1">
        <v>0</v>
      </c>
      <c r="R77">
        <v>1</v>
      </c>
      <c r="S77">
        <v>109</v>
      </c>
      <c r="T77">
        <v>56</v>
      </c>
      <c r="U77">
        <v>21</v>
      </c>
      <c r="V77">
        <v>135</v>
      </c>
      <c r="W77">
        <v>25.2</v>
      </c>
      <c r="X77">
        <v>0.83299999999999996</v>
      </c>
      <c r="Y77">
        <v>23</v>
      </c>
      <c r="Z77" s="1">
        <v>0</v>
      </c>
      <c r="AA77" t="str">
        <f t="shared" si="2"/>
        <v>no</v>
      </c>
      <c r="AB77">
        <v>21</v>
      </c>
      <c r="AC77" t="s">
        <v>55</v>
      </c>
      <c r="AD77">
        <v>35</v>
      </c>
      <c r="AE77" t="s">
        <v>49</v>
      </c>
      <c r="AF77">
        <v>18</v>
      </c>
      <c r="AP77" s="1"/>
    </row>
    <row r="78" spans="1:42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 s="1">
        <v>0</v>
      </c>
      <c r="R78">
        <v>2</v>
      </c>
      <c r="S78">
        <v>88</v>
      </c>
      <c r="T78">
        <v>74</v>
      </c>
      <c r="U78">
        <v>19</v>
      </c>
      <c r="V78">
        <v>53</v>
      </c>
      <c r="W78">
        <v>29</v>
      </c>
      <c r="X78">
        <v>0.22900000000000001</v>
      </c>
      <c r="Y78">
        <v>22</v>
      </c>
      <c r="Z78" s="1">
        <v>0</v>
      </c>
      <c r="AA78" t="str">
        <f t="shared" si="2"/>
        <v>no</v>
      </c>
      <c r="AB78">
        <v>19</v>
      </c>
      <c r="AC78" t="s">
        <v>55</v>
      </c>
      <c r="AD78">
        <v>33</v>
      </c>
      <c r="AE78" t="s">
        <v>49</v>
      </c>
      <c r="AF78">
        <v>32</v>
      </c>
      <c r="AP78" s="1"/>
    </row>
    <row r="79" spans="1:42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 s="1">
        <v>0</v>
      </c>
      <c r="R79">
        <v>17</v>
      </c>
      <c r="S79">
        <v>163</v>
      </c>
      <c r="T79">
        <v>72</v>
      </c>
      <c r="U79">
        <v>41</v>
      </c>
      <c r="V79">
        <v>114</v>
      </c>
      <c r="W79">
        <v>40.9</v>
      </c>
      <c r="X79">
        <v>0.81699999999999995</v>
      </c>
      <c r="Y79">
        <v>47</v>
      </c>
      <c r="Z79" s="1">
        <v>1</v>
      </c>
      <c r="AA79" t="str">
        <f t="shared" si="2"/>
        <v>yes</v>
      </c>
      <c r="AB79">
        <v>41</v>
      </c>
      <c r="AC79" t="s">
        <v>55</v>
      </c>
      <c r="AD79">
        <v>29</v>
      </c>
      <c r="AE79" t="s">
        <v>49</v>
      </c>
      <c r="AF79">
        <v>50</v>
      </c>
      <c r="AP79" s="1"/>
    </row>
    <row r="80" spans="1:42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 s="1">
        <v>1</v>
      </c>
      <c r="R80">
        <v>7</v>
      </c>
      <c r="S80">
        <v>102</v>
      </c>
      <c r="T80">
        <v>74</v>
      </c>
      <c r="U80">
        <v>40</v>
      </c>
      <c r="V80">
        <v>105</v>
      </c>
      <c r="W80">
        <v>37.200000000000003</v>
      </c>
      <c r="X80">
        <v>0.20399999999999999</v>
      </c>
      <c r="Y80">
        <v>45</v>
      </c>
      <c r="Z80" s="1">
        <v>0</v>
      </c>
      <c r="AA80" t="str">
        <f t="shared" si="2"/>
        <v>no</v>
      </c>
      <c r="AB80">
        <v>40</v>
      </c>
      <c r="AC80" t="s">
        <v>55</v>
      </c>
      <c r="AD80">
        <v>32</v>
      </c>
      <c r="AE80" t="s">
        <v>49</v>
      </c>
      <c r="AF80">
        <v>52</v>
      </c>
      <c r="AP80" s="1"/>
    </row>
    <row r="81" spans="1:42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 s="1">
        <v>0</v>
      </c>
      <c r="R81">
        <v>0</v>
      </c>
      <c r="S81">
        <v>114</v>
      </c>
      <c r="T81">
        <v>80</v>
      </c>
      <c r="U81">
        <v>34</v>
      </c>
      <c r="V81">
        <v>285</v>
      </c>
      <c r="W81">
        <v>44.2</v>
      </c>
      <c r="X81">
        <v>0.16700000000000001</v>
      </c>
      <c r="Y81">
        <v>27</v>
      </c>
      <c r="Z81" s="1">
        <v>0</v>
      </c>
      <c r="AA81" t="str">
        <f t="shared" si="2"/>
        <v>no</v>
      </c>
      <c r="AB81">
        <v>34</v>
      </c>
      <c r="AC81" t="s">
        <v>55</v>
      </c>
      <c r="AD81">
        <v>39</v>
      </c>
      <c r="AE81" t="s">
        <v>49</v>
      </c>
      <c r="AF81">
        <v>23</v>
      </c>
      <c r="AP81" s="1"/>
    </row>
    <row r="82" spans="1:42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 s="1">
        <v>0</v>
      </c>
      <c r="R82">
        <v>6</v>
      </c>
      <c r="S82">
        <v>104</v>
      </c>
      <c r="T82">
        <v>74</v>
      </c>
      <c r="U82">
        <v>18</v>
      </c>
      <c r="V82">
        <v>156</v>
      </c>
      <c r="W82">
        <v>29.9</v>
      </c>
      <c r="X82">
        <v>0.72199999999999998</v>
      </c>
      <c r="Y82">
        <v>41</v>
      </c>
      <c r="Z82" s="1">
        <v>1</v>
      </c>
      <c r="AA82" t="str">
        <f t="shared" si="2"/>
        <v>yes</v>
      </c>
      <c r="AB82">
        <v>18</v>
      </c>
      <c r="AC82" t="s">
        <v>55</v>
      </c>
      <c r="AD82">
        <v>30</v>
      </c>
      <c r="AE82" t="s">
        <v>49</v>
      </c>
      <c r="AF82">
        <v>10</v>
      </c>
      <c r="AP82" s="1"/>
    </row>
    <row r="83" spans="1:42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 s="1">
        <v>0</v>
      </c>
      <c r="R83">
        <v>3</v>
      </c>
      <c r="S83">
        <v>111</v>
      </c>
      <c r="T83">
        <v>90</v>
      </c>
      <c r="U83">
        <v>12</v>
      </c>
      <c r="V83">
        <v>78</v>
      </c>
      <c r="W83">
        <v>28.4</v>
      </c>
      <c r="X83">
        <v>0.495</v>
      </c>
      <c r="Y83">
        <v>29</v>
      </c>
      <c r="Z83" s="1">
        <v>0</v>
      </c>
      <c r="AA83" t="str">
        <f t="shared" si="2"/>
        <v>no</v>
      </c>
      <c r="AB83">
        <v>12</v>
      </c>
      <c r="AC83" t="s">
        <v>55</v>
      </c>
      <c r="AD83">
        <v>25</v>
      </c>
      <c r="AE83" t="s">
        <v>49</v>
      </c>
      <c r="AF83">
        <v>28</v>
      </c>
      <c r="AP83" s="1"/>
    </row>
    <row r="84" spans="1:42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 s="1">
        <v>0</v>
      </c>
      <c r="R84">
        <v>6</v>
      </c>
      <c r="S84">
        <v>134</v>
      </c>
      <c r="T84">
        <v>70</v>
      </c>
      <c r="U84">
        <v>23</v>
      </c>
      <c r="V84">
        <v>130</v>
      </c>
      <c r="W84">
        <v>35.4</v>
      </c>
      <c r="X84">
        <v>0.54200000000000004</v>
      </c>
      <c r="Y84">
        <v>29</v>
      </c>
      <c r="Z84" s="1">
        <v>1</v>
      </c>
      <c r="AA84" t="str">
        <f t="shared" si="2"/>
        <v>yes</v>
      </c>
      <c r="AB84">
        <v>23</v>
      </c>
      <c r="AC84" t="s">
        <v>55</v>
      </c>
      <c r="AD84">
        <v>63</v>
      </c>
      <c r="AE84" t="s">
        <v>49</v>
      </c>
      <c r="AF84">
        <v>15</v>
      </c>
      <c r="AP84" s="1"/>
    </row>
    <row r="85" spans="1:42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 s="1">
        <v>0</v>
      </c>
      <c r="R85">
        <v>1</v>
      </c>
      <c r="S85">
        <v>79</v>
      </c>
      <c r="T85">
        <v>60</v>
      </c>
      <c r="U85">
        <v>42</v>
      </c>
      <c r="V85">
        <v>48</v>
      </c>
      <c r="W85">
        <v>43.5</v>
      </c>
      <c r="X85">
        <v>0.67800000000000005</v>
      </c>
      <c r="Y85">
        <v>23</v>
      </c>
      <c r="Z85" s="1">
        <v>0</v>
      </c>
      <c r="AA85" t="str">
        <f t="shared" si="2"/>
        <v>no</v>
      </c>
      <c r="AB85">
        <v>42</v>
      </c>
      <c r="AC85" t="s">
        <v>55</v>
      </c>
      <c r="AD85">
        <v>37</v>
      </c>
      <c r="AE85" t="s">
        <v>49</v>
      </c>
      <c r="AF85">
        <v>26</v>
      </c>
      <c r="AP85" s="1"/>
    </row>
    <row r="86" spans="1:42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 s="1">
        <v>1</v>
      </c>
      <c r="R86">
        <v>2</v>
      </c>
      <c r="S86">
        <v>75</v>
      </c>
      <c r="T86">
        <v>64</v>
      </c>
      <c r="U86">
        <v>24</v>
      </c>
      <c r="V86">
        <v>55</v>
      </c>
      <c r="W86">
        <v>29.7</v>
      </c>
      <c r="X86">
        <v>0.37</v>
      </c>
      <c r="Y86">
        <v>33</v>
      </c>
      <c r="Z86" s="1">
        <v>0</v>
      </c>
      <c r="AA86" t="str">
        <f t="shared" si="2"/>
        <v>no</v>
      </c>
      <c r="AB86">
        <v>24</v>
      </c>
      <c r="AC86" t="s">
        <v>55</v>
      </c>
      <c r="AD86">
        <v>48</v>
      </c>
      <c r="AE86" t="s">
        <v>49</v>
      </c>
      <c r="AF86">
        <v>44</v>
      </c>
      <c r="AP86" s="1"/>
    </row>
    <row r="87" spans="1:42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 s="1">
        <v>0</v>
      </c>
      <c r="R87">
        <v>8</v>
      </c>
      <c r="S87">
        <v>179</v>
      </c>
      <c r="T87">
        <v>72</v>
      </c>
      <c r="U87">
        <v>42</v>
      </c>
      <c r="V87">
        <v>130</v>
      </c>
      <c r="W87">
        <v>32.700000000000003</v>
      </c>
      <c r="X87">
        <v>0.71899999999999997</v>
      </c>
      <c r="Y87">
        <v>36</v>
      </c>
      <c r="Z87" s="1">
        <v>1</v>
      </c>
      <c r="AA87" t="str">
        <f t="shared" si="2"/>
        <v>yes</v>
      </c>
      <c r="AB87">
        <v>42</v>
      </c>
      <c r="AC87" t="s">
        <v>55</v>
      </c>
      <c r="AD87">
        <v>45</v>
      </c>
      <c r="AE87" t="s">
        <v>49</v>
      </c>
      <c r="AF87">
        <v>17</v>
      </c>
      <c r="AP87" s="1"/>
    </row>
    <row r="88" spans="1:42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 s="1">
        <v>0</v>
      </c>
      <c r="R88">
        <v>0</v>
      </c>
      <c r="S88">
        <v>129</v>
      </c>
      <c r="T88">
        <v>110</v>
      </c>
      <c r="U88">
        <v>46</v>
      </c>
      <c r="V88">
        <v>130</v>
      </c>
      <c r="W88">
        <v>67.099999999999994</v>
      </c>
      <c r="X88">
        <v>0.31900000000000001</v>
      </c>
      <c r="Y88">
        <v>26</v>
      </c>
      <c r="Z88" s="1">
        <v>1</v>
      </c>
      <c r="AA88" t="str">
        <f t="shared" si="2"/>
        <v>yes</v>
      </c>
      <c r="AB88">
        <v>46</v>
      </c>
      <c r="AC88" t="s">
        <v>55</v>
      </c>
      <c r="AD88">
        <v>30</v>
      </c>
      <c r="AE88" t="s">
        <v>49</v>
      </c>
      <c r="AF88">
        <v>43</v>
      </c>
      <c r="AP88" s="1"/>
    </row>
    <row r="89" spans="1:42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 s="1">
        <v>0</v>
      </c>
      <c r="R89">
        <v>0</v>
      </c>
      <c r="S89">
        <v>119</v>
      </c>
      <c r="T89">
        <v>64</v>
      </c>
      <c r="U89">
        <v>18</v>
      </c>
      <c r="V89">
        <v>92</v>
      </c>
      <c r="W89">
        <v>34.9</v>
      </c>
      <c r="X89">
        <v>0.72499999999999998</v>
      </c>
      <c r="Y89">
        <v>23</v>
      </c>
      <c r="Z89" s="1">
        <v>0</v>
      </c>
      <c r="AA89" t="str">
        <f t="shared" si="2"/>
        <v>no</v>
      </c>
      <c r="AB89">
        <v>18</v>
      </c>
      <c r="AC89" t="s">
        <v>55</v>
      </c>
      <c r="AD89">
        <v>42</v>
      </c>
      <c r="AE89" t="s">
        <v>49</v>
      </c>
      <c r="AF89">
        <v>29</v>
      </c>
      <c r="AP89" s="1"/>
    </row>
    <row r="90" spans="1:42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 s="1">
        <v>1</v>
      </c>
      <c r="R90">
        <v>8</v>
      </c>
      <c r="S90">
        <v>181</v>
      </c>
      <c r="T90">
        <v>68</v>
      </c>
      <c r="U90">
        <v>36</v>
      </c>
      <c r="V90">
        <v>495</v>
      </c>
      <c r="W90">
        <v>30.1</v>
      </c>
      <c r="X90">
        <v>0.61499999999999999</v>
      </c>
      <c r="Y90">
        <v>60</v>
      </c>
      <c r="Z90" s="1">
        <v>1</v>
      </c>
      <c r="AA90" t="str">
        <f t="shared" si="2"/>
        <v>yes</v>
      </c>
      <c r="AB90">
        <v>36</v>
      </c>
      <c r="AC90" t="s">
        <v>55</v>
      </c>
      <c r="AD90">
        <v>18</v>
      </c>
      <c r="AE90" t="s">
        <v>49</v>
      </c>
      <c r="AF90">
        <v>31</v>
      </c>
      <c r="AP90" s="1"/>
    </row>
    <row r="91" spans="1:42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 s="1">
        <v>0</v>
      </c>
      <c r="R91">
        <v>1</v>
      </c>
      <c r="S91">
        <v>128</v>
      </c>
      <c r="T91">
        <v>98</v>
      </c>
      <c r="U91">
        <v>41</v>
      </c>
      <c r="V91">
        <v>58</v>
      </c>
      <c r="W91">
        <v>32</v>
      </c>
      <c r="X91">
        <v>1.321</v>
      </c>
      <c r="Y91">
        <v>33</v>
      </c>
      <c r="Z91" s="1">
        <v>1</v>
      </c>
      <c r="AA91" t="str">
        <f t="shared" si="2"/>
        <v>yes</v>
      </c>
      <c r="AB91">
        <v>41</v>
      </c>
      <c r="AC91" t="s">
        <v>55</v>
      </c>
      <c r="AD91">
        <v>33</v>
      </c>
      <c r="AE91" t="s">
        <v>49</v>
      </c>
      <c r="AF91">
        <v>29</v>
      </c>
      <c r="AP91" s="1"/>
    </row>
    <row r="92" spans="1:42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 s="1">
        <v>0</v>
      </c>
      <c r="R92">
        <v>8</v>
      </c>
      <c r="S92">
        <v>109</v>
      </c>
      <c r="T92">
        <v>76</v>
      </c>
      <c r="U92">
        <v>39</v>
      </c>
      <c r="V92">
        <v>114</v>
      </c>
      <c r="W92">
        <v>27.9</v>
      </c>
      <c r="X92">
        <v>0.64</v>
      </c>
      <c r="Y92">
        <v>31</v>
      </c>
      <c r="Z92" s="1">
        <v>1</v>
      </c>
      <c r="AA92" t="str">
        <f t="shared" si="2"/>
        <v>yes</v>
      </c>
      <c r="AB92">
        <v>39</v>
      </c>
      <c r="AC92" t="s">
        <v>55</v>
      </c>
      <c r="AD92">
        <v>26</v>
      </c>
      <c r="AE92" t="s">
        <v>49</v>
      </c>
      <c r="AF92">
        <v>41</v>
      </c>
      <c r="AP92" s="1"/>
    </row>
    <row r="93" spans="1:42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 s="1">
        <v>0</v>
      </c>
      <c r="R93">
        <v>5</v>
      </c>
      <c r="S93">
        <v>139</v>
      </c>
      <c r="T93">
        <v>80</v>
      </c>
      <c r="U93">
        <v>35</v>
      </c>
      <c r="V93">
        <v>160</v>
      </c>
      <c r="W93">
        <v>31.6</v>
      </c>
      <c r="X93">
        <v>0.36099999999999999</v>
      </c>
      <c r="Y93">
        <v>25</v>
      </c>
      <c r="Z93" s="1">
        <v>1</v>
      </c>
      <c r="AA93" t="str">
        <f t="shared" si="2"/>
        <v>yes</v>
      </c>
      <c r="AB93">
        <v>35</v>
      </c>
      <c r="AC93" t="s">
        <v>55</v>
      </c>
      <c r="AD93">
        <v>18</v>
      </c>
      <c r="AE93" t="s">
        <v>49</v>
      </c>
      <c r="AF93">
        <v>37</v>
      </c>
      <c r="AP93" s="1"/>
    </row>
    <row r="94" spans="1:42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 s="1">
        <v>0</v>
      </c>
      <c r="R94">
        <v>9</v>
      </c>
      <c r="S94">
        <v>123</v>
      </c>
      <c r="T94">
        <v>70</v>
      </c>
      <c r="U94">
        <v>44</v>
      </c>
      <c r="V94">
        <v>94</v>
      </c>
      <c r="W94">
        <v>33.1</v>
      </c>
      <c r="X94">
        <v>0.374</v>
      </c>
      <c r="Y94">
        <v>40</v>
      </c>
      <c r="Z94" s="1">
        <v>0</v>
      </c>
      <c r="AA94" t="str">
        <f t="shared" si="2"/>
        <v>no</v>
      </c>
      <c r="AB94">
        <v>44</v>
      </c>
      <c r="AC94" t="s">
        <v>55</v>
      </c>
      <c r="AD94">
        <v>34</v>
      </c>
      <c r="AE94" t="s">
        <v>49</v>
      </c>
      <c r="AF94">
        <v>14</v>
      </c>
      <c r="AP94" s="1"/>
    </row>
    <row r="95" spans="1:42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 s="1">
        <v>1</v>
      </c>
      <c r="R95">
        <v>5</v>
      </c>
      <c r="S95">
        <v>158</v>
      </c>
      <c r="T95">
        <v>84</v>
      </c>
      <c r="U95">
        <v>41</v>
      </c>
      <c r="V95">
        <v>210</v>
      </c>
      <c r="W95">
        <v>39.4</v>
      </c>
      <c r="X95">
        <v>0.39500000000000002</v>
      </c>
      <c r="Y95">
        <v>29</v>
      </c>
      <c r="Z95" s="1">
        <v>1</v>
      </c>
      <c r="AA95" t="str">
        <f t="shared" si="2"/>
        <v>yes</v>
      </c>
      <c r="AB95">
        <v>41</v>
      </c>
      <c r="AC95" t="s">
        <v>55</v>
      </c>
      <c r="AD95">
        <v>49</v>
      </c>
      <c r="AE95" t="s">
        <v>49</v>
      </c>
      <c r="AF95">
        <v>37</v>
      </c>
      <c r="AP95" s="1"/>
    </row>
    <row r="96" spans="1:42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 s="1">
        <v>0</v>
      </c>
      <c r="R96">
        <v>3</v>
      </c>
      <c r="S96">
        <v>107</v>
      </c>
      <c r="T96">
        <v>62</v>
      </c>
      <c r="U96">
        <v>13</v>
      </c>
      <c r="V96">
        <v>48</v>
      </c>
      <c r="W96">
        <v>22.9</v>
      </c>
      <c r="X96">
        <v>0.67800000000000005</v>
      </c>
      <c r="Y96">
        <v>23</v>
      </c>
      <c r="Z96" s="1">
        <v>1</v>
      </c>
      <c r="AA96" t="str">
        <f t="shared" si="2"/>
        <v>yes</v>
      </c>
      <c r="AB96">
        <v>13</v>
      </c>
      <c r="AC96" t="s">
        <v>55</v>
      </c>
      <c r="AD96">
        <v>40</v>
      </c>
      <c r="AE96" t="s">
        <v>49</v>
      </c>
      <c r="AF96">
        <v>10</v>
      </c>
      <c r="AP96" s="1"/>
    </row>
    <row r="97" spans="1:42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 s="1">
        <v>0</v>
      </c>
      <c r="R97">
        <v>4</v>
      </c>
      <c r="S97">
        <v>109</v>
      </c>
      <c r="T97">
        <v>64</v>
      </c>
      <c r="U97">
        <v>44</v>
      </c>
      <c r="V97">
        <v>99</v>
      </c>
      <c r="W97">
        <v>34.799999999999997</v>
      </c>
      <c r="X97">
        <v>0.90500000000000003</v>
      </c>
      <c r="Y97">
        <v>26</v>
      </c>
      <c r="Z97" s="1">
        <v>1</v>
      </c>
      <c r="AA97" t="str">
        <f t="shared" si="2"/>
        <v>yes</v>
      </c>
      <c r="AB97">
        <v>44</v>
      </c>
      <c r="AC97" t="s">
        <v>55</v>
      </c>
      <c r="AD97">
        <v>25</v>
      </c>
      <c r="AE97" t="s">
        <v>49</v>
      </c>
      <c r="AF97">
        <v>22</v>
      </c>
      <c r="AP97" s="1"/>
    </row>
    <row r="98" spans="1:42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 s="1">
        <v>0</v>
      </c>
      <c r="R98">
        <v>4</v>
      </c>
      <c r="S98">
        <v>148</v>
      </c>
      <c r="T98">
        <v>60</v>
      </c>
      <c r="U98">
        <v>27</v>
      </c>
      <c r="V98">
        <v>318</v>
      </c>
      <c r="W98">
        <v>30.9</v>
      </c>
      <c r="X98">
        <v>0.15</v>
      </c>
      <c r="Y98">
        <v>29</v>
      </c>
      <c r="Z98" s="1">
        <v>1</v>
      </c>
      <c r="AA98" t="str">
        <f t="shared" si="2"/>
        <v>yes</v>
      </c>
      <c r="AB98">
        <v>27</v>
      </c>
      <c r="AC98" t="s">
        <v>55</v>
      </c>
      <c r="AD98">
        <v>35</v>
      </c>
      <c r="AE98" t="s">
        <v>49</v>
      </c>
      <c r="AF98">
        <v>11</v>
      </c>
      <c r="AP98" s="1"/>
    </row>
    <row r="99" spans="1:42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 s="1">
        <v>0</v>
      </c>
      <c r="R99">
        <v>2</v>
      </c>
      <c r="S99">
        <v>99</v>
      </c>
      <c r="T99">
        <v>70</v>
      </c>
      <c r="U99">
        <v>16</v>
      </c>
      <c r="V99">
        <v>44</v>
      </c>
      <c r="W99">
        <v>20.399999999999999</v>
      </c>
      <c r="X99">
        <v>0.23499999999999999</v>
      </c>
      <c r="Y99">
        <v>27</v>
      </c>
      <c r="Z99" s="1">
        <v>0</v>
      </c>
      <c r="AA99" t="str">
        <f t="shared" si="2"/>
        <v>no</v>
      </c>
      <c r="AB99">
        <v>16</v>
      </c>
      <c r="AC99" t="s">
        <v>55</v>
      </c>
      <c r="AD99">
        <v>27</v>
      </c>
      <c r="AE99" t="s">
        <v>49</v>
      </c>
      <c r="AF99">
        <v>39</v>
      </c>
      <c r="AP99" s="1"/>
    </row>
    <row r="100" spans="1:42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 s="1">
        <v>0</v>
      </c>
      <c r="R100">
        <v>6</v>
      </c>
      <c r="S100">
        <v>103</v>
      </c>
      <c r="T100">
        <v>72</v>
      </c>
      <c r="U100">
        <v>32</v>
      </c>
      <c r="V100">
        <v>190</v>
      </c>
      <c r="W100">
        <v>37.700000000000003</v>
      </c>
      <c r="X100">
        <v>0.32400000000000001</v>
      </c>
      <c r="Y100">
        <v>55</v>
      </c>
      <c r="Z100" s="1">
        <v>0</v>
      </c>
      <c r="AA100" t="str">
        <f t="shared" si="2"/>
        <v>no</v>
      </c>
      <c r="AB100">
        <v>32</v>
      </c>
      <c r="AC100" t="s">
        <v>55</v>
      </c>
      <c r="AD100">
        <v>32</v>
      </c>
      <c r="AE100" t="s">
        <v>49</v>
      </c>
      <c r="AF100">
        <v>12</v>
      </c>
      <c r="AP100" s="1"/>
    </row>
    <row r="101" spans="1:42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 s="1">
        <v>1</v>
      </c>
      <c r="R101">
        <v>8</v>
      </c>
      <c r="S101">
        <v>196</v>
      </c>
      <c r="T101">
        <v>76</v>
      </c>
      <c r="U101">
        <v>29</v>
      </c>
      <c r="V101">
        <v>280</v>
      </c>
      <c r="W101">
        <v>37.5</v>
      </c>
      <c r="X101">
        <v>0.60499999999999998</v>
      </c>
      <c r="Y101">
        <v>57</v>
      </c>
      <c r="Z101" s="1">
        <v>1</v>
      </c>
      <c r="AA101" t="str">
        <f t="shared" si="2"/>
        <v>yes</v>
      </c>
      <c r="AB101">
        <v>29</v>
      </c>
      <c r="AC101" t="s">
        <v>55</v>
      </c>
      <c r="AD101">
        <v>30</v>
      </c>
      <c r="AE101" t="s">
        <v>49</v>
      </c>
      <c r="AF101">
        <v>21</v>
      </c>
      <c r="AP101" s="1"/>
    </row>
    <row r="102" spans="1:42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 s="1">
        <v>1</v>
      </c>
      <c r="R102">
        <v>1</v>
      </c>
      <c r="S102">
        <v>96</v>
      </c>
      <c r="T102">
        <v>64</v>
      </c>
      <c r="U102">
        <v>27</v>
      </c>
      <c r="V102">
        <v>87</v>
      </c>
      <c r="W102">
        <v>33.200000000000003</v>
      </c>
      <c r="X102">
        <v>0.28899999999999998</v>
      </c>
      <c r="Y102">
        <v>21</v>
      </c>
      <c r="Z102" s="1">
        <v>0</v>
      </c>
      <c r="AA102" t="str">
        <f t="shared" si="2"/>
        <v>no</v>
      </c>
      <c r="AB102">
        <v>27</v>
      </c>
      <c r="AC102" t="s">
        <v>55</v>
      </c>
      <c r="AD102">
        <v>24</v>
      </c>
      <c r="AE102" t="s">
        <v>49</v>
      </c>
      <c r="AF102">
        <v>32</v>
      </c>
      <c r="AP102" s="1"/>
    </row>
    <row r="103" spans="1:42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 s="1">
        <v>0</v>
      </c>
      <c r="R103">
        <v>0</v>
      </c>
      <c r="S103">
        <v>140</v>
      </c>
      <c r="T103">
        <v>65</v>
      </c>
      <c r="U103">
        <v>26</v>
      </c>
      <c r="V103">
        <v>130</v>
      </c>
      <c r="W103">
        <v>42.6</v>
      </c>
      <c r="X103">
        <v>0.43099999999999999</v>
      </c>
      <c r="Y103">
        <v>24</v>
      </c>
      <c r="Z103" s="1">
        <v>1</v>
      </c>
      <c r="AA103" t="str">
        <f t="shared" si="2"/>
        <v>yes</v>
      </c>
      <c r="AB103">
        <v>26</v>
      </c>
      <c r="AC103" t="s">
        <v>55</v>
      </c>
      <c r="AD103">
        <v>27</v>
      </c>
      <c r="AE103" t="s">
        <v>49</v>
      </c>
      <c r="AF103">
        <v>16</v>
      </c>
      <c r="AP103" s="1"/>
    </row>
    <row r="104" spans="1:42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 s="1">
        <v>0</v>
      </c>
      <c r="R104">
        <v>9</v>
      </c>
      <c r="S104">
        <v>112</v>
      </c>
      <c r="T104">
        <v>82</v>
      </c>
      <c r="U104">
        <v>32</v>
      </c>
      <c r="V104">
        <v>175</v>
      </c>
      <c r="W104">
        <v>34.200000000000003</v>
      </c>
      <c r="X104">
        <v>0.26</v>
      </c>
      <c r="Y104">
        <v>36</v>
      </c>
      <c r="Z104" s="1">
        <v>1</v>
      </c>
      <c r="AA104" t="str">
        <f t="shared" si="2"/>
        <v>yes</v>
      </c>
      <c r="AB104">
        <v>32</v>
      </c>
      <c r="AC104" t="s">
        <v>55</v>
      </c>
      <c r="AD104">
        <v>14</v>
      </c>
      <c r="AE104" t="s">
        <v>49</v>
      </c>
      <c r="AF104">
        <v>18</v>
      </c>
      <c r="AP104" s="1"/>
    </row>
    <row r="105" spans="1:42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 s="1">
        <v>0</v>
      </c>
      <c r="R105">
        <v>12</v>
      </c>
      <c r="S105">
        <v>151</v>
      </c>
      <c r="T105">
        <v>70</v>
      </c>
      <c r="U105">
        <v>40</v>
      </c>
      <c r="V105">
        <v>271</v>
      </c>
      <c r="W105">
        <v>41.8</v>
      </c>
      <c r="X105">
        <v>0.74199999999999999</v>
      </c>
      <c r="Y105">
        <v>38</v>
      </c>
      <c r="Z105" s="1">
        <v>1</v>
      </c>
      <c r="AA105" t="str">
        <f t="shared" si="2"/>
        <v>yes</v>
      </c>
      <c r="AB105">
        <v>40</v>
      </c>
      <c r="AC105" t="s">
        <v>55</v>
      </c>
      <c r="AD105">
        <v>29</v>
      </c>
      <c r="AE105" t="s">
        <v>49</v>
      </c>
      <c r="AF105">
        <v>43</v>
      </c>
      <c r="AP105" s="1"/>
    </row>
    <row r="106" spans="1:42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 s="1">
        <v>0</v>
      </c>
      <c r="R106">
        <v>5</v>
      </c>
      <c r="S106">
        <v>109</v>
      </c>
      <c r="T106">
        <v>62</v>
      </c>
      <c r="U106">
        <v>41</v>
      </c>
      <c r="V106">
        <v>129</v>
      </c>
      <c r="W106">
        <v>35.799999999999997</v>
      </c>
      <c r="X106">
        <v>0.51400000000000001</v>
      </c>
      <c r="Y106">
        <v>25</v>
      </c>
      <c r="Z106" s="1">
        <v>1</v>
      </c>
      <c r="AA106" t="str">
        <f t="shared" si="2"/>
        <v>yes</v>
      </c>
      <c r="AB106">
        <v>41</v>
      </c>
      <c r="AC106" t="s">
        <v>55</v>
      </c>
      <c r="AD106">
        <v>42</v>
      </c>
      <c r="AE106" t="s">
        <v>49</v>
      </c>
      <c r="AF106">
        <v>13</v>
      </c>
      <c r="AP106" s="1"/>
    </row>
    <row r="107" spans="1:42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 s="1">
        <v>0</v>
      </c>
      <c r="R107">
        <v>6</v>
      </c>
      <c r="S107">
        <v>125</v>
      </c>
      <c r="T107">
        <v>68</v>
      </c>
      <c r="U107">
        <v>30</v>
      </c>
      <c r="V107">
        <v>120</v>
      </c>
      <c r="W107">
        <v>30</v>
      </c>
      <c r="X107">
        <v>0.46400000000000002</v>
      </c>
      <c r="Y107">
        <v>32</v>
      </c>
      <c r="Z107" s="1">
        <v>0</v>
      </c>
      <c r="AA107" t="str">
        <f t="shared" si="2"/>
        <v>no</v>
      </c>
      <c r="AB107">
        <v>30</v>
      </c>
      <c r="AC107" t="s">
        <v>55</v>
      </c>
      <c r="AD107">
        <v>22</v>
      </c>
      <c r="AE107" t="s">
        <v>49</v>
      </c>
      <c r="AF107">
        <v>21</v>
      </c>
      <c r="AP107" s="1"/>
    </row>
    <row r="108" spans="1:42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 s="1">
        <v>0</v>
      </c>
      <c r="R108">
        <v>0</v>
      </c>
      <c r="S108">
        <v>177</v>
      </c>
      <c r="T108">
        <v>60</v>
      </c>
      <c r="U108">
        <v>29</v>
      </c>
      <c r="V108">
        <v>478</v>
      </c>
      <c r="W108">
        <v>34.6</v>
      </c>
      <c r="X108">
        <v>1.0720000000000001</v>
      </c>
      <c r="Y108">
        <v>21</v>
      </c>
      <c r="Z108" s="1">
        <v>1</v>
      </c>
      <c r="AA108" t="str">
        <f t="shared" si="2"/>
        <v>yes</v>
      </c>
      <c r="AB108">
        <v>29</v>
      </c>
      <c r="AC108" t="s">
        <v>55</v>
      </c>
      <c r="AD108">
        <v>42</v>
      </c>
      <c r="AE108" t="s">
        <v>49</v>
      </c>
      <c r="AF108">
        <v>36</v>
      </c>
      <c r="AP108" s="1"/>
    </row>
    <row r="109" spans="1:42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 s="1">
        <v>0</v>
      </c>
      <c r="R109">
        <v>7</v>
      </c>
      <c r="S109">
        <v>142</v>
      </c>
      <c r="T109">
        <v>60</v>
      </c>
      <c r="U109">
        <v>33</v>
      </c>
      <c r="V109">
        <v>190</v>
      </c>
      <c r="W109">
        <v>28.8</v>
      </c>
      <c r="X109">
        <v>0.68700000000000006</v>
      </c>
      <c r="Y109">
        <v>61</v>
      </c>
      <c r="Z109" s="1">
        <v>0</v>
      </c>
      <c r="AA109" t="str">
        <f t="shared" si="2"/>
        <v>no</v>
      </c>
      <c r="AB109">
        <v>33</v>
      </c>
      <c r="AC109" t="s">
        <v>55</v>
      </c>
      <c r="AD109">
        <v>26</v>
      </c>
      <c r="AE109" t="s">
        <v>49</v>
      </c>
      <c r="AF109">
        <v>19</v>
      </c>
      <c r="AP109" s="1"/>
    </row>
    <row r="110" spans="1:42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 s="1">
        <v>0</v>
      </c>
      <c r="R110">
        <v>1</v>
      </c>
      <c r="S110">
        <v>100</v>
      </c>
      <c r="T110">
        <v>66</v>
      </c>
      <c r="U110">
        <v>15</v>
      </c>
      <c r="V110">
        <v>56</v>
      </c>
      <c r="W110">
        <v>23.6</v>
      </c>
      <c r="X110">
        <v>0.66600000000000004</v>
      </c>
      <c r="Y110">
        <v>26</v>
      </c>
      <c r="Z110" s="1">
        <v>0</v>
      </c>
      <c r="AA110" t="str">
        <f t="shared" si="2"/>
        <v>no</v>
      </c>
      <c r="AB110">
        <v>15</v>
      </c>
      <c r="AC110" t="s">
        <v>55</v>
      </c>
      <c r="AD110">
        <v>32</v>
      </c>
      <c r="AE110" t="s">
        <v>49</v>
      </c>
      <c r="AF110">
        <v>19</v>
      </c>
      <c r="AP110" s="1"/>
    </row>
    <row r="111" spans="1:42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 s="1">
        <v>1</v>
      </c>
      <c r="R111">
        <v>1</v>
      </c>
      <c r="S111">
        <v>87</v>
      </c>
      <c r="T111">
        <v>78</v>
      </c>
      <c r="U111">
        <v>27</v>
      </c>
      <c r="V111">
        <v>32</v>
      </c>
      <c r="W111">
        <v>34.6</v>
      </c>
      <c r="X111">
        <v>0.10100000000000001</v>
      </c>
      <c r="Y111">
        <v>22</v>
      </c>
      <c r="Z111" s="1">
        <v>0</v>
      </c>
      <c r="AA111" t="str">
        <f t="shared" si="2"/>
        <v>no</v>
      </c>
      <c r="AB111">
        <v>27</v>
      </c>
      <c r="AC111" t="s">
        <v>55</v>
      </c>
      <c r="AD111">
        <v>17</v>
      </c>
      <c r="AE111" t="s">
        <v>49</v>
      </c>
      <c r="AF111">
        <v>12</v>
      </c>
      <c r="AP111" s="1"/>
    </row>
    <row r="112" spans="1:42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 s="1">
        <v>1</v>
      </c>
      <c r="R112">
        <v>4</v>
      </c>
      <c r="S112">
        <v>197</v>
      </c>
      <c r="T112">
        <v>70</v>
      </c>
      <c r="U112">
        <v>39</v>
      </c>
      <c r="V112">
        <v>744</v>
      </c>
      <c r="W112">
        <v>36.700000000000003</v>
      </c>
      <c r="X112">
        <v>2.3290000000000002</v>
      </c>
      <c r="Y112">
        <v>31</v>
      </c>
      <c r="Z112" s="1">
        <v>0</v>
      </c>
      <c r="AA112" t="str">
        <f t="shared" si="2"/>
        <v>no</v>
      </c>
      <c r="AB112">
        <v>39</v>
      </c>
      <c r="AC112" t="s">
        <v>55</v>
      </c>
      <c r="AD112">
        <v>36</v>
      </c>
      <c r="AE112" t="s">
        <v>49</v>
      </c>
      <c r="AF112">
        <v>40</v>
      </c>
      <c r="AP112" s="1"/>
    </row>
    <row r="113" spans="1:42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 s="1">
        <v>1</v>
      </c>
      <c r="R113">
        <v>0</v>
      </c>
      <c r="S113">
        <v>117</v>
      </c>
      <c r="T113">
        <v>80</v>
      </c>
      <c r="U113">
        <v>31</v>
      </c>
      <c r="V113">
        <v>53</v>
      </c>
      <c r="W113">
        <v>45.2</v>
      </c>
      <c r="X113">
        <v>8.8999999999999996E-2</v>
      </c>
      <c r="Y113">
        <v>24</v>
      </c>
      <c r="Z113" s="1">
        <v>0</v>
      </c>
      <c r="AA113" t="str">
        <f t="shared" si="2"/>
        <v>no</v>
      </c>
      <c r="AB113">
        <v>31</v>
      </c>
      <c r="AC113" t="s">
        <v>55</v>
      </c>
      <c r="AD113">
        <v>35</v>
      </c>
      <c r="AE113" t="s">
        <v>49</v>
      </c>
      <c r="AF113">
        <v>25</v>
      </c>
      <c r="AP113" s="1"/>
    </row>
    <row r="114" spans="1:42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 s="1">
        <v>0</v>
      </c>
      <c r="R114">
        <v>6</v>
      </c>
      <c r="S114">
        <v>134</v>
      </c>
      <c r="T114">
        <v>80</v>
      </c>
      <c r="U114">
        <v>37</v>
      </c>
      <c r="V114">
        <v>370</v>
      </c>
      <c r="W114">
        <v>46.2</v>
      </c>
      <c r="X114">
        <v>0.23799999999999999</v>
      </c>
      <c r="Y114">
        <v>46</v>
      </c>
      <c r="Z114" s="1">
        <v>1</v>
      </c>
      <c r="AA114" t="str">
        <f t="shared" si="2"/>
        <v>yes</v>
      </c>
      <c r="AB114">
        <v>37</v>
      </c>
      <c r="AC114" t="s">
        <v>55</v>
      </c>
      <c r="AD114">
        <v>27</v>
      </c>
      <c r="AE114" t="s">
        <v>49</v>
      </c>
      <c r="AF114">
        <v>28</v>
      </c>
      <c r="AP114" s="1"/>
    </row>
    <row r="115" spans="1:42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 s="1">
        <v>0</v>
      </c>
      <c r="R115">
        <v>1</v>
      </c>
      <c r="S115">
        <v>79</v>
      </c>
      <c r="T115">
        <v>80</v>
      </c>
      <c r="U115">
        <v>25</v>
      </c>
      <c r="V115">
        <v>37</v>
      </c>
      <c r="W115">
        <v>25.4</v>
      </c>
      <c r="X115">
        <v>0.58299999999999996</v>
      </c>
      <c r="Y115">
        <v>22</v>
      </c>
      <c r="Z115" s="1">
        <v>0</v>
      </c>
      <c r="AA115" t="str">
        <f t="shared" si="2"/>
        <v>no</v>
      </c>
      <c r="AB115">
        <v>25</v>
      </c>
      <c r="AC115" t="s">
        <v>55</v>
      </c>
      <c r="AD115">
        <v>31</v>
      </c>
      <c r="AE115" t="s">
        <v>49</v>
      </c>
      <c r="AF115">
        <v>16</v>
      </c>
      <c r="AP115" s="1"/>
    </row>
    <row r="116" spans="1:42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 s="1">
        <v>1</v>
      </c>
      <c r="R116">
        <v>3</v>
      </c>
      <c r="S116">
        <v>74</v>
      </c>
      <c r="T116">
        <v>68</v>
      </c>
      <c r="U116">
        <v>28</v>
      </c>
      <c r="V116">
        <v>45</v>
      </c>
      <c r="W116">
        <v>29.7</v>
      </c>
      <c r="X116">
        <v>0.29299999999999998</v>
      </c>
      <c r="Y116">
        <v>23</v>
      </c>
      <c r="Z116" s="1">
        <v>0</v>
      </c>
      <c r="AA116" t="str">
        <f t="shared" si="2"/>
        <v>no</v>
      </c>
      <c r="AB116">
        <v>28</v>
      </c>
      <c r="AC116" t="s">
        <v>55</v>
      </c>
      <c r="AD116">
        <v>46</v>
      </c>
      <c r="AE116" t="s">
        <v>49</v>
      </c>
      <c r="AF116">
        <v>22</v>
      </c>
      <c r="AP116" s="1"/>
    </row>
    <row r="117" spans="1:42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 s="1">
        <v>1</v>
      </c>
      <c r="R117">
        <v>7</v>
      </c>
      <c r="S117">
        <v>181</v>
      </c>
      <c r="T117">
        <v>84</v>
      </c>
      <c r="U117">
        <v>21</v>
      </c>
      <c r="V117">
        <v>192</v>
      </c>
      <c r="W117">
        <v>35.9</v>
      </c>
      <c r="X117">
        <v>0.58599999999999997</v>
      </c>
      <c r="Y117">
        <v>51</v>
      </c>
      <c r="Z117" s="1">
        <v>1</v>
      </c>
      <c r="AA117" t="str">
        <f t="shared" si="2"/>
        <v>yes</v>
      </c>
      <c r="AB117">
        <v>21</v>
      </c>
      <c r="AC117" t="s">
        <v>55</v>
      </c>
      <c r="AD117">
        <v>46</v>
      </c>
      <c r="AE117" t="s">
        <v>49</v>
      </c>
      <c r="AF117">
        <v>40</v>
      </c>
      <c r="AP117" s="1"/>
    </row>
    <row r="118" spans="1:42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 s="1">
        <v>1</v>
      </c>
      <c r="R118">
        <v>4</v>
      </c>
      <c r="S118">
        <v>91</v>
      </c>
      <c r="T118">
        <v>70</v>
      </c>
      <c r="U118">
        <v>32</v>
      </c>
      <c r="V118">
        <v>88</v>
      </c>
      <c r="W118">
        <v>33.1</v>
      </c>
      <c r="X118">
        <v>0.44600000000000001</v>
      </c>
      <c r="Y118">
        <v>22</v>
      </c>
      <c r="Z118" s="1">
        <v>0</v>
      </c>
      <c r="AA118" t="str">
        <f t="shared" si="2"/>
        <v>no</v>
      </c>
      <c r="AB118">
        <v>32</v>
      </c>
      <c r="AC118" t="s">
        <v>55</v>
      </c>
      <c r="AD118">
        <v>46</v>
      </c>
      <c r="AE118" t="s">
        <v>49</v>
      </c>
      <c r="AF118">
        <v>43</v>
      </c>
      <c r="AP118" s="1"/>
    </row>
    <row r="119" spans="1:42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 s="1">
        <v>0</v>
      </c>
      <c r="R119">
        <v>6</v>
      </c>
      <c r="S119">
        <v>119</v>
      </c>
      <c r="T119">
        <v>50</v>
      </c>
      <c r="U119">
        <v>22</v>
      </c>
      <c r="V119">
        <v>176</v>
      </c>
      <c r="W119">
        <v>27.1</v>
      </c>
      <c r="X119">
        <v>1.3180000000000001</v>
      </c>
      <c r="Y119">
        <v>33</v>
      </c>
      <c r="Z119" s="1">
        <v>1</v>
      </c>
      <c r="AA119" t="str">
        <f t="shared" si="2"/>
        <v>yes</v>
      </c>
      <c r="AB119">
        <v>22</v>
      </c>
      <c r="AC119" t="s">
        <v>55</v>
      </c>
      <c r="AD119">
        <v>49</v>
      </c>
      <c r="AE119" t="s">
        <v>49</v>
      </c>
      <c r="AF119">
        <v>15</v>
      </c>
      <c r="AP119" s="1"/>
    </row>
    <row r="120" spans="1:42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 s="1">
        <v>0</v>
      </c>
      <c r="R120">
        <v>2</v>
      </c>
      <c r="S120">
        <v>146</v>
      </c>
      <c r="T120">
        <v>76</v>
      </c>
      <c r="U120">
        <v>35</v>
      </c>
      <c r="V120">
        <v>194</v>
      </c>
      <c r="W120">
        <v>38.200000000000003</v>
      </c>
      <c r="X120">
        <v>0.32900000000000001</v>
      </c>
      <c r="Y120">
        <v>29</v>
      </c>
      <c r="Z120" s="1">
        <v>0</v>
      </c>
      <c r="AA120" t="str">
        <f t="shared" si="2"/>
        <v>no</v>
      </c>
      <c r="AB120">
        <v>35</v>
      </c>
      <c r="AC120" t="s">
        <v>55</v>
      </c>
      <c r="AD120">
        <v>24</v>
      </c>
      <c r="AE120" t="s">
        <v>49</v>
      </c>
      <c r="AF120">
        <v>37</v>
      </c>
      <c r="AP120" s="1"/>
    </row>
    <row r="121" spans="1:42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 s="1">
        <v>0</v>
      </c>
      <c r="R121">
        <v>0</v>
      </c>
      <c r="S121">
        <v>165</v>
      </c>
      <c r="T121">
        <v>90</v>
      </c>
      <c r="U121">
        <v>33</v>
      </c>
      <c r="V121">
        <v>680</v>
      </c>
      <c r="W121">
        <v>52.3</v>
      </c>
      <c r="X121">
        <v>0.42699999999999999</v>
      </c>
      <c r="Y121">
        <v>23</v>
      </c>
      <c r="Z121" s="1">
        <v>0</v>
      </c>
      <c r="AA121" t="str">
        <f t="shared" si="2"/>
        <v>no</v>
      </c>
      <c r="AB121">
        <v>33</v>
      </c>
      <c r="AC121" t="s">
        <v>55</v>
      </c>
      <c r="AD121">
        <v>19</v>
      </c>
      <c r="AE121" t="s">
        <v>49</v>
      </c>
      <c r="AF121">
        <v>39</v>
      </c>
      <c r="AP121" s="1"/>
    </row>
    <row r="122" spans="1:42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 s="1">
        <v>1</v>
      </c>
      <c r="R122">
        <v>9</v>
      </c>
      <c r="S122">
        <v>124</v>
      </c>
      <c r="T122">
        <v>70</v>
      </c>
      <c r="U122">
        <v>33</v>
      </c>
      <c r="V122">
        <v>402</v>
      </c>
      <c r="W122">
        <v>35.4</v>
      </c>
      <c r="X122">
        <v>0.28199999999999997</v>
      </c>
      <c r="Y122">
        <v>34</v>
      </c>
      <c r="Z122" s="1">
        <v>0</v>
      </c>
      <c r="AA122" t="str">
        <f t="shared" si="2"/>
        <v>no</v>
      </c>
      <c r="AB122">
        <v>33</v>
      </c>
      <c r="AC122" t="s">
        <v>55</v>
      </c>
      <c r="AD122">
        <v>32</v>
      </c>
      <c r="AE122" t="s">
        <v>49</v>
      </c>
      <c r="AF122">
        <v>30</v>
      </c>
      <c r="AP122" s="1"/>
    </row>
    <row r="123" spans="1:42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 s="1">
        <v>0</v>
      </c>
      <c r="R123">
        <v>2</v>
      </c>
      <c r="S123">
        <v>90</v>
      </c>
      <c r="T123">
        <v>80</v>
      </c>
      <c r="U123">
        <v>14</v>
      </c>
      <c r="V123">
        <v>55</v>
      </c>
      <c r="W123">
        <v>24.4</v>
      </c>
      <c r="X123">
        <v>0.249</v>
      </c>
      <c r="Y123">
        <v>24</v>
      </c>
      <c r="Z123" s="1">
        <v>0</v>
      </c>
      <c r="AA123" t="str">
        <f t="shared" si="2"/>
        <v>no</v>
      </c>
      <c r="AB123">
        <v>14</v>
      </c>
      <c r="AC123" t="s">
        <v>55</v>
      </c>
      <c r="AD123">
        <v>33</v>
      </c>
      <c r="AE123" t="s">
        <v>49</v>
      </c>
      <c r="AF123">
        <v>8</v>
      </c>
      <c r="AP123" s="1"/>
    </row>
    <row r="124" spans="1:42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 s="1">
        <v>0</v>
      </c>
      <c r="R124">
        <v>12</v>
      </c>
      <c r="S124">
        <v>92</v>
      </c>
      <c r="T124">
        <v>62</v>
      </c>
      <c r="U124">
        <v>7</v>
      </c>
      <c r="V124">
        <v>258</v>
      </c>
      <c r="W124">
        <v>27.6</v>
      </c>
      <c r="X124">
        <v>0.92600000000000005</v>
      </c>
      <c r="Y124">
        <v>44</v>
      </c>
      <c r="Z124" s="1">
        <v>1</v>
      </c>
      <c r="AA124" t="str">
        <f t="shared" si="2"/>
        <v>yes</v>
      </c>
      <c r="AB124">
        <v>7</v>
      </c>
      <c r="AC124" t="s">
        <v>55</v>
      </c>
      <c r="AD124">
        <v>39</v>
      </c>
      <c r="AE124" t="s">
        <v>49</v>
      </c>
      <c r="AF124">
        <v>18</v>
      </c>
      <c r="AP124" s="1"/>
    </row>
    <row r="125" spans="1:42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 s="1">
        <v>0</v>
      </c>
      <c r="R125">
        <v>1</v>
      </c>
      <c r="S125">
        <v>193</v>
      </c>
      <c r="T125">
        <v>50</v>
      </c>
      <c r="U125">
        <v>16</v>
      </c>
      <c r="V125">
        <v>375</v>
      </c>
      <c r="W125">
        <v>25.9</v>
      </c>
      <c r="X125">
        <v>0.65500000000000003</v>
      </c>
      <c r="Y125">
        <v>24</v>
      </c>
      <c r="Z125" s="1">
        <v>0</v>
      </c>
      <c r="AA125" t="str">
        <f t="shared" si="2"/>
        <v>no</v>
      </c>
      <c r="AB125">
        <v>16</v>
      </c>
      <c r="AC125" t="s">
        <v>55</v>
      </c>
      <c r="AD125">
        <v>29</v>
      </c>
      <c r="AE125" t="s">
        <v>49</v>
      </c>
      <c r="AF125">
        <v>24</v>
      </c>
      <c r="AP125" s="1"/>
    </row>
    <row r="126" spans="1:42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 s="1">
        <v>1</v>
      </c>
      <c r="R126">
        <v>11</v>
      </c>
      <c r="S126">
        <v>155</v>
      </c>
      <c r="T126">
        <v>76</v>
      </c>
      <c r="U126">
        <v>28</v>
      </c>
      <c r="V126">
        <v>150</v>
      </c>
      <c r="W126">
        <v>33.299999999999997</v>
      </c>
      <c r="X126">
        <v>1.353</v>
      </c>
      <c r="Y126">
        <v>51</v>
      </c>
      <c r="Z126" s="1">
        <v>1</v>
      </c>
      <c r="AA126" t="str">
        <f t="shared" si="2"/>
        <v>yes</v>
      </c>
      <c r="AB126">
        <v>28</v>
      </c>
      <c r="AC126" t="s">
        <v>55</v>
      </c>
      <c r="AD126">
        <v>23</v>
      </c>
      <c r="AE126" t="s">
        <v>49</v>
      </c>
      <c r="AF126">
        <v>13</v>
      </c>
      <c r="AP126" s="1"/>
    </row>
    <row r="127" spans="1:42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 s="1">
        <v>1</v>
      </c>
      <c r="R127">
        <v>3</v>
      </c>
      <c r="S127">
        <v>191</v>
      </c>
      <c r="T127">
        <v>68</v>
      </c>
      <c r="U127">
        <v>15</v>
      </c>
      <c r="V127">
        <v>130</v>
      </c>
      <c r="W127">
        <v>30.9</v>
      </c>
      <c r="X127">
        <v>0.29899999999999999</v>
      </c>
      <c r="Y127">
        <v>34</v>
      </c>
      <c r="Z127" s="1">
        <v>0</v>
      </c>
      <c r="AA127" t="str">
        <f t="shared" si="2"/>
        <v>no</v>
      </c>
      <c r="AB127">
        <v>15</v>
      </c>
      <c r="AC127" t="s">
        <v>55</v>
      </c>
      <c r="AD127">
        <v>37</v>
      </c>
      <c r="AE127" t="s">
        <v>49</v>
      </c>
      <c r="AF127">
        <v>23</v>
      </c>
      <c r="AP127" s="1"/>
    </row>
    <row r="128" spans="1:42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 s="1">
        <v>0</v>
      </c>
      <c r="R128">
        <v>5</v>
      </c>
      <c r="S128">
        <v>96</v>
      </c>
      <c r="T128">
        <v>74</v>
      </c>
      <c r="U128">
        <v>18</v>
      </c>
      <c r="V128">
        <v>67</v>
      </c>
      <c r="W128">
        <v>33.6</v>
      </c>
      <c r="X128">
        <v>0.997</v>
      </c>
      <c r="Y128">
        <v>43</v>
      </c>
      <c r="Z128" s="1">
        <v>0</v>
      </c>
      <c r="AA128" t="str">
        <f t="shared" si="2"/>
        <v>no</v>
      </c>
      <c r="AB128">
        <v>18</v>
      </c>
      <c r="AC128" t="s">
        <v>55</v>
      </c>
      <c r="AD128">
        <v>37</v>
      </c>
      <c r="AE128" t="s">
        <v>49</v>
      </c>
      <c r="AF128">
        <v>29</v>
      </c>
      <c r="AP128" s="1"/>
    </row>
    <row r="129" spans="1:42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 s="1">
        <v>0</v>
      </c>
      <c r="R129">
        <v>2</v>
      </c>
      <c r="S129">
        <v>108</v>
      </c>
      <c r="T129">
        <v>62</v>
      </c>
      <c r="U129">
        <v>32</v>
      </c>
      <c r="V129">
        <v>56</v>
      </c>
      <c r="W129">
        <v>25.2</v>
      </c>
      <c r="X129">
        <v>0.128</v>
      </c>
      <c r="Y129">
        <v>21</v>
      </c>
      <c r="Z129" s="1">
        <v>0</v>
      </c>
      <c r="AA129" t="str">
        <f t="shared" si="2"/>
        <v>no</v>
      </c>
      <c r="AB129">
        <v>32</v>
      </c>
      <c r="AC129" t="s">
        <v>55</v>
      </c>
      <c r="AD129">
        <v>22</v>
      </c>
      <c r="AE129" t="s">
        <v>49</v>
      </c>
      <c r="AF129">
        <v>14</v>
      </c>
      <c r="AP129" s="1"/>
    </row>
    <row r="130" spans="1:42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 s="1">
        <v>1</v>
      </c>
      <c r="R130">
        <v>1</v>
      </c>
      <c r="S130">
        <v>71</v>
      </c>
      <c r="T130">
        <v>78</v>
      </c>
      <c r="U130">
        <v>50</v>
      </c>
      <c r="V130">
        <v>45</v>
      </c>
      <c r="W130">
        <v>33.200000000000003</v>
      </c>
      <c r="X130">
        <v>0.42199999999999999</v>
      </c>
      <c r="Y130">
        <v>21</v>
      </c>
      <c r="Z130" s="1">
        <v>0</v>
      </c>
      <c r="AA130" t="str">
        <f t="shared" si="2"/>
        <v>no</v>
      </c>
      <c r="AB130">
        <v>50</v>
      </c>
      <c r="AC130" t="s">
        <v>55</v>
      </c>
      <c r="AD130">
        <v>44</v>
      </c>
      <c r="AE130" t="s">
        <v>49</v>
      </c>
      <c r="AF130">
        <v>12</v>
      </c>
      <c r="AP130" s="1"/>
    </row>
    <row r="131" spans="1:42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 s="1">
        <v>1</v>
      </c>
      <c r="R131">
        <v>2</v>
      </c>
      <c r="S131">
        <v>100</v>
      </c>
      <c r="T131">
        <v>70</v>
      </c>
      <c r="U131">
        <v>52</v>
      </c>
      <c r="V131">
        <v>57</v>
      </c>
      <c r="W131">
        <v>40.5</v>
      </c>
      <c r="X131">
        <v>0.67700000000000005</v>
      </c>
      <c r="Y131">
        <v>25</v>
      </c>
      <c r="Z131" s="1">
        <v>0</v>
      </c>
      <c r="AA131" t="str">
        <f t="shared" ref="AA131:AA194" si="3">IF(Z131=1,"yes","no")</f>
        <v>no</v>
      </c>
      <c r="AB131">
        <v>52</v>
      </c>
      <c r="AC131" t="s">
        <v>55</v>
      </c>
      <c r="AD131">
        <v>39</v>
      </c>
      <c r="AE131" t="s">
        <v>49</v>
      </c>
      <c r="AF131">
        <v>24</v>
      </c>
      <c r="AP131" s="1"/>
    </row>
    <row r="132" spans="1:42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 s="1">
        <v>1</v>
      </c>
      <c r="R132">
        <v>0</v>
      </c>
      <c r="S132">
        <v>104</v>
      </c>
      <c r="T132">
        <v>64</v>
      </c>
      <c r="U132">
        <v>23</v>
      </c>
      <c r="V132">
        <v>116</v>
      </c>
      <c r="W132">
        <v>27.8</v>
      </c>
      <c r="X132">
        <v>0.45400000000000001</v>
      </c>
      <c r="Y132">
        <v>23</v>
      </c>
      <c r="Z132" s="1">
        <v>0</v>
      </c>
      <c r="AA132" t="str">
        <f t="shared" si="3"/>
        <v>no</v>
      </c>
      <c r="AB132">
        <v>23</v>
      </c>
      <c r="AE132" t="s">
        <v>49</v>
      </c>
      <c r="AF132">
        <v>34</v>
      </c>
      <c r="AP132" s="1"/>
    </row>
    <row r="133" spans="1:42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 s="1">
        <v>1</v>
      </c>
      <c r="R133">
        <v>2</v>
      </c>
      <c r="S133">
        <v>108</v>
      </c>
      <c r="T133">
        <v>62</v>
      </c>
      <c r="U133">
        <v>10</v>
      </c>
      <c r="V133">
        <v>278</v>
      </c>
      <c r="W133">
        <v>25.3</v>
      </c>
      <c r="X133">
        <v>0.88100000000000001</v>
      </c>
      <c r="Y133">
        <v>22</v>
      </c>
      <c r="Z133" s="1">
        <v>0</v>
      </c>
      <c r="AA133" t="str">
        <f t="shared" si="3"/>
        <v>no</v>
      </c>
      <c r="AB133">
        <v>10</v>
      </c>
      <c r="AE133" t="s">
        <v>49</v>
      </c>
      <c r="AF133">
        <v>32</v>
      </c>
      <c r="AP133" s="1"/>
    </row>
    <row r="134" spans="1:42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 s="1">
        <v>1</v>
      </c>
      <c r="R134">
        <v>10</v>
      </c>
      <c r="S134">
        <v>129</v>
      </c>
      <c r="T134">
        <v>76</v>
      </c>
      <c r="U134">
        <v>28</v>
      </c>
      <c r="V134">
        <v>122</v>
      </c>
      <c r="W134">
        <v>35.9</v>
      </c>
      <c r="X134">
        <v>0.28000000000000003</v>
      </c>
      <c r="Y134">
        <v>39</v>
      </c>
      <c r="Z134" s="1">
        <v>0</v>
      </c>
      <c r="AA134" t="str">
        <f t="shared" si="3"/>
        <v>no</v>
      </c>
      <c r="AB134">
        <v>28</v>
      </c>
      <c r="AE134" t="s">
        <v>49</v>
      </c>
      <c r="AF134">
        <v>30</v>
      </c>
      <c r="AP134" s="1"/>
    </row>
    <row r="135" spans="1:42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 s="1">
        <v>0</v>
      </c>
      <c r="R135">
        <v>7</v>
      </c>
      <c r="S135">
        <v>133</v>
      </c>
      <c r="T135">
        <v>88</v>
      </c>
      <c r="U135">
        <v>15</v>
      </c>
      <c r="V135">
        <v>155</v>
      </c>
      <c r="W135">
        <v>32.4</v>
      </c>
      <c r="X135">
        <v>0.26200000000000001</v>
      </c>
      <c r="Y135">
        <v>37</v>
      </c>
      <c r="Z135" s="1">
        <v>0</v>
      </c>
      <c r="AA135" t="str">
        <f t="shared" si="3"/>
        <v>no</v>
      </c>
      <c r="AB135">
        <v>15</v>
      </c>
      <c r="AE135" t="s">
        <v>49</v>
      </c>
      <c r="AF135">
        <v>23</v>
      </c>
      <c r="AP135" s="1"/>
    </row>
    <row r="136" spans="1:42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 s="1">
        <v>0</v>
      </c>
      <c r="R136">
        <v>7</v>
      </c>
      <c r="S136">
        <v>136</v>
      </c>
      <c r="T136">
        <v>74</v>
      </c>
      <c r="U136">
        <v>26</v>
      </c>
      <c r="V136">
        <v>135</v>
      </c>
      <c r="W136">
        <v>26</v>
      </c>
      <c r="X136">
        <v>0.64700000000000002</v>
      </c>
      <c r="Y136">
        <v>51</v>
      </c>
      <c r="Z136" s="1">
        <v>0</v>
      </c>
      <c r="AA136" t="str">
        <f t="shared" si="3"/>
        <v>no</v>
      </c>
      <c r="AB136">
        <v>26</v>
      </c>
      <c r="AE136" t="s">
        <v>49</v>
      </c>
      <c r="AF136">
        <v>22</v>
      </c>
      <c r="AP136" s="1"/>
    </row>
    <row r="137" spans="1:42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 s="1">
        <v>0</v>
      </c>
      <c r="R137">
        <v>5</v>
      </c>
      <c r="S137">
        <v>155</v>
      </c>
      <c r="T137">
        <v>84</v>
      </c>
      <c r="U137">
        <v>44</v>
      </c>
      <c r="V137">
        <v>545</v>
      </c>
      <c r="W137">
        <v>38.700000000000003</v>
      </c>
      <c r="X137">
        <v>0.61899999999999999</v>
      </c>
      <c r="Y137">
        <v>34</v>
      </c>
      <c r="Z137" s="1">
        <v>0</v>
      </c>
      <c r="AA137" t="str">
        <f t="shared" si="3"/>
        <v>no</v>
      </c>
      <c r="AB137">
        <v>44</v>
      </c>
      <c r="AE137" t="s">
        <v>49</v>
      </c>
      <c r="AF137">
        <v>41</v>
      </c>
      <c r="AP137" s="1"/>
    </row>
    <row r="138" spans="1:42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 s="1">
        <v>0</v>
      </c>
      <c r="R138">
        <v>1</v>
      </c>
      <c r="S138">
        <v>119</v>
      </c>
      <c r="T138">
        <v>86</v>
      </c>
      <c r="U138">
        <v>39</v>
      </c>
      <c r="V138">
        <v>220</v>
      </c>
      <c r="W138">
        <v>45.6</v>
      </c>
      <c r="X138">
        <v>0.80800000000000005</v>
      </c>
      <c r="Y138">
        <v>29</v>
      </c>
      <c r="Z138" s="1">
        <v>1</v>
      </c>
      <c r="AA138" t="str">
        <f t="shared" si="3"/>
        <v>yes</v>
      </c>
      <c r="AB138">
        <v>39</v>
      </c>
      <c r="AE138" t="s">
        <v>49</v>
      </c>
      <c r="AF138">
        <v>18</v>
      </c>
      <c r="AP138" s="1"/>
    </row>
    <row r="139" spans="1:42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 s="1">
        <v>0</v>
      </c>
      <c r="R139">
        <v>4</v>
      </c>
      <c r="S139">
        <v>96</v>
      </c>
      <c r="T139">
        <v>56</v>
      </c>
      <c r="U139">
        <v>17</v>
      </c>
      <c r="V139">
        <v>49</v>
      </c>
      <c r="W139">
        <v>20.8</v>
      </c>
      <c r="X139">
        <v>0.34</v>
      </c>
      <c r="Y139">
        <v>26</v>
      </c>
      <c r="Z139" s="1">
        <v>0</v>
      </c>
      <c r="AA139" t="str">
        <f t="shared" si="3"/>
        <v>no</v>
      </c>
      <c r="AB139">
        <v>17</v>
      </c>
      <c r="AE139" t="s">
        <v>49</v>
      </c>
      <c r="AF139">
        <v>46</v>
      </c>
      <c r="AP139" s="1"/>
    </row>
    <row r="140" spans="1:42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 s="1">
        <v>0</v>
      </c>
      <c r="R140">
        <v>5</v>
      </c>
      <c r="S140">
        <v>108</v>
      </c>
      <c r="T140">
        <v>72</v>
      </c>
      <c r="U140">
        <v>43</v>
      </c>
      <c r="V140">
        <v>75</v>
      </c>
      <c r="W140">
        <v>36.1</v>
      </c>
      <c r="X140">
        <v>0.26300000000000001</v>
      </c>
      <c r="Y140">
        <v>33</v>
      </c>
      <c r="Z140" s="1">
        <v>0</v>
      </c>
      <c r="AA140" t="str">
        <f t="shared" si="3"/>
        <v>no</v>
      </c>
      <c r="AB140">
        <v>43</v>
      </c>
      <c r="AE140" t="s">
        <v>49</v>
      </c>
      <c r="AF140">
        <v>46</v>
      </c>
      <c r="AP140" s="1"/>
    </row>
    <row r="141" spans="1:42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 s="1">
        <v>0</v>
      </c>
      <c r="R141">
        <v>0</v>
      </c>
      <c r="S141">
        <v>78</v>
      </c>
      <c r="T141">
        <v>88</v>
      </c>
      <c r="U141">
        <v>29</v>
      </c>
      <c r="V141">
        <v>40</v>
      </c>
      <c r="W141">
        <v>36.9</v>
      </c>
      <c r="X141">
        <v>0.434</v>
      </c>
      <c r="Y141">
        <v>21</v>
      </c>
      <c r="Z141" s="1">
        <v>0</v>
      </c>
      <c r="AA141" t="str">
        <f t="shared" si="3"/>
        <v>no</v>
      </c>
      <c r="AB141">
        <v>29</v>
      </c>
      <c r="AE141" t="s">
        <v>49</v>
      </c>
      <c r="AF141">
        <v>16</v>
      </c>
      <c r="AP141" s="1"/>
    </row>
    <row r="142" spans="1:42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 s="1">
        <v>0</v>
      </c>
      <c r="R142">
        <v>0</v>
      </c>
      <c r="S142">
        <v>107</v>
      </c>
      <c r="T142">
        <v>62</v>
      </c>
      <c r="U142">
        <v>30</v>
      </c>
      <c r="V142">
        <v>74</v>
      </c>
      <c r="W142">
        <v>36.6</v>
      </c>
      <c r="X142">
        <v>0.75700000000000001</v>
      </c>
      <c r="Y142">
        <v>25</v>
      </c>
      <c r="Z142" s="1">
        <v>1</v>
      </c>
      <c r="AA142" t="str">
        <f t="shared" si="3"/>
        <v>yes</v>
      </c>
      <c r="AB142">
        <v>30</v>
      </c>
      <c r="AE142" t="s">
        <v>49</v>
      </c>
      <c r="AF142">
        <v>11</v>
      </c>
      <c r="AP142" s="1"/>
    </row>
    <row r="143" spans="1:42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 s="1">
        <v>0</v>
      </c>
      <c r="R143">
        <v>2</v>
      </c>
      <c r="S143">
        <v>128</v>
      </c>
      <c r="T143">
        <v>78</v>
      </c>
      <c r="U143">
        <v>37</v>
      </c>
      <c r="V143">
        <v>182</v>
      </c>
      <c r="W143">
        <v>43.3</v>
      </c>
      <c r="X143">
        <v>1.224</v>
      </c>
      <c r="Y143">
        <v>31</v>
      </c>
      <c r="Z143" s="1">
        <v>1</v>
      </c>
      <c r="AA143" t="str">
        <f t="shared" si="3"/>
        <v>yes</v>
      </c>
      <c r="AB143">
        <v>37</v>
      </c>
      <c r="AE143" t="s">
        <v>49</v>
      </c>
      <c r="AF143">
        <v>23</v>
      </c>
      <c r="AP143" s="1"/>
    </row>
    <row r="144" spans="1:42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 s="1">
        <v>0</v>
      </c>
      <c r="R144">
        <v>1</v>
      </c>
      <c r="S144">
        <v>128</v>
      </c>
      <c r="T144">
        <v>48</v>
      </c>
      <c r="U144">
        <v>45</v>
      </c>
      <c r="V144">
        <v>194</v>
      </c>
      <c r="W144">
        <v>40.5</v>
      </c>
      <c r="X144">
        <v>0.61299999999999999</v>
      </c>
      <c r="Y144">
        <v>24</v>
      </c>
      <c r="Z144" s="1">
        <v>1</v>
      </c>
      <c r="AA144" t="str">
        <f t="shared" si="3"/>
        <v>yes</v>
      </c>
      <c r="AB144">
        <v>45</v>
      </c>
      <c r="AE144" t="s">
        <v>49</v>
      </c>
      <c r="AF144">
        <v>27</v>
      </c>
      <c r="AP144" s="1"/>
    </row>
    <row r="145" spans="1:42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 s="1">
        <v>1</v>
      </c>
      <c r="R145">
        <v>6</v>
      </c>
      <c r="S145">
        <v>151</v>
      </c>
      <c r="T145">
        <v>62</v>
      </c>
      <c r="U145">
        <v>31</v>
      </c>
      <c r="V145">
        <v>120</v>
      </c>
      <c r="W145">
        <v>35.5</v>
      </c>
      <c r="X145">
        <v>0.69199999999999995</v>
      </c>
      <c r="Y145">
        <v>28</v>
      </c>
      <c r="Z145" s="1">
        <v>0</v>
      </c>
      <c r="AA145" t="str">
        <f t="shared" si="3"/>
        <v>no</v>
      </c>
      <c r="AB145">
        <v>31</v>
      </c>
      <c r="AE145" t="s">
        <v>49</v>
      </c>
      <c r="AF145">
        <v>12</v>
      </c>
      <c r="AP145" s="1"/>
    </row>
    <row r="146" spans="1:42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 s="1">
        <v>0</v>
      </c>
      <c r="R146">
        <v>2</v>
      </c>
      <c r="S146">
        <v>146</v>
      </c>
      <c r="T146">
        <v>70</v>
      </c>
      <c r="U146">
        <v>38</v>
      </c>
      <c r="V146">
        <v>360</v>
      </c>
      <c r="W146">
        <v>28</v>
      </c>
      <c r="X146">
        <v>0.33700000000000002</v>
      </c>
      <c r="Y146">
        <v>29</v>
      </c>
      <c r="Z146" s="1">
        <v>1</v>
      </c>
      <c r="AA146" t="str">
        <f t="shared" si="3"/>
        <v>yes</v>
      </c>
      <c r="AB146">
        <v>38</v>
      </c>
      <c r="AE146" t="s">
        <v>49</v>
      </c>
      <c r="AF146">
        <v>45</v>
      </c>
      <c r="AP146" s="1"/>
    </row>
    <row r="147" spans="1:42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 s="1">
        <v>0</v>
      </c>
      <c r="R147">
        <v>0</v>
      </c>
      <c r="S147">
        <v>126</v>
      </c>
      <c r="T147">
        <v>84</v>
      </c>
      <c r="U147">
        <v>29</v>
      </c>
      <c r="V147">
        <v>215</v>
      </c>
      <c r="W147">
        <v>30.7</v>
      </c>
      <c r="X147">
        <v>0.52</v>
      </c>
      <c r="Y147">
        <v>24</v>
      </c>
      <c r="Z147" s="1">
        <v>0</v>
      </c>
      <c r="AA147" t="str">
        <f t="shared" si="3"/>
        <v>no</v>
      </c>
      <c r="AB147">
        <v>29</v>
      </c>
      <c r="AE147" t="s">
        <v>49</v>
      </c>
      <c r="AF147">
        <v>18</v>
      </c>
      <c r="AP147" s="1"/>
    </row>
    <row r="148" spans="1:42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 s="1">
        <v>0</v>
      </c>
      <c r="R148">
        <v>14</v>
      </c>
      <c r="S148">
        <v>100</v>
      </c>
      <c r="T148">
        <v>78</v>
      </c>
      <c r="U148">
        <v>25</v>
      </c>
      <c r="V148">
        <v>184</v>
      </c>
      <c r="W148">
        <v>36.6</v>
      </c>
      <c r="X148">
        <v>0.41199999999999998</v>
      </c>
      <c r="Y148">
        <v>46</v>
      </c>
      <c r="Z148" s="1">
        <v>1</v>
      </c>
      <c r="AA148" t="str">
        <f t="shared" si="3"/>
        <v>yes</v>
      </c>
      <c r="AB148">
        <v>25</v>
      </c>
      <c r="AE148" t="s">
        <v>49</v>
      </c>
      <c r="AF148">
        <v>13</v>
      </c>
      <c r="AP148" s="1"/>
    </row>
    <row r="149" spans="1:42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 s="1">
        <v>0</v>
      </c>
      <c r="R149">
        <v>2</v>
      </c>
      <c r="S149">
        <v>144</v>
      </c>
      <c r="T149">
        <v>58</v>
      </c>
      <c r="U149">
        <v>33</v>
      </c>
      <c r="V149">
        <v>135</v>
      </c>
      <c r="W149">
        <v>31.6</v>
      </c>
      <c r="X149">
        <v>0.42199999999999999</v>
      </c>
      <c r="Y149">
        <v>25</v>
      </c>
      <c r="Z149" s="1">
        <v>1</v>
      </c>
      <c r="AA149" t="str">
        <f t="shared" si="3"/>
        <v>yes</v>
      </c>
      <c r="AB149">
        <v>33</v>
      </c>
      <c r="AE149" t="s">
        <v>49</v>
      </c>
      <c r="AF149">
        <v>32</v>
      </c>
      <c r="AP149" s="1"/>
    </row>
    <row r="150" spans="1:42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 s="1">
        <v>0</v>
      </c>
      <c r="R150">
        <v>5</v>
      </c>
      <c r="S150">
        <v>77</v>
      </c>
      <c r="T150">
        <v>82</v>
      </c>
      <c r="U150">
        <v>41</v>
      </c>
      <c r="V150">
        <v>42</v>
      </c>
      <c r="W150">
        <v>35.799999999999997</v>
      </c>
      <c r="X150">
        <v>0.156</v>
      </c>
      <c r="Y150">
        <v>35</v>
      </c>
      <c r="Z150" s="1">
        <v>0</v>
      </c>
      <c r="AA150" t="str">
        <f t="shared" si="3"/>
        <v>no</v>
      </c>
      <c r="AB150">
        <v>41</v>
      </c>
      <c r="AE150" t="s">
        <v>49</v>
      </c>
      <c r="AF150">
        <v>28</v>
      </c>
      <c r="AP150" s="1"/>
    </row>
    <row r="151" spans="1:42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 s="1">
        <v>0</v>
      </c>
      <c r="R151">
        <v>2</v>
      </c>
      <c r="S151">
        <v>120</v>
      </c>
      <c r="T151">
        <v>76</v>
      </c>
      <c r="U151">
        <v>37</v>
      </c>
      <c r="V151">
        <v>105</v>
      </c>
      <c r="W151">
        <v>39.700000000000003</v>
      </c>
      <c r="X151">
        <v>0.215</v>
      </c>
      <c r="Y151">
        <v>29</v>
      </c>
      <c r="Z151" s="1">
        <v>0</v>
      </c>
      <c r="AA151" t="str">
        <f t="shared" si="3"/>
        <v>no</v>
      </c>
      <c r="AB151">
        <v>37</v>
      </c>
      <c r="AE151" t="s">
        <v>49</v>
      </c>
      <c r="AF151">
        <v>28</v>
      </c>
      <c r="AP151" s="1"/>
    </row>
    <row r="152" spans="1:42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 s="1">
        <v>0</v>
      </c>
      <c r="R152">
        <v>10</v>
      </c>
      <c r="S152">
        <v>161</v>
      </c>
      <c r="T152">
        <v>68</v>
      </c>
      <c r="U152">
        <v>23</v>
      </c>
      <c r="V152">
        <v>132</v>
      </c>
      <c r="W152">
        <v>25.5</v>
      </c>
      <c r="X152">
        <v>0.32600000000000001</v>
      </c>
      <c r="Y152">
        <v>47</v>
      </c>
      <c r="Z152" s="1">
        <v>1</v>
      </c>
      <c r="AA152" t="str">
        <f t="shared" si="3"/>
        <v>yes</v>
      </c>
      <c r="AB152">
        <v>23</v>
      </c>
      <c r="AE152" t="s">
        <v>49</v>
      </c>
      <c r="AF152">
        <v>33</v>
      </c>
      <c r="AP152" s="1"/>
    </row>
    <row r="153" spans="1:42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 s="1">
        <v>0</v>
      </c>
      <c r="R153">
        <v>0</v>
      </c>
      <c r="S153">
        <v>137</v>
      </c>
      <c r="T153">
        <v>68</v>
      </c>
      <c r="U153">
        <v>14</v>
      </c>
      <c r="V153">
        <v>148</v>
      </c>
      <c r="W153">
        <v>24.8</v>
      </c>
      <c r="X153">
        <v>0.14299999999999999</v>
      </c>
      <c r="Y153">
        <v>21</v>
      </c>
      <c r="Z153" s="1">
        <v>0</v>
      </c>
      <c r="AA153" t="str">
        <f t="shared" si="3"/>
        <v>no</v>
      </c>
      <c r="AB153">
        <v>14</v>
      </c>
      <c r="AE153" t="s">
        <v>49</v>
      </c>
      <c r="AF153">
        <v>22</v>
      </c>
      <c r="AP153" s="1"/>
    </row>
    <row r="154" spans="1:42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 s="1">
        <v>1</v>
      </c>
      <c r="R154">
        <v>0</v>
      </c>
      <c r="S154">
        <v>128</v>
      </c>
      <c r="T154">
        <v>68</v>
      </c>
      <c r="U154">
        <v>19</v>
      </c>
      <c r="V154">
        <v>180</v>
      </c>
      <c r="W154">
        <v>30.5</v>
      </c>
      <c r="X154">
        <v>1.391</v>
      </c>
      <c r="Y154">
        <v>25</v>
      </c>
      <c r="Z154" s="1">
        <v>1</v>
      </c>
      <c r="AA154" t="str">
        <f t="shared" si="3"/>
        <v>yes</v>
      </c>
      <c r="AB154">
        <v>19</v>
      </c>
      <c r="AE154" t="s">
        <v>49</v>
      </c>
      <c r="AF154">
        <v>40</v>
      </c>
      <c r="AP154" s="1"/>
    </row>
    <row r="155" spans="1:42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 s="1">
        <v>0</v>
      </c>
      <c r="R155">
        <v>2</v>
      </c>
      <c r="S155">
        <v>124</v>
      </c>
      <c r="T155">
        <v>68</v>
      </c>
      <c r="U155">
        <v>28</v>
      </c>
      <c r="V155">
        <v>205</v>
      </c>
      <c r="W155">
        <v>32.9</v>
      </c>
      <c r="X155">
        <v>0.875</v>
      </c>
      <c r="Y155">
        <v>30</v>
      </c>
      <c r="Z155" s="1">
        <v>1</v>
      </c>
      <c r="AA155" t="str">
        <f t="shared" si="3"/>
        <v>yes</v>
      </c>
      <c r="AB155">
        <v>28</v>
      </c>
      <c r="AE155" t="s">
        <v>49</v>
      </c>
      <c r="AF155">
        <v>13</v>
      </c>
      <c r="AP155" s="1"/>
    </row>
    <row r="156" spans="1:42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 s="1">
        <v>1</v>
      </c>
      <c r="R156">
        <v>0</v>
      </c>
      <c r="S156">
        <v>106</v>
      </c>
      <c r="T156">
        <v>70</v>
      </c>
      <c r="U156">
        <v>37</v>
      </c>
      <c r="V156">
        <v>148</v>
      </c>
      <c r="W156">
        <v>39.4</v>
      </c>
      <c r="X156">
        <v>0.60499999999999998</v>
      </c>
      <c r="Y156">
        <v>22</v>
      </c>
      <c r="Z156" s="1">
        <v>0</v>
      </c>
      <c r="AA156" t="str">
        <f t="shared" si="3"/>
        <v>no</v>
      </c>
      <c r="AB156">
        <v>37</v>
      </c>
      <c r="AE156" t="s">
        <v>49</v>
      </c>
      <c r="AF156">
        <v>10</v>
      </c>
      <c r="AP156" s="1"/>
    </row>
    <row r="157" spans="1:42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 s="1">
        <v>1</v>
      </c>
      <c r="R157">
        <v>2</v>
      </c>
      <c r="S157">
        <v>155</v>
      </c>
      <c r="T157">
        <v>74</v>
      </c>
      <c r="U157">
        <v>17</v>
      </c>
      <c r="V157">
        <v>96</v>
      </c>
      <c r="W157">
        <v>26.6</v>
      </c>
      <c r="X157">
        <v>0.433</v>
      </c>
      <c r="Y157">
        <v>27</v>
      </c>
      <c r="Z157" s="1">
        <v>1</v>
      </c>
      <c r="AA157" t="str">
        <f t="shared" si="3"/>
        <v>yes</v>
      </c>
      <c r="AB157">
        <v>17</v>
      </c>
      <c r="AE157" t="s">
        <v>49</v>
      </c>
      <c r="AF157">
        <v>36</v>
      </c>
      <c r="AP157" s="1"/>
    </row>
    <row r="158" spans="1:42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 s="1">
        <v>0</v>
      </c>
      <c r="R158">
        <v>3</v>
      </c>
      <c r="S158">
        <v>113</v>
      </c>
      <c r="T158">
        <v>50</v>
      </c>
      <c r="U158">
        <v>10</v>
      </c>
      <c r="V158">
        <v>85</v>
      </c>
      <c r="W158">
        <v>29.5</v>
      </c>
      <c r="X158">
        <v>0.626</v>
      </c>
      <c r="Y158">
        <v>25</v>
      </c>
      <c r="Z158" s="1">
        <v>0</v>
      </c>
      <c r="AA158" t="str">
        <f t="shared" si="3"/>
        <v>no</v>
      </c>
      <c r="AB158">
        <v>10</v>
      </c>
      <c r="AE158" t="s">
        <v>49</v>
      </c>
      <c r="AF158">
        <v>41</v>
      </c>
      <c r="AP158" s="1"/>
    </row>
    <row r="159" spans="1:42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 s="1">
        <v>0</v>
      </c>
      <c r="R159">
        <v>2</v>
      </c>
      <c r="S159">
        <v>112</v>
      </c>
      <c r="T159">
        <v>68</v>
      </c>
      <c r="U159">
        <v>22</v>
      </c>
      <c r="V159">
        <v>94</v>
      </c>
      <c r="W159">
        <v>34.1</v>
      </c>
      <c r="X159">
        <v>0.315</v>
      </c>
      <c r="Y159">
        <v>26</v>
      </c>
      <c r="Z159" s="1">
        <v>0</v>
      </c>
      <c r="AA159" t="str">
        <f t="shared" si="3"/>
        <v>no</v>
      </c>
      <c r="AB159">
        <v>22</v>
      </c>
      <c r="AE159" t="s">
        <v>49</v>
      </c>
      <c r="AF159">
        <v>17</v>
      </c>
      <c r="AP159" s="1"/>
    </row>
    <row r="160" spans="1:42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 s="1">
        <v>0</v>
      </c>
      <c r="R160">
        <v>3</v>
      </c>
      <c r="S160">
        <v>99</v>
      </c>
      <c r="T160">
        <v>80</v>
      </c>
      <c r="U160">
        <v>11</v>
      </c>
      <c r="V160">
        <v>64</v>
      </c>
      <c r="W160">
        <v>19.3</v>
      </c>
      <c r="X160">
        <v>0.28399999999999997</v>
      </c>
      <c r="Y160">
        <v>30</v>
      </c>
      <c r="Z160" s="1">
        <v>0</v>
      </c>
      <c r="AA160" t="str">
        <f t="shared" si="3"/>
        <v>no</v>
      </c>
      <c r="AB160">
        <v>11</v>
      </c>
      <c r="AE160" t="s">
        <v>49</v>
      </c>
      <c r="AF160">
        <v>38</v>
      </c>
      <c r="AP160" s="1"/>
    </row>
    <row r="161" spans="1:42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 s="1">
        <v>1</v>
      </c>
      <c r="R161">
        <v>3</v>
      </c>
      <c r="S161">
        <v>115</v>
      </c>
      <c r="T161">
        <v>66</v>
      </c>
      <c r="U161">
        <v>39</v>
      </c>
      <c r="V161">
        <v>140</v>
      </c>
      <c r="W161">
        <v>38.1</v>
      </c>
      <c r="X161">
        <v>0.15</v>
      </c>
      <c r="Y161">
        <v>28</v>
      </c>
      <c r="Z161" s="1">
        <v>0</v>
      </c>
      <c r="AA161" t="str">
        <f t="shared" si="3"/>
        <v>no</v>
      </c>
      <c r="AB161">
        <v>39</v>
      </c>
      <c r="AE161" t="s">
        <v>49</v>
      </c>
      <c r="AF161">
        <v>22</v>
      </c>
      <c r="AP161" s="1"/>
    </row>
    <row r="162" spans="1:42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 s="1">
        <v>0</v>
      </c>
      <c r="R162">
        <v>4</v>
      </c>
      <c r="S162">
        <v>129</v>
      </c>
      <c r="T162">
        <v>60</v>
      </c>
      <c r="U162">
        <v>12</v>
      </c>
      <c r="V162">
        <v>231</v>
      </c>
      <c r="W162">
        <v>27.5</v>
      </c>
      <c r="X162">
        <v>0.52700000000000002</v>
      </c>
      <c r="Y162">
        <v>31</v>
      </c>
      <c r="Z162" s="1">
        <v>0</v>
      </c>
      <c r="AA162" t="str">
        <f t="shared" si="3"/>
        <v>no</v>
      </c>
      <c r="AB162">
        <v>12</v>
      </c>
      <c r="AE162" t="s">
        <v>49</v>
      </c>
      <c r="AF162">
        <v>31</v>
      </c>
      <c r="AP162" s="1"/>
    </row>
    <row r="163" spans="1:42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 s="1">
        <v>0</v>
      </c>
      <c r="R163">
        <v>13</v>
      </c>
      <c r="S163">
        <v>152</v>
      </c>
      <c r="T163">
        <v>90</v>
      </c>
      <c r="U163">
        <v>33</v>
      </c>
      <c r="V163">
        <v>29</v>
      </c>
      <c r="W163">
        <v>26.8</v>
      </c>
      <c r="X163">
        <v>0.73099999999999998</v>
      </c>
      <c r="Y163">
        <v>43</v>
      </c>
      <c r="Z163" s="1">
        <v>1</v>
      </c>
      <c r="AA163" t="str">
        <f t="shared" si="3"/>
        <v>yes</v>
      </c>
      <c r="AB163">
        <v>33</v>
      </c>
      <c r="AE163" t="s">
        <v>49</v>
      </c>
      <c r="AF163">
        <v>41</v>
      </c>
      <c r="AP163" s="1"/>
    </row>
    <row r="164" spans="1:42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 s="1">
        <v>0</v>
      </c>
      <c r="R164">
        <v>1</v>
      </c>
      <c r="S164">
        <v>157</v>
      </c>
      <c r="T164">
        <v>72</v>
      </c>
      <c r="U164">
        <v>21</v>
      </c>
      <c r="V164">
        <v>168</v>
      </c>
      <c r="W164">
        <v>25.6</v>
      </c>
      <c r="X164">
        <v>0.123</v>
      </c>
      <c r="Y164">
        <v>24</v>
      </c>
      <c r="Z164" s="1">
        <v>0</v>
      </c>
      <c r="AA164" t="str">
        <f t="shared" si="3"/>
        <v>no</v>
      </c>
      <c r="AB164">
        <v>21</v>
      </c>
      <c r="AE164" t="s">
        <v>49</v>
      </c>
      <c r="AF164">
        <v>32</v>
      </c>
      <c r="AP164" s="1"/>
    </row>
    <row r="165" spans="1:42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 s="1">
        <v>0</v>
      </c>
      <c r="R165">
        <v>1</v>
      </c>
      <c r="S165">
        <v>122</v>
      </c>
      <c r="T165">
        <v>64</v>
      </c>
      <c r="U165">
        <v>32</v>
      </c>
      <c r="V165">
        <v>156</v>
      </c>
      <c r="W165">
        <v>35.1</v>
      </c>
      <c r="X165">
        <v>0.69199999999999995</v>
      </c>
      <c r="Y165">
        <v>30</v>
      </c>
      <c r="Z165" s="1">
        <v>1</v>
      </c>
      <c r="AA165" t="str">
        <f t="shared" si="3"/>
        <v>yes</v>
      </c>
      <c r="AB165">
        <v>32</v>
      </c>
      <c r="AE165" t="s">
        <v>49</v>
      </c>
      <c r="AF165">
        <v>28</v>
      </c>
      <c r="AP165" s="1"/>
    </row>
    <row r="166" spans="1:42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 s="1">
        <v>1</v>
      </c>
      <c r="R166">
        <v>2</v>
      </c>
      <c r="S166">
        <v>102</v>
      </c>
      <c r="T166">
        <v>86</v>
      </c>
      <c r="U166">
        <v>36</v>
      </c>
      <c r="V166">
        <v>120</v>
      </c>
      <c r="W166">
        <v>45.5</v>
      </c>
      <c r="X166">
        <v>0.127</v>
      </c>
      <c r="Y166">
        <v>23</v>
      </c>
      <c r="Z166" s="1">
        <v>1</v>
      </c>
      <c r="AA166" t="str">
        <f t="shared" si="3"/>
        <v>yes</v>
      </c>
      <c r="AB166">
        <v>36</v>
      </c>
      <c r="AE166" t="s">
        <v>49</v>
      </c>
      <c r="AF166">
        <v>15</v>
      </c>
      <c r="AP166" s="1"/>
    </row>
    <row r="167" spans="1:42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 s="1">
        <v>1</v>
      </c>
      <c r="R167">
        <v>6</v>
      </c>
      <c r="S167">
        <v>105</v>
      </c>
      <c r="T167">
        <v>70</v>
      </c>
      <c r="U167">
        <v>32</v>
      </c>
      <c r="V167">
        <v>68</v>
      </c>
      <c r="W167">
        <v>30.8</v>
      </c>
      <c r="X167">
        <v>0.122</v>
      </c>
      <c r="Y167">
        <v>37</v>
      </c>
      <c r="Z167" s="1">
        <v>0</v>
      </c>
      <c r="AA167" t="str">
        <f t="shared" si="3"/>
        <v>no</v>
      </c>
      <c r="AB167">
        <v>32</v>
      </c>
      <c r="AE167" t="s">
        <v>49</v>
      </c>
      <c r="AF167">
        <v>32</v>
      </c>
      <c r="AP167" s="1"/>
    </row>
    <row r="168" spans="1:42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 s="1">
        <v>0</v>
      </c>
      <c r="R168">
        <v>2</v>
      </c>
      <c r="S168">
        <v>87</v>
      </c>
      <c r="T168">
        <v>58</v>
      </c>
      <c r="U168">
        <v>16</v>
      </c>
      <c r="V168">
        <v>52</v>
      </c>
      <c r="W168">
        <v>32.700000000000003</v>
      </c>
      <c r="X168">
        <v>0.16600000000000001</v>
      </c>
      <c r="Y168">
        <v>25</v>
      </c>
      <c r="Z168" s="1">
        <v>0</v>
      </c>
      <c r="AA168" t="str">
        <f t="shared" si="3"/>
        <v>no</v>
      </c>
      <c r="AB168">
        <v>16</v>
      </c>
      <c r="AE168" t="s">
        <v>49</v>
      </c>
      <c r="AF168">
        <v>19</v>
      </c>
      <c r="AP168" s="1"/>
    </row>
    <row r="169" spans="1:42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 s="1">
        <v>0</v>
      </c>
      <c r="R169">
        <v>1</v>
      </c>
      <c r="S169">
        <v>95</v>
      </c>
      <c r="T169">
        <v>60</v>
      </c>
      <c r="U169">
        <v>18</v>
      </c>
      <c r="V169">
        <v>58</v>
      </c>
      <c r="W169">
        <v>23.9</v>
      </c>
      <c r="X169">
        <v>0.26</v>
      </c>
      <c r="Y169">
        <v>22</v>
      </c>
      <c r="Z169" s="1">
        <v>0</v>
      </c>
      <c r="AA169" t="str">
        <f t="shared" si="3"/>
        <v>no</v>
      </c>
      <c r="AB169">
        <v>18</v>
      </c>
      <c r="AE169" t="s">
        <v>49</v>
      </c>
      <c r="AF169">
        <v>25</v>
      </c>
      <c r="AP169" s="1"/>
    </row>
    <row r="170" spans="1:42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 s="1">
        <v>0</v>
      </c>
      <c r="R170">
        <v>0</v>
      </c>
      <c r="S170">
        <v>165</v>
      </c>
      <c r="T170">
        <v>76</v>
      </c>
      <c r="U170">
        <v>43</v>
      </c>
      <c r="V170">
        <v>255</v>
      </c>
      <c r="W170">
        <v>47.9</v>
      </c>
      <c r="X170">
        <v>0.25900000000000001</v>
      </c>
      <c r="Y170">
        <v>26</v>
      </c>
      <c r="Z170" s="1">
        <v>0</v>
      </c>
      <c r="AA170" t="str">
        <f t="shared" si="3"/>
        <v>no</v>
      </c>
      <c r="AB170">
        <v>43</v>
      </c>
      <c r="AE170" t="s">
        <v>49</v>
      </c>
      <c r="AF170">
        <v>23</v>
      </c>
      <c r="AP170" s="1"/>
    </row>
    <row r="171" spans="1:42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 s="1">
        <v>0</v>
      </c>
      <c r="R171">
        <v>9</v>
      </c>
      <c r="S171">
        <v>152</v>
      </c>
      <c r="T171">
        <v>78</v>
      </c>
      <c r="U171">
        <v>34</v>
      </c>
      <c r="V171">
        <v>171</v>
      </c>
      <c r="W171">
        <v>34.200000000000003</v>
      </c>
      <c r="X171">
        <v>0.89300000000000002</v>
      </c>
      <c r="Y171">
        <v>33</v>
      </c>
      <c r="Z171" s="1">
        <v>1</v>
      </c>
      <c r="AA171" t="str">
        <f t="shared" si="3"/>
        <v>yes</v>
      </c>
      <c r="AB171">
        <v>34</v>
      </c>
      <c r="AE171" t="s">
        <v>49</v>
      </c>
      <c r="AF171">
        <v>23</v>
      </c>
      <c r="AP171" s="1"/>
    </row>
    <row r="172" spans="1:42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 s="1">
        <v>1</v>
      </c>
      <c r="R172">
        <v>1</v>
      </c>
      <c r="S172">
        <v>130</v>
      </c>
      <c r="T172">
        <v>70</v>
      </c>
      <c r="U172">
        <v>13</v>
      </c>
      <c r="V172">
        <v>105</v>
      </c>
      <c r="W172">
        <v>25.9</v>
      </c>
      <c r="X172">
        <v>0.47199999999999998</v>
      </c>
      <c r="Y172">
        <v>22</v>
      </c>
      <c r="Z172" s="1">
        <v>0</v>
      </c>
      <c r="AA172" t="str">
        <f t="shared" si="3"/>
        <v>no</v>
      </c>
      <c r="AB172">
        <v>13</v>
      </c>
      <c r="AE172" t="s">
        <v>49</v>
      </c>
      <c r="AF172">
        <v>17</v>
      </c>
      <c r="AP172" s="1"/>
    </row>
    <row r="173" spans="1:42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 s="1">
        <v>1</v>
      </c>
      <c r="R173">
        <v>1</v>
      </c>
      <c r="S173">
        <v>95</v>
      </c>
      <c r="T173">
        <v>74</v>
      </c>
      <c r="U173">
        <v>21</v>
      </c>
      <c r="V173">
        <v>73</v>
      </c>
      <c r="W173">
        <v>25.9</v>
      </c>
      <c r="X173">
        <v>0.67300000000000004</v>
      </c>
      <c r="Y173">
        <v>36</v>
      </c>
      <c r="Z173" s="1">
        <v>0</v>
      </c>
      <c r="AA173" t="str">
        <f t="shared" si="3"/>
        <v>no</v>
      </c>
      <c r="AB173">
        <v>21</v>
      </c>
      <c r="AE173" t="s">
        <v>49</v>
      </c>
      <c r="AF173">
        <v>19</v>
      </c>
      <c r="AP173" s="1"/>
    </row>
    <row r="174" spans="1:42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 s="1">
        <v>0</v>
      </c>
      <c r="R174">
        <v>8</v>
      </c>
      <c r="S174">
        <v>126</v>
      </c>
      <c r="T174">
        <v>88</v>
      </c>
      <c r="U174">
        <v>36</v>
      </c>
      <c r="V174">
        <v>108</v>
      </c>
      <c r="W174">
        <v>38.5</v>
      </c>
      <c r="X174">
        <v>0.34899999999999998</v>
      </c>
      <c r="Y174">
        <v>49</v>
      </c>
      <c r="Z174" s="1">
        <v>0</v>
      </c>
      <c r="AA174" t="str">
        <f t="shared" si="3"/>
        <v>no</v>
      </c>
      <c r="AB174">
        <v>36</v>
      </c>
      <c r="AE174" t="s">
        <v>49</v>
      </c>
      <c r="AF174">
        <v>7</v>
      </c>
      <c r="AP174" s="1"/>
    </row>
    <row r="175" spans="1:42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 s="1">
        <v>0</v>
      </c>
      <c r="R175">
        <v>1</v>
      </c>
      <c r="S175">
        <v>139</v>
      </c>
      <c r="T175">
        <v>46</v>
      </c>
      <c r="U175">
        <v>19</v>
      </c>
      <c r="V175">
        <v>83</v>
      </c>
      <c r="W175">
        <v>28.7</v>
      </c>
      <c r="X175">
        <v>0.65400000000000003</v>
      </c>
      <c r="Y175">
        <v>22</v>
      </c>
      <c r="Z175" s="1">
        <v>0</v>
      </c>
      <c r="AA175" t="str">
        <f t="shared" si="3"/>
        <v>no</v>
      </c>
      <c r="AB175">
        <v>19</v>
      </c>
      <c r="AE175" t="s">
        <v>49</v>
      </c>
      <c r="AF175">
        <v>32</v>
      </c>
      <c r="AP175" s="1"/>
    </row>
    <row r="176" spans="1:42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 s="1">
        <v>0</v>
      </c>
      <c r="R176">
        <v>3</v>
      </c>
      <c r="S176">
        <v>99</v>
      </c>
      <c r="T176">
        <v>62</v>
      </c>
      <c r="U176">
        <v>19</v>
      </c>
      <c r="V176">
        <v>74</v>
      </c>
      <c r="W176">
        <v>21.8</v>
      </c>
      <c r="X176">
        <v>0.27900000000000003</v>
      </c>
      <c r="Y176">
        <v>26</v>
      </c>
      <c r="Z176" s="1">
        <v>0</v>
      </c>
      <c r="AA176" t="str">
        <f t="shared" si="3"/>
        <v>no</v>
      </c>
      <c r="AB176">
        <v>19</v>
      </c>
      <c r="AE176" t="s">
        <v>49</v>
      </c>
      <c r="AF176">
        <v>33</v>
      </c>
      <c r="AP176" s="1"/>
    </row>
    <row r="177" spans="1:42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 s="1">
        <v>1</v>
      </c>
      <c r="R177">
        <v>1</v>
      </c>
      <c r="S177">
        <v>90</v>
      </c>
      <c r="T177">
        <v>62</v>
      </c>
      <c r="U177">
        <v>12</v>
      </c>
      <c r="V177">
        <v>43</v>
      </c>
      <c r="W177">
        <v>27.2</v>
      </c>
      <c r="X177">
        <v>0.57999999999999996</v>
      </c>
      <c r="Y177">
        <v>24</v>
      </c>
      <c r="Z177" s="1">
        <v>0</v>
      </c>
      <c r="AA177" t="str">
        <f t="shared" si="3"/>
        <v>no</v>
      </c>
      <c r="AB177">
        <v>12</v>
      </c>
      <c r="AE177" t="s">
        <v>49</v>
      </c>
      <c r="AF177">
        <v>19</v>
      </c>
      <c r="AP177" s="1"/>
    </row>
    <row r="178" spans="1:42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 s="1">
        <v>0</v>
      </c>
      <c r="R178">
        <v>1</v>
      </c>
      <c r="S178">
        <v>125</v>
      </c>
      <c r="T178">
        <v>50</v>
      </c>
      <c r="U178">
        <v>40</v>
      </c>
      <c r="V178">
        <v>167</v>
      </c>
      <c r="W178">
        <v>33.299999999999997</v>
      </c>
      <c r="X178">
        <v>0.96199999999999997</v>
      </c>
      <c r="Y178">
        <v>28</v>
      </c>
      <c r="Z178" s="1">
        <v>1</v>
      </c>
      <c r="AA178" t="str">
        <f t="shared" si="3"/>
        <v>yes</v>
      </c>
      <c r="AB178">
        <v>40</v>
      </c>
      <c r="AE178" t="s">
        <v>49</v>
      </c>
      <c r="AF178">
        <v>15</v>
      </c>
      <c r="AP178" s="1"/>
    </row>
    <row r="179" spans="1:42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 s="1">
        <v>1</v>
      </c>
      <c r="R179">
        <v>12</v>
      </c>
      <c r="S179">
        <v>88</v>
      </c>
      <c r="T179">
        <v>74</v>
      </c>
      <c r="U179">
        <v>40</v>
      </c>
      <c r="V179">
        <v>54</v>
      </c>
      <c r="W179">
        <v>35.299999999999997</v>
      </c>
      <c r="X179">
        <v>0.378</v>
      </c>
      <c r="Y179">
        <v>48</v>
      </c>
      <c r="Z179" s="1">
        <v>0</v>
      </c>
      <c r="AA179" t="str">
        <f t="shared" si="3"/>
        <v>no</v>
      </c>
      <c r="AB179">
        <v>40</v>
      </c>
      <c r="AE179" t="s">
        <v>49</v>
      </c>
      <c r="AF179">
        <v>31</v>
      </c>
      <c r="AP179" s="1"/>
    </row>
    <row r="180" spans="1:42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 s="1">
        <v>0</v>
      </c>
      <c r="R180">
        <v>1</v>
      </c>
      <c r="S180">
        <v>196</v>
      </c>
      <c r="T180">
        <v>76</v>
      </c>
      <c r="U180">
        <v>36</v>
      </c>
      <c r="V180">
        <v>249</v>
      </c>
      <c r="W180">
        <v>36.5</v>
      </c>
      <c r="X180">
        <v>0.875</v>
      </c>
      <c r="Y180">
        <v>29</v>
      </c>
      <c r="Z180" s="1">
        <v>1</v>
      </c>
      <c r="AA180" t="str">
        <f t="shared" si="3"/>
        <v>yes</v>
      </c>
      <c r="AB180">
        <v>36</v>
      </c>
      <c r="AE180" t="s">
        <v>49</v>
      </c>
      <c r="AF180">
        <v>18</v>
      </c>
      <c r="AP180" s="1"/>
    </row>
    <row r="181" spans="1:42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 s="1">
        <v>1</v>
      </c>
      <c r="R181">
        <v>5</v>
      </c>
      <c r="S181">
        <v>189</v>
      </c>
      <c r="T181">
        <v>64</v>
      </c>
      <c r="U181">
        <v>33</v>
      </c>
      <c r="V181">
        <v>325</v>
      </c>
      <c r="W181">
        <v>31.2</v>
      </c>
      <c r="X181">
        <v>0.58299999999999996</v>
      </c>
      <c r="Y181">
        <v>29</v>
      </c>
      <c r="Z181" s="1">
        <v>1</v>
      </c>
      <c r="AA181" t="str">
        <f t="shared" si="3"/>
        <v>yes</v>
      </c>
      <c r="AB181">
        <v>33</v>
      </c>
      <c r="AE181" t="s">
        <v>49</v>
      </c>
      <c r="AF181">
        <v>52</v>
      </c>
      <c r="AP181" s="1"/>
    </row>
    <row r="182" spans="1:42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 s="1">
        <v>0</v>
      </c>
      <c r="R182">
        <v>4</v>
      </c>
      <c r="S182">
        <v>147</v>
      </c>
      <c r="T182">
        <v>74</v>
      </c>
      <c r="U182">
        <v>25</v>
      </c>
      <c r="V182">
        <v>293</v>
      </c>
      <c r="W182">
        <v>34.9</v>
      </c>
      <c r="X182">
        <v>0.38500000000000001</v>
      </c>
      <c r="Y182">
        <v>30</v>
      </c>
      <c r="Z182" s="1">
        <v>0</v>
      </c>
      <c r="AA182" t="str">
        <f t="shared" si="3"/>
        <v>no</v>
      </c>
      <c r="AB182">
        <v>25</v>
      </c>
      <c r="AE182" t="s">
        <v>49</v>
      </c>
      <c r="AF182">
        <v>30</v>
      </c>
      <c r="AP182" s="1"/>
    </row>
    <row r="183" spans="1:42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 s="1">
        <v>0</v>
      </c>
      <c r="R183">
        <v>5</v>
      </c>
      <c r="S183">
        <v>99</v>
      </c>
      <c r="T183">
        <v>54</v>
      </c>
      <c r="U183">
        <v>28</v>
      </c>
      <c r="V183">
        <v>83</v>
      </c>
      <c r="W183">
        <v>34</v>
      </c>
      <c r="X183">
        <v>0.499</v>
      </c>
      <c r="Y183">
        <v>30</v>
      </c>
      <c r="Z183" s="1">
        <v>0</v>
      </c>
      <c r="AA183" t="str">
        <f t="shared" si="3"/>
        <v>no</v>
      </c>
      <c r="AB183">
        <v>28</v>
      </c>
      <c r="AE183" t="s">
        <v>49</v>
      </c>
      <c r="AF183">
        <v>37</v>
      </c>
      <c r="AP183" s="1"/>
    </row>
    <row r="184" spans="1:42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 s="1">
        <v>0</v>
      </c>
      <c r="R184">
        <v>3</v>
      </c>
      <c r="S184">
        <v>81</v>
      </c>
      <c r="T184">
        <v>86</v>
      </c>
      <c r="U184">
        <v>16</v>
      </c>
      <c r="V184">
        <v>66</v>
      </c>
      <c r="W184">
        <v>27.5</v>
      </c>
      <c r="X184">
        <v>0.30599999999999999</v>
      </c>
      <c r="Y184">
        <v>22</v>
      </c>
      <c r="Z184" s="1">
        <v>0</v>
      </c>
      <c r="AA184" t="str">
        <f t="shared" si="3"/>
        <v>no</v>
      </c>
      <c r="AB184">
        <v>16</v>
      </c>
      <c r="AE184" t="s">
        <v>49</v>
      </c>
      <c r="AF184">
        <v>23</v>
      </c>
      <c r="AP184" s="1"/>
    </row>
    <row r="185" spans="1:42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 s="1">
        <v>0</v>
      </c>
      <c r="R185">
        <v>1</v>
      </c>
      <c r="S185">
        <v>133</v>
      </c>
      <c r="T185">
        <v>102</v>
      </c>
      <c r="U185">
        <v>28</v>
      </c>
      <c r="V185">
        <v>140</v>
      </c>
      <c r="W185">
        <v>32.799999999999997</v>
      </c>
      <c r="X185">
        <v>0.23400000000000001</v>
      </c>
      <c r="Y185">
        <v>45</v>
      </c>
      <c r="Z185" s="1">
        <v>1</v>
      </c>
      <c r="AA185" t="str">
        <f t="shared" si="3"/>
        <v>yes</v>
      </c>
      <c r="AB185">
        <v>28</v>
      </c>
      <c r="AE185" t="s">
        <v>49</v>
      </c>
      <c r="AF185">
        <v>29</v>
      </c>
      <c r="AP185" s="1"/>
    </row>
    <row r="186" spans="1:42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 s="1">
        <v>0</v>
      </c>
      <c r="R186">
        <v>3</v>
      </c>
      <c r="S186">
        <v>173</v>
      </c>
      <c r="T186">
        <v>82</v>
      </c>
      <c r="U186">
        <v>48</v>
      </c>
      <c r="V186">
        <v>465</v>
      </c>
      <c r="W186">
        <v>38.4</v>
      </c>
      <c r="X186">
        <v>2.137</v>
      </c>
      <c r="Y186">
        <v>25</v>
      </c>
      <c r="Z186" s="1">
        <v>1</v>
      </c>
      <c r="AA186" t="str">
        <f t="shared" si="3"/>
        <v>yes</v>
      </c>
      <c r="AB186">
        <v>48</v>
      </c>
      <c r="AE186" t="s">
        <v>49</v>
      </c>
      <c r="AF186">
        <v>21</v>
      </c>
      <c r="AP186" s="1"/>
    </row>
    <row r="187" spans="1:42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 s="1">
        <v>1</v>
      </c>
      <c r="R187">
        <v>0</v>
      </c>
      <c r="S187">
        <v>84</v>
      </c>
      <c r="T187">
        <v>64</v>
      </c>
      <c r="U187">
        <v>22</v>
      </c>
      <c r="V187">
        <v>66</v>
      </c>
      <c r="W187">
        <v>35.799999999999997</v>
      </c>
      <c r="X187">
        <v>0.54500000000000004</v>
      </c>
      <c r="Y187">
        <v>21</v>
      </c>
      <c r="Z187" s="1">
        <v>0</v>
      </c>
      <c r="AA187" t="str">
        <f t="shared" si="3"/>
        <v>no</v>
      </c>
      <c r="AB187">
        <v>22</v>
      </c>
      <c r="AE187" t="s">
        <v>49</v>
      </c>
      <c r="AF187">
        <v>43</v>
      </c>
      <c r="AP187" s="1"/>
    </row>
    <row r="188" spans="1:42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 s="1">
        <v>1</v>
      </c>
      <c r="R188">
        <v>2</v>
      </c>
      <c r="S188">
        <v>105</v>
      </c>
      <c r="T188">
        <v>58</v>
      </c>
      <c r="U188">
        <v>40</v>
      </c>
      <c r="V188">
        <v>94</v>
      </c>
      <c r="W188">
        <v>34.9</v>
      </c>
      <c r="X188">
        <v>0.22500000000000001</v>
      </c>
      <c r="Y188">
        <v>25</v>
      </c>
      <c r="Z188" s="1">
        <v>0</v>
      </c>
      <c r="AA188" t="str">
        <f t="shared" si="3"/>
        <v>no</v>
      </c>
      <c r="AB188">
        <v>40</v>
      </c>
      <c r="AE188" t="s">
        <v>49</v>
      </c>
      <c r="AF188">
        <v>30</v>
      </c>
      <c r="AP188" s="1"/>
    </row>
    <row r="189" spans="1:42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 s="1">
        <v>1</v>
      </c>
      <c r="R189">
        <v>2</v>
      </c>
      <c r="S189">
        <v>122</v>
      </c>
      <c r="T189">
        <v>52</v>
      </c>
      <c r="U189">
        <v>43</v>
      </c>
      <c r="V189">
        <v>158</v>
      </c>
      <c r="W189">
        <v>36.200000000000003</v>
      </c>
      <c r="X189">
        <v>0.81599999999999995</v>
      </c>
      <c r="Y189">
        <v>28</v>
      </c>
      <c r="Z189" s="1">
        <v>0</v>
      </c>
      <c r="AA189" t="str">
        <f t="shared" si="3"/>
        <v>no</v>
      </c>
      <c r="AB189">
        <v>43</v>
      </c>
      <c r="AE189" t="s">
        <v>49</v>
      </c>
      <c r="AF189">
        <v>24</v>
      </c>
      <c r="AP189" s="1"/>
    </row>
    <row r="190" spans="1:42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 s="1">
        <v>1</v>
      </c>
      <c r="R190">
        <v>12</v>
      </c>
      <c r="S190">
        <v>140</v>
      </c>
      <c r="T190">
        <v>82</v>
      </c>
      <c r="U190">
        <v>43</v>
      </c>
      <c r="V190">
        <v>325</v>
      </c>
      <c r="W190">
        <v>39.200000000000003</v>
      </c>
      <c r="X190">
        <v>0.52800000000000002</v>
      </c>
      <c r="Y190">
        <v>58</v>
      </c>
      <c r="Z190" s="1">
        <v>1</v>
      </c>
      <c r="AA190" t="str">
        <f t="shared" si="3"/>
        <v>yes</v>
      </c>
      <c r="AB190">
        <v>43</v>
      </c>
      <c r="AE190" t="s">
        <v>49</v>
      </c>
      <c r="AF190">
        <v>23</v>
      </c>
      <c r="AP190" s="1"/>
    </row>
    <row r="191" spans="1:42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 s="1">
        <v>1</v>
      </c>
      <c r="R191">
        <v>0</v>
      </c>
      <c r="S191">
        <v>98</v>
      </c>
      <c r="T191">
        <v>82</v>
      </c>
      <c r="U191">
        <v>15</v>
      </c>
      <c r="V191">
        <v>84</v>
      </c>
      <c r="W191">
        <v>25.2</v>
      </c>
      <c r="X191">
        <v>0.29899999999999999</v>
      </c>
      <c r="Y191">
        <v>22</v>
      </c>
      <c r="Z191" s="1">
        <v>0</v>
      </c>
      <c r="AA191" t="str">
        <f t="shared" si="3"/>
        <v>no</v>
      </c>
      <c r="AB191">
        <v>15</v>
      </c>
      <c r="AE191" t="s">
        <v>49</v>
      </c>
      <c r="AF191">
        <v>33</v>
      </c>
      <c r="AP191" s="1"/>
    </row>
    <row r="192" spans="1:42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 s="1">
        <v>0</v>
      </c>
      <c r="R192">
        <v>1</v>
      </c>
      <c r="S192">
        <v>87</v>
      </c>
      <c r="T192">
        <v>60</v>
      </c>
      <c r="U192">
        <v>37</v>
      </c>
      <c r="V192">
        <v>75</v>
      </c>
      <c r="W192">
        <v>37.200000000000003</v>
      </c>
      <c r="X192">
        <v>0.50900000000000001</v>
      </c>
      <c r="Y192">
        <v>22</v>
      </c>
      <c r="Z192" s="1">
        <v>0</v>
      </c>
      <c r="AA192" t="str">
        <f t="shared" si="3"/>
        <v>no</v>
      </c>
      <c r="AB192">
        <v>37</v>
      </c>
      <c r="AE192" t="s">
        <v>49</v>
      </c>
      <c r="AF192">
        <v>34</v>
      </c>
      <c r="AP192" s="1"/>
    </row>
    <row r="193" spans="1:42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 s="1">
        <v>0</v>
      </c>
      <c r="R193">
        <v>0</v>
      </c>
      <c r="S193">
        <v>93</v>
      </c>
      <c r="T193">
        <v>100</v>
      </c>
      <c r="U193">
        <v>39</v>
      </c>
      <c r="V193">
        <v>72</v>
      </c>
      <c r="W193">
        <v>43.4</v>
      </c>
      <c r="X193">
        <v>1.0209999999999999</v>
      </c>
      <c r="Y193">
        <v>35</v>
      </c>
      <c r="Z193" s="1">
        <v>0</v>
      </c>
      <c r="AA193" t="str">
        <f t="shared" si="3"/>
        <v>no</v>
      </c>
      <c r="AB193">
        <v>39</v>
      </c>
      <c r="AE193" t="s">
        <v>49</v>
      </c>
      <c r="AF193">
        <v>19</v>
      </c>
      <c r="AP193" s="1"/>
    </row>
    <row r="194" spans="1:42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 s="1">
        <v>1</v>
      </c>
      <c r="R194">
        <v>1</v>
      </c>
      <c r="S194">
        <v>107</v>
      </c>
      <c r="T194">
        <v>72</v>
      </c>
      <c r="U194">
        <v>30</v>
      </c>
      <c r="V194">
        <v>82</v>
      </c>
      <c r="W194">
        <v>30.8</v>
      </c>
      <c r="X194">
        <v>0.82099999999999995</v>
      </c>
      <c r="Y194">
        <v>24</v>
      </c>
      <c r="Z194" s="1">
        <v>0</v>
      </c>
      <c r="AA194" t="str">
        <f t="shared" si="3"/>
        <v>no</v>
      </c>
      <c r="AB194">
        <v>30</v>
      </c>
      <c r="AE194" t="s">
        <v>49</v>
      </c>
      <c r="AF194">
        <v>14</v>
      </c>
      <c r="AP194" s="1"/>
    </row>
    <row r="195" spans="1:42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 s="1">
        <v>1</v>
      </c>
      <c r="R195">
        <v>1</v>
      </c>
      <c r="S195">
        <v>109</v>
      </c>
      <c r="T195">
        <v>60</v>
      </c>
      <c r="U195">
        <v>8</v>
      </c>
      <c r="V195">
        <v>182</v>
      </c>
      <c r="W195">
        <v>25.4</v>
      </c>
      <c r="X195">
        <v>0.94699999999999995</v>
      </c>
      <c r="Y195">
        <v>21</v>
      </c>
      <c r="Z195" s="1">
        <v>0</v>
      </c>
      <c r="AA195" t="str">
        <f t="shared" ref="AA195:AA258" si="4">IF(Z195=1,"yes","no")</f>
        <v>no</v>
      </c>
      <c r="AB195">
        <v>8</v>
      </c>
      <c r="AE195" t="s">
        <v>49</v>
      </c>
      <c r="AF195">
        <v>30</v>
      </c>
      <c r="AP195" s="1"/>
    </row>
    <row r="196" spans="1:42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 s="1">
        <v>0</v>
      </c>
      <c r="R196">
        <v>1</v>
      </c>
      <c r="S196">
        <v>90</v>
      </c>
      <c r="T196">
        <v>62</v>
      </c>
      <c r="U196">
        <v>18</v>
      </c>
      <c r="V196">
        <v>59</v>
      </c>
      <c r="W196">
        <v>25.1</v>
      </c>
      <c r="X196">
        <v>1.268</v>
      </c>
      <c r="Y196">
        <v>25</v>
      </c>
      <c r="Z196" s="1">
        <v>0</v>
      </c>
      <c r="AA196" t="str">
        <f t="shared" si="4"/>
        <v>no</v>
      </c>
      <c r="AB196">
        <v>18</v>
      </c>
      <c r="AE196" t="s">
        <v>49</v>
      </c>
      <c r="AF196">
        <v>32</v>
      </c>
      <c r="AP196" s="1"/>
    </row>
    <row r="197" spans="1:42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 s="1">
        <v>1</v>
      </c>
      <c r="R197">
        <v>1</v>
      </c>
      <c r="S197">
        <v>125</v>
      </c>
      <c r="T197">
        <v>70</v>
      </c>
      <c r="U197">
        <v>24</v>
      </c>
      <c r="V197">
        <v>110</v>
      </c>
      <c r="W197">
        <v>24.3</v>
      </c>
      <c r="X197">
        <v>0.221</v>
      </c>
      <c r="Y197">
        <v>25</v>
      </c>
      <c r="Z197" s="1">
        <v>0</v>
      </c>
      <c r="AA197" t="str">
        <f t="shared" si="4"/>
        <v>no</v>
      </c>
      <c r="AB197">
        <v>24</v>
      </c>
      <c r="AE197" t="s">
        <v>49</v>
      </c>
      <c r="AF197">
        <v>29</v>
      </c>
      <c r="AP197" s="1"/>
    </row>
    <row r="198" spans="1:42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 s="1">
        <v>0</v>
      </c>
      <c r="R198">
        <v>1</v>
      </c>
      <c r="S198">
        <v>119</v>
      </c>
      <c r="T198">
        <v>54</v>
      </c>
      <c r="U198">
        <v>13</v>
      </c>
      <c r="V198">
        <v>50</v>
      </c>
      <c r="W198">
        <v>22.3</v>
      </c>
      <c r="X198">
        <v>0.20499999999999999</v>
      </c>
      <c r="Y198">
        <v>24</v>
      </c>
      <c r="Z198" s="1">
        <v>0</v>
      </c>
      <c r="AA198" t="str">
        <f t="shared" si="4"/>
        <v>no</v>
      </c>
      <c r="AB198">
        <v>13</v>
      </c>
      <c r="AE198" t="s">
        <v>49</v>
      </c>
      <c r="AF198">
        <v>31</v>
      </c>
      <c r="AP198" s="1"/>
    </row>
    <row r="199" spans="1:42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 s="1">
        <v>1</v>
      </c>
      <c r="R199">
        <v>5</v>
      </c>
      <c r="S199">
        <v>144</v>
      </c>
      <c r="T199">
        <v>82</v>
      </c>
      <c r="U199">
        <v>26</v>
      </c>
      <c r="V199">
        <v>285</v>
      </c>
      <c r="W199">
        <v>32</v>
      </c>
      <c r="X199">
        <v>0.45200000000000001</v>
      </c>
      <c r="Y199">
        <v>58</v>
      </c>
      <c r="Z199" s="1">
        <v>1</v>
      </c>
      <c r="AA199" t="str">
        <f t="shared" si="4"/>
        <v>yes</v>
      </c>
      <c r="AB199">
        <v>26</v>
      </c>
      <c r="AE199" t="s">
        <v>49</v>
      </c>
      <c r="AF199">
        <v>17</v>
      </c>
      <c r="AP199" s="1"/>
    </row>
    <row r="200" spans="1:42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 s="1">
        <v>1</v>
      </c>
      <c r="R200">
        <v>3</v>
      </c>
      <c r="S200">
        <v>100</v>
      </c>
      <c r="T200">
        <v>68</v>
      </c>
      <c r="U200">
        <v>23</v>
      </c>
      <c r="V200">
        <v>81</v>
      </c>
      <c r="W200">
        <v>31.6</v>
      </c>
      <c r="X200">
        <v>0.94899999999999995</v>
      </c>
      <c r="Y200">
        <v>28</v>
      </c>
      <c r="Z200" s="1">
        <v>0</v>
      </c>
      <c r="AA200" t="str">
        <f t="shared" si="4"/>
        <v>no</v>
      </c>
      <c r="AB200">
        <v>23</v>
      </c>
      <c r="AE200" t="s">
        <v>49</v>
      </c>
      <c r="AF200">
        <v>30</v>
      </c>
      <c r="AP200" s="1"/>
    </row>
    <row r="201" spans="1:42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 s="1">
        <v>1</v>
      </c>
      <c r="R201">
        <v>1</v>
      </c>
      <c r="S201">
        <v>100</v>
      </c>
      <c r="T201">
        <v>66</v>
      </c>
      <c r="U201">
        <v>29</v>
      </c>
      <c r="V201">
        <v>196</v>
      </c>
      <c r="W201">
        <v>32</v>
      </c>
      <c r="X201">
        <v>0.44400000000000001</v>
      </c>
      <c r="Y201">
        <v>42</v>
      </c>
      <c r="Z201" s="1">
        <v>0</v>
      </c>
      <c r="AA201" t="str">
        <f t="shared" si="4"/>
        <v>no</v>
      </c>
      <c r="AB201">
        <v>29</v>
      </c>
      <c r="AE201" t="s">
        <v>49</v>
      </c>
      <c r="AF201">
        <v>47</v>
      </c>
      <c r="AP201" s="1"/>
    </row>
    <row r="202" spans="1:42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 s="1">
        <v>0</v>
      </c>
      <c r="R202">
        <v>1</v>
      </c>
      <c r="S202">
        <v>131</v>
      </c>
      <c r="T202">
        <v>64</v>
      </c>
      <c r="U202">
        <v>14</v>
      </c>
      <c r="V202">
        <v>415</v>
      </c>
      <c r="W202">
        <v>23.7</v>
      </c>
      <c r="X202">
        <v>0.38900000000000001</v>
      </c>
      <c r="Y202">
        <v>21</v>
      </c>
      <c r="Z202" s="1">
        <v>0</v>
      </c>
      <c r="AA202" t="str">
        <f t="shared" si="4"/>
        <v>no</v>
      </c>
      <c r="AB202">
        <v>14</v>
      </c>
      <c r="AE202" t="s">
        <v>49</v>
      </c>
      <c r="AF202">
        <v>20</v>
      </c>
      <c r="AP202" s="1"/>
    </row>
    <row r="203" spans="1:42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 s="1">
        <v>0</v>
      </c>
      <c r="R203">
        <v>4</v>
      </c>
      <c r="S203">
        <v>116</v>
      </c>
      <c r="T203">
        <v>72</v>
      </c>
      <c r="U203">
        <v>12</v>
      </c>
      <c r="V203">
        <v>87</v>
      </c>
      <c r="W203">
        <v>22.1</v>
      </c>
      <c r="X203">
        <v>0.46300000000000002</v>
      </c>
      <c r="Y203">
        <v>37</v>
      </c>
      <c r="Z203" s="1">
        <v>0</v>
      </c>
      <c r="AA203" t="str">
        <f t="shared" si="4"/>
        <v>no</v>
      </c>
      <c r="AB203">
        <v>12</v>
      </c>
      <c r="AE203" t="s">
        <v>49</v>
      </c>
      <c r="AF203">
        <v>50</v>
      </c>
      <c r="AP203" s="1"/>
    </row>
    <row r="204" spans="1:42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 s="1">
        <v>0</v>
      </c>
      <c r="R204">
        <v>2</v>
      </c>
      <c r="S204">
        <v>127</v>
      </c>
      <c r="T204">
        <v>58</v>
      </c>
      <c r="U204">
        <v>24</v>
      </c>
      <c r="V204">
        <v>275</v>
      </c>
      <c r="W204">
        <v>27.7</v>
      </c>
      <c r="X204">
        <v>1.6</v>
      </c>
      <c r="Y204">
        <v>25</v>
      </c>
      <c r="Z204" s="1">
        <v>0</v>
      </c>
      <c r="AA204" t="str">
        <f t="shared" si="4"/>
        <v>no</v>
      </c>
      <c r="AB204">
        <v>24</v>
      </c>
      <c r="AE204" t="s">
        <v>49</v>
      </c>
      <c r="AF204">
        <v>22</v>
      </c>
      <c r="AP204" s="1"/>
    </row>
    <row r="205" spans="1:42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 s="1">
        <v>0</v>
      </c>
      <c r="R205">
        <v>3</v>
      </c>
      <c r="S205">
        <v>96</v>
      </c>
      <c r="T205">
        <v>56</v>
      </c>
      <c r="U205">
        <v>34</v>
      </c>
      <c r="V205">
        <v>115</v>
      </c>
      <c r="W205">
        <v>24.7</v>
      </c>
      <c r="X205">
        <v>0.94399999999999995</v>
      </c>
      <c r="Y205">
        <v>39</v>
      </c>
      <c r="Z205" s="1">
        <v>0</v>
      </c>
      <c r="AA205" t="str">
        <f t="shared" si="4"/>
        <v>no</v>
      </c>
      <c r="AB205">
        <v>34</v>
      </c>
      <c r="AE205" t="s">
        <v>49</v>
      </c>
      <c r="AF205">
        <v>45</v>
      </c>
      <c r="AP205" s="1"/>
    </row>
    <row r="206" spans="1:42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 s="1">
        <v>0</v>
      </c>
      <c r="R206">
        <v>5</v>
      </c>
      <c r="S206">
        <v>136</v>
      </c>
      <c r="T206">
        <v>84</v>
      </c>
      <c r="U206">
        <v>41</v>
      </c>
      <c r="V206">
        <v>88</v>
      </c>
      <c r="W206">
        <v>35</v>
      </c>
      <c r="X206">
        <v>0.28599999999999998</v>
      </c>
      <c r="Y206">
        <v>35</v>
      </c>
      <c r="Z206" s="1">
        <v>1</v>
      </c>
      <c r="AA206" t="str">
        <f t="shared" si="4"/>
        <v>yes</v>
      </c>
      <c r="AB206">
        <v>41</v>
      </c>
      <c r="AE206" t="s">
        <v>49</v>
      </c>
      <c r="AF206">
        <v>19</v>
      </c>
      <c r="AP206" s="1"/>
    </row>
    <row r="207" spans="1:42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 s="1">
        <v>0</v>
      </c>
      <c r="R207">
        <v>2</v>
      </c>
      <c r="S207">
        <v>123</v>
      </c>
      <c r="T207">
        <v>48</v>
      </c>
      <c r="U207">
        <v>32</v>
      </c>
      <c r="V207">
        <v>165</v>
      </c>
      <c r="W207">
        <v>42.1</v>
      </c>
      <c r="X207">
        <v>0.52</v>
      </c>
      <c r="Y207">
        <v>26</v>
      </c>
      <c r="Z207" s="1">
        <v>0</v>
      </c>
      <c r="AA207" t="str">
        <f t="shared" si="4"/>
        <v>no</v>
      </c>
      <c r="AB207">
        <v>32</v>
      </c>
      <c r="AE207" t="s">
        <v>49</v>
      </c>
      <c r="AF207">
        <v>18</v>
      </c>
      <c r="AP207" s="1"/>
    </row>
    <row r="208" spans="1:42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 s="1">
        <v>1</v>
      </c>
      <c r="R208">
        <v>1</v>
      </c>
      <c r="S208">
        <v>172</v>
      </c>
      <c r="T208">
        <v>68</v>
      </c>
      <c r="U208">
        <v>49</v>
      </c>
      <c r="V208">
        <v>579</v>
      </c>
      <c r="W208">
        <v>42.4</v>
      </c>
      <c r="X208">
        <v>0.70199999999999996</v>
      </c>
      <c r="Y208">
        <v>28</v>
      </c>
      <c r="Z208" s="1">
        <v>1</v>
      </c>
      <c r="AA208" t="str">
        <f t="shared" si="4"/>
        <v>yes</v>
      </c>
      <c r="AB208">
        <v>49</v>
      </c>
      <c r="AE208" t="s">
        <v>49</v>
      </c>
      <c r="AF208">
        <v>25</v>
      </c>
      <c r="AP208" s="1"/>
    </row>
    <row r="209" spans="1:42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 s="1">
        <v>1</v>
      </c>
      <c r="R209">
        <v>1</v>
      </c>
      <c r="S209">
        <v>112</v>
      </c>
      <c r="T209">
        <v>72</v>
      </c>
      <c r="U209">
        <v>30</v>
      </c>
      <c r="V209">
        <v>176</v>
      </c>
      <c r="W209">
        <v>34.4</v>
      </c>
      <c r="X209">
        <v>0.52800000000000002</v>
      </c>
      <c r="Y209">
        <v>25</v>
      </c>
      <c r="Z209" s="1">
        <v>0</v>
      </c>
      <c r="AA209" t="str">
        <f t="shared" si="4"/>
        <v>no</v>
      </c>
      <c r="AB209">
        <v>30</v>
      </c>
      <c r="AE209" t="s">
        <v>49</v>
      </c>
      <c r="AF209">
        <v>39</v>
      </c>
      <c r="AP209" s="1"/>
    </row>
    <row r="210" spans="1:42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 s="1">
        <v>0</v>
      </c>
      <c r="R210">
        <v>1</v>
      </c>
      <c r="S210">
        <v>143</v>
      </c>
      <c r="T210">
        <v>84</v>
      </c>
      <c r="U210">
        <v>23</v>
      </c>
      <c r="V210">
        <v>310</v>
      </c>
      <c r="W210">
        <v>42.4</v>
      </c>
      <c r="X210">
        <v>1.0760000000000001</v>
      </c>
      <c r="Y210">
        <v>22</v>
      </c>
      <c r="Z210" s="1">
        <v>0</v>
      </c>
      <c r="AA210" t="str">
        <f t="shared" si="4"/>
        <v>no</v>
      </c>
      <c r="AB210">
        <v>23</v>
      </c>
      <c r="AE210" t="s">
        <v>49</v>
      </c>
      <c r="AF210">
        <v>13</v>
      </c>
      <c r="AP210" s="1"/>
    </row>
    <row r="211" spans="1:42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 s="1">
        <v>1</v>
      </c>
      <c r="R211">
        <v>1</v>
      </c>
      <c r="S211">
        <v>143</v>
      </c>
      <c r="T211">
        <v>74</v>
      </c>
      <c r="U211">
        <v>22</v>
      </c>
      <c r="V211">
        <v>61</v>
      </c>
      <c r="W211">
        <v>26.2</v>
      </c>
      <c r="X211">
        <v>0.25600000000000001</v>
      </c>
      <c r="Y211">
        <v>21</v>
      </c>
      <c r="Z211" s="1">
        <v>0</v>
      </c>
      <c r="AA211" t="str">
        <f t="shared" si="4"/>
        <v>no</v>
      </c>
      <c r="AB211">
        <v>22</v>
      </c>
      <c r="AE211" t="s">
        <v>49</v>
      </c>
      <c r="AF211">
        <v>21</v>
      </c>
      <c r="AP211" s="1"/>
    </row>
    <row r="212" spans="1:42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 s="1">
        <v>0</v>
      </c>
      <c r="R212">
        <v>0</v>
      </c>
      <c r="S212">
        <v>138</v>
      </c>
      <c r="T212">
        <v>60</v>
      </c>
      <c r="U212">
        <v>35</v>
      </c>
      <c r="V212">
        <v>167</v>
      </c>
      <c r="W212">
        <v>34.6</v>
      </c>
      <c r="X212">
        <v>0.53400000000000003</v>
      </c>
      <c r="Y212">
        <v>21</v>
      </c>
      <c r="Z212" s="1">
        <v>1</v>
      </c>
      <c r="AA212" t="str">
        <f t="shared" si="4"/>
        <v>yes</v>
      </c>
      <c r="AB212">
        <v>35</v>
      </c>
      <c r="AE212" t="s">
        <v>49</v>
      </c>
      <c r="AF212">
        <v>13</v>
      </c>
      <c r="AP212" s="1"/>
    </row>
    <row r="213" spans="1:42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 s="1">
        <v>0</v>
      </c>
      <c r="R213">
        <v>3</v>
      </c>
      <c r="S213">
        <v>173</v>
      </c>
      <c r="T213">
        <v>84</v>
      </c>
      <c r="U213">
        <v>33</v>
      </c>
      <c r="V213">
        <v>474</v>
      </c>
      <c r="W213">
        <v>35.700000000000003</v>
      </c>
      <c r="X213">
        <v>0.25800000000000001</v>
      </c>
      <c r="Y213">
        <v>22</v>
      </c>
      <c r="Z213" s="1">
        <v>1</v>
      </c>
      <c r="AA213" t="str">
        <f t="shared" si="4"/>
        <v>yes</v>
      </c>
      <c r="AB213">
        <v>33</v>
      </c>
      <c r="AE213" t="s">
        <v>49</v>
      </c>
      <c r="AF213">
        <v>42</v>
      </c>
      <c r="AP213" s="1"/>
    </row>
    <row r="214" spans="1:42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 s="1">
        <v>0</v>
      </c>
      <c r="R214">
        <v>3</v>
      </c>
      <c r="S214">
        <v>129</v>
      </c>
      <c r="T214">
        <v>64</v>
      </c>
      <c r="U214">
        <v>29</v>
      </c>
      <c r="V214">
        <v>115</v>
      </c>
      <c r="W214">
        <v>26.4</v>
      </c>
      <c r="X214">
        <v>0.219</v>
      </c>
      <c r="Y214">
        <v>28</v>
      </c>
      <c r="Z214" s="1">
        <v>1</v>
      </c>
      <c r="AA214" t="str">
        <f t="shared" si="4"/>
        <v>yes</v>
      </c>
      <c r="AB214">
        <v>29</v>
      </c>
      <c r="AE214" t="s">
        <v>49</v>
      </c>
      <c r="AF214">
        <v>27</v>
      </c>
      <c r="AP214" s="1"/>
    </row>
    <row r="215" spans="1:42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 s="1">
        <v>1</v>
      </c>
      <c r="R215">
        <v>1</v>
      </c>
      <c r="S215">
        <v>119</v>
      </c>
      <c r="T215">
        <v>88</v>
      </c>
      <c r="U215">
        <v>41</v>
      </c>
      <c r="V215">
        <v>170</v>
      </c>
      <c r="W215">
        <v>45.3</v>
      </c>
      <c r="X215">
        <v>0.50700000000000001</v>
      </c>
      <c r="Y215">
        <v>26</v>
      </c>
      <c r="Z215" s="1">
        <v>0</v>
      </c>
      <c r="AA215" t="str">
        <f t="shared" si="4"/>
        <v>no</v>
      </c>
      <c r="AB215">
        <v>41</v>
      </c>
      <c r="AE215" t="s">
        <v>49</v>
      </c>
      <c r="AF215">
        <v>47</v>
      </c>
      <c r="AP215" s="1"/>
    </row>
    <row r="216" spans="1:42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 s="1">
        <v>1</v>
      </c>
      <c r="R216">
        <v>2</v>
      </c>
      <c r="S216">
        <v>94</v>
      </c>
      <c r="T216">
        <v>68</v>
      </c>
      <c r="U216">
        <v>18</v>
      </c>
      <c r="V216">
        <v>76</v>
      </c>
      <c r="W216">
        <v>26</v>
      </c>
      <c r="X216">
        <v>0.56100000000000005</v>
      </c>
      <c r="Y216">
        <v>21</v>
      </c>
      <c r="Z216" s="1">
        <v>0</v>
      </c>
      <c r="AA216" t="str">
        <f t="shared" si="4"/>
        <v>no</v>
      </c>
      <c r="AB216">
        <v>18</v>
      </c>
      <c r="AE216" t="s">
        <v>49</v>
      </c>
      <c r="AF216">
        <v>40</v>
      </c>
      <c r="AP216" s="1"/>
    </row>
    <row r="217" spans="1:42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 s="1">
        <v>1</v>
      </c>
      <c r="R217">
        <v>0</v>
      </c>
      <c r="S217">
        <v>102</v>
      </c>
      <c r="T217">
        <v>64</v>
      </c>
      <c r="U217">
        <v>46</v>
      </c>
      <c r="V217">
        <v>78</v>
      </c>
      <c r="W217">
        <v>40.6</v>
      </c>
      <c r="X217">
        <v>0.496</v>
      </c>
      <c r="Y217">
        <v>21</v>
      </c>
      <c r="Z217" s="1">
        <v>0</v>
      </c>
      <c r="AA217" t="str">
        <f t="shared" si="4"/>
        <v>no</v>
      </c>
      <c r="AB217">
        <v>46</v>
      </c>
      <c r="AE217" t="s">
        <v>49</v>
      </c>
      <c r="AF217">
        <v>17</v>
      </c>
      <c r="AP217" s="1"/>
    </row>
    <row r="218" spans="1:42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 s="1">
        <v>1</v>
      </c>
      <c r="R218">
        <v>8</v>
      </c>
      <c r="S218">
        <v>151</v>
      </c>
      <c r="T218">
        <v>78</v>
      </c>
      <c r="U218">
        <v>32</v>
      </c>
      <c r="V218">
        <v>210</v>
      </c>
      <c r="W218">
        <v>42.9</v>
      </c>
      <c r="X218">
        <v>0.51600000000000001</v>
      </c>
      <c r="Y218">
        <v>36</v>
      </c>
      <c r="Z218" s="1">
        <v>1</v>
      </c>
      <c r="AA218" t="str">
        <f t="shared" si="4"/>
        <v>yes</v>
      </c>
      <c r="AB218">
        <v>32</v>
      </c>
      <c r="AE218" t="s">
        <v>49</v>
      </c>
      <c r="AF218">
        <v>18</v>
      </c>
      <c r="AP218" s="1"/>
    </row>
    <row r="219" spans="1:42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 s="1">
        <v>0</v>
      </c>
      <c r="R219">
        <v>4</v>
      </c>
      <c r="S219">
        <v>184</v>
      </c>
      <c r="T219">
        <v>78</v>
      </c>
      <c r="U219">
        <v>39</v>
      </c>
      <c r="V219">
        <v>277</v>
      </c>
      <c r="W219">
        <v>37</v>
      </c>
      <c r="X219">
        <v>0.26400000000000001</v>
      </c>
      <c r="Y219">
        <v>31</v>
      </c>
      <c r="Z219" s="1">
        <v>1</v>
      </c>
      <c r="AA219" t="str">
        <f t="shared" si="4"/>
        <v>yes</v>
      </c>
      <c r="AB219">
        <v>39</v>
      </c>
      <c r="AE219" t="s">
        <v>49</v>
      </c>
      <c r="AF219">
        <v>12</v>
      </c>
      <c r="AP219" s="1"/>
    </row>
    <row r="220" spans="1:42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 s="1">
        <v>1</v>
      </c>
      <c r="R220">
        <v>1</v>
      </c>
      <c r="S220">
        <v>181</v>
      </c>
      <c r="T220">
        <v>64</v>
      </c>
      <c r="U220">
        <v>30</v>
      </c>
      <c r="V220">
        <v>180</v>
      </c>
      <c r="W220">
        <v>34.1</v>
      </c>
      <c r="X220">
        <v>0.32800000000000001</v>
      </c>
      <c r="Y220">
        <v>38</v>
      </c>
      <c r="Z220" s="1">
        <v>1</v>
      </c>
      <c r="AA220" t="str">
        <f t="shared" si="4"/>
        <v>yes</v>
      </c>
      <c r="AB220">
        <v>30</v>
      </c>
      <c r="AE220" t="s">
        <v>49</v>
      </c>
      <c r="AF220">
        <v>17</v>
      </c>
      <c r="AP220" s="1"/>
    </row>
    <row r="221" spans="1:42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 s="1">
        <v>1</v>
      </c>
      <c r="R221">
        <v>0</v>
      </c>
      <c r="S221">
        <v>135</v>
      </c>
      <c r="T221">
        <v>94</v>
      </c>
      <c r="U221">
        <v>46</v>
      </c>
      <c r="V221">
        <v>145</v>
      </c>
      <c r="W221">
        <v>40.6</v>
      </c>
      <c r="X221">
        <v>0.28399999999999997</v>
      </c>
      <c r="Y221">
        <v>26</v>
      </c>
      <c r="Z221" s="1">
        <v>0</v>
      </c>
      <c r="AA221" t="str">
        <f t="shared" si="4"/>
        <v>no</v>
      </c>
      <c r="AB221">
        <v>46</v>
      </c>
      <c r="AE221" t="s">
        <v>49</v>
      </c>
      <c r="AF221">
        <v>30</v>
      </c>
      <c r="AP221" s="1"/>
    </row>
    <row r="222" spans="1:42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 s="1">
        <v>1</v>
      </c>
      <c r="R222">
        <v>1</v>
      </c>
      <c r="S222">
        <v>95</v>
      </c>
      <c r="T222">
        <v>82</v>
      </c>
      <c r="U222">
        <v>25</v>
      </c>
      <c r="V222">
        <v>180</v>
      </c>
      <c r="W222">
        <v>35</v>
      </c>
      <c r="X222">
        <v>0.23300000000000001</v>
      </c>
      <c r="Y222">
        <v>43</v>
      </c>
      <c r="Z222" s="1">
        <v>1</v>
      </c>
      <c r="AA222" t="str">
        <f t="shared" si="4"/>
        <v>yes</v>
      </c>
      <c r="AB222">
        <v>25</v>
      </c>
      <c r="AE222" t="s">
        <v>49</v>
      </c>
      <c r="AF222">
        <v>35</v>
      </c>
      <c r="AP222" s="1"/>
    </row>
    <row r="223" spans="1:42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 s="1">
        <v>1</v>
      </c>
      <c r="R223">
        <v>3</v>
      </c>
      <c r="S223">
        <v>89</v>
      </c>
      <c r="T223">
        <v>74</v>
      </c>
      <c r="U223">
        <v>16</v>
      </c>
      <c r="V223">
        <v>85</v>
      </c>
      <c r="W223">
        <v>30.4</v>
      </c>
      <c r="X223">
        <v>0.55100000000000005</v>
      </c>
      <c r="Y223">
        <v>38</v>
      </c>
      <c r="Z223" s="1">
        <v>0</v>
      </c>
      <c r="AA223" t="str">
        <f t="shared" si="4"/>
        <v>no</v>
      </c>
      <c r="AB223">
        <v>16</v>
      </c>
      <c r="AE223" t="s">
        <v>49</v>
      </c>
      <c r="AF223">
        <v>25</v>
      </c>
      <c r="AP223" s="1"/>
    </row>
    <row r="224" spans="1:42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 s="1">
        <v>0</v>
      </c>
      <c r="R224">
        <v>1</v>
      </c>
      <c r="S224">
        <v>80</v>
      </c>
      <c r="T224">
        <v>74</v>
      </c>
      <c r="U224">
        <v>11</v>
      </c>
      <c r="V224">
        <v>60</v>
      </c>
      <c r="W224">
        <v>30</v>
      </c>
      <c r="X224">
        <v>0.52700000000000002</v>
      </c>
      <c r="Y224">
        <v>22</v>
      </c>
      <c r="Z224" s="1">
        <v>0</v>
      </c>
      <c r="AA224" t="str">
        <f t="shared" si="4"/>
        <v>no</v>
      </c>
      <c r="AB224">
        <v>11</v>
      </c>
      <c r="AE224" t="s">
        <v>49</v>
      </c>
      <c r="AF224">
        <v>23</v>
      </c>
      <c r="AP224" s="1"/>
    </row>
    <row r="225" spans="1:42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 s="1">
        <v>0</v>
      </c>
      <c r="R225">
        <v>2</v>
      </c>
      <c r="S225">
        <v>83</v>
      </c>
      <c r="T225">
        <v>66</v>
      </c>
      <c r="U225">
        <v>23</v>
      </c>
      <c r="V225">
        <v>50</v>
      </c>
      <c r="W225">
        <v>32.200000000000003</v>
      </c>
      <c r="X225">
        <v>0.497</v>
      </c>
      <c r="Y225">
        <v>22</v>
      </c>
      <c r="Z225" s="1">
        <v>0</v>
      </c>
      <c r="AA225" t="str">
        <f t="shared" si="4"/>
        <v>no</v>
      </c>
      <c r="AB225">
        <v>23</v>
      </c>
      <c r="AE225" t="s">
        <v>49</v>
      </c>
      <c r="AF225">
        <v>40</v>
      </c>
      <c r="AP225" s="1"/>
    </row>
    <row r="226" spans="1:42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 s="1">
        <v>0</v>
      </c>
      <c r="R226">
        <v>4</v>
      </c>
      <c r="S226">
        <v>117</v>
      </c>
      <c r="T226">
        <v>64</v>
      </c>
      <c r="U226">
        <v>27</v>
      </c>
      <c r="V226">
        <v>120</v>
      </c>
      <c r="W226">
        <v>33.200000000000003</v>
      </c>
      <c r="X226">
        <v>0.23</v>
      </c>
      <c r="Y226">
        <v>24</v>
      </c>
      <c r="Z226" s="1">
        <v>0</v>
      </c>
      <c r="AA226" t="str">
        <f t="shared" si="4"/>
        <v>no</v>
      </c>
      <c r="AB226">
        <v>27</v>
      </c>
      <c r="AE226" t="s">
        <v>49</v>
      </c>
      <c r="AF226">
        <v>28</v>
      </c>
      <c r="AP226" s="1"/>
    </row>
    <row r="227" spans="1:42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 s="1">
        <v>0</v>
      </c>
      <c r="R227">
        <v>0</v>
      </c>
      <c r="S227">
        <v>180</v>
      </c>
      <c r="T227">
        <v>78</v>
      </c>
      <c r="U227">
        <v>63</v>
      </c>
      <c r="V227">
        <v>14</v>
      </c>
      <c r="W227">
        <v>59.4</v>
      </c>
      <c r="X227">
        <v>2.42</v>
      </c>
      <c r="Y227">
        <v>25</v>
      </c>
      <c r="Z227" s="1">
        <v>1</v>
      </c>
      <c r="AA227" t="str">
        <f t="shared" si="4"/>
        <v>yes</v>
      </c>
      <c r="AB227">
        <v>63</v>
      </c>
      <c r="AE227" t="s">
        <v>49</v>
      </c>
      <c r="AF227">
        <v>35</v>
      </c>
      <c r="AP227" s="1"/>
    </row>
    <row r="228" spans="1:42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 s="1">
        <v>0</v>
      </c>
      <c r="R228">
        <v>1</v>
      </c>
      <c r="S228">
        <v>100</v>
      </c>
      <c r="T228">
        <v>72</v>
      </c>
      <c r="U228">
        <v>12</v>
      </c>
      <c r="V228">
        <v>70</v>
      </c>
      <c r="W228">
        <v>25.3</v>
      </c>
      <c r="X228">
        <v>0.65800000000000003</v>
      </c>
      <c r="Y228">
        <v>28</v>
      </c>
      <c r="Z228" s="1">
        <v>0</v>
      </c>
      <c r="AA228" t="str">
        <f t="shared" si="4"/>
        <v>no</v>
      </c>
      <c r="AB228">
        <v>12</v>
      </c>
      <c r="AE228" t="s">
        <v>49</v>
      </c>
      <c r="AF228">
        <v>48</v>
      </c>
      <c r="AP228" s="1"/>
    </row>
    <row r="229" spans="1:42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 s="1">
        <v>1</v>
      </c>
      <c r="R229">
        <v>0</v>
      </c>
      <c r="S229">
        <v>95</v>
      </c>
      <c r="T229">
        <v>80</v>
      </c>
      <c r="U229">
        <v>45</v>
      </c>
      <c r="V229">
        <v>92</v>
      </c>
      <c r="W229">
        <v>36.5</v>
      </c>
      <c r="X229">
        <v>0.33</v>
      </c>
      <c r="Y229">
        <v>26</v>
      </c>
      <c r="Z229" s="1">
        <v>0</v>
      </c>
      <c r="AA229" t="str">
        <f t="shared" si="4"/>
        <v>no</v>
      </c>
      <c r="AB229">
        <v>45</v>
      </c>
      <c r="AE229" t="s">
        <v>49</v>
      </c>
      <c r="AF229">
        <v>45</v>
      </c>
      <c r="AP229" s="1"/>
    </row>
    <row r="230" spans="1:42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 s="1">
        <v>0</v>
      </c>
      <c r="R230">
        <v>0</v>
      </c>
      <c r="S230">
        <v>104</v>
      </c>
      <c r="T230">
        <v>64</v>
      </c>
      <c r="U230">
        <v>37</v>
      </c>
      <c r="V230">
        <v>64</v>
      </c>
      <c r="W230">
        <v>33.6</v>
      </c>
      <c r="X230">
        <v>0.51</v>
      </c>
      <c r="Y230">
        <v>22</v>
      </c>
      <c r="Z230" s="1">
        <v>1</v>
      </c>
      <c r="AA230" t="str">
        <f t="shared" si="4"/>
        <v>yes</v>
      </c>
      <c r="AB230">
        <v>37</v>
      </c>
      <c r="AE230" t="s">
        <v>49</v>
      </c>
      <c r="AF230">
        <v>33</v>
      </c>
      <c r="AP230" s="1"/>
    </row>
    <row r="231" spans="1:42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 s="1">
        <v>0</v>
      </c>
      <c r="R231">
        <v>0</v>
      </c>
      <c r="S231">
        <v>120</v>
      </c>
      <c r="T231">
        <v>74</v>
      </c>
      <c r="U231">
        <v>18</v>
      </c>
      <c r="V231">
        <v>63</v>
      </c>
      <c r="W231">
        <v>30.5</v>
      </c>
      <c r="X231">
        <v>0.28499999999999998</v>
      </c>
      <c r="Y231">
        <v>26</v>
      </c>
      <c r="Z231" s="1">
        <v>0</v>
      </c>
      <c r="AA231" t="str">
        <f t="shared" si="4"/>
        <v>no</v>
      </c>
      <c r="AB231">
        <v>18</v>
      </c>
      <c r="AE231" t="s">
        <v>49</v>
      </c>
      <c r="AF231">
        <v>30</v>
      </c>
      <c r="AP231" s="1"/>
    </row>
    <row r="232" spans="1:42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 s="1">
        <v>1</v>
      </c>
      <c r="R232">
        <v>1</v>
      </c>
      <c r="S232">
        <v>82</v>
      </c>
      <c r="T232">
        <v>64</v>
      </c>
      <c r="U232">
        <v>13</v>
      </c>
      <c r="V232">
        <v>95</v>
      </c>
      <c r="W232">
        <v>21.2</v>
      </c>
      <c r="X232">
        <v>0.41499999999999998</v>
      </c>
      <c r="Y232">
        <v>23</v>
      </c>
      <c r="Z232" s="1">
        <v>0</v>
      </c>
      <c r="AA232" t="str">
        <f t="shared" si="4"/>
        <v>no</v>
      </c>
      <c r="AB232">
        <v>13</v>
      </c>
      <c r="AE232" t="s">
        <v>49</v>
      </c>
      <c r="AF232">
        <v>26</v>
      </c>
      <c r="AP232" s="1"/>
    </row>
    <row r="233" spans="1:42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 s="1">
        <v>1</v>
      </c>
      <c r="R233">
        <v>0</v>
      </c>
      <c r="S233">
        <v>91</v>
      </c>
      <c r="T233">
        <v>68</v>
      </c>
      <c r="U233">
        <v>32</v>
      </c>
      <c r="V233">
        <v>210</v>
      </c>
      <c r="W233">
        <v>39.9</v>
      </c>
      <c r="X233">
        <v>0.38100000000000001</v>
      </c>
      <c r="Y233">
        <v>25</v>
      </c>
      <c r="Z233" s="1">
        <v>0</v>
      </c>
      <c r="AA233" t="str">
        <f t="shared" si="4"/>
        <v>no</v>
      </c>
      <c r="AB233">
        <v>32</v>
      </c>
      <c r="AE233" t="s">
        <v>49</v>
      </c>
      <c r="AF233">
        <v>23</v>
      </c>
      <c r="AP233" s="1"/>
    </row>
    <row r="234" spans="1:42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 s="1">
        <v>0</v>
      </c>
      <c r="R234">
        <v>2</v>
      </c>
      <c r="S234">
        <v>100</v>
      </c>
      <c r="T234">
        <v>54</v>
      </c>
      <c r="U234">
        <v>28</v>
      </c>
      <c r="V234">
        <v>105</v>
      </c>
      <c r="W234">
        <v>37.799999999999997</v>
      </c>
      <c r="X234">
        <v>0.498</v>
      </c>
      <c r="Y234">
        <v>24</v>
      </c>
      <c r="Z234" s="1">
        <v>0</v>
      </c>
      <c r="AA234" t="str">
        <f t="shared" si="4"/>
        <v>no</v>
      </c>
      <c r="AB234">
        <v>28</v>
      </c>
      <c r="AE234" t="s">
        <v>49</v>
      </c>
      <c r="AF234">
        <v>35</v>
      </c>
      <c r="AP234" s="1"/>
    </row>
    <row r="235" spans="1:42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 s="1">
        <v>0</v>
      </c>
      <c r="R235">
        <v>5</v>
      </c>
      <c r="S235">
        <v>86</v>
      </c>
      <c r="T235">
        <v>68</v>
      </c>
      <c r="U235">
        <v>28</v>
      </c>
      <c r="V235">
        <v>71</v>
      </c>
      <c r="W235">
        <v>30.2</v>
      </c>
      <c r="X235">
        <v>0.36399999999999999</v>
      </c>
      <c r="Y235">
        <v>24</v>
      </c>
      <c r="Z235" s="1">
        <v>0</v>
      </c>
      <c r="AA235" t="str">
        <f t="shared" si="4"/>
        <v>no</v>
      </c>
      <c r="AB235">
        <v>28</v>
      </c>
      <c r="AE235" t="s">
        <v>49</v>
      </c>
      <c r="AF235">
        <v>17</v>
      </c>
      <c r="AP235" s="1"/>
    </row>
    <row r="236" spans="1:42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 s="1">
        <v>0</v>
      </c>
      <c r="R236">
        <v>10</v>
      </c>
      <c r="S236">
        <v>148</v>
      </c>
      <c r="T236">
        <v>84</v>
      </c>
      <c r="U236">
        <v>48</v>
      </c>
      <c r="V236">
        <v>237</v>
      </c>
      <c r="W236">
        <v>37.6</v>
      </c>
      <c r="X236">
        <v>1.0009999999999999</v>
      </c>
      <c r="Y236">
        <v>51</v>
      </c>
      <c r="Z236" s="1">
        <v>1</v>
      </c>
      <c r="AA236" t="str">
        <f t="shared" si="4"/>
        <v>yes</v>
      </c>
      <c r="AB236">
        <v>48</v>
      </c>
      <c r="AE236" t="s">
        <v>49</v>
      </c>
      <c r="AF236">
        <v>28</v>
      </c>
      <c r="AP236" s="1"/>
    </row>
    <row r="237" spans="1:42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 s="1">
        <v>1</v>
      </c>
      <c r="R237">
        <v>9</v>
      </c>
      <c r="S237">
        <v>134</v>
      </c>
      <c r="T237">
        <v>74</v>
      </c>
      <c r="U237">
        <v>33</v>
      </c>
      <c r="V237">
        <v>60</v>
      </c>
      <c r="W237">
        <v>25.9</v>
      </c>
      <c r="X237">
        <v>0.46</v>
      </c>
      <c r="Y237">
        <v>81</v>
      </c>
      <c r="Z237" s="1">
        <v>0</v>
      </c>
      <c r="AA237" t="str">
        <f t="shared" si="4"/>
        <v>no</v>
      </c>
      <c r="AB237">
        <v>33</v>
      </c>
      <c r="AE237" t="s">
        <v>49</v>
      </c>
      <c r="AF237">
        <v>39</v>
      </c>
      <c r="AP237" s="1"/>
    </row>
    <row r="238" spans="1:42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 s="1">
        <v>1</v>
      </c>
      <c r="R238">
        <v>9</v>
      </c>
      <c r="S238">
        <v>120</v>
      </c>
      <c r="T238">
        <v>72</v>
      </c>
      <c r="U238">
        <v>22</v>
      </c>
      <c r="V238">
        <v>56</v>
      </c>
      <c r="W238">
        <v>20.8</v>
      </c>
      <c r="X238">
        <v>0.73299999999999998</v>
      </c>
      <c r="Y238">
        <v>48</v>
      </c>
      <c r="Z238" s="1">
        <v>0</v>
      </c>
      <c r="AA238" t="str">
        <f t="shared" si="4"/>
        <v>no</v>
      </c>
      <c r="AB238">
        <v>22</v>
      </c>
      <c r="AE238" t="s">
        <v>49</v>
      </c>
      <c r="AF238">
        <v>26</v>
      </c>
      <c r="AP238" s="1"/>
    </row>
    <row r="239" spans="1:42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 s="1">
        <v>1</v>
      </c>
      <c r="R239">
        <v>8</v>
      </c>
      <c r="S239">
        <v>74</v>
      </c>
      <c r="T239">
        <v>70</v>
      </c>
      <c r="U239">
        <v>40</v>
      </c>
      <c r="V239">
        <v>49</v>
      </c>
      <c r="W239">
        <v>35.299999999999997</v>
      </c>
      <c r="X239">
        <v>0.70499999999999996</v>
      </c>
      <c r="Y239">
        <v>39</v>
      </c>
      <c r="Z239" s="1">
        <v>0</v>
      </c>
      <c r="AA239" t="str">
        <f t="shared" si="4"/>
        <v>no</v>
      </c>
      <c r="AB239">
        <v>40</v>
      </c>
      <c r="AE239" t="s">
        <v>49</v>
      </c>
      <c r="AF239">
        <v>26</v>
      </c>
      <c r="AP239" s="1"/>
    </row>
    <row r="240" spans="1:42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 s="1">
        <v>1</v>
      </c>
      <c r="R240">
        <v>0</v>
      </c>
      <c r="S240">
        <v>124</v>
      </c>
      <c r="T240">
        <v>56</v>
      </c>
      <c r="U240">
        <v>13</v>
      </c>
      <c r="V240">
        <v>105</v>
      </c>
      <c r="W240">
        <v>21.8</v>
      </c>
      <c r="X240">
        <v>0.45200000000000001</v>
      </c>
      <c r="Y240">
        <v>21</v>
      </c>
      <c r="Z240" s="1">
        <v>0</v>
      </c>
      <c r="AA240" t="str">
        <f t="shared" si="4"/>
        <v>no</v>
      </c>
      <c r="AB240">
        <v>13</v>
      </c>
      <c r="AE240" t="s">
        <v>49</v>
      </c>
      <c r="AF240">
        <v>32</v>
      </c>
      <c r="AP240" s="1"/>
    </row>
    <row r="241" spans="1:42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 s="1">
        <v>0</v>
      </c>
      <c r="R241">
        <v>0</v>
      </c>
      <c r="S241">
        <v>74</v>
      </c>
      <c r="T241">
        <v>52</v>
      </c>
      <c r="U241">
        <v>10</v>
      </c>
      <c r="V241">
        <v>36</v>
      </c>
      <c r="W241">
        <v>27.8</v>
      </c>
      <c r="X241">
        <v>0.26900000000000002</v>
      </c>
      <c r="Y241">
        <v>22</v>
      </c>
      <c r="Z241" s="1">
        <v>0</v>
      </c>
      <c r="AA241" t="str">
        <f t="shared" si="4"/>
        <v>no</v>
      </c>
      <c r="AB241">
        <v>10</v>
      </c>
      <c r="AE241" t="s">
        <v>49</v>
      </c>
      <c r="AF241">
        <v>11</v>
      </c>
      <c r="AP241" s="1"/>
    </row>
    <row r="242" spans="1:42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 s="1">
        <v>0</v>
      </c>
      <c r="R242">
        <v>0</v>
      </c>
      <c r="S242">
        <v>97</v>
      </c>
      <c r="T242">
        <v>64</v>
      </c>
      <c r="U242">
        <v>36</v>
      </c>
      <c r="V242">
        <v>100</v>
      </c>
      <c r="W242">
        <v>36.799999999999997</v>
      </c>
      <c r="X242">
        <v>0.6</v>
      </c>
      <c r="Y242">
        <v>25</v>
      </c>
      <c r="Z242" s="1">
        <v>0</v>
      </c>
      <c r="AA242" t="str">
        <f t="shared" si="4"/>
        <v>no</v>
      </c>
      <c r="AB242">
        <v>36</v>
      </c>
      <c r="AE242" t="s">
        <v>49</v>
      </c>
      <c r="AF242">
        <v>27</v>
      </c>
      <c r="AP242" s="1"/>
    </row>
    <row r="243" spans="1:42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 s="1">
        <v>0</v>
      </c>
      <c r="R243">
        <v>6</v>
      </c>
      <c r="S243">
        <v>154</v>
      </c>
      <c r="T243">
        <v>78</v>
      </c>
      <c r="U243">
        <v>41</v>
      </c>
      <c r="V243">
        <v>140</v>
      </c>
      <c r="W243">
        <v>46.1</v>
      </c>
      <c r="X243">
        <v>0.57099999999999995</v>
      </c>
      <c r="Y243">
        <v>27</v>
      </c>
      <c r="Z243" s="1">
        <v>0</v>
      </c>
      <c r="AA243" t="str">
        <f t="shared" si="4"/>
        <v>no</v>
      </c>
      <c r="AB243">
        <v>41</v>
      </c>
      <c r="AE243" t="s">
        <v>49</v>
      </c>
      <c r="AF243">
        <v>20</v>
      </c>
      <c r="AP243" s="1"/>
    </row>
    <row r="244" spans="1:42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 s="1">
        <v>1</v>
      </c>
      <c r="R244">
        <v>2</v>
      </c>
      <c r="S244">
        <v>105</v>
      </c>
      <c r="T244">
        <v>80</v>
      </c>
      <c r="U244">
        <v>45</v>
      </c>
      <c r="V244">
        <v>191</v>
      </c>
      <c r="W244">
        <v>33.700000000000003</v>
      </c>
      <c r="X244">
        <v>0.71099999999999997</v>
      </c>
      <c r="Y244">
        <v>29</v>
      </c>
      <c r="Z244" s="1">
        <v>1</v>
      </c>
      <c r="AA244" t="str">
        <f t="shared" si="4"/>
        <v>yes</v>
      </c>
      <c r="AB244">
        <v>45</v>
      </c>
      <c r="AE244" t="s">
        <v>49</v>
      </c>
      <c r="AF244">
        <v>21</v>
      </c>
      <c r="AP244" s="1"/>
    </row>
    <row r="245" spans="1:42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 s="1">
        <v>1</v>
      </c>
      <c r="R245">
        <v>7</v>
      </c>
      <c r="S245">
        <v>114</v>
      </c>
      <c r="T245">
        <v>76</v>
      </c>
      <c r="U245">
        <v>17</v>
      </c>
      <c r="V245">
        <v>110</v>
      </c>
      <c r="W245">
        <v>23.8</v>
      </c>
      <c r="X245">
        <v>0.46600000000000003</v>
      </c>
      <c r="Y245">
        <v>31</v>
      </c>
      <c r="Z245" s="1">
        <v>0</v>
      </c>
      <c r="AA245" t="str">
        <f t="shared" si="4"/>
        <v>no</v>
      </c>
      <c r="AB245">
        <v>17</v>
      </c>
      <c r="AE245" t="s">
        <v>49</v>
      </c>
      <c r="AF245">
        <v>13</v>
      </c>
      <c r="AP245" s="1"/>
    </row>
    <row r="246" spans="1:42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 s="1">
        <v>0</v>
      </c>
      <c r="R246">
        <v>8</v>
      </c>
      <c r="S246">
        <v>126</v>
      </c>
      <c r="T246">
        <v>74</v>
      </c>
      <c r="U246">
        <v>38</v>
      </c>
      <c r="V246">
        <v>75</v>
      </c>
      <c r="W246">
        <v>25.9</v>
      </c>
      <c r="X246">
        <v>0.16200000000000001</v>
      </c>
      <c r="Y246">
        <v>39</v>
      </c>
      <c r="Z246" s="1">
        <v>0</v>
      </c>
      <c r="AA246" t="str">
        <f t="shared" si="4"/>
        <v>no</v>
      </c>
      <c r="AB246">
        <v>38</v>
      </c>
      <c r="AE246" t="s">
        <v>49</v>
      </c>
      <c r="AF246">
        <v>27</v>
      </c>
      <c r="AP246" s="1"/>
    </row>
    <row r="247" spans="1:42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 s="1">
        <v>1</v>
      </c>
      <c r="R247">
        <v>3</v>
      </c>
      <c r="S247">
        <v>158</v>
      </c>
      <c r="T247">
        <v>70</v>
      </c>
      <c r="U247">
        <v>30</v>
      </c>
      <c r="V247">
        <v>328</v>
      </c>
      <c r="W247">
        <v>35.5</v>
      </c>
      <c r="X247">
        <v>0.34399999999999997</v>
      </c>
      <c r="Y247">
        <v>35</v>
      </c>
      <c r="Z247" s="1">
        <v>1</v>
      </c>
      <c r="AA247" t="str">
        <f t="shared" si="4"/>
        <v>yes</v>
      </c>
      <c r="AB247">
        <v>30</v>
      </c>
      <c r="AE247" t="s">
        <v>49</v>
      </c>
      <c r="AF247">
        <v>20</v>
      </c>
      <c r="AP247" s="1"/>
    </row>
    <row r="248" spans="1:42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 s="1">
        <v>0</v>
      </c>
      <c r="R248">
        <v>4</v>
      </c>
      <c r="S248">
        <v>85</v>
      </c>
      <c r="T248">
        <v>58</v>
      </c>
      <c r="U248">
        <v>22</v>
      </c>
      <c r="V248">
        <v>49</v>
      </c>
      <c r="W248">
        <v>27.8</v>
      </c>
      <c r="X248">
        <v>0.30599999999999999</v>
      </c>
      <c r="Y248">
        <v>28</v>
      </c>
      <c r="Z248" s="1">
        <v>0</v>
      </c>
      <c r="AA248" t="str">
        <f t="shared" si="4"/>
        <v>no</v>
      </c>
      <c r="AB248">
        <v>22</v>
      </c>
      <c r="AE248" t="s">
        <v>49</v>
      </c>
      <c r="AF248">
        <v>46</v>
      </c>
      <c r="AP248" s="1"/>
    </row>
    <row r="249" spans="1:42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 s="1">
        <v>0</v>
      </c>
      <c r="R249">
        <v>0</v>
      </c>
      <c r="S249">
        <v>84</v>
      </c>
      <c r="T249">
        <v>82</v>
      </c>
      <c r="U249">
        <v>31</v>
      </c>
      <c r="V249">
        <v>125</v>
      </c>
      <c r="W249">
        <v>38.200000000000003</v>
      </c>
      <c r="X249">
        <v>0.23300000000000001</v>
      </c>
      <c r="Y249">
        <v>23</v>
      </c>
      <c r="Z249" s="1">
        <v>0</v>
      </c>
      <c r="AA249" t="str">
        <f t="shared" si="4"/>
        <v>no</v>
      </c>
      <c r="AB249">
        <v>31</v>
      </c>
      <c r="AE249" t="s">
        <v>49</v>
      </c>
      <c r="AF249">
        <v>36</v>
      </c>
      <c r="AP249" s="1"/>
    </row>
    <row r="250" spans="1:42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 s="1">
        <v>0</v>
      </c>
      <c r="R250">
        <v>0</v>
      </c>
      <c r="S250">
        <v>135</v>
      </c>
      <c r="T250">
        <v>68</v>
      </c>
      <c r="U250">
        <v>42</v>
      </c>
      <c r="V250">
        <v>250</v>
      </c>
      <c r="W250">
        <v>42.3</v>
      </c>
      <c r="X250">
        <v>0.36499999999999999</v>
      </c>
      <c r="Y250">
        <v>24</v>
      </c>
      <c r="Z250" s="1">
        <v>1</v>
      </c>
      <c r="AA250" t="str">
        <f t="shared" si="4"/>
        <v>yes</v>
      </c>
      <c r="AB250">
        <v>42</v>
      </c>
      <c r="AE250" t="s">
        <v>49</v>
      </c>
      <c r="AF250">
        <v>30</v>
      </c>
      <c r="AP250" s="1"/>
    </row>
    <row r="251" spans="1:42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 s="1">
        <v>0</v>
      </c>
      <c r="R251">
        <v>1</v>
      </c>
      <c r="S251">
        <v>139</v>
      </c>
      <c r="T251">
        <v>62</v>
      </c>
      <c r="U251">
        <v>41</v>
      </c>
      <c r="V251">
        <v>480</v>
      </c>
      <c r="W251">
        <v>40.700000000000003</v>
      </c>
      <c r="X251">
        <v>0.53600000000000003</v>
      </c>
      <c r="Y251">
        <v>21</v>
      </c>
      <c r="Z251" s="1">
        <v>0</v>
      </c>
      <c r="AA251" t="str">
        <f t="shared" si="4"/>
        <v>no</v>
      </c>
      <c r="AB251">
        <v>41</v>
      </c>
      <c r="AE251" t="s">
        <v>49</v>
      </c>
      <c r="AF251">
        <v>29</v>
      </c>
      <c r="AP251" s="1"/>
    </row>
    <row r="252" spans="1:42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 s="1">
        <v>0</v>
      </c>
      <c r="R252">
        <v>0</v>
      </c>
      <c r="S252">
        <v>173</v>
      </c>
      <c r="T252">
        <v>78</v>
      </c>
      <c r="U252">
        <v>32</v>
      </c>
      <c r="V252">
        <v>265</v>
      </c>
      <c r="W252">
        <v>46.5</v>
      </c>
      <c r="X252">
        <v>1.159</v>
      </c>
      <c r="Y252">
        <v>58</v>
      </c>
      <c r="Z252" s="1">
        <v>0</v>
      </c>
      <c r="AA252" t="str">
        <f t="shared" si="4"/>
        <v>no</v>
      </c>
      <c r="AB252">
        <v>32</v>
      </c>
      <c r="AE252" t="s">
        <v>49</v>
      </c>
      <c r="AF252">
        <v>27</v>
      </c>
      <c r="AP252" s="1"/>
    </row>
    <row r="253" spans="1:42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 s="1">
        <v>0</v>
      </c>
      <c r="R253">
        <v>2</v>
      </c>
      <c r="S253">
        <v>83</v>
      </c>
      <c r="T253">
        <v>65</v>
      </c>
      <c r="U253">
        <v>28</v>
      </c>
      <c r="V253">
        <v>66</v>
      </c>
      <c r="W253">
        <v>36.799999999999997</v>
      </c>
      <c r="X253">
        <v>0.629</v>
      </c>
      <c r="Y253">
        <v>24</v>
      </c>
      <c r="Z253" s="1">
        <v>0</v>
      </c>
      <c r="AA253" t="str">
        <f t="shared" si="4"/>
        <v>no</v>
      </c>
      <c r="AB253">
        <v>28</v>
      </c>
      <c r="AE253" t="s">
        <v>49</v>
      </c>
      <c r="AF253">
        <v>27</v>
      </c>
      <c r="AP253" s="1"/>
    </row>
    <row r="254" spans="1:42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 s="1">
        <v>0</v>
      </c>
      <c r="R254">
        <v>4</v>
      </c>
      <c r="S254">
        <v>125</v>
      </c>
      <c r="T254">
        <v>70</v>
      </c>
      <c r="U254">
        <v>18</v>
      </c>
      <c r="V254">
        <v>122</v>
      </c>
      <c r="W254">
        <v>28.9</v>
      </c>
      <c r="X254">
        <v>1.1439999999999999</v>
      </c>
      <c r="Y254">
        <v>45</v>
      </c>
      <c r="Z254" s="1">
        <v>1</v>
      </c>
      <c r="AA254" t="str">
        <f t="shared" si="4"/>
        <v>yes</v>
      </c>
      <c r="AB254">
        <v>18</v>
      </c>
      <c r="AE254" t="s">
        <v>49</v>
      </c>
      <c r="AF254">
        <v>17</v>
      </c>
      <c r="AP254" s="1"/>
    </row>
    <row r="255" spans="1:42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 s="1">
        <v>0</v>
      </c>
      <c r="R255">
        <v>2</v>
      </c>
      <c r="S255">
        <v>81</v>
      </c>
      <c r="T255">
        <v>72</v>
      </c>
      <c r="U255">
        <v>15</v>
      </c>
      <c r="V255">
        <v>76</v>
      </c>
      <c r="W255">
        <v>30.1</v>
      </c>
      <c r="X255">
        <v>0.54700000000000004</v>
      </c>
      <c r="Y255">
        <v>25</v>
      </c>
      <c r="Z255" s="1">
        <v>0</v>
      </c>
      <c r="AA255" t="str">
        <f t="shared" si="4"/>
        <v>no</v>
      </c>
      <c r="AB255">
        <v>15</v>
      </c>
      <c r="AE255" t="s">
        <v>49</v>
      </c>
      <c r="AF255">
        <v>20</v>
      </c>
      <c r="AP255" s="1"/>
    </row>
    <row r="256" spans="1:42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 s="1">
        <v>1</v>
      </c>
      <c r="R256">
        <v>7</v>
      </c>
      <c r="S256">
        <v>195</v>
      </c>
      <c r="T256">
        <v>70</v>
      </c>
      <c r="U256">
        <v>33</v>
      </c>
      <c r="V256">
        <v>145</v>
      </c>
      <c r="W256">
        <v>25.1</v>
      </c>
      <c r="X256">
        <v>0.16300000000000001</v>
      </c>
      <c r="Y256">
        <v>55</v>
      </c>
      <c r="Z256" s="1">
        <v>1</v>
      </c>
      <c r="AA256" t="str">
        <f t="shared" si="4"/>
        <v>yes</v>
      </c>
      <c r="AB256">
        <v>33</v>
      </c>
      <c r="AE256" t="s">
        <v>49</v>
      </c>
      <c r="AF256">
        <v>18</v>
      </c>
      <c r="AP256" s="1"/>
    </row>
    <row r="257" spans="1:42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 s="1">
        <v>1</v>
      </c>
      <c r="R257">
        <v>6</v>
      </c>
      <c r="S257">
        <v>154</v>
      </c>
      <c r="T257">
        <v>74</v>
      </c>
      <c r="U257">
        <v>32</v>
      </c>
      <c r="V257">
        <v>193</v>
      </c>
      <c r="W257">
        <v>29.3</v>
      </c>
      <c r="X257">
        <v>0.83899999999999997</v>
      </c>
      <c r="Y257">
        <v>39</v>
      </c>
      <c r="Z257" s="1">
        <v>0</v>
      </c>
      <c r="AA257" t="str">
        <f t="shared" si="4"/>
        <v>no</v>
      </c>
      <c r="AB257">
        <v>32</v>
      </c>
      <c r="AE257" t="s">
        <v>49</v>
      </c>
      <c r="AF257">
        <v>37</v>
      </c>
      <c r="AP257" s="1"/>
    </row>
    <row r="258" spans="1:42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 s="1">
        <v>0</v>
      </c>
      <c r="R258">
        <v>2</v>
      </c>
      <c r="S258">
        <v>117</v>
      </c>
      <c r="T258">
        <v>90</v>
      </c>
      <c r="U258">
        <v>19</v>
      </c>
      <c r="V258">
        <v>71</v>
      </c>
      <c r="W258">
        <v>25.2</v>
      </c>
      <c r="X258">
        <v>0.313</v>
      </c>
      <c r="Y258">
        <v>21</v>
      </c>
      <c r="Z258" s="1">
        <v>0</v>
      </c>
      <c r="AA258" t="str">
        <f t="shared" si="4"/>
        <v>no</v>
      </c>
      <c r="AB258">
        <v>19</v>
      </c>
      <c r="AE258" t="s">
        <v>49</v>
      </c>
      <c r="AF258">
        <v>33</v>
      </c>
      <c r="AP258" s="1"/>
    </row>
    <row r="259" spans="1:42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 s="1">
        <v>0</v>
      </c>
      <c r="R259">
        <v>7</v>
      </c>
      <c r="S259">
        <v>94</v>
      </c>
      <c r="T259">
        <v>64</v>
      </c>
      <c r="U259">
        <v>25</v>
      </c>
      <c r="V259">
        <v>79</v>
      </c>
      <c r="W259">
        <v>33.299999999999997</v>
      </c>
      <c r="X259">
        <v>0.73799999999999999</v>
      </c>
      <c r="Y259">
        <v>41</v>
      </c>
      <c r="Z259" s="1">
        <v>0</v>
      </c>
      <c r="AA259" t="str">
        <f t="shared" ref="AA259:AA322" si="5">IF(Z259=1,"yes","no")</f>
        <v>no</v>
      </c>
      <c r="AB259">
        <v>25</v>
      </c>
      <c r="AE259" t="s">
        <v>49</v>
      </c>
      <c r="AF259">
        <v>41</v>
      </c>
      <c r="AP259" s="1"/>
    </row>
    <row r="260" spans="1:42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 s="1">
        <v>0</v>
      </c>
      <c r="R260">
        <v>0</v>
      </c>
      <c r="S260">
        <v>180</v>
      </c>
      <c r="T260">
        <v>90</v>
      </c>
      <c r="U260">
        <v>26</v>
      </c>
      <c r="V260">
        <v>90</v>
      </c>
      <c r="W260">
        <v>36.5</v>
      </c>
      <c r="X260">
        <v>0.314</v>
      </c>
      <c r="Y260">
        <v>35</v>
      </c>
      <c r="Z260" s="1">
        <v>1</v>
      </c>
      <c r="AA260" t="str">
        <f t="shared" si="5"/>
        <v>yes</v>
      </c>
      <c r="AB260">
        <v>26</v>
      </c>
      <c r="AE260" t="s">
        <v>49</v>
      </c>
      <c r="AF260">
        <v>39</v>
      </c>
      <c r="AP260" s="1"/>
    </row>
    <row r="261" spans="1:42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 s="1">
        <v>1</v>
      </c>
      <c r="R261">
        <v>1</v>
      </c>
      <c r="S261">
        <v>130</v>
      </c>
      <c r="T261">
        <v>60</v>
      </c>
      <c r="U261">
        <v>23</v>
      </c>
      <c r="V261">
        <v>170</v>
      </c>
      <c r="W261">
        <v>28.6</v>
      </c>
      <c r="X261">
        <v>0.69199999999999995</v>
      </c>
      <c r="Y261">
        <v>21</v>
      </c>
      <c r="Z261" s="1">
        <v>0</v>
      </c>
      <c r="AA261" t="str">
        <f t="shared" si="5"/>
        <v>no</v>
      </c>
      <c r="AB261">
        <v>23</v>
      </c>
      <c r="AE261" t="s">
        <v>49</v>
      </c>
      <c r="AF261">
        <v>26</v>
      </c>
      <c r="AP261" s="1"/>
    </row>
    <row r="262" spans="1:42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 s="1">
        <v>0</v>
      </c>
      <c r="R262">
        <v>2</v>
      </c>
      <c r="S262">
        <v>84</v>
      </c>
      <c r="T262">
        <v>50</v>
      </c>
      <c r="U262">
        <v>23</v>
      </c>
      <c r="V262">
        <v>76</v>
      </c>
      <c r="W262">
        <v>30.4</v>
      </c>
      <c r="X262">
        <v>0.96799999999999997</v>
      </c>
      <c r="Y262">
        <v>21</v>
      </c>
      <c r="Z262" s="1">
        <v>0</v>
      </c>
      <c r="AA262" t="str">
        <f t="shared" si="5"/>
        <v>no</v>
      </c>
      <c r="AB262">
        <v>23</v>
      </c>
      <c r="AE262" t="s">
        <v>49</v>
      </c>
      <c r="AF262">
        <v>48</v>
      </c>
      <c r="AP262" s="1"/>
    </row>
    <row r="263" spans="1:42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 s="1">
        <v>1</v>
      </c>
      <c r="R263">
        <v>0</v>
      </c>
      <c r="S263">
        <v>139</v>
      </c>
      <c r="T263">
        <v>62</v>
      </c>
      <c r="U263">
        <v>17</v>
      </c>
      <c r="V263">
        <v>210</v>
      </c>
      <c r="W263">
        <v>22.1</v>
      </c>
      <c r="X263">
        <v>0.20699999999999999</v>
      </c>
      <c r="Y263">
        <v>21</v>
      </c>
      <c r="Z263" s="1">
        <v>0</v>
      </c>
      <c r="AA263" t="str">
        <f t="shared" si="5"/>
        <v>no</v>
      </c>
      <c r="AB263">
        <v>17</v>
      </c>
      <c r="AE263" t="s">
        <v>49</v>
      </c>
      <c r="AF263">
        <v>23</v>
      </c>
      <c r="AP263" s="1"/>
    </row>
    <row r="264" spans="1:42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 s="1">
        <v>0</v>
      </c>
      <c r="R264">
        <v>3</v>
      </c>
      <c r="S264">
        <v>99</v>
      </c>
      <c r="T264">
        <v>54</v>
      </c>
      <c r="U264">
        <v>19</v>
      </c>
      <c r="V264">
        <v>86</v>
      </c>
      <c r="W264">
        <v>25.6</v>
      </c>
      <c r="X264">
        <v>0.154</v>
      </c>
      <c r="Y264">
        <v>24</v>
      </c>
      <c r="Z264" s="1">
        <v>0</v>
      </c>
      <c r="AA264" t="str">
        <f t="shared" si="5"/>
        <v>no</v>
      </c>
      <c r="AB264">
        <v>19</v>
      </c>
      <c r="AP264" s="1"/>
    </row>
    <row r="265" spans="1:42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 s="1">
        <v>0</v>
      </c>
      <c r="R265">
        <v>3</v>
      </c>
      <c r="S265">
        <v>163</v>
      </c>
      <c r="T265">
        <v>70</v>
      </c>
      <c r="U265">
        <v>18</v>
      </c>
      <c r="V265">
        <v>105</v>
      </c>
      <c r="W265">
        <v>31.6</v>
      </c>
      <c r="X265">
        <v>0.26800000000000002</v>
      </c>
      <c r="Y265">
        <v>28</v>
      </c>
      <c r="Z265" s="1">
        <v>1</v>
      </c>
      <c r="AA265" t="str">
        <f t="shared" si="5"/>
        <v>yes</v>
      </c>
      <c r="AB265">
        <v>18</v>
      </c>
      <c r="AP265" s="1"/>
    </row>
    <row r="266" spans="1:42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 s="1">
        <v>1</v>
      </c>
      <c r="R266">
        <v>9</v>
      </c>
      <c r="S266">
        <v>145</v>
      </c>
      <c r="T266">
        <v>88</v>
      </c>
      <c r="U266">
        <v>34</v>
      </c>
      <c r="V266">
        <v>165</v>
      </c>
      <c r="W266">
        <v>30.3</v>
      </c>
      <c r="X266">
        <v>0.77100000000000002</v>
      </c>
      <c r="Y266">
        <v>53</v>
      </c>
      <c r="Z266" s="1">
        <v>1</v>
      </c>
      <c r="AA266" t="str">
        <f t="shared" si="5"/>
        <v>yes</v>
      </c>
      <c r="AB266">
        <v>34</v>
      </c>
      <c r="AP266" s="1"/>
    </row>
    <row r="267" spans="1:42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 s="1">
        <v>0</v>
      </c>
      <c r="R267">
        <v>6</v>
      </c>
      <c r="S267">
        <v>129</v>
      </c>
      <c r="T267">
        <v>90</v>
      </c>
      <c r="U267">
        <v>7</v>
      </c>
      <c r="V267">
        <v>326</v>
      </c>
      <c r="W267">
        <v>19.600000000000001</v>
      </c>
      <c r="X267">
        <v>0.58199999999999996</v>
      </c>
      <c r="Y267">
        <v>60</v>
      </c>
      <c r="Z267" s="1">
        <v>0</v>
      </c>
      <c r="AA267" t="str">
        <f t="shared" si="5"/>
        <v>no</v>
      </c>
      <c r="AB267">
        <v>7</v>
      </c>
      <c r="AP267" s="1"/>
    </row>
    <row r="268" spans="1:42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 s="1">
        <v>1</v>
      </c>
      <c r="R268">
        <v>2</v>
      </c>
      <c r="S268">
        <v>68</v>
      </c>
      <c r="T268">
        <v>70</v>
      </c>
      <c r="U268">
        <v>32</v>
      </c>
      <c r="V268">
        <v>66</v>
      </c>
      <c r="W268">
        <v>25</v>
      </c>
      <c r="X268">
        <v>0.187</v>
      </c>
      <c r="Y268">
        <v>25</v>
      </c>
      <c r="Z268" s="1">
        <v>0</v>
      </c>
      <c r="AA268" t="str">
        <f t="shared" si="5"/>
        <v>no</v>
      </c>
      <c r="AB268">
        <v>32</v>
      </c>
      <c r="AP268" s="1"/>
    </row>
    <row r="269" spans="1:42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 s="1">
        <v>0</v>
      </c>
      <c r="R269">
        <v>3</v>
      </c>
      <c r="S269">
        <v>124</v>
      </c>
      <c r="T269">
        <v>80</v>
      </c>
      <c r="U269">
        <v>33</v>
      </c>
      <c r="V269">
        <v>130</v>
      </c>
      <c r="W269">
        <v>33.200000000000003</v>
      </c>
      <c r="X269">
        <v>0.30499999999999999</v>
      </c>
      <c r="Y269">
        <v>26</v>
      </c>
      <c r="Z269" s="1">
        <v>0</v>
      </c>
      <c r="AA269" t="str">
        <f t="shared" si="5"/>
        <v>no</v>
      </c>
      <c r="AB269">
        <v>33</v>
      </c>
      <c r="AP269" s="1"/>
    </row>
    <row r="270" spans="1:42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 s="1">
        <v>0</v>
      </c>
      <c r="R270">
        <v>1</v>
      </c>
      <c r="S270">
        <v>97</v>
      </c>
      <c r="T270">
        <v>64</v>
      </c>
      <c r="U270">
        <v>19</v>
      </c>
      <c r="V270">
        <v>82</v>
      </c>
      <c r="W270">
        <v>18.2</v>
      </c>
      <c r="X270">
        <v>0.29899999999999999</v>
      </c>
      <c r="Y270">
        <v>21</v>
      </c>
      <c r="Z270" s="1">
        <v>0</v>
      </c>
      <c r="AA270" t="str">
        <f t="shared" si="5"/>
        <v>no</v>
      </c>
      <c r="AB270">
        <v>19</v>
      </c>
      <c r="AP270" s="1"/>
    </row>
    <row r="271" spans="1:42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 s="1">
        <v>1</v>
      </c>
      <c r="R271">
        <v>3</v>
      </c>
      <c r="S271">
        <v>116</v>
      </c>
      <c r="T271">
        <v>74</v>
      </c>
      <c r="U271">
        <v>15</v>
      </c>
      <c r="V271">
        <v>105</v>
      </c>
      <c r="W271">
        <v>26.3</v>
      </c>
      <c r="X271">
        <v>0.107</v>
      </c>
      <c r="Y271">
        <v>24</v>
      </c>
      <c r="Z271" s="1">
        <v>0</v>
      </c>
      <c r="AA271" t="str">
        <f t="shared" si="5"/>
        <v>no</v>
      </c>
      <c r="AB271">
        <v>15</v>
      </c>
      <c r="AP271" s="1"/>
    </row>
    <row r="272" spans="1:42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 s="1">
        <v>1</v>
      </c>
      <c r="R272">
        <v>0</v>
      </c>
      <c r="S272">
        <v>117</v>
      </c>
      <c r="T272">
        <v>66</v>
      </c>
      <c r="U272">
        <v>31</v>
      </c>
      <c r="V272">
        <v>188</v>
      </c>
      <c r="W272">
        <v>30.8</v>
      </c>
      <c r="X272">
        <v>0.49299999999999999</v>
      </c>
      <c r="Y272">
        <v>22</v>
      </c>
      <c r="Z272" s="1">
        <v>0</v>
      </c>
      <c r="AA272" t="str">
        <f t="shared" si="5"/>
        <v>no</v>
      </c>
      <c r="AB272">
        <v>31</v>
      </c>
      <c r="AP272" s="1"/>
    </row>
    <row r="273" spans="1:42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 s="1">
        <v>0</v>
      </c>
      <c r="R273">
        <v>2</v>
      </c>
      <c r="S273">
        <v>122</v>
      </c>
      <c r="T273">
        <v>60</v>
      </c>
      <c r="U273">
        <v>18</v>
      </c>
      <c r="V273">
        <v>106</v>
      </c>
      <c r="W273">
        <v>29.8</v>
      </c>
      <c r="X273">
        <v>0.71699999999999997</v>
      </c>
      <c r="Y273">
        <v>22</v>
      </c>
      <c r="Z273" s="1">
        <v>0</v>
      </c>
      <c r="AA273" t="str">
        <f t="shared" si="5"/>
        <v>no</v>
      </c>
      <c r="AB273">
        <v>18</v>
      </c>
      <c r="AP273" s="1"/>
    </row>
    <row r="274" spans="1:42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 s="1">
        <v>0</v>
      </c>
      <c r="R274">
        <v>1</v>
      </c>
      <c r="S274">
        <v>86</v>
      </c>
      <c r="T274">
        <v>66</v>
      </c>
      <c r="U274">
        <v>52</v>
      </c>
      <c r="V274">
        <v>65</v>
      </c>
      <c r="W274">
        <v>41.3</v>
      </c>
      <c r="X274">
        <v>0.91700000000000004</v>
      </c>
      <c r="Y274">
        <v>29</v>
      </c>
      <c r="Z274" s="1">
        <v>0</v>
      </c>
      <c r="AA274" t="str">
        <f t="shared" si="5"/>
        <v>no</v>
      </c>
      <c r="AB274">
        <v>52</v>
      </c>
      <c r="AP274" s="1"/>
    </row>
    <row r="275" spans="1:42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 s="1">
        <v>0</v>
      </c>
      <c r="R275">
        <v>1</v>
      </c>
      <c r="S275">
        <v>77</v>
      </c>
      <c r="T275">
        <v>56</v>
      </c>
      <c r="U275">
        <v>30</v>
      </c>
      <c r="V275">
        <v>56</v>
      </c>
      <c r="W275">
        <v>33.299999999999997</v>
      </c>
      <c r="X275">
        <v>1.2509999999999999</v>
      </c>
      <c r="Y275">
        <v>24</v>
      </c>
      <c r="Z275" s="1">
        <v>0</v>
      </c>
      <c r="AA275" t="str">
        <f t="shared" si="5"/>
        <v>no</v>
      </c>
      <c r="AB275">
        <v>30</v>
      </c>
      <c r="AP275" s="1"/>
    </row>
    <row r="276" spans="1:42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 s="1">
        <v>0</v>
      </c>
      <c r="R276">
        <v>0</v>
      </c>
      <c r="S276">
        <v>127</v>
      </c>
      <c r="T276">
        <v>80</v>
      </c>
      <c r="U276">
        <v>37</v>
      </c>
      <c r="V276">
        <v>210</v>
      </c>
      <c r="W276">
        <v>36.299999999999997</v>
      </c>
      <c r="X276">
        <v>0.80400000000000005</v>
      </c>
      <c r="Y276">
        <v>23</v>
      </c>
      <c r="Z276" s="1">
        <v>0</v>
      </c>
      <c r="AA276" t="str">
        <f t="shared" si="5"/>
        <v>no</v>
      </c>
      <c r="AB276">
        <v>37</v>
      </c>
      <c r="AP276" s="1"/>
    </row>
    <row r="277" spans="1:42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 s="1">
        <v>0</v>
      </c>
      <c r="R277">
        <v>3</v>
      </c>
      <c r="S277">
        <v>129</v>
      </c>
      <c r="T277">
        <v>92</v>
      </c>
      <c r="U277">
        <v>49</v>
      </c>
      <c r="V277">
        <v>155</v>
      </c>
      <c r="W277">
        <v>36.4</v>
      </c>
      <c r="X277">
        <v>0.96799999999999997</v>
      </c>
      <c r="Y277">
        <v>32</v>
      </c>
      <c r="Z277" s="1">
        <v>1</v>
      </c>
      <c r="AA277" t="str">
        <f t="shared" si="5"/>
        <v>yes</v>
      </c>
      <c r="AB277">
        <v>49</v>
      </c>
      <c r="AP277" s="1"/>
    </row>
    <row r="278" spans="1:42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 s="1">
        <v>1</v>
      </c>
      <c r="R278">
        <v>8</v>
      </c>
      <c r="S278">
        <v>100</v>
      </c>
      <c r="T278">
        <v>74</v>
      </c>
      <c r="U278">
        <v>40</v>
      </c>
      <c r="V278">
        <v>215</v>
      </c>
      <c r="W278">
        <v>39.4</v>
      </c>
      <c r="X278">
        <v>0.66100000000000003</v>
      </c>
      <c r="Y278">
        <v>43</v>
      </c>
      <c r="Z278" s="1">
        <v>1</v>
      </c>
      <c r="AA278" t="str">
        <f t="shared" si="5"/>
        <v>yes</v>
      </c>
      <c r="AB278">
        <v>40</v>
      </c>
      <c r="AP278" s="1"/>
    </row>
    <row r="279" spans="1:42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 s="1">
        <v>0</v>
      </c>
      <c r="R279">
        <v>3</v>
      </c>
      <c r="S279">
        <v>128</v>
      </c>
      <c r="T279">
        <v>72</v>
      </c>
      <c r="U279">
        <v>25</v>
      </c>
      <c r="V279">
        <v>190</v>
      </c>
      <c r="W279">
        <v>32.4</v>
      </c>
      <c r="X279">
        <v>0.54900000000000004</v>
      </c>
      <c r="Y279">
        <v>27</v>
      </c>
      <c r="Z279" s="1">
        <v>1</v>
      </c>
      <c r="AA279" t="str">
        <f t="shared" si="5"/>
        <v>yes</v>
      </c>
      <c r="AB279">
        <v>25</v>
      </c>
      <c r="AP279" s="1"/>
    </row>
    <row r="280" spans="1:42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 s="1">
        <v>0</v>
      </c>
      <c r="R280">
        <v>4</v>
      </c>
      <c r="S280">
        <v>84</v>
      </c>
      <c r="T280">
        <v>90</v>
      </c>
      <c r="U280">
        <v>23</v>
      </c>
      <c r="V280">
        <v>56</v>
      </c>
      <c r="W280">
        <v>39.5</v>
      </c>
      <c r="X280">
        <v>0.159</v>
      </c>
      <c r="Y280">
        <v>25</v>
      </c>
      <c r="Z280" s="1">
        <v>0</v>
      </c>
      <c r="AA280" t="str">
        <f t="shared" si="5"/>
        <v>no</v>
      </c>
      <c r="AB280">
        <v>23</v>
      </c>
      <c r="AP280" s="1"/>
    </row>
    <row r="281" spans="1:42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 s="1">
        <v>0</v>
      </c>
      <c r="R281">
        <v>1</v>
      </c>
      <c r="S281">
        <v>88</v>
      </c>
      <c r="T281">
        <v>78</v>
      </c>
      <c r="U281">
        <v>29</v>
      </c>
      <c r="V281">
        <v>76</v>
      </c>
      <c r="W281">
        <v>32</v>
      </c>
      <c r="X281">
        <v>0.36499999999999999</v>
      </c>
      <c r="Y281">
        <v>29</v>
      </c>
      <c r="Z281" s="1">
        <v>0</v>
      </c>
      <c r="AA281" t="str">
        <f t="shared" si="5"/>
        <v>no</v>
      </c>
      <c r="AB281">
        <v>29</v>
      </c>
      <c r="AP281" s="1"/>
    </row>
    <row r="282" spans="1:42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 s="1">
        <v>1</v>
      </c>
      <c r="R282">
        <v>8</v>
      </c>
      <c r="S282">
        <v>186</v>
      </c>
      <c r="T282">
        <v>90</v>
      </c>
      <c r="U282">
        <v>35</v>
      </c>
      <c r="V282">
        <v>225</v>
      </c>
      <c r="W282">
        <v>34.5</v>
      </c>
      <c r="X282">
        <v>0.42299999999999999</v>
      </c>
      <c r="Y282">
        <v>37</v>
      </c>
      <c r="Z282" s="1">
        <v>1</v>
      </c>
      <c r="AA282" t="str">
        <f t="shared" si="5"/>
        <v>yes</v>
      </c>
      <c r="AB282">
        <v>35</v>
      </c>
      <c r="AP282" s="1"/>
    </row>
    <row r="283" spans="1:42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 s="1">
        <v>0</v>
      </c>
      <c r="R283">
        <v>5</v>
      </c>
      <c r="S283">
        <v>187</v>
      </c>
      <c r="T283">
        <v>76</v>
      </c>
      <c r="U283">
        <v>27</v>
      </c>
      <c r="V283">
        <v>207</v>
      </c>
      <c r="W283">
        <v>43.6</v>
      </c>
      <c r="X283">
        <v>1.034</v>
      </c>
      <c r="Y283">
        <v>53</v>
      </c>
      <c r="Z283" s="1">
        <v>1</v>
      </c>
      <c r="AA283" t="str">
        <f t="shared" si="5"/>
        <v>yes</v>
      </c>
      <c r="AB283">
        <v>27</v>
      </c>
      <c r="AP283" s="1"/>
    </row>
    <row r="284" spans="1:42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 s="1">
        <v>0</v>
      </c>
      <c r="R284">
        <v>4</v>
      </c>
      <c r="S284">
        <v>131</v>
      </c>
      <c r="T284">
        <v>68</v>
      </c>
      <c r="U284">
        <v>21</v>
      </c>
      <c r="V284">
        <v>166</v>
      </c>
      <c r="W284">
        <v>33.1</v>
      </c>
      <c r="X284">
        <v>0.16</v>
      </c>
      <c r="Y284">
        <v>28</v>
      </c>
      <c r="Z284" s="1">
        <v>0</v>
      </c>
      <c r="AA284" t="str">
        <f t="shared" si="5"/>
        <v>no</v>
      </c>
      <c r="AB284">
        <v>21</v>
      </c>
      <c r="AP284" s="1"/>
    </row>
    <row r="285" spans="1:42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 s="1">
        <v>1</v>
      </c>
      <c r="R285">
        <v>1</v>
      </c>
      <c r="S285">
        <v>164</v>
      </c>
      <c r="T285">
        <v>82</v>
      </c>
      <c r="U285">
        <v>43</v>
      </c>
      <c r="V285">
        <v>67</v>
      </c>
      <c r="W285">
        <v>32.799999999999997</v>
      </c>
      <c r="X285">
        <v>0.34100000000000003</v>
      </c>
      <c r="Y285">
        <v>50</v>
      </c>
      <c r="Z285" s="1">
        <v>0</v>
      </c>
      <c r="AA285" t="str">
        <f t="shared" si="5"/>
        <v>no</v>
      </c>
      <c r="AB285">
        <v>43</v>
      </c>
      <c r="AP285" s="1"/>
    </row>
    <row r="286" spans="1:42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 s="1">
        <v>1</v>
      </c>
      <c r="R286">
        <v>3</v>
      </c>
      <c r="S286">
        <v>84</v>
      </c>
      <c r="T286">
        <v>68</v>
      </c>
      <c r="U286">
        <v>30</v>
      </c>
      <c r="V286">
        <v>106</v>
      </c>
      <c r="W286">
        <v>31.9</v>
      </c>
      <c r="X286">
        <v>0.59099999999999997</v>
      </c>
      <c r="Y286">
        <v>25</v>
      </c>
      <c r="Z286" s="1">
        <v>0</v>
      </c>
      <c r="AA286" t="str">
        <f t="shared" si="5"/>
        <v>no</v>
      </c>
      <c r="AB286">
        <v>30</v>
      </c>
      <c r="AP286" s="1"/>
    </row>
    <row r="287" spans="1:42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 s="1">
        <v>0</v>
      </c>
      <c r="R287">
        <v>1</v>
      </c>
      <c r="S287">
        <v>88</v>
      </c>
      <c r="T287">
        <v>62</v>
      </c>
      <c r="U287">
        <v>24</v>
      </c>
      <c r="V287">
        <v>44</v>
      </c>
      <c r="W287">
        <v>29.9</v>
      </c>
      <c r="X287">
        <v>0.42199999999999999</v>
      </c>
      <c r="Y287">
        <v>23</v>
      </c>
      <c r="Z287" s="1">
        <v>0</v>
      </c>
      <c r="AA287" t="str">
        <f t="shared" si="5"/>
        <v>no</v>
      </c>
      <c r="AB287">
        <v>24</v>
      </c>
      <c r="AP287" s="1"/>
    </row>
    <row r="288" spans="1:42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 s="1">
        <v>0</v>
      </c>
      <c r="R288">
        <v>1</v>
      </c>
      <c r="S288">
        <v>84</v>
      </c>
      <c r="T288">
        <v>64</v>
      </c>
      <c r="U288">
        <v>23</v>
      </c>
      <c r="V288">
        <v>115</v>
      </c>
      <c r="W288">
        <v>36.9</v>
      </c>
      <c r="X288">
        <v>0.47099999999999997</v>
      </c>
      <c r="Y288">
        <v>28</v>
      </c>
      <c r="Z288" s="1">
        <v>0</v>
      </c>
      <c r="AA288" t="str">
        <f t="shared" si="5"/>
        <v>no</v>
      </c>
      <c r="AB288">
        <v>23</v>
      </c>
      <c r="AP288" s="1"/>
    </row>
    <row r="289" spans="1:42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 s="1">
        <v>1</v>
      </c>
      <c r="R289">
        <v>7</v>
      </c>
      <c r="S289">
        <v>124</v>
      </c>
      <c r="T289">
        <v>70</v>
      </c>
      <c r="U289">
        <v>33</v>
      </c>
      <c r="V289">
        <v>215</v>
      </c>
      <c r="W289">
        <v>25.5</v>
      </c>
      <c r="X289">
        <v>0.161</v>
      </c>
      <c r="Y289">
        <v>37</v>
      </c>
      <c r="Z289" s="1">
        <v>0</v>
      </c>
      <c r="AA289" t="str">
        <f t="shared" si="5"/>
        <v>no</v>
      </c>
      <c r="AB289">
        <v>33</v>
      </c>
      <c r="AP289" s="1"/>
    </row>
    <row r="290" spans="1:42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 s="1">
        <v>0</v>
      </c>
      <c r="R290">
        <v>0</v>
      </c>
      <c r="S290">
        <v>198</v>
      </c>
      <c r="T290">
        <v>66</v>
      </c>
      <c r="U290">
        <v>32</v>
      </c>
      <c r="V290">
        <v>274</v>
      </c>
      <c r="W290">
        <v>41.3</v>
      </c>
      <c r="X290">
        <v>0.502</v>
      </c>
      <c r="Y290">
        <v>28</v>
      </c>
      <c r="Z290" s="1">
        <v>1</v>
      </c>
      <c r="AA290" t="str">
        <f t="shared" si="5"/>
        <v>yes</v>
      </c>
      <c r="AB290">
        <v>32</v>
      </c>
      <c r="AP290" s="1"/>
    </row>
    <row r="291" spans="1:42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 s="1">
        <v>0</v>
      </c>
      <c r="R291">
        <v>1</v>
      </c>
      <c r="S291">
        <v>87</v>
      </c>
      <c r="T291">
        <v>68</v>
      </c>
      <c r="U291">
        <v>34</v>
      </c>
      <c r="V291">
        <v>77</v>
      </c>
      <c r="W291">
        <v>37.6</v>
      </c>
      <c r="X291">
        <v>0.40100000000000002</v>
      </c>
      <c r="Y291">
        <v>24</v>
      </c>
      <c r="Z291" s="1">
        <v>0</v>
      </c>
      <c r="AA291" t="str">
        <f t="shared" si="5"/>
        <v>no</v>
      </c>
      <c r="AB291">
        <v>34</v>
      </c>
      <c r="AP291" s="1"/>
    </row>
    <row r="292" spans="1:42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 s="1">
        <v>0</v>
      </c>
      <c r="R292">
        <v>6</v>
      </c>
      <c r="S292">
        <v>99</v>
      </c>
      <c r="T292">
        <v>60</v>
      </c>
      <c r="U292">
        <v>19</v>
      </c>
      <c r="V292">
        <v>54</v>
      </c>
      <c r="W292">
        <v>26.9</v>
      </c>
      <c r="X292">
        <v>0.497</v>
      </c>
      <c r="Y292">
        <v>32</v>
      </c>
      <c r="Z292" s="1">
        <v>0</v>
      </c>
      <c r="AA292" t="str">
        <f t="shared" si="5"/>
        <v>no</v>
      </c>
      <c r="AB292">
        <v>19</v>
      </c>
      <c r="AP292" s="1"/>
    </row>
    <row r="293" spans="1:42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 s="1">
        <v>1</v>
      </c>
      <c r="R293">
        <v>2</v>
      </c>
      <c r="S293">
        <v>95</v>
      </c>
      <c r="T293">
        <v>54</v>
      </c>
      <c r="U293">
        <v>14</v>
      </c>
      <c r="V293">
        <v>88</v>
      </c>
      <c r="W293">
        <v>26.1</v>
      </c>
      <c r="X293">
        <v>0.748</v>
      </c>
      <c r="Y293">
        <v>22</v>
      </c>
      <c r="Z293" s="1">
        <v>0</v>
      </c>
      <c r="AA293" t="str">
        <f t="shared" si="5"/>
        <v>no</v>
      </c>
      <c r="AB293">
        <v>14</v>
      </c>
      <c r="AP293" s="1"/>
    </row>
    <row r="294" spans="1:42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 s="1">
        <v>1</v>
      </c>
      <c r="R294">
        <v>1</v>
      </c>
      <c r="S294">
        <v>99</v>
      </c>
      <c r="T294">
        <v>72</v>
      </c>
      <c r="U294">
        <v>30</v>
      </c>
      <c r="V294">
        <v>18</v>
      </c>
      <c r="W294">
        <v>38.6</v>
      </c>
      <c r="X294">
        <v>0.41199999999999998</v>
      </c>
      <c r="Y294">
        <v>21</v>
      </c>
      <c r="Z294" s="1">
        <v>0</v>
      </c>
      <c r="AA294" t="str">
        <f t="shared" si="5"/>
        <v>no</v>
      </c>
      <c r="AB294">
        <v>30</v>
      </c>
      <c r="AP294" s="1"/>
    </row>
    <row r="295" spans="1:42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 s="1">
        <v>1</v>
      </c>
      <c r="R295">
        <v>6</v>
      </c>
      <c r="S295">
        <v>92</v>
      </c>
      <c r="T295">
        <v>62</v>
      </c>
      <c r="U295">
        <v>32</v>
      </c>
      <c r="V295">
        <v>126</v>
      </c>
      <c r="W295">
        <v>32</v>
      </c>
      <c r="X295">
        <v>8.5000000000000006E-2</v>
      </c>
      <c r="Y295">
        <v>46</v>
      </c>
      <c r="Z295" s="1">
        <v>0</v>
      </c>
      <c r="AA295" t="str">
        <f t="shared" si="5"/>
        <v>no</v>
      </c>
      <c r="AB295">
        <v>32</v>
      </c>
      <c r="AP295" s="1"/>
    </row>
    <row r="296" spans="1:42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 s="1">
        <v>0</v>
      </c>
      <c r="R296">
        <v>4</v>
      </c>
      <c r="S296">
        <v>154</v>
      </c>
      <c r="T296">
        <v>72</v>
      </c>
      <c r="U296">
        <v>29</v>
      </c>
      <c r="V296">
        <v>126</v>
      </c>
      <c r="W296">
        <v>31.3</v>
      </c>
      <c r="X296">
        <v>0.33800000000000002</v>
      </c>
      <c r="Y296">
        <v>37</v>
      </c>
      <c r="Z296" s="1">
        <v>0</v>
      </c>
      <c r="AA296" t="str">
        <f t="shared" si="5"/>
        <v>no</v>
      </c>
      <c r="AB296">
        <v>29</v>
      </c>
      <c r="AP296" s="1"/>
    </row>
    <row r="297" spans="1:42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 s="1">
        <v>0</v>
      </c>
      <c r="R297">
        <v>0</v>
      </c>
      <c r="S297">
        <v>121</v>
      </c>
      <c r="T297">
        <v>66</v>
      </c>
      <c r="U297">
        <v>30</v>
      </c>
      <c r="V297">
        <v>165</v>
      </c>
      <c r="W297">
        <v>34.299999999999997</v>
      </c>
      <c r="X297">
        <v>0.20300000000000001</v>
      </c>
      <c r="Y297">
        <v>33</v>
      </c>
      <c r="Z297" s="1">
        <v>1</v>
      </c>
      <c r="AA297" t="str">
        <f t="shared" si="5"/>
        <v>yes</v>
      </c>
      <c r="AB297">
        <v>30</v>
      </c>
      <c r="AP297" s="1"/>
    </row>
    <row r="298" spans="1:42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 s="1">
        <v>1</v>
      </c>
      <c r="R298">
        <v>3</v>
      </c>
      <c r="S298">
        <v>111</v>
      </c>
      <c r="T298">
        <v>58</v>
      </c>
      <c r="U298">
        <v>31</v>
      </c>
      <c r="V298">
        <v>44</v>
      </c>
      <c r="W298">
        <v>29.5</v>
      </c>
      <c r="X298">
        <v>0.43</v>
      </c>
      <c r="Y298">
        <v>22</v>
      </c>
      <c r="Z298" s="1">
        <v>0</v>
      </c>
      <c r="AA298" t="str">
        <f t="shared" si="5"/>
        <v>no</v>
      </c>
      <c r="AB298">
        <v>31</v>
      </c>
      <c r="AP298" s="1"/>
    </row>
    <row r="299" spans="1:42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 s="1">
        <v>0</v>
      </c>
      <c r="R299">
        <v>2</v>
      </c>
      <c r="S299">
        <v>98</v>
      </c>
      <c r="T299">
        <v>60</v>
      </c>
      <c r="U299">
        <v>17</v>
      </c>
      <c r="V299">
        <v>120</v>
      </c>
      <c r="W299">
        <v>34.700000000000003</v>
      </c>
      <c r="X299">
        <v>0.19800000000000001</v>
      </c>
      <c r="Y299">
        <v>22</v>
      </c>
      <c r="Z299" s="1">
        <v>0</v>
      </c>
      <c r="AA299" t="str">
        <f t="shared" si="5"/>
        <v>no</v>
      </c>
      <c r="AB299">
        <v>17</v>
      </c>
      <c r="AP299" s="1"/>
    </row>
    <row r="300" spans="1:42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 s="1">
        <v>1</v>
      </c>
      <c r="R300">
        <v>1</v>
      </c>
      <c r="S300">
        <v>143</v>
      </c>
      <c r="T300">
        <v>86</v>
      </c>
      <c r="U300">
        <v>30</v>
      </c>
      <c r="V300">
        <v>330</v>
      </c>
      <c r="W300">
        <v>30.1</v>
      </c>
      <c r="X300">
        <v>0.89200000000000002</v>
      </c>
      <c r="Y300">
        <v>23</v>
      </c>
      <c r="Z300" s="1">
        <v>0</v>
      </c>
      <c r="AA300" t="str">
        <f t="shared" si="5"/>
        <v>no</v>
      </c>
      <c r="AB300">
        <v>30</v>
      </c>
      <c r="AP300" s="1"/>
    </row>
    <row r="301" spans="1:42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 s="1">
        <v>0</v>
      </c>
      <c r="R301">
        <v>1</v>
      </c>
      <c r="S301">
        <v>119</v>
      </c>
      <c r="T301">
        <v>44</v>
      </c>
      <c r="U301">
        <v>47</v>
      </c>
      <c r="V301">
        <v>63</v>
      </c>
      <c r="W301">
        <v>35.5</v>
      </c>
      <c r="X301">
        <v>0.28000000000000003</v>
      </c>
      <c r="Y301">
        <v>25</v>
      </c>
      <c r="Z301" s="1">
        <v>0</v>
      </c>
      <c r="AA301" t="str">
        <f t="shared" si="5"/>
        <v>no</v>
      </c>
      <c r="AB301">
        <v>47</v>
      </c>
      <c r="AP301" s="1"/>
    </row>
    <row r="302" spans="1:42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 s="1">
        <v>1</v>
      </c>
      <c r="R302">
        <v>6</v>
      </c>
      <c r="S302">
        <v>108</v>
      </c>
      <c r="T302">
        <v>44</v>
      </c>
      <c r="U302">
        <v>20</v>
      </c>
      <c r="V302">
        <v>130</v>
      </c>
      <c r="W302">
        <v>24</v>
      </c>
      <c r="X302">
        <v>0.81299999999999994</v>
      </c>
      <c r="Y302">
        <v>35</v>
      </c>
      <c r="Z302" s="1">
        <v>0</v>
      </c>
      <c r="AA302" t="str">
        <f t="shared" si="5"/>
        <v>no</v>
      </c>
      <c r="AB302">
        <v>20</v>
      </c>
      <c r="AP302" s="1"/>
    </row>
    <row r="303" spans="1:42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 s="1">
        <v>1</v>
      </c>
      <c r="R303">
        <v>8</v>
      </c>
      <c r="S303">
        <v>124</v>
      </c>
      <c r="T303">
        <v>76</v>
      </c>
      <c r="U303">
        <v>24</v>
      </c>
      <c r="V303">
        <v>600</v>
      </c>
      <c r="W303">
        <v>28.7</v>
      </c>
      <c r="X303">
        <v>0.68700000000000006</v>
      </c>
      <c r="Y303">
        <v>52</v>
      </c>
      <c r="Z303" s="1">
        <v>1</v>
      </c>
      <c r="AA303" t="str">
        <f t="shared" si="5"/>
        <v>yes</v>
      </c>
      <c r="AB303">
        <v>24</v>
      </c>
      <c r="AP303" s="1"/>
    </row>
    <row r="304" spans="1:42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 s="1">
        <v>0</v>
      </c>
      <c r="R304">
        <v>3</v>
      </c>
      <c r="S304">
        <v>176</v>
      </c>
      <c r="T304">
        <v>86</v>
      </c>
      <c r="U304">
        <v>27</v>
      </c>
      <c r="V304">
        <v>156</v>
      </c>
      <c r="W304">
        <v>33.299999999999997</v>
      </c>
      <c r="X304">
        <v>1.1539999999999999</v>
      </c>
      <c r="Y304">
        <v>52</v>
      </c>
      <c r="Z304" s="1">
        <v>1</v>
      </c>
      <c r="AA304" t="str">
        <f t="shared" si="5"/>
        <v>yes</v>
      </c>
      <c r="AB304">
        <v>27</v>
      </c>
      <c r="AP304" s="1"/>
    </row>
    <row r="305" spans="1:42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 s="1">
        <v>1</v>
      </c>
      <c r="R305">
        <v>2</v>
      </c>
      <c r="S305">
        <v>112</v>
      </c>
      <c r="T305">
        <v>78</v>
      </c>
      <c r="U305">
        <v>50</v>
      </c>
      <c r="V305">
        <v>140</v>
      </c>
      <c r="W305">
        <v>39.4</v>
      </c>
      <c r="X305">
        <v>0.17499999999999999</v>
      </c>
      <c r="Y305">
        <v>24</v>
      </c>
      <c r="Z305" s="1">
        <v>0</v>
      </c>
      <c r="AA305" t="str">
        <f t="shared" si="5"/>
        <v>no</v>
      </c>
      <c r="AB305">
        <v>50</v>
      </c>
      <c r="AP305" s="1"/>
    </row>
    <row r="306" spans="1:42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 s="1">
        <v>0</v>
      </c>
      <c r="R306">
        <v>2</v>
      </c>
      <c r="S306">
        <v>82</v>
      </c>
      <c r="T306">
        <v>52</v>
      </c>
      <c r="U306">
        <v>22</v>
      </c>
      <c r="V306">
        <v>115</v>
      </c>
      <c r="W306">
        <v>28.5</v>
      </c>
      <c r="X306">
        <v>1.6990000000000001</v>
      </c>
      <c r="Y306">
        <v>25</v>
      </c>
      <c r="Z306" s="1">
        <v>0</v>
      </c>
      <c r="AA306" t="str">
        <f t="shared" si="5"/>
        <v>no</v>
      </c>
      <c r="AB306">
        <v>22</v>
      </c>
      <c r="AP306" s="1"/>
    </row>
    <row r="307" spans="1:42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 s="1">
        <v>0</v>
      </c>
      <c r="R307">
        <v>6</v>
      </c>
      <c r="S307">
        <v>123</v>
      </c>
      <c r="T307">
        <v>72</v>
      </c>
      <c r="U307">
        <v>45</v>
      </c>
      <c r="V307">
        <v>230</v>
      </c>
      <c r="W307">
        <v>33.6</v>
      </c>
      <c r="X307">
        <v>0.73299999999999998</v>
      </c>
      <c r="Y307">
        <v>34</v>
      </c>
      <c r="Z307" s="1">
        <v>0</v>
      </c>
      <c r="AA307" t="str">
        <f t="shared" si="5"/>
        <v>no</v>
      </c>
      <c r="AB307">
        <v>45</v>
      </c>
      <c r="AP307" s="1"/>
    </row>
    <row r="308" spans="1:42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 s="1">
        <v>1</v>
      </c>
      <c r="R308">
        <v>0</v>
      </c>
      <c r="S308">
        <v>188</v>
      </c>
      <c r="T308">
        <v>82</v>
      </c>
      <c r="U308">
        <v>14</v>
      </c>
      <c r="V308">
        <v>185</v>
      </c>
      <c r="W308">
        <v>32</v>
      </c>
      <c r="X308">
        <v>0.68200000000000005</v>
      </c>
      <c r="Y308">
        <v>22</v>
      </c>
      <c r="Z308" s="1">
        <v>1</v>
      </c>
      <c r="AA308" t="str">
        <f t="shared" si="5"/>
        <v>yes</v>
      </c>
      <c r="AB308">
        <v>14</v>
      </c>
      <c r="AP308" s="1"/>
    </row>
    <row r="309" spans="1:42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 s="1">
        <v>0</v>
      </c>
      <c r="R309">
        <v>1</v>
      </c>
      <c r="S309">
        <v>89</v>
      </c>
      <c r="T309">
        <v>24</v>
      </c>
      <c r="U309">
        <v>19</v>
      </c>
      <c r="V309">
        <v>25</v>
      </c>
      <c r="W309">
        <v>27.8</v>
      </c>
      <c r="X309">
        <v>0.55900000000000005</v>
      </c>
      <c r="Y309">
        <v>21</v>
      </c>
      <c r="Z309" s="1">
        <v>0</v>
      </c>
      <c r="AA309" t="str">
        <f t="shared" si="5"/>
        <v>no</v>
      </c>
      <c r="AB309">
        <v>19</v>
      </c>
      <c r="AP309" s="1"/>
    </row>
    <row r="310" spans="1:42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 s="1">
        <v>1</v>
      </c>
      <c r="R310">
        <v>1</v>
      </c>
      <c r="S310">
        <v>109</v>
      </c>
      <c r="T310">
        <v>38</v>
      </c>
      <c r="U310">
        <v>18</v>
      </c>
      <c r="V310">
        <v>120</v>
      </c>
      <c r="W310">
        <v>23.1</v>
      </c>
      <c r="X310">
        <v>0.40699999999999997</v>
      </c>
      <c r="Y310">
        <v>26</v>
      </c>
      <c r="Z310" s="1">
        <v>0</v>
      </c>
      <c r="AA310" t="str">
        <f t="shared" si="5"/>
        <v>no</v>
      </c>
      <c r="AB310">
        <v>18</v>
      </c>
      <c r="AP310" s="1"/>
    </row>
    <row r="311" spans="1:42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 s="1">
        <v>1</v>
      </c>
      <c r="R311">
        <v>7</v>
      </c>
      <c r="S311">
        <v>150</v>
      </c>
      <c r="T311">
        <v>78</v>
      </c>
      <c r="U311">
        <v>29</v>
      </c>
      <c r="V311">
        <v>126</v>
      </c>
      <c r="W311">
        <v>35.200000000000003</v>
      </c>
      <c r="X311">
        <v>0.69199999999999995</v>
      </c>
      <c r="Y311">
        <v>54</v>
      </c>
      <c r="Z311" s="1">
        <v>1</v>
      </c>
      <c r="AA311" t="str">
        <f t="shared" si="5"/>
        <v>yes</v>
      </c>
      <c r="AB311">
        <v>29</v>
      </c>
      <c r="AP311" s="1"/>
    </row>
    <row r="312" spans="1:42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 s="1">
        <v>0</v>
      </c>
      <c r="R312">
        <v>1</v>
      </c>
      <c r="S312">
        <v>181</v>
      </c>
      <c r="T312">
        <v>78</v>
      </c>
      <c r="U312">
        <v>42</v>
      </c>
      <c r="V312">
        <v>293</v>
      </c>
      <c r="W312">
        <v>40</v>
      </c>
      <c r="X312">
        <v>1.258</v>
      </c>
      <c r="Y312">
        <v>22</v>
      </c>
      <c r="Z312" s="1">
        <v>1</v>
      </c>
      <c r="AA312" t="str">
        <f t="shared" si="5"/>
        <v>yes</v>
      </c>
      <c r="AB312">
        <v>42</v>
      </c>
      <c r="AP312" s="1"/>
    </row>
    <row r="313" spans="1:42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 s="1">
        <v>0</v>
      </c>
      <c r="R313">
        <v>1</v>
      </c>
      <c r="S313">
        <v>92</v>
      </c>
      <c r="T313">
        <v>62</v>
      </c>
      <c r="U313">
        <v>25</v>
      </c>
      <c r="V313">
        <v>41</v>
      </c>
      <c r="W313">
        <v>19.5</v>
      </c>
      <c r="X313">
        <v>0.48199999999999998</v>
      </c>
      <c r="Y313">
        <v>25</v>
      </c>
      <c r="Z313" s="1">
        <v>0</v>
      </c>
      <c r="AA313" t="str">
        <f t="shared" si="5"/>
        <v>no</v>
      </c>
      <c r="AB313">
        <v>25</v>
      </c>
      <c r="AP313" s="1"/>
    </row>
    <row r="314" spans="1:42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 s="1">
        <v>1</v>
      </c>
      <c r="R314">
        <v>0</v>
      </c>
      <c r="S314">
        <v>152</v>
      </c>
      <c r="T314">
        <v>82</v>
      </c>
      <c r="U314">
        <v>39</v>
      </c>
      <c r="V314">
        <v>272</v>
      </c>
      <c r="W314">
        <v>41.5</v>
      </c>
      <c r="X314">
        <v>0.27</v>
      </c>
      <c r="Y314">
        <v>27</v>
      </c>
      <c r="Z314" s="1">
        <v>0</v>
      </c>
      <c r="AA314" t="str">
        <f t="shared" si="5"/>
        <v>no</v>
      </c>
      <c r="AB314">
        <v>39</v>
      </c>
      <c r="AP314" s="1"/>
    </row>
    <row r="315" spans="1:42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 s="1">
        <v>0</v>
      </c>
      <c r="R315">
        <v>1</v>
      </c>
      <c r="S315">
        <v>111</v>
      </c>
      <c r="T315">
        <v>62</v>
      </c>
      <c r="U315">
        <v>13</v>
      </c>
      <c r="V315">
        <v>182</v>
      </c>
      <c r="W315">
        <v>24</v>
      </c>
      <c r="X315">
        <v>0.13800000000000001</v>
      </c>
      <c r="Y315">
        <v>23</v>
      </c>
      <c r="Z315" s="1">
        <v>0</v>
      </c>
      <c r="AA315" t="str">
        <f t="shared" si="5"/>
        <v>no</v>
      </c>
      <c r="AB315">
        <v>13</v>
      </c>
      <c r="AP315" s="1"/>
    </row>
    <row r="316" spans="1:42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 s="1">
        <v>1</v>
      </c>
      <c r="R316">
        <v>3</v>
      </c>
      <c r="S316">
        <v>106</v>
      </c>
      <c r="T316">
        <v>54</v>
      </c>
      <c r="U316">
        <v>21</v>
      </c>
      <c r="V316">
        <v>158</v>
      </c>
      <c r="W316">
        <v>30.9</v>
      </c>
      <c r="X316">
        <v>0.29199999999999998</v>
      </c>
      <c r="Y316">
        <v>24</v>
      </c>
      <c r="Z316" s="1">
        <v>0</v>
      </c>
      <c r="AA316" t="str">
        <f t="shared" si="5"/>
        <v>no</v>
      </c>
      <c r="AB316">
        <v>21</v>
      </c>
      <c r="AP316" s="1"/>
    </row>
    <row r="317" spans="1:42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 s="1">
        <v>0</v>
      </c>
      <c r="R317">
        <v>3</v>
      </c>
      <c r="S317">
        <v>174</v>
      </c>
      <c r="T317">
        <v>58</v>
      </c>
      <c r="U317">
        <v>22</v>
      </c>
      <c r="V317">
        <v>194</v>
      </c>
      <c r="W317">
        <v>32.9</v>
      </c>
      <c r="X317">
        <v>0.59299999999999997</v>
      </c>
      <c r="Y317">
        <v>36</v>
      </c>
      <c r="Z317" s="1">
        <v>1</v>
      </c>
      <c r="AA317" t="str">
        <f t="shared" si="5"/>
        <v>yes</v>
      </c>
      <c r="AB317">
        <v>22</v>
      </c>
      <c r="AP317" s="1"/>
    </row>
    <row r="318" spans="1:42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 s="1">
        <v>0</v>
      </c>
      <c r="R318">
        <v>7</v>
      </c>
      <c r="S318">
        <v>168</v>
      </c>
      <c r="T318">
        <v>88</v>
      </c>
      <c r="U318">
        <v>42</v>
      </c>
      <c r="V318">
        <v>321</v>
      </c>
      <c r="W318">
        <v>38.200000000000003</v>
      </c>
      <c r="X318">
        <v>0.78700000000000003</v>
      </c>
      <c r="Y318">
        <v>40</v>
      </c>
      <c r="Z318" s="1">
        <v>1</v>
      </c>
      <c r="AA318" t="str">
        <f t="shared" si="5"/>
        <v>yes</v>
      </c>
      <c r="AB318">
        <v>42</v>
      </c>
      <c r="AP318" s="1"/>
    </row>
    <row r="319" spans="1:42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 s="1">
        <v>1</v>
      </c>
      <c r="R319">
        <v>11</v>
      </c>
      <c r="S319">
        <v>138</v>
      </c>
      <c r="T319">
        <v>74</v>
      </c>
      <c r="U319">
        <v>26</v>
      </c>
      <c r="V319">
        <v>144</v>
      </c>
      <c r="W319">
        <v>36.1</v>
      </c>
      <c r="X319">
        <v>0.55700000000000005</v>
      </c>
      <c r="Y319">
        <v>50</v>
      </c>
      <c r="Z319" s="1">
        <v>1</v>
      </c>
      <c r="AA319" t="str">
        <f t="shared" si="5"/>
        <v>yes</v>
      </c>
      <c r="AB319">
        <v>26</v>
      </c>
      <c r="AP319" s="1"/>
    </row>
    <row r="320" spans="1:42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 s="1">
        <v>0</v>
      </c>
      <c r="R320">
        <v>2</v>
      </c>
      <c r="S320">
        <v>68</v>
      </c>
      <c r="T320">
        <v>62</v>
      </c>
      <c r="U320">
        <v>13</v>
      </c>
      <c r="V320">
        <v>15</v>
      </c>
      <c r="W320">
        <v>20.100000000000001</v>
      </c>
      <c r="X320">
        <v>0.25700000000000001</v>
      </c>
      <c r="Y320">
        <v>23</v>
      </c>
      <c r="Z320" s="1">
        <v>0</v>
      </c>
      <c r="AA320" t="str">
        <f t="shared" si="5"/>
        <v>no</v>
      </c>
      <c r="AB320">
        <v>13</v>
      </c>
      <c r="AP320" s="1"/>
    </row>
    <row r="321" spans="1:42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 s="1">
        <v>1</v>
      </c>
      <c r="R321">
        <v>2</v>
      </c>
      <c r="S321">
        <v>112</v>
      </c>
      <c r="T321">
        <v>86</v>
      </c>
      <c r="U321">
        <v>42</v>
      </c>
      <c r="V321">
        <v>160</v>
      </c>
      <c r="W321">
        <v>38.4</v>
      </c>
      <c r="X321">
        <v>0.246</v>
      </c>
      <c r="Y321">
        <v>28</v>
      </c>
      <c r="Z321" s="1">
        <v>0</v>
      </c>
      <c r="AA321" t="str">
        <f t="shared" si="5"/>
        <v>no</v>
      </c>
      <c r="AB321">
        <v>42</v>
      </c>
      <c r="AP321" s="1"/>
    </row>
    <row r="322" spans="1:42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 s="1">
        <v>0</v>
      </c>
      <c r="R322">
        <v>0</v>
      </c>
      <c r="S322">
        <v>94</v>
      </c>
      <c r="T322">
        <v>70</v>
      </c>
      <c r="U322">
        <v>27</v>
      </c>
      <c r="V322">
        <v>115</v>
      </c>
      <c r="W322">
        <v>43.5</v>
      </c>
      <c r="X322">
        <v>0.34699999999999998</v>
      </c>
      <c r="Y322">
        <v>21</v>
      </c>
      <c r="Z322" s="1">
        <v>0</v>
      </c>
      <c r="AA322" t="str">
        <f t="shared" si="5"/>
        <v>no</v>
      </c>
      <c r="AB322">
        <v>27</v>
      </c>
      <c r="AP322" s="1"/>
    </row>
    <row r="323" spans="1:42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 s="1">
        <v>1</v>
      </c>
      <c r="R323">
        <v>4</v>
      </c>
      <c r="S323">
        <v>90</v>
      </c>
      <c r="T323">
        <v>88</v>
      </c>
      <c r="U323">
        <v>47</v>
      </c>
      <c r="V323">
        <v>54</v>
      </c>
      <c r="W323">
        <v>37.700000000000003</v>
      </c>
      <c r="X323">
        <v>0.36199999999999999</v>
      </c>
      <c r="Y323">
        <v>29</v>
      </c>
      <c r="Z323" s="1">
        <v>0</v>
      </c>
      <c r="AA323" t="str">
        <f t="shared" ref="AA323:AA386" si="6">IF(Z323=1,"yes","no")</f>
        <v>no</v>
      </c>
      <c r="AB323">
        <v>47</v>
      </c>
      <c r="AP323" s="1"/>
    </row>
    <row r="324" spans="1:42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 s="1">
        <v>1</v>
      </c>
      <c r="R324">
        <v>0</v>
      </c>
      <c r="S324">
        <v>102</v>
      </c>
      <c r="T324">
        <v>78</v>
      </c>
      <c r="U324">
        <v>40</v>
      </c>
      <c r="V324">
        <v>90</v>
      </c>
      <c r="W324">
        <v>34.5</v>
      </c>
      <c r="X324">
        <v>0.23799999999999999</v>
      </c>
      <c r="Y324">
        <v>24</v>
      </c>
      <c r="Z324" s="1">
        <v>0</v>
      </c>
      <c r="AA324" t="str">
        <f t="shared" si="6"/>
        <v>no</v>
      </c>
      <c r="AB324">
        <v>40</v>
      </c>
      <c r="AP324" s="1"/>
    </row>
    <row r="325" spans="1:42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 s="1">
        <v>1</v>
      </c>
      <c r="R325">
        <v>1</v>
      </c>
      <c r="S325">
        <v>128</v>
      </c>
      <c r="T325">
        <v>82</v>
      </c>
      <c r="U325">
        <v>17</v>
      </c>
      <c r="V325">
        <v>183</v>
      </c>
      <c r="W325">
        <v>27.5</v>
      </c>
      <c r="X325">
        <v>0.115</v>
      </c>
      <c r="Y325">
        <v>22</v>
      </c>
      <c r="Z325" s="1">
        <v>0</v>
      </c>
      <c r="AA325" t="str">
        <f t="shared" si="6"/>
        <v>no</v>
      </c>
      <c r="AB325">
        <v>17</v>
      </c>
      <c r="AP325" s="1"/>
    </row>
    <row r="326" spans="1:42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 s="1">
        <v>0</v>
      </c>
      <c r="R326">
        <v>2</v>
      </c>
      <c r="S326">
        <v>94</v>
      </c>
      <c r="T326">
        <v>76</v>
      </c>
      <c r="U326">
        <v>18</v>
      </c>
      <c r="V326">
        <v>66</v>
      </c>
      <c r="W326">
        <v>31.6</v>
      </c>
      <c r="X326">
        <v>0.64900000000000002</v>
      </c>
      <c r="Y326">
        <v>23</v>
      </c>
      <c r="Z326" s="1">
        <v>0</v>
      </c>
      <c r="AA326" t="str">
        <f t="shared" si="6"/>
        <v>no</v>
      </c>
      <c r="AB326">
        <v>18</v>
      </c>
      <c r="AP326" s="1"/>
    </row>
    <row r="327" spans="1:42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 s="1">
        <v>0</v>
      </c>
      <c r="R327">
        <v>7</v>
      </c>
      <c r="S327">
        <v>97</v>
      </c>
      <c r="T327">
        <v>76</v>
      </c>
      <c r="U327">
        <v>32</v>
      </c>
      <c r="V327">
        <v>91</v>
      </c>
      <c r="W327">
        <v>40.9</v>
      </c>
      <c r="X327">
        <v>0.871</v>
      </c>
      <c r="Y327">
        <v>32</v>
      </c>
      <c r="Z327" s="1">
        <v>1</v>
      </c>
      <c r="AA327" t="str">
        <f t="shared" si="6"/>
        <v>yes</v>
      </c>
      <c r="AB327">
        <v>32</v>
      </c>
      <c r="AP327" s="1"/>
    </row>
    <row r="328" spans="1:42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 s="1">
        <v>1</v>
      </c>
      <c r="R328">
        <v>1</v>
      </c>
      <c r="S328">
        <v>100</v>
      </c>
      <c r="T328">
        <v>74</v>
      </c>
      <c r="U328">
        <v>12</v>
      </c>
      <c r="V328">
        <v>46</v>
      </c>
      <c r="W328">
        <v>19.5</v>
      </c>
      <c r="X328">
        <v>0.14899999999999999</v>
      </c>
      <c r="Y328">
        <v>28</v>
      </c>
      <c r="Z328" s="1">
        <v>0</v>
      </c>
      <c r="AA328" t="str">
        <f t="shared" si="6"/>
        <v>no</v>
      </c>
      <c r="AB328">
        <v>12</v>
      </c>
      <c r="AP328" s="1"/>
    </row>
    <row r="329" spans="1:42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 s="1">
        <v>0</v>
      </c>
      <c r="R329">
        <v>0</v>
      </c>
      <c r="S329">
        <v>102</v>
      </c>
      <c r="T329">
        <v>86</v>
      </c>
      <c r="U329">
        <v>17</v>
      </c>
      <c r="V329">
        <v>105</v>
      </c>
      <c r="W329">
        <v>29.3</v>
      </c>
      <c r="X329">
        <v>0.69499999999999995</v>
      </c>
      <c r="Y329">
        <v>27</v>
      </c>
      <c r="Z329" s="1">
        <v>0</v>
      </c>
      <c r="AA329" t="str">
        <f t="shared" si="6"/>
        <v>no</v>
      </c>
      <c r="AB329">
        <v>17</v>
      </c>
      <c r="AP329" s="1"/>
    </row>
    <row r="330" spans="1:42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 s="1">
        <v>1</v>
      </c>
      <c r="R330">
        <v>3</v>
      </c>
      <c r="S330">
        <v>103</v>
      </c>
      <c r="T330">
        <v>72</v>
      </c>
      <c r="U330">
        <v>30</v>
      </c>
      <c r="V330">
        <v>152</v>
      </c>
      <c r="W330">
        <v>27.6</v>
      </c>
      <c r="X330">
        <v>0.73</v>
      </c>
      <c r="Y330">
        <v>27</v>
      </c>
      <c r="Z330" s="1">
        <v>0</v>
      </c>
      <c r="AA330" t="str">
        <f t="shared" si="6"/>
        <v>no</v>
      </c>
      <c r="AB330">
        <v>30</v>
      </c>
      <c r="AP330" s="1"/>
    </row>
    <row r="331" spans="1:42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 s="1">
        <v>0</v>
      </c>
      <c r="R331">
        <v>2</v>
      </c>
      <c r="S331">
        <v>157</v>
      </c>
      <c r="T331">
        <v>74</v>
      </c>
      <c r="U331">
        <v>35</v>
      </c>
      <c r="V331">
        <v>440</v>
      </c>
      <c r="W331">
        <v>39.4</v>
      </c>
      <c r="X331">
        <v>0.13400000000000001</v>
      </c>
      <c r="Y331">
        <v>30</v>
      </c>
      <c r="Z331" s="1">
        <v>0</v>
      </c>
      <c r="AA331" t="str">
        <f t="shared" si="6"/>
        <v>no</v>
      </c>
      <c r="AB331">
        <v>35</v>
      </c>
      <c r="AP331" s="1"/>
    </row>
    <row r="332" spans="1:42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 s="1">
        <v>0</v>
      </c>
      <c r="R332">
        <v>1</v>
      </c>
      <c r="S332">
        <v>167</v>
      </c>
      <c r="T332">
        <v>74</v>
      </c>
      <c r="U332">
        <v>17</v>
      </c>
      <c r="V332">
        <v>144</v>
      </c>
      <c r="W332">
        <v>23.4</v>
      </c>
      <c r="X332">
        <v>0.44700000000000001</v>
      </c>
      <c r="Y332">
        <v>33</v>
      </c>
      <c r="Z332" s="1">
        <v>1</v>
      </c>
      <c r="AA332" t="str">
        <f t="shared" si="6"/>
        <v>yes</v>
      </c>
      <c r="AB332">
        <v>17</v>
      </c>
      <c r="AP332" s="1"/>
    </row>
    <row r="333" spans="1:42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 s="1">
        <v>0</v>
      </c>
      <c r="R333">
        <v>0</v>
      </c>
      <c r="S333">
        <v>179</v>
      </c>
      <c r="T333">
        <v>50</v>
      </c>
      <c r="U333">
        <v>36</v>
      </c>
      <c r="V333">
        <v>159</v>
      </c>
      <c r="W333">
        <v>37.799999999999997</v>
      </c>
      <c r="X333">
        <v>0.45500000000000002</v>
      </c>
      <c r="Y333">
        <v>22</v>
      </c>
      <c r="Z333" s="1">
        <v>1</v>
      </c>
      <c r="AA333" t="str">
        <f t="shared" si="6"/>
        <v>yes</v>
      </c>
      <c r="AB333">
        <v>36</v>
      </c>
      <c r="AP333" s="1"/>
    </row>
    <row r="334" spans="1:42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 s="1">
        <v>1</v>
      </c>
      <c r="R334">
        <v>11</v>
      </c>
      <c r="S334">
        <v>136</v>
      </c>
      <c r="T334">
        <v>84</v>
      </c>
      <c r="U334">
        <v>35</v>
      </c>
      <c r="V334">
        <v>130</v>
      </c>
      <c r="W334">
        <v>28.3</v>
      </c>
      <c r="X334">
        <v>0.26</v>
      </c>
      <c r="Y334">
        <v>42</v>
      </c>
      <c r="Z334" s="1">
        <v>1</v>
      </c>
      <c r="AA334" t="str">
        <f t="shared" si="6"/>
        <v>yes</v>
      </c>
      <c r="AB334">
        <v>35</v>
      </c>
      <c r="AP334" s="1"/>
    </row>
    <row r="335" spans="1:42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 s="1">
        <v>0</v>
      </c>
      <c r="R335">
        <v>1</v>
      </c>
      <c r="S335">
        <v>91</v>
      </c>
      <c r="T335">
        <v>54</v>
      </c>
      <c r="U335">
        <v>25</v>
      </c>
      <c r="V335">
        <v>100</v>
      </c>
      <c r="W335">
        <v>25.2</v>
      </c>
      <c r="X335">
        <v>0.23400000000000001</v>
      </c>
      <c r="Y335">
        <v>23</v>
      </c>
      <c r="Z335" s="1">
        <v>0</v>
      </c>
      <c r="AA335" t="str">
        <f t="shared" si="6"/>
        <v>no</v>
      </c>
      <c r="AB335">
        <v>25</v>
      </c>
      <c r="AP335" s="1"/>
    </row>
    <row r="336" spans="1:42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 s="1">
        <v>0</v>
      </c>
      <c r="R336">
        <v>1</v>
      </c>
      <c r="S336">
        <v>117</v>
      </c>
      <c r="T336">
        <v>60</v>
      </c>
      <c r="U336">
        <v>23</v>
      </c>
      <c r="V336">
        <v>106</v>
      </c>
      <c r="W336">
        <v>33.799999999999997</v>
      </c>
      <c r="X336">
        <v>0.46600000000000003</v>
      </c>
      <c r="Y336">
        <v>27</v>
      </c>
      <c r="Z336" s="1">
        <v>0</v>
      </c>
      <c r="AA336" t="str">
        <f t="shared" si="6"/>
        <v>no</v>
      </c>
      <c r="AB336">
        <v>23</v>
      </c>
      <c r="AP336" s="1"/>
    </row>
    <row r="337" spans="1:42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 s="1">
        <v>0</v>
      </c>
      <c r="R337">
        <v>5</v>
      </c>
      <c r="S337">
        <v>123</v>
      </c>
      <c r="T337">
        <v>74</v>
      </c>
      <c r="U337">
        <v>40</v>
      </c>
      <c r="V337">
        <v>77</v>
      </c>
      <c r="W337">
        <v>34.1</v>
      </c>
      <c r="X337">
        <v>0.26900000000000002</v>
      </c>
      <c r="Y337">
        <v>28</v>
      </c>
      <c r="Z337" s="1">
        <v>0</v>
      </c>
      <c r="AA337" t="str">
        <f t="shared" si="6"/>
        <v>no</v>
      </c>
      <c r="AB337">
        <v>40</v>
      </c>
      <c r="AP337" s="1"/>
    </row>
    <row r="338" spans="1:42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 s="1">
        <v>0</v>
      </c>
      <c r="R338">
        <v>1</v>
      </c>
      <c r="S338">
        <v>106</v>
      </c>
      <c r="T338">
        <v>70</v>
      </c>
      <c r="U338">
        <v>28</v>
      </c>
      <c r="V338">
        <v>135</v>
      </c>
      <c r="W338">
        <v>34.200000000000003</v>
      </c>
      <c r="X338">
        <v>0.14199999999999999</v>
      </c>
      <c r="Y338">
        <v>22</v>
      </c>
      <c r="Z338" s="1">
        <v>0</v>
      </c>
      <c r="AA338" t="str">
        <f t="shared" si="6"/>
        <v>no</v>
      </c>
      <c r="AB338">
        <v>28</v>
      </c>
      <c r="AP338" s="1"/>
    </row>
    <row r="339" spans="1:42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 s="1">
        <v>1</v>
      </c>
      <c r="R339">
        <v>2</v>
      </c>
      <c r="S339">
        <v>155</v>
      </c>
      <c r="T339">
        <v>52</v>
      </c>
      <c r="U339">
        <v>27</v>
      </c>
      <c r="V339">
        <v>540</v>
      </c>
      <c r="W339">
        <v>38.700000000000003</v>
      </c>
      <c r="X339">
        <v>0.24</v>
      </c>
      <c r="Y339">
        <v>25</v>
      </c>
      <c r="Z339" s="1">
        <v>1</v>
      </c>
      <c r="AA339" t="str">
        <f t="shared" si="6"/>
        <v>yes</v>
      </c>
      <c r="AB339">
        <v>27</v>
      </c>
      <c r="AP339" s="1"/>
    </row>
    <row r="340" spans="1:42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 s="1">
        <v>1</v>
      </c>
      <c r="R340">
        <v>2</v>
      </c>
      <c r="S340">
        <v>101</v>
      </c>
      <c r="T340">
        <v>58</v>
      </c>
      <c r="U340">
        <v>35</v>
      </c>
      <c r="V340">
        <v>90</v>
      </c>
      <c r="W340">
        <v>21.8</v>
      </c>
      <c r="X340">
        <v>0.155</v>
      </c>
      <c r="Y340">
        <v>22</v>
      </c>
      <c r="Z340" s="1">
        <v>0</v>
      </c>
      <c r="AA340" t="str">
        <f t="shared" si="6"/>
        <v>no</v>
      </c>
      <c r="AB340">
        <v>35</v>
      </c>
      <c r="AP340" s="1"/>
    </row>
    <row r="341" spans="1:42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 s="1">
        <v>1</v>
      </c>
      <c r="R341">
        <v>1</v>
      </c>
      <c r="S341">
        <v>120</v>
      </c>
      <c r="T341">
        <v>80</v>
      </c>
      <c r="U341">
        <v>48</v>
      </c>
      <c r="V341">
        <v>200</v>
      </c>
      <c r="W341">
        <v>38.9</v>
      </c>
      <c r="X341">
        <v>1.1619999999999999</v>
      </c>
      <c r="Y341">
        <v>41</v>
      </c>
      <c r="Z341" s="1">
        <v>0</v>
      </c>
      <c r="AA341" t="str">
        <f t="shared" si="6"/>
        <v>no</v>
      </c>
      <c r="AB341">
        <v>48</v>
      </c>
      <c r="AP341" s="1"/>
    </row>
    <row r="342" spans="1:42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 s="1">
        <v>0</v>
      </c>
      <c r="R342">
        <v>3</v>
      </c>
      <c r="S342">
        <v>80</v>
      </c>
      <c r="T342">
        <v>82</v>
      </c>
      <c r="U342">
        <v>31</v>
      </c>
      <c r="V342">
        <v>70</v>
      </c>
      <c r="W342">
        <v>34.200000000000003</v>
      </c>
      <c r="X342">
        <v>1.292</v>
      </c>
      <c r="Y342">
        <v>27</v>
      </c>
      <c r="Z342" s="1">
        <v>1</v>
      </c>
      <c r="AA342" t="str">
        <f t="shared" si="6"/>
        <v>yes</v>
      </c>
      <c r="AB342">
        <v>31</v>
      </c>
      <c r="AP342" s="1"/>
    </row>
    <row r="343" spans="1:42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 s="1">
        <v>0</v>
      </c>
      <c r="R343">
        <v>8</v>
      </c>
      <c r="S343">
        <v>167</v>
      </c>
      <c r="T343">
        <v>106</v>
      </c>
      <c r="U343">
        <v>46</v>
      </c>
      <c r="V343">
        <v>231</v>
      </c>
      <c r="W343">
        <v>37.6</v>
      </c>
      <c r="X343">
        <v>0.16500000000000001</v>
      </c>
      <c r="Y343">
        <v>43</v>
      </c>
      <c r="Z343" s="1">
        <v>1</v>
      </c>
      <c r="AA343" t="str">
        <f t="shared" si="6"/>
        <v>yes</v>
      </c>
      <c r="AB343">
        <v>46</v>
      </c>
      <c r="AP343" s="1"/>
    </row>
    <row r="344" spans="1:42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 s="1">
        <v>0</v>
      </c>
      <c r="R344">
        <v>9</v>
      </c>
      <c r="S344">
        <v>145</v>
      </c>
      <c r="T344">
        <v>80</v>
      </c>
      <c r="U344">
        <v>46</v>
      </c>
      <c r="V344">
        <v>130</v>
      </c>
      <c r="W344">
        <v>37.9</v>
      </c>
      <c r="X344">
        <v>0.63700000000000001</v>
      </c>
      <c r="Y344">
        <v>40</v>
      </c>
      <c r="Z344" s="1">
        <v>1</v>
      </c>
      <c r="AA344" t="str">
        <f t="shared" si="6"/>
        <v>yes</v>
      </c>
      <c r="AB344">
        <v>46</v>
      </c>
      <c r="AP344" s="1"/>
    </row>
    <row r="345" spans="1:42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 s="1">
        <v>0</v>
      </c>
      <c r="R345">
        <v>1</v>
      </c>
      <c r="S345">
        <v>112</v>
      </c>
      <c r="T345">
        <v>80</v>
      </c>
      <c r="U345">
        <v>45</v>
      </c>
      <c r="V345">
        <v>132</v>
      </c>
      <c r="W345">
        <v>34.799999999999997</v>
      </c>
      <c r="X345">
        <v>0.217</v>
      </c>
      <c r="Y345">
        <v>24</v>
      </c>
      <c r="Z345" s="1">
        <v>0</v>
      </c>
      <c r="AA345" t="str">
        <f t="shared" si="6"/>
        <v>no</v>
      </c>
      <c r="AB345">
        <v>45</v>
      </c>
      <c r="AP345" s="1"/>
    </row>
    <row r="346" spans="1:42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 s="1">
        <v>0</v>
      </c>
      <c r="R346">
        <v>6</v>
      </c>
      <c r="S346">
        <v>98</v>
      </c>
      <c r="T346">
        <v>58</v>
      </c>
      <c r="U346">
        <v>33</v>
      </c>
      <c r="V346">
        <v>190</v>
      </c>
      <c r="W346">
        <v>34</v>
      </c>
      <c r="X346">
        <v>0.43</v>
      </c>
      <c r="Y346">
        <v>43</v>
      </c>
      <c r="Z346" s="1">
        <v>0</v>
      </c>
      <c r="AA346" t="str">
        <f t="shared" si="6"/>
        <v>no</v>
      </c>
      <c r="AB346">
        <v>33</v>
      </c>
      <c r="AP346" s="1"/>
    </row>
    <row r="347" spans="1:42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 s="1">
        <v>0</v>
      </c>
      <c r="R347">
        <v>9</v>
      </c>
      <c r="S347">
        <v>154</v>
      </c>
      <c r="T347">
        <v>78</v>
      </c>
      <c r="U347">
        <v>30</v>
      </c>
      <c r="V347">
        <v>100</v>
      </c>
      <c r="W347">
        <v>30.9</v>
      </c>
      <c r="X347">
        <v>0.16400000000000001</v>
      </c>
      <c r="Y347">
        <v>45</v>
      </c>
      <c r="Z347" s="1">
        <v>0</v>
      </c>
      <c r="AA347" t="str">
        <f t="shared" si="6"/>
        <v>no</v>
      </c>
      <c r="AB347">
        <v>30</v>
      </c>
      <c r="AP347" s="1"/>
    </row>
    <row r="348" spans="1:42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 s="1">
        <v>0</v>
      </c>
      <c r="R348">
        <v>6</v>
      </c>
      <c r="S348">
        <v>165</v>
      </c>
      <c r="T348">
        <v>68</v>
      </c>
      <c r="U348">
        <v>26</v>
      </c>
      <c r="V348">
        <v>168</v>
      </c>
      <c r="W348">
        <v>33.6</v>
      </c>
      <c r="X348">
        <v>0.63100000000000001</v>
      </c>
      <c r="Y348">
        <v>49</v>
      </c>
      <c r="Z348" s="1">
        <v>0</v>
      </c>
      <c r="AA348" t="str">
        <f t="shared" si="6"/>
        <v>no</v>
      </c>
      <c r="AB348">
        <v>26</v>
      </c>
      <c r="AP348" s="1"/>
    </row>
    <row r="349" spans="1:42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 s="1">
        <v>0</v>
      </c>
      <c r="R349">
        <v>10</v>
      </c>
      <c r="S349">
        <v>68</v>
      </c>
      <c r="T349">
        <v>106</v>
      </c>
      <c r="U349">
        <v>23</v>
      </c>
      <c r="V349">
        <v>49</v>
      </c>
      <c r="W349">
        <v>35.5</v>
      </c>
      <c r="X349">
        <v>0.28499999999999998</v>
      </c>
      <c r="Y349">
        <v>47</v>
      </c>
      <c r="Z349" s="1">
        <v>0</v>
      </c>
      <c r="AA349" t="str">
        <f t="shared" si="6"/>
        <v>no</v>
      </c>
      <c r="AB349">
        <v>23</v>
      </c>
      <c r="AP349" s="1"/>
    </row>
    <row r="350" spans="1:42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 s="1">
        <v>0</v>
      </c>
      <c r="R350">
        <v>3</v>
      </c>
      <c r="S350">
        <v>123</v>
      </c>
      <c r="T350">
        <v>100</v>
      </c>
      <c r="U350">
        <v>35</v>
      </c>
      <c r="V350">
        <v>240</v>
      </c>
      <c r="W350">
        <v>57.3</v>
      </c>
      <c r="X350">
        <v>0.88</v>
      </c>
      <c r="Y350">
        <v>22</v>
      </c>
      <c r="Z350" s="1">
        <v>0</v>
      </c>
      <c r="AA350" t="str">
        <f t="shared" si="6"/>
        <v>no</v>
      </c>
      <c r="AB350">
        <v>35</v>
      </c>
      <c r="AP350" s="1"/>
    </row>
    <row r="351" spans="1:42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 s="1">
        <v>1</v>
      </c>
      <c r="R351">
        <v>2</v>
      </c>
      <c r="S351">
        <v>101</v>
      </c>
      <c r="T351">
        <v>58</v>
      </c>
      <c r="U351">
        <v>17</v>
      </c>
      <c r="V351">
        <v>265</v>
      </c>
      <c r="W351">
        <v>24.2</v>
      </c>
      <c r="X351">
        <v>0.61399999999999999</v>
      </c>
      <c r="Y351">
        <v>23</v>
      </c>
      <c r="Z351" s="1">
        <v>0</v>
      </c>
      <c r="AA351" t="str">
        <f t="shared" si="6"/>
        <v>no</v>
      </c>
      <c r="AB351">
        <v>17</v>
      </c>
      <c r="AP351" s="1"/>
    </row>
    <row r="352" spans="1:42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 s="1">
        <v>0</v>
      </c>
      <c r="R352">
        <v>2</v>
      </c>
      <c r="S352">
        <v>56</v>
      </c>
      <c r="T352">
        <v>56</v>
      </c>
      <c r="U352">
        <v>28</v>
      </c>
      <c r="V352">
        <v>45</v>
      </c>
      <c r="W352">
        <v>24.2</v>
      </c>
      <c r="X352">
        <v>0.33200000000000002</v>
      </c>
      <c r="Y352">
        <v>22</v>
      </c>
      <c r="Z352" s="1">
        <v>0</v>
      </c>
      <c r="AA352" t="str">
        <f t="shared" si="6"/>
        <v>no</v>
      </c>
      <c r="AB352">
        <v>28</v>
      </c>
      <c r="AP352" s="1"/>
    </row>
    <row r="353" spans="1:42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 s="1">
        <v>0</v>
      </c>
      <c r="R353">
        <v>0</v>
      </c>
      <c r="S353">
        <v>95</v>
      </c>
      <c r="T353">
        <v>64</v>
      </c>
      <c r="U353">
        <v>39</v>
      </c>
      <c r="V353">
        <v>105</v>
      </c>
      <c r="W353">
        <v>44.6</v>
      </c>
      <c r="X353">
        <v>0.36599999999999999</v>
      </c>
      <c r="Y353">
        <v>22</v>
      </c>
      <c r="Z353" s="1">
        <v>0</v>
      </c>
      <c r="AA353" t="str">
        <f t="shared" si="6"/>
        <v>no</v>
      </c>
      <c r="AB353">
        <v>39</v>
      </c>
      <c r="AP353" s="1"/>
    </row>
    <row r="354" spans="1:42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 s="1">
        <v>0</v>
      </c>
      <c r="R354">
        <v>2</v>
      </c>
      <c r="S354">
        <v>129</v>
      </c>
      <c r="T354">
        <v>74</v>
      </c>
      <c r="U354">
        <v>26</v>
      </c>
      <c r="V354">
        <v>205</v>
      </c>
      <c r="W354">
        <v>33.200000000000003</v>
      </c>
      <c r="X354">
        <v>0.59099999999999997</v>
      </c>
      <c r="Y354">
        <v>25</v>
      </c>
      <c r="Z354" s="1">
        <v>0</v>
      </c>
      <c r="AA354" t="str">
        <f t="shared" si="6"/>
        <v>no</v>
      </c>
      <c r="AB354">
        <v>26</v>
      </c>
      <c r="AP354" s="1"/>
    </row>
    <row r="355" spans="1:42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 s="1">
        <v>0</v>
      </c>
      <c r="R355">
        <v>1</v>
      </c>
      <c r="S355">
        <v>140</v>
      </c>
      <c r="T355">
        <v>74</v>
      </c>
      <c r="U355">
        <v>26</v>
      </c>
      <c r="V355">
        <v>180</v>
      </c>
      <c r="W355">
        <v>24.1</v>
      </c>
      <c r="X355">
        <v>0.82799999999999996</v>
      </c>
      <c r="Y355">
        <v>23</v>
      </c>
      <c r="Z355" s="1">
        <v>0</v>
      </c>
      <c r="AA355" t="str">
        <f t="shared" si="6"/>
        <v>no</v>
      </c>
      <c r="AB355">
        <v>26</v>
      </c>
      <c r="AP355" s="1"/>
    </row>
    <row r="356" spans="1:42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 s="1">
        <v>0</v>
      </c>
      <c r="R356">
        <v>1</v>
      </c>
      <c r="S356">
        <v>144</v>
      </c>
      <c r="T356">
        <v>82</v>
      </c>
      <c r="U356">
        <v>46</v>
      </c>
      <c r="V356">
        <v>180</v>
      </c>
      <c r="W356">
        <v>46.1</v>
      </c>
      <c r="X356">
        <v>0.33500000000000002</v>
      </c>
      <c r="Y356">
        <v>46</v>
      </c>
      <c r="Z356" s="1">
        <v>1</v>
      </c>
      <c r="AA356" t="str">
        <f t="shared" si="6"/>
        <v>yes</v>
      </c>
      <c r="AB356">
        <v>46</v>
      </c>
      <c r="AP356" s="1"/>
    </row>
    <row r="357" spans="1:42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 s="1">
        <v>1</v>
      </c>
      <c r="R357">
        <v>2</v>
      </c>
      <c r="S357">
        <v>121</v>
      </c>
      <c r="T357">
        <v>70</v>
      </c>
      <c r="U357">
        <v>32</v>
      </c>
      <c r="V357">
        <v>95</v>
      </c>
      <c r="W357">
        <v>39.1</v>
      </c>
      <c r="X357">
        <v>0.88600000000000001</v>
      </c>
      <c r="Y357">
        <v>23</v>
      </c>
      <c r="Z357" s="1">
        <v>0</v>
      </c>
      <c r="AA357" t="str">
        <f t="shared" si="6"/>
        <v>no</v>
      </c>
      <c r="AB357">
        <v>32</v>
      </c>
      <c r="AP357" s="1"/>
    </row>
    <row r="358" spans="1:42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 s="1">
        <v>1</v>
      </c>
      <c r="R358">
        <v>7</v>
      </c>
      <c r="S358">
        <v>129</v>
      </c>
      <c r="T358">
        <v>68</v>
      </c>
      <c r="U358">
        <v>49</v>
      </c>
      <c r="V358">
        <v>125</v>
      </c>
      <c r="W358">
        <v>38.5</v>
      </c>
      <c r="X358">
        <v>0.439</v>
      </c>
      <c r="Y358">
        <v>43</v>
      </c>
      <c r="Z358" s="1">
        <v>1</v>
      </c>
      <c r="AA358" t="str">
        <f t="shared" si="6"/>
        <v>yes</v>
      </c>
      <c r="AB358">
        <v>49</v>
      </c>
      <c r="AP358" s="1"/>
    </row>
    <row r="359" spans="1:42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 s="1">
        <v>1</v>
      </c>
      <c r="R359">
        <v>7</v>
      </c>
      <c r="S359">
        <v>142</v>
      </c>
      <c r="T359">
        <v>90</v>
      </c>
      <c r="U359">
        <v>24</v>
      </c>
      <c r="V359">
        <v>480</v>
      </c>
      <c r="W359">
        <v>30.4</v>
      </c>
      <c r="X359">
        <v>0.128</v>
      </c>
      <c r="Y359">
        <v>43</v>
      </c>
      <c r="Z359" s="1">
        <v>1</v>
      </c>
      <c r="AA359" t="str">
        <f t="shared" si="6"/>
        <v>yes</v>
      </c>
      <c r="AB359">
        <v>24</v>
      </c>
      <c r="AP359" s="1"/>
    </row>
    <row r="360" spans="1:42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 s="1">
        <v>0</v>
      </c>
      <c r="R360">
        <v>3</v>
      </c>
      <c r="S360">
        <v>169</v>
      </c>
      <c r="T360">
        <v>74</v>
      </c>
      <c r="U360">
        <v>19</v>
      </c>
      <c r="V360">
        <v>125</v>
      </c>
      <c r="W360">
        <v>29.9</v>
      </c>
      <c r="X360">
        <v>0.26800000000000002</v>
      </c>
      <c r="Y360">
        <v>31</v>
      </c>
      <c r="Z360" s="1">
        <v>1</v>
      </c>
      <c r="AA360" t="str">
        <f t="shared" si="6"/>
        <v>yes</v>
      </c>
      <c r="AB360">
        <v>19</v>
      </c>
      <c r="AP360" s="1"/>
    </row>
    <row r="361" spans="1:42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 s="1">
        <v>1</v>
      </c>
      <c r="R361">
        <v>4</v>
      </c>
      <c r="S361">
        <v>127</v>
      </c>
      <c r="T361">
        <v>88</v>
      </c>
      <c r="U361">
        <v>11</v>
      </c>
      <c r="V361">
        <v>155</v>
      </c>
      <c r="W361">
        <v>34.5</v>
      </c>
      <c r="X361">
        <v>0.59799999999999998</v>
      </c>
      <c r="Y361">
        <v>28</v>
      </c>
      <c r="Z361" s="1">
        <v>0</v>
      </c>
      <c r="AA361" t="str">
        <f t="shared" si="6"/>
        <v>no</v>
      </c>
      <c r="AB361">
        <v>11</v>
      </c>
      <c r="AP361" s="1"/>
    </row>
    <row r="362" spans="1:42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 s="1">
        <v>1</v>
      </c>
      <c r="R362">
        <v>2</v>
      </c>
      <c r="S362">
        <v>122</v>
      </c>
      <c r="T362">
        <v>76</v>
      </c>
      <c r="U362">
        <v>27</v>
      </c>
      <c r="V362">
        <v>200</v>
      </c>
      <c r="W362">
        <v>35.9</v>
      </c>
      <c r="X362">
        <v>0.48299999999999998</v>
      </c>
      <c r="Y362">
        <v>26</v>
      </c>
      <c r="Z362" s="1">
        <v>0</v>
      </c>
      <c r="AA362" t="str">
        <f t="shared" si="6"/>
        <v>no</v>
      </c>
      <c r="AB362">
        <v>27</v>
      </c>
      <c r="AP362" s="1"/>
    </row>
    <row r="363" spans="1:42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 s="1">
        <v>0</v>
      </c>
      <c r="R363">
        <v>4</v>
      </c>
      <c r="S363">
        <v>110</v>
      </c>
      <c r="T363">
        <v>76</v>
      </c>
      <c r="U363">
        <v>20</v>
      </c>
      <c r="V363">
        <v>100</v>
      </c>
      <c r="W363">
        <v>28.4</v>
      </c>
      <c r="X363">
        <v>0.11799999999999999</v>
      </c>
      <c r="Y363">
        <v>27</v>
      </c>
      <c r="Z363" s="1">
        <v>0</v>
      </c>
      <c r="AA363" t="str">
        <f t="shared" si="6"/>
        <v>no</v>
      </c>
      <c r="AB363">
        <v>20</v>
      </c>
      <c r="AP363" s="1"/>
    </row>
    <row r="364" spans="1:42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 s="1">
        <v>0</v>
      </c>
      <c r="R364">
        <v>2</v>
      </c>
      <c r="S364">
        <v>127</v>
      </c>
      <c r="T364">
        <v>46</v>
      </c>
      <c r="U364">
        <v>21</v>
      </c>
      <c r="V364">
        <v>335</v>
      </c>
      <c r="W364">
        <v>34.4</v>
      </c>
      <c r="X364">
        <v>0.17599999999999999</v>
      </c>
      <c r="Y364">
        <v>22</v>
      </c>
      <c r="Z364" s="1">
        <v>0</v>
      </c>
      <c r="AA364" t="str">
        <f t="shared" si="6"/>
        <v>no</v>
      </c>
      <c r="AB364">
        <v>21</v>
      </c>
      <c r="AP364" s="1"/>
    </row>
    <row r="365" spans="1:42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 s="1">
        <v>1</v>
      </c>
      <c r="R365">
        <v>2</v>
      </c>
      <c r="S365">
        <v>93</v>
      </c>
      <c r="T365">
        <v>64</v>
      </c>
      <c r="U365">
        <v>32</v>
      </c>
      <c r="V365">
        <v>160</v>
      </c>
      <c r="W365">
        <v>38</v>
      </c>
      <c r="X365">
        <v>0.67400000000000004</v>
      </c>
      <c r="Y365">
        <v>23</v>
      </c>
      <c r="Z365" s="1">
        <v>1</v>
      </c>
      <c r="AA365" t="str">
        <f t="shared" si="6"/>
        <v>yes</v>
      </c>
      <c r="AB365">
        <v>32</v>
      </c>
      <c r="AP365" s="1"/>
    </row>
    <row r="366" spans="1:42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 s="1">
        <v>0</v>
      </c>
      <c r="R366">
        <v>3</v>
      </c>
      <c r="S366">
        <v>158</v>
      </c>
      <c r="T366">
        <v>64</v>
      </c>
      <c r="U366">
        <v>13</v>
      </c>
      <c r="V366">
        <v>387</v>
      </c>
      <c r="W366">
        <v>31.2</v>
      </c>
      <c r="X366">
        <v>0.29499999999999998</v>
      </c>
      <c r="Y366">
        <v>24</v>
      </c>
      <c r="Z366" s="1">
        <v>0</v>
      </c>
      <c r="AA366" t="str">
        <f t="shared" si="6"/>
        <v>no</v>
      </c>
      <c r="AB366">
        <v>13</v>
      </c>
      <c r="AP366" s="1"/>
    </row>
    <row r="367" spans="1:42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 s="1">
        <v>0</v>
      </c>
      <c r="R367">
        <v>5</v>
      </c>
      <c r="S367">
        <v>126</v>
      </c>
      <c r="T367">
        <v>78</v>
      </c>
      <c r="U367">
        <v>27</v>
      </c>
      <c r="V367">
        <v>22</v>
      </c>
      <c r="W367">
        <v>29.6</v>
      </c>
      <c r="X367">
        <v>0.439</v>
      </c>
      <c r="Y367">
        <v>40</v>
      </c>
      <c r="Z367" s="1">
        <v>0</v>
      </c>
      <c r="AA367" t="str">
        <f t="shared" si="6"/>
        <v>no</v>
      </c>
      <c r="AB367">
        <v>27</v>
      </c>
      <c r="AP367" s="1"/>
    </row>
    <row r="368" spans="1:42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 s="1">
        <v>1</v>
      </c>
      <c r="R368">
        <v>0</v>
      </c>
      <c r="S368">
        <v>134</v>
      </c>
      <c r="T368">
        <v>58</v>
      </c>
      <c r="U368">
        <v>20</v>
      </c>
      <c r="V368">
        <v>291</v>
      </c>
      <c r="W368">
        <v>26.4</v>
      </c>
      <c r="X368">
        <v>0.35199999999999998</v>
      </c>
      <c r="Y368">
        <v>21</v>
      </c>
      <c r="Z368" s="1">
        <v>0</v>
      </c>
      <c r="AA368" t="str">
        <f t="shared" si="6"/>
        <v>no</v>
      </c>
      <c r="AB368">
        <v>20</v>
      </c>
      <c r="AP368" s="1"/>
    </row>
    <row r="369" spans="1:42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 s="1">
        <v>0</v>
      </c>
      <c r="R369">
        <v>7</v>
      </c>
      <c r="S369">
        <v>187</v>
      </c>
      <c r="T369">
        <v>50</v>
      </c>
      <c r="U369">
        <v>33</v>
      </c>
      <c r="V369">
        <v>392</v>
      </c>
      <c r="W369">
        <v>33.9</v>
      </c>
      <c r="X369">
        <v>0.82599999999999996</v>
      </c>
      <c r="Y369">
        <v>34</v>
      </c>
      <c r="Z369" s="1">
        <v>1</v>
      </c>
      <c r="AA369" t="str">
        <f t="shared" si="6"/>
        <v>yes</v>
      </c>
      <c r="AB369">
        <v>33</v>
      </c>
      <c r="AP369" s="1"/>
    </row>
    <row r="370" spans="1:42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 s="1">
        <v>0</v>
      </c>
      <c r="R370">
        <v>3</v>
      </c>
      <c r="S370">
        <v>173</v>
      </c>
      <c r="T370">
        <v>78</v>
      </c>
      <c r="U370">
        <v>39</v>
      </c>
      <c r="V370">
        <v>185</v>
      </c>
      <c r="W370">
        <v>33.799999999999997</v>
      </c>
      <c r="X370">
        <v>0.97</v>
      </c>
      <c r="Y370">
        <v>31</v>
      </c>
      <c r="Z370" s="1">
        <v>1</v>
      </c>
      <c r="AA370" t="str">
        <f t="shared" si="6"/>
        <v>yes</v>
      </c>
      <c r="AB370">
        <v>39</v>
      </c>
      <c r="AP370" s="1"/>
    </row>
    <row r="371" spans="1:42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 s="1">
        <v>1</v>
      </c>
      <c r="R371">
        <v>1</v>
      </c>
      <c r="S371">
        <v>108</v>
      </c>
      <c r="T371">
        <v>60</v>
      </c>
      <c r="U371">
        <v>46</v>
      </c>
      <c r="V371">
        <v>178</v>
      </c>
      <c r="W371">
        <v>35.5</v>
      </c>
      <c r="X371">
        <v>0.41499999999999998</v>
      </c>
      <c r="Y371">
        <v>24</v>
      </c>
      <c r="Z371" s="1">
        <v>0</v>
      </c>
      <c r="AA371" t="str">
        <f t="shared" si="6"/>
        <v>no</v>
      </c>
      <c r="AB371">
        <v>46</v>
      </c>
      <c r="AP371" s="1"/>
    </row>
    <row r="372" spans="1:42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 s="1">
        <v>1</v>
      </c>
      <c r="R372">
        <v>1</v>
      </c>
      <c r="S372">
        <v>114</v>
      </c>
      <c r="T372">
        <v>66</v>
      </c>
      <c r="U372">
        <v>36</v>
      </c>
      <c r="V372">
        <v>200</v>
      </c>
      <c r="W372">
        <v>38.1</v>
      </c>
      <c r="X372">
        <v>0.28899999999999998</v>
      </c>
      <c r="Y372">
        <v>21</v>
      </c>
      <c r="Z372" s="1">
        <v>0</v>
      </c>
      <c r="AA372" t="str">
        <f t="shared" si="6"/>
        <v>no</v>
      </c>
      <c r="AB372">
        <v>36</v>
      </c>
      <c r="AP372" s="1"/>
    </row>
    <row r="373" spans="1:42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 s="1">
        <v>0</v>
      </c>
      <c r="R373">
        <v>1</v>
      </c>
      <c r="S373">
        <v>149</v>
      </c>
      <c r="T373">
        <v>68</v>
      </c>
      <c r="U373">
        <v>29</v>
      </c>
      <c r="V373">
        <v>127</v>
      </c>
      <c r="W373">
        <v>29.3</v>
      </c>
      <c r="X373">
        <v>0.34899999999999998</v>
      </c>
      <c r="Y373">
        <v>42</v>
      </c>
      <c r="Z373" s="1">
        <v>1</v>
      </c>
      <c r="AA373" t="str">
        <f t="shared" si="6"/>
        <v>yes</v>
      </c>
      <c r="AB373">
        <v>29</v>
      </c>
      <c r="AP373" s="1"/>
    </row>
    <row r="374" spans="1:42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 s="1">
        <v>0</v>
      </c>
      <c r="R374">
        <v>5</v>
      </c>
      <c r="S374">
        <v>117</v>
      </c>
      <c r="T374">
        <v>86</v>
      </c>
      <c r="U374">
        <v>30</v>
      </c>
      <c r="V374">
        <v>105</v>
      </c>
      <c r="W374">
        <v>39.1</v>
      </c>
      <c r="X374">
        <v>0.251</v>
      </c>
      <c r="Y374">
        <v>42</v>
      </c>
      <c r="Z374" s="1">
        <v>0</v>
      </c>
      <c r="AA374" t="str">
        <f t="shared" si="6"/>
        <v>no</v>
      </c>
      <c r="AB374">
        <v>30</v>
      </c>
      <c r="AP374" s="1"/>
    </row>
    <row r="375" spans="1:42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 s="1">
        <v>0</v>
      </c>
      <c r="R375">
        <v>1</v>
      </c>
      <c r="S375">
        <v>116</v>
      </c>
      <c r="T375">
        <v>78</v>
      </c>
      <c r="U375">
        <v>29</v>
      </c>
      <c r="V375">
        <v>180</v>
      </c>
      <c r="W375">
        <v>36.1</v>
      </c>
      <c r="X375">
        <v>0.496</v>
      </c>
      <c r="Y375">
        <v>25</v>
      </c>
      <c r="Z375" s="1">
        <v>0</v>
      </c>
      <c r="AA375" t="str">
        <f t="shared" si="6"/>
        <v>no</v>
      </c>
      <c r="AB375">
        <v>29</v>
      </c>
      <c r="AP375" s="1"/>
    </row>
    <row r="376" spans="1:42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 s="1">
        <v>0</v>
      </c>
      <c r="R376">
        <v>3</v>
      </c>
      <c r="S376">
        <v>130</v>
      </c>
      <c r="T376">
        <v>78</v>
      </c>
      <c r="U376">
        <v>23</v>
      </c>
      <c r="V376">
        <v>79</v>
      </c>
      <c r="W376">
        <v>28.4</v>
      </c>
      <c r="X376">
        <v>0.32300000000000001</v>
      </c>
      <c r="Y376">
        <v>34</v>
      </c>
      <c r="Z376" s="1">
        <v>1</v>
      </c>
      <c r="AA376" t="str">
        <f t="shared" si="6"/>
        <v>yes</v>
      </c>
      <c r="AB376">
        <v>23</v>
      </c>
      <c r="AP376" s="1"/>
    </row>
    <row r="377" spans="1:42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 s="1">
        <v>1</v>
      </c>
      <c r="R377">
        <v>2</v>
      </c>
      <c r="S377">
        <v>174</v>
      </c>
      <c r="T377">
        <v>88</v>
      </c>
      <c r="U377">
        <v>37</v>
      </c>
      <c r="V377">
        <v>120</v>
      </c>
      <c r="W377">
        <v>44.5</v>
      </c>
      <c r="X377">
        <v>0.64600000000000002</v>
      </c>
      <c r="Y377">
        <v>24</v>
      </c>
      <c r="Z377" s="1">
        <v>1</v>
      </c>
      <c r="AA377" t="str">
        <f t="shared" si="6"/>
        <v>yes</v>
      </c>
      <c r="AB377">
        <v>37</v>
      </c>
      <c r="AP377" s="1"/>
    </row>
    <row r="378" spans="1:42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 s="1">
        <v>0</v>
      </c>
      <c r="R378">
        <v>2</v>
      </c>
      <c r="S378">
        <v>106</v>
      </c>
      <c r="T378">
        <v>56</v>
      </c>
      <c r="U378">
        <v>27</v>
      </c>
      <c r="V378">
        <v>165</v>
      </c>
      <c r="W378">
        <v>29</v>
      </c>
      <c r="X378">
        <v>0.42599999999999999</v>
      </c>
      <c r="Y378">
        <v>22</v>
      </c>
      <c r="Z378" s="1">
        <v>0</v>
      </c>
      <c r="AA378" t="str">
        <f t="shared" si="6"/>
        <v>no</v>
      </c>
      <c r="AB378">
        <v>27</v>
      </c>
      <c r="AP378" s="1"/>
    </row>
    <row r="379" spans="1:42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 s="1">
        <v>0</v>
      </c>
      <c r="R379">
        <v>0</v>
      </c>
      <c r="S379">
        <v>126</v>
      </c>
      <c r="T379">
        <v>86</v>
      </c>
      <c r="U379">
        <v>27</v>
      </c>
      <c r="V379">
        <v>120</v>
      </c>
      <c r="W379">
        <v>27.4</v>
      </c>
      <c r="X379">
        <v>0.51500000000000001</v>
      </c>
      <c r="Y379">
        <v>21</v>
      </c>
      <c r="Z379" s="1">
        <v>0</v>
      </c>
      <c r="AA379" t="str">
        <f t="shared" si="6"/>
        <v>no</v>
      </c>
      <c r="AB379">
        <v>27</v>
      </c>
      <c r="AP379" s="1"/>
    </row>
    <row r="380" spans="1:42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 s="1">
        <v>1</v>
      </c>
      <c r="R380">
        <v>2</v>
      </c>
      <c r="S380">
        <v>99</v>
      </c>
      <c r="T380">
        <v>60</v>
      </c>
      <c r="U380">
        <v>17</v>
      </c>
      <c r="V380">
        <v>160</v>
      </c>
      <c r="W380">
        <v>36.6</v>
      </c>
      <c r="X380">
        <v>0.45300000000000001</v>
      </c>
      <c r="Y380">
        <v>21</v>
      </c>
      <c r="Z380" s="1">
        <v>0</v>
      </c>
      <c r="AA380" t="str">
        <f t="shared" si="6"/>
        <v>no</v>
      </c>
      <c r="AB380">
        <v>17</v>
      </c>
      <c r="AP380" s="1"/>
    </row>
    <row r="381" spans="1:42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 s="1">
        <v>0</v>
      </c>
      <c r="R381">
        <v>11</v>
      </c>
      <c r="S381">
        <v>120</v>
      </c>
      <c r="T381">
        <v>80</v>
      </c>
      <c r="U381">
        <v>37</v>
      </c>
      <c r="V381">
        <v>150</v>
      </c>
      <c r="W381">
        <v>42.3</v>
      </c>
      <c r="X381">
        <v>0.78500000000000003</v>
      </c>
      <c r="Y381">
        <v>48</v>
      </c>
      <c r="Z381" s="1">
        <v>1</v>
      </c>
      <c r="AA381" t="str">
        <f t="shared" si="6"/>
        <v>yes</v>
      </c>
      <c r="AB381">
        <v>37</v>
      </c>
      <c r="AP381" s="1"/>
    </row>
    <row r="382" spans="1:42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 s="1">
        <v>0</v>
      </c>
      <c r="R382">
        <v>3</v>
      </c>
      <c r="S382">
        <v>102</v>
      </c>
      <c r="T382">
        <v>44</v>
      </c>
      <c r="U382">
        <v>20</v>
      </c>
      <c r="V382">
        <v>94</v>
      </c>
      <c r="W382">
        <v>30.8</v>
      </c>
      <c r="X382">
        <v>0.4</v>
      </c>
      <c r="Y382">
        <v>26</v>
      </c>
      <c r="Z382" s="1">
        <v>0</v>
      </c>
      <c r="AA382" t="str">
        <f t="shared" si="6"/>
        <v>no</v>
      </c>
      <c r="AB382">
        <v>20</v>
      </c>
      <c r="AP382" s="1"/>
    </row>
    <row r="383" spans="1:42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 s="1">
        <v>0</v>
      </c>
      <c r="R383">
        <v>1</v>
      </c>
      <c r="S383">
        <v>109</v>
      </c>
      <c r="T383">
        <v>58</v>
      </c>
      <c r="U383">
        <v>18</v>
      </c>
      <c r="V383">
        <v>116</v>
      </c>
      <c r="W383">
        <v>28.5</v>
      </c>
      <c r="X383">
        <v>0.219</v>
      </c>
      <c r="Y383">
        <v>22</v>
      </c>
      <c r="Z383" s="1">
        <v>0</v>
      </c>
      <c r="AA383" t="str">
        <f t="shared" si="6"/>
        <v>no</v>
      </c>
      <c r="AB383">
        <v>18</v>
      </c>
      <c r="AP383" s="1"/>
    </row>
    <row r="384" spans="1:42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 s="1">
        <v>0</v>
      </c>
      <c r="R384">
        <v>13</v>
      </c>
      <c r="S384">
        <v>153</v>
      </c>
      <c r="T384">
        <v>88</v>
      </c>
      <c r="U384">
        <v>37</v>
      </c>
      <c r="V384">
        <v>140</v>
      </c>
      <c r="W384">
        <v>40.6</v>
      </c>
      <c r="X384">
        <v>1.1739999999999999</v>
      </c>
      <c r="Y384">
        <v>39</v>
      </c>
      <c r="Z384" s="1">
        <v>0</v>
      </c>
      <c r="AA384" t="str">
        <f t="shared" si="6"/>
        <v>no</v>
      </c>
      <c r="AB384">
        <v>37</v>
      </c>
      <c r="AP384" s="1"/>
    </row>
    <row r="385" spans="1:42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 s="1">
        <v>0</v>
      </c>
      <c r="R385">
        <v>12</v>
      </c>
      <c r="S385">
        <v>100</v>
      </c>
      <c r="T385">
        <v>84</v>
      </c>
      <c r="U385">
        <v>33</v>
      </c>
      <c r="V385">
        <v>105</v>
      </c>
      <c r="W385">
        <v>30</v>
      </c>
      <c r="X385">
        <v>0.48799999999999999</v>
      </c>
      <c r="Y385">
        <v>46</v>
      </c>
      <c r="Z385" s="1">
        <v>0</v>
      </c>
      <c r="AA385" t="str">
        <f t="shared" si="6"/>
        <v>no</v>
      </c>
      <c r="AB385">
        <v>33</v>
      </c>
      <c r="AP385" s="1"/>
    </row>
    <row r="386" spans="1:42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 s="1">
        <v>0</v>
      </c>
      <c r="R386">
        <v>1</v>
      </c>
      <c r="S386">
        <v>81</v>
      </c>
      <c r="T386">
        <v>74</v>
      </c>
      <c r="U386">
        <v>41</v>
      </c>
      <c r="V386">
        <v>57</v>
      </c>
      <c r="W386">
        <v>46.3</v>
      </c>
      <c r="X386">
        <v>1.0960000000000001</v>
      </c>
      <c r="Y386">
        <v>32</v>
      </c>
      <c r="Z386" s="1">
        <v>0</v>
      </c>
      <c r="AA386" t="str">
        <f t="shared" si="6"/>
        <v>no</v>
      </c>
      <c r="AB386">
        <v>41</v>
      </c>
      <c r="AP386" s="1"/>
    </row>
    <row r="387" spans="1:42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 s="1">
        <v>0</v>
      </c>
      <c r="R387">
        <v>3</v>
      </c>
      <c r="S387">
        <v>187</v>
      </c>
      <c r="T387">
        <v>70</v>
      </c>
      <c r="U387">
        <v>22</v>
      </c>
      <c r="V387">
        <v>200</v>
      </c>
      <c r="W387">
        <v>36.4</v>
      </c>
      <c r="X387">
        <v>0.40799999999999997</v>
      </c>
      <c r="Y387">
        <v>36</v>
      </c>
      <c r="Z387" s="1">
        <v>1</v>
      </c>
      <c r="AA387" t="str">
        <f t="shared" ref="AA387:AA393" si="7">IF(Z387=1,"yes","no")</f>
        <v>yes</v>
      </c>
      <c r="AB387">
        <v>22</v>
      </c>
      <c r="AP387" s="1"/>
    </row>
    <row r="388" spans="1:42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 s="1">
        <v>1</v>
      </c>
      <c r="R388">
        <v>1</v>
      </c>
      <c r="S388">
        <v>121</v>
      </c>
      <c r="T388">
        <v>78</v>
      </c>
      <c r="U388">
        <v>39</v>
      </c>
      <c r="V388">
        <v>74</v>
      </c>
      <c r="W388">
        <v>39</v>
      </c>
      <c r="X388">
        <v>0.26100000000000001</v>
      </c>
      <c r="Y388">
        <v>28</v>
      </c>
      <c r="Z388" s="1">
        <v>0</v>
      </c>
      <c r="AA388" t="str">
        <f t="shared" si="7"/>
        <v>no</v>
      </c>
      <c r="AB388">
        <v>39</v>
      </c>
      <c r="AP388" s="1"/>
    </row>
    <row r="389" spans="1:42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 s="1">
        <v>1</v>
      </c>
      <c r="R389">
        <v>0</v>
      </c>
      <c r="S389">
        <v>181</v>
      </c>
      <c r="T389">
        <v>88</v>
      </c>
      <c r="U389">
        <v>44</v>
      </c>
      <c r="V389">
        <v>510</v>
      </c>
      <c r="W389">
        <v>43.3</v>
      </c>
      <c r="X389">
        <v>0.222</v>
      </c>
      <c r="Y389">
        <v>26</v>
      </c>
      <c r="Z389" s="1">
        <v>1</v>
      </c>
      <c r="AA389" t="str">
        <f t="shared" si="7"/>
        <v>yes</v>
      </c>
      <c r="AB389">
        <v>44</v>
      </c>
      <c r="AP389" s="1"/>
    </row>
    <row r="390" spans="1:42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 s="1">
        <v>1</v>
      </c>
      <c r="R390">
        <v>1</v>
      </c>
      <c r="S390">
        <v>128</v>
      </c>
      <c r="T390">
        <v>88</v>
      </c>
      <c r="U390">
        <v>39</v>
      </c>
      <c r="V390">
        <v>110</v>
      </c>
      <c r="W390">
        <v>36.5</v>
      </c>
      <c r="X390">
        <v>1.0569999999999999</v>
      </c>
      <c r="Y390">
        <v>37</v>
      </c>
      <c r="Z390" s="1">
        <v>1</v>
      </c>
      <c r="AA390" t="str">
        <f t="shared" si="7"/>
        <v>yes</v>
      </c>
      <c r="AB390">
        <v>39</v>
      </c>
      <c r="AP390" s="1"/>
    </row>
    <row r="391" spans="1:42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 s="1">
        <v>0</v>
      </c>
      <c r="R391">
        <v>2</v>
      </c>
      <c r="S391">
        <v>88</v>
      </c>
      <c r="T391">
        <v>58</v>
      </c>
      <c r="U391">
        <v>26</v>
      </c>
      <c r="V391">
        <v>16</v>
      </c>
      <c r="W391">
        <v>28.4</v>
      </c>
      <c r="X391">
        <v>0.76600000000000001</v>
      </c>
      <c r="Y391">
        <v>22</v>
      </c>
      <c r="Z391" s="1">
        <v>0</v>
      </c>
      <c r="AA391" t="str">
        <f t="shared" si="7"/>
        <v>no</v>
      </c>
      <c r="AB391">
        <v>26</v>
      </c>
      <c r="AP391" s="1"/>
    </row>
    <row r="392" spans="1:42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 s="1">
        <v>0</v>
      </c>
      <c r="R392">
        <v>10</v>
      </c>
      <c r="S392">
        <v>101</v>
      </c>
      <c r="T392">
        <v>76</v>
      </c>
      <c r="U392">
        <v>48</v>
      </c>
      <c r="V392">
        <v>180</v>
      </c>
      <c r="W392">
        <v>32.9</v>
      </c>
      <c r="X392">
        <v>0.17100000000000001</v>
      </c>
      <c r="Y392">
        <v>63</v>
      </c>
      <c r="Z392" s="1">
        <v>0</v>
      </c>
      <c r="AA392" t="str">
        <f t="shared" si="7"/>
        <v>no</v>
      </c>
      <c r="AB392">
        <v>48</v>
      </c>
      <c r="AP392" s="1"/>
    </row>
    <row r="393" spans="1:42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 s="1">
        <v>1</v>
      </c>
      <c r="R393">
        <v>5</v>
      </c>
      <c r="S393">
        <v>121</v>
      </c>
      <c r="T393">
        <v>72</v>
      </c>
      <c r="U393">
        <v>23</v>
      </c>
      <c r="V393">
        <v>112</v>
      </c>
      <c r="W393">
        <v>26.2</v>
      </c>
      <c r="X393">
        <v>0.245</v>
      </c>
      <c r="Y393">
        <v>30</v>
      </c>
      <c r="Z393" s="1">
        <v>0</v>
      </c>
      <c r="AA393" t="str">
        <f t="shared" si="7"/>
        <v>no</v>
      </c>
      <c r="AB393">
        <v>23</v>
      </c>
      <c r="AP393" s="1"/>
    </row>
    <row r="394" spans="1:42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 s="1">
        <v>0</v>
      </c>
      <c r="T394" s="9"/>
      <c r="AP394" s="1"/>
    </row>
    <row r="395" spans="1:42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 s="1">
        <v>0</v>
      </c>
      <c r="T395" s="9"/>
      <c r="AP395" s="1"/>
    </row>
    <row r="396" spans="1:42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 s="1">
        <v>1</v>
      </c>
      <c r="T396" s="9"/>
      <c r="AP396" s="1"/>
    </row>
    <row r="397" spans="1:42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 s="1">
        <v>0</v>
      </c>
      <c r="T397" s="9"/>
      <c r="AP397" s="1"/>
    </row>
    <row r="398" spans="1:42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 s="1">
        <v>0</v>
      </c>
      <c r="T398" s="9"/>
      <c r="AP398" s="1"/>
    </row>
    <row r="399" spans="1:42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 s="1">
        <v>1</v>
      </c>
      <c r="T399" s="9"/>
      <c r="AP399" s="1"/>
    </row>
    <row r="400" spans="1:42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 s="1">
        <v>0</v>
      </c>
      <c r="T400" s="9"/>
      <c r="AP400" s="1"/>
    </row>
    <row r="401" spans="1:42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 s="1">
        <v>1</v>
      </c>
      <c r="T401" s="9"/>
      <c r="AP401" s="1"/>
    </row>
    <row r="402" spans="1:42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 s="1">
        <v>1</v>
      </c>
      <c r="T402" s="9"/>
      <c r="AP402" s="1"/>
    </row>
    <row r="403" spans="1:42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 s="1">
        <v>0</v>
      </c>
      <c r="T403" s="9"/>
      <c r="AP403" s="1"/>
    </row>
    <row r="404" spans="1:42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 s="1">
        <v>1</v>
      </c>
      <c r="T404" s="9"/>
      <c r="AP404" s="1"/>
    </row>
    <row r="405" spans="1:42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 s="1">
        <v>0</v>
      </c>
      <c r="T405" s="9"/>
      <c r="AP405" s="1"/>
    </row>
    <row r="406" spans="1:42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 s="1">
        <v>1</v>
      </c>
      <c r="T406" s="9"/>
      <c r="AP406" s="1"/>
    </row>
    <row r="407" spans="1:42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 s="1">
        <v>0</v>
      </c>
      <c r="T407" s="9"/>
      <c r="AP407" s="1"/>
    </row>
    <row r="408" spans="1:42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 s="1">
        <v>1</v>
      </c>
      <c r="T408" s="9"/>
      <c r="AP408" s="1"/>
    </row>
    <row r="409" spans="1:42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 s="1">
        <v>0</v>
      </c>
      <c r="T409" s="9"/>
      <c r="AP409" s="1"/>
    </row>
    <row r="410" spans="1:42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 s="1">
        <v>1</v>
      </c>
      <c r="T410" s="9"/>
      <c r="AP410" s="1"/>
    </row>
    <row r="411" spans="1:42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 s="1">
        <v>1</v>
      </c>
      <c r="T411" s="9"/>
      <c r="AP411" s="1"/>
    </row>
    <row r="412" spans="1:42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 s="1">
        <v>0</v>
      </c>
      <c r="T412" s="9"/>
      <c r="AP412" s="1"/>
    </row>
    <row r="413" spans="1:42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 s="1">
        <v>0</v>
      </c>
      <c r="T413" s="9"/>
      <c r="AP413" s="1"/>
    </row>
    <row r="414" spans="1:42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 s="1">
        <v>0</v>
      </c>
      <c r="T414" s="9"/>
      <c r="AP414" s="1"/>
    </row>
    <row r="415" spans="1:42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 s="1">
        <v>0</v>
      </c>
      <c r="T415" s="9"/>
      <c r="AP415" s="1"/>
    </row>
    <row r="416" spans="1:42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 s="1">
        <v>1</v>
      </c>
      <c r="T416" s="9"/>
      <c r="AP416" s="1"/>
    </row>
    <row r="417" spans="1:42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 s="1">
        <v>1</v>
      </c>
      <c r="T417" s="9"/>
      <c r="AP417" s="1"/>
    </row>
    <row r="418" spans="1:42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 s="1">
        <v>0</v>
      </c>
      <c r="T418" s="9"/>
      <c r="AP418" s="1"/>
    </row>
    <row r="419" spans="1:42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 s="1">
        <v>1</v>
      </c>
      <c r="T419" s="9"/>
      <c r="AP419" s="1"/>
    </row>
    <row r="420" spans="1:42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 s="1">
        <v>0</v>
      </c>
      <c r="T420" s="9"/>
      <c r="AP420" s="1"/>
    </row>
    <row r="421" spans="1:42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 s="1">
        <v>1</v>
      </c>
      <c r="T421" s="9"/>
      <c r="AP421" s="1"/>
    </row>
    <row r="422" spans="1:42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 s="1">
        <v>0</v>
      </c>
      <c r="T422" s="9"/>
      <c r="AP422" s="1"/>
    </row>
    <row r="423" spans="1:42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 s="1">
        <v>0</v>
      </c>
      <c r="T423" s="9"/>
      <c r="AP423" s="1"/>
    </row>
    <row r="424" spans="1:42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 s="1">
        <v>0</v>
      </c>
      <c r="T424" s="9"/>
      <c r="AP424" s="1"/>
    </row>
    <row r="425" spans="1:42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 s="1">
        <v>0</v>
      </c>
      <c r="T425" s="9"/>
      <c r="AP425" s="1"/>
    </row>
    <row r="426" spans="1:42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 s="1">
        <v>1</v>
      </c>
      <c r="T426" s="9"/>
      <c r="AP426" s="1"/>
    </row>
    <row r="427" spans="1:42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 s="1">
        <v>1</v>
      </c>
      <c r="T427" s="9"/>
      <c r="AP427" s="1"/>
    </row>
    <row r="428" spans="1:42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 s="1">
        <v>0</v>
      </c>
      <c r="T428" s="9"/>
      <c r="AP428" s="1"/>
    </row>
    <row r="429" spans="1:42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 s="1">
        <v>1</v>
      </c>
      <c r="T429" s="9"/>
      <c r="AP429" s="1"/>
    </row>
    <row r="430" spans="1:42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 s="1">
        <v>0</v>
      </c>
      <c r="T430" s="9"/>
      <c r="AP430" s="1"/>
    </row>
    <row r="431" spans="1:42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 s="1">
        <v>1</v>
      </c>
      <c r="T431" s="9"/>
      <c r="AP431" s="1"/>
    </row>
    <row r="432" spans="1:42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 s="1">
        <v>0</v>
      </c>
      <c r="T432" s="9"/>
      <c r="AP432" s="1"/>
    </row>
    <row r="433" spans="1:42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 s="1">
        <v>0</v>
      </c>
      <c r="T433" s="9"/>
      <c r="AP433" s="1"/>
    </row>
    <row r="434" spans="1:42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 s="1">
        <v>0</v>
      </c>
      <c r="T434" s="9"/>
      <c r="AP434" s="1"/>
    </row>
    <row r="435" spans="1:42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 s="1">
        <v>0</v>
      </c>
      <c r="T435" s="9"/>
      <c r="AP435" s="1"/>
    </row>
    <row r="436" spans="1:42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 s="1">
        <v>0</v>
      </c>
      <c r="T436" s="9"/>
      <c r="AP436" s="1"/>
    </row>
    <row r="437" spans="1:42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 s="1">
        <v>1</v>
      </c>
      <c r="T437" s="9"/>
      <c r="AP437" s="1"/>
    </row>
    <row r="438" spans="1:42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 s="1">
        <v>0</v>
      </c>
      <c r="T438" s="9"/>
      <c r="AP438" s="1"/>
    </row>
    <row r="439" spans="1:42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 s="1">
        <v>0</v>
      </c>
      <c r="T439" s="9"/>
      <c r="AP439" s="1"/>
    </row>
    <row r="440" spans="1:42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 s="1">
        <v>0</v>
      </c>
      <c r="T440" s="9"/>
      <c r="AP440" s="1"/>
    </row>
    <row r="441" spans="1:42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 s="1">
        <v>0</v>
      </c>
      <c r="T441" s="9"/>
      <c r="AP441" s="1"/>
    </row>
    <row r="442" spans="1:42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 s="1">
        <v>1</v>
      </c>
      <c r="T442" s="9"/>
      <c r="AP442" s="1"/>
    </row>
    <row r="443" spans="1:42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 s="1">
        <v>0</v>
      </c>
      <c r="T443" s="9"/>
      <c r="AP443" s="1"/>
    </row>
    <row r="444" spans="1:42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 s="1">
        <v>0</v>
      </c>
      <c r="T444" s="9"/>
      <c r="AP444" s="1"/>
    </row>
    <row r="445" spans="1:42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 s="1">
        <v>1</v>
      </c>
      <c r="T445" s="9"/>
      <c r="AP445" s="1"/>
    </row>
    <row r="446" spans="1:42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 s="1">
        <v>1</v>
      </c>
      <c r="T446" s="9"/>
      <c r="AP446" s="1"/>
    </row>
    <row r="447" spans="1:42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 s="1">
        <v>1</v>
      </c>
      <c r="T447" s="9"/>
      <c r="AP447" s="1"/>
    </row>
    <row r="448" spans="1:42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 s="1">
        <v>0</v>
      </c>
      <c r="T448" s="9"/>
      <c r="AP448" s="1"/>
    </row>
    <row r="449" spans="1:42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 s="1">
        <v>0</v>
      </c>
      <c r="T449" s="9"/>
      <c r="AP449" s="1"/>
    </row>
    <row r="450" spans="1:42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 s="1">
        <v>1</v>
      </c>
      <c r="T450" s="9"/>
      <c r="AP450" s="1"/>
    </row>
    <row r="451" spans="1:42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 s="1">
        <v>0</v>
      </c>
      <c r="T451" s="9"/>
      <c r="AP451" s="1"/>
    </row>
    <row r="452" spans="1:42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 s="1">
        <v>0</v>
      </c>
      <c r="T452" s="9"/>
      <c r="AP452" s="1"/>
    </row>
    <row r="453" spans="1:42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 s="1">
        <v>1</v>
      </c>
      <c r="T453" s="9"/>
      <c r="AP453" s="1"/>
    </row>
    <row r="454" spans="1:42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 s="1">
        <v>0</v>
      </c>
      <c r="T454" s="9"/>
      <c r="AP454" s="1"/>
    </row>
    <row r="455" spans="1:42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 s="1">
        <v>0</v>
      </c>
      <c r="T455" s="9"/>
      <c r="AP455" s="1"/>
    </row>
    <row r="456" spans="1:42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 s="1">
        <v>0</v>
      </c>
      <c r="T456" s="9"/>
      <c r="AP456" s="1"/>
    </row>
    <row r="457" spans="1:42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 s="1">
        <v>1</v>
      </c>
      <c r="T457" s="9"/>
      <c r="AP457" s="1"/>
    </row>
    <row r="458" spans="1:42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 s="1">
        <v>0</v>
      </c>
      <c r="T458" s="9"/>
      <c r="AP458" s="1"/>
    </row>
    <row r="459" spans="1:42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 s="1">
        <v>0</v>
      </c>
      <c r="T459" s="9"/>
      <c r="AP459" s="1"/>
    </row>
    <row r="460" spans="1:42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 s="1">
        <v>1</v>
      </c>
      <c r="T460" s="9"/>
      <c r="AP460" s="1"/>
    </row>
    <row r="461" spans="1:42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 s="1">
        <v>0</v>
      </c>
      <c r="T461" s="9"/>
      <c r="AP461" s="1"/>
    </row>
    <row r="462" spans="1:42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 s="1">
        <v>0</v>
      </c>
      <c r="T462" s="9"/>
      <c r="AP462" s="1"/>
    </row>
    <row r="463" spans="1:42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 s="1">
        <v>0</v>
      </c>
      <c r="T463" s="9"/>
      <c r="AP463" s="1"/>
    </row>
    <row r="464" spans="1:42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 s="1">
        <v>0</v>
      </c>
      <c r="T464" s="9"/>
      <c r="AP464" s="1"/>
    </row>
    <row r="465" spans="1:42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 s="1">
        <v>0</v>
      </c>
      <c r="T465" s="9"/>
      <c r="AP465" s="1"/>
    </row>
    <row r="466" spans="1:42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 s="1">
        <v>0</v>
      </c>
      <c r="T466" s="9"/>
      <c r="AP466" s="1"/>
    </row>
    <row r="467" spans="1:42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 s="1">
        <v>0</v>
      </c>
      <c r="T467" s="9"/>
      <c r="AP467" s="1"/>
    </row>
    <row r="468" spans="1:42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 s="1">
        <v>0</v>
      </c>
      <c r="T468" s="9"/>
      <c r="AP468" s="1"/>
    </row>
    <row r="469" spans="1:42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 s="1">
        <v>0</v>
      </c>
      <c r="T469" s="9"/>
      <c r="AP469" s="1"/>
    </row>
    <row r="470" spans="1:42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 s="1">
        <v>1</v>
      </c>
      <c r="T470" s="9"/>
      <c r="AP470" s="1"/>
    </row>
    <row r="471" spans="1:42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 s="1">
        <v>0</v>
      </c>
      <c r="T471" s="9"/>
      <c r="AP471" s="1"/>
    </row>
    <row r="472" spans="1:42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 s="1">
        <v>0</v>
      </c>
      <c r="T472" s="9"/>
      <c r="AP472" s="1"/>
    </row>
    <row r="473" spans="1:42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 s="1">
        <v>0</v>
      </c>
      <c r="T473" s="9"/>
      <c r="AP473" s="1"/>
    </row>
    <row r="474" spans="1:42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 s="1">
        <v>0</v>
      </c>
      <c r="T474" s="9"/>
      <c r="AP474" s="1"/>
    </row>
    <row r="475" spans="1:42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 s="1">
        <v>0</v>
      </c>
      <c r="T475" s="9"/>
      <c r="AP475" s="1"/>
    </row>
    <row r="476" spans="1:42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 s="1">
        <v>0</v>
      </c>
      <c r="T476" s="9"/>
      <c r="AP476" s="1"/>
    </row>
    <row r="477" spans="1:42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 s="1">
        <v>0</v>
      </c>
      <c r="T477" s="9"/>
      <c r="AP477" s="1"/>
    </row>
    <row r="478" spans="1:42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 s="1">
        <v>1</v>
      </c>
      <c r="T478" s="9"/>
      <c r="AP478" s="1"/>
    </row>
    <row r="479" spans="1:42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 s="1">
        <v>0</v>
      </c>
      <c r="T479" s="9"/>
      <c r="AP479" s="1"/>
    </row>
    <row r="480" spans="1:42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 s="1">
        <v>0</v>
      </c>
      <c r="T480" s="9"/>
      <c r="AP480" s="1"/>
    </row>
    <row r="481" spans="1:42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 s="1">
        <v>0</v>
      </c>
      <c r="T481" s="9"/>
      <c r="AP481" s="1"/>
    </row>
    <row r="482" spans="1:42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 s="1">
        <v>1</v>
      </c>
      <c r="T482" s="9"/>
      <c r="AP482" s="1"/>
    </row>
    <row r="483" spans="1:42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 s="1">
        <v>0</v>
      </c>
      <c r="T483" s="9"/>
      <c r="AP483" s="1"/>
    </row>
    <row r="484" spans="1:42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 s="1">
        <v>0</v>
      </c>
      <c r="T484" s="9"/>
      <c r="AP484" s="1"/>
    </row>
    <row r="485" spans="1:42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 s="1">
        <v>0</v>
      </c>
      <c r="T485" s="9"/>
      <c r="AP485" s="1"/>
    </row>
    <row r="486" spans="1:42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 s="1">
        <v>1</v>
      </c>
      <c r="T486" s="9"/>
      <c r="AP486" s="1"/>
    </row>
    <row r="487" spans="1:42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 s="1">
        <v>1</v>
      </c>
      <c r="T487" s="9"/>
      <c r="AP487" s="1"/>
    </row>
    <row r="488" spans="1:42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 s="1">
        <v>0</v>
      </c>
      <c r="T488" s="9"/>
      <c r="AP488" s="1"/>
    </row>
    <row r="489" spans="1:42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 s="1">
        <v>0</v>
      </c>
      <c r="T489" s="9"/>
      <c r="AP489" s="1"/>
    </row>
    <row r="490" spans="1:42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 s="1">
        <v>0</v>
      </c>
      <c r="T490" s="9"/>
      <c r="AP490" s="1"/>
    </row>
    <row r="491" spans="1:42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 s="1">
        <v>0</v>
      </c>
      <c r="T491" s="9"/>
      <c r="AP491" s="1"/>
    </row>
    <row r="492" spans="1:42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 s="1">
        <v>0</v>
      </c>
      <c r="T492" s="9"/>
      <c r="AP492" s="1"/>
    </row>
    <row r="493" spans="1:42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 s="1">
        <v>0</v>
      </c>
      <c r="T493" s="9"/>
      <c r="AP493" s="1"/>
    </row>
    <row r="494" spans="1:42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 s="1">
        <v>0</v>
      </c>
      <c r="T494" s="9"/>
      <c r="AP494" s="1"/>
    </row>
    <row r="495" spans="1:42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 s="1">
        <v>1</v>
      </c>
      <c r="T495" s="9"/>
      <c r="AP495" s="1"/>
    </row>
    <row r="496" spans="1:42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 s="1">
        <v>0</v>
      </c>
      <c r="T496" s="9"/>
      <c r="AP496" s="1"/>
    </row>
    <row r="497" spans="1:42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 s="1">
        <v>0</v>
      </c>
      <c r="T497" s="9"/>
      <c r="AP497" s="1"/>
    </row>
    <row r="498" spans="1:42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 s="1">
        <v>0</v>
      </c>
      <c r="T498" s="9"/>
      <c r="AP498" s="1"/>
    </row>
    <row r="499" spans="1:42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 s="1">
        <v>0</v>
      </c>
      <c r="T499" s="9"/>
      <c r="AP499" s="1"/>
    </row>
    <row r="500" spans="1:42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 s="1">
        <v>1</v>
      </c>
      <c r="T500" s="9"/>
      <c r="AP500" s="1"/>
    </row>
    <row r="501" spans="1:42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 s="1">
        <v>0</v>
      </c>
      <c r="T501" s="9"/>
      <c r="AP501" s="1"/>
    </row>
    <row r="502" spans="1:42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 s="1">
        <v>0</v>
      </c>
      <c r="T502" s="9"/>
      <c r="AP502" s="1"/>
    </row>
    <row r="503" spans="1:42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 s="1">
        <v>0</v>
      </c>
      <c r="T503" s="9"/>
      <c r="AP503" s="1"/>
    </row>
    <row r="504" spans="1:42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 s="1">
        <v>1</v>
      </c>
      <c r="T504" s="9"/>
      <c r="AP504" s="1"/>
    </row>
    <row r="505" spans="1:42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 s="1">
        <v>0</v>
      </c>
      <c r="T505" s="9"/>
      <c r="AP505" s="1"/>
    </row>
    <row r="506" spans="1:42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 s="1">
        <v>0</v>
      </c>
      <c r="T506" s="9"/>
      <c r="AP506" s="1"/>
    </row>
    <row r="507" spans="1:42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 s="1">
        <v>0</v>
      </c>
      <c r="T507" s="9"/>
      <c r="AP507" s="1"/>
    </row>
    <row r="508" spans="1:42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 s="1">
        <v>1</v>
      </c>
      <c r="T508" s="9"/>
      <c r="AP508" s="1"/>
    </row>
    <row r="509" spans="1:42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 s="1">
        <v>0</v>
      </c>
      <c r="T509" s="9"/>
      <c r="AP509" s="1"/>
    </row>
    <row r="510" spans="1:42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 s="1">
        <v>0</v>
      </c>
      <c r="T510" s="9"/>
      <c r="AP510" s="1"/>
    </row>
    <row r="511" spans="1:42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 s="1">
        <v>0</v>
      </c>
      <c r="T511" s="9"/>
      <c r="AP511" s="1"/>
    </row>
    <row r="512" spans="1:42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 s="1">
        <v>1</v>
      </c>
      <c r="T512" s="9"/>
      <c r="AP512" s="1"/>
    </row>
    <row r="513" spans="1:42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 s="1">
        <v>0</v>
      </c>
      <c r="T513" s="9"/>
      <c r="AP513" s="1"/>
    </row>
    <row r="514" spans="1:42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 s="1">
        <v>0</v>
      </c>
      <c r="T514" s="9"/>
      <c r="AP514" s="1"/>
    </row>
    <row r="515" spans="1:42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 s="1">
        <v>0</v>
      </c>
      <c r="T515" s="9"/>
      <c r="AP515" s="1"/>
    </row>
    <row r="516" spans="1:42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 s="1">
        <v>0</v>
      </c>
      <c r="T516" s="9"/>
      <c r="AP516" s="1"/>
    </row>
    <row r="517" spans="1:42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 s="1">
        <v>1</v>
      </c>
      <c r="T517" s="9"/>
      <c r="AP517" s="1"/>
    </row>
    <row r="518" spans="1:42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 s="1">
        <v>1</v>
      </c>
      <c r="T518" s="9"/>
      <c r="AP518" s="1"/>
    </row>
    <row r="519" spans="1:42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 s="1">
        <v>0</v>
      </c>
      <c r="T519" s="9"/>
      <c r="AP519" s="1"/>
    </row>
    <row r="520" spans="1:42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 s="1">
        <v>0</v>
      </c>
      <c r="T520" s="9"/>
      <c r="AP520" s="1"/>
    </row>
    <row r="521" spans="1:42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 s="1">
        <v>0</v>
      </c>
      <c r="T521" s="9"/>
      <c r="AP521" s="1"/>
    </row>
    <row r="522" spans="1:42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 s="1">
        <v>0</v>
      </c>
      <c r="T522" s="9"/>
      <c r="AP522" s="1"/>
    </row>
    <row r="523" spans="1:42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 s="1">
        <v>0</v>
      </c>
      <c r="T523" s="9"/>
      <c r="AP523" s="1"/>
    </row>
    <row r="524" spans="1:42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 s="1">
        <v>0</v>
      </c>
      <c r="T524" s="9"/>
      <c r="AP524" s="1"/>
    </row>
    <row r="525" spans="1:42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 s="1">
        <v>1</v>
      </c>
      <c r="T525" s="9"/>
      <c r="AP525" s="1"/>
    </row>
    <row r="526" spans="1:42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 s="1">
        <v>0</v>
      </c>
      <c r="T526" s="9"/>
      <c r="AP526" s="1"/>
    </row>
    <row r="527" spans="1:42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 s="1">
        <v>0</v>
      </c>
      <c r="T527" s="9"/>
      <c r="AP527" s="1"/>
    </row>
    <row r="528" spans="1:42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 s="1">
        <v>0</v>
      </c>
      <c r="T528" s="9"/>
      <c r="AP528" s="1"/>
    </row>
    <row r="529" spans="1:42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 s="1">
        <v>0</v>
      </c>
      <c r="T529" s="9"/>
      <c r="AP529" s="1"/>
    </row>
    <row r="530" spans="1:42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 s="1">
        <v>0</v>
      </c>
      <c r="T530" s="9"/>
      <c r="AP530" s="1"/>
    </row>
    <row r="531" spans="1:42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 s="1">
        <v>0</v>
      </c>
      <c r="T531" s="9"/>
      <c r="AP531" s="1"/>
    </row>
    <row r="532" spans="1:42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 s="1">
        <v>0</v>
      </c>
      <c r="T532" s="9"/>
      <c r="AP532" s="1"/>
    </row>
    <row r="533" spans="1:42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 s="1">
        <v>0</v>
      </c>
      <c r="T533" s="9"/>
      <c r="AP533" s="1"/>
    </row>
    <row r="534" spans="1:42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 s="1">
        <v>0</v>
      </c>
      <c r="T534" s="9"/>
      <c r="AP534" s="1"/>
    </row>
    <row r="535" spans="1:42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 s="1">
        <v>0</v>
      </c>
      <c r="T535" s="9"/>
      <c r="AP535" s="1"/>
    </row>
    <row r="536" spans="1:42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 s="1">
        <v>0</v>
      </c>
      <c r="T536" s="9"/>
      <c r="AP536" s="1"/>
    </row>
    <row r="537" spans="1:42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 s="1">
        <v>1</v>
      </c>
      <c r="T537" s="9"/>
      <c r="AP537" s="1"/>
    </row>
    <row r="538" spans="1:42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 s="1">
        <v>0</v>
      </c>
      <c r="T538" s="9"/>
      <c r="AP538" s="1"/>
    </row>
    <row r="539" spans="1:42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 s="1">
        <v>0</v>
      </c>
      <c r="T539" s="9"/>
      <c r="AP539" s="1"/>
    </row>
    <row r="540" spans="1:42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 s="1">
        <v>0</v>
      </c>
      <c r="T540" s="9"/>
      <c r="AP540" s="1"/>
    </row>
    <row r="541" spans="1:42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 s="1">
        <v>1</v>
      </c>
      <c r="T541" s="9"/>
      <c r="AP541" s="1"/>
    </row>
    <row r="542" spans="1:42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 s="1">
        <v>1</v>
      </c>
      <c r="T542" s="9"/>
      <c r="AP542" s="1"/>
    </row>
    <row r="543" spans="1:42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 s="1">
        <v>1</v>
      </c>
      <c r="T543" s="9"/>
      <c r="AP543" s="1"/>
    </row>
    <row r="544" spans="1:42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 s="1">
        <v>1</v>
      </c>
      <c r="T544" s="9"/>
      <c r="AP544" s="1"/>
    </row>
    <row r="545" spans="1:42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 s="1">
        <v>0</v>
      </c>
      <c r="T545" s="9"/>
      <c r="AP545" s="1"/>
    </row>
    <row r="546" spans="1:42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 s="1">
        <v>0</v>
      </c>
      <c r="T546" s="9"/>
      <c r="AP546" s="1"/>
    </row>
    <row r="547" spans="1:42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 s="1">
        <v>1</v>
      </c>
      <c r="T547" s="9"/>
      <c r="AP547" s="1"/>
    </row>
    <row r="548" spans="1:42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 s="1">
        <v>1</v>
      </c>
      <c r="T548" s="9"/>
      <c r="AP548" s="1"/>
    </row>
    <row r="549" spans="1:42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 s="1">
        <v>0</v>
      </c>
      <c r="T549" s="9"/>
      <c r="AP549" s="1"/>
    </row>
    <row r="550" spans="1:42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 s="1">
        <v>0</v>
      </c>
      <c r="T550" s="9"/>
      <c r="AP550" s="1"/>
    </row>
    <row r="551" spans="1:42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 s="1">
        <v>0</v>
      </c>
      <c r="T551" s="9"/>
      <c r="AP551" s="1"/>
    </row>
    <row r="552" spans="1:42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 s="1">
        <v>0</v>
      </c>
      <c r="T552" s="9"/>
      <c r="AP552" s="1"/>
    </row>
    <row r="553" spans="1:42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 s="1">
        <v>0</v>
      </c>
      <c r="T553" s="9"/>
      <c r="AP553" s="1"/>
    </row>
    <row r="554" spans="1:42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 s="1">
        <v>0</v>
      </c>
      <c r="T554" s="9"/>
      <c r="AP554" s="1"/>
    </row>
    <row r="555" spans="1:42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 s="1">
        <v>0</v>
      </c>
      <c r="T555" s="9"/>
      <c r="AP555" s="1"/>
    </row>
    <row r="556" spans="1:42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 s="1">
        <v>0</v>
      </c>
      <c r="T556" s="9"/>
      <c r="AP556" s="1"/>
    </row>
    <row r="557" spans="1:42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 s="1">
        <v>0</v>
      </c>
      <c r="T557" s="9"/>
      <c r="AP557" s="1"/>
    </row>
    <row r="558" spans="1:42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 s="1">
        <v>0</v>
      </c>
      <c r="T558" s="9"/>
      <c r="AP558" s="1"/>
    </row>
    <row r="559" spans="1:42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 s="1">
        <v>0</v>
      </c>
      <c r="T559" s="9"/>
      <c r="AP559" s="1"/>
    </row>
    <row r="560" spans="1:42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 s="1">
        <v>0</v>
      </c>
      <c r="T560" s="9"/>
      <c r="AP560" s="1"/>
    </row>
    <row r="561" spans="1:42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 s="1">
        <v>0</v>
      </c>
      <c r="T561" s="9"/>
      <c r="AP561" s="1"/>
    </row>
    <row r="562" spans="1:42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 s="1">
        <v>1</v>
      </c>
      <c r="T562" s="9"/>
      <c r="AP562" s="1"/>
    </row>
    <row r="563" spans="1:42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 s="1">
        <v>1</v>
      </c>
      <c r="T563" s="9"/>
      <c r="AP563" s="1"/>
    </row>
    <row r="564" spans="1:42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 s="1">
        <v>0</v>
      </c>
      <c r="T564" s="9"/>
      <c r="AP564" s="1"/>
    </row>
    <row r="565" spans="1:42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 s="1">
        <v>0</v>
      </c>
      <c r="T565" s="9"/>
      <c r="AP565" s="1"/>
    </row>
    <row r="566" spans="1:42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 s="1">
        <v>0</v>
      </c>
      <c r="T566" s="9"/>
      <c r="AP566" s="1"/>
    </row>
    <row r="567" spans="1:42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 s="1">
        <v>0</v>
      </c>
      <c r="T567" s="9"/>
      <c r="AP567" s="1"/>
    </row>
    <row r="568" spans="1:42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 s="1">
        <v>0</v>
      </c>
      <c r="T568" s="9"/>
      <c r="AP568" s="1"/>
    </row>
    <row r="569" spans="1:42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 s="1">
        <v>0</v>
      </c>
      <c r="T569" s="9"/>
      <c r="AP569" s="1"/>
    </row>
    <row r="570" spans="1:42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 s="1">
        <v>0</v>
      </c>
      <c r="T570" s="9"/>
      <c r="AP570" s="1"/>
    </row>
    <row r="571" spans="1:42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 s="1">
        <v>1</v>
      </c>
      <c r="T571" s="9"/>
      <c r="AP571" s="1"/>
    </row>
    <row r="572" spans="1:42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 s="1">
        <v>0</v>
      </c>
      <c r="T572" s="9"/>
      <c r="AP572" s="1"/>
    </row>
    <row r="573" spans="1:42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 s="1">
        <v>0</v>
      </c>
      <c r="T573" s="9"/>
      <c r="AP573" s="1"/>
    </row>
    <row r="574" spans="1:42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 s="1">
        <v>0</v>
      </c>
      <c r="T574" s="9"/>
      <c r="AP574" s="1"/>
    </row>
    <row r="575" spans="1:42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 s="1">
        <v>0</v>
      </c>
      <c r="T575" s="9"/>
      <c r="AP575" s="1"/>
    </row>
    <row r="576" spans="1:42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 s="1">
        <v>0</v>
      </c>
      <c r="T576" s="9"/>
      <c r="AP576" s="1"/>
    </row>
    <row r="577" spans="1:42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 s="1">
        <v>0</v>
      </c>
      <c r="T577" s="9"/>
      <c r="AP577" s="1"/>
    </row>
    <row r="578" spans="1:42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 s="1">
        <v>0</v>
      </c>
      <c r="T578" s="9"/>
      <c r="AP578" s="1"/>
    </row>
    <row r="579" spans="1:42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 s="1">
        <v>1</v>
      </c>
      <c r="T579" s="9"/>
      <c r="AP579" s="1"/>
    </row>
    <row r="580" spans="1:42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 s="1">
        <v>0</v>
      </c>
      <c r="T580" s="9"/>
      <c r="AP580" s="1"/>
    </row>
    <row r="581" spans="1:42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 s="1">
        <v>1</v>
      </c>
      <c r="T581" s="9"/>
      <c r="AP581" s="1"/>
    </row>
    <row r="582" spans="1:42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 s="1">
        <v>1</v>
      </c>
      <c r="T582" s="9"/>
      <c r="AP582" s="1"/>
    </row>
    <row r="583" spans="1:42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 s="1">
        <v>0</v>
      </c>
      <c r="T583" s="9"/>
      <c r="AP583" s="1"/>
    </row>
    <row r="584" spans="1:42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 s="1">
        <v>0</v>
      </c>
      <c r="T584" s="9"/>
      <c r="AP584" s="1"/>
    </row>
    <row r="585" spans="1:42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 s="1">
        <v>0</v>
      </c>
      <c r="T585" s="9"/>
      <c r="AP585" s="1"/>
    </row>
    <row r="586" spans="1:42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 s="1">
        <v>1</v>
      </c>
      <c r="T586" s="9"/>
      <c r="AP586" s="1"/>
    </row>
    <row r="587" spans="1:42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 s="1">
        <v>0</v>
      </c>
      <c r="T587" s="9"/>
      <c r="AP587" s="1"/>
    </row>
    <row r="588" spans="1:42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 s="1">
        <v>1</v>
      </c>
      <c r="T588" s="9"/>
      <c r="AP588" s="1"/>
    </row>
    <row r="589" spans="1:42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 s="1">
        <v>0</v>
      </c>
      <c r="T589" s="9"/>
      <c r="AP589" s="1"/>
    </row>
    <row r="590" spans="1:42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 s="1">
        <v>1</v>
      </c>
      <c r="T590" s="9"/>
      <c r="AP590" s="1"/>
    </row>
    <row r="591" spans="1:42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 s="1">
        <v>0</v>
      </c>
      <c r="T591" s="9"/>
      <c r="AP591" s="1"/>
    </row>
    <row r="592" spans="1:42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 s="1">
        <v>1</v>
      </c>
      <c r="T592" s="9"/>
      <c r="AP592" s="1"/>
    </row>
    <row r="593" spans="1:42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 s="1">
        <v>0</v>
      </c>
      <c r="T593" s="9"/>
      <c r="AP593" s="1"/>
    </row>
    <row r="594" spans="1:42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 s="1">
        <v>1</v>
      </c>
      <c r="T594" s="9"/>
      <c r="AP594" s="1"/>
    </row>
    <row r="595" spans="1:42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 s="1">
        <v>0</v>
      </c>
      <c r="T595" s="9"/>
      <c r="AP595" s="1"/>
    </row>
    <row r="596" spans="1:42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 s="1">
        <v>0</v>
      </c>
      <c r="T596" s="9"/>
      <c r="AP596" s="1"/>
    </row>
    <row r="597" spans="1:42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 s="1">
        <v>1</v>
      </c>
      <c r="T597" s="9"/>
      <c r="AP597" s="1"/>
    </row>
    <row r="598" spans="1:42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 s="1">
        <v>0</v>
      </c>
      <c r="T598" s="9"/>
      <c r="AP598" s="1"/>
    </row>
    <row r="599" spans="1:42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 s="1">
        <v>0</v>
      </c>
      <c r="T599" s="9"/>
      <c r="AP599" s="1"/>
    </row>
    <row r="600" spans="1:42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 s="1">
        <v>1</v>
      </c>
      <c r="T600" s="9"/>
      <c r="AP600" s="1"/>
    </row>
    <row r="601" spans="1:42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 s="1">
        <v>0</v>
      </c>
      <c r="T601" s="9"/>
      <c r="AP601" s="1"/>
    </row>
    <row r="602" spans="1:42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 s="1">
        <v>0</v>
      </c>
      <c r="T602" s="9"/>
      <c r="AP602" s="1"/>
    </row>
    <row r="603" spans="1:42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 s="1">
        <v>0</v>
      </c>
      <c r="T603" s="9"/>
      <c r="AP603" s="1"/>
    </row>
    <row r="604" spans="1:42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 s="1">
        <v>0</v>
      </c>
      <c r="T604" s="9"/>
      <c r="AP604" s="1"/>
    </row>
    <row r="605" spans="1:42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 s="1">
        <v>1</v>
      </c>
      <c r="T605" s="9"/>
      <c r="AP605" s="1"/>
    </row>
    <row r="606" spans="1:42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 s="1">
        <v>1</v>
      </c>
      <c r="T606" s="9"/>
      <c r="AP606" s="1"/>
    </row>
    <row r="607" spans="1:42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 s="1">
        <v>0</v>
      </c>
      <c r="T607" s="9"/>
      <c r="AP607" s="1"/>
    </row>
    <row r="608" spans="1:42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 s="1">
        <v>1</v>
      </c>
      <c r="T608" s="9"/>
      <c r="AP608" s="1"/>
    </row>
    <row r="609" spans="1:42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 s="1">
        <v>0</v>
      </c>
      <c r="T609" s="9"/>
      <c r="AP609" s="1"/>
    </row>
    <row r="610" spans="1:42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 s="1">
        <v>0</v>
      </c>
      <c r="T610" s="9"/>
      <c r="AP610" s="1"/>
    </row>
    <row r="611" spans="1:42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 s="1">
        <v>0</v>
      </c>
      <c r="T611" s="9"/>
      <c r="AP611" s="1"/>
    </row>
    <row r="612" spans="1:42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 s="1">
        <v>0</v>
      </c>
      <c r="T612" s="9"/>
      <c r="AP612" s="1"/>
    </row>
    <row r="613" spans="1:42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 s="1">
        <v>1</v>
      </c>
      <c r="T613" s="9"/>
      <c r="AP613" s="1"/>
    </row>
    <row r="614" spans="1:42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 s="1">
        <v>1</v>
      </c>
      <c r="T614" s="9"/>
      <c r="AP614" s="1"/>
    </row>
    <row r="615" spans="1:42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 s="1">
        <v>0</v>
      </c>
      <c r="T615" s="9"/>
      <c r="AP615" s="1"/>
    </row>
    <row r="616" spans="1:42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 s="1">
        <v>1</v>
      </c>
      <c r="T616" s="9"/>
      <c r="AP616" s="1"/>
    </row>
    <row r="617" spans="1:42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 s="1">
        <v>0</v>
      </c>
      <c r="T617" s="9"/>
      <c r="AP617" s="1"/>
    </row>
    <row r="618" spans="1:42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 s="1">
        <v>0</v>
      </c>
      <c r="T618" s="9"/>
      <c r="AP618" s="1"/>
    </row>
    <row r="619" spans="1:42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 s="1">
        <v>0</v>
      </c>
      <c r="T619" s="9"/>
      <c r="AP619" s="1"/>
    </row>
    <row r="620" spans="1:42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 s="1">
        <v>1</v>
      </c>
      <c r="T620" s="9"/>
      <c r="AP620" s="1"/>
    </row>
    <row r="621" spans="1:42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 s="1">
        <v>1</v>
      </c>
      <c r="T621" s="9"/>
      <c r="AP621" s="1"/>
    </row>
    <row r="622" spans="1:42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 s="1">
        <v>0</v>
      </c>
      <c r="T622" s="9"/>
      <c r="AP622" s="1"/>
    </row>
    <row r="623" spans="1:42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 s="1">
        <v>0</v>
      </c>
      <c r="T623" s="9"/>
      <c r="AP623" s="1"/>
    </row>
    <row r="624" spans="1:42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 s="1">
        <v>0</v>
      </c>
      <c r="T624" s="9"/>
      <c r="AP624" s="1"/>
    </row>
    <row r="625" spans="1:42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 s="1">
        <v>0</v>
      </c>
      <c r="T625" s="9"/>
      <c r="AP625" s="1"/>
    </row>
    <row r="626" spans="1:42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 s="1">
        <v>0</v>
      </c>
      <c r="T626" s="9"/>
      <c r="AP626" s="1"/>
    </row>
    <row r="627" spans="1:42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 s="1">
        <v>0</v>
      </c>
      <c r="T627" s="9"/>
      <c r="AP627" s="1"/>
    </row>
    <row r="628" spans="1:42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 s="1">
        <v>0</v>
      </c>
      <c r="T628" s="9"/>
      <c r="AP628" s="1"/>
    </row>
    <row r="629" spans="1:42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 s="1">
        <v>0</v>
      </c>
      <c r="T629" s="9"/>
      <c r="AP629" s="1"/>
    </row>
    <row r="630" spans="1:42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 s="1">
        <v>0</v>
      </c>
      <c r="T630" s="9"/>
      <c r="AP630" s="1"/>
    </row>
    <row r="631" spans="1:42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 s="1">
        <v>0</v>
      </c>
      <c r="T631" s="9"/>
      <c r="AP631" s="1"/>
    </row>
    <row r="632" spans="1:42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 s="1">
        <v>1</v>
      </c>
      <c r="T632" s="9"/>
      <c r="AP632" s="1"/>
    </row>
    <row r="633" spans="1:42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 s="1">
        <v>0</v>
      </c>
      <c r="T633" s="9"/>
      <c r="AP633" s="1"/>
    </row>
    <row r="634" spans="1:42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 s="1">
        <v>0</v>
      </c>
      <c r="T634" s="9"/>
      <c r="AP634" s="1"/>
    </row>
    <row r="635" spans="1:42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 s="1">
        <v>0</v>
      </c>
      <c r="T635" s="9"/>
      <c r="AP635" s="1"/>
    </row>
    <row r="636" spans="1:42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 s="1">
        <v>0</v>
      </c>
      <c r="T636" s="9"/>
      <c r="AP636" s="1"/>
    </row>
    <row r="637" spans="1:42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 s="1">
        <v>1</v>
      </c>
      <c r="T637" s="9"/>
      <c r="AP637" s="1"/>
    </row>
    <row r="638" spans="1:42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 s="1">
        <v>0</v>
      </c>
      <c r="T638" s="9"/>
      <c r="AP638" s="1"/>
    </row>
    <row r="639" spans="1:42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 s="1">
        <v>0</v>
      </c>
      <c r="T639" s="9"/>
      <c r="AP639" s="1"/>
    </row>
    <row r="640" spans="1:42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 s="1">
        <v>1</v>
      </c>
      <c r="T640" s="9"/>
      <c r="AP640" s="1"/>
    </row>
    <row r="641" spans="1:42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 s="1">
        <v>0</v>
      </c>
      <c r="T641" s="9"/>
      <c r="AP641" s="1"/>
    </row>
    <row r="642" spans="1:42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 s="1">
        <v>0</v>
      </c>
      <c r="T642" s="9"/>
      <c r="AP642" s="1"/>
    </row>
    <row r="643" spans="1:42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 s="1">
        <v>0</v>
      </c>
      <c r="T643" s="9"/>
      <c r="AP643" s="1"/>
    </row>
    <row r="644" spans="1:42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 s="1">
        <v>1</v>
      </c>
      <c r="T644" s="9"/>
      <c r="AP644" s="1"/>
    </row>
    <row r="645" spans="1:42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 s="1">
        <v>0</v>
      </c>
      <c r="T645" s="9"/>
      <c r="AP645" s="1"/>
    </row>
    <row r="646" spans="1:42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 s="1">
        <v>0</v>
      </c>
      <c r="T646" s="9"/>
      <c r="AP646" s="1"/>
    </row>
    <row r="647" spans="1:42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 s="1">
        <v>0</v>
      </c>
      <c r="T647" s="9"/>
      <c r="AP647" s="1"/>
    </row>
    <row r="648" spans="1:42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 s="1">
        <v>1</v>
      </c>
      <c r="T648" s="9"/>
      <c r="AP648" s="1"/>
    </row>
    <row r="649" spans="1:42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 s="1">
        <v>1</v>
      </c>
      <c r="T649" s="9"/>
      <c r="AP649" s="1"/>
    </row>
    <row r="650" spans="1:42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 s="1">
        <v>1</v>
      </c>
      <c r="T650" s="9"/>
      <c r="AP650" s="1"/>
    </row>
    <row r="651" spans="1:42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 s="1">
        <v>0</v>
      </c>
      <c r="T651" s="9"/>
      <c r="AP651" s="1"/>
    </row>
    <row r="652" spans="1:42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 s="1">
        <v>0</v>
      </c>
      <c r="T652" s="9"/>
      <c r="AP652" s="1"/>
    </row>
    <row r="653" spans="1:42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 s="1">
        <v>0</v>
      </c>
      <c r="T653" s="9"/>
      <c r="AP653" s="1"/>
    </row>
    <row r="654" spans="1:42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 s="1">
        <v>0</v>
      </c>
      <c r="T654" s="9"/>
      <c r="AP654" s="1"/>
    </row>
    <row r="655" spans="1:42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 s="1">
        <v>0</v>
      </c>
      <c r="T655" s="9"/>
      <c r="AP655" s="1"/>
    </row>
    <row r="656" spans="1:42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 s="1">
        <v>0</v>
      </c>
      <c r="T656" s="9"/>
      <c r="AP656" s="1"/>
    </row>
    <row r="657" spans="1:42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 s="1">
        <v>1</v>
      </c>
      <c r="T657" s="9"/>
      <c r="AP657" s="1"/>
    </row>
    <row r="658" spans="1:42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 s="1">
        <v>0</v>
      </c>
      <c r="T658" s="9"/>
      <c r="AP658" s="1"/>
    </row>
    <row r="659" spans="1:42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 s="1">
        <v>0</v>
      </c>
      <c r="T659" s="9"/>
      <c r="AP659" s="1"/>
    </row>
    <row r="660" spans="1:42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 s="1">
        <v>0</v>
      </c>
      <c r="T660" s="9"/>
      <c r="AP660" s="1"/>
    </row>
    <row r="661" spans="1:42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 s="1">
        <v>1</v>
      </c>
      <c r="T661" s="9"/>
      <c r="AP661" s="1"/>
    </row>
    <row r="662" spans="1:42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 s="1">
        <v>0</v>
      </c>
      <c r="T662" s="9"/>
      <c r="AP662" s="1"/>
    </row>
    <row r="663" spans="1:42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 s="1">
        <v>1</v>
      </c>
      <c r="T663" s="9"/>
      <c r="AP663" s="1"/>
    </row>
    <row r="664" spans="1:42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 s="1">
        <v>1</v>
      </c>
      <c r="T664" s="9"/>
      <c r="AP664" s="1"/>
    </row>
    <row r="665" spans="1:42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 s="1">
        <v>1</v>
      </c>
      <c r="T665" s="9"/>
      <c r="AP665" s="1"/>
    </row>
    <row r="666" spans="1:42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 s="1">
        <v>1</v>
      </c>
      <c r="T666" s="9"/>
      <c r="AP666" s="1"/>
    </row>
    <row r="667" spans="1:42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 s="1">
        <v>0</v>
      </c>
      <c r="T667" s="9"/>
      <c r="AP667" s="1"/>
    </row>
    <row r="668" spans="1:42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 s="1">
        <v>1</v>
      </c>
      <c r="T668" s="9"/>
      <c r="AP668" s="1"/>
    </row>
    <row r="669" spans="1:42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 s="1">
        <v>1</v>
      </c>
      <c r="T669" s="9"/>
      <c r="AP669" s="1"/>
    </row>
    <row r="670" spans="1:42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 s="1">
        <v>0</v>
      </c>
      <c r="T670" s="9"/>
      <c r="AP670" s="1"/>
    </row>
    <row r="671" spans="1:42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 s="1">
        <v>0</v>
      </c>
      <c r="T671" s="9"/>
      <c r="AP671" s="1"/>
    </row>
    <row r="672" spans="1:42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 s="1">
        <v>0</v>
      </c>
      <c r="T672" s="9"/>
      <c r="AP672" s="1"/>
    </row>
    <row r="673" spans="1:42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 s="1">
        <v>0</v>
      </c>
      <c r="T673" s="9"/>
      <c r="AP673" s="1"/>
    </row>
    <row r="674" spans="1:42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 s="1">
        <v>0</v>
      </c>
      <c r="T674" s="9"/>
      <c r="AP674" s="1"/>
    </row>
    <row r="675" spans="1:42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 s="1">
        <v>0</v>
      </c>
      <c r="T675" s="9"/>
      <c r="AP675" s="1"/>
    </row>
    <row r="676" spans="1:42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 s="1">
        <v>0</v>
      </c>
      <c r="T676" s="9"/>
      <c r="AP676" s="1"/>
    </row>
    <row r="677" spans="1:42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 s="1">
        <v>1</v>
      </c>
      <c r="T677" s="9"/>
      <c r="AP677" s="1"/>
    </row>
    <row r="678" spans="1:42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 s="1">
        <v>1</v>
      </c>
      <c r="T678" s="9"/>
      <c r="AP678" s="1"/>
    </row>
    <row r="679" spans="1:42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 s="1">
        <v>0</v>
      </c>
      <c r="T679" s="9"/>
      <c r="AP679" s="1"/>
    </row>
    <row r="680" spans="1:42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 s="1">
        <v>1</v>
      </c>
      <c r="T680" s="9"/>
      <c r="AP680" s="1"/>
    </row>
    <row r="681" spans="1:42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 s="1">
        <v>0</v>
      </c>
      <c r="T681" s="9"/>
      <c r="AP681" s="1"/>
    </row>
    <row r="682" spans="1:42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 s="1">
        <v>0</v>
      </c>
      <c r="T682" s="9"/>
      <c r="AP682" s="1"/>
    </row>
    <row r="683" spans="1:42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 s="1">
        <v>1</v>
      </c>
      <c r="T683" s="9"/>
      <c r="AP683" s="1"/>
    </row>
    <row r="684" spans="1:42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 s="1">
        <v>0</v>
      </c>
      <c r="T684" s="9"/>
      <c r="AP684" s="1"/>
    </row>
    <row r="685" spans="1:42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 s="1">
        <v>1</v>
      </c>
      <c r="T685" s="9"/>
      <c r="AP685" s="1"/>
    </row>
    <row r="686" spans="1:42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 s="1">
        <v>0</v>
      </c>
      <c r="T686" s="9"/>
      <c r="AP686" s="1"/>
    </row>
    <row r="687" spans="1:42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 s="1">
        <v>0</v>
      </c>
      <c r="T687" s="9"/>
      <c r="AP687" s="1"/>
    </row>
    <row r="688" spans="1:42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 s="1">
        <v>0</v>
      </c>
      <c r="T688" s="9"/>
      <c r="AP688" s="1"/>
    </row>
    <row r="689" spans="1:42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 s="1">
        <v>0</v>
      </c>
      <c r="T689" s="9"/>
      <c r="AP689" s="1"/>
    </row>
    <row r="690" spans="1:42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 s="1">
        <v>0</v>
      </c>
      <c r="T690" s="9"/>
      <c r="AP690" s="1"/>
    </row>
    <row r="691" spans="1:42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 s="1">
        <v>1</v>
      </c>
      <c r="T691" s="9"/>
      <c r="AP691" s="1"/>
    </row>
    <row r="692" spans="1:42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 s="1">
        <v>0</v>
      </c>
      <c r="T692" s="9"/>
      <c r="AP692" s="1"/>
    </row>
    <row r="693" spans="1:42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 s="1">
        <v>1</v>
      </c>
      <c r="T693" s="9"/>
      <c r="AP693" s="1"/>
    </row>
    <row r="694" spans="1:42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 s="1">
        <v>0</v>
      </c>
      <c r="T694" s="9"/>
      <c r="AP694" s="1"/>
    </row>
    <row r="695" spans="1:42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 s="1">
        <v>1</v>
      </c>
      <c r="T695" s="9"/>
      <c r="AP695" s="1"/>
    </row>
    <row r="696" spans="1:42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 s="1">
        <v>0</v>
      </c>
      <c r="T696" s="9"/>
      <c r="AP696" s="1"/>
    </row>
    <row r="697" spans="1:42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 s="1">
        <v>1</v>
      </c>
      <c r="T697" s="9"/>
      <c r="AP697" s="1"/>
    </row>
    <row r="698" spans="1:42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 s="1">
        <v>1</v>
      </c>
      <c r="T698" s="9"/>
      <c r="AP698" s="1"/>
    </row>
    <row r="699" spans="1:42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 s="1">
        <v>0</v>
      </c>
      <c r="T699" s="9"/>
      <c r="AP699" s="1"/>
    </row>
    <row r="700" spans="1:42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 s="1">
        <v>0</v>
      </c>
      <c r="T700" s="9"/>
      <c r="AP700" s="1"/>
    </row>
    <row r="701" spans="1:42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 s="1">
        <v>0</v>
      </c>
      <c r="T701" s="9"/>
      <c r="AP701" s="1"/>
    </row>
    <row r="702" spans="1:42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 s="1">
        <v>0</v>
      </c>
      <c r="T702" s="9"/>
      <c r="AP702" s="1"/>
    </row>
    <row r="703" spans="1:42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 s="1">
        <v>1</v>
      </c>
      <c r="T703" s="9"/>
      <c r="AP703" s="1"/>
    </row>
    <row r="704" spans="1:42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 s="1">
        <v>1</v>
      </c>
      <c r="T704" s="9"/>
      <c r="AP704" s="1"/>
    </row>
    <row r="705" spans="1:42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 s="1">
        <v>0</v>
      </c>
      <c r="T705" s="9"/>
      <c r="AP705" s="1"/>
    </row>
    <row r="706" spans="1:42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 s="1">
        <v>0</v>
      </c>
      <c r="T706" s="9"/>
      <c r="AP706" s="1"/>
    </row>
    <row r="707" spans="1:42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 s="1">
        <v>0</v>
      </c>
      <c r="T707" s="9"/>
      <c r="AP707" s="1"/>
    </row>
    <row r="708" spans="1:42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 s="1">
        <v>1</v>
      </c>
      <c r="T708" s="9"/>
      <c r="AP708" s="1"/>
    </row>
    <row r="709" spans="1:42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 s="1">
        <v>0</v>
      </c>
      <c r="T709" s="9"/>
      <c r="AP709" s="1"/>
    </row>
    <row r="710" spans="1:42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 s="1">
        <v>1</v>
      </c>
      <c r="T710" s="9"/>
      <c r="AP710" s="1"/>
    </row>
    <row r="711" spans="1:42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 s="1">
        <v>1</v>
      </c>
      <c r="T711" s="9"/>
      <c r="AP711" s="1"/>
    </row>
    <row r="712" spans="1:42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 s="1">
        <v>0</v>
      </c>
      <c r="T712" s="9"/>
      <c r="AP712" s="1"/>
    </row>
    <row r="713" spans="1:42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 s="1">
        <v>0</v>
      </c>
      <c r="T713" s="9"/>
      <c r="AP713" s="1"/>
    </row>
    <row r="714" spans="1:42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 s="1">
        <v>1</v>
      </c>
      <c r="T714" s="9"/>
      <c r="AP714" s="1"/>
    </row>
    <row r="715" spans="1:42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 s="1">
        <v>0</v>
      </c>
      <c r="T715" s="9"/>
      <c r="AP715" s="1"/>
    </row>
    <row r="716" spans="1:42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 s="1">
        <v>0</v>
      </c>
      <c r="T716" s="9"/>
      <c r="AP716" s="1"/>
    </row>
    <row r="717" spans="1:42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 s="1">
        <v>1</v>
      </c>
      <c r="T717" s="9"/>
      <c r="AP717" s="1"/>
    </row>
    <row r="718" spans="1:42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 s="1">
        <v>1</v>
      </c>
      <c r="T718" s="9"/>
      <c r="AP718" s="1"/>
    </row>
    <row r="719" spans="1:42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 s="1">
        <v>0</v>
      </c>
      <c r="T719" s="9"/>
      <c r="AP719" s="1"/>
    </row>
    <row r="720" spans="1:42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 s="1">
        <v>0</v>
      </c>
      <c r="T720" s="9"/>
      <c r="AP720" s="1"/>
    </row>
    <row r="721" spans="1:42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 s="1">
        <v>1</v>
      </c>
      <c r="T721" s="9"/>
      <c r="AP721" s="1"/>
    </row>
    <row r="722" spans="1:42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 s="1">
        <v>0</v>
      </c>
      <c r="T722" s="9"/>
      <c r="AP722" s="1"/>
    </row>
    <row r="723" spans="1:42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 s="1">
        <v>0</v>
      </c>
      <c r="T723" s="9"/>
      <c r="AP723" s="1"/>
    </row>
    <row r="724" spans="1:42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 s="1">
        <v>1</v>
      </c>
      <c r="T724" s="9"/>
      <c r="AP724" s="1"/>
    </row>
    <row r="725" spans="1:42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 s="1">
        <v>0</v>
      </c>
      <c r="T725" s="9"/>
      <c r="AP725" s="1"/>
    </row>
    <row r="726" spans="1:42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 s="1">
        <v>0</v>
      </c>
      <c r="T726" s="9"/>
      <c r="AP726" s="1"/>
    </row>
    <row r="727" spans="1:42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 s="1">
        <v>0</v>
      </c>
      <c r="T727" s="9"/>
      <c r="AP727" s="1"/>
    </row>
    <row r="728" spans="1:42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 s="1">
        <v>0</v>
      </c>
      <c r="T728" s="9"/>
      <c r="AP728" s="1"/>
    </row>
    <row r="729" spans="1:42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 s="1">
        <v>0</v>
      </c>
      <c r="T729" s="9"/>
      <c r="AP729" s="1"/>
    </row>
    <row r="730" spans="1:42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 s="1">
        <v>0</v>
      </c>
      <c r="T730" s="9"/>
      <c r="AP730" s="1"/>
    </row>
    <row r="731" spans="1:42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 s="1">
        <v>0</v>
      </c>
      <c r="T731" s="9"/>
      <c r="AP731" s="1"/>
    </row>
    <row r="732" spans="1:42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 s="1">
        <v>1</v>
      </c>
      <c r="T732" s="9"/>
      <c r="AP732" s="1"/>
    </row>
    <row r="733" spans="1:42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 s="1">
        <v>1</v>
      </c>
      <c r="T733" s="9"/>
      <c r="AP733" s="1"/>
    </row>
    <row r="734" spans="1:42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 s="1">
        <v>1</v>
      </c>
      <c r="T734" s="9"/>
      <c r="AP734" s="1"/>
    </row>
    <row r="735" spans="1:42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 s="1">
        <v>0</v>
      </c>
      <c r="T735" s="9"/>
      <c r="AP735" s="1"/>
    </row>
    <row r="736" spans="1:42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 s="1">
        <v>0</v>
      </c>
      <c r="T736" s="9"/>
      <c r="AP736" s="1"/>
    </row>
    <row r="737" spans="1:42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 s="1">
        <v>0</v>
      </c>
      <c r="T737" s="9"/>
      <c r="AP737" s="1"/>
    </row>
    <row r="738" spans="1:42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 s="1">
        <v>0</v>
      </c>
      <c r="T738" s="9"/>
      <c r="AP738" s="1"/>
    </row>
    <row r="739" spans="1:42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 s="1">
        <v>0</v>
      </c>
      <c r="T739" s="9"/>
      <c r="AP739" s="1"/>
    </row>
    <row r="740" spans="1:42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 s="1">
        <v>0</v>
      </c>
      <c r="T740" s="9"/>
      <c r="AP740" s="1"/>
    </row>
    <row r="741" spans="1:42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 s="1">
        <v>1</v>
      </c>
      <c r="T741" s="9"/>
      <c r="AP741" s="1"/>
    </row>
    <row r="742" spans="1:42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 s="1">
        <v>1</v>
      </c>
      <c r="T742" s="9"/>
      <c r="AP742" s="1"/>
    </row>
    <row r="743" spans="1:42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 s="1">
        <v>0</v>
      </c>
      <c r="T743" s="9"/>
      <c r="AP743" s="1"/>
    </row>
    <row r="744" spans="1:42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 s="1">
        <v>0</v>
      </c>
      <c r="T744" s="9"/>
      <c r="AP744" s="1"/>
    </row>
    <row r="745" spans="1:42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 s="1">
        <v>1</v>
      </c>
      <c r="T745" s="9"/>
      <c r="AP745" s="1"/>
    </row>
    <row r="746" spans="1:42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 s="1">
        <v>0</v>
      </c>
      <c r="T746" s="9"/>
      <c r="AP746" s="1"/>
    </row>
    <row r="747" spans="1:42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 s="1">
        <v>0</v>
      </c>
      <c r="T747" s="9"/>
      <c r="AP747" s="1"/>
    </row>
    <row r="748" spans="1:42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 s="1">
        <v>1</v>
      </c>
      <c r="T748" s="9"/>
      <c r="AP748" s="1"/>
    </row>
    <row r="749" spans="1:42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 s="1">
        <v>0</v>
      </c>
      <c r="T749" s="9"/>
      <c r="AP749" s="1"/>
    </row>
    <row r="750" spans="1:42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 s="1">
        <v>1</v>
      </c>
      <c r="T750" s="9"/>
      <c r="AP750" s="1"/>
    </row>
    <row r="751" spans="1:42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 s="1">
        <v>1</v>
      </c>
      <c r="T751" s="9"/>
      <c r="AP751" s="1"/>
    </row>
    <row r="752" spans="1:42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 s="1">
        <v>1</v>
      </c>
      <c r="T752" s="9"/>
      <c r="AP752" s="1"/>
    </row>
    <row r="753" spans="1:42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 s="1">
        <v>0</v>
      </c>
      <c r="T753" s="9"/>
      <c r="AP753" s="1"/>
    </row>
    <row r="754" spans="1:42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 s="1">
        <v>0</v>
      </c>
      <c r="T754" s="9"/>
      <c r="AP754" s="1"/>
    </row>
    <row r="755" spans="1:42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 s="1">
        <v>1</v>
      </c>
      <c r="T755" s="9"/>
      <c r="AP755" s="1"/>
    </row>
    <row r="756" spans="1:42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 s="1">
        <v>1</v>
      </c>
      <c r="T756" s="9"/>
      <c r="AP756" s="1"/>
    </row>
    <row r="757" spans="1:42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 s="1">
        <v>1</v>
      </c>
      <c r="T757" s="9"/>
      <c r="AP757" s="1"/>
    </row>
    <row r="758" spans="1:42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 s="1">
        <v>0</v>
      </c>
      <c r="T758" s="9"/>
      <c r="AP758" s="1"/>
    </row>
    <row r="759" spans="1:42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 s="1">
        <v>1</v>
      </c>
      <c r="T759" s="9"/>
      <c r="AP759" s="1"/>
    </row>
    <row r="760" spans="1:42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 s="1">
        <v>0</v>
      </c>
      <c r="T760" s="9"/>
      <c r="AP760" s="1"/>
    </row>
    <row r="761" spans="1:42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 s="1">
        <v>1</v>
      </c>
      <c r="T761" s="9"/>
      <c r="AP761" s="1"/>
    </row>
    <row r="762" spans="1:42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 s="1">
        <v>0</v>
      </c>
      <c r="T762" s="9"/>
      <c r="AP762" s="1"/>
    </row>
    <row r="763" spans="1:42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 s="1">
        <v>1</v>
      </c>
      <c r="T763" s="9"/>
      <c r="AP763" s="1"/>
    </row>
    <row r="764" spans="1:42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 s="1">
        <v>0</v>
      </c>
      <c r="T764" s="9"/>
      <c r="AP764" s="1"/>
    </row>
    <row r="765" spans="1:42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 s="1">
        <v>0</v>
      </c>
      <c r="T765" s="9"/>
      <c r="AP765" s="1"/>
    </row>
    <row r="766" spans="1:42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 s="1">
        <v>0</v>
      </c>
      <c r="T766" s="9"/>
      <c r="AP766" s="1"/>
    </row>
    <row r="767" spans="1:42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 s="1">
        <v>0</v>
      </c>
      <c r="T767" s="9"/>
      <c r="AP767" s="1"/>
    </row>
    <row r="768" spans="1:42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 s="1">
        <v>1</v>
      </c>
      <c r="T768" s="9"/>
      <c r="AP768" s="1"/>
    </row>
    <row r="769" spans="1:42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 s="1">
        <v>0</v>
      </c>
      <c r="T769" s="9"/>
      <c r="AP769" s="1"/>
    </row>
  </sheetData>
  <dataConsolidate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18"/>
  <sheetViews>
    <sheetView topLeftCell="M1" zoomScale="120" zoomScaleNormal="120" workbookViewId="0">
      <selection activeCell="Z5" sqref="Z5"/>
    </sheetView>
  </sheetViews>
  <sheetFormatPr defaultRowHeight="16.2" x14ac:dyDescent="0.3"/>
  <cols>
    <col min="1" max="1" width="6.88671875" bestFit="1" customWidth="1"/>
    <col min="2" max="2" width="5.44140625" bestFit="1" customWidth="1"/>
    <col min="3" max="3" width="10.109375" bestFit="1" customWidth="1"/>
    <col min="4" max="4" width="6.44140625" customWidth="1"/>
    <col min="5" max="5" width="7.6640625" bestFit="1" customWidth="1"/>
    <col min="8" max="8" width="13.21875" bestFit="1" customWidth="1"/>
    <col min="16" max="16" width="11.21875" customWidth="1"/>
    <col min="20" max="20" width="9.88671875" customWidth="1"/>
    <col min="22" max="22" width="11.109375" customWidth="1"/>
    <col min="24" max="24" width="13.44140625" customWidth="1"/>
    <col min="25" max="25" width="11" customWidth="1"/>
    <col min="26" max="26" width="11.88671875" customWidth="1"/>
    <col min="29" max="29" width="10.44140625" customWidth="1"/>
    <col min="30" max="30" width="13.21875" bestFit="1" customWidth="1"/>
  </cols>
  <sheetData>
    <row r="1" spans="1:31" ht="16.05" x14ac:dyDescent="0.3">
      <c r="A1" t="s">
        <v>107</v>
      </c>
      <c r="B1" t="s">
        <v>30</v>
      </c>
      <c r="C1" t="s">
        <v>92</v>
      </c>
      <c r="D1" t="s">
        <v>93</v>
      </c>
      <c r="E1" t="s">
        <v>94</v>
      </c>
      <c r="F1" s="8" t="s">
        <v>108</v>
      </c>
      <c r="G1" s="10" t="s">
        <v>110</v>
      </c>
      <c r="H1" s="10" t="s">
        <v>109</v>
      </c>
      <c r="I1" t="s">
        <v>107</v>
      </c>
      <c r="J1" t="s">
        <v>30</v>
      </c>
      <c r="K1" t="s">
        <v>92</v>
      </c>
      <c r="L1" t="s">
        <v>93</v>
      </c>
      <c r="M1" t="s">
        <v>94</v>
      </c>
      <c r="N1" s="8" t="s">
        <v>114</v>
      </c>
      <c r="O1" s="10" t="s">
        <v>113</v>
      </c>
      <c r="P1" s="10" t="s">
        <v>115</v>
      </c>
      <c r="Q1" s="10" t="s">
        <v>93</v>
      </c>
      <c r="R1" t="s">
        <v>115</v>
      </c>
      <c r="S1" t="s">
        <v>115</v>
      </c>
      <c r="T1" t="s">
        <v>115</v>
      </c>
      <c r="U1" t="s">
        <v>93</v>
      </c>
      <c r="V1" t="s">
        <v>115</v>
      </c>
      <c r="W1" t="s">
        <v>93</v>
      </c>
      <c r="X1" s="8" t="s">
        <v>134</v>
      </c>
      <c r="AC1" s="8" t="s">
        <v>175</v>
      </c>
    </row>
    <row r="2" spans="1:31" x14ac:dyDescent="0.3">
      <c r="A2">
        <v>1</v>
      </c>
      <c r="B2">
        <v>29</v>
      </c>
      <c r="C2">
        <v>1</v>
      </c>
      <c r="D2">
        <v>211</v>
      </c>
      <c r="E2">
        <v>1</v>
      </c>
      <c r="F2" s="10" t="s">
        <v>112</v>
      </c>
      <c r="G2" s="10">
        <f>1</f>
        <v>1</v>
      </c>
      <c r="H2" s="10" t="s">
        <v>112</v>
      </c>
      <c r="I2">
        <v>1</v>
      </c>
      <c r="J2">
        <v>29</v>
      </c>
      <c r="K2">
        <v>1</v>
      </c>
      <c r="L2">
        <v>211</v>
      </c>
      <c r="M2">
        <v>1</v>
      </c>
      <c r="N2" s="8" t="str">
        <f>IF(I2=1,"female","male")</f>
        <v>female</v>
      </c>
      <c r="O2" t="str">
        <f>IF(K2=1,"c1",IF(K2=2,"c2","c3"))</f>
        <v>c1</v>
      </c>
      <c r="P2" t="str">
        <f>IF(M2=1,"yes","no")</f>
        <v>yes</v>
      </c>
      <c r="Q2">
        <v>211</v>
      </c>
      <c r="R2" t="s">
        <v>132</v>
      </c>
      <c r="S2" t="s">
        <v>133</v>
      </c>
      <c r="T2" t="s">
        <v>55</v>
      </c>
      <c r="U2">
        <v>211</v>
      </c>
      <c r="V2" t="s">
        <v>49</v>
      </c>
      <c r="W2">
        <v>151</v>
      </c>
      <c r="X2" t="s">
        <v>121</v>
      </c>
      <c r="AC2" t="s">
        <v>176</v>
      </c>
    </row>
    <row r="3" spans="1:31" ht="16.649999999999999" thickBot="1" x14ac:dyDescent="0.35">
      <c r="A3">
        <v>0</v>
      </c>
      <c r="B3">
        <v>30</v>
      </c>
      <c r="C3">
        <v>1</v>
      </c>
      <c r="D3">
        <v>151</v>
      </c>
      <c r="E3">
        <v>0</v>
      </c>
      <c r="F3" s="10" t="s">
        <v>112</v>
      </c>
      <c r="G3" s="10">
        <f>2</f>
        <v>2</v>
      </c>
      <c r="H3" s="10" t="s">
        <v>112</v>
      </c>
      <c r="I3">
        <v>0</v>
      </c>
      <c r="J3">
        <v>30</v>
      </c>
      <c r="K3">
        <v>1</v>
      </c>
      <c r="L3">
        <v>151</v>
      </c>
      <c r="M3">
        <v>0</v>
      </c>
      <c r="N3" s="8" t="str">
        <f t="shared" ref="N3:N66" si="0">IF(I3=1,"female","male")</f>
        <v>male</v>
      </c>
      <c r="O3" t="str">
        <f t="shared" ref="O3:O66" si="1">IF(K3=1,"c1",IF(K3=2,"c2","c3"))</f>
        <v>c1</v>
      </c>
      <c r="P3" t="str">
        <f t="shared" ref="P3:P66" si="2">IF(M3=1,"yes","no")</f>
        <v>no</v>
      </c>
      <c r="Q3">
        <v>151</v>
      </c>
      <c r="T3" t="s">
        <v>55</v>
      </c>
      <c r="U3">
        <v>151</v>
      </c>
      <c r="V3" t="s">
        <v>49</v>
      </c>
      <c r="W3">
        <v>151</v>
      </c>
    </row>
    <row r="4" spans="1:31" ht="16.05" x14ac:dyDescent="0.3">
      <c r="A4">
        <v>1</v>
      </c>
      <c r="B4">
        <v>25</v>
      </c>
      <c r="C4">
        <v>1</v>
      </c>
      <c r="D4">
        <v>151</v>
      </c>
      <c r="E4">
        <v>0</v>
      </c>
      <c r="F4" s="10" t="s">
        <v>111</v>
      </c>
      <c r="G4" s="10">
        <f>3</f>
        <v>3</v>
      </c>
      <c r="H4" s="10" t="s">
        <v>111</v>
      </c>
      <c r="I4">
        <v>1</v>
      </c>
      <c r="J4">
        <v>25</v>
      </c>
      <c r="K4">
        <v>1</v>
      </c>
      <c r="L4">
        <v>151</v>
      </c>
      <c r="M4">
        <v>0</v>
      </c>
      <c r="N4" t="str">
        <f t="shared" si="0"/>
        <v>female</v>
      </c>
      <c r="O4" t="str">
        <f t="shared" si="1"/>
        <v>c1</v>
      </c>
      <c r="P4" t="str">
        <f t="shared" si="2"/>
        <v>no</v>
      </c>
      <c r="Q4">
        <v>151</v>
      </c>
      <c r="T4" t="s">
        <v>55</v>
      </c>
      <c r="U4">
        <v>26</v>
      </c>
      <c r="V4" t="s">
        <v>49</v>
      </c>
      <c r="W4">
        <v>151</v>
      </c>
      <c r="X4" s="12"/>
      <c r="Y4" s="12" t="s">
        <v>93</v>
      </c>
      <c r="Z4" s="12" t="s">
        <v>93</v>
      </c>
      <c r="AC4" s="12"/>
      <c r="AD4" s="12" t="s">
        <v>93</v>
      </c>
      <c r="AE4" s="12" t="s">
        <v>93</v>
      </c>
    </row>
    <row r="5" spans="1:31" x14ac:dyDescent="0.3">
      <c r="A5">
        <v>1</v>
      </c>
      <c r="B5">
        <v>2</v>
      </c>
      <c r="C5">
        <v>1</v>
      </c>
      <c r="D5">
        <v>151</v>
      </c>
      <c r="E5">
        <v>0</v>
      </c>
      <c r="F5">
        <f>SUM(G7:H8)</f>
        <v>1285</v>
      </c>
      <c r="I5">
        <v>1</v>
      </c>
      <c r="J5">
        <v>2</v>
      </c>
      <c r="K5">
        <v>1</v>
      </c>
      <c r="L5">
        <v>151</v>
      </c>
      <c r="M5">
        <v>0</v>
      </c>
      <c r="N5" t="str">
        <f t="shared" si="0"/>
        <v>female</v>
      </c>
      <c r="O5" t="str">
        <f t="shared" si="1"/>
        <v>c1</v>
      </c>
      <c r="P5" t="str">
        <f t="shared" si="2"/>
        <v>no</v>
      </c>
      <c r="Q5">
        <v>151</v>
      </c>
      <c r="T5" t="s">
        <v>55</v>
      </c>
      <c r="U5">
        <v>77</v>
      </c>
      <c r="V5" t="s">
        <v>49</v>
      </c>
      <c r="W5">
        <v>49</v>
      </c>
      <c r="X5" t="s">
        <v>122</v>
      </c>
      <c r="Y5" s="8">
        <v>50.44855967078189</v>
      </c>
      <c r="Z5" s="8">
        <v>22.986232790988737</v>
      </c>
      <c r="AC5" t="s">
        <v>122</v>
      </c>
      <c r="AD5">
        <v>50.44855967078189</v>
      </c>
      <c r="AE5">
        <v>22.986232790988737</v>
      </c>
    </row>
    <row r="6" spans="1:31" x14ac:dyDescent="0.3">
      <c r="A6">
        <v>0</v>
      </c>
      <c r="B6">
        <v>1</v>
      </c>
      <c r="C6">
        <v>1</v>
      </c>
      <c r="D6">
        <v>151</v>
      </c>
      <c r="E6">
        <v>1</v>
      </c>
      <c r="F6" s="8" t="s">
        <v>178</v>
      </c>
      <c r="G6" t="s">
        <v>118</v>
      </c>
      <c r="H6" t="s">
        <v>119</v>
      </c>
      <c r="I6">
        <v>0</v>
      </c>
      <c r="J6">
        <v>1</v>
      </c>
      <c r="K6">
        <v>1</v>
      </c>
      <c r="L6">
        <v>151</v>
      </c>
      <c r="M6">
        <v>1</v>
      </c>
      <c r="N6" t="str">
        <f t="shared" si="0"/>
        <v>male</v>
      </c>
      <c r="O6" t="str">
        <f t="shared" si="1"/>
        <v>c1</v>
      </c>
      <c r="P6" t="str">
        <f t="shared" si="2"/>
        <v>yes</v>
      </c>
      <c r="Q6">
        <v>151</v>
      </c>
      <c r="T6" t="s">
        <v>55</v>
      </c>
      <c r="U6">
        <v>51</v>
      </c>
      <c r="V6" t="s">
        <v>49</v>
      </c>
      <c r="W6">
        <v>247</v>
      </c>
      <c r="X6" t="s">
        <v>123</v>
      </c>
      <c r="Y6">
        <v>4859.8272453438549</v>
      </c>
      <c r="Z6">
        <v>1168.4947976951139</v>
      </c>
      <c r="AC6" t="s">
        <v>123</v>
      </c>
      <c r="AD6" s="8">
        <v>4859.8272453438549</v>
      </c>
      <c r="AE6" s="8">
        <v>1168.4947976951139</v>
      </c>
    </row>
    <row r="7" spans="1:31" x14ac:dyDescent="0.3">
      <c r="A7">
        <v>0</v>
      </c>
      <c r="B7">
        <v>47</v>
      </c>
      <c r="C7">
        <v>1</v>
      </c>
      <c r="D7">
        <v>26</v>
      </c>
      <c r="E7">
        <v>1</v>
      </c>
      <c r="F7" t="s">
        <v>116</v>
      </c>
      <c r="G7" s="15">
        <f>COUNTIFS($N$2:$N$1286,"female",$P$2:$P$1286,"yes")</f>
        <v>316</v>
      </c>
      <c r="H7" s="15">
        <f>COUNTIFS($N$2:$N$1286,"female",$P$2:$P$1286,"no")</f>
        <v>143</v>
      </c>
      <c r="I7">
        <v>0</v>
      </c>
      <c r="J7">
        <v>47</v>
      </c>
      <c r="K7">
        <v>1</v>
      </c>
      <c r="L7">
        <v>26</v>
      </c>
      <c r="M7">
        <v>1</v>
      </c>
      <c r="N7" t="str">
        <f t="shared" si="0"/>
        <v>male</v>
      </c>
      <c r="O7" t="str">
        <f t="shared" si="1"/>
        <v>c1</v>
      </c>
      <c r="P7" t="str">
        <f t="shared" si="2"/>
        <v>yes</v>
      </c>
      <c r="Q7">
        <v>26</v>
      </c>
      <c r="T7" t="s">
        <v>55</v>
      </c>
      <c r="U7">
        <v>247</v>
      </c>
      <c r="V7" t="s">
        <v>49</v>
      </c>
      <c r="W7">
        <v>25</v>
      </c>
      <c r="X7" t="s">
        <v>124</v>
      </c>
      <c r="Y7">
        <v>486</v>
      </c>
      <c r="Z7">
        <v>799</v>
      </c>
      <c r="AC7" t="s">
        <v>124</v>
      </c>
      <c r="AD7">
        <v>486</v>
      </c>
      <c r="AE7">
        <v>799</v>
      </c>
    </row>
    <row r="8" spans="1:31" x14ac:dyDescent="0.3">
      <c r="A8">
        <v>1</v>
      </c>
      <c r="B8">
        <v>62</v>
      </c>
      <c r="C8">
        <v>1</v>
      </c>
      <c r="D8">
        <v>77</v>
      </c>
      <c r="E8">
        <v>1</v>
      </c>
      <c r="F8" t="s">
        <v>117</v>
      </c>
      <c r="G8" s="15">
        <f>COUNTIFS($N$2:$N$1286,"male",$P$2:$P$1286,"yes")</f>
        <v>170</v>
      </c>
      <c r="H8" s="15">
        <f>COUNTIFS($N$2:$N$1286,"male",$P$2:$P$1286,"no")</f>
        <v>656</v>
      </c>
      <c r="I8">
        <v>1</v>
      </c>
      <c r="J8">
        <v>62</v>
      </c>
      <c r="K8">
        <v>1</v>
      </c>
      <c r="L8">
        <v>77</v>
      </c>
      <c r="M8">
        <v>1</v>
      </c>
      <c r="N8" t="str">
        <f t="shared" si="0"/>
        <v>female</v>
      </c>
      <c r="O8" t="str">
        <f t="shared" si="1"/>
        <v>c1</v>
      </c>
      <c r="P8" t="str">
        <f t="shared" si="2"/>
        <v>yes</v>
      </c>
      <c r="Q8">
        <v>77</v>
      </c>
      <c r="T8" t="s">
        <v>55</v>
      </c>
      <c r="U8">
        <v>69</v>
      </c>
      <c r="V8" t="s">
        <v>49</v>
      </c>
      <c r="W8">
        <v>247</v>
      </c>
      <c r="X8" t="s">
        <v>125</v>
      </c>
      <c r="Y8">
        <v>0</v>
      </c>
      <c r="AC8" t="s">
        <v>126</v>
      </c>
      <c r="AD8">
        <v>485</v>
      </c>
      <c r="AE8">
        <v>798</v>
      </c>
    </row>
    <row r="9" spans="1:31" x14ac:dyDescent="0.3">
      <c r="A9">
        <v>0</v>
      </c>
      <c r="B9">
        <v>39</v>
      </c>
      <c r="C9">
        <v>1</v>
      </c>
      <c r="D9">
        <v>9999</v>
      </c>
      <c r="E9">
        <v>0</v>
      </c>
      <c r="F9" s="8" t="s">
        <v>173</v>
      </c>
      <c r="G9" t="s">
        <v>118</v>
      </c>
      <c r="H9" t="s">
        <v>119</v>
      </c>
      <c r="I9">
        <v>1</v>
      </c>
      <c r="J9">
        <v>53</v>
      </c>
      <c r="K9">
        <v>1</v>
      </c>
      <c r="L9">
        <v>51</v>
      </c>
      <c r="M9">
        <v>1</v>
      </c>
      <c r="N9" t="str">
        <f t="shared" si="0"/>
        <v>female</v>
      </c>
      <c r="O9" t="str">
        <f t="shared" si="1"/>
        <v>c1</v>
      </c>
      <c r="P9" t="str">
        <f t="shared" si="2"/>
        <v>yes</v>
      </c>
      <c r="Q9">
        <v>51</v>
      </c>
      <c r="T9" t="s">
        <v>55</v>
      </c>
      <c r="U9">
        <v>78</v>
      </c>
      <c r="V9" t="s">
        <v>49</v>
      </c>
      <c r="W9">
        <v>26</v>
      </c>
      <c r="X9" t="s">
        <v>126</v>
      </c>
      <c r="Y9">
        <v>629</v>
      </c>
      <c r="AC9" t="s">
        <v>18</v>
      </c>
      <c r="AD9">
        <v>4.1590491073901132</v>
      </c>
    </row>
    <row r="10" spans="1:31" x14ac:dyDescent="0.3">
      <c r="A10">
        <v>1</v>
      </c>
      <c r="B10">
        <v>53</v>
      </c>
      <c r="C10">
        <v>1</v>
      </c>
      <c r="D10">
        <v>51</v>
      </c>
      <c r="E10">
        <v>1</v>
      </c>
      <c r="F10" t="s">
        <v>116</v>
      </c>
      <c r="G10" s="8">
        <f>SUM($G7:$H7)*SUM(G$7:G$8)/SUM($G$7:$H$7,$G$8:$H$8)</f>
        <v>173.59844357976652</v>
      </c>
      <c r="H10" s="8">
        <f>SUM($G7:$H7)*SUM(H$7:H$8)/SUM($G$7:$H$7,$G$8:$H$8)</f>
        <v>285.40155642023348</v>
      </c>
      <c r="I10">
        <v>0</v>
      </c>
      <c r="J10">
        <v>71</v>
      </c>
      <c r="K10">
        <v>1</v>
      </c>
      <c r="L10">
        <v>49</v>
      </c>
      <c r="M10">
        <v>0</v>
      </c>
      <c r="N10" t="str">
        <f t="shared" si="0"/>
        <v>male</v>
      </c>
      <c r="O10" t="str">
        <f t="shared" si="1"/>
        <v>c1</v>
      </c>
      <c r="P10" t="str">
        <f t="shared" si="2"/>
        <v>no</v>
      </c>
      <c r="Q10">
        <v>49</v>
      </c>
      <c r="T10" t="s">
        <v>55</v>
      </c>
      <c r="U10">
        <v>30</v>
      </c>
      <c r="V10" t="s">
        <v>49</v>
      </c>
      <c r="W10">
        <v>35</v>
      </c>
      <c r="X10" t="s">
        <v>127</v>
      </c>
      <c r="Y10">
        <v>8.1115790404545773</v>
      </c>
      <c r="AC10" t="s">
        <v>177</v>
      </c>
      <c r="AD10" s="8">
        <v>3.3988749874055489E-71</v>
      </c>
    </row>
    <row r="11" spans="1:31" ht="16.8" thickBot="1" x14ac:dyDescent="0.35">
      <c r="A11">
        <v>0</v>
      </c>
      <c r="B11">
        <v>71</v>
      </c>
      <c r="C11">
        <v>1</v>
      </c>
      <c r="D11">
        <v>49</v>
      </c>
      <c r="E11">
        <v>0</v>
      </c>
      <c r="F11" t="s">
        <v>117</v>
      </c>
      <c r="G11" s="8">
        <f>SUM($G8:$H8)*SUM(G$7:G$8)/SUM($G$7:$H$7,$G$8:$H$8)</f>
        <v>312.40155642023348</v>
      </c>
      <c r="H11" s="8">
        <f>SUM($G8:$H8)*SUM(H$7:H$8)/SUM($G$7:$H$7,$G$8:$H$8)</f>
        <v>513.59844357976658</v>
      </c>
      <c r="I11">
        <v>0</v>
      </c>
      <c r="J11">
        <v>47</v>
      </c>
      <c r="K11">
        <v>1</v>
      </c>
      <c r="L11">
        <v>247</v>
      </c>
      <c r="M11">
        <v>0</v>
      </c>
      <c r="N11" t="str">
        <f t="shared" si="0"/>
        <v>male</v>
      </c>
      <c r="O11" t="str">
        <f t="shared" si="1"/>
        <v>c1</v>
      </c>
      <c r="P11" t="str">
        <f t="shared" si="2"/>
        <v>no</v>
      </c>
      <c r="Q11">
        <v>247</v>
      </c>
      <c r="T11" t="s">
        <v>55</v>
      </c>
      <c r="U11">
        <v>247</v>
      </c>
      <c r="V11" t="s">
        <v>49</v>
      </c>
      <c r="W11">
        <v>26</v>
      </c>
      <c r="X11" t="s">
        <v>128</v>
      </c>
      <c r="Y11" s="8">
        <v>1.3123662740672914E-15</v>
      </c>
      <c r="AC11" s="11" t="s">
        <v>129</v>
      </c>
      <c r="AD11" s="11">
        <v>1.1419896488948864</v>
      </c>
      <c r="AE11" s="11"/>
    </row>
    <row r="12" spans="1:31" x14ac:dyDescent="0.3">
      <c r="A12">
        <v>0</v>
      </c>
      <c r="B12">
        <v>47</v>
      </c>
      <c r="C12">
        <v>1</v>
      </c>
      <c r="D12">
        <v>247</v>
      </c>
      <c r="E12">
        <v>0</v>
      </c>
      <c r="F12">
        <f>SUM(G10:H11)</f>
        <v>1285</v>
      </c>
      <c r="H12" s="15">
        <f>_xlfn.CHISQ.TEST(G7:H8,G10:H11)</f>
        <v>1.6034443838810327E-65</v>
      </c>
      <c r="I12">
        <v>1</v>
      </c>
      <c r="J12">
        <v>18</v>
      </c>
      <c r="K12">
        <v>1</v>
      </c>
      <c r="L12">
        <v>247</v>
      </c>
      <c r="M12">
        <v>1</v>
      </c>
      <c r="N12" t="str">
        <f t="shared" si="0"/>
        <v>female</v>
      </c>
      <c r="O12" t="str">
        <f t="shared" si="1"/>
        <v>c1</v>
      </c>
      <c r="P12" t="str">
        <f t="shared" si="2"/>
        <v>yes</v>
      </c>
      <c r="Q12">
        <v>247</v>
      </c>
      <c r="T12" t="s">
        <v>55</v>
      </c>
      <c r="U12">
        <v>76</v>
      </c>
      <c r="V12" t="s">
        <v>49</v>
      </c>
      <c r="W12">
        <v>30</v>
      </c>
      <c r="X12" t="s">
        <v>129</v>
      </c>
      <c r="Y12">
        <v>1.6472797469964169</v>
      </c>
    </row>
    <row r="13" spans="1:31" x14ac:dyDescent="0.3">
      <c r="A13">
        <v>1</v>
      </c>
      <c r="B13">
        <v>18</v>
      </c>
      <c r="C13">
        <v>1</v>
      </c>
      <c r="D13">
        <v>247</v>
      </c>
      <c r="E13">
        <v>1</v>
      </c>
      <c r="I13">
        <v>0</v>
      </c>
      <c r="J13">
        <v>24</v>
      </c>
      <c r="K13">
        <v>1</v>
      </c>
      <c r="L13">
        <v>69</v>
      </c>
      <c r="M13">
        <v>1</v>
      </c>
      <c r="N13" t="str">
        <f t="shared" si="0"/>
        <v>male</v>
      </c>
      <c r="O13" t="str">
        <f t="shared" si="1"/>
        <v>c1</v>
      </c>
      <c r="P13" t="str">
        <f t="shared" si="2"/>
        <v>yes</v>
      </c>
      <c r="Q13">
        <v>69</v>
      </c>
      <c r="T13" t="s">
        <v>55</v>
      </c>
      <c r="U13">
        <v>75</v>
      </c>
      <c r="V13" t="s">
        <v>49</v>
      </c>
      <c r="W13">
        <v>50</v>
      </c>
      <c r="X13" t="s">
        <v>130</v>
      </c>
      <c r="Y13" s="8">
        <v>2.6247325481345829E-15</v>
      </c>
      <c r="AC13" t="s">
        <v>176</v>
      </c>
    </row>
    <row r="14" spans="1:31" ht="16.8" thickBot="1" x14ac:dyDescent="0.35">
      <c r="A14">
        <v>0</v>
      </c>
      <c r="B14">
        <v>24</v>
      </c>
      <c r="C14">
        <v>1</v>
      </c>
      <c r="D14">
        <v>69</v>
      </c>
      <c r="E14">
        <v>1</v>
      </c>
      <c r="F14">
        <f>SUM(G16:H18)</f>
        <v>1285</v>
      </c>
      <c r="I14">
        <v>1</v>
      </c>
      <c r="J14">
        <v>26</v>
      </c>
      <c r="K14">
        <v>1</v>
      </c>
      <c r="L14">
        <v>78</v>
      </c>
      <c r="M14">
        <v>1</v>
      </c>
      <c r="N14" t="str">
        <f t="shared" si="0"/>
        <v>female</v>
      </c>
      <c r="O14" t="str">
        <f t="shared" si="1"/>
        <v>c1</v>
      </c>
      <c r="P14" t="str">
        <f t="shared" si="2"/>
        <v>yes</v>
      </c>
      <c r="Q14">
        <v>78</v>
      </c>
      <c r="T14" t="s">
        <v>55</v>
      </c>
      <c r="U14">
        <v>52</v>
      </c>
      <c r="V14" t="s">
        <v>49</v>
      </c>
      <c r="W14">
        <v>39</v>
      </c>
      <c r="X14" s="11" t="s">
        <v>131</v>
      </c>
      <c r="Y14" s="11">
        <v>1.9637426252012642</v>
      </c>
      <c r="Z14" s="11"/>
    </row>
    <row r="15" spans="1:31" ht="16.05" x14ac:dyDescent="0.3">
      <c r="A15">
        <v>1</v>
      </c>
      <c r="B15">
        <v>26</v>
      </c>
      <c r="C15">
        <v>1</v>
      </c>
      <c r="D15">
        <v>78</v>
      </c>
      <c r="E15">
        <v>1</v>
      </c>
      <c r="F15" s="8" t="s">
        <v>178</v>
      </c>
      <c r="G15" t="s">
        <v>118</v>
      </c>
      <c r="H15" t="s">
        <v>119</v>
      </c>
      <c r="I15">
        <v>0</v>
      </c>
      <c r="J15">
        <v>47</v>
      </c>
      <c r="K15">
        <v>1</v>
      </c>
      <c r="L15">
        <v>30</v>
      </c>
      <c r="M15">
        <v>1</v>
      </c>
      <c r="N15" t="str">
        <f t="shared" si="0"/>
        <v>male</v>
      </c>
      <c r="O15" t="str">
        <f t="shared" si="1"/>
        <v>c1</v>
      </c>
      <c r="P15" t="str">
        <f t="shared" si="2"/>
        <v>yes</v>
      </c>
      <c r="Q15">
        <v>30</v>
      </c>
      <c r="T15" t="s">
        <v>55</v>
      </c>
      <c r="U15">
        <v>52</v>
      </c>
      <c r="V15" t="s">
        <v>49</v>
      </c>
      <c r="W15">
        <v>26</v>
      </c>
      <c r="AC15" s="12"/>
      <c r="AD15" s="12" t="s">
        <v>93</v>
      </c>
      <c r="AE15" s="12" t="s">
        <v>93</v>
      </c>
    </row>
    <row r="16" spans="1:31" x14ac:dyDescent="0.3">
      <c r="A16">
        <v>0</v>
      </c>
      <c r="B16">
        <v>47</v>
      </c>
      <c r="C16">
        <v>1</v>
      </c>
      <c r="D16">
        <v>30</v>
      </c>
      <c r="E16">
        <v>1</v>
      </c>
      <c r="F16" t="s">
        <v>164</v>
      </c>
      <c r="G16" s="15">
        <f>COUNTIFS($O$2:$O$1286,"c1",$P$2:$P$1286,"yes")</f>
        <v>202</v>
      </c>
      <c r="H16" s="15">
        <f>COUNTIFS($O$2:$O$1286,"c1",$P$2:$P$1286,"no")</f>
        <v>111</v>
      </c>
      <c r="I16">
        <v>0</v>
      </c>
      <c r="J16">
        <v>60</v>
      </c>
      <c r="K16">
        <v>1</v>
      </c>
      <c r="L16">
        <v>25</v>
      </c>
      <c r="M16">
        <v>0</v>
      </c>
      <c r="N16" t="str">
        <f t="shared" si="0"/>
        <v>male</v>
      </c>
      <c r="O16" t="str">
        <f t="shared" si="1"/>
        <v>c1</v>
      </c>
      <c r="P16" t="str">
        <f t="shared" si="2"/>
        <v>no</v>
      </c>
      <c r="Q16">
        <v>25</v>
      </c>
      <c r="T16" t="s">
        <v>55</v>
      </c>
      <c r="U16">
        <v>30</v>
      </c>
      <c r="V16" t="s">
        <v>49</v>
      </c>
      <c r="W16">
        <v>5</v>
      </c>
      <c r="X16" s="8" t="s">
        <v>158</v>
      </c>
      <c r="Y16" t="s">
        <v>164</v>
      </c>
      <c r="Z16" t="s">
        <v>166</v>
      </c>
      <c r="AA16" t="s">
        <v>168</v>
      </c>
      <c r="AC16" t="s">
        <v>122</v>
      </c>
      <c r="AD16">
        <v>50.44855967078189</v>
      </c>
      <c r="AE16">
        <v>22.986232790988737</v>
      </c>
    </row>
    <row r="17" spans="1:31" x14ac:dyDescent="0.3">
      <c r="A17">
        <v>0</v>
      </c>
      <c r="B17">
        <v>60</v>
      </c>
      <c r="C17">
        <v>1</v>
      </c>
      <c r="D17">
        <v>25</v>
      </c>
      <c r="E17">
        <v>0</v>
      </c>
      <c r="F17" t="s">
        <v>166</v>
      </c>
      <c r="G17" s="15">
        <f>COUNTIFS($O$2:$O$1286,"c2",$P$2:$P$1286,"yes")</f>
        <v>112</v>
      </c>
      <c r="H17" s="15">
        <f>COUNTIFS($O$2:$O$1286,"c2",$P$2:$P$1286,"no")</f>
        <v>159</v>
      </c>
      <c r="I17">
        <v>1</v>
      </c>
      <c r="J17">
        <v>50</v>
      </c>
      <c r="K17">
        <v>1</v>
      </c>
      <c r="L17">
        <v>247</v>
      </c>
      <c r="M17">
        <v>1</v>
      </c>
      <c r="N17" t="str">
        <f t="shared" si="0"/>
        <v>female</v>
      </c>
      <c r="O17" t="str">
        <f t="shared" si="1"/>
        <v>c1</v>
      </c>
      <c r="P17" t="str">
        <f t="shared" si="2"/>
        <v>yes</v>
      </c>
      <c r="Q17">
        <v>247</v>
      </c>
      <c r="T17" t="s">
        <v>55</v>
      </c>
      <c r="U17">
        <v>63</v>
      </c>
      <c r="V17" t="s">
        <v>49</v>
      </c>
      <c r="W17">
        <v>47</v>
      </c>
      <c r="X17" t="s">
        <v>160</v>
      </c>
      <c r="Y17">
        <f>AVERAGEIFS($Q$2:$Q$768,$N$2:$N$768,"female",$O$2:$O$768,"c1")</f>
        <v>111.76811594202898</v>
      </c>
      <c r="Z17">
        <f>AVERAGEIFS($Q$2:$Q$768,$N$2:$N$768,"female",$O$2:$O$768,"c2")</f>
        <v>22.897196261682243</v>
      </c>
      <c r="AA17">
        <f>AVERAGEIFS($Q$2:$Q$768,$N$2:$N$768,"female",$O$2:$O$768,"c3")</f>
        <v>13.5</v>
      </c>
      <c r="AC17" t="s">
        <v>123</v>
      </c>
      <c r="AD17">
        <v>4859.8272453438549</v>
      </c>
      <c r="AE17">
        <v>1168.4947976951139</v>
      </c>
    </row>
    <row r="18" spans="1:31" x14ac:dyDescent="0.3">
      <c r="A18">
        <v>1</v>
      </c>
      <c r="B18">
        <v>50</v>
      </c>
      <c r="C18">
        <v>1</v>
      </c>
      <c r="D18">
        <v>247</v>
      </c>
      <c r="E18">
        <v>1</v>
      </c>
      <c r="F18" t="s">
        <v>197</v>
      </c>
      <c r="G18" s="15">
        <f>COUNTIFS($O$2:$O$1286,"c3",$P$2:$P$1286,"yes")</f>
        <v>172</v>
      </c>
      <c r="H18" s="15">
        <f>COUNTIFS($O$2:$O$1286,"c3",$P$2:$P$1286,"no")</f>
        <v>529</v>
      </c>
      <c r="I18">
        <v>0</v>
      </c>
      <c r="J18">
        <v>24</v>
      </c>
      <c r="K18">
        <v>1</v>
      </c>
      <c r="L18">
        <v>247</v>
      </c>
      <c r="M18">
        <v>0</v>
      </c>
      <c r="N18" t="str">
        <f t="shared" si="0"/>
        <v>male</v>
      </c>
      <c r="O18" t="str">
        <f t="shared" si="1"/>
        <v>c1</v>
      </c>
      <c r="P18" t="str">
        <f t="shared" si="2"/>
        <v>no</v>
      </c>
      <c r="Q18">
        <v>247</v>
      </c>
      <c r="T18" t="s">
        <v>55</v>
      </c>
      <c r="U18">
        <v>247</v>
      </c>
      <c r="V18" t="s">
        <v>49</v>
      </c>
      <c r="W18">
        <v>47</v>
      </c>
      <c r="X18" t="s">
        <v>162</v>
      </c>
      <c r="Y18">
        <f>AVERAGEIFS($Q$2:$Q$768,$N$2:$N$768,"male",$O$2:$O$768,"c1")</f>
        <v>72.28</v>
      </c>
      <c r="Z18">
        <f>AVERAGEIFS($Q$2:$Q$768,$N$2:$N$768,"male",$O$2:$O$768,"c2")</f>
        <v>20.432926829268293</v>
      </c>
      <c r="AA18">
        <f>AVERAGEIFS($Q$2:$Q$768,$N$2:$N$768,"male",$O$2:$O$768,"c3")</f>
        <v>11.390243902439025</v>
      </c>
      <c r="AC18" t="s">
        <v>124</v>
      </c>
      <c r="AD18">
        <v>486</v>
      </c>
      <c r="AE18">
        <v>799</v>
      </c>
    </row>
    <row r="19" spans="1:31" x14ac:dyDescent="0.3">
      <c r="A19">
        <v>0</v>
      </c>
      <c r="B19">
        <v>24</v>
      </c>
      <c r="C19">
        <v>1</v>
      </c>
      <c r="D19">
        <v>247</v>
      </c>
      <c r="E19">
        <v>0</v>
      </c>
      <c r="F19" s="8" t="s">
        <v>173</v>
      </c>
      <c r="G19" t="s">
        <v>118</v>
      </c>
      <c r="H19" t="s">
        <v>119</v>
      </c>
      <c r="I19">
        <v>1</v>
      </c>
      <c r="J19">
        <v>36</v>
      </c>
      <c r="K19">
        <v>1</v>
      </c>
      <c r="L19">
        <v>76</v>
      </c>
      <c r="M19">
        <v>1</v>
      </c>
      <c r="N19" t="str">
        <f t="shared" si="0"/>
        <v>female</v>
      </c>
      <c r="O19" t="str">
        <f t="shared" si="1"/>
        <v>c1</v>
      </c>
      <c r="P19" t="str">
        <f t="shared" si="2"/>
        <v>yes</v>
      </c>
      <c r="Q19">
        <v>76</v>
      </c>
      <c r="T19" t="s">
        <v>55</v>
      </c>
      <c r="U19">
        <v>221</v>
      </c>
      <c r="V19" t="s">
        <v>49</v>
      </c>
      <c r="W19">
        <v>26</v>
      </c>
      <c r="X19" t="s">
        <v>145</v>
      </c>
      <c r="AC19" t="s">
        <v>126</v>
      </c>
      <c r="AD19">
        <v>485</v>
      </c>
      <c r="AE19">
        <v>798</v>
      </c>
    </row>
    <row r="20" spans="1:31" ht="16.649999999999999" thickBot="1" x14ac:dyDescent="0.35">
      <c r="A20">
        <v>1</v>
      </c>
      <c r="B20">
        <v>36</v>
      </c>
      <c r="C20">
        <v>1</v>
      </c>
      <c r="D20">
        <v>76</v>
      </c>
      <c r="E20">
        <v>1</v>
      </c>
      <c r="F20" t="s">
        <v>164</v>
      </c>
      <c r="G20" s="8">
        <f>SUM($G16:$H16)*SUM(G$16:G$18)/SUM($G$16:$G$18,$H$16:$H$18)</f>
        <v>118.37976653696498</v>
      </c>
      <c r="H20" s="8">
        <f>SUM($G16:$H16)*SUM(H$16:H$18)/SUM($G$16:$G$18,$H$16:$H$18)</f>
        <v>194.62023346303502</v>
      </c>
      <c r="I20">
        <v>0</v>
      </c>
      <c r="J20">
        <v>36</v>
      </c>
      <c r="K20">
        <v>1</v>
      </c>
      <c r="L20">
        <v>75</v>
      </c>
      <c r="M20">
        <v>1</v>
      </c>
      <c r="N20" t="str">
        <f t="shared" si="0"/>
        <v>male</v>
      </c>
      <c r="O20" t="str">
        <f t="shared" si="1"/>
        <v>c1</v>
      </c>
      <c r="P20" t="str">
        <f t="shared" si="2"/>
        <v>yes</v>
      </c>
      <c r="Q20">
        <v>75</v>
      </c>
      <c r="T20" t="s">
        <v>55</v>
      </c>
      <c r="U20">
        <v>91</v>
      </c>
      <c r="V20" t="s">
        <v>49</v>
      </c>
      <c r="W20">
        <v>78</v>
      </c>
      <c r="AC20" t="s">
        <v>18</v>
      </c>
      <c r="AD20">
        <v>4.1590491073901132</v>
      </c>
    </row>
    <row r="21" spans="1:31" x14ac:dyDescent="0.3">
      <c r="A21">
        <v>0</v>
      </c>
      <c r="B21">
        <v>36</v>
      </c>
      <c r="C21">
        <v>1</v>
      </c>
      <c r="D21">
        <v>75</v>
      </c>
      <c r="E21">
        <v>1</v>
      </c>
      <c r="F21" t="s">
        <v>198</v>
      </c>
      <c r="G21" s="8">
        <f t="shared" ref="G21:H22" si="3">SUM($G17:$H17)*SUM(G$16:G$18)/SUM($G$16:$G$18,$H$16:$H$18)</f>
        <v>102.49494163424124</v>
      </c>
      <c r="H21" s="8">
        <f t="shared" si="3"/>
        <v>168.50505836575874</v>
      </c>
      <c r="I21">
        <v>0</v>
      </c>
      <c r="J21">
        <v>37</v>
      </c>
      <c r="K21">
        <v>1</v>
      </c>
      <c r="L21">
        <v>52</v>
      </c>
      <c r="M21">
        <v>1</v>
      </c>
      <c r="N21" t="str">
        <f t="shared" si="0"/>
        <v>male</v>
      </c>
      <c r="O21" t="str">
        <f t="shared" si="1"/>
        <v>c1</v>
      </c>
      <c r="P21" t="str">
        <f t="shared" si="2"/>
        <v>yes</v>
      </c>
      <c r="Q21">
        <v>52</v>
      </c>
      <c r="T21" t="s">
        <v>55</v>
      </c>
      <c r="U21">
        <v>91</v>
      </c>
      <c r="V21" t="s">
        <v>49</v>
      </c>
      <c r="W21">
        <v>61</v>
      </c>
      <c r="X21" s="12" t="s">
        <v>146</v>
      </c>
      <c r="Y21" s="12" t="s">
        <v>147</v>
      </c>
      <c r="Z21" s="12" t="s">
        <v>148</v>
      </c>
      <c r="AA21" s="12" t="s">
        <v>149</v>
      </c>
      <c r="AB21" s="12" t="s">
        <v>123</v>
      </c>
      <c r="AC21" t="s">
        <v>177</v>
      </c>
      <c r="AD21">
        <v>3.3988749874055489E-71</v>
      </c>
    </row>
    <row r="22" spans="1:31" ht="16.8" thickBot="1" x14ac:dyDescent="0.35">
      <c r="A22">
        <v>0</v>
      </c>
      <c r="B22">
        <v>37</v>
      </c>
      <c r="C22">
        <v>1</v>
      </c>
      <c r="D22">
        <v>52</v>
      </c>
      <c r="E22">
        <v>1</v>
      </c>
      <c r="F22" s="3" t="s">
        <v>199</v>
      </c>
      <c r="G22" s="8">
        <f t="shared" si="3"/>
        <v>265.12529182879376</v>
      </c>
      <c r="H22" s="8">
        <f t="shared" si="3"/>
        <v>435.87470817120624</v>
      </c>
      <c r="I22">
        <v>1</v>
      </c>
      <c r="J22">
        <v>46</v>
      </c>
      <c r="K22">
        <v>1</v>
      </c>
      <c r="L22">
        <v>52</v>
      </c>
      <c r="M22">
        <v>1</v>
      </c>
      <c r="N22" t="str">
        <f t="shared" si="0"/>
        <v>female</v>
      </c>
      <c r="O22" t="str">
        <f t="shared" si="1"/>
        <v>c1</v>
      </c>
      <c r="P22" t="str">
        <f t="shared" si="2"/>
        <v>yes</v>
      </c>
      <c r="Q22">
        <v>52</v>
      </c>
      <c r="T22" t="s">
        <v>55</v>
      </c>
      <c r="U22">
        <v>26</v>
      </c>
      <c r="V22" t="s">
        <v>49</v>
      </c>
      <c r="W22">
        <v>136</v>
      </c>
      <c r="X22" t="s">
        <v>159</v>
      </c>
      <c r="Y22">
        <v>3</v>
      </c>
      <c r="Z22">
        <v>148.16531220371124</v>
      </c>
      <c r="AA22">
        <v>49.388437401237077</v>
      </c>
      <c r="AB22">
        <v>2940.4950455345438</v>
      </c>
      <c r="AC22" s="11" t="s">
        <v>129</v>
      </c>
      <c r="AD22" s="11">
        <v>1.1419896488948864</v>
      </c>
      <c r="AE22" s="11"/>
    </row>
    <row r="23" spans="1:31" x14ac:dyDescent="0.3">
      <c r="A23">
        <v>1</v>
      </c>
      <c r="B23">
        <v>46</v>
      </c>
      <c r="C23">
        <v>1</v>
      </c>
      <c r="D23">
        <v>52</v>
      </c>
      <c r="E23">
        <v>1</v>
      </c>
      <c r="F23">
        <f>SUM(G20:H22)</f>
        <v>1285</v>
      </c>
      <c r="I23">
        <v>0</v>
      </c>
      <c r="J23">
        <v>26</v>
      </c>
      <c r="K23">
        <v>1</v>
      </c>
      <c r="L23">
        <v>30</v>
      </c>
      <c r="M23">
        <v>1</v>
      </c>
      <c r="N23" t="str">
        <f t="shared" si="0"/>
        <v>male</v>
      </c>
      <c r="O23" t="str">
        <f t="shared" si="1"/>
        <v>c1</v>
      </c>
      <c r="P23" t="str">
        <f t="shared" si="2"/>
        <v>yes</v>
      </c>
      <c r="Q23">
        <v>30</v>
      </c>
      <c r="T23" t="s">
        <v>55</v>
      </c>
      <c r="U23">
        <v>31</v>
      </c>
      <c r="V23" t="s">
        <v>49</v>
      </c>
      <c r="W23">
        <v>52</v>
      </c>
      <c r="X23" t="s">
        <v>161</v>
      </c>
      <c r="Y23">
        <v>3</v>
      </c>
      <c r="Z23">
        <v>104.10317073170732</v>
      </c>
      <c r="AA23">
        <v>34.701056910569108</v>
      </c>
      <c r="AB23">
        <v>1079.5752514178064</v>
      </c>
    </row>
    <row r="24" spans="1:31" x14ac:dyDescent="0.3">
      <c r="A24">
        <v>0</v>
      </c>
      <c r="B24">
        <v>26</v>
      </c>
      <c r="C24">
        <v>1</v>
      </c>
      <c r="D24">
        <v>30</v>
      </c>
      <c r="E24">
        <v>1</v>
      </c>
      <c r="H24" s="15">
        <f>_xlfn.CHISQ.TEST(G16:H18,G20:H22)</f>
        <v>4.3735783308544E-33</v>
      </c>
      <c r="I24">
        <v>1</v>
      </c>
      <c r="J24">
        <v>39</v>
      </c>
      <c r="K24">
        <v>1</v>
      </c>
      <c r="L24">
        <v>63</v>
      </c>
      <c r="M24">
        <v>1</v>
      </c>
      <c r="N24" t="str">
        <f t="shared" si="0"/>
        <v>female</v>
      </c>
      <c r="O24" t="str">
        <f t="shared" si="1"/>
        <v>c1</v>
      </c>
      <c r="P24" t="str">
        <f t="shared" si="2"/>
        <v>yes</v>
      </c>
      <c r="Q24">
        <v>63</v>
      </c>
      <c r="T24" t="s">
        <v>55</v>
      </c>
      <c r="U24">
        <v>164</v>
      </c>
      <c r="V24" t="s">
        <v>49</v>
      </c>
      <c r="W24">
        <v>25</v>
      </c>
    </row>
    <row r="25" spans="1:31" x14ac:dyDescent="0.3">
      <c r="A25">
        <v>1</v>
      </c>
      <c r="B25">
        <v>39</v>
      </c>
      <c r="C25">
        <v>1</v>
      </c>
      <c r="D25">
        <v>63</v>
      </c>
      <c r="E25">
        <v>1</v>
      </c>
      <c r="I25">
        <v>1</v>
      </c>
      <c r="J25">
        <v>46</v>
      </c>
      <c r="K25">
        <v>1</v>
      </c>
      <c r="L25">
        <v>247</v>
      </c>
      <c r="M25">
        <v>1</v>
      </c>
      <c r="N25" t="str">
        <f t="shared" si="0"/>
        <v>female</v>
      </c>
      <c r="O25" t="str">
        <f t="shared" si="1"/>
        <v>c1</v>
      </c>
      <c r="P25" t="str">
        <f t="shared" si="2"/>
        <v>yes</v>
      </c>
      <c r="Q25">
        <v>247</v>
      </c>
      <c r="T25" t="s">
        <v>55</v>
      </c>
      <c r="U25">
        <v>26</v>
      </c>
      <c r="V25" t="s">
        <v>49</v>
      </c>
      <c r="W25">
        <v>83</v>
      </c>
      <c r="X25" t="s">
        <v>163</v>
      </c>
      <c r="Y25">
        <v>2</v>
      </c>
      <c r="Z25">
        <v>184.04811594202897</v>
      </c>
      <c r="AA25">
        <v>92.024057971014486</v>
      </c>
      <c r="AB25">
        <v>779.65565032556697</v>
      </c>
    </row>
    <row r="26" spans="1:31" x14ac:dyDescent="0.3">
      <c r="A26">
        <v>1</v>
      </c>
      <c r="B26">
        <v>46</v>
      </c>
      <c r="C26">
        <v>1</v>
      </c>
      <c r="D26">
        <v>247</v>
      </c>
      <c r="E26">
        <v>1</v>
      </c>
      <c r="I26">
        <v>1</v>
      </c>
      <c r="J26">
        <v>31</v>
      </c>
      <c r="K26">
        <v>1</v>
      </c>
      <c r="L26">
        <v>221</v>
      </c>
      <c r="M26">
        <v>1</v>
      </c>
      <c r="N26" t="str">
        <f t="shared" si="0"/>
        <v>female</v>
      </c>
      <c r="O26" t="str">
        <f t="shared" si="1"/>
        <v>c1</v>
      </c>
      <c r="P26" t="str">
        <f t="shared" si="2"/>
        <v>yes</v>
      </c>
      <c r="Q26">
        <v>221</v>
      </c>
      <c r="T26" t="s">
        <v>55</v>
      </c>
      <c r="U26">
        <v>262</v>
      </c>
      <c r="V26" t="s">
        <v>49</v>
      </c>
      <c r="W26">
        <v>26</v>
      </c>
      <c r="X26" t="s">
        <v>165</v>
      </c>
      <c r="Y26">
        <v>2</v>
      </c>
      <c r="Z26">
        <v>43.330123090950536</v>
      </c>
      <c r="AA26">
        <v>21.665061545475268</v>
      </c>
      <c r="AB26">
        <v>3.036311917764885</v>
      </c>
    </row>
    <row r="27" spans="1:31" ht="16.8" thickBot="1" x14ac:dyDescent="0.35">
      <c r="A27">
        <v>1</v>
      </c>
      <c r="B27">
        <v>31</v>
      </c>
      <c r="C27">
        <v>1</v>
      </c>
      <c r="D27">
        <v>221</v>
      </c>
      <c r="E27">
        <v>1</v>
      </c>
      <c r="I27">
        <v>0</v>
      </c>
      <c r="J27">
        <v>24</v>
      </c>
      <c r="K27">
        <v>1</v>
      </c>
      <c r="L27">
        <v>26</v>
      </c>
      <c r="M27">
        <v>0</v>
      </c>
      <c r="N27" t="str">
        <f t="shared" si="0"/>
        <v>male</v>
      </c>
      <c r="O27" t="str">
        <f t="shared" si="1"/>
        <v>c1</v>
      </c>
      <c r="P27" t="str">
        <f t="shared" si="2"/>
        <v>no</v>
      </c>
      <c r="Q27">
        <v>26</v>
      </c>
      <c r="T27" t="s">
        <v>55</v>
      </c>
      <c r="U27">
        <v>55</v>
      </c>
      <c r="V27" t="s">
        <v>49</v>
      </c>
      <c r="W27">
        <v>71</v>
      </c>
      <c r="X27" s="11" t="s">
        <v>167</v>
      </c>
      <c r="Y27" s="11">
        <v>2</v>
      </c>
      <c r="Z27" s="11">
        <v>24.890243902439025</v>
      </c>
      <c r="AA27" s="11">
        <v>12.445121951219512</v>
      </c>
      <c r="AB27" s="11">
        <v>2.2255353955978578</v>
      </c>
    </row>
    <row r="28" spans="1:31" x14ac:dyDescent="0.3">
      <c r="A28">
        <v>0</v>
      </c>
      <c r="B28">
        <v>24</v>
      </c>
      <c r="C28">
        <v>1</v>
      </c>
      <c r="D28">
        <v>26</v>
      </c>
      <c r="E28">
        <v>0</v>
      </c>
      <c r="I28">
        <v>0</v>
      </c>
      <c r="J28">
        <v>25</v>
      </c>
      <c r="K28">
        <v>1</v>
      </c>
      <c r="L28">
        <v>91</v>
      </c>
      <c r="M28">
        <v>1</v>
      </c>
      <c r="N28" t="str">
        <f t="shared" si="0"/>
        <v>male</v>
      </c>
      <c r="O28" t="str">
        <f t="shared" si="1"/>
        <v>c1</v>
      </c>
      <c r="P28" t="str">
        <f t="shared" si="2"/>
        <v>yes</v>
      </c>
      <c r="Q28">
        <v>91</v>
      </c>
      <c r="T28" t="s">
        <v>55</v>
      </c>
      <c r="U28">
        <v>26</v>
      </c>
      <c r="V28" t="s">
        <v>49</v>
      </c>
      <c r="W28">
        <v>71</v>
      </c>
    </row>
    <row r="29" spans="1:31" x14ac:dyDescent="0.3">
      <c r="A29">
        <v>0</v>
      </c>
      <c r="B29">
        <v>25</v>
      </c>
      <c r="C29">
        <v>1</v>
      </c>
      <c r="D29">
        <v>91</v>
      </c>
      <c r="E29">
        <v>1</v>
      </c>
      <c r="I29">
        <v>1</v>
      </c>
      <c r="J29">
        <v>19</v>
      </c>
      <c r="K29">
        <v>1</v>
      </c>
      <c r="L29">
        <v>91</v>
      </c>
      <c r="M29">
        <v>1</v>
      </c>
      <c r="N29" t="str">
        <f t="shared" si="0"/>
        <v>female</v>
      </c>
      <c r="O29" t="str">
        <f t="shared" si="1"/>
        <v>c1</v>
      </c>
      <c r="P29" t="str">
        <f t="shared" si="2"/>
        <v>yes</v>
      </c>
      <c r="Q29">
        <v>91</v>
      </c>
      <c r="T29" t="s">
        <v>55</v>
      </c>
      <c r="U29">
        <v>51</v>
      </c>
      <c r="V29" t="s">
        <v>49</v>
      </c>
      <c r="W29">
        <v>52</v>
      </c>
    </row>
    <row r="30" spans="1:31" ht="16.8" thickBot="1" x14ac:dyDescent="0.35">
      <c r="A30">
        <v>1</v>
      </c>
      <c r="B30">
        <v>19</v>
      </c>
      <c r="C30">
        <v>1</v>
      </c>
      <c r="D30">
        <v>91</v>
      </c>
      <c r="E30">
        <v>1</v>
      </c>
      <c r="I30">
        <v>0</v>
      </c>
      <c r="J30">
        <v>28</v>
      </c>
      <c r="K30">
        <v>1</v>
      </c>
      <c r="L30">
        <v>26</v>
      </c>
      <c r="M30">
        <v>1</v>
      </c>
      <c r="N30" t="str">
        <f t="shared" si="0"/>
        <v>male</v>
      </c>
      <c r="O30" t="str">
        <f t="shared" si="1"/>
        <v>c1</v>
      </c>
      <c r="P30" t="str">
        <f t="shared" si="2"/>
        <v>yes</v>
      </c>
      <c r="Q30">
        <v>26</v>
      </c>
      <c r="T30" t="s">
        <v>55</v>
      </c>
      <c r="U30">
        <v>27</v>
      </c>
      <c r="V30" t="s">
        <v>49</v>
      </c>
      <c r="W30">
        <v>106</v>
      </c>
      <c r="X30" t="s">
        <v>143</v>
      </c>
    </row>
    <row r="31" spans="1:31" x14ac:dyDescent="0.3">
      <c r="A31">
        <v>0</v>
      </c>
      <c r="B31">
        <v>28</v>
      </c>
      <c r="C31">
        <v>1</v>
      </c>
      <c r="D31">
        <v>26</v>
      </c>
      <c r="E31">
        <v>1</v>
      </c>
      <c r="I31">
        <v>0</v>
      </c>
      <c r="J31">
        <v>45</v>
      </c>
      <c r="K31">
        <v>1</v>
      </c>
      <c r="L31">
        <v>35</v>
      </c>
      <c r="M31">
        <v>0</v>
      </c>
      <c r="N31" t="str">
        <f t="shared" si="0"/>
        <v>male</v>
      </c>
      <c r="O31" t="str">
        <f t="shared" si="1"/>
        <v>c1</v>
      </c>
      <c r="P31" t="str">
        <f t="shared" si="2"/>
        <v>no</v>
      </c>
      <c r="Q31">
        <v>35</v>
      </c>
      <c r="T31" t="s">
        <v>55</v>
      </c>
      <c r="U31">
        <v>76</v>
      </c>
      <c r="V31" t="s">
        <v>49</v>
      </c>
      <c r="W31">
        <v>29</v>
      </c>
      <c r="X31" s="12" t="s">
        <v>150</v>
      </c>
      <c r="Y31" s="12" t="s">
        <v>151</v>
      </c>
      <c r="Z31" s="12" t="s">
        <v>126</v>
      </c>
      <c r="AA31" s="12" t="s">
        <v>152</v>
      </c>
      <c r="AB31" s="12" t="s">
        <v>18</v>
      </c>
      <c r="AC31" s="12" t="s">
        <v>153</v>
      </c>
      <c r="AD31" s="12" t="s">
        <v>154</v>
      </c>
    </row>
    <row r="32" spans="1:31" x14ac:dyDescent="0.3">
      <c r="A32">
        <v>0</v>
      </c>
      <c r="B32">
        <v>45</v>
      </c>
      <c r="C32">
        <v>1</v>
      </c>
      <c r="D32">
        <v>35</v>
      </c>
      <c r="E32">
        <v>0</v>
      </c>
      <c r="I32">
        <v>0</v>
      </c>
      <c r="J32">
        <v>39</v>
      </c>
      <c r="K32">
        <v>1</v>
      </c>
      <c r="L32">
        <v>31</v>
      </c>
      <c r="M32">
        <v>1</v>
      </c>
      <c r="N32" t="str">
        <f t="shared" si="0"/>
        <v>male</v>
      </c>
      <c r="O32" t="str">
        <f t="shared" si="1"/>
        <v>c1</v>
      </c>
      <c r="P32" t="str">
        <f t="shared" si="2"/>
        <v>yes</v>
      </c>
      <c r="Q32">
        <v>31</v>
      </c>
      <c r="T32" t="s">
        <v>55</v>
      </c>
      <c r="U32">
        <v>134</v>
      </c>
      <c r="V32" t="s">
        <v>49</v>
      </c>
      <c r="W32">
        <v>31</v>
      </c>
      <c r="X32" t="s">
        <v>155</v>
      </c>
      <c r="Y32">
        <v>323.57871851647906</v>
      </c>
      <c r="Z32">
        <v>1</v>
      </c>
      <c r="AA32">
        <v>323.57871851647906</v>
      </c>
      <c r="AB32">
        <v>1.4027813535726954</v>
      </c>
      <c r="AC32">
        <v>0.3579365174700041</v>
      </c>
      <c r="AD32">
        <v>18.512820512820511</v>
      </c>
    </row>
    <row r="33" spans="1:30" x14ac:dyDescent="0.3">
      <c r="A33">
        <v>0</v>
      </c>
      <c r="B33">
        <v>39</v>
      </c>
      <c r="C33">
        <v>1</v>
      </c>
      <c r="D33">
        <v>31</v>
      </c>
      <c r="E33">
        <v>1</v>
      </c>
      <c r="I33">
        <v>1</v>
      </c>
      <c r="J33">
        <v>30</v>
      </c>
      <c r="K33">
        <v>1</v>
      </c>
      <c r="L33">
        <v>164</v>
      </c>
      <c r="M33">
        <v>1</v>
      </c>
      <c r="N33" t="str">
        <f t="shared" si="0"/>
        <v>female</v>
      </c>
      <c r="O33" t="str">
        <f t="shared" si="1"/>
        <v>c1</v>
      </c>
      <c r="P33" t="str">
        <f t="shared" si="2"/>
        <v>yes</v>
      </c>
      <c r="Q33">
        <v>164</v>
      </c>
      <c r="T33" t="s">
        <v>55</v>
      </c>
      <c r="U33">
        <v>26</v>
      </c>
      <c r="V33" t="s">
        <v>49</v>
      </c>
      <c r="W33">
        <v>221</v>
      </c>
      <c r="X33" t="s">
        <v>156</v>
      </c>
      <c r="Y33">
        <v>7578.8018147822586</v>
      </c>
      <c r="Z33">
        <v>2</v>
      </c>
      <c r="AA33">
        <v>3789.4009073911293</v>
      </c>
      <c r="AB33">
        <v>16.427844694084889</v>
      </c>
      <c r="AC33">
        <v>5.737944178142728E-2</v>
      </c>
      <c r="AD33">
        <v>18.999999999999996</v>
      </c>
    </row>
    <row r="34" spans="1:30" x14ac:dyDescent="0.3">
      <c r="A34">
        <v>1</v>
      </c>
      <c r="B34">
        <v>30</v>
      </c>
      <c r="C34">
        <v>1</v>
      </c>
      <c r="D34">
        <v>164</v>
      </c>
      <c r="E34">
        <v>1</v>
      </c>
      <c r="I34">
        <v>1</v>
      </c>
      <c r="J34">
        <v>61</v>
      </c>
      <c r="K34">
        <v>1</v>
      </c>
      <c r="L34">
        <v>26</v>
      </c>
      <c r="M34">
        <v>1</v>
      </c>
      <c r="N34" t="str">
        <f t="shared" si="0"/>
        <v>female</v>
      </c>
      <c r="O34" t="str">
        <f t="shared" si="1"/>
        <v>c1</v>
      </c>
      <c r="P34" t="str">
        <f t="shared" si="2"/>
        <v>yes</v>
      </c>
      <c r="Q34">
        <v>26</v>
      </c>
      <c r="T34" t="s">
        <v>55</v>
      </c>
      <c r="U34">
        <v>27</v>
      </c>
      <c r="V34" t="s">
        <v>49</v>
      </c>
      <c r="W34">
        <v>27</v>
      </c>
      <c r="X34" t="s">
        <v>157</v>
      </c>
      <c r="Y34">
        <v>461.33877912244498</v>
      </c>
      <c r="Z34">
        <v>2</v>
      </c>
      <c r="AA34">
        <v>230.66938956122249</v>
      </c>
    </row>
    <row r="35" spans="1:30" x14ac:dyDescent="0.3">
      <c r="A35">
        <v>1</v>
      </c>
      <c r="B35">
        <v>61</v>
      </c>
      <c r="C35">
        <v>1</v>
      </c>
      <c r="D35">
        <v>26</v>
      </c>
      <c r="E35">
        <v>1</v>
      </c>
      <c r="I35">
        <v>0</v>
      </c>
      <c r="J35">
        <v>42</v>
      </c>
      <c r="K35">
        <v>1</v>
      </c>
      <c r="L35">
        <v>26</v>
      </c>
      <c r="M35">
        <v>0</v>
      </c>
      <c r="N35" t="str">
        <f t="shared" si="0"/>
        <v>male</v>
      </c>
      <c r="O35" t="str">
        <f t="shared" si="1"/>
        <v>c1</v>
      </c>
      <c r="P35" t="str">
        <f t="shared" si="2"/>
        <v>no</v>
      </c>
      <c r="Q35">
        <v>26</v>
      </c>
      <c r="T35" t="s">
        <v>55</v>
      </c>
      <c r="U35">
        <v>512</v>
      </c>
      <c r="V35" t="s">
        <v>49</v>
      </c>
      <c r="W35">
        <v>263</v>
      </c>
    </row>
    <row r="36" spans="1:30" ht="16.8" thickBot="1" x14ac:dyDescent="0.35">
      <c r="A36">
        <v>0</v>
      </c>
      <c r="B36">
        <v>42</v>
      </c>
      <c r="C36">
        <v>1</v>
      </c>
      <c r="D36">
        <v>26</v>
      </c>
      <c r="E36">
        <v>0</v>
      </c>
      <c r="I36">
        <v>1</v>
      </c>
      <c r="J36">
        <v>45</v>
      </c>
      <c r="K36">
        <v>1</v>
      </c>
      <c r="L36">
        <v>262</v>
      </c>
      <c r="M36">
        <v>1</v>
      </c>
      <c r="N36" t="str">
        <f t="shared" si="0"/>
        <v>female</v>
      </c>
      <c r="O36" t="str">
        <f t="shared" si="1"/>
        <v>c1</v>
      </c>
      <c r="P36" t="str">
        <f t="shared" si="2"/>
        <v>yes</v>
      </c>
      <c r="Q36">
        <v>262</v>
      </c>
      <c r="T36" t="s">
        <v>55</v>
      </c>
      <c r="U36">
        <v>512</v>
      </c>
      <c r="V36" t="s">
        <v>49</v>
      </c>
      <c r="W36">
        <v>263</v>
      </c>
      <c r="X36" s="11" t="s">
        <v>148</v>
      </c>
      <c r="Y36" s="11">
        <v>8363.7193124211826</v>
      </c>
      <c r="Z36" s="11">
        <v>5</v>
      </c>
      <c r="AA36" s="11"/>
      <c r="AB36" s="11"/>
      <c r="AC36" s="11"/>
      <c r="AD36" s="11"/>
    </row>
    <row r="37" spans="1:30" x14ac:dyDescent="0.3">
      <c r="A37">
        <v>1</v>
      </c>
      <c r="B37">
        <v>45</v>
      </c>
      <c r="C37">
        <v>1</v>
      </c>
      <c r="D37">
        <v>262</v>
      </c>
      <c r="E37">
        <v>1</v>
      </c>
      <c r="I37">
        <v>1</v>
      </c>
      <c r="J37">
        <v>22</v>
      </c>
      <c r="K37">
        <v>1</v>
      </c>
      <c r="L37">
        <v>55</v>
      </c>
      <c r="M37">
        <v>1</v>
      </c>
      <c r="N37" t="str">
        <f t="shared" si="0"/>
        <v>female</v>
      </c>
      <c r="O37" t="str">
        <f t="shared" si="1"/>
        <v>c1</v>
      </c>
      <c r="P37" t="str">
        <f t="shared" si="2"/>
        <v>yes</v>
      </c>
      <c r="Q37">
        <v>55</v>
      </c>
      <c r="T37" t="s">
        <v>55</v>
      </c>
      <c r="U37">
        <v>120</v>
      </c>
      <c r="V37" t="s">
        <v>49</v>
      </c>
      <c r="W37">
        <v>26</v>
      </c>
    </row>
    <row r="38" spans="1:30" x14ac:dyDescent="0.3">
      <c r="A38">
        <v>1</v>
      </c>
      <c r="B38">
        <v>22</v>
      </c>
      <c r="C38">
        <v>1</v>
      </c>
      <c r="D38">
        <v>55</v>
      </c>
      <c r="E38">
        <v>1</v>
      </c>
      <c r="I38">
        <v>0</v>
      </c>
      <c r="J38">
        <v>41</v>
      </c>
      <c r="K38">
        <v>1</v>
      </c>
      <c r="L38">
        <v>30</v>
      </c>
      <c r="M38">
        <v>0</v>
      </c>
      <c r="N38" t="str">
        <f t="shared" si="0"/>
        <v>male</v>
      </c>
      <c r="O38" t="str">
        <f t="shared" si="1"/>
        <v>c1</v>
      </c>
      <c r="P38" t="str">
        <f t="shared" si="2"/>
        <v>no</v>
      </c>
      <c r="Q38">
        <v>30</v>
      </c>
      <c r="T38" t="s">
        <v>55</v>
      </c>
      <c r="U38">
        <v>120</v>
      </c>
      <c r="V38" t="s">
        <v>49</v>
      </c>
      <c r="W38">
        <v>53</v>
      </c>
    </row>
    <row r="39" spans="1:30" x14ac:dyDescent="0.3">
      <c r="A39">
        <v>0</v>
      </c>
      <c r="B39">
        <v>41</v>
      </c>
      <c r="C39">
        <v>1</v>
      </c>
      <c r="D39">
        <v>30</v>
      </c>
      <c r="E39">
        <v>0</v>
      </c>
      <c r="I39">
        <v>0</v>
      </c>
      <c r="J39">
        <v>48</v>
      </c>
      <c r="K39">
        <v>1</v>
      </c>
      <c r="L39">
        <v>50</v>
      </c>
      <c r="M39">
        <v>0</v>
      </c>
      <c r="N39" t="str">
        <f t="shared" si="0"/>
        <v>male</v>
      </c>
      <c r="O39" t="str">
        <f t="shared" si="1"/>
        <v>c1</v>
      </c>
      <c r="P39" t="str">
        <f t="shared" si="2"/>
        <v>no</v>
      </c>
      <c r="Q39">
        <v>50</v>
      </c>
      <c r="T39" t="s">
        <v>55</v>
      </c>
      <c r="U39">
        <v>120</v>
      </c>
      <c r="V39" t="s">
        <v>49</v>
      </c>
      <c r="W39">
        <v>38</v>
      </c>
    </row>
    <row r="40" spans="1:30" x14ac:dyDescent="0.3">
      <c r="A40">
        <v>0</v>
      </c>
      <c r="B40">
        <v>48</v>
      </c>
      <c r="C40">
        <v>1</v>
      </c>
      <c r="D40">
        <v>50</v>
      </c>
      <c r="E40">
        <v>0</v>
      </c>
      <c r="I40">
        <v>0</v>
      </c>
      <c r="J40">
        <v>37</v>
      </c>
      <c r="K40">
        <v>1</v>
      </c>
      <c r="L40">
        <v>26</v>
      </c>
      <c r="M40">
        <v>1</v>
      </c>
      <c r="N40" t="str">
        <f t="shared" si="0"/>
        <v>male</v>
      </c>
      <c r="O40" t="str">
        <f t="shared" si="1"/>
        <v>c1</v>
      </c>
      <c r="P40" t="str">
        <f t="shared" si="2"/>
        <v>yes</v>
      </c>
      <c r="Q40">
        <v>26</v>
      </c>
      <c r="T40" t="s">
        <v>55</v>
      </c>
      <c r="U40">
        <v>120</v>
      </c>
      <c r="V40" t="s">
        <v>49</v>
      </c>
      <c r="W40">
        <v>79</v>
      </c>
    </row>
    <row r="41" spans="1:30" x14ac:dyDescent="0.3">
      <c r="A41">
        <v>0</v>
      </c>
      <c r="B41">
        <v>37</v>
      </c>
      <c r="C41">
        <v>1</v>
      </c>
      <c r="D41">
        <v>26</v>
      </c>
      <c r="E41">
        <v>1</v>
      </c>
      <c r="I41">
        <v>0</v>
      </c>
      <c r="J41">
        <v>45</v>
      </c>
      <c r="K41">
        <v>1</v>
      </c>
      <c r="L41">
        <v>39</v>
      </c>
      <c r="M41">
        <v>0</v>
      </c>
      <c r="N41" t="str">
        <f t="shared" si="0"/>
        <v>male</v>
      </c>
      <c r="O41" t="str">
        <f t="shared" si="1"/>
        <v>c1</v>
      </c>
      <c r="P41" t="str">
        <f t="shared" si="2"/>
        <v>no</v>
      </c>
      <c r="Q41">
        <v>39</v>
      </c>
      <c r="T41" t="s">
        <v>55</v>
      </c>
      <c r="U41">
        <v>27</v>
      </c>
      <c r="V41" t="s">
        <v>49</v>
      </c>
      <c r="W41">
        <v>34</v>
      </c>
    </row>
    <row r="42" spans="1:30" x14ac:dyDescent="0.3">
      <c r="A42">
        <v>0</v>
      </c>
      <c r="B42">
        <v>45</v>
      </c>
      <c r="C42">
        <v>1</v>
      </c>
      <c r="D42">
        <v>39</v>
      </c>
      <c r="E42">
        <v>0</v>
      </c>
      <c r="I42">
        <v>1</v>
      </c>
      <c r="J42">
        <v>59</v>
      </c>
      <c r="K42">
        <v>1</v>
      </c>
      <c r="L42">
        <v>51</v>
      </c>
      <c r="M42">
        <v>1</v>
      </c>
      <c r="N42" t="str">
        <f t="shared" si="0"/>
        <v>female</v>
      </c>
      <c r="O42" t="str">
        <f t="shared" si="1"/>
        <v>c1</v>
      </c>
      <c r="P42" t="str">
        <f t="shared" si="2"/>
        <v>yes</v>
      </c>
      <c r="Q42">
        <v>51</v>
      </c>
      <c r="T42" t="s">
        <v>55</v>
      </c>
      <c r="U42">
        <v>78</v>
      </c>
      <c r="V42" t="s">
        <v>49</v>
      </c>
      <c r="W42">
        <v>30</v>
      </c>
    </row>
    <row r="43" spans="1:30" x14ac:dyDescent="0.3">
      <c r="A43">
        <v>1</v>
      </c>
      <c r="B43">
        <v>59</v>
      </c>
      <c r="C43">
        <v>1</v>
      </c>
      <c r="D43">
        <v>51</v>
      </c>
      <c r="E43">
        <v>1</v>
      </c>
      <c r="I43">
        <v>1</v>
      </c>
      <c r="J43">
        <v>44</v>
      </c>
      <c r="K43">
        <v>1</v>
      </c>
      <c r="L43">
        <v>27</v>
      </c>
      <c r="M43">
        <v>1</v>
      </c>
      <c r="N43" t="str">
        <f t="shared" si="0"/>
        <v>female</v>
      </c>
      <c r="O43" t="str">
        <f t="shared" si="1"/>
        <v>c1</v>
      </c>
      <c r="P43" t="str">
        <f t="shared" si="2"/>
        <v>yes</v>
      </c>
      <c r="Q43">
        <v>27</v>
      </c>
      <c r="T43" t="s">
        <v>55</v>
      </c>
      <c r="U43">
        <v>61</v>
      </c>
      <c r="V43" t="s">
        <v>49</v>
      </c>
      <c r="W43">
        <v>79</v>
      </c>
    </row>
    <row r="44" spans="1:30" x14ac:dyDescent="0.3">
      <c r="A44">
        <v>1</v>
      </c>
      <c r="B44">
        <v>44</v>
      </c>
      <c r="C44">
        <v>1</v>
      </c>
      <c r="D44">
        <v>27</v>
      </c>
      <c r="E44">
        <v>1</v>
      </c>
      <c r="I44">
        <v>1</v>
      </c>
      <c r="J44">
        <v>59</v>
      </c>
      <c r="K44">
        <v>1</v>
      </c>
      <c r="L44">
        <v>76</v>
      </c>
      <c r="M44">
        <v>1</v>
      </c>
      <c r="N44" t="str">
        <f t="shared" si="0"/>
        <v>female</v>
      </c>
      <c r="O44" t="str">
        <f t="shared" si="1"/>
        <v>c1</v>
      </c>
      <c r="P44" t="str">
        <f t="shared" si="2"/>
        <v>yes</v>
      </c>
      <c r="Q44">
        <v>76</v>
      </c>
      <c r="T44" t="s">
        <v>55</v>
      </c>
      <c r="U44">
        <v>53</v>
      </c>
      <c r="V44" t="s">
        <v>49</v>
      </c>
      <c r="W44">
        <v>42</v>
      </c>
    </row>
    <row r="45" spans="1:30" x14ac:dyDescent="0.3">
      <c r="A45">
        <v>1</v>
      </c>
      <c r="B45">
        <v>59</v>
      </c>
      <c r="C45">
        <v>1</v>
      </c>
      <c r="D45">
        <v>76</v>
      </c>
      <c r="E45">
        <v>1</v>
      </c>
      <c r="I45">
        <v>1</v>
      </c>
      <c r="J45">
        <v>41</v>
      </c>
      <c r="K45">
        <v>1</v>
      </c>
      <c r="L45">
        <v>134</v>
      </c>
      <c r="M45">
        <v>1</v>
      </c>
      <c r="N45" t="str">
        <f t="shared" si="0"/>
        <v>female</v>
      </c>
      <c r="O45" t="str">
        <f t="shared" si="1"/>
        <v>c1</v>
      </c>
      <c r="P45" t="str">
        <f t="shared" si="2"/>
        <v>yes</v>
      </c>
      <c r="Q45">
        <v>134</v>
      </c>
      <c r="T45" t="s">
        <v>55</v>
      </c>
      <c r="U45">
        <v>53</v>
      </c>
      <c r="V45" t="s">
        <v>49</v>
      </c>
      <c r="W45">
        <v>83</v>
      </c>
    </row>
    <row r="46" spans="1:30" x14ac:dyDescent="0.3">
      <c r="A46">
        <v>1</v>
      </c>
      <c r="B46">
        <v>41</v>
      </c>
      <c r="C46">
        <v>1</v>
      </c>
      <c r="D46">
        <v>134</v>
      </c>
      <c r="E46">
        <v>1</v>
      </c>
      <c r="I46">
        <v>0</v>
      </c>
      <c r="J46">
        <v>46</v>
      </c>
      <c r="K46">
        <v>1</v>
      </c>
      <c r="L46">
        <v>26</v>
      </c>
      <c r="M46">
        <v>0</v>
      </c>
      <c r="N46" t="str">
        <f t="shared" si="0"/>
        <v>male</v>
      </c>
      <c r="O46" t="str">
        <f t="shared" si="1"/>
        <v>c1</v>
      </c>
      <c r="P46" t="str">
        <f t="shared" si="2"/>
        <v>no</v>
      </c>
      <c r="Q46">
        <v>26</v>
      </c>
      <c r="T46" t="s">
        <v>55</v>
      </c>
      <c r="U46">
        <v>262</v>
      </c>
      <c r="V46" t="s">
        <v>49</v>
      </c>
      <c r="W46">
        <v>93</v>
      </c>
    </row>
    <row r="47" spans="1:30" x14ac:dyDescent="0.3">
      <c r="A47">
        <v>0</v>
      </c>
      <c r="B47">
        <v>46</v>
      </c>
      <c r="C47">
        <v>1</v>
      </c>
      <c r="D47">
        <v>26</v>
      </c>
      <c r="E47">
        <v>0</v>
      </c>
      <c r="I47">
        <v>0</v>
      </c>
      <c r="J47">
        <v>42</v>
      </c>
      <c r="K47">
        <v>1</v>
      </c>
      <c r="L47">
        <v>26</v>
      </c>
      <c r="M47">
        <v>1</v>
      </c>
      <c r="N47" t="str">
        <f t="shared" si="0"/>
        <v>male</v>
      </c>
      <c r="O47" t="str">
        <f t="shared" si="1"/>
        <v>c1</v>
      </c>
      <c r="P47" t="str">
        <f t="shared" si="2"/>
        <v>yes</v>
      </c>
      <c r="Q47">
        <v>26</v>
      </c>
      <c r="T47" t="s">
        <v>55</v>
      </c>
      <c r="U47">
        <v>86</v>
      </c>
      <c r="V47" t="s">
        <v>49</v>
      </c>
      <c r="W47">
        <v>42</v>
      </c>
    </row>
    <row r="48" spans="1:30" x14ac:dyDescent="0.3">
      <c r="A48">
        <v>0</v>
      </c>
      <c r="B48">
        <v>9999</v>
      </c>
      <c r="C48">
        <v>1</v>
      </c>
      <c r="D48">
        <v>31</v>
      </c>
      <c r="E48">
        <v>0</v>
      </c>
      <c r="I48">
        <v>1</v>
      </c>
      <c r="J48">
        <v>52</v>
      </c>
      <c r="K48">
        <v>1</v>
      </c>
      <c r="L48">
        <v>27</v>
      </c>
      <c r="M48">
        <v>1</v>
      </c>
      <c r="N48" t="str">
        <f t="shared" si="0"/>
        <v>female</v>
      </c>
      <c r="O48" t="str">
        <f t="shared" si="1"/>
        <v>c1</v>
      </c>
      <c r="P48" t="str">
        <f t="shared" si="2"/>
        <v>yes</v>
      </c>
      <c r="Q48">
        <v>27</v>
      </c>
      <c r="T48" t="s">
        <v>55</v>
      </c>
      <c r="U48">
        <v>29</v>
      </c>
      <c r="V48" t="s">
        <v>49</v>
      </c>
      <c r="W48">
        <v>51</v>
      </c>
    </row>
    <row r="49" spans="1:23" x14ac:dyDescent="0.3">
      <c r="A49">
        <v>0</v>
      </c>
      <c r="B49">
        <v>42</v>
      </c>
      <c r="C49">
        <v>1</v>
      </c>
      <c r="D49">
        <v>26</v>
      </c>
      <c r="E49">
        <v>1</v>
      </c>
      <c r="I49">
        <v>1</v>
      </c>
      <c r="J49">
        <v>58</v>
      </c>
      <c r="K49">
        <v>1</v>
      </c>
      <c r="L49">
        <v>512</v>
      </c>
      <c r="M49">
        <v>1</v>
      </c>
      <c r="N49" t="str">
        <f t="shared" si="0"/>
        <v>female</v>
      </c>
      <c r="O49" t="str">
        <f t="shared" si="1"/>
        <v>c1</v>
      </c>
      <c r="P49" t="str">
        <f t="shared" si="2"/>
        <v>yes</v>
      </c>
      <c r="Q49">
        <v>512</v>
      </c>
      <c r="T49" t="s">
        <v>55</v>
      </c>
      <c r="U49">
        <v>55</v>
      </c>
      <c r="V49" t="s">
        <v>49</v>
      </c>
      <c r="W49">
        <v>50</v>
      </c>
    </row>
    <row r="50" spans="1:23" x14ac:dyDescent="0.3">
      <c r="A50">
        <v>1</v>
      </c>
      <c r="B50">
        <v>52</v>
      </c>
      <c r="C50">
        <v>1</v>
      </c>
      <c r="D50">
        <v>27</v>
      </c>
      <c r="E50">
        <v>1</v>
      </c>
      <c r="I50">
        <v>0</v>
      </c>
      <c r="J50">
        <v>36</v>
      </c>
      <c r="K50">
        <v>1</v>
      </c>
      <c r="L50">
        <v>512</v>
      </c>
      <c r="M50">
        <v>1</v>
      </c>
      <c r="N50" t="str">
        <f t="shared" si="0"/>
        <v>male</v>
      </c>
      <c r="O50" t="str">
        <f t="shared" si="1"/>
        <v>c1</v>
      </c>
      <c r="P50" t="str">
        <f t="shared" si="2"/>
        <v>yes</v>
      </c>
      <c r="Q50">
        <v>512</v>
      </c>
      <c r="T50" t="s">
        <v>55</v>
      </c>
      <c r="U50">
        <v>136</v>
      </c>
      <c r="V50" t="s">
        <v>49</v>
      </c>
      <c r="W50">
        <v>52</v>
      </c>
    </row>
    <row r="51" spans="1:23" x14ac:dyDescent="0.3">
      <c r="A51">
        <v>1</v>
      </c>
      <c r="B51">
        <v>58</v>
      </c>
      <c r="C51">
        <v>1</v>
      </c>
      <c r="D51">
        <v>512</v>
      </c>
      <c r="E51">
        <v>1</v>
      </c>
      <c r="I51">
        <v>0</v>
      </c>
      <c r="J51">
        <v>33</v>
      </c>
      <c r="K51">
        <v>1</v>
      </c>
      <c r="L51">
        <v>5</v>
      </c>
      <c r="M51">
        <v>0</v>
      </c>
      <c r="N51" t="str">
        <f t="shared" si="0"/>
        <v>male</v>
      </c>
      <c r="O51" t="str">
        <f t="shared" si="1"/>
        <v>c1</v>
      </c>
      <c r="P51" t="str">
        <f t="shared" si="2"/>
        <v>no</v>
      </c>
      <c r="Q51">
        <v>5</v>
      </c>
      <c r="T51" t="s">
        <v>55</v>
      </c>
      <c r="U51">
        <v>151</v>
      </c>
      <c r="V51" t="s">
        <v>49</v>
      </c>
      <c r="W51">
        <v>28</v>
      </c>
    </row>
    <row r="52" spans="1:23" x14ac:dyDescent="0.3">
      <c r="A52">
        <v>0</v>
      </c>
      <c r="B52">
        <v>36</v>
      </c>
      <c r="C52">
        <v>1</v>
      </c>
      <c r="D52">
        <v>512</v>
      </c>
      <c r="E52">
        <v>1</v>
      </c>
      <c r="I52">
        <v>0</v>
      </c>
      <c r="J52">
        <v>31</v>
      </c>
      <c r="K52">
        <v>1</v>
      </c>
      <c r="L52">
        <v>47</v>
      </c>
      <c r="M52">
        <v>0</v>
      </c>
      <c r="N52" t="str">
        <f t="shared" si="0"/>
        <v>male</v>
      </c>
      <c r="O52" t="str">
        <f t="shared" si="1"/>
        <v>c1</v>
      </c>
      <c r="P52" t="str">
        <f t="shared" si="2"/>
        <v>no</v>
      </c>
      <c r="Q52">
        <v>47</v>
      </c>
      <c r="T52" t="s">
        <v>55</v>
      </c>
      <c r="U52">
        <v>83</v>
      </c>
      <c r="V52" t="s">
        <v>49</v>
      </c>
      <c r="W52">
        <v>26</v>
      </c>
    </row>
    <row r="53" spans="1:23" x14ac:dyDescent="0.3">
      <c r="A53">
        <v>0</v>
      </c>
      <c r="B53">
        <v>33</v>
      </c>
      <c r="C53">
        <v>1</v>
      </c>
      <c r="D53">
        <v>5</v>
      </c>
      <c r="E53">
        <v>0</v>
      </c>
      <c r="I53">
        <v>0</v>
      </c>
      <c r="J53">
        <v>17</v>
      </c>
      <c r="K53">
        <v>1</v>
      </c>
      <c r="L53">
        <v>47</v>
      </c>
      <c r="M53">
        <v>0</v>
      </c>
      <c r="N53" t="str">
        <f t="shared" si="0"/>
        <v>male</v>
      </c>
      <c r="O53" t="str">
        <f t="shared" si="1"/>
        <v>c1</v>
      </c>
      <c r="P53" t="str">
        <f t="shared" si="2"/>
        <v>no</v>
      </c>
      <c r="Q53">
        <v>47</v>
      </c>
      <c r="T53" t="s">
        <v>55</v>
      </c>
      <c r="U53">
        <v>83</v>
      </c>
      <c r="V53" t="s">
        <v>49</v>
      </c>
      <c r="W53">
        <v>26</v>
      </c>
    </row>
    <row r="54" spans="1:23" x14ac:dyDescent="0.3">
      <c r="A54">
        <v>0</v>
      </c>
      <c r="B54">
        <v>31</v>
      </c>
      <c r="C54">
        <v>1</v>
      </c>
      <c r="D54">
        <v>47</v>
      </c>
      <c r="E54">
        <v>0</v>
      </c>
      <c r="I54">
        <v>0</v>
      </c>
      <c r="J54">
        <v>36</v>
      </c>
      <c r="K54">
        <v>1</v>
      </c>
      <c r="L54">
        <v>120</v>
      </c>
      <c r="M54">
        <v>1</v>
      </c>
      <c r="N54" t="str">
        <f t="shared" si="0"/>
        <v>male</v>
      </c>
      <c r="O54" t="str">
        <f t="shared" si="1"/>
        <v>c1</v>
      </c>
      <c r="P54" t="str">
        <f t="shared" si="2"/>
        <v>yes</v>
      </c>
      <c r="Q54">
        <v>120</v>
      </c>
      <c r="T54" t="s">
        <v>55</v>
      </c>
      <c r="U54">
        <v>25</v>
      </c>
      <c r="V54" t="s">
        <v>49</v>
      </c>
      <c r="W54">
        <v>211</v>
      </c>
    </row>
    <row r="55" spans="1:23" x14ac:dyDescent="0.3">
      <c r="A55">
        <v>0</v>
      </c>
      <c r="B55">
        <v>17</v>
      </c>
      <c r="C55">
        <v>1</v>
      </c>
      <c r="D55">
        <v>47</v>
      </c>
      <c r="E55">
        <v>0</v>
      </c>
      <c r="I55">
        <v>1</v>
      </c>
      <c r="J55">
        <v>36</v>
      </c>
      <c r="K55">
        <v>1</v>
      </c>
      <c r="L55">
        <v>120</v>
      </c>
      <c r="M55">
        <v>1</v>
      </c>
      <c r="N55" t="str">
        <f t="shared" si="0"/>
        <v>female</v>
      </c>
      <c r="O55" t="str">
        <f t="shared" si="1"/>
        <v>c1</v>
      </c>
      <c r="P55" t="str">
        <f t="shared" si="2"/>
        <v>yes</v>
      </c>
      <c r="Q55">
        <v>120</v>
      </c>
      <c r="T55" t="s">
        <v>55</v>
      </c>
      <c r="U55">
        <v>71</v>
      </c>
      <c r="V55" t="s">
        <v>49</v>
      </c>
      <c r="W55">
        <v>29</v>
      </c>
    </row>
    <row r="56" spans="1:23" x14ac:dyDescent="0.3">
      <c r="A56">
        <v>0</v>
      </c>
      <c r="B56">
        <v>36</v>
      </c>
      <c r="C56">
        <v>1</v>
      </c>
      <c r="D56">
        <v>120</v>
      </c>
      <c r="E56">
        <v>1</v>
      </c>
      <c r="I56">
        <v>1</v>
      </c>
      <c r="J56">
        <v>13</v>
      </c>
      <c r="K56">
        <v>1</v>
      </c>
      <c r="L56">
        <v>120</v>
      </c>
      <c r="M56">
        <v>1</v>
      </c>
      <c r="N56" t="str">
        <f t="shared" si="0"/>
        <v>female</v>
      </c>
      <c r="O56" t="str">
        <f t="shared" si="1"/>
        <v>c1</v>
      </c>
      <c r="P56" t="str">
        <f t="shared" si="2"/>
        <v>yes</v>
      </c>
      <c r="Q56">
        <v>120</v>
      </c>
      <c r="T56" t="s">
        <v>55</v>
      </c>
      <c r="U56">
        <v>26</v>
      </c>
      <c r="V56" t="s">
        <v>49</v>
      </c>
      <c r="W56">
        <v>51</v>
      </c>
    </row>
    <row r="57" spans="1:23" x14ac:dyDescent="0.3">
      <c r="A57">
        <v>1</v>
      </c>
      <c r="B57">
        <v>36</v>
      </c>
      <c r="C57">
        <v>1</v>
      </c>
      <c r="D57">
        <v>120</v>
      </c>
      <c r="E57">
        <v>1</v>
      </c>
      <c r="I57">
        <v>0</v>
      </c>
      <c r="J57">
        <v>11</v>
      </c>
      <c r="K57">
        <v>1</v>
      </c>
      <c r="L57">
        <v>120</v>
      </c>
      <c r="M57">
        <v>1</v>
      </c>
      <c r="N57" t="str">
        <f t="shared" si="0"/>
        <v>male</v>
      </c>
      <c r="O57" t="str">
        <f t="shared" si="1"/>
        <v>c1</v>
      </c>
      <c r="P57" t="str">
        <f t="shared" si="2"/>
        <v>yes</v>
      </c>
      <c r="Q57">
        <v>120</v>
      </c>
      <c r="T57" t="s">
        <v>55</v>
      </c>
      <c r="U57">
        <v>71</v>
      </c>
      <c r="V57" t="s">
        <v>49</v>
      </c>
      <c r="W57">
        <v>27</v>
      </c>
    </row>
    <row r="58" spans="1:23" x14ac:dyDescent="0.3">
      <c r="A58">
        <v>1</v>
      </c>
      <c r="B58">
        <v>13</v>
      </c>
      <c r="C58">
        <v>1</v>
      </c>
      <c r="D58">
        <v>120</v>
      </c>
      <c r="E58">
        <v>1</v>
      </c>
      <c r="I58">
        <v>0</v>
      </c>
      <c r="J58">
        <v>49</v>
      </c>
      <c r="K58">
        <v>1</v>
      </c>
      <c r="L58">
        <v>26</v>
      </c>
      <c r="M58">
        <v>0</v>
      </c>
      <c r="N58" t="str">
        <f t="shared" si="0"/>
        <v>male</v>
      </c>
      <c r="O58" t="str">
        <f t="shared" si="1"/>
        <v>c1</v>
      </c>
      <c r="P58" t="str">
        <f t="shared" si="2"/>
        <v>no</v>
      </c>
      <c r="Q58">
        <v>26</v>
      </c>
      <c r="T58" t="s">
        <v>55</v>
      </c>
      <c r="U58">
        <v>26</v>
      </c>
      <c r="V58" t="s">
        <v>49</v>
      </c>
      <c r="W58">
        <v>26</v>
      </c>
    </row>
    <row r="59" spans="1:23" x14ac:dyDescent="0.3">
      <c r="A59">
        <v>0</v>
      </c>
      <c r="B59">
        <v>11</v>
      </c>
      <c r="C59">
        <v>1</v>
      </c>
      <c r="D59">
        <v>120</v>
      </c>
      <c r="E59">
        <v>1</v>
      </c>
      <c r="I59">
        <v>1</v>
      </c>
      <c r="J59">
        <v>36</v>
      </c>
      <c r="K59">
        <v>1</v>
      </c>
      <c r="L59">
        <v>27</v>
      </c>
      <c r="M59">
        <v>1</v>
      </c>
      <c r="N59" t="str">
        <f t="shared" si="0"/>
        <v>female</v>
      </c>
      <c r="O59" t="str">
        <f t="shared" si="1"/>
        <v>c1</v>
      </c>
      <c r="P59" t="str">
        <f t="shared" si="2"/>
        <v>yes</v>
      </c>
      <c r="Q59">
        <v>27</v>
      </c>
      <c r="T59" t="s">
        <v>55</v>
      </c>
      <c r="U59">
        <v>30</v>
      </c>
      <c r="V59" t="s">
        <v>49</v>
      </c>
      <c r="W59">
        <v>30</v>
      </c>
    </row>
    <row r="60" spans="1:23" x14ac:dyDescent="0.3">
      <c r="A60">
        <v>0</v>
      </c>
      <c r="B60">
        <v>49</v>
      </c>
      <c r="C60">
        <v>1</v>
      </c>
      <c r="D60">
        <v>26</v>
      </c>
      <c r="E60">
        <v>0</v>
      </c>
      <c r="I60">
        <v>0</v>
      </c>
      <c r="J60">
        <v>36</v>
      </c>
      <c r="K60">
        <v>1</v>
      </c>
      <c r="L60">
        <v>78</v>
      </c>
      <c r="M60">
        <v>0</v>
      </c>
      <c r="N60" t="str">
        <f t="shared" si="0"/>
        <v>male</v>
      </c>
      <c r="O60" t="str">
        <f t="shared" si="1"/>
        <v>c1</v>
      </c>
      <c r="P60" t="str">
        <f t="shared" si="2"/>
        <v>no</v>
      </c>
      <c r="Q60">
        <v>78</v>
      </c>
      <c r="T60" t="s">
        <v>55</v>
      </c>
      <c r="U60">
        <v>151</v>
      </c>
      <c r="V60" t="s">
        <v>49</v>
      </c>
      <c r="W60">
        <v>45</v>
      </c>
    </row>
    <row r="61" spans="1:23" x14ac:dyDescent="0.3">
      <c r="A61">
        <v>1</v>
      </c>
      <c r="B61">
        <v>36</v>
      </c>
      <c r="C61">
        <v>1</v>
      </c>
      <c r="D61">
        <v>27</v>
      </c>
      <c r="E61">
        <v>1</v>
      </c>
      <c r="I61">
        <v>1</v>
      </c>
      <c r="J61">
        <v>25</v>
      </c>
      <c r="K61">
        <v>1</v>
      </c>
      <c r="L61">
        <v>78</v>
      </c>
      <c r="M61">
        <v>1</v>
      </c>
      <c r="N61" t="str">
        <f t="shared" si="0"/>
        <v>female</v>
      </c>
      <c r="O61" t="str">
        <f t="shared" si="1"/>
        <v>c1</v>
      </c>
      <c r="P61" t="str">
        <f t="shared" si="2"/>
        <v>yes</v>
      </c>
      <c r="Q61">
        <v>78</v>
      </c>
      <c r="T61" t="s">
        <v>55</v>
      </c>
      <c r="U61">
        <v>52</v>
      </c>
      <c r="V61" t="s">
        <v>49</v>
      </c>
      <c r="W61">
        <v>26</v>
      </c>
    </row>
    <row r="62" spans="1:23" x14ac:dyDescent="0.3">
      <c r="A62">
        <v>0</v>
      </c>
      <c r="B62">
        <v>36</v>
      </c>
      <c r="C62">
        <v>1</v>
      </c>
      <c r="D62">
        <v>78</v>
      </c>
      <c r="E62">
        <v>0</v>
      </c>
      <c r="I62">
        <v>0</v>
      </c>
      <c r="J62">
        <v>46</v>
      </c>
      <c r="K62">
        <v>1</v>
      </c>
      <c r="L62">
        <v>61</v>
      </c>
      <c r="M62">
        <v>0</v>
      </c>
      <c r="N62" t="str">
        <f t="shared" si="0"/>
        <v>male</v>
      </c>
      <c r="O62" t="str">
        <f t="shared" si="1"/>
        <v>c1</v>
      </c>
      <c r="P62" t="str">
        <f t="shared" si="2"/>
        <v>no</v>
      </c>
      <c r="Q62">
        <v>61</v>
      </c>
      <c r="T62" t="s">
        <v>55</v>
      </c>
      <c r="U62">
        <v>57</v>
      </c>
      <c r="V62" t="s">
        <v>49</v>
      </c>
      <c r="W62">
        <v>53</v>
      </c>
    </row>
    <row r="63" spans="1:23" x14ac:dyDescent="0.3">
      <c r="A63">
        <v>1</v>
      </c>
      <c r="B63">
        <v>25</v>
      </c>
      <c r="C63">
        <v>1</v>
      </c>
      <c r="D63">
        <v>78</v>
      </c>
      <c r="E63">
        <v>1</v>
      </c>
      <c r="I63">
        <v>1</v>
      </c>
      <c r="J63">
        <v>47</v>
      </c>
      <c r="K63">
        <v>1</v>
      </c>
      <c r="L63">
        <v>61</v>
      </c>
      <c r="M63">
        <v>1</v>
      </c>
      <c r="N63" t="str">
        <f t="shared" si="0"/>
        <v>female</v>
      </c>
      <c r="O63" t="str">
        <f t="shared" si="1"/>
        <v>c1</v>
      </c>
      <c r="P63" t="str">
        <f t="shared" si="2"/>
        <v>yes</v>
      </c>
      <c r="Q63">
        <v>61</v>
      </c>
      <c r="T63" t="s">
        <v>55</v>
      </c>
      <c r="U63">
        <v>57</v>
      </c>
      <c r="V63" t="s">
        <v>49</v>
      </c>
      <c r="W63">
        <v>75</v>
      </c>
    </row>
    <row r="64" spans="1:23" x14ac:dyDescent="0.3">
      <c r="A64">
        <v>0</v>
      </c>
      <c r="B64">
        <v>46</v>
      </c>
      <c r="C64">
        <v>1</v>
      </c>
      <c r="D64">
        <v>61</v>
      </c>
      <c r="E64">
        <v>0</v>
      </c>
      <c r="I64">
        <v>0</v>
      </c>
      <c r="J64">
        <v>27</v>
      </c>
      <c r="K64">
        <v>1</v>
      </c>
      <c r="L64">
        <v>53</v>
      </c>
      <c r="M64">
        <v>1</v>
      </c>
      <c r="N64" t="str">
        <f t="shared" si="0"/>
        <v>male</v>
      </c>
      <c r="O64" t="str">
        <f t="shared" si="1"/>
        <v>c1</v>
      </c>
      <c r="P64" t="str">
        <f t="shared" si="2"/>
        <v>yes</v>
      </c>
      <c r="Q64">
        <v>53</v>
      </c>
      <c r="T64" t="s">
        <v>55</v>
      </c>
      <c r="U64">
        <v>81</v>
      </c>
      <c r="V64" t="s">
        <v>49</v>
      </c>
      <c r="W64">
        <v>51</v>
      </c>
    </row>
    <row r="65" spans="1:23" x14ac:dyDescent="0.3">
      <c r="A65">
        <v>1</v>
      </c>
      <c r="B65">
        <v>47</v>
      </c>
      <c r="C65">
        <v>1</v>
      </c>
      <c r="D65">
        <v>61</v>
      </c>
      <c r="E65">
        <v>1</v>
      </c>
      <c r="I65">
        <v>1</v>
      </c>
      <c r="J65">
        <v>32</v>
      </c>
      <c r="K65">
        <v>1</v>
      </c>
      <c r="L65">
        <v>53</v>
      </c>
      <c r="M65">
        <v>1</v>
      </c>
      <c r="N65" t="str">
        <f t="shared" si="0"/>
        <v>female</v>
      </c>
      <c r="O65" t="str">
        <f t="shared" si="1"/>
        <v>c1</v>
      </c>
      <c r="P65" t="str">
        <f t="shared" si="2"/>
        <v>yes</v>
      </c>
      <c r="Q65">
        <v>53</v>
      </c>
      <c r="T65" t="s">
        <v>55</v>
      </c>
      <c r="U65">
        <v>81</v>
      </c>
      <c r="V65" t="s">
        <v>49</v>
      </c>
      <c r="W65">
        <v>82</v>
      </c>
    </row>
    <row r="66" spans="1:23" x14ac:dyDescent="0.3">
      <c r="A66">
        <v>0</v>
      </c>
      <c r="B66">
        <v>27</v>
      </c>
      <c r="C66">
        <v>1</v>
      </c>
      <c r="D66">
        <v>53</v>
      </c>
      <c r="E66">
        <v>1</v>
      </c>
      <c r="I66">
        <v>1</v>
      </c>
      <c r="J66">
        <v>36</v>
      </c>
      <c r="K66">
        <v>1</v>
      </c>
      <c r="L66">
        <v>262</v>
      </c>
      <c r="M66">
        <v>1</v>
      </c>
      <c r="N66" t="str">
        <f t="shared" si="0"/>
        <v>female</v>
      </c>
      <c r="O66" t="str">
        <f t="shared" si="1"/>
        <v>c1</v>
      </c>
      <c r="P66" t="str">
        <f t="shared" si="2"/>
        <v>yes</v>
      </c>
      <c r="Q66">
        <v>262</v>
      </c>
      <c r="T66" t="s">
        <v>55</v>
      </c>
      <c r="U66">
        <v>81</v>
      </c>
      <c r="V66" t="s">
        <v>49</v>
      </c>
      <c r="W66">
        <v>26</v>
      </c>
    </row>
    <row r="67" spans="1:23" x14ac:dyDescent="0.3">
      <c r="A67">
        <v>1</v>
      </c>
      <c r="B67">
        <v>32</v>
      </c>
      <c r="C67">
        <v>1</v>
      </c>
      <c r="D67">
        <v>53</v>
      </c>
      <c r="E67">
        <v>1</v>
      </c>
      <c r="I67">
        <v>1</v>
      </c>
      <c r="J67">
        <v>30</v>
      </c>
      <c r="K67">
        <v>1</v>
      </c>
      <c r="L67">
        <v>86</v>
      </c>
      <c r="M67">
        <v>1</v>
      </c>
      <c r="N67" t="str">
        <f t="shared" ref="N67:N130" si="4">IF(I67=1,"female","male")</f>
        <v>female</v>
      </c>
      <c r="O67" t="str">
        <f t="shared" ref="O67:O130" si="5">IF(K67=1,"c1",IF(K67=2,"c2","c3"))</f>
        <v>c1</v>
      </c>
      <c r="P67" t="str">
        <f t="shared" ref="P67:P130" si="6">IF(M67=1,"yes","no")</f>
        <v>yes</v>
      </c>
      <c r="Q67">
        <v>86</v>
      </c>
      <c r="T67" t="s">
        <v>55</v>
      </c>
      <c r="U67">
        <v>106</v>
      </c>
      <c r="V67" t="s">
        <v>49</v>
      </c>
      <c r="W67">
        <v>90</v>
      </c>
    </row>
    <row r="68" spans="1:23" x14ac:dyDescent="0.3">
      <c r="A68">
        <v>1</v>
      </c>
      <c r="B68">
        <v>36</v>
      </c>
      <c r="C68">
        <v>1</v>
      </c>
      <c r="D68">
        <v>262</v>
      </c>
      <c r="E68">
        <v>1</v>
      </c>
      <c r="I68">
        <v>0</v>
      </c>
      <c r="J68">
        <v>45</v>
      </c>
      <c r="K68">
        <v>1</v>
      </c>
      <c r="L68">
        <v>29</v>
      </c>
      <c r="M68">
        <v>1</v>
      </c>
      <c r="N68" t="str">
        <f t="shared" si="4"/>
        <v>male</v>
      </c>
      <c r="O68" t="str">
        <f t="shared" si="5"/>
        <v>c1</v>
      </c>
      <c r="P68" t="str">
        <f t="shared" si="6"/>
        <v>yes</v>
      </c>
      <c r="Q68">
        <v>29</v>
      </c>
      <c r="T68" t="s">
        <v>55</v>
      </c>
      <c r="U68">
        <v>247</v>
      </c>
      <c r="V68" t="s">
        <v>49</v>
      </c>
      <c r="W68">
        <v>30</v>
      </c>
    </row>
    <row r="69" spans="1:23" x14ac:dyDescent="0.3">
      <c r="A69">
        <v>1</v>
      </c>
      <c r="B69">
        <v>30</v>
      </c>
      <c r="C69">
        <v>1</v>
      </c>
      <c r="D69">
        <v>86</v>
      </c>
      <c r="E69">
        <v>1</v>
      </c>
      <c r="I69">
        <v>1</v>
      </c>
      <c r="J69">
        <v>48</v>
      </c>
      <c r="K69">
        <v>1</v>
      </c>
      <c r="L69">
        <v>55</v>
      </c>
      <c r="M69">
        <v>1</v>
      </c>
      <c r="N69" t="str">
        <f t="shared" si="4"/>
        <v>female</v>
      </c>
      <c r="O69" t="str">
        <f t="shared" si="5"/>
        <v>c1</v>
      </c>
      <c r="P69" t="str">
        <f t="shared" si="6"/>
        <v>yes</v>
      </c>
      <c r="Q69">
        <v>55</v>
      </c>
      <c r="T69" t="s">
        <v>55</v>
      </c>
      <c r="U69">
        <v>39</v>
      </c>
      <c r="V69" t="s">
        <v>49</v>
      </c>
      <c r="W69">
        <v>42</v>
      </c>
    </row>
    <row r="70" spans="1:23" x14ac:dyDescent="0.3">
      <c r="A70">
        <v>0</v>
      </c>
      <c r="B70">
        <v>45</v>
      </c>
      <c r="C70">
        <v>1</v>
      </c>
      <c r="D70">
        <v>29</v>
      </c>
      <c r="E70">
        <v>1</v>
      </c>
      <c r="I70">
        <v>0</v>
      </c>
      <c r="J70">
        <v>27</v>
      </c>
      <c r="K70">
        <v>1</v>
      </c>
      <c r="L70">
        <v>136</v>
      </c>
      <c r="M70">
        <v>0</v>
      </c>
      <c r="N70" t="str">
        <f t="shared" si="4"/>
        <v>male</v>
      </c>
      <c r="O70" t="str">
        <f t="shared" si="5"/>
        <v>c1</v>
      </c>
      <c r="P70" t="str">
        <f t="shared" si="6"/>
        <v>no</v>
      </c>
      <c r="Q70">
        <v>136</v>
      </c>
      <c r="T70" t="s">
        <v>55</v>
      </c>
      <c r="U70">
        <v>56</v>
      </c>
      <c r="V70" t="s">
        <v>49</v>
      </c>
      <c r="W70">
        <v>29</v>
      </c>
    </row>
    <row r="71" spans="1:23" x14ac:dyDescent="0.3">
      <c r="A71">
        <v>1</v>
      </c>
      <c r="B71">
        <v>48</v>
      </c>
      <c r="C71">
        <v>1</v>
      </c>
      <c r="D71">
        <v>55</v>
      </c>
      <c r="E71">
        <v>1</v>
      </c>
      <c r="I71">
        <v>1</v>
      </c>
      <c r="J71">
        <v>26</v>
      </c>
      <c r="K71">
        <v>1</v>
      </c>
      <c r="L71">
        <v>136</v>
      </c>
      <c r="M71">
        <v>1</v>
      </c>
      <c r="N71" t="str">
        <f t="shared" si="4"/>
        <v>female</v>
      </c>
      <c r="O71" t="str">
        <f t="shared" si="5"/>
        <v>c1</v>
      </c>
      <c r="P71" t="str">
        <f t="shared" si="6"/>
        <v>yes</v>
      </c>
      <c r="Q71">
        <v>136</v>
      </c>
      <c r="T71" t="s">
        <v>55</v>
      </c>
      <c r="U71">
        <v>83</v>
      </c>
      <c r="V71" t="s">
        <v>49</v>
      </c>
      <c r="W71">
        <v>113</v>
      </c>
    </row>
    <row r="72" spans="1:23" x14ac:dyDescent="0.3">
      <c r="A72">
        <v>0</v>
      </c>
      <c r="B72">
        <v>40</v>
      </c>
      <c r="C72">
        <v>1</v>
      </c>
      <c r="D72">
        <v>9999</v>
      </c>
      <c r="E72">
        <v>0</v>
      </c>
      <c r="I72">
        <v>1</v>
      </c>
      <c r="J72">
        <v>22</v>
      </c>
      <c r="K72">
        <v>1</v>
      </c>
      <c r="L72">
        <v>151</v>
      </c>
      <c r="M72">
        <v>1</v>
      </c>
      <c r="N72" t="str">
        <f t="shared" si="4"/>
        <v>female</v>
      </c>
      <c r="O72" t="str">
        <f t="shared" si="5"/>
        <v>c1</v>
      </c>
      <c r="P72" t="str">
        <f t="shared" si="6"/>
        <v>yes</v>
      </c>
      <c r="Q72">
        <v>151</v>
      </c>
      <c r="T72" t="s">
        <v>55</v>
      </c>
      <c r="U72">
        <v>247</v>
      </c>
      <c r="V72" t="s">
        <v>49</v>
      </c>
      <c r="W72">
        <v>26</v>
      </c>
    </row>
    <row r="73" spans="1:23" x14ac:dyDescent="0.3">
      <c r="A73">
        <v>0</v>
      </c>
      <c r="B73">
        <v>27</v>
      </c>
      <c r="C73">
        <v>1</v>
      </c>
      <c r="D73">
        <v>136</v>
      </c>
      <c r="E73">
        <v>0</v>
      </c>
      <c r="I73">
        <v>0</v>
      </c>
      <c r="J73">
        <v>40</v>
      </c>
      <c r="K73">
        <v>1</v>
      </c>
      <c r="L73">
        <v>52</v>
      </c>
      <c r="M73">
        <v>0</v>
      </c>
      <c r="N73" t="str">
        <f t="shared" si="4"/>
        <v>male</v>
      </c>
      <c r="O73" t="str">
        <f t="shared" si="5"/>
        <v>c1</v>
      </c>
      <c r="P73" t="str">
        <f t="shared" si="6"/>
        <v>no</v>
      </c>
      <c r="Q73">
        <v>52</v>
      </c>
      <c r="T73" t="s">
        <v>55</v>
      </c>
      <c r="U73">
        <v>78</v>
      </c>
      <c r="V73" t="s">
        <v>49</v>
      </c>
      <c r="W73">
        <v>61</v>
      </c>
    </row>
    <row r="74" spans="1:23" x14ac:dyDescent="0.3">
      <c r="A74">
        <v>1</v>
      </c>
      <c r="B74">
        <v>26</v>
      </c>
      <c r="C74">
        <v>1</v>
      </c>
      <c r="D74">
        <v>136</v>
      </c>
      <c r="E74">
        <v>1</v>
      </c>
      <c r="I74">
        <v>0</v>
      </c>
      <c r="J74">
        <v>37</v>
      </c>
      <c r="K74">
        <v>1</v>
      </c>
      <c r="L74">
        <v>25</v>
      </c>
      <c r="M74">
        <v>0</v>
      </c>
      <c r="N74" t="str">
        <f t="shared" si="4"/>
        <v>male</v>
      </c>
      <c r="O74" t="str">
        <f t="shared" si="5"/>
        <v>c1</v>
      </c>
      <c r="P74" t="str">
        <f t="shared" si="6"/>
        <v>no</v>
      </c>
      <c r="Q74">
        <v>25</v>
      </c>
      <c r="T74" t="s">
        <v>55</v>
      </c>
      <c r="U74">
        <v>31</v>
      </c>
      <c r="V74" t="s">
        <v>49</v>
      </c>
      <c r="W74">
        <v>27</v>
      </c>
    </row>
    <row r="75" spans="1:23" x14ac:dyDescent="0.3">
      <c r="A75">
        <v>1</v>
      </c>
      <c r="B75">
        <v>22</v>
      </c>
      <c r="C75">
        <v>1</v>
      </c>
      <c r="D75">
        <v>151</v>
      </c>
      <c r="E75">
        <v>1</v>
      </c>
      <c r="I75">
        <v>1</v>
      </c>
      <c r="J75">
        <v>64</v>
      </c>
      <c r="K75">
        <v>1</v>
      </c>
      <c r="L75">
        <v>83</v>
      </c>
      <c r="M75">
        <v>1</v>
      </c>
      <c r="N75" t="str">
        <f t="shared" si="4"/>
        <v>female</v>
      </c>
      <c r="O75" t="str">
        <f t="shared" si="5"/>
        <v>c1</v>
      </c>
      <c r="P75" t="str">
        <f t="shared" si="6"/>
        <v>yes</v>
      </c>
      <c r="Q75">
        <v>83</v>
      </c>
      <c r="T75" t="s">
        <v>55</v>
      </c>
      <c r="U75">
        <v>110</v>
      </c>
      <c r="V75" t="s">
        <v>49</v>
      </c>
      <c r="W75">
        <v>28</v>
      </c>
    </row>
    <row r="76" spans="1:23" x14ac:dyDescent="0.3">
      <c r="A76">
        <v>0</v>
      </c>
      <c r="B76">
        <v>40</v>
      </c>
      <c r="C76">
        <v>1</v>
      </c>
      <c r="D76">
        <v>52</v>
      </c>
      <c r="E76">
        <v>0</v>
      </c>
      <c r="I76">
        <v>1</v>
      </c>
      <c r="J76">
        <v>39</v>
      </c>
      <c r="K76">
        <v>1</v>
      </c>
      <c r="L76">
        <v>83</v>
      </c>
      <c r="M76">
        <v>1</v>
      </c>
      <c r="N76" t="str">
        <f t="shared" si="4"/>
        <v>female</v>
      </c>
      <c r="O76" t="str">
        <f t="shared" si="5"/>
        <v>c1</v>
      </c>
      <c r="P76" t="str">
        <f t="shared" si="6"/>
        <v>yes</v>
      </c>
      <c r="Q76">
        <v>83</v>
      </c>
      <c r="T76" t="s">
        <v>55</v>
      </c>
      <c r="U76">
        <v>26</v>
      </c>
      <c r="V76" t="s">
        <v>49</v>
      </c>
      <c r="W76">
        <v>93</v>
      </c>
    </row>
    <row r="77" spans="1:23" x14ac:dyDescent="0.3">
      <c r="A77">
        <v>0</v>
      </c>
      <c r="B77">
        <v>37</v>
      </c>
      <c r="C77">
        <v>1</v>
      </c>
      <c r="D77">
        <v>25</v>
      </c>
      <c r="E77">
        <v>0</v>
      </c>
      <c r="I77">
        <v>0</v>
      </c>
      <c r="J77">
        <v>37</v>
      </c>
      <c r="K77">
        <v>1</v>
      </c>
      <c r="L77">
        <v>83</v>
      </c>
      <c r="M77">
        <v>0</v>
      </c>
      <c r="N77" t="str">
        <f t="shared" si="4"/>
        <v>male</v>
      </c>
      <c r="O77" t="str">
        <f t="shared" si="5"/>
        <v>c1</v>
      </c>
      <c r="P77" t="str">
        <f t="shared" si="6"/>
        <v>no</v>
      </c>
      <c r="Q77">
        <v>83</v>
      </c>
      <c r="T77" t="s">
        <v>55</v>
      </c>
      <c r="U77">
        <v>263</v>
      </c>
      <c r="V77" t="s">
        <v>49</v>
      </c>
      <c r="W77">
        <v>66</v>
      </c>
    </row>
    <row r="78" spans="1:23" x14ac:dyDescent="0.3">
      <c r="A78">
        <v>1</v>
      </c>
      <c r="B78">
        <v>64</v>
      </c>
      <c r="C78">
        <v>1</v>
      </c>
      <c r="D78">
        <v>83</v>
      </c>
      <c r="E78">
        <v>1</v>
      </c>
      <c r="I78">
        <v>1</v>
      </c>
      <c r="J78">
        <v>55</v>
      </c>
      <c r="K78">
        <v>1</v>
      </c>
      <c r="L78">
        <v>25</v>
      </c>
      <c r="M78">
        <v>1</v>
      </c>
      <c r="N78" t="str">
        <f t="shared" si="4"/>
        <v>female</v>
      </c>
      <c r="O78" t="str">
        <f t="shared" si="5"/>
        <v>c1</v>
      </c>
      <c r="P78" t="str">
        <f t="shared" si="6"/>
        <v>yes</v>
      </c>
      <c r="Q78">
        <v>25</v>
      </c>
      <c r="T78" t="s">
        <v>55</v>
      </c>
      <c r="U78">
        <v>263</v>
      </c>
      <c r="V78" t="s">
        <v>49</v>
      </c>
      <c r="W78">
        <v>108</v>
      </c>
    </row>
    <row r="79" spans="1:23" x14ac:dyDescent="0.3">
      <c r="A79">
        <v>1</v>
      </c>
      <c r="B79">
        <v>39</v>
      </c>
      <c r="C79">
        <v>1</v>
      </c>
      <c r="D79">
        <v>83</v>
      </c>
      <c r="E79">
        <v>1</v>
      </c>
      <c r="I79">
        <v>0</v>
      </c>
      <c r="J79">
        <v>59</v>
      </c>
      <c r="K79">
        <v>1</v>
      </c>
      <c r="L79">
        <v>26</v>
      </c>
      <c r="M79">
        <v>0</v>
      </c>
      <c r="N79" t="str">
        <f t="shared" si="4"/>
        <v>male</v>
      </c>
      <c r="O79" t="str">
        <f t="shared" si="5"/>
        <v>c1</v>
      </c>
      <c r="P79" t="str">
        <f t="shared" si="6"/>
        <v>no</v>
      </c>
      <c r="Q79">
        <v>26</v>
      </c>
      <c r="T79" t="s">
        <v>55</v>
      </c>
      <c r="U79">
        <v>263</v>
      </c>
      <c r="V79" t="s">
        <v>49</v>
      </c>
      <c r="W79">
        <v>52</v>
      </c>
    </row>
    <row r="80" spans="1:23" x14ac:dyDescent="0.3">
      <c r="A80">
        <v>0</v>
      </c>
      <c r="B80">
        <v>37</v>
      </c>
      <c r="C80">
        <v>1</v>
      </c>
      <c r="D80">
        <v>83</v>
      </c>
      <c r="E80">
        <v>0</v>
      </c>
      <c r="I80">
        <v>0</v>
      </c>
      <c r="J80">
        <v>70</v>
      </c>
      <c r="K80">
        <v>1</v>
      </c>
      <c r="L80">
        <v>71</v>
      </c>
      <c r="M80">
        <v>0</v>
      </c>
      <c r="N80" t="str">
        <f t="shared" si="4"/>
        <v>male</v>
      </c>
      <c r="O80" t="str">
        <f t="shared" si="5"/>
        <v>c1</v>
      </c>
      <c r="P80" t="str">
        <f t="shared" si="6"/>
        <v>no</v>
      </c>
      <c r="Q80">
        <v>71</v>
      </c>
      <c r="T80" t="s">
        <v>55</v>
      </c>
      <c r="U80">
        <v>263</v>
      </c>
      <c r="V80" t="s">
        <v>49</v>
      </c>
      <c r="W80">
        <v>135</v>
      </c>
    </row>
    <row r="81" spans="1:23" x14ac:dyDescent="0.3">
      <c r="A81">
        <v>1</v>
      </c>
      <c r="B81">
        <v>55</v>
      </c>
      <c r="C81">
        <v>1</v>
      </c>
      <c r="D81">
        <v>25</v>
      </c>
      <c r="E81">
        <v>1</v>
      </c>
      <c r="I81">
        <v>1</v>
      </c>
      <c r="J81">
        <v>64</v>
      </c>
      <c r="K81">
        <v>1</v>
      </c>
      <c r="L81">
        <v>71</v>
      </c>
      <c r="M81">
        <v>1</v>
      </c>
      <c r="N81" t="str">
        <f t="shared" si="4"/>
        <v>female</v>
      </c>
      <c r="O81" t="str">
        <f t="shared" si="5"/>
        <v>c1</v>
      </c>
      <c r="P81" t="str">
        <f t="shared" si="6"/>
        <v>yes</v>
      </c>
      <c r="Q81">
        <v>71</v>
      </c>
      <c r="T81" t="s">
        <v>55</v>
      </c>
      <c r="U81">
        <v>56</v>
      </c>
      <c r="V81" t="s">
        <v>49</v>
      </c>
      <c r="W81">
        <v>247</v>
      </c>
    </row>
    <row r="82" spans="1:23" x14ac:dyDescent="0.3">
      <c r="A82">
        <v>0</v>
      </c>
      <c r="B82">
        <v>59</v>
      </c>
      <c r="C82">
        <v>1</v>
      </c>
      <c r="D82">
        <v>26</v>
      </c>
      <c r="E82">
        <v>0</v>
      </c>
      <c r="I82">
        <v>1</v>
      </c>
      <c r="J82">
        <v>39</v>
      </c>
      <c r="K82">
        <v>1</v>
      </c>
      <c r="L82">
        <v>26</v>
      </c>
      <c r="M82">
        <v>1</v>
      </c>
      <c r="N82" t="str">
        <f t="shared" si="4"/>
        <v>female</v>
      </c>
      <c r="O82" t="str">
        <f t="shared" si="5"/>
        <v>c1</v>
      </c>
      <c r="P82" t="str">
        <f t="shared" si="6"/>
        <v>yes</v>
      </c>
      <c r="Q82">
        <v>26</v>
      </c>
      <c r="T82" t="s">
        <v>55</v>
      </c>
      <c r="U82">
        <v>27</v>
      </c>
      <c r="V82" t="s">
        <v>49</v>
      </c>
      <c r="W82">
        <v>50</v>
      </c>
    </row>
    <row r="83" spans="1:23" x14ac:dyDescent="0.3">
      <c r="A83">
        <v>0</v>
      </c>
      <c r="B83">
        <v>70</v>
      </c>
      <c r="C83">
        <v>1</v>
      </c>
      <c r="D83">
        <v>71</v>
      </c>
      <c r="E83">
        <v>0</v>
      </c>
      <c r="I83">
        <v>0</v>
      </c>
      <c r="J83">
        <v>39</v>
      </c>
      <c r="K83">
        <v>1</v>
      </c>
      <c r="L83">
        <v>71</v>
      </c>
      <c r="M83">
        <v>0</v>
      </c>
      <c r="N83" t="str">
        <f t="shared" si="4"/>
        <v>male</v>
      </c>
      <c r="O83" t="str">
        <f t="shared" si="5"/>
        <v>c1</v>
      </c>
      <c r="P83" t="str">
        <f t="shared" si="6"/>
        <v>no</v>
      </c>
      <c r="Q83">
        <v>71</v>
      </c>
      <c r="T83" t="s">
        <v>55</v>
      </c>
      <c r="U83">
        <v>133</v>
      </c>
      <c r="V83" t="s">
        <v>49</v>
      </c>
      <c r="W83">
        <v>50</v>
      </c>
    </row>
    <row r="84" spans="1:23" x14ac:dyDescent="0.3">
      <c r="A84">
        <v>1</v>
      </c>
      <c r="B84">
        <v>64</v>
      </c>
      <c r="C84">
        <v>1</v>
      </c>
      <c r="D84">
        <v>71</v>
      </c>
      <c r="E84">
        <v>1</v>
      </c>
      <c r="I84">
        <v>1</v>
      </c>
      <c r="J84">
        <v>35</v>
      </c>
      <c r="K84">
        <v>1</v>
      </c>
      <c r="L84">
        <v>71</v>
      </c>
      <c r="M84">
        <v>1</v>
      </c>
      <c r="N84" t="str">
        <f t="shared" si="4"/>
        <v>female</v>
      </c>
      <c r="O84" t="str">
        <f t="shared" si="5"/>
        <v>c1</v>
      </c>
      <c r="P84" t="str">
        <f t="shared" si="6"/>
        <v>yes</v>
      </c>
      <c r="Q84">
        <v>71</v>
      </c>
      <c r="T84" t="s">
        <v>55</v>
      </c>
      <c r="U84">
        <v>133</v>
      </c>
      <c r="V84" t="s">
        <v>49</v>
      </c>
      <c r="W84">
        <v>79</v>
      </c>
    </row>
    <row r="85" spans="1:23" x14ac:dyDescent="0.3">
      <c r="A85">
        <v>1</v>
      </c>
      <c r="B85">
        <v>39</v>
      </c>
      <c r="C85">
        <v>1</v>
      </c>
      <c r="D85">
        <v>26</v>
      </c>
      <c r="E85">
        <v>1</v>
      </c>
      <c r="I85">
        <v>0</v>
      </c>
      <c r="J85">
        <v>51</v>
      </c>
      <c r="K85">
        <v>1</v>
      </c>
      <c r="L85">
        <v>26</v>
      </c>
      <c r="M85">
        <v>1</v>
      </c>
      <c r="N85" t="str">
        <f t="shared" si="4"/>
        <v>male</v>
      </c>
      <c r="O85" t="str">
        <f t="shared" si="5"/>
        <v>c1</v>
      </c>
      <c r="P85" t="str">
        <f t="shared" si="6"/>
        <v>yes</v>
      </c>
      <c r="Q85">
        <v>26</v>
      </c>
      <c r="T85" t="s">
        <v>55</v>
      </c>
      <c r="U85">
        <v>49</v>
      </c>
      <c r="V85" t="s">
        <v>49</v>
      </c>
      <c r="W85">
        <v>40</v>
      </c>
    </row>
    <row r="86" spans="1:23" x14ac:dyDescent="0.3">
      <c r="A86">
        <v>0</v>
      </c>
      <c r="B86">
        <v>39</v>
      </c>
      <c r="C86">
        <v>1</v>
      </c>
      <c r="D86">
        <v>71</v>
      </c>
      <c r="E86">
        <v>0</v>
      </c>
      <c r="I86">
        <v>0</v>
      </c>
      <c r="J86">
        <v>27</v>
      </c>
      <c r="K86">
        <v>1</v>
      </c>
      <c r="L86">
        <v>30</v>
      </c>
      <c r="M86">
        <v>1</v>
      </c>
      <c r="N86" t="str">
        <f t="shared" si="4"/>
        <v>male</v>
      </c>
      <c r="O86" t="str">
        <f t="shared" si="5"/>
        <v>c1</v>
      </c>
      <c r="P86" t="str">
        <f t="shared" si="6"/>
        <v>yes</v>
      </c>
      <c r="Q86">
        <v>30</v>
      </c>
      <c r="T86" t="s">
        <v>55</v>
      </c>
      <c r="U86">
        <v>79</v>
      </c>
      <c r="V86" t="s">
        <v>49</v>
      </c>
      <c r="W86">
        <v>59</v>
      </c>
    </row>
    <row r="87" spans="1:23" x14ac:dyDescent="0.3">
      <c r="A87">
        <v>1</v>
      </c>
      <c r="B87">
        <v>35</v>
      </c>
      <c r="C87">
        <v>1</v>
      </c>
      <c r="D87">
        <v>71</v>
      </c>
      <c r="E87">
        <v>1</v>
      </c>
      <c r="I87">
        <v>1</v>
      </c>
      <c r="J87">
        <v>33</v>
      </c>
      <c r="K87">
        <v>1</v>
      </c>
      <c r="L87">
        <v>151</v>
      </c>
      <c r="M87">
        <v>1</v>
      </c>
      <c r="N87" t="str">
        <f t="shared" si="4"/>
        <v>female</v>
      </c>
      <c r="O87" t="str">
        <f t="shared" si="5"/>
        <v>c1</v>
      </c>
      <c r="P87" t="str">
        <f t="shared" si="6"/>
        <v>yes</v>
      </c>
      <c r="Q87">
        <v>151</v>
      </c>
      <c r="T87" t="s">
        <v>55</v>
      </c>
      <c r="U87">
        <v>79</v>
      </c>
      <c r="V87" t="s">
        <v>49</v>
      </c>
      <c r="W87">
        <v>26</v>
      </c>
    </row>
    <row r="88" spans="1:23" x14ac:dyDescent="0.3">
      <c r="A88">
        <v>0</v>
      </c>
      <c r="B88">
        <v>51</v>
      </c>
      <c r="C88">
        <v>1</v>
      </c>
      <c r="D88">
        <v>26</v>
      </c>
      <c r="E88">
        <v>1</v>
      </c>
      <c r="I88">
        <v>0</v>
      </c>
      <c r="J88">
        <v>31</v>
      </c>
      <c r="K88">
        <v>1</v>
      </c>
      <c r="L88">
        <v>52</v>
      </c>
      <c r="M88">
        <v>0</v>
      </c>
      <c r="N88" t="str">
        <f t="shared" si="4"/>
        <v>male</v>
      </c>
      <c r="O88" t="str">
        <f t="shared" si="5"/>
        <v>c1</v>
      </c>
      <c r="P88" t="str">
        <f t="shared" si="6"/>
        <v>no</v>
      </c>
      <c r="Q88">
        <v>52</v>
      </c>
      <c r="T88" t="s">
        <v>55</v>
      </c>
      <c r="U88">
        <v>53</v>
      </c>
      <c r="V88" t="s">
        <v>49</v>
      </c>
      <c r="W88">
        <v>262</v>
      </c>
    </row>
    <row r="89" spans="1:23" x14ac:dyDescent="0.3">
      <c r="A89">
        <v>0</v>
      </c>
      <c r="B89">
        <v>27</v>
      </c>
      <c r="C89">
        <v>1</v>
      </c>
      <c r="D89">
        <v>30</v>
      </c>
      <c r="E89">
        <v>1</v>
      </c>
      <c r="I89">
        <v>1</v>
      </c>
      <c r="J89">
        <v>27</v>
      </c>
      <c r="K89">
        <v>1</v>
      </c>
      <c r="L89">
        <v>52</v>
      </c>
      <c r="M89">
        <v>1</v>
      </c>
      <c r="N89" t="str">
        <f t="shared" si="4"/>
        <v>female</v>
      </c>
      <c r="O89" t="str">
        <f t="shared" si="5"/>
        <v>c1</v>
      </c>
      <c r="P89" t="str">
        <f t="shared" si="6"/>
        <v>yes</v>
      </c>
      <c r="Q89">
        <v>52</v>
      </c>
      <c r="T89" t="s">
        <v>55</v>
      </c>
      <c r="U89">
        <v>59</v>
      </c>
      <c r="V89" t="s">
        <v>49</v>
      </c>
      <c r="W89">
        <v>55</v>
      </c>
    </row>
    <row r="90" spans="1:23" x14ac:dyDescent="0.3">
      <c r="A90">
        <v>1</v>
      </c>
      <c r="B90">
        <v>33</v>
      </c>
      <c r="C90">
        <v>1</v>
      </c>
      <c r="D90">
        <v>151</v>
      </c>
      <c r="E90">
        <v>1</v>
      </c>
      <c r="I90">
        <v>0</v>
      </c>
      <c r="J90">
        <v>31</v>
      </c>
      <c r="K90">
        <v>1</v>
      </c>
      <c r="L90">
        <v>57</v>
      </c>
      <c r="M90">
        <v>1</v>
      </c>
      <c r="N90" t="str">
        <f t="shared" si="4"/>
        <v>male</v>
      </c>
      <c r="O90" t="str">
        <f t="shared" si="5"/>
        <v>c1</v>
      </c>
      <c r="P90" t="str">
        <f t="shared" si="6"/>
        <v>yes</v>
      </c>
      <c r="Q90">
        <v>57</v>
      </c>
      <c r="T90" t="s">
        <v>55</v>
      </c>
      <c r="U90">
        <v>59</v>
      </c>
      <c r="V90" t="s">
        <v>49</v>
      </c>
      <c r="W90">
        <v>26</v>
      </c>
    </row>
    <row r="91" spans="1:23" x14ac:dyDescent="0.3">
      <c r="A91">
        <v>0</v>
      </c>
      <c r="B91">
        <v>31</v>
      </c>
      <c r="C91">
        <v>1</v>
      </c>
      <c r="D91">
        <v>52</v>
      </c>
      <c r="E91">
        <v>0</v>
      </c>
      <c r="I91">
        <v>1</v>
      </c>
      <c r="J91">
        <v>17</v>
      </c>
      <c r="K91">
        <v>1</v>
      </c>
      <c r="L91">
        <v>57</v>
      </c>
      <c r="M91">
        <v>1</v>
      </c>
      <c r="N91" t="str">
        <f t="shared" si="4"/>
        <v>female</v>
      </c>
      <c r="O91" t="str">
        <f t="shared" si="5"/>
        <v>c1</v>
      </c>
      <c r="P91" t="str">
        <f t="shared" si="6"/>
        <v>yes</v>
      </c>
      <c r="Q91">
        <v>57</v>
      </c>
      <c r="T91" t="s">
        <v>55</v>
      </c>
      <c r="U91">
        <v>211</v>
      </c>
      <c r="V91" t="s">
        <v>49</v>
      </c>
      <c r="W91">
        <v>30</v>
      </c>
    </row>
    <row r="92" spans="1:23" x14ac:dyDescent="0.3">
      <c r="A92">
        <v>1</v>
      </c>
      <c r="B92">
        <v>27</v>
      </c>
      <c r="C92">
        <v>1</v>
      </c>
      <c r="D92">
        <v>52</v>
      </c>
      <c r="E92">
        <v>1</v>
      </c>
      <c r="I92">
        <v>0</v>
      </c>
      <c r="J92">
        <v>52</v>
      </c>
      <c r="K92">
        <v>1</v>
      </c>
      <c r="L92">
        <v>81</v>
      </c>
      <c r="M92">
        <v>1</v>
      </c>
      <c r="N92" t="str">
        <f t="shared" si="4"/>
        <v>male</v>
      </c>
      <c r="O92" t="str">
        <f t="shared" si="5"/>
        <v>c1</v>
      </c>
      <c r="P92" t="str">
        <f t="shared" si="6"/>
        <v>yes</v>
      </c>
      <c r="Q92">
        <v>81</v>
      </c>
      <c r="T92" t="s">
        <v>55</v>
      </c>
      <c r="U92">
        <v>89</v>
      </c>
      <c r="V92" t="s">
        <v>49</v>
      </c>
      <c r="W92">
        <v>60</v>
      </c>
    </row>
    <row r="93" spans="1:23" x14ac:dyDescent="0.3">
      <c r="A93">
        <v>0</v>
      </c>
      <c r="B93">
        <v>31</v>
      </c>
      <c r="C93">
        <v>1</v>
      </c>
      <c r="D93">
        <v>57</v>
      </c>
      <c r="E93">
        <v>1</v>
      </c>
      <c r="I93">
        <v>1</v>
      </c>
      <c r="J93">
        <v>34</v>
      </c>
      <c r="K93">
        <v>1</v>
      </c>
      <c r="L93">
        <v>81</v>
      </c>
      <c r="M93">
        <v>1</v>
      </c>
      <c r="N93" t="str">
        <f t="shared" si="4"/>
        <v>female</v>
      </c>
      <c r="O93" t="str">
        <f t="shared" si="5"/>
        <v>c1</v>
      </c>
      <c r="P93" t="str">
        <f t="shared" si="6"/>
        <v>yes</v>
      </c>
      <c r="Q93">
        <v>81</v>
      </c>
      <c r="T93" t="s">
        <v>55</v>
      </c>
      <c r="U93">
        <v>89</v>
      </c>
      <c r="V93" t="s">
        <v>49</v>
      </c>
      <c r="W93">
        <v>146</v>
      </c>
    </row>
    <row r="94" spans="1:23" x14ac:dyDescent="0.3">
      <c r="A94">
        <v>1</v>
      </c>
      <c r="B94">
        <v>17</v>
      </c>
      <c r="C94">
        <v>1</v>
      </c>
      <c r="D94">
        <v>57</v>
      </c>
      <c r="E94">
        <v>1</v>
      </c>
      <c r="I94">
        <v>0</v>
      </c>
      <c r="J94">
        <v>4</v>
      </c>
      <c r="K94">
        <v>1</v>
      </c>
      <c r="L94">
        <v>81</v>
      </c>
      <c r="M94">
        <v>1</v>
      </c>
      <c r="N94" t="str">
        <f t="shared" si="4"/>
        <v>male</v>
      </c>
      <c r="O94" t="str">
        <f t="shared" si="5"/>
        <v>c1</v>
      </c>
      <c r="P94" t="str">
        <f t="shared" si="6"/>
        <v>yes</v>
      </c>
      <c r="Q94">
        <v>81</v>
      </c>
      <c r="T94" t="s">
        <v>55</v>
      </c>
      <c r="U94">
        <v>28</v>
      </c>
      <c r="V94" t="s">
        <v>49</v>
      </c>
      <c r="W94">
        <v>26</v>
      </c>
    </row>
    <row r="95" spans="1:23" x14ac:dyDescent="0.3">
      <c r="A95">
        <v>0</v>
      </c>
      <c r="B95">
        <v>52</v>
      </c>
      <c r="C95">
        <v>1</v>
      </c>
      <c r="D95">
        <v>81</v>
      </c>
      <c r="E95">
        <v>1</v>
      </c>
      <c r="I95">
        <v>0</v>
      </c>
      <c r="J95">
        <v>50</v>
      </c>
      <c r="K95">
        <v>1</v>
      </c>
      <c r="L95">
        <v>106</v>
      </c>
      <c r="M95">
        <v>0</v>
      </c>
      <c r="N95" t="str">
        <f t="shared" si="4"/>
        <v>male</v>
      </c>
      <c r="O95" t="str">
        <f t="shared" si="5"/>
        <v>c1</v>
      </c>
      <c r="P95" t="str">
        <f t="shared" si="6"/>
        <v>no</v>
      </c>
      <c r="Q95">
        <v>106</v>
      </c>
      <c r="T95" t="s">
        <v>55</v>
      </c>
      <c r="U95">
        <v>153</v>
      </c>
      <c r="V95" t="s">
        <v>49</v>
      </c>
      <c r="W95">
        <v>27</v>
      </c>
    </row>
    <row r="96" spans="1:23" x14ac:dyDescent="0.3">
      <c r="A96">
        <v>1</v>
      </c>
      <c r="B96">
        <v>34</v>
      </c>
      <c r="C96">
        <v>1</v>
      </c>
      <c r="D96">
        <v>81</v>
      </c>
      <c r="E96">
        <v>1</v>
      </c>
      <c r="I96">
        <v>1</v>
      </c>
      <c r="J96">
        <v>48</v>
      </c>
      <c r="K96">
        <v>1</v>
      </c>
      <c r="L96">
        <v>106</v>
      </c>
      <c r="M96">
        <v>1</v>
      </c>
      <c r="N96" t="str">
        <f t="shared" si="4"/>
        <v>female</v>
      </c>
      <c r="O96" t="str">
        <f t="shared" si="5"/>
        <v>c1</v>
      </c>
      <c r="P96" t="str">
        <f t="shared" si="6"/>
        <v>yes</v>
      </c>
      <c r="Q96">
        <v>106</v>
      </c>
      <c r="T96" t="s">
        <v>55</v>
      </c>
      <c r="U96">
        <v>153</v>
      </c>
      <c r="V96" t="s">
        <v>49</v>
      </c>
      <c r="W96">
        <v>221</v>
      </c>
    </row>
    <row r="97" spans="1:23" x14ac:dyDescent="0.3">
      <c r="A97">
        <v>0</v>
      </c>
      <c r="B97">
        <v>4</v>
      </c>
      <c r="C97">
        <v>1</v>
      </c>
      <c r="D97">
        <v>81</v>
      </c>
      <c r="E97">
        <v>1</v>
      </c>
      <c r="I97">
        <v>1</v>
      </c>
      <c r="J97">
        <v>27</v>
      </c>
      <c r="K97">
        <v>1</v>
      </c>
      <c r="L97">
        <v>247</v>
      </c>
      <c r="M97">
        <v>1</v>
      </c>
      <c r="N97" t="str">
        <f t="shared" si="4"/>
        <v>female</v>
      </c>
      <c r="O97" t="str">
        <f t="shared" si="5"/>
        <v>c1</v>
      </c>
      <c r="P97" t="str">
        <f t="shared" si="6"/>
        <v>yes</v>
      </c>
      <c r="Q97">
        <v>247</v>
      </c>
      <c r="T97" t="s">
        <v>55</v>
      </c>
      <c r="U97">
        <v>63</v>
      </c>
      <c r="V97" t="s">
        <v>49</v>
      </c>
      <c r="W97">
        <v>221</v>
      </c>
    </row>
    <row r="98" spans="1:23" x14ac:dyDescent="0.3">
      <c r="A98">
        <v>0</v>
      </c>
      <c r="B98">
        <v>50</v>
      </c>
      <c r="C98">
        <v>1</v>
      </c>
      <c r="D98">
        <v>106</v>
      </c>
      <c r="E98">
        <v>0</v>
      </c>
      <c r="I98">
        <v>0</v>
      </c>
      <c r="J98">
        <v>49</v>
      </c>
      <c r="K98">
        <v>1</v>
      </c>
      <c r="L98">
        <v>39</v>
      </c>
      <c r="M98">
        <v>1</v>
      </c>
      <c r="N98" t="str">
        <f t="shared" si="4"/>
        <v>male</v>
      </c>
      <c r="O98" t="str">
        <f t="shared" si="5"/>
        <v>c1</v>
      </c>
      <c r="P98" t="str">
        <f t="shared" si="6"/>
        <v>yes</v>
      </c>
      <c r="Q98">
        <v>39</v>
      </c>
      <c r="T98" t="s">
        <v>55</v>
      </c>
      <c r="U98">
        <v>63</v>
      </c>
      <c r="V98" t="s">
        <v>49</v>
      </c>
      <c r="W98">
        <v>32</v>
      </c>
    </row>
    <row r="99" spans="1:23" x14ac:dyDescent="0.3">
      <c r="A99">
        <v>1</v>
      </c>
      <c r="B99">
        <v>48</v>
      </c>
      <c r="C99">
        <v>1</v>
      </c>
      <c r="D99">
        <v>106</v>
      </c>
      <c r="E99">
        <v>1</v>
      </c>
      <c r="I99">
        <v>1</v>
      </c>
      <c r="J99">
        <v>48</v>
      </c>
      <c r="K99">
        <v>1</v>
      </c>
      <c r="L99">
        <v>56</v>
      </c>
      <c r="M99">
        <v>1</v>
      </c>
      <c r="N99" t="str">
        <f t="shared" si="4"/>
        <v>female</v>
      </c>
      <c r="O99" t="str">
        <f t="shared" si="5"/>
        <v>c1</v>
      </c>
      <c r="P99" t="str">
        <f t="shared" si="6"/>
        <v>yes</v>
      </c>
      <c r="Q99">
        <v>56</v>
      </c>
      <c r="T99" t="s">
        <v>55</v>
      </c>
      <c r="U99">
        <v>55</v>
      </c>
      <c r="V99" t="s">
        <v>49</v>
      </c>
      <c r="W99">
        <v>79</v>
      </c>
    </row>
    <row r="100" spans="1:23" x14ac:dyDescent="0.3">
      <c r="A100">
        <v>1</v>
      </c>
      <c r="B100">
        <v>27</v>
      </c>
      <c r="C100">
        <v>1</v>
      </c>
      <c r="D100">
        <v>247</v>
      </c>
      <c r="E100">
        <v>1</v>
      </c>
      <c r="I100">
        <v>0</v>
      </c>
      <c r="J100">
        <v>39</v>
      </c>
      <c r="K100">
        <v>1</v>
      </c>
      <c r="L100">
        <v>29</v>
      </c>
      <c r="M100">
        <v>0</v>
      </c>
      <c r="N100" t="str">
        <f t="shared" si="4"/>
        <v>male</v>
      </c>
      <c r="O100" t="str">
        <f t="shared" si="5"/>
        <v>c1</v>
      </c>
      <c r="P100" t="str">
        <f t="shared" si="6"/>
        <v>no</v>
      </c>
      <c r="Q100">
        <v>29</v>
      </c>
      <c r="T100" t="s">
        <v>55</v>
      </c>
      <c r="U100">
        <v>55</v>
      </c>
      <c r="V100" t="s">
        <v>49</v>
      </c>
      <c r="W100">
        <v>110</v>
      </c>
    </row>
    <row r="101" spans="1:23" x14ac:dyDescent="0.3">
      <c r="A101">
        <v>0</v>
      </c>
      <c r="B101">
        <v>49</v>
      </c>
      <c r="C101">
        <v>1</v>
      </c>
      <c r="D101">
        <v>39</v>
      </c>
      <c r="E101">
        <v>1</v>
      </c>
      <c r="I101">
        <v>1</v>
      </c>
      <c r="J101">
        <v>23</v>
      </c>
      <c r="K101">
        <v>1</v>
      </c>
      <c r="L101">
        <v>83</v>
      </c>
      <c r="M101">
        <v>1</v>
      </c>
      <c r="N101" t="str">
        <f t="shared" si="4"/>
        <v>female</v>
      </c>
      <c r="O101" t="str">
        <f t="shared" si="5"/>
        <v>c1</v>
      </c>
      <c r="P101" t="str">
        <f t="shared" si="6"/>
        <v>yes</v>
      </c>
      <c r="Q101">
        <v>83</v>
      </c>
      <c r="T101" t="s">
        <v>55</v>
      </c>
      <c r="U101">
        <v>76</v>
      </c>
      <c r="V101" t="s">
        <v>49</v>
      </c>
      <c r="W101">
        <v>27</v>
      </c>
    </row>
    <row r="102" spans="1:23" x14ac:dyDescent="0.3">
      <c r="A102">
        <v>1</v>
      </c>
      <c r="B102">
        <v>48</v>
      </c>
      <c r="C102">
        <v>1</v>
      </c>
      <c r="D102">
        <v>56</v>
      </c>
      <c r="E102">
        <v>1</v>
      </c>
      <c r="I102">
        <v>1</v>
      </c>
      <c r="J102">
        <v>39</v>
      </c>
      <c r="K102">
        <v>1</v>
      </c>
      <c r="L102">
        <v>247</v>
      </c>
      <c r="M102">
        <v>1</v>
      </c>
      <c r="N102" t="str">
        <f t="shared" si="4"/>
        <v>female</v>
      </c>
      <c r="O102" t="str">
        <f t="shared" si="5"/>
        <v>c1</v>
      </c>
      <c r="P102" t="str">
        <f t="shared" si="6"/>
        <v>yes</v>
      </c>
      <c r="Q102">
        <v>247</v>
      </c>
      <c r="T102" t="s">
        <v>55</v>
      </c>
      <c r="U102">
        <v>76</v>
      </c>
      <c r="V102" t="s">
        <v>49</v>
      </c>
      <c r="W102">
        <v>33</v>
      </c>
    </row>
    <row r="103" spans="1:23" x14ac:dyDescent="0.3">
      <c r="A103">
        <v>0</v>
      </c>
      <c r="B103">
        <v>39</v>
      </c>
      <c r="C103">
        <v>1</v>
      </c>
      <c r="D103">
        <v>29</v>
      </c>
      <c r="E103">
        <v>0</v>
      </c>
      <c r="I103">
        <v>1</v>
      </c>
      <c r="J103">
        <v>54</v>
      </c>
      <c r="K103">
        <v>1</v>
      </c>
      <c r="L103">
        <v>78</v>
      </c>
      <c r="M103">
        <v>1</v>
      </c>
      <c r="N103" t="str">
        <f t="shared" si="4"/>
        <v>female</v>
      </c>
      <c r="O103" t="str">
        <f t="shared" si="5"/>
        <v>c1</v>
      </c>
      <c r="P103" t="str">
        <f t="shared" si="6"/>
        <v>yes</v>
      </c>
      <c r="Q103">
        <v>78</v>
      </c>
      <c r="T103" t="s">
        <v>55</v>
      </c>
      <c r="U103">
        <v>83</v>
      </c>
      <c r="V103" t="s">
        <v>49</v>
      </c>
      <c r="W103">
        <v>34</v>
      </c>
    </row>
    <row r="104" spans="1:23" x14ac:dyDescent="0.3">
      <c r="A104">
        <v>1</v>
      </c>
      <c r="B104">
        <v>23</v>
      </c>
      <c r="C104">
        <v>1</v>
      </c>
      <c r="D104">
        <v>83</v>
      </c>
      <c r="E104">
        <v>1</v>
      </c>
      <c r="I104">
        <v>1</v>
      </c>
      <c r="J104">
        <v>36</v>
      </c>
      <c r="K104">
        <v>1</v>
      </c>
      <c r="L104">
        <v>31</v>
      </c>
      <c r="M104">
        <v>0</v>
      </c>
      <c r="N104" t="str">
        <f t="shared" si="4"/>
        <v>female</v>
      </c>
      <c r="O104" t="str">
        <f t="shared" si="5"/>
        <v>c1</v>
      </c>
      <c r="P104" t="str">
        <f t="shared" si="6"/>
        <v>no</v>
      </c>
      <c r="Q104">
        <v>31</v>
      </c>
      <c r="T104" t="s">
        <v>55</v>
      </c>
      <c r="U104">
        <v>76</v>
      </c>
      <c r="V104" t="s">
        <v>49</v>
      </c>
      <c r="W104">
        <v>75</v>
      </c>
    </row>
    <row r="105" spans="1:23" x14ac:dyDescent="0.3">
      <c r="A105">
        <v>1</v>
      </c>
      <c r="B105">
        <v>39</v>
      </c>
      <c r="C105">
        <v>1</v>
      </c>
      <c r="D105">
        <v>247</v>
      </c>
      <c r="E105">
        <v>1</v>
      </c>
      <c r="I105">
        <v>0</v>
      </c>
      <c r="J105">
        <v>57</v>
      </c>
      <c r="K105">
        <v>1</v>
      </c>
      <c r="L105">
        <v>221</v>
      </c>
      <c r="M105">
        <v>0</v>
      </c>
      <c r="N105" t="str">
        <f t="shared" si="4"/>
        <v>male</v>
      </c>
      <c r="O105" t="str">
        <f t="shared" si="5"/>
        <v>c1</v>
      </c>
      <c r="P105" t="str">
        <f t="shared" si="6"/>
        <v>no</v>
      </c>
      <c r="Q105">
        <v>221</v>
      </c>
      <c r="T105" t="s">
        <v>55</v>
      </c>
      <c r="U105">
        <v>30</v>
      </c>
      <c r="V105" t="s">
        <v>49</v>
      </c>
      <c r="W105">
        <v>26</v>
      </c>
    </row>
    <row r="106" spans="1:23" x14ac:dyDescent="0.3">
      <c r="A106">
        <v>1</v>
      </c>
      <c r="B106">
        <v>54</v>
      </c>
      <c r="C106">
        <v>1</v>
      </c>
      <c r="D106">
        <v>78</v>
      </c>
      <c r="E106">
        <v>1</v>
      </c>
      <c r="I106">
        <v>1</v>
      </c>
      <c r="J106">
        <v>48</v>
      </c>
      <c r="K106">
        <v>1</v>
      </c>
      <c r="L106">
        <v>31</v>
      </c>
      <c r="M106">
        <v>1</v>
      </c>
      <c r="N106" t="str">
        <f t="shared" si="4"/>
        <v>female</v>
      </c>
      <c r="O106" t="str">
        <f t="shared" si="5"/>
        <v>c1</v>
      </c>
      <c r="P106" t="str">
        <f t="shared" si="6"/>
        <v>yes</v>
      </c>
      <c r="Q106">
        <v>31</v>
      </c>
      <c r="T106" t="s">
        <v>55</v>
      </c>
      <c r="U106">
        <v>93</v>
      </c>
      <c r="V106" t="s">
        <v>49</v>
      </c>
      <c r="W106">
        <v>77</v>
      </c>
    </row>
    <row r="107" spans="1:23" x14ac:dyDescent="0.3">
      <c r="A107">
        <v>1</v>
      </c>
      <c r="B107">
        <v>36</v>
      </c>
      <c r="C107">
        <v>1</v>
      </c>
      <c r="D107">
        <v>31</v>
      </c>
      <c r="E107">
        <v>0</v>
      </c>
      <c r="I107">
        <v>1</v>
      </c>
      <c r="J107">
        <v>42</v>
      </c>
      <c r="K107">
        <v>1</v>
      </c>
      <c r="L107">
        <v>110</v>
      </c>
      <c r="M107">
        <v>1</v>
      </c>
      <c r="N107" t="str">
        <f t="shared" si="4"/>
        <v>female</v>
      </c>
      <c r="O107" t="str">
        <f t="shared" si="5"/>
        <v>c1</v>
      </c>
      <c r="P107" t="str">
        <f t="shared" si="6"/>
        <v>yes</v>
      </c>
      <c r="Q107">
        <v>110</v>
      </c>
      <c r="T107" t="s">
        <v>55</v>
      </c>
      <c r="U107">
        <v>83</v>
      </c>
      <c r="V107" t="s">
        <v>49</v>
      </c>
      <c r="W107">
        <v>77</v>
      </c>
    </row>
    <row r="108" spans="1:23" x14ac:dyDescent="0.3">
      <c r="A108">
        <v>0</v>
      </c>
      <c r="B108">
        <v>57</v>
      </c>
      <c r="C108">
        <v>1</v>
      </c>
      <c r="D108">
        <v>221</v>
      </c>
      <c r="E108">
        <v>0</v>
      </c>
      <c r="I108">
        <v>0</v>
      </c>
      <c r="J108">
        <v>36</v>
      </c>
      <c r="K108">
        <v>1</v>
      </c>
      <c r="L108">
        <v>26</v>
      </c>
      <c r="M108">
        <v>1</v>
      </c>
      <c r="N108" t="str">
        <f t="shared" si="4"/>
        <v>male</v>
      </c>
      <c r="O108" t="str">
        <f t="shared" si="5"/>
        <v>c1</v>
      </c>
      <c r="P108" t="str">
        <f t="shared" si="6"/>
        <v>yes</v>
      </c>
      <c r="Q108">
        <v>26</v>
      </c>
      <c r="T108" t="s">
        <v>55</v>
      </c>
      <c r="U108">
        <v>57</v>
      </c>
      <c r="V108" t="s">
        <v>49</v>
      </c>
      <c r="W108">
        <v>164</v>
      </c>
    </row>
    <row r="109" spans="1:23" x14ac:dyDescent="0.3">
      <c r="A109">
        <v>1</v>
      </c>
      <c r="B109">
        <v>48</v>
      </c>
      <c r="C109">
        <v>1</v>
      </c>
      <c r="D109">
        <v>31</v>
      </c>
      <c r="E109">
        <v>1</v>
      </c>
      <c r="I109">
        <v>0</v>
      </c>
      <c r="J109">
        <v>30</v>
      </c>
      <c r="K109">
        <v>1</v>
      </c>
      <c r="L109">
        <v>27</v>
      </c>
      <c r="M109">
        <v>0</v>
      </c>
      <c r="N109" t="str">
        <f t="shared" si="4"/>
        <v>male</v>
      </c>
      <c r="O109" t="str">
        <f t="shared" si="5"/>
        <v>c1</v>
      </c>
      <c r="P109" t="str">
        <f t="shared" si="6"/>
        <v>no</v>
      </c>
      <c r="Q109">
        <v>27</v>
      </c>
      <c r="T109" t="s">
        <v>55</v>
      </c>
      <c r="U109">
        <v>57</v>
      </c>
      <c r="V109" t="s">
        <v>49</v>
      </c>
      <c r="W109">
        <v>211</v>
      </c>
    </row>
    <row r="110" spans="1:23" x14ac:dyDescent="0.3">
      <c r="A110">
        <v>1</v>
      </c>
      <c r="B110">
        <v>42</v>
      </c>
      <c r="C110">
        <v>1</v>
      </c>
      <c r="D110">
        <v>110</v>
      </c>
      <c r="E110">
        <v>1</v>
      </c>
      <c r="I110">
        <v>0</v>
      </c>
      <c r="J110">
        <v>64</v>
      </c>
      <c r="K110">
        <v>1</v>
      </c>
      <c r="L110">
        <v>263</v>
      </c>
      <c r="M110">
        <v>0</v>
      </c>
      <c r="N110" t="str">
        <f t="shared" si="4"/>
        <v>male</v>
      </c>
      <c r="O110" t="str">
        <f t="shared" si="5"/>
        <v>c1</v>
      </c>
      <c r="P110" t="str">
        <f t="shared" si="6"/>
        <v>no</v>
      </c>
      <c r="Q110">
        <v>263</v>
      </c>
      <c r="T110" t="s">
        <v>55</v>
      </c>
      <c r="U110">
        <v>77</v>
      </c>
      <c r="V110" t="s">
        <v>49</v>
      </c>
      <c r="W110">
        <v>211</v>
      </c>
    </row>
    <row r="111" spans="1:23" x14ac:dyDescent="0.3">
      <c r="A111">
        <v>0</v>
      </c>
      <c r="B111">
        <v>36</v>
      </c>
      <c r="C111">
        <v>1</v>
      </c>
      <c r="D111">
        <v>26</v>
      </c>
      <c r="E111">
        <v>1</v>
      </c>
      <c r="I111">
        <v>1</v>
      </c>
      <c r="J111">
        <v>60</v>
      </c>
      <c r="K111">
        <v>1</v>
      </c>
      <c r="L111">
        <v>263</v>
      </c>
      <c r="M111">
        <v>1</v>
      </c>
      <c r="N111" t="str">
        <f t="shared" si="4"/>
        <v>female</v>
      </c>
      <c r="O111" t="str">
        <f t="shared" si="5"/>
        <v>c1</v>
      </c>
      <c r="P111" t="str">
        <f t="shared" si="6"/>
        <v>yes</v>
      </c>
      <c r="Q111">
        <v>263</v>
      </c>
      <c r="T111" t="s">
        <v>55</v>
      </c>
      <c r="U111">
        <v>52</v>
      </c>
      <c r="V111" t="s">
        <v>49</v>
      </c>
      <c r="W111">
        <v>61</v>
      </c>
    </row>
    <row r="112" spans="1:23" x14ac:dyDescent="0.3">
      <c r="A112">
        <v>0</v>
      </c>
      <c r="B112">
        <v>30</v>
      </c>
      <c r="C112">
        <v>1</v>
      </c>
      <c r="D112">
        <v>27</v>
      </c>
      <c r="E112">
        <v>0</v>
      </c>
      <c r="I112">
        <v>1</v>
      </c>
      <c r="J112">
        <v>28</v>
      </c>
      <c r="K112">
        <v>1</v>
      </c>
      <c r="L112">
        <v>263</v>
      </c>
      <c r="M112">
        <v>1</v>
      </c>
      <c r="N112" t="str">
        <f t="shared" si="4"/>
        <v>female</v>
      </c>
      <c r="O112" t="str">
        <f t="shared" si="5"/>
        <v>c1</v>
      </c>
      <c r="P112" t="str">
        <f t="shared" si="6"/>
        <v>yes</v>
      </c>
      <c r="Q112">
        <v>263</v>
      </c>
      <c r="T112" t="s">
        <v>55</v>
      </c>
      <c r="U112">
        <v>26</v>
      </c>
      <c r="V112" t="s">
        <v>49</v>
      </c>
      <c r="W112">
        <v>26</v>
      </c>
    </row>
    <row r="113" spans="1:23" x14ac:dyDescent="0.3">
      <c r="A113">
        <v>0</v>
      </c>
      <c r="B113">
        <v>64</v>
      </c>
      <c r="C113">
        <v>1</v>
      </c>
      <c r="D113">
        <v>263</v>
      </c>
      <c r="E113">
        <v>0</v>
      </c>
      <c r="I113">
        <v>1</v>
      </c>
      <c r="J113">
        <v>24</v>
      </c>
      <c r="K113">
        <v>1</v>
      </c>
      <c r="L113">
        <v>263</v>
      </c>
      <c r="M113">
        <v>1</v>
      </c>
      <c r="N113" t="str">
        <f t="shared" si="4"/>
        <v>female</v>
      </c>
      <c r="O113" t="str">
        <f t="shared" si="5"/>
        <v>c1</v>
      </c>
      <c r="P113" t="str">
        <f t="shared" si="6"/>
        <v>yes</v>
      </c>
      <c r="Q113">
        <v>263</v>
      </c>
      <c r="T113" t="s">
        <v>55</v>
      </c>
      <c r="U113">
        <v>100</v>
      </c>
      <c r="V113" t="s">
        <v>49</v>
      </c>
      <c r="W113">
        <v>24</v>
      </c>
    </row>
    <row r="114" spans="1:23" x14ac:dyDescent="0.3">
      <c r="A114">
        <v>1</v>
      </c>
      <c r="B114">
        <v>60</v>
      </c>
      <c r="C114">
        <v>1</v>
      </c>
      <c r="D114">
        <v>263</v>
      </c>
      <c r="E114">
        <v>1</v>
      </c>
      <c r="I114">
        <v>1</v>
      </c>
      <c r="J114">
        <v>23</v>
      </c>
      <c r="K114">
        <v>1</v>
      </c>
      <c r="L114">
        <v>263</v>
      </c>
      <c r="M114">
        <v>1</v>
      </c>
      <c r="N114" t="str">
        <f t="shared" si="4"/>
        <v>female</v>
      </c>
      <c r="O114" t="str">
        <f t="shared" si="5"/>
        <v>c1</v>
      </c>
      <c r="P114" t="str">
        <f t="shared" si="6"/>
        <v>yes</v>
      </c>
      <c r="Q114">
        <v>263</v>
      </c>
      <c r="T114" t="s">
        <v>55</v>
      </c>
      <c r="U114">
        <v>100</v>
      </c>
      <c r="V114" t="s">
        <v>49</v>
      </c>
      <c r="W114">
        <v>13</v>
      </c>
    </row>
    <row r="115" spans="1:23" x14ac:dyDescent="0.3">
      <c r="A115">
        <v>1</v>
      </c>
      <c r="B115">
        <v>28</v>
      </c>
      <c r="C115">
        <v>1</v>
      </c>
      <c r="D115">
        <v>263</v>
      </c>
      <c r="E115">
        <v>1</v>
      </c>
      <c r="I115">
        <v>0</v>
      </c>
      <c r="J115">
        <v>19</v>
      </c>
      <c r="K115">
        <v>1</v>
      </c>
      <c r="L115">
        <v>263</v>
      </c>
      <c r="M115">
        <v>0</v>
      </c>
      <c r="N115" t="str">
        <f t="shared" si="4"/>
        <v>male</v>
      </c>
      <c r="O115" t="str">
        <f t="shared" si="5"/>
        <v>c1</v>
      </c>
      <c r="P115" t="str">
        <f t="shared" si="6"/>
        <v>no</v>
      </c>
      <c r="Q115">
        <v>263</v>
      </c>
      <c r="T115" t="s">
        <v>55</v>
      </c>
      <c r="U115">
        <v>30</v>
      </c>
      <c r="V115" t="s">
        <v>49</v>
      </c>
      <c r="W115">
        <v>11</v>
      </c>
    </row>
    <row r="116" spans="1:23" x14ac:dyDescent="0.3">
      <c r="A116">
        <v>1</v>
      </c>
      <c r="B116">
        <v>24</v>
      </c>
      <c r="C116">
        <v>1</v>
      </c>
      <c r="D116">
        <v>263</v>
      </c>
      <c r="E116">
        <v>1</v>
      </c>
      <c r="I116">
        <v>1</v>
      </c>
      <c r="J116">
        <v>31</v>
      </c>
      <c r="K116">
        <v>1</v>
      </c>
      <c r="L116">
        <v>56</v>
      </c>
      <c r="M116">
        <v>1</v>
      </c>
      <c r="N116" t="str">
        <f t="shared" si="4"/>
        <v>female</v>
      </c>
      <c r="O116" t="str">
        <f t="shared" si="5"/>
        <v>c1</v>
      </c>
      <c r="P116" t="str">
        <f t="shared" si="6"/>
        <v>yes</v>
      </c>
      <c r="Q116">
        <v>56</v>
      </c>
      <c r="T116" t="s">
        <v>55</v>
      </c>
      <c r="U116">
        <v>80</v>
      </c>
      <c r="V116" t="s">
        <v>49</v>
      </c>
      <c r="W116">
        <v>10</v>
      </c>
    </row>
    <row r="117" spans="1:23" x14ac:dyDescent="0.3">
      <c r="A117">
        <v>1</v>
      </c>
      <c r="B117">
        <v>23</v>
      </c>
      <c r="C117">
        <v>1</v>
      </c>
      <c r="D117">
        <v>263</v>
      </c>
      <c r="E117">
        <v>1</v>
      </c>
      <c r="I117">
        <v>0</v>
      </c>
      <c r="J117">
        <v>37</v>
      </c>
      <c r="K117">
        <v>1</v>
      </c>
      <c r="L117">
        <v>26</v>
      </c>
      <c r="M117">
        <v>0</v>
      </c>
      <c r="N117" t="str">
        <f t="shared" si="4"/>
        <v>male</v>
      </c>
      <c r="O117" t="str">
        <f t="shared" si="5"/>
        <v>c1</v>
      </c>
      <c r="P117" t="str">
        <f t="shared" si="6"/>
        <v>no</v>
      </c>
      <c r="Q117">
        <v>26</v>
      </c>
      <c r="T117" t="s">
        <v>55</v>
      </c>
      <c r="U117">
        <v>51</v>
      </c>
      <c r="V117" t="s">
        <v>49</v>
      </c>
      <c r="W117">
        <v>26</v>
      </c>
    </row>
    <row r="118" spans="1:23" x14ac:dyDescent="0.3">
      <c r="A118">
        <v>0</v>
      </c>
      <c r="B118">
        <v>19</v>
      </c>
      <c r="C118">
        <v>1</v>
      </c>
      <c r="D118">
        <v>263</v>
      </c>
      <c r="E118">
        <v>0</v>
      </c>
      <c r="I118">
        <v>0</v>
      </c>
      <c r="J118">
        <v>43</v>
      </c>
      <c r="K118">
        <v>1</v>
      </c>
      <c r="L118">
        <v>27</v>
      </c>
      <c r="M118">
        <v>1</v>
      </c>
      <c r="N118" t="str">
        <f t="shared" si="4"/>
        <v>male</v>
      </c>
      <c r="O118" t="str">
        <f t="shared" si="5"/>
        <v>c1</v>
      </c>
      <c r="P118" t="str">
        <f t="shared" si="6"/>
        <v>yes</v>
      </c>
      <c r="Q118">
        <v>27</v>
      </c>
      <c r="T118" t="s">
        <v>55</v>
      </c>
      <c r="U118">
        <v>52</v>
      </c>
      <c r="V118" t="s">
        <v>49</v>
      </c>
      <c r="W118">
        <v>13</v>
      </c>
    </row>
    <row r="119" spans="1:23" x14ac:dyDescent="0.3">
      <c r="A119">
        <v>1</v>
      </c>
      <c r="B119">
        <v>31</v>
      </c>
      <c r="C119">
        <v>1</v>
      </c>
      <c r="D119">
        <v>56</v>
      </c>
      <c r="E119">
        <v>1</v>
      </c>
      <c r="I119">
        <v>0</v>
      </c>
      <c r="J119">
        <v>49</v>
      </c>
      <c r="K119">
        <v>1</v>
      </c>
      <c r="L119">
        <v>133</v>
      </c>
      <c r="M119">
        <v>1</v>
      </c>
      <c r="N119" t="str">
        <f t="shared" si="4"/>
        <v>male</v>
      </c>
      <c r="O119" t="str">
        <f t="shared" si="5"/>
        <v>c1</v>
      </c>
      <c r="P119" t="str">
        <f t="shared" si="6"/>
        <v>yes</v>
      </c>
      <c r="Q119">
        <v>133</v>
      </c>
      <c r="T119" t="s">
        <v>55</v>
      </c>
      <c r="U119">
        <v>52</v>
      </c>
      <c r="V119" t="s">
        <v>49</v>
      </c>
      <c r="W119">
        <v>11</v>
      </c>
    </row>
    <row r="120" spans="1:23" x14ac:dyDescent="0.3">
      <c r="A120">
        <v>0</v>
      </c>
      <c r="B120">
        <v>37</v>
      </c>
      <c r="C120">
        <v>1</v>
      </c>
      <c r="D120">
        <v>26</v>
      </c>
      <c r="E120">
        <v>0</v>
      </c>
      <c r="I120">
        <v>1</v>
      </c>
      <c r="J120">
        <v>42</v>
      </c>
      <c r="K120">
        <v>1</v>
      </c>
      <c r="L120">
        <v>133</v>
      </c>
      <c r="M120">
        <v>1</v>
      </c>
      <c r="N120" t="str">
        <f t="shared" si="4"/>
        <v>female</v>
      </c>
      <c r="O120" t="str">
        <f t="shared" si="5"/>
        <v>c1</v>
      </c>
      <c r="P120" t="str">
        <f t="shared" si="6"/>
        <v>yes</v>
      </c>
      <c r="Q120">
        <v>133</v>
      </c>
      <c r="T120" t="s">
        <v>55</v>
      </c>
      <c r="U120">
        <v>211</v>
      </c>
      <c r="V120" t="s">
        <v>49</v>
      </c>
      <c r="W120">
        <v>10</v>
      </c>
    </row>
    <row r="121" spans="1:23" x14ac:dyDescent="0.3">
      <c r="A121">
        <v>0</v>
      </c>
      <c r="B121">
        <v>43</v>
      </c>
      <c r="C121">
        <v>1</v>
      </c>
      <c r="D121">
        <v>27</v>
      </c>
      <c r="E121">
        <v>1</v>
      </c>
      <c r="I121">
        <v>1</v>
      </c>
      <c r="J121">
        <v>22</v>
      </c>
      <c r="K121">
        <v>1</v>
      </c>
      <c r="L121">
        <v>49</v>
      </c>
      <c r="M121">
        <v>1</v>
      </c>
      <c r="N121" t="str">
        <f t="shared" si="4"/>
        <v>female</v>
      </c>
      <c r="O121" t="str">
        <f t="shared" si="5"/>
        <v>c1</v>
      </c>
      <c r="P121" t="str">
        <f t="shared" si="6"/>
        <v>yes</v>
      </c>
      <c r="Q121">
        <v>49</v>
      </c>
      <c r="T121" t="s">
        <v>55</v>
      </c>
      <c r="U121">
        <v>25</v>
      </c>
      <c r="V121" t="s">
        <v>49</v>
      </c>
      <c r="W121">
        <v>10</v>
      </c>
    </row>
    <row r="122" spans="1:23" x14ac:dyDescent="0.3">
      <c r="A122">
        <v>0</v>
      </c>
      <c r="B122">
        <v>49</v>
      </c>
      <c r="C122">
        <v>1</v>
      </c>
      <c r="D122">
        <v>133</v>
      </c>
      <c r="E122">
        <v>1</v>
      </c>
      <c r="I122">
        <v>0</v>
      </c>
      <c r="J122">
        <v>60</v>
      </c>
      <c r="K122">
        <v>1</v>
      </c>
      <c r="L122">
        <v>79</v>
      </c>
      <c r="M122">
        <v>1</v>
      </c>
      <c r="N122" t="str">
        <f t="shared" si="4"/>
        <v>male</v>
      </c>
      <c r="O122" t="str">
        <f t="shared" si="5"/>
        <v>c1</v>
      </c>
      <c r="P122" t="str">
        <f t="shared" si="6"/>
        <v>yes</v>
      </c>
      <c r="Q122">
        <v>79</v>
      </c>
      <c r="T122" t="s">
        <v>55</v>
      </c>
      <c r="U122">
        <v>106</v>
      </c>
      <c r="V122" t="s">
        <v>49</v>
      </c>
      <c r="W122">
        <v>12</v>
      </c>
    </row>
    <row r="123" spans="1:23" x14ac:dyDescent="0.3">
      <c r="A123">
        <v>1</v>
      </c>
      <c r="B123">
        <v>42</v>
      </c>
      <c r="C123">
        <v>1</v>
      </c>
      <c r="D123">
        <v>133</v>
      </c>
      <c r="E123">
        <v>1</v>
      </c>
      <c r="I123">
        <v>1</v>
      </c>
      <c r="J123">
        <v>48</v>
      </c>
      <c r="K123">
        <v>1</v>
      </c>
      <c r="L123">
        <v>79</v>
      </c>
      <c r="M123">
        <v>1</v>
      </c>
      <c r="N123" t="str">
        <f t="shared" si="4"/>
        <v>female</v>
      </c>
      <c r="O123" t="str">
        <f t="shared" si="5"/>
        <v>c1</v>
      </c>
      <c r="P123" t="str">
        <f t="shared" si="6"/>
        <v>yes</v>
      </c>
      <c r="Q123">
        <v>79</v>
      </c>
      <c r="T123" t="s">
        <v>55</v>
      </c>
      <c r="U123">
        <v>512</v>
      </c>
      <c r="V123" t="s">
        <v>49</v>
      </c>
      <c r="W123">
        <v>26</v>
      </c>
    </row>
    <row r="124" spans="1:23" x14ac:dyDescent="0.3">
      <c r="A124">
        <v>1</v>
      </c>
      <c r="B124">
        <v>22</v>
      </c>
      <c r="C124">
        <v>1</v>
      </c>
      <c r="D124">
        <v>49</v>
      </c>
      <c r="E124">
        <v>1</v>
      </c>
      <c r="I124">
        <v>0</v>
      </c>
      <c r="J124">
        <v>37</v>
      </c>
      <c r="K124">
        <v>1</v>
      </c>
      <c r="L124">
        <v>53</v>
      </c>
      <c r="M124">
        <v>0</v>
      </c>
      <c r="N124" t="str">
        <f t="shared" si="4"/>
        <v>male</v>
      </c>
      <c r="O124" t="str">
        <f t="shared" si="5"/>
        <v>c1</v>
      </c>
      <c r="P124" t="str">
        <f t="shared" si="6"/>
        <v>no</v>
      </c>
      <c r="Q124">
        <v>53</v>
      </c>
      <c r="T124" t="s">
        <v>55</v>
      </c>
      <c r="U124">
        <v>27</v>
      </c>
      <c r="V124" t="s">
        <v>49</v>
      </c>
      <c r="W124">
        <v>13</v>
      </c>
    </row>
    <row r="125" spans="1:23" x14ac:dyDescent="0.3">
      <c r="A125">
        <v>0</v>
      </c>
      <c r="B125">
        <v>60</v>
      </c>
      <c r="C125">
        <v>1</v>
      </c>
      <c r="D125">
        <v>79</v>
      </c>
      <c r="E125">
        <v>1</v>
      </c>
      <c r="I125">
        <v>1</v>
      </c>
      <c r="J125">
        <v>35</v>
      </c>
      <c r="K125">
        <v>1</v>
      </c>
      <c r="L125">
        <v>53</v>
      </c>
      <c r="M125">
        <v>1</v>
      </c>
      <c r="N125" t="str">
        <f t="shared" si="4"/>
        <v>female</v>
      </c>
      <c r="O125" t="str">
        <f t="shared" si="5"/>
        <v>c1</v>
      </c>
      <c r="P125" t="str">
        <f t="shared" si="6"/>
        <v>yes</v>
      </c>
      <c r="Q125">
        <v>53</v>
      </c>
      <c r="T125" t="s">
        <v>55</v>
      </c>
      <c r="U125">
        <v>39</v>
      </c>
      <c r="V125" t="s">
        <v>49</v>
      </c>
      <c r="W125">
        <v>13</v>
      </c>
    </row>
    <row r="126" spans="1:23" x14ac:dyDescent="0.3">
      <c r="A126">
        <v>1</v>
      </c>
      <c r="B126">
        <v>48</v>
      </c>
      <c r="C126">
        <v>1</v>
      </c>
      <c r="D126">
        <v>79</v>
      </c>
      <c r="E126">
        <v>1</v>
      </c>
      <c r="I126">
        <v>0</v>
      </c>
      <c r="J126">
        <v>47</v>
      </c>
      <c r="K126">
        <v>1</v>
      </c>
      <c r="L126">
        <v>38</v>
      </c>
      <c r="M126">
        <v>0</v>
      </c>
      <c r="N126" t="str">
        <f t="shared" si="4"/>
        <v>male</v>
      </c>
      <c r="O126" t="str">
        <f t="shared" si="5"/>
        <v>c1</v>
      </c>
      <c r="P126" t="str">
        <f t="shared" si="6"/>
        <v>no</v>
      </c>
      <c r="Q126">
        <v>38</v>
      </c>
      <c r="T126" t="s">
        <v>55</v>
      </c>
      <c r="U126">
        <v>39</v>
      </c>
      <c r="V126" t="s">
        <v>49</v>
      </c>
      <c r="W126">
        <v>13</v>
      </c>
    </row>
    <row r="127" spans="1:23" x14ac:dyDescent="0.3">
      <c r="A127">
        <v>0</v>
      </c>
      <c r="B127">
        <v>39</v>
      </c>
      <c r="C127">
        <v>1</v>
      </c>
      <c r="D127">
        <v>9999</v>
      </c>
      <c r="E127">
        <v>0</v>
      </c>
      <c r="I127">
        <v>1</v>
      </c>
      <c r="J127">
        <v>44</v>
      </c>
      <c r="K127">
        <v>1</v>
      </c>
      <c r="L127">
        <v>59</v>
      </c>
      <c r="M127">
        <v>1</v>
      </c>
      <c r="N127" t="str">
        <f t="shared" si="4"/>
        <v>female</v>
      </c>
      <c r="O127" t="str">
        <f t="shared" si="5"/>
        <v>c1</v>
      </c>
      <c r="P127" t="str">
        <f t="shared" si="6"/>
        <v>yes</v>
      </c>
      <c r="Q127">
        <v>59</v>
      </c>
      <c r="T127" t="s">
        <v>55</v>
      </c>
      <c r="U127">
        <v>77</v>
      </c>
      <c r="V127" t="s">
        <v>49</v>
      </c>
      <c r="W127">
        <v>13</v>
      </c>
    </row>
    <row r="128" spans="1:23" x14ac:dyDescent="0.3">
      <c r="A128">
        <v>0</v>
      </c>
      <c r="B128">
        <v>37</v>
      </c>
      <c r="C128">
        <v>1</v>
      </c>
      <c r="D128">
        <v>53</v>
      </c>
      <c r="E128">
        <v>0</v>
      </c>
      <c r="I128">
        <v>1</v>
      </c>
      <c r="J128">
        <v>22</v>
      </c>
      <c r="K128">
        <v>1</v>
      </c>
      <c r="L128">
        <v>59</v>
      </c>
      <c r="M128">
        <v>1</v>
      </c>
      <c r="N128" t="str">
        <f t="shared" si="4"/>
        <v>female</v>
      </c>
      <c r="O128" t="str">
        <f t="shared" si="5"/>
        <v>c1</v>
      </c>
      <c r="P128" t="str">
        <f t="shared" si="6"/>
        <v>yes</v>
      </c>
      <c r="Q128">
        <v>59</v>
      </c>
      <c r="T128" t="s">
        <v>55</v>
      </c>
      <c r="U128">
        <v>146</v>
      </c>
      <c r="V128" t="s">
        <v>49</v>
      </c>
      <c r="W128">
        <v>13</v>
      </c>
    </row>
    <row r="129" spans="1:23" x14ac:dyDescent="0.3">
      <c r="A129">
        <v>1</v>
      </c>
      <c r="B129">
        <v>35</v>
      </c>
      <c r="C129">
        <v>1</v>
      </c>
      <c r="D129">
        <v>53</v>
      </c>
      <c r="E129">
        <v>1</v>
      </c>
      <c r="I129">
        <v>1</v>
      </c>
      <c r="J129">
        <v>35</v>
      </c>
      <c r="K129">
        <v>1</v>
      </c>
      <c r="L129">
        <v>211</v>
      </c>
      <c r="M129">
        <v>1</v>
      </c>
      <c r="N129" t="str">
        <f t="shared" si="4"/>
        <v>female</v>
      </c>
      <c r="O129" t="str">
        <f t="shared" si="5"/>
        <v>c1</v>
      </c>
      <c r="P129" t="str">
        <f t="shared" si="6"/>
        <v>yes</v>
      </c>
      <c r="Q129">
        <v>211</v>
      </c>
      <c r="T129" t="s">
        <v>55</v>
      </c>
      <c r="U129">
        <v>211</v>
      </c>
      <c r="V129" t="s">
        <v>49</v>
      </c>
      <c r="W129">
        <v>39</v>
      </c>
    </row>
    <row r="130" spans="1:23" x14ac:dyDescent="0.3">
      <c r="A130">
        <v>0</v>
      </c>
      <c r="B130">
        <v>47</v>
      </c>
      <c r="C130">
        <v>1</v>
      </c>
      <c r="D130">
        <v>38</v>
      </c>
      <c r="E130">
        <v>0</v>
      </c>
      <c r="I130">
        <v>0</v>
      </c>
      <c r="J130">
        <v>24</v>
      </c>
      <c r="K130">
        <v>1</v>
      </c>
      <c r="L130">
        <v>79</v>
      </c>
      <c r="M130">
        <v>0</v>
      </c>
      <c r="N130" t="str">
        <f t="shared" si="4"/>
        <v>male</v>
      </c>
      <c r="O130" t="str">
        <f t="shared" si="5"/>
        <v>c1</v>
      </c>
      <c r="P130" t="str">
        <f t="shared" si="6"/>
        <v>no</v>
      </c>
      <c r="Q130">
        <v>79</v>
      </c>
      <c r="T130" t="s">
        <v>55</v>
      </c>
      <c r="U130">
        <v>86</v>
      </c>
      <c r="V130" t="s">
        <v>49</v>
      </c>
      <c r="W130">
        <v>26</v>
      </c>
    </row>
    <row r="131" spans="1:23" x14ac:dyDescent="0.3">
      <c r="A131">
        <v>1</v>
      </c>
      <c r="B131">
        <v>44</v>
      </c>
      <c r="C131">
        <v>1</v>
      </c>
      <c r="D131">
        <v>59</v>
      </c>
      <c r="E131">
        <v>1</v>
      </c>
      <c r="I131">
        <v>0</v>
      </c>
      <c r="J131">
        <v>47</v>
      </c>
      <c r="K131">
        <v>1</v>
      </c>
      <c r="L131">
        <v>89</v>
      </c>
      <c r="M131">
        <v>1</v>
      </c>
      <c r="N131" t="str">
        <f t="shared" ref="N131:N194" si="7">IF(I131=1,"female","male")</f>
        <v>male</v>
      </c>
      <c r="O131" t="str">
        <f t="shared" ref="O131:O194" si="8">IF(K131=1,"c1",IF(K131=2,"c2","c3"))</f>
        <v>c1</v>
      </c>
      <c r="P131" t="str">
        <f t="shared" ref="P131:P194" si="9">IF(M131=1,"yes","no")</f>
        <v>yes</v>
      </c>
      <c r="Q131">
        <v>89</v>
      </c>
      <c r="T131" t="s">
        <v>55</v>
      </c>
      <c r="U131">
        <v>29</v>
      </c>
      <c r="V131" t="s">
        <v>49</v>
      </c>
      <c r="W131">
        <v>13</v>
      </c>
    </row>
    <row r="132" spans="1:23" x14ac:dyDescent="0.3">
      <c r="A132">
        <v>1</v>
      </c>
      <c r="B132">
        <v>22</v>
      </c>
      <c r="C132">
        <v>1</v>
      </c>
      <c r="D132">
        <v>59</v>
      </c>
      <c r="E132">
        <v>1</v>
      </c>
      <c r="I132">
        <v>1</v>
      </c>
      <c r="J132">
        <v>40</v>
      </c>
      <c r="K132">
        <v>1</v>
      </c>
      <c r="L132">
        <v>89</v>
      </c>
      <c r="M132">
        <v>1</v>
      </c>
      <c r="N132" t="str">
        <f t="shared" si="7"/>
        <v>female</v>
      </c>
      <c r="O132" t="str">
        <f t="shared" si="8"/>
        <v>c1</v>
      </c>
      <c r="P132" t="str">
        <f t="shared" si="9"/>
        <v>yes</v>
      </c>
      <c r="Q132">
        <v>89</v>
      </c>
      <c r="T132" t="s">
        <v>55</v>
      </c>
      <c r="U132">
        <v>53</v>
      </c>
      <c r="V132" t="s">
        <v>49</v>
      </c>
      <c r="W132">
        <v>13</v>
      </c>
    </row>
    <row r="133" spans="1:23" x14ac:dyDescent="0.3">
      <c r="A133">
        <v>1</v>
      </c>
      <c r="B133">
        <v>35</v>
      </c>
      <c r="C133">
        <v>1</v>
      </c>
      <c r="D133">
        <v>211</v>
      </c>
      <c r="E133">
        <v>1</v>
      </c>
      <c r="I133">
        <v>0</v>
      </c>
      <c r="J133">
        <v>71</v>
      </c>
      <c r="K133">
        <v>1</v>
      </c>
      <c r="L133">
        <v>34</v>
      </c>
      <c r="M133">
        <v>0</v>
      </c>
      <c r="N133" t="str">
        <f t="shared" si="7"/>
        <v>male</v>
      </c>
      <c r="O133" t="str">
        <f t="shared" si="8"/>
        <v>c1</v>
      </c>
      <c r="P133" t="str">
        <f t="shared" si="9"/>
        <v>no</v>
      </c>
      <c r="Q133">
        <v>34</v>
      </c>
      <c r="T133" t="s">
        <v>55</v>
      </c>
      <c r="U133">
        <v>49</v>
      </c>
      <c r="V133" t="s">
        <v>49</v>
      </c>
      <c r="W133">
        <v>13</v>
      </c>
    </row>
    <row r="134" spans="1:23" x14ac:dyDescent="0.3">
      <c r="A134">
        <v>0</v>
      </c>
      <c r="B134">
        <v>24</v>
      </c>
      <c r="C134">
        <v>1</v>
      </c>
      <c r="D134">
        <v>79</v>
      </c>
      <c r="E134">
        <v>0</v>
      </c>
      <c r="I134">
        <v>0</v>
      </c>
      <c r="J134">
        <v>53</v>
      </c>
      <c r="K134">
        <v>1</v>
      </c>
      <c r="L134">
        <v>28</v>
      </c>
      <c r="M134">
        <v>1</v>
      </c>
      <c r="N134" t="str">
        <f t="shared" si="7"/>
        <v>male</v>
      </c>
      <c r="O134" t="str">
        <f t="shared" si="8"/>
        <v>c1</v>
      </c>
      <c r="P134" t="str">
        <f t="shared" si="9"/>
        <v>yes</v>
      </c>
      <c r="Q134">
        <v>28</v>
      </c>
      <c r="T134" t="s">
        <v>55</v>
      </c>
      <c r="U134">
        <v>26</v>
      </c>
      <c r="V134" t="s">
        <v>49</v>
      </c>
      <c r="W134">
        <v>13</v>
      </c>
    </row>
    <row r="135" spans="1:23" x14ac:dyDescent="0.3">
      <c r="A135">
        <v>0</v>
      </c>
      <c r="B135">
        <v>47</v>
      </c>
      <c r="C135">
        <v>1</v>
      </c>
      <c r="D135">
        <v>89</v>
      </c>
      <c r="E135">
        <v>1</v>
      </c>
      <c r="I135">
        <v>0</v>
      </c>
      <c r="J135">
        <v>38</v>
      </c>
      <c r="K135">
        <v>1</v>
      </c>
      <c r="L135">
        <v>30</v>
      </c>
      <c r="M135">
        <v>0</v>
      </c>
      <c r="N135" t="str">
        <f t="shared" si="7"/>
        <v>male</v>
      </c>
      <c r="O135" t="str">
        <f t="shared" si="8"/>
        <v>c1</v>
      </c>
      <c r="P135" t="str">
        <f t="shared" si="9"/>
        <v>no</v>
      </c>
      <c r="Q135">
        <v>30</v>
      </c>
      <c r="T135" t="s">
        <v>55</v>
      </c>
      <c r="U135">
        <v>82</v>
      </c>
      <c r="V135" t="s">
        <v>49</v>
      </c>
      <c r="W135">
        <v>26</v>
      </c>
    </row>
    <row r="136" spans="1:23" x14ac:dyDescent="0.3">
      <c r="A136">
        <v>1</v>
      </c>
      <c r="B136">
        <v>40</v>
      </c>
      <c r="C136">
        <v>1</v>
      </c>
      <c r="D136">
        <v>89</v>
      </c>
      <c r="E136">
        <v>1</v>
      </c>
      <c r="I136">
        <v>1</v>
      </c>
      <c r="J136">
        <v>59</v>
      </c>
      <c r="K136">
        <v>1</v>
      </c>
      <c r="L136">
        <v>153</v>
      </c>
      <c r="M136">
        <v>1</v>
      </c>
      <c r="N136" t="str">
        <f t="shared" si="7"/>
        <v>female</v>
      </c>
      <c r="O136" t="str">
        <f t="shared" si="8"/>
        <v>c1</v>
      </c>
      <c r="P136" t="str">
        <f t="shared" si="9"/>
        <v>yes</v>
      </c>
      <c r="Q136">
        <v>153</v>
      </c>
      <c r="T136" t="s">
        <v>55</v>
      </c>
      <c r="U136">
        <v>90</v>
      </c>
      <c r="V136" t="s">
        <v>49</v>
      </c>
      <c r="W136">
        <v>26</v>
      </c>
    </row>
    <row r="137" spans="1:23" x14ac:dyDescent="0.3">
      <c r="A137">
        <v>0</v>
      </c>
      <c r="B137">
        <v>71</v>
      </c>
      <c r="C137">
        <v>1</v>
      </c>
      <c r="D137">
        <v>34</v>
      </c>
      <c r="E137">
        <v>0</v>
      </c>
      <c r="I137">
        <v>1</v>
      </c>
      <c r="J137">
        <v>19</v>
      </c>
      <c r="K137">
        <v>1</v>
      </c>
      <c r="L137">
        <v>153</v>
      </c>
      <c r="M137">
        <v>1</v>
      </c>
      <c r="N137" t="str">
        <f t="shared" si="7"/>
        <v>female</v>
      </c>
      <c r="O137" t="str">
        <f t="shared" si="8"/>
        <v>c1</v>
      </c>
      <c r="P137" t="str">
        <f t="shared" si="9"/>
        <v>yes</v>
      </c>
      <c r="Q137">
        <v>153</v>
      </c>
      <c r="T137" t="s">
        <v>55</v>
      </c>
      <c r="U137">
        <v>90</v>
      </c>
      <c r="V137" t="s">
        <v>49</v>
      </c>
      <c r="W137">
        <v>13</v>
      </c>
    </row>
    <row r="138" spans="1:23" x14ac:dyDescent="0.3">
      <c r="A138">
        <v>0</v>
      </c>
      <c r="B138">
        <v>53</v>
      </c>
      <c r="C138">
        <v>1</v>
      </c>
      <c r="D138">
        <v>28</v>
      </c>
      <c r="E138">
        <v>1</v>
      </c>
      <c r="I138">
        <v>1</v>
      </c>
      <c r="J138">
        <v>45</v>
      </c>
      <c r="K138">
        <v>1</v>
      </c>
      <c r="L138">
        <v>63</v>
      </c>
      <c r="M138">
        <v>1</v>
      </c>
      <c r="N138" t="str">
        <f t="shared" si="7"/>
        <v>female</v>
      </c>
      <c r="O138" t="str">
        <f t="shared" si="8"/>
        <v>c1</v>
      </c>
      <c r="P138" t="str">
        <f t="shared" si="9"/>
        <v>yes</v>
      </c>
      <c r="Q138">
        <v>63</v>
      </c>
      <c r="T138" t="s">
        <v>55</v>
      </c>
      <c r="U138">
        <v>57</v>
      </c>
      <c r="V138" t="s">
        <v>49</v>
      </c>
      <c r="W138">
        <v>26</v>
      </c>
    </row>
    <row r="139" spans="1:23" x14ac:dyDescent="0.3">
      <c r="A139">
        <v>0</v>
      </c>
      <c r="B139">
        <v>38</v>
      </c>
      <c r="C139">
        <v>1</v>
      </c>
      <c r="D139">
        <v>30</v>
      </c>
      <c r="E139">
        <v>0</v>
      </c>
      <c r="I139">
        <v>0</v>
      </c>
      <c r="J139">
        <v>23</v>
      </c>
      <c r="K139">
        <v>1</v>
      </c>
      <c r="L139">
        <v>63</v>
      </c>
      <c r="M139">
        <v>1</v>
      </c>
      <c r="N139" t="str">
        <f t="shared" si="7"/>
        <v>male</v>
      </c>
      <c r="O139" t="str">
        <f t="shared" si="8"/>
        <v>c1</v>
      </c>
      <c r="P139" t="str">
        <f t="shared" si="9"/>
        <v>yes</v>
      </c>
      <c r="Q139">
        <v>63</v>
      </c>
      <c r="T139" t="s">
        <v>55</v>
      </c>
      <c r="U139">
        <v>113</v>
      </c>
      <c r="V139" t="s">
        <v>49</v>
      </c>
      <c r="W139">
        <v>26</v>
      </c>
    </row>
    <row r="140" spans="1:23" x14ac:dyDescent="0.3">
      <c r="A140">
        <v>1</v>
      </c>
      <c r="B140">
        <v>59</v>
      </c>
      <c r="C140">
        <v>1</v>
      </c>
      <c r="D140">
        <v>153</v>
      </c>
      <c r="E140">
        <v>1</v>
      </c>
      <c r="I140">
        <v>0</v>
      </c>
      <c r="J140">
        <v>46</v>
      </c>
      <c r="K140">
        <v>1</v>
      </c>
      <c r="L140">
        <v>79</v>
      </c>
      <c r="M140">
        <v>0</v>
      </c>
      <c r="N140" t="str">
        <f t="shared" si="7"/>
        <v>male</v>
      </c>
      <c r="O140" t="str">
        <f t="shared" si="8"/>
        <v>c1</v>
      </c>
      <c r="P140" t="str">
        <f t="shared" si="9"/>
        <v>no</v>
      </c>
      <c r="Q140">
        <v>79</v>
      </c>
      <c r="T140" t="s">
        <v>55</v>
      </c>
      <c r="U140">
        <v>113</v>
      </c>
      <c r="V140" t="s">
        <v>49</v>
      </c>
      <c r="W140">
        <v>26</v>
      </c>
    </row>
    <row r="141" spans="1:23" x14ac:dyDescent="0.3">
      <c r="A141">
        <v>1</v>
      </c>
      <c r="B141">
        <v>19</v>
      </c>
      <c r="C141">
        <v>1</v>
      </c>
      <c r="D141">
        <v>153</v>
      </c>
      <c r="E141">
        <v>1</v>
      </c>
      <c r="I141">
        <v>0</v>
      </c>
      <c r="J141">
        <v>25</v>
      </c>
      <c r="K141">
        <v>1</v>
      </c>
      <c r="L141">
        <v>55</v>
      </c>
      <c r="M141">
        <v>1</v>
      </c>
      <c r="N141" t="str">
        <f t="shared" si="7"/>
        <v>male</v>
      </c>
      <c r="O141" t="str">
        <f t="shared" si="8"/>
        <v>c1</v>
      </c>
      <c r="P141" t="str">
        <f t="shared" si="9"/>
        <v>yes</v>
      </c>
      <c r="Q141">
        <v>55</v>
      </c>
      <c r="T141" t="s">
        <v>55</v>
      </c>
      <c r="U141">
        <v>26</v>
      </c>
      <c r="V141" t="s">
        <v>49</v>
      </c>
      <c r="W141">
        <v>10</v>
      </c>
    </row>
    <row r="142" spans="1:23" x14ac:dyDescent="0.3">
      <c r="A142">
        <v>1</v>
      </c>
      <c r="B142">
        <v>45</v>
      </c>
      <c r="C142">
        <v>1</v>
      </c>
      <c r="D142">
        <v>63</v>
      </c>
      <c r="E142">
        <v>1</v>
      </c>
      <c r="I142">
        <v>1</v>
      </c>
      <c r="J142">
        <v>21</v>
      </c>
      <c r="K142">
        <v>1</v>
      </c>
      <c r="L142">
        <v>55</v>
      </c>
      <c r="M142">
        <v>1</v>
      </c>
      <c r="N142" t="str">
        <f t="shared" si="7"/>
        <v>female</v>
      </c>
      <c r="O142" t="str">
        <f t="shared" si="8"/>
        <v>c1</v>
      </c>
      <c r="P142" t="str">
        <f t="shared" si="9"/>
        <v>yes</v>
      </c>
      <c r="Q142">
        <v>55</v>
      </c>
      <c r="T142" t="s">
        <v>55</v>
      </c>
      <c r="U142">
        <v>13</v>
      </c>
      <c r="V142" t="s">
        <v>49</v>
      </c>
      <c r="W142">
        <v>13</v>
      </c>
    </row>
    <row r="143" spans="1:23" x14ac:dyDescent="0.3">
      <c r="A143">
        <v>0</v>
      </c>
      <c r="B143">
        <v>23</v>
      </c>
      <c r="C143">
        <v>1</v>
      </c>
      <c r="D143">
        <v>63</v>
      </c>
      <c r="E143">
        <v>1</v>
      </c>
      <c r="I143">
        <v>0</v>
      </c>
      <c r="J143">
        <v>48</v>
      </c>
      <c r="K143">
        <v>1</v>
      </c>
      <c r="L143">
        <v>76</v>
      </c>
      <c r="M143">
        <v>1</v>
      </c>
      <c r="N143" t="str">
        <f t="shared" si="7"/>
        <v>male</v>
      </c>
      <c r="O143" t="str">
        <f t="shared" si="8"/>
        <v>c1</v>
      </c>
      <c r="P143" t="str">
        <f t="shared" si="9"/>
        <v>yes</v>
      </c>
      <c r="Q143">
        <v>76</v>
      </c>
      <c r="T143" t="s">
        <v>55</v>
      </c>
      <c r="U143">
        <v>108</v>
      </c>
      <c r="V143" t="s">
        <v>49</v>
      </c>
      <c r="W143">
        <v>26</v>
      </c>
    </row>
    <row r="144" spans="1:23" x14ac:dyDescent="0.3">
      <c r="A144">
        <v>0</v>
      </c>
      <c r="B144">
        <v>46</v>
      </c>
      <c r="C144">
        <v>1</v>
      </c>
      <c r="D144">
        <v>79</v>
      </c>
      <c r="E144">
        <v>0</v>
      </c>
      <c r="I144">
        <v>1</v>
      </c>
      <c r="J144">
        <v>49</v>
      </c>
      <c r="K144">
        <v>1</v>
      </c>
      <c r="L144">
        <v>76</v>
      </c>
      <c r="M144">
        <v>1</v>
      </c>
      <c r="N144" t="str">
        <f t="shared" si="7"/>
        <v>female</v>
      </c>
      <c r="O144" t="str">
        <f t="shared" si="8"/>
        <v>c1</v>
      </c>
      <c r="P144" t="str">
        <f t="shared" si="9"/>
        <v>yes</v>
      </c>
      <c r="Q144">
        <v>76</v>
      </c>
      <c r="T144" t="s">
        <v>55</v>
      </c>
      <c r="U144">
        <v>25</v>
      </c>
      <c r="V144" t="s">
        <v>49</v>
      </c>
      <c r="W144">
        <v>13</v>
      </c>
    </row>
    <row r="145" spans="1:23" x14ac:dyDescent="0.3">
      <c r="A145">
        <v>0</v>
      </c>
      <c r="B145">
        <v>25</v>
      </c>
      <c r="C145">
        <v>1</v>
      </c>
      <c r="D145">
        <v>55</v>
      </c>
      <c r="E145">
        <v>1</v>
      </c>
      <c r="I145">
        <v>0</v>
      </c>
      <c r="J145">
        <v>37</v>
      </c>
      <c r="K145">
        <v>1</v>
      </c>
      <c r="L145">
        <v>42</v>
      </c>
      <c r="M145">
        <v>0</v>
      </c>
      <c r="N145" t="str">
        <f t="shared" si="7"/>
        <v>male</v>
      </c>
      <c r="O145" t="str">
        <f t="shared" si="8"/>
        <v>c1</v>
      </c>
      <c r="P145" t="str">
        <f t="shared" si="9"/>
        <v>no</v>
      </c>
      <c r="Q145">
        <v>42</v>
      </c>
      <c r="T145" t="s">
        <v>55</v>
      </c>
      <c r="U145">
        <v>61</v>
      </c>
      <c r="V145" t="s">
        <v>49</v>
      </c>
      <c r="W145">
        <v>21</v>
      </c>
    </row>
    <row r="146" spans="1:23" x14ac:dyDescent="0.3">
      <c r="A146">
        <v>1</v>
      </c>
      <c r="B146">
        <v>21</v>
      </c>
      <c r="C146">
        <v>1</v>
      </c>
      <c r="D146">
        <v>55</v>
      </c>
      <c r="E146">
        <v>1</v>
      </c>
      <c r="I146">
        <v>0</v>
      </c>
      <c r="J146">
        <v>45</v>
      </c>
      <c r="K146">
        <v>1</v>
      </c>
      <c r="L146">
        <v>83</v>
      </c>
      <c r="M146">
        <v>0</v>
      </c>
      <c r="N146" t="str">
        <f t="shared" si="7"/>
        <v>male</v>
      </c>
      <c r="O146" t="str">
        <f t="shared" si="8"/>
        <v>c1</v>
      </c>
      <c r="P146" t="str">
        <f t="shared" si="9"/>
        <v>no</v>
      </c>
      <c r="Q146">
        <v>83</v>
      </c>
      <c r="T146" t="s">
        <v>55</v>
      </c>
      <c r="U146">
        <v>66</v>
      </c>
      <c r="V146" t="s">
        <v>49</v>
      </c>
      <c r="W146">
        <v>11</v>
      </c>
    </row>
    <row r="147" spans="1:23" x14ac:dyDescent="0.3">
      <c r="A147">
        <v>0</v>
      </c>
      <c r="B147">
        <v>48</v>
      </c>
      <c r="C147">
        <v>1</v>
      </c>
      <c r="D147">
        <v>76</v>
      </c>
      <c r="E147">
        <v>1</v>
      </c>
      <c r="I147">
        <v>1</v>
      </c>
      <c r="J147">
        <v>35</v>
      </c>
      <c r="K147">
        <v>1</v>
      </c>
      <c r="L147">
        <v>83</v>
      </c>
      <c r="M147">
        <v>1</v>
      </c>
      <c r="N147" t="str">
        <f t="shared" si="7"/>
        <v>female</v>
      </c>
      <c r="O147" t="str">
        <f t="shared" si="8"/>
        <v>c1</v>
      </c>
      <c r="P147" t="str">
        <f t="shared" si="9"/>
        <v>yes</v>
      </c>
      <c r="Q147">
        <v>83</v>
      </c>
      <c r="T147" t="s">
        <v>55</v>
      </c>
      <c r="U147">
        <v>108</v>
      </c>
      <c r="V147" t="s">
        <v>49</v>
      </c>
      <c r="W147">
        <v>73</v>
      </c>
    </row>
    <row r="148" spans="1:23" x14ac:dyDescent="0.3">
      <c r="A148">
        <v>1</v>
      </c>
      <c r="B148">
        <v>49</v>
      </c>
      <c r="C148">
        <v>1</v>
      </c>
      <c r="D148">
        <v>76</v>
      </c>
      <c r="E148">
        <v>1</v>
      </c>
      <c r="I148">
        <v>0</v>
      </c>
      <c r="J148">
        <v>27</v>
      </c>
      <c r="K148">
        <v>1</v>
      </c>
      <c r="L148">
        <v>76</v>
      </c>
      <c r="M148">
        <v>1</v>
      </c>
      <c r="N148" t="str">
        <f t="shared" si="7"/>
        <v>male</v>
      </c>
      <c r="O148" t="str">
        <f t="shared" si="8"/>
        <v>c1</v>
      </c>
      <c r="P148" t="str">
        <f t="shared" si="9"/>
        <v>yes</v>
      </c>
      <c r="Q148">
        <v>76</v>
      </c>
      <c r="T148" t="s">
        <v>55</v>
      </c>
      <c r="U148">
        <v>93</v>
      </c>
      <c r="V148" t="s">
        <v>49</v>
      </c>
      <c r="W148">
        <v>73</v>
      </c>
    </row>
    <row r="149" spans="1:23" x14ac:dyDescent="0.3">
      <c r="A149">
        <v>0</v>
      </c>
      <c r="B149">
        <v>37</v>
      </c>
      <c r="C149">
        <v>1</v>
      </c>
      <c r="D149">
        <v>42</v>
      </c>
      <c r="E149">
        <v>0</v>
      </c>
      <c r="I149">
        <v>0</v>
      </c>
      <c r="J149">
        <v>45</v>
      </c>
      <c r="K149">
        <v>1</v>
      </c>
      <c r="L149">
        <v>30</v>
      </c>
      <c r="M149">
        <v>1</v>
      </c>
      <c r="N149" t="str">
        <f t="shared" si="7"/>
        <v>male</v>
      </c>
      <c r="O149" t="str">
        <f t="shared" si="8"/>
        <v>c1</v>
      </c>
      <c r="P149" t="str">
        <f t="shared" si="9"/>
        <v>yes</v>
      </c>
      <c r="Q149">
        <v>30</v>
      </c>
      <c r="T149" t="s">
        <v>55</v>
      </c>
      <c r="U149">
        <v>30</v>
      </c>
      <c r="V149" t="s">
        <v>49</v>
      </c>
      <c r="W149">
        <v>27</v>
      </c>
    </row>
    <row r="150" spans="1:23" x14ac:dyDescent="0.3">
      <c r="A150">
        <v>0</v>
      </c>
      <c r="B150">
        <v>45</v>
      </c>
      <c r="C150">
        <v>1</v>
      </c>
      <c r="D150">
        <v>83</v>
      </c>
      <c r="E150">
        <v>0</v>
      </c>
      <c r="I150">
        <v>0</v>
      </c>
      <c r="J150">
        <v>55</v>
      </c>
      <c r="K150">
        <v>1</v>
      </c>
      <c r="L150">
        <v>93</v>
      </c>
      <c r="M150">
        <v>0</v>
      </c>
      <c r="N150" t="str">
        <f t="shared" si="7"/>
        <v>male</v>
      </c>
      <c r="O150" t="str">
        <f t="shared" si="8"/>
        <v>c1</v>
      </c>
      <c r="P150" t="str">
        <f t="shared" si="9"/>
        <v>no</v>
      </c>
      <c r="Q150">
        <v>93</v>
      </c>
      <c r="T150" t="s">
        <v>55</v>
      </c>
      <c r="U150">
        <v>83</v>
      </c>
      <c r="V150" t="s">
        <v>49</v>
      </c>
      <c r="W150">
        <v>31</v>
      </c>
    </row>
    <row r="151" spans="1:23" x14ac:dyDescent="0.3">
      <c r="A151">
        <v>1</v>
      </c>
      <c r="B151">
        <v>35</v>
      </c>
      <c r="C151">
        <v>1</v>
      </c>
      <c r="D151">
        <v>83</v>
      </c>
      <c r="E151">
        <v>1</v>
      </c>
      <c r="I151">
        <v>1</v>
      </c>
      <c r="J151">
        <v>52</v>
      </c>
      <c r="K151">
        <v>1</v>
      </c>
      <c r="L151">
        <v>93</v>
      </c>
      <c r="M151">
        <v>1</v>
      </c>
      <c r="N151" t="str">
        <f t="shared" si="7"/>
        <v>female</v>
      </c>
      <c r="O151" t="str">
        <f t="shared" si="8"/>
        <v>c1</v>
      </c>
      <c r="P151" t="str">
        <f t="shared" si="9"/>
        <v>yes</v>
      </c>
      <c r="Q151">
        <v>93</v>
      </c>
      <c r="T151" t="s">
        <v>55</v>
      </c>
      <c r="U151">
        <v>39</v>
      </c>
      <c r="V151" t="s">
        <v>49</v>
      </c>
      <c r="W151">
        <v>73</v>
      </c>
    </row>
    <row r="152" spans="1:23" x14ac:dyDescent="0.3">
      <c r="A152">
        <v>0</v>
      </c>
      <c r="B152">
        <v>45</v>
      </c>
      <c r="C152">
        <v>1</v>
      </c>
      <c r="D152">
        <v>9999</v>
      </c>
      <c r="E152">
        <v>0</v>
      </c>
      <c r="I152">
        <v>1</v>
      </c>
      <c r="J152">
        <v>24</v>
      </c>
      <c r="K152">
        <v>1</v>
      </c>
      <c r="L152">
        <v>83</v>
      </c>
      <c r="M152">
        <v>1</v>
      </c>
      <c r="N152" t="str">
        <f t="shared" si="7"/>
        <v>female</v>
      </c>
      <c r="O152" t="str">
        <f t="shared" si="8"/>
        <v>c1</v>
      </c>
      <c r="P152" t="str">
        <f t="shared" si="9"/>
        <v>yes</v>
      </c>
      <c r="Q152">
        <v>83</v>
      </c>
      <c r="T152" t="s">
        <v>55</v>
      </c>
      <c r="U152">
        <v>211</v>
      </c>
      <c r="V152" t="s">
        <v>49</v>
      </c>
      <c r="W152">
        <v>23</v>
      </c>
    </row>
    <row r="153" spans="1:23" x14ac:dyDescent="0.3">
      <c r="A153">
        <v>0</v>
      </c>
      <c r="B153">
        <v>27</v>
      </c>
      <c r="C153">
        <v>1</v>
      </c>
      <c r="D153">
        <v>76</v>
      </c>
      <c r="E153">
        <v>1</v>
      </c>
      <c r="I153">
        <v>0</v>
      </c>
      <c r="J153">
        <v>42</v>
      </c>
      <c r="K153">
        <v>1</v>
      </c>
      <c r="L153">
        <v>42</v>
      </c>
      <c r="M153">
        <v>0</v>
      </c>
      <c r="N153" t="str">
        <f t="shared" si="7"/>
        <v>male</v>
      </c>
      <c r="O153" t="str">
        <f t="shared" si="8"/>
        <v>c1</v>
      </c>
      <c r="P153" t="str">
        <f t="shared" si="9"/>
        <v>no</v>
      </c>
      <c r="Q153">
        <v>42</v>
      </c>
      <c r="T153" t="s">
        <v>55</v>
      </c>
      <c r="U153">
        <v>26</v>
      </c>
      <c r="V153" t="s">
        <v>49</v>
      </c>
      <c r="W153">
        <v>23</v>
      </c>
    </row>
    <row r="154" spans="1:23" x14ac:dyDescent="0.3">
      <c r="A154">
        <v>0</v>
      </c>
      <c r="B154">
        <v>45</v>
      </c>
      <c r="C154">
        <v>1</v>
      </c>
      <c r="D154">
        <v>30</v>
      </c>
      <c r="E154">
        <v>1</v>
      </c>
      <c r="I154">
        <v>0</v>
      </c>
      <c r="J154">
        <v>44</v>
      </c>
      <c r="K154">
        <v>1</v>
      </c>
      <c r="L154">
        <v>51</v>
      </c>
      <c r="M154">
        <v>0</v>
      </c>
      <c r="N154" t="str">
        <f t="shared" si="7"/>
        <v>male</v>
      </c>
      <c r="O154" t="str">
        <f t="shared" si="8"/>
        <v>c1</v>
      </c>
      <c r="P154" t="str">
        <f t="shared" si="9"/>
        <v>no</v>
      </c>
      <c r="Q154">
        <v>51</v>
      </c>
      <c r="T154" t="s">
        <v>55</v>
      </c>
      <c r="U154">
        <v>27</v>
      </c>
      <c r="V154" t="s">
        <v>49</v>
      </c>
      <c r="W154">
        <v>26</v>
      </c>
    </row>
    <row r="155" spans="1:23" x14ac:dyDescent="0.3">
      <c r="A155">
        <v>0</v>
      </c>
      <c r="B155">
        <v>55</v>
      </c>
      <c r="C155">
        <v>1</v>
      </c>
      <c r="D155">
        <v>93</v>
      </c>
      <c r="E155">
        <v>0</v>
      </c>
      <c r="I155">
        <v>0</v>
      </c>
      <c r="J155">
        <v>55</v>
      </c>
      <c r="K155">
        <v>1</v>
      </c>
      <c r="L155">
        <v>50</v>
      </c>
      <c r="M155">
        <v>0</v>
      </c>
      <c r="N155" t="str">
        <f t="shared" si="7"/>
        <v>male</v>
      </c>
      <c r="O155" t="str">
        <f t="shared" si="8"/>
        <v>c1</v>
      </c>
      <c r="P155" t="str">
        <f t="shared" si="9"/>
        <v>no</v>
      </c>
      <c r="Q155">
        <v>50</v>
      </c>
      <c r="T155" t="s">
        <v>55</v>
      </c>
      <c r="U155">
        <v>86</v>
      </c>
      <c r="V155" t="s">
        <v>49</v>
      </c>
      <c r="W155">
        <v>32</v>
      </c>
    </row>
    <row r="156" spans="1:23" x14ac:dyDescent="0.3">
      <c r="A156">
        <v>1</v>
      </c>
      <c r="B156">
        <v>52</v>
      </c>
      <c r="C156">
        <v>1</v>
      </c>
      <c r="D156">
        <v>93</v>
      </c>
      <c r="E156">
        <v>1</v>
      </c>
      <c r="I156">
        <v>1</v>
      </c>
      <c r="J156">
        <v>44</v>
      </c>
      <c r="K156">
        <v>1</v>
      </c>
      <c r="L156">
        <v>57</v>
      </c>
      <c r="M156">
        <v>1</v>
      </c>
      <c r="N156" t="str">
        <f t="shared" si="7"/>
        <v>female</v>
      </c>
      <c r="O156" t="str">
        <f t="shared" si="8"/>
        <v>c1</v>
      </c>
      <c r="P156" t="str">
        <f t="shared" si="9"/>
        <v>yes</v>
      </c>
      <c r="Q156">
        <v>57</v>
      </c>
      <c r="T156" t="s">
        <v>55</v>
      </c>
      <c r="U156">
        <v>59</v>
      </c>
      <c r="V156" t="s">
        <v>49</v>
      </c>
      <c r="W156">
        <v>13</v>
      </c>
    </row>
    <row r="157" spans="1:23" x14ac:dyDescent="0.3">
      <c r="A157">
        <v>1</v>
      </c>
      <c r="B157">
        <v>24</v>
      </c>
      <c r="C157">
        <v>1</v>
      </c>
      <c r="D157">
        <v>83</v>
      </c>
      <c r="E157">
        <v>1</v>
      </c>
      <c r="I157">
        <v>1</v>
      </c>
      <c r="J157">
        <v>17</v>
      </c>
      <c r="K157">
        <v>1</v>
      </c>
      <c r="L157">
        <v>57</v>
      </c>
      <c r="M157">
        <v>1</v>
      </c>
      <c r="N157" t="str">
        <f t="shared" si="7"/>
        <v>female</v>
      </c>
      <c r="O157" t="str">
        <f t="shared" si="8"/>
        <v>c1</v>
      </c>
      <c r="P157" t="str">
        <f t="shared" si="9"/>
        <v>yes</v>
      </c>
      <c r="Q157">
        <v>57</v>
      </c>
      <c r="T157" t="s">
        <v>55</v>
      </c>
      <c r="U157">
        <v>262</v>
      </c>
      <c r="V157" t="s">
        <v>49</v>
      </c>
      <c r="W157">
        <v>13</v>
      </c>
    </row>
    <row r="158" spans="1:23" x14ac:dyDescent="0.3">
      <c r="A158">
        <v>0</v>
      </c>
      <c r="B158">
        <v>42</v>
      </c>
      <c r="C158">
        <v>1</v>
      </c>
      <c r="D158">
        <v>42</v>
      </c>
      <c r="E158">
        <v>0</v>
      </c>
      <c r="I158">
        <v>1</v>
      </c>
      <c r="J158">
        <v>51</v>
      </c>
      <c r="K158">
        <v>1</v>
      </c>
      <c r="L158">
        <v>77</v>
      </c>
      <c r="M158">
        <v>1</v>
      </c>
      <c r="N158" t="str">
        <f t="shared" si="7"/>
        <v>female</v>
      </c>
      <c r="O158" t="str">
        <f t="shared" si="8"/>
        <v>c1</v>
      </c>
      <c r="P158" t="str">
        <f t="shared" si="9"/>
        <v>yes</v>
      </c>
      <c r="Q158">
        <v>77</v>
      </c>
      <c r="T158" t="s">
        <v>55</v>
      </c>
      <c r="U158">
        <v>262</v>
      </c>
      <c r="V158" t="s">
        <v>49</v>
      </c>
      <c r="W158">
        <v>13</v>
      </c>
    </row>
    <row r="159" spans="1:23" x14ac:dyDescent="0.3">
      <c r="A159">
        <v>0</v>
      </c>
      <c r="B159">
        <v>44</v>
      </c>
      <c r="C159">
        <v>1</v>
      </c>
      <c r="D159">
        <v>51</v>
      </c>
      <c r="E159">
        <v>0</v>
      </c>
      <c r="I159">
        <v>0</v>
      </c>
      <c r="J159">
        <v>42</v>
      </c>
      <c r="K159">
        <v>1</v>
      </c>
      <c r="L159">
        <v>52</v>
      </c>
      <c r="M159">
        <v>0</v>
      </c>
      <c r="N159" t="str">
        <f t="shared" si="7"/>
        <v>male</v>
      </c>
      <c r="O159" t="str">
        <f t="shared" si="8"/>
        <v>c1</v>
      </c>
      <c r="P159" t="str">
        <f t="shared" si="9"/>
        <v>no</v>
      </c>
      <c r="Q159">
        <v>52</v>
      </c>
      <c r="T159" t="s">
        <v>55</v>
      </c>
      <c r="U159">
        <v>262</v>
      </c>
      <c r="V159" t="s">
        <v>49</v>
      </c>
      <c r="W159">
        <v>26</v>
      </c>
    </row>
    <row r="160" spans="1:23" x14ac:dyDescent="0.3">
      <c r="A160">
        <v>0</v>
      </c>
      <c r="B160">
        <v>55</v>
      </c>
      <c r="C160">
        <v>1</v>
      </c>
      <c r="D160">
        <v>50</v>
      </c>
      <c r="E160">
        <v>0</v>
      </c>
      <c r="I160">
        <v>1</v>
      </c>
      <c r="J160">
        <v>35</v>
      </c>
      <c r="K160">
        <v>1</v>
      </c>
      <c r="L160">
        <v>52</v>
      </c>
      <c r="M160">
        <v>1</v>
      </c>
      <c r="N160" t="str">
        <f t="shared" si="7"/>
        <v>female</v>
      </c>
      <c r="O160" t="str">
        <f t="shared" si="8"/>
        <v>c1</v>
      </c>
      <c r="P160" t="str">
        <f t="shared" si="9"/>
        <v>yes</v>
      </c>
      <c r="Q160">
        <v>52</v>
      </c>
      <c r="T160" t="s">
        <v>55</v>
      </c>
      <c r="U160">
        <v>262</v>
      </c>
      <c r="V160" t="s">
        <v>49</v>
      </c>
      <c r="W160">
        <v>10</v>
      </c>
    </row>
    <row r="161" spans="1:23" x14ac:dyDescent="0.3">
      <c r="A161">
        <v>1</v>
      </c>
      <c r="B161">
        <v>44</v>
      </c>
      <c r="C161">
        <v>1</v>
      </c>
      <c r="D161">
        <v>57</v>
      </c>
      <c r="E161">
        <v>1</v>
      </c>
      <c r="I161">
        <v>0</v>
      </c>
      <c r="J161">
        <v>40</v>
      </c>
      <c r="K161">
        <v>1</v>
      </c>
      <c r="L161">
        <v>26</v>
      </c>
      <c r="M161">
        <v>1</v>
      </c>
      <c r="N161" t="str">
        <f t="shared" si="7"/>
        <v>male</v>
      </c>
      <c r="O161" t="str">
        <f t="shared" si="8"/>
        <v>c1</v>
      </c>
      <c r="P161" t="str">
        <f t="shared" si="9"/>
        <v>yes</v>
      </c>
      <c r="Q161">
        <v>26</v>
      </c>
      <c r="T161" t="s">
        <v>55</v>
      </c>
      <c r="U161">
        <v>30</v>
      </c>
      <c r="V161" t="s">
        <v>49</v>
      </c>
      <c r="W161">
        <v>13</v>
      </c>
    </row>
    <row r="162" spans="1:23" x14ac:dyDescent="0.3">
      <c r="A162">
        <v>1</v>
      </c>
      <c r="B162">
        <v>17</v>
      </c>
      <c r="C162">
        <v>1</v>
      </c>
      <c r="D162">
        <v>57</v>
      </c>
      <c r="E162">
        <v>1</v>
      </c>
      <c r="I162">
        <v>0</v>
      </c>
      <c r="J162">
        <v>38</v>
      </c>
      <c r="K162">
        <v>1</v>
      </c>
      <c r="L162">
        <v>100</v>
      </c>
      <c r="M162">
        <v>1</v>
      </c>
      <c r="N162" t="str">
        <f t="shared" si="7"/>
        <v>male</v>
      </c>
      <c r="O162" t="str">
        <f t="shared" si="8"/>
        <v>c1</v>
      </c>
      <c r="P162" t="str">
        <f t="shared" si="9"/>
        <v>yes</v>
      </c>
      <c r="Q162">
        <v>100</v>
      </c>
      <c r="T162" t="s">
        <v>55</v>
      </c>
      <c r="U162">
        <v>69</v>
      </c>
      <c r="V162" t="s">
        <v>49</v>
      </c>
      <c r="W162">
        <v>13</v>
      </c>
    </row>
    <row r="163" spans="1:23" x14ac:dyDescent="0.3">
      <c r="A163">
        <v>1</v>
      </c>
      <c r="B163">
        <v>51</v>
      </c>
      <c r="C163">
        <v>1</v>
      </c>
      <c r="D163">
        <v>77</v>
      </c>
      <c r="E163">
        <v>1</v>
      </c>
      <c r="I163">
        <v>1</v>
      </c>
      <c r="J163">
        <v>31</v>
      </c>
      <c r="K163">
        <v>1</v>
      </c>
      <c r="L163">
        <v>100</v>
      </c>
      <c r="M163">
        <v>1</v>
      </c>
      <c r="N163" t="str">
        <f t="shared" si="7"/>
        <v>female</v>
      </c>
      <c r="O163" t="str">
        <f t="shared" si="8"/>
        <v>c1</v>
      </c>
      <c r="P163" t="str">
        <f t="shared" si="9"/>
        <v>yes</v>
      </c>
      <c r="Q163">
        <v>100</v>
      </c>
      <c r="T163" t="s">
        <v>55</v>
      </c>
      <c r="U163">
        <v>26</v>
      </c>
      <c r="V163" t="s">
        <v>49</v>
      </c>
      <c r="W163">
        <v>26</v>
      </c>
    </row>
    <row r="164" spans="1:23" x14ac:dyDescent="0.3">
      <c r="A164">
        <v>0</v>
      </c>
      <c r="B164">
        <v>42</v>
      </c>
      <c r="C164">
        <v>1</v>
      </c>
      <c r="D164">
        <v>52</v>
      </c>
      <c r="E164">
        <v>0</v>
      </c>
      <c r="I164">
        <v>0</v>
      </c>
      <c r="J164">
        <v>42</v>
      </c>
      <c r="K164">
        <v>1</v>
      </c>
      <c r="L164">
        <v>30</v>
      </c>
      <c r="M164">
        <v>1</v>
      </c>
      <c r="N164" t="str">
        <f t="shared" si="7"/>
        <v>male</v>
      </c>
      <c r="O164" t="str">
        <f t="shared" si="8"/>
        <v>c1</v>
      </c>
      <c r="P164" t="str">
        <f t="shared" si="9"/>
        <v>yes</v>
      </c>
      <c r="Q164">
        <v>30</v>
      </c>
      <c r="T164" t="s">
        <v>55</v>
      </c>
      <c r="U164">
        <v>57</v>
      </c>
      <c r="V164" t="s">
        <v>49</v>
      </c>
      <c r="W164">
        <v>21</v>
      </c>
    </row>
    <row r="165" spans="1:23" x14ac:dyDescent="0.3">
      <c r="A165">
        <v>1</v>
      </c>
      <c r="B165">
        <v>35</v>
      </c>
      <c r="C165">
        <v>1</v>
      </c>
      <c r="D165">
        <v>52</v>
      </c>
      <c r="E165">
        <v>1</v>
      </c>
      <c r="I165">
        <v>1</v>
      </c>
      <c r="J165">
        <v>38</v>
      </c>
      <c r="K165">
        <v>1</v>
      </c>
      <c r="L165">
        <v>80</v>
      </c>
      <c r="M165">
        <v>1</v>
      </c>
      <c r="N165" t="str">
        <f t="shared" si="7"/>
        <v>female</v>
      </c>
      <c r="O165" t="str">
        <f t="shared" si="8"/>
        <v>c1</v>
      </c>
      <c r="P165" t="str">
        <f t="shared" si="9"/>
        <v>yes</v>
      </c>
      <c r="Q165">
        <v>80</v>
      </c>
      <c r="T165" t="s">
        <v>55</v>
      </c>
      <c r="U165">
        <v>31</v>
      </c>
      <c r="V165" t="s">
        <v>49</v>
      </c>
      <c r="W165">
        <v>21</v>
      </c>
    </row>
    <row r="166" spans="1:23" x14ac:dyDescent="0.3">
      <c r="A166">
        <v>0</v>
      </c>
      <c r="B166">
        <v>40</v>
      </c>
      <c r="C166">
        <v>1</v>
      </c>
      <c r="D166">
        <v>26</v>
      </c>
      <c r="E166">
        <v>1</v>
      </c>
      <c r="I166">
        <v>1</v>
      </c>
      <c r="J166">
        <v>50</v>
      </c>
      <c r="K166">
        <v>1</v>
      </c>
      <c r="L166">
        <v>28</v>
      </c>
      <c r="M166">
        <v>0</v>
      </c>
      <c r="N166" t="str">
        <f t="shared" si="7"/>
        <v>female</v>
      </c>
      <c r="O166" t="str">
        <f t="shared" si="8"/>
        <v>c1</v>
      </c>
      <c r="P166" t="str">
        <f t="shared" si="9"/>
        <v>no</v>
      </c>
      <c r="Q166">
        <v>28</v>
      </c>
      <c r="T166" t="s">
        <v>55</v>
      </c>
      <c r="U166">
        <v>26</v>
      </c>
      <c r="V166" t="s">
        <v>49</v>
      </c>
      <c r="W166">
        <v>26</v>
      </c>
    </row>
    <row r="167" spans="1:23" x14ac:dyDescent="0.3">
      <c r="A167">
        <v>0</v>
      </c>
      <c r="B167">
        <v>38</v>
      </c>
      <c r="C167">
        <v>1</v>
      </c>
      <c r="D167">
        <v>100</v>
      </c>
      <c r="E167">
        <v>1</v>
      </c>
      <c r="I167">
        <v>0</v>
      </c>
      <c r="J167">
        <v>46</v>
      </c>
      <c r="K167">
        <v>1</v>
      </c>
      <c r="L167">
        <v>26</v>
      </c>
      <c r="M167">
        <v>0</v>
      </c>
      <c r="N167" t="str">
        <f t="shared" si="7"/>
        <v>male</v>
      </c>
      <c r="O167" t="str">
        <f t="shared" si="8"/>
        <v>c1</v>
      </c>
      <c r="P167" t="str">
        <f t="shared" si="9"/>
        <v>no</v>
      </c>
      <c r="Q167">
        <v>26</v>
      </c>
      <c r="T167" t="s">
        <v>55</v>
      </c>
      <c r="U167">
        <v>153</v>
      </c>
      <c r="V167" t="s">
        <v>49</v>
      </c>
      <c r="W167">
        <v>10</v>
      </c>
    </row>
    <row r="168" spans="1:23" x14ac:dyDescent="0.3">
      <c r="A168">
        <v>1</v>
      </c>
      <c r="B168">
        <v>31</v>
      </c>
      <c r="C168">
        <v>1</v>
      </c>
      <c r="D168">
        <v>100</v>
      </c>
      <c r="E168">
        <v>1</v>
      </c>
      <c r="I168">
        <v>0</v>
      </c>
      <c r="J168">
        <v>50</v>
      </c>
      <c r="K168">
        <v>1</v>
      </c>
      <c r="L168">
        <v>26</v>
      </c>
      <c r="M168">
        <v>0</v>
      </c>
      <c r="N168" t="str">
        <f t="shared" si="7"/>
        <v>male</v>
      </c>
      <c r="O168" t="str">
        <f t="shared" si="8"/>
        <v>c1</v>
      </c>
      <c r="P168" t="str">
        <f t="shared" si="9"/>
        <v>no</v>
      </c>
      <c r="Q168">
        <v>26</v>
      </c>
      <c r="T168" t="s">
        <v>55</v>
      </c>
      <c r="U168">
        <v>26</v>
      </c>
      <c r="V168" t="s">
        <v>49</v>
      </c>
      <c r="W168">
        <v>10</v>
      </c>
    </row>
    <row r="169" spans="1:23" x14ac:dyDescent="0.3">
      <c r="A169">
        <v>0</v>
      </c>
      <c r="B169">
        <v>42</v>
      </c>
      <c r="C169">
        <v>1</v>
      </c>
      <c r="D169">
        <v>30</v>
      </c>
      <c r="E169">
        <v>1</v>
      </c>
      <c r="I169">
        <v>0</v>
      </c>
      <c r="J169">
        <v>33</v>
      </c>
      <c r="K169">
        <v>1</v>
      </c>
      <c r="L169">
        <v>211</v>
      </c>
      <c r="M169">
        <v>0</v>
      </c>
      <c r="N169" t="str">
        <f t="shared" si="7"/>
        <v>male</v>
      </c>
      <c r="O169" t="str">
        <f t="shared" si="8"/>
        <v>c1</v>
      </c>
      <c r="P169" t="str">
        <f t="shared" si="9"/>
        <v>no</v>
      </c>
      <c r="Q169">
        <v>211</v>
      </c>
      <c r="T169" t="s">
        <v>55</v>
      </c>
      <c r="U169">
        <v>55</v>
      </c>
      <c r="V169" t="s">
        <v>49</v>
      </c>
      <c r="W169">
        <v>11</v>
      </c>
    </row>
    <row r="170" spans="1:23" x14ac:dyDescent="0.3">
      <c r="A170">
        <v>1</v>
      </c>
      <c r="B170">
        <v>38</v>
      </c>
      <c r="C170">
        <v>1</v>
      </c>
      <c r="D170">
        <v>80</v>
      </c>
      <c r="E170">
        <v>1</v>
      </c>
      <c r="I170">
        <v>0</v>
      </c>
      <c r="J170">
        <v>58</v>
      </c>
      <c r="K170">
        <v>1</v>
      </c>
      <c r="L170">
        <v>29</v>
      </c>
      <c r="M170">
        <v>0</v>
      </c>
      <c r="N170" t="str">
        <f t="shared" si="7"/>
        <v>male</v>
      </c>
      <c r="O170" t="str">
        <f t="shared" si="8"/>
        <v>c1</v>
      </c>
      <c r="P170" t="str">
        <f t="shared" si="9"/>
        <v>no</v>
      </c>
      <c r="Q170">
        <v>29</v>
      </c>
      <c r="T170" t="s">
        <v>55</v>
      </c>
      <c r="U170">
        <v>35</v>
      </c>
      <c r="V170" t="s">
        <v>49</v>
      </c>
      <c r="W170">
        <v>11</v>
      </c>
    </row>
    <row r="171" spans="1:23" x14ac:dyDescent="0.3">
      <c r="A171">
        <v>1</v>
      </c>
      <c r="B171">
        <v>50</v>
      </c>
      <c r="C171">
        <v>1</v>
      </c>
      <c r="D171">
        <v>28</v>
      </c>
      <c r="E171">
        <v>0</v>
      </c>
      <c r="I171">
        <v>0</v>
      </c>
      <c r="J171">
        <v>41</v>
      </c>
      <c r="K171">
        <v>1</v>
      </c>
      <c r="L171">
        <v>51</v>
      </c>
      <c r="M171">
        <v>0</v>
      </c>
      <c r="N171" t="str">
        <f t="shared" si="7"/>
        <v>male</v>
      </c>
      <c r="O171" t="str">
        <f t="shared" si="8"/>
        <v>c1</v>
      </c>
      <c r="P171" t="str">
        <f t="shared" si="9"/>
        <v>no</v>
      </c>
      <c r="Q171">
        <v>51</v>
      </c>
      <c r="T171" t="s">
        <v>55</v>
      </c>
      <c r="U171">
        <v>35</v>
      </c>
      <c r="V171" t="s">
        <v>49</v>
      </c>
      <c r="W171">
        <v>13</v>
      </c>
    </row>
    <row r="172" spans="1:23" x14ac:dyDescent="0.3">
      <c r="A172">
        <v>0</v>
      </c>
      <c r="B172">
        <v>49</v>
      </c>
      <c r="C172">
        <v>1</v>
      </c>
      <c r="D172">
        <v>9999</v>
      </c>
      <c r="E172">
        <v>1</v>
      </c>
      <c r="I172">
        <v>1</v>
      </c>
      <c r="J172">
        <v>31</v>
      </c>
      <c r="K172">
        <v>1</v>
      </c>
      <c r="L172">
        <v>51</v>
      </c>
      <c r="M172">
        <v>1</v>
      </c>
      <c r="N172" t="str">
        <f t="shared" si="7"/>
        <v>female</v>
      </c>
      <c r="O172" t="str">
        <f t="shared" si="8"/>
        <v>c1</v>
      </c>
      <c r="P172" t="str">
        <f t="shared" si="9"/>
        <v>yes</v>
      </c>
      <c r="Q172">
        <v>51</v>
      </c>
      <c r="T172" t="s">
        <v>55</v>
      </c>
      <c r="U172">
        <v>60</v>
      </c>
      <c r="V172" t="s">
        <v>49</v>
      </c>
      <c r="W172">
        <v>13</v>
      </c>
    </row>
    <row r="173" spans="1:23" x14ac:dyDescent="0.3">
      <c r="A173">
        <v>0</v>
      </c>
      <c r="B173">
        <v>46</v>
      </c>
      <c r="C173">
        <v>1</v>
      </c>
      <c r="D173">
        <v>26</v>
      </c>
      <c r="E173">
        <v>0</v>
      </c>
      <c r="I173">
        <v>0</v>
      </c>
      <c r="J173">
        <v>42</v>
      </c>
      <c r="K173">
        <v>1</v>
      </c>
      <c r="L173">
        <v>52</v>
      </c>
      <c r="M173">
        <v>1</v>
      </c>
      <c r="N173" t="str">
        <f t="shared" si="7"/>
        <v>male</v>
      </c>
      <c r="O173" t="str">
        <f t="shared" si="8"/>
        <v>c1</v>
      </c>
      <c r="P173" t="str">
        <f t="shared" si="9"/>
        <v>yes</v>
      </c>
      <c r="Q173">
        <v>52</v>
      </c>
      <c r="T173" t="s">
        <v>55</v>
      </c>
      <c r="U173">
        <v>82</v>
      </c>
      <c r="V173" t="s">
        <v>49</v>
      </c>
      <c r="W173">
        <v>13</v>
      </c>
    </row>
    <row r="174" spans="1:23" x14ac:dyDescent="0.3">
      <c r="A174">
        <v>0</v>
      </c>
      <c r="B174">
        <v>50</v>
      </c>
      <c r="C174">
        <v>1</v>
      </c>
      <c r="D174">
        <v>26</v>
      </c>
      <c r="E174">
        <v>0</v>
      </c>
      <c r="I174">
        <v>1</v>
      </c>
      <c r="J174">
        <v>45</v>
      </c>
      <c r="K174">
        <v>1</v>
      </c>
      <c r="L174">
        <v>52</v>
      </c>
      <c r="M174">
        <v>1</v>
      </c>
      <c r="N174" t="str">
        <f t="shared" si="7"/>
        <v>female</v>
      </c>
      <c r="O174" t="str">
        <f t="shared" si="8"/>
        <v>c1</v>
      </c>
      <c r="P174" t="str">
        <f t="shared" si="9"/>
        <v>yes</v>
      </c>
      <c r="Q174">
        <v>52</v>
      </c>
      <c r="T174" t="s">
        <v>55</v>
      </c>
      <c r="U174">
        <v>82</v>
      </c>
      <c r="V174" t="s">
        <v>49</v>
      </c>
      <c r="W174">
        <v>13</v>
      </c>
    </row>
    <row r="175" spans="1:23" x14ac:dyDescent="0.3">
      <c r="A175">
        <v>0</v>
      </c>
      <c r="B175">
        <v>33</v>
      </c>
      <c r="C175">
        <v>1</v>
      </c>
      <c r="D175">
        <v>211</v>
      </c>
      <c r="E175">
        <v>0</v>
      </c>
      <c r="I175">
        <v>1</v>
      </c>
      <c r="J175">
        <v>29</v>
      </c>
      <c r="K175">
        <v>1</v>
      </c>
      <c r="L175">
        <v>211</v>
      </c>
      <c r="M175">
        <v>1</v>
      </c>
      <c r="N175" t="str">
        <f t="shared" si="7"/>
        <v>female</v>
      </c>
      <c r="O175" t="str">
        <f t="shared" si="8"/>
        <v>c1</v>
      </c>
      <c r="P175" t="str">
        <f t="shared" si="9"/>
        <v>yes</v>
      </c>
      <c r="Q175">
        <v>211</v>
      </c>
      <c r="T175" t="s">
        <v>55</v>
      </c>
      <c r="U175">
        <v>134</v>
      </c>
      <c r="V175" t="s">
        <v>49</v>
      </c>
      <c r="W175">
        <v>13</v>
      </c>
    </row>
    <row r="176" spans="1:23" x14ac:dyDescent="0.3">
      <c r="A176">
        <v>0</v>
      </c>
      <c r="B176">
        <v>58</v>
      </c>
      <c r="C176">
        <v>1</v>
      </c>
      <c r="D176">
        <v>29</v>
      </c>
      <c r="E176">
        <v>0</v>
      </c>
      <c r="I176">
        <v>0</v>
      </c>
      <c r="J176">
        <v>49</v>
      </c>
      <c r="K176">
        <v>1</v>
      </c>
      <c r="L176">
        <v>25</v>
      </c>
      <c r="M176">
        <v>1</v>
      </c>
      <c r="N176" t="str">
        <f t="shared" si="7"/>
        <v>male</v>
      </c>
      <c r="O176" t="str">
        <f t="shared" si="8"/>
        <v>c1</v>
      </c>
      <c r="P176" t="str">
        <f t="shared" si="9"/>
        <v>yes</v>
      </c>
      <c r="Q176">
        <v>25</v>
      </c>
      <c r="T176" t="s">
        <v>55</v>
      </c>
      <c r="U176">
        <v>134</v>
      </c>
      <c r="V176" t="s">
        <v>49</v>
      </c>
      <c r="W176">
        <v>13</v>
      </c>
    </row>
    <row r="177" spans="1:23" x14ac:dyDescent="0.3">
      <c r="A177">
        <v>0</v>
      </c>
      <c r="B177">
        <v>41</v>
      </c>
      <c r="C177">
        <v>1</v>
      </c>
      <c r="D177">
        <v>51</v>
      </c>
      <c r="E177">
        <v>0</v>
      </c>
      <c r="I177">
        <v>1</v>
      </c>
      <c r="J177">
        <v>27</v>
      </c>
      <c r="K177">
        <v>1</v>
      </c>
      <c r="L177">
        <v>106</v>
      </c>
      <c r="M177">
        <v>1</v>
      </c>
      <c r="N177" t="str">
        <f t="shared" si="7"/>
        <v>female</v>
      </c>
      <c r="O177" t="str">
        <f t="shared" si="8"/>
        <v>c1</v>
      </c>
      <c r="P177" t="str">
        <f t="shared" si="9"/>
        <v>yes</v>
      </c>
      <c r="Q177">
        <v>106</v>
      </c>
      <c r="T177" t="s">
        <v>55</v>
      </c>
      <c r="U177">
        <v>134</v>
      </c>
      <c r="V177" t="s">
        <v>49</v>
      </c>
      <c r="W177">
        <v>13</v>
      </c>
    </row>
    <row r="178" spans="1:23" x14ac:dyDescent="0.3">
      <c r="A178">
        <v>1</v>
      </c>
      <c r="B178">
        <v>31</v>
      </c>
      <c r="C178">
        <v>1</v>
      </c>
      <c r="D178">
        <v>51</v>
      </c>
      <c r="E178">
        <v>1</v>
      </c>
      <c r="I178">
        <v>0</v>
      </c>
      <c r="J178">
        <v>35</v>
      </c>
      <c r="K178">
        <v>1</v>
      </c>
      <c r="L178">
        <v>512</v>
      </c>
      <c r="M178">
        <v>1</v>
      </c>
      <c r="N178" t="str">
        <f t="shared" si="7"/>
        <v>male</v>
      </c>
      <c r="O178" t="str">
        <f t="shared" si="8"/>
        <v>c1</v>
      </c>
      <c r="P178" t="str">
        <f t="shared" si="9"/>
        <v>yes</v>
      </c>
      <c r="Q178">
        <v>512</v>
      </c>
      <c r="T178" t="s">
        <v>55</v>
      </c>
      <c r="U178">
        <v>146</v>
      </c>
      <c r="V178" t="s">
        <v>49</v>
      </c>
      <c r="W178">
        <v>33</v>
      </c>
    </row>
    <row r="179" spans="1:23" x14ac:dyDescent="0.3">
      <c r="A179">
        <v>0</v>
      </c>
      <c r="B179">
        <v>42</v>
      </c>
      <c r="C179">
        <v>1</v>
      </c>
      <c r="D179">
        <v>52</v>
      </c>
      <c r="E179">
        <v>1</v>
      </c>
      <c r="I179">
        <v>0</v>
      </c>
      <c r="J179">
        <v>31</v>
      </c>
      <c r="K179">
        <v>1</v>
      </c>
      <c r="L179">
        <v>27</v>
      </c>
      <c r="M179">
        <v>0</v>
      </c>
      <c r="N179" t="str">
        <f t="shared" si="7"/>
        <v>male</v>
      </c>
      <c r="O179" t="str">
        <f t="shared" si="8"/>
        <v>c1</v>
      </c>
      <c r="P179" t="str">
        <f t="shared" si="9"/>
        <v>no</v>
      </c>
      <c r="Q179">
        <v>27</v>
      </c>
      <c r="T179" t="s">
        <v>55</v>
      </c>
      <c r="U179">
        <v>30</v>
      </c>
      <c r="V179" t="s">
        <v>49</v>
      </c>
      <c r="W179">
        <v>10</v>
      </c>
    </row>
    <row r="180" spans="1:23" x14ac:dyDescent="0.3">
      <c r="A180">
        <v>1</v>
      </c>
      <c r="B180">
        <v>45</v>
      </c>
      <c r="C180">
        <v>1</v>
      </c>
      <c r="D180">
        <v>52</v>
      </c>
      <c r="E180">
        <v>1</v>
      </c>
      <c r="I180">
        <v>0</v>
      </c>
      <c r="J180">
        <v>42</v>
      </c>
      <c r="K180">
        <v>1</v>
      </c>
      <c r="L180">
        <v>26</v>
      </c>
      <c r="M180">
        <v>0</v>
      </c>
      <c r="N180" t="str">
        <f t="shared" si="7"/>
        <v>male</v>
      </c>
      <c r="O180" t="str">
        <f t="shared" si="8"/>
        <v>c1</v>
      </c>
      <c r="P180" t="str">
        <f t="shared" si="9"/>
        <v>no</v>
      </c>
      <c r="Q180">
        <v>26</v>
      </c>
      <c r="T180" t="s">
        <v>55</v>
      </c>
      <c r="U180">
        <v>55</v>
      </c>
      <c r="V180" t="s">
        <v>49</v>
      </c>
      <c r="W180">
        <v>26</v>
      </c>
    </row>
    <row r="181" spans="1:23" x14ac:dyDescent="0.3">
      <c r="A181">
        <v>0</v>
      </c>
      <c r="B181">
        <v>9999</v>
      </c>
      <c r="C181">
        <v>1</v>
      </c>
      <c r="D181">
        <v>26</v>
      </c>
      <c r="E181">
        <v>0</v>
      </c>
      <c r="I181">
        <v>1</v>
      </c>
      <c r="J181">
        <v>55</v>
      </c>
      <c r="K181">
        <v>1</v>
      </c>
      <c r="L181">
        <v>27</v>
      </c>
      <c r="M181">
        <v>1</v>
      </c>
      <c r="N181" t="str">
        <f t="shared" si="7"/>
        <v>female</v>
      </c>
      <c r="O181" t="str">
        <f t="shared" si="8"/>
        <v>c1</v>
      </c>
      <c r="P181" t="str">
        <f t="shared" si="9"/>
        <v>yes</v>
      </c>
      <c r="Q181">
        <v>27</v>
      </c>
      <c r="T181" t="s">
        <v>55</v>
      </c>
      <c r="U181">
        <v>55</v>
      </c>
      <c r="V181" t="s">
        <v>49</v>
      </c>
      <c r="W181">
        <v>65</v>
      </c>
    </row>
    <row r="182" spans="1:23" x14ac:dyDescent="0.3">
      <c r="A182">
        <v>1</v>
      </c>
      <c r="B182">
        <v>29</v>
      </c>
      <c r="C182">
        <v>1</v>
      </c>
      <c r="D182">
        <v>211</v>
      </c>
      <c r="E182">
        <v>1</v>
      </c>
      <c r="I182">
        <v>1</v>
      </c>
      <c r="J182">
        <v>50</v>
      </c>
      <c r="K182">
        <v>1</v>
      </c>
      <c r="L182">
        <v>39</v>
      </c>
      <c r="M182">
        <v>1</v>
      </c>
      <c r="N182" t="str">
        <f t="shared" si="7"/>
        <v>female</v>
      </c>
      <c r="O182" t="str">
        <f t="shared" si="8"/>
        <v>c1</v>
      </c>
      <c r="P182" t="str">
        <f t="shared" si="9"/>
        <v>yes</v>
      </c>
      <c r="Q182">
        <v>39</v>
      </c>
      <c r="T182" t="s">
        <v>55</v>
      </c>
      <c r="U182">
        <v>78</v>
      </c>
      <c r="V182" t="s">
        <v>49</v>
      </c>
      <c r="W182">
        <v>73</v>
      </c>
    </row>
    <row r="183" spans="1:23" x14ac:dyDescent="0.3">
      <c r="A183">
        <v>0</v>
      </c>
      <c r="B183">
        <v>9999</v>
      </c>
      <c r="C183">
        <v>1</v>
      </c>
      <c r="D183">
        <v>35</v>
      </c>
      <c r="E183">
        <v>0</v>
      </c>
      <c r="I183">
        <v>1</v>
      </c>
      <c r="J183">
        <v>16</v>
      </c>
      <c r="K183">
        <v>1</v>
      </c>
      <c r="L183">
        <v>39</v>
      </c>
      <c r="M183">
        <v>1</v>
      </c>
      <c r="N183" t="str">
        <f t="shared" si="7"/>
        <v>female</v>
      </c>
      <c r="O183" t="str">
        <f t="shared" si="8"/>
        <v>c1</v>
      </c>
      <c r="P183" t="str">
        <f t="shared" si="9"/>
        <v>yes</v>
      </c>
      <c r="Q183">
        <v>39</v>
      </c>
      <c r="T183" t="s">
        <v>55</v>
      </c>
      <c r="U183">
        <v>80</v>
      </c>
      <c r="V183" t="s">
        <v>49</v>
      </c>
      <c r="W183">
        <v>73</v>
      </c>
    </row>
    <row r="184" spans="1:23" x14ac:dyDescent="0.3">
      <c r="A184">
        <v>0</v>
      </c>
      <c r="B184">
        <v>49</v>
      </c>
      <c r="C184">
        <v>1</v>
      </c>
      <c r="D184">
        <v>25</v>
      </c>
      <c r="E184">
        <v>1</v>
      </c>
      <c r="I184">
        <v>0</v>
      </c>
      <c r="J184">
        <v>29</v>
      </c>
      <c r="K184">
        <v>1</v>
      </c>
      <c r="L184">
        <v>30</v>
      </c>
      <c r="M184">
        <v>0</v>
      </c>
      <c r="N184" t="str">
        <f t="shared" si="7"/>
        <v>male</v>
      </c>
      <c r="O184" t="str">
        <f t="shared" si="8"/>
        <v>c1</v>
      </c>
      <c r="P184" t="str">
        <f t="shared" si="9"/>
        <v>no</v>
      </c>
      <c r="Q184">
        <v>30</v>
      </c>
      <c r="T184" t="s">
        <v>55</v>
      </c>
      <c r="U184">
        <v>25</v>
      </c>
      <c r="V184" t="s">
        <v>49</v>
      </c>
      <c r="W184">
        <v>73</v>
      </c>
    </row>
    <row r="185" spans="1:23" x14ac:dyDescent="0.3">
      <c r="A185">
        <v>1</v>
      </c>
      <c r="B185">
        <v>27</v>
      </c>
      <c r="C185">
        <v>1</v>
      </c>
      <c r="D185">
        <v>106</v>
      </c>
      <c r="E185">
        <v>1</v>
      </c>
      <c r="I185">
        <v>1</v>
      </c>
      <c r="J185">
        <v>21</v>
      </c>
      <c r="K185">
        <v>1</v>
      </c>
      <c r="L185">
        <v>77</v>
      </c>
      <c r="M185">
        <v>1</v>
      </c>
      <c r="N185" t="str">
        <f t="shared" si="7"/>
        <v>female</v>
      </c>
      <c r="O185" t="str">
        <f t="shared" si="8"/>
        <v>c1</v>
      </c>
      <c r="P185" t="str">
        <f t="shared" si="9"/>
        <v>yes</v>
      </c>
      <c r="Q185">
        <v>77</v>
      </c>
      <c r="T185" t="s">
        <v>55</v>
      </c>
      <c r="U185">
        <v>79</v>
      </c>
      <c r="V185" t="s">
        <v>49</v>
      </c>
      <c r="W185">
        <v>13</v>
      </c>
    </row>
    <row r="186" spans="1:23" x14ac:dyDescent="0.3">
      <c r="A186">
        <v>0</v>
      </c>
      <c r="B186">
        <v>35</v>
      </c>
      <c r="C186">
        <v>1</v>
      </c>
      <c r="D186">
        <v>512</v>
      </c>
      <c r="E186">
        <v>1</v>
      </c>
      <c r="I186">
        <v>0</v>
      </c>
      <c r="J186">
        <v>30</v>
      </c>
      <c r="K186">
        <v>1</v>
      </c>
      <c r="L186">
        <v>45</v>
      </c>
      <c r="M186">
        <v>0</v>
      </c>
      <c r="N186" t="str">
        <f t="shared" si="7"/>
        <v>male</v>
      </c>
      <c r="O186" t="str">
        <f t="shared" si="8"/>
        <v>c1</v>
      </c>
      <c r="P186" t="str">
        <f t="shared" si="9"/>
        <v>no</v>
      </c>
      <c r="Q186">
        <v>45</v>
      </c>
      <c r="T186" t="s">
        <v>55</v>
      </c>
      <c r="U186">
        <v>79</v>
      </c>
      <c r="V186" t="s">
        <v>49</v>
      </c>
      <c r="W186">
        <v>11</v>
      </c>
    </row>
    <row r="187" spans="1:23" x14ac:dyDescent="0.3">
      <c r="A187">
        <v>0</v>
      </c>
      <c r="B187">
        <v>31</v>
      </c>
      <c r="C187">
        <v>1</v>
      </c>
      <c r="D187">
        <v>27</v>
      </c>
      <c r="E187">
        <v>0</v>
      </c>
      <c r="I187">
        <v>1</v>
      </c>
      <c r="J187">
        <v>59</v>
      </c>
      <c r="K187">
        <v>1</v>
      </c>
      <c r="L187">
        <v>146</v>
      </c>
      <c r="M187">
        <v>1</v>
      </c>
      <c r="N187" t="str">
        <f t="shared" si="7"/>
        <v>female</v>
      </c>
      <c r="O187" t="str">
        <f t="shared" si="8"/>
        <v>c1</v>
      </c>
      <c r="P187" t="str">
        <f t="shared" si="9"/>
        <v>yes</v>
      </c>
      <c r="Q187">
        <v>146</v>
      </c>
      <c r="T187" t="s">
        <v>55</v>
      </c>
      <c r="U187">
        <v>52</v>
      </c>
      <c r="V187" t="s">
        <v>49</v>
      </c>
      <c r="W187">
        <v>13</v>
      </c>
    </row>
    <row r="188" spans="1:23" x14ac:dyDescent="0.3">
      <c r="A188">
        <v>0</v>
      </c>
      <c r="B188">
        <v>42</v>
      </c>
      <c r="C188">
        <v>1</v>
      </c>
      <c r="D188">
        <v>26</v>
      </c>
      <c r="E188">
        <v>0</v>
      </c>
      <c r="I188">
        <v>1</v>
      </c>
      <c r="J188">
        <v>16</v>
      </c>
      <c r="K188">
        <v>1</v>
      </c>
      <c r="L188">
        <v>211</v>
      </c>
      <c r="M188">
        <v>1</v>
      </c>
      <c r="N188" t="str">
        <f t="shared" si="7"/>
        <v>female</v>
      </c>
      <c r="O188" t="str">
        <f t="shared" si="8"/>
        <v>c1</v>
      </c>
      <c r="P188" t="str">
        <f t="shared" si="9"/>
        <v>yes</v>
      </c>
      <c r="Q188">
        <v>211</v>
      </c>
      <c r="T188" t="s">
        <v>55</v>
      </c>
      <c r="U188">
        <v>52</v>
      </c>
      <c r="V188" t="s">
        <v>49</v>
      </c>
      <c r="W188">
        <v>13</v>
      </c>
    </row>
    <row r="189" spans="1:23" x14ac:dyDescent="0.3">
      <c r="A189">
        <v>1</v>
      </c>
      <c r="B189">
        <v>55</v>
      </c>
      <c r="C189">
        <v>1</v>
      </c>
      <c r="D189">
        <v>27</v>
      </c>
      <c r="E189">
        <v>1</v>
      </c>
      <c r="I189">
        <v>0</v>
      </c>
      <c r="J189">
        <v>30</v>
      </c>
      <c r="K189">
        <v>1</v>
      </c>
      <c r="L189">
        <v>26</v>
      </c>
      <c r="M189">
        <v>0</v>
      </c>
      <c r="N189" t="str">
        <f t="shared" si="7"/>
        <v>male</v>
      </c>
      <c r="O189" t="str">
        <f t="shared" si="8"/>
        <v>c1</v>
      </c>
      <c r="P189" t="str">
        <f t="shared" si="9"/>
        <v>no</v>
      </c>
      <c r="Q189">
        <v>26</v>
      </c>
      <c r="T189" t="s">
        <v>55</v>
      </c>
      <c r="U189">
        <v>110</v>
      </c>
      <c r="V189" t="s">
        <v>49</v>
      </c>
      <c r="W189">
        <v>26</v>
      </c>
    </row>
    <row r="190" spans="1:23" x14ac:dyDescent="0.3">
      <c r="A190">
        <v>1</v>
      </c>
      <c r="B190">
        <v>50</v>
      </c>
      <c r="C190">
        <v>1</v>
      </c>
      <c r="D190">
        <v>39</v>
      </c>
      <c r="E190">
        <v>1</v>
      </c>
      <c r="I190">
        <v>1</v>
      </c>
      <c r="J190">
        <v>19</v>
      </c>
      <c r="K190">
        <v>1</v>
      </c>
      <c r="L190">
        <v>86</v>
      </c>
      <c r="M190">
        <v>1</v>
      </c>
      <c r="N190" t="str">
        <f t="shared" si="7"/>
        <v>female</v>
      </c>
      <c r="O190" t="str">
        <f t="shared" si="8"/>
        <v>c1</v>
      </c>
      <c r="P190" t="str">
        <f t="shared" si="9"/>
        <v>yes</v>
      </c>
      <c r="Q190">
        <v>86</v>
      </c>
      <c r="T190" t="s">
        <v>55</v>
      </c>
      <c r="U190">
        <v>110</v>
      </c>
      <c r="V190" t="s">
        <v>49</v>
      </c>
      <c r="W190">
        <v>73</v>
      </c>
    </row>
    <row r="191" spans="1:23" x14ac:dyDescent="0.3">
      <c r="A191">
        <v>1</v>
      </c>
      <c r="B191">
        <v>16</v>
      </c>
      <c r="C191">
        <v>1</v>
      </c>
      <c r="D191">
        <v>39</v>
      </c>
      <c r="E191">
        <v>1</v>
      </c>
      <c r="I191">
        <v>0</v>
      </c>
      <c r="J191">
        <v>28</v>
      </c>
      <c r="K191">
        <v>1</v>
      </c>
      <c r="L191">
        <v>29</v>
      </c>
      <c r="M191">
        <v>1</v>
      </c>
      <c r="N191" t="str">
        <f t="shared" si="7"/>
        <v>male</v>
      </c>
      <c r="O191" t="str">
        <f t="shared" si="8"/>
        <v>c1</v>
      </c>
      <c r="P191" t="str">
        <f t="shared" si="9"/>
        <v>yes</v>
      </c>
      <c r="Q191">
        <v>29</v>
      </c>
      <c r="T191" t="s">
        <v>55</v>
      </c>
      <c r="U191">
        <v>80</v>
      </c>
      <c r="V191" t="s">
        <v>49</v>
      </c>
      <c r="W191">
        <v>26</v>
      </c>
    </row>
    <row r="192" spans="1:23" x14ac:dyDescent="0.3">
      <c r="A192">
        <v>0</v>
      </c>
      <c r="B192">
        <v>29</v>
      </c>
      <c r="C192">
        <v>1</v>
      </c>
      <c r="D192">
        <v>30</v>
      </c>
      <c r="E192">
        <v>0</v>
      </c>
      <c r="I192">
        <v>0</v>
      </c>
      <c r="J192">
        <v>18</v>
      </c>
      <c r="K192">
        <v>1</v>
      </c>
      <c r="L192">
        <v>53</v>
      </c>
      <c r="M192">
        <v>0</v>
      </c>
      <c r="N192" t="str">
        <f t="shared" si="7"/>
        <v>male</v>
      </c>
      <c r="O192" t="str">
        <f t="shared" si="8"/>
        <v>c1</v>
      </c>
      <c r="P192" t="str">
        <f t="shared" si="9"/>
        <v>no</v>
      </c>
      <c r="Q192">
        <v>53</v>
      </c>
      <c r="T192" t="s">
        <v>55</v>
      </c>
      <c r="U192">
        <v>28</v>
      </c>
      <c r="V192" t="s">
        <v>49</v>
      </c>
      <c r="W192">
        <v>26</v>
      </c>
    </row>
    <row r="193" spans="1:23" x14ac:dyDescent="0.3">
      <c r="A193">
        <v>1</v>
      </c>
      <c r="B193">
        <v>21</v>
      </c>
      <c r="C193">
        <v>1</v>
      </c>
      <c r="D193">
        <v>77</v>
      </c>
      <c r="E193">
        <v>1</v>
      </c>
      <c r="I193">
        <v>1</v>
      </c>
      <c r="J193">
        <v>18</v>
      </c>
      <c r="K193">
        <v>1</v>
      </c>
      <c r="L193">
        <v>53</v>
      </c>
      <c r="M193">
        <v>1</v>
      </c>
      <c r="N193" t="str">
        <f t="shared" si="7"/>
        <v>female</v>
      </c>
      <c r="O193" t="str">
        <f t="shared" si="8"/>
        <v>c1</v>
      </c>
      <c r="P193" t="str">
        <f t="shared" si="9"/>
        <v>yes</v>
      </c>
      <c r="Q193">
        <v>53</v>
      </c>
      <c r="T193" t="s">
        <v>55</v>
      </c>
      <c r="U193">
        <v>512</v>
      </c>
      <c r="V193" t="s">
        <v>49</v>
      </c>
      <c r="W193">
        <v>12</v>
      </c>
    </row>
    <row r="194" spans="1:23" x14ac:dyDescent="0.3">
      <c r="A194">
        <v>0</v>
      </c>
      <c r="B194">
        <v>30</v>
      </c>
      <c r="C194">
        <v>1</v>
      </c>
      <c r="D194">
        <v>45</v>
      </c>
      <c r="E194">
        <v>0</v>
      </c>
      <c r="I194">
        <v>0</v>
      </c>
      <c r="J194">
        <v>24</v>
      </c>
      <c r="K194">
        <v>1</v>
      </c>
      <c r="L194">
        <v>49</v>
      </c>
      <c r="M194">
        <v>1</v>
      </c>
      <c r="N194" t="str">
        <f t="shared" si="7"/>
        <v>male</v>
      </c>
      <c r="O194" t="str">
        <f t="shared" si="8"/>
        <v>c1</v>
      </c>
      <c r="P194" t="str">
        <f t="shared" si="9"/>
        <v>yes</v>
      </c>
      <c r="Q194">
        <v>49</v>
      </c>
      <c r="T194" t="s">
        <v>55</v>
      </c>
      <c r="U194">
        <v>75</v>
      </c>
      <c r="V194" t="s">
        <v>49</v>
      </c>
      <c r="W194">
        <v>10</v>
      </c>
    </row>
    <row r="195" spans="1:23" x14ac:dyDescent="0.3">
      <c r="A195">
        <v>1</v>
      </c>
      <c r="B195">
        <v>59</v>
      </c>
      <c r="C195">
        <v>1</v>
      </c>
      <c r="D195">
        <v>146</v>
      </c>
      <c r="E195">
        <v>1</v>
      </c>
      <c r="I195">
        <v>0</v>
      </c>
      <c r="J195">
        <v>46</v>
      </c>
      <c r="K195">
        <v>1</v>
      </c>
      <c r="L195">
        <v>75</v>
      </c>
      <c r="M195">
        <v>0</v>
      </c>
      <c r="N195" t="str">
        <f t="shared" ref="N195:N258" si="10">IF(I195=1,"female","male")</f>
        <v>male</v>
      </c>
      <c r="O195" t="str">
        <f t="shared" ref="O195:O258" si="11">IF(K195=1,"c1",IF(K195=2,"c2","c3"))</f>
        <v>c1</v>
      </c>
      <c r="P195" t="str">
        <f t="shared" ref="P195:P258" si="12">IF(M195=1,"yes","no")</f>
        <v>no</v>
      </c>
      <c r="Q195">
        <v>75</v>
      </c>
      <c r="T195" t="s">
        <v>55</v>
      </c>
      <c r="U195">
        <v>135</v>
      </c>
      <c r="V195" t="s">
        <v>49</v>
      </c>
      <c r="W195">
        <v>27</v>
      </c>
    </row>
    <row r="196" spans="1:23" x14ac:dyDescent="0.3">
      <c r="A196">
        <v>1</v>
      </c>
      <c r="B196">
        <v>16</v>
      </c>
      <c r="C196">
        <v>1</v>
      </c>
      <c r="D196">
        <v>211</v>
      </c>
      <c r="E196">
        <v>1</v>
      </c>
      <c r="I196">
        <v>0</v>
      </c>
      <c r="J196">
        <v>54</v>
      </c>
      <c r="K196">
        <v>1</v>
      </c>
      <c r="L196">
        <v>51</v>
      </c>
      <c r="M196">
        <v>0</v>
      </c>
      <c r="N196" t="str">
        <f t="shared" si="10"/>
        <v>male</v>
      </c>
      <c r="O196" t="str">
        <f t="shared" si="11"/>
        <v>c1</v>
      </c>
      <c r="P196" t="str">
        <f t="shared" si="12"/>
        <v>no</v>
      </c>
      <c r="Q196">
        <v>51</v>
      </c>
      <c r="T196" t="s">
        <v>55</v>
      </c>
      <c r="U196">
        <v>164</v>
      </c>
      <c r="V196" t="s">
        <v>49</v>
      </c>
      <c r="W196">
        <v>15</v>
      </c>
    </row>
    <row r="197" spans="1:23" x14ac:dyDescent="0.3">
      <c r="A197">
        <v>0</v>
      </c>
      <c r="B197">
        <v>30</v>
      </c>
      <c r="C197">
        <v>1</v>
      </c>
      <c r="D197">
        <v>26</v>
      </c>
      <c r="E197">
        <v>0</v>
      </c>
      <c r="I197">
        <v>0</v>
      </c>
      <c r="J197">
        <v>35</v>
      </c>
      <c r="K197">
        <v>1</v>
      </c>
      <c r="L197">
        <v>26</v>
      </c>
      <c r="M197">
        <v>1</v>
      </c>
      <c r="N197" t="str">
        <f t="shared" si="10"/>
        <v>male</v>
      </c>
      <c r="O197" t="str">
        <f t="shared" si="11"/>
        <v>c1</v>
      </c>
      <c r="P197" t="str">
        <f t="shared" si="12"/>
        <v>yes</v>
      </c>
      <c r="Q197">
        <v>26</v>
      </c>
      <c r="T197" t="s">
        <v>55</v>
      </c>
      <c r="U197">
        <v>164</v>
      </c>
      <c r="V197" t="s">
        <v>49</v>
      </c>
      <c r="W197">
        <v>31</v>
      </c>
    </row>
    <row r="198" spans="1:23" x14ac:dyDescent="0.3">
      <c r="A198">
        <v>1</v>
      </c>
      <c r="B198">
        <v>19</v>
      </c>
      <c r="C198">
        <v>1</v>
      </c>
      <c r="D198">
        <v>86</v>
      </c>
      <c r="E198">
        <v>1</v>
      </c>
      <c r="I198">
        <v>0</v>
      </c>
      <c r="J198">
        <v>28</v>
      </c>
      <c r="K198">
        <v>1</v>
      </c>
      <c r="L198">
        <v>82</v>
      </c>
      <c r="M198">
        <v>0</v>
      </c>
      <c r="N198" t="str">
        <f t="shared" si="10"/>
        <v>male</v>
      </c>
      <c r="O198" t="str">
        <f t="shared" si="11"/>
        <v>c1</v>
      </c>
      <c r="P198" t="str">
        <f t="shared" si="12"/>
        <v>no</v>
      </c>
      <c r="Q198">
        <v>82</v>
      </c>
      <c r="T198" t="s">
        <v>55</v>
      </c>
      <c r="U198">
        <v>211</v>
      </c>
      <c r="V198" t="s">
        <v>49</v>
      </c>
      <c r="W198">
        <v>31</v>
      </c>
    </row>
    <row r="199" spans="1:23" x14ac:dyDescent="0.3">
      <c r="A199">
        <v>0</v>
      </c>
      <c r="B199">
        <v>28</v>
      </c>
      <c r="C199">
        <v>1</v>
      </c>
      <c r="D199">
        <v>29</v>
      </c>
      <c r="E199">
        <v>1</v>
      </c>
      <c r="I199">
        <v>1</v>
      </c>
      <c r="J199">
        <v>25</v>
      </c>
      <c r="K199">
        <v>1</v>
      </c>
      <c r="L199">
        <v>82</v>
      </c>
      <c r="M199">
        <v>1</v>
      </c>
      <c r="N199" t="str">
        <f t="shared" si="10"/>
        <v>female</v>
      </c>
      <c r="O199" t="str">
        <f t="shared" si="11"/>
        <v>c1</v>
      </c>
      <c r="P199" t="str">
        <f t="shared" si="12"/>
        <v>yes</v>
      </c>
      <c r="Q199">
        <v>82</v>
      </c>
      <c r="T199" t="s">
        <v>55</v>
      </c>
      <c r="U199">
        <v>26</v>
      </c>
      <c r="V199" t="s">
        <v>49</v>
      </c>
      <c r="W199">
        <v>10</v>
      </c>
    </row>
    <row r="200" spans="1:23" x14ac:dyDescent="0.3">
      <c r="A200">
        <v>0</v>
      </c>
      <c r="B200">
        <v>18</v>
      </c>
      <c r="C200">
        <v>1</v>
      </c>
      <c r="D200">
        <v>53</v>
      </c>
      <c r="E200">
        <v>0</v>
      </c>
      <c r="I200">
        <v>0</v>
      </c>
      <c r="J200">
        <v>65</v>
      </c>
      <c r="K200">
        <v>1</v>
      </c>
      <c r="L200">
        <v>26</v>
      </c>
      <c r="M200">
        <v>0</v>
      </c>
      <c r="N200" t="str">
        <f t="shared" si="10"/>
        <v>male</v>
      </c>
      <c r="O200" t="str">
        <f t="shared" si="11"/>
        <v>c1</v>
      </c>
      <c r="P200" t="str">
        <f t="shared" si="12"/>
        <v>no</v>
      </c>
      <c r="Q200">
        <v>26</v>
      </c>
      <c r="T200" t="s">
        <v>55</v>
      </c>
      <c r="U200">
        <v>61</v>
      </c>
      <c r="V200" t="s">
        <v>49</v>
      </c>
      <c r="W200">
        <v>26</v>
      </c>
    </row>
    <row r="201" spans="1:23" x14ac:dyDescent="0.3">
      <c r="A201">
        <v>1</v>
      </c>
      <c r="B201">
        <v>18</v>
      </c>
      <c r="C201">
        <v>1</v>
      </c>
      <c r="D201">
        <v>53</v>
      </c>
      <c r="E201">
        <v>1</v>
      </c>
      <c r="I201">
        <v>0</v>
      </c>
      <c r="J201">
        <v>44</v>
      </c>
      <c r="K201">
        <v>1</v>
      </c>
      <c r="L201">
        <v>90</v>
      </c>
      <c r="M201">
        <v>0</v>
      </c>
      <c r="N201" t="str">
        <f t="shared" si="10"/>
        <v>male</v>
      </c>
      <c r="O201" t="str">
        <f t="shared" si="11"/>
        <v>c1</v>
      </c>
      <c r="P201" t="str">
        <f t="shared" si="12"/>
        <v>no</v>
      </c>
      <c r="Q201">
        <v>90</v>
      </c>
      <c r="T201" t="s">
        <v>55</v>
      </c>
      <c r="U201">
        <v>134</v>
      </c>
      <c r="V201" t="s">
        <v>49</v>
      </c>
      <c r="W201">
        <v>21</v>
      </c>
    </row>
    <row r="202" spans="1:23" x14ac:dyDescent="0.3">
      <c r="A202">
        <v>0</v>
      </c>
      <c r="B202">
        <v>24</v>
      </c>
      <c r="C202">
        <v>1</v>
      </c>
      <c r="D202">
        <v>49</v>
      </c>
      <c r="E202">
        <v>1</v>
      </c>
      <c r="I202">
        <v>1</v>
      </c>
      <c r="J202">
        <v>37</v>
      </c>
      <c r="K202">
        <v>1</v>
      </c>
      <c r="L202">
        <v>90</v>
      </c>
      <c r="M202">
        <v>1</v>
      </c>
      <c r="N202" t="str">
        <f t="shared" si="10"/>
        <v>female</v>
      </c>
      <c r="O202" t="str">
        <f t="shared" si="11"/>
        <v>c1</v>
      </c>
      <c r="P202" t="str">
        <f t="shared" si="12"/>
        <v>yes</v>
      </c>
      <c r="Q202">
        <v>90</v>
      </c>
      <c r="T202" t="s">
        <v>55</v>
      </c>
      <c r="U202">
        <v>35</v>
      </c>
      <c r="V202" t="s">
        <v>49</v>
      </c>
      <c r="W202">
        <v>12</v>
      </c>
    </row>
    <row r="203" spans="1:23" x14ac:dyDescent="0.3">
      <c r="A203">
        <v>0</v>
      </c>
      <c r="B203">
        <v>46</v>
      </c>
      <c r="C203">
        <v>1</v>
      </c>
      <c r="D203">
        <v>75</v>
      </c>
      <c r="E203">
        <v>0</v>
      </c>
      <c r="I203">
        <v>1</v>
      </c>
      <c r="J203">
        <v>33</v>
      </c>
      <c r="K203">
        <v>1</v>
      </c>
      <c r="L203">
        <v>90</v>
      </c>
      <c r="M203">
        <v>1</v>
      </c>
      <c r="N203" t="str">
        <f t="shared" si="10"/>
        <v>female</v>
      </c>
      <c r="O203" t="str">
        <f t="shared" si="11"/>
        <v>c1</v>
      </c>
      <c r="P203" t="str">
        <f t="shared" si="12"/>
        <v>yes</v>
      </c>
      <c r="Q203">
        <v>90</v>
      </c>
      <c r="T203" t="s">
        <v>55</v>
      </c>
      <c r="U203">
        <v>135</v>
      </c>
      <c r="V203" t="s">
        <v>49</v>
      </c>
      <c r="W203">
        <v>12</v>
      </c>
    </row>
    <row r="204" spans="1:23" x14ac:dyDescent="0.3">
      <c r="A204">
        <v>0</v>
      </c>
      <c r="B204">
        <v>54</v>
      </c>
      <c r="C204">
        <v>1</v>
      </c>
      <c r="D204">
        <v>51</v>
      </c>
      <c r="E204">
        <v>0</v>
      </c>
      <c r="I204">
        <v>0</v>
      </c>
      <c r="J204">
        <v>30</v>
      </c>
      <c r="K204">
        <v>1</v>
      </c>
      <c r="L204">
        <v>57</v>
      </c>
      <c r="M204">
        <v>1</v>
      </c>
      <c r="N204" t="str">
        <f t="shared" si="10"/>
        <v>male</v>
      </c>
      <c r="O204" t="str">
        <f t="shared" si="11"/>
        <v>c1</v>
      </c>
      <c r="P204" t="str">
        <f t="shared" si="12"/>
        <v>yes</v>
      </c>
      <c r="Q204">
        <v>57</v>
      </c>
      <c r="T204" t="s">
        <v>55</v>
      </c>
      <c r="U204">
        <v>24</v>
      </c>
      <c r="V204" t="s">
        <v>49</v>
      </c>
      <c r="W204">
        <v>10</v>
      </c>
    </row>
    <row r="205" spans="1:23" x14ac:dyDescent="0.3">
      <c r="A205">
        <v>0</v>
      </c>
      <c r="B205">
        <v>35</v>
      </c>
      <c r="C205">
        <v>1</v>
      </c>
      <c r="D205">
        <v>26</v>
      </c>
      <c r="E205">
        <v>1</v>
      </c>
      <c r="I205">
        <v>0</v>
      </c>
      <c r="J205">
        <v>55</v>
      </c>
      <c r="K205">
        <v>1</v>
      </c>
      <c r="L205">
        <v>30</v>
      </c>
      <c r="M205">
        <v>0</v>
      </c>
      <c r="N205" t="str">
        <f t="shared" si="10"/>
        <v>male</v>
      </c>
      <c r="O205" t="str">
        <f t="shared" si="11"/>
        <v>c1</v>
      </c>
      <c r="P205" t="str">
        <f t="shared" si="12"/>
        <v>no</v>
      </c>
      <c r="Q205">
        <v>30</v>
      </c>
      <c r="T205" t="s">
        <v>55</v>
      </c>
      <c r="U205">
        <v>26</v>
      </c>
      <c r="V205" t="s">
        <v>49</v>
      </c>
      <c r="W205">
        <v>26</v>
      </c>
    </row>
    <row r="206" spans="1:23" x14ac:dyDescent="0.3">
      <c r="A206">
        <v>0</v>
      </c>
      <c r="B206">
        <v>28</v>
      </c>
      <c r="C206">
        <v>1</v>
      </c>
      <c r="D206">
        <v>82</v>
      </c>
      <c r="E206">
        <v>0</v>
      </c>
      <c r="I206">
        <v>0</v>
      </c>
      <c r="J206">
        <v>47</v>
      </c>
      <c r="K206">
        <v>1</v>
      </c>
      <c r="L206">
        <v>42</v>
      </c>
      <c r="M206">
        <v>0</v>
      </c>
      <c r="N206" t="str">
        <f t="shared" si="10"/>
        <v>male</v>
      </c>
      <c r="O206" t="str">
        <f t="shared" si="11"/>
        <v>c1</v>
      </c>
      <c r="P206" t="str">
        <f t="shared" si="12"/>
        <v>no</v>
      </c>
      <c r="Q206">
        <v>42</v>
      </c>
      <c r="T206" t="s">
        <v>55</v>
      </c>
      <c r="U206">
        <v>13</v>
      </c>
      <c r="V206" t="s">
        <v>49</v>
      </c>
      <c r="W206">
        <v>26</v>
      </c>
    </row>
    <row r="207" spans="1:23" x14ac:dyDescent="0.3">
      <c r="A207">
        <v>1</v>
      </c>
      <c r="B207">
        <v>25</v>
      </c>
      <c r="C207">
        <v>1</v>
      </c>
      <c r="D207">
        <v>82</v>
      </c>
      <c r="E207">
        <v>1</v>
      </c>
      <c r="I207">
        <v>0</v>
      </c>
      <c r="J207">
        <v>36</v>
      </c>
      <c r="K207">
        <v>1</v>
      </c>
      <c r="L207">
        <v>29</v>
      </c>
      <c r="M207">
        <v>0</v>
      </c>
      <c r="N207" t="str">
        <f t="shared" si="10"/>
        <v>male</v>
      </c>
      <c r="O207" t="str">
        <f t="shared" si="11"/>
        <v>c1</v>
      </c>
      <c r="P207" t="str">
        <f t="shared" si="12"/>
        <v>no</v>
      </c>
      <c r="Q207">
        <v>29</v>
      </c>
      <c r="T207" t="s">
        <v>55</v>
      </c>
      <c r="U207">
        <v>26</v>
      </c>
      <c r="V207" t="s">
        <v>49</v>
      </c>
      <c r="W207">
        <v>10</v>
      </c>
    </row>
    <row r="208" spans="1:23" x14ac:dyDescent="0.3">
      <c r="A208">
        <v>0</v>
      </c>
      <c r="B208">
        <v>65</v>
      </c>
      <c r="C208">
        <v>1</v>
      </c>
      <c r="D208">
        <v>26</v>
      </c>
      <c r="E208">
        <v>0</v>
      </c>
      <c r="I208">
        <v>0</v>
      </c>
      <c r="J208">
        <v>58</v>
      </c>
      <c r="K208">
        <v>1</v>
      </c>
      <c r="L208">
        <v>113</v>
      </c>
      <c r="M208">
        <v>0</v>
      </c>
      <c r="N208" t="str">
        <f t="shared" si="10"/>
        <v>male</v>
      </c>
      <c r="O208" t="str">
        <f t="shared" si="11"/>
        <v>c1</v>
      </c>
      <c r="P208" t="str">
        <f t="shared" si="12"/>
        <v>no</v>
      </c>
      <c r="Q208">
        <v>113</v>
      </c>
      <c r="T208" t="s">
        <v>55</v>
      </c>
      <c r="U208">
        <v>26</v>
      </c>
      <c r="V208" t="s">
        <v>49</v>
      </c>
      <c r="W208">
        <v>41</v>
      </c>
    </row>
    <row r="209" spans="1:23" x14ac:dyDescent="0.3">
      <c r="A209">
        <v>0</v>
      </c>
      <c r="B209">
        <v>44</v>
      </c>
      <c r="C209">
        <v>1</v>
      </c>
      <c r="D209">
        <v>90</v>
      </c>
      <c r="E209">
        <v>0</v>
      </c>
      <c r="I209">
        <v>1</v>
      </c>
      <c r="J209">
        <v>23</v>
      </c>
      <c r="K209">
        <v>1</v>
      </c>
      <c r="L209">
        <v>113</v>
      </c>
      <c r="M209">
        <v>1</v>
      </c>
      <c r="N209" t="str">
        <f t="shared" si="10"/>
        <v>female</v>
      </c>
      <c r="O209" t="str">
        <f t="shared" si="11"/>
        <v>c1</v>
      </c>
      <c r="P209" t="str">
        <f t="shared" si="12"/>
        <v>yes</v>
      </c>
      <c r="Q209">
        <v>113</v>
      </c>
      <c r="T209" t="s">
        <v>55</v>
      </c>
      <c r="U209">
        <v>39</v>
      </c>
      <c r="V209" t="s">
        <v>49</v>
      </c>
      <c r="W209">
        <v>12</v>
      </c>
    </row>
    <row r="210" spans="1:23" x14ac:dyDescent="0.3">
      <c r="A210">
        <v>1</v>
      </c>
      <c r="B210">
        <v>37</v>
      </c>
      <c r="C210">
        <v>1</v>
      </c>
      <c r="D210">
        <v>90</v>
      </c>
      <c r="E210">
        <v>1</v>
      </c>
      <c r="I210">
        <v>1</v>
      </c>
      <c r="J210">
        <v>31</v>
      </c>
      <c r="K210">
        <v>1</v>
      </c>
      <c r="L210">
        <v>113</v>
      </c>
      <c r="M210">
        <v>1</v>
      </c>
      <c r="N210" t="str">
        <f t="shared" si="10"/>
        <v>female</v>
      </c>
      <c r="O210" t="str">
        <f t="shared" si="11"/>
        <v>c1</v>
      </c>
      <c r="P210" t="str">
        <f t="shared" si="12"/>
        <v>yes</v>
      </c>
      <c r="Q210">
        <v>113</v>
      </c>
      <c r="T210" t="s">
        <v>55</v>
      </c>
      <c r="U210">
        <v>39</v>
      </c>
      <c r="V210" t="s">
        <v>49</v>
      </c>
      <c r="W210">
        <v>10</v>
      </c>
    </row>
    <row r="211" spans="1:23" x14ac:dyDescent="0.3">
      <c r="A211">
        <v>1</v>
      </c>
      <c r="B211">
        <v>33</v>
      </c>
      <c r="C211">
        <v>1</v>
      </c>
      <c r="D211">
        <v>90</v>
      </c>
      <c r="E211">
        <v>1</v>
      </c>
      <c r="I211">
        <v>1</v>
      </c>
      <c r="J211">
        <v>19</v>
      </c>
      <c r="K211">
        <v>1</v>
      </c>
      <c r="L211">
        <v>26</v>
      </c>
      <c r="M211">
        <v>1</v>
      </c>
      <c r="N211" t="str">
        <f t="shared" si="10"/>
        <v>female</v>
      </c>
      <c r="O211" t="str">
        <f t="shared" si="11"/>
        <v>c1</v>
      </c>
      <c r="P211" t="str">
        <f t="shared" si="12"/>
        <v>yes</v>
      </c>
      <c r="Q211">
        <v>26</v>
      </c>
      <c r="T211" t="s">
        <v>55</v>
      </c>
      <c r="U211">
        <v>39</v>
      </c>
      <c r="V211" t="s">
        <v>49</v>
      </c>
      <c r="W211">
        <v>12</v>
      </c>
    </row>
    <row r="212" spans="1:23" x14ac:dyDescent="0.3">
      <c r="A212">
        <v>0</v>
      </c>
      <c r="B212">
        <v>30</v>
      </c>
      <c r="C212">
        <v>1</v>
      </c>
      <c r="D212">
        <v>57</v>
      </c>
      <c r="E212">
        <v>1</v>
      </c>
      <c r="I212">
        <v>0</v>
      </c>
      <c r="J212">
        <v>64</v>
      </c>
      <c r="K212">
        <v>1</v>
      </c>
      <c r="L212">
        <v>26</v>
      </c>
      <c r="M212">
        <v>0</v>
      </c>
      <c r="N212" t="str">
        <f t="shared" si="10"/>
        <v>male</v>
      </c>
      <c r="O212" t="str">
        <f t="shared" si="11"/>
        <v>c1</v>
      </c>
      <c r="P212" t="str">
        <f t="shared" si="12"/>
        <v>no</v>
      </c>
      <c r="Q212">
        <v>26</v>
      </c>
      <c r="T212" t="s">
        <v>55</v>
      </c>
      <c r="U212">
        <v>39</v>
      </c>
      <c r="V212" t="s">
        <v>49</v>
      </c>
      <c r="W212">
        <v>26</v>
      </c>
    </row>
    <row r="213" spans="1:23" x14ac:dyDescent="0.3">
      <c r="A213">
        <v>0</v>
      </c>
      <c r="B213">
        <v>55</v>
      </c>
      <c r="C213">
        <v>1</v>
      </c>
      <c r="D213">
        <v>30</v>
      </c>
      <c r="E213">
        <v>0</v>
      </c>
      <c r="I213">
        <v>0</v>
      </c>
      <c r="J213">
        <v>20</v>
      </c>
      <c r="K213">
        <v>1</v>
      </c>
      <c r="L213">
        <v>13</v>
      </c>
      <c r="M213">
        <v>1</v>
      </c>
      <c r="N213" t="str">
        <f t="shared" si="10"/>
        <v>male</v>
      </c>
      <c r="O213" t="str">
        <f t="shared" si="11"/>
        <v>c1</v>
      </c>
      <c r="P213" t="str">
        <f t="shared" si="12"/>
        <v>yes</v>
      </c>
      <c r="Q213">
        <v>13</v>
      </c>
      <c r="T213" t="s">
        <v>55</v>
      </c>
      <c r="U213">
        <v>13</v>
      </c>
      <c r="V213" t="s">
        <v>49</v>
      </c>
      <c r="W213">
        <v>26</v>
      </c>
    </row>
    <row r="214" spans="1:23" x14ac:dyDescent="0.3">
      <c r="A214">
        <v>0</v>
      </c>
      <c r="B214">
        <v>47</v>
      </c>
      <c r="C214">
        <v>1</v>
      </c>
      <c r="D214">
        <v>42</v>
      </c>
      <c r="E214">
        <v>0</v>
      </c>
      <c r="I214">
        <v>0</v>
      </c>
      <c r="J214">
        <v>39</v>
      </c>
      <c r="K214">
        <v>1</v>
      </c>
      <c r="L214">
        <v>108</v>
      </c>
      <c r="M214">
        <v>1</v>
      </c>
      <c r="N214" t="str">
        <f t="shared" si="10"/>
        <v>male</v>
      </c>
      <c r="O214" t="str">
        <f t="shared" si="11"/>
        <v>c1</v>
      </c>
      <c r="P214" t="str">
        <f t="shared" si="12"/>
        <v>yes</v>
      </c>
      <c r="Q214">
        <v>108</v>
      </c>
      <c r="T214" t="s">
        <v>55</v>
      </c>
      <c r="U214">
        <v>13</v>
      </c>
      <c r="V214" t="s">
        <v>49</v>
      </c>
      <c r="W214">
        <v>10</v>
      </c>
    </row>
    <row r="215" spans="1:23" x14ac:dyDescent="0.3">
      <c r="A215">
        <v>0</v>
      </c>
      <c r="B215">
        <v>36</v>
      </c>
      <c r="C215">
        <v>1</v>
      </c>
      <c r="D215">
        <v>29</v>
      </c>
      <c r="E215">
        <v>0</v>
      </c>
      <c r="I215">
        <v>0</v>
      </c>
      <c r="J215">
        <v>29</v>
      </c>
      <c r="K215">
        <v>1</v>
      </c>
      <c r="L215">
        <v>25</v>
      </c>
      <c r="M215">
        <v>1</v>
      </c>
      <c r="N215" t="str">
        <f t="shared" si="10"/>
        <v>male</v>
      </c>
      <c r="O215" t="str">
        <f t="shared" si="11"/>
        <v>c1</v>
      </c>
      <c r="P215" t="str">
        <f t="shared" si="12"/>
        <v>yes</v>
      </c>
      <c r="Q215">
        <v>25</v>
      </c>
      <c r="T215" t="s">
        <v>55</v>
      </c>
      <c r="U215">
        <v>13</v>
      </c>
      <c r="V215" t="s">
        <v>49</v>
      </c>
      <c r="W215">
        <v>15</v>
      </c>
    </row>
    <row r="216" spans="1:23" x14ac:dyDescent="0.3">
      <c r="A216">
        <v>0</v>
      </c>
      <c r="B216">
        <v>58</v>
      </c>
      <c r="C216">
        <v>1</v>
      </c>
      <c r="D216">
        <v>113</v>
      </c>
      <c r="E216">
        <v>0</v>
      </c>
      <c r="I216">
        <v>0</v>
      </c>
      <c r="J216">
        <v>64</v>
      </c>
      <c r="K216">
        <v>1</v>
      </c>
      <c r="L216">
        <v>61</v>
      </c>
      <c r="M216">
        <v>0</v>
      </c>
      <c r="N216" t="str">
        <f t="shared" si="10"/>
        <v>male</v>
      </c>
      <c r="O216" t="str">
        <f t="shared" si="11"/>
        <v>c1</v>
      </c>
      <c r="P216" t="str">
        <f t="shared" si="12"/>
        <v>no</v>
      </c>
      <c r="Q216">
        <v>61</v>
      </c>
      <c r="T216" t="s">
        <v>55</v>
      </c>
      <c r="U216">
        <v>39</v>
      </c>
      <c r="V216" t="s">
        <v>49</v>
      </c>
      <c r="W216">
        <v>37</v>
      </c>
    </row>
    <row r="217" spans="1:23" x14ac:dyDescent="0.3">
      <c r="A217">
        <v>1</v>
      </c>
      <c r="B217">
        <v>23</v>
      </c>
      <c r="C217">
        <v>1</v>
      </c>
      <c r="D217">
        <v>113</v>
      </c>
      <c r="E217">
        <v>1</v>
      </c>
      <c r="I217">
        <v>1</v>
      </c>
      <c r="J217">
        <v>22</v>
      </c>
      <c r="K217">
        <v>1</v>
      </c>
      <c r="L217">
        <v>61</v>
      </c>
      <c r="M217">
        <v>1</v>
      </c>
      <c r="N217" t="str">
        <f t="shared" si="10"/>
        <v>female</v>
      </c>
      <c r="O217" t="str">
        <f t="shared" si="11"/>
        <v>c1</v>
      </c>
      <c r="P217" t="str">
        <f t="shared" si="12"/>
        <v>yes</v>
      </c>
      <c r="Q217">
        <v>61</v>
      </c>
      <c r="T217" t="s">
        <v>55</v>
      </c>
      <c r="U217">
        <v>39</v>
      </c>
      <c r="V217" t="s">
        <v>49</v>
      </c>
      <c r="W217">
        <v>15</v>
      </c>
    </row>
    <row r="218" spans="1:23" x14ac:dyDescent="0.3">
      <c r="A218">
        <v>1</v>
      </c>
      <c r="B218">
        <v>31</v>
      </c>
      <c r="C218">
        <v>1</v>
      </c>
      <c r="D218">
        <v>113</v>
      </c>
      <c r="E218">
        <v>1</v>
      </c>
      <c r="I218">
        <v>0</v>
      </c>
      <c r="J218">
        <v>36</v>
      </c>
      <c r="K218">
        <v>1</v>
      </c>
      <c r="L218">
        <v>27</v>
      </c>
      <c r="M218">
        <v>0</v>
      </c>
      <c r="N218" t="str">
        <f t="shared" si="10"/>
        <v>male</v>
      </c>
      <c r="O218" t="str">
        <f t="shared" si="11"/>
        <v>c1</v>
      </c>
      <c r="P218" t="str">
        <f t="shared" si="12"/>
        <v>no</v>
      </c>
      <c r="Q218">
        <v>27</v>
      </c>
      <c r="T218" t="s">
        <v>55</v>
      </c>
      <c r="U218">
        <v>26</v>
      </c>
      <c r="V218" t="s">
        <v>49</v>
      </c>
      <c r="W218">
        <v>13</v>
      </c>
    </row>
    <row r="219" spans="1:23" x14ac:dyDescent="0.3">
      <c r="A219">
        <v>1</v>
      </c>
      <c r="B219">
        <v>19</v>
      </c>
      <c r="C219">
        <v>1</v>
      </c>
      <c r="D219">
        <v>26</v>
      </c>
      <c r="E219">
        <v>1</v>
      </c>
      <c r="I219">
        <v>0</v>
      </c>
      <c r="J219">
        <v>40</v>
      </c>
      <c r="K219">
        <v>1</v>
      </c>
      <c r="L219">
        <v>28</v>
      </c>
      <c r="M219">
        <v>0</v>
      </c>
      <c r="N219" t="str">
        <f t="shared" si="10"/>
        <v>male</v>
      </c>
      <c r="O219" t="str">
        <f t="shared" si="11"/>
        <v>c1</v>
      </c>
      <c r="P219" t="str">
        <f t="shared" si="12"/>
        <v>no</v>
      </c>
      <c r="Q219">
        <v>28</v>
      </c>
      <c r="T219" t="s">
        <v>55</v>
      </c>
      <c r="U219">
        <v>13</v>
      </c>
      <c r="V219" t="s">
        <v>49</v>
      </c>
      <c r="W219">
        <v>16</v>
      </c>
    </row>
    <row r="220" spans="1:23" x14ac:dyDescent="0.3">
      <c r="A220">
        <v>0</v>
      </c>
      <c r="B220">
        <v>64</v>
      </c>
      <c r="C220">
        <v>1</v>
      </c>
      <c r="D220">
        <v>26</v>
      </c>
      <c r="E220">
        <v>0</v>
      </c>
      <c r="I220">
        <v>0</v>
      </c>
      <c r="J220">
        <v>22</v>
      </c>
      <c r="K220">
        <v>1</v>
      </c>
      <c r="L220">
        <v>93</v>
      </c>
      <c r="M220">
        <v>0</v>
      </c>
      <c r="N220" t="str">
        <f t="shared" si="10"/>
        <v>male</v>
      </c>
      <c r="O220" t="str">
        <f t="shared" si="11"/>
        <v>c1</v>
      </c>
      <c r="P220" t="str">
        <f t="shared" si="12"/>
        <v>no</v>
      </c>
      <c r="Q220">
        <v>93</v>
      </c>
      <c r="T220" t="s">
        <v>55</v>
      </c>
      <c r="U220">
        <v>29</v>
      </c>
      <c r="V220" t="s">
        <v>49</v>
      </c>
      <c r="W220">
        <v>13</v>
      </c>
    </row>
    <row r="221" spans="1:23" x14ac:dyDescent="0.3">
      <c r="A221">
        <v>0</v>
      </c>
      <c r="B221">
        <v>20</v>
      </c>
      <c r="C221">
        <v>1</v>
      </c>
      <c r="D221">
        <v>13</v>
      </c>
      <c r="E221">
        <v>1</v>
      </c>
      <c r="I221">
        <v>0</v>
      </c>
      <c r="J221">
        <v>29</v>
      </c>
      <c r="K221">
        <v>1</v>
      </c>
      <c r="L221">
        <v>66</v>
      </c>
      <c r="M221">
        <v>0</v>
      </c>
      <c r="N221" t="str">
        <f t="shared" si="10"/>
        <v>male</v>
      </c>
      <c r="O221" t="str">
        <f t="shared" si="11"/>
        <v>c1</v>
      </c>
      <c r="P221" t="str">
        <f t="shared" si="12"/>
        <v>no</v>
      </c>
      <c r="Q221">
        <v>66</v>
      </c>
      <c r="T221" t="s">
        <v>55</v>
      </c>
      <c r="U221">
        <v>29</v>
      </c>
      <c r="V221" t="s">
        <v>49</v>
      </c>
      <c r="W221">
        <v>13</v>
      </c>
    </row>
    <row r="222" spans="1:23" x14ac:dyDescent="0.3">
      <c r="A222">
        <v>0</v>
      </c>
      <c r="B222">
        <v>39</v>
      </c>
      <c r="C222">
        <v>1</v>
      </c>
      <c r="D222">
        <v>108</v>
      </c>
      <c r="E222">
        <v>1</v>
      </c>
      <c r="I222">
        <v>1</v>
      </c>
      <c r="J222">
        <v>22</v>
      </c>
      <c r="K222">
        <v>1</v>
      </c>
      <c r="L222">
        <v>66</v>
      </c>
      <c r="M222">
        <v>1</v>
      </c>
      <c r="N222" t="str">
        <f t="shared" si="10"/>
        <v>female</v>
      </c>
      <c r="O222" t="str">
        <f t="shared" si="11"/>
        <v>c1</v>
      </c>
      <c r="P222" t="str">
        <f t="shared" si="12"/>
        <v>yes</v>
      </c>
      <c r="Q222">
        <v>66</v>
      </c>
      <c r="T222" t="s">
        <v>55</v>
      </c>
      <c r="U222">
        <v>29</v>
      </c>
      <c r="V222" t="s">
        <v>49</v>
      </c>
      <c r="W222">
        <v>26</v>
      </c>
    </row>
    <row r="223" spans="1:23" x14ac:dyDescent="0.3">
      <c r="A223">
        <v>0</v>
      </c>
      <c r="B223">
        <v>29</v>
      </c>
      <c r="C223">
        <v>1</v>
      </c>
      <c r="D223">
        <v>25</v>
      </c>
      <c r="E223">
        <v>1</v>
      </c>
      <c r="I223">
        <v>0</v>
      </c>
      <c r="J223">
        <v>24</v>
      </c>
      <c r="K223">
        <v>1</v>
      </c>
      <c r="L223">
        <v>108</v>
      </c>
      <c r="M223">
        <v>0</v>
      </c>
      <c r="N223" t="str">
        <f t="shared" si="10"/>
        <v>male</v>
      </c>
      <c r="O223" t="str">
        <f t="shared" si="11"/>
        <v>c1</v>
      </c>
      <c r="P223" t="str">
        <f t="shared" si="12"/>
        <v>no</v>
      </c>
      <c r="Q223">
        <v>108</v>
      </c>
      <c r="T223" t="s">
        <v>55</v>
      </c>
      <c r="U223">
        <v>21</v>
      </c>
      <c r="V223" t="s">
        <v>49</v>
      </c>
      <c r="W223">
        <v>13</v>
      </c>
    </row>
    <row r="224" spans="1:23" x14ac:dyDescent="0.3">
      <c r="A224">
        <v>0</v>
      </c>
      <c r="B224">
        <v>64</v>
      </c>
      <c r="C224">
        <v>1</v>
      </c>
      <c r="D224">
        <v>61</v>
      </c>
      <c r="E224">
        <v>0</v>
      </c>
      <c r="I224">
        <v>1</v>
      </c>
      <c r="J224">
        <v>22</v>
      </c>
      <c r="K224">
        <v>1</v>
      </c>
      <c r="L224">
        <v>108</v>
      </c>
      <c r="M224">
        <v>1</v>
      </c>
      <c r="N224" t="str">
        <f t="shared" si="10"/>
        <v>female</v>
      </c>
      <c r="O224" t="str">
        <f t="shared" si="11"/>
        <v>c1</v>
      </c>
      <c r="P224" t="str">
        <f t="shared" si="12"/>
        <v>yes</v>
      </c>
      <c r="Q224">
        <v>108</v>
      </c>
      <c r="T224" t="s">
        <v>55</v>
      </c>
      <c r="U224">
        <v>30</v>
      </c>
      <c r="V224" t="s">
        <v>49</v>
      </c>
      <c r="W224">
        <v>13</v>
      </c>
    </row>
    <row r="225" spans="1:23" x14ac:dyDescent="0.3">
      <c r="A225">
        <v>1</v>
      </c>
      <c r="B225">
        <v>22</v>
      </c>
      <c r="C225">
        <v>1</v>
      </c>
      <c r="D225">
        <v>61</v>
      </c>
      <c r="E225">
        <v>1</v>
      </c>
      <c r="I225">
        <v>1</v>
      </c>
      <c r="J225">
        <v>33</v>
      </c>
      <c r="K225">
        <v>1</v>
      </c>
      <c r="L225">
        <v>93</v>
      </c>
      <c r="M225">
        <v>1</v>
      </c>
      <c r="N225" t="str">
        <f t="shared" si="10"/>
        <v>female</v>
      </c>
      <c r="O225" t="str">
        <f t="shared" si="11"/>
        <v>c1</v>
      </c>
      <c r="P225" t="str">
        <f t="shared" si="12"/>
        <v>yes</v>
      </c>
      <c r="Q225">
        <v>93</v>
      </c>
      <c r="T225" t="s">
        <v>55</v>
      </c>
      <c r="U225">
        <v>30</v>
      </c>
      <c r="V225" t="s">
        <v>49</v>
      </c>
      <c r="W225">
        <v>10</v>
      </c>
    </row>
    <row r="226" spans="1:23" x14ac:dyDescent="0.3">
      <c r="A226">
        <v>0</v>
      </c>
      <c r="B226">
        <v>36</v>
      </c>
      <c r="C226">
        <v>1</v>
      </c>
      <c r="D226">
        <v>27</v>
      </c>
      <c r="E226">
        <v>0</v>
      </c>
      <c r="I226">
        <v>0</v>
      </c>
      <c r="J226">
        <v>52</v>
      </c>
      <c r="K226">
        <v>1</v>
      </c>
      <c r="L226">
        <v>30</v>
      </c>
      <c r="M226">
        <v>1</v>
      </c>
      <c r="N226" t="str">
        <f t="shared" si="10"/>
        <v>male</v>
      </c>
      <c r="O226" t="str">
        <f t="shared" si="11"/>
        <v>c1</v>
      </c>
      <c r="P226" t="str">
        <f t="shared" si="12"/>
        <v>yes</v>
      </c>
      <c r="Q226">
        <v>30</v>
      </c>
      <c r="T226" t="s">
        <v>55</v>
      </c>
      <c r="U226">
        <v>27</v>
      </c>
      <c r="V226" t="s">
        <v>49</v>
      </c>
      <c r="W226">
        <v>13</v>
      </c>
    </row>
    <row r="227" spans="1:23" x14ac:dyDescent="0.3">
      <c r="A227">
        <v>0</v>
      </c>
      <c r="B227">
        <v>29</v>
      </c>
      <c r="C227">
        <v>1</v>
      </c>
      <c r="D227">
        <v>9999</v>
      </c>
      <c r="E227">
        <v>0</v>
      </c>
      <c r="I227">
        <v>0</v>
      </c>
      <c r="J227">
        <v>46</v>
      </c>
      <c r="K227">
        <v>1</v>
      </c>
      <c r="L227">
        <v>52</v>
      </c>
      <c r="M227">
        <v>0</v>
      </c>
      <c r="N227" t="str">
        <f t="shared" si="10"/>
        <v>male</v>
      </c>
      <c r="O227" t="str">
        <f t="shared" si="11"/>
        <v>c1</v>
      </c>
      <c r="P227" t="str">
        <f t="shared" si="12"/>
        <v>no</v>
      </c>
      <c r="Q227">
        <v>52</v>
      </c>
      <c r="T227" t="s">
        <v>55</v>
      </c>
      <c r="U227">
        <v>10</v>
      </c>
      <c r="V227" t="s">
        <v>49</v>
      </c>
      <c r="W227">
        <v>14</v>
      </c>
    </row>
    <row r="228" spans="1:23" x14ac:dyDescent="0.3">
      <c r="A228">
        <v>0</v>
      </c>
      <c r="B228">
        <v>40</v>
      </c>
      <c r="C228">
        <v>1</v>
      </c>
      <c r="D228">
        <v>28</v>
      </c>
      <c r="E228">
        <v>0</v>
      </c>
      <c r="I228">
        <v>1</v>
      </c>
      <c r="J228">
        <v>56</v>
      </c>
      <c r="K228">
        <v>1</v>
      </c>
      <c r="L228">
        <v>83</v>
      </c>
      <c r="M228">
        <v>1</v>
      </c>
      <c r="N228" t="str">
        <f t="shared" si="10"/>
        <v>female</v>
      </c>
      <c r="O228" t="str">
        <f t="shared" si="11"/>
        <v>c1</v>
      </c>
      <c r="P228" t="str">
        <f t="shared" si="12"/>
        <v>yes</v>
      </c>
      <c r="Q228">
        <v>83</v>
      </c>
      <c r="T228" t="s">
        <v>55</v>
      </c>
      <c r="U228">
        <v>26</v>
      </c>
      <c r="V228" t="s">
        <v>49</v>
      </c>
      <c r="W228">
        <v>26</v>
      </c>
    </row>
    <row r="229" spans="1:23" x14ac:dyDescent="0.3">
      <c r="A229">
        <v>0</v>
      </c>
      <c r="B229">
        <v>22</v>
      </c>
      <c r="C229">
        <v>1</v>
      </c>
      <c r="D229">
        <v>93</v>
      </c>
      <c r="E229">
        <v>0</v>
      </c>
      <c r="I229">
        <v>0</v>
      </c>
      <c r="J229">
        <v>36</v>
      </c>
      <c r="K229">
        <v>1</v>
      </c>
      <c r="L229">
        <v>39</v>
      </c>
      <c r="M229">
        <v>1</v>
      </c>
      <c r="N229" t="str">
        <f t="shared" si="10"/>
        <v>male</v>
      </c>
      <c r="O229" t="str">
        <f t="shared" si="11"/>
        <v>c1</v>
      </c>
      <c r="P229" t="str">
        <f t="shared" si="12"/>
        <v>yes</v>
      </c>
      <c r="Q229">
        <v>39</v>
      </c>
      <c r="T229" t="s">
        <v>55</v>
      </c>
      <c r="U229">
        <v>26</v>
      </c>
      <c r="V229" t="s">
        <v>49</v>
      </c>
      <c r="W229">
        <v>10</v>
      </c>
    </row>
    <row r="230" spans="1:23" x14ac:dyDescent="0.3">
      <c r="A230">
        <v>0</v>
      </c>
      <c r="B230">
        <v>29</v>
      </c>
      <c r="C230">
        <v>1</v>
      </c>
      <c r="D230">
        <v>66</v>
      </c>
      <c r="E230">
        <v>0</v>
      </c>
      <c r="I230">
        <v>0</v>
      </c>
      <c r="J230">
        <v>22</v>
      </c>
      <c r="K230">
        <v>1</v>
      </c>
      <c r="L230">
        <v>135</v>
      </c>
      <c r="M230">
        <v>0</v>
      </c>
      <c r="N230" t="str">
        <f t="shared" si="10"/>
        <v>male</v>
      </c>
      <c r="O230" t="str">
        <f t="shared" si="11"/>
        <v>c1</v>
      </c>
      <c r="P230" t="str">
        <f t="shared" si="12"/>
        <v>no</v>
      </c>
      <c r="Q230">
        <v>135</v>
      </c>
      <c r="T230" t="s">
        <v>55</v>
      </c>
      <c r="U230">
        <v>10</v>
      </c>
      <c r="V230" t="s">
        <v>49</v>
      </c>
      <c r="W230">
        <v>9</v>
      </c>
    </row>
    <row r="231" spans="1:23" x14ac:dyDescent="0.3">
      <c r="A231">
        <v>1</v>
      </c>
      <c r="B231">
        <v>22</v>
      </c>
      <c r="C231">
        <v>1</v>
      </c>
      <c r="D231">
        <v>66</v>
      </c>
      <c r="E231">
        <v>1</v>
      </c>
      <c r="I231">
        <v>0</v>
      </c>
      <c r="J231">
        <v>42</v>
      </c>
      <c r="K231">
        <v>1</v>
      </c>
      <c r="L231">
        <v>247</v>
      </c>
      <c r="M231">
        <v>0</v>
      </c>
      <c r="N231" t="str">
        <f t="shared" si="10"/>
        <v>male</v>
      </c>
      <c r="O231" t="str">
        <f t="shared" si="11"/>
        <v>c1</v>
      </c>
      <c r="P231" t="str">
        <f t="shared" si="12"/>
        <v>no</v>
      </c>
      <c r="Q231">
        <v>247</v>
      </c>
      <c r="T231" t="s">
        <v>55</v>
      </c>
      <c r="U231">
        <v>36</v>
      </c>
      <c r="V231" t="s">
        <v>49</v>
      </c>
      <c r="W231">
        <v>30</v>
      </c>
    </row>
    <row r="232" spans="1:23" x14ac:dyDescent="0.3">
      <c r="A232">
        <v>0</v>
      </c>
      <c r="B232">
        <v>24</v>
      </c>
      <c r="C232">
        <v>1</v>
      </c>
      <c r="D232">
        <v>108</v>
      </c>
      <c r="E232">
        <v>0</v>
      </c>
      <c r="I232">
        <v>1</v>
      </c>
      <c r="J232">
        <v>43</v>
      </c>
      <c r="K232">
        <v>1</v>
      </c>
      <c r="L232">
        <v>211</v>
      </c>
      <c r="M232">
        <v>1</v>
      </c>
      <c r="N232" t="str">
        <f t="shared" si="10"/>
        <v>female</v>
      </c>
      <c r="O232" t="str">
        <f t="shared" si="11"/>
        <v>c1</v>
      </c>
      <c r="P232" t="str">
        <f t="shared" si="12"/>
        <v>yes</v>
      </c>
      <c r="Q232">
        <v>211</v>
      </c>
      <c r="T232" t="s">
        <v>55</v>
      </c>
      <c r="U232">
        <v>36</v>
      </c>
      <c r="V232" t="s">
        <v>49</v>
      </c>
      <c r="W232">
        <v>30</v>
      </c>
    </row>
    <row r="233" spans="1:23" x14ac:dyDescent="0.3">
      <c r="A233">
        <v>1</v>
      </c>
      <c r="B233">
        <v>22</v>
      </c>
      <c r="C233">
        <v>1</v>
      </c>
      <c r="D233">
        <v>108</v>
      </c>
      <c r="E233">
        <v>1</v>
      </c>
      <c r="I233">
        <v>0</v>
      </c>
      <c r="J233">
        <v>31</v>
      </c>
      <c r="K233">
        <v>1</v>
      </c>
      <c r="L233">
        <v>50</v>
      </c>
      <c r="M233">
        <v>0</v>
      </c>
      <c r="N233" t="str">
        <f t="shared" si="10"/>
        <v>male</v>
      </c>
      <c r="O233" t="str">
        <f t="shared" si="11"/>
        <v>c1</v>
      </c>
      <c r="P233" t="str">
        <f t="shared" si="12"/>
        <v>no</v>
      </c>
      <c r="Q233">
        <v>50</v>
      </c>
      <c r="T233" t="s">
        <v>55</v>
      </c>
      <c r="U233">
        <v>13</v>
      </c>
      <c r="V233" t="s">
        <v>49</v>
      </c>
      <c r="W233">
        <v>26</v>
      </c>
    </row>
    <row r="234" spans="1:23" x14ac:dyDescent="0.3">
      <c r="A234">
        <v>1</v>
      </c>
      <c r="B234">
        <v>33</v>
      </c>
      <c r="C234">
        <v>1</v>
      </c>
      <c r="D234">
        <v>93</v>
      </c>
      <c r="E234">
        <v>1</v>
      </c>
      <c r="I234">
        <v>0</v>
      </c>
      <c r="J234">
        <v>45</v>
      </c>
      <c r="K234">
        <v>1</v>
      </c>
      <c r="L234">
        <v>26</v>
      </c>
      <c r="M234">
        <v>1</v>
      </c>
      <c r="N234" t="str">
        <f t="shared" si="10"/>
        <v>male</v>
      </c>
      <c r="O234" t="str">
        <f t="shared" si="11"/>
        <v>c1</v>
      </c>
      <c r="P234" t="str">
        <f t="shared" si="12"/>
        <v>yes</v>
      </c>
      <c r="Q234">
        <v>26</v>
      </c>
      <c r="T234" t="s">
        <v>55</v>
      </c>
      <c r="U234">
        <v>27</v>
      </c>
      <c r="V234" t="s">
        <v>49</v>
      </c>
      <c r="W234">
        <v>13</v>
      </c>
    </row>
    <row r="235" spans="1:23" x14ac:dyDescent="0.3">
      <c r="A235">
        <v>0</v>
      </c>
      <c r="B235">
        <v>52</v>
      </c>
      <c r="C235">
        <v>1</v>
      </c>
      <c r="D235">
        <v>30</v>
      </c>
      <c r="E235">
        <v>1</v>
      </c>
      <c r="I235">
        <v>0</v>
      </c>
      <c r="J235">
        <v>38</v>
      </c>
      <c r="K235">
        <v>1</v>
      </c>
      <c r="L235">
        <v>50</v>
      </c>
      <c r="M235">
        <v>0</v>
      </c>
      <c r="N235" t="str">
        <f t="shared" si="10"/>
        <v>male</v>
      </c>
      <c r="O235" t="str">
        <f t="shared" si="11"/>
        <v>c1</v>
      </c>
      <c r="P235" t="str">
        <f t="shared" si="12"/>
        <v>no</v>
      </c>
      <c r="Q235">
        <v>50</v>
      </c>
      <c r="T235" t="s">
        <v>55</v>
      </c>
      <c r="U235">
        <v>32</v>
      </c>
      <c r="V235" t="s">
        <v>49</v>
      </c>
      <c r="W235">
        <v>36</v>
      </c>
    </row>
    <row r="236" spans="1:23" x14ac:dyDescent="0.3">
      <c r="A236">
        <v>0</v>
      </c>
      <c r="B236">
        <v>46</v>
      </c>
      <c r="C236">
        <v>1</v>
      </c>
      <c r="D236">
        <v>52</v>
      </c>
      <c r="E236">
        <v>0</v>
      </c>
      <c r="I236">
        <v>1</v>
      </c>
      <c r="J236">
        <v>34</v>
      </c>
      <c r="K236">
        <v>1</v>
      </c>
      <c r="L236">
        <v>27</v>
      </c>
      <c r="M236">
        <v>1</v>
      </c>
      <c r="N236" t="str">
        <f t="shared" si="10"/>
        <v>female</v>
      </c>
      <c r="O236" t="str">
        <f t="shared" si="11"/>
        <v>c1</v>
      </c>
      <c r="P236" t="str">
        <f t="shared" si="12"/>
        <v>yes</v>
      </c>
      <c r="Q236">
        <v>27</v>
      </c>
      <c r="T236" t="s">
        <v>55</v>
      </c>
      <c r="U236">
        <v>32</v>
      </c>
      <c r="V236" t="s">
        <v>49</v>
      </c>
      <c r="W236">
        <v>13</v>
      </c>
    </row>
    <row r="237" spans="1:23" x14ac:dyDescent="0.3">
      <c r="A237">
        <v>1</v>
      </c>
      <c r="B237">
        <v>56</v>
      </c>
      <c r="C237">
        <v>1</v>
      </c>
      <c r="D237">
        <v>83</v>
      </c>
      <c r="E237">
        <v>1</v>
      </c>
      <c r="I237">
        <v>0</v>
      </c>
      <c r="J237">
        <v>46</v>
      </c>
      <c r="K237">
        <v>1</v>
      </c>
      <c r="L237">
        <v>79</v>
      </c>
      <c r="M237">
        <v>0</v>
      </c>
      <c r="N237" t="str">
        <f t="shared" si="10"/>
        <v>male</v>
      </c>
      <c r="O237" t="str">
        <f t="shared" si="11"/>
        <v>c1</v>
      </c>
      <c r="P237" t="str">
        <f t="shared" si="12"/>
        <v>no</v>
      </c>
      <c r="Q237">
        <v>79</v>
      </c>
      <c r="T237" t="s">
        <v>55</v>
      </c>
      <c r="U237">
        <v>13</v>
      </c>
      <c r="V237" t="s">
        <v>49</v>
      </c>
      <c r="W237">
        <v>13</v>
      </c>
    </row>
    <row r="238" spans="1:23" x14ac:dyDescent="0.3">
      <c r="A238">
        <v>0</v>
      </c>
      <c r="B238">
        <v>38</v>
      </c>
      <c r="C238">
        <v>1</v>
      </c>
      <c r="D238">
        <v>9999</v>
      </c>
      <c r="E238">
        <v>0</v>
      </c>
      <c r="I238">
        <v>0</v>
      </c>
      <c r="J238">
        <v>36</v>
      </c>
      <c r="K238">
        <v>1</v>
      </c>
      <c r="L238">
        <v>40</v>
      </c>
      <c r="M238">
        <v>0</v>
      </c>
      <c r="N238" t="str">
        <f t="shared" si="10"/>
        <v>male</v>
      </c>
      <c r="O238" t="str">
        <f t="shared" si="11"/>
        <v>c1</v>
      </c>
      <c r="P238" t="str">
        <f t="shared" si="12"/>
        <v>no</v>
      </c>
      <c r="Q238">
        <v>40</v>
      </c>
      <c r="T238" t="s">
        <v>55</v>
      </c>
      <c r="U238">
        <v>13</v>
      </c>
      <c r="V238" t="s">
        <v>49</v>
      </c>
      <c r="W238">
        <v>10</v>
      </c>
    </row>
    <row r="239" spans="1:23" x14ac:dyDescent="0.3">
      <c r="A239">
        <v>0</v>
      </c>
      <c r="B239">
        <v>36</v>
      </c>
      <c r="C239">
        <v>1</v>
      </c>
      <c r="D239">
        <v>39</v>
      </c>
      <c r="E239">
        <v>1</v>
      </c>
      <c r="I239">
        <v>0</v>
      </c>
      <c r="J239">
        <v>33</v>
      </c>
      <c r="K239">
        <v>1</v>
      </c>
      <c r="L239">
        <v>86</v>
      </c>
      <c r="M239">
        <v>1</v>
      </c>
      <c r="N239" t="str">
        <f t="shared" si="10"/>
        <v>male</v>
      </c>
      <c r="O239" t="str">
        <f t="shared" si="11"/>
        <v>c1</v>
      </c>
      <c r="P239" t="str">
        <f t="shared" si="12"/>
        <v>yes</v>
      </c>
      <c r="Q239">
        <v>86</v>
      </c>
      <c r="T239" t="s">
        <v>55</v>
      </c>
      <c r="U239">
        <v>13</v>
      </c>
      <c r="V239" t="s">
        <v>49</v>
      </c>
      <c r="W239">
        <v>10</v>
      </c>
    </row>
    <row r="240" spans="1:23" x14ac:dyDescent="0.3">
      <c r="A240">
        <v>0</v>
      </c>
      <c r="B240">
        <v>22</v>
      </c>
      <c r="C240">
        <v>1</v>
      </c>
      <c r="D240">
        <v>135</v>
      </c>
      <c r="E240">
        <v>0</v>
      </c>
      <c r="I240">
        <v>0</v>
      </c>
      <c r="J240">
        <v>46</v>
      </c>
      <c r="K240">
        <v>1</v>
      </c>
      <c r="L240">
        <v>59</v>
      </c>
      <c r="M240">
        <v>0</v>
      </c>
      <c r="N240" t="str">
        <f t="shared" si="10"/>
        <v>male</v>
      </c>
      <c r="O240" t="str">
        <f t="shared" si="11"/>
        <v>c1</v>
      </c>
      <c r="P240" t="str">
        <f t="shared" si="12"/>
        <v>no</v>
      </c>
      <c r="Q240">
        <v>59</v>
      </c>
      <c r="T240" t="s">
        <v>55</v>
      </c>
      <c r="U240">
        <v>14</v>
      </c>
      <c r="V240" t="s">
        <v>49</v>
      </c>
      <c r="W240">
        <v>10</v>
      </c>
    </row>
    <row r="241" spans="1:23" x14ac:dyDescent="0.3">
      <c r="A241">
        <v>0</v>
      </c>
      <c r="B241">
        <v>42</v>
      </c>
      <c r="C241">
        <v>1</v>
      </c>
      <c r="D241">
        <v>247</v>
      </c>
      <c r="E241">
        <v>0</v>
      </c>
      <c r="I241">
        <v>1</v>
      </c>
      <c r="J241">
        <v>54</v>
      </c>
      <c r="K241">
        <v>1</v>
      </c>
      <c r="L241">
        <v>59</v>
      </c>
      <c r="M241">
        <v>1</v>
      </c>
      <c r="N241" t="str">
        <f t="shared" si="10"/>
        <v>female</v>
      </c>
      <c r="O241" t="str">
        <f t="shared" si="11"/>
        <v>c1</v>
      </c>
      <c r="P241" t="str">
        <f t="shared" si="12"/>
        <v>yes</v>
      </c>
      <c r="Q241">
        <v>59</v>
      </c>
      <c r="T241" t="s">
        <v>55</v>
      </c>
      <c r="U241">
        <v>14</v>
      </c>
      <c r="V241" t="s">
        <v>49</v>
      </c>
      <c r="W241">
        <v>15</v>
      </c>
    </row>
    <row r="242" spans="1:23" x14ac:dyDescent="0.3">
      <c r="A242">
        <v>1</v>
      </c>
      <c r="B242">
        <v>43</v>
      </c>
      <c r="C242">
        <v>1</v>
      </c>
      <c r="D242">
        <v>211</v>
      </c>
      <c r="E242">
        <v>1</v>
      </c>
      <c r="I242">
        <v>0</v>
      </c>
      <c r="J242">
        <v>59</v>
      </c>
      <c r="K242">
        <v>1</v>
      </c>
      <c r="L242">
        <v>26</v>
      </c>
      <c r="M242">
        <v>0</v>
      </c>
      <c r="N242" t="str">
        <f t="shared" si="10"/>
        <v>male</v>
      </c>
      <c r="O242" t="str">
        <f t="shared" si="11"/>
        <v>c1</v>
      </c>
      <c r="P242" t="str">
        <f t="shared" si="12"/>
        <v>no</v>
      </c>
      <c r="Q242">
        <v>26</v>
      </c>
      <c r="T242" t="s">
        <v>55</v>
      </c>
      <c r="U242">
        <v>33</v>
      </c>
      <c r="V242" t="s">
        <v>49</v>
      </c>
      <c r="W242">
        <v>13</v>
      </c>
    </row>
    <row r="243" spans="1:23" x14ac:dyDescent="0.3">
      <c r="A243">
        <v>0</v>
      </c>
      <c r="B243">
        <v>31</v>
      </c>
      <c r="C243">
        <v>1</v>
      </c>
      <c r="D243">
        <v>50</v>
      </c>
      <c r="E243">
        <v>0</v>
      </c>
      <c r="I243">
        <v>0</v>
      </c>
      <c r="J243">
        <v>61</v>
      </c>
      <c r="K243">
        <v>1</v>
      </c>
      <c r="L243">
        <v>262</v>
      </c>
      <c r="M243">
        <v>0</v>
      </c>
      <c r="N243" t="str">
        <f t="shared" si="10"/>
        <v>male</v>
      </c>
      <c r="O243" t="str">
        <f t="shared" si="11"/>
        <v>c1</v>
      </c>
      <c r="P243" t="str">
        <f t="shared" si="12"/>
        <v>no</v>
      </c>
      <c r="Q243">
        <v>262</v>
      </c>
      <c r="T243" t="s">
        <v>55</v>
      </c>
      <c r="U243">
        <v>10</v>
      </c>
      <c r="V243" t="s">
        <v>49</v>
      </c>
      <c r="W243">
        <v>21</v>
      </c>
    </row>
    <row r="244" spans="1:23" x14ac:dyDescent="0.3">
      <c r="A244">
        <v>0</v>
      </c>
      <c r="B244">
        <v>45</v>
      </c>
      <c r="C244">
        <v>1</v>
      </c>
      <c r="D244">
        <v>26</v>
      </c>
      <c r="E244">
        <v>1</v>
      </c>
      <c r="I244">
        <v>1</v>
      </c>
      <c r="J244">
        <v>48</v>
      </c>
      <c r="K244">
        <v>1</v>
      </c>
      <c r="L244">
        <v>262</v>
      </c>
      <c r="M244">
        <v>1</v>
      </c>
      <c r="N244" t="str">
        <f t="shared" si="10"/>
        <v>female</v>
      </c>
      <c r="O244" t="str">
        <f t="shared" si="11"/>
        <v>c1</v>
      </c>
      <c r="P244" t="str">
        <f t="shared" si="12"/>
        <v>yes</v>
      </c>
      <c r="Q244">
        <v>262</v>
      </c>
      <c r="T244" t="s">
        <v>55</v>
      </c>
      <c r="U244">
        <v>26</v>
      </c>
      <c r="V244" t="s">
        <v>49</v>
      </c>
      <c r="W244">
        <v>13</v>
      </c>
    </row>
    <row r="245" spans="1:23" x14ac:dyDescent="0.3">
      <c r="A245">
        <v>0</v>
      </c>
      <c r="B245">
        <v>38</v>
      </c>
      <c r="C245">
        <v>1</v>
      </c>
      <c r="D245">
        <v>50</v>
      </c>
      <c r="E245">
        <v>0</v>
      </c>
      <c r="I245">
        <v>1</v>
      </c>
      <c r="J245">
        <v>18</v>
      </c>
      <c r="K245">
        <v>1</v>
      </c>
      <c r="L245">
        <v>262</v>
      </c>
      <c r="M245">
        <v>1</v>
      </c>
      <c r="N245" t="str">
        <f t="shared" si="10"/>
        <v>female</v>
      </c>
      <c r="O245" t="str">
        <f t="shared" si="11"/>
        <v>c1</v>
      </c>
      <c r="P245" t="str">
        <f t="shared" si="12"/>
        <v>yes</v>
      </c>
      <c r="Q245">
        <v>262</v>
      </c>
      <c r="T245" t="s">
        <v>55</v>
      </c>
      <c r="U245">
        <v>26</v>
      </c>
      <c r="V245" t="s">
        <v>49</v>
      </c>
      <c r="W245">
        <v>15</v>
      </c>
    </row>
    <row r="246" spans="1:23" x14ac:dyDescent="0.3">
      <c r="A246">
        <v>1</v>
      </c>
      <c r="B246">
        <v>34</v>
      </c>
      <c r="C246">
        <v>1</v>
      </c>
      <c r="D246">
        <v>27</v>
      </c>
      <c r="E246">
        <v>1</v>
      </c>
      <c r="I246">
        <v>1</v>
      </c>
      <c r="J246">
        <v>21</v>
      </c>
      <c r="K246">
        <v>1</v>
      </c>
      <c r="L246">
        <v>262</v>
      </c>
      <c r="M246">
        <v>1</v>
      </c>
      <c r="N246" t="str">
        <f t="shared" si="10"/>
        <v>female</v>
      </c>
      <c r="O246" t="str">
        <f t="shared" si="11"/>
        <v>c1</v>
      </c>
      <c r="P246" t="str">
        <f t="shared" si="12"/>
        <v>yes</v>
      </c>
      <c r="Q246">
        <v>262</v>
      </c>
      <c r="T246" t="s">
        <v>55</v>
      </c>
      <c r="U246">
        <v>65</v>
      </c>
      <c r="V246" t="s">
        <v>49</v>
      </c>
      <c r="W246">
        <v>10</v>
      </c>
    </row>
    <row r="247" spans="1:23" x14ac:dyDescent="0.3">
      <c r="A247">
        <v>0</v>
      </c>
      <c r="B247">
        <v>46</v>
      </c>
      <c r="C247">
        <v>1</v>
      </c>
      <c r="D247">
        <v>79</v>
      </c>
      <c r="E247">
        <v>0</v>
      </c>
      <c r="I247">
        <v>0</v>
      </c>
      <c r="J247">
        <v>13</v>
      </c>
      <c r="K247">
        <v>1</v>
      </c>
      <c r="L247">
        <v>262</v>
      </c>
      <c r="M247">
        <v>1</v>
      </c>
      <c r="N247" t="str">
        <f t="shared" si="10"/>
        <v>male</v>
      </c>
      <c r="O247" t="str">
        <f t="shared" si="11"/>
        <v>c1</v>
      </c>
      <c r="P247" t="str">
        <f t="shared" si="12"/>
        <v>yes</v>
      </c>
      <c r="Q247">
        <v>262</v>
      </c>
      <c r="T247" t="s">
        <v>55</v>
      </c>
      <c r="U247">
        <v>65</v>
      </c>
      <c r="V247" t="s">
        <v>49</v>
      </c>
      <c r="W247">
        <v>21</v>
      </c>
    </row>
    <row r="248" spans="1:23" x14ac:dyDescent="0.3">
      <c r="A248">
        <v>0</v>
      </c>
      <c r="B248">
        <v>36</v>
      </c>
      <c r="C248">
        <v>1</v>
      </c>
      <c r="D248">
        <v>40</v>
      </c>
      <c r="E248">
        <v>0</v>
      </c>
      <c r="I248">
        <v>0</v>
      </c>
      <c r="J248">
        <v>47</v>
      </c>
      <c r="K248">
        <v>1</v>
      </c>
      <c r="L248">
        <v>30</v>
      </c>
      <c r="M248">
        <v>1</v>
      </c>
      <c r="N248" t="str">
        <f t="shared" si="10"/>
        <v>male</v>
      </c>
      <c r="O248" t="str">
        <f t="shared" si="11"/>
        <v>c1</v>
      </c>
      <c r="P248" t="str">
        <f t="shared" si="12"/>
        <v>yes</v>
      </c>
      <c r="Q248">
        <v>30</v>
      </c>
      <c r="T248" t="s">
        <v>55</v>
      </c>
      <c r="U248">
        <v>65</v>
      </c>
      <c r="V248" t="s">
        <v>49</v>
      </c>
      <c r="W248">
        <v>21</v>
      </c>
    </row>
    <row r="249" spans="1:23" x14ac:dyDescent="0.3">
      <c r="A249">
        <v>0</v>
      </c>
      <c r="B249">
        <v>33</v>
      </c>
      <c r="C249">
        <v>1</v>
      </c>
      <c r="D249">
        <v>86</v>
      </c>
      <c r="E249">
        <v>1</v>
      </c>
      <c r="I249">
        <v>0</v>
      </c>
      <c r="J249">
        <v>24</v>
      </c>
      <c r="K249">
        <v>1</v>
      </c>
      <c r="L249">
        <v>69</v>
      </c>
      <c r="M249">
        <v>1</v>
      </c>
      <c r="N249" t="str">
        <f t="shared" si="10"/>
        <v>male</v>
      </c>
      <c r="O249" t="str">
        <f t="shared" si="11"/>
        <v>c1</v>
      </c>
      <c r="P249" t="str">
        <f t="shared" si="12"/>
        <v>yes</v>
      </c>
      <c r="Q249">
        <v>69</v>
      </c>
      <c r="T249" t="s">
        <v>55</v>
      </c>
      <c r="U249">
        <v>16</v>
      </c>
      <c r="V249" t="s">
        <v>49</v>
      </c>
      <c r="W249">
        <v>15</v>
      </c>
    </row>
    <row r="250" spans="1:23" x14ac:dyDescent="0.3">
      <c r="A250">
        <v>0</v>
      </c>
      <c r="B250">
        <v>46</v>
      </c>
      <c r="C250">
        <v>1</v>
      </c>
      <c r="D250">
        <v>59</v>
      </c>
      <c r="E250">
        <v>0</v>
      </c>
      <c r="I250">
        <v>0</v>
      </c>
      <c r="J250">
        <v>43</v>
      </c>
      <c r="K250">
        <v>1</v>
      </c>
      <c r="L250">
        <v>26</v>
      </c>
      <c r="M250">
        <v>1</v>
      </c>
      <c r="N250" t="str">
        <f t="shared" si="10"/>
        <v>male</v>
      </c>
      <c r="O250" t="str">
        <f t="shared" si="11"/>
        <v>c1</v>
      </c>
      <c r="P250" t="str">
        <f t="shared" si="12"/>
        <v>yes</v>
      </c>
      <c r="Q250">
        <v>26</v>
      </c>
      <c r="T250" t="s">
        <v>55</v>
      </c>
      <c r="U250">
        <v>23</v>
      </c>
      <c r="V250" t="s">
        <v>49</v>
      </c>
      <c r="W250">
        <v>10</v>
      </c>
    </row>
    <row r="251" spans="1:23" x14ac:dyDescent="0.3">
      <c r="A251">
        <v>1</v>
      </c>
      <c r="B251">
        <v>54</v>
      </c>
      <c r="C251">
        <v>1</v>
      </c>
      <c r="D251">
        <v>59</v>
      </c>
      <c r="E251">
        <v>1</v>
      </c>
      <c r="I251">
        <v>1</v>
      </c>
      <c r="J251">
        <v>35</v>
      </c>
      <c r="K251">
        <v>1</v>
      </c>
      <c r="L251">
        <v>57</v>
      </c>
      <c r="M251">
        <v>1</v>
      </c>
      <c r="N251" t="str">
        <f t="shared" si="10"/>
        <v>female</v>
      </c>
      <c r="O251" t="str">
        <f t="shared" si="11"/>
        <v>c1</v>
      </c>
      <c r="P251" t="str">
        <f t="shared" si="12"/>
        <v>yes</v>
      </c>
      <c r="Q251">
        <v>57</v>
      </c>
      <c r="T251" t="s">
        <v>55</v>
      </c>
      <c r="U251">
        <v>23</v>
      </c>
      <c r="V251" t="s">
        <v>49</v>
      </c>
      <c r="W251">
        <v>13</v>
      </c>
    </row>
    <row r="252" spans="1:23" x14ac:dyDescent="0.3">
      <c r="A252">
        <v>0</v>
      </c>
      <c r="B252">
        <v>59</v>
      </c>
      <c r="C252">
        <v>1</v>
      </c>
      <c r="D252">
        <v>26</v>
      </c>
      <c r="E252">
        <v>0</v>
      </c>
      <c r="I252">
        <v>1</v>
      </c>
      <c r="J252">
        <v>30</v>
      </c>
      <c r="K252">
        <v>1</v>
      </c>
      <c r="L252">
        <v>31</v>
      </c>
      <c r="M252">
        <v>1</v>
      </c>
      <c r="N252" t="str">
        <f t="shared" si="10"/>
        <v>female</v>
      </c>
      <c r="O252" t="str">
        <f t="shared" si="11"/>
        <v>c1</v>
      </c>
      <c r="P252" t="str">
        <f t="shared" si="12"/>
        <v>yes</v>
      </c>
      <c r="Q252">
        <v>31</v>
      </c>
      <c r="T252" t="s">
        <v>55</v>
      </c>
      <c r="U252">
        <v>26</v>
      </c>
      <c r="V252" t="s">
        <v>49</v>
      </c>
      <c r="W252">
        <v>13</v>
      </c>
    </row>
    <row r="253" spans="1:23" x14ac:dyDescent="0.3">
      <c r="A253">
        <v>0</v>
      </c>
      <c r="B253">
        <v>61</v>
      </c>
      <c r="C253">
        <v>1</v>
      </c>
      <c r="D253">
        <v>262</v>
      </c>
      <c r="E253">
        <v>0</v>
      </c>
      <c r="I253">
        <v>0</v>
      </c>
      <c r="J253">
        <v>34</v>
      </c>
      <c r="K253">
        <v>1</v>
      </c>
      <c r="L253">
        <v>26</v>
      </c>
      <c r="M253">
        <v>1</v>
      </c>
      <c r="N253" t="str">
        <f t="shared" si="10"/>
        <v>male</v>
      </c>
      <c r="O253" t="str">
        <f t="shared" si="11"/>
        <v>c1</v>
      </c>
      <c r="P253" t="str">
        <f t="shared" si="12"/>
        <v>yes</v>
      </c>
      <c r="Q253">
        <v>26</v>
      </c>
      <c r="T253" t="s">
        <v>55</v>
      </c>
      <c r="U253">
        <v>13</v>
      </c>
      <c r="V253" t="s">
        <v>49</v>
      </c>
      <c r="W253">
        <v>26</v>
      </c>
    </row>
    <row r="254" spans="1:23" x14ac:dyDescent="0.3">
      <c r="A254">
        <v>1</v>
      </c>
      <c r="B254">
        <v>48</v>
      </c>
      <c r="C254">
        <v>1</v>
      </c>
      <c r="D254">
        <v>262</v>
      </c>
      <c r="E254">
        <v>1</v>
      </c>
      <c r="I254">
        <v>1</v>
      </c>
      <c r="J254">
        <v>40</v>
      </c>
      <c r="K254">
        <v>1</v>
      </c>
      <c r="L254">
        <v>153</v>
      </c>
      <c r="M254">
        <v>1</v>
      </c>
      <c r="N254" t="str">
        <f t="shared" si="10"/>
        <v>female</v>
      </c>
      <c r="O254" t="str">
        <f t="shared" si="11"/>
        <v>c1</v>
      </c>
      <c r="P254" t="str">
        <f t="shared" si="12"/>
        <v>yes</v>
      </c>
      <c r="Q254">
        <v>153</v>
      </c>
      <c r="T254" t="s">
        <v>55</v>
      </c>
      <c r="U254">
        <v>27</v>
      </c>
      <c r="V254" t="s">
        <v>49</v>
      </c>
      <c r="W254">
        <v>13</v>
      </c>
    </row>
    <row r="255" spans="1:23" x14ac:dyDescent="0.3">
      <c r="A255">
        <v>1</v>
      </c>
      <c r="B255">
        <v>18</v>
      </c>
      <c r="C255">
        <v>1</v>
      </c>
      <c r="D255">
        <v>262</v>
      </c>
      <c r="E255">
        <v>1</v>
      </c>
      <c r="I255">
        <v>0</v>
      </c>
      <c r="J255">
        <v>35</v>
      </c>
      <c r="K255">
        <v>1</v>
      </c>
      <c r="L255">
        <v>26</v>
      </c>
      <c r="M255">
        <v>1</v>
      </c>
      <c r="N255" t="str">
        <f t="shared" si="10"/>
        <v>male</v>
      </c>
      <c r="O255" t="str">
        <f t="shared" si="11"/>
        <v>c1</v>
      </c>
      <c r="P255" t="str">
        <f t="shared" si="12"/>
        <v>yes</v>
      </c>
      <c r="Q255">
        <v>26</v>
      </c>
      <c r="T255" t="s">
        <v>55</v>
      </c>
      <c r="U255">
        <v>13</v>
      </c>
      <c r="V255" t="s">
        <v>49</v>
      </c>
      <c r="W255">
        <v>10</v>
      </c>
    </row>
    <row r="256" spans="1:23" x14ac:dyDescent="0.3">
      <c r="A256">
        <v>1</v>
      </c>
      <c r="B256">
        <v>21</v>
      </c>
      <c r="C256">
        <v>1</v>
      </c>
      <c r="D256">
        <v>262</v>
      </c>
      <c r="E256">
        <v>1</v>
      </c>
      <c r="I256">
        <v>0</v>
      </c>
      <c r="J256">
        <v>50</v>
      </c>
      <c r="K256">
        <v>1</v>
      </c>
      <c r="L256">
        <v>55</v>
      </c>
      <c r="M256">
        <v>0</v>
      </c>
      <c r="N256" t="str">
        <f t="shared" si="10"/>
        <v>male</v>
      </c>
      <c r="O256" t="str">
        <f t="shared" si="11"/>
        <v>c1</v>
      </c>
      <c r="P256" t="str">
        <f t="shared" si="12"/>
        <v>no</v>
      </c>
      <c r="Q256">
        <v>55</v>
      </c>
      <c r="T256" t="s">
        <v>55</v>
      </c>
      <c r="U256">
        <v>26</v>
      </c>
      <c r="V256" t="s">
        <v>49</v>
      </c>
      <c r="W256">
        <v>13</v>
      </c>
    </row>
    <row r="257" spans="1:23" x14ac:dyDescent="0.3">
      <c r="A257">
        <v>0</v>
      </c>
      <c r="B257">
        <v>13</v>
      </c>
      <c r="C257">
        <v>1</v>
      </c>
      <c r="D257">
        <v>262</v>
      </c>
      <c r="E257">
        <v>1</v>
      </c>
      <c r="I257">
        <v>1</v>
      </c>
      <c r="J257">
        <v>39</v>
      </c>
      <c r="K257">
        <v>1</v>
      </c>
      <c r="L257">
        <v>55</v>
      </c>
      <c r="M257">
        <v>1</v>
      </c>
      <c r="N257" t="str">
        <f t="shared" si="10"/>
        <v>female</v>
      </c>
      <c r="O257" t="str">
        <f t="shared" si="11"/>
        <v>c1</v>
      </c>
      <c r="P257" t="str">
        <f t="shared" si="12"/>
        <v>yes</v>
      </c>
      <c r="Q257">
        <v>55</v>
      </c>
      <c r="T257" t="s">
        <v>55</v>
      </c>
      <c r="U257">
        <v>12</v>
      </c>
      <c r="V257" t="s">
        <v>49</v>
      </c>
      <c r="W257">
        <v>15</v>
      </c>
    </row>
    <row r="258" spans="1:23" x14ac:dyDescent="0.3">
      <c r="A258">
        <v>0</v>
      </c>
      <c r="B258">
        <v>47</v>
      </c>
      <c r="C258">
        <v>1</v>
      </c>
      <c r="D258">
        <v>30</v>
      </c>
      <c r="E258">
        <v>1</v>
      </c>
      <c r="I258">
        <v>0</v>
      </c>
      <c r="J258">
        <v>56</v>
      </c>
      <c r="K258">
        <v>1</v>
      </c>
      <c r="L258">
        <v>35</v>
      </c>
      <c r="M258">
        <v>1</v>
      </c>
      <c r="N258" t="str">
        <f t="shared" si="10"/>
        <v>male</v>
      </c>
      <c r="O258" t="str">
        <f t="shared" si="11"/>
        <v>c1</v>
      </c>
      <c r="P258" t="str">
        <f t="shared" si="12"/>
        <v>yes</v>
      </c>
      <c r="Q258">
        <v>35</v>
      </c>
      <c r="T258" t="s">
        <v>55</v>
      </c>
      <c r="U258">
        <v>13</v>
      </c>
      <c r="V258" t="s">
        <v>49</v>
      </c>
      <c r="W258">
        <v>10</v>
      </c>
    </row>
    <row r="259" spans="1:23" x14ac:dyDescent="0.3">
      <c r="A259">
        <v>0</v>
      </c>
      <c r="B259">
        <v>24</v>
      </c>
      <c r="C259">
        <v>1</v>
      </c>
      <c r="D259">
        <v>69</v>
      </c>
      <c r="E259">
        <v>1</v>
      </c>
      <c r="I259">
        <v>0</v>
      </c>
      <c r="J259">
        <v>28</v>
      </c>
      <c r="K259">
        <v>1</v>
      </c>
      <c r="L259">
        <v>35</v>
      </c>
      <c r="M259">
        <v>1</v>
      </c>
      <c r="N259" t="str">
        <f t="shared" ref="N259:N322" si="13">IF(I259=1,"female","male")</f>
        <v>male</v>
      </c>
      <c r="O259" t="str">
        <f t="shared" ref="O259:O322" si="14">IF(K259=1,"c1",IF(K259=2,"c2","c3"))</f>
        <v>c1</v>
      </c>
      <c r="P259" t="str">
        <f t="shared" ref="P259:P322" si="15">IF(M259=1,"yes","no")</f>
        <v>yes</v>
      </c>
      <c r="Q259">
        <v>35</v>
      </c>
      <c r="T259" t="s">
        <v>55</v>
      </c>
      <c r="U259">
        <v>41</v>
      </c>
      <c r="V259" t="s">
        <v>49</v>
      </c>
      <c r="W259">
        <v>13</v>
      </c>
    </row>
    <row r="260" spans="1:23" x14ac:dyDescent="0.3">
      <c r="A260">
        <v>0</v>
      </c>
      <c r="B260">
        <v>43</v>
      </c>
      <c r="C260">
        <v>1</v>
      </c>
      <c r="D260">
        <v>26</v>
      </c>
      <c r="E260">
        <v>1</v>
      </c>
      <c r="I260">
        <v>0</v>
      </c>
      <c r="J260">
        <v>56</v>
      </c>
      <c r="K260">
        <v>1</v>
      </c>
      <c r="L260">
        <v>26</v>
      </c>
      <c r="M260">
        <v>0</v>
      </c>
      <c r="N260" t="str">
        <f t="shared" si="13"/>
        <v>male</v>
      </c>
      <c r="O260" t="str">
        <f t="shared" si="14"/>
        <v>c1</v>
      </c>
      <c r="P260" t="str">
        <f t="shared" si="15"/>
        <v>no</v>
      </c>
      <c r="Q260">
        <v>26</v>
      </c>
      <c r="T260" t="s">
        <v>55</v>
      </c>
      <c r="U260">
        <v>41</v>
      </c>
      <c r="V260" t="s">
        <v>49</v>
      </c>
      <c r="W260">
        <v>65</v>
      </c>
    </row>
    <row r="261" spans="1:23" x14ac:dyDescent="0.3">
      <c r="A261">
        <v>1</v>
      </c>
      <c r="B261">
        <v>35</v>
      </c>
      <c r="C261">
        <v>1</v>
      </c>
      <c r="D261">
        <v>57</v>
      </c>
      <c r="E261">
        <v>1</v>
      </c>
      <c r="I261">
        <v>0</v>
      </c>
      <c r="J261">
        <v>56</v>
      </c>
      <c r="K261">
        <v>1</v>
      </c>
      <c r="L261">
        <v>30</v>
      </c>
      <c r="M261">
        <v>0</v>
      </c>
      <c r="N261" t="str">
        <f t="shared" si="13"/>
        <v>male</v>
      </c>
      <c r="O261" t="str">
        <f t="shared" si="14"/>
        <v>c1</v>
      </c>
      <c r="P261" t="str">
        <f t="shared" si="15"/>
        <v>no</v>
      </c>
      <c r="Q261">
        <v>30</v>
      </c>
      <c r="T261" t="s">
        <v>55</v>
      </c>
      <c r="U261">
        <v>41</v>
      </c>
      <c r="V261" t="s">
        <v>49</v>
      </c>
      <c r="W261">
        <v>13</v>
      </c>
    </row>
    <row r="262" spans="1:23" x14ac:dyDescent="0.3">
      <c r="A262">
        <v>1</v>
      </c>
      <c r="B262">
        <v>30</v>
      </c>
      <c r="C262">
        <v>1</v>
      </c>
      <c r="D262">
        <v>31</v>
      </c>
      <c r="E262">
        <v>1</v>
      </c>
      <c r="I262">
        <v>0</v>
      </c>
      <c r="J262">
        <v>24</v>
      </c>
      <c r="K262">
        <v>1</v>
      </c>
      <c r="L262">
        <v>60</v>
      </c>
      <c r="M262">
        <v>0</v>
      </c>
      <c r="N262" t="str">
        <f t="shared" si="13"/>
        <v>male</v>
      </c>
      <c r="O262" t="str">
        <f t="shared" si="14"/>
        <v>c1</v>
      </c>
      <c r="P262" t="str">
        <f t="shared" si="15"/>
        <v>no</v>
      </c>
      <c r="Q262">
        <v>60</v>
      </c>
      <c r="T262" t="s">
        <v>55</v>
      </c>
      <c r="U262">
        <v>12</v>
      </c>
      <c r="V262" t="s">
        <v>49</v>
      </c>
      <c r="W262">
        <v>21</v>
      </c>
    </row>
    <row r="263" spans="1:23" x14ac:dyDescent="0.3">
      <c r="A263">
        <v>0</v>
      </c>
      <c r="B263">
        <v>34</v>
      </c>
      <c r="C263">
        <v>1</v>
      </c>
      <c r="D263">
        <v>26</v>
      </c>
      <c r="E263">
        <v>1</v>
      </c>
      <c r="I263">
        <v>1</v>
      </c>
      <c r="J263">
        <v>18</v>
      </c>
      <c r="K263">
        <v>1</v>
      </c>
      <c r="L263">
        <v>60</v>
      </c>
      <c r="M263">
        <v>1</v>
      </c>
      <c r="N263" t="str">
        <f t="shared" si="13"/>
        <v>female</v>
      </c>
      <c r="O263" t="str">
        <f t="shared" si="14"/>
        <v>c1</v>
      </c>
      <c r="P263" t="str">
        <f t="shared" si="15"/>
        <v>yes</v>
      </c>
      <c r="Q263">
        <v>60</v>
      </c>
      <c r="T263" t="s">
        <v>55</v>
      </c>
      <c r="U263">
        <v>33</v>
      </c>
      <c r="V263" t="s">
        <v>49</v>
      </c>
      <c r="W263">
        <v>21</v>
      </c>
    </row>
    <row r="264" spans="1:23" x14ac:dyDescent="0.3">
      <c r="A264">
        <v>1</v>
      </c>
      <c r="B264">
        <v>40</v>
      </c>
      <c r="C264">
        <v>1</v>
      </c>
      <c r="D264">
        <v>153</v>
      </c>
      <c r="E264">
        <v>1</v>
      </c>
      <c r="I264">
        <v>0</v>
      </c>
      <c r="J264">
        <v>24</v>
      </c>
      <c r="K264">
        <v>1</v>
      </c>
      <c r="L264">
        <v>82</v>
      </c>
      <c r="M264">
        <v>1</v>
      </c>
      <c r="N264" t="str">
        <f t="shared" si="13"/>
        <v>male</v>
      </c>
      <c r="O264" t="str">
        <f t="shared" si="14"/>
        <v>c1</v>
      </c>
      <c r="P264" t="str">
        <f t="shared" si="15"/>
        <v>yes</v>
      </c>
      <c r="Q264">
        <v>82</v>
      </c>
      <c r="T264" t="s">
        <v>55</v>
      </c>
      <c r="U264">
        <v>10</v>
      </c>
      <c r="V264" t="s">
        <v>49</v>
      </c>
      <c r="W264">
        <v>13</v>
      </c>
    </row>
    <row r="265" spans="1:23" x14ac:dyDescent="0.3">
      <c r="A265">
        <v>0</v>
      </c>
      <c r="B265">
        <v>35</v>
      </c>
      <c r="C265">
        <v>1</v>
      </c>
      <c r="D265">
        <v>26</v>
      </c>
      <c r="E265">
        <v>1</v>
      </c>
      <c r="I265">
        <v>1</v>
      </c>
      <c r="J265">
        <v>23</v>
      </c>
      <c r="K265">
        <v>1</v>
      </c>
      <c r="L265">
        <v>82</v>
      </c>
      <c r="M265">
        <v>1</v>
      </c>
      <c r="N265" t="str">
        <f t="shared" si="13"/>
        <v>female</v>
      </c>
      <c r="O265" t="str">
        <f t="shared" si="14"/>
        <v>c1</v>
      </c>
      <c r="P265" t="str">
        <f t="shared" si="15"/>
        <v>yes</v>
      </c>
      <c r="Q265">
        <v>82</v>
      </c>
      <c r="T265" t="s">
        <v>55</v>
      </c>
      <c r="U265">
        <v>7</v>
      </c>
      <c r="V265" t="s">
        <v>49</v>
      </c>
      <c r="W265">
        <v>21</v>
      </c>
    </row>
    <row r="266" spans="1:23" x14ac:dyDescent="0.3">
      <c r="A266">
        <v>0</v>
      </c>
      <c r="B266">
        <v>50</v>
      </c>
      <c r="C266">
        <v>1</v>
      </c>
      <c r="D266">
        <v>55</v>
      </c>
      <c r="E266">
        <v>0</v>
      </c>
      <c r="I266">
        <v>0</v>
      </c>
      <c r="J266">
        <v>45</v>
      </c>
      <c r="K266">
        <v>1</v>
      </c>
      <c r="L266">
        <v>134</v>
      </c>
      <c r="M266">
        <v>1</v>
      </c>
      <c r="N266" t="str">
        <f t="shared" si="13"/>
        <v>male</v>
      </c>
      <c r="O266" t="str">
        <f t="shared" si="14"/>
        <v>c1</v>
      </c>
      <c r="P266" t="str">
        <f t="shared" si="15"/>
        <v>yes</v>
      </c>
      <c r="Q266">
        <v>134</v>
      </c>
      <c r="T266" t="s">
        <v>55</v>
      </c>
      <c r="U266">
        <v>37</v>
      </c>
      <c r="V266" t="s">
        <v>49</v>
      </c>
      <c r="W266">
        <v>10</v>
      </c>
    </row>
    <row r="267" spans="1:23" x14ac:dyDescent="0.3">
      <c r="A267">
        <v>1</v>
      </c>
      <c r="B267">
        <v>39</v>
      </c>
      <c r="C267">
        <v>1</v>
      </c>
      <c r="D267">
        <v>55</v>
      </c>
      <c r="E267">
        <v>1</v>
      </c>
      <c r="I267">
        <v>1</v>
      </c>
      <c r="J267">
        <v>39</v>
      </c>
      <c r="K267">
        <v>1</v>
      </c>
      <c r="L267">
        <v>134</v>
      </c>
      <c r="M267">
        <v>1</v>
      </c>
      <c r="N267" t="str">
        <f t="shared" si="13"/>
        <v>female</v>
      </c>
      <c r="O267" t="str">
        <f t="shared" si="14"/>
        <v>c1</v>
      </c>
      <c r="P267" t="str">
        <f t="shared" si="15"/>
        <v>yes</v>
      </c>
      <c r="Q267">
        <v>134</v>
      </c>
      <c r="T267" t="s">
        <v>55</v>
      </c>
      <c r="U267">
        <v>37</v>
      </c>
      <c r="V267" t="s">
        <v>49</v>
      </c>
      <c r="W267">
        <v>26</v>
      </c>
    </row>
    <row r="268" spans="1:23" x14ac:dyDescent="0.3">
      <c r="A268">
        <v>0</v>
      </c>
      <c r="B268">
        <v>56</v>
      </c>
      <c r="C268">
        <v>1</v>
      </c>
      <c r="D268">
        <v>35</v>
      </c>
      <c r="E268">
        <v>1</v>
      </c>
      <c r="I268">
        <v>0</v>
      </c>
      <c r="J268">
        <v>6</v>
      </c>
      <c r="K268">
        <v>1</v>
      </c>
      <c r="L268">
        <v>134</v>
      </c>
      <c r="M268">
        <v>1</v>
      </c>
      <c r="N268" t="str">
        <f t="shared" si="13"/>
        <v>male</v>
      </c>
      <c r="O268" t="str">
        <f t="shared" si="14"/>
        <v>c1</v>
      </c>
      <c r="P268" t="str">
        <f t="shared" si="15"/>
        <v>yes</v>
      </c>
      <c r="Q268">
        <v>134</v>
      </c>
      <c r="T268" t="s">
        <v>55</v>
      </c>
      <c r="U268">
        <v>19</v>
      </c>
      <c r="V268" t="s">
        <v>49</v>
      </c>
      <c r="W268">
        <v>27</v>
      </c>
    </row>
    <row r="269" spans="1:23" x14ac:dyDescent="0.3">
      <c r="A269">
        <v>0</v>
      </c>
      <c r="B269">
        <v>28</v>
      </c>
      <c r="C269">
        <v>1</v>
      </c>
      <c r="D269">
        <v>35</v>
      </c>
      <c r="E269">
        <v>1</v>
      </c>
      <c r="I269">
        <v>0</v>
      </c>
      <c r="J269">
        <v>57</v>
      </c>
      <c r="K269">
        <v>1</v>
      </c>
      <c r="L269">
        <v>146</v>
      </c>
      <c r="M269">
        <v>0</v>
      </c>
      <c r="N269" t="str">
        <f t="shared" si="13"/>
        <v>male</v>
      </c>
      <c r="O269" t="str">
        <f t="shared" si="14"/>
        <v>c1</v>
      </c>
      <c r="P269" t="str">
        <f t="shared" si="15"/>
        <v>no</v>
      </c>
      <c r="Q269">
        <v>146</v>
      </c>
      <c r="T269" t="s">
        <v>55</v>
      </c>
      <c r="U269">
        <v>19</v>
      </c>
      <c r="V269" t="s">
        <v>49</v>
      </c>
      <c r="W269">
        <v>10</v>
      </c>
    </row>
    <row r="270" spans="1:23" x14ac:dyDescent="0.3">
      <c r="A270">
        <v>0</v>
      </c>
      <c r="B270">
        <v>56</v>
      </c>
      <c r="C270">
        <v>1</v>
      </c>
      <c r="D270">
        <v>26</v>
      </c>
      <c r="E270">
        <v>0</v>
      </c>
      <c r="I270">
        <v>1</v>
      </c>
      <c r="J270">
        <v>45</v>
      </c>
      <c r="K270">
        <v>1</v>
      </c>
      <c r="L270">
        <v>146</v>
      </c>
      <c r="M270">
        <v>1</v>
      </c>
      <c r="N270" t="str">
        <f t="shared" si="13"/>
        <v>female</v>
      </c>
      <c r="O270" t="str">
        <f t="shared" si="14"/>
        <v>c1</v>
      </c>
      <c r="P270" t="str">
        <f t="shared" si="15"/>
        <v>yes</v>
      </c>
      <c r="Q270">
        <v>146</v>
      </c>
      <c r="T270" t="s">
        <v>55</v>
      </c>
      <c r="U270">
        <v>10</v>
      </c>
      <c r="V270" t="s">
        <v>49</v>
      </c>
      <c r="W270">
        <v>12</v>
      </c>
    </row>
    <row r="271" spans="1:23" x14ac:dyDescent="0.3">
      <c r="A271">
        <v>0</v>
      </c>
      <c r="B271">
        <v>56</v>
      </c>
      <c r="C271">
        <v>1</v>
      </c>
      <c r="D271">
        <v>30</v>
      </c>
      <c r="E271">
        <v>0</v>
      </c>
      <c r="I271">
        <v>0</v>
      </c>
      <c r="J271">
        <v>32</v>
      </c>
      <c r="K271">
        <v>1</v>
      </c>
      <c r="L271">
        <v>30</v>
      </c>
      <c r="M271">
        <v>1</v>
      </c>
      <c r="N271" t="str">
        <f t="shared" si="13"/>
        <v>male</v>
      </c>
      <c r="O271" t="str">
        <f t="shared" si="14"/>
        <v>c1</v>
      </c>
      <c r="P271" t="str">
        <f t="shared" si="15"/>
        <v>yes</v>
      </c>
      <c r="Q271">
        <v>30</v>
      </c>
      <c r="T271" t="s">
        <v>55</v>
      </c>
      <c r="U271">
        <v>26</v>
      </c>
      <c r="V271" t="s">
        <v>49</v>
      </c>
      <c r="W271">
        <v>13</v>
      </c>
    </row>
    <row r="272" spans="1:23" x14ac:dyDescent="0.3">
      <c r="A272">
        <v>0</v>
      </c>
      <c r="B272">
        <v>9999</v>
      </c>
      <c r="C272">
        <v>1</v>
      </c>
      <c r="D272">
        <v>26</v>
      </c>
      <c r="E272">
        <v>0</v>
      </c>
      <c r="I272">
        <v>0</v>
      </c>
      <c r="J272">
        <v>62</v>
      </c>
      <c r="K272">
        <v>1</v>
      </c>
      <c r="L272">
        <v>26</v>
      </c>
      <c r="M272">
        <v>0</v>
      </c>
      <c r="N272" t="str">
        <f t="shared" si="13"/>
        <v>male</v>
      </c>
      <c r="O272" t="str">
        <f t="shared" si="14"/>
        <v>c1</v>
      </c>
      <c r="P272" t="str">
        <f t="shared" si="15"/>
        <v>no</v>
      </c>
      <c r="Q272">
        <v>26</v>
      </c>
      <c r="T272" t="s">
        <v>55</v>
      </c>
      <c r="U272">
        <v>26</v>
      </c>
      <c r="V272" t="s">
        <v>49</v>
      </c>
      <c r="W272">
        <v>7</v>
      </c>
    </row>
    <row r="273" spans="1:23" x14ac:dyDescent="0.3">
      <c r="A273">
        <v>0</v>
      </c>
      <c r="B273">
        <v>24</v>
      </c>
      <c r="C273">
        <v>1</v>
      </c>
      <c r="D273">
        <v>60</v>
      </c>
      <c r="E273">
        <v>0</v>
      </c>
      <c r="I273">
        <v>0</v>
      </c>
      <c r="J273">
        <v>54</v>
      </c>
      <c r="K273">
        <v>1</v>
      </c>
      <c r="L273">
        <v>55</v>
      </c>
      <c r="M273">
        <v>1</v>
      </c>
      <c r="N273" t="str">
        <f t="shared" si="13"/>
        <v>male</v>
      </c>
      <c r="O273" t="str">
        <f t="shared" si="14"/>
        <v>c1</v>
      </c>
      <c r="P273" t="str">
        <f t="shared" si="15"/>
        <v>yes</v>
      </c>
      <c r="Q273">
        <v>55</v>
      </c>
      <c r="T273" t="s">
        <v>55</v>
      </c>
      <c r="U273">
        <v>10</v>
      </c>
      <c r="V273" t="s">
        <v>49</v>
      </c>
      <c r="W273">
        <v>20</v>
      </c>
    </row>
    <row r="274" spans="1:23" x14ac:dyDescent="0.3">
      <c r="A274">
        <v>1</v>
      </c>
      <c r="B274">
        <v>18</v>
      </c>
      <c r="C274">
        <v>1</v>
      </c>
      <c r="D274">
        <v>60</v>
      </c>
      <c r="E274">
        <v>1</v>
      </c>
      <c r="I274">
        <v>1</v>
      </c>
      <c r="J274">
        <v>44</v>
      </c>
      <c r="K274">
        <v>1</v>
      </c>
      <c r="L274">
        <v>55</v>
      </c>
      <c r="M274">
        <v>1</v>
      </c>
      <c r="N274" t="str">
        <f t="shared" si="13"/>
        <v>female</v>
      </c>
      <c r="O274" t="str">
        <f t="shared" si="14"/>
        <v>c1</v>
      </c>
      <c r="P274" t="str">
        <f t="shared" si="15"/>
        <v>yes</v>
      </c>
      <c r="Q274">
        <v>55</v>
      </c>
      <c r="T274" t="s">
        <v>55</v>
      </c>
      <c r="U274">
        <v>10</v>
      </c>
      <c r="V274" t="s">
        <v>49</v>
      </c>
      <c r="W274">
        <v>20</v>
      </c>
    </row>
    <row r="275" spans="1:23" x14ac:dyDescent="0.3">
      <c r="A275">
        <v>0</v>
      </c>
      <c r="B275">
        <v>24</v>
      </c>
      <c r="C275">
        <v>1</v>
      </c>
      <c r="D275">
        <v>82</v>
      </c>
      <c r="E275">
        <v>1</v>
      </c>
      <c r="I275">
        <v>1</v>
      </c>
      <c r="J275">
        <v>52</v>
      </c>
      <c r="K275">
        <v>1</v>
      </c>
      <c r="L275">
        <v>78</v>
      </c>
      <c r="M275">
        <v>1</v>
      </c>
      <c r="N275" t="str">
        <f t="shared" si="13"/>
        <v>female</v>
      </c>
      <c r="O275" t="str">
        <f t="shared" si="14"/>
        <v>c1</v>
      </c>
      <c r="P275" t="str">
        <f t="shared" si="15"/>
        <v>yes</v>
      </c>
      <c r="Q275">
        <v>78</v>
      </c>
      <c r="T275" t="s">
        <v>55</v>
      </c>
      <c r="U275">
        <v>13</v>
      </c>
      <c r="V275" t="s">
        <v>49</v>
      </c>
      <c r="W275">
        <v>7</v>
      </c>
    </row>
    <row r="276" spans="1:23" x14ac:dyDescent="0.3">
      <c r="A276">
        <v>1</v>
      </c>
      <c r="B276">
        <v>23</v>
      </c>
      <c r="C276">
        <v>1</v>
      </c>
      <c r="D276">
        <v>82</v>
      </c>
      <c r="E276">
        <v>1</v>
      </c>
      <c r="I276">
        <v>0</v>
      </c>
      <c r="J276">
        <v>54</v>
      </c>
      <c r="K276">
        <v>1</v>
      </c>
      <c r="L276">
        <v>27</v>
      </c>
      <c r="M276">
        <v>0</v>
      </c>
      <c r="N276" t="str">
        <f t="shared" si="13"/>
        <v>male</v>
      </c>
      <c r="O276" t="str">
        <f t="shared" si="14"/>
        <v>c1</v>
      </c>
      <c r="P276" t="str">
        <f t="shared" si="15"/>
        <v>no</v>
      </c>
      <c r="Q276">
        <v>27</v>
      </c>
      <c r="T276" t="s">
        <v>55</v>
      </c>
      <c r="U276">
        <v>13</v>
      </c>
      <c r="V276" t="s">
        <v>49</v>
      </c>
      <c r="W276">
        <v>8</v>
      </c>
    </row>
    <row r="277" spans="1:23" x14ac:dyDescent="0.3">
      <c r="A277">
        <v>0</v>
      </c>
      <c r="B277">
        <v>45</v>
      </c>
      <c r="C277">
        <v>1</v>
      </c>
      <c r="D277">
        <v>134</v>
      </c>
      <c r="E277">
        <v>1</v>
      </c>
      <c r="I277">
        <v>1</v>
      </c>
      <c r="J277">
        <v>62</v>
      </c>
      <c r="K277">
        <v>1</v>
      </c>
      <c r="L277">
        <v>80</v>
      </c>
      <c r="M277">
        <v>1</v>
      </c>
      <c r="N277" t="str">
        <f t="shared" si="13"/>
        <v>female</v>
      </c>
      <c r="O277" t="str">
        <f t="shared" si="14"/>
        <v>c1</v>
      </c>
      <c r="P277" t="str">
        <f t="shared" si="15"/>
        <v>yes</v>
      </c>
      <c r="Q277">
        <v>80</v>
      </c>
      <c r="T277" t="s">
        <v>55</v>
      </c>
      <c r="U277">
        <v>26</v>
      </c>
      <c r="V277" t="s">
        <v>49</v>
      </c>
      <c r="W277">
        <v>9</v>
      </c>
    </row>
    <row r="278" spans="1:23" x14ac:dyDescent="0.3">
      <c r="A278">
        <v>1</v>
      </c>
      <c r="B278">
        <v>39</v>
      </c>
      <c r="C278">
        <v>1</v>
      </c>
      <c r="D278">
        <v>134</v>
      </c>
      <c r="E278">
        <v>1</v>
      </c>
      <c r="I278">
        <v>0</v>
      </c>
      <c r="J278">
        <v>67</v>
      </c>
      <c r="K278">
        <v>1</v>
      </c>
      <c r="L278">
        <v>221</v>
      </c>
      <c r="M278">
        <v>0</v>
      </c>
      <c r="N278" t="str">
        <f t="shared" si="13"/>
        <v>male</v>
      </c>
      <c r="O278" t="str">
        <f t="shared" si="14"/>
        <v>c1</v>
      </c>
      <c r="P278" t="str">
        <f t="shared" si="15"/>
        <v>no</v>
      </c>
      <c r="Q278">
        <v>221</v>
      </c>
      <c r="T278" t="s">
        <v>55</v>
      </c>
      <c r="U278">
        <v>21</v>
      </c>
      <c r="V278" t="s">
        <v>49</v>
      </c>
      <c r="W278">
        <v>7</v>
      </c>
    </row>
    <row r="279" spans="1:23" x14ac:dyDescent="0.3">
      <c r="A279">
        <v>0</v>
      </c>
      <c r="B279">
        <v>6</v>
      </c>
      <c r="C279">
        <v>1</v>
      </c>
      <c r="D279">
        <v>134</v>
      </c>
      <c r="E279">
        <v>1</v>
      </c>
      <c r="I279">
        <v>1</v>
      </c>
      <c r="J279">
        <v>63</v>
      </c>
      <c r="K279">
        <v>1</v>
      </c>
      <c r="L279">
        <v>221</v>
      </c>
      <c r="M279">
        <v>0</v>
      </c>
      <c r="N279" t="str">
        <f t="shared" si="13"/>
        <v>female</v>
      </c>
      <c r="O279" t="str">
        <f t="shared" si="14"/>
        <v>c1</v>
      </c>
      <c r="P279" t="str">
        <f t="shared" si="15"/>
        <v>no</v>
      </c>
      <c r="Q279">
        <v>221</v>
      </c>
      <c r="T279" t="s">
        <v>55</v>
      </c>
      <c r="U279">
        <v>26</v>
      </c>
      <c r="V279" t="s">
        <v>49</v>
      </c>
      <c r="W279">
        <v>7</v>
      </c>
    </row>
    <row r="280" spans="1:23" x14ac:dyDescent="0.3">
      <c r="A280">
        <v>0</v>
      </c>
      <c r="B280">
        <v>57</v>
      </c>
      <c r="C280">
        <v>1</v>
      </c>
      <c r="D280">
        <v>146</v>
      </c>
      <c r="E280">
        <v>0</v>
      </c>
      <c r="I280">
        <v>0</v>
      </c>
      <c r="J280">
        <v>61</v>
      </c>
      <c r="K280">
        <v>1</v>
      </c>
      <c r="L280">
        <v>32</v>
      </c>
      <c r="M280">
        <v>0</v>
      </c>
      <c r="N280" t="str">
        <f t="shared" si="13"/>
        <v>male</v>
      </c>
      <c r="O280" t="str">
        <f t="shared" si="14"/>
        <v>c1</v>
      </c>
      <c r="P280" t="str">
        <f t="shared" si="15"/>
        <v>no</v>
      </c>
      <c r="Q280">
        <v>32</v>
      </c>
      <c r="T280" t="s">
        <v>55</v>
      </c>
      <c r="U280">
        <v>13</v>
      </c>
      <c r="V280" t="s">
        <v>49</v>
      </c>
      <c r="W280">
        <v>7</v>
      </c>
    </row>
    <row r="281" spans="1:23" x14ac:dyDescent="0.3">
      <c r="A281">
        <v>1</v>
      </c>
      <c r="B281">
        <v>45</v>
      </c>
      <c r="C281">
        <v>1</v>
      </c>
      <c r="D281">
        <v>146</v>
      </c>
      <c r="E281">
        <v>1</v>
      </c>
      <c r="I281">
        <v>1</v>
      </c>
      <c r="J281">
        <v>46</v>
      </c>
      <c r="K281">
        <v>1</v>
      </c>
      <c r="L281">
        <v>25</v>
      </c>
      <c r="M281">
        <v>1</v>
      </c>
      <c r="N281" t="str">
        <f t="shared" si="13"/>
        <v>female</v>
      </c>
      <c r="O281" t="str">
        <f t="shared" si="14"/>
        <v>c1</v>
      </c>
      <c r="P281" t="str">
        <f t="shared" si="15"/>
        <v>yes</v>
      </c>
      <c r="Q281">
        <v>25</v>
      </c>
      <c r="T281" t="s">
        <v>55</v>
      </c>
      <c r="U281">
        <v>12</v>
      </c>
      <c r="V281" t="s">
        <v>49</v>
      </c>
      <c r="W281">
        <v>7</v>
      </c>
    </row>
    <row r="282" spans="1:23" x14ac:dyDescent="0.3">
      <c r="A282">
        <v>0</v>
      </c>
      <c r="B282">
        <v>32</v>
      </c>
      <c r="C282">
        <v>1</v>
      </c>
      <c r="D282">
        <v>30</v>
      </c>
      <c r="E282">
        <v>1</v>
      </c>
      <c r="I282">
        <v>0</v>
      </c>
      <c r="J282">
        <v>52</v>
      </c>
      <c r="K282">
        <v>1</v>
      </c>
      <c r="L282">
        <v>79</v>
      </c>
      <c r="M282">
        <v>0</v>
      </c>
      <c r="N282" t="str">
        <f t="shared" si="13"/>
        <v>male</v>
      </c>
      <c r="O282" t="str">
        <f t="shared" si="14"/>
        <v>c1</v>
      </c>
      <c r="P282" t="str">
        <f t="shared" si="15"/>
        <v>no</v>
      </c>
      <c r="Q282">
        <v>79</v>
      </c>
      <c r="T282" t="s">
        <v>55</v>
      </c>
      <c r="U282">
        <v>26</v>
      </c>
      <c r="V282" t="s">
        <v>49</v>
      </c>
      <c r="W282">
        <v>8</v>
      </c>
    </row>
    <row r="283" spans="1:23" x14ac:dyDescent="0.3">
      <c r="A283">
        <v>0</v>
      </c>
      <c r="B283">
        <v>62</v>
      </c>
      <c r="C283">
        <v>1</v>
      </c>
      <c r="D283">
        <v>26</v>
      </c>
      <c r="E283">
        <v>0</v>
      </c>
      <c r="I283">
        <v>1</v>
      </c>
      <c r="J283">
        <v>39</v>
      </c>
      <c r="K283">
        <v>1</v>
      </c>
      <c r="L283">
        <v>79</v>
      </c>
      <c r="M283">
        <v>1</v>
      </c>
      <c r="N283" t="str">
        <f t="shared" si="13"/>
        <v>female</v>
      </c>
      <c r="O283" t="str">
        <f t="shared" si="14"/>
        <v>c1</v>
      </c>
      <c r="P283" t="str">
        <f t="shared" si="15"/>
        <v>yes</v>
      </c>
      <c r="Q283">
        <v>79</v>
      </c>
      <c r="T283" t="s">
        <v>55</v>
      </c>
      <c r="U283">
        <v>26</v>
      </c>
      <c r="V283" t="s">
        <v>49</v>
      </c>
      <c r="W283">
        <v>8</v>
      </c>
    </row>
    <row r="284" spans="1:23" x14ac:dyDescent="0.3">
      <c r="A284">
        <v>0</v>
      </c>
      <c r="B284">
        <v>54</v>
      </c>
      <c r="C284">
        <v>1</v>
      </c>
      <c r="D284">
        <v>55</v>
      </c>
      <c r="E284">
        <v>1</v>
      </c>
      <c r="I284">
        <v>1</v>
      </c>
      <c r="J284">
        <v>18</v>
      </c>
      <c r="K284">
        <v>1</v>
      </c>
      <c r="L284">
        <v>79</v>
      </c>
      <c r="M284">
        <v>1</v>
      </c>
      <c r="N284" t="str">
        <f t="shared" si="13"/>
        <v>female</v>
      </c>
      <c r="O284" t="str">
        <f t="shared" si="14"/>
        <v>c1</v>
      </c>
      <c r="P284" t="str">
        <f t="shared" si="15"/>
        <v>yes</v>
      </c>
      <c r="Q284">
        <v>79</v>
      </c>
      <c r="T284" t="s">
        <v>55</v>
      </c>
      <c r="U284">
        <v>26</v>
      </c>
      <c r="V284" t="s">
        <v>49</v>
      </c>
      <c r="W284">
        <v>22</v>
      </c>
    </row>
    <row r="285" spans="1:23" x14ac:dyDescent="0.3">
      <c r="A285">
        <v>1</v>
      </c>
      <c r="B285">
        <v>44</v>
      </c>
      <c r="C285">
        <v>1</v>
      </c>
      <c r="D285">
        <v>55</v>
      </c>
      <c r="E285">
        <v>1</v>
      </c>
      <c r="I285">
        <v>0</v>
      </c>
      <c r="J285">
        <v>48</v>
      </c>
      <c r="K285">
        <v>1</v>
      </c>
      <c r="L285">
        <v>52</v>
      </c>
      <c r="M285">
        <v>1</v>
      </c>
      <c r="N285" t="str">
        <f t="shared" si="13"/>
        <v>male</v>
      </c>
      <c r="O285" t="str">
        <f t="shared" si="14"/>
        <v>c1</v>
      </c>
      <c r="P285" t="str">
        <f t="shared" si="15"/>
        <v>yes</v>
      </c>
      <c r="Q285">
        <v>52</v>
      </c>
      <c r="T285" t="s">
        <v>55</v>
      </c>
      <c r="U285">
        <v>13</v>
      </c>
      <c r="V285" t="s">
        <v>49</v>
      </c>
      <c r="W285">
        <v>7</v>
      </c>
    </row>
    <row r="286" spans="1:23" x14ac:dyDescent="0.3">
      <c r="A286">
        <v>1</v>
      </c>
      <c r="B286">
        <v>52</v>
      </c>
      <c r="C286">
        <v>1</v>
      </c>
      <c r="D286">
        <v>78</v>
      </c>
      <c r="E286">
        <v>1</v>
      </c>
      <c r="I286">
        <v>1</v>
      </c>
      <c r="J286">
        <v>49</v>
      </c>
      <c r="K286">
        <v>1</v>
      </c>
      <c r="L286">
        <v>52</v>
      </c>
      <c r="M286">
        <v>1</v>
      </c>
      <c r="N286" t="str">
        <f t="shared" si="13"/>
        <v>female</v>
      </c>
      <c r="O286" t="str">
        <f t="shared" si="14"/>
        <v>c1</v>
      </c>
      <c r="P286" t="str">
        <f t="shared" si="15"/>
        <v>yes</v>
      </c>
      <c r="Q286">
        <v>52</v>
      </c>
      <c r="T286" t="s">
        <v>55</v>
      </c>
      <c r="U286">
        <v>18</v>
      </c>
      <c r="V286" t="s">
        <v>49</v>
      </c>
      <c r="W286">
        <v>7</v>
      </c>
    </row>
    <row r="287" spans="1:23" x14ac:dyDescent="0.3">
      <c r="A287">
        <v>0</v>
      </c>
      <c r="B287">
        <v>54</v>
      </c>
      <c r="C287">
        <v>1</v>
      </c>
      <c r="D287">
        <v>27</v>
      </c>
      <c r="E287">
        <v>0</v>
      </c>
      <c r="I287">
        <v>0</v>
      </c>
      <c r="J287">
        <v>49</v>
      </c>
      <c r="K287">
        <v>1</v>
      </c>
      <c r="L287">
        <v>110</v>
      </c>
      <c r="M287">
        <v>0</v>
      </c>
      <c r="N287" t="str">
        <f t="shared" si="13"/>
        <v>male</v>
      </c>
      <c r="O287" t="str">
        <f t="shared" si="14"/>
        <v>c1</v>
      </c>
      <c r="P287" t="str">
        <f t="shared" si="15"/>
        <v>no</v>
      </c>
      <c r="Q287">
        <v>110</v>
      </c>
      <c r="T287" t="s">
        <v>55</v>
      </c>
      <c r="U287">
        <v>18</v>
      </c>
      <c r="V287" t="s">
        <v>49</v>
      </c>
      <c r="W287">
        <v>31</v>
      </c>
    </row>
    <row r="288" spans="1:23" x14ac:dyDescent="0.3">
      <c r="A288">
        <v>1</v>
      </c>
      <c r="B288">
        <v>62</v>
      </c>
      <c r="C288">
        <v>1</v>
      </c>
      <c r="D288">
        <v>80</v>
      </c>
      <c r="E288">
        <v>1</v>
      </c>
      <c r="I288">
        <v>1</v>
      </c>
      <c r="J288">
        <v>39</v>
      </c>
      <c r="K288">
        <v>1</v>
      </c>
      <c r="L288">
        <v>110</v>
      </c>
      <c r="M288">
        <v>1</v>
      </c>
      <c r="N288" t="str">
        <f t="shared" si="13"/>
        <v>female</v>
      </c>
      <c r="O288" t="str">
        <f t="shared" si="14"/>
        <v>c1</v>
      </c>
      <c r="P288" t="str">
        <f t="shared" si="15"/>
        <v>yes</v>
      </c>
      <c r="Q288">
        <v>110</v>
      </c>
      <c r="T288" t="s">
        <v>55</v>
      </c>
      <c r="U288">
        <v>18</v>
      </c>
      <c r="V288" t="s">
        <v>49</v>
      </c>
      <c r="W288">
        <v>31</v>
      </c>
    </row>
    <row r="289" spans="1:23" x14ac:dyDescent="0.3">
      <c r="A289">
        <v>0</v>
      </c>
      <c r="B289">
        <v>67</v>
      </c>
      <c r="C289">
        <v>1</v>
      </c>
      <c r="D289">
        <v>221</v>
      </c>
      <c r="E289">
        <v>0</v>
      </c>
      <c r="I289">
        <v>0</v>
      </c>
      <c r="J289">
        <v>17</v>
      </c>
      <c r="K289">
        <v>1</v>
      </c>
      <c r="L289">
        <v>110</v>
      </c>
      <c r="M289">
        <v>1</v>
      </c>
      <c r="N289" t="str">
        <f t="shared" si="13"/>
        <v>male</v>
      </c>
      <c r="O289" t="str">
        <f t="shared" si="14"/>
        <v>c1</v>
      </c>
      <c r="P289" t="str">
        <f t="shared" si="15"/>
        <v>yes</v>
      </c>
      <c r="Q289">
        <v>110</v>
      </c>
      <c r="T289" t="s">
        <v>55</v>
      </c>
      <c r="U289">
        <v>10</v>
      </c>
      <c r="V289" t="s">
        <v>49</v>
      </c>
      <c r="W289">
        <v>31</v>
      </c>
    </row>
    <row r="290" spans="1:23" x14ac:dyDescent="0.3">
      <c r="A290">
        <v>1</v>
      </c>
      <c r="B290">
        <v>63</v>
      </c>
      <c r="C290">
        <v>1</v>
      </c>
      <c r="D290">
        <v>221</v>
      </c>
      <c r="E290">
        <v>0</v>
      </c>
      <c r="I290">
        <v>1</v>
      </c>
      <c r="J290">
        <v>38</v>
      </c>
      <c r="K290">
        <v>1</v>
      </c>
      <c r="L290">
        <v>80</v>
      </c>
      <c r="M290">
        <v>1</v>
      </c>
      <c r="N290" t="str">
        <f t="shared" si="13"/>
        <v>female</v>
      </c>
      <c r="O290" t="str">
        <f t="shared" si="14"/>
        <v>c1</v>
      </c>
      <c r="P290" t="str">
        <f t="shared" si="15"/>
        <v>yes</v>
      </c>
      <c r="Q290">
        <v>80</v>
      </c>
      <c r="T290" t="s">
        <v>55</v>
      </c>
      <c r="U290">
        <v>10</v>
      </c>
      <c r="V290" t="s">
        <v>49</v>
      </c>
      <c r="W290">
        <v>31</v>
      </c>
    </row>
    <row r="291" spans="1:23" x14ac:dyDescent="0.3">
      <c r="A291">
        <v>0</v>
      </c>
      <c r="B291">
        <v>61</v>
      </c>
      <c r="C291">
        <v>1</v>
      </c>
      <c r="D291">
        <v>32</v>
      </c>
      <c r="E291">
        <v>0</v>
      </c>
      <c r="I291">
        <v>0</v>
      </c>
      <c r="J291">
        <v>31</v>
      </c>
      <c r="K291">
        <v>1</v>
      </c>
      <c r="L291">
        <v>28</v>
      </c>
      <c r="M291">
        <v>1</v>
      </c>
      <c r="N291" t="str">
        <f t="shared" si="13"/>
        <v>male</v>
      </c>
      <c r="O291" t="str">
        <f t="shared" si="14"/>
        <v>c1</v>
      </c>
      <c r="P291" t="str">
        <f t="shared" si="15"/>
        <v>yes</v>
      </c>
      <c r="Q291">
        <v>28</v>
      </c>
      <c r="T291" t="s">
        <v>55</v>
      </c>
      <c r="U291">
        <v>26</v>
      </c>
      <c r="V291" t="s">
        <v>49</v>
      </c>
      <c r="W291">
        <v>31</v>
      </c>
    </row>
    <row r="292" spans="1:23" x14ac:dyDescent="0.3">
      <c r="A292">
        <v>1</v>
      </c>
      <c r="B292">
        <v>46</v>
      </c>
      <c r="C292">
        <v>1</v>
      </c>
      <c r="D292">
        <v>25</v>
      </c>
      <c r="E292">
        <v>1</v>
      </c>
      <c r="I292">
        <v>0</v>
      </c>
      <c r="J292">
        <v>39</v>
      </c>
      <c r="K292">
        <v>1</v>
      </c>
      <c r="L292">
        <v>27</v>
      </c>
      <c r="M292">
        <v>0</v>
      </c>
      <c r="N292" t="str">
        <f t="shared" si="13"/>
        <v>male</v>
      </c>
      <c r="O292" t="str">
        <f t="shared" si="14"/>
        <v>c1</v>
      </c>
      <c r="P292" t="str">
        <f t="shared" si="15"/>
        <v>no</v>
      </c>
      <c r="Q292">
        <v>27</v>
      </c>
      <c r="T292" t="s">
        <v>55</v>
      </c>
      <c r="U292">
        <v>13</v>
      </c>
      <c r="V292" t="s">
        <v>49</v>
      </c>
      <c r="W292">
        <v>31</v>
      </c>
    </row>
    <row r="293" spans="1:23" x14ac:dyDescent="0.3">
      <c r="A293">
        <v>0</v>
      </c>
      <c r="B293">
        <v>52</v>
      </c>
      <c r="C293">
        <v>1</v>
      </c>
      <c r="D293">
        <v>79</v>
      </c>
      <c r="E293">
        <v>0</v>
      </c>
      <c r="I293">
        <v>0</v>
      </c>
      <c r="J293">
        <v>61</v>
      </c>
      <c r="K293">
        <v>1</v>
      </c>
      <c r="L293">
        <v>33</v>
      </c>
      <c r="M293">
        <v>0</v>
      </c>
      <c r="N293" t="str">
        <f t="shared" si="13"/>
        <v>male</v>
      </c>
      <c r="O293" t="str">
        <f t="shared" si="14"/>
        <v>c1</v>
      </c>
      <c r="P293" t="str">
        <f t="shared" si="15"/>
        <v>no</v>
      </c>
      <c r="Q293">
        <v>33</v>
      </c>
      <c r="T293" t="s">
        <v>55</v>
      </c>
      <c r="U293">
        <v>36</v>
      </c>
      <c r="V293" t="s">
        <v>49</v>
      </c>
      <c r="W293">
        <v>31</v>
      </c>
    </row>
    <row r="294" spans="1:23" x14ac:dyDescent="0.3">
      <c r="A294">
        <v>1</v>
      </c>
      <c r="B294">
        <v>39</v>
      </c>
      <c r="C294">
        <v>1</v>
      </c>
      <c r="D294">
        <v>79</v>
      </c>
      <c r="E294">
        <v>1</v>
      </c>
      <c r="I294">
        <v>0</v>
      </c>
      <c r="J294">
        <v>48</v>
      </c>
      <c r="K294">
        <v>1</v>
      </c>
      <c r="L294">
        <v>34</v>
      </c>
      <c r="M294">
        <v>0</v>
      </c>
      <c r="N294" t="str">
        <f t="shared" si="13"/>
        <v>male</v>
      </c>
      <c r="O294" t="str">
        <f t="shared" si="14"/>
        <v>c1</v>
      </c>
      <c r="P294" t="str">
        <f t="shared" si="15"/>
        <v>no</v>
      </c>
      <c r="Q294">
        <v>34</v>
      </c>
      <c r="T294" t="s">
        <v>55</v>
      </c>
      <c r="U294">
        <v>13</v>
      </c>
      <c r="V294" t="s">
        <v>49</v>
      </c>
      <c r="W294">
        <v>7</v>
      </c>
    </row>
    <row r="295" spans="1:23" x14ac:dyDescent="0.3">
      <c r="A295">
        <v>1</v>
      </c>
      <c r="B295">
        <v>18</v>
      </c>
      <c r="C295">
        <v>1</v>
      </c>
      <c r="D295">
        <v>79</v>
      </c>
      <c r="E295">
        <v>1</v>
      </c>
      <c r="I295">
        <v>1</v>
      </c>
      <c r="J295">
        <v>38</v>
      </c>
      <c r="K295">
        <v>1</v>
      </c>
      <c r="L295">
        <v>512</v>
      </c>
      <c r="M295">
        <v>1</v>
      </c>
      <c r="N295" t="str">
        <f t="shared" si="13"/>
        <v>female</v>
      </c>
      <c r="O295" t="str">
        <f t="shared" si="14"/>
        <v>c1</v>
      </c>
      <c r="P295" t="str">
        <f t="shared" si="15"/>
        <v>yes</v>
      </c>
      <c r="Q295">
        <v>512</v>
      </c>
      <c r="T295" t="s">
        <v>55</v>
      </c>
      <c r="U295">
        <v>12</v>
      </c>
      <c r="V295" t="s">
        <v>49</v>
      </c>
      <c r="W295">
        <v>7</v>
      </c>
    </row>
    <row r="296" spans="1:23" x14ac:dyDescent="0.3">
      <c r="A296">
        <v>0</v>
      </c>
      <c r="B296">
        <v>48</v>
      </c>
      <c r="C296">
        <v>1</v>
      </c>
      <c r="D296">
        <v>52</v>
      </c>
      <c r="E296">
        <v>1</v>
      </c>
      <c r="I296">
        <v>0</v>
      </c>
      <c r="J296">
        <v>63</v>
      </c>
      <c r="K296">
        <v>1</v>
      </c>
      <c r="L296">
        <v>75</v>
      </c>
      <c r="M296">
        <v>0</v>
      </c>
      <c r="N296" t="str">
        <f t="shared" si="13"/>
        <v>male</v>
      </c>
      <c r="O296" t="str">
        <f t="shared" si="14"/>
        <v>c1</v>
      </c>
      <c r="P296" t="str">
        <f t="shared" si="15"/>
        <v>no</v>
      </c>
      <c r="Q296">
        <v>75</v>
      </c>
      <c r="T296" t="s">
        <v>55</v>
      </c>
      <c r="U296">
        <v>13</v>
      </c>
      <c r="V296" t="s">
        <v>49</v>
      </c>
      <c r="W296">
        <v>17</v>
      </c>
    </row>
    <row r="297" spans="1:23" x14ac:dyDescent="0.3">
      <c r="A297">
        <v>1</v>
      </c>
      <c r="B297">
        <v>49</v>
      </c>
      <c r="C297">
        <v>1</v>
      </c>
      <c r="D297">
        <v>52</v>
      </c>
      <c r="E297">
        <v>1</v>
      </c>
      <c r="I297">
        <v>1</v>
      </c>
      <c r="J297">
        <v>60</v>
      </c>
      <c r="K297">
        <v>1</v>
      </c>
      <c r="L297">
        <v>75</v>
      </c>
      <c r="M297">
        <v>1</v>
      </c>
      <c r="N297" t="str">
        <f t="shared" si="13"/>
        <v>female</v>
      </c>
      <c r="O297" t="str">
        <f t="shared" si="14"/>
        <v>c1</v>
      </c>
      <c r="P297" t="str">
        <f t="shared" si="15"/>
        <v>yes</v>
      </c>
      <c r="Q297">
        <v>75</v>
      </c>
      <c r="T297" t="s">
        <v>55</v>
      </c>
      <c r="U297">
        <v>10</v>
      </c>
      <c r="V297" t="s">
        <v>49</v>
      </c>
      <c r="W297">
        <v>17</v>
      </c>
    </row>
    <row r="298" spans="1:23" x14ac:dyDescent="0.3">
      <c r="A298">
        <v>0</v>
      </c>
      <c r="B298">
        <v>49</v>
      </c>
      <c r="C298">
        <v>1</v>
      </c>
      <c r="D298">
        <v>110</v>
      </c>
      <c r="E298">
        <v>0</v>
      </c>
      <c r="I298">
        <v>0</v>
      </c>
      <c r="J298">
        <v>59</v>
      </c>
      <c r="K298">
        <v>1</v>
      </c>
      <c r="L298">
        <v>26</v>
      </c>
      <c r="M298">
        <v>0</v>
      </c>
      <c r="N298" t="str">
        <f t="shared" si="13"/>
        <v>male</v>
      </c>
      <c r="O298" t="str">
        <f t="shared" si="14"/>
        <v>c1</v>
      </c>
      <c r="P298" t="str">
        <f t="shared" si="15"/>
        <v>no</v>
      </c>
      <c r="Q298">
        <v>26</v>
      </c>
      <c r="T298" t="s">
        <v>55</v>
      </c>
      <c r="U298">
        <v>12</v>
      </c>
      <c r="V298" t="s">
        <v>49</v>
      </c>
      <c r="W298">
        <v>7</v>
      </c>
    </row>
    <row r="299" spans="1:23" x14ac:dyDescent="0.3">
      <c r="A299">
        <v>1</v>
      </c>
      <c r="B299">
        <v>39</v>
      </c>
      <c r="C299">
        <v>1</v>
      </c>
      <c r="D299">
        <v>110</v>
      </c>
      <c r="E299">
        <v>1</v>
      </c>
      <c r="I299">
        <v>0</v>
      </c>
      <c r="J299">
        <v>54</v>
      </c>
      <c r="K299">
        <v>1</v>
      </c>
      <c r="L299">
        <v>77</v>
      </c>
      <c r="M299">
        <v>0</v>
      </c>
      <c r="N299" t="str">
        <f t="shared" si="13"/>
        <v>male</v>
      </c>
      <c r="O299" t="str">
        <f t="shared" si="14"/>
        <v>c1</v>
      </c>
      <c r="P299" t="str">
        <f t="shared" si="15"/>
        <v>no</v>
      </c>
      <c r="Q299">
        <v>77</v>
      </c>
      <c r="T299" t="s">
        <v>55</v>
      </c>
      <c r="U299">
        <v>10</v>
      </c>
      <c r="V299" t="s">
        <v>49</v>
      </c>
      <c r="W299">
        <v>7</v>
      </c>
    </row>
    <row r="300" spans="1:23" x14ac:dyDescent="0.3">
      <c r="A300">
        <v>0</v>
      </c>
      <c r="B300">
        <v>17</v>
      </c>
      <c r="C300">
        <v>1</v>
      </c>
      <c r="D300">
        <v>110</v>
      </c>
      <c r="E300">
        <v>1</v>
      </c>
      <c r="I300">
        <v>0</v>
      </c>
      <c r="J300">
        <v>21</v>
      </c>
      <c r="K300">
        <v>1</v>
      </c>
      <c r="L300">
        <v>77</v>
      </c>
      <c r="M300">
        <v>0</v>
      </c>
      <c r="N300" t="str">
        <f t="shared" si="13"/>
        <v>male</v>
      </c>
      <c r="O300" t="str">
        <f t="shared" si="14"/>
        <v>c1</v>
      </c>
      <c r="P300" t="str">
        <f t="shared" si="15"/>
        <v>no</v>
      </c>
      <c r="Q300">
        <v>77</v>
      </c>
      <c r="T300" t="s">
        <v>55</v>
      </c>
      <c r="U300">
        <v>21</v>
      </c>
      <c r="V300" t="s">
        <v>49</v>
      </c>
      <c r="W300">
        <v>31</v>
      </c>
    </row>
    <row r="301" spans="1:23" x14ac:dyDescent="0.3">
      <c r="A301">
        <v>1</v>
      </c>
      <c r="B301">
        <v>38</v>
      </c>
      <c r="C301">
        <v>1</v>
      </c>
      <c r="D301">
        <v>80</v>
      </c>
      <c r="E301">
        <v>1</v>
      </c>
      <c r="I301">
        <v>1</v>
      </c>
      <c r="J301">
        <v>55</v>
      </c>
      <c r="K301">
        <v>1</v>
      </c>
      <c r="L301">
        <v>135</v>
      </c>
      <c r="M301">
        <v>1</v>
      </c>
      <c r="N301" t="str">
        <f t="shared" si="13"/>
        <v>female</v>
      </c>
      <c r="O301" t="str">
        <f t="shared" si="14"/>
        <v>c1</v>
      </c>
      <c r="P301" t="str">
        <f t="shared" si="15"/>
        <v>yes</v>
      </c>
      <c r="Q301">
        <v>135</v>
      </c>
      <c r="T301" t="s">
        <v>55</v>
      </c>
      <c r="U301">
        <v>21</v>
      </c>
      <c r="V301" t="s">
        <v>49</v>
      </c>
      <c r="W301">
        <v>31</v>
      </c>
    </row>
    <row r="302" spans="1:23" x14ac:dyDescent="0.3">
      <c r="A302">
        <v>0</v>
      </c>
      <c r="B302">
        <v>31</v>
      </c>
      <c r="C302">
        <v>1</v>
      </c>
      <c r="D302">
        <v>28</v>
      </c>
      <c r="E302">
        <v>1</v>
      </c>
      <c r="I302">
        <v>0</v>
      </c>
      <c r="J302">
        <v>57</v>
      </c>
      <c r="K302">
        <v>1</v>
      </c>
      <c r="L302">
        <v>164</v>
      </c>
      <c r="M302">
        <v>0</v>
      </c>
      <c r="N302" t="str">
        <f t="shared" si="13"/>
        <v>male</v>
      </c>
      <c r="O302" t="str">
        <f t="shared" si="14"/>
        <v>c1</v>
      </c>
      <c r="P302" t="str">
        <f t="shared" si="15"/>
        <v>no</v>
      </c>
      <c r="Q302">
        <v>164</v>
      </c>
      <c r="T302" t="s">
        <v>55</v>
      </c>
      <c r="U302">
        <v>15</v>
      </c>
      <c r="V302" t="s">
        <v>49</v>
      </c>
      <c r="W302">
        <v>31</v>
      </c>
    </row>
    <row r="303" spans="1:23" x14ac:dyDescent="0.3">
      <c r="A303">
        <v>0</v>
      </c>
      <c r="B303">
        <v>39</v>
      </c>
      <c r="C303">
        <v>1</v>
      </c>
      <c r="D303">
        <v>27</v>
      </c>
      <c r="E303">
        <v>0</v>
      </c>
      <c r="I303">
        <v>1</v>
      </c>
      <c r="J303">
        <v>45</v>
      </c>
      <c r="K303">
        <v>1</v>
      </c>
      <c r="L303">
        <v>164</v>
      </c>
      <c r="M303">
        <v>1</v>
      </c>
      <c r="N303" t="str">
        <f t="shared" si="13"/>
        <v>female</v>
      </c>
      <c r="O303" t="str">
        <f t="shared" si="14"/>
        <v>c1</v>
      </c>
      <c r="P303" t="str">
        <f t="shared" si="15"/>
        <v>yes</v>
      </c>
      <c r="Q303">
        <v>164</v>
      </c>
      <c r="T303" t="s">
        <v>55</v>
      </c>
      <c r="U303">
        <v>15</v>
      </c>
      <c r="V303" t="s">
        <v>49</v>
      </c>
      <c r="W303">
        <v>31</v>
      </c>
    </row>
    <row r="304" spans="1:23" x14ac:dyDescent="0.3">
      <c r="A304">
        <v>0</v>
      </c>
      <c r="B304">
        <v>61</v>
      </c>
      <c r="C304">
        <v>1</v>
      </c>
      <c r="D304">
        <v>33</v>
      </c>
      <c r="E304">
        <v>0</v>
      </c>
      <c r="I304">
        <v>1</v>
      </c>
      <c r="J304">
        <v>31</v>
      </c>
      <c r="K304">
        <v>1</v>
      </c>
      <c r="L304">
        <v>164</v>
      </c>
      <c r="M304">
        <v>1</v>
      </c>
      <c r="N304" t="str">
        <f t="shared" si="13"/>
        <v>female</v>
      </c>
      <c r="O304" t="str">
        <f t="shared" si="14"/>
        <v>c1</v>
      </c>
      <c r="P304" t="str">
        <f t="shared" si="15"/>
        <v>yes</v>
      </c>
      <c r="Q304">
        <v>164</v>
      </c>
      <c r="T304" t="s">
        <v>55</v>
      </c>
      <c r="U304">
        <v>13</v>
      </c>
      <c r="V304" t="s">
        <v>49</v>
      </c>
      <c r="W304">
        <v>7</v>
      </c>
    </row>
    <row r="305" spans="1:23" x14ac:dyDescent="0.3">
      <c r="A305">
        <v>0</v>
      </c>
      <c r="B305">
        <v>48</v>
      </c>
      <c r="C305">
        <v>1</v>
      </c>
      <c r="D305">
        <v>34</v>
      </c>
      <c r="E305">
        <v>0</v>
      </c>
      <c r="I305">
        <v>0</v>
      </c>
      <c r="J305">
        <v>50</v>
      </c>
      <c r="K305">
        <v>1</v>
      </c>
      <c r="L305">
        <v>211</v>
      </c>
      <c r="M305">
        <v>0</v>
      </c>
      <c r="N305" t="str">
        <f t="shared" si="13"/>
        <v>male</v>
      </c>
      <c r="O305" t="str">
        <f t="shared" si="14"/>
        <v>c1</v>
      </c>
      <c r="P305" t="str">
        <f t="shared" si="15"/>
        <v>no</v>
      </c>
      <c r="Q305">
        <v>211</v>
      </c>
      <c r="T305" t="s">
        <v>55</v>
      </c>
      <c r="U305">
        <v>26</v>
      </c>
      <c r="V305" t="s">
        <v>49</v>
      </c>
      <c r="W305">
        <v>7</v>
      </c>
    </row>
    <row r="306" spans="1:23" x14ac:dyDescent="0.3">
      <c r="A306">
        <v>1</v>
      </c>
      <c r="B306">
        <v>38</v>
      </c>
      <c r="C306">
        <v>1</v>
      </c>
      <c r="D306">
        <v>512</v>
      </c>
      <c r="E306">
        <v>1</v>
      </c>
      <c r="I306">
        <v>1</v>
      </c>
      <c r="J306">
        <v>50</v>
      </c>
      <c r="K306">
        <v>1</v>
      </c>
      <c r="L306">
        <v>211</v>
      </c>
      <c r="M306">
        <v>1</v>
      </c>
      <c r="N306" t="str">
        <f t="shared" si="13"/>
        <v>female</v>
      </c>
      <c r="O306" t="str">
        <f t="shared" si="14"/>
        <v>c1</v>
      </c>
      <c r="P306" t="str">
        <f t="shared" si="15"/>
        <v>yes</v>
      </c>
      <c r="Q306">
        <v>211</v>
      </c>
      <c r="T306" t="s">
        <v>55</v>
      </c>
      <c r="U306">
        <v>23</v>
      </c>
      <c r="V306" t="s">
        <v>49</v>
      </c>
      <c r="W306">
        <v>14</v>
      </c>
    </row>
    <row r="307" spans="1:23" x14ac:dyDescent="0.3">
      <c r="A307">
        <v>0</v>
      </c>
      <c r="B307">
        <v>63</v>
      </c>
      <c r="C307">
        <v>1</v>
      </c>
      <c r="D307">
        <v>75</v>
      </c>
      <c r="E307">
        <v>0</v>
      </c>
      <c r="I307">
        <v>0</v>
      </c>
      <c r="J307">
        <v>27</v>
      </c>
      <c r="K307">
        <v>1</v>
      </c>
      <c r="L307">
        <v>211</v>
      </c>
      <c r="M307">
        <v>0</v>
      </c>
      <c r="N307" t="str">
        <f t="shared" si="13"/>
        <v>male</v>
      </c>
      <c r="O307" t="str">
        <f t="shared" si="14"/>
        <v>c1</v>
      </c>
      <c r="P307" t="str">
        <f t="shared" si="15"/>
        <v>no</v>
      </c>
      <c r="Q307">
        <v>211</v>
      </c>
      <c r="T307" t="s">
        <v>55</v>
      </c>
      <c r="U307">
        <v>23</v>
      </c>
      <c r="V307" t="s">
        <v>49</v>
      </c>
      <c r="W307">
        <v>7</v>
      </c>
    </row>
    <row r="308" spans="1:23" x14ac:dyDescent="0.3">
      <c r="A308">
        <v>1</v>
      </c>
      <c r="B308">
        <v>60</v>
      </c>
      <c r="C308">
        <v>1</v>
      </c>
      <c r="D308">
        <v>75</v>
      </c>
      <c r="E308">
        <v>1</v>
      </c>
      <c r="I308">
        <v>1</v>
      </c>
      <c r="J308">
        <v>21</v>
      </c>
      <c r="K308">
        <v>1</v>
      </c>
      <c r="L308">
        <v>26</v>
      </c>
      <c r="M308">
        <v>1</v>
      </c>
      <c r="N308" t="str">
        <f t="shared" si="13"/>
        <v>female</v>
      </c>
      <c r="O308" t="str">
        <f t="shared" si="14"/>
        <v>c1</v>
      </c>
      <c r="P308" t="str">
        <f t="shared" si="15"/>
        <v>yes</v>
      </c>
      <c r="Q308">
        <v>26</v>
      </c>
      <c r="T308" t="s">
        <v>55</v>
      </c>
      <c r="U308">
        <v>23</v>
      </c>
      <c r="V308" t="s">
        <v>49</v>
      </c>
      <c r="W308">
        <v>7</v>
      </c>
    </row>
    <row r="309" spans="1:23" x14ac:dyDescent="0.3">
      <c r="A309">
        <v>0</v>
      </c>
      <c r="B309">
        <v>59</v>
      </c>
      <c r="C309">
        <v>1</v>
      </c>
      <c r="D309">
        <v>26</v>
      </c>
      <c r="E309">
        <v>0</v>
      </c>
      <c r="I309">
        <v>0</v>
      </c>
      <c r="J309">
        <v>51</v>
      </c>
      <c r="K309">
        <v>1</v>
      </c>
      <c r="L309">
        <v>61</v>
      </c>
      <c r="M309">
        <v>0</v>
      </c>
      <c r="N309" t="str">
        <f t="shared" si="13"/>
        <v>male</v>
      </c>
      <c r="O309" t="str">
        <f t="shared" si="14"/>
        <v>c1</v>
      </c>
      <c r="P309" t="str">
        <f t="shared" si="15"/>
        <v>no</v>
      </c>
      <c r="Q309">
        <v>61</v>
      </c>
      <c r="T309" t="s">
        <v>55</v>
      </c>
      <c r="U309">
        <v>27</v>
      </c>
      <c r="V309" t="s">
        <v>49</v>
      </c>
      <c r="W309">
        <v>15</v>
      </c>
    </row>
    <row r="310" spans="1:23" x14ac:dyDescent="0.3">
      <c r="A310">
        <v>0</v>
      </c>
      <c r="B310">
        <v>54</v>
      </c>
      <c r="C310">
        <v>1</v>
      </c>
      <c r="D310">
        <v>77</v>
      </c>
      <c r="E310">
        <v>0</v>
      </c>
      <c r="I310">
        <v>0</v>
      </c>
      <c r="J310">
        <v>21</v>
      </c>
      <c r="K310">
        <v>1</v>
      </c>
      <c r="L310">
        <v>61</v>
      </c>
      <c r="M310">
        <v>1</v>
      </c>
      <c r="N310" t="str">
        <f t="shared" si="13"/>
        <v>male</v>
      </c>
      <c r="O310" t="str">
        <f t="shared" si="14"/>
        <v>c1</v>
      </c>
      <c r="P310" t="str">
        <f t="shared" si="15"/>
        <v>yes</v>
      </c>
      <c r="Q310">
        <v>61</v>
      </c>
      <c r="T310" t="s">
        <v>55</v>
      </c>
      <c r="U310">
        <v>27</v>
      </c>
      <c r="V310" t="s">
        <v>49</v>
      </c>
      <c r="W310">
        <v>7</v>
      </c>
    </row>
    <row r="311" spans="1:23" x14ac:dyDescent="0.3">
      <c r="A311">
        <v>0</v>
      </c>
      <c r="B311">
        <v>21</v>
      </c>
      <c r="C311">
        <v>1</v>
      </c>
      <c r="D311">
        <v>77</v>
      </c>
      <c r="E311">
        <v>0</v>
      </c>
      <c r="I311">
        <v>1</v>
      </c>
      <c r="J311">
        <v>31</v>
      </c>
      <c r="K311">
        <v>1</v>
      </c>
      <c r="L311">
        <v>134</v>
      </c>
      <c r="M311">
        <v>1</v>
      </c>
      <c r="N311" t="str">
        <f t="shared" si="13"/>
        <v>female</v>
      </c>
      <c r="O311" t="str">
        <f t="shared" si="14"/>
        <v>c1</v>
      </c>
      <c r="P311" t="str">
        <f t="shared" si="15"/>
        <v>yes</v>
      </c>
      <c r="Q311">
        <v>134</v>
      </c>
      <c r="T311" t="s">
        <v>55</v>
      </c>
      <c r="U311">
        <v>27</v>
      </c>
      <c r="V311" t="s">
        <v>49</v>
      </c>
      <c r="W311">
        <v>7</v>
      </c>
    </row>
    <row r="312" spans="1:23" x14ac:dyDescent="0.3">
      <c r="A312">
        <v>1</v>
      </c>
      <c r="B312">
        <v>55</v>
      </c>
      <c r="C312">
        <v>1</v>
      </c>
      <c r="D312">
        <v>135</v>
      </c>
      <c r="E312">
        <v>1</v>
      </c>
      <c r="I312">
        <v>0</v>
      </c>
      <c r="J312">
        <v>45</v>
      </c>
      <c r="K312">
        <v>1</v>
      </c>
      <c r="L312">
        <v>35</v>
      </c>
      <c r="M312">
        <v>1</v>
      </c>
      <c r="N312" t="str">
        <f t="shared" si="13"/>
        <v>male</v>
      </c>
      <c r="O312" t="str">
        <f t="shared" si="14"/>
        <v>c1</v>
      </c>
      <c r="P312" t="str">
        <f t="shared" si="15"/>
        <v>yes</v>
      </c>
      <c r="Q312">
        <v>35</v>
      </c>
      <c r="T312" t="s">
        <v>55</v>
      </c>
      <c r="U312">
        <v>13</v>
      </c>
      <c r="V312" t="s">
        <v>49</v>
      </c>
      <c r="W312">
        <v>8</v>
      </c>
    </row>
    <row r="313" spans="1:23" x14ac:dyDescent="0.3">
      <c r="A313">
        <v>0</v>
      </c>
      <c r="B313">
        <v>57</v>
      </c>
      <c r="C313">
        <v>1</v>
      </c>
      <c r="D313">
        <v>164</v>
      </c>
      <c r="E313">
        <v>0</v>
      </c>
      <c r="I313">
        <v>0</v>
      </c>
      <c r="J313">
        <v>62</v>
      </c>
      <c r="K313">
        <v>1</v>
      </c>
      <c r="L313">
        <v>26</v>
      </c>
      <c r="M313">
        <v>0</v>
      </c>
      <c r="N313" t="str">
        <f t="shared" si="13"/>
        <v>male</v>
      </c>
      <c r="O313" t="str">
        <f t="shared" si="14"/>
        <v>c1</v>
      </c>
      <c r="P313" t="str">
        <f t="shared" si="15"/>
        <v>no</v>
      </c>
      <c r="Q313">
        <v>26</v>
      </c>
      <c r="T313" t="s">
        <v>55</v>
      </c>
      <c r="U313">
        <v>26</v>
      </c>
      <c r="V313" t="s">
        <v>49</v>
      </c>
      <c r="W313">
        <v>14</v>
      </c>
    </row>
    <row r="314" spans="1:23" x14ac:dyDescent="0.3">
      <c r="A314">
        <v>1</v>
      </c>
      <c r="B314">
        <v>45</v>
      </c>
      <c r="C314">
        <v>1</v>
      </c>
      <c r="D314">
        <v>164</v>
      </c>
      <c r="E314">
        <v>1</v>
      </c>
      <c r="I314">
        <v>1</v>
      </c>
      <c r="J314">
        <v>36</v>
      </c>
      <c r="K314">
        <v>1</v>
      </c>
      <c r="L314">
        <v>135</v>
      </c>
      <c r="M314">
        <v>1</v>
      </c>
      <c r="N314" t="str">
        <f t="shared" si="13"/>
        <v>female</v>
      </c>
      <c r="O314" t="str">
        <f t="shared" si="14"/>
        <v>c1</v>
      </c>
      <c r="P314" t="str">
        <f t="shared" si="15"/>
        <v>yes</v>
      </c>
      <c r="Q314">
        <v>135</v>
      </c>
      <c r="T314" t="s">
        <v>55</v>
      </c>
      <c r="U314">
        <v>13</v>
      </c>
      <c r="V314" t="s">
        <v>49</v>
      </c>
      <c r="W314">
        <v>14</v>
      </c>
    </row>
    <row r="315" spans="1:23" x14ac:dyDescent="0.3">
      <c r="A315">
        <v>1</v>
      </c>
      <c r="B315">
        <v>31</v>
      </c>
      <c r="C315">
        <v>1</v>
      </c>
      <c r="D315">
        <v>164</v>
      </c>
      <c r="E315">
        <v>1</v>
      </c>
      <c r="I315">
        <v>0</v>
      </c>
      <c r="J315">
        <v>30</v>
      </c>
      <c r="K315">
        <v>2</v>
      </c>
      <c r="L315">
        <v>24</v>
      </c>
      <c r="M315">
        <v>0</v>
      </c>
      <c r="N315" t="str">
        <f t="shared" si="13"/>
        <v>male</v>
      </c>
      <c r="O315" t="str">
        <f t="shared" si="14"/>
        <v>c2</v>
      </c>
      <c r="P315" t="str">
        <f t="shared" si="15"/>
        <v>no</v>
      </c>
      <c r="Q315">
        <v>24</v>
      </c>
      <c r="T315" t="s">
        <v>55</v>
      </c>
      <c r="U315">
        <v>13</v>
      </c>
      <c r="V315" t="s">
        <v>49</v>
      </c>
      <c r="W315">
        <v>7</v>
      </c>
    </row>
    <row r="316" spans="1:23" x14ac:dyDescent="0.3">
      <c r="A316">
        <v>0</v>
      </c>
      <c r="B316">
        <v>50</v>
      </c>
      <c r="C316">
        <v>1</v>
      </c>
      <c r="D316">
        <v>211</v>
      </c>
      <c r="E316">
        <v>0</v>
      </c>
      <c r="I316">
        <v>1</v>
      </c>
      <c r="J316">
        <v>28</v>
      </c>
      <c r="K316">
        <v>2</v>
      </c>
      <c r="L316">
        <v>24</v>
      </c>
      <c r="M316">
        <v>1</v>
      </c>
      <c r="N316" t="str">
        <f t="shared" si="13"/>
        <v>female</v>
      </c>
      <c r="O316" t="str">
        <f t="shared" si="14"/>
        <v>c2</v>
      </c>
      <c r="P316" t="str">
        <f t="shared" si="15"/>
        <v>yes</v>
      </c>
      <c r="Q316">
        <v>24</v>
      </c>
      <c r="T316" t="s">
        <v>55</v>
      </c>
      <c r="U316">
        <v>20</v>
      </c>
      <c r="V316" t="s">
        <v>49</v>
      </c>
      <c r="W316">
        <v>8</v>
      </c>
    </row>
    <row r="317" spans="1:23" x14ac:dyDescent="0.3">
      <c r="A317">
        <v>1</v>
      </c>
      <c r="B317">
        <v>50</v>
      </c>
      <c r="C317">
        <v>1</v>
      </c>
      <c r="D317">
        <v>211</v>
      </c>
      <c r="E317">
        <v>1</v>
      </c>
      <c r="I317">
        <v>0</v>
      </c>
      <c r="J317">
        <v>30</v>
      </c>
      <c r="K317">
        <v>2</v>
      </c>
      <c r="L317">
        <v>13</v>
      </c>
      <c r="M317">
        <v>0</v>
      </c>
      <c r="N317" t="str">
        <f t="shared" si="13"/>
        <v>male</v>
      </c>
      <c r="O317" t="str">
        <f t="shared" si="14"/>
        <v>c2</v>
      </c>
      <c r="P317" t="str">
        <f t="shared" si="15"/>
        <v>no</v>
      </c>
      <c r="Q317">
        <v>13</v>
      </c>
      <c r="T317" t="s">
        <v>55</v>
      </c>
      <c r="U317">
        <v>7</v>
      </c>
      <c r="V317" t="s">
        <v>49</v>
      </c>
      <c r="W317">
        <v>8</v>
      </c>
    </row>
    <row r="318" spans="1:23" x14ac:dyDescent="0.3">
      <c r="A318">
        <v>0</v>
      </c>
      <c r="B318">
        <v>27</v>
      </c>
      <c r="C318">
        <v>1</v>
      </c>
      <c r="D318">
        <v>211</v>
      </c>
      <c r="E318">
        <v>0</v>
      </c>
      <c r="I318">
        <v>0</v>
      </c>
      <c r="J318">
        <v>17</v>
      </c>
      <c r="K318">
        <v>2</v>
      </c>
      <c r="L318">
        <v>11</v>
      </c>
      <c r="M318">
        <v>0</v>
      </c>
      <c r="N318" t="str">
        <f t="shared" si="13"/>
        <v>male</v>
      </c>
      <c r="O318" t="str">
        <f t="shared" si="14"/>
        <v>c2</v>
      </c>
      <c r="P318" t="str">
        <f t="shared" si="15"/>
        <v>no</v>
      </c>
      <c r="Q318">
        <v>11</v>
      </c>
      <c r="T318" t="s">
        <v>55</v>
      </c>
      <c r="U318">
        <v>7</v>
      </c>
      <c r="V318" t="s">
        <v>49</v>
      </c>
      <c r="W318">
        <v>7</v>
      </c>
    </row>
    <row r="319" spans="1:23" x14ac:dyDescent="0.3">
      <c r="A319">
        <v>1</v>
      </c>
      <c r="B319">
        <v>21</v>
      </c>
      <c r="C319">
        <v>1</v>
      </c>
      <c r="D319">
        <v>26</v>
      </c>
      <c r="E319">
        <v>1</v>
      </c>
      <c r="I319">
        <v>0</v>
      </c>
      <c r="J319">
        <v>25</v>
      </c>
      <c r="K319">
        <v>2</v>
      </c>
      <c r="L319">
        <v>10</v>
      </c>
      <c r="M319">
        <v>0</v>
      </c>
      <c r="N319" t="str">
        <f t="shared" si="13"/>
        <v>male</v>
      </c>
      <c r="O319" t="str">
        <f t="shared" si="14"/>
        <v>c2</v>
      </c>
      <c r="P319" t="str">
        <f t="shared" si="15"/>
        <v>no</v>
      </c>
      <c r="Q319">
        <v>10</v>
      </c>
      <c r="T319" t="s">
        <v>55</v>
      </c>
      <c r="U319">
        <v>7</v>
      </c>
      <c r="V319" t="s">
        <v>49</v>
      </c>
      <c r="W319">
        <v>9</v>
      </c>
    </row>
    <row r="320" spans="1:23" x14ac:dyDescent="0.3">
      <c r="A320">
        <v>0</v>
      </c>
      <c r="B320">
        <v>51</v>
      </c>
      <c r="C320">
        <v>1</v>
      </c>
      <c r="D320">
        <v>61</v>
      </c>
      <c r="E320">
        <v>0</v>
      </c>
      <c r="I320">
        <v>0</v>
      </c>
      <c r="J320">
        <v>32</v>
      </c>
      <c r="K320">
        <v>2</v>
      </c>
      <c r="L320">
        <v>26</v>
      </c>
      <c r="M320">
        <v>0</v>
      </c>
      <c r="N320" t="str">
        <f t="shared" si="13"/>
        <v>male</v>
      </c>
      <c r="O320" t="str">
        <f t="shared" si="14"/>
        <v>c2</v>
      </c>
      <c r="P320" t="str">
        <f t="shared" si="15"/>
        <v>no</v>
      </c>
      <c r="Q320">
        <v>26</v>
      </c>
      <c r="T320" t="s">
        <v>55</v>
      </c>
      <c r="U320">
        <v>7</v>
      </c>
      <c r="V320" t="s">
        <v>49</v>
      </c>
      <c r="W320">
        <v>7</v>
      </c>
    </row>
    <row r="321" spans="1:23" x14ac:dyDescent="0.3">
      <c r="A321">
        <v>0</v>
      </c>
      <c r="B321">
        <v>21</v>
      </c>
      <c r="C321">
        <v>1</v>
      </c>
      <c r="D321">
        <v>61</v>
      </c>
      <c r="E321">
        <v>1</v>
      </c>
      <c r="I321">
        <v>1</v>
      </c>
      <c r="J321">
        <v>36</v>
      </c>
      <c r="K321">
        <v>2</v>
      </c>
      <c r="L321">
        <v>26</v>
      </c>
      <c r="M321">
        <v>1</v>
      </c>
      <c r="N321" t="str">
        <f t="shared" si="13"/>
        <v>female</v>
      </c>
      <c r="O321" t="str">
        <f t="shared" si="14"/>
        <v>c2</v>
      </c>
      <c r="P321" t="str">
        <f t="shared" si="15"/>
        <v>yes</v>
      </c>
      <c r="Q321">
        <v>26</v>
      </c>
      <c r="T321" t="s">
        <v>55</v>
      </c>
      <c r="U321">
        <v>9</v>
      </c>
      <c r="V321" t="s">
        <v>49</v>
      </c>
      <c r="W321">
        <v>7</v>
      </c>
    </row>
    <row r="322" spans="1:23" x14ac:dyDescent="0.3">
      <c r="A322">
        <v>1</v>
      </c>
      <c r="B322">
        <v>31</v>
      </c>
      <c r="C322">
        <v>1</v>
      </c>
      <c r="D322">
        <v>134</v>
      </c>
      <c r="E322">
        <v>1</v>
      </c>
      <c r="I322">
        <v>0</v>
      </c>
      <c r="J322">
        <v>57</v>
      </c>
      <c r="K322">
        <v>2</v>
      </c>
      <c r="L322">
        <v>13</v>
      </c>
      <c r="M322">
        <v>0</v>
      </c>
      <c r="N322" t="str">
        <f t="shared" si="13"/>
        <v>male</v>
      </c>
      <c r="O322" t="str">
        <f t="shared" si="14"/>
        <v>c2</v>
      </c>
      <c r="P322" t="str">
        <f t="shared" si="15"/>
        <v>no</v>
      </c>
      <c r="Q322">
        <v>13</v>
      </c>
      <c r="T322" t="s">
        <v>55</v>
      </c>
      <c r="U322">
        <v>9</v>
      </c>
      <c r="V322" t="s">
        <v>49</v>
      </c>
      <c r="W322">
        <v>7</v>
      </c>
    </row>
    <row r="323" spans="1:23" x14ac:dyDescent="0.3">
      <c r="A323">
        <v>0</v>
      </c>
      <c r="B323">
        <v>45</v>
      </c>
      <c r="C323">
        <v>1</v>
      </c>
      <c r="D323">
        <v>35</v>
      </c>
      <c r="E323">
        <v>1</v>
      </c>
      <c r="I323">
        <v>0</v>
      </c>
      <c r="J323">
        <v>15</v>
      </c>
      <c r="K323">
        <v>2</v>
      </c>
      <c r="L323">
        <v>11</v>
      </c>
      <c r="M323">
        <v>0</v>
      </c>
      <c r="N323" t="str">
        <f t="shared" ref="N323:N386" si="16">IF(I323=1,"female","male")</f>
        <v>male</v>
      </c>
      <c r="O323" t="str">
        <f t="shared" ref="O323:O386" si="17">IF(K323=1,"c1",IF(K323=2,"c2","c3"))</f>
        <v>c2</v>
      </c>
      <c r="P323" t="str">
        <f t="shared" ref="P323:P386" si="18">IF(M323=1,"yes","no")</f>
        <v>no</v>
      </c>
      <c r="Q323">
        <v>11</v>
      </c>
      <c r="T323" t="s">
        <v>55</v>
      </c>
      <c r="U323">
        <v>18</v>
      </c>
      <c r="V323" t="s">
        <v>49</v>
      </c>
      <c r="W323">
        <v>7</v>
      </c>
    </row>
    <row r="324" spans="1:23" x14ac:dyDescent="0.3">
      <c r="A324">
        <v>0</v>
      </c>
      <c r="B324">
        <v>62</v>
      </c>
      <c r="C324">
        <v>1</v>
      </c>
      <c r="D324">
        <v>26</v>
      </c>
      <c r="E324">
        <v>0</v>
      </c>
      <c r="I324">
        <v>0</v>
      </c>
      <c r="J324">
        <v>23</v>
      </c>
      <c r="K324">
        <v>2</v>
      </c>
      <c r="L324">
        <v>10</v>
      </c>
      <c r="M324">
        <v>0</v>
      </c>
      <c r="N324" t="str">
        <f t="shared" si="16"/>
        <v>male</v>
      </c>
      <c r="O324" t="str">
        <f t="shared" si="17"/>
        <v>c2</v>
      </c>
      <c r="P324" t="str">
        <f t="shared" si="18"/>
        <v>no</v>
      </c>
      <c r="Q324">
        <v>10</v>
      </c>
      <c r="T324" t="s">
        <v>55</v>
      </c>
      <c r="U324">
        <v>7</v>
      </c>
      <c r="V324" t="s">
        <v>49</v>
      </c>
      <c r="W324">
        <v>15</v>
      </c>
    </row>
    <row r="325" spans="1:23" x14ac:dyDescent="0.3">
      <c r="A325">
        <v>1</v>
      </c>
      <c r="B325">
        <v>36</v>
      </c>
      <c r="C325">
        <v>1</v>
      </c>
      <c r="D325">
        <v>135</v>
      </c>
      <c r="E325">
        <v>1</v>
      </c>
      <c r="I325">
        <v>1</v>
      </c>
      <c r="J325">
        <v>36</v>
      </c>
      <c r="K325">
        <v>2</v>
      </c>
      <c r="L325">
        <v>13</v>
      </c>
      <c r="M325">
        <v>1</v>
      </c>
      <c r="N325" t="str">
        <f t="shared" si="16"/>
        <v>female</v>
      </c>
      <c r="O325" t="str">
        <f t="shared" si="17"/>
        <v>c2</v>
      </c>
      <c r="P325" t="str">
        <f t="shared" si="18"/>
        <v>yes</v>
      </c>
      <c r="Q325">
        <v>13</v>
      </c>
      <c r="T325" t="s">
        <v>55</v>
      </c>
      <c r="U325">
        <v>7</v>
      </c>
      <c r="V325" t="s">
        <v>49</v>
      </c>
      <c r="W325">
        <v>15</v>
      </c>
    </row>
    <row r="326" spans="1:23" x14ac:dyDescent="0.3">
      <c r="A326">
        <v>0</v>
      </c>
      <c r="B326">
        <v>30</v>
      </c>
      <c r="C326">
        <v>2</v>
      </c>
      <c r="D326">
        <v>24</v>
      </c>
      <c r="E326">
        <v>0</v>
      </c>
      <c r="I326">
        <v>0</v>
      </c>
      <c r="J326">
        <v>28</v>
      </c>
      <c r="K326">
        <v>2</v>
      </c>
      <c r="L326">
        <v>10</v>
      </c>
      <c r="M326">
        <v>0</v>
      </c>
      <c r="N326" t="str">
        <f t="shared" si="16"/>
        <v>male</v>
      </c>
      <c r="O326" t="str">
        <f t="shared" si="17"/>
        <v>c2</v>
      </c>
      <c r="P326" t="str">
        <f t="shared" si="18"/>
        <v>no</v>
      </c>
      <c r="Q326">
        <v>10</v>
      </c>
      <c r="T326" t="s">
        <v>55</v>
      </c>
      <c r="U326">
        <v>31</v>
      </c>
      <c r="V326" t="s">
        <v>49</v>
      </c>
      <c r="W326">
        <v>15</v>
      </c>
    </row>
    <row r="327" spans="1:23" x14ac:dyDescent="0.3">
      <c r="A327">
        <v>1</v>
      </c>
      <c r="B327">
        <v>28</v>
      </c>
      <c r="C327">
        <v>2</v>
      </c>
      <c r="D327">
        <v>24</v>
      </c>
      <c r="E327">
        <v>1</v>
      </c>
      <c r="I327">
        <v>0</v>
      </c>
      <c r="J327">
        <v>51</v>
      </c>
      <c r="K327">
        <v>2</v>
      </c>
      <c r="L327">
        <v>12</v>
      </c>
      <c r="M327">
        <v>0</v>
      </c>
      <c r="N327" t="str">
        <f t="shared" si="16"/>
        <v>male</v>
      </c>
      <c r="O327" t="str">
        <f t="shared" si="17"/>
        <v>c2</v>
      </c>
      <c r="P327" t="str">
        <f t="shared" si="18"/>
        <v>no</v>
      </c>
      <c r="Q327">
        <v>12</v>
      </c>
      <c r="T327" t="s">
        <v>55</v>
      </c>
      <c r="U327">
        <v>7</v>
      </c>
      <c r="V327" t="s">
        <v>49</v>
      </c>
      <c r="W327">
        <v>15</v>
      </c>
    </row>
    <row r="328" spans="1:23" x14ac:dyDescent="0.3">
      <c r="A328">
        <v>0</v>
      </c>
      <c r="B328">
        <v>30</v>
      </c>
      <c r="C328">
        <v>2</v>
      </c>
      <c r="D328">
        <v>13</v>
      </c>
      <c r="E328">
        <v>0</v>
      </c>
      <c r="I328">
        <v>0</v>
      </c>
      <c r="J328">
        <v>32</v>
      </c>
      <c r="K328">
        <v>2</v>
      </c>
      <c r="L328">
        <v>26</v>
      </c>
      <c r="M328">
        <v>1</v>
      </c>
      <c r="N328" t="str">
        <f t="shared" si="16"/>
        <v>male</v>
      </c>
      <c r="O328" t="str">
        <f t="shared" si="17"/>
        <v>c2</v>
      </c>
      <c r="P328" t="str">
        <f t="shared" si="18"/>
        <v>yes</v>
      </c>
      <c r="Q328">
        <v>26</v>
      </c>
      <c r="T328" t="s">
        <v>55</v>
      </c>
      <c r="U328">
        <v>31</v>
      </c>
      <c r="V328" t="s">
        <v>49</v>
      </c>
      <c r="W328">
        <v>15</v>
      </c>
    </row>
    <row r="329" spans="1:23" x14ac:dyDescent="0.3">
      <c r="A329">
        <v>0</v>
      </c>
      <c r="B329">
        <v>17</v>
      </c>
      <c r="C329">
        <v>2</v>
      </c>
      <c r="D329">
        <v>11</v>
      </c>
      <c r="E329">
        <v>0</v>
      </c>
      <c r="I329">
        <v>1</v>
      </c>
      <c r="J329">
        <v>19</v>
      </c>
      <c r="K329">
        <v>2</v>
      </c>
      <c r="L329">
        <v>26</v>
      </c>
      <c r="M329">
        <v>1</v>
      </c>
      <c r="N329" t="str">
        <f t="shared" si="16"/>
        <v>female</v>
      </c>
      <c r="O329" t="str">
        <f t="shared" si="17"/>
        <v>c2</v>
      </c>
      <c r="P329" t="str">
        <f t="shared" si="18"/>
        <v>yes</v>
      </c>
      <c r="Q329">
        <v>26</v>
      </c>
      <c r="T329" t="s">
        <v>55</v>
      </c>
      <c r="U329">
        <v>31</v>
      </c>
      <c r="V329" t="s">
        <v>49</v>
      </c>
      <c r="W329">
        <v>7</v>
      </c>
    </row>
    <row r="330" spans="1:23" x14ac:dyDescent="0.3">
      <c r="A330">
        <v>0</v>
      </c>
      <c r="B330">
        <v>25</v>
      </c>
      <c r="C330">
        <v>2</v>
      </c>
      <c r="D330">
        <v>10</v>
      </c>
      <c r="E330">
        <v>0</v>
      </c>
      <c r="I330">
        <v>0</v>
      </c>
      <c r="J330">
        <v>28</v>
      </c>
      <c r="K330">
        <v>2</v>
      </c>
      <c r="L330">
        <v>26</v>
      </c>
      <c r="M330">
        <v>0</v>
      </c>
      <c r="N330" t="str">
        <f t="shared" si="16"/>
        <v>male</v>
      </c>
      <c r="O330" t="str">
        <f t="shared" si="17"/>
        <v>c2</v>
      </c>
      <c r="P330" t="str">
        <f t="shared" si="18"/>
        <v>no</v>
      </c>
      <c r="Q330">
        <v>26</v>
      </c>
      <c r="T330" t="s">
        <v>55</v>
      </c>
      <c r="U330">
        <v>7</v>
      </c>
      <c r="V330" t="s">
        <v>49</v>
      </c>
      <c r="W330">
        <v>16</v>
      </c>
    </row>
    <row r="331" spans="1:23" x14ac:dyDescent="0.3">
      <c r="A331">
        <v>0</v>
      </c>
      <c r="B331">
        <v>32</v>
      </c>
      <c r="C331">
        <v>2</v>
      </c>
      <c r="D331">
        <v>26</v>
      </c>
      <c r="E331">
        <v>0</v>
      </c>
      <c r="I331">
        <v>1</v>
      </c>
      <c r="J331">
        <v>35</v>
      </c>
      <c r="K331">
        <v>2</v>
      </c>
      <c r="L331">
        <v>39</v>
      </c>
      <c r="M331">
        <v>1</v>
      </c>
      <c r="N331" t="str">
        <f t="shared" si="16"/>
        <v>female</v>
      </c>
      <c r="O331" t="str">
        <f t="shared" si="17"/>
        <v>c2</v>
      </c>
      <c r="P331" t="str">
        <f t="shared" si="18"/>
        <v>yes</v>
      </c>
      <c r="Q331">
        <v>39</v>
      </c>
      <c r="T331" t="s">
        <v>55</v>
      </c>
      <c r="U331">
        <v>7</v>
      </c>
      <c r="V331" t="s">
        <v>49</v>
      </c>
      <c r="W331">
        <v>7</v>
      </c>
    </row>
    <row r="332" spans="1:23" x14ac:dyDescent="0.3">
      <c r="A332">
        <v>1</v>
      </c>
      <c r="B332">
        <v>36</v>
      </c>
      <c r="C332">
        <v>2</v>
      </c>
      <c r="D332">
        <v>26</v>
      </c>
      <c r="E332">
        <v>1</v>
      </c>
      <c r="I332">
        <v>1</v>
      </c>
      <c r="J332">
        <v>4</v>
      </c>
      <c r="K332">
        <v>2</v>
      </c>
      <c r="L332">
        <v>39</v>
      </c>
      <c r="M332">
        <v>1</v>
      </c>
      <c r="N332" t="str">
        <f t="shared" si="16"/>
        <v>female</v>
      </c>
      <c r="O332" t="str">
        <f t="shared" si="17"/>
        <v>c2</v>
      </c>
      <c r="P332" t="str">
        <f t="shared" si="18"/>
        <v>yes</v>
      </c>
      <c r="Q332">
        <v>39</v>
      </c>
      <c r="T332" t="s">
        <v>55</v>
      </c>
      <c r="U332">
        <v>15</v>
      </c>
      <c r="V332" t="s">
        <v>49</v>
      </c>
      <c r="W332">
        <v>7</v>
      </c>
    </row>
    <row r="333" spans="1:23" x14ac:dyDescent="0.3">
      <c r="A333">
        <v>0</v>
      </c>
      <c r="B333">
        <v>57</v>
      </c>
      <c r="C333">
        <v>2</v>
      </c>
      <c r="D333">
        <v>13</v>
      </c>
      <c r="E333">
        <v>0</v>
      </c>
      <c r="I333">
        <v>0</v>
      </c>
      <c r="J333">
        <v>1</v>
      </c>
      <c r="K333">
        <v>2</v>
      </c>
      <c r="L333">
        <v>39</v>
      </c>
      <c r="M333">
        <v>1</v>
      </c>
      <c r="N333" t="str">
        <f t="shared" si="16"/>
        <v>male</v>
      </c>
      <c r="O333" t="str">
        <f t="shared" si="17"/>
        <v>c2</v>
      </c>
      <c r="P333" t="str">
        <f t="shared" si="18"/>
        <v>yes</v>
      </c>
      <c r="Q333">
        <v>39</v>
      </c>
      <c r="T333" t="s">
        <v>55</v>
      </c>
      <c r="U333">
        <v>19</v>
      </c>
      <c r="V333" t="s">
        <v>49</v>
      </c>
      <c r="W333">
        <v>7</v>
      </c>
    </row>
    <row r="334" spans="1:23" x14ac:dyDescent="0.3">
      <c r="A334">
        <v>0</v>
      </c>
      <c r="B334">
        <v>15</v>
      </c>
      <c r="C334">
        <v>2</v>
      </c>
      <c r="D334">
        <v>11</v>
      </c>
      <c r="E334">
        <v>0</v>
      </c>
      <c r="I334">
        <v>1</v>
      </c>
      <c r="J334">
        <v>12</v>
      </c>
      <c r="K334">
        <v>2</v>
      </c>
      <c r="L334">
        <v>39</v>
      </c>
      <c r="M334">
        <v>1</v>
      </c>
      <c r="N334" t="str">
        <f t="shared" si="16"/>
        <v>female</v>
      </c>
      <c r="O334" t="str">
        <f t="shared" si="17"/>
        <v>c2</v>
      </c>
      <c r="P334" t="str">
        <f t="shared" si="18"/>
        <v>yes</v>
      </c>
      <c r="Q334">
        <v>39</v>
      </c>
      <c r="T334" t="s">
        <v>55</v>
      </c>
      <c r="U334">
        <v>19</v>
      </c>
      <c r="V334" t="s">
        <v>49</v>
      </c>
      <c r="W334">
        <v>7</v>
      </c>
    </row>
    <row r="335" spans="1:23" x14ac:dyDescent="0.3">
      <c r="A335">
        <v>0</v>
      </c>
      <c r="B335">
        <v>23</v>
      </c>
      <c r="C335">
        <v>2</v>
      </c>
      <c r="D335">
        <v>10</v>
      </c>
      <c r="E335">
        <v>0</v>
      </c>
      <c r="I335">
        <v>0</v>
      </c>
      <c r="J335">
        <v>34</v>
      </c>
      <c r="K335">
        <v>2</v>
      </c>
      <c r="L335">
        <v>13</v>
      </c>
      <c r="M335">
        <v>1</v>
      </c>
      <c r="N335" t="str">
        <f t="shared" si="16"/>
        <v>male</v>
      </c>
      <c r="O335" t="str">
        <f t="shared" si="17"/>
        <v>c2</v>
      </c>
      <c r="P335" t="str">
        <f t="shared" si="18"/>
        <v>yes</v>
      </c>
      <c r="Q335">
        <v>13</v>
      </c>
      <c r="T335" t="s">
        <v>55</v>
      </c>
      <c r="U335">
        <v>19</v>
      </c>
      <c r="V335" t="s">
        <v>49</v>
      </c>
      <c r="W335">
        <v>8</v>
      </c>
    </row>
    <row r="336" spans="1:23" x14ac:dyDescent="0.3">
      <c r="A336">
        <v>1</v>
      </c>
      <c r="B336">
        <v>36</v>
      </c>
      <c r="C336">
        <v>2</v>
      </c>
      <c r="D336">
        <v>13</v>
      </c>
      <c r="E336">
        <v>1</v>
      </c>
      <c r="I336">
        <v>1</v>
      </c>
      <c r="J336">
        <v>19</v>
      </c>
      <c r="K336">
        <v>2</v>
      </c>
      <c r="L336">
        <v>13</v>
      </c>
      <c r="M336">
        <v>1</v>
      </c>
      <c r="N336" t="str">
        <f t="shared" si="16"/>
        <v>female</v>
      </c>
      <c r="O336" t="str">
        <f t="shared" si="17"/>
        <v>c2</v>
      </c>
      <c r="P336" t="str">
        <f t="shared" si="18"/>
        <v>yes</v>
      </c>
      <c r="Q336">
        <v>13</v>
      </c>
      <c r="T336" t="s">
        <v>55</v>
      </c>
      <c r="U336">
        <v>19</v>
      </c>
      <c r="V336" t="s">
        <v>49</v>
      </c>
      <c r="W336">
        <v>7</v>
      </c>
    </row>
    <row r="337" spans="1:23" x14ac:dyDescent="0.3">
      <c r="A337">
        <v>0</v>
      </c>
      <c r="B337">
        <v>28</v>
      </c>
      <c r="C337">
        <v>2</v>
      </c>
      <c r="D337">
        <v>10</v>
      </c>
      <c r="E337">
        <v>0</v>
      </c>
      <c r="I337">
        <v>0</v>
      </c>
      <c r="J337">
        <v>23</v>
      </c>
      <c r="K337">
        <v>2</v>
      </c>
      <c r="L337">
        <v>13</v>
      </c>
      <c r="M337">
        <v>0</v>
      </c>
      <c r="N337" t="str">
        <f t="shared" si="16"/>
        <v>male</v>
      </c>
      <c r="O337" t="str">
        <f t="shared" si="17"/>
        <v>c2</v>
      </c>
      <c r="P337" t="str">
        <f t="shared" si="18"/>
        <v>no</v>
      </c>
      <c r="Q337">
        <v>13</v>
      </c>
      <c r="T337" t="s">
        <v>55</v>
      </c>
      <c r="U337">
        <v>8</v>
      </c>
      <c r="V337" t="s">
        <v>49</v>
      </c>
      <c r="W337">
        <v>6</v>
      </c>
    </row>
    <row r="338" spans="1:23" x14ac:dyDescent="0.3">
      <c r="A338">
        <v>0</v>
      </c>
      <c r="B338">
        <v>51</v>
      </c>
      <c r="C338">
        <v>2</v>
      </c>
      <c r="D338">
        <v>12</v>
      </c>
      <c r="E338">
        <v>0</v>
      </c>
      <c r="I338">
        <v>0</v>
      </c>
      <c r="J338">
        <v>25</v>
      </c>
      <c r="K338">
        <v>2</v>
      </c>
      <c r="L338">
        <v>13</v>
      </c>
      <c r="M338">
        <v>0</v>
      </c>
      <c r="N338" t="str">
        <f t="shared" si="16"/>
        <v>male</v>
      </c>
      <c r="O338" t="str">
        <f t="shared" si="17"/>
        <v>c2</v>
      </c>
      <c r="P338" t="str">
        <f t="shared" si="18"/>
        <v>no</v>
      </c>
      <c r="Q338">
        <v>13</v>
      </c>
      <c r="T338" t="s">
        <v>55</v>
      </c>
      <c r="U338">
        <v>56</v>
      </c>
      <c r="V338" t="s">
        <v>49</v>
      </c>
      <c r="W338">
        <v>7</v>
      </c>
    </row>
    <row r="339" spans="1:23" x14ac:dyDescent="0.3">
      <c r="A339">
        <v>0</v>
      </c>
      <c r="B339">
        <v>32</v>
      </c>
      <c r="C339">
        <v>2</v>
      </c>
      <c r="D339">
        <v>26</v>
      </c>
      <c r="E339">
        <v>1</v>
      </c>
      <c r="I339">
        <v>0</v>
      </c>
      <c r="J339">
        <v>42</v>
      </c>
      <c r="K339">
        <v>2</v>
      </c>
      <c r="L339">
        <v>13</v>
      </c>
      <c r="M339">
        <v>0</v>
      </c>
      <c r="N339" t="str">
        <f t="shared" si="16"/>
        <v>male</v>
      </c>
      <c r="O339" t="str">
        <f t="shared" si="17"/>
        <v>c2</v>
      </c>
      <c r="P339" t="str">
        <f t="shared" si="18"/>
        <v>no</v>
      </c>
      <c r="Q339">
        <v>13</v>
      </c>
      <c r="T339" t="s">
        <v>55</v>
      </c>
      <c r="U339">
        <v>7</v>
      </c>
      <c r="V339" t="s">
        <v>49</v>
      </c>
      <c r="W339">
        <v>8</v>
      </c>
    </row>
    <row r="340" spans="1:23" x14ac:dyDescent="0.3">
      <c r="A340">
        <v>1</v>
      </c>
      <c r="B340">
        <v>19</v>
      </c>
      <c r="C340">
        <v>2</v>
      </c>
      <c r="D340">
        <v>26</v>
      </c>
      <c r="E340">
        <v>1</v>
      </c>
      <c r="I340">
        <v>0</v>
      </c>
      <c r="J340">
        <v>29</v>
      </c>
      <c r="K340">
        <v>2</v>
      </c>
      <c r="L340">
        <v>13</v>
      </c>
      <c r="M340">
        <v>0</v>
      </c>
      <c r="N340" t="str">
        <f t="shared" si="16"/>
        <v>male</v>
      </c>
      <c r="O340" t="str">
        <f t="shared" si="17"/>
        <v>c2</v>
      </c>
      <c r="P340" t="str">
        <f t="shared" si="18"/>
        <v>no</v>
      </c>
      <c r="Q340">
        <v>13</v>
      </c>
      <c r="T340" t="s">
        <v>55</v>
      </c>
      <c r="U340">
        <v>7</v>
      </c>
      <c r="V340" t="s">
        <v>49</v>
      </c>
      <c r="W340">
        <v>8</v>
      </c>
    </row>
    <row r="341" spans="1:23" x14ac:dyDescent="0.3">
      <c r="A341">
        <v>0</v>
      </c>
      <c r="B341">
        <v>28</v>
      </c>
      <c r="C341">
        <v>2</v>
      </c>
      <c r="D341">
        <v>26</v>
      </c>
      <c r="E341">
        <v>0</v>
      </c>
      <c r="I341">
        <v>0</v>
      </c>
      <c r="J341">
        <v>32</v>
      </c>
      <c r="K341">
        <v>2</v>
      </c>
      <c r="L341">
        <v>13</v>
      </c>
      <c r="M341">
        <v>0</v>
      </c>
      <c r="N341" t="str">
        <f t="shared" si="16"/>
        <v>male</v>
      </c>
      <c r="O341" t="str">
        <f t="shared" si="17"/>
        <v>c2</v>
      </c>
      <c r="P341" t="str">
        <f t="shared" si="18"/>
        <v>no</v>
      </c>
      <c r="Q341">
        <v>13</v>
      </c>
      <c r="T341" t="s">
        <v>55</v>
      </c>
      <c r="U341">
        <v>56</v>
      </c>
      <c r="V341" t="s">
        <v>49</v>
      </c>
      <c r="W341">
        <v>8</v>
      </c>
    </row>
    <row r="342" spans="1:23" x14ac:dyDescent="0.3">
      <c r="A342">
        <v>1</v>
      </c>
      <c r="B342">
        <v>35</v>
      </c>
      <c r="C342">
        <v>2</v>
      </c>
      <c r="D342">
        <v>39</v>
      </c>
      <c r="E342">
        <v>1</v>
      </c>
      <c r="I342">
        <v>1</v>
      </c>
      <c r="J342">
        <v>18</v>
      </c>
      <c r="K342">
        <v>2</v>
      </c>
      <c r="L342">
        <v>13</v>
      </c>
      <c r="M342">
        <v>1</v>
      </c>
      <c r="N342" t="str">
        <f t="shared" si="16"/>
        <v>female</v>
      </c>
      <c r="O342" t="str">
        <f t="shared" si="17"/>
        <v>c2</v>
      </c>
      <c r="P342" t="str">
        <f t="shared" si="18"/>
        <v>yes</v>
      </c>
      <c r="Q342">
        <v>13</v>
      </c>
      <c r="T342" t="s">
        <v>55</v>
      </c>
      <c r="U342">
        <v>8</v>
      </c>
      <c r="V342" t="s">
        <v>49</v>
      </c>
      <c r="W342">
        <v>8</v>
      </c>
    </row>
    <row r="343" spans="1:23" x14ac:dyDescent="0.3">
      <c r="A343">
        <v>1</v>
      </c>
      <c r="B343">
        <v>4</v>
      </c>
      <c r="C343">
        <v>2</v>
      </c>
      <c r="D343">
        <v>39</v>
      </c>
      <c r="E343">
        <v>1</v>
      </c>
      <c r="I343">
        <v>0</v>
      </c>
      <c r="J343">
        <v>60</v>
      </c>
      <c r="K343">
        <v>2</v>
      </c>
      <c r="L343">
        <v>39</v>
      </c>
      <c r="M343">
        <v>0</v>
      </c>
      <c r="N343" t="str">
        <f t="shared" si="16"/>
        <v>male</v>
      </c>
      <c r="O343" t="str">
        <f t="shared" si="17"/>
        <v>c2</v>
      </c>
      <c r="P343" t="str">
        <f t="shared" si="18"/>
        <v>no</v>
      </c>
      <c r="Q343">
        <v>39</v>
      </c>
      <c r="T343" t="s">
        <v>55</v>
      </c>
      <c r="U343">
        <v>7</v>
      </c>
      <c r="V343" t="s">
        <v>49</v>
      </c>
      <c r="W343">
        <v>8</v>
      </c>
    </row>
    <row r="344" spans="1:23" x14ac:dyDescent="0.3">
      <c r="A344">
        <v>0</v>
      </c>
      <c r="B344">
        <v>1</v>
      </c>
      <c r="C344">
        <v>2</v>
      </c>
      <c r="D344">
        <v>39</v>
      </c>
      <c r="E344">
        <v>1</v>
      </c>
      <c r="I344">
        <v>1</v>
      </c>
      <c r="J344">
        <v>40</v>
      </c>
      <c r="K344">
        <v>2</v>
      </c>
      <c r="L344">
        <v>39</v>
      </c>
      <c r="M344">
        <v>1</v>
      </c>
      <c r="N344" t="str">
        <f t="shared" si="16"/>
        <v>female</v>
      </c>
      <c r="O344" t="str">
        <f t="shared" si="17"/>
        <v>c2</v>
      </c>
      <c r="P344" t="str">
        <f t="shared" si="18"/>
        <v>yes</v>
      </c>
      <c r="Q344">
        <v>39</v>
      </c>
      <c r="T344" t="s">
        <v>55</v>
      </c>
      <c r="U344">
        <v>7</v>
      </c>
      <c r="V344" t="s">
        <v>49</v>
      </c>
      <c r="W344">
        <v>8</v>
      </c>
    </row>
    <row r="345" spans="1:23" x14ac:dyDescent="0.3">
      <c r="A345">
        <v>1</v>
      </c>
      <c r="B345">
        <v>12</v>
      </c>
      <c r="C345">
        <v>2</v>
      </c>
      <c r="D345">
        <v>39</v>
      </c>
      <c r="E345">
        <v>1</v>
      </c>
      <c r="I345">
        <v>1</v>
      </c>
      <c r="J345">
        <v>15</v>
      </c>
      <c r="K345">
        <v>2</v>
      </c>
      <c r="L345">
        <v>39</v>
      </c>
      <c r="M345">
        <v>1</v>
      </c>
      <c r="N345" t="str">
        <f t="shared" si="16"/>
        <v>female</v>
      </c>
      <c r="O345" t="str">
        <f t="shared" si="17"/>
        <v>c2</v>
      </c>
      <c r="P345" t="str">
        <f t="shared" si="18"/>
        <v>yes</v>
      </c>
      <c r="Q345">
        <v>39</v>
      </c>
      <c r="T345" t="s">
        <v>55</v>
      </c>
      <c r="U345">
        <v>15</v>
      </c>
      <c r="V345" t="s">
        <v>49</v>
      </c>
      <c r="W345">
        <v>7</v>
      </c>
    </row>
    <row r="346" spans="1:23" x14ac:dyDescent="0.3">
      <c r="A346">
        <v>0</v>
      </c>
      <c r="B346">
        <v>34</v>
      </c>
      <c r="C346">
        <v>2</v>
      </c>
      <c r="D346">
        <v>13</v>
      </c>
      <c r="E346">
        <v>1</v>
      </c>
      <c r="I346">
        <v>0</v>
      </c>
      <c r="J346">
        <v>25</v>
      </c>
      <c r="K346">
        <v>2</v>
      </c>
      <c r="L346">
        <v>26</v>
      </c>
      <c r="M346">
        <v>0</v>
      </c>
      <c r="N346" t="str">
        <f t="shared" si="16"/>
        <v>male</v>
      </c>
      <c r="O346" t="str">
        <f t="shared" si="17"/>
        <v>c2</v>
      </c>
      <c r="P346" t="str">
        <f t="shared" si="18"/>
        <v>no</v>
      </c>
      <c r="Q346">
        <v>26</v>
      </c>
      <c r="T346" t="s">
        <v>55</v>
      </c>
      <c r="U346">
        <v>15</v>
      </c>
      <c r="V346" t="s">
        <v>49</v>
      </c>
      <c r="W346">
        <v>7</v>
      </c>
    </row>
    <row r="347" spans="1:23" x14ac:dyDescent="0.3">
      <c r="A347">
        <v>1</v>
      </c>
      <c r="B347">
        <v>19</v>
      </c>
      <c r="C347">
        <v>2</v>
      </c>
      <c r="D347">
        <v>13</v>
      </c>
      <c r="E347">
        <v>1</v>
      </c>
      <c r="I347">
        <v>1</v>
      </c>
      <c r="J347">
        <v>20</v>
      </c>
      <c r="K347">
        <v>2</v>
      </c>
      <c r="L347">
        <v>26</v>
      </c>
      <c r="M347">
        <v>1</v>
      </c>
      <c r="N347" t="str">
        <f t="shared" si="16"/>
        <v>female</v>
      </c>
      <c r="O347" t="str">
        <f t="shared" si="17"/>
        <v>c2</v>
      </c>
      <c r="P347" t="str">
        <f t="shared" si="18"/>
        <v>yes</v>
      </c>
      <c r="Q347">
        <v>26</v>
      </c>
      <c r="T347" t="s">
        <v>55</v>
      </c>
      <c r="U347">
        <v>15</v>
      </c>
      <c r="V347" t="s">
        <v>49</v>
      </c>
      <c r="W347">
        <v>8</v>
      </c>
    </row>
    <row r="348" spans="1:23" x14ac:dyDescent="0.3">
      <c r="A348">
        <v>0</v>
      </c>
      <c r="B348">
        <v>23</v>
      </c>
      <c r="C348">
        <v>2</v>
      </c>
      <c r="D348">
        <v>13</v>
      </c>
      <c r="E348">
        <v>0</v>
      </c>
      <c r="I348">
        <v>1</v>
      </c>
      <c r="J348">
        <v>36</v>
      </c>
      <c r="K348">
        <v>2</v>
      </c>
      <c r="L348">
        <v>13</v>
      </c>
      <c r="M348">
        <v>1</v>
      </c>
      <c r="N348" t="str">
        <f t="shared" si="16"/>
        <v>female</v>
      </c>
      <c r="O348" t="str">
        <f t="shared" si="17"/>
        <v>c2</v>
      </c>
      <c r="P348" t="str">
        <f t="shared" si="18"/>
        <v>yes</v>
      </c>
      <c r="Q348">
        <v>13</v>
      </c>
      <c r="T348" t="s">
        <v>55</v>
      </c>
      <c r="U348">
        <v>16</v>
      </c>
      <c r="V348" t="s">
        <v>49</v>
      </c>
      <c r="W348">
        <v>14</v>
      </c>
    </row>
    <row r="349" spans="1:23" x14ac:dyDescent="0.3">
      <c r="A349">
        <v>0</v>
      </c>
      <c r="B349">
        <v>25</v>
      </c>
      <c r="C349">
        <v>2</v>
      </c>
      <c r="D349">
        <v>13</v>
      </c>
      <c r="E349">
        <v>0</v>
      </c>
      <c r="I349">
        <v>0</v>
      </c>
      <c r="J349">
        <v>25</v>
      </c>
      <c r="K349">
        <v>2</v>
      </c>
      <c r="L349">
        <v>13</v>
      </c>
      <c r="M349">
        <v>0</v>
      </c>
      <c r="N349" t="str">
        <f t="shared" si="16"/>
        <v>male</v>
      </c>
      <c r="O349" t="str">
        <f t="shared" si="17"/>
        <v>c2</v>
      </c>
      <c r="P349" t="str">
        <f t="shared" si="18"/>
        <v>no</v>
      </c>
      <c r="Q349">
        <v>13</v>
      </c>
      <c r="T349" t="s">
        <v>55</v>
      </c>
      <c r="U349">
        <v>8</v>
      </c>
      <c r="V349" t="s">
        <v>49</v>
      </c>
      <c r="W349">
        <v>14</v>
      </c>
    </row>
    <row r="350" spans="1:23" x14ac:dyDescent="0.3">
      <c r="A350">
        <v>0</v>
      </c>
      <c r="B350">
        <v>42</v>
      </c>
      <c r="C350">
        <v>2</v>
      </c>
      <c r="D350">
        <v>13</v>
      </c>
      <c r="E350">
        <v>0</v>
      </c>
      <c r="I350">
        <v>0</v>
      </c>
      <c r="J350">
        <v>42</v>
      </c>
      <c r="K350">
        <v>2</v>
      </c>
      <c r="L350">
        <v>13</v>
      </c>
      <c r="M350">
        <v>0</v>
      </c>
      <c r="N350" t="str">
        <f t="shared" si="16"/>
        <v>male</v>
      </c>
      <c r="O350" t="str">
        <f t="shared" si="17"/>
        <v>c2</v>
      </c>
      <c r="P350" t="str">
        <f t="shared" si="18"/>
        <v>no</v>
      </c>
      <c r="Q350">
        <v>13</v>
      </c>
      <c r="T350" t="s">
        <v>55</v>
      </c>
      <c r="U350">
        <v>6</v>
      </c>
      <c r="V350" t="s">
        <v>49</v>
      </c>
      <c r="W350">
        <v>7</v>
      </c>
    </row>
    <row r="351" spans="1:23" x14ac:dyDescent="0.3">
      <c r="A351">
        <v>0</v>
      </c>
      <c r="B351">
        <v>29</v>
      </c>
      <c r="C351">
        <v>2</v>
      </c>
      <c r="D351">
        <v>13</v>
      </c>
      <c r="E351">
        <v>0</v>
      </c>
      <c r="I351">
        <v>1</v>
      </c>
      <c r="J351">
        <v>42</v>
      </c>
      <c r="K351">
        <v>2</v>
      </c>
      <c r="L351">
        <v>13</v>
      </c>
      <c r="M351">
        <v>0</v>
      </c>
      <c r="N351" t="str">
        <f t="shared" si="16"/>
        <v>female</v>
      </c>
      <c r="O351" t="str">
        <f t="shared" si="17"/>
        <v>c2</v>
      </c>
      <c r="P351" t="str">
        <f t="shared" si="18"/>
        <v>no</v>
      </c>
      <c r="Q351">
        <v>13</v>
      </c>
      <c r="T351" t="s">
        <v>55</v>
      </c>
      <c r="U351">
        <v>7</v>
      </c>
      <c r="V351" t="s">
        <v>49</v>
      </c>
      <c r="W351">
        <v>7</v>
      </c>
    </row>
    <row r="352" spans="1:23" x14ac:dyDescent="0.3">
      <c r="A352">
        <v>0</v>
      </c>
      <c r="B352">
        <v>24</v>
      </c>
      <c r="C352">
        <v>2</v>
      </c>
      <c r="D352">
        <v>9999</v>
      </c>
      <c r="E352">
        <v>0</v>
      </c>
      <c r="I352">
        <v>0</v>
      </c>
      <c r="J352">
        <v>26</v>
      </c>
      <c r="K352">
        <v>2</v>
      </c>
      <c r="L352">
        <v>29</v>
      </c>
      <c r="M352">
        <v>1</v>
      </c>
      <c r="N352" t="str">
        <f t="shared" si="16"/>
        <v>male</v>
      </c>
      <c r="O352" t="str">
        <f t="shared" si="17"/>
        <v>c2</v>
      </c>
      <c r="P352" t="str">
        <f t="shared" si="18"/>
        <v>yes</v>
      </c>
      <c r="Q352">
        <v>29</v>
      </c>
      <c r="T352" t="s">
        <v>55</v>
      </c>
      <c r="U352">
        <v>16</v>
      </c>
      <c r="V352" t="s">
        <v>49</v>
      </c>
      <c r="W352">
        <v>7</v>
      </c>
    </row>
    <row r="353" spans="1:23" x14ac:dyDescent="0.3">
      <c r="A353">
        <v>0</v>
      </c>
      <c r="B353">
        <v>20</v>
      </c>
      <c r="C353">
        <v>2</v>
      </c>
      <c r="D353">
        <v>9999</v>
      </c>
      <c r="E353">
        <v>0</v>
      </c>
      <c r="I353">
        <v>1</v>
      </c>
      <c r="J353">
        <v>28</v>
      </c>
      <c r="K353">
        <v>2</v>
      </c>
      <c r="L353">
        <v>29</v>
      </c>
      <c r="M353">
        <v>1</v>
      </c>
      <c r="N353" t="str">
        <f t="shared" si="16"/>
        <v>female</v>
      </c>
      <c r="O353" t="str">
        <f t="shared" si="17"/>
        <v>c2</v>
      </c>
      <c r="P353" t="str">
        <f t="shared" si="18"/>
        <v>yes</v>
      </c>
      <c r="Q353">
        <v>29</v>
      </c>
      <c r="T353" t="s">
        <v>55</v>
      </c>
      <c r="U353">
        <v>17</v>
      </c>
      <c r="V353" t="s">
        <v>49</v>
      </c>
      <c r="W353">
        <v>7</v>
      </c>
    </row>
    <row r="354" spans="1:23" x14ac:dyDescent="0.3">
      <c r="A354">
        <v>0</v>
      </c>
      <c r="B354">
        <v>32</v>
      </c>
      <c r="C354">
        <v>2</v>
      </c>
      <c r="D354">
        <v>13</v>
      </c>
      <c r="E354">
        <v>0</v>
      </c>
      <c r="I354">
        <v>0</v>
      </c>
      <c r="J354">
        <v>1</v>
      </c>
      <c r="K354">
        <v>2</v>
      </c>
      <c r="L354">
        <v>29</v>
      </c>
      <c r="M354">
        <v>1</v>
      </c>
      <c r="N354" t="str">
        <f t="shared" si="16"/>
        <v>male</v>
      </c>
      <c r="O354" t="str">
        <f t="shared" si="17"/>
        <v>c2</v>
      </c>
      <c r="P354" t="str">
        <f t="shared" si="18"/>
        <v>yes</v>
      </c>
      <c r="Q354">
        <v>29</v>
      </c>
      <c r="T354" t="s">
        <v>55</v>
      </c>
      <c r="U354">
        <v>17</v>
      </c>
      <c r="V354" t="s">
        <v>49</v>
      </c>
      <c r="W354">
        <v>8</v>
      </c>
    </row>
    <row r="355" spans="1:23" x14ac:dyDescent="0.3">
      <c r="A355">
        <v>1</v>
      </c>
      <c r="B355">
        <v>18</v>
      </c>
      <c r="C355">
        <v>2</v>
      </c>
      <c r="D355">
        <v>13</v>
      </c>
      <c r="E355">
        <v>1</v>
      </c>
      <c r="I355">
        <v>1</v>
      </c>
      <c r="J355">
        <v>35</v>
      </c>
      <c r="K355">
        <v>2</v>
      </c>
      <c r="L355">
        <v>21</v>
      </c>
      <c r="M355">
        <v>1</v>
      </c>
      <c r="N355" t="str">
        <f t="shared" si="16"/>
        <v>female</v>
      </c>
      <c r="O355" t="str">
        <f t="shared" si="17"/>
        <v>c2</v>
      </c>
      <c r="P355" t="str">
        <f t="shared" si="18"/>
        <v>yes</v>
      </c>
      <c r="Q355">
        <v>21</v>
      </c>
      <c r="T355" t="s">
        <v>55</v>
      </c>
      <c r="U355">
        <v>9</v>
      </c>
      <c r="V355" t="s">
        <v>49</v>
      </c>
      <c r="W355">
        <v>7</v>
      </c>
    </row>
    <row r="356" spans="1:23" x14ac:dyDescent="0.3">
      <c r="A356">
        <v>0</v>
      </c>
      <c r="B356">
        <v>60</v>
      </c>
      <c r="C356">
        <v>2</v>
      </c>
      <c r="D356">
        <v>39</v>
      </c>
      <c r="E356">
        <v>0</v>
      </c>
      <c r="I356">
        <v>0</v>
      </c>
      <c r="J356">
        <v>19</v>
      </c>
      <c r="K356">
        <v>2</v>
      </c>
      <c r="L356">
        <v>13</v>
      </c>
      <c r="M356">
        <v>0</v>
      </c>
      <c r="N356" t="str">
        <f t="shared" si="16"/>
        <v>male</v>
      </c>
      <c r="O356" t="str">
        <f t="shared" si="17"/>
        <v>c2</v>
      </c>
      <c r="P356" t="str">
        <f t="shared" si="18"/>
        <v>no</v>
      </c>
      <c r="Q356">
        <v>13</v>
      </c>
      <c r="T356" t="s">
        <v>55</v>
      </c>
      <c r="U356">
        <v>20</v>
      </c>
      <c r="V356" t="s">
        <v>49</v>
      </c>
      <c r="W356">
        <v>7</v>
      </c>
    </row>
    <row r="357" spans="1:23" x14ac:dyDescent="0.3">
      <c r="A357">
        <v>1</v>
      </c>
      <c r="B357">
        <v>40</v>
      </c>
      <c r="C357">
        <v>2</v>
      </c>
      <c r="D357">
        <v>39</v>
      </c>
      <c r="E357">
        <v>1</v>
      </c>
      <c r="I357">
        <v>0</v>
      </c>
      <c r="J357">
        <v>54</v>
      </c>
      <c r="K357">
        <v>2</v>
      </c>
      <c r="L357">
        <v>26</v>
      </c>
      <c r="M357">
        <v>0</v>
      </c>
      <c r="N357" t="str">
        <f t="shared" si="16"/>
        <v>male</v>
      </c>
      <c r="O357" t="str">
        <f t="shared" si="17"/>
        <v>c2</v>
      </c>
      <c r="P357" t="str">
        <f t="shared" si="18"/>
        <v>no</v>
      </c>
      <c r="Q357">
        <v>26</v>
      </c>
      <c r="T357" t="s">
        <v>55</v>
      </c>
      <c r="U357">
        <v>20</v>
      </c>
      <c r="V357" t="s">
        <v>49</v>
      </c>
      <c r="W357">
        <v>8</v>
      </c>
    </row>
    <row r="358" spans="1:23" x14ac:dyDescent="0.3">
      <c r="A358">
        <v>1</v>
      </c>
      <c r="B358">
        <v>15</v>
      </c>
      <c r="C358">
        <v>2</v>
      </c>
      <c r="D358">
        <v>39</v>
      </c>
      <c r="E358">
        <v>1</v>
      </c>
      <c r="I358">
        <v>1</v>
      </c>
      <c r="J358">
        <v>45</v>
      </c>
      <c r="K358">
        <v>2</v>
      </c>
      <c r="L358">
        <v>26</v>
      </c>
      <c r="M358">
        <v>0</v>
      </c>
      <c r="N358" t="str">
        <f t="shared" si="16"/>
        <v>female</v>
      </c>
      <c r="O358" t="str">
        <f t="shared" si="17"/>
        <v>c2</v>
      </c>
      <c r="P358" t="str">
        <f t="shared" si="18"/>
        <v>no</v>
      </c>
      <c r="Q358">
        <v>26</v>
      </c>
      <c r="T358" t="s">
        <v>55</v>
      </c>
      <c r="U358">
        <v>20</v>
      </c>
      <c r="V358" t="s">
        <v>49</v>
      </c>
      <c r="W358">
        <v>14</v>
      </c>
    </row>
    <row r="359" spans="1:23" x14ac:dyDescent="0.3">
      <c r="A359">
        <v>0</v>
      </c>
      <c r="B359">
        <v>25</v>
      </c>
      <c r="C359">
        <v>2</v>
      </c>
      <c r="D359">
        <v>26</v>
      </c>
      <c r="E359">
        <v>0</v>
      </c>
      <c r="I359">
        <v>0</v>
      </c>
      <c r="J359">
        <v>52</v>
      </c>
      <c r="K359">
        <v>2</v>
      </c>
      <c r="L359">
        <v>13</v>
      </c>
      <c r="M359">
        <v>0</v>
      </c>
      <c r="N359" t="str">
        <f t="shared" si="16"/>
        <v>male</v>
      </c>
      <c r="O359" t="str">
        <f t="shared" si="17"/>
        <v>c2</v>
      </c>
      <c r="P359" t="str">
        <f t="shared" si="18"/>
        <v>no</v>
      </c>
      <c r="Q359">
        <v>13</v>
      </c>
      <c r="T359" t="s">
        <v>55</v>
      </c>
      <c r="U359">
        <v>7</v>
      </c>
      <c r="V359" t="s">
        <v>49</v>
      </c>
      <c r="W359">
        <v>14</v>
      </c>
    </row>
    <row r="360" spans="1:23" x14ac:dyDescent="0.3">
      <c r="A360">
        <v>1</v>
      </c>
      <c r="B360">
        <v>20</v>
      </c>
      <c r="C360">
        <v>2</v>
      </c>
      <c r="D360">
        <v>26</v>
      </c>
      <c r="E360">
        <v>1</v>
      </c>
      <c r="I360">
        <v>0</v>
      </c>
      <c r="J360">
        <v>36</v>
      </c>
      <c r="K360">
        <v>2</v>
      </c>
      <c r="L360">
        <v>26</v>
      </c>
      <c r="M360">
        <v>0</v>
      </c>
      <c r="N360" t="str">
        <f t="shared" si="16"/>
        <v>male</v>
      </c>
      <c r="O360" t="str">
        <f t="shared" si="17"/>
        <v>c2</v>
      </c>
      <c r="P360" t="str">
        <f t="shared" si="18"/>
        <v>no</v>
      </c>
      <c r="Q360">
        <v>26</v>
      </c>
      <c r="T360" t="s">
        <v>55</v>
      </c>
      <c r="U360">
        <v>8</v>
      </c>
      <c r="V360" t="s">
        <v>49</v>
      </c>
      <c r="W360">
        <v>7</v>
      </c>
    </row>
    <row r="361" spans="1:23" x14ac:dyDescent="0.3">
      <c r="A361">
        <v>1</v>
      </c>
      <c r="B361">
        <v>36</v>
      </c>
      <c r="C361">
        <v>2</v>
      </c>
      <c r="D361">
        <v>13</v>
      </c>
      <c r="E361">
        <v>1</v>
      </c>
      <c r="I361">
        <v>1</v>
      </c>
      <c r="J361">
        <v>28</v>
      </c>
      <c r="K361">
        <v>2</v>
      </c>
      <c r="L361">
        <v>26</v>
      </c>
      <c r="M361">
        <v>0</v>
      </c>
      <c r="N361" t="str">
        <f t="shared" si="16"/>
        <v>female</v>
      </c>
      <c r="O361" t="str">
        <f t="shared" si="17"/>
        <v>c2</v>
      </c>
      <c r="P361" t="str">
        <f t="shared" si="18"/>
        <v>no</v>
      </c>
      <c r="Q361">
        <v>26</v>
      </c>
      <c r="T361" t="s">
        <v>55</v>
      </c>
      <c r="U361">
        <v>12</v>
      </c>
      <c r="V361" t="s">
        <v>49</v>
      </c>
      <c r="W361">
        <v>7</v>
      </c>
    </row>
    <row r="362" spans="1:23" x14ac:dyDescent="0.3">
      <c r="A362">
        <v>0</v>
      </c>
      <c r="B362">
        <v>25</v>
      </c>
      <c r="C362">
        <v>2</v>
      </c>
      <c r="D362">
        <v>13</v>
      </c>
      <c r="E362">
        <v>0</v>
      </c>
      <c r="I362">
        <v>1</v>
      </c>
      <c r="J362">
        <v>45</v>
      </c>
      <c r="K362">
        <v>2</v>
      </c>
      <c r="L362">
        <v>30</v>
      </c>
      <c r="M362">
        <v>1</v>
      </c>
      <c r="N362" t="str">
        <f t="shared" si="16"/>
        <v>female</v>
      </c>
      <c r="O362" t="str">
        <f t="shared" si="17"/>
        <v>c2</v>
      </c>
      <c r="P362" t="str">
        <f t="shared" si="18"/>
        <v>yes</v>
      </c>
      <c r="Q362">
        <v>30</v>
      </c>
      <c r="T362" t="s">
        <v>55</v>
      </c>
      <c r="U362">
        <v>7</v>
      </c>
      <c r="V362" t="s">
        <v>49</v>
      </c>
      <c r="W362">
        <v>7</v>
      </c>
    </row>
    <row r="363" spans="1:23" x14ac:dyDescent="0.3">
      <c r="A363">
        <v>0</v>
      </c>
      <c r="B363">
        <v>42</v>
      </c>
      <c r="C363">
        <v>2</v>
      </c>
      <c r="D363">
        <v>13</v>
      </c>
      <c r="E363">
        <v>0</v>
      </c>
      <c r="I363">
        <v>1</v>
      </c>
      <c r="J363">
        <v>25</v>
      </c>
      <c r="K363">
        <v>2</v>
      </c>
      <c r="L363">
        <v>30</v>
      </c>
      <c r="M363">
        <v>1</v>
      </c>
      <c r="N363" t="str">
        <f t="shared" si="16"/>
        <v>female</v>
      </c>
      <c r="O363" t="str">
        <f t="shared" si="17"/>
        <v>c2</v>
      </c>
      <c r="P363" t="str">
        <f t="shared" si="18"/>
        <v>yes</v>
      </c>
      <c r="Q363">
        <v>30</v>
      </c>
      <c r="T363" t="s">
        <v>55</v>
      </c>
      <c r="U363">
        <v>13</v>
      </c>
      <c r="V363" t="s">
        <v>49</v>
      </c>
      <c r="W363">
        <v>7</v>
      </c>
    </row>
    <row r="364" spans="1:23" x14ac:dyDescent="0.3">
      <c r="A364">
        <v>1</v>
      </c>
      <c r="B364">
        <v>42</v>
      </c>
      <c r="C364">
        <v>2</v>
      </c>
      <c r="D364">
        <v>13</v>
      </c>
      <c r="E364">
        <v>0</v>
      </c>
      <c r="I364">
        <v>0</v>
      </c>
      <c r="J364">
        <v>29</v>
      </c>
      <c r="K364">
        <v>2</v>
      </c>
      <c r="L364">
        <v>26</v>
      </c>
      <c r="M364">
        <v>0</v>
      </c>
      <c r="N364" t="str">
        <f t="shared" si="16"/>
        <v>male</v>
      </c>
      <c r="O364" t="str">
        <f t="shared" si="17"/>
        <v>c2</v>
      </c>
      <c r="P364" t="str">
        <f t="shared" si="18"/>
        <v>no</v>
      </c>
      <c r="Q364">
        <v>26</v>
      </c>
      <c r="T364" t="s">
        <v>55</v>
      </c>
      <c r="U364">
        <v>12</v>
      </c>
      <c r="V364" t="s">
        <v>49</v>
      </c>
      <c r="W364">
        <v>7</v>
      </c>
    </row>
    <row r="365" spans="1:23" x14ac:dyDescent="0.3">
      <c r="A365">
        <v>0</v>
      </c>
      <c r="B365">
        <v>26</v>
      </c>
      <c r="C365">
        <v>2</v>
      </c>
      <c r="D365">
        <v>29</v>
      </c>
      <c r="E365">
        <v>1</v>
      </c>
      <c r="I365">
        <v>1</v>
      </c>
      <c r="J365">
        <v>28</v>
      </c>
      <c r="K365">
        <v>2</v>
      </c>
      <c r="L365">
        <v>27</v>
      </c>
      <c r="M365">
        <v>1</v>
      </c>
      <c r="N365" t="str">
        <f t="shared" si="16"/>
        <v>female</v>
      </c>
      <c r="O365" t="str">
        <f t="shared" si="17"/>
        <v>c2</v>
      </c>
      <c r="P365" t="str">
        <f t="shared" si="18"/>
        <v>yes</v>
      </c>
      <c r="Q365">
        <v>27</v>
      </c>
      <c r="T365" t="s">
        <v>55</v>
      </c>
      <c r="U365">
        <v>7</v>
      </c>
      <c r="V365" t="s">
        <v>49</v>
      </c>
      <c r="W365">
        <v>7</v>
      </c>
    </row>
    <row r="366" spans="1:23" x14ac:dyDescent="0.3">
      <c r="A366">
        <v>1</v>
      </c>
      <c r="B366">
        <v>28</v>
      </c>
      <c r="C366">
        <v>2</v>
      </c>
      <c r="D366">
        <v>29</v>
      </c>
      <c r="E366">
        <v>1</v>
      </c>
      <c r="I366">
        <v>0</v>
      </c>
      <c r="J366">
        <v>29</v>
      </c>
      <c r="K366">
        <v>2</v>
      </c>
      <c r="L366">
        <v>10</v>
      </c>
      <c r="M366">
        <v>0</v>
      </c>
      <c r="N366" t="str">
        <f t="shared" si="16"/>
        <v>male</v>
      </c>
      <c r="O366" t="str">
        <f t="shared" si="17"/>
        <v>c2</v>
      </c>
      <c r="P366" t="str">
        <f t="shared" si="18"/>
        <v>no</v>
      </c>
      <c r="Q366">
        <v>10</v>
      </c>
      <c r="T366" t="s">
        <v>55</v>
      </c>
      <c r="U366">
        <v>56</v>
      </c>
      <c r="V366" t="s">
        <v>49</v>
      </c>
      <c r="W366">
        <v>7</v>
      </c>
    </row>
    <row r="367" spans="1:23" x14ac:dyDescent="0.3">
      <c r="A367">
        <v>0</v>
      </c>
      <c r="B367">
        <v>1</v>
      </c>
      <c r="C367">
        <v>2</v>
      </c>
      <c r="D367">
        <v>29</v>
      </c>
      <c r="E367">
        <v>1</v>
      </c>
      <c r="I367">
        <v>0</v>
      </c>
      <c r="J367">
        <v>27</v>
      </c>
      <c r="K367">
        <v>2</v>
      </c>
      <c r="L367">
        <v>13</v>
      </c>
      <c r="M367">
        <v>0</v>
      </c>
      <c r="N367" t="str">
        <f t="shared" si="16"/>
        <v>male</v>
      </c>
      <c r="O367" t="str">
        <f t="shared" si="17"/>
        <v>c2</v>
      </c>
      <c r="P367" t="str">
        <f t="shared" si="18"/>
        <v>no</v>
      </c>
      <c r="Q367">
        <v>13</v>
      </c>
      <c r="T367" t="s">
        <v>55</v>
      </c>
      <c r="U367">
        <v>7</v>
      </c>
      <c r="V367" t="s">
        <v>49</v>
      </c>
      <c r="W367">
        <v>7</v>
      </c>
    </row>
    <row r="368" spans="1:23" x14ac:dyDescent="0.3">
      <c r="A368">
        <v>1</v>
      </c>
      <c r="B368">
        <v>35</v>
      </c>
      <c r="C368">
        <v>2</v>
      </c>
      <c r="D368">
        <v>21</v>
      </c>
      <c r="E368">
        <v>1</v>
      </c>
      <c r="I368">
        <v>0</v>
      </c>
      <c r="J368">
        <v>25</v>
      </c>
      <c r="K368">
        <v>2</v>
      </c>
      <c r="L368">
        <v>10</v>
      </c>
      <c r="M368">
        <v>1</v>
      </c>
      <c r="N368" t="str">
        <f t="shared" si="16"/>
        <v>male</v>
      </c>
      <c r="O368" t="str">
        <f t="shared" si="17"/>
        <v>c2</v>
      </c>
      <c r="P368" t="str">
        <f t="shared" si="18"/>
        <v>yes</v>
      </c>
      <c r="Q368">
        <v>10</v>
      </c>
      <c r="T368" t="s">
        <v>55</v>
      </c>
      <c r="U368">
        <v>7</v>
      </c>
      <c r="V368" t="s">
        <v>49</v>
      </c>
      <c r="W368">
        <v>8</v>
      </c>
    </row>
    <row r="369" spans="1:23" x14ac:dyDescent="0.3">
      <c r="A369">
        <v>0</v>
      </c>
      <c r="B369">
        <v>21</v>
      </c>
      <c r="C369">
        <v>2</v>
      </c>
      <c r="D369">
        <v>9999</v>
      </c>
      <c r="E369">
        <v>0</v>
      </c>
      <c r="I369">
        <v>0</v>
      </c>
      <c r="J369">
        <v>31</v>
      </c>
      <c r="K369">
        <v>2</v>
      </c>
      <c r="L369">
        <v>26</v>
      </c>
      <c r="M369">
        <v>0</v>
      </c>
      <c r="N369" t="str">
        <f t="shared" si="16"/>
        <v>male</v>
      </c>
      <c r="O369" t="str">
        <f t="shared" si="17"/>
        <v>c2</v>
      </c>
      <c r="P369" t="str">
        <f t="shared" si="18"/>
        <v>no</v>
      </c>
      <c r="Q369">
        <v>26</v>
      </c>
      <c r="T369" t="s">
        <v>55</v>
      </c>
      <c r="U369">
        <v>7</v>
      </c>
      <c r="V369" t="s">
        <v>49</v>
      </c>
      <c r="W369">
        <v>7</v>
      </c>
    </row>
    <row r="370" spans="1:23" x14ac:dyDescent="0.3">
      <c r="A370">
        <v>0</v>
      </c>
      <c r="B370">
        <v>19</v>
      </c>
      <c r="C370">
        <v>2</v>
      </c>
      <c r="D370">
        <v>13</v>
      </c>
      <c r="E370">
        <v>0</v>
      </c>
      <c r="I370">
        <v>1</v>
      </c>
      <c r="J370">
        <v>31</v>
      </c>
      <c r="K370">
        <v>2</v>
      </c>
      <c r="L370">
        <v>26</v>
      </c>
      <c r="M370">
        <v>1</v>
      </c>
      <c r="N370" t="str">
        <f t="shared" si="16"/>
        <v>female</v>
      </c>
      <c r="O370" t="str">
        <f t="shared" si="17"/>
        <v>c2</v>
      </c>
      <c r="P370" t="str">
        <f t="shared" si="18"/>
        <v>yes</v>
      </c>
      <c r="Q370">
        <v>26</v>
      </c>
      <c r="T370" t="s">
        <v>55</v>
      </c>
      <c r="U370">
        <v>20</v>
      </c>
      <c r="V370" t="s">
        <v>49</v>
      </c>
      <c r="W370">
        <v>7</v>
      </c>
    </row>
    <row r="371" spans="1:23" x14ac:dyDescent="0.3">
      <c r="A371">
        <v>0</v>
      </c>
      <c r="B371">
        <v>54</v>
      </c>
      <c r="C371">
        <v>2</v>
      </c>
      <c r="D371">
        <v>26</v>
      </c>
      <c r="E371">
        <v>0</v>
      </c>
      <c r="I371">
        <v>1</v>
      </c>
      <c r="J371">
        <v>8</v>
      </c>
      <c r="K371">
        <v>2</v>
      </c>
      <c r="L371">
        <v>26</v>
      </c>
      <c r="M371">
        <v>1</v>
      </c>
      <c r="N371" t="str">
        <f t="shared" si="16"/>
        <v>female</v>
      </c>
      <c r="O371" t="str">
        <f t="shared" si="17"/>
        <v>c2</v>
      </c>
      <c r="P371" t="str">
        <f t="shared" si="18"/>
        <v>yes</v>
      </c>
      <c r="Q371">
        <v>26</v>
      </c>
      <c r="T371" t="s">
        <v>55</v>
      </c>
      <c r="U371">
        <v>20</v>
      </c>
      <c r="V371" t="s">
        <v>49</v>
      </c>
      <c r="W371">
        <v>7</v>
      </c>
    </row>
    <row r="372" spans="1:23" x14ac:dyDescent="0.3">
      <c r="A372">
        <v>1</v>
      </c>
      <c r="B372">
        <v>45</v>
      </c>
      <c r="C372">
        <v>2</v>
      </c>
      <c r="D372">
        <v>26</v>
      </c>
      <c r="E372">
        <v>0</v>
      </c>
      <c r="I372">
        <v>1</v>
      </c>
      <c r="J372">
        <v>22</v>
      </c>
      <c r="K372">
        <v>2</v>
      </c>
      <c r="L372">
        <v>10</v>
      </c>
      <c r="M372">
        <v>1</v>
      </c>
      <c r="N372" t="str">
        <f t="shared" si="16"/>
        <v>female</v>
      </c>
      <c r="O372" t="str">
        <f t="shared" si="17"/>
        <v>c2</v>
      </c>
      <c r="P372" t="str">
        <f t="shared" si="18"/>
        <v>yes</v>
      </c>
      <c r="Q372">
        <v>10</v>
      </c>
      <c r="T372" t="s">
        <v>55</v>
      </c>
      <c r="U372">
        <v>15</v>
      </c>
      <c r="V372" t="s">
        <v>49</v>
      </c>
      <c r="W372">
        <v>8</v>
      </c>
    </row>
    <row r="373" spans="1:23" x14ac:dyDescent="0.3">
      <c r="A373">
        <v>0</v>
      </c>
      <c r="B373">
        <v>52</v>
      </c>
      <c r="C373">
        <v>2</v>
      </c>
      <c r="D373">
        <v>13</v>
      </c>
      <c r="E373">
        <v>0</v>
      </c>
      <c r="I373">
        <v>1</v>
      </c>
      <c r="J373">
        <v>30</v>
      </c>
      <c r="K373">
        <v>2</v>
      </c>
      <c r="L373">
        <v>13</v>
      </c>
      <c r="M373">
        <v>0</v>
      </c>
      <c r="N373" t="str">
        <f t="shared" si="16"/>
        <v>female</v>
      </c>
      <c r="O373" t="str">
        <f t="shared" si="17"/>
        <v>c2</v>
      </c>
      <c r="P373" t="str">
        <f t="shared" si="18"/>
        <v>no</v>
      </c>
      <c r="Q373">
        <v>13</v>
      </c>
      <c r="T373" t="s">
        <v>55</v>
      </c>
      <c r="U373">
        <v>7</v>
      </c>
      <c r="V373" t="s">
        <v>49</v>
      </c>
      <c r="W373">
        <v>7</v>
      </c>
    </row>
    <row r="374" spans="1:23" x14ac:dyDescent="0.3">
      <c r="A374">
        <v>0</v>
      </c>
      <c r="B374">
        <v>36</v>
      </c>
      <c r="C374">
        <v>2</v>
      </c>
      <c r="D374">
        <v>26</v>
      </c>
      <c r="E374">
        <v>0</v>
      </c>
      <c r="I374">
        <v>1</v>
      </c>
      <c r="J374">
        <v>30</v>
      </c>
      <c r="K374">
        <v>2</v>
      </c>
      <c r="L374">
        <v>21</v>
      </c>
      <c r="M374">
        <v>0</v>
      </c>
      <c r="N374" t="str">
        <f t="shared" si="16"/>
        <v>female</v>
      </c>
      <c r="O374" t="str">
        <f t="shared" si="17"/>
        <v>c2</v>
      </c>
      <c r="P374" t="str">
        <f t="shared" si="18"/>
        <v>no</v>
      </c>
      <c r="Q374">
        <v>21</v>
      </c>
      <c r="T374" t="s">
        <v>55</v>
      </c>
      <c r="U374">
        <v>14</v>
      </c>
      <c r="V374" t="s">
        <v>49</v>
      </c>
      <c r="W374">
        <v>8</v>
      </c>
    </row>
    <row r="375" spans="1:23" x14ac:dyDescent="0.3">
      <c r="A375">
        <v>1</v>
      </c>
      <c r="B375">
        <v>28</v>
      </c>
      <c r="C375">
        <v>2</v>
      </c>
      <c r="D375">
        <v>26</v>
      </c>
      <c r="E375">
        <v>0</v>
      </c>
      <c r="I375">
        <v>0</v>
      </c>
      <c r="J375">
        <v>20</v>
      </c>
      <c r="K375">
        <v>2</v>
      </c>
      <c r="L375">
        <v>11</v>
      </c>
      <c r="M375">
        <v>0</v>
      </c>
      <c r="N375" t="str">
        <f t="shared" si="16"/>
        <v>male</v>
      </c>
      <c r="O375" t="str">
        <f t="shared" si="17"/>
        <v>c2</v>
      </c>
      <c r="P375" t="str">
        <f t="shared" si="18"/>
        <v>no</v>
      </c>
      <c r="Q375">
        <v>11</v>
      </c>
      <c r="T375" t="s">
        <v>55</v>
      </c>
      <c r="U375">
        <v>7</v>
      </c>
      <c r="V375" t="s">
        <v>49</v>
      </c>
      <c r="W375">
        <v>16</v>
      </c>
    </row>
    <row r="376" spans="1:23" x14ac:dyDescent="0.3">
      <c r="A376">
        <v>1</v>
      </c>
      <c r="B376">
        <v>45</v>
      </c>
      <c r="C376">
        <v>2</v>
      </c>
      <c r="D376">
        <v>30</v>
      </c>
      <c r="E376">
        <v>1</v>
      </c>
      <c r="I376">
        <v>0</v>
      </c>
      <c r="J376">
        <v>21</v>
      </c>
      <c r="K376">
        <v>2</v>
      </c>
      <c r="L376">
        <v>73</v>
      </c>
      <c r="M376">
        <v>0</v>
      </c>
      <c r="N376" t="str">
        <f t="shared" si="16"/>
        <v>male</v>
      </c>
      <c r="O376" t="str">
        <f t="shared" si="17"/>
        <v>c2</v>
      </c>
      <c r="P376" t="str">
        <f t="shared" si="18"/>
        <v>no</v>
      </c>
      <c r="Q376">
        <v>73</v>
      </c>
      <c r="T376" t="s">
        <v>55</v>
      </c>
      <c r="U376">
        <v>6</v>
      </c>
      <c r="V376" t="s">
        <v>49</v>
      </c>
      <c r="W376">
        <v>8</v>
      </c>
    </row>
    <row r="377" spans="1:23" x14ac:dyDescent="0.3">
      <c r="A377">
        <v>1</v>
      </c>
      <c r="B377">
        <v>25</v>
      </c>
      <c r="C377">
        <v>2</v>
      </c>
      <c r="D377">
        <v>30</v>
      </c>
      <c r="E377">
        <v>1</v>
      </c>
      <c r="I377">
        <v>1</v>
      </c>
      <c r="J377">
        <v>48</v>
      </c>
      <c r="K377">
        <v>2</v>
      </c>
      <c r="L377">
        <v>36</v>
      </c>
      <c r="M377">
        <v>1</v>
      </c>
      <c r="N377" t="str">
        <f t="shared" si="16"/>
        <v>female</v>
      </c>
      <c r="O377" t="str">
        <f t="shared" si="17"/>
        <v>c2</v>
      </c>
      <c r="P377" t="str">
        <f t="shared" si="18"/>
        <v>yes</v>
      </c>
      <c r="Q377">
        <v>36</v>
      </c>
      <c r="T377" t="s">
        <v>55</v>
      </c>
      <c r="U377">
        <v>56</v>
      </c>
      <c r="V377" t="s">
        <v>49</v>
      </c>
      <c r="W377">
        <v>7</v>
      </c>
    </row>
    <row r="378" spans="1:23" x14ac:dyDescent="0.3">
      <c r="A378">
        <v>0</v>
      </c>
      <c r="B378">
        <v>29</v>
      </c>
      <c r="C378">
        <v>2</v>
      </c>
      <c r="D378">
        <v>26</v>
      </c>
      <c r="E378">
        <v>0</v>
      </c>
      <c r="I378">
        <v>0</v>
      </c>
      <c r="J378">
        <v>8</v>
      </c>
      <c r="K378">
        <v>2</v>
      </c>
      <c r="L378">
        <v>36</v>
      </c>
      <c r="M378">
        <v>1</v>
      </c>
      <c r="N378" t="str">
        <f t="shared" si="16"/>
        <v>male</v>
      </c>
      <c r="O378" t="str">
        <f t="shared" si="17"/>
        <v>c2</v>
      </c>
      <c r="P378" t="str">
        <f t="shared" si="18"/>
        <v>yes</v>
      </c>
      <c r="Q378">
        <v>36</v>
      </c>
      <c r="T378" t="s">
        <v>55</v>
      </c>
      <c r="U378">
        <v>8</v>
      </c>
      <c r="V378" t="s">
        <v>49</v>
      </c>
      <c r="W378">
        <v>10</v>
      </c>
    </row>
    <row r="379" spans="1:23" x14ac:dyDescent="0.3">
      <c r="A379">
        <v>1</v>
      </c>
      <c r="B379">
        <v>28</v>
      </c>
      <c r="C379">
        <v>2</v>
      </c>
      <c r="D379">
        <v>27</v>
      </c>
      <c r="E379">
        <v>1</v>
      </c>
      <c r="I379">
        <v>1</v>
      </c>
      <c r="J379">
        <v>28</v>
      </c>
      <c r="K379">
        <v>2</v>
      </c>
      <c r="L379">
        <v>13</v>
      </c>
      <c r="M379">
        <v>1</v>
      </c>
      <c r="N379" t="str">
        <f t="shared" si="16"/>
        <v>female</v>
      </c>
      <c r="O379" t="str">
        <f t="shared" si="17"/>
        <v>c2</v>
      </c>
      <c r="P379" t="str">
        <f t="shared" si="18"/>
        <v>yes</v>
      </c>
      <c r="Q379">
        <v>13</v>
      </c>
      <c r="T379" t="s">
        <v>55</v>
      </c>
      <c r="U379">
        <v>12</v>
      </c>
      <c r="V379" t="s">
        <v>49</v>
      </c>
      <c r="W379">
        <v>10</v>
      </c>
    </row>
    <row r="380" spans="1:23" x14ac:dyDescent="0.3">
      <c r="A380">
        <v>0</v>
      </c>
      <c r="B380">
        <v>30</v>
      </c>
      <c r="C380">
        <v>2</v>
      </c>
      <c r="D380">
        <v>9999</v>
      </c>
      <c r="E380">
        <v>0</v>
      </c>
      <c r="I380">
        <v>0</v>
      </c>
      <c r="J380">
        <v>20</v>
      </c>
      <c r="K380">
        <v>2</v>
      </c>
      <c r="L380">
        <v>73</v>
      </c>
      <c r="M380">
        <v>0</v>
      </c>
      <c r="N380" t="str">
        <f t="shared" si="16"/>
        <v>male</v>
      </c>
      <c r="O380" t="str">
        <f t="shared" si="17"/>
        <v>c2</v>
      </c>
      <c r="P380" t="str">
        <f t="shared" si="18"/>
        <v>no</v>
      </c>
      <c r="Q380">
        <v>73</v>
      </c>
      <c r="T380" t="s">
        <v>55</v>
      </c>
      <c r="U380">
        <v>12</v>
      </c>
      <c r="V380" t="s">
        <v>49</v>
      </c>
      <c r="W380">
        <v>14</v>
      </c>
    </row>
    <row r="381" spans="1:23" x14ac:dyDescent="0.3">
      <c r="A381">
        <v>0</v>
      </c>
      <c r="B381">
        <v>29</v>
      </c>
      <c r="C381">
        <v>2</v>
      </c>
      <c r="D381">
        <v>10</v>
      </c>
      <c r="E381">
        <v>0</v>
      </c>
      <c r="I381">
        <v>0</v>
      </c>
      <c r="J381">
        <v>29</v>
      </c>
      <c r="K381">
        <v>2</v>
      </c>
      <c r="L381">
        <v>27</v>
      </c>
      <c r="M381">
        <v>0</v>
      </c>
      <c r="N381" t="str">
        <f t="shared" si="16"/>
        <v>male</v>
      </c>
      <c r="O381" t="str">
        <f t="shared" si="17"/>
        <v>c2</v>
      </c>
      <c r="P381" t="str">
        <f t="shared" si="18"/>
        <v>no</v>
      </c>
      <c r="Q381">
        <v>27</v>
      </c>
      <c r="T381" t="s">
        <v>55</v>
      </c>
      <c r="U381">
        <v>8</v>
      </c>
      <c r="V381" t="s">
        <v>49</v>
      </c>
      <c r="W381">
        <v>14</v>
      </c>
    </row>
    <row r="382" spans="1:23" x14ac:dyDescent="0.3">
      <c r="A382">
        <v>0</v>
      </c>
      <c r="B382">
        <v>27</v>
      </c>
      <c r="C382">
        <v>2</v>
      </c>
      <c r="D382">
        <v>13</v>
      </c>
      <c r="E382">
        <v>0</v>
      </c>
      <c r="I382">
        <v>1</v>
      </c>
      <c r="J382">
        <v>24</v>
      </c>
      <c r="K382">
        <v>2</v>
      </c>
      <c r="L382">
        <v>27</v>
      </c>
      <c r="M382">
        <v>1</v>
      </c>
      <c r="N382" t="str">
        <f t="shared" si="16"/>
        <v>female</v>
      </c>
      <c r="O382" t="str">
        <f t="shared" si="17"/>
        <v>c2</v>
      </c>
      <c r="P382" t="str">
        <f t="shared" si="18"/>
        <v>yes</v>
      </c>
      <c r="Q382">
        <v>27</v>
      </c>
      <c r="T382" t="s">
        <v>55</v>
      </c>
      <c r="U382">
        <v>7</v>
      </c>
      <c r="V382" t="s">
        <v>49</v>
      </c>
      <c r="W382">
        <v>14</v>
      </c>
    </row>
    <row r="383" spans="1:23" x14ac:dyDescent="0.3">
      <c r="A383">
        <v>0</v>
      </c>
      <c r="B383">
        <v>25</v>
      </c>
      <c r="C383">
        <v>2</v>
      </c>
      <c r="D383">
        <v>10</v>
      </c>
      <c r="E383">
        <v>1</v>
      </c>
      <c r="I383">
        <v>0</v>
      </c>
      <c r="J383">
        <v>25</v>
      </c>
      <c r="K383">
        <v>2</v>
      </c>
      <c r="L383">
        <v>31</v>
      </c>
      <c r="M383">
        <v>0</v>
      </c>
      <c r="N383" t="str">
        <f t="shared" si="16"/>
        <v>male</v>
      </c>
      <c r="O383" t="str">
        <f t="shared" si="17"/>
        <v>c2</v>
      </c>
      <c r="P383" t="str">
        <f t="shared" si="18"/>
        <v>no</v>
      </c>
      <c r="Q383">
        <v>31</v>
      </c>
      <c r="T383" t="s">
        <v>55</v>
      </c>
      <c r="U383">
        <v>7</v>
      </c>
      <c r="V383" t="s">
        <v>49</v>
      </c>
      <c r="W383">
        <v>7</v>
      </c>
    </row>
    <row r="384" spans="1:23" x14ac:dyDescent="0.3">
      <c r="A384">
        <v>0</v>
      </c>
      <c r="B384">
        <v>31</v>
      </c>
      <c r="C384">
        <v>2</v>
      </c>
      <c r="D384">
        <v>26</v>
      </c>
      <c r="E384">
        <v>0</v>
      </c>
      <c r="I384">
        <v>0</v>
      </c>
      <c r="J384">
        <v>18</v>
      </c>
      <c r="K384">
        <v>2</v>
      </c>
      <c r="L384">
        <v>73</v>
      </c>
      <c r="M384">
        <v>0</v>
      </c>
      <c r="N384" t="str">
        <f t="shared" si="16"/>
        <v>male</v>
      </c>
      <c r="O384" t="str">
        <f t="shared" si="17"/>
        <v>c2</v>
      </c>
      <c r="P384" t="str">
        <f t="shared" si="18"/>
        <v>no</v>
      </c>
      <c r="Q384">
        <v>73</v>
      </c>
      <c r="T384" t="s">
        <v>55</v>
      </c>
      <c r="U384">
        <v>7</v>
      </c>
      <c r="V384" t="s">
        <v>49</v>
      </c>
      <c r="W384">
        <v>7</v>
      </c>
    </row>
    <row r="385" spans="1:23" x14ac:dyDescent="0.3">
      <c r="A385">
        <v>1</v>
      </c>
      <c r="B385">
        <v>31</v>
      </c>
      <c r="C385">
        <v>2</v>
      </c>
      <c r="D385">
        <v>26</v>
      </c>
      <c r="E385">
        <v>1</v>
      </c>
      <c r="I385">
        <v>1</v>
      </c>
      <c r="J385">
        <v>34</v>
      </c>
      <c r="K385">
        <v>2</v>
      </c>
      <c r="L385">
        <v>23</v>
      </c>
      <c r="M385">
        <v>0</v>
      </c>
      <c r="N385" t="str">
        <f t="shared" si="16"/>
        <v>female</v>
      </c>
      <c r="O385" t="str">
        <f t="shared" si="17"/>
        <v>c2</v>
      </c>
      <c r="P385" t="str">
        <f t="shared" si="18"/>
        <v>no</v>
      </c>
      <c r="Q385">
        <v>23</v>
      </c>
      <c r="T385" t="s">
        <v>55</v>
      </c>
      <c r="U385">
        <v>7</v>
      </c>
      <c r="V385" t="s">
        <v>49</v>
      </c>
      <c r="W385">
        <v>8</v>
      </c>
    </row>
    <row r="386" spans="1:23" x14ac:dyDescent="0.3">
      <c r="A386">
        <v>1</v>
      </c>
      <c r="B386">
        <v>8</v>
      </c>
      <c r="C386">
        <v>2</v>
      </c>
      <c r="D386">
        <v>26</v>
      </c>
      <c r="E386">
        <v>1</v>
      </c>
      <c r="I386">
        <v>1</v>
      </c>
      <c r="J386">
        <v>18</v>
      </c>
      <c r="K386">
        <v>2</v>
      </c>
      <c r="L386">
        <v>23</v>
      </c>
      <c r="M386">
        <v>0</v>
      </c>
      <c r="N386" t="str">
        <f t="shared" si="16"/>
        <v>female</v>
      </c>
      <c r="O386" t="str">
        <f t="shared" si="17"/>
        <v>c2</v>
      </c>
      <c r="P386" t="str">
        <f t="shared" si="18"/>
        <v>no</v>
      </c>
      <c r="Q386">
        <v>23</v>
      </c>
      <c r="T386" t="s">
        <v>55</v>
      </c>
      <c r="U386">
        <v>8</v>
      </c>
      <c r="V386" t="s">
        <v>49</v>
      </c>
      <c r="W386">
        <v>24</v>
      </c>
    </row>
    <row r="387" spans="1:23" x14ac:dyDescent="0.3">
      <c r="A387">
        <v>1</v>
      </c>
      <c r="B387">
        <v>22</v>
      </c>
      <c r="C387">
        <v>2</v>
      </c>
      <c r="D387">
        <v>10</v>
      </c>
      <c r="E387">
        <v>1</v>
      </c>
      <c r="I387">
        <v>0</v>
      </c>
      <c r="J387">
        <v>55</v>
      </c>
      <c r="K387">
        <v>2</v>
      </c>
      <c r="L387">
        <v>26</v>
      </c>
      <c r="M387">
        <v>0</v>
      </c>
      <c r="N387" t="str">
        <f t="shared" ref="N387:N450" si="19">IF(I387=1,"female","male")</f>
        <v>male</v>
      </c>
      <c r="O387" t="str">
        <f t="shared" ref="O387:O450" si="20">IF(K387=1,"c1",IF(K387=2,"c2","c3"))</f>
        <v>c2</v>
      </c>
      <c r="P387" t="str">
        <f t="shared" ref="P387:P450" si="21">IF(M387=1,"yes","no")</f>
        <v>no</v>
      </c>
      <c r="Q387">
        <v>26</v>
      </c>
      <c r="T387" t="s">
        <v>55</v>
      </c>
      <c r="U387">
        <v>7</v>
      </c>
      <c r="V387" t="s">
        <v>49</v>
      </c>
      <c r="W387">
        <v>24</v>
      </c>
    </row>
    <row r="388" spans="1:23" x14ac:dyDescent="0.3">
      <c r="A388">
        <v>1</v>
      </c>
      <c r="B388">
        <v>30</v>
      </c>
      <c r="C388">
        <v>2</v>
      </c>
      <c r="D388">
        <v>13</v>
      </c>
      <c r="E388">
        <v>0</v>
      </c>
      <c r="I388">
        <v>0</v>
      </c>
      <c r="J388">
        <v>42</v>
      </c>
      <c r="K388">
        <v>2</v>
      </c>
      <c r="L388">
        <v>32</v>
      </c>
      <c r="M388">
        <v>0</v>
      </c>
      <c r="N388" t="str">
        <f t="shared" si="19"/>
        <v>male</v>
      </c>
      <c r="O388" t="str">
        <f t="shared" si="20"/>
        <v>c2</v>
      </c>
      <c r="P388" t="str">
        <f t="shared" si="21"/>
        <v>no</v>
      </c>
      <c r="Q388">
        <v>32</v>
      </c>
      <c r="T388" t="s">
        <v>55</v>
      </c>
      <c r="U388">
        <v>11</v>
      </c>
      <c r="V388" t="s">
        <v>49</v>
      </c>
      <c r="W388">
        <v>8</v>
      </c>
    </row>
    <row r="389" spans="1:23" x14ac:dyDescent="0.3">
      <c r="A389">
        <v>1</v>
      </c>
      <c r="B389">
        <v>30</v>
      </c>
      <c r="C389">
        <v>2</v>
      </c>
      <c r="D389">
        <v>21</v>
      </c>
      <c r="E389">
        <v>0</v>
      </c>
      <c r="I389">
        <v>1</v>
      </c>
      <c r="J389">
        <v>34</v>
      </c>
      <c r="K389">
        <v>2</v>
      </c>
      <c r="L389">
        <v>32</v>
      </c>
      <c r="M389">
        <v>1</v>
      </c>
      <c r="N389" t="str">
        <f t="shared" si="19"/>
        <v>female</v>
      </c>
      <c r="O389" t="str">
        <f t="shared" si="20"/>
        <v>c2</v>
      </c>
      <c r="P389" t="str">
        <f t="shared" si="21"/>
        <v>yes</v>
      </c>
      <c r="Q389">
        <v>32</v>
      </c>
      <c r="T389" t="s">
        <v>55</v>
      </c>
      <c r="U389">
        <v>11</v>
      </c>
      <c r="V389" t="s">
        <v>49</v>
      </c>
      <c r="W389">
        <v>16</v>
      </c>
    </row>
    <row r="390" spans="1:23" x14ac:dyDescent="0.3">
      <c r="A390">
        <v>0</v>
      </c>
      <c r="B390">
        <v>20</v>
      </c>
      <c r="C390">
        <v>2</v>
      </c>
      <c r="D390">
        <v>11</v>
      </c>
      <c r="E390">
        <v>0</v>
      </c>
      <c r="I390">
        <v>0</v>
      </c>
      <c r="J390">
        <v>8</v>
      </c>
      <c r="K390">
        <v>2</v>
      </c>
      <c r="L390">
        <v>32</v>
      </c>
      <c r="M390">
        <v>1</v>
      </c>
      <c r="N390" t="str">
        <f t="shared" si="19"/>
        <v>male</v>
      </c>
      <c r="O390" t="str">
        <f t="shared" si="20"/>
        <v>c2</v>
      </c>
      <c r="P390" t="str">
        <f t="shared" si="21"/>
        <v>yes</v>
      </c>
      <c r="Q390">
        <v>32</v>
      </c>
      <c r="T390" t="s">
        <v>55</v>
      </c>
      <c r="U390">
        <v>11</v>
      </c>
      <c r="V390" t="s">
        <v>49</v>
      </c>
      <c r="W390">
        <v>9</v>
      </c>
    </row>
    <row r="391" spans="1:23" x14ac:dyDescent="0.3">
      <c r="A391">
        <v>0</v>
      </c>
      <c r="B391">
        <v>21</v>
      </c>
      <c r="C391">
        <v>2</v>
      </c>
      <c r="D391">
        <v>9999</v>
      </c>
      <c r="E391">
        <v>0</v>
      </c>
      <c r="I391">
        <v>1</v>
      </c>
      <c r="J391">
        <v>30</v>
      </c>
      <c r="K391">
        <v>2</v>
      </c>
      <c r="L391">
        <v>13</v>
      </c>
      <c r="M391">
        <v>1</v>
      </c>
      <c r="N391" t="str">
        <f t="shared" si="19"/>
        <v>female</v>
      </c>
      <c r="O391" t="str">
        <f t="shared" si="20"/>
        <v>c2</v>
      </c>
      <c r="P391" t="str">
        <f t="shared" si="21"/>
        <v>yes</v>
      </c>
      <c r="Q391">
        <v>13</v>
      </c>
      <c r="T391" t="s">
        <v>55</v>
      </c>
      <c r="U391">
        <v>7</v>
      </c>
      <c r="V391" t="s">
        <v>49</v>
      </c>
      <c r="W391">
        <v>20</v>
      </c>
    </row>
    <row r="392" spans="1:23" x14ac:dyDescent="0.3">
      <c r="A392">
        <v>0</v>
      </c>
      <c r="B392">
        <v>21</v>
      </c>
      <c r="C392">
        <v>2</v>
      </c>
      <c r="D392">
        <v>73</v>
      </c>
      <c r="E392">
        <v>0</v>
      </c>
      <c r="I392">
        <v>1</v>
      </c>
      <c r="J392">
        <v>27</v>
      </c>
      <c r="K392">
        <v>2</v>
      </c>
      <c r="L392">
        <v>13</v>
      </c>
      <c r="M392">
        <v>1</v>
      </c>
      <c r="N392" t="str">
        <f t="shared" si="19"/>
        <v>female</v>
      </c>
      <c r="O392" t="str">
        <f t="shared" si="20"/>
        <v>c2</v>
      </c>
      <c r="P392" t="str">
        <f t="shared" si="21"/>
        <v>yes</v>
      </c>
      <c r="Q392">
        <v>13</v>
      </c>
      <c r="T392" t="s">
        <v>55</v>
      </c>
      <c r="U392">
        <v>7</v>
      </c>
      <c r="V392" t="s">
        <v>49</v>
      </c>
      <c r="W392">
        <v>7</v>
      </c>
    </row>
    <row r="393" spans="1:23" x14ac:dyDescent="0.3">
      <c r="A393">
        <v>1</v>
      </c>
      <c r="B393">
        <v>48</v>
      </c>
      <c r="C393">
        <v>2</v>
      </c>
      <c r="D393">
        <v>36</v>
      </c>
      <c r="E393">
        <v>1</v>
      </c>
      <c r="I393">
        <v>0</v>
      </c>
      <c r="J393">
        <v>23</v>
      </c>
      <c r="K393">
        <v>2</v>
      </c>
      <c r="L393">
        <v>13</v>
      </c>
      <c r="M393">
        <v>0</v>
      </c>
      <c r="N393" t="str">
        <f t="shared" si="19"/>
        <v>male</v>
      </c>
      <c r="O393" t="str">
        <f t="shared" si="20"/>
        <v>c2</v>
      </c>
      <c r="P393" t="str">
        <f t="shared" si="21"/>
        <v>no</v>
      </c>
      <c r="Q393">
        <v>13</v>
      </c>
      <c r="T393" t="s">
        <v>55</v>
      </c>
      <c r="U393">
        <v>7</v>
      </c>
      <c r="V393" t="s">
        <v>49</v>
      </c>
      <c r="W393">
        <v>7</v>
      </c>
    </row>
    <row r="394" spans="1:23" x14ac:dyDescent="0.3">
      <c r="A394">
        <v>0</v>
      </c>
      <c r="B394">
        <v>8</v>
      </c>
      <c r="C394">
        <v>2</v>
      </c>
      <c r="D394">
        <v>36</v>
      </c>
      <c r="E394">
        <v>1</v>
      </c>
      <c r="I394">
        <v>0</v>
      </c>
      <c r="J394">
        <v>21</v>
      </c>
      <c r="K394">
        <v>2</v>
      </c>
      <c r="L394">
        <v>13</v>
      </c>
      <c r="M394">
        <v>0</v>
      </c>
      <c r="N394" t="str">
        <f t="shared" si="19"/>
        <v>male</v>
      </c>
      <c r="O394" t="str">
        <f t="shared" si="20"/>
        <v>c2</v>
      </c>
      <c r="P394" t="str">
        <f t="shared" si="21"/>
        <v>no</v>
      </c>
      <c r="Q394">
        <v>13</v>
      </c>
      <c r="T394" t="s">
        <v>55</v>
      </c>
      <c r="U394">
        <v>13</v>
      </c>
      <c r="V394" t="s">
        <v>49</v>
      </c>
      <c r="W394">
        <v>7</v>
      </c>
    </row>
    <row r="395" spans="1:23" x14ac:dyDescent="0.3">
      <c r="A395">
        <v>1</v>
      </c>
      <c r="B395">
        <v>28</v>
      </c>
      <c r="C395">
        <v>2</v>
      </c>
      <c r="D395">
        <v>13</v>
      </c>
      <c r="E395">
        <v>1</v>
      </c>
      <c r="I395">
        <v>0</v>
      </c>
      <c r="J395">
        <v>18</v>
      </c>
      <c r="K395">
        <v>2</v>
      </c>
      <c r="L395">
        <v>13</v>
      </c>
      <c r="M395">
        <v>0</v>
      </c>
      <c r="N395" t="str">
        <f t="shared" si="19"/>
        <v>male</v>
      </c>
      <c r="O395" t="str">
        <f t="shared" si="20"/>
        <v>c2</v>
      </c>
      <c r="P395" t="str">
        <f t="shared" si="21"/>
        <v>no</v>
      </c>
      <c r="Q395">
        <v>13</v>
      </c>
      <c r="T395" t="s">
        <v>55</v>
      </c>
      <c r="U395">
        <v>13</v>
      </c>
      <c r="V395" t="s">
        <v>49</v>
      </c>
      <c r="W395">
        <v>7</v>
      </c>
    </row>
    <row r="396" spans="1:23" x14ac:dyDescent="0.3">
      <c r="A396">
        <v>0</v>
      </c>
      <c r="B396">
        <v>20</v>
      </c>
      <c r="C396">
        <v>2</v>
      </c>
      <c r="D396">
        <v>73</v>
      </c>
      <c r="E396">
        <v>0</v>
      </c>
      <c r="I396">
        <v>0</v>
      </c>
      <c r="J396">
        <v>40</v>
      </c>
      <c r="K396">
        <v>2</v>
      </c>
      <c r="L396">
        <v>26</v>
      </c>
      <c r="M396">
        <v>0</v>
      </c>
      <c r="N396" t="str">
        <f t="shared" si="19"/>
        <v>male</v>
      </c>
      <c r="O396" t="str">
        <f t="shared" si="20"/>
        <v>c2</v>
      </c>
      <c r="P396" t="str">
        <f t="shared" si="21"/>
        <v>no</v>
      </c>
      <c r="Q396">
        <v>26</v>
      </c>
      <c r="T396" t="s">
        <v>55</v>
      </c>
      <c r="U396">
        <v>7</v>
      </c>
      <c r="V396" t="s">
        <v>49</v>
      </c>
      <c r="W396">
        <v>7</v>
      </c>
    </row>
    <row r="397" spans="1:23" x14ac:dyDescent="0.3">
      <c r="A397">
        <v>0</v>
      </c>
      <c r="B397">
        <v>29</v>
      </c>
      <c r="C397">
        <v>2</v>
      </c>
      <c r="D397">
        <v>27</v>
      </c>
      <c r="E397">
        <v>0</v>
      </c>
      <c r="I397">
        <v>0</v>
      </c>
      <c r="J397">
        <v>18</v>
      </c>
      <c r="K397">
        <v>2</v>
      </c>
      <c r="L397">
        <v>10</v>
      </c>
      <c r="M397">
        <v>0</v>
      </c>
      <c r="N397" t="str">
        <f t="shared" si="19"/>
        <v>male</v>
      </c>
      <c r="O397" t="str">
        <f t="shared" si="20"/>
        <v>c2</v>
      </c>
      <c r="P397" t="str">
        <f t="shared" si="21"/>
        <v>no</v>
      </c>
      <c r="Q397">
        <v>10</v>
      </c>
      <c r="T397" t="s">
        <v>55</v>
      </c>
      <c r="U397">
        <v>7</v>
      </c>
      <c r="V397" t="s">
        <v>49</v>
      </c>
      <c r="W397">
        <v>8</v>
      </c>
    </row>
    <row r="398" spans="1:23" x14ac:dyDescent="0.3">
      <c r="A398">
        <v>1</v>
      </c>
      <c r="B398">
        <v>24</v>
      </c>
      <c r="C398">
        <v>2</v>
      </c>
      <c r="D398">
        <v>27</v>
      </c>
      <c r="E398">
        <v>1</v>
      </c>
      <c r="I398">
        <v>0</v>
      </c>
      <c r="J398">
        <v>38</v>
      </c>
      <c r="K398">
        <v>2</v>
      </c>
      <c r="L398">
        <v>13</v>
      </c>
      <c r="M398">
        <v>0</v>
      </c>
      <c r="N398" t="str">
        <f t="shared" si="19"/>
        <v>male</v>
      </c>
      <c r="O398" t="str">
        <f t="shared" si="20"/>
        <v>c2</v>
      </c>
      <c r="P398" t="str">
        <f t="shared" si="21"/>
        <v>no</v>
      </c>
      <c r="Q398">
        <v>13</v>
      </c>
      <c r="T398" t="s">
        <v>55</v>
      </c>
      <c r="U398">
        <v>7</v>
      </c>
      <c r="V398" t="s">
        <v>49</v>
      </c>
      <c r="W398">
        <v>7</v>
      </c>
    </row>
    <row r="399" spans="1:23" x14ac:dyDescent="0.3">
      <c r="A399">
        <v>0</v>
      </c>
      <c r="B399">
        <v>25</v>
      </c>
      <c r="C399">
        <v>2</v>
      </c>
      <c r="D399">
        <v>31</v>
      </c>
      <c r="E399">
        <v>0</v>
      </c>
      <c r="I399">
        <v>1</v>
      </c>
      <c r="J399">
        <v>38</v>
      </c>
      <c r="K399">
        <v>2</v>
      </c>
      <c r="L399">
        <v>13</v>
      </c>
      <c r="M399">
        <v>0</v>
      </c>
      <c r="N399" t="str">
        <f t="shared" si="19"/>
        <v>female</v>
      </c>
      <c r="O399" t="str">
        <f t="shared" si="20"/>
        <v>c2</v>
      </c>
      <c r="P399" t="str">
        <f t="shared" si="21"/>
        <v>no</v>
      </c>
      <c r="Q399">
        <v>13</v>
      </c>
      <c r="T399" t="s">
        <v>55</v>
      </c>
      <c r="U399">
        <v>22</v>
      </c>
      <c r="V399" t="s">
        <v>49</v>
      </c>
      <c r="W399">
        <v>7</v>
      </c>
    </row>
    <row r="400" spans="1:23" x14ac:dyDescent="0.3">
      <c r="A400">
        <v>0</v>
      </c>
      <c r="B400">
        <v>18</v>
      </c>
      <c r="C400">
        <v>2</v>
      </c>
      <c r="D400">
        <v>73</v>
      </c>
      <c r="E400">
        <v>0</v>
      </c>
      <c r="I400">
        <v>0</v>
      </c>
      <c r="J400">
        <v>35</v>
      </c>
      <c r="K400">
        <v>2</v>
      </c>
      <c r="L400">
        <v>26</v>
      </c>
      <c r="M400">
        <v>0</v>
      </c>
      <c r="N400" t="str">
        <f t="shared" si="19"/>
        <v>male</v>
      </c>
      <c r="O400" t="str">
        <f t="shared" si="20"/>
        <v>c2</v>
      </c>
      <c r="P400" t="str">
        <f t="shared" si="21"/>
        <v>no</v>
      </c>
      <c r="Q400">
        <v>26</v>
      </c>
      <c r="T400" t="s">
        <v>55</v>
      </c>
      <c r="U400">
        <v>22</v>
      </c>
      <c r="V400" t="s">
        <v>49</v>
      </c>
      <c r="W400">
        <v>7</v>
      </c>
    </row>
    <row r="401" spans="1:23" x14ac:dyDescent="0.3">
      <c r="A401">
        <v>1</v>
      </c>
      <c r="B401">
        <v>34</v>
      </c>
      <c r="C401">
        <v>2</v>
      </c>
      <c r="D401">
        <v>23</v>
      </c>
      <c r="E401">
        <v>0</v>
      </c>
      <c r="I401">
        <v>0</v>
      </c>
      <c r="J401">
        <v>38</v>
      </c>
      <c r="K401">
        <v>2</v>
      </c>
      <c r="L401">
        <v>21</v>
      </c>
      <c r="M401">
        <v>0</v>
      </c>
      <c r="N401" t="str">
        <f t="shared" si="19"/>
        <v>male</v>
      </c>
      <c r="O401" t="str">
        <f t="shared" si="20"/>
        <v>c2</v>
      </c>
      <c r="P401" t="str">
        <f t="shared" si="21"/>
        <v>no</v>
      </c>
      <c r="Q401">
        <v>21</v>
      </c>
      <c r="T401" t="s">
        <v>55</v>
      </c>
      <c r="U401">
        <v>22</v>
      </c>
      <c r="V401" t="s">
        <v>49</v>
      </c>
      <c r="W401">
        <v>8</v>
      </c>
    </row>
    <row r="402" spans="1:23" x14ac:dyDescent="0.3">
      <c r="A402">
        <v>1</v>
      </c>
      <c r="B402">
        <v>18</v>
      </c>
      <c r="C402">
        <v>2</v>
      </c>
      <c r="D402">
        <v>23</v>
      </c>
      <c r="E402">
        <v>0</v>
      </c>
      <c r="I402">
        <v>0</v>
      </c>
      <c r="J402">
        <v>33</v>
      </c>
      <c r="K402">
        <v>2</v>
      </c>
      <c r="L402">
        <v>21</v>
      </c>
      <c r="M402">
        <v>0</v>
      </c>
      <c r="N402" t="str">
        <f t="shared" si="19"/>
        <v>male</v>
      </c>
      <c r="O402" t="str">
        <f t="shared" si="20"/>
        <v>c2</v>
      </c>
      <c r="P402" t="str">
        <f t="shared" si="21"/>
        <v>no</v>
      </c>
      <c r="Q402">
        <v>21</v>
      </c>
      <c r="T402" t="s">
        <v>55</v>
      </c>
      <c r="U402">
        <v>7</v>
      </c>
      <c r="V402" t="s">
        <v>49</v>
      </c>
      <c r="W402">
        <v>7</v>
      </c>
    </row>
    <row r="403" spans="1:23" x14ac:dyDescent="0.3">
      <c r="A403">
        <v>0</v>
      </c>
      <c r="B403">
        <v>55</v>
      </c>
      <c r="C403">
        <v>2</v>
      </c>
      <c r="D403">
        <v>26</v>
      </c>
      <c r="E403">
        <v>0</v>
      </c>
      <c r="I403">
        <v>1</v>
      </c>
      <c r="J403">
        <v>34</v>
      </c>
      <c r="K403">
        <v>2</v>
      </c>
      <c r="L403">
        <v>13</v>
      </c>
      <c r="M403">
        <v>1</v>
      </c>
      <c r="N403" t="str">
        <f t="shared" si="19"/>
        <v>female</v>
      </c>
      <c r="O403" t="str">
        <f t="shared" si="20"/>
        <v>c2</v>
      </c>
      <c r="P403" t="str">
        <f t="shared" si="21"/>
        <v>yes</v>
      </c>
      <c r="Q403">
        <v>13</v>
      </c>
      <c r="T403" t="s">
        <v>55</v>
      </c>
      <c r="U403">
        <v>56</v>
      </c>
      <c r="V403" t="s">
        <v>49</v>
      </c>
      <c r="W403">
        <v>7</v>
      </c>
    </row>
    <row r="404" spans="1:23" x14ac:dyDescent="0.3">
      <c r="A404">
        <v>0</v>
      </c>
      <c r="B404">
        <v>42</v>
      </c>
      <c r="C404">
        <v>2</v>
      </c>
      <c r="D404">
        <v>32</v>
      </c>
      <c r="E404">
        <v>0</v>
      </c>
      <c r="I404">
        <v>0</v>
      </c>
      <c r="J404">
        <v>16</v>
      </c>
      <c r="K404">
        <v>2</v>
      </c>
      <c r="L404">
        <v>26</v>
      </c>
      <c r="M404">
        <v>0</v>
      </c>
      <c r="N404" t="str">
        <f t="shared" si="19"/>
        <v>male</v>
      </c>
      <c r="O404" t="str">
        <f t="shared" si="20"/>
        <v>c2</v>
      </c>
      <c r="P404" t="str">
        <f t="shared" si="21"/>
        <v>no</v>
      </c>
      <c r="Q404">
        <v>26</v>
      </c>
      <c r="T404" t="s">
        <v>55</v>
      </c>
      <c r="U404">
        <v>7</v>
      </c>
      <c r="V404" t="s">
        <v>49</v>
      </c>
      <c r="W404">
        <v>8</v>
      </c>
    </row>
    <row r="405" spans="1:23" x14ac:dyDescent="0.3">
      <c r="A405">
        <v>1</v>
      </c>
      <c r="B405">
        <v>34</v>
      </c>
      <c r="C405">
        <v>2</v>
      </c>
      <c r="D405">
        <v>32</v>
      </c>
      <c r="E405">
        <v>1</v>
      </c>
      <c r="I405">
        <v>0</v>
      </c>
      <c r="J405">
        <v>26</v>
      </c>
      <c r="K405">
        <v>2</v>
      </c>
      <c r="L405">
        <v>10</v>
      </c>
      <c r="M405">
        <v>0</v>
      </c>
      <c r="N405" t="str">
        <f t="shared" si="19"/>
        <v>male</v>
      </c>
      <c r="O405" t="str">
        <f t="shared" si="20"/>
        <v>c2</v>
      </c>
      <c r="P405" t="str">
        <f t="shared" si="21"/>
        <v>no</v>
      </c>
      <c r="Q405">
        <v>10</v>
      </c>
      <c r="T405" t="s">
        <v>55</v>
      </c>
      <c r="U405">
        <v>56</v>
      </c>
      <c r="V405" t="s">
        <v>49</v>
      </c>
      <c r="W405">
        <v>7</v>
      </c>
    </row>
    <row r="406" spans="1:23" x14ac:dyDescent="0.3">
      <c r="A406">
        <v>0</v>
      </c>
      <c r="B406">
        <v>8</v>
      </c>
      <c r="C406">
        <v>2</v>
      </c>
      <c r="D406">
        <v>32</v>
      </c>
      <c r="E406">
        <v>1</v>
      </c>
      <c r="I406">
        <v>0</v>
      </c>
      <c r="J406">
        <v>47</v>
      </c>
      <c r="K406">
        <v>2</v>
      </c>
      <c r="L406">
        <v>10</v>
      </c>
      <c r="M406">
        <v>0</v>
      </c>
      <c r="N406" t="str">
        <f t="shared" si="19"/>
        <v>male</v>
      </c>
      <c r="O406" t="str">
        <f t="shared" si="20"/>
        <v>c2</v>
      </c>
      <c r="P406" t="str">
        <f t="shared" si="21"/>
        <v>no</v>
      </c>
      <c r="Q406">
        <v>10</v>
      </c>
      <c r="T406" t="s">
        <v>55</v>
      </c>
      <c r="U406">
        <v>7</v>
      </c>
      <c r="V406" t="s">
        <v>49</v>
      </c>
      <c r="W406">
        <v>13</v>
      </c>
    </row>
    <row r="407" spans="1:23" x14ac:dyDescent="0.3">
      <c r="A407">
        <v>1</v>
      </c>
      <c r="B407">
        <v>30</v>
      </c>
      <c r="C407">
        <v>2</v>
      </c>
      <c r="D407">
        <v>13</v>
      </c>
      <c r="E407">
        <v>1</v>
      </c>
      <c r="I407">
        <v>0</v>
      </c>
      <c r="J407">
        <v>21</v>
      </c>
      <c r="K407">
        <v>2</v>
      </c>
      <c r="L407">
        <v>11</v>
      </c>
      <c r="M407">
        <v>0</v>
      </c>
      <c r="N407" t="str">
        <f t="shared" si="19"/>
        <v>male</v>
      </c>
      <c r="O407" t="str">
        <f t="shared" si="20"/>
        <v>c2</v>
      </c>
      <c r="P407" t="str">
        <f t="shared" si="21"/>
        <v>no</v>
      </c>
      <c r="Q407">
        <v>11</v>
      </c>
      <c r="T407" t="s">
        <v>55</v>
      </c>
      <c r="U407">
        <v>15</v>
      </c>
      <c r="V407" t="s">
        <v>49</v>
      </c>
      <c r="W407">
        <v>7</v>
      </c>
    </row>
    <row r="408" spans="1:23" x14ac:dyDescent="0.3">
      <c r="A408">
        <v>1</v>
      </c>
      <c r="B408">
        <v>27</v>
      </c>
      <c r="C408">
        <v>2</v>
      </c>
      <c r="D408">
        <v>13</v>
      </c>
      <c r="E408">
        <v>1</v>
      </c>
      <c r="I408">
        <v>0</v>
      </c>
      <c r="J408">
        <v>20</v>
      </c>
      <c r="K408">
        <v>2</v>
      </c>
      <c r="L408">
        <v>11</v>
      </c>
      <c r="M408">
        <v>0</v>
      </c>
      <c r="N408" t="str">
        <f t="shared" si="19"/>
        <v>male</v>
      </c>
      <c r="O408" t="str">
        <f t="shared" si="20"/>
        <v>c2</v>
      </c>
      <c r="P408" t="str">
        <f t="shared" si="21"/>
        <v>no</v>
      </c>
      <c r="Q408">
        <v>11</v>
      </c>
      <c r="T408" t="s">
        <v>55</v>
      </c>
      <c r="U408">
        <v>15</v>
      </c>
      <c r="V408" t="s">
        <v>49</v>
      </c>
      <c r="W408">
        <v>7</v>
      </c>
    </row>
    <row r="409" spans="1:23" x14ac:dyDescent="0.3">
      <c r="A409">
        <v>0</v>
      </c>
      <c r="B409">
        <v>23</v>
      </c>
      <c r="C409">
        <v>2</v>
      </c>
      <c r="D409">
        <v>13</v>
      </c>
      <c r="E409">
        <v>0</v>
      </c>
      <c r="I409">
        <v>0</v>
      </c>
      <c r="J409">
        <v>24</v>
      </c>
      <c r="K409">
        <v>2</v>
      </c>
      <c r="L409">
        <v>13</v>
      </c>
      <c r="M409">
        <v>0</v>
      </c>
      <c r="N409" t="str">
        <f t="shared" si="19"/>
        <v>male</v>
      </c>
      <c r="O409" t="str">
        <f t="shared" si="20"/>
        <v>c2</v>
      </c>
      <c r="P409" t="str">
        <f t="shared" si="21"/>
        <v>no</v>
      </c>
      <c r="Q409">
        <v>13</v>
      </c>
      <c r="T409" t="s">
        <v>55</v>
      </c>
      <c r="U409">
        <v>7</v>
      </c>
      <c r="V409" t="s">
        <v>49</v>
      </c>
      <c r="W409">
        <v>6</v>
      </c>
    </row>
    <row r="410" spans="1:23" x14ac:dyDescent="0.3">
      <c r="A410">
        <v>0</v>
      </c>
      <c r="B410">
        <v>21</v>
      </c>
      <c r="C410">
        <v>2</v>
      </c>
      <c r="D410">
        <v>13</v>
      </c>
      <c r="E410">
        <v>0</v>
      </c>
      <c r="I410">
        <v>0</v>
      </c>
      <c r="J410">
        <v>24</v>
      </c>
      <c r="K410">
        <v>2</v>
      </c>
      <c r="L410">
        <v>13</v>
      </c>
      <c r="M410">
        <v>0</v>
      </c>
      <c r="N410" t="str">
        <f t="shared" si="19"/>
        <v>male</v>
      </c>
      <c r="O410" t="str">
        <f t="shared" si="20"/>
        <v>c2</v>
      </c>
      <c r="P410" t="str">
        <f t="shared" si="21"/>
        <v>no</v>
      </c>
      <c r="Q410">
        <v>13</v>
      </c>
      <c r="T410" t="s">
        <v>55</v>
      </c>
      <c r="U410">
        <v>7</v>
      </c>
      <c r="V410" t="s">
        <v>49</v>
      </c>
      <c r="W410">
        <v>7</v>
      </c>
    </row>
    <row r="411" spans="1:23" x14ac:dyDescent="0.3">
      <c r="A411">
        <v>0</v>
      </c>
      <c r="B411">
        <v>18</v>
      </c>
      <c r="C411">
        <v>2</v>
      </c>
      <c r="D411">
        <v>13</v>
      </c>
      <c r="E411">
        <v>0</v>
      </c>
      <c r="I411">
        <v>0</v>
      </c>
      <c r="J411">
        <v>34</v>
      </c>
      <c r="K411">
        <v>2</v>
      </c>
      <c r="L411">
        <v>13</v>
      </c>
      <c r="M411">
        <v>0</v>
      </c>
      <c r="N411" t="str">
        <f t="shared" si="19"/>
        <v>male</v>
      </c>
      <c r="O411" t="str">
        <f t="shared" si="20"/>
        <v>c2</v>
      </c>
      <c r="P411" t="str">
        <f t="shared" si="21"/>
        <v>no</v>
      </c>
      <c r="Q411">
        <v>13</v>
      </c>
      <c r="T411" t="s">
        <v>55</v>
      </c>
      <c r="U411">
        <v>8</v>
      </c>
      <c r="V411" t="s">
        <v>49</v>
      </c>
      <c r="W411">
        <v>7</v>
      </c>
    </row>
    <row r="412" spans="1:23" x14ac:dyDescent="0.3">
      <c r="A412">
        <v>0</v>
      </c>
      <c r="B412">
        <v>40</v>
      </c>
      <c r="C412">
        <v>2</v>
      </c>
      <c r="D412">
        <v>26</v>
      </c>
      <c r="E412">
        <v>0</v>
      </c>
      <c r="I412">
        <v>0</v>
      </c>
      <c r="J412">
        <v>30</v>
      </c>
      <c r="K412">
        <v>2</v>
      </c>
      <c r="L412">
        <v>13</v>
      </c>
      <c r="M412">
        <v>0</v>
      </c>
      <c r="N412" t="str">
        <f t="shared" si="19"/>
        <v>male</v>
      </c>
      <c r="O412" t="str">
        <f t="shared" si="20"/>
        <v>c2</v>
      </c>
      <c r="P412" t="str">
        <f t="shared" si="21"/>
        <v>no</v>
      </c>
      <c r="Q412">
        <v>13</v>
      </c>
      <c r="T412" t="s">
        <v>55</v>
      </c>
      <c r="U412">
        <v>7</v>
      </c>
      <c r="V412" t="s">
        <v>49</v>
      </c>
      <c r="W412">
        <v>7</v>
      </c>
    </row>
    <row r="413" spans="1:23" x14ac:dyDescent="0.3">
      <c r="A413">
        <v>0</v>
      </c>
      <c r="B413">
        <v>18</v>
      </c>
      <c r="C413">
        <v>2</v>
      </c>
      <c r="D413">
        <v>10</v>
      </c>
      <c r="E413">
        <v>0</v>
      </c>
      <c r="I413">
        <v>0</v>
      </c>
      <c r="J413">
        <v>52</v>
      </c>
      <c r="K413">
        <v>2</v>
      </c>
      <c r="L413">
        <v>13</v>
      </c>
      <c r="M413">
        <v>0</v>
      </c>
      <c r="N413" t="str">
        <f t="shared" si="19"/>
        <v>male</v>
      </c>
      <c r="O413" t="str">
        <f t="shared" si="20"/>
        <v>c2</v>
      </c>
      <c r="P413" t="str">
        <f t="shared" si="21"/>
        <v>no</v>
      </c>
      <c r="Q413">
        <v>13</v>
      </c>
      <c r="T413" t="s">
        <v>55</v>
      </c>
      <c r="U413">
        <v>7</v>
      </c>
      <c r="V413" t="s">
        <v>49</v>
      </c>
      <c r="W413">
        <v>7</v>
      </c>
    </row>
    <row r="414" spans="1:23" x14ac:dyDescent="0.3">
      <c r="A414">
        <v>0</v>
      </c>
      <c r="B414">
        <v>38</v>
      </c>
      <c r="C414">
        <v>2</v>
      </c>
      <c r="D414">
        <v>13</v>
      </c>
      <c r="E414">
        <v>0</v>
      </c>
      <c r="I414">
        <v>0</v>
      </c>
      <c r="J414">
        <v>30</v>
      </c>
      <c r="K414">
        <v>2</v>
      </c>
      <c r="L414">
        <v>13</v>
      </c>
      <c r="M414">
        <v>0</v>
      </c>
      <c r="N414" t="str">
        <f t="shared" si="19"/>
        <v>male</v>
      </c>
      <c r="O414" t="str">
        <f t="shared" si="20"/>
        <v>c2</v>
      </c>
      <c r="P414" t="str">
        <f t="shared" si="21"/>
        <v>no</v>
      </c>
      <c r="Q414">
        <v>13</v>
      </c>
      <c r="T414" t="s">
        <v>55</v>
      </c>
      <c r="U414">
        <v>7</v>
      </c>
      <c r="V414" t="s">
        <v>49</v>
      </c>
      <c r="W414">
        <v>7</v>
      </c>
    </row>
    <row r="415" spans="1:23" x14ac:dyDescent="0.3">
      <c r="A415">
        <v>0</v>
      </c>
      <c r="B415">
        <v>37</v>
      </c>
      <c r="C415">
        <v>2</v>
      </c>
      <c r="D415">
        <v>9999</v>
      </c>
      <c r="E415">
        <v>0</v>
      </c>
      <c r="I415">
        <v>1</v>
      </c>
      <c r="J415">
        <v>23</v>
      </c>
      <c r="K415">
        <v>2</v>
      </c>
      <c r="L415">
        <v>14</v>
      </c>
      <c r="M415">
        <v>1</v>
      </c>
      <c r="N415" t="str">
        <f t="shared" si="19"/>
        <v>female</v>
      </c>
      <c r="O415" t="str">
        <f t="shared" si="20"/>
        <v>c2</v>
      </c>
      <c r="P415" t="str">
        <f t="shared" si="21"/>
        <v>yes</v>
      </c>
      <c r="Q415">
        <v>14</v>
      </c>
      <c r="T415" t="s">
        <v>55</v>
      </c>
      <c r="U415">
        <v>7</v>
      </c>
      <c r="V415" t="s">
        <v>49</v>
      </c>
      <c r="W415">
        <v>15</v>
      </c>
    </row>
    <row r="416" spans="1:23" x14ac:dyDescent="0.3">
      <c r="A416">
        <v>1</v>
      </c>
      <c r="B416">
        <v>38</v>
      </c>
      <c r="C416">
        <v>2</v>
      </c>
      <c r="D416">
        <v>13</v>
      </c>
      <c r="E416">
        <v>0</v>
      </c>
      <c r="I416">
        <v>0</v>
      </c>
      <c r="J416">
        <v>1</v>
      </c>
      <c r="K416">
        <v>2</v>
      </c>
      <c r="L416">
        <v>14</v>
      </c>
      <c r="M416">
        <v>1</v>
      </c>
      <c r="N416" t="str">
        <f t="shared" si="19"/>
        <v>male</v>
      </c>
      <c r="O416" t="str">
        <f t="shared" si="20"/>
        <v>c2</v>
      </c>
      <c r="P416" t="str">
        <f t="shared" si="21"/>
        <v>yes</v>
      </c>
      <c r="Q416">
        <v>14</v>
      </c>
      <c r="T416" t="s">
        <v>55</v>
      </c>
      <c r="U416">
        <v>7</v>
      </c>
      <c r="V416" t="s">
        <v>49</v>
      </c>
      <c r="W416">
        <v>7</v>
      </c>
    </row>
    <row r="417" spans="1:23" x14ac:dyDescent="0.3">
      <c r="A417">
        <v>0</v>
      </c>
      <c r="B417">
        <v>35</v>
      </c>
      <c r="C417">
        <v>2</v>
      </c>
      <c r="D417">
        <v>26</v>
      </c>
      <c r="E417">
        <v>0</v>
      </c>
      <c r="I417">
        <v>0</v>
      </c>
      <c r="J417">
        <v>44</v>
      </c>
      <c r="K417">
        <v>2</v>
      </c>
      <c r="L417">
        <v>13</v>
      </c>
      <c r="M417">
        <v>0</v>
      </c>
      <c r="N417" t="str">
        <f t="shared" si="19"/>
        <v>male</v>
      </c>
      <c r="O417" t="str">
        <f t="shared" si="20"/>
        <v>c2</v>
      </c>
      <c r="P417" t="str">
        <f t="shared" si="21"/>
        <v>no</v>
      </c>
      <c r="Q417">
        <v>13</v>
      </c>
      <c r="T417" t="s">
        <v>55</v>
      </c>
      <c r="U417">
        <v>7</v>
      </c>
      <c r="V417" t="s">
        <v>49</v>
      </c>
      <c r="W417">
        <v>7</v>
      </c>
    </row>
    <row r="418" spans="1:23" x14ac:dyDescent="0.3">
      <c r="A418">
        <v>0</v>
      </c>
      <c r="B418">
        <v>38</v>
      </c>
      <c r="C418">
        <v>2</v>
      </c>
      <c r="D418">
        <v>21</v>
      </c>
      <c r="E418">
        <v>0</v>
      </c>
      <c r="I418">
        <v>0</v>
      </c>
      <c r="J418">
        <v>39</v>
      </c>
      <c r="K418">
        <v>2</v>
      </c>
      <c r="L418">
        <v>33</v>
      </c>
      <c r="M418">
        <v>0</v>
      </c>
      <c r="N418" t="str">
        <f t="shared" si="19"/>
        <v>male</v>
      </c>
      <c r="O418" t="str">
        <f t="shared" si="20"/>
        <v>c2</v>
      </c>
      <c r="P418" t="str">
        <f t="shared" si="21"/>
        <v>no</v>
      </c>
      <c r="Q418">
        <v>33</v>
      </c>
      <c r="T418" t="s">
        <v>55</v>
      </c>
      <c r="U418">
        <v>23</v>
      </c>
      <c r="V418" t="s">
        <v>49</v>
      </c>
      <c r="W418">
        <v>7</v>
      </c>
    </row>
    <row r="419" spans="1:23" x14ac:dyDescent="0.3">
      <c r="A419">
        <v>0</v>
      </c>
      <c r="B419">
        <v>33</v>
      </c>
      <c r="C419">
        <v>2</v>
      </c>
      <c r="D419">
        <v>21</v>
      </c>
      <c r="E419">
        <v>0</v>
      </c>
      <c r="I419">
        <v>1</v>
      </c>
      <c r="J419">
        <v>6</v>
      </c>
      <c r="K419">
        <v>2</v>
      </c>
      <c r="L419">
        <v>33</v>
      </c>
      <c r="M419">
        <v>1</v>
      </c>
      <c r="N419" t="str">
        <f t="shared" si="19"/>
        <v>female</v>
      </c>
      <c r="O419" t="str">
        <f t="shared" si="20"/>
        <v>c2</v>
      </c>
      <c r="P419" t="str">
        <f t="shared" si="21"/>
        <v>yes</v>
      </c>
      <c r="Q419">
        <v>33</v>
      </c>
      <c r="T419" t="s">
        <v>55</v>
      </c>
      <c r="U419">
        <v>23</v>
      </c>
      <c r="V419" t="s">
        <v>49</v>
      </c>
      <c r="W419">
        <v>7</v>
      </c>
    </row>
    <row r="420" spans="1:23" x14ac:dyDescent="0.3">
      <c r="A420">
        <v>1</v>
      </c>
      <c r="B420">
        <v>34</v>
      </c>
      <c r="C420">
        <v>2</v>
      </c>
      <c r="D420">
        <v>13</v>
      </c>
      <c r="E420">
        <v>1</v>
      </c>
      <c r="I420">
        <v>0</v>
      </c>
      <c r="J420">
        <v>62</v>
      </c>
      <c r="K420">
        <v>2</v>
      </c>
      <c r="L420">
        <v>10</v>
      </c>
      <c r="M420">
        <v>1</v>
      </c>
      <c r="N420" t="str">
        <f t="shared" si="19"/>
        <v>male</v>
      </c>
      <c r="O420" t="str">
        <f t="shared" si="20"/>
        <v>c2</v>
      </c>
      <c r="P420" t="str">
        <f t="shared" si="21"/>
        <v>yes</v>
      </c>
      <c r="Q420">
        <v>10</v>
      </c>
      <c r="T420" t="s">
        <v>55</v>
      </c>
      <c r="U420">
        <v>23</v>
      </c>
      <c r="V420" t="s">
        <v>49</v>
      </c>
      <c r="W420">
        <v>6</v>
      </c>
    </row>
    <row r="421" spans="1:23" x14ac:dyDescent="0.3">
      <c r="A421">
        <v>0</v>
      </c>
      <c r="B421">
        <v>16</v>
      </c>
      <c r="C421">
        <v>2</v>
      </c>
      <c r="D421">
        <v>26</v>
      </c>
      <c r="E421">
        <v>0</v>
      </c>
      <c r="I421">
        <v>0</v>
      </c>
      <c r="J421">
        <v>30</v>
      </c>
      <c r="K421">
        <v>2</v>
      </c>
      <c r="L421">
        <v>10</v>
      </c>
      <c r="M421">
        <v>0</v>
      </c>
      <c r="N421" t="str">
        <f t="shared" si="19"/>
        <v>male</v>
      </c>
      <c r="O421" t="str">
        <f t="shared" si="20"/>
        <v>c2</v>
      </c>
      <c r="P421" t="str">
        <f t="shared" si="21"/>
        <v>no</v>
      </c>
      <c r="Q421">
        <v>10</v>
      </c>
      <c r="T421" t="s">
        <v>55</v>
      </c>
      <c r="U421">
        <v>7</v>
      </c>
      <c r="V421" t="s">
        <v>49</v>
      </c>
      <c r="W421">
        <v>7</v>
      </c>
    </row>
    <row r="422" spans="1:23" x14ac:dyDescent="0.3">
      <c r="A422">
        <v>0</v>
      </c>
      <c r="B422">
        <v>26</v>
      </c>
      <c r="C422">
        <v>2</v>
      </c>
      <c r="D422">
        <v>10</v>
      </c>
      <c r="E422">
        <v>0</v>
      </c>
      <c r="I422">
        <v>0</v>
      </c>
      <c r="J422">
        <v>47</v>
      </c>
      <c r="K422">
        <v>2</v>
      </c>
      <c r="L422">
        <v>26</v>
      </c>
      <c r="M422">
        <v>0</v>
      </c>
      <c r="N422" t="str">
        <f t="shared" si="19"/>
        <v>male</v>
      </c>
      <c r="O422" t="str">
        <f t="shared" si="20"/>
        <v>c2</v>
      </c>
      <c r="P422" t="str">
        <f t="shared" si="21"/>
        <v>no</v>
      </c>
      <c r="Q422">
        <v>26</v>
      </c>
      <c r="T422" t="s">
        <v>55</v>
      </c>
      <c r="U422">
        <v>7</v>
      </c>
      <c r="V422" t="s">
        <v>49</v>
      </c>
      <c r="W422">
        <v>7</v>
      </c>
    </row>
    <row r="423" spans="1:23" x14ac:dyDescent="0.3">
      <c r="A423">
        <v>0</v>
      </c>
      <c r="B423">
        <v>47</v>
      </c>
      <c r="C423">
        <v>2</v>
      </c>
      <c r="D423">
        <v>10</v>
      </c>
      <c r="E423">
        <v>0</v>
      </c>
      <c r="I423">
        <v>1</v>
      </c>
      <c r="J423">
        <v>48</v>
      </c>
      <c r="K423">
        <v>2</v>
      </c>
      <c r="L423">
        <v>26</v>
      </c>
      <c r="M423">
        <v>1</v>
      </c>
      <c r="N423" t="str">
        <f t="shared" si="19"/>
        <v>female</v>
      </c>
      <c r="O423" t="str">
        <f t="shared" si="20"/>
        <v>c2</v>
      </c>
      <c r="P423" t="str">
        <f t="shared" si="21"/>
        <v>yes</v>
      </c>
      <c r="Q423">
        <v>26</v>
      </c>
      <c r="T423" t="s">
        <v>55</v>
      </c>
      <c r="U423">
        <v>7</v>
      </c>
      <c r="V423" t="s">
        <v>49</v>
      </c>
      <c r="W423">
        <v>8</v>
      </c>
    </row>
    <row r="424" spans="1:23" x14ac:dyDescent="0.3">
      <c r="A424">
        <v>0</v>
      </c>
      <c r="B424">
        <v>21</v>
      </c>
      <c r="C424">
        <v>2</v>
      </c>
      <c r="D424">
        <v>11</v>
      </c>
      <c r="E424">
        <v>0</v>
      </c>
      <c r="I424">
        <v>1</v>
      </c>
      <c r="J424">
        <v>7</v>
      </c>
      <c r="K424">
        <v>2</v>
      </c>
      <c r="L424">
        <v>26</v>
      </c>
      <c r="M424">
        <v>1</v>
      </c>
      <c r="N424" t="str">
        <f t="shared" si="19"/>
        <v>female</v>
      </c>
      <c r="O424" t="str">
        <f t="shared" si="20"/>
        <v>c2</v>
      </c>
      <c r="P424" t="str">
        <f t="shared" si="21"/>
        <v>yes</v>
      </c>
      <c r="Q424">
        <v>26</v>
      </c>
      <c r="T424" t="s">
        <v>55</v>
      </c>
      <c r="U424">
        <v>7</v>
      </c>
      <c r="V424" t="s">
        <v>49</v>
      </c>
      <c r="W424">
        <v>34</v>
      </c>
    </row>
    <row r="425" spans="1:23" x14ac:dyDescent="0.3">
      <c r="A425">
        <v>0</v>
      </c>
      <c r="B425">
        <v>20</v>
      </c>
      <c r="C425">
        <v>2</v>
      </c>
      <c r="D425">
        <v>11</v>
      </c>
      <c r="E425">
        <v>0</v>
      </c>
      <c r="I425">
        <v>0</v>
      </c>
      <c r="J425">
        <v>49</v>
      </c>
      <c r="K425">
        <v>2</v>
      </c>
      <c r="L425">
        <v>65</v>
      </c>
      <c r="M425">
        <v>0</v>
      </c>
      <c r="N425" t="str">
        <f t="shared" si="19"/>
        <v>male</v>
      </c>
      <c r="O425" t="str">
        <f t="shared" si="20"/>
        <v>c2</v>
      </c>
      <c r="P425" t="str">
        <f t="shared" si="21"/>
        <v>no</v>
      </c>
      <c r="Q425">
        <v>65</v>
      </c>
      <c r="T425" t="s">
        <v>55</v>
      </c>
      <c r="U425">
        <v>12</v>
      </c>
      <c r="V425" t="s">
        <v>49</v>
      </c>
      <c r="W425">
        <v>34</v>
      </c>
    </row>
    <row r="426" spans="1:23" x14ac:dyDescent="0.3">
      <c r="A426">
        <v>0</v>
      </c>
      <c r="B426">
        <v>24</v>
      </c>
      <c r="C426">
        <v>2</v>
      </c>
      <c r="D426">
        <v>13</v>
      </c>
      <c r="E426">
        <v>0</v>
      </c>
      <c r="I426">
        <v>1</v>
      </c>
      <c r="J426">
        <v>48</v>
      </c>
      <c r="K426">
        <v>2</v>
      </c>
      <c r="L426">
        <v>65</v>
      </c>
      <c r="M426">
        <v>1</v>
      </c>
      <c r="N426" t="str">
        <f t="shared" si="19"/>
        <v>female</v>
      </c>
      <c r="O426" t="str">
        <f t="shared" si="20"/>
        <v>c2</v>
      </c>
      <c r="P426" t="str">
        <f t="shared" si="21"/>
        <v>yes</v>
      </c>
      <c r="Q426">
        <v>65</v>
      </c>
      <c r="T426" t="s">
        <v>55</v>
      </c>
      <c r="U426">
        <v>12</v>
      </c>
      <c r="V426" t="s">
        <v>49</v>
      </c>
      <c r="W426">
        <v>34</v>
      </c>
    </row>
    <row r="427" spans="1:23" x14ac:dyDescent="0.3">
      <c r="A427">
        <v>0</v>
      </c>
      <c r="B427">
        <v>24</v>
      </c>
      <c r="C427">
        <v>2</v>
      </c>
      <c r="D427">
        <v>13</v>
      </c>
      <c r="E427">
        <v>0</v>
      </c>
      <c r="I427">
        <v>1</v>
      </c>
      <c r="J427">
        <v>24</v>
      </c>
      <c r="K427">
        <v>2</v>
      </c>
      <c r="L427">
        <v>65</v>
      </c>
      <c r="M427">
        <v>1</v>
      </c>
      <c r="N427" t="str">
        <f t="shared" si="19"/>
        <v>female</v>
      </c>
      <c r="O427" t="str">
        <f t="shared" si="20"/>
        <v>c2</v>
      </c>
      <c r="P427" t="str">
        <f t="shared" si="21"/>
        <v>yes</v>
      </c>
      <c r="Q427">
        <v>65</v>
      </c>
      <c r="T427" t="s">
        <v>55</v>
      </c>
      <c r="U427">
        <v>24</v>
      </c>
      <c r="V427" t="s">
        <v>49</v>
      </c>
      <c r="W427">
        <v>34</v>
      </c>
    </row>
    <row r="428" spans="1:23" x14ac:dyDescent="0.3">
      <c r="A428">
        <v>0</v>
      </c>
      <c r="B428">
        <v>34</v>
      </c>
      <c r="C428">
        <v>2</v>
      </c>
      <c r="D428">
        <v>13</v>
      </c>
      <c r="E428">
        <v>0</v>
      </c>
      <c r="I428">
        <v>1</v>
      </c>
      <c r="J428">
        <v>24</v>
      </c>
      <c r="K428">
        <v>2</v>
      </c>
      <c r="L428">
        <v>65</v>
      </c>
      <c r="M428">
        <v>1</v>
      </c>
      <c r="N428" t="str">
        <f t="shared" si="19"/>
        <v>female</v>
      </c>
      <c r="O428" t="str">
        <f t="shared" si="20"/>
        <v>c2</v>
      </c>
      <c r="P428" t="str">
        <f t="shared" si="21"/>
        <v>yes</v>
      </c>
      <c r="Q428">
        <v>65</v>
      </c>
      <c r="T428" t="s">
        <v>55</v>
      </c>
      <c r="U428">
        <v>7</v>
      </c>
      <c r="V428" t="s">
        <v>49</v>
      </c>
      <c r="W428">
        <v>34</v>
      </c>
    </row>
    <row r="429" spans="1:23" x14ac:dyDescent="0.3">
      <c r="A429">
        <v>0</v>
      </c>
      <c r="B429">
        <v>30</v>
      </c>
      <c r="C429">
        <v>2</v>
      </c>
      <c r="D429">
        <v>13</v>
      </c>
      <c r="E429">
        <v>0</v>
      </c>
      <c r="I429">
        <v>1</v>
      </c>
      <c r="J429">
        <v>56</v>
      </c>
      <c r="K429">
        <v>2</v>
      </c>
      <c r="L429">
        <v>16</v>
      </c>
      <c r="M429">
        <v>1</v>
      </c>
      <c r="N429" t="str">
        <f t="shared" si="19"/>
        <v>female</v>
      </c>
      <c r="O429" t="str">
        <f t="shared" si="20"/>
        <v>c2</v>
      </c>
      <c r="P429" t="str">
        <f t="shared" si="21"/>
        <v>yes</v>
      </c>
      <c r="Q429">
        <v>16</v>
      </c>
      <c r="T429" t="s">
        <v>55</v>
      </c>
      <c r="U429">
        <v>15</v>
      </c>
      <c r="V429" t="s">
        <v>49</v>
      </c>
      <c r="W429">
        <v>7</v>
      </c>
    </row>
    <row r="430" spans="1:23" x14ac:dyDescent="0.3">
      <c r="A430">
        <v>0</v>
      </c>
      <c r="B430">
        <v>52</v>
      </c>
      <c r="C430">
        <v>2</v>
      </c>
      <c r="D430">
        <v>13</v>
      </c>
      <c r="E430">
        <v>0</v>
      </c>
      <c r="I430">
        <v>0</v>
      </c>
      <c r="J430">
        <v>24</v>
      </c>
      <c r="K430">
        <v>2</v>
      </c>
      <c r="L430">
        <v>73</v>
      </c>
      <c r="M430">
        <v>0</v>
      </c>
      <c r="N430" t="str">
        <f t="shared" si="19"/>
        <v>male</v>
      </c>
      <c r="O430" t="str">
        <f t="shared" si="20"/>
        <v>c2</v>
      </c>
      <c r="P430" t="str">
        <f t="shared" si="21"/>
        <v>no</v>
      </c>
      <c r="Q430">
        <v>73</v>
      </c>
      <c r="T430" t="s">
        <v>55</v>
      </c>
      <c r="U430">
        <v>15</v>
      </c>
      <c r="V430" t="s">
        <v>49</v>
      </c>
      <c r="W430">
        <v>7</v>
      </c>
    </row>
    <row r="431" spans="1:23" x14ac:dyDescent="0.3">
      <c r="A431">
        <v>0</v>
      </c>
      <c r="B431">
        <v>30</v>
      </c>
      <c r="C431">
        <v>2</v>
      </c>
      <c r="D431">
        <v>13</v>
      </c>
      <c r="E431">
        <v>0</v>
      </c>
      <c r="I431">
        <v>0</v>
      </c>
      <c r="J431">
        <v>30</v>
      </c>
      <c r="K431">
        <v>2</v>
      </c>
      <c r="L431">
        <v>73</v>
      </c>
      <c r="M431">
        <v>0</v>
      </c>
      <c r="N431" t="str">
        <f t="shared" si="19"/>
        <v>male</v>
      </c>
      <c r="O431" t="str">
        <f t="shared" si="20"/>
        <v>c2</v>
      </c>
      <c r="P431" t="str">
        <f t="shared" si="21"/>
        <v>no</v>
      </c>
      <c r="Q431">
        <v>73</v>
      </c>
      <c r="T431" t="s">
        <v>55</v>
      </c>
      <c r="U431">
        <v>15</v>
      </c>
      <c r="V431" t="s">
        <v>49</v>
      </c>
      <c r="W431">
        <v>7</v>
      </c>
    </row>
    <row r="432" spans="1:23" x14ac:dyDescent="0.3">
      <c r="A432">
        <v>1</v>
      </c>
      <c r="B432">
        <v>23</v>
      </c>
      <c r="C432">
        <v>2</v>
      </c>
      <c r="D432">
        <v>14</v>
      </c>
      <c r="E432">
        <v>1</v>
      </c>
      <c r="I432">
        <v>0</v>
      </c>
      <c r="J432">
        <v>20</v>
      </c>
      <c r="K432">
        <v>2</v>
      </c>
      <c r="L432">
        <v>73</v>
      </c>
      <c r="M432">
        <v>0</v>
      </c>
      <c r="N432" t="str">
        <f t="shared" si="19"/>
        <v>male</v>
      </c>
      <c r="O432" t="str">
        <f t="shared" si="20"/>
        <v>c2</v>
      </c>
      <c r="P432" t="str">
        <f t="shared" si="21"/>
        <v>no</v>
      </c>
      <c r="Q432">
        <v>73</v>
      </c>
      <c r="T432" t="s">
        <v>55</v>
      </c>
      <c r="U432">
        <v>7</v>
      </c>
      <c r="V432" t="s">
        <v>49</v>
      </c>
      <c r="W432">
        <v>14</v>
      </c>
    </row>
    <row r="433" spans="1:23" x14ac:dyDescent="0.3">
      <c r="A433">
        <v>0</v>
      </c>
      <c r="B433">
        <v>1</v>
      </c>
      <c r="C433">
        <v>2</v>
      </c>
      <c r="D433">
        <v>14</v>
      </c>
      <c r="E433">
        <v>1</v>
      </c>
      <c r="I433">
        <v>1</v>
      </c>
      <c r="J433">
        <v>18</v>
      </c>
      <c r="K433">
        <v>2</v>
      </c>
      <c r="L433">
        <v>13</v>
      </c>
      <c r="M433">
        <v>0</v>
      </c>
      <c r="N433" t="str">
        <f t="shared" si="19"/>
        <v>female</v>
      </c>
      <c r="O433" t="str">
        <f t="shared" si="20"/>
        <v>c2</v>
      </c>
      <c r="P433" t="str">
        <f t="shared" si="21"/>
        <v>no</v>
      </c>
      <c r="Q433">
        <v>13</v>
      </c>
      <c r="T433" t="s">
        <v>55</v>
      </c>
      <c r="U433">
        <v>7</v>
      </c>
      <c r="V433" t="s">
        <v>49</v>
      </c>
      <c r="W433">
        <v>7</v>
      </c>
    </row>
    <row r="434" spans="1:23" x14ac:dyDescent="0.3">
      <c r="A434">
        <v>0</v>
      </c>
      <c r="B434">
        <v>44</v>
      </c>
      <c r="C434">
        <v>2</v>
      </c>
      <c r="D434">
        <v>13</v>
      </c>
      <c r="E434">
        <v>0</v>
      </c>
      <c r="I434">
        <v>0</v>
      </c>
      <c r="J434">
        <v>23</v>
      </c>
      <c r="K434">
        <v>2</v>
      </c>
      <c r="L434">
        <v>11</v>
      </c>
      <c r="M434">
        <v>0</v>
      </c>
      <c r="N434" t="str">
        <f t="shared" si="19"/>
        <v>male</v>
      </c>
      <c r="O434" t="str">
        <f t="shared" si="20"/>
        <v>c2</v>
      </c>
      <c r="P434" t="str">
        <f t="shared" si="21"/>
        <v>no</v>
      </c>
      <c r="Q434">
        <v>11</v>
      </c>
      <c r="T434" t="s">
        <v>55</v>
      </c>
      <c r="U434">
        <v>7</v>
      </c>
      <c r="V434" t="s">
        <v>49</v>
      </c>
      <c r="W434">
        <v>8</v>
      </c>
    </row>
    <row r="435" spans="1:23" x14ac:dyDescent="0.3">
      <c r="A435">
        <v>0</v>
      </c>
      <c r="B435">
        <v>39</v>
      </c>
      <c r="C435">
        <v>2</v>
      </c>
      <c r="D435">
        <v>33</v>
      </c>
      <c r="E435">
        <v>0</v>
      </c>
      <c r="I435">
        <v>1</v>
      </c>
      <c r="J435">
        <v>54</v>
      </c>
      <c r="K435">
        <v>2</v>
      </c>
      <c r="L435">
        <v>23</v>
      </c>
      <c r="M435">
        <v>1</v>
      </c>
      <c r="N435" t="str">
        <f t="shared" si="19"/>
        <v>female</v>
      </c>
      <c r="O435" t="str">
        <f t="shared" si="20"/>
        <v>c2</v>
      </c>
      <c r="P435" t="str">
        <f t="shared" si="21"/>
        <v>yes</v>
      </c>
      <c r="Q435">
        <v>23</v>
      </c>
      <c r="T435" t="s">
        <v>55</v>
      </c>
      <c r="U435">
        <v>15</v>
      </c>
      <c r="V435" t="s">
        <v>49</v>
      </c>
      <c r="W435">
        <v>20</v>
      </c>
    </row>
    <row r="436" spans="1:23" x14ac:dyDescent="0.3">
      <c r="A436">
        <v>1</v>
      </c>
      <c r="B436">
        <v>6</v>
      </c>
      <c r="C436">
        <v>2</v>
      </c>
      <c r="D436">
        <v>33</v>
      </c>
      <c r="E436">
        <v>1</v>
      </c>
      <c r="I436">
        <v>1</v>
      </c>
      <c r="J436">
        <v>20</v>
      </c>
      <c r="K436">
        <v>2</v>
      </c>
      <c r="L436">
        <v>23</v>
      </c>
      <c r="M436">
        <v>1</v>
      </c>
      <c r="N436" t="str">
        <f t="shared" si="19"/>
        <v>female</v>
      </c>
      <c r="O436" t="str">
        <f t="shared" si="20"/>
        <v>c2</v>
      </c>
      <c r="P436" t="str">
        <f t="shared" si="21"/>
        <v>yes</v>
      </c>
      <c r="Q436">
        <v>23</v>
      </c>
      <c r="T436" t="s">
        <v>55</v>
      </c>
      <c r="U436">
        <v>15</v>
      </c>
      <c r="V436" t="s">
        <v>49</v>
      </c>
      <c r="W436">
        <v>7</v>
      </c>
    </row>
    <row r="437" spans="1:23" x14ac:dyDescent="0.3">
      <c r="A437">
        <v>0</v>
      </c>
      <c r="B437">
        <v>62</v>
      </c>
      <c r="C437">
        <v>2</v>
      </c>
      <c r="D437">
        <v>10</v>
      </c>
      <c r="E437">
        <v>1</v>
      </c>
      <c r="I437">
        <v>0</v>
      </c>
      <c r="J437">
        <v>36</v>
      </c>
      <c r="K437">
        <v>2</v>
      </c>
      <c r="L437">
        <v>13</v>
      </c>
      <c r="M437">
        <v>0</v>
      </c>
      <c r="N437" t="str">
        <f t="shared" si="19"/>
        <v>male</v>
      </c>
      <c r="O437" t="str">
        <f t="shared" si="20"/>
        <v>c2</v>
      </c>
      <c r="P437" t="str">
        <f t="shared" si="21"/>
        <v>no</v>
      </c>
      <c r="Q437">
        <v>13</v>
      </c>
      <c r="T437" t="s">
        <v>55</v>
      </c>
      <c r="U437">
        <v>15</v>
      </c>
      <c r="V437" t="s">
        <v>49</v>
      </c>
      <c r="W437">
        <v>46</v>
      </c>
    </row>
    <row r="438" spans="1:23" x14ac:dyDescent="0.3">
      <c r="A438">
        <v>0</v>
      </c>
      <c r="B438">
        <v>30</v>
      </c>
      <c r="C438">
        <v>2</v>
      </c>
      <c r="D438">
        <v>10</v>
      </c>
      <c r="E438">
        <v>0</v>
      </c>
      <c r="I438">
        <v>0</v>
      </c>
      <c r="J438">
        <v>50</v>
      </c>
      <c r="K438">
        <v>2</v>
      </c>
      <c r="L438">
        <v>13</v>
      </c>
      <c r="M438">
        <v>0</v>
      </c>
      <c r="N438" t="str">
        <f t="shared" si="19"/>
        <v>male</v>
      </c>
      <c r="O438" t="str">
        <f t="shared" si="20"/>
        <v>c2</v>
      </c>
      <c r="P438" t="str">
        <f t="shared" si="21"/>
        <v>no</v>
      </c>
      <c r="Q438">
        <v>13</v>
      </c>
      <c r="T438" t="s">
        <v>55</v>
      </c>
      <c r="U438">
        <v>7</v>
      </c>
      <c r="V438" t="s">
        <v>49</v>
      </c>
      <c r="W438">
        <v>46</v>
      </c>
    </row>
    <row r="439" spans="1:23" x14ac:dyDescent="0.3">
      <c r="A439">
        <v>0</v>
      </c>
      <c r="B439">
        <v>47</v>
      </c>
      <c r="C439">
        <v>2</v>
      </c>
      <c r="D439">
        <v>26</v>
      </c>
      <c r="E439">
        <v>0</v>
      </c>
      <c r="I439">
        <v>0</v>
      </c>
      <c r="J439">
        <v>44</v>
      </c>
      <c r="K439">
        <v>2</v>
      </c>
      <c r="L439">
        <v>26</v>
      </c>
      <c r="M439">
        <v>0</v>
      </c>
      <c r="N439" t="str">
        <f t="shared" si="19"/>
        <v>male</v>
      </c>
      <c r="O439" t="str">
        <f t="shared" si="20"/>
        <v>c2</v>
      </c>
      <c r="P439" t="str">
        <f t="shared" si="21"/>
        <v>no</v>
      </c>
      <c r="Q439">
        <v>26</v>
      </c>
      <c r="T439" t="s">
        <v>55</v>
      </c>
      <c r="U439">
        <v>15</v>
      </c>
      <c r="V439" t="s">
        <v>49</v>
      </c>
      <c r="W439">
        <v>46</v>
      </c>
    </row>
    <row r="440" spans="1:23" x14ac:dyDescent="0.3">
      <c r="A440">
        <v>1</v>
      </c>
      <c r="B440">
        <v>48</v>
      </c>
      <c r="C440">
        <v>2</v>
      </c>
      <c r="D440">
        <v>26</v>
      </c>
      <c r="E440">
        <v>1</v>
      </c>
      <c r="I440">
        <v>1</v>
      </c>
      <c r="J440">
        <v>29</v>
      </c>
      <c r="K440">
        <v>2</v>
      </c>
      <c r="L440">
        <v>26</v>
      </c>
      <c r="M440">
        <v>1</v>
      </c>
      <c r="N440" t="str">
        <f t="shared" si="19"/>
        <v>female</v>
      </c>
      <c r="O440" t="str">
        <f t="shared" si="20"/>
        <v>c2</v>
      </c>
      <c r="P440" t="str">
        <f t="shared" si="21"/>
        <v>yes</v>
      </c>
      <c r="Q440">
        <v>26</v>
      </c>
      <c r="T440" t="s">
        <v>55</v>
      </c>
      <c r="U440">
        <v>15</v>
      </c>
      <c r="V440" t="s">
        <v>49</v>
      </c>
      <c r="W440">
        <v>46</v>
      </c>
    </row>
    <row r="441" spans="1:23" x14ac:dyDescent="0.3">
      <c r="A441">
        <v>1</v>
      </c>
      <c r="B441">
        <v>7</v>
      </c>
      <c r="C441">
        <v>2</v>
      </c>
      <c r="D441">
        <v>26</v>
      </c>
      <c r="E441">
        <v>1</v>
      </c>
      <c r="I441">
        <v>0</v>
      </c>
      <c r="J441">
        <v>22</v>
      </c>
      <c r="K441">
        <v>2</v>
      </c>
      <c r="L441">
        <v>73</v>
      </c>
      <c r="M441">
        <v>0</v>
      </c>
      <c r="N441" t="str">
        <f t="shared" si="19"/>
        <v>male</v>
      </c>
      <c r="O441" t="str">
        <f t="shared" si="20"/>
        <v>c2</v>
      </c>
      <c r="P441" t="str">
        <f t="shared" si="21"/>
        <v>no</v>
      </c>
      <c r="Q441">
        <v>73</v>
      </c>
      <c r="T441" t="s">
        <v>55</v>
      </c>
      <c r="U441">
        <v>15</v>
      </c>
      <c r="V441" t="s">
        <v>49</v>
      </c>
      <c r="W441">
        <v>46</v>
      </c>
    </row>
    <row r="442" spans="1:23" x14ac:dyDescent="0.3">
      <c r="A442">
        <v>0</v>
      </c>
      <c r="B442">
        <v>33</v>
      </c>
      <c r="C442">
        <v>2</v>
      </c>
      <c r="D442">
        <v>9999</v>
      </c>
      <c r="E442">
        <v>0</v>
      </c>
      <c r="I442">
        <v>0</v>
      </c>
      <c r="J442">
        <v>41</v>
      </c>
      <c r="K442">
        <v>2</v>
      </c>
      <c r="L442">
        <v>13</v>
      </c>
      <c r="M442">
        <v>1</v>
      </c>
      <c r="N442" t="str">
        <f t="shared" si="19"/>
        <v>male</v>
      </c>
      <c r="O442" t="str">
        <f t="shared" si="20"/>
        <v>c2</v>
      </c>
      <c r="P442" t="str">
        <f t="shared" si="21"/>
        <v>yes</v>
      </c>
      <c r="Q442">
        <v>13</v>
      </c>
      <c r="T442" t="s">
        <v>55</v>
      </c>
      <c r="U442">
        <v>11</v>
      </c>
      <c r="V442" t="s">
        <v>49</v>
      </c>
      <c r="W442">
        <v>46</v>
      </c>
    </row>
    <row r="443" spans="1:23" x14ac:dyDescent="0.3">
      <c r="A443">
        <v>0</v>
      </c>
      <c r="B443">
        <v>49</v>
      </c>
      <c r="C443">
        <v>2</v>
      </c>
      <c r="D443">
        <v>65</v>
      </c>
      <c r="E443">
        <v>0</v>
      </c>
      <c r="I443">
        <v>0</v>
      </c>
      <c r="J443">
        <v>63</v>
      </c>
      <c r="K443">
        <v>2</v>
      </c>
      <c r="L443">
        <v>26</v>
      </c>
      <c r="M443">
        <v>0</v>
      </c>
      <c r="N443" t="str">
        <f t="shared" si="19"/>
        <v>male</v>
      </c>
      <c r="O443" t="str">
        <f t="shared" si="20"/>
        <v>c2</v>
      </c>
      <c r="P443" t="str">
        <f t="shared" si="21"/>
        <v>no</v>
      </c>
      <c r="Q443">
        <v>26</v>
      </c>
      <c r="T443" t="s">
        <v>55</v>
      </c>
      <c r="U443">
        <v>11</v>
      </c>
      <c r="V443" t="s">
        <v>49</v>
      </c>
      <c r="W443">
        <v>46</v>
      </c>
    </row>
    <row r="444" spans="1:23" x14ac:dyDescent="0.3">
      <c r="A444">
        <v>1</v>
      </c>
      <c r="B444">
        <v>48</v>
      </c>
      <c r="C444">
        <v>2</v>
      </c>
      <c r="D444">
        <v>65</v>
      </c>
      <c r="E444">
        <v>1</v>
      </c>
      <c r="I444">
        <v>1</v>
      </c>
      <c r="J444">
        <v>60</v>
      </c>
      <c r="K444">
        <v>2</v>
      </c>
      <c r="L444">
        <v>26</v>
      </c>
      <c r="M444">
        <v>0</v>
      </c>
      <c r="N444" t="str">
        <f t="shared" si="19"/>
        <v>female</v>
      </c>
      <c r="O444" t="str">
        <f t="shared" si="20"/>
        <v>c2</v>
      </c>
      <c r="P444" t="str">
        <f t="shared" si="21"/>
        <v>no</v>
      </c>
      <c r="Q444">
        <v>26</v>
      </c>
      <c r="T444" t="s">
        <v>55</v>
      </c>
      <c r="U444">
        <v>7</v>
      </c>
      <c r="V444" t="s">
        <v>49</v>
      </c>
      <c r="W444">
        <v>46</v>
      </c>
    </row>
    <row r="445" spans="1:23" x14ac:dyDescent="0.3">
      <c r="A445">
        <v>1</v>
      </c>
      <c r="B445">
        <v>24</v>
      </c>
      <c r="C445">
        <v>2</v>
      </c>
      <c r="D445">
        <v>65</v>
      </c>
      <c r="E445">
        <v>1</v>
      </c>
      <c r="I445">
        <v>0</v>
      </c>
      <c r="J445">
        <v>33</v>
      </c>
      <c r="K445">
        <v>2</v>
      </c>
      <c r="L445">
        <v>12</v>
      </c>
      <c r="M445">
        <v>0</v>
      </c>
      <c r="N445" t="str">
        <f t="shared" si="19"/>
        <v>male</v>
      </c>
      <c r="O445" t="str">
        <f t="shared" si="20"/>
        <v>c2</v>
      </c>
      <c r="P445" t="str">
        <f t="shared" si="21"/>
        <v>no</v>
      </c>
      <c r="Q445">
        <v>12</v>
      </c>
      <c r="T445" t="s">
        <v>55</v>
      </c>
      <c r="U445">
        <v>7</v>
      </c>
      <c r="V445" t="s">
        <v>49</v>
      </c>
      <c r="W445">
        <v>8</v>
      </c>
    </row>
    <row r="446" spans="1:23" x14ac:dyDescent="0.3">
      <c r="A446">
        <v>1</v>
      </c>
      <c r="B446">
        <v>24</v>
      </c>
      <c r="C446">
        <v>2</v>
      </c>
      <c r="D446">
        <v>65</v>
      </c>
      <c r="E446">
        <v>1</v>
      </c>
      <c r="I446">
        <v>1</v>
      </c>
      <c r="J446">
        <v>17</v>
      </c>
      <c r="K446">
        <v>2</v>
      </c>
      <c r="L446">
        <v>10</v>
      </c>
      <c r="M446">
        <v>0</v>
      </c>
      <c r="N446" t="str">
        <f t="shared" si="19"/>
        <v>female</v>
      </c>
      <c r="O446" t="str">
        <f t="shared" si="20"/>
        <v>c2</v>
      </c>
      <c r="P446" t="str">
        <f t="shared" si="21"/>
        <v>no</v>
      </c>
      <c r="Q446">
        <v>10</v>
      </c>
      <c r="T446" t="s">
        <v>55</v>
      </c>
      <c r="U446">
        <v>7</v>
      </c>
      <c r="V446" t="s">
        <v>49</v>
      </c>
      <c r="W446">
        <v>8</v>
      </c>
    </row>
    <row r="447" spans="1:23" x14ac:dyDescent="0.3">
      <c r="A447">
        <v>1</v>
      </c>
      <c r="B447">
        <v>56</v>
      </c>
      <c r="C447">
        <v>2</v>
      </c>
      <c r="D447">
        <v>16</v>
      </c>
      <c r="E447">
        <v>1</v>
      </c>
      <c r="I447">
        <v>0</v>
      </c>
      <c r="J447">
        <v>40</v>
      </c>
      <c r="K447">
        <v>2</v>
      </c>
      <c r="L447">
        <v>27</v>
      </c>
      <c r="M447">
        <v>0</v>
      </c>
      <c r="N447" t="str">
        <f t="shared" si="19"/>
        <v>male</v>
      </c>
      <c r="O447" t="str">
        <f t="shared" si="20"/>
        <v>c2</v>
      </c>
      <c r="P447" t="str">
        <f t="shared" si="21"/>
        <v>no</v>
      </c>
      <c r="Q447">
        <v>27</v>
      </c>
      <c r="T447" t="s">
        <v>55</v>
      </c>
      <c r="U447">
        <v>7</v>
      </c>
      <c r="V447" t="s">
        <v>49</v>
      </c>
      <c r="W447">
        <v>8</v>
      </c>
    </row>
    <row r="448" spans="1:23" x14ac:dyDescent="0.3">
      <c r="A448">
        <v>0</v>
      </c>
      <c r="B448">
        <v>24</v>
      </c>
      <c r="C448">
        <v>2</v>
      </c>
      <c r="D448">
        <v>73</v>
      </c>
      <c r="E448">
        <v>0</v>
      </c>
      <c r="I448">
        <v>1</v>
      </c>
      <c r="J448">
        <v>24</v>
      </c>
      <c r="K448">
        <v>2</v>
      </c>
      <c r="L448">
        <v>27</v>
      </c>
      <c r="M448">
        <v>1</v>
      </c>
      <c r="N448" t="str">
        <f t="shared" si="19"/>
        <v>female</v>
      </c>
      <c r="O448" t="str">
        <f t="shared" si="20"/>
        <v>c2</v>
      </c>
      <c r="P448" t="str">
        <f t="shared" si="21"/>
        <v>yes</v>
      </c>
      <c r="Q448">
        <v>27</v>
      </c>
      <c r="T448" t="s">
        <v>55</v>
      </c>
      <c r="U448">
        <v>7</v>
      </c>
      <c r="V448" t="s">
        <v>49</v>
      </c>
      <c r="W448">
        <v>7</v>
      </c>
    </row>
    <row r="449" spans="1:23" x14ac:dyDescent="0.3">
      <c r="A449">
        <v>0</v>
      </c>
      <c r="B449">
        <v>30</v>
      </c>
      <c r="C449">
        <v>2</v>
      </c>
      <c r="D449">
        <v>73</v>
      </c>
      <c r="E449">
        <v>0</v>
      </c>
      <c r="I449">
        <v>0</v>
      </c>
      <c r="J449">
        <v>47</v>
      </c>
      <c r="K449">
        <v>2</v>
      </c>
      <c r="L449">
        <v>15</v>
      </c>
      <c r="M449">
        <v>0</v>
      </c>
      <c r="N449" t="str">
        <f t="shared" si="19"/>
        <v>male</v>
      </c>
      <c r="O449" t="str">
        <f t="shared" si="20"/>
        <v>c2</v>
      </c>
      <c r="P449" t="str">
        <f t="shared" si="21"/>
        <v>no</v>
      </c>
      <c r="Q449">
        <v>15</v>
      </c>
      <c r="T449" t="s">
        <v>55</v>
      </c>
      <c r="U449">
        <v>7</v>
      </c>
      <c r="V449" t="s">
        <v>49</v>
      </c>
      <c r="W449">
        <v>9</v>
      </c>
    </row>
    <row r="450" spans="1:23" x14ac:dyDescent="0.3">
      <c r="A450">
        <v>0</v>
      </c>
      <c r="B450">
        <v>20</v>
      </c>
      <c r="C450">
        <v>2</v>
      </c>
      <c r="D450">
        <v>73</v>
      </c>
      <c r="E450">
        <v>0</v>
      </c>
      <c r="I450">
        <v>0</v>
      </c>
      <c r="J450">
        <v>24</v>
      </c>
      <c r="K450">
        <v>2</v>
      </c>
      <c r="L450">
        <v>31</v>
      </c>
      <c r="M450">
        <v>0</v>
      </c>
      <c r="N450" t="str">
        <f t="shared" si="19"/>
        <v>male</v>
      </c>
      <c r="O450" t="str">
        <f t="shared" si="20"/>
        <v>c2</v>
      </c>
      <c r="P450" t="str">
        <f t="shared" si="21"/>
        <v>no</v>
      </c>
      <c r="Q450">
        <v>31</v>
      </c>
      <c r="T450" t="s">
        <v>55</v>
      </c>
      <c r="U450">
        <v>7</v>
      </c>
      <c r="V450" t="s">
        <v>49</v>
      </c>
      <c r="W450">
        <v>7</v>
      </c>
    </row>
    <row r="451" spans="1:23" x14ac:dyDescent="0.3">
      <c r="A451">
        <v>1</v>
      </c>
      <c r="B451">
        <v>18</v>
      </c>
      <c r="C451">
        <v>2</v>
      </c>
      <c r="D451">
        <v>13</v>
      </c>
      <c r="E451">
        <v>0</v>
      </c>
      <c r="I451">
        <v>0</v>
      </c>
      <c r="J451">
        <v>22</v>
      </c>
      <c r="K451">
        <v>2</v>
      </c>
      <c r="L451">
        <v>31</v>
      </c>
      <c r="M451">
        <v>0</v>
      </c>
      <c r="N451" t="str">
        <f t="shared" ref="N451:N514" si="22">IF(I451=1,"female","male")</f>
        <v>male</v>
      </c>
      <c r="O451" t="str">
        <f t="shared" ref="O451:O514" si="23">IF(K451=1,"c1",IF(K451=2,"c2","c3"))</f>
        <v>c2</v>
      </c>
      <c r="P451" t="str">
        <f t="shared" ref="P451:P514" si="24">IF(M451=1,"yes","no")</f>
        <v>no</v>
      </c>
      <c r="Q451">
        <v>31</v>
      </c>
      <c r="T451" t="s">
        <v>55</v>
      </c>
      <c r="U451">
        <v>7</v>
      </c>
      <c r="V451" t="s">
        <v>49</v>
      </c>
      <c r="W451">
        <v>7</v>
      </c>
    </row>
    <row r="452" spans="1:23" x14ac:dyDescent="0.3">
      <c r="A452">
        <v>0</v>
      </c>
      <c r="B452">
        <v>23</v>
      </c>
      <c r="C452">
        <v>2</v>
      </c>
      <c r="D452">
        <v>11</v>
      </c>
      <c r="E452">
        <v>0</v>
      </c>
      <c r="I452">
        <v>0</v>
      </c>
      <c r="J452">
        <v>32</v>
      </c>
      <c r="K452">
        <v>2</v>
      </c>
      <c r="L452">
        <v>10</v>
      </c>
      <c r="M452">
        <v>0</v>
      </c>
      <c r="N452" t="str">
        <f t="shared" si="22"/>
        <v>male</v>
      </c>
      <c r="O452" t="str">
        <f t="shared" si="23"/>
        <v>c2</v>
      </c>
      <c r="P452" t="str">
        <f t="shared" si="24"/>
        <v>no</v>
      </c>
      <c r="Q452">
        <v>10</v>
      </c>
      <c r="T452" t="s">
        <v>55</v>
      </c>
      <c r="U452">
        <v>3</v>
      </c>
      <c r="V452" t="s">
        <v>49</v>
      </c>
      <c r="W452">
        <v>8</v>
      </c>
    </row>
    <row r="453" spans="1:23" x14ac:dyDescent="0.3">
      <c r="A453">
        <v>1</v>
      </c>
      <c r="B453">
        <v>54</v>
      </c>
      <c r="C453">
        <v>2</v>
      </c>
      <c r="D453">
        <v>23</v>
      </c>
      <c r="E453">
        <v>1</v>
      </c>
      <c r="I453">
        <v>1</v>
      </c>
      <c r="J453">
        <v>23</v>
      </c>
      <c r="K453">
        <v>2</v>
      </c>
      <c r="L453">
        <v>13</v>
      </c>
      <c r="M453">
        <v>1</v>
      </c>
      <c r="N453" t="str">
        <f t="shared" si="22"/>
        <v>female</v>
      </c>
      <c r="O453" t="str">
        <f t="shared" si="23"/>
        <v>c2</v>
      </c>
      <c r="P453" t="str">
        <f t="shared" si="24"/>
        <v>yes</v>
      </c>
      <c r="Q453">
        <v>13</v>
      </c>
      <c r="T453" t="s">
        <v>55</v>
      </c>
      <c r="U453">
        <v>7</v>
      </c>
      <c r="V453" t="s">
        <v>49</v>
      </c>
      <c r="W453">
        <v>6</v>
      </c>
    </row>
    <row r="454" spans="1:23" x14ac:dyDescent="0.3">
      <c r="A454">
        <v>1</v>
      </c>
      <c r="B454">
        <v>20</v>
      </c>
      <c r="C454">
        <v>2</v>
      </c>
      <c r="D454">
        <v>23</v>
      </c>
      <c r="E454">
        <v>1</v>
      </c>
      <c r="I454">
        <v>0</v>
      </c>
      <c r="J454">
        <v>34</v>
      </c>
      <c r="K454">
        <v>2</v>
      </c>
      <c r="L454">
        <v>26</v>
      </c>
      <c r="M454">
        <v>0</v>
      </c>
      <c r="N454" t="str">
        <f t="shared" si="22"/>
        <v>male</v>
      </c>
      <c r="O454" t="str">
        <f t="shared" si="23"/>
        <v>c2</v>
      </c>
      <c r="P454" t="str">
        <f t="shared" si="24"/>
        <v>no</v>
      </c>
      <c r="Q454">
        <v>26</v>
      </c>
      <c r="T454" t="s">
        <v>55</v>
      </c>
      <c r="U454">
        <v>7</v>
      </c>
      <c r="V454" t="s">
        <v>49</v>
      </c>
      <c r="W454">
        <v>6</v>
      </c>
    </row>
    <row r="455" spans="1:23" x14ac:dyDescent="0.3">
      <c r="A455">
        <v>0</v>
      </c>
      <c r="B455">
        <v>36</v>
      </c>
      <c r="C455">
        <v>2</v>
      </c>
      <c r="D455">
        <v>13</v>
      </c>
      <c r="E455">
        <v>0</v>
      </c>
      <c r="I455">
        <v>1</v>
      </c>
      <c r="J455">
        <v>24</v>
      </c>
      <c r="K455">
        <v>2</v>
      </c>
      <c r="L455">
        <v>26</v>
      </c>
      <c r="M455">
        <v>1</v>
      </c>
      <c r="N455" t="str">
        <f t="shared" si="22"/>
        <v>female</v>
      </c>
      <c r="O455" t="str">
        <f t="shared" si="23"/>
        <v>c2</v>
      </c>
      <c r="P455" t="str">
        <f t="shared" si="24"/>
        <v>yes</v>
      </c>
      <c r="Q455">
        <v>26</v>
      </c>
      <c r="T455" t="s">
        <v>55</v>
      </c>
      <c r="U455">
        <v>22</v>
      </c>
      <c r="V455" t="s">
        <v>49</v>
      </c>
      <c r="W455">
        <v>15</v>
      </c>
    </row>
    <row r="456" spans="1:23" x14ac:dyDescent="0.3">
      <c r="A456">
        <v>0</v>
      </c>
      <c r="B456">
        <v>50</v>
      </c>
      <c r="C456">
        <v>2</v>
      </c>
      <c r="D456">
        <v>13</v>
      </c>
      <c r="E456">
        <v>0</v>
      </c>
      <c r="I456">
        <v>1</v>
      </c>
      <c r="J456">
        <v>28</v>
      </c>
      <c r="K456">
        <v>2</v>
      </c>
      <c r="L456">
        <v>21</v>
      </c>
      <c r="M456">
        <v>0</v>
      </c>
      <c r="N456" t="str">
        <f t="shared" si="22"/>
        <v>female</v>
      </c>
      <c r="O456" t="str">
        <f t="shared" si="23"/>
        <v>c2</v>
      </c>
      <c r="P456" t="str">
        <f t="shared" si="24"/>
        <v>no</v>
      </c>
      <c r="Q456">
        <v>21</v>
      </c>
      <c r="T456" t="s">
        <v>55</v>
      </c>
      <c r="U456">
        <v>22</v>
      </c>
      <c r="V456" t="s">
        <v>49</v>
      </c>
      <c r="W456">
        <v>9</v>
      </c>
    </row>
    <row r="457" spans="1:23" x14ac:dyDescent="0.3">
      <c r="A457">
        <v>0</v>
      </c>
      <c r="B457">
        <v>44</v>
      </c>
      <c r="C457">
        <v>2</v>
      </c>
      <c r="D457">
        <v>26</v>
      </c>
      <c r="E457">
        <v>0</v>
      </c>
      <c r="I457">
        <v>0</v>
      </c>
      <c r="J457">
        <v>35</v>
      </c>
      <c r="K457">
        <v>2</v>
      </c>
      <c r="L457">
        <v>12</v>
      </c>
      <c r="M457">
        <v>0</v>
      </c>
      <c r="N457" t="str">
        <f t="shared" si="22"/>
        <v>male</v>
      </c>
      <c r="O457" t="str">
        <f t="shared" si="23"/>
        <v>c2</v>
      </c>
      <c r="P457" t="str">
        <f t="shared" si="24"/>
        <v>no</v>
      </c>
      <c r="Q457">
        <v>12</v>
      </c>
      <c r="T457" t="s">
        <v>55</v>
      </c>
      <c r="U457">
        <v>22</v>
      </c>
      <c r="V457" t="s">
        <v>49</v>
      </c>
      <c r="W457">
        <v>7</v>
      </c>
    </row>
    <row r="458" spans="1:23" x14ac:dyDescent="0.3">
      <c r="A458">
        <v>1</v>
      </c>
      <c r="B458">
        <v>29</v>
      </c>
      <c r="C458">
        <v>2</v>
      </c>
      <c r="D458">
        <v>26</v>
      </c>
      <c r="E458">
        <v>1</v>
      </c>
      <c r="I458">
        <v>1</v>
      </c>
      <c r="J458">
        <v>46</v>
      </c>
      <c r="K458">
        <v>2</v>
      </c>
      <c r="L458">
        <v>12</v>
      </c>
      <c r="M458">
        <v>1</v>
      </c>
      <c r="N458" t="str">
        <f t="shared" si="22"/>
        <v>female</v>
      </c>
      <c r="O458" t="str">
        <f t="shared" si="23"/>
        <v>c2</v>
      </c>
      <c r="P458" t="str">
        <f t="shared" si="24"/>
        <v>yes</v>
      </c>
      <c r="Q458">
        <v>12</v>
      </c>
      <c r="T458" t="s">
        <v>55</v>
      </c>
      <c r="U458">
        <v>8</v>
      </c>
      <c r="V458" t="s">
        <v>49</v>
      </c>
      <c r="W458">
        <v>7</v>
      </c>
    </row>
    <row r="459" spans="1:23" x14ac:dyDescent="0.3">
      <c r="A459">
        <v>0</v>
      </c>
      <c r="B459">
        <v>22</v>
      </c>
      <c r="C459">
        <v>2</v>
      </c>
      <c r="D459">
        <v>73</v>
      </c>
      <c r="E459">
        <v>0</v>
      </c>
      <c r="I459">
        <v>1</v>
      </c>
      <c r="J459">
        <v>45</v>
      </c>
      <c r="K459">
        <v>2</v>
      </c>
      <c r="L459">
        <v>13</v>
      </c>
      <c r="M459">
        <v>1</v>
      </c>
      <c r="N459" t="str">
        <f t="shared" si="22"/>
        <v>female</v>
      </c>
      <c r="O459" t="str">
        <f t="shared" si="23"/>
        <v>c2</v>
      </c>
      <c r="P459" t="str">
        <f t="shared" si="24"/>
        <v>yes</v>
      </c>
      <c r="Q459">
        <v>13</v>
      </c>
      <c r="T459" t="s">
        <v>55</v>
      </c>
      <c r="U459">
        <v>7</v>
      </c>
      <c r="V459" t="s">
        <v>49</v>
      </c>
      <c r="W459">
        <v>14</v>
      </c>
    </row>
    <row r="460" spans="1:23" x14ac:dyDescent="0.3">
      <c r="A460">
        <v>0</v>
      </c>
      <c r="B460">
        <v>41</v>
      </c>
      <c r="C460">
        <v>2</v>
      </c>
      <c r="D460">
        <v>13</v>
      </c>
      <c r="E460">
        <v>1</v>
      </c>
      <c r="I460">
        <v>0</v>
      </c>
      <c r="J460">
        <v>52</v>
      </c>
      <c r="K460">
        <v>2</v>
      </c>
      <c r="L460">
        <v>12</v>
      </c>
      <c r="M460">
        <v>0</v>
      </c>
      <c r="N460" t="str">
        <f t="shared" si="22"/>
        <v>male</v>
      </c>
      <c r="O460" t="str">
        <f t="shared" si="23"/>
        <v>c2</v>
      </c>
      <c r="P460" t="str">
        <f t="shared" si="24"/>
        <v>no</v>
      </c>
      <c r="Q460">
        <v>12</v>
      </c>
      <c r="T460" t="s">
        <v>55</v>
      </c>
      <c r="U460">
        <v>8</v>
      </c>
      <c r="V460" t="s">
        <v>49</v>
      </c>
      <c r="W460">
        <v>7</v>
      </c>
    </row>
    <row r="461" spans="1:23" x14ac:dyDescent="0.3">
      <c r="A461">
        <v>0</v>
      </c>
      <c r="B461">
        <v>63</v>
      </c>
      <c r="C461">
        <v>2</v>
      </c>
      <c r="D461">
        <v>26</v>
      </c>
      <c r="E461">
        <v>0</v>
      </c>
      <c r="I461">
        <v>0</v>
      </c>
      <c r="J461">
        <v>31</v>
      </c>
      <c r="K461">
        <v>2</v>
      </c>
      <c r="L461">
        <v>10</v>
      </c>
      <c r="M461">
        <v>0</v>
      </c>
      <c r="N461" t="str">
        <f t="shared" si="22"/>
        <v>male</v>
      </c>
      <c r="O461" t="str">
        <f t="shared" si="23"/>
        <v>c2</v>
      </c>
      <c r="P461" t="str">
        <f t="shared" si="24"/>
        <v>no</v>
      </c>
      <c r="Q461">
        <v>10</v>
      </c>
      <c r="T461" t="s">
        <v>55</v>
      </c>
      <c r="U461">
        <v>7</v>
      </c>
      <c r="V461" t="s">
        <v>49</v>
      </c>
      <c r="W461">
        <v>7</v>
      </c>
    </row>
    <row r="462" spans="1:23" x14ac:dyDescent="0.3">
      <c r="A462">
        <v>1</v>
      </c>
      <c r="B462">
        <v>60</v>
      </c>
      <c r="C462">
        <v>2</v>
      </c>
      <c r="D462">
        <v>26</v>
      </c>
      <c r="E462">
        <v>0</v>
      </c>
      <c r="I462">
        <v>0</v>
      </c>
      <c r="J462">
        <v>35</v>
      </c>
      <c r="K462">
        <v>2</v>
      </c>
      <c r="L462">
        <v>26</v>
      </c>
      <c r="M462">
        <v>0</v>
      </c>
      <c r="N462" t="str">
        <f t="shared" si="22"/>
        <v>male</v>
      </c>
      <c r="O462" t="str">
        <f t="shared" si="23"/>
        <v>c2</v>
      </c>
      <c r="P462" t="str">
        <f t="shared" si="24"/>
        <v>no</v>
      </c>
      <c r="Q462">
        <v>26</v>
      </c>
      <c r="T462" t="s">
        <v>55</v>
      </c>
      <c r="U462">
        <v>7</v>
      </c>
      <c r="V462" t="s">
        <v>49</v>
      </c>
      <c r="W462">
        <v>7</v>
      </c>
    </row>
    <row r="463" spans="1:23" x14ac:dyDescent="0.3">
      <c r="A463">
        <v>0</v>
      </c>
      <c r="B463">
        <v>29</v>
      </c>
      <c r="C463">
        <v>2</v>
      </c>
      <c r="D463">
        <v>9999</v>
      </c>
      <c r="E463">
        <v>0</v>
      </c>
      <c r="I463">
        <v>1</v>
      </c>
      <c r="J463">
        <v>34</v>
      </c>
      <c r="K463">
        <v>2</v>
      </c>
      <c r="L463">
        <v>26</v>
      </c>
      <c r="M463">
        <v>0</v>
      </c>
      <c r="N463" t="str">
        <f t="shared" si="22"/>
        <v>female</v>
      </c>
      <c r="O463" t="str">
        <f t="shared" si="23"/>
        <v>c2</v>
      </c>
      <c r="P463" t="str">
        <f t="shared" si="24"/>
        <v>no</v>
      </c>
      <c r="Q463">
        <v>26</v>
      </c>
      <c r="T463" t="s">
        <v>55</v>
      </c>
      <c r="U463">
        <v>16</v>
      </c>
      <c r="V463" t="s">
        <v>49</v>
      </c>
      <c r="W463">
        <v>7</v>
      </c>
    </row>
    <row r="464" spans="1:23" x14ac:dyDescent="0.3">
      <c r="A464">
        <v>0</v>
      </c>
      <c r="B464">
        <v>33</v>
      </c>
      <c r="C464">
        <v>2</v>
      </c>
      <c r="D464">
        <v>12</v>
      </c>
      <c r="E464">
        <v>0</v>
      </c>
      <c r="I464">
        <v>0</v>
      </c>
      <c r="J464">
        <v>30</v>
      </c>
      <c r="K464">
        <v>2</v>
      </c>
      <c r="L464">
        <v>10</v>
      </c>
      <c r="M464">
        <v>0</v>
      </c>
      <c r="N464" t="str">
        <f t="shared" si="22"/>
        <v>male</v>
      </c>
      <c r="O464" t="str">
        <f t="shared" si="23"/>
        <v>c2</v>
      </c>
      <c r="P464" t="str">
        <f t="shared" si="24"/>
        <v>no</v>
      </c>
      <c r="Q464">
        <v>10</v>
      </c>
      <c r="T464" t="s">
        <v>55</v>
      </c>
      <c r="U464">
        <v>16</v>
      </c>
      <c r="V464" t="s">
        <v>49</v>
      </c>
      <c r="W464">
        <v>6</v>
      </c>
    </row>
    <row r="465" spans="1:23" x14ac:dyDescent="0.3">
      <c r="A465">
        <v>1</v>
      </c>
      <c r="B465">
        <v>17</v>
      </c>
      <c r="C465">
        <v>2</v>
      </c>
      <c r="D465">
        <v>10</v>
      </c>
      <c r="E465">
        <v>0</v>
      </c>
      <c r="I465">
        <v>0</v>
      </c>
      <c r="J465">
        <v>25</v>
      </c>
      <c r="K465">
        <v>2</v>
      </c>
      <c r="L465">
        <v>41</v>
      </c>
      <c r="M465">
        <v>0</v>
      </c>
      <c r="N465" t="str">
        <f t="shared" si="22"/>
        <v>male</v>
      </c>
      <c r="O465" t="str">
        <f t="shared" si="23"/>
        <v>c2</v>
      </c>
      <c r="P465" t="str">
        <f t="shared" si="24"/>
        <v>no</v>
      </c>
      <c r="Q465">
        <v>41</v>
      </c>
      <c r="T465" t="s">
        <v>55</v>
      </c>
      <c r="U465">
        <v>16</v>
      </c>
      <c r="V465" t="s">
        <v>49</v>
      </c>
      <c r="W465">
        <v>18</v>
      </c>
    </row>
    <row r="466" spans="1:23" x14ac:dyDescent="0.3">
      <c r="A466">
        <v>0</v>
      </c>
      <c r="B466">
        <v>40</v>
      </c>
      <c r="C466">
        <v>2</v>
      </c>
      <c r="D466">
        <v>27</v>
      </c>
      <c r="E466">
        <v>0</v>
      </c>
      <c r="I466">
        <v>1</v>
      </c>
      <c r="J466">
        <v>22</v>
      </c>
      <c r="K466">
        <v>2</v>
      </c>
      <c r="L466">
        <v>41</v>
      </c>
      <c r="M466">
        <v>1</v>
      </c>
      <c r="N466" t="str">
        <f t="shared" si="22"/>
        <v>female</v>
      </c>
      <c r="O466" t="str">
        <f t="shared" si="23"/>
        <v>c2</v>
      </c>
      <c r="P466" t="str">
        <f t="shared" si="24"/>
        <v>yes</v>
      </c>
      <c r="Q466">
        <v>41</v>
      </c>
      <c r="T466" t="s">
        <v>55</v>
      </c>
      <c r="U466">
        <v>9</v>
      </c>
      <c r="V466" t="s">
        <v>49</v>
      </c>
      <c r="W466">
        <v>6</v>
      </c>
    </row>
    <row r="467" spans="1:23" x14ac:dyDescent="0.3">
      <c r="A467">
        <v>1</v>
      </c>
      <c r="B467">
        <v>24</v>
      </c>
      <c r="C467">
        <v>2</v>
      </c>
      <c r="D467">
        <v>27</v>
      </c>
      <c r="E467">
        <v>1</v>
      </c>
      <c r="I467">
        <v>1</v>
      </c>
      <c r="J467">
        <v>1</v>
      </c>
      <c r="K467">
        <v>2</v>
      </c>
      <c r="L467">
        <v>41</v>
      </c>
      <c r="M467">
        <v>1</v>
      </c>
      <c r="N467" t="str">
        <f t="shared" si="22"/>
        <v>female</v>
      </c>
      <c r="O467" t="str">
        <f t="shared" si="23"/>
        <v>c2</v>
      </c>
      <c r="P467" t="str">
        <f t="shared" si="24"/>
        <v>yes</v>
      </c>
      <c r="Q467">
        <v>41</v>
      </c>
      <c r="T467" t="s">
        <v>55</v>
      </c>
      <c r="U467">
        <v>9</v>
      </c>
      <c r="V467" t="s">
        <v>49</v>
      </c>
      <c r="W467">
        <v>7</v>
      </c>
    </row>
    <row r="468" spans="1:23" x14ac:dyDescent="0.3">
      <c r="A468">
        <v>0</v>
      </c>
      <c r="B468">
        <v>47</v>
      </c>
      <c r="C468">
        <v>2</v>
      </c>
      <c r="D468">
        <v>15</v>
      </c>
      <c r="E468">
        <v>0</v>
      </c>
      <c r="I468">
        <v>1</v>
      </c>
      <c r="J468">
        <v>3</v>
      </c>
      <c r="K468">
        <v>2</v>
      </c>
      <c r="L468">
        <v>41</v>
      </c>
      <c r="M468">
        <v>1</v>
      </c>
      <c r="N468" t="str">
        <f t="shared" si="22"/>
        <v>female</v>
      </c>
      <c r="O468" t="str">
        <f t="shared" si="23"/>
        <v>c2</v>
      </c>
      <c r="P468" t="str">
        <f t="shared" si="24"/>
        <v>yes</v>
      </c>
      <c r="Q468">
        <v>41</v>
      </c>
      <c r="T468" t="s">
        <v>55</v>
      </c>
      <c r="U468">
        <v>6</v>
      </c>
      <c r="V468" t="s">
        <v>49</v>
      </c>
      <c r="W468">
        <v>7</v>
      </c>
    </row>
    <row r="469" spans="1:23" x14ac:dyDescent="0.3">
      <c r="A469">
        <v>0</v>
      </c>
      <c r="B469">
        <v>24</v>
      </c>
      <c r="C469">
        <v>2</v>
      </c>
      <c r="D469">
        <v>31</v>
      </c>
      <c r="E469">
        <v>0</v>
      </c>
      <c r="I469">
        <v>1</v>
      </c>
      <c r="J469">
        <v>17</v>
      </c>
      <c r="K469">
        <v>2</v>
      </c>
      <c r="L469">
        <v>12</v>
      </c>
      <c r="M469">
        <v>1</v>
      </c>
      <c r="N469" t="str">
        <f t="shared" si="22"/>
        <v>female</v>
      </c>
      <c r="O469" t="str">
        <f t="shared" si="23"/>
        <v>c2</v>
      </c>
      <c r="P469" t="str">
        <f t="shared" si="24"/>
        <v>yes</v>
      </c>
      <c r="Q469">
        <v>12</v>
      </c>
      <c r="T469" t="s">
        <v>55</v>
      </c>
      <c r="U469">
        <v>7</v>
      </c>
      <c r="V469" t="s">
        <v>49</v>
      </c>
      <c r="W469">
        <v>7</v>
      </c>
    </row>
    <row r="470" spans="1:23" x14ac:dyDescent="0.3">
      <c r="A470">
        <v>0</v>
      </c>
      <c r="B470">
        <v>22</v>
      </c>
      <c r="C470">
        <v>2</v>
      </c>
      <c r="D470">
        <v>31</v>
      </c>
      <c r="E470">
        <v>0</v>
      </c>
      <c r="I470">
        <v>1</v>
      </c>
      <c r="J470">
        <v>31</v>
      </c>
      <c r="K470">
        <v>2</v>
      </c>
      <c r="L470">
        <v>33</v>
      </c>
      <c r="M470">
        <v>1</v>
      </c>
      <c r="N470" t="str">
        <f t="shared" si="22"/>
        <v>female</v>
      </c>
      <c r="O470" t="str">
        <f t="shared" si="23"/>
        <v>c2</v>
      </c>
      <c r="P470" t="str">
        <f t="shared" si="24"/>
        <v>yes</v>
      </c>
      <c r="Q470">
        <v>33</v>
      </c>
      <c r="T470" t="s">
        <v>55</v>
      </c>
      <c r="U470">
        <v>7</v>
      </c>
      <c r="V470" t="s">
        <v>49</v>
      </c>
      <c r="W470">
        <v>7</v>
      </c>
    </row>
    <row r="471" spans="1:23" x14ac:dyDescent="0.3">
      <c r="A471">
        <v>0</v>
      </c>
      <c r="B471">
        <v>32</v>
      </c>
      <c r="C471">
        <v>2</v>
      </c>
      <c r="D471">
        <v>10</v>
      </c>
      <c r="E471">
        <v>0</v>
      </c>
      <c r="I471">
        <v>1</v>
      </c>
      <c r="J471">
        <v>34</v>
      </c>
      <c r="K471">
        <v>2</v>
      </c>
      <c r="L471">
        <v>10</v>
      </c>
      <c r="M471">
        <v>1</v>
      </c>
      <c r="N471" t="str">
        <f t="shared" si="22"/>
        <v>female</v>
      </c>
      <c r="O471" t="str">
        <f t="shared" si="23"/>
        <v>c2</v>
      </c>
      <c r="P471" t="str">
        <f t="shared" si="24"/>
        <v>yes</v>
      </c>
      <c r="Q471">
        <v>10</v>
      </c>
      <c r="T471" t="s">
        <v>55</v>
      </c>
      <c r="U471">
        <v>7</v>
      </c>
      <c r="V471" t="s">
        <v>49</v>
      </c>
      <c r="W471">
        <v>7</v>
      </c>
    </row>
    <row r="472" spans="1:23" x14ac:dyDescent="0.3">
      <c r="A472">
        <v>1</v>
      </c>
      <c r="B472">
        <v>23</v>
      </c>
      <c r="C472">
        <v>2</v>
      </c>
      <c r="D472">
        <v>13</v>
      </c>
      <c r="E472">
        <v>1</v>
      </c>
      <c r="I472">
        <v>0</v>
      </c>
      <c r="J472">
        <v>36</v>
      </c>
      <c r="K472">
        <v>2</v>
      </c>
      <c r="L472">
        <v>12</v>
      </c>
      <c r="M472">
        <v>0</v>
      </c>
      <c r="N472" t="str">
        <f t="shared" si="22"/>
        <v>male</v>
      </c>
      <c r="O472" t="str">
        <f t="shared" si="23"/>
        <v>c2</v>
      </c>
      <c r="P472" t="str">
        <f t="shared" si="24"/>
        <v>no</v>
      </c>
      <c r="Q472">
        <v>12</v>
      </c>
      <c r="T472" t="s">
        <v>55</v>
      </c>
      <c r="U472">
        <v>8</v>
      </c>
      <c r="V472" t="s">
        <v>49</v>
      </c>
      <c r="W472">
        <v>6</v>
      </c>
    </row>
    <row r="473" spans="1:23" x14ac:dyDescent="0.3">
      <c r="A473">
        <v>0</v>
      </c>
      <c r="B473">
        <v>34</v>
      </c>
      <c r="C473">
        <v>2</v>
      </c>
      <c r="D473">
        <v>26</v>
      </c>
      <c r="E473">
        <v>0</v>
      </c>
      <c r="I473">
        <v>0</v>
      </c>
      <c r="J473">
        <v>25</v>
      </c>
      <c r="K473">
        <v>2</v>
      </c>
      <c r="L473">
        <v>10</v>
      </c>
      <c r="M473">
        <v>0</v>
      </c>
      <c r="N473" t="str">
        <f t="shared" si="22"/>
        <v>male</v>
      </c>
      <c r="O473" t="str">
        <f t="shared" si="23"/>
        <v>c2</v>
      </c>
      <c r="P473" t="str">
        <f t="shared" si="24"/>
        <v>no</v>
      </c>
      <c r="Q473">
        <v>10</v>
      </c>
      <c r="T473" t="s">
        <v>55</v>
      </c>
      <c r="U473">
        <v>7</v>
      </c>
      <c r="V473" t="s">
        <v>49</v>
      </c>
      <c r="W473">
        <v>22</v>
      </c>
    </row>
    <row r="474" spans="1:23" x14ac:dyDescent="0.3">
      <c r="A474">
        <v>1</v>
      </c>
      <c r="B474">
        <v>24</v>
      </c>
      <c r="C474">
        <v>2</v>
      </c>
      <c r="D474">
        <v>26</v>
      </c>
      <c r="E474">
        <v>1</v>
      </c>
      <c r="I474">
        <v>0</v>
      </c>
      <c r="J474">
        <v>61</v>
      </c>
      <c r="K474">
        <v>2</v>
      </c>
      <c r="L474">
        <v>12</v>
      </c>
      <c r="M474">
        <v>0</v>
      </c>
      <c r="N474" t="str">
        <f t="shared" si="22"/>
        <v>male</v>
      </c>
      <c r="O474" t="str">
        <f t="shared" si="23"/>
        <v>c2</v>
      </c>
      <c r="P474" t="str">
        <f t="shared" si="24"/>
        <v>no</v>
      </c>
      <c r="Q474">
        <v>12</v>
      </c>
      <c r="T474" t="s">
        <v>55</v>
      </c>
      <c r="U474">
        <v>9</v>
      </c>
      <c r="V474" t="s">
        <v>49</v>
      </c>
      <c r="W474">
        <v>7</v>
      </c>
    </row>
    <row r="475" spans="1:23" x14ac:dyDescent="0.3">
      <c r="A475">
        <v>1</v>
      </c>
      <c r="B475">
        <v>28</v>
      </c>
      <c r="C475">
        <v>2</v>
      </c>
      <c r="D475">
        <v>21</v>
      </c>
      <c r="E475">
        <v>0</v>
      </c>
      <c r="I475">
        <v>0</v>
      </c>
      <c r="J475">
        <v>50</v>
      </c>
      <c r="K475">
        <v>2</v>
      </c>
      <c r="L475">
        <v>26</v>
      </c>
      <c r="M475">
        <v>0</v>
      </c>
      <c r="N475" t="str">
        <f t="shared" si="22"/>
        <v>male</v>
      </c>
      <c r="O475" t="str">
        <f t="shared" si="23"/>
        <v>c2</v>
      </c>
      <c r="P475" t="str">
        <f t="shared" si="24"/>
        <v>no</v>
      </c>
      <c r="Q475">
        <v>26</v>
      </c>
      <c r="T475" t="s">
        <v>55</v>
      </c>
      <c r="U475">
        <v>7</v>
      </c>
      <c r="V475" t="s">
        <v>49</v>
      </c>
      <c r="W475">
        <v>7</v>
      </c>
    </row>
    <row r="476" spans="1:23" x14ac:dyDescent="0.3">
      <c r="A476">
        <v>0</v>
      </c>
      <c r="B476">
        <v>35</v>
      </c>
      <c r="C476">
        <v>2</v>
      </c>
      <c r="D476">
        <v>12</v>
      </c>
      <c r="E476">
        <v>0</v>
      </c>
      <c r="I476">
        <v>1</v>
      </c>
      <c r="J476">
        <v>42</v>
      </c>
      <c r="K476">
        <v>2</v>
      </c>
      <c r="L476">
        <v>26</v>
      </c>
      <c r="M476">
        <v>0</v>
      </c>
      <c r="N476" t="str">
        <f t="shared" si="22"/>
        <v>female</v>
      </c>
      <c r="O476" t="str">
        <f t="shared" si="23"/>
        <v>c2</v>
      </c>
      <c r="P476" t="str">
        <f t="shared" si="24"/>
        <v>no</v>
      </c>
      <c r="Q476">
        <v>26</v>
      </c>
      <c r="T476" t="s">
        <v>55</v>
      </c>
      <c r="U476">
        <v>8</v>
      </c>
      <c r="V476" t="s">
        <v>49</v>
      </c>
      <c r="W476">
        <v>7</v>
      </c>
    </row>
    <row r="477" spans="1:23" x14ac:dyDescent="0.3">
      <c r="A477">
        <v>1</v>
      </c>
      <c r="B477">
        <v>46</v>
      </c>
      <c r="C477">
        <v>2</v>
      </c>
      <c r="D477">
        <v>12</v>
      </c>
      <c r="E477">
        <v>1</v>
      </c>
      <c r="I477">
        <v>1</v>
      </c>
      <c r="J477">
        <v>23</v>
      </c>
      <c r="K477">
        <v>2</v>
      </c>
      <c r="L477">
        <v>7</v>
      </c>
      <c r="M477">
        <v>1</v>
      </c>
      <c r="N477" t="str">
        <f t="shared" si="22"/>
        <v>female</v>
      </c>
      <c r="O477" t="str">
        <f t="shared" si="23"/>
        <v>c2</v>
      </c>
      <c r="P477" t="str">
        <f t="shared" si="24"/>
        <v>yes</v>
      </c>
      <c r="Q477">
        <v>7</v>
      </c>
      <c r="T477" t="s">
        <v>55</v>
      </c>
      <c r="U477">
        <v>8</v>
      </c>
      <c r="V477" t="s">
        <v>49</v>
      </c>
      <c r="W477">
        <v>14</v>
      </c>
    </row>
    <row r="478" spans="1:23" x14ac:dyDescent="0.3">
      <c r="A478">
        <v>1</v>
      </c>
      <c r="B478">
        <v>45</v>
      </c>
      <c r="C478">
        <v>2</v>
      </c>
      <c r="D478">
        <v>13</v>
      </c>
      <c r="E478">
        <v>1</v>
      </c>
      <c r="I478">
        <v>1</v>
      </c>
      <c r="J478">
        <v>57</v>
      </c>
      <c r="K478">
        <v>2</v>
      </c>
      <c r="L478">
        <v>10</v>
      </c>
      <c r="M478">
        <v>0</v>
      </c>
      <c r="N478" t="str">
        <f t="shared" si="22"/>
        <v>female</v>
      </c>
      <c r="O478" t="str">
        <f t="shared" si="23"/>
        <v>c2</v>
      </c>
      <c r="P478" t="str">
        <f t="shared" si="24"/>
        <v>no</v>
      </c>
      <c r="Q478">
        <v>10</v>
      </c>
      <c r="T478" t="s">
        <v>55</v>
      </c>
      <c r="U478">
        <v>16</v>
      </c>
      <c r="V478" t="s">
        <v>49</v>
      </c>
      <c r="W478">
        <v>7</v>
      </c>
    </row>
    <row r="479" spans="1:23" x14ac:dyDescent="0.3">
      <c r="A479">
        <v>0</v>
      </c>
      <c r="B479">
        <v>52</v>
      </c>
      <c r="C479">
        <v>2</v>
      </c>
      <c r="D479">
        <v>12</v>
      </c>
      <c r="E479">
        <v>0</v>
      </c>
      <c r="I479">
        <v>0</v>
      </c>
      <c r="J479">
        <v>25</v>
      </c>
      <c r="K479">
        <v>2</v>
      </c>
      <c r="L479">
        <v>15</v>
      </c>
      <c r="M479">
        <v>0</v>
      </c>
      <c r="N479" t="str">
        <f t="shared" si="22"/>
        <v>male</v>
      </c>
      <c r="O479" t="str">
        <f t="shared" si="23"/>
        <v>c2</v>
      </c>
      <c r="P479" t="str">
        <f t="shared" si="24"/>
        <v>no</v>
      </c>
      <c r="Q479">
        <v>15</v>
      </c>
      <c r="T479" t="s">
        <v>55</v>
      </c>
      <c r="U479">
        <v>15</v>
      </c>
      <c r="V479" t="s">
        <v>49</v>
      </c>
      <c r="W479">
        <v>7</v>
      </c>
    </row>
    <row r="480" spans="1:23" x14ac:dyDescent="0.3">
      <c r="A480">
        <v>0</v>
      </c>
      <c r="B480">
        <v>39</v>
      </c>
      <c r="C480">
        <v>2</v>
      </c>
      <c r="D480">
        <v>9999</v>
      </c>
      <c r="E480">
        <v>0</v>
      </c>
      <c r="I480">
        <v>0</v>
      </c>
      <c r="J480">
        <v>31</v>
      </c>
      <c r="K480">
        <v>2</v>
      </c>
      <c r="L480">
        <v>37</v>
      </c>
      <c r="M480">
        <v>0</v>
      </c>
      <c r="N480" t="str">
        <f t="shared" si="22"/>
        <v>male</v>
      </c>
      <c r="O480" t="str">
        <f t="shared" si="23"/>
        <v>c2</v>
      </c>
      <c r="P480" t="str">
        <f t="shared" si="24"/>
        <v>no</v>
      </c>
      <c r="Q480">
        <v>37</v>
      </c>
      <c r="T480" t="s">
        <v>55</v>
      </c>
      <c r="U480">
        <v>15</v>
      </c>
      <c r="V480" t="s">
        <v>49</v>
      </c>
      <c r="W480">
        <v>7</v>
      </c>
    </row>
    <row r="481" spans="1:23" x14ac:dyDescent="0.3">
      <c r="A481">
        <v>0</v>
      </c>
      <c r="B481">
        <v>23</v>
      </c>
      <c r="C481">
        <v>2</v>
      </c>
      <c r="D481">
        <v>9999</v>
      </c>
      <c r="E481">
        <v>0</v>
      </c>
      <c r="I481">
        <v>1</v>
      </c>
      <c r="J481">
        <v>24</v>
      </c>
      <c r="K481">
        <v>2</v>
      </c>
      <c r="L481">
        <v>37</v>
      </c>
      <c r="M481">
        <v>1</v>
      </c>
      <c r="N481" t="str">
        <f t="shared" si="22"/>
        <v>female</v>
      </c>
      <c r="O481" t="str">
        <f t="shared" si="23"/>
        <v>c2</v>
      </c>
      <c r="P481" t="str">
        <f t="shared" si="24"/>
        <v>yes</v>
      </c>
      <c r="Q481">
        <v>37</v>
      </c>
      <c r="T481" t="s">
        <v>55</v>
      </c>
      <c r="U481">
        <v>15</v>
      </c>
      <c r="V481" t="s">
        <v>49</v>
      </c>
      <c r="W481">
        <v>7</v>
      </c>
    </row>
    <row r="482" spans="1:23" x14ac:dyDescent="0.3">
      <c r="A482">
        <v>0</v>
      </c>
      <c r="B482">
        <v>31</v>
      </c>
      <c r="C482">
        <v>2</v>
      </c>
      <c r="D482">
        <v>10</v>
      </c>
      <c r="E482">
        <v>0</v>
      </c>
      <c r="I482">
        <v>0</v>
      </c>
      <c r="J482">
        <v>1</v>
      </c>
      <c r="K482">
        <v>2</v>
      </c>
      <c r="L482">
        <v>37</v>
      </c>
      <c r="M482">
        <v>1</v>
      </c>
      <c r="N482" t="str">
        <f t="shared" si="22"/>
        <v>male</v>
      </c>
      <c r="O482" t="str">
        <f t="shared" si="23"/>
        <v>c2</v>
      </c>
      <c r="P482" t="str">
        <f t="shared" si="24"/>
        <v>yes</v>
      </c>
      <c r="Q482">
        <v>37</v>
      </c>
      <c r="T482" t="s">
        <v>55</v>
      </c>
      <c r="U482">
        <v>9</v>
      </c>
      <c r="V482" t="s">
        <v>49</v>
      </c>
      <c r="W482">
        <v>14</v>
      </c>
    </row>
    <row r="483" spans="1:23" x14ac:dyDescent="0.3">
      <c r="A483">
        <v>0</v>
      </c>
      <c r="B483">
        <v>35</v>
      </c>
      <c r="C483">
        <v>2</v>
      </c>
      <c r="D483">
        <v>26</v>
      </c>
      <c r="E483">
        <v>0</v>
      </c>
      <c r="I483">
        <v>0</v>
      </c>
      <c r="J483">
        <v>30</v>
      </c>
      <c r="K483">
        <v>2</v>
      </c>
      <c r="L483">
        <v>15</v>
      </c>
      <c r="M483">
        <v>0</v>
      </c>
      <c r="N483" t="str">
        <f t="shared" si="22"/>
        <v>male</v>
      </c>
      <c r="O483" t="str">
        <f t="shared" si="23"/>
        <v>c2</v>
      </c>
      <c r="P483" t="str">
        <f t="shared" si="24"/>
        <v>no</v>
      </c>
      <c r="Q483">
        <v>15</v>
      </c>
      <c r="T483" t="s">
        <v>55</v>
      </c>
      <c r="U483">
        <v>9</v>
      </c>
      <c r="V483" t="s">
        <v>49</v>
      </c>
      <c r="W483">
        <v>14</v>
      </c>
    </row>
    <row r="484" spans="1:23" x14ac:dyDescent="0.3">
      <c r="A484">
        <v>1</v>
      </c>
      <c r="B484">
        <v>34</v>
      </c>
      <c r="C484">
        <v>2</v>
      </c>
      <c r="D484">
        <v>26</v>
      </c>
      <c r="E484">
        <v>0</v>
      </c>
      <c r="I484">
        <v>0</v>
      </c>
      <c r="J484">
        <v>30</v>
      </c>
      <c r="K484">
        <v>2</v>
      </c>
      <c r="L484">
        <v>13</v>
      </c>
      <c r="M484">
        <v>0</v>
      </c>
      <c r="N484" t="str">
        <f t="shared" si="22"/>
        <v>male</v>
      </c>
      <c r="O484" t="str">
        <f t="shared" si="23"/>
        <v>c2</v>
      </c>
      <c r="P484" t="str">
        <f t="shared" si="24"/>
        <v>no</v>
      </c>
      <c r="Q484">
        <v>13</v>
      </c>
      <c r="T484" t="s">
        <v>55</v>
      </c>
      <c r="U484">
        <v>7</v>
      </c>
      <c r="V484" t="s">
        <v>49</v>
      </c>
      <c r="W484">
        <v>7</v>
      </c>
    </row>
    <row r="485" spans="1:23" x14ac:dyDescent="0.3">
      <c r="A485">
        <v>0</v>
      </c>
      <c r="B485">
        <v>30</v>
      </c>
      <c r="C485">
        <v>2</v>
      </c>
      <c r="D485">
        <v>10</v>
      </c>
      <c r="E485">
        <v>0</v>
      </c>
      <c r="I485">
        <v>0</v>
      </c>
      <c r="J485">
        <v>36</v>
      </c>
      <c r="K485">
        <v>2</v>
      </c>
      <c r="L485">
        <v>16</v>
      </c>
      <c r="M485">
        <v>0</v>
      </c>
      <c r="N485" t="str">
        <f t="shared" si="22"/>
        <v>male</v>
      </c>
      <c r="O485" t="str">
        <f t="shared" si="23"/>
        <v>c2</v>
      </c>
      <c r="P485" t="str">
        <f t="shared" si="24"/>
        <v>no</v>
      </c>
      <c r="Q485">
        <v>16</v>
      </c>
      <c r="T485" t="s">
        <v>55</v>
      </c>
      <c r="U485">
        <v>7</v>
      </c>
      <c r="V485" t="s">
        <v>49</v>
      </c>
      <c r="W485">
        <v>7</v>
      </c>
    </row>
    <row r="486" spans="1:23" x14ac:dyDescent="0.3">
      <c r="A486">
        <v>0</v>
      </c>
      <c r="B486">
        <v>25</v>
      </c>
      <c r="C486">
        <v>2</v>
      </c>
      <c r="D486">
        <v>41</v>
      </c>
      <c r="E486">
        <v>0</v>
      </c>
      <c r="I486">
        <v>0</v>
      </c>
      <c r="J486">
        <v>32</v>
      </c>
      <c r="K486">
        <v>2</v>
      </c>
      <c r="L486">
        <v>13</v>
      </c>
      <c r="M486">
        <v>0</v>
      </c>
      <c r="N486" t="str">
        <f t="shared" si="22"/>
        <v>male</v>
      </c>
      <c r="O486" t="str">
        <f t="shared" si="23"/>
        <v>c2</v>
      </c>
      <c r="P486" t="str">
        <f t="shared" si="24"/>
        <v>no</v>
      </c>
      <c r="Q486">
        <v>13</v>
      </c>
      <c r="T486" t="s">
        <v>55</v>
      </c>
      <c r="U486">
        <v>7</v>
      </c>
      <c r="V486" t="s">
        <v>49</v>
      </c>
      <c r="W486">
        <v>7</v>
      </c>
    </row>
    <row r="487" spans="1:23" x14ac:dyDescent="0.3">
      <c r="A487">
        <v>1</v>
      </c>
      <c r="B487">
        <v>22</v>
      </c>
      <c r="C487">
        <v>2</v>
      </c>
      <c r="D487">
        <v>41</v>
      </c>
      <c r="E487">
        <v>1</v>
      </c>
      <c r="I487">
        <v>0</v>
      </c>
      <c r="J487">
        <v>30</v>
      </c>
      <c r="K487">
        <v>2</v>
      </c>
      <c r="L487">
        <v>13</v>
      </c>
      <c r="M487">
        <v>0</v>
      </c>
      <c r="N487" t="str">
        <f t="shared" si="22"/>
        <v>male</v>
      </c>
      <c r="O487" t="str">
        <f t="shared" si="23"/>
        <v>c2</v>
      </c>
      <c r="P487" t="str">
        <f t="shared" si="24"/>
        <v>no</v>
      </c>
      <c r="Q487">
        <v>13</v>
      </c>
      <c r="T487" t="s">
        <v>55</v>
      </c>
      <c r="U487">
        <v>14</v>
      </c>
      <c r="V487" t="s">
        <v>49</v>
      </c>
      <c r="W487">
        <v>7</v>
      </c>
    </row>
    <row r="488" spans="1:23" x14ac:dyDescent="0.3">
      <c r="A488">
        <v>1</v>
      </c>
      <c r="B488">
        <v>1</v>
      </c>
      <c r="C488">
        <v>2</v>
      </c>
      <c r="D488">
        <v>41</v>
      </c>
      <c r="E488">
        <v>1</v>
      </c>
      <c r="I488">
        <v>0</v>
      </c>
      <c r="J488">
        <v>46</v>
      </c>
      <c r="K488">
        <v>2</v>
      </c>
      <c r="L488">
        <v>26</v>
      </c>
      <c r="M488">
        <v>0</v>
      </c>
      <c r="N488" t="str">
        <f t="shared" si="22"/>
        <v>male</v>
      </c>
      <c r="O488" t="str">
        <f t="shared" si="23"/>
        <v>c2</v>
      </c>
      <c r="P488" t="str">
        <f t="shared" si="24"/>
        <v>no</v>
      </c>
      <c r="Q488">
        <v>26</v>
      </c>
      <c r="V488" t="s">
        <v>49</v>
      </c>
      <c r="W488">
        <v>6</v>
      </c>
    </row>
    <row r="489" spans="1:23" x14ac:dyDescent="0.3">
      <c r="A489">
        <v>1</v>
      </c>
      <c r="B489">
        <v>3</v>
      </c>
      <c r="C489">
        <v>2</v>
      </c>
      <c r="D489">
        <v>41</v>
      </c>
      <c r="E489">
        <v>1</v>
      </c>
      <c r="I489">
        <v>1</v>
      </c>
      <c r="J489">
        <v>41</v>
      </c>
      <c r="K489">
        <v>2</v>
      </c>
      <c r="L489">
        <v>19</v>
      </c>
      <c r="M489">
        <v>1</v>
      </c>
      <c r="N489" t="str">
        <f t="shared" si="22"/>
        <v>female</v>
      </c>
      <c r="O489" t="str">
        <f t="shared" si="23"/>
        <v>c2</v>
      </c>
      <c r="P489" t="str">
        <f t="shared" si="24"/>
        <v>yes</v>
      </c>
      <c r="Q489">
        <v>19</v>
      </c>
      <c r="V489" t="s">
        <v>49</v>
      </c>
      <c r="W489">
        <v>7</v>
      </c>
    </row>
    <row r="490" spans="1:23" x14ac:dyDescent="0.3">
      <c r="A490">
        <v>1</v>
      </c>
      <c r="B490">
        <v>17</v>
      </c>
      <c r="C490">
        <v>2</v>
      </c>
      <c r="D490">
        <v>12</v>
      </c>
      <c r="E490">
        <v>1</v>
      </c>
      <c r="I490">
        <v>1</v>
      </c>
      <c r="J490">
        <v>13</v>
      </c>
      <c r="K490">
        <v>2</v>
      </c>
      <c r="L490">
        <v>19</v>
      </c>
      <c r="M490">
        <v>1</v>
      </c>
      <c r="N490" t="str">
        <f t="shared" si="22"/>
        <v>female</v>
      </c>
      <c r="O490" t="str">
        <f t="shared" si="23"/>
        <v>c2</v>
      </c>
      <c r="P490" t="str">
        <f t="shared" si="24"/>
        <v>yes</v>
      </c>
      <c r="Q490">
        <v>19</v>
      </c>
      <c r="V490" t="s">
        <v>49</v>
      </c>
      <c r="W490">
        <v>7</v>
      </c>
    </row>
    <row r="491" spans="1:23" x14ac:dyDescent="0.3">
      <c r="A491">
        <v>1</v>
      </c>
      <c r="B491">
        <v>31</v>
      </c>
      <c r="C491">
        <v>2</v>
      </c>
      <c r="D491">
        <v>33</v>
      </c>
      <c r="E491">
        <v>1</v>
      </c>
      <c r="I491">
        <v>0</v>
      </c>
      <c r="J491">
        <v>19</v>
      </c>
      <c r="K491">
        <v>2</v>
      </c>
      <c r="L491">
        <v>10</v>
      </c>
      <c r="M491">
        <v>1</v>
      </c>
      <c r="N491" t="str">
        <f t="shared" si="22"/>
        <v>male</v>
      </c>
      <c r="O491" t="str">
        <f t="shared" si="23"/>
        <v>c2</v>
      </c>
      <c r="P491" t="str">
        <f t="shared" si="24"/>
        <v>yes</v>
      </c>
      <c r="Q491">
        <v>10</v>
      </c>
      <c r="V491" t="s">
        <v>49</v>
      </c>
      <c r="W491">
        <v>8</v>
      </c>
    </row>
    <row r="492" spans="1:23" x14ac:dyDescent="0.3">
      <c r="A492">
        <v>1</v>
      </c>
      <c r="B492">
        <v>34</v>
      </c>
      <c r="C492">
        <v>2</v>
      </c>
      <c r="D492">
        <v>10</v>
      </c>
      <c r="E492">
        <v>1</v>
      </c>
      <c r="I492">
        <v>0</v>
      </c>
      <c r="J492">
        <v>31</v>
      </c>
      <c r="K492">
        <v>2</v>
      </c>
      <c r="L492">
        <v>13</v>
      </c>
      <c r="M492">
        <v>0</v>
      </c>
      <c r="N492" t="str">
        <f t="shared" si="22"/>
        <v>male</v>
      </c>
      <c r="O492" t="str">
        <f t="shared" si="23"/>
        <v>c2</v>
      </c>
      <c r="P492" t="str">
        <f t="shared" si="24"/>
        <v>no</v>
      </c>
      <c r="Q492">
        <v>13</v>
      </c>
      <c r="V492" t="s">
        <v>49</v>
      </c>
      <c r="W492">
        <v>7</v>
      </c>
    </row>
    <row r="493" spans="1:23" x14ac:dyDescent="0.3">
      <c r="A493">
        <v>0</v>
      </c>
      <c r="B493">
        <v>36</v>
      </c>
      <c r="C493">
        <v>2</v>
      </c>
      <c r="D493">
        <v>12</v>
      </c>
      <c r="E493">
        <v>0</v>
      </c>
      <c r="I493">
        <v>0</v>
      </c>
      <c r="J493">
        <v>48</v>
      </c>
      <c r="K493">
        <v>2</v>
      </c>
      <c r="L493">
        <v>13</v>
      </c>
      <c r="M493">
        <v>0</v>
      </c>
      <c r="N493" t="str">
        <f t="shared" si="22"/>
        <v>male</v>
      </c>
      <c r="O493" t="str">
        <f t="shared" si="23"/>
        <v>c2</v>
      </c>
      <c r="P493" t="str">
        <f t="shared" si="24"/>
        <v>no</v>
      </c>
      <c r="Q493">
        <v>13</v>
      </c>
      <c r="V493" t="s">
        <v>49</v>
      </c>
      <c r="W493">
        <v>7</v>
      </c>
    </row>
    <row r="494" spans="1:23" x14ac:dyDescent="0.3">
      <c r="A494">
        <v>0</v>
      </c>
      <c r="B494">
        <v>25</v>
      </c>
      <c r="C494">
        <v>2</v>
      </c>
      <c r="D494">
        <v>10</v>
      </c>
      <c r="E494">
        <v>0</v>
      </c>
      <c r="I494">
        <v>0</v>
      </c>
      <c r="J494">
        <v>71</v>
      </c>
      <c r="K494">
        <v>2</v>
      </c>
      <c r="L494">
        <v>10</v>
      </c>
      <c r="M494">
        <v>0</v>
      </c>
      <c r="N494" t="str">
        <f t="shared" si="22"/>
        <v>male</v>
      </c>
      <c r="O494" t="str">
        <f t="shared" si="23"/>
        <v>c2</v>
      </c>
      <c r="P494" t="str">
        <f t="shared" si="24"/>
        <v>no</v>
      </c>
      <c r="Q494">
        <v>10</v>
      </c>
      <c r="V494" t="s">
        <v>49</v>
      </c>
      <c r="W494">
        <v>23</v>
      </c>
    </row>
    <row r="495" spans="1:23" x14ac:dyDescent="0.3">
      <c r="A495">
        <v>0</v>
      </c>
      <c r="B495">
        <v>61</v>
      </c>
      <c r="C495">
        <v>2</v>
      </c>
      <c r="D495">
        <v>12</v>
      </c>
      <c r="E495">
        <v>0</v>
      </c>
      <c r="I495">
        <v>0</v>
      </c>
      <c r="J495">
        <v>27</v>
      </c>
      <c r="K495">
        <v>2</v>
      </c>
      <c r="L495">
        <v>13</v>
      </c>
      <c r="M495">
        <v>0</v>
      </c>
      <c r="N495" t="str">
        <f t="shared" si="22"/>
        <v>male</v>
      </c>
      <c r="O495" t="str">
        <f t="shared" si="23"/>
        <v>c2</v>
      </c>
      <c r="P495" t="str">
        <f t="shared" si="24"/>
        <v>no</v>
      </c>
      <c r="Q495">
        <v>13</v>
      </c>
      <c r="V495" t="s">
        <v>49</v>
      </c>
      <c r="W495">
        <v>23</v>
      </c>
    </row>
    <row r="496" spans="1:23" x14ac:dyDescent="0.3">
      <c r="A496">
        <v>0</v>
      </c>
      <c r="B496">
        <v>50</v>
      </c>
      <c r="C496">
        <v>2</v>
      </c>
      <c r="D496">
        <v>26</v>
      </c>
      <c r="E496">
        <v>0</v>
      </c>
      <c r="I496">
        <v>0</v>
      </c>
      <c r="J496">
        <v>54</v>
      </c>
      <c r="K496">
        <v>2</v>
      </c>
      <c r="L496">
        <v>14</v>
      </c>
      <c r="M496">
        <v>0</v>
      </c>
      <c r="N496" t="str">
        <f t="shared" si="22"/>
        <v>male</v>
      </c>
      <c r="O496" t="str">
        <f t="shared" si="23"/>
        <v>c2</v>
      </c>
      <c r="P496" t="str">
        <f t="shared" si="24"/>
        <v>no</v>
      </c>
      <c r="Q496">
        <v>14</v>
      </c>
      <c r="V496" t="s">
        <v>49</v>
      </c>
      <c r="W496">
        <v>23</v>
      </c>
    </row>
    <row r="497" spans="1:23" x14ac:dyDescent="0.3">
      <c r="A497">
        <v>1</v>
      </c>
      <c r="B497">
        <v>42</v>
      </c>
      <c r="C497">
        <v>2</v>
      </c>
      <c r="D497">
        <v>26</v>
      </c>
      <c r="E497">
        <v>0</v>
      </c>
      <c r="I497">
        <v>0</v>
      </c>
      <c r="J497">
        <v>38</v>
      </c>
      <c r="K497">
        <v>2</v>
      </c>
      <c r="L497">
        <v>26</v>
      </c>
      <c r="M497">
        <v>0</v>
      </c>
      <c r="N497" t="str">
        <f t="shared" si="22"/>
        <v>male</v>
      </c>
      <c r="O497" t="str">
        <f t="shared" si="23"/>
        <v>c2</v>
      </c>
      <c r="P497" t="str">
        <f t="shared" si="24"/>
        <v>no</v>
      </c>
      <c r="Q497">
        <v>26</v>
      </c>
      <c r="V497" t="s">
        <v>49</v>
      </c>
      <c r="W497">
        <v>23</v>
      </c>
    </row>
    <row r="498" spans="1:23" x14ac:dyDescent="0.3">
      <c r="A498">
        <v>1</v>
      </c>
      <c r="B498">
        <v>23</v>
      </c>
      <c r="C498">
        <v>2</v>
      </c>
      <c r="D498">
        <v>7</v>
      </c>
      <c r="E498">
        <v>1</v>
      </c>
      <c r="I498">
        <v>0</v>
      </c>
      <c r="J498">
        <v>16</v>
      </c>
      <c r="K498">
        <v>2</v>
      </c>
      <c r="L498">
        <v>10</v>
      </c>
      <c r="M498">
        <v>0</v>
      </c>
      <c r="N498" t="str">
        <f t="shared" si="22"/>
        <v>male</v>
      </c>
      <c r="O498" t="str">
        <f t="shared" si="23"/>
        <v>c2</v>
      </c>
      <c r="P498" t="str">
        <f t="shared" si="24"/>
        <v>no</v>
      </c>
      <c r="Q498">
        <v>10</v>
      </c>
      <c r="V498" t="s">
        <v>49</v>
      </c>
      <c r="W498">
        <v>7</v>
      </c>
    </row>
    <row r="499" spans="1:23" x14ac:dyDescent="0.3">
      <c r="A499">
        <v>1</v>
      </c>
      <c r="B499">
        <v>57</v>
      </c>
      <c r="C499">
        <v>2</v>
      </c>
      <c r="D499">
        <v>10</v>
      </c>
      <c r="E499">
        <v>0</v>
      </c>
      <c r="I499">
        <v>0</v>
      </c>
      <c r="J499">
        <v>63</v>
      </c>
      <c r="K499">
        <v>2</v>
      </c>
      <c r="L499">
        <v>9</v>
      </c>
      <c r="M499">
        <v>0</v>
      </c>
      <c r="N499" t="str">
        <f t="shared" si="22"/>
        <v>male</v>
      </c>
      <c r="O499" t="str">
        <f t="shared" si="23"/>
        <v>c2</v>
      </c>
      <c r="P499" t="str">
        <f t="shared" si="24"/>
        <v>no</v>
      </c>
      <c r="Q499">
        <v>9</v>
      </c>
      <c r="V499" t="s">
        <v>49</v>
      </c>
      <c r="W499">
        <v>7</v>
      </c>
    </row>
    <row r="500" spans="1:23" x14ac:dyDescent="0.3">
      <c r="A500">
        <v>0</v>
      </c>
      <c r="B500">
        <v>25</v>
      </c>
      <c r="C500">
        <v>2</v>
      </c>
      <c r="D500">
        <v>15</v>
      </c>
      <c r="E500">
        <v>0</v>
      </c>
      <c r="I500">
        <v>0</v>
      </c>
      <c r="J500">
        <v>28</v>
      </c>
      <c r="K500">
        <v>2</v>
      </c>
      <c r="L500">
        <v>30</v>
      </c>
      <c r="M500">
        <v>0</v>
      </c>
      <c r="N500" t="str">
        <f t="shared" si="22"/>
        <v>male</v>
      </c>
      <c r="O500" t="str">
        <f t="shared" si="23"/>
        <v>c2</v>
      </c>
      <c r="P500" t="str">
        <f t="shared" si="24"/>
        <v>no</v>
      </c>
      <c r="Q500">
        <v>30</v>
      </c>
      <c r="V500" t="s">
        <v>49</v>
      </c>
      <c r="W500">
        <v>7</v>
      </c>
    </row>
    <row r="501" spans="1:23" x14ac:dyDescent="0.3">
      <c r="A501">
        <v>0</v>
      </c>
      <c r="B501">
        <v>31</v>
      </c>
      <c r="C501">
        <v>2</v>
      </c>
      <c r="D501">
        <v>37</v>
      </c>
      <c r="E501">
        <v>0</v>
      </c>
      <c r="I501">
        <v>1</v>
      </c>
      <c r="J501">
        <v>14</v>
      </c>
      <c r="K501">
        <v>2</v>
      </c>
      <c r="L501">
        <v>30</v>
      </c>
      <c r="M501">
        <v>0</v>
      </c>
      <c r="N501" t="str">
        <f t="shared" si="22"/>
        <v>female</v>
      </c>
      <c r="O501" t="str">
        <f t="shared" si="23"/>
        <v>c2</v>
      </c>
      <c r="P501" t="str">
        <f t="shared" si="24"/>
        <v>no</v>
      </c>
      <c r="Q501">
        <v>30</v>
      </c>
      <c r="V501" t="s">
        <v>49</v>
      </c>
      <c r="W501">
        <v>9</v>
      </c>
    </row>
    <row r="502" spans="1:23" x14ac:dyDescent="0.3">
      <c r="A502">
        <v>1</v>
      </c>
      <c r="B502">
        <v>24</v>
      </c>
      <c r="C502">
        <v>2</v>
      </c>
      <c r="D502">
        <v>37</v>
      </c>
      <c r="E502">
        <v>1</v>
      </c>
      <c r="I502">
        <v>0</v>
      </c>
      <c r="J502">
        <v>32</v>
      </c>
      <c r="K502">
        <v>2</v>
      </c>
      <c r="L502">
        <v>26</v>
      </c>
      <c r="M502">
        <v>0</v>
      </c>
      <c r="N502" t="str">
        <f t="shared" si="22"/>
        <v>male</v>
      </c>
      <c r="O502" t="str">
        <f t="shared" si="23"/>
        <v>c2</v>
      </c>
      <c r="P502" t="str">
        <f t="shared" si="24"/>
        <v>no</v>
      </c>
      <c r="Q502">
        <v>26</v>
      </c>
      <c r="V502" t="s">
        <v>49</v>
      </c>
      <c r="W502">
        <v>9</v>
      </c>
    </row>
    <row r="503" spans="1:23" x14ac:dyDescent="0.3">
      <c r="A503">
        <v>0</v>
      </c>
      <c r="B503">
        <v>1</v>
      </c>
      <c r="C503">
        <v>2</v>
      </c>
      <c r="D503">
        <v>37</v>
      </c>
      <c r="E503">
        <v>1</v>
      </c>
      <c r="I503">
        <v>0</v>
      </c>
      <c r="J503">
        <v>2</v>
      </c>
      <c r="K503">
        <v>2</v>
      </c>
      <c r="L503">
        <v>26</v>
      </c>
      <c r="M503">
        <v>1</v>
      </c>
      <c r="N503" t="str">
        <f t="shared" si="22"/>
        <v>male</v>
      </c>
      <c r="O503" t="str">
        <f t="shared" si="23"/>
        <v>c2</v>
      </c>
      <c r="P503" t="str">
        <f t="shared" si="24"/>
        <v>yes</v>
      </c>
      <c r="Q503">
        <v>26</v>
      </c>
      <c r="V503" t="s">
        <v>49</v>
      </c>
      <c r="W503">
        <v>7</v>
      </c>
    </row>
    <row r="504" spans="1:23" x14ac:dyDescent="0.3">
      <c r="A504">
        <v>0</v>
      </c>
      <c r="B504">
        <v>30</v>
      </c>
      <c r="C504">
        <v>2</v>
      </c>
      <c r="D504">
        <v>15</v>
      </c>
      <c r="E504">
        <v>0</v>
      </c>
      <c r="I504">
        <v>0</v>
      </c>
      <c r="J504">
        <v>3</v>
      </c>
      <c r="K504">
        <v>2</v>
      </c>
      <c r="L504">
        <v>26</v>
      </c>
      <c r="M504">
        <v>1</v>
      </c>
      <c r="N504" t="str">
        <f t="shared" si="22"/>
        <v>male</v>
      </c>
      <c r="O504" t="str">
        <f t="shared" si="23"/>
        <v>c2</v>
      </c>
      <c r="P504" t="str">
        <f t="shared" si="24"/>
        <v>yes</v>
      </c>
      <c r="Q504">
        <v>26</v>
      </c>
      <c r="V504" t="s">
        <v>49</v>
      </c>
      <c r="W504">
        <v>8</v>
      </c>
    </row>
    <row r="505" spans="1:23" x14ac:dyDescent="0.3">
      <c r="A505">
        <v>0</v>
      </c>
      <c r="B505">
        <v>30</v>
      </c>
      <c r="C505">
        <v>2</v>
      </c>
      <c r="D505">
        <v>13</v>
      </c>
      <c r="E505">
        <v>0</v>
      </c>
      <c r="I505">
        <v>0</v>
      </c>
      <c r="J505">
        <v>26</v>
      </c>
      <c r="K505">
        <v>2</v>
      </c>
      <c r="L505">
        <v>13</v>
      </c>
      <c r="M505">
        <v>0</v>
      </c>
      <c r="N505" t="str">
        <f t="shared" si="22"/>
        <v>male</v>
      </c>
      <c r="O505" t="str">
        <f t="shared" si="23"/>
        <v>c2</v>
      </c>
      <c r="P505" t="str">
        <f t="shared" si="24"/>
        <v>no</v>
      </c>
      <c r="Q505">
        <v>13</v>
      </c>
      <c r="V505" t="s">
        <v>49</v>
      </c>
      <c r="W505">
        <v>7</v>
      </c>
    </row>
    <row r="506" spans="1:23" x14ac:dyDescent="0.3">
      <c r="A506">
        <v>0</v>
      </c>
      <c r="B506">
        <v>36</v>
      </c>
      <c r="C506">
        <v>2</v>
      </c>
      <c r="D506">
        <v>16</v>
      </c>
      <c r="E506">
        <v>0</v>
      </c>
      <c r="I506">
        <v>0</v>
      </c>
      <c r="J506">
        <v>19</v>
      </c>
      <c r="K506">
        <v>2</v>
      </c>
      <c r="L506">
        <v>36</v>
      </c>
      <c r="M506">
        <v>0</v>
      </c>
      <c r="N506" t="str">
        <f t="shared" si="22"/>
        <v>male</v>
      </c>
      <c r="O506" t="str">
        <f t="shared" si="23"/>
        <v>c2</v>
      </c>
      <c r="P506" t="str">
        <f t="shared" si="24"/>
        <v>no</v>
      </c>
      <c r="Q506">
        <v>36</v>
      </c>
      <c r="V506" t="s">
        <v>49</v>
      </c>
      <c r="W506">
        <v>7</v>
      </c>
    </row>
    <row r="507" spans="1:23" x14ac:dyDescent="0.3">
      <c r="A507">
        <v>0</v>
      </c>
      <c r="B507">
        <v>32</v>
      </c>
      <c r="C507">
        <v>2</v>
      </c>
      <c r="D507">
        <v>13</v>
      </c>
      <c r="E507">
        <v>0</v>
      </c>
      <c r="I507">
        <v>0</v>
      </c>
      <c r="J507">
        <v>28</v>
      </c>
      <c r="K507">
        <v>2</v>
      </c>
      <c r="L507">
        <v>13</v>
      </c>
      <c r="M507">
        <v>0</v>
      </c>
      <c r="N507" t="str">
        <f t="shared" si="22"/>
        <v>male</v>
      </c>
      <c r="O507" t="str">
        <f t="shared" si="23"/>
        <v>c2</v>
      </c>
      <c r="P507" t="str">
        <f t="shared" si="24"/>
        <v>no</v>
      </c>
      <c r="Q507">
        <v>13</v>
      </c>
      <c r="V507" t="s">
        <v>49</v>
      </c>
      <c r="W507">
        <v>7</v>
      </c>
    </row>
    <row r="508" spans="1:23" x14ac:dyDescent="0.3">
      <c r="A508">
        <v>0</v>
      </c>
      <c r="B508">
        <v>30</v>
      </c>
      <c r="C508">
        <v>2</v>
      </c>
      <c r="D508">
        <v>13</v>
      </c>
      <c r="E508">
        <v>0</v>
      </c>
      <c r="I508">
        <v>1</v>
      </c>
      <c r="J508">
        <v>29</v>
      </c>
      <c r="K508">
        <v>2</v>
      </c>
      <c r="L508">
        <v>10</v>
      </c>
      <c r="M508">
        <v>1</v>
      </c>
      <c r="N508" t="str">
        <f t="shared" si="22"/>
        <v>female</v>
      </c>
      <c r="O508" t="str">
        <f t="shared" si="23"/>
        <v>c2</v>
      </c>
      <c r="P508" t="str">
        <f t="shared" si="24"/>
        <v>yes</v>
      </c>
      <c r="Q508">
        <v>10</v>
      </c>
      <c r="V508" t="s">
        <v>49</v>
      </c>
      <c r="W508">
        <v>7</v>
      </c>
    </row>
    <row r="509" spans="1:23" x14ac:dyDescent="0.3">
      <c r="A509">
        <v>0</v>
      </c>
      <c r="B509">
        <v>46</v>
      </c>
      <c r="C509">
        <v>2</v>
      </c>
      <c r="D509">
        <v>26</v>
      </c>
      <c r="E509">
        <v>0</v>
      </c>
      <c r="I509">
        <v>0</v>
      </c>
      <c r="J509">
        <v>38</v>
      </c>
      <c r="K509">
        <v>2</v>
      </c>
      <c r="L509">
        <v>13</v>
      </c>
      <c r="M509">
        <v>0</v>
      </c>
      <c r="N509" t="str">
        <f t="shared" si="22"/>
        <v>male</v>
      </c>
      <c r="O509" t="str">
        <f t="shared" si="23"/>
        <v>c2</v>
      </c>
      <c r="P509" t="str">
        <f t="shared" si="24"/>
        <v>no</v>
      </c>
      <c r="Q509">
        <v>13</v>
      </c>
      <c r="V509" t="s">
        <v>49</v>
      </c>
      <c r="W509">
        <v>7</v>
      </c>
    </row>
    <row r="510" spans="1:23" x14ac:dyDescent="0.3">
      <c r="A510">
        <v>1</v>
      </c>
      <c r="B510">
        <v>41</v>
      </c>
      <c r="C510">
        <v>2</v>
      </c>
      <c r="D510">
        <v>19</v>
      </c>
      <c r="E510">
        <v>1</v>
      </c>
      <c r="I510">
        <v>0</v>
      </c>
      <c r="J510">
        <v>22</v>
      </c>
      <c r="K510">
        <v>2</v>
      </c>
      <c r="L510">
        <v>10</v>
      </c>
      <c r="M510">
        <v>1</v>
      </c>
      <c r="N510" t="str">
        <f t="shared" si="22"/>
        <v>male</v>
      </c>
      <c r="O510" t="str">
        <f t="shared" si="23"/>
        <v>c2</v>
      </c>
      <c r="P510" t="str">
        <f t="shared" si="24"/>
        <v>yes</v>
      </c>
      <c r="Q510">
        <v>10</v>
      </c>
      <c r="V510" t="s">
        <v>49</v>
      </c>
      <c r="W510">
        <v>7</v>
      </c>
    </row>
    <row r="511" spans="1:23" x14ac:dyDescent="0.3">
      <c r="A511">
        <v>1</v>
      </c>
      <c r="B511">
        <v>13</v>
      </c>
      <c r="C511">
        <v>2</v>
      </c>
      <c r="D511">
        <v>19</v>
      </c>
      <c r="E511">
        <v>1</v>
      </c>
      <c r="I511">
        <v>0</v>
      </c>
      <c r="J511">
        <v>26</v>
      </c>
      <c r="K511">
        <v>2</v>
      </c>
      <c r="L511">
        <v>13</v>
      </c>
      <c r="M511">
        <v>1</v>
      </c>
      <c r="N511" t="str">
        <f t="shared" si="22"/>
        <v>male</v>
      </c>
      <c r="O511" t="str">
        <f t="shared" si="23"/>
        <v>c2</v>
      </c>
      <c r="P511" t="str">
        <f t="shared" si="24"/>
        <v>yes</v>
      </c>
      <c r="Q511">
        <v>13</v>
      </c>
      <c r="V511" t="s">
        <v>49</v>
      </c>
      <c r="W511">
        <v>8</v>
      </c>
    </row>
    <row r="512" spans="1:23" x14ac:dyDescent="0.3">
      <c r="A512">
        <v>0</v>
      </c>
      <c r="B512">
        <v>19</v>
      </c>
      <c r="C512">
        <v>2</v>
      </c>
      <c r="D512">
        <v>10</v>
      </c>
      <c r="E512">
        <v>1</v>
      </c>
      <c r="I512">
        <v>0</v>
      </c>
      <c r="J512">
        <v>23</v>
      </c>
      <c r="K512">
        <v>2</v>
      </c>
      <c r="L512">
        <v>10</v>
      </c>
      <c r="M512">
        <v>0</v>
      </c>
      <c r="N512" t="str">
        <f t="shared" si="22"/>
        <v>male</v>
      </c>
      <c r="O512" t="str">
        <f t="shared" si="23"/>
        <v>c2</v>
      </c>
      <c r="P512" t="str">
        <f t="shared" si="24"/>
        <v>no</v>
      </c>
      <c r="Q512">
        <v>10</v>
      </c>
      <c r="V512" t="s">
        <v>49</v>
      </c>
      <c r="W512">
        <v>7</v>
      </c>
    </row>
    <row r="513" spans="1:23" x14ac:dyDescent="0.3">
      <c r="A513">
        <v>0</v>
      </c>
      <c r="B513">
        <v>31</v>
      </c>
      <c r="C513">
        <v>2</v>
      </c>
      <c r="D513">
        <v>13</v>
      </c>
      <c r="E513">
        <v>0</v>
      </c>
      <c r="I513">
        <v>0</v>
      </c>
      <c r="J513">
        <v>29</v>
      </c>
      <c r="K513">
        <v>2</v>
      </c>
      <c r="L513">
        <v>13</v>
      </c>
      <c r="M513">
        <v>1</v>
      </c>
      <c r="N513" t="str">
        <f t="shared" si="22"/>
        <v>male</v>
      </c>
      <c r="O513" t="str">
        <f t="shared" si="23"/>
        <v>c2</v>
      </c>
      <c r="P513" t="str">
        <f t="shared" si="24"/>
        <v>yes</v>
      </c>
      <c r="Q513">
        <v>13</v>
      </c>
      <c r="V513" t="s">
        <v>49</v>
      </c>
      <c r="W513">
        <v>7</v>
      </c>
    </row>
    <row r="514" spans="1:23" x14ac:dyDescent="0.3">
      <c r="A514">
        <v>0</v>
      </c>
      <c r="B514">
        <v>48</v>
      </c>
      <c r="C514">
        <v>2</v>
      </c>
      <c r="D514">
        <v>13</v>
      </c>
      <c r="E514">
        <v>0</v>
      </c>
      <c r="I514">
        <v>0</v>
      </c>
      <c r="J514">
        <v>28</v>
      </c>
      <c r="K514">
        <v>2</v>
      </c>
      <c r="L514">
        <v>10</v>
      </c>
      <c r="M514">
        <v>0</v>
      </c>
      <c r="N514" t="str">
        <f t="shared" si="22"/>
        <v>male</v>
      </c>
      <c r="O514" t="str">
        <f t="shared" si="23"/>
        <v>c2</v>
      </c>
      <c r="P514" t="str">
        <f t="shared" si="24"/>
        <v>no</v>
      </c>
      <c r="Q514">
        <v>10</v>
      </c>
      <c r="V514" t="s">
        <v>49</v>
      </c>
      <c r="W514">
        <v>14</v>
      </c>
    </row>
    <row r="515" spans="1:23" x14ac:dyDescent="0.3">
      <c r="A515">
        <v>0</v>
      </c>
      <c r="B515">
        <v>71</v>
      </c>
      <c r="C515">
        <v>2</v>
      </c>
      <c r="D515">
        <v>10</v>
      </c>
      <c r="E515">
        <v>0</v>
      </c>
      <c r="I515">
        <v>1</v>
      </c>
      <c r="J515">
        <v>59</v>
      </c>
      <c r="K515">
        <v>2</v>
      </c>
      <c r="L515">
        <v>26</v>
      </c>
      <c r="M515">
        <v>1</v>
      </c>
      <c r="N515" t="str">
        <f t="shared" ref="N515:N578" si="25">IF(I515=1,"female","male")</f>
        <v>female</v>
      </c>
      <c r="O515" t="str">
        <f t="shared" ref="O515:O578" si="26">IF(K515=1,"c1",IF(K515=2,"c2","c3"))</f>
        <v>c2</v>
      </c>
      <c r="P515" t="str">
        <f t="shared" ref="P515:P578" si="27">IF(M515=1,"yes","no")</f>
        <v>yes</v>
      </c>
      <c r="Q515">
        <v>26</v>
      </c>
      <c r="V515" t="s">
        <v>49</v>
      </c>
      <c r="W515">
        <v>14</v>
      </c>
    </row>
    <row r="516" spans="1:23" x14ac:dyDescent="0.3">
      <c r="A516">
        <v>0</v>
      </c>
      <c r="B516">
        <v>27</v>
      </c>
      <c r="C516">
        <v>2</v>
      </c>
      <c r="D516">
        <v>13</v>
      </c>
      <c r="E516">
        <v>0</v>
      </c>
      <c r="I516">
        <v>0</v>
      </c>
      <c r="J516">
        <v>19</v>
      </c>
      <c r="K516">
        <v>2</v>
      </c>
      <c r="L516">
        <v>10</v>
      </c>
      <c r="M516">
        <v>0</v>
      </c>
      <c r="N516" t="str">
        <f t="shared" si="25"/>
        <v>male</v>
      </c>
      <c r="O516" t="str">
        <f t="shared" si="26"/>
        <v>c2</v>
      </c>
      <c r="P516" t="str">
        <f t="shared" si="27"/>
        <v>no</v>
      </c>
      <c r="Q516">
        <v>10</v>
      </c>
      <c r="V516" t="s">
        <v>49</v>
      </c>
      <c r="W516">
        <v>7</v>
      </c>
    </row>
    <row r="517" spans="1:23" x14ac:dyDescent="0.3">
      <c r="A517">
        <v>0</v>
      </c>
      <c r="B517">
        <v>54</v>
      </c>
      <c r="C517">
        <v>2</v>
      </c>
      <c r="D517">
        <v>14</v>
      </c>
      <c r="E517">
        <v>0</v>
      </c>
      <c r="I517">
        <v>0</v>
      </c>
      <c r="J517">
        <v>39</v>
      </c>
      <c r="K517">
        <v>2</v>
      </c>
      <c r="L517">
        <v>15</v>
      </c>
      <c r="M517">
        <v>0</v>
      </c>
      <c r="N517" t="str">
        <f t="shared" si="25"/>
        <v>male</v>
      </c>
      <c r="O517" t="str">
        <f t="shared" si="26"/>
        <v>c2</v>
      </c>
      <c r="P517" t="str">
        <f t="shared" si="27"/>
        <v>no</v>
      </c>
      <c r="Q517">
        <v>15</v>
      </c>
      <c r="V517" t="s">
        <v>49</v>
      </c>
      <c r="W517">
        <v>7</v>
      </c>
    </row>
    <row r="518" spans="1:23" x14ac:dyDescent="0.3">
      <c r="A518">
        <v>0</v>
      </c>
      <c r="B518">
        <v>38</v>
      </c>
      <c r="C518">
        <v>2</v>
      </c>
      <c r="D518">
        <v>26</v>
      </c>
      <c r="E518">
        <v>0</v>
      </c>
      <c r="I518">
        <v>0</v>
      </c>
      <c r="J518">
        <v>41</v>
      </c>
      <c r="K518">
        <v>2</v>
      </c>
      <c r="L518">
        <v>13</v>
      </c>
      <c r="M518">
        <v>0</v>
      </c>
      <c r="N518" t="str">
        <f t="shared" si="25"/>
        <v>male</v>
      </c>
      <c r="O518" t="str">
        <f t="shared" si="26"/>
        <v>c2</v>
      </c>
      <c r="P518" t="str">
        <f t="shared" si="27"/>
        <v>no</v>
      </c>
      <c r="Q518">
        <v>13</v>
      </c>
      <c r="V518" t="s">
        <v>49</v>
      </c>
      <c r="W518">
        <v>7</v>
      </c>
    </row>
    <row r="519" spans="1:23" x14ac:dyDescent="0.3">
      <c r="A519">
        <v>0</v>
      </c>
      <c r="B519">
        <v>16</v>
      </c>
      <c r="C519">
        <v>2</v>
      </c>
      <c r="D519">
        <v>10</v>
      </c>
      <c r="E519">
        <v>0</v>
      </c>
      <c r="I519">
        <v>0</v>
      </c>
      <c r="J519">
        <v>42</v>
      </c>
      <c r="K519">
        <v>2</v>
      </c>
      <c r="L519">
        <v>21</v>
      </c>
      <c r="M519">
        <v>0</v>
      </c>
      <c r="N519" t="str">
        <f t="shared" si="25"/>
        <v>male</v>
      </c>
      <c r="O519" t="str">
        <f t="shared" si="26"/>
        <v>c2</v>
      </c>
      <c r="P519" t="str">
        <f t="shared" si="27"/>
        <v>no</v>
      </c>
      <c r="Q519">
        <v>21</v>
      </c>
      <c r="V519" t="s">
        <v>49</v>
      </c>
      <c r="W519">
        <v>8</v>
      </c>
    </row>
    <row r="520" spans="1:23" x14ac:dyDescent="0.3">
      <c r="A520">
        <v>0</v>
      </c>
      <c r="B520">
        <v>63</v>
      </c>
      <c r="C520">
        <v>2</v>
      </c>
      <c r="D520">
        <v>9</v>
      </c>
      <c r="E520">
        <v>0</v>
      </c>
      <c r="I520">
        <v>1</v>
      </c>
      <c r="J520">
        <v>21</v>
      </c>
      <c r="K520">
        <v>2</v>
      </c>
      <c r="L520">
        <v>21</v>
      </c>
      <c r="M520">
        <v>1</v>
      </c>
      <c r="N520" t="str">
        <f t="shared" si="25"/>
        <v>female</v>
      </c>
      <c r="O520" t="str">
        <f t="shared" si="26"/>
        <v>c2</v>
      </c>
      <c r="P520" t="str">
        <f t="shared" si="27"/>
        <v>yes</v>
      </c>
      <c r="Q520">
        <v>21</v>
      </c>
      <c r="V520" t="s">
        <v>49</v>
      </c>
      <c r="W520">
        <v>8</v>
      </c>
    </row>
    <row r="521" spans="1:23" x14ac:dyDescent="0.3">
      <c r="A521">
        <v>0</v>
      </c>
      <c r="B521">
        <v>28</v>
      </c>
      <c r="C521">
        <v>2</v>
      </c>
      <c r="D521">
        <v>30</v>
      </c>
      <c r="E521">
        <v>0</v>
      </c>
      <c r="I521">
        <v>1</v>
      </c>
      <c r="J521">
        <v>19</v>
      </c>
      <c r="K521">
        <v>2</v>
      </c>
      <c r="L521">
        <v>26</v>
      </c>
      <c r="M521">
        <v>1</v>
      </c>
      <c r="N521" t="str">
        <f t="shared" si="25"/>
        <v>female</v>
      </c>
      <c r="O521" t="str">
        <f t="shared" si="26"/>
        <v>c2</v>
      </c>
      <c r="P521" t="str">
        <f t="shared" si="27"/>
        <v>yes</v>
      </c>
      <c r="Q521">
        <v>26</v>
      </c>
      <c r="V521" t="s">
        <v>49</v>
      </c>
      <c r="W521">
        <v>7</v>
      </c>
    </row>
    <row r="522" spans="1:23" x14ac:dyDescent="0.3">
      <c r="A522">
        <v>1</v>
      </c>
      <c r="B522">
        <v>14</v>
      </c>
      <c r="C522">
        <v>2</v>
      </c>
      <c r="D522">
        <v>30</v>
      </c>
      <c r="E522">
        <v>0</v>
      </c>
      <c r="I522">
        <v>1</v>
      </c>
      <c r="J522">
        <v>32</v>
      </c>
      <c r="K522">
        <v>2</v>
      </c>
      <c r="L522">
        <v>13</v>
      </c>
      <c r="M522">
        <v>1</v>
      </c>
      <c r="N522" t="str">
        <f t="shared" si="25"/>
        <v>female</v>
      </c>
      <c r="O522" t="str">
        <f t="shared" si="26"/>
        <v>c2</v>
      </c>
      <c r="P522" t="str">
        <f t="shared" si="27"/>
        <v>yes</v>
      </c>
      <c r="Q522">
        <v>13</v>
      </c>
      <c r="V522" t="s">
        <v>49</v>
      </c>
      <c r="W522">
        <v>12</v>
      </c>
    </row>
    <row r="523" spans="1:23" x14ac:dyDescent="0.3">
      <c r="A523">
        <v>0</v>
      </c>
      <c r="B523">
        <v>32</v>
      </c>
      <c r="C523">
        <v>2</v>
      </c>
      <c r="D523">
        <v>26</v>
      </c>
      <c r="E523">
        <v>0</v>
      </c>
      <c r="I523">
        <v>0</v>
      </c>
      <c r="J523">
        <v>24</v>
      </c>
      <c r="K523">
        <v>2</v>
      </c>
      <c r="L523">
        <v>13</v>
      </c>
      <c r="M523">
        <v>0</v>
      </c>
      <c r="N523" t="str">
        <f t="shared" si="25"/>
        <v>male</v>
      </c>
      <c r="O523" t="str">
        <f t="shared" si="26"/>
        <v>c2</v>
      </c>
      <c r="P523" t="str">
        <f t="shared" si="27"/>
        <v>no</v>
      </c>
      <c r="Q523">
        <v>13</v>
      </c>
      <c r="V523" t="s">
        <v>49</v>
      </c>
      <c r="W523">
        <v>12</v>
      </c>
    </row>
    <row r="524" spans="1:23" x14ac:dyDescent="0.3">
      <c r="A524">
        <v>0</v>
      </c>
      <c r="B524">
        <v>2</v>
      </c>
      <c r="C524">
        <v>2</v>
      </c>
      <c r="D524">
        <v>26</v>
      </c>
      <c r="E524">
        <v>1</v>
      </c>
      <c r="I524">
        <v>0</v>
      </c>
      <c r="J524">
        <v>30</v>
      </c>
      <c r="K524">
        <v>2</v>
      </c>
      <c r="L524">
        <v>12</v>
      </c>
      <c r="M524">
        <v>1</v>
      </c>
      <c r="N524" t="str">
        <f t="shared" si="25"/>
        <v>male</v>
      </c>
      <c r="O524" t="str">
        <f t="shared" si="26"/>
        <v>c2</v>
      </c>
      <c r="P524" t="str">
        <f t="shared" si="27"/>
        <v>yes</v>
      </c>
      <c r="Q524">
        <v>12</v>
      </c>
      <c r="V524" t="s">
        <v>49</v>
      </c>
      <c r="W524">
        <v>7</v>
      </c>
    </row>
    <row r="525" spans="1:23" x14ac:dyDescent="0.3">
      <c r="A525">
        <v>0</v>
      </c>
      <c r="B525">
        <v>3</v>
      </c>
      <c r="C525">
        <v>2</v>
      </c>
      <c r="D525">
        <v>26</v>
      </c>
      <c r="E525">
        <v>1</v>
      </c>
      <c r="I525">
        <v>0</v>
      </c>
      <c r="J525">
        <v>27</v>
      </c>
      <c r="K525">
        <v>2</v>
      </c>
      <c r="L525">
        <v>15</v>
      </c>
      <c r="M525">
        <v>0</v>
      </c>
      <c r="N525" t="str">
        <f t="shared" si="25"/>
        <v>male</v>
      </c>
      <c r="O525" t="str">
        <f t="shared" si="26"/>
        <v>c2</v>
      </c>
      <c r="P525" t="str">
        <f t="shared" si="27"/>
        <v>no</v>
      </c>
      <c r="Q525">
        <v>15</v>
      </c>
      <c r="V525" t="s">
        <v>49</v>
      </c>
      <c r="W525">
        <v>7</v>
      </c>
    </row>
    <row r="526" spans="1:23" x14ac:dyDescent="0.3">
      <c r="A526">
        <v>0</v>
      </c>
      <c r="B526">
        <v>26</v>
      </c>
      <c r="C526">
        <v>2</v>
      </c>
      <c r="D526">
        <v>13</v>
      </c>
      <c r="E526">
        <v>0</v>
      </c>
      <c r="I526">
        <v>1</v>
      </c>
      <c r="J526">
        <v>33</v>
      </c>
      <c r="K526">
        <v>2</v>
      </c>
      <c r="L526">
        <v>26</v>
      </c>
      <c r="M526">
        <v>1</v>
      </c>
      <c r="N526" t="str">
        <f t="shared" si="25"/>
        <v>female</v>
      </c>
      <c r="O526" t="str">
        <f t="shared" si="26"/>
        <v>c2</v>
      </c>
      <c r="P526" t="str">
        <f t="shared" si="27"/>
        <v>yes</v>
      </c>
      <c r="Q526">
        <v>26</v>
      </c>
      <c r="V526" t="s">
        <v>49</v>
      </c>
      <c r="W526">
        <v>9</v>
      </c>
    </row>
    <row r="527" spans="1:23" x14ac:dyDescent="0.3">
      <c r="A527">
        <v>0</v>
      </c>
      <c r="B527">
        <v>19</v>
      </c>
      <c r="C527">
        <v>2</v>
      </c>
      <c r="D527">
        <v>36</v>
      </c>
      <c r="E527">
        <v>0</v>
      </c>
      <c r="I527">
        <v>1</v>
      </c>
      <c r="J527">
        <v>8</v>
      </c>
      <c r="K527">
        <v>2</v>
      </c>
      <c r="L527">
        <v>26</v>
      </c>
      <c r="M527">
        <v>1</v>
      </c>
      <c r="N527" t="str">
        <f t="shared" si="25"/>
        <v>female</v>
      </c>
      <c r="O527" t="str">
        <f t="shared" si="26"/>
        <v>c2</v>
      </c>
      <c r="P527" t="str">
        <f t="shared" si="27"/>
        <v>yes</v>
      </c>
      <c r="Q527">
        <v>26</v>
      </c>
      <c r="V527" t="s">
        <v>49</v>
      </c>
      <c r="W527">
        <v>7</v>
      </c>
    </row>
    <row r="528" spans="1:23" x14ac:dyDescent="0.3">
      <c r="A528">
        <v>0</v>
      </c>
      <c r="B528">
        <v>28</v>
      </c>
      <c r="C528">
        <v>2</v>
      </c>
      <c r="D528">
        <v>13</v>
      </c>
      <c r="E528">
        <v>0</v>
      </c>
      <c r="I528">
        <v>1</v>
      </c>
      <c r="J528">
        <v>2</v>
      </c>
      <c r="K528">
        <v>2</v>
      </c>
      <c r="L528">
        <v>26</v>
      </c>
      <c r="M528">
        <v>1</v>
      </c>
      <c r="N528" t="str">
        <f t="shared" si="25"/>
        <v>female</v>
      </c>
      <c r="O528" t="str">
        <f t="shared" si="26"/>
        <v>c2</v>
      </c>
      <c r="P528" t="str">
        <f t="shared" si="27"/>
        <v>yes</v>
      </c>
      <c r="Q528">
        <v>26</v>
      </c>
      <c r="V528" t="s">
        <v>49</v>
      </c>
      <c r="W528">
        <v>56</v>
      </c>
    </row>
    <row r="529" spans="1:23" x14ac:dyDescent="0.3">
      <c r="A529">
        <v>1</v>
      </c>
      <c r="B529">
        <v>29</v>
      </c>
      <c r="C529">
        <v>2</v>
      </c>
      <c r="D529">
        <v>10</v>
      </c>
      <c r="E529">
        <v>1</v>
      </c>
      <c r="I529">
        <v>0</v>
      </c>
      <c r="J529">
        <v>36</v>
      </c>
      <c r="K529">
        <v>2</v>
      </c>
      <c r="L529">
        <v>10</v>
      </c>
      <c r="M529">
        <v>0</v>
      </c>
      <c r="N529" t="str">
        <f t="shared" si="25"/>
        <v>male</v>
      </c>
      <c r="O529" t="str">
        <f t="shared" si="26"/>
        <v>c2</v>
      </c>
      <c r="P529" t="str">
        <f t="shared" si="27"/>
        <v>no</v>
      </c>
      <c r="Q529">
        <v>10</v>
      </c>
      <c r="V529" t="s">
        <v>49</v>
      </c>
      <c r="W529">
        <v>7</v>
      </c>
    </row>
    <row r="530" spans="1:23" x14ac:dyDescent="0.3">
      <c r="A530">
        <v>0</v>
      </c>
      <c r="B530">
        <v>38</v>
      </c>
      <c r="C530">
        <v>2</v>
      </c>
      <c r="D530">
        <v>13</v>
      </c>
      <c r="E530">
        <v>0</v>
      </c>
      <c r="I530">
        <v>0</v>
      </c>
      <c r="J530">
        <v>33</v>
      </c>
      <c r="K530">
        <v>2</v>
      </c>
      <c r="L530">
        <v>21</v>
      </c>
      <c r="M530">
        <v>0</v>
      </c>
      <c r="N530" t="str">
        <f t="shared" si="25"/>
        <v>male</v>
      </c>
      <c r="O530" t="str">
        <f t="shared" si="26"/>
        <v>c2</v>
      </c>
      <c r="P530" t="str">
        <f t="shared" si="27"/>
        <v>no</v>
      </c>
      <c r="Q530">
        <v>21</v>
      </c>
      <c r="V530" t="s">
        <v>49</v>
      </c>
      <c r="W530">
        <v>9</v>
      </c>
    </row>
    <row r="531" spans="1:23" x14ac:dyDescent="0.3">
      <c r="A531">
        <v>0</v>
      </c>
      <c r="B531">
        <v>22</v>
      </c>
      <c r="C531">
        <v>2</v>
      </c>
      <c r="D531">
        <v>10</v>
      </c>
      <c r="E531">
        <v>1</v>
      </c>
      <c r="I531">
        <v>1</v>
      </c>
      <c r="J531">
        <v>30</v>
      </c>
      <c r="K531">
        <v>2</v>
      </c>
      <c r="L531">
        <v>21</v>
      </c>
      <c r="M531">
        <v>0</v>
      </c>
      <c r="N531" t="str">
        <f t="shared" si="25"/>
        <v>female</v>
      </c>
      <c r="O531" t="str">
        <f t="shared" si="26"/>
        <v>c2</v>
      </c>
      <c r="P531" t="str">
        <f t="shared" si="27"/>
        <v>no</v>
      </c>
      <c r="Q531">
        <v>21</v>
      </c>
      <c r="V531" t="s">
        <v>49</v>
      </c>
      <c r="W531">
        <v>7</v>
      </c>
    </row>
    <row r="532" spans="1:23" x14ac:dyDescent="0.3">
      <c r="A532">
        <v>0</v>
      </c>
      <c r="B532">
        <v>26</v>
      </c>
      <c r="C532">
        <v>2</v>
      </c>
      <c r="D532">
        <v>13</v>
      </c>
      <c r="E532">
        <v>1</v>
      </c>
      <c r="I532">
        <v>1</v>
      </c>
      <c r="J532">
        <v>28</v>
      </c>
      <c r="K532">
        <v>2</v>
      </c>
      <c r="L532">
        <v>13</v>
      </c>
      <c r="M532">
        <v>1</v>
      </c>
      <c r="N532" t="str">
        <f t="shared" si="25"/>
        <v>female</v>
      </c>
      <c r="O532" t="str">
        <f t="shared" si="26"/>
        <v>c2</v>
      </c>
      <c r="P532" t="str">
        <f t="shared" si="27"/>
        <v>yes</v>
      </c>
      <c r="Q532">
        <v>13</v>
      </c>
      <c r="V532" t="s">
        <v>49</v>
      </c>
      <c r="W532">
        <v>7</v>
      </c>
    </row>
    <row r="533" spans="1:23" x14ac:dyDescent="0.3">
      <c r="A533">
        <v>0</v>
      </c>
      <c r="B533">
        <v>23</v>
      </c>
      <c r="C533">
        <v>2</v>
      </c>
      <c r="D533">
        <v>10</v>
      </c>
      <c r="E533">
        <v>0</v>
      </c>
      <c r="I533">
        <v>0</v>
      </c>
      <c r="J533">
        <v>23</v>
      </c>
      <c r="K533">
        <v>2</v>
      </c>
      <c r="L533">
        <v>15</v>
      </c>
      <c r="M533">
        <v>0</v>
      </c>
      <c r="N533" t="str">
        <f t="shared" si="25"/>
        <v>male</v>
      </c>
      <c r="O533" t="str">
        <f t="shared" si="26"/>
        <v>c2</v>
      </c>
      <c r="P533" t="str">
        <f t="shared" si="27"/>
        <v>no</v>
      </c>
      <c r="Q533">
        <v>15</v>
      </c>
      <c r="V533" t="s">
        <v>49</v>
      </c>
      <c r="W533">
        <v>25</v>
      </c>
    </row>
    <row r="534" spans="1:23" x14ac:dyDescent="0.3">
      <c r="A534">
        <v>0</v>
      </c>
      <c r="B534">
        <v>29</v>
      </c>
      <c r="C534">
        <v>2</v>
      </c>
      <c r="D534">
        <v>13</v>
      </c>
      <c r="E534">
        <v>1</v>
      </c>
      <c r="I534">
        <v>1</v>
      </c>
      <c r="J534">
        <v>24</v>
      </c>
      <c r="K534">
        <v>2</v>
      </c>
      <c r="L534">
        <v>18</v>
      </c>
      <c r="M534">
        <v>1</v>
      </c>
      <c r="N534" t="str">
        <f t="shared" si="25"/>
        <v>female</v>
      </c>
      <c r="O534" t="str">
        <f t="shared" si="26"/>
        <v>c2</v>
      </c>
      <c r="P534" t="str">
        <f t="shared" si="27"/>
        <v>yes</v>
      </c>
      <c r="Q534">
        <v>18</v>
      </c>
      <c r="V534" t="s">
        <v>49</v>
      </c>
      <c r="W534">
        <v>25</v>
      </c>
    </row>
    <row r="535" spans="1:23" x14ac:dyDescent="0.3">
      <c r="A535">
        <v>0</v>
      </c>
      <c r="B535">
        <v>28</v>
      </c>
      <c r="C535">
        <v>2</v>
      </c>
      <c r="D535">
        <v>10</v>
      </c>
      <c r="E535">
        <v>0</v>
      </c>
      <c r="I535">
        <v>0</v>
      </c>
      <c r="J535">
        <v>3</v>
      </c>
      <c r="K535">
        <v>2</v>
      </c>
      <c r="L535">
        <v>18</v>
      </c>
      <c r="M535">
        <v>1</v>
      </c>
      <c r="N535" t="str">
        <f t="shared" si="25"/>
        <v>male</v>
      </c>
      <c r="O535" t="str">
        <f t="shared" si="26"/>
        <v>c2</v>
      </c>
      <c r="P535" t="str">
        <f t="shared" si="27"/>
        <v>yes</v>
      </c>
      <c r="Q535">
        <v>18</v>
      </c>
      <c r="V535" t="s">
        <v>49</v>
      </c>
      <c r="W535">
        <v>25</v>
      </c>
    </row>
    <row r="536" spans="1:23" x14ac:dyDescent="0.3">
      <c r="A536">
        <v>0</v>
      </c>
      <c r="B536">
        <v>18</v>
      </c>
      <c r="C536">
        <v>2</v>
      </c>
      <c r="D536">
        <v>9999</v>
      </c>
      <c r="E536">
        <v>0</v>
      </c>
      <c r="I536">
        <v>0</v>
      </c>
      <c r="J536">
        <v>1</v>
      </c>
      <c r="K536">
        <v>2</v>
      </c>
      <c r="L536">
        <v>18</v>
      </c>
      <c r="M536">
        <v>1</v>
      </c>
      <c r="N536" t="str">
        <f t="shared" si="25"/>
        <v>male</v>
      </c>
      <c r="O536" t="str">
        <f t="shared" si="26"/>
        <v>c2</v>
      </c>
      <c r="P536" t="str">
        <f t="shared" si="27"/>
        <v>yes</v>
      </c>
      <c r="Q536">
        <v>18</v>
      </c>
      <c r="V536" t="s">
        <v>49</v>
      </c>
      <c r="W536">
        <v>25</v>
      </c>
    </row>
    <row r="537" spans="1:23" x14ac:dyDescent="0.3">
      <c r="A537">
        <v>1</v>
      </c>
      <c r="B537">
        <v>59</v>
      </c>
      <c r="C537">
        <v>2</v>
      </c>
      <c r="D537">
        <v>26</v>
      </c>
      <c r="E537">
        <v>1</v>
      </c>
      <c r="I537">
        <v>1</v>
      </c>
      <c r="J537">
        <v>50</v>
      </c>
      <c r="K537">
        <v>2</v>
      </c>
      <c r="L537">
        <v>10</v>
      </c>
      <c r="M537">
        <v>1</v>
      </c>
      <c r="N537" t="str">
        <f t="shared" si="25"/>
        <v>female</v>
      </c>
      <c r="O537" t="str">
        <f t="shared" si="26"/>
        <v>c2</v>
      </c>
      <c r="P537" t="str">
        <f t="shared" si="27"/>
        <v>yes</v>
      </c>
      <c r="Q537">
        <v>10</v>
      </c>
      <c r="V537" t="s">
        <v>49</v>
      </c>
      <c r="W537">
        <v>25</v>
      </c>
    </row>
    <row r="538" spans="1:23" x14ac:dyDescent="0.3">
      <c r="A538">
        <v>0</v>
      </c>
      <c r="B538">
        <v>19</v>
      </c>
      <c r="C538">
        <v>2</v>
      </c>
      <c r="D538">
        <v>10</v>
      </c>
      <c r="E538">
        <v>0</v>
      </c>
      <c r="I538">
        <v>0</v>
      </c>
      <c r="J538">
        <v>18</v>
      </c>
      <c r="K538">
        <v>2</v>
      </c>
      <c r="L538">
        <v>10</v>
      </c>
      <c r="M538">
        <v>0</v>
      </c>
      <c r="N538" t="str">
        <f t="shared" si="25"/>
        <v>male</v>
      </c>
      <c r="O538" t="str">
        <f t="shared" si="26"/>
        <v>c2</v>
      </c>
      <c r="P538" t="str">
        <f t="shared" si="27"/>
        <v>no</v>
      </c>
      <c r="Q538">
        <v>10</v>
      </c>
      <c r="V538" t="s">
        <v>49</v>
      </c>
      <c r="W538">
        <v>7</v>
      </c>
    </row>
    <row r="539" spans="1:23" x14ac:dyDescent="0.3">
      <c r="A539">
        <v>0</v>
      </c>
      <c r="B539">
        <v>39</v>
      </c>
      <c r="C539">
        <v>2</v>
      </c>
      <c r="D539">
        <v>15</v>
      </c>
      <c r="E539">
        <v>0</v>
      </c>
      <c r="I539">
        <v>1</v>
      </c>
      <c r="J539">
        <v>21</v>
      </c>
      <c r="K539">
        <v>2</v>
      </c>
      <c r="L539">
        <v>10</v>
      </c>
      <c r="M539">
        <v>1</v>
      </c>
      <c r="N539" t="str">
        <f t="shared" si="25"/>
        <v>female</v>
      </c>
      <c r="O539" t="str">
        <f t="shared" si="26"/>
        <v>c2</v>
      </c>
      <c r="P539" t="str">
        <f t="shared" si="27"/>
        <v>yes</v>
      </c>
      <c r="Q539">
        <v>10</v>
      </c>
      <c r="V539" t="s">
        <v>49</v>
      </c>
      <c r="W539">
        <v>15</v>
      </c>
    </row>
    <row r="540" spans="1:23" x14ac:dyDescent="0.3">
      <c r="A540">
        <v>0</v>
      </c>
      <c r="B540">
        <v>41</v>
      </c>
      <c r="C540">
        <v>2</v>
      </c>
      <c r="D540">
        <v>13</v>
      </c>
      <c r="E540">
        <v>0</v>
      </c>
      <c r="I540">
        <v>0</v>
      </c>
      <c r="J540">
        <v>26</v>
      </c>
      <c r="K540">
        <v>2</v>
      </c>
      <c r="L540">
        <v>13</v>
      </c>
      <c r="M540">
        <v>0</v>
      </c>
      <c r="N540" t="str">
        <f t="shared" si="25"/>
        <v>male</v>
      </c>
      <c r="O540" t="str">
        <f t="shared" si="26"/>
        <v>c2</v>
      </c>
      <c r="P540" t="str">
        <f t="shared" si="27"/>
        <v>no</v>
      </c>
      <c r="Q540">
        <v>13</v>
      </c>
      <c r="V540" t="s">
        <v>49</v>
      </c>
      <c r="W540">
        <v>24</v>
      </c>
    </row>
    <row r="541" spans="1:23" x14ac:dyDescent="0.3">
      <c r="A541">
        <v>0</v>
      </c>
      <c r="B541">
        <v>42</v>
      </c>
      <c r="C541">
        <v>2</v>
      </c>
      <c r="D541">
        <v>21</v>
      </c>
      <c r="E541">
        <v>0</v>
      </c>
      <c r="I541">
        <v>0</v>
      </c>
      <c r="J541">
        <v>25</v>
      </c>
      <c r="K541">
        <v>2</v>
      </c>
      <c r="L541">
        <v>13</v>
      </c>
      <c r="M541">
        <v>0</v>
      </c>
      <c r="N541" t="str">
        <f t="shared" si="25"/>
        <v>male</v>
      </c>
      <c r="O541" t="str">
        <f t="shared" si="26"/>
        <v>c2</v>
      </c>
      <c r="P541" t="str">
        <f t="shared" si="27"/>
        <v>no</v>
      </c>
      <c r="Q541">
        <v>13</v>
      </c>
      <c r="V541" t="s">
        <v>49</v>
      </c>
      <c r="W541">
        <v>9</v>
      </c>
    </row>
    <row r="542" spans="1:23" x14ac:dyDescent="0.3">
      <c r="A542">
        <v>1</v>
      </c>
      <c r="B542">
        <v>21</v>
      </c>
      <c r="C542">
        <v>2</v>
      </c>
      <c r="D542">
        <v>21</v>
      </c>
      <c r="E542">
        <v>1</v>
      </c>
      <c r="I542">
        <v>0</v>
      </c>
      <c r="J542">
        <v>27</v>
      </c>
      <c r="K542">
        <v>2</v>
      </c>
      <c r="L542">
        <v>26</v>
      </c>
      <c r="M542">
        <v>0</v>
      </c>
      <c r="N542" t="str">
        <f t="shared" si="25"/>
        <v>male</v>
      </c>
      <c r="O542" t="str">
        <f t="shared" si="26"/>
        <v>c2</v>
      </c>
      <c r="P542" t="str">
        <f t="shared" si="27"/>
        <v>no</v>
      </c>
      <c r="Q542">
        <v>26</v>
      </c>
      <c r="V542" t="s">
        <v>49</v>
      </c>
      <c r="W542">
        <v>7</v>
      </c>
    </row>
    <row r="543" spans="1:23" x14ac:dyDescent="0.3">
      <c r="A543">
        <v>1</v>
      </c>
      <c r="B543">
        <v>19</v>
      </c>
      <c r="C543">
        <v>2</v>
      </c>
      <c r="D543">
        <v>26</v>
      </c>
      <c r="E543">
        <v>1</v>
      </c>
      <c r="I543">
        <v>1</v>
      </c>
      <c r="J543">
        <v>25</v>
      </c>
      <c r="K543">
        <v>2</v>
      </c>
      <c r="L543">
        <v>26</v>
      </c>
      <c r="M543">
        <v>1</v>
      </c>
      <c r="N543" t="str">
        <f t="shared" si="25"/>
        <v>female</v>
      </c>
      <c r="O543" t="str">
        <f t="shared" si="26"/>
        <v>c2</v>
      </c>
      <c r="P543" t="str">
        <f t="shared" si="27"/>
        <v>yes</v>
      </c>
      <c r="Q543">
        <v>26</v>
      </c>
      <c r="V543" t="s">
        <v>49</v>
      </c>
      <c r="W543">
        <v>7</v>
      </c>
    </row>
    <row r="544" spans="1:23" x14ac:dyDescent="0.3">
      <c r="A544">
        <v>1</v>
      </c>
      <c r="B544">
        <v>32</v>
      </c>
      <c r="C544">
        <v>2</v>
      </c>
      <c r="D544">
        <v>13</v>
      </c>
      <c r="E544">
        <v>1</v>
      </c>
      <c r="I544">
        <v>1</v>
      </c>
      <c r="J544">
        <v>17</v>
      </c>
      <c r="K544">
        <v>2</v>
      </c>
      <c r="L544">
        <v>13</v>
      </c>
      <c r="M544">
        <v>1</v>
      </c>
      <c r="N544" t="str">
        <f t="shared" si="25"/>
        <v>female</v>
      </c>
      <c r="O544" t="str">
        <f t="shared" si="26"/>
        <v>c2</v>
      </c>
      <c r="P544" t="str">
        <f t="shared" si="27"/>
        <v>yes</v>
      </c>
      <c r="Q544">
        <v>13</v>
      </c>
      <c r="V544" t="s">
        <v>49</v>
      </c>
      <c r="W544">
        <v>7</v>
      </c>
    </row>
    <row r="545" spans="1:23" x14ac:dyDescent="0.3">
      <c r="A545">
        <v>0</v>
      </c>
      <c r="B545">
        <v>24</v>
      </c>
      <c r="C545">
        <v>2</v>
      </c>
      <c r="D545">
        <v>13</v>
      </c>
      <c r="E545">
        <v>0</v>
      </c>
      <c r="I545">
        <v>1</v>
      </c>
      <c r="J545">
        <v>20</v>
      </c>
      <c r="K545">
        <v>2</v>
      </c>
      <c r="L545">
        <v>36</v>
      </c>
      <c r="M545">
        <v>1</v>
      </c>
      <c r="N545" t="str">
        <f t="shared" si="25"/>
        <v>female</v>
      </c>
      <c r="O545" t="str">
        <f t="shared" si="26"/>
        <v>c2</v>
      </c>
      <c r="P545" t="str">
        <f t="shared" si="27"/>
        <v>yes</v>
      </c>
      <c r="Q545">
        <v>36</v>
      </c>
      <c r="V545" t="s">
        <v>49</v>
      </c>
      <c r="W545">
        <v>56</v>
      </c>
    </row>
    <row r="546" spans="1:23" x14ac:dyDescent="0.3">
      <c r="A546">
        <v>0</v>
      </c>
      <c r="B546">
        <v>30</v>
      </c>
      <c r="C546">
        <v>2</v>
      </c>
      <c r="D546">
        <v>12</v>
      </c>
      <c r="E546">
        <v>1</v>
      </c>
      <c r="I546">
        <v>1</v>
      </c>
      <c r="J546">
        <v>30</v>
      </c>
      <c r="K546">
        <v>2</v>
      </c>
      <c r="L546">
        <v>13</v>
      </c>
      <c r="M546">
        <v>1</v>
      </c>
      <c r="N546" t="str">
        <f t="shared" si="25"/>
        <v>female</v>
      </c>
      <c r="O546" t="str">
        <f t="shared" si="26"/>
        <v>c2</v>
      </c>
      <c r="P546" t="str">
        <f t="shared" si="27"/>
        <v>yes</v>
      </c>
      <c r="Q546">
        <v>13</v>
      </c>
      <c r="V546" t="s">
        <v>49</v>
      </c>
      <c r="W546">
        <v>9</v>
      </c>
    </row>
    <row r="547" spans="1:23" x14ac:dyDescent="0.3">
      <c r="A547">
        <v>0</v>
      </c>
      <c r="B547">
        <v>27</v>
      </c>
      <c r="C547">
        <v>2</v>
      </c>
      <c r="D547">
        <v>15</v>
      </c>
      <c r="E547">
        <v>0</v>
      </c>
      <c r="I547">
        <v>0</v>
      </c>
      <c r="J547">
        <v>59</v>
      </c>
      <c r="K547">
        <v>2</v>
      </c>
      <c r="L547">
        <v>13</v>
      </c>
      <c r="M547">
        <v>0</v>
      </c>
      <c r="N547" t="str">
        <f t="shared" si="25"/>
        <v>male</v>
      </c>
      <c r="O547" t="str">
        <f t="shared" si="26"/>
        <v>c2</v>
      </c>
      <c r="P547" t="str">
        <f t="shared" si="27"/>
        <v>no</v>
      </c>
      <c r="Q547">
        <v>13</v>
      </c>
      <c r="V547" t="s">
        <v>49</v>
      </c>
      <c r="W547">
        <v>16</v>
      </c>
    </row>
    <row r="548" spans="1:23" x14ac:dyDescent="0.3">
      <c r="A548">
        <v>1</v>
      </c>
      <c r="B548">
        <v>33</v>
      </c>
      <c r="C548">
        <v>2</v>
      </c>
      <c r="D548">
        <v>26</v>
      </c>
      <c r="E548">
        <v>1</v>
      </c>
      <c r="I548">
        <v>1</v>
      </c>
      <c r="J548">
        <v>30</v>
      </c>
      <c r="K548">
        <v>2</v>
      </c>
      <c r="L548">
        <v>12</v>
      </c>
      <c r="M548">
        <v>1</v>
      </c>
      <c r="N548" t="str">
        <f t="shared" si="25"/>
        <v>female</v>
      </c>
      <c r="O548" t="str">
        <f t="shared" si="26"/>
        <v>c2</v>
      </c>
      <c r="P548" t="str">
        <f t="shared" si="27"/>
        <v>yes</v>
      </c>
      <c r="Q548">
        <v>12</v>
      </c>
      <c r="V548" t="s">
        <v>49</v>
      </c>
      <c r="W548">
        <v>16</v>
      </c>
    </row>
    <row r="549" spans="1:23" x14ac:dyDescent="0.3">
      <c r="A549">
        <v>1</v>
      </c>
      <c r="B549">
        <v>8</v>
      </c>
      <c r="C549">
        <v>2</v>
      </c>
      <c r="D549">
        <v>26</v>
      </c>
      <c r="E549">
        <v>1</v>
      </c>
      <c r="I549">
        <v>0</v>
      </c>
      <c r="J549">
        <v>35</v>
      </c>
      <c r="K549">
        <v>2</v>
      </c>
      <c r="L549">
        <v>10</v>
      </c>
      <c r="M549">
        <v>0</v>
      </c>
      <c r="N549" t="str">
        <f t="shared" si="25"/>
        <v>male</v>
      </c>
      <c r="O549" t="str">
        <f t="shared" si="26"/>
        <v>c2</v>
      </c>
      <c r="P549" t="str">
        <f t="shared" si="27"/>
        <v>no</v>
      </c>
      <c r="Q549">
        <v>10</v>
      </c>
      <c r="V549" t="s">
        <v>49</v>
      </c>
      <c r="W549">
        <v>7</v>
      </c>
    </row>
    <row r="550" spans="1:23" x14ac:dyDescent="0.3">
      <c r="A550">
        <v>1</v>
      </c>
      <c r="B550">
        <v>2</v>
      </c>
      <c r="C550">
        <v>2</v>
      </c>
      <c r="D550">
        <v>26</v>
      </c>
      <c r="E550">
        <v>1</v>
      </c>
      <c r="I550">
        <v>1</v>
      </c>
      <c r="J550">
        <v>39</v>
      </c>
      <c r="K550">
        <v>2</v>
      </c>
      <c r="L550">
        <v>13</v>
      </c>
      <c r="M550">
        <v>1</v>
      </c>
      <c r="N550" t="str">
        <f t="shared" si="25"/>
        <v>female</v>
      </c>
      <c r="O550" t="str">
        <f t="shared" si="26"/>
        <v>c2</v>
      </c>
      <c r="P550" t="str">
        <f t="shared" si="27"/>
        <v>yes</v>
      </c>
      <c r="Q550">
        <v>13</v>
      </c>
      <c r="V550" t="s">
        <v>49</v>
      </c>
      <c r="W550">
        <v>7</v>
      </c>
    </row>
    <row r="551" spans="1:23" x14ac:dyDescent="0.3">
      <c r="A551">
        <v>0</v>
      </c>
      <c r="B551">
        <v>36</v>
      </c>
      <c r="C551">
        <v>2</v>
      </c>
      <c r="D551">
        <v>10</v>
      </c>
      <c r="E551">
        <v>0</v>
      </c>
      <c r="I551">
        <v>0</v>
      </c>
      <c r="J551">
        <v>25</v>
      </c>
      <c r="K551">
        <v>2</v>
      </c>
      <c r="L551">
        <v>13</v>
      </c>
      <c r="M551">
        <v>0</v>
      </c>
      <c r="N551" t="str">
        <f t="shared" si="25"/>
        <v>male</v>
      </c>
      <c r="O551" t="str">
        <f t="shared" si="26"/>
        <v>c2</v>
      </c>
      <c r="P551" t="str">
        <f t="shared" si="27"/>
        <v>no</v>
      </c>
      <c r="Q551">
        <v>13</v>
      </c>
      <c r="V551" t="s">
        <v>49</v>
      </c>
      <c r="W551">
        <v>7</v>
      </c>
    </row>
    <row r="552" spans="1:23" x14ac:dyDescent="0.3">
      <c r="A552">
        <v>0</v>
      </c>
      <c r="B552">
        <v>33</v>
      </c>
      <c r="C552">
        <v>2</v>
      </c>
      <c r="D552">
        <v>21</v>
      </c>
      <c r="E552">
        <v>0</v>
      </c>
      <c r="I552">
        <v>0</v>
      </c>
      <c r="J552">
        <v>42</v>
      </c>
      <c r="K552">
        <v>2</v>
      </c>
      <c r="L552">
        <v>15</v>
      </c>
      <c r="M552">
        <v>0</v>
      </c>
      <c r="N552" t="str">
        <f t="shared" si="25"/>
        <v>male</v>
      </c>
      <c r="O552" t="str">
        <f t="shared" si="26"/>
        <v>c2</v>
      </c>
      <c r="P552" t="str">
        <f t="shared" si="27"/>
        <v>no</v>
      </c>
      <c r="Q552">
        <v>15</v>
      </c>
      <c r="V552" t="s">
        <v>49</v>
      </c>
      <c r="W552">
        <v>6</v>
      </c>
    </row>
    <row r="553" spans="1:23" x14ac:dyDescent="0.3">
      <c r="A553">
        <v>1</v>
      </c>
      <c r="B553">
        <v>30</v>
      </c>
      <c r="C553">
        <v>2</v>
      </c>
      <c r="D553">
        <v>21</v>
      </c>
      <c r="E553">
        <v>0</v>
      </c>
      <c r="I553">
        <v>0</v>
      </c>
      <c r="J553">
        <v>25</v>
      </c>
      <c r="K553">
        <v>2</v>
      </c>
      <c r="L553">
        <v>10</v>
      </c>
      <c r="M553">
        <v>0</v>
      </c>
      <c r="N553" t="str">
        <f t="shared" si="25"/>
        <v>male</v>
      </c>
      <c r="O553" t="str">
        <f t="shared" si="26"/>
        <v>c2</v>
      </c>
      <c r="P553" t="str">
        <f t="shared" si="27"/>
        <v>no</v>
      </c>
      <c r="Q553">
        <v>10</v>
      </c>
      <c r="V553" t="s">
        <v>49</v>
      </c>
      <c r="W553">
        <v>7</v>
      </c>
    </row>
    <row r="554" spans="1:23" x14ac:dyDescent="0.3">
      <c r="A554">
        <v>1</v>
      </c>
      <c r="B554">
        <v>28</v>
      </c>
      <c r="C554">
        <v>2</v>
      </c>
      <c r="D554">
        <v>13</v>
      </c>
      <c r="E554">
        <v>1</v>
      </c>
      <c r="I554">
        <v>0</v>
      </c>
      <c r="J554">
        <v>26</v>
      </c>
      <c r="K554">
        <v>2</v>
      </c>
      <c r="L554">
        <v>13</v>
      </c>
      <c r="M554">
        <v>0</v>
      </c>
      <c r="N554" t="str">
        <f t="shared" si="25"/>
        <v>male</v>
      </c>
      <c r="O554" t="str">
        <f t="shared" si="26"/>
        <v>c2</v>
      </c>
      <c r="P554" t="str">
        <f t="shared" si="27"/>
        <v>no</v>
      </c>
      <c r="Q554">
        <v>13</v>
      </c>
      <c r="V554" t="s">
        <v>49</v>
      </c>
      <c r="W554">
        <v>7</v>
      </c>
    </row>
    <row r="555" spans="1:23" x14ac:dyDescent="0.3">
      <c r="A555">
        <v>0</v>
      </c>
      <c r="B555">
        <v>23</v>
      </c>
      <c r="C555">
        <v>2</v>
      </c>
      <c r="D555">
        <v>15</v>
      </c>
      <c r="E555">
        <v>0</v>
      </c>
      <c r="I555">
        <v>0</v>
      </c>
      <c r="J555">
        <v>14</v>
      </c>
      <c r="K555">
        <v>2</v>
      </c>
      <c r="L555">
        <v>65</v>
      </c>
      <c r="M555">
        <v>0</v>
      </c>
      <c r="N555" t="str">
        <f t="shared" si="25"/>
        <v>male</v>
      </c>
      <c r="O555" t="str">
        <f t="shared" si="26"/>
        <v>c2</v>
      </c>
      <c r="P555" t="str">
        <f t="shared" si="27"/>
        <v>no</v>
      </c>
      <c r="Q555">
        <v>65</v>
      </c>
      <c r="V555" t="s">
        <v>49</v>
      </c>
      <c r="W555">
        <v>7</v>
      </c>
    </row>
    <row r="556" spans="1:23" x14ac:dyDescent="0.3">
      <c r="A556">
        <v>1</v>
      </c>
      <c r="B556">
        <v>24</v>
      </c>
      <c r="C556">
        <v>2</v>
      </c>
      <c r="D556">
        <v>18</v>
      </c>
      <c r="E556">
        <v>1</v>
      </c>
      <c r="I556">
        <v>1</v>
      </c>
      <c r="J556">
        <v>48</v>
      </c>
      <c r="K556">
        <v>2</v>
      </c>
      <c r="L556">
        <v>10</v>
      </c>
      <c r="M556">
        <v>1</v>
      </c>
      <c r="N556" t="str">
        <f t="shared" si="25"/>
        <v>female</v>
      </c>
      <c r="O556" t="str">
        <f t="shared" si="26"/>
        <v>c2</v>
      </c>
      <c r="P556" t="str">
        <f t="shared" si="27"/>
        <v>yes</v>
      </c>
      <c r="Q556">
        <v>10</v>
      </c>
      <c r="V556" t="s">
        <v>49</v>
      </c>
      <c r="W556">
        <v>7</v>
      </c>
    </row>
    <row r="557" spans="1:23" x14ac:dyDescent="0.3">
      <c r="A557">
        <v>0</v>
      </c>
      <c r="B557">
        <v>3</v>
      </c>
      <c r="C557">
        <v>2</v>
      </c>
      <c r="D557">
        <v>18</v>
      </c>
      <c r="E557">
        <v>1</v>
      </c>
      <c r="I557">
        <v>0</v>
      </c>
      <c r="J557">
        <v>23</v>
      </c>
      <c r="K557">
        <v>2</v>
      </c>
      <c r="L557">
        <v>13</v>
      </c>
      <c r="M557">
        <v>0</v>
      </c>
      <c r="N557" t="str">
        <f t="shared" si="25"/>
        <v>male</v>
      </c>
      <c r="O557" t="str">
        <f t="shared" si="26"/>
        <v>c2</v>
      </c>
      <c r="P557" t="str">
        <f t="shared" si="27"/>
        <v>no</v>
      </c>
      <c r="Q557">
        <v>13</v>
      </c>
      <c r="V557" t="s">
        <v>49</v>
      </c>
      <c r="W557">
        <v>8</v>
      </c>
    </row>
    <row r="558" spans="1:23" x14ac:dyDescent="0.3">
      <c r="A558">
        <v>0</v>
      </c>
      <c r="B558">
        <v>1</v>
      </c>
      <c r="C558">
        <v>2</v>
      </c>
      <c r="D558">
        <v>18</v>
      </c>
      <c r="E558">
        <v>1</v>
      </c>
      <c r="I558">
        <v>1</v>
      </c>
      <c r="J558">
        <v>26</v>
      </c>
      <c r="K558">
        <v>2</v>
      </c>
      <c r="L558">
        <v>12</v>
      </c>
      <c r="M558">
        <v>1</v>
      </c>
      <c r="N558" t="str">
        <f t="shared" si="25"/>
        <v>female</v>
      </c>
      <c r="O558" t="str">
        <f t="shared" si="26"/>
        <v>c2</v>
      </c>
      <c r="P558" t="str">
        <f t="shared" si="27"/>
        <v>yes</v>
      </c>
      <c r="Q558">
        <v>12</v>
      </c>
      <c r="V558" t="s">
        <v>49</v>
      </c>
      <c r="W558">
        <v>7</v>
      </c>
    </row>
    <row r="559" spans="1:23" x14ac:dyDescent="0.3">
      <c r="A559">
        <v>1</v>
      </c>
      <c r="B559">
        <v>50</v>
      </c>
      <c r="C559">
        <v>2</v>
      </c>
      <c r="D559">
        <v>10</v>
      </c>
      <c r="E559">
        <v>1</v>
      </c>
      <c r="I559">
        <v>1</v>
      </c>
      <c r="J559">
        <v>27</v>
      </c>
      <c r="K559">
        <v>2</v>
      </c>
      <c r="L559">
        <v>10</v>
      </c>
      <c r="M559">
        <v>1</v>
      </c>
      <c r="N559" t="str">
        <f t="shared" si="25"/>
        <v>female</v>
      </c>
      <c r="O559" t="str">
        <f t="shared" si="26"/>
        <v>c2</v>
      </c>
      <c r="P559" t="str">
        <f t="shared" si="27"/>
        <v>yes</v>
      </c>
      <c r="Q559">
        <v>10</v>
      </c>
      <c r="V559" t="s">
        <v>49</v>
      </c>
      <c r="W559">
        <v>7</v>
      </c>
    </row>
    <row r="560" spans="1:23" x14ac:dyDescent="0.3">
      <c r="A560">
        <v>0</v>
      </c>
      <c r="B560">
        <v>18</v>
      </c>
      <c r="C560">
        <v>2</v>
      </c>
      <c r="D560">
        <v>10</v>
      </c>
      <c r="E560">
        <v>0</v>
      </c>
      <c r="I560">
        <v>0</v>
      </c>
      <c r="J560">
        <v>29</v>
      </c>
      <c r="K560">
        <v>2</v>
      </c>
      <c r="L560">
        <v>21</v>
      </c>
      <c r="M560">
        <v>0</v>
      </c>
      <c r="N560" t="str">
        <f t="shared" si="25"/>
        <v>male</v>
      </c>
      <c r="O560" t="str">
        <f t="shared" si="26"/>
        <v>c2</v>
      </c>
      <c r="P560" t="str">
        <f t="shared" si="27"/>
        <v>no</v>
      </c>
      <c r="Q560">
        <v>21</v>
      </c>
      <c r="V560" t="s">
        <v>49</v>
      </c>
      <c r="W560">
        <v>7</v>
      </c>
    </row>
    <row r="561" spans="1:23" x14ac:dyDescent="0.3">
      <c r="A561">
        <v>1</v>
      </c>
      <c r="B561">
        <v>21</v>
      </c>
      <c r="C561">
        <v>2</v>
      </c>
      <c r="D561">
        <v>10</v>
      </c>
      <c r="E561">
        <v>1</v>
      </c>
      <c r="I561">
        <v>1</v>
      </c>
      <c r="J561">
        <v>27</v>
      </c>
      <c r="K561">
        <v>2</v>
      </c>
      <c r="L561">
        <v>21</v>
      </c>
      <c r="M561">
        <v>0</v>
      </c>
      <c r="N561" t="str">
        <f t="shared" si="25"/>
        <v>female</v>
      </c>
      <c r="O561" t="str">
        <f t="shared" si="26"/>
        <v>c2</v>
      </c>
      <c r="P561" t="str">
        <f t="shared" si="27"/>
        <v>no</v>
      </c>
      <c r="Q561">
        <v>21</v>
      </c>
      <c r="V561" t="s">
        <v>49</v>
      </c>
      <c r="W561">
        <v>7</v>
      </c>
    </row>
    <row r="562" spans="1:23" x14ac:dyDescent="0.3">
      <c r="A562">
        <v>0</v>
      </c>
      <c r="B562">
        <v>26</v>
      </c>
      <c r="C562">
        <v>2</v>
      </c>
      <c r="D562">
        <v>13</v>
      </c>
      <c r="E562">
        <v>0</v>
      </c>
      <c r="I562">
        <v>0</v>
      </c>
      <c r="J562">
        <v>40</v>
      </c>
      <c r="K562">
        <v>2</v>
      </c>
      <c r="L562">
        <v>13</v>
      </c>
      <c r="M562">
        <v>0</v>
      </c>
      <c r="N562" t="str">
        <f t="shared" si="25"/>
        <v>male</v>
      </c>
      <c r="O562" t="str">
        <f t="shared" si="26"/>
        <v>c2</v>
      </c>
      <c r="P562" t="str">
        <f t="shared" si="27"/>
        <v>no</v>
      </c>
      <c r="Q562">
        <v>13</v>
      </c>
      <c r="V562" t="s">
        <v>49</v>
      </c>
      <c r="W562">
        <v>7</v>
      </c>
    </row>
    <row r="563" spans="1:23" x14ac:dyDescent="0.3">
      <c r="A563">
        <v>0</v>
      </c>
      <c r="B563">
        <v>25</v>
      </c>
      <c r="C563">
        <v>2</v>
      </c>
      <c r="D563">
        <v>13</v>
      </c>
      <c r="E563">
        <v>0</v>
      </c>
      <c r="I563">
        <v>1</v>
      </c>
      <c r="J563">
        <v>36</v>
      </c>
      <c r="K563">
        <v>2</v>
      </c>
      <c r="L563">
        <v>21</v>
      </c>
      <c r="M563">
        <v>1</v>
      </c>
      <c r="N563" t="str">
        <f t="shared" si="25"/>
        <v>female</v>
      </c>
      <c r="O563" t="str">
        <f t="shared" si="26"/>
        <v>c2</v>
      </c>
      <c r="P563" t="str">
        <f t="shared" si="27"/>
        <v>yes</v>
      </c>
      <c r="Q563">
        <v>21</v>
      </c>
      <c r="V563" t="s">
        <v>49</v>
      </c>
      <c r="W563">
        <v>7</v>
      </c>
    </row>
    <row r="564" spans="1:23" x14ac:dyDescent="0.3">
      <c r="A564">
        <v>0</v>
      </c>
      <c r="B564">
        <v>27</v>
      </c>
      <c r="C564">
        <v>2</v>
      </c>
      <c r="D564">
        <v>26</v>
      </c>
      <c r="E564">
        <v>0</v>
      </c>
      <c r="I564">
        <v>0</v>
      </c>
      <c r="J564">
        <v>45</v>
      </c>
      <c r="K564">
        <v>2</v>
      </c>
      <c r="L564">
        <v>21</v>
      </c>
      <c r="M564">
        <v>0</v>
      </c>
      <c r="N564" t="str">
        <f t="shared" si="25"/>
        <v>male</v>
      </c>
      <c r="O564" t="str">
        <f t="shared" si="26"/>
        <v>c2</v>
      </c>
      <c r="P564" t="str">
        <f t="shared" si="27"/>
        <v>no</v>
      </c>
      <c r="Q564">
        <v>21</v>
      </c>
      <c r="V564" t="s">
        <v>49</v>
      </c>
      <c r="W564">
        <v>7</v>
      </c>
    </row>
    <row r="565" spans="1:23" x14ac:dyDescent="0.3">
      <c r="A565">
        <v>1</v>
      </c>
      <c r="B565">
        <v>25</v>
      </c>
      <c r="C565">
        <v>2</v>
      </c>
      <c r="D565">
        <v>26</v>
      </c>
      <c r="E565">
        <v>1</v>
      </c>
      <c r="I565">
        <v>1</v>
      </c>
      <c r="J565">
        <v>31</v>
      </c>
      <c r="K565">
        <v>2</v>
      </c>
      <c r="L565">
        <v>21</v>
      </c>
      <c r="M565">
        <v>1</v>
      </c>
      <c r="N565" t="str">
        <f t="shared" si="25"/>
        <v>female</v>
      </c>
      <c r="O565" t="str">
        <f t="shared" si="26"/>
        <v>c2</v>
      </c>
      <c r="P565" t="str">
        <f t="shared" si="27"/>
        <v>yes</v>
      </c>
      <c r="Q565">
        <v>21</v>
      </c>
      <c r="V565" t="s">
        <v>49</v>
      </c>
      <c r="W565">
        <v>7</v>
      </c>
    </row>
    <row r="566" spans="1:23" x14ac:dyDescent="0.3">
      <c r="A566">
        <v>1</v>
      </c>
      <c r="B566">
        <v>17</v>
      </c>
      <c r="C566">
        <v>2</v>
      </c>
      <c r="D566">
        <v>13</v>
      </c>
      <c r="E566">
        <v>1</v>
      </c>
      <c r="I566">
        <v>0</v>
      </c>
      <c r="J566">
        <v>23</v>
      </c>
      <c r="K566">
        <v>2</v>
      </c>
      <c r="L566">
        <v>10</v>
      </c>
      <c r="M566">
        <v>0</v>
      </c>
      <c r="N566" t="str">
        <f t="shared" si="25"/>
        <v>male</v>
      </c>
      <c r="O566" t="str">
        <f t="shared" si="26"/>
        <v>c2</v>
      </c>
      <c r="P566" t="str">
        <f t="shared" si="27"/>
        <v>no</v>
      </c>
      <c r="Q566">
        <v>10</v>
      </c>
      <c r="V566" t="s">
        <v>49</v>
      </c>
      <c r="W566">
        <v>15</v>
      </c>
    </row>
    <row r="567" spans="1:23" x14ac:dyDescent="0.3">
      <c r="A567">
        <v>1</v>
      </c>
      <c r="B567">
        <v>20</v>
      </c>
      <c r="C567">
        <v>2</v>
      </c>
      <c r="D567">
        <v>36</v>
      </c>
      <c r="E567">
        <v>1</v>
      </c>
      <c r="I567">
        <v>1</v>
      </c>
      <c r="J567">
        <v>40</v>
      </c>
      <c r="K567">
        <v>2</v>
      </c>
      <c r="L567">
        <v>15</v>
      </c>
      <c r="M567">
        <v>1</v>
      </c>
      <c r="N567" t="str">
        <f t="shared" si="25"/>
        <v>female</v>
      </c>
      <c r="O567" t="str">
        <f t="shared" si="26"/>
        <v>c2</v>
      </c>
      <c r="P567" t="str">
        <f t="shared" si="27"/>
        <v>yes</v>
      </c>
      <c r="Q567">
        <v>15</v>
      </c>
      <c r="V567" t="s">
        <v>49</v>
      </c>
      <c r="W567">
        <v>7</v>
      </c>
    </row>
    <row r="568" spans="1:23" x14ac:dyDescent="0.3">
      <c r="A568">
        <v>1</v>
      </c>
      <c r="B568">
        <v>30</v>
      </c>
      <c r="C568">
        <v>2</v>
      </c>
      <c r="D568">
        <v>13</v>
      </c>
      <c r="E568">
        <v>1</v>
      </c>
      <c r="I568">
        <v>1</v>
      </c>
      <c r="J568">
        <v>12</v>
      </c>
      <c r="K568">
        <v>2</v>
      </c>
      <c r="L568">
        <v>15</v>
      </c>
      <c r="M568">
        <v>1</v>
      </c>
      <c r="N568" t="str">
        <f t="shared" si="25"/>
        <v>female</v>
      </c>
      <c r="O568" t="str">
        <f t="shared" si="26"/>
        <v>c2</v>
      </c>
      <c r="P568" t="str">
        <f t="shared" si="27"/>
        <v>yes</v>
      </c>
      <c r="Q568">
        <v>15</v>
      </c>
      <c r="V568" t="s">
        <v>49</v>
      </c>
      <c r="W568">
        <v>8</v>
      </c>
    </row>
    <row r="569" spans="1:23" x14ac:dyDescent="0.3">
      <c r="A569">
        <v>0</v>
      </c>
      <c r="B569">
        <v>59</v>
      </c>
      <c r="C569">
        <v>2</v>
      </c>
      <c r="D569">
        <v>13</v>
      </c>
      <c r="E569">
        <v>0</v>
      </c>
      <c r="I569">
        <v>1</v>
      </c>
      <c r="J569">
        <v>37</v>
      </c>
      <c r="K569">
        <v>2</v>
      </c>
      <c r="L569">
        <v>13</v>
      </c>
      <c r="M569">
        <v>1</v>
      </c>
      <c r="N569" t="str">
        <f t="shared" si="25"/>
        <v>female</v>
      </c>
      <c r="O569" t="str">
        <f t="shared" si="26"/>
        <v>c2</v>
      </c>
      <c r="P569" t="str">
        <f t="shared" si="27"/>
        <v>yes</v>
      </c>
      <c r="Q569">
        <v>13</v>
      </c>
      <c r="V569" t="s">
        <v>49</v>
      </c>
      <c r="W569">
        <v>7</v>
      </c>
    </row>
    <row r="570" spans="1:23" x14ac:dyDescent="0.3">
      <c r="A570">
        <v>1</v>
      </c>
      <c r="B570">
        <v>30</v>
      </c>
      <c r="C570">
        <v>2</v>
      </c>
      <c r="D570">
        <v>12</v>
      </c>
      <c r="E570">
        <v>1</v>
      </c>
      <c r="I570">
        <v>0</v>
      </c>
      <c r="J570">
        <v>28</v>
      </c>
      <c r="K570">
        <v>2</v>
      </c>
      <c r="L570">
        <v>26</v>
      </c>
      <c r="M570">
        <v>0</v>
      </c>
      <c r="N570" t="str">
        <f t="shared" si="25"/>
        <v>male</v>
      </c>
      <c r="O570" t="str">
        <f t="shared" si="26"/>
        <v>c2</v>
      </c>
      <c r="P570" t="str">
        <f t="shared" si="27"/>
        <v>no</v>
      </c>
      <c r="Q570">
        <v>26</v>
      </c>
      <c r="V570" t="s">
        <v>49</v>
      </c>
      <c r="W570">
        <v>16</v>
      </c>
    </row>
    <row r="571" spans="1:23" x14ac:dyDescent="0.3">
      <c r="A571">
        <v>0</v>
      </c>
      <c r="B571">
        <v>35</v>
      </c>
      <c r="C571">
        <v>2</v>
      </c>
      <c r="D571">
        <v>10</v>
      </c>
      <c r="E571">
        <v>0</v>
      </c>
      <c r="I571">
        <v>1</v>
      </c>
      <c r="J571">
        <v>37</v>
      </c>
      <c r="K571">
        <v>2</v>
      </c>
      <c r="L571">
        <v>26</v>
      </c>
      <c r="M571">
        <v>1</v>
      </c>
      <c r="N571" t="str">
        <f t="shared" si="25"/>
        <v>female</v>
      </c>
      <c r="O571" t="str">
        <f t="shared" si="26"/>
        <v>c2</v>
      </c>
      <c r="P571" t="str">
        <f t="shared" si="27"/>
        <v>yes</v>
      </c>
      <c r="Q571">
        <v>26</v>
      </c>
      <c r="V571" t="s">
        <v>49</v>
      </c>
      <c r="W571">
        <v>16</v>
      </c>
    </row>
    <row r="572" spans="1:23" x14ac:dyDescent="0.3">
      <c r="A572">
        <v>1</v>
      </c>
      <c r="B572">
        <v>39</v>
      </c>
      <c r="C572">
        <v>2</v>
      </c>
      <c r="D572">
        <v>13</v>
      </c>
      <c r="E572">
        <v>1</v>
      </c>
      <c r="I572">
        <v>1</v>
      </c>
      <c r="J572">
        <v>29</v>
      </c>
      <c r="K572">
        <v>2</v>
      </c>
      <c r="L572">
        <v>23</v>
      </c>
      <c r="M572">
        <v>1</v>
      </c>
      <c r="N572" t="str">
        <f t="shared" si="25"/>
        <v>female</v>
      </c>
      <c r="O572" t="str">
        <f t="shared" si="26"/>
        <v>c2</v>
      </c>
      <c r="P572" t="str">
        <f t="shared" si="27"/>
        <v>yes</v>
      </c>
      <c r="Q572">
        <v>23</v>
      </c>
      <c r="V572" t="s">
        <v>49</v>
      </c>
      <c r="W572">
        <v>7</v>
      </c>
    </row>
    <row r="573" spans="1:23" x14ac:dyDescent="0.3">
      <c r="A573">
        <v>0</v>
      </c>
      <c r="B573">
        <v>25</v>
      </c>
      <c r="C573">
        <v>2</v>
      </c>
      <c r="D573">
        <v>13</v>
      </c>
      <c r="E573">
        <v>0</v>
      </c>
      <c r="I573">
        <v>1</v>
      </c>
      <c r="J573">
        <v>4</v>
      </c>
      <c r="K573">
        <v>2</v>
      </c>
      <c r="L573">
        <v>23</v>
      </c>
      <c r="M573">
        <v>1</v>
      </c>
      <c r="N573" t="str">
        <f t="shared" si="25"/>
        <v>female</v>
      </c>
      <c r="O573" t="str">
        <f t="shared" si="26"/>
        <v>c2</v>
      </c>
      <c r="P573" t="str">
        <f t="shared" si="27"/>
        <v>yes</v>
      </c>
      <c r="Q573">
        <v>23</v>
      </c>
      <c r="V573" t="s">
        <v>49</v>
      </c>
      <c r="W573">
        <v>8</v>
      </c>
    </row>
    <row r="574" spans="1:23" x14ac:dyDescent="0.3">
      <c r="A574">
        <v>0</v>
      </c>
      <c r="B574">
        <v>42</v>
      </c>
      <c r="C574">
        <v>2</v>
      </c>
      <c r="D574">
        <v>15</v>
      </c>
      <c r="E574">
        <v>0</v>
      </c>
      <c r="I574">
        <v>0</v>
      </c>
      <c r="J574">
        <v>2</v>
      </c>
      <c r="K574">
        <v>2</v>
      </c>
      <c r="L574">
        <v>23</v>
      </c>
      <c r="M574">
        <v>1</v>
      </c>
      <c r="N574" t="str">
        <f t="shared" si="25"/>
        <v>male</v>
      </c>
      <c r="O574" t="str">
        <f t="shared" si="26"/>
        <v>c2</v>
      </c>
      <c r="P574" t="str">
        <f t="shared" si="27"/>
        <v>yes</v>
      </c>
      <c r="Q574">
        <v>23</v>
      </c>
      <c r="V574" t="s">
        <v>49</v>
      </c>
      <c r="W574">
        <v>7</v>
      </c>
    </row>
    <row r="575" spans="1:23" x14ac:dyDescent="0.3">
      <c r="A575">
        <v>0</v>
      </c>
      <c r="B575">
        <v>25</v>
      </c>
      <c r="C575">
        <v>2</v>
      </c>
      <c r="D575">
        <v>10</v>
      </c>
      <c r="E575">
        <v>0</v>
      </c>
      <c r="I575">
        <v>0</v>
      </c>
      <c r="J575">
        <v>36</v>
      </c>
      <c r="K575">
        <v>2</v>
      </c>
      <c r="L575">
        <v>27</v>
      </c>
      <c r="M575">
        <v>0</v>
      </c>
      <c r="N575" t="str">
        <f t="shared" si="25"/>
        <v>male</v>
      </c>
      <c r="O575" t="str">
        <f t="shared" si="26"/>
        <v>c2</v>
      </c>
      <c r="P575" t="str">
        <f t="shared" si="27"/>
        <v>no</v>
      </c>
      <c r="Q575">
        <v>27</v>
      </c>
      <c r="V575" t="s">
        <v>49</v>
      </c>
      <c r="W575">
        <v>8</v>
      </c>
    </row>
    <row r="576" spans="1:23" x14ac:dyDescent="0.3">
      <c r="A576">
        <v>0</v>
      </c>
      <c r="B576">
        <v>26</v>
      </c>
      <c r="C576">
        <v>2</v>
      </c>
      <c r="D576">
        <v>13</v>
      </c>
      <c r="E576">
        <v>0</v>
      </c>
      <c r="I576">
        <v>1</v>
      </c>
      <c r="J576">
        <v>33</v>
      </c>
      <c r="K576">
        <v>2</v>
      </c>
      <c r="L576">
        <v>27</v>
      </c>
      <c r="M576">
        <v>1</v>
      </c>
      <c r="N576" t="str">
        <f t="shared" si="25"/>
        <v>female</v>
      </c>
      <c r="O576" t="str">
        <f t="shared" si="26"/>
        <v>c2</v>
      </c>
      <c r="P576" t="str">
        <f t="shared" si="27"/>
        <v>yes</v>
      </c>
      <c r="Q576">
        <v>27</v>
      </c>
      <c r="V576" t="s">
        <v>49</v>
      </c>
      <c r="W576">
        <v>8</v>
      </c>
    </row>
    <row r="577" spans="1:23" x14ac:dyDescent="0.3">
      <c r="A577">
        <v>0</v>
      </c>
      <c r="B577">
        <v>14</v>
      </c>
      <c r="C577">
        <v>2</v>
      </c>
      <c r="D577">
        <v>65</v>
      </c>
      <c r="E577">
        <v>0</v>
      </c>
      <c r="I577">
        <v>1</v>
      </c>
      <c r="J577">
        <v>4</v>
      </c>
      <c r="K577">
        <v>2</v>
      </c>
      <c r="L577">
        <v>27</v>
      </c>
      <c r="M577">
        <v>1</v>
      </c>
      <c r="N577" t="str">
        <f t="shared" si="25"/>
        <v>female</v>
      </c>
      <c r="O577" t="str">
        <f t="shared" si="26"/>
        <v>c2</v>
      </c>
      <c r="P577" t="str">
        <f t="shared" si="27"/>
        <v>yes</v>
      </c>
      <c r="Q577">
        <v>27</v>
      </c>
      <c r="V577" t="s">
        <v>49</v>
      </c>
      <c r="W577">
        <v>7</v>
      </c>
    </row>
    <row r="578" spans="1:23" x14ac:dyDescent="0.3">
      <c r="A578">
        <v>0</v>
      </c>
      <c r="B578">
        <v>32</v>
      </c>
      <c r="C578">
        <v>2</v>
      </c>
      <c r="D578">
        <v>9999</v>
      </c>
      <c r="E578">
        <v>0</v>
      </c>
      <c r="I578">
        <v>1</v>
      </c>
      <c r="J578">
        <v>1</v>
      </c>
      <c r="K578">
        <v>2</v>
      </c>
      <c r="L578">
        <v>27</v>
      </c>
      <c r="M578">
        <v>1</v>
      </c>
      <c r="N578" t="str">
        <f t="shared" si="25"/>
        <v>female</v>
      </c>
      <c r="O578" t="str">
        <f t="shared" si="26"/>
        <v>c2</v>
      </c>
      <c r="P578" t="str">
        <f t="shared" si="27"/>
        <v>yes</v>
      </c>
      <c r="Q578">
        <v>27</v>
      </c>
      <c r="V578" t="s">
        <v>49</v>
      </c>
      <c r="W578">
        <v>7</v>
      </c>
    </row>
    <row r="579" spans="1:23" x14ac:dyDescent="0.3">
      <c r="A579">
        <v>1</v>
      </c>
      <c r="B579">
        <v>48</v>
      </c>
      <c r="C579">
        <v>2</v>
      </c>
      <c r="D579">
        <v>10</v>
      </c>
      <c r="E579">
        <v>1</v>
      </c>
      <c r="I579">
        <v>0</v>
      </c>
      <c r="J579">
        <v>66</v>
      </c>
      <c r="K579">
        <v>2</v>
      </c>
      <c r="L579">
        <v>10</v>
      </c>
      <c r="M579">
        <v>0</v>
      </c>
      <c r="N579" t="str">
        <f t="shared" ref="N579:N642" si="28">IF(I579=1,"female","male")</f>
        <v>male</v>
      </c>
      <c r="O579" t="str">
        <f t="shared" ref="O579:O642" si="29">IF(K579=1,"c1",IF(K579=2,"c2","c3"))</f>
        <v>c2</v>
      </c>
      <c r="P579" t="str">
        <f t="shared" ref="P579:P642" si="30">IF(M579=1,"yes","no")</f>
        <v>no</v>
      </c>
      <c r="Q579">
        <v>10</v>
      </c>
      <c r="V579" t="s">
        <v>49</v>
      </c>
      <c r="W579">
        <v>8</v>
      </c>
    </row>
    <row r="580" spans="1:23" x14ac:dyDescent="0.3">
      <c r="A580">
        <v>0</v>
      </c>
      <c r="B580">
        <v>23</v>
      </c>
      <c r="C580">
        <v>2</v>
      </c>
      <c r="D580">
        <v>13</v>
      </c>
      <c r="E580">
        <v>0</v>
      </c>
      <c r="I580">
        <v>0</v>
      </c>
      <c r="J580">
        <v>24</v>
      </c>
      <c r="K580">
        <v>2</v>
      </c>
      <c r="L580">
        <v>12</v>
      </c>
      <c r="M580">
        <v>0</v>
      </c>
      <c r="N580" t="str">
        <f t="shared" si="28"/>
        <v>male</v>
      </c>
      <c r="O580" t="str">
        <f t="shared" si="29"/>
        <v>c2</v>
      </c>
      <c r="P580" t="str">
        <f t="shared" si="30"/>
        <v>no</v>
      </c>
      <c r="Q580">
        <v>12</v>
      </c>
      <c r="V580" t="s">
        <v>49</v>
      </c>
      <c r="W580">
        <v>7</v>
      </c>
    </row>
    <row r="581" spans="1:23" x14ac:dyDescent="0.3">
      <c r="A581">
        <v>1</v>
      </c>
      <c r="B581">
        <v>26</v>
      </c>
      <c r="C581">
        <v>2</v>
      </c>
      <c r="D581">
        <v>12</v>
      </c>
      <c r="E581">
        <v>1</v>
      </c>
      <c r="I581">
        <v>0</v>
      </c>
      <c r="J581">
        <v>32</v>
      </c>
      <c r="K581">
        <v>2</v>
      </c>
      <c r="L581">
        <v>13</v>
      </c>
      <c r="M581">
        <v>1</v>
      </c>
      <c r="N581" t="str">
        <f t="shared" si="28"/>
        <v>male</v>
      </c>
      <c r="O581" t="str">
        <f t="shared" si="29"/>
        <v>c2</v>
      </c>
      <c r="P581" t="str">
        <f t="shared" si="30"/>
        <v>yes</v>
      </c>
      <c r="Q581">
        <v>13</v>
      </c>
      <c r="V581" t="s">
        <v>49</v>
      </c>
      <c r="W581">
        <v>7</v>
      </c>
    </row>
    <row r="582" spans="1:23" x14ac:dyDescent="0.3">
      <c r="A582">
        <v>1</v>
      </c>
      <c r="B582">
        <v>27</v>
      </c>
      <c r="C582">
        <v>2</v>
      </c>
      <c r="D582">
        <v>10</v>
      </c>
      <c r="E582">
        <v>1</v>
      </c>
      <c r="I582">
        <v>1</v>
      </c>
      <c r="J582">
        <v>35</v>
      </c>
      <c r="K582">
        <v>2</v>
      </c>
      <c r="L582">
        <v>26</v>
      </c>
      <c r="M582">
        <v>1</v>
      </c>
      <c r="N582" t="str">
        <f t="shared" si="28"/>
        <v>female</v>
      </c>
      <c r="O582" t="str">
        <f t="shared" si="29"/>
        <v>c2</v>
      </c>
      <c r="P582" t="str">
        <f t="shared" si="30"/>
        <v>yes</v>
      </c>
      <c r="Q582">
        <v>26</v>
      </c>
      <c r="V582" t="s">
        <v>49</v>
      </c>
      <c r="W582">
        <v>7</v>
      </c>
    </row>
    <row r="583" spans="1:23" x14ac:dyDescent="0.3">
      <c r="A583">
        <v>0</v>
      </c>
      <c r="B583">
        <v>29</v>
      </c>
      <c r="C583">
        <v>2</v>
      </c>
      <c r="D583">
        <v>21</v>
      </c>
      <c r="E583">
        <v>0</v>
      </c>
      <c r="I583">
        <v>0</v>
      </c>
      <c r="J583">
        <v>23</v>
      </c>
      <c r="K583">
        <v>2</v>
      </c>
      <c r="L583">
        <v>13</v>
      </c>
      <c r="M583">
        <v>1</v>
      </c>
      <c r="N583" t="str">
        <f t="shared" si="28"/>
        <v>male</v>
      </c>
      <c r="O583" t="str">
        <f t="shared" si="29"/>
        <v>c2</v>
      </c>
      <c r="P583" t="str">
        <f t="shared" si="30"/>
        <v>yes</v>
      </c>
      <c r="Q583">
        <v>13</v>
      </c>
      <c r="V583" t="s">
        <v>49</v>
      </c>
      <c r="W583">
        <v>7</v>
      </c>
    </row>
    <row r="584" spans="1:23" x14ac:dyDescent="0.3">
      <c r="A584">
        <v>1</v>
      </c>
      <c r="B584">
        <v>27</v>
      </c>
      <c r="C584">
        <v>2</v>
      </c>
      <c r="D584">
        <v>21</v>
      </c>
      <c r="E584">
        <v>0</v>
      </c>
      <c r="I584">
        <v>1</v>
      </c>
      <c r="J584">
        <v>26</v>
      </c>
      <c r="K584">
        <v>2</v>
      </c>
      <c r="L584">
        <v>13</v>
      </c>
      <c r="M584">
        <v>1</v>
      </c>
      <c r="N584" t="str">
        <f t="shared" si="28"/>
        <v>female</v>
      </c>
      <c r="O584" t="str">
        <f t="shared" si="29"/>
        <v>c2</v>
      </c>
      <c r="P584" t="str">
        <f t="shared" si="30"/>
        <v>yes</v>
      </c>
      <c r="Q584">
        <v>13</v>
      </c>
      <c r="V584" t="s">
        <v>49</v>
      </c>
      <c r="W584">
        <v>8</v>
      </c>
    </row>
    <row r="585" spans="1:23" x14ac:dyDescent="0.3">
      <c r="A585">
        <v>0</v>
      </c>
      <c r="B585">
        <v>40</v>
      </c>
      <c r="C585">
        <v>2</v>
      </c>
      <c r="D585">
        <v>13</v>
      </c>
      <c r="E585">
        <v>0</v>
      </c>
      <c r="I585">
        <v>1</v>
      </c>
      <c r="J585">
        <v>24</v>
      </c>
      <c r="K585">
        <v>2</v>
      </c>
      <c r="L585">
        <v>13</v>
      </c>
      <c r="M585">
        <v>0</v>
      </c>
      <c r="N585" t="str">
        <f t="shared" si="28"/>
        <v>female</v>
      </c>
      <c r="O585" t="str">
        <f t="shared" si="29"/>
        <v>c2</v>
      </c>
      <c r="P585" t="str">
        <f t="shared" si="30"/>
        <v>no</v>
      </c>
      <c r="Q585">
        <v>13</v>
      </c>
      <c r="V585" t="s">
        <v>49</v>
      </c>
      <c r="W585">
        <v>24</v>
      </c>
    </row>
    <row r="586" spans="1:23" x14ac:dyDescent="0.3">
      <c r="A586">
        <v>1</v>
      </c>
      <c r="B586">
        <v>36</v>
      </c>
      <c r="C586">
        <v>2</v>
      </c>
      <c r="D586">
        <v>21</v>
      </c>
      <c r="E586">
        <v>1</v>
      </c>
      <c r="I586">
        <v>0</v>
      </c>
      <c r="J586">
        <v>42</v>
      </c>
      <c r="K586">
        <v>3</v>
      </c>
      <c r="L586">
        <v>7</v>
      </c>
      <c r="M586">
        <v>0</v>
      </c>
      <c r="N586" t="str">
        <f t="shared" si="28"/>
        <v>male</v>
      </c>
      <c r="O586" t="str">
        <f t="shared" si="29"/>
        <v>c3</v>
      </c>
      <c r="P586" t="str">
        <f t="shared" si="30"/>
        <v>no</v>
      </c>
      <c r="Q586">
        <v>7</v>
      </c>
      <c r="V586" t="s">
        <v>49</v>
      </c>
      <c r="W586">
        <v>8</v>
      </c>
    </row>
    <row r="587" spans="1:23" x14ac:dyDescent="0.3">
      <c r="A587">
        <v>0</v>
      </c>
      <c r="B587">
        <v>45</v>
      </c>
      <c r="C587">
        <v>2</v>
      </c>
      <c r="D587">
        <v>21</v>
      </c>
      <c r="E587">
        <v>0</v>
      </c>
      <c r="I587">
        <v>1</v>
      </c>
      <c r="J587">
        <v>39</v>
      </c>
      <c r="K587">
        <v>3</v>
      </c>
      <c r="L587">
        <v>20</v>
      </c>
      <c r="M587">
        <v>1</v>
      </c>
      <c r="N587" t="str">
        <f t="shared" si="28"/>
        <v>female</v>
      </c>
      <c r="O587" t="str">
        <f t="shared" si="29"/>
        <v>c3</v>
      </c>
      <c r="P587" t="str">
        <f t="shared" si="30"/>
        <v>yes</v>
      </c>
      <c r="Q587">
        <v>20</v>
      </c>
      <c r="V587" t="s">
        <v>49</v>
      </c>
      <c r="W587">
        <v>7</v>
      </c>
    </row>
    <row r="588" spans="1:23" x14ac:dyDescent="0.3">
      <c r="A588">
        <v>1</v>
      </c>
      <c r="B588">
        <v>31</v>
      </c>
      <c r="C588">
        <v>2</v>
      </c>
      <c r="D588">
        <v>21</v>
      </c>
      <c r="E588">
        <v>1</v>
      </c>
      <c r="I588">
        <v>0</v>
      </c>
      <c r="J588">
        <v>16</v>
      </c>
      <c r="K588">
        <v>3</v>
      </c>
      <c r="L588">
        <v>20</v>
      </c>
      <c r="M588">
        <v>0</v>
      </c>
      <c r="N588" t="str">
        <f t="shared" si="28"/>
        <v>male</v>
      </c>
      <c r="O588" t="str">
        <f t="shared" si="29"/>
        <v>c3</v>
      </c>
      <c r="P588" t="str">
        <f t="shared" si="30"/>
        <v>no</v>
      </c>
      <c r="Q588">
        <v>20</v>
      </c>
      <c r="V588" t="s">
        <v>49</v>
      </c>
      <c r="W588">
        <v>7</v>
      </c>
    </row>
    <row r="589" spans="1:23" x14ac:dyDescent="0.3">
      <c r="A589">
        <v>0</v>
      </c>
      <c r="B589">
        <v>23</v>
      </c>
      <c r="C589">
        <v>2</v>
      </c>
      <c r="D589">
        <v>10</v>
      </c>
      <c r="E589">
        <v>0</v>
      </c>
      <c r="I589">
        <v>0</v>
      </c>
      <c r="J589">
        <v>14</v>
      </c>
      <c r="K589">
        <v>3</v>
      </c>
      <c r="L589">
        <v>20</v>
      </c>
      <c r="M589">
        <v>0</v>
      </c>
      <c r="N589" t="str">
        <f t="shared" si="28"/>
        <v>male</v>
      </c>
      <c r="O589" t="str">
        <f t="shared" si="29"/>
        <v>c3</v>
      </c>
      <c r="P589" t="str">
        <f t="shared" si="30"/>
        <v>no</v>
      </c>
      <c r="Q589">
        <v>20</v>
      </c>
      <c r="V589" t="s">
        <v>49</v>
      </c>
      <c r="W589">
        <v>8</v>
      </c>
    </row>
    <row r="590" spans="1:23" x14ac:dyDescent="0.3">
      <c r="A590">
        <v>0</v>
      </c>
      <c r="B590">
        <v>15</v>
      </c>
      <c r="C590">
        <v>2</v>
      </c>
      <c r="D590">
        <v>9999</v>
      </c>
      <c r="E590">
        <v>0</v>
      </c>
      <c r="I590">
        <v>1</v>
      </c>
      <c r="J590">
        <v>16</v>
      </c>
      <c r="K590">
        <v>3</v>
      </c>
      <c r="L590">
        <v>7</v>
      </c>
      <c r="M590">
        <v>1</v>
      </c>
      <c r="N590" t="str">
        <f t="shared" si="28"/>
        <v>female</v>
      </c>
      <c r="O590" t="str">
        <f t="shared" si="29"/>
        <v>c3</v>
      </c>
      <c r="P590" t="str">
        <f t="shared" si="30"/>
        <v>yes</v>
      </c>
      <c r="Q590">
        <v>7</v>
      </c>
      <c r="V590" t="s">
        <v>49</v>
      </c>
      <c r="W590">
        <v>15</v>
      </c>
    </row>
    <row r="591" spans="1:23" x14ac:dyDescent="0.3">
      <c r="A591">
        <v>1</v>
      </c>
      <c r="B591">
        <v>40</v>
      </c>
      <c r="C591">
        <v>2</v>
      </c>
      <c r="D591">
        <v>15</v>
      </c>
      <c r="E591">
        <v>1</v>
      </c>
      <c r="I591">
        <v>0</v>
      </c>
      <c r="J591">
        <v>25</v>
      </c>
      <c r="K591">
        <v>3</v>
      </c>
      <c r="L591">
        <v>7</v>
      </c>
      <c r="M591">
        <v>1</v>
      </c>
      <c r="N591" t="str">
        <f t="shared" si="28"/>
        <v>male</v>
      </c>
      <c r="O591" t="str">
        <f t="shared" si="29"/>
        <v>c3</v>
      </c>
      <c r="P591" t="str">
        <f t="shared" si="30"/>
        <v>yes</v>
      </c>
      <c r="Q591">
        <v>7</v>
      </c>
      <c r="V591" t="s">
        <v>49</v>
      </c>
      <c r="W591">
        <v>8</v>
      </c>
    </row>
    <row r="592" spans="1:23" x14ac:dyDescent="0.3">
      <c r="A592">
        <v>1</v>
      </c>
      <c r="B592">
        <v>12</v>
      </c>
      <c r="C592">
        <v>2</v>
      </c>
      <c r="D592">
        <v>15</v>
      </c>
      <c r="E592">
        <v>1</v>
      </c>
      <c r="I592">
        <v>0</v>
      </c>
      <c r="J592">
        <v>20</v>
      </c>
      <c r="K592">
        <v>3</v>
      </c>
      <c r="L592">
        <v>7</v>
      </c>
      <c r="M592">
        <v>1</v>
      </c>
      <c r="N592" t="str">
        <f t="shared" si="28"/>
        <v>male</v>
      </c>
      <c r="O592" t="str">
        <f t="shared" si="29"/>
        <v>c3</v>
      </c>
      <c r="P592" t="str">
        <f t="shared" si="30"/>
        <v>yes</v>
      </c>
      <c r="Q592">
        <v>7</v>
      </c>
      <c r="V592" t="s">
        <v>49</v>
      </c>
      <c r="W592">
        <v>7</v>
      </c>
    </row>
    <row r="593" spans="1:23" x14ac:dyDescent="0.3">
      <c r="A593">
        <v>1</v>
      </c>
      <c r="B593">
        <v>37</v>
      </c>
      <c r="C593">
        <v>2</v>
      </c>
      <c r="D593">
        <v>13</v>
      </c>
      <c r="E593">
        <v>1</v>
      </c>
      <c r="I593">
        <v>1</v>
      </c>
      <c r="J593">
        <v>18</v>
      </c>
      <c r="K593">
        <v>3</v>
      </c>
      <c r="L593">
        <v>7</v>
      </c>
      <c r="M593">
        <v>1</v>
      </c>
      <c r="N593" t="str">
        <f t="shared" si="28"/>
        <v>female</v>
      </c>
      <c r="O593" t="str">
        <f t="shared" si="29"/>
        <v>c3</v>
      </c>
      <c r="P593" t="str">
        <f t="shared" si="30"/>
        <v>yes</v>
      </c>
      <c r="Q593">
        <v>7</v>
      </c>
      <c r="V593" t="s">
        <v>49</v>
      </c>
      <c r="W593">
        <v>7</v>
      </c>
    </row>
    <row r="594" spans="1:23" x14ac:dyDescent="0.3">
      <c r="A594">
        <v>0</v>
      </c>
      <c r="B594">
        <v>28</v>
      </c>
      <c r="C594">
        <v>2</v>
      </c>
      <c r="D594">
        <v>26</v>
      </c>
      <c r="E594">
        <v>0</v>
      </c>
      <c r="I594">
        <v>0</v>
      </c>
      <c r="J594">
        <v>30</v>
      </c>
      <c r="K594">
        <v>3</v>
      </c>
      <c r="L594">
        <v>7</v>
      </c>
      <c r="M594">
        <v>0</v>
      </c>
      <c r="N594" t="str">
        <f t="shared" si="28"/>
        <v>male</v>
      </c>
      <c r="O594" t="str">
        <f t="shared" si="29"/>
        <v>c3</v>
      </c>
      <c r="P594" t="str">
        <f t="shared" si="30"/>
        <v>no</v>
      </c>
      <c r="Q594">
        <v>7</v>
      </c>
      <c r="V594" t="s">
        <v>49</v>
      </c>
      <c r="W594">
        <v>7</v>
      </c>
    </row>
    <row r="595" spans="1:23" x14ac:dyDescent="0.3">
      <c r="A595">
        <v>1</v>
      </c>
      <c r="B595">
        <v>37</v>
      </c>
      <c r="C595">
        <v>2</v>
      </c>
      <c r="D595">
        <v>26</v>
      </c>
      <c r="E595">
        <v>1</v>
      </c>
      <c r="I595">
        <v>0</v>
      </c>
      <c r="J595">
        <v>26</v>
      </c>
      <c r="K595">
        <v>3</v>
      </c>
      <c r="L595">
        <v>8</v>
      </c>
      <c r="M595">
        <v>0</v>
      </c>
      <c r="N595" t="str">
        <f t="shared" si="28"/>
        <v>male</v>
      </c>
      <c r="O595" t="str">
        <f t="shared" si="29"/>
        <v>c3</v>
      </c>
      <c r="P595" t="str">
        <f t="shared" si="30"/>
        <v>no</v>
      </c>
      <c r="Q595">
        <v>8</v>
      </c>
      <c r="V595" t="s">
        <v>49</v>
      </c>
      <c r="W595">
        <v>8</v>
      </c>
    </row>
    <row r="596" spans="1:23" x14ac:dyDescent="0.3">
      <c r="A596">
        <v>1</v>
      </c>
      <c r="B596">
        <v>29</v>
      </c>
      <c r="C596">
        <v>2</v>
      </c>
      <c r="D596">
        <v>23</v>
      </c>
      <c r="E596">
        <v>1</v>
      </c>
      <c r="I596">
        <v>1</v>
      </c>
      <c r="J596">
        <v>40</v>
      </c>
      <c r="K596">
        <v>3</v>
      </c>
      <c r="L596">
        <v>9</v>
      </c>
      <c r="M596">
        <v>0</v>
      </c>
      <c r="N596" t="str">
        <f t="shared" si="28"/>
        <v>female</v>
      </c>
      <c r="O596" t="str">
        <f t="shared" si="29"/>
        <v>c3</v>
      </c>
      <c r="P596" t="str">
        <f t="shared" si="30"/>
        <v>no</v>
      </c>
      <c r="Q596">
        <v>9</v>
      </c>
      <c r="V596" t="s">
        <v>49</v>
      </c>
      <c r="W596">
        <v>7</v>
      </c>
    </row>
    <row r="597" spans="1:23" x14ac:dyDescent="0.3">
      <c r="A597">
        <v>1</v>
      </c>
      <c r="B597">
        <v>4</v>
      </c>
      <c r="C597">
        <v>2</v>
      </c>
      <c r="D597">
        <v>23</v>
      </c>
      <c r="E597">
        <v>1</v>
      </c>
      <c r="I597">
        <v>1</v>
      </c>
      <c r="J597">
        <v>18</v>
      </c>
      <c r="K597">
        <v>3</v>
      </c>
      <c r="L597">
        <v>9</v>
      </c>
      <c r="M597">
        <v>1</v>
      </c>
      <c r="N597" t="str">
        <f t="shared" si="28"/>
        <v>female</v>
      </c>
      <c r="O597" t="str">
        <f t="shared" si="29"/>
        <v>c3</v>
      </c>
      <c r="P597" t="str">
        <f t="shared" si="30"/>
        <v>yes</v>
      </c>
      <c r="Q597">
        <v>9</v>
      </c>
      <c r="V597" t="s">
        <v>49</v>
      </c>
      <c r="W597">
        <v>7</v>
      </c>
    </row>
    <row r="598" spans="1:23" x14ac:dyDescent="0.3">
      <c r="A598">
        <v>0</v>
      </c>
      <c r="B598">
        <v>2</v>
      </c>
      <c r="C598">
        <v>2</v>
      </c>
      <c r="D598">
        <v>23</v>
      </c>
      <c r="E598">
        <v>1</v>
      </c>
      <c r="I598">
        <v>0</v>
      </c>
      <c r="J598">
        <v>1</v>
      </c>
      <c r="K598">
        <v>3</v>
      </c>
      <c r="L598">
        <v>9</v>
      </c>
      <c r="M598">
        <v>1</v>
      </c>
      <c r="N598" t="str">
        <f t="shared" si="28"/>
        <v>male</v>
      </c>
      <c r="O598" t="str">
        <f t="shared" si="29"/>
        <v>c3</v>
      </c>
      <c r="P598" t="str">
        <f t="shared" si="30"/>
        <v>yes</v>
      </c>
      <c r="Q598">
        <v>9</v>
      </c>
      <c r="V598" t="s">
        <v>49</v>
      </c>
      <c r="W598">
        <v>7</v>
      </c>
    </row>
    <row r="599" spans="1:23" x14ac:dyDescent="0.3">
      <c r="A599">
        <v>0</v>
      </c>
      <c r="B599">
        <v>36</v>
      </c>
      <c r="C599">
        <v>2</v>
      </c>
      <c r="D599">
        <v>27</v>
      </c>
      <c r="E599">
        <v>0</v>
      </c>
      <c r="I599">
        <v>0</v>
      </c>
      <c r="J599">
        <v>26</v>
      </c>
      <c r="K599">
        <v>3</v>
      </c>
      <c r="L599">
        <v>18</v>
      </c>
      <c r="M599">
        <v>1</v>
      </c>
      <c r="N599" t="str">
        <f t="shared" si="28"/>
        <v>male</v>
      </c>
      <c r="O599" t="str">
        <f t="shared" si="29"/>
        <v>c3</v>
      </c>
      <c r="P599" t="str">
        <f t="shared" si="30"/>
        <v>yes</v>
      </c>
      <c r="Q599">
        <v>18</v>
      </c>
      <c r="V599" t="s">
        <v>49</v>
      </c>
      <c r="W599">
        <v>7</v>
      </c>
    </row>
    <row r="600" spans="1:23" x14ac:dyDescent="0.3">
      <c r="A600">
        <v>1</v>
      </c>
      <c r="B600">
        <v>33</v>
      </c>
      <c r="C600">
        <v>2</v>
      </c>
      <c r="D600">
        <v>27</v>
      </c>
      <c r="E600">
        <v>1</v>
      </c>
      <c r="I600">
        <v>0</v>
      </c>
      <c r="J600">
        <v>23</v>
      </c>
      <c r="K600">
        <v>3</v>
      </c>
      <c r="L600">
        <v>7</v>
      </c>
      <c r="M600">
        <v>0</v>
      </c>
      <c r="N600" t="str">
        <f t="shared" si="28"/>
        <v>male</v>
      </c>
      <c r="O600" t="str">
        <f t="shared" si="29"/>
        <v>c3</v>
      </c>
      <c r="P600" t="str">
        <f t="shared" si="30"/>
        <v>no</v>
      </c>
      <c r="Q600">
        <v>7</v>
      </c>
      <c r="V600" t="s">
        <v>49</v>
      </c>
      <c r="W600">
        <v>7</v>
      </c>
    </row>
    <row r="601" spans="1:23" x14ac:dyDescent="0.3">
      <c r="A601">
        <v>1</v>
      </c>
      <c r="B601">
        <v>4</v>
      </c>
      <c r="C601">
        <v>2</v>
      </c>
      <c r="D601">
        <v>27</v>
      </c>
      <c r="E601">
        <v>1</v>
      </c>
      <c r="I601">
        <v>0</v>
      </c>
      <c r="J601">
        <v>19</v>
      </c>
      <c r="K601">
        <v>3</v>
      </c>
      <c r="L601">
        <v>7</v>
      </c>
      <c r="M601">
        <v>0</v>
      </c>
      <c r="N601" t="str">
        <f t="shared" si="28"/>
        <v>male</v>
      </c>
      <c r="O601" t="str">
        <f t="shared" si="29"/>
        <v>c3</v>
      </c>
      <c r="P601" t="str">
        <f t="shared" si="30"/>
        <v>no</v>
      </c>
      <c r="Q601">
        <v>7</v>
      </c>
      <c r="V601" t="s">
        <v>49</v>
      </c>
      <c r="W601">
        <v>7</v>
      </c>
    </row>
    <row r="602" spans="1:23" x14ac:dyDescent="0.3">
      <c r="A602">
        <v>1</v>
      </c>
      <c r="B602">
        <v>1</v>
      </c>
      <c r="C602">
        <v>2</v>
      </c>
      <c r="D602">
        <v>27</v>
      </c>
      <c r="E602">
        <v>1</v>
      </c>
      <c r="I602">
        <v>0</v>
      </c>
      <c r="J602">
        <v>24</v>
      </c>
      <c r="K602">
        <v>3</v>
      </c>
      <c r="L602">
        <v>7</v>
      </c>
      <c r="M602">
        <v>0</v>
      </c>
      <c r="N602" t="str">
        <f t="shared" si="28"/>
        <v>male</v>
      </c>
      <c r="O602" t="str">
        <f t="shared" si="29"/>
        <v>c3</v>
      </c>
      <c r="P602" t="str">
        <f t="shared" si="30"/>
        <v>no</v>
      </c>
      <c r="Q602">
        <v>7</v>
      </c>
      <c r="V602" t="s">
        <v>49</v>
      </c>
      <c r="W602">
        <v>8</v>
      </c>
    </row>
    <row r="603" spans="1:23" x14ac:dyDescent="0.3">
      <c r="A603">
        <v>0</v>
      </c>
      <c r="B603">
        <v>66</v>
      </c>
      <c r="C603">
        <v>2</v>
      </c>
      <c r="D603">
        <v>10</v>
      </c>
      <c r="E603">
        <v>0</v>
      </c>
      <c r="I603">
        <v>0</v>
      </c>
      <c r="J603">
        <v>25</v>
      </c>
      <c r="K603">
        <v>3</v>
      </c>
      <c r="L603">
        <v>7</v>
      </c>
      <c r="M603">
        <v>0</v>
      </c>
      <c r="N603" t="str">
        <f t="shared" si="28"/>
        <v>male</v>
      </c>
      <c r="O603" t="str">
        <f t="shared" si="29"/>
        <v>c3</v>
      </c>
      <c r="P603" t="str">
        <f t="shared" si="30"/>
        <v>no</v>
      </c>
      <c r="Q603">
        <v>7</v>
      </c>
      <c r="V603" t="s">
        <v>49</v>
      </c>
      <c r="W603">
        <v>7</v>
      </c>
    </row>
    <row r="604" spans="1:23" x14ac:dyDescent="0.3">
      <c r="A604">
        <v>0</v>
      </c>
      <c r="B604">
        <v>24</v>
      </c>
      <c r="C604">
        <v>2</v>
      </c>
      <c r="D604">
        <v>12</v>
      </c>
      <c r="E604">
        <v>0</v>
      </c>
      <c r="I604">
        <v>0</v>
      </c>
      <c r="J604">
        <v>35</v>
      </c>
      <c r="K604">
        <v>3</v>
      </c>
      <c r="L604">
        <v>8</v>
      </c>
      <c r="M604">
        <v>0</v>
      </c>
      <c r="N604" t="str">
        <f t="shared" si="28"/>
        <v>male</v>
      </c>
      <c r="O604" t="str">
        <f t="shared" si="29"/>
        <v>c3</v>
      </c>
      <c r="P604" t="str">
        <f t="shared" si="30"/>
        <v>no</v>
      </c>
      <c r="Q604">
        <v>8</v>
      </c>
      <c r="V604" t="s">
        <v>49</v>
      </c>
      <c r="W604">
        <v>7</v>
      </c>
    </row>
    <row r="605" spans="1:23" x14ac:dyDescent="0.3">
      <c r="A605">
        <v>0</v>
      </c>
      <c r="B605">
        <v>32</v>
      </c>
      <c r="C605">
        <v>2</v>
      </c>
      <c r="D605">
        <v>13</v>
      </c>
      <c r="E605">
        <v>1</v>
      </c>
      <c r="I605">
        <v>0</v>
      </c>
      <c r="J605">
        <v>15</v>
      </c>
      <c r="K605">
        <v>3</v>
      </c>
      <c r="L605">
        <v>8</v>
      </c>
      <c r="M605">
        <v>0</v>
      </c>
      <c r="N605" t="str">
        <f t="shared" si="28"/>
        <v>male</v>
      </c>
      <c r="O605" t="str">
        <f t="shared" si="29"/>
        <v>c3</v>
      </c>
      <c r="P605" t="str">
        <f t="shared" si="30"/>
        <v>no</v>
      </c>
      <c r="Q605">
        <v>8</v>
      </c>
      <c r="V605" t="s">
        <v>49</v>
      </c>
      <c r="W605">
        <v>7</v>
      </c>
    </row>
    <row r="606" spans="1:23" x14ac:dyDescent="0.3">
      <c r="A606">
        <v>1</v>
      </c>
      <c r="B606">
        <v>35</v>
      </c>
      <c r="C606">
        <v>2</v>
      </c>
      <c r="D606">
        <v>26</v>
      </c>
      <c r="E606">
        <v>1</v>
      </c>
      <c r="I606">
        <v>0</v>
      </c>
      <c r="J606">
        <v>33</v>
      </c>
      <c r="K606">
        <v>3</v>
      </c>
      <c r="L606">
        <v>22</v>
      </c>
      <c r="M606">
        <v>0</v>
      </c>
      <c r="N606" t="str">
        <f t="shared" si="28"/>
        <v>male</v>
      </c>
      <c r="O606" t="str">
        <f t="shared" si="29"/>
        <v>c3</v>
      </c>
      <c r="P606" t="str">
        <f t="shared" si="30"/>
        <v>no</v>
      </c>
      <c r="Q606">
        <v>22</v>
      </c>
      <c r="V606" t="s">
        <v>49</v>
      </c>
      <c r="W606">
        <v>7</v>
      </c>
    </row>
    <row r="607" spans="1:23" x14ac:dyDescent="0.3">
      <c r="A607">
        <v>0</v>
      </c>
      <c r="B607">
        <v>23</v>
      </c>
      <c r="C607">
        <v>2</v>
      </c>
      <c r="D607">
        <v>13</v>
      </c>
      <c r="E607">
        <v>1</v>
      </c>
      <c r="I607">
        <v>1</v>
      </c>
      <c r="J607">
        <v>19</v>
      </c>
      <c r="K607">
        <v>3</v>
      </c>
      <c r="L607">
        <v>7</v>
      </c>
      <c r="M607">
        <v>1</v>
      </c>
      <c r="N607" t="str">
        <f t="shared" si="28"/>
        <v>female</v>
      </c>
      <c r="O607" t="str">
        <f t="shared" si="29"/>
        <v>c3</v>
      </c>
      <c r="P607" t="str">
        <f t="shared" si="30"/>
        <v>yes</v>
      </c>
      <c r="Q607">
        <v>7</v>
      </c>
      <c r="V607" t="s">
        <v>49</v>
      </c>
      <c r="W607">
        <v>6</v>
      </c>
    </row>
    <row r="608" spans="1:23" x14ac:dyDescent="0.3">
      <c r="A608">
        <v>0</v>
      </c>
      <c r="B608">
        <v>32</v>
      </c>
      <c r="C608">
        <v>2</v>
      </c>
      <c r="D608">
        <v>9999</v>
      </c>
      <c r="E608">
        <v>0</v>
      </c>
      <c r="I608">
        <v>1</v>
      </c>
      <c r="J608">
        <v>17</v>
      </c>
      <c r="K608">
        <v>3</v>
      </c>
      <c r="L608">
        <v>7</v>
      </c>
      <c r="M608">
        <v>1</v>
      </c>
      <c r="N608" t="str">
        <f t="shared" si="28"/>
        <v>female</v>
      </c>
      <c r="O608" t="str">
        <f t="shared" si="29"/>
        <v>c3</v>
      </c>
      <c r="P608" t="str">
        <f t="shared" si="30"/>
        <v>yes</v>
      </c>
      <c r="Q608">
        <v>7</v>
      </c>
      <c r="V608" t="s">
        <v>49</v>
      </c>
      <c r="W608">
        <v>7</v>
      </c>
    </row>
    <row r="609" spans="1:23" x14ac:dyDescent="0.3">
      <c r="A609">
        <v>1</v>
      </c>
      <c r="B609">
        <v>26</v>
      </c>
      <c r="C609">
        <v>2</v>
      </c>
      <c r="D609">
        <v>13</v>
      </c>
      <c r="E609">
        <v>1</v>
      </c>
      <c r="I609">
        <v>0</v>
      </c>
      <c r="J609">
        <v>26</v>
      </c>
      <c r="K609">
        <v>3</v>
      </c>
      <c r="L609">
        <v>7</v>
      </c>
      <c r="M609">
        <v>0</v>
      </c>
      <c r="N609" t="str">
        <f t="shared" si="28"/>
        <v>male</v>
      </c>
      <c r="O609" t="str">
        <f t="shared" si="29"/>
        <v>c3</v>
      </c>
      <c r="P609" t="str">
        <f t="shared" si="30"/>
        <v>no</v>
      </c>
      <c r="Q609">
        <v>7</v>
      </c>
      <c r="V609" t="s">
        <v>49</v>
      </c>
      <c r="W609">
        <v>15</v>
      </c>
    </row>
    <row r="610" spans="1:23" x14ac:dyDescent="0.3">
      <c r="A610">
        <v>1</v>
      </c>
      <c r="B610">
        <v>24</v>
      </c>
      <c r="C610">
        <v>2</v>
      </c>
      <c r="D610">
        <v>13</v>
      </c>
      <c r="E610">
        <v>0</v>
      </c>
      <c r="I610">
        <v>1</v>
      </c>
      <c r="J610">
        <v>38</v>
      </c>
      <c r="K610">
        <v>3</v>
      </c>
      <c r="L610">
        <v>7</v>
      </c>
      <c r="M610">
        <v>0</v>
      </c>
      <c r="N610" t="str">
        <f t="shared" si="28"/>
        <v>female</v>
      </c>
      <c r="O610" t="str">
        <f t="shared" si="29"/>
        <v>c3</v>
      </c>
      <c r="P610" t="str">
        <f t="shared" si="30"/>
        <v>no</v>
      </c>
      <c r="Q610">
        <v>7</v>
      </c>
      <c r="V610" t="s">
        <v>49</v>
      </c>
      <c r="W610">
        <v>15</v>
      </c>
    </row>
    <row r="611" spans="1:23" x14ac:dyDescent="0.3">
      <c r="A611">
        <v>0</v>
      </c>
      <c r="B611">
        <v>42</v>
      </c>
      <c r="C611">
        <v>3</v>
      </c>
      <c r="D611">
        <v>7</v>
      </c>
      <c r="E611">
        <v>0</v>
      </c>
      <c r="I611">
        <v>0</v>
      </c>
      <c r="J611">
        <v>39</v>
      </c>
      <c r="K611">
        <v>3</v>
      </c>
      <c r="L611">
        <v>31</v>
      </c>
      <c r="M611">
        <v>0</v>
      </c>
      <c r="N611" t="str">
        <f t="shared" si="28"/>
        <v>male</v>
      </c>
      <c r="O611" t="str">
        <f t="shared" si="29"/>
        <v>c3</v>
      </c>
      <c r="P611" t="str">
        <f t="shared" si="30"/>
        <v>no</v>
      </c>
      <c r="Q611">
        <v>31</v>
      </c>
      <c r="V611" t="s">
        <v>49</v>
      </c>
      <c r="W611">
        <v>7</v>
      </c>
    </row>
    <row r="612" spans="1:23" x14ac:dyDescent="0.3">
      <c r="A612">
        <v>1</v>
      </c>
      <c r="B612">
        <v>39</v>
      </c>
      <c r="C612">
        <v>3</v>
      </c>
      <c r="D612">
        <v>20</v>
      </c>
      <c r="E612">
        <v>1</v>
      </c>
      <c r="I612">
        <v>1</v>
      </c>
      <c r="J612">
        <v>39</v>
      </c>
      <c r="K612">
        <v>3</v>
      </c>
      <c r="L612">
        <v>31</v>
      </c>
      <c r="M612">
        <v>0</v>
      </c>
      <c r="N612" t="str">
        <f t="shared" si="28"/>
        <v>female</v>
      </c>
      <c r="O612" t="str">
        <f t="shared" si="29"/>
        <v>c3</v>
      </c>
      <c r="P612" t="str">
        <f t="shared" si="30"/>
        <v>no</v>
      </c>
      <c r="Q612">
        <v>31</v>
      </c>
      <c r="V612" t="s">
        <v>49</v>
      </c>
      <c r="W612">
        <v>7</v>
      </c>
    </row>
    <row r="613" spans="1:23" x14ac:dyDescent="0.3">
      <c r="A613">
        <v>0</v>
      </c>
      <c r="B613">
        <v>16</v>
      </c>
      <c r="C613">
        <v>3</v>
      </c>
      <c r="D613">
        <v>20</v>
      </c>
      <c r="E613">
        <v>0</v>
      </c>
      <c r="I613">
        <v>1</v>
      </c>
      <c r="J613">
        <v>11</v>
      </c>
      <c r="K613">
        <v>3</v>
      </c>
      <c r="L613">
        <v>31</v>
      </c>
      <c r="M613">
        <v>0</v>
      </c>
      <c r="N613" t="str">
        <f t="shared" si="28"/>
        <v>female</v>
      </c>
      <c r="O613" t="str">
        <f t="shared" si="29"/>
        <v>c3</v>
      </c>
      <c r="P613" t="str">
        <f t="shared" si="30"/>
        <v>no</v>
      </c>
      <c r="Q613">
        <v>31</v>
      </c>
      <c r="V613" t="s">
        <v>49</v>
      </c>
      <c r="W613">
        <v>7</v>
      </c>
    </row>
    <row r="614" spans="1:23" x14ac:dyDescent="0.3">
      <c r="A614">
        <v>0</v>
      </c>
      <c r="B614">
        <v>14</v>
      </c>
      <c r="C614">
        <v>3</v>
      </c>
      <c r="D614">
        <v>20</v>
      </c>
      <c r="E614">
        <v>0</v>
      </c>
      <c r="I614">
        <v>1</v>
      </c>
      <c r="J614">
        <v>9</v>
      </c>
      <c r="K614">
        <v>3</v>
      </c>
      <c r="L614">
        <v>31</v>
      </c>
      <c r="M614">
        <v>0</v>
      </c>
      <c r="N614" t="str">
        <f t="shared" si="28"/>
        <v>female</v>
      </c>
      <c r="O614" t="str">
        <f t="shared" si="29"/>
        <v>c3</v>
      </c>
      <c r="P614" t="str">
        <f t="shared" si="30"/>
        <v>no</v>
      </c>
      <c r="Q614">
        <v>31</v>
      </c>
      <c r="V614" t="s">
        <v>49</v>
      </c>
      <c r="W614">
        <v>7</v>
      </c>
    </row>
    <row r="615" spans="1:23" x14ac:dyDescent="0.3">
      <c r="A615">
        <v>1</v>
      </c>
      <c r="B615">
        <v>16</v>
      </c>
      <c r="C615">
        <v>3</v>
      </c>
      <c r="D615">
        <v>7</v>
      </c>
      <c r="E615">
        <v>1</v>
      </c>
      <c r="I615">
        <v>1</v>
      </c>
      <c r="J615">
        <v>6</v>
      </c>
      <c r="K615">
        <v>3</v>
      </c>
      <c r="L615">
        <v>31</v>
      </c>
      <c r="M615">
        <v>0</v>
      </c>
      <c r="N615" t="str">
        <f t="shared" si="28"/>
        <v>female</v>
      </c>
      <c r="O615" t="str">
        <f t="shared" si="29"/>
        <v>c3</v>
      </c>
      <c r="P615" t="str">
        <f t="shared" si="30"/>
        <v>no</v>
      </c>
      <c r="Q615">
        <v>31</v>
      </c>
      <c r="V615" t="s">
        <v>49</v>
      </c>
      <c r="W615">
        <v>7</v>
      </c>
    </row>
    <row r="616" spans="1:23" x14ac:dyDescent="0.3">
      <c r="A616">
        <v>0</v>
      </c>
      <c r="B616">
        <v>25</v>
      </c>
      <c r="C616">
        <v>3</v>
      </c>
      <c r="D616">
        <v>7</v>
      </c>
      <c r="E616">
        <v>1</v>
      </c>
      <c r="I616">
        <v>0</v>
      </c>
      <c r="J616">
        <v>4</v>
      </c>
      <c r="K616">
        <v>3</v>
      </c>
      <c r="L616">
        <v>31</v>
      </c>
      <c r="M616">
        <v>0</v>
      </c>
      <c r="N616" t="str">
        <f t="shared" si="28"/>
        <v>male</v>
      </c>
      <c r="O616" t="str">
        <f t="shared" si="29"/>
        <v>c3</v>
      </c>
      <c r="P616" t="str">
        <f t="shared" si="30"/>
        <v>no</v>
      </c>
      <c r="Q616">
        <v>31</v>
      </c>
      <c r="V616" t="s">
        <v>49</v>
      </c>
      <c r="W616">
        <v>9</v>
      </c>
    </row>
    <row r="617" spans="1:23" x14ac:dyDescent="0.3">
      <c r="A617">
        <v>0</v>
      </c>
      <c r="B617">
        <v>20</v>
      </c>
      <c r="C617">
        <v>3</v>
      </c>
      <c r="D617">
        <v>7</v>
      </c>
      <c r="E617">
        <v>1</v>
      </c>
      <c r="I617">
        <v>1</v>
      </c>
      <c r="J617">
        <v>2</v>
      </c>
      <c r="K617">
        <v>3</v>
      </c>
      <c r="L617">
        <v>31</v>
      </c>
      <c r="M617">
        <v>0</v>
      </c>
      <c r="N617" t="str">
        <f t="shared" si="28"/>
        <v>female</v>
      </c>
      <c r="O617" t="str">
        <f t="shared" si="29"/>
        <v>c3</v>
      </c>
      <c r="P617" t="str">
        <f t="shared" si="30"/>
        <v>no</v>
      </c>
      <c r="Q617">
        <v>31</v>
      </c>
      <c r="V617" t="s">
        <v>49</v>
      </c>
      <c r="W617">
        <v>8</v>
      </c>
    </row>
    <row r="618" spans="1:23" x14ac:dyDescent="0.3">
      <c r="A618">
        <v>1</v>
      </c>
      <c r="B618">
        <v>18</v>
      </c>
      <c r="C618">
        <v>3</v>
      </c>
      <c r="D618">
        <v>7</v>
      </c>
      <c r="E618">
        <v>1</v>
      </c>
      <c r="I618">
        <v>0</v>
      </c>
      <c r="J618">
        <v>20</v>
      </c>
      <c r="K618">
        <v>3</v>
      </c>
      <c r="L618">
        <v>7</v>
      </c>
      <c r="M618">
        <v>0</v>
      </c>
      <c r="N618" t="str">
        <f t="shared" si="28"/>
        <v>male</v>
      </c>
      <c r="O618" t="str">
        <f t="shared" si="29"/>
        <v>c3</v>
      </c>
      <c r="P618" t="str">
        <f t="shared" si="30"/>
        <v>no</v>
      </c>
      <c r="Q618">
        <v>7</v>
      </c>
      <c r="V618" t="s">
        <v>49</v>
      </c>
      <c r="W618">
        <v>22</v>
      </c>
    </row>
    <row r="619" spans="1:23" x14ac:dyDescent="0.3">
      <c r="A619">
        <v>0</v>
      </c>
      <c r="B619">
        <v>30</v>
      </c>
      <c r="C619">
        <v>3</v>
      </c>
      <c r="D619">
        <v>7</v>
      </c>
      <c r="E619">
        <v>0</v>
      </c>
      <c r="I619">
        <v>0</v>
      </c>
      <c r="J619">
        <v>26</v>
      </c>
      <c r="K619">
        <v>3</v>
      </c>
      <c r="L619">
        <v>7</v>
      </c>
      <c r="M619">
        <v>0</v>
      </c>
      <c r="N619" t="str">
        <f t="shared" si="28"/>
        <v>male</v>
      </c>
      <c r="O619" t="str">
        <f t="shared" si="29"/>
        <v>c3</v>
      </c>
      <c r="P619" t="str">
        <f t="shared" si="30"/>
        <v>no</v>
      </c>
      <c r="Q619">
        <v>7</v>
      </c>
      <c r="V619" t="s">
        <v>49</v>
      </c>
      <c r="W619">
        <v>7</v>
      </c>
    </row>
    <row r="620" spans="1:23" x14ac:dyDescent="0.3">
      <c r="A620">
        <v>0</v>
      </c>
      <c r="B620">
        <v>26</v>
      </c>
      <c r="C620">
        <v>3</v>
      </c>
      <c r="D620">
        <v>8</v>
      </c>
      <c r="E620">
        <v>0</v>
      </c>
      <c r="I620">
        <v>0</v>
      </c>
      <c r="J620">
        <v>25</v>
      </c>
      <c r="K620">
        <v>3</v>
      </c>
      <c r="L620">
        <v>17</v>
      </c>
      <c r="M620">
        <v>0</v>
      </c>
      <c r="N620" t="str">
        <f t="shared" si="28"/>
        <v>male</v>
      </c>
      <c r="O620" t="str">
        <f t="shared" si="29"/>
        <v>c3</v>
      </c>
      <c r="P620" t="str">
        <f t="shared" si="30"/>
        <v>no</v>
      </c>
      <c r="Q620">
        <v>17</v>
      </c>
      <c r="V620" t="s">
        <v>49</v>
      </c>
      <c r="W620">
        <v>7</v>
      </c>
    </row>
    <row r="621" spans="1:23" x14ac:dyDescent="0.3">
      <c r="A621">
        <v>1</v>
      </c>
      <c r="B621">
        <v>40</v>
      </c>
      <c r="C621">
        <v>3</v>
      </c>
      <c r="D621">
        <v>9</v>
      </c>
      <c r="E621">
        <v>0</v>
      </c>
      <c r="I621">
        <v>1</v>
      </c>
      <c r="J621">
        <v>18</v>
      </c>
      <c r="K621">
        <v>3</v>
      </c>
      <c r="L621">
        <v>17</v>
      </c>
      <c r="M621">
        <v>0</v>
      </c>
      <c r="N621" t="str">
        <f t="shared" si="28"/>
        <v>female</v>
      </c>
      <c r="O621" t="str">
        <f t="shared" si="29"/>
        <v>c3</v>
      </c>
      <c r="P621" t="str">
        <f t="shared" si="30"/>
        <v>no</v>
      </c>
      <c r="Q621">
        <v>17</v>
      </c>
      <c r="V621" t="s">
        <v>49</v>
      </c>
      <c r="W621">
        <v>7</v>
      </c>
    </row>
    <row r="622" spans="1:23" x14ac:dyDescent="0.3">
      <c r="A622">
        <v>1</v>
      </c>
      <c r="B622">
        <v>18</v>
      </c>
      <c r="C622">
        <v>3</v>
      </c>
      <c r="D622">
        <v>9</v>
      </c>
      <c r="E622">
        <v>1</v>
      </c>
      <c r="I622">
        <v>0</v>
      </c>
      <c r="J622">
        <v>24</v>
      </c>
      <c r="K622">
        <v>3</v>
      </c>
      <c r="L622">
        <v>7</v>
      </c>
      <c r="M622">
        <v>0</v>
      </c>
      <c r="N622" t="str">
        <f t="shared" si="28"/>
        <v>male</v>
      </c>
      <c r="O622" t="str">
        <f t="shared" si="29"/>
        <v>c3</v>
      </c>
      <c r="P622" t="str">
        <f t="shared" si="30"/>
        <v>no</v>
      </c>
      <c r="Q622">
        <v>7</v>
      </c>
      <c r="V622" t="s">
        <v>49</v>
      </c>
      <c r="W622">
        <v>9</v>
      </c>
    </row>
    <row r="623" spans="1:23" x14ac:dyDescent="0.3">
      <c r="A623">
        <v>0</v>
      </c>
      <c r="B623">
        <v>1</v>
      </c>
      <c r="C623">
        <v>3</v>
      </c>
      <c r="D623">
        <v>9</v>
      </c>
      <c r="E623">
        <v>1</v>
      </c>
      <c r="I623">
        <v>0</v>
      </c>
      <c r="J623">
        <v>35</v>
      </c>
      <c r="K623">
        <v>3</v>
      </c>
      <c r="L623">
        <v>7</v>
      </c>
      <c r="M623">
        <v>0</v>
      </c>
      <c r="N623" t="str">
        <f t="shared" si="28"/>
        <v>male</v>
      </c>
      <c r="O623" t="str">
        <f t="shared" si="29"/>
        <v>c3</v>
      </c>
      <c r="P623" t="str">
        <f t="shared" si="30"/>
        <v>no</v>
      </c>
      <c r="Q623">
        <v>7</v>
      </c>
      <c r="V623" t="s">
        <v>49</v>
      </c>
      <c r="W623">
        <v>8</v>
      </c>
    </row>
    <row r="624" spans="1:23" x14ac:dyDescent="0.3">
      <c r="A624">
        <v>0</v>
      </c>
      <c r="B624">
        <v>26</v>
      </c>
      <c r="C624">
        <v>3</v>
      </c>
      <c r="D624">
        <v>18</v>
      </c>
      <c r="E624">
        <v>1</v>
      </c>
      <c r="I624">
        <v>0</v>
      </c>
      <c r="J624">
        <v>3</v>
      </c>
      <c r="K624">
        <v>3</v>
      </c>
      <c r="L624">
        <v>31</v>
      </c>
      <c r="M624">
        <v>1</v>
      </c>
      <c r="N624" t="str">
        <f t="shared" si="28"/>
        <v>male</v>
      </c>
      <c r="O624" t="str">
        <f t="shared" si="29"/>
        <v>c3</v>
      </c>
      <c r="P624" t="str">
        <f t="shared" si="30"/>
        <v>yes</v>
      </c>
      <c r="Q624">
        <v>31</v>
      </c>
      <c r="V624" t="s">
        <v>49</v>
      </c>
      <c r="W624">
        <v>8</v>
      </c>
    </row>
    <row r="625" spans="1:23" x14ac:dyDescent="0.3">
      <c r="A625">
        <v>0</v>
      </c>
      <c r="B625">
        <v>23</v>
      </c>
      <c r="C625">
        <v>3</v>
      </c>
      <c r="D625">
        <v>7</v>
      </c>
      <c r="E625">
        <v>0</v>
      </c>
      <c r="I625">
        <v>0</v>
      </c>
      <c r="J625">
        <v>23</v>
      </c>
      <c r="K625">
        <v>3</v>
      </c>
      <c r="L625">
        <v>7</v>
      </c>
      <c r="M625">
        <v>1</v>
      </c>
      <c r="N625" t="str">
        <f t="shared" si="28"/>
        <v>male</v>
      </c>
      <c r="O625" t="str">
        <f t="shared" si="29"/>
        <v>c3</v>
      </c>
      <c r="P625" t="str">
        <f t="shared" si="30"/>
        <v>yes</v>
      </c>
      <c r="Q625">
        <v>7</v>
      </c>
      <c r="V625" t="s">
        <v>49</v>
      </c>
      <c r="W625">
        <v>8</v>
      </c>
    </row>
    <row r="626" spans="1:23" x14ac:dyDescent="0.3">
      <c r="A626">
        <v>0</v>
      </c>
      <c r="B626">
        <v>19</v>
      </c>
      <c r="C626">
        <v>3</v>
      </c>
      <c r="D626">
        <v>7</v>
      </c>
      <c r="E626">
        <v>0</v>
      </c>
      <c r="I626">
        <v>0</v>
      </c>
      <c r="J626">
        <v>40</v>
      </c>
      <c r="K626">
        <v>3</v>
      </c>
      <c r="L626">
        <v>31</v>
      </c>
      <c r="M626">
        <v>0</v>
      </c>
      <c r="N626" t="str">
        <f t="shared" si="28"/>
        <v>male</v>
      </c>
      <c r="O626" t="str">
        <f t="shared" si="29"/>
        <v>c3</v>
      </c>
      <c r="P626" t="str">
        <f t="shared" si="30"/>
        <v>no</v>
      </c>
      <c r="Q626">
        <v>31</v>
      </c>
      <c r="V626" t="s">
        <v>49</v>
      </c>
      <c r="W626">
        <v>9</v>
      </c>
    </row>
    <row r="627" spans="1:23" x14ac:dyDescent="0.3">
      <c r="A627">
        <v>0</v>
      </c>
      <c r="B627">
        <v>24</v>
      </c>
      <c r="C627">
        <v>3</v>
      </c>
      <c r="D627">
        <v>7</v>
      </c>
      <c r="E627">
        <v>0</v>
      </c>
      <c r="I627">
        <v>1</v>
      </c>
      <c r="J627">
        <v>38</v>
      </c>
      <c r="K627">
        <v>3</v>
      </c>
      <c r="L627">
        <v>31</v>
      </c>
      <c r="M627">
        <v>1</v>
      </c>
      <c r="N627" t="str">
        <f t="shared" si="28"/>
        <v>female</v>
      </c>
      <c r="O627" t="str">
        <f t="shared" si="29"/>
        <v>c3</v>
      </c>
      <c r="P627" t="str">
        <f t="shared" si="30"/>
        <v>yes</v>
      </c>
      <c r="Q627">
        <v>31</v>
      </c>
      <c r="V627" t="s">
        <v>49</v>
      </c>
      <c r="W627">
        <v>21</v>
      </c>
    </row>
    <row r="628" spans="1:23" x14ac:dyDescent="0.3">
      <c r="A628">
        <v>0</v>
      </c>
      <c r="B628">
        <v>25</v>
      </c>
      <c r="C628">
        <v>3</v>
      </c>
      <c r="D628">
        <v>7</v>
      </c>
      <c r="E628">
        <v>0</v>
      </c>
      <c r="I628">
        <v>0</v>
      </c>
      <c r="J628">
        <v>5</v>
      </c>
      <c r="K628">
        <v>3</v>
      </c>
      <c r="L628">
        <v>31</v>
      </c>
      <c r="M628">
        <v>0</v>
      </c>
      <c r="N628" t="str">
        <f t="shared" si="28"/>
        <v>male</v>
      </c>
      <c r="O628" t="str">
        <f t="shared" si="29"/>
        <v>c3</v>
      </c>
      <c r="P628" t="str">
        <f t="shared" si="30"/>
        <v>no</v>
      </c>
      <c r="Q628">
        <v>31</v>
      </c>
      <c r="V628" t="s">
        <v>49</v>
      </c>
      <c r="W628">
        <v>21</v>
      </c>
    </row>
    <row r="629" spans="1:23" x14ac:dyDescent="0.3">
      <c r="A629">
        <v>0</v>
      </c>
      <c r="B629">
        <v>35</v>
      </c>
      <c r="C629">
        <v>3</v>
      </c>
      <c r="D629">
        <v>8</v>
      </c>
      <c r="E629">
        <v>0</v>
      </c>
      <c r="I629">
        <v>0</v>
      </c>
      <c r="J629">
        <v>13</v>
      </c>
      <c r="K629">
        <v>3</v>
      </c>
      <c r="L629">
        <v>31</v>
      </c>
      <c r="M629">
        <v>0</v>
      </c>
      <c r="N629" t="str">
        <f t="shared" si="28"/>
        <v>male</v>
      </c>
      <c r="O629" t="str">
        <f t="shared" si="29"/>
        <v>c3</v>
      </c>
      <c r="P629" t="str">
        <f t="shared" si="30"/>
        <v>no</v>
      </c>
      <c r="Q629">
        <v>31</v>
      </c>
      <c r="V629" t="s">
        <v>49</v>
      </c>
      <c r="W629">
        <v>21</v>
      </c>
    </row>
    <row r="630" spans="1:23" x14ac:dyDescent="0.3">
      <c r="A630">
        <v>0</v>
      </c>
      <c r="B630">
        <v>15</v>
      </c>
      <c r="C630">
        <v>3</v>
      </c>
      <c r="D630">
        <v>8</v>
      </c>
      <c r="E630">
        <v>0</v>
      </c>
      <c r="I630">
        <v>0</v>
      </c>
      <c r="J630">
        <v>9</v>
      </c>
      <c r="K630">
        <v>3</v>
      </c>
      <c r="L630">
        <v>31</v>
      </c>
      <c r="M630">
        <v>0</v>
      </c>
      <c r="N630" t="str">
        <f t="shared" si="28"/>
        <v>male</v>
      </c>
      <c r="O630" t="str">
        <f t="shared" si="29"/>
        <v>c3</v>
      </c>
      <c r="P630" t="str">
        <f t="shared" si="30"/>
        <v>no</v>
      </c>
      <c r="Q630">
        <v>31</v>
      </c>
      <c r="V630" t="s">
        <v>49</v>
      </c>
      <c r="W630">
        <v>21</v>
      </c>
    </row>
    <row r="631" spans="1:23" x14ac:dyDescent="0.3">
      <c r="A631">
        <v>0</v>
      </c>
      <c r="B631">
        <v>33</v>
      </c>
      <c r="C631">
        <v>3</v>
      </c>
      <c r="D631">
        <v>22</v>
      </c>
      <c r="E631">
        <v>0</v>
      </c>
      <c r="I631">
        <v>1</v>
      </c>
      <c r="J631">
        <v>5</v>
      </c>
      <c r="K631">
        <v>3</v>
      </c>
      <c r="L631">
        <v>31</v>
      </c>
      <c r="M631">
        <v>1</v>
      </c>
      <c r="N631" t="str">
        <f t="shared" si="28"/>
        <v>female</v>
      </c>
      <c r="O631" t="str">
        <f t="shared" si="29"/>
        <v>c3</v>
      </c>
      <c r="P631" t="str">
        <f t="shared" si="30"/>
        <v>yes</v>
      </c>
      <c r="Q631">
        <v>31</v>
      </c>
      <c r="V631" t="s">
        <v>49</v>
      </c>
      <c r="W631">
        <v>21</v>
      </c>
    </row>
    <row r="632" spans="1:23" x14ac:dyDescent="0.3">
      <c r="A632">
        <v>1</v>
      </c>
      <c r="B632">
        <v>19</v>
      </c>
      <c r="C632">
        <v>3</v>
      </c>
      <c r="D632">
        <v>7</v>
      </c>
      <c r="E632">
        <v>1</v>
      </c>
      <c r="I632">
        <v>1</v>
      </c>
      <c r="J632">
        <v>45</v>
      </c>
      <c r="K632">
        <v>3</v>
      </c>
      <c r="L632">
        <v>7</v>
      </c>
      <c r="M632">
        <v>1</v>
      </c>
      <c r="N632" t="str">
        <f t="shared" si="28"/>
        <v>female</v>
      </c>
      <c r="O632" t="str">
        <f t="shared" si="29"/>
        <v>c3</v>
      </c>
      <c r="P632" t="str">
        <f t="shared" si="30"/>
        <v>yes</v>
      </c>
      <c r="Q632">
        <v>7</v>
      </c>
      <c r="V632" t="s">
        <v>49</v>
      </c>
      <c r="W632">
        <v>39</v>
      </c>
    </row>
    <row r="633" spans="1:23" x14ac:dyDescent="0.3">
      <c r="A633">
        <v>1</v>
      </c>
      <c r="B633">
        <v>17</v>
      </c>
      <c r="C633">
        <v>3</v>
      </c>
      <c r="D633">
        <v>7</v>
      </c>
      <c r="E633">
        <v>1</v>
      </c>
      <c r="I633">
        <v>0</v>
      </c>
      <c r="J633">
        <v>23</v>
      </c>
      <c r="K633">
        <v>3</v>
      </c>
      <c r="L633">
        <v>7</v>
      </c>
      <c r="M633">
        <v>0</v>
      </c>
      <c r="N633" t="str">
        <f t="shared" si="28"/>
        <v>male</v>
      </c>
      <c r="O633" t="str">
        <f t="shared" si="29"/>
        <v>c3</v>
      </c>
      <c r="P633" t="str">
        <f t="shared" si="30"/>
        <v>no</v>
      </c>
      <c r="Q633">
        <v>7</v>
      </c>
      <c r="V633" t="s">
        <v>49</v>
      </c>
      <c r="W633">
        <v>39</v>
      </c>
    </row>
    <row r="634" spans="1:23" x14ac:dyDescent="0.3">
      <c r="A634">
        <v>0</v>
      </c>
      <c r="B634">
        <v>26</v>
      </c>
      <c r="C634">
        <v>3</v>
      </c>
      <c r="D634">
        <v>7</v>
      </c>
      <c r="E634">
        <v>0</v>
      </c>
      <c r="I634">
        <v>0</v>
      </c>
      <c r="J634">
        <v>27</v>
      </c>
      <c r="K634">
        <v>3</v>
      </c>
      <c r="L634">
        <v>7</v>
      </c>
      <c r="M634">
        <v>0</v>
      </c>
      <c r="N634" t="str">
        <f t="shared" si="28"/>
        <v>male</v>
      </c>
      <c r="O634" t="str">
        <f t="shared" si="29"/>
        <v>c3</v>
      </c>
      <c r="P634" t="str">
        <f t="shared" si="30"/>
        <v>no</v>
      </c>
      <c r="Q634">
        <v>7</v>
      </c>
      <c r="V634" t="s">
        <v>49</v>
      </c>
      <c r="W634">
        <v>39</v>
      </c>
    </row>
    <row r="635" spans="1:23" x14ac:dyDescent="0.3">
      <c r="A635">
        <v>1</v>
      </c>
      <c r="B635">
        <v>38</v>
      </c>
      <c r="C635">
        <v>3</v>
      </c>
      <c r="D635">
        <v>7</v>
      </c>
      <c r="E635">
        <v>0</v>
      </c>
      <c r="I635">
        <v>1</v>
      </c>
      <c r="J635">
        <v>17</v>
      </c>
      <c r="K635">
        <v>3</v>
      </c>
      <c r="L635">
        <v>14</v>
      </c>
      <c r="M635">
        <v>0</v>
      </c>
      <c r="N635" t="str">
        <f t="shared" si="28"/>
        <v>female</v>
      </c>
      <c r="O635" t="str">
        <f t="shared" si="29"/>
        <v>c3</v>
      </c>
      <c r="P635" t="str">
        <f t="shared" si="30"/>
        <v>no</v>
      </c>
      <c r="Q635">
        <v>14</v>
      </c>
      <c r="V635" t="s">
        <v>49</v>
      </c>
      <c r="W635">
        <v>39</v>
      </c>
    </row>
    <row r="636" spans="1:23" x14ac:dyDescent="0.3">
      <c r="A636">
        <v>0</v>
      </c>
      <c r="B636">
        <v>39</v>
      </c>
      <c r="C636">
        <v>3</v>
      </c>
      <c r="D636">
        <v>31</v>
      </c>
      <c r="E636">
        <v>0</v>
      </c>
      <c r="I636">
        <v>0</v>
      </c>
      <c r="J636">
        <v>23</v>
      </c>
      <c r="K636">
        <v>3</v>
      </c>
      <c r="L636">
        <v>7</v>
      </c>
      <c r="M636">
        <v>0</v>
      </c>
      <c r="N636" t="str">
        <f t="shared" si="28"/>
        <v>male</v>
      </c>
      <c r="O636" t="str">
        <f t="shared" si="29"/>
        <v>c3</v>
      </c>
      <c r="P636" t="str">
        <f t="shared" si="30"/>
        <v>no</v>
      </c>
      <c r="Q636">
        <v>7</v>
      </c>
      <c r="V636" t="s">
        <v>49</v>
      </c>
      <c r="W636">
        <v>39</v>
      </c>
    </row>
    <row r="637" spans="1:23" x14ac:dyDescent="0.3">
      <c r="A637">
        <v>1</v>
      </c>
      <c r="B637">
        <v>39</v>
      </c>
      <c r="C637">
        <v>3</v>
      </c>
      <c r="D637">
        <v>31</v>
      </c>
      <c r="E637">
        <v>0</v>
      </c>
      <c r="I637">
        <v>1</v>
      </c>
      <c r="J637">
        <v>15</v>
      </c>
      <c r="K637">
        <v>3</v>
      </c>
      <c r="L637">
        <v>7</v>
      </c>
      <c r="M637">
        <v>1</v>
      </c>
      <c r="N637" t="str">
        <f t="shared" si="28"/>
        <v>female</v>
      </c>
      <c r="O637" t="str">
        <f t="shared" si="29"/>
        <v>c3</v>
      </c>
      <c r="P637" t="str">
        <f t="shared" si="30"/>
        <v>yes</v>
      </c>
      <c r="Q637">
        <v>7</v>
      </c>
      <c r="V637" t="s">
        <v>49</v>
      </c>
      <c r="W637">
        <v>39</v>
      </c>
    </row>
    <row r="638" spans="1:23" x14ac:dyDescent="0.3">
      <c r="A638">
        <v>1</v>
      </c>
      <c r="B638">
        <v>11</v>
      </c>
      <c r="C638">
        <v>3</v>
      </c>
      <c r="D638">
        <v>31</v>
      </c>
      <c r="E638">
        <v>0</v>
      </c>
      <c r="I638">
        <v>0</v>
      </c>
      <c r="J638">
        <v>20</v>
      </c>
      <c r="K638">
        <v>3</v>
      </c>
      <c r="L638">
        <v>7</v>
      </c>
      <c r="M638">
        <v>0</v>
      </c>
      <c r="N638" t="str">
        <f t="shared" si="28"/>
        <v>male</v>
      </c>
      <c r="O638" t="str">
        <f t="shared" si="29"/>
        <v>c3</v>
      </c>
      <c r="P638" t="str">
        <f t="shared" si="30"/>
        <v>no</v>
      </c>
      <c r="Q638">
        <v>7</v>
      </c>
      <c r="V638" t="s">
        <v>49</v>
      </c>
      <c r="W638">
        <v>8</v>
      </c>
    </row>
    <row r="639" spans="1:23" x14ac:dyDescent="0.3">
      <c r="A639">
        <v>1</v>
      </c>
      <c r="B639">
        <v>9</v>
      </c>
      <c r="C639">
        <v>3</v>
      </c>
      <c r="D639">
        <v>31</v>
      </c>
      <c r="E639">
        <v>0</v>
      </c>
      <c r="I639">
        <v>0</v>
      </c>
      <c r="J639">
        <v>32</v>
      </c>
      <c r="K639">
        <v>3</v>
      </c>
      <c r="L639">
        <v>15</v>
      </c>
      <c r="M639">
        <v>0</v>
      </c>
      <c r="N639" t="str">
        <f t="shared" si="28"/>
        <v>male</v>
      </c>
      <c r="O639" t="str">
        <f t="shared" si="29"/>
        <v>c3</v>
      </c>
      <c r="P639" t="str">
        <f t="shared" si="30"/>
        <v>no</v>
      </c>
      <c r="Q639">
        <v>15</v>
      </c>
      <c r="V639" t="s">
        <v>49</v>
      </c>
      <c r="W639">
        <v>14</v>
      </c>
    </row>
    <row r="640" spans="1:23" x14ac:dyDescent="0.3">
      <c r="A640">
        <v>1</v>
      </c>
      <c r="B640">
        <v>6</v>
      </c>
      <c r="C640">
        <v>3</v>
      </c>
      <c r="D640">
        <v>31</v>
      </c>
      <c r="E640">
        <v>0</v>
      </c>
      <c r="I640">
        <v>1</v>
      </c>
      <c r="J640">
        <v>33</v>
      </c>
      <c r="K640">
        <v>3</v>
      </c>
      <c r="L640">
        <v>15</v>
      </c>
      <c r="M640">
        <v>1</v>
      </c>
      <c r="N640" t="str">
        <f t="shared" si="28"/>
        <v>female</v>
      </c>
      <c r="O640" t="str">
        <f t="shared" si="29"/>
        <v>c3</v>
      </c>
      <c r="P640" t="str">
        <f t="shared" si="30"/>
        <v>yes</v>
      </c>
      <c r="Q640">
        <v>15</v>
      </c>
      <c r="V640" t="s">
        <v>49</v>
      </c>
      <c r="W640">
        <v>7</v>
      </c>
    </row>
    <row r="641" spans="1:23" x14ac:dyDescent="0.3">
      <c r="A641">
        <v>0</v>
      </c>
      <c r="B641">
        <v>4</v>
      </c>
      <c r="C641">
        <v>3</v>
      </c>
      <c r="D641">
        <v>31</v>
      </c>
      <c r="E641">
        <v>0</v>
      </c>
      <c r="I641">
        <v>1</v>
      </c>
      <c r="J641">
        <v>24</v>
      </c>
      <c r="K641">
        <v>3</v>
      </c>
      <c r="L641">
        <v>19</v>
      </c>
      <c r="M641">
        <v>1</v>
      </c>
      <c r="N641" t="str">
        <f t="shared" si="28"/>
        <v>female</v>
      </c>
      <c r="O641" t="str">
        <f t="shared" si="29"/>
        <v>c3</v>
      </c>
      <c r="P641" t="str">
        <f t="shared" si="30"/>
        <v>yes</v>
      </c>
      <c r="Q641">
        <v>19</v>
      </c>
      <c r="V641" t="s">
        <v>49</v>
      </c>
      <c r="W641">
        <v>13</v>
      </c>
    </row>
    <row r="642" spans="1:23" x14ac:dyDescent="0.3">
      <c r="A642">
        <v>1</v>
      </c>
      <c r="B642">
        <v>2</v>
      </c>
      <c r="C642">
        <v>3</v>
      </c>
      <c r="D642">
        <v>31</v>
      </c>
      <c r="E642">
        <v>0</v>
      </c>
      <c r="I642">
        <v>1</v>
      </c>
      <c r="J642">
        <v>5</v>
      </c>
      <c r="K642">
        <v>3</v>
      </c>
      <c r="L642">
        <v>19</v>
      </c>
      <c r="M642">
        <v>1</v>
      </c>
      <c r="N642" t="str">
        <f t="shared" si="28"/>
        <v>female</v>
      </c>
      <c r="O642" t="str">
        <f t="shared" si="29"/>
        <v>c3</v>
      </c>
      <c r="P642" t="str">
        <f t="shared" si="30"/>
        <v>yes</v>
      </c>
      <c r="Q642">
        <v>19</v>
      </c>
      <c r="V642" t="s">
        <v>49</v>
      </c>
      <c r="W642">
        <v>13</v>
      </c>
    </row>
    <row r="643" spans="1:23" x14ac:dyDescent="0.3">
      <c r="A643">
        <v>0</v>
      </c>
      <c r="B643">
        <v>20</v>
      </c>
      <c r="C643">
        <v>3</v>
      </c>
      <c r="D643">
        <v>7</v>
      </c>
      <c r="E643">
        <v>0</v>
      </c>
      <c r="I643">
        <v>1</v>
      </c>
      <c r="J643">
        <v>3</v>
      </c>
      <c r="K643">
        <v>3</v>
      </c>
      <c r="L643">
        <v>19</v>
      </c>
      <c r="M643">
        <v>1</v>
      </c>
      <c r="N643" t="str">
        <f t="shared" ref="N643:N706" si="31">IF(I643=1,"female","male")</f>
        <v>female</v>
      </c>
      <c r="O643" t="str">
        <f t="shared" ref="O643:O706" si="32">IF(K643=1,"c1",IF(K643=2,"c2","c3"))</f>
        <v>c3</v>
      </c>
      <c r="P643" t="str">
        <f t="shared" ref="P643:P706" si="33">IF(M643=1,"yes","no")</f>
        <v>yes</v>
      </c>
      <c r="Q643">
        <v>19</v>
      </c>
      <c r="V643" t="s">
        <v>49</v>
      </c>
      <c r="W643">
        <v>13</v>
      </c>
    </row>
    <row r="644" spans="1:23" x14ac:dyDescent="0.3">
      <c r="A644">
        <v>0</v>
      </c>
      <c r="B644">
        <v>26</v>
      </c>
      <c r="C644">
        <v>3</v>
      </c>
      <c r="D644">
        <v>7</v>
      </c>
      <c r="E644">
        <v>0</v>
      </c>
      <c r="I644">
        <v>1</v>
      </c>
      <c r="J644">
        <v>1</v>
      </c>
      <c r="K644">
        <v>3</v>
      </c>
      <c r="L644">
        <v>19</v>
      </c>
      <c r="M644">
        <v>1</v>
      </c>
      <c r="N644" t="str">
        <f t="shared" si="31"/>
        <v>female</v>
      </c>
      <c r="O644" t="str">
        <f t="shared" si="32"/>
        <v>c3</v>
      </c>
      <c r="P644" t="str">
        <f t="shared" si="33"/>
        <v>yes</v>
      </c>
      <c r="Q644">
        <v>19</v>
      </c>
      <c r="V644" t="s">
        <v>49</v>
      </c>
      <c r="W644">
        <v>7</v>
      </c>
    </row>
    <row r="645" spans="1:23" x14ac:dyDescent="0.3">
      <c r="A645">
        <v>0</v>
      </c>
      <c r="B645">
        <v>25</v>
      </c>
      <c r="C645">
        <v>3</v>
      </c>
      <c r="D645">
        <v>17</v>
      </c>
      <c r="E645">
        <v>0</v>
      </c>
      <c r="I645">
        <v>1</v>
      </c>
      <c r="J645">
        <v>18</v>
      </c>
      <c r="K645">
        <v>3</v>
      </c>
      <c r="L645">
        <v>8</v>
      </c>
      <c r="M645">
        <v>1</v>
      </c>
      <c r="N645" t="str">
        <f t="shared" si="31"/>
        <v>female</v>
      </c>
      <c r="O645" t="str">
        <f t="shared" si="32"/>
        <v>c3</v>
      </c>
      <c r="P645" t="str">
        <f t="shared" si="33"/>
        <v>yes</v>
      </c>
      <c r="Q645">
        <v>8</v>
      </c>
      <c r="V645" t="s">
        <v>49</v>
      </c>
      <c r="W645">
        <v>7</v>
      </c>
    </row>
    <row r="646" spans="1:23" x14ac:dyDescent="0.3">
      <c r="A646">
        <v>1</v>
      </c>
      <c r="B646">
        <v>18</v>
      </c>
      <c r="C646">
        <v>3</v>
      </c>
      <c r="D646">
        <v>17</v>
      </c>
      <c r="E646">
        <v>0</v>
      </c>
      <c r="I646">
        <v>0</v>
      </c>
      <c r="J646">
        <v>40</v>
      </c>
      <c r="K646">
        <v>3</v>
      </c>
      <c r="L646">
        <v>7</v>
      </c>
      <c r="M646">
        <v>0</v>
      </c>
      <c r="N646" t="str">
        <f t="shared" si="31"/>
        <v>male</v>
      </c>
      <c r="O646" t="str">
        <f t="shared" si="32"/>
        <v>c3</v>
      </c>
      <c r="P646" t="str">
        <f t="shared" si="33"/>
        <v>no</v>
      </c>
      <c r="Q646">
        <v>7</v>
      </c>
      <c r="V646" t="s">
        <v>49</v>
      </c>
      <c r="W646">
        <v>8</v>
      </c>
    </row>
    <row r="647" spans="1:23" x14ac:dyDescent="0.3">
      <c r="A647">
        <v>0</v>
      </c>
      <c r="B647">
        <v>24</v>
      </c>
      <c r="C647">
        <v>3</v>
      </c>
      <c r="D647">
        <v>7</v>
      </c>
      <c r="E647">
        <v>0</v>
      </c>
      <c r="I647">
        <v>0</v>
      </c>
      <c r="J647">
        <v>26</v>
      </c>
      <c r="K647">
        <v>3</v>
      </c>
      <c r="L647">
        <v>7</v>
      </c>
      <c r="M647">
        <v>0</v>
      </c>
      <c r="N647" t="str">
        <f t="shared" si="31"/>
        <v>male</v>
      </c>
      <c r="O647" t="str">
        <f t="shared" si="32"/>
        <v>c3</v>
      </c>
      <c r="P647" t="str">
        <f t="shared" si="33"/>
        <v>no</v>
      </c>
      <c r="Q647">
        <v>7</v>
      </c>
      <c r="V647" t="s">
        <v>49</v>
      </c>
      <c r="W647">
        <v>7</v>
      </c>
    </row>
    <row r="648" spans="1:23" x14ac:dyDescent="0.3">
      <c r="A648">
        <v>0</v>
      </c>
      <c r="B648">
        <v>35</v>
      </c>
      <c r="C648">
        <v>3</v>
      </c>
      <c r="D648">
        <v>7</v>
      </c>
      <c r="E648">
        <v>0</v>
      </c>
      <c r="I648">
        <v>1</v>
      </c>
      <c r="J648">
        <v>31</v>
      </c>
      <c r="K648">
        <v>3</v>
      </c>
      <c r="L648">
        <v>8</v>
      </c>
      <c r="M648">
        <v>0</v>
      </c>
      <c r="N648" t="str">
        <f t="shared" si="31"/>
        <v>female</v>
      </c>
      <c r="O648" t="str">
        <f t="shared" si="32"/>
        <v>c3</v>
      </c>
      <c r="P648" t="str">
        <f t="shared" si="33"/>
        <v>no</v>
      </c>
      <c r="Q648">
        <v>8</v>
      </c>
      <c r="V648" t="s">
        <v>49</v>
      </c>
      <c r="W648">
        <v>7</v>
      </c>
    </row>
    <row r="649" spans="1:23" x14ac:dyDescent="0.3">
      <c r="A649">
        <v>0</v>
      </c>
      <c r="B649">
        <v>3</v>
      </c>
      <c r="C649">
        <v>3</v>
      </c>
      <c r="D649">
        <v>31</v>
      </c>
      <c r="E649">
        <v>1</v>
      </c>
      <c r="I649">
        <v>1</v>
      </c>
      <c r="J649">
        <v>45</v>
      </c>
      <c r="K649">
        <v>3</v>
      </c>
      <c r="L649">
        <v>14</v>
      </c>
      <c r="M649">
        <v>0</v>
      </c>
      <c r="N649" t="str">
        <f t="shared" si="31"/>
        <v>female</v>
      </c>
      <c r="O649" t="str">
        <f t="shared" si="32"/>
        <v>c3</v>
      </c>
      <c r="P649" t="str">
        <f t="shared" si="33"/>
        <v>no</v>
      </c>
      <c r="Q649">
        <v>14</v>
      </c>
      <c r="V649" t="s">
        <v>49</v>
      </c>
      <c r="W649">
        <v>7</v>
      </c>
    </row>
    <row r="650" spans="1:23" x14ac:dyDescent="0.3">
      <c r="A650">
        <v>0</v>
      </c>
      <c r="B650">
        <v>23</v>
      </c>
      <c r="C650">
        <v>3</v>
      </c>
      <c r="D650">
        <v>7</v>
      </c>
      <c r="E650">
        <v>1</v>
      </c>
      <c r="I650">
        <v>1</v>
      </c>
      <c r="J650">
        <v>18</v>
      </c>
      <c r="K650">
        <v>3</v>
      </c>
      <c r="L650">
        <v>14</v>
      </c>
      <c r="M650">
        <v>0</v>
      </c>
      <c r="N650" t="str">
        <f t="shared" si="31"/>
        <v>female</v>
      </c>
      <c r="O650" t="str">
        <f t="shared" si="32"/>
        <v>c3</v>
      </c>
      <c r="P650" t="str">
        <f t="shared" si="33"/>
        <v>no</v>
      </c>
      <c r="Q650">
        <v>14</v>
      </c>
      <c r="V650" t="s">
        <v>49</v>
      </c>
      <c r="W650">
        <v>8</v>
      </c>
    </row>
    <row r="651" spans="1:23" x14ac:dyDescent="0.3">
      <c r="A651">
        <v>0</v>
      </c>
      <c r="B651">
        <v>40</v>
      </c>
      <c r="C651">
        <v>3</v>
      </c>
      <c r="D651">
        <v>31</v>
      </c>
      <c r="E651">
        <v>0</v>
      </c>
      <c r="I651">
        <v>1</v>
      </c>
      <c r="J651">
        <v>26</v>
      </c>
      <c r="K651">
        <v>3</v>
      </c>
      <c r="L651">
        <v>7</v>
      </c>
      <c r="M651">
        <v>0</v>
      </c>
      <c r="N651" t="str">
        <f t="shared" si="31"/>
        <v>female</v>
      </c>
      <c r="O651" t="str">
        <f t="shared" si="32"/>
        <v>c3</v>
      </c>
      <c r="P651" t="str">
        <f t="shared" si="33"/>
        <v>no</v>
      </c>
      <c r="Q651">
        <v>7</v>
      </c>
      <c r="V651" t="s">
        <v>49</v>
      </c>
      <c r="W651">
        <v>8</v>
      </c>
    </row>
    <row r="652" spans="1:23" x14ac:dyDescent="0.3">
      <c r="A652">
        <v>1</v>
      </c>
      <c r="B652">
        <v>38</v>
      </c>
      <c r="C652">
        <v>3</v>
      </c>
      <c r="D652">
        <v>31</v>
      </c>
      <c r="E652">
        <v>1</v>
      </c>
      <c r="I652">
        <v>0</v>
      </c>
      <c r="J652">
        <v>22</v>
      </c>
      <c r="K652">
        <v>3</v>
      </c>
      <c r="L652">
        <v>8</v>
      </c>
      <c r="M652">
        <v>0</v>
      </c>
      <c r="N652" t="str">
        <f t="shared" si="31"/>
        <v>male</v>
      </c>
      <c r="O652" t="str">
        <f t="shared" si="32"/>
        <v>c3</v>
      </c>
      <c r="P652" t="str">
        <f t="shared" si="33"/>
        <v>no</v>
      </c>
      <c r="Q652">
        <v>8</v>
      </c>
      <c r="V652" t="s">
        <v>49</v>
      </c>
      <c r="W652">
        <v>7</v>
      </c>
    </row>
    <row r="653" spans="1:23" x14ac:dyDescent="0.3">
      <c r="A653">
        <v>0</v>
      </c>
      <c r="B653">
        <v>5</v>
      </c>
      <c r="C653">
        <v>3</v>
      </c>
      <c r="D653">
        <v>31</v>
      </c>
      <c r="E653">
        <v>0</v>
      </c>
      <c r="I653">
        <v>0</v>
      </c>
      <c r="J653">
        <v>18</v>
      </c>
      <c r="K653">
        <v>3</v>
      </c>
      <c r="L653">
        <v>8</v>
      </c>
      <c r="M653">
        <v>0</v>
      </c>
      <c r="N653" t="str">
        <f t="shared" si="31"/>
        <v>male</v>
      </c>
      <c r="O653" t="str">
        <f t="shared" si="32"/>
        <v>c3</v>
      </c>
      <c r="P653" t="str">
        <f t="shared" si="33"/>
        <v>no</v>
      </c>
      <c r="Q653">
        <v>8</v>
      </c>
      <c r="V653" t="s">
        <v>49</v>
      </c>
      <c r="W653">
        <v>7</v>
      </c>
    </row>
    <row r="654" spans="1:23" x14ac:dyDescent="0.3">
      <c r="A654">
        <v>0</v>
      </c>
      <c r="B654">
        <v>13</v>
      </c>
      <c r="C654">
        <v>3</v>
      </c>
      <c r="D654">
        <v>31</v>
      </c>
      <c r="E654">
        <v>0</v>
      </c>
      <c r="I654">
        <v>0</v>
      </c>
      <c r="J654">
        <v>26</v>
      </c>
      <c r="K654">
        <v>3</v>
      </c>
      <c r="L654">
        <v>7</v>
      </c>
      <c r="M654">
        <v>0</v>
      </c>
      <c r="N654" t="str">
        <f t="shared" si="31"/>
        <v>male</v>
      </c>
      <c r="O654" t="str">
        <f t="shared" si="32"/>
        <v>c3</v>
      </c>
      <c r="P654" t="str">
        <f t="shared" si="33"/>
        <v>no</v>
      </c>
      <c r="Q654">
        <v>7</v>
      </c>
      <c r="V654" t="s">
        <v>49</v>
      </c>
      <c r="W654">
        <v>7</v>
      </c>
    </row>
    <row r="655" spans="1:23" x14ac:dyDescent="0.3">
      <c r="A655">
        <v>0</v>
      </c>
      <c r="B655">
        <v>9</v>
      </c>
      <c r="C655">
        <v>3</v>
      </c>
      <c r="D655">
        <v>31</v>
      </c>
      <c r="E655">
        <v>0</v>
      </c>
      <c r="I655">
        <v>0</v>
      </c>
      <c r="J655">
        <v>22</v>
      </c>
      <c r="K655">
        <v>3</v>
      </c>
      <c r="L655">
        <v>9</v>
      </c>
      <c r="M655">
        <v>0</v>
      </c>
      <c r="N655" t="str">
        <f t="shared" si="31"/>
        <v>male</v>
      </c>
      <c r="O655" t="str">
        <f t="shared" si="32"/>
        <v>c3</v>
      </c>
      <c r="P655" t="str">
        <f t="shared" si="33"/>
        <v>no</v>
      </c>
      <c r="Q655">
        <v>9</v>
      </c>
      <c r="V655" t="s">
        <v>49</v>
      </c>
      <c r="W655">
        <v>7</v>
      </c>
    </row>
    <row r="656" spans="1:23" x14ac:dyDescent="0.3">
      <c r="A656">
        <v>1</v>
      </c>
      <c r="B656">
        <v>5</v>
      </c>
      <c r="C656">
        <v>3</v>
      </c>
      <c r="D656">
        <v>31</v>
      </c>
      <c r="E656">
        <v>1</v>
      </c>
      <c r="I656">
        <v>0</v>
      </c>
      <c r="J656">
        <v>20</v>
      </c>
      <c r="K656">
        <v>3</v>
      </c>
      <c r="L656">
        <v>7</v>
      </c>
      <c r="M656">
        <v>0</v>
      </c>
      <c r="N656" t="str">
        <f t="shared" si="31"/>
        <v>male</v>
      </c>
      <c r="O656" t="str">
        <f t="shared" si="32"/>
        <v>c3</v>
      </c>
      <c r="P656" t="str">
        <f t="shared" si="33"/>
        <v>no</v>
      </c>
      <c r="Q656">
        <v>7</v>
      </c>
      <c r="V656" t="s">
        <v>49</v>
      </c>
      <c r="W656">
        <v>7</v>
      </c>
    </row>
    <row r="657" spans="1:23" x14ac:dyDescent="0.3">
      <c r="A657">
        <v>1</v>
      </c>
      <c r="B657">
        <v>45</v>
      </c>
      <c r="C657">
        <v>3</v>
      </c>
      <c r="D657">
        <v>7</v>
      </c>
      <c r="E657">
        <v>1</v>
      </c>
      <c r="I657">
        <v>0</v>
      </c>
      <c r="J657">
        <v>32</v>
      </c>
      <c r="K657">
        <v>3</v>
      </c>
      <c r="L657">
        <v>56</v>
      </c>
      <c r="M657">
        <v>1</v>
      </c>
      <c r="N657" t="str">
        <f t="shared" si="31"/>
        <v>male</v>
      </c>
      <c r="O657" t="str">
        <f t="shared" si="32"/>
        <v>c3</v>
      </c>
      <c r="P657" t="str">
        <f t="shared" si="33"/>
        <v>yes</v>
      </c>
      <c r="Q657">
        <v>56</v>
      </c>
      <c r="V657" t="s">
        <v>49</v>
      </c>
      <c r="W657">
        <v>7</v>
      </c>
    </row>
    <row r="658" spans="1:23" x14ac:dyDescent="0.3">
      <c r="A658">
        <v>0</v>
      </c>
      <c r="B658">
        <v>23</v>
      </c>
      <c r="C658">
        <v>3</v>
      </c>
      <c r="D658">
        <v>7</v>
      </c>
      <c r="E658">
        <v>0</v>
      </c>
      <c r="I658">
        <v>0</v>
      </c>
      <c r="J658">
        <v>21</v>
      </c>
      <c r="K658">
        <v>3</v>
      </c>
      <c r="L658">
        <v>7</v>
      </c>
      <c r="M658">
        <v>0</v>
      </c>
      <c r="N658" t="str">
        <f t="shared" si="31"/>
        <v>male</v>
      </c>
      <c r="O658" t="str">
        <f t="shared" si="32"/>
        <v>c3</v>
      </c>
      <c r="P658" t="str">
        <f t="shared" si="33"/>
        <v>no</v>
      </c>
      <c r="Q658">
        <v>7</v>
      </c>
      <c r="V658" t="s">
        <v>49</v>
      </c>
      <c r="W658">
        <v>8</v>
      </c>
    </row>
    <row r="659" spans="1:23" x14ac:dyDescent="0.3">
      <c r="A659">
        <v>0</v>
      </c>
      <c r="B659">
        <v>27</v>
      </c>
      <c r="C659">
        <v>3</v>
      </c>
      <c r="D659">
        <v>7</v>
      </c>
      <c r="E659">
        <v>0</v>
      </c>
      <c r="I659">
        <v>0</v>
      </c>
      <c r="J659">
        <v>18</v>
      </c>
      <c r="K659">
        <v>3</v>
      </c>
      <c r="L659">
        <v>7</v>
      </c>
      <c r="M659">
        <v>0</v>
      </c>
      <c r="N659" t="str">
        <f t="shared" si="31"/>
        <v>male</v>
      </c>
      <c r="O659" t="str">
        <f t="shared" si="32"/>
        <v>c3</v>
      </c>
      <c r="P659" t="str">
        <f t="shared" si="33"/>
        <v>no</v>
      </c>
      <c r="Q659">
        <v>7</v>
      </c>
      <c r="V659" t="s">
        <v>49</v>
      </c>
      <c r="W659">
        <v>8</v>
      </c>
    </row>
    <row r="660" spans="1:23" x14ac:dyDescent="0.3">
      <c r="A660">
        <v>1</v>
      </c>
      <c r="B660">
        <v>17</v>
      </c>
      <c r="C660">
        <v>3</v>
      </c>
      <c r="D660">
        <v>14</v>
      </c>
      <c r="E660">
        <v>0</v>
      </c>
      <c r="I660">
        <v>0</v>
      </c>
      <c r="J660">
        <v>26</v>
      </c>
      <c r="K660">
        <v>3</v>
      </c>
      <c r="L660">
        <v>7</v>
      </c>
      <c r="M660">
        <v>0</v>
      </c>
      <c r="N660" t="str">
        <f t="shared" si="31"/>
        <v>male</v>
      </c>
      <c r="O660" t="str">
        <f t="shared" si="32"/>
        <v>c3</v>
      </c>
      <c r="P660" t="str">
        <f t="shared" si="33"/>
        <v>no</v>
      </c>
      <c r="Q660">
        <v>7</v>
      </c>
      <c r="V660" t="s">
        <v>49</v>
      </c>
      <c r="W660">
        <v>8</v>
      </c>
    </row>
    <row r="661" spans="1:23" x14ac:dyDescent="0.3">
      <c r="A661">
        <v>0</v>
      </c>
      <c r="B661">
        <v>23</v>
      </c>
      <c r="C661">
        <v>3</v>
      </c>
      <c r="D661">
        <v>7</v>
      </c>
      <c r="E661">
        <v>0</v>
      </c>
      <c r="I661">
        <v>1</v>
      </c>
      <c r="J661">
        <v>40</v>
      </c>
      <c r="K661">
        <v>3</v>
      </c>
      <c r="L661">
        <v>15</v>
      </c>
      <c r="M661">
        <v>0</v>
      </c>
      <c r="N661" t="str">
        <f t="shared" si="31"/>
        <v>female</v>
      </c>
      <c r="O661" t="str">
        <f t="shared" si="32"/>
        <v>c3</v>
      </c>
      <c r="P661" t="str">
        <f t="shared" si="33"/>
        <v>no</v>
      </c>
      <c r="Q661">
        <v>15</v>
      </c>
      <c r="V661" t="s">
        <v>49</v>
      </c>
      <c r="W661">
        <v>7</v>
      </c>
    </row>
    <row r="662" spans="1:23" x14ac:dyDescent="0.3">
      <c r="A662">
        <v>1</v>
      </c>
      <c r="B662">
        <v>15</v>
      </c>
      <c r="C662">
        <v>3</v>
      </c>
      <c r="D662">
        <v>7</v>
      </c>
      <c r="E662">
        <v>1</v>
      </c>
      <c r="I662">
        <v>1</v>
      </c>
      <c r="J662">
        <v>7</v>
      </c>
      <c r="K662">
        <v>3</v>
      </c>
      <c r="L662">
        <v>15</v>
      </c>
      <c r="M662">
        <v>0</v>
      </c>
      <c r="N662" t="str">
        <f t="shared" si="31"/>
        <v>female</v>
      </c>
      <c r="O662" t="str">
        <f t="shared" si="32"/>
        <v>c3</v>
      </c>
      <c r="P662" t="str">
        <f t="shared" si="33"/>
        <v>no</v>
      </c>
      <c r="Q662">
        <v>15</v>
      </c>
      <c r="V662" t="s">
        <v>49</v>
      </c>
      <c r="W662">
        <v>8</v>
      </c>
    </row>
    <row r="663" spans="1:23" x14ac:dyDescent="0.3">
      <c r="A663">
        <v>0</v>
      </c>
      <c r="B663">
        <v>20</v>
      </c>
      <c r="C663">
        <v>3</v>
      </c>
      <c r="D663">
        <v>7</v>
      </c>
      <c r="E663">
        <v>0</v>
      </c>
      <c r="I663">
        <v>0</v>
      </c>
      <c r="J663">
        <v>9</v>
      </c>
      <c r="K663">
        <v>3</v>
      </c>
      <c r="L663">
        <v>15</v>
      </c>
      <c r="M663">
        <v>0</v>
      </c>
      <c r="N663" t="str">
        <f t="shared" si="31"/>
        <v>male</v>
      </c>
      <c r="O663" t="str">
        <f t="shared" si="32"/>
        <v>c3</v>
      </c>
      <c r="P663" t="str">
        <f t="shared" si="33"/>
        <v>no</v>
      </c>
      <c r="Q663">
        <v>15</v>
      </c>
      <c r="V663" t="s">
        <v>49</v>
      </c>
      <c r="W663">
        <v>7</v>
      </c>
    </row>
    <row r="664" spans="1:23" x14ac:dyDescent="0.3">
      <c r="A664">
        <v>0</v>
      </c>
      <c r="B664">
        <v>32</v>
      </c>
      <c r="C664">
        <v>3</v>
      </c>
      <c r="D664">
        <v>15</v>
      </c>
      <c r="E664">
        <v>0</v>
      </c>
      <c r="I664">
        <v>0</v>
      </c>
      <c r="J664">
        <v>42</v>
      </c>
      <c r="K664">
        <v>3</v>
      </c>
      <c r="L664">
        <v>15</v>
      </c>
      <c r="M664">
        <v>0</v>
      </c>
      <c r="N664" t="str">
        <f t="shared" si="31"/>
        <v>male</v>
      </c>
      <c r="O664" t="str">
        <f t="shared" si="32"/>
        <v>c3</v>
      </c>
      <c r="P664" t="str">
        <f t="shared" si="33"/>
        <v>no</v>
      </c>
      <c r="Q664">
        <v>15</v>
      </c>
      <c r="V664" t="s">
        <v>49</v>
      </c>
      <c r="W664">
        <v>7</v>
      </c>
    </row>
    <row r="665" spans="1:23" x14ac:dyDescent="0.3">
      <c r="A665">
        <v>1</v>
      </c>
      <c r="B665">
        <v>33</v>
      </c>
      <c r="C665">
        <v>3</v>
      </c>
      <c r="D665">
        <v>15</v>
      </c>
      <c r="E665">
        <v>1</v>
      </c>
      <c r="I665">
        <v>1</v>
      </c>
      <c r="J665">
        <v>32</v>
      </c>
      <c r="K665">
        <v>3</v>
      </c>
      <c r="L665">
        <v>15</v>
      </c>
      <c r="M665">
        <v>0</v>
      </c>
      <c r="N665" t="str">
        <f t="shared" si="31"/>
        <v>female</v>
      </c>
      <c r="O665" t="str">
        <f t="shared" si="32"/>
        <v>c3</v>
      </c>
      <c r="P665" t="str">
        <f t="shared" si="33"/>
        <v>no</v>
      </c>
      <c r="Q665">
        <v>15</v>
      </c>
      <c r="V665" t="s">
        <v>49</v>
      </c>
      <c r="W665">
        <v>7</v>
      </c>
    </row>
    <row r="666" spans="1:23" x14ac:dyDescent="0.3">
      <c r="A666">
        <v>1</v>
      </c>
      <c r="B666">
        <v>24</v>
      </c>
      <c r="C666">
        <v>3</v>
      </c>
      <c r="D666">
        <v>19</v>
      </c>
      <c r="E666">
        <v>1</v>
      </c>
      <c r="I666">
        <v>1</v>
      </c>
      <c r="J666">
        <v>40</v>
      </c>
      <c r="K666">
        <v>3</v>
      </c>
      <c r="L666">
        <v>7</v>
      </c>
      <c r="M666">
        <v>0</v>
      </c>
      <c r="N666" t="str">
        <f t="shared" si="31"/>
        <v>female</v>
      </c>
      <c r="O666" t="str">
        <f t="shared" si="32"/>
        <v>c3</v>
      </c>
      <c r="P666" t="str">
        <f t="shared" si="33"/>
        <v>no</v>
      </c>
      <c r="Q666">
        <v>7</v>
      </c>
      <c r="V666" t="s">
        <v>49</v>
      </c>
      <c r="W666">
        <v>8</v>
      </c>
    </row>
    <row r="667" spans="1:23" x14ac:dyDescent="0.3">
      <c r="A667">
        <v>1</v>
      </c>
      <c r="B667">
        <v>5</v>
      </c>
      <c r="C667">
        <v>3</v>
      </c>
      <c r="D667">
        <v>19</v>
      </c>
      <c r="E667">
        <v>1</v>
      </c>
      <c r="I667">
        <v>0</v>
      </c>
      <c r="J667">
        <v>26</v>
      </c>
      <c r="K667">
        <v>3</v>
      </c>
      <c r="L667">
        <v>16</v>
      </c>
      <c r="M667">
        <v>0</v>
      </c>
      <c r="N667" t="str">
        <f t="shared" si="31"/>
        <v>male</v>
      </c>
      <c r="O667" t="str">
        <f t="shared" si="32"/>
        <v>c3</v>
      </c>
      <c r="P667" t="str">
        <f t="shared" si="33"/>
        <v>no</v>
      </c>
      <c r="Q667">
        <v>16</v>
      </c>
      <c r="V667" t="s">
        <v>49</v>
      </c>
      <c r="W667">
        <v>29</v>
      </c>
    </row>
    <row r="668" spans="1:23" x14ac:dyDescent="0.3">
      <c r="A668">
        <v>1</v>
      </c>
      <c r="B668">
        <v>3</v>
      </c>
      <c r="C668">
        <v>3</v>
      </c>
      <c r="D668">
        <v>19</v>
      </c>
      <c r="E668">
        <v>1</v>
      </c>
      <c r="I668">
        <v>1</v>
      </c>
      <c r="J668">
        <v>22</v>
      </c>
      <c r="K668">
        <v>3</v>
      </c>
      <c r="L668">
        <v>7</v>
      </c>
      <c r="M668">
        <v>1</v>
      </c>
      <c r="N668" t="str">
        <f t="shared" si="31"/>
        <v>female</v>
      </c>
      <c r="O668" t="str">
        <f t="shared" si="32"/>
        <v>c3</v>
      </c>
      <c r="P668" t="str">
        <f t="shared" si="33"/>
        <v>yes</v>
      </c>
      <c r="Q668">
        <v>7</v>
      </c>
      <c r="V668" t="s">
        <v>49</v>
      </c>
      <c r="W668">
        <v>29</v>
      </c>
    </row>
    <row r="669" spans="1:23" x14ac:dyDescent="0.3">
      <c r="A669">
        <v>1</v>
      </c>
      <c r="B669">
        <v>1</v>
      </c>
      <c r="C669">
        <v>3</v>
      </c>
      <c r="D669">
        <v>19</v>
      </c>
      <c r="E669">
        <v>1</v>
      </c>
      <c r="I669">
        <v>1</v>
      </c>
      <c r="J669">
        <v>20</v>
      </c>
      <c r="K669">
        <v>3</v>
      </c>
      <c r="L669">
        <v>7</v>
      </c>
      <c r="M669">
        <v>0</v>
      </c>
      <c r="N669" t="str">
        <f t="shared" si="31"/>
        <v>female</v>
      </c>
      <c r="O669" t="str">
        <f t="shared" si="32"/>
        <v>c3</v>
      </c>
      <c r="P669" t="str">
        <f t="shared" si="33"/>
        <v>no</v>
      </c>
      <c r="Q669">
        <v>7</v>
      </c>
      <c r="V669" t="s">
        <v>49</v>
      </c>
      <c r="W669">
        <v>29</v>
      </c>
    </row>
    <row r="670" spans="1:23" x14ac:dyDescent="0.3">
      <c r="A670">
        <v>1</v>
      </c>
      <c r="B670">
        <v>18</v>
      </c>
      <c r="C670">
        <v>3</v>
      </c>
      <c r="D670">
        <v>8</v>
      </c>
      <c r="E670">
        <v>1</v>
      </c>
      <c r="I670">
        <v>0</v>
      </c>
      <c r="J670">
        <v>29</v>
      </c>
      <c r="K670">
        <v>3</v>
      </c>
      <c r="L670">
        <v>7</v>
      </c>
      <c r="M670">
        <v>0</v>
      </c>
      <c r="N670" t="str">
        <f t="shared" si="31"/>
        <v>male</v>
      </c>
      <c r="O670" t="str">
        <f t="shared" si="32"/>
        <v>c3</v>
      </c>
      <c r="P670" t="str">
        <f t="shared" si="33"/>
        <v>no</v>
      </c>
      <c r="Q670">
        <v>7</v>
      </c>
      <c r="V670" t="s">
        <v>49</v>
      </c>
      <c r="W670">
        <v>29</v>
      </c>
    </row>
    <row r="671" spans="1:23" x14ac:dyDescent="0.3">
      <c r="A671">
        <v>0</v>
      </c>
      <c r="B671">
        <v>40</v>
      </c>
      <c r="C671">
        <v>3</v>
      </c>
      <c r="D671">
        <v>7</v>
      </c>
      <c r="E671">
        <v>0</v>
      </c>
      <c r="I671">
        <v>0</v>
      </c>
      <c r="J671">
        <v>22</v>
      </c>
      <c r="K671">
        <v>3</v>
      </c>
      <c r="L671">
        <v>7</v>
      </c>
      <c r="M671">
        <v>0</v>
      </c>
      <c r="N671" t="str">
        <f t="shared" si="31"/>
        <v>male</v>
      </c>
      <c r="O671" t="str">
        <f t="shared" si="32"/>
        <v>c3</v>
      </c>
      <c r="P671" t="str">
        <f t="shared" si="33"/>
        <v>no</v>
      </c>
      <c r="Q671">
        <v>7</v>
      </c>
      <c r="V671" t="s">
        <v>49</v>
      </c>
      <c r="W671">
        <v>29</v>
      </c>
    </row>
    <row r="672" spans="1:23" x14ac:dyDescent="0.3">
      <c r="A672">
        <v>0</v>
      </c>
      <c r="B672">
        <v>26</v>
      </c>
      <c r="C672">
        <v>3</v>
      </c>
      <c r="D672">
        <v>7</v>
      </c>
      <c r="E672">
        <v>0</v>
      </c>
      <c r="I672">
        <v>0</v>
      </c>
      <c r="J672">
        <v>22</v>
      </c>
      <c r="K672">
        <v>3</v>
      </c>
      <c r="L672">
        <v>7</v>
      </c>
      <c r="M672">
        <v>0</v>
      </c>
      <c r="N672" t="str">
        <f t="shared" si="31"/>
        <v>male</v>
      </c>
      <c r="O672" t="str">
        <f t="shared" si="32"/>
        <v>c3</v>
      </c>
      <c r="P672" t="str">
        <f t="shared" si="33"/>
        <v>no</v>
      </c>
      <c r="Q672">
        <v>7</v>
      </c>
      <c r="V672" t="s">
        <v>49</v>
      </c>
      <c r="W672">
        <v>29</v>
      </c>
    </row>
    <row r="673" spans="1:23" x14ac:dyDescent="0.3">
      <c r="A673">
        <v>1</v>
      </c>
      <c r="B673">
        <v>31</v>
      </c>
      <c r="C673">
        <v>3</v>
      </c>
      <c r="D673">
        <v>8</v>
      </c>
      <c r="E673">
        <v>0</v>
      </c>
      <c r="I673">
        <v>0</v>
      </c>
      <c r="J673">
        <v>35</v>
      </c>
      <c r="K673">
        <v>3</v>
      </c>
      <c r="L673">
        <v>8</v>
      </c>
      <c r="M673">
        <v>0</v>
      </c>
      <c r="N673" t="str">
        <f t="shared" si="31"/>
        <v>male</v>
      </c>
      <c r="O673" t="str">
        <f t="shared" si="32"/>
        <v>c3</v>
      </c>
      <c r="P673" t="str">
        <f t="shared" si="33"/>
        <v>no</v>
      </c>
      <c r="Q673">
        <v>8</v>
      </c>
      <c r="V673" t="s">
        <v>49</v>
      </c>
      <c r="W673">
        <v>39</v>
      </c>
    </row>
    <row r="674" spans="1:23" x14ac:dyDescent="0.3">
      <c r="A674">
        <v>1</v>
      </c>
      <c r="B674">
        <v>45</v>
      </c>
      <c r="C674">
        <v>3</v>
      </c>
      <c r="D674">
        <v>14</v>
      </c>
      <c r="E674">
        <v>0</v>
      </c>
      <c r="I674">
        <v>0</v>
      </c>
      <c r="J674">
        <v>21</v>
      </c>
      <c r="K674">
        <v>3</v>
      </c>
      <c r="L674">
        <v>7</v>
      </c>
      <c r="M674">
        <v>1</v>
      </c>
      <c r="N674" t="str">
        <f t="shared" si="31"/>
        <v>male</v>
      </c>
      <c r="O674" t="str">
        <f t="shared" si="32"/>
        <v>c3</v>
      </c>
      <c r="P674" t="str">
        <f t="shared" si="33"/>
        <v>yes</v>
      </c>
      <c r="Q674">
        <v>7</v>
      </c>
      <c r="V674" t="s">
        <v>49</v>
      </c>
      <c r="W674">
        <v>7</v>
      </c>
    </row>
    <row r="675" spans="1:23" x14ac:dyDescent="0.3">
      <c r="A675">
        <v>1</v>
      </c>
      <c r="B675">
        <v>18</v>
      </c>
      <c r="C675">
        <v>3</v>
      </c>
      <c r="D675">
        <v>14</v>
      </c>
      <c r="E675">
        <v>0</v>
      </c>
      <c r="I675">
        <v>1</v>
      </c>
      <c r="J675">
        <v>22</v>
      </c>
      <c r="K675">
        <v>3</v>
      </c>
      <c r="L675">
        <v>7</v>
      </c>
      <c r="M675">
        <v>0</v>
      </c>
      <c r="N675" t="str">
        <f t="shared" si="31"/>
        <v>female</v>
      </c>
      <c r="O675" t="str">
        <f t="shared" si="32"/>
        <v>c3</v>
      </c>
      <c r="P675" t="str">
        <f t="shared" si="33"/>
        <v>no</v>
      </c>
      <c r="Q675">
        <v>7</v>
      </c>
      <c r="V675" t="s">
        <v>49</v>
      </c>
      <c r="W675">
        <v>14</v>
      </c>
    </row>
    <row r="676" spans="1:23" x14ac:dyDescent="0.3">
      <c r="A676">
        <v>1</v>
      </c>
      <c r="B676">
        <v>26</v>
      </c>
      <c r="C676">
        <v>3</v>
      </c>
      <c r="D676">
        <v>7</v>
      </c>
      <c r="E676">
        <v>0</v>
      </c>
      <c r="I676">
        <v>0</v>
      </c>
      <c r="J676">
        <v>19</v>
      </c>
      <c r="K676">
        <v>3</v>
      </c>
      <c r="L676">
        <v>6</v>
      </c>
      <c r="M676">
        <v>0</v>
      </c>
      <c r="N676" t="str">
        <f t="shared" si="31"/>
        <v>male</v>
      </c>
      <c r="O676" t="str">
        <f t="shared" si="32"/>
        <v>c3</v>
      </c>
      <c r="P676" t="str">
        <f t="shared" si="33"/>
        <v>no</v>
      </c>
      <c r="Q676">
        <v>6</v>
      </c>
      <c r="V676" t="s">
        <v>49</v>
      </c>
      <c r="W676">
        <v>14</v>
      </c>
    </row>
    <row r="677" spans="1:23" x14ac:dyDescent="0.3">
      <c r="A677">
        <v>0</v>
      </c>
      <c r="B677">
        <v>22</v>
      </c>
      <c r="C677">
        <v>3</v>
      </c>
      <c r="D677">
        <v>8</v>
      </c>
      <c r="E677">
        <v>0</v>
      </c>
      <c r="I677">
        <v>1</v>
      </c>
      <c r="J677">
        <v>17</v>
      </c>
      <c r="K677">
        <v>3</v>
      </c>
      <c r="L677">
        <v>7</v>
      </c>
      <c r="M677">
        <v>0</v>
      </c>
      <c r="N677" t="str">
        <f t="shared" si="31"/>
        <v>female</v>
      </c>
      <c r="O677" t="str">
        <f t="shared" si="32"/>
        <v>c3</v>
      </c>
      <c r="P677" t="str">
        <f t="shared" si="33"/>
        <v>no</v>
      </c>
      <c r="Q677">
        <v>7</v>
      </c>
      <c r="V677" t="s">
        <v>49</v>
      </c>
      <c r="W677">
        <v>14</v>
      </c>
    </row>
    <row r="678" spans="1:23" x14ac:dyDescent="0.3">
      <c r="A678">
        <v>0</v>
      </c>
      <c r="B678">
        <v>18</v>
      </c>
      <c r="C678">
        <v>3</v>
      </c>
      <c r="D678">
        <v>8</v>
      </c>
      <c r="E678">
        <v>0</v>
      </c>
      <c r="I678">
        <v>0</v>
      </c>
      <c r="J678">
        <v>18</v>
      </c>
      <c r="K678">
        <v>3</v>
      </c>
      <c r="L678">
        <v>8</v>
      </c>
      <c r="M678">
        <v>0</v>
      </c>
      <c r="N678" t="str">
        <f t="shared" si="31"/>
        <v>male</v>
      </c>
      <c r="O678" t="str">
        <f t="shared" si="32"/>
        <v>c3</v>
      </c>
      <c r="P678" t="str">
        <f t="shared" si="33"/>
        <v>no</v>
      </c>
      <c r="Q678">
        <v>8</v>
      </c>
      <c r="V678" t="s">
        <v>49</v>
      </c>
      <c r="W678">
        <v>14</v>
      </c>
    </row>
    <row r="679" spans="1:23" x14ac:dyDescent="0.3">
      <c r="A679">
        <v>0</v>
      </c>
      <c r="B679">
        <v>26</v>
      </c>
      <c r="C679">
        <v>3</v>
      </c>
      <c r="D679">
        <v>7</v>
      </c>
      <c r="E679">
        <v>0</v>
      </c>
      <c r="I679">
        <v>0</v>
      </c>
      <c r="J679">
        <v>38</v>
      </c>
      <c r="K679">
        <v>3</v>
      </c>
      <c r="L679">
        <v>8</v>
      </c>
      <c r="M679">
        <v>0</v>
      </c>
      <c r="N679" t="str">
        <f t="shared" si="31"/>
        <v>male</v>
      </c>
      <c r="O679" t="str">
        <f t="shared" si="32"/>
        <v>c3</v>
      </c>
      <c r="P679" t="str">
        <f t="shared" si="33"/>
        <v>no</v>
      </c>
      <c r="Q679">
        <v>8</v>
      </c>
      <c r="V679" t="s">
        <v>49</v>
      </c>
      <c r="W679">
        <v>8</v>
      </c>
    </row>
    <row r="680" spans="1:23" x14ac:dyDescent="0.3">
      <c r="A680">
        <v>0</v>
      </c>
      <c r="B680">
        <v>22</v>
      </c>
      <c r="C680">
        <v>3</v>
      </c>
      <c r="D680">
        <v>9</v>
      </c>
      <c r="E680">
        <v>0</v>
      </c>
      <c r="I680">
        <v>1</v>
      </c>
      <c r="J680">
        <v>30</v>
      </c>
      <c r="K680">
        <v>3</v>
      </c>
      <c r="L680">
        <v>8</v>
      </c>
      <c r="M680">
        <v>0</v>
      </c>
      <c r="N680" t="str">
        <f t="shared" si="31"/>
        <v>female</v>
      </c>
      <c r="O680" t="str">
        <f t="shared" si="32"/>
        <v>c3</v>
      </c>
      <c r="P680" t="str">
        <f t="shared" si="33"/>
        <v>no</v>
      </c>
      <c r="Q680">
        <v>8</v>
      </c>
      <c r="V680" t="s">
        <v>49</v>
      </c>
      <c r="W680">
        <v>7</v>
      </c>
    </row>
    <row r="681" spans="1:23" x14ac:dyDescent="0.3">
      <c r="A681">
        <v>0</v>
      </c>
      <c r="B681">
        <v>20</v>
      </c>
      <c r="C681">
        <v>3</v>
      </c>
      <c r="D681">
        <v>7</v>
      </c>
      <c r="E681">
        <v>0</v>
      </c>
      <c r="I681">
        <v>1</v>
      </c>
      <c r="J681">
        <v>21</v>
      </c>
      <c r="K681">
        <v>3</v>
      </c>
      <c r="L681">
        <v>8</v>
      </c>
      <c r="M681">
        <v>0</v>
      </c>
      <c r="N681" t="str">
        <f t="shared" si="31"/>
        <v>female</v>
      </c>
      <c r="O681" t="str">
        <f t="shared" si="32"/>
        <v>c3</v>
      </c>
      <c r="P681" t="str">
        <f t="shared" si="33"/>
        <v>no</v>
      </c>
      <c r="Q681">
        <v>8</v>
      </c>
      <c r="V681" t="s">
        <v>49</v>
      </c>
      <c r="W681">
        <v>20</v>
      </c>
    </row>
    <row r="682" spans="1:23" x14ac:dyDescent="0.3">
      <c r="A682">
        <v>0</v>
      </c>
      <c r="B682">
        <v>32</v>
      </c>
      <c r="C682">
        <v>3</v>
      </c>
      <c r="D682">
        <v>56</v>
      </c>
      <c r="E682">
        <v>1</v>
      </c>
      <c r="I682">
        <v>0</v>
      </c>
      <c r="J682">
        <v>17</v>
      </c>
      <c r="K682">
        <v>3</v>
      </c>
      <c r="L682">
        <v>8</v>
      </c>
      <c r="M682">
        <v>0</v>
      </c>
      <c r="N682" t="str">
        <f t="shared" si="31"/>
        <v>male</v>
      </c>
      <c r="O682" t="str">
        <f t="shared" si="32"/>
        <v>c3</v>
      </c>
      <c r="P682" t="str">
        <f t="shared" si="33"/>
        <v>no</v>
      </c>
      <c r="Q682">
        <v>8</v>
      </c>
      <c r="V682" t="s">
        <v>49</v>
      </c>
      <c r="W682">
        <v>20</v>
      </c>
    </row>
    <row r="683" spans="1:23" x14ac:dyDescent="0.3">
      <c r="A683">
        <v>0</v>
      </c>
      <c r="B683">
        <v>21</v>
      </c>
      <c r="C683">
        <v>3</v>
      </c>
      <c r="D683">
        <v>7</v>
      </c>
      <c r="E683">
        <v>0</v>
      </c>
      <c r="I683">
        <v>0</v>
      </c>
      <c r="J683">
        <v>17</v>
      </c>
      <c r="K683">
        <v>3</v>
      </c>
      <c r="L683">
        <v>8</v>
      </c>
      <c r="M683">
        <v>0</v>
      </c>
      <c r="N683" t="str">
        <f t="shared" si="31"/>
        <v>male</v>
      </c>
      <c r="O683" t="str">
        <f t="shared" si="32"/>
        <v>c3</v>
      </c>
      <c r="P683" t="str">
        <f t="shared" si="33"/>
        <v>no</v>
      </c>
      <c r="Q683">
        <v>8</v>
      </c>
      <c r="V683" t="s">
        <v>49</v>
      </c>
      <c r="W683">
        <v>20</v>
      </c>
    </row>
    <row r="684" spans="1:23" x14ac:dyDescent="0.3">
      <c r="A684">
        <v>0</v>
      </c>
      <c r="B684">
        <v>18</v>
      </c>
      <c r="C684">
        <v>3</v>
      </c>
      <c r="D684">
        <v>7</v>
      </c>
      <c r="E684">
        <v>0</v>
      </c>
      <c r="I684">
        <v>1</v>
      </c>
      <c r="J684">
        <v>22</v>
      </c>
      <c r="K684">
        <v>3</v>
      </c>
      <c r="L684">
        <v>7</v>
      </c>
      <c r="M684">
        <v>0</v>
      </c>
      <c r="N684" t="str">
        <f t="shared" si="31"/>
        <v>female</v>
      </c>
      <c r="O684" t="str">
        <f t="shared" si="32"/>
        <v>c3</v>
      </c>
      <c r="P684" t="str">
        <f t="shared" si="33"/>
        <v>no</v>
      </c>
      <c r="Q684">
        <v>7</v>
      </c>
      <c r="V684" t="s">
        <v>49</v>
      </c>
      <c r="W684">
        <v>8</v>
      </c>
    </row>
    <row r="685" spans="1:23" x14ac:dyDescent="0.3">
      <c r="A685">
        <v>0</v>
      </c>
      <c r="B685">
        <v>26</v>
      </c>
      <c r="C685">
        <v>3</v>
      </c>
      <c r="D685">
        <v>7</v>
      </c>
      <c r="E685">
        <v>0</v>
      </c>
      <c r="I685">
        <v>0</v>
      </c>
      <c r="J685">
        <v>21</v>
      </c>
      <c r="K685">
        <v>3</v>
      </c>
      <c r="L685">
        <v>7</v>
      </c>
      <c r="M685">
        <v>0</v>
      </c>
      <c r="N685" t="str">
        <f t="shared" si="31"/>
        <v>male</v>
      </c>
      <c r="O685" t="str">
        <f t="shared" si="32"/>
        <v>c3</v>
      </c>
      <c r="P685" t="str">
        <f t="shared" si="33"/>
        <v>no</v>
      </c>
      <c r="Q685">
        <v>7</v>
      </c>
      <c r="V685" t="s">
        <v>49</v>
      </c>
      <c r="W685">
        <v>8</v>
      </c>
    </row>
    <row r="686" spans="1:23" x14ac:dyDescent="0.3">
      <c r="A686">
        <v>1</v>
      </c>
      <c r="B686">
        <v>40</v>
      </c>
      <c r="C686">
        <v>3</v>
      </c>
      <c r="D686">
        <v>15</v>
      </c>
      <c r="E686">
        <v>0</v>
      </c>
      <c r="I686">
        <v>0</v>
      </c>
      <c r="J686">
        <v>21</v>
      </c>
      <c r="K686">
        <v>3</v>
      </c>
      <c r="L686">
        <v>8</v>
      </c>
      <c r="M686">
        <v>0</v>
      </c>
      <c r="N686" t="str">
        <f t="shared" si="31"/>
        <v>male</v>
      </c>
      <c r="O686" t="str">
        <f t="shared" si="32"/>
        <v>c3</v>
      </c>
      <c r="P686" t="str">
        <f t="shared" si="33"/>
        <v>no</v>
      </c>
      <c r="Q686">
        <v>8</v>
      </c>
      <c r="V686" t="s">
        <v>49</v>
      </c>
      <c r="W686">
        <v>24</v>
      </c>
    </row>
    <row r="687" spans="1:23" x14ac:dyDescent="0.3">
      <c r="A687">
        <v>1</v>
      </c>
      <c r="B687">
        <v>7</v>
      </c>
      <c r="C687">
        <v>3</v>
      </c>
      <c r="D687">
        <v>15</v>
      </c>
      <c r="E687">
        <v>0</v>
      </c>
      <c r="I687">
        <v>0</v>
      </c>
      <c r="J687">
        <v>28</v>
      </c>
      <c r="K687">
        <v>3</v>
      </c>
      <c r="L687">
        <v>14</v>
      </c>
      <c r="M687">
        <v>0</v>
      </c>
      <c r="N687" t="str">
        <f t="shared" si="31"/>
        <v>male</v>
      </c>
      <c r="O687" t="str">
        <f t="shared" si="32"/>
        <v>c3</v>
      </c>
      <c r="P687" t="str">
        <f t="shared" si="33"/>
        <v>no</v>
      </c>
      <c r="Q687">
        <v>14</v>
      </c>
      <c r="V687" t="s">
        <v>49</v>
      </c>
      <c r="W687">
        <v>7</v>
      </c>
    </row>
    <row r="688" spans="1:23" x14ac:dyDescent="0.3">
      <c r="A688">
        <v>0</v>
      </c>
      <c r="B688">
        <v>9</v>
      </c>
      <c r="C688">
        <v>3</v>
      </c>
      <c r="D688">
        <v>15</v>
      </c>
      <c r="E688">
        <v>0</v>
      </c>
      <c r="I688">
        <v>1</v>
      </c>
      <c r="J688">
        <v>18</v>
      </c>
      <c r="K688">
        <v>3</v>
      </c>
      <c r="L688">
        <v>14</v>
      </c>
      <c r="M688">
        <v>0</v>
      </c>
      <c r="N688" t="str">
        <f t="shared" si="31"/>
        <v>female</v>
      </c>
      <c r="O688" t="str">
        <f t="shared" si="32"/>
        <v>c3</v>
      </c>
      <c r="P688" t="str">
        <f t="shared" si="33"/>
        <v>no</v>
      </c>
      <c r="Q688">
        <v>14</v>
      </c>
      <c r="V688" t="s">
        <v>49</v>
      </c>
      <c r="W688">
        <v>7</v>
      </c>
    </row>
    <row r="689" spans="1:23" x14ac:dyDescent="0.3">
      <c r="A689">
        <v>0</v>
      </c>
      <c r="B689">
        <v>42</v>
      </c>
      <c r="C689">
        <v>3</v>
      </c>
      <c r="D689">
        <v>15</v>
      </c>
      <c r="E689">
        <v>0</v>
      </c>
      <c r="I689">
        <v>0</v>
      </c>
      <c r="J689">
        <v>24</v>
      </c>
      <c r="K689">
        <v>3</v>
      </c>
      <c r="L689">
        <v>7</v>
      </c>
      <c r="M689">
        <v>0</v>
      </c>
      <c r="N689" t="str">
        <f t="shared" si="31"/>
        <v>male</v>
      </c>
      <c r="O689" t="str">
        <f t="shared" si="32"/>
        <v>c3</v>
      </c>
      <c r="P689" t="str">
        <f t="shared" si="33"/>
        <v>no</v>
      </c>
      <c r="Q689">
        <v>7</v>
      </c>
      <c r="V689" t="s">
        <v>49</v>
      </c>
      <c r="W689">
        <v>7</v>
      </c>
    </row>
    <row r="690" spans="1:23" x14ac:dyDescent="0.3">
      <c r="A690">
        <v>1</v>
      </c>
      <c r="B690">
        <v>32</v>
      </c>
      <c r="C690">
        <v>3</v>
      </c>
      <c r="D690">
        <v>15</v>
      </c>
      <c r="E690">
        <v>0</v>
      </c>
      <c r="I690">
        <v>0</v>
      </c>
      <c r="J690">
        <v>28</v>
      </c>
      <c r="K690">
        <v>3</v>
      </c>
      <c r="L690">
        <v>7</v>
      </c>
      <c r="M690">
        <v>0</v>
      </c>
      <c r="N690" t="str">
        <f t="shared" si="31"/>
        <v>male</v>
      </c>
      <c r="O690" t="str">
        <f t="shared" si="32"/>
        <v>c3</v>
      </c>
      <c r="P690" t="str">
        <f t="shared" si="33"/>
        <v>no</v>
      </c>
      <c r="Q690">
        <v>7</v>
      </c>
      <c r="V690" t="s">
        <v>49</v>
      </c>
      <c r="W690">
        <v>7</v>
      </c>
    </row>
    <row r="691" spans="1:23" x14ac:dyDescent="0.3">
      <c r="A691">
        <v>1</v>
      </c>
      <c r="B691">
        <v>40</v>
      </c>
      <c r="C691">
        <v>3</v>
      </c>
      <c r="D691">
        <v>7</v>
      </c>
      <c r="E691">
        <v>0</v>
      </c>
      <c r="I691">
        <v>1</v>
      </c>
      <c r="J691">
        <v>45</v>
      </c>
      <c r="K691">
        <v>3</v>
      </c>
      <c r="L691">
        <v>7</v>
      </c>
      <c r="M691">
        <v>0</v>
      </c>
      <c r="N691" t="str">
        <f t="shared" si="31"/>
        <v>female</v>
      </c>
      <c r="O691" t="str">
        <f t="shared" si="32"/>
        <v>c3</v>
      </c>
      <c r="P691" t="str">
        <f t="shared" si="33"/>
        <v>no</v>
      </c>
      <c r="Q691">
        <v>7</v>
      </c>
      <c r="V691" t="s">
        <v>49</v>
      </c>
      <c r="W691">
        <v>69</v>
      </c>
    </row>
    <row r="692" spans="1:23" x14ac:dyDescent="0.3">
      <c r="A692">
        <v>0</v>
      </c>
      <c r="B692">
        <v>26</v>
      </c>
      <c r="C692">
        <v>3</v>
      </c>
      <c r="D692">
        <v>16</v>
      </c>
      <c r="E692">
        <v>0</v>
      </c>
      <c r="I692">
        <v>0</v>
      </c>
      <c r="J692">
        <v>28</v>
      </c>
      <c r="K692">
        <v>3</v>
      </c>
      <c r="L692">
        <v>7</v>
      </c>
      <c r="M692">
        <v>0</v>
      </c>
      <c r="N692" t="str">
        <f t="shared" si="31"/>
        <v>male</v>
      </c>
      <c r="O692" t="str">
        <f t="shared" si="32"/>
        <v>c3</v>
      </c>
      <c r="P692" t="str">
        <f t="shared" si="33"/>
        <v>no</v>
      </c>
      <c r="Q692">
        <v>7</v>
      </c>
      <c r="V692" t="s">
        <v>49</v>
      </c>
      <c r="W692">
        <v>69</v>
      </c>
    </row>
    <row r="693" spans="1:23" x14ac:dyDescent="0.3">
      <c r="A693">
        <v>1</v>
      </c>
      <c r="B693">
        <v>22</v>
      </c>
      <c r="C693">
        <v>3</v>
      </c>
      <c r="D693">
        <v>7</v>
      </c>
      <c r="E693">
        <v>1</v>
      </c>
      <c r="I693">
        <v>0</v>
      </c>
      <c r="J693">
        <v>24</v>
      </c>
      <c r="K693">
        <v>3</v>
      </c>
      <c r="L693">
        <v>8</v>
      </c>
      <c r="M693">
        <v>0</v>
      </c>
      <c r="N693" t="str">
        <f t="shared" si="31"/>
        <v>male</v>
      </c>
      <c r="O693" t="str">
        <f t="shared" si="32"/>
        <v>c3</v>
      </c>
      <c r="P693" t="str">
        <f t="shared" si="33"/>
        <v>no</v>
      </c>
      <c r="Q693">
        <v>8</v>
      </c>
      <c r="V693" t="s">
        <v>49</v>
      </c>
      <c r="W693">
        <v>69</v>
      </c>
    </row>
    <row r="694" spans="1:23" x14ac:dyDescent="0.3">
      <c r="A694">
        <v>1</v>
      </c>
      <c r="B694">
        <v>20</v>
      </c>
      <c r="C694">
        <v>3</v>
      </c>
      <c r="D694">
        <v>7</v>
      </c>
      <c r="E694">
        <v>0</v>
      </c>
      <c r="I694">
        <v>0</v>
      </c>
      <c r="J694">
        <v>20</v>
      </c>
      <c r="K694">
        <v>3</v>
      </c>
      <c r="L694">
        <v>7</v>
      </c>
      <c r="M694">
        <v>0</v>
      </c>
      <c r="N694" t="str">
        <f t="shared" si="31"/>
        <v>male</v>
      </c>
      <c r="O694" t="str">
        <f t="shared" si="32"/>
        <v>c3</v>
      </c>
      <c r="P694" t="str">
        <f t="shared" si="33"/>
        <v>no</v>
      </c>
      <c r="Q694">
        <v>7</v>
      </c>
      <c r="V694" t="s">
        <v>49</v>
      </c>
      <c r="W694">
        <v>69</v>
      </c>
    </row>
    <row r="695" spans="1:23" x14ac:dyDescent="0.3">
      <c r="A695">
        <v>0</v>
      </c>
      <c r="B695">
        <v>29</v>
      </c>
      <c r="C695">
        <v>3</v>
      </c>
      <c r="D695">
        <v>7</v>
      </c>
      <c r="E695">
        <v>0</v>
      </c>
      <c r="I695">
        <v>0</v>
      </c>
      <c r="J695">
        <v>29</v>
      </c>
      <c r="K695">
        <v>3</v>
      </c>
      <c r="L695">
        <v>7</v>
      </c>
      <c r="M695">
        <v>0</v>
      </c>
      <c r="N695" t="str">
        <f t="shared" si="31"/>
        <v>male</v>
      </c>
      <c r="O695" t="str">
        <f t="shared" si="32"/>
        <v>c3</v>
      </c>
      <c r="P695" t="str">
        <f t="shared" si="33"/>
        <v>no</v>
      </c>
      <c r="Q695">
        <v>7</v>
      </c>
      <c r="V695" t="s">
        <v>49</v>
      </c>
      <c r="W695">
        <v>69</v>
      </c>
    </row>
    <row r="696" spans="1:23" x14ac:dyDescent="0.3">
      <c r="A696">
        <v>0</v>
      </c>
      <c r="B696">
        <v>22</v>
      </c>
      <c r="C696">
        <v>3</v>
      </c>
      <c r="D696">
        <v>7</v>
      </c>
      <c r="E696">
        <v>0</v>
      </c>
      <c r="I696">
        <v>0</v>
      </c>
      <c r="J696">
        <v>32</v>
      </c>
      <c r="K696">
        <v>3</v>
      </c>
      <c r="L696">
        <v>56</v>
      </c>
      <c r="M696">
        <v>1</v>
      </c>
      <c r="N696" t="str">
        <f t="shared" si="31"/>
        <v>male</v>
      </c>
      <c r="O696" t="str">
        <f t="shared" si="32"/>
        <v>c3</v>
      </c>
      <c r="P696" t="str">
        <f t="shared" si="33"/>
        <v>yes</v>
      </c>
      <c r="Q696">
        <v>56</v>
      </c>
      <c r="V696" t="s">
        <v>49</v>
      </c>
      <c r="W696">
        <v>69</v>
      </c>
    </row>
    <row r="697" spans="1:23" x14ac:dyDescent="0.3">
      <c r="A697">
        <v>0</v>
      </c>
      <c r="B697">
        <v>22</v>
      </c>
      <c r="C697">
        <v>3</v>
      </c>
      <c r="D697">
        <v>7</v>
      </c>
      <c r="E697">
        <v>0</v>
      </c>
      <c r="I697">
        <v>0</v>
      </c>
      <c r="J697">
        <v>29</v>
      </c>
      <c r="K697">
        <v>3</v>
      </c>
      <c r="L697">
        <v>8</v>
      </c>
      <c r="M697">
        <v>0</v>
      </c>
      <c r="N697" t="str">
        <f t="shared" si="31"/>
        <v>male</v>
      </c>
      <c r="O697" t="str">
        <f t="shared" si="32"/>
        <v>c3</v>
      </c>
      <c r="P697" t="str">
        <f t="shared" si="33"/>
        <v>no</v>
      </c>
      <c r="Q697">
        <v>8</v>
      </c>
      <c r="V697" t="s">
        <v>49</v>
      </c>
      <c r="W697">
        <v>69</v>
      </c>
    </row>
    <row r="698" spans="1:23" x14ac:dyDescent="0.3">
      <c r="A698">
        <v>0</v>
      </c>
      <c r="B698">
        <v>35</v>
      </c>
      <c r="C698">
        <v>3</v>
      </c>
      <c r="D698">
        <v>8</v>
      </c>
      <c r="E698">
        <v>0</v>
      </c>
      <c r="I698">
        <v>0</v>
      </c>
      <c r="J698">
        <v>26</v>
      </c>
      <c r="K698">
        <v>3</v>
      </c>
      <c r="L698">
        <v>14</v>
      </c>
      <c r="M698">
        <v>0</v>
      </c>
      <c r="N698" t="str">
        <f t="shared" si="31"/>
        <v>male</v>
      </c>
      <c r="O698" t="str">
        <f t="shared" si="32"/>
        <v>c3</v>
      </c>
      <c r="P698" t="str">
        <f t="shared" si="33"/>
        <v>no</v>
      </c>
      <c r="Q698">
        <v>14</v>
      </c>
      <c r="V698" t="s">
        <v>49</v>
      </c>
      <c r="W698">
        <v>69</v>
      </c>
    </row>
    <row r="699" spans="1:23" x14ac:dyDescent="0.3">
      <c r="A699">
        <v>0</v>
      </c>
      <c r="B699">
        <v>21</v>
      </c>
      <c r="C699">
        <v>3</v>
      </c>
      <c r="D699">
        <v>7</v>
      </c>
      <c r="E699">
        <v>1</v>
      </c>
      <c r="I699">
        <v>0</v>
      </c>
      <c r="J699">
        <v>21</v>
      </c>
      <c r="K699">
        <v>3</v>
      </c>
      <c r="L699">
        <v>14</v>
      </c>
      <c r="M699">
        <v>0</v>
      </c>
      <c r="N699" t="str">
        <f t="shared" si="31"/>
        <v>male</v>
      </c>
      <c r="O699" t="str">
        <f t="shared" si="32"/>
        <v>c3</v>
      </c>
      <c r="P699" t="str">
        <f t="shared" si="33"/>
        <v>no</v>
      </c>
      <c r="Q699">
        <v>14</v>
      </c>
      <c r="V699" t="s">
        <v>49</v>
      </c>
      <c r="W699">
        <v>69</v>
      </c>
    </row>
    <row r="700" spans="1:23" x14ac:dyDescent="0.3">
      <c r="A700">
        <v>1</v>
      </c>
      <c r="B700">
        <v>22</v>
      </c>
      <c r="C700">
        <v>3</v>
      </c>
      <c r="D700">
        <v>7</v>
      </c>
      <c r="E700">
        <v>0</v>
      </c>
      <c r="I700">
        <v>0</v>
      </c>
      <c r="J700">
        <v>20</v>
      </c>
      <c r="K700">
        <v>3</v>
      </c>
      <c r="L700">
        <v>7</v>
      </c>
      <c r="M700">
        <v>0</v>
      </c>
      <c r="N700" t="str">
        <f t="shared" si="31"/>
        <v>male</v>
      </c>
      <c r="O700" t="str">
        <f t="shared" si="32"/>
        <v>c3</v>
      </c>
      <c r="P700" t="str">
        <f t="shared" si="33"/>
        <v>no</v>
      </c>
      <c r="Q700">
        <v>7</v>
      </c>
      <c r="V700" t="s">
        <v>49</v>
      </c>
      <c r="W700">
        <v>69</v>
      </c>
    </row>
    <row r="701" spans="1:23" x14ac:dyDescent="0.3">
      <c r="A701">
        <v>0</v>
      </c>
      <c r="B701">
        <v>19</v>
      </c>
      <c r="C701">
        <v>3</v>
      </c>
      <c r="D701">
        <v>6</v>
      </c>
      <c r="E701">
        <v>0</v>
      </c>
      <c r="I701">
        <v>0</v>
      </c>
      <c r="J701">
        <v>18</v>
      </c>
      <c r="K701">
        <v>3</v>
      </c>
      <c r="L701">
        <v>8</v>
      </c>
      <c r="M701">
        <v>1</v>
      </c>
      <c r="N701" t="str">
        <f t="shared" si="31"/>
        <v>male</v>
      </c>
      <c r="O701" t="str">
        <f t="shared" si="32"/>
        <v>c3</v>
      </c>
      <c r="P701" t="str">
        <f t="shared" si="33"/>
        <v>yes</v>
      </c>
      <c r="Q701">
        <v>8</v>
      </c>
      <c r="V701" t="s">
        <v>49</v>
      </c>
      <c r="W701">
        <v>69</v>
      </c>
    </row>
    <row r="702" spans="1:23" x14ac:dyDescent="0.3">
      <c r="A702">
        <v>1</v>
      </c>
      <c r="B702">
        <v>17</v>
      </c>
      <c r="C702">
        <v>3</v>
      </c>
      <c r="D702">
        <v>7</v>
      </c>
      <c r="E702">
        <v>0</v>
      </c>
      <c r="I702">
        <v>0</v>
      </c>
      <c r="J702">
        <v>24</v>
      </c>
      <c r="K702">
        <v>3</v>
      </c>
      <c r="L702">
        <v>7</v>
      </c>
      <c r="M702">
        <v>0</v>
      </c>
      <c r="N702" t="str">
        <f t="shared" si="31"/>
        <v>male</v>
      </c>
      <c r="O702" t="str">
        <f t="shared" si="32"/>
        <v>c3</v>
      </c>
      <c r="P702" t="str">
        <f t="shared" si="33"/>
        <v>no</v>
      </c>
      <c r="Q702">
        <v>7</v>
      </c>
      <c r="V702" t="s">
        <v>49</v>
      </c>
      <c r="W702">
        <v>9</v>
      </c>
    </row>
    <row r="703" spans="1:23" x14ac:dyDescent="0.3">
      <c r="A703">
        <v>0</v>
      </c>
      <c r="B703">
        <v>18</v>
      </c>
      <c r="C703">
        <v>3</v>
      </c>
      <c r="D703">
        <v>8</v>
      </c>
      <c r="E703">
        <v>0</v>
      </c>
      <c r="I703">
        <v>0</v>
      </c>
      <c r="J703">
        <v>24</v>
      </c>
      <c r="K703">
        <v>3</v>
      </c>
      <c r="L703">
        <v>7</v>
      </c>
      <c r="M703">
        <v>0</v>
      </c>
      <c r="N703" t="str">
        <f t="shared" si="31"/>
        <v>male</v>
      </c>
      <c r="O703" t="str">
        <f t="shared" si="32"/>
        <v>c3</v>
      </c>
      <c r="P703" t="str">
        <f t="shared" si="33"/>
        <v>no</v>
      </c>
      <c r="Q703">
        <v>7</v>
      </c>
      <c r="V703" t="s">
        <v>49</v>
      </c>
      <c r="W703">
        <v>7</v>
      </c>
    </row>
    <row r="704" spans="1:23" x14ac:dyDescent="0.3">
      <c r="A704">
        <v>0</v>
      </c>
      <c r="B704">
        <v>38</v>
      </c>
      <c r="C704">
        <v>3</v>
      </c>
      <c r="D704">
        <v>8</v>
      </c>
      <c r="E704">
        <v>0</v>
      </c>
      <c r="I704">
        <v>0</v>
      </c>
      <c r="J704">
        <v>36</v>
      </c>
      <c r="K704">
        <v>3</v>
      </c>
      <c r="L704">
        <v>7</v>
      </c>
      <c r="M704">
        <v>0</v>
      </c>
      <c r="N704" t="str">
        <f t="shared" si="31"/>
        <v>male</v>
      </c>
      <c r="O704" t="str">
        <f t="shared" si="32"/>
        <v>c3</v>
      </c>
      <c r="P704" t="str">
        <f t="shared" si="33"/>
        <v>no</v>
      </c>
      <c r="Q704">
        <v>7</v>
      </c>
      <c r="V704" t="s">
        <v>49</v>
      </c>
      <c r="W704">
        <v>21</v>
      </c>
    </row>
    <row r="705" spans="1:23" x14ac:dyDescent="0.3">
      <c r="A705">
        <v>1</v>
      </c>
      <c r="B705">
        <v>30</v>
      </c>
      <c r="C705">
        <v>3</v>
      </c>
      <c r="D705">
        <v>8</v>
      </c>
      <c r="E705">
        <v>0</v>
      </c>
      <c r="I705">
        <v>0</v>
      </c>
      <c r="J705">
        <v>31</v>
      </c>
      <c r="K705">
        <v>3</v>
      </c>
      <c r="L705">
        <v>7</v>
      </c>
      <c r="M705">
        <v>0</v>
      </c>
      <c r="N705" t="str">
        <f t="shared" si="31"/>
        <v>male</v>
      </c>
      <c r="O705" t="str">
        <f t="shared" si="32"/>
        <v>c3</v>
      </c>
      <c r="P705" t="str">
        <f t="shared" si="33"/>
        <v>no</v>
      </c>
      <c r="Q705">
        <v>7</v>
      </c>
      <c r="V705" t="s">
        <v>49</v>
      </c>
      <c r="W705">
        <v>21</v>
      </c>
    </row>
    <row r="706" spans="1:23" x14ac:dyDescent="0.3">
      <c r="A706">
        <v>1</v>
      </c>
      <c r="B706">
        <v>21</v>
      </c>
      <c r="C706">
        <v>3</v>
      </c>
      <c r="D706">
        <v>8</v>
      </c>
      <c r="E706">
        <v>0</v>
      </c>
      <c r="I706">
        <v>0</v>
      </c>
      <c r="J706">
        <v>31</v>
      </c>
      <c r="K706">
        <v>3</v>
      </c>
      <c r="L706">
        <v>7</v>
      </c>
      <c r="M706">
        <v>0</v>
      </c>
      <c r="N706" t="str">
        <f t="shared" si="31"/>
        <v>male</v>
      </c>
      <c r="O706" t="str">
        <f t="shared" si="32"/>
        <v>c3</v>
      </c>
      <c r="P706" t="str">
        <f t="shared" si="33"/>
        <v>no</v>
      </c>
      <c r="Q706">
        <v>7</v>
      </c>
      <c r="V706" t="s">
        <v>49</v>
      </c>
      <c r="W706">
        <v>21</v>
      </c>
    </row>
    <row r="707" spans="1:23" x14ac:dyDescent="0.3">
      <c r="A707">
        <v>0</v>
      </c>
      <c r="B707">
        <v>17</v>
      </c>
      <c r="C707">
        <v>3</v>
      </c>
      <c r="D707">
        <v>8</v>
      </c>
      <c r="E707">
        <v>0</v>
      </c>
      <c r="I707">
        <v>1</v>
      </c>
      <c r="J707">
        <v>23</v>
      </c>
      <c r="K707">
        <v>3</v>
      </c>
      <c r="L707">
        <v>7</v>
      </c>
      <c r="M707">
        <v>1</v>
      </c>
      <c r="N707" t="str">
        <f t="shared" ref="N707:N770" si="34">IF(I707=1,"female","male")</f>
        <v>female</v>
      </c>
      <c r="O707" t="str">
        <f t="shared" ref="O707:O770" si="35">IF(K707=1,"c1",IF(K707=2,"c2","c3"))</f>
        <v>c3</v>
      </c>
      <c r="P707" t="str">
        <f t="shared" ref="P707:P770" si="36">IF(M707=1,"yes","no")</f>
        <v>yes</v>
      </c>
      <c r="Q707">
        <v>7</v>
      </c>
      <c r="V707" t="s">
        <v>49</v>
      </c>
      <c r="W707">
        <v>8</v>
      </c>
    </row>
    <row r="708" spans="1:23" x14ac:dyDescent="0.3">
      <c r="A708">
        <v>0</v>
      </c>
      <c r="B708">
        <v>17</v>
      </c>
      <c r="C708">
        <v>3</v>
      </c>
      <c r="D708">
        <v>8</v>
      </c>
      <c r="E708">
        <v>0</v>
      </c>
      <c r="I708">
        <v>1</v>
      </c>
      <c r="J708">
        <v>35</v>
      </c>
      <c r="K708">
        <v>3</v>
      </c>
      <c r="L708">
        <v>7</v>
      </c>
      <c r="M708">
        <v>0</v>
      </c>
      <c r="N708" t="str">
        <f t="shared" si="34"/>
        <v>female</v>
      </c>
      <c r="O708" t="str">
        <f t="shared" si="35"/>
        <v>c3</v>
      </c>
      <c r="P708" t="str">
        <f t="shared" si="36"/>
        <v>no</v>
      </c>
      <c r="Q708">
        <v>7</v>
      </c>
      <c r="V708" t="s">
        <v>49</v>
      </c>
      <c r="W708">
        <v>8</v>
      </c>
    </row>
    <row r="709" spans="1:23" x14ac:dyDescent="0.3">
      <c r="A709">
        <v>1</v>
      </c>
      <c r="B709">
        <v>22</v>
      </c>
      <c r="C709">
        <v>3</v>
      </c>
      <c r="D709">
        <v>7</v>
      </c>
      <c r="E709">
        <v>0</v>
      </c>
      <c r="I709">
        <v>0</v>
      </c>
      <c r="J709">
        <v>66</v>
      </c>
      <c r="K709">
        <v>3</v>
      </c>
      <c r="L709">
        <v>7</v>
      </c>
      <c r="M709">
        <v>0</v>
      </c>
      <c r="N709" t="str">
        <f t="shared" si="34"/>
        <v>male</v>
      </c>
      <c r="O709" t="str">
        <f t="shared" si="35"/>
        <v>c3</v>
      </c>
      <c r="P709" t="str">
        <f t="shared" si="36"/>
        <v>no</v>
      </c>
      <c r="Q709">
        <v>7</v>
      </c>
      <c r="V709" t="s">
        <v>49</v>
      </c>
      <c r="W709">
        <v>7</v>
      </c>
    </row>
    <row r="710" spans="1:23" x14ac:dyDescent="0.3">
      <c r="A710">
        <v>0</v>
      </c>
      <c r="B710">
        <v>21</v>
      </c>
      <c r="C710">
        <v>3</v>
      </c>
      <c r="D710">
        <v>7</v>
      </c>
      <c r="E710">
        <v>0</v>
      </c>
      <c r="I710">
        <v>0</v>
      </c>
      <c r="J710">
        <v>43</v>
      </c>
      <c r="K710">
        <v>3</v>
      </c>
      <c r="L710">
        <v>8</v>
      </c>
      <c r="M710">
        <v>0</v>
      </c>
      <c r="N710" t="str">
        <f t="shared" si="34"/>
        <v>male</v>
      </c>
      <c r="O710" t="str">
        <f t="shared" si="35"/>
        <v>c3</v>
      </c>
      <c r="P710" t="str">
        <f t="shared" si="36"/>
        <v>no</v>
      </c>
      <c r="Q710">
        <v>8</v>
      </c>
      <c r="V710" t="s">
        <v>49</v>
      </c>
      <c r="W710">
        <v>7</v>
      </c>
    </row>
    <row r="711" spans="1:23" x14ac:dyDescent="0.3">
      <c r="A711">
        <v>0</v>
      </c>
      <c r="B711">
        <v>21</v>
      </c>
      <c r="C711">
        <v>3</v>
      </c>
      <c r="D711">
        <v>8</v>
      </c>
      <c r="E711">
        <v>0</v>
      </c>
      <c r="I711">
        <v>0</v>
      </c>
      <c r="J711">
        <v>35</v>
      </c>
      <c r="K711">
        <v>3</v>
      </c>
      <c r="L711">
        <v>7</v>
      </c>
      <c r="M711">
        <v>0</v>
      </c>
      <c r="N711" t="str">
        <f t="shared" si="34"/>
        <v>male</v>
      </c>
      <c r="O711" t="str">
        <f t="shared" si="35"/>
        <v>c3</v>
      </c>
      <c r="P711" t="str">
        <f t="shared" si="36"/>
        <v>no</v>
      </c>
      <c r="Q711">
        <v>7</v>
      </c>
      <c r="V711" t="s">
        <v>49</v>
      </c>
      <c r="W711">
        <v>4</v>
      </c>
    </row>
    <row r="712" spans="1:23" x14ac:dyDescent="0.3">
      <c r="A712">
        <v>0</v>
      </c>
      <c r="B712">
        <v>28</v>
      </c>
      <c r="C712">
        <v>3</v>
      </c>
      <c r="D712">
        <v>14</v>
      </c>
      <c r="E712">
        <v>0</v>
      </c>
      <c r="I712">
        <v>0</v>
      </c>
      <c r="J712">
        <v>27</v>
      </c>
      <c r="K712">
        <v>3</v>
      </c>
      <c r="L712">
        <v>7</v>
      </c>
      <c r="M712">
        <v>0</v>
      </c>
      <c r="N712" t="str">
        <f t="shared" si="34"/>
        <v>male</v>
      </c>
      <c r="O712" t="str">
        <f t="shared" si="35"/>
        <v>c3</v>
      </c>
      <c r="P712" t="str">
        <f t="shared" si="36"/>
        <v>no</v>
      </c>
      <c r="Q712">
        <v>7</v>
      </c>
      <c r="V712" t="s">
        <v>49</v>
      </c>
      <c r="W712">
        <v>7</v>
      </c>
    </row>
    <row r="713" spans="1:23" x14ac:dyDescent="0.3">
      <c r="A713">
        <v>1</v>
      </c>
      <c r="B713">
        <v>18</v>
      </c>
      <c r="C713">
        <v>3</v>
      </c>
      <c r="D713">
        <v>14</v>
      </c>
      <c r="E713">
        <v>0</v>
      </c>
      <c r="I713">
        <v>0</v>
      </c>
      <c r="J713">
        <v>19</v>
      </c>
      <c r="K713">
        <v>3</v>
      </c>
      <c r="L713">
        <v>7</v>
      </c>
      <c r="M713">
        <v>0</v>
      </c>
      <c r="N713" t="str">
        <f t="shared" si="34"/>
        <v>male</v>
      </c>
      <c r="O713" t="str">
        <f t="shared" si="35"/>
        <v>c3</v>
      </c>
      <c r="P713" t="str">
        <f t="shared" si="36"/>
        <v>no</v>
      </c>
      <c r="Q713">
        <v>7</v>
      </c>
      <c r="V713" t="s">
        <v>49</v>
      </c>
      <c r="W713">
        <v>7</v>
      </c>
    </row>
    <row r="714" spans="1:23" x14ac:dyDescent="0.3">
      <c r="A714">
        <v>0</v>
      </c>
      <c r="B714">
        <v>24</v>
      </c>
      <c r="C714">
        <v>3</v>
      </c>
      <c r="D714">
        <v>7</v>
      </c>
      <c r="E714">
        <v>0</v>
      </c>
      <c r="I714">
        <v>0</v>
      </c>
      <c r="J714">
        <v>30</v>
      </c>
      <c r="K714">
        <v>3</v>
      </c>
      <c r="L714">
        <v>8</v>
      </c>
      <c r="M714">
        <v>0</v>
      </c>
      <c r="N714" t="str">
        <f t="shared" si="34"/>
        <v>male</v>
      </c>
      <c r="O714" t="str">
        <f t="shared" si="35"/>
        <v>c3</v>
      </c>
      <c r="P714" t="str">
        <f t="shared" si="36"/>
        <v>no</v>
      </c>
      <c r="Q714">
        <v>8</v>
      </c>
      <c r="V714" t="s">
        <v>49</v>
      </c>
      <c r="W714">
        <v>15</v>
      </c>
    </row>
    <row r="715" spans="1:23" x14ac:dyDescent="0.3">
      <c r="A715">
        <v>0</v>
      </c>
      <c r="B715">
        <v>28</v>
      </c>
      <c r="C715">
        <v>3</v>
      </c>
      <c r="D715">
        <v>7</v>
      </c>
      <c r="E715">
        <v>0</v>
      </c>
      <c r="I715">
        <v>1</v>
      </c>
      <c r="J715">
        <v>16</v>
      </c>
      <c r="K715">
        <v>3</v>
      </c>
      <c r="L715">
        <v>7</v>
      </c>
      <c r="M715">
        <v>1</v>
      </c>
      <c r="N715" t="str">
        <f t="shared" si="34"/>
        <v>female</v>
      </c>
      <c r="O715" t="str">
        <f t="shared" si="35"/>
        <v>c3</v>
      </c>
      <c r="P715" t="str">
        <f t="shared" si="36"/>
        <v>yes</v>
      </c>
      <c r="Q715">
        <v>7</v>
      </c>
      <c r="V715" t="s">
        <v>49</v>
      </c>
      <c r="W715">
        <v>7</v>
      </c>
    </row>
    <row r="716" spans="1:23" x14ac:dyDescent="0.3">
      <c r="A716">
        <v>1</v>
      </c>
      <c r="B716">
        <v>45</v>
      </c>
      <c r="C716">
        <v>3</v>
      </c>
      <c r="D716">
        <v>7</v>
      </c>
      <c r="E716">
        <v>0</v>
      </c>
      <c r="I716">
        <v>1</v>
      </c>
      <c r="J716">
        <v>36</v>
      </c>
      <c r="K716">
        <v>3</v>
      </c>
      <c r="L716">
        <v>15</v>
      </c>
      <c r="M716">
        <v>1</v>
      </c>
      <c r="N716" t="str">
        <f t="shared" si="34"/>
        <v>female</v>
      </c>
      <c r="O716" t="str">
        <f t="shared" si="35"/>
        <v>c3</v>
      </c>
      <c r="P716" t="str">
        <f t="shared" si="36"/>
        <v>yes</v>
      </c>
      <c r="Q716">
        <v>15</v>
      </c>
      <c r="V716" t="s">
        <v>49</v>
      </c>
      <c r="W716">
        <v>8</v>
      </c>
    </row>
    <row r="717" spans="1:23" x14ac:dyDescent="0.3">
      <c r="A717">
        <v>0</v>
      </c>
      <c r="B717">
        <v>28</v>
      </c>
      <c r="C717">
        <v>3</v>
      </c>
      <c r="D717">
        <v>7</v>
      </c>
      <c r="E717">
        <v>0</v>
      </c>
      <c r="I717">
        <v>0</v>
      </c>
      <c r="J717">
        <v>9</v>
      </c>
      <c r="K717">
        <v>3</v>
      </c>
      <c r="L717">
        <v>15</v>
      </c>
      <c r="M717">
        <v>1</v>
      </c>
      <c r="N717" t="str">
        <f t="shared" si="34"/>
        <v>male</v>
      </c>
      <c r="O717" t="str">
        <f t="shared" si="35"/>
        <v>c3</v>
      </c>
      <c r="P717" t="str">
        <f t="shared" si="36"/>
        <v>yes</v>
      </c>
      <c r="Q717">
        <v>15</v>
      </c>
      <c r="V717" t="s">
        <v>49</v>
      </c>
      <c r="W717">
        <v>8</v>
      </c>
    </row>
    <row r="718" spans="1:23" x14ac:dyDescent="0.3">
      <c r="A718">
        <v>0</v>
      </c>
      <c r="B718">
        <v>24</v>
      </c>
      <c r="C718">
        <v>3</v>
      </c>
      <c r="D718">
        <v>8</v>
      </c>
      <c r="E718">
        <v>0</v>
      </c>
      <c r="I718">
        <v>0</v>
      </c>
      <c r="J718">
        <v>3</v>
      </c>
      <c r="K718">
        <v>3</v>
      </c>
      <c r="L718">
        <v>15</v>
      </c>
      <c r="M718">
        <v>1</v>
      </c>
      <c r="N718" t="str">
        <f t="shared" si="34"/>
        <v>male</v>
      </c>
      <c r="O718" t="str">
        <f t="shared" si="35"/>
        <v>c3</v>
      </c>
      <c r="P718" t="str">
        <f t="shared" si="36"/>
        <v>yes</v>
      </c>
      <c r="Q718">
        <v>15</v>
      </c>
      <c r="V718" t="s">
        <v>49</v>
      </c>
      <c r="W718">
        <v>7</v>
      </c>
    </row>
    <row r="719" spans="1:23" x14ac:dyDescent="0.3">
      <c r="A719">
        <v>0</v>
      </c>
      <c r="B719">
        <v>20</v>
      </c>
      <c r="C719">
        <v>3</v>
      </c>
      <c r="D719">
        <v>7</v>
      </c>
      <c r="E719">
        <v>0</v>
      </c>
      <c r="I719">
        <v>0</v>
      </c>
      <c r="J719">
        <v>59</v>
      </c>
      <c r="K719">
        <v>3</v>
      </c>
      <c r="L719">
        <v>7</v>
      </c>
      <c r="M719">
        <v>0</v>
      </c>
      <c r="N719" t="str">
        <f t="shared" si="34"/>
        <v>male</v>
      </c>
      <c r="O719" t="str">
        <f t="shared" si="35"/>
        <v>c3</v>
      </c>
      <c r="P719" t="str">
        <f t="shared" si="36"/>
        <v>no</v>
      </c>
      <c r="Q719">
        <v>7</v>
      </c>
      <c r="V719" t="s">
        <v>49</v>
      </c>
      <c r="W719">
        <v>8</v>
      </c>
    </row>
    <row r="720" spans="1:23" x14ac:dyDescent="0.3">
      <c r="A720">
        <v>0</v>
      </c>
      <c r="B720">
        <v>29</v>
      </c>
      <c r="C720">
        <v>3</v>
      </c>
      <c r="D720">
        <v>7</v>
      </c>
      <c r="E720">
        <v>0</v>
      </c>
      <c r="I720">
        <v>0</v>
      </c>
      <c r="J720">
        <v>19</v>
      </c>
      <c r="K720">
        <v>3</v>
      </c>
      <c r="L720">
        <v>8</v>
      </c>
      <c r="M720">
        <v>0</v>
      </c>
      <c r="N720" t="str">
        <f t="shared" si="34"/>
        <v>male</v>
      </c>
      <c r="O720" t="str">
        <f t="shared" si="35"/>
        <v>c3</v>
      </c>
      <c r="P720" t="str">
        <f t="shared" si="36"/>
        <v>no</v>
      </c>
      <c r="Q720">
        <v>8</v>
      </c>
      <c r="V720" t="s">
        <v>49</v>
      </c>
      <c r="W720">
        <v>7</v>
      </c>
    </row>
    <row r="721" spans="1:23" x14ac:dyDescent="0.3">
      <c r="A721">
        <v>0</v>
      </c>
      <c r="B721">
        <v>32</v>
      </c>
      <c r="C721">
        <v>3</v>
      </c>
      <c r="D721">
        <v>56</v>
      </c>
      <c r="E721">
        <v>1</v>
      </c>
      <c r="I721">
        <v>0</v>
      </c>
      <c r="J721">
        <v>44</v>
      </c>
      <c r="K721">
        <v>3</v>
      </c>
      <c r="L721">
        <v>16</v>
      </c>
      <c r="M721">
        <v>0</v>
      </c>
      <c r="N721" t="str">
        <f t="shared" si="34"/>
        <v>male</v>
      </c>
      <c r="O721" t="str">
        <f t="shared" si="35"/>
        <v>c3</v>
      </c>
      <c r="P721" t="str">
        <f t="shared" si="36"/>
        <v>no</v>
      </c>
      <c r="Q721">
        <v>16</v>
      </c>
      <c r="V721" t="s">
        <v>49</v>
      </c>
      <c r="W721">
        <v>7</v>
      </c>
    </row>
    <row r="722" spans="1:23" x14ac:dyDescent="0.3">
      <c r="A722">
        <v>0</v>
      </c>
      <c r="B722">
        <v>29</v>
      </c>
      <c r="C722">
        <v>3</v>
      </c>
      <c r="D722">
        <v>8</v>
      </c>
      <c r="E722">
        <v>0</v>
      </c>
      <c r="I722">
        <v>1</v>
      </c>
      <c r="J722">
        <v>16</v>
      </c>
      <c r="K722">
        <v>3</v>
      </c>
      <c r="L722">
        <v>16</v>
      </c>
      <c r="M722">
        <v>1</v>
      </c>
      <c r="N722" t="str">
        <f t="shared" si="34"/>
        <v>female</v>
      </c>
      <c r="O722" t="str">
        <f t="shared" si="35"/>
        <v>c3</v>
      </c>
      <c r="P722" t="str">
        <f t="shared" si="36"/>
        <v>yes</v>
      </c>
      <c r="Q722">
        <v>16</v>
      </c>
      <c r="V722" t="s">
        <v>49</v>
      </c>
      <c r="W722">
        <v>27</v>
      </c>
    </row>
    <row r="723" spans="1:23" x14ac:dyDescent="0.3">
      <c r="A723">
        <v>0</v>
      </c>
      <c r="B723">
        <v>26</v>
      </c>
      <c r="C723">
        <v>3</v>
      </c>
      <c r="D723">
        <v>14</v>
      </c>
      <c r="E723">
        <v>0</v>
      </c>
      <c r="I723">
        <v>0</v>
      </c>
      <c r="J723">
        <v>17</v>
      </c>
      <c r="K723">
        <v>3</v>
      </c>
      <c r="L723">
        <v>8</v>
      </c>
      <c r="M723">
        <v>0</v>
      </c>
      <c r="N723" t="str">
        <f t="shared" si="34"/>
        <v>male</v>
      </c>
      <c r="O723" t="str">
        <f t="shared" si="35"/>
        <v>c3</v>
      </c>
      <c r="P723" t="str">
        <f t="shared" si="36"/>
        <v>no</v>
      </c>
      <c r="Q723">
        <v>8</v>
      </c>
      <c r="V723" t="s">
        <v>49</v>
      </c>
      <c r="W723">
        <v>27</v>
      </c>
    </row>
    <row r="724" spans="1:23" x14ac:dyDescent="0.3">
      <c r="A724">
        <v>0</v>
      </c>
      <c r="B724">
        <v>21</v>
      </c>
      <c r="C724">
        <v>3</v>
      </c>
      <c r="D724">
        <v>14</v>
      </c>
      <c r="E724">
        <v>0</v>
      </c>
      <c r="I724">
        <v>0</v>
      </c>
      <c r="J724">
        <v>28</v>
      </c>
      <c r="K724">
        <v>3</v>
      </c>
      <c r="L724">
        <v>7</v>
      </c>
      <c r="M724">
        <v>0</v>
      </c>
      <c r="N724" t="str">
        <f t="shared" si="34"/>
        <v>male</v>
      </c>
      <c r="O724" t="str">
        <f t="shared" si="35"/>
        <v>c3</v>
      </c>
      <c r="P724" t="str">
        <f t="shared" si="36"/>
        <v>no</v>
      </c>
      <c r="Q724">
        <v>7</v>
      </c>
      <c r="V724" t="s">
        <v>49</v>
      </c>
      <c r="W724">
        <v>27</v>
      </c>
    </row>
    <row r="725" spans="1:23" x14ac:dyDescent="0.3">
      <c r="A725">
        <v>0</v>
      </c>
      <c r="B725">
        <v>20</v>
      </c>
      <c r="C725">
        <v>3</v>
      </c>
      <c r="D725">
        <v>7</v>
      </c>
      <c r="E725">
        <v>0</v>
      </c>
      <c r="I725">
        <v>0</v>
      </c>
      <c r="J725">
        <v>45</v>
      </c>
      <c r="K725">
        <v>3</v>
      </c>
      <c r="L725">
        <v>8</v>
      </c>
      <c r="M725">
        <v>1</v>
      </c>
      <c r="N725" t="str">
        <f t="shared" si="34"/>
        <v>male</v>
      </c>
      <c r="O725" t="str">
        <f t="shared" si="35"/>
        <v>c3</v>
      </c>
      <c r="P725" t="str">
        <f t="shared" si="36"/>
        <v>yes</v>
      </c>
      <c r="Q725">
        <v>8</v>
      </c>
      <c r="V725" t="s">
        <v>49</v>
      </c>
      <c r="W725">
        <v>27</v>
      </c>
    </row>
    <row r="726" spans="1:23" x14ac:dyDescent="0.3">
      <c r="A726">
        <v>0</v>
      </c>
      <c r="B726">
        <v>18</v>
      </c>
      <c r="C726">
        <v>3</v>
      </c>
      <c r="D726">
        <v>8</v>
      </c>
      <c r="E726">
        <v>1</v>
      </c>
      <c r="I726">
        <v>1</v>
      </c>
      <c r="J726">
        <v>22</v>
      </c>
      <c r="K726">
        <v>3</v>
      </c>
      <c r="L726">
        <v>10</v>
      </c>
      <c r="M726">
        <v>0</v>
      </c>
      <c r="N726" t="str">
        <f t="shared" si="34"/>
        <v>female</v>
      </c>
      <c r="O726" t="str">
        <f t="shared" si="35"/>
        <v>c3</v>
      </c>
      <c r="P726" t="str">
        <f t="shared" si="36"/>
        <v>no</v>
      </c>
      <c r="Q726">
        <v>10</v>
      </c>
      <c r="V726" t="s">
        <v>49</v>
      </c>
      <c r="W726">
        <v>27</v>
      </c>
    </row>
    <row r="727" spans="1:23" x14ac:dyDescent="0.3">
      <c r="A727">
        <v>0</v>
      </c>
      <c r="B727">
        <v>24</v>
      </c>
      <c r="C727">
        <v>3</v>
      </c>
      <c r="D727">
        <v>7</v>
      </c>
      <c r="E727">
        <v>0</v>
      </c>
      <c r="I727">
        <v>0</v>
      </c>
      <c r="J727">
        <v>19</v>
      </c>
      <c r="K727">
        <v>3</v>
      </c>
      <c r="L727">
        <v>10</v>
      </c>
      <c r="M727">
        <v>0</v>
      </c>
      <c r="N727" t="str">
        <f t="shared" si="34"/>
        <v>male</v>
      </c>
      <c r="O727" t="str">
        <f t="shared" si="35"/>
        <v>c3</v>
      </c>
      <c r="P727" t="str">
        <f t="shared" si="36"/>
        <v>no</v>
      </c>
      <c r="Q727">
        <v>10</v>
      </c>
      <c r="V727" t="s">
        <v>49</v>
      </c>
      <c r="W727">
        <v>27</v>
      </c>
    </row>
    <row r="728" spans="1:23" x14ac:dyDescent="0.3">
      <c r="A728">
        <v>0</v>
      </c>
      <c r="B728">
        <v>24</v>
      </c>
      <c r="C728">
        <v>3</v>
      </c>
      <c r="D728">
        <v>7</v>
      </c>
      <c r="E728">
        <v>0</v>
      </c>
      <c r="I728">
        <v>1</v>
      </c>
      <c r="J728">
        <v>30</v>
      </c>
      <c r="K728">
        <v>3</v>
      </c>
      <c r="L728">
        <v>6</v>
      </c>
      <c r="M728">
        <v>1</v>
      </c>
      <c r="N728" t="str">
        <f t="shared" si="34"/>
        <v>female</v>
      </c>
      <c r="O728" t="str">
        <f t="shared" si="35"/>
        <v>c3</v>
      </c>
      <c r="P728" t="str">
        <f t="shared" si="36"/>
        <v>yes</v>
      </c>
      <c r="Q728">
        <v>6</v>
      </c>
      <c r="V728" t="s">
        <v>49</v>
      </c>
      <c r="W728">
        <v>7</v>
      </c>
    </row>
    <row r="729" spans="1:23" x14ac:dyDescent="0.3">
      <c r="A729">
        <v>0</v>
      </c>
      <c r="B729">
        <v>36</v>
      </c>
      <c r="C729">
        <v>3</v>
      </c>
      <c r="D729">
        <v>7</v>
      </c>
      <c r="E729">
        <v>0</v>
      </c>
      <c r="I729">
        <v>0</v>
      </c>
      <c r="J729">
        <v>29</v>
      </c>
      <c r="K729">
        <v>3</v>
      </c>
      <c r="L729">
        <v>7</v>
      </c>
      <c r="M729">
        <v>1</v>
      </c>
      <c r="N729" t="str">
        <f t="shared" si="34"/>
        <v>male</v>
      </c>
      <c r="O729" t="str">
        <f t="shared" si="35"/>
        <v>c3</v>
      </c>
      <c r="P729" t="str">
        <f t="shared" si="36"/>
        <v>yes</v>
      </c>
      <c r="Q729">
        <v>7</v>
      </c>
      <c r="V729" t="s">
        <v>49</v>
      </c>
      <c r="W729">
        <v>8</v>
      </c>
    </row>
    <row r="730" spans="1:23" x14ac:dyDescent="0.3">
      <c r="A730">
        <v>0</v>
      </c>
      <c r="B730">
        <v>31</v>
      </c>
      <c r="C730">
        <v>3</v>
      </c>
      <c r="D730">
        <v>7</v>
      </c>
      <c r="E730">
        <v>0</v>
      </c>
      <c r="I730">
        <v>0</v>
      </c>
      <c r="J730">
        <v>34</v>
      </c>
      <c r="K730">
        <v>3</v>
      </c>
      <c r="L730">
        <v>14</v>
      </c>
      <c r="M730">
        <v>0</v>
      </c>
      <c r="N730" t="str">
        <f t="shared" si="34"/>
        <v>male</v>
      </c>
      <c r="O730" t="str">
        <f t="shared" si="35"/>
        <v>c3</v>
      </c>
      <c r="P730" t="str">
        <f t="shared" si="36"/>
        <v>no</v>
      </c>
      <c r="Q730">
        <v>14</v>
      </c>
      <c r="V730" t="s">
        <v>49</v>
      </c>
      <c r="W730">
        <v>8</v>
      </c>
    </row>
    <row r="731" spans="1:23" x14ac:dyDescent="0.3">
      <c r="A731">
        <v>0</v>
      </c>
      <c r="B731">
        <v>31</v>
      </c>
      <c r="C731">
        <v>3</v>
      </c>
      <c r="D731">
        <v>7</v>
      </c>
      <c r="E731">
        <v>0</v>
      </c>
      <c r="I731">
        <v>1</v>
      </c>
      <c r="J731">
        <v>28</v>
      </c>
      <c r="K731">
        <v>3</v>
      </c>
      <c r="L731">
        <v>14</v>
      </c>
      <c r="M731">
        <v>0</v>
      </c>
      <c r="N731" t="str">
        <f t="shared" si="34"/>
        <v>female</v>
      </c>
      <c r="O731" t="str">
        <f t="shared" si="35"/>
        <v>c3</v>
      </c>
      <c r="P731" t="str">
        <f t="shared" si="36"/>
        <v>no</v>
      </c>
      <c r="Q731">
        <v>14</v>
      </c>
      <c r="V731" t="s">
        <v>49</v>
      </c>
      <c r="W731">
        <v>7</v>
      </c>
    </row>
    <row r="732" spans="1:23" x14ac:dyDescent="0.3">
      <c r="A732">
        <v>1</v>
      </c>
      <c r="B732">
        <v>23</v>
      </c>
      <c r="C732">
        <v>3</v>
      </c>
      <c r="D732">
        <v>7</v>
      </c>
      <c r="E732">
        <v>1</v>
      </c>
      <c r="I732">
        <v>0</v>
      </c>
      <c r="J732">
        <v>1</v>
      </c>
      <c r="K732">
        <v>3</v>
      </c>
      <c r="L732">
        <v>14</v>
      </c>
      <c r="M732">
        <v>0</v>
      </c>
      <c r="N732" t="str">
        <f t="shared" si="34"/>
        <v>male</v>
      </c>
      <c r="O732" t="str">
        <f t="shared" si="35"/>
        <v>c3</v>
      </c>
      <c r="P732" t="str">
        <f t="shared" si="36"/>
        <v>no</v>
      </c>
      <c r="Q732">
        <v>14</v>
      </c>
      <c r="V732" t="s">
        <v>49</v>
      </c>
      <c r="W732">
        <v>8</v>
      </c>
    </row>
    <row r="733" spans="1:23" x14ac:dyDescent="0.3">
      <c r="A733">
        <v>1</v>
      </c>
      <c r="B733">
        <v>35</v>
      </c>
      <c r="C733">
        <v>3</v>
      </c>
      <c r="D733">
        <v>7</v>
      </c>
      <c r="E733">
        <v>0</v>
      </c>
      <c r="I733">
        <v>0</v>
      </c>
      <c r="J733">
        <v>27</v>
      </c>
      <c r="K733">
        <v>3</v>
      </c>
      <c r="L733">
        <v>7</v>
      </c>
      <c r="M733">
        <v>0</v>
      </c>
      <c r="N733" t="str">
        <f t="shared" si="34"/>
        <v>male</v>
      </c>
      <c r="O733" t="str">
        <f t="shared" si="35"/>
        <v>c3</v>
      </c>
      <c r="P733" t="str">
        <f t="shared" si="36"/>
        <v>no</v>
      </c>
      <c r="Q733">
        <v>7</v>
      </c>
      <c r="V733" t="s">
        <v>49</v>
      </c>
      <c r="W733">
        <v>8</v>
      </c>
    </row>
    <row r="734" spans="1:23" x14ac:dyDescent="0.3">
      <c r="A734">
        <v>0</v>
      </c>
      <c r="B734">
        <v>66</v>
      </c>
      <c r="C734">
        <v>3</v>
      </c>
      <c r="D734">
        <v>7</v>
      </c>
      <c r="E734">
        <v>0</v>
      </c>
      <c r="I734">
        <v>0</v>
      </c>
      <c r="J734">
        <v>25</v>
      </c>
      <c r="K734">
        <v>3</v>
      </c>
      <c r="L734">
        <v>7</v>
      </c>
      <c r="M734">
        <v>0</v>
      </c>
      <c r="N734" t="str">
        <f t="shared" si="34"/>
        <v>male</v>
      </c>
      <c r="O734" t="str">
        <f t="shared" si="35"/>
        <v>c3</v>
      </c>
      <c r="P734" t="str">
        <f t="shared" si="36"/>
        <v>no</v>
      </c>
      <c r="Q734">
        <v>7</v>
      </c>
      <c r="V734" t="s">
        <v>49</v>
      </c>
      <c r="W734">
        <v>8</v>
      </c>
    </row>
    <row r="735" spans="1:23" x14ac:dyDescent="0.3">
      <c r="A735">
        <v>0</v>
      </c>
      <c r="B735">
        <v>43</v>
      </c>
      <c r="C735">
        <v>3</v>
      </c>
      <c r="D735">
        <v>8</v>
      </c>
      <c r="E735">
        <v>0</v>
      </c>
      <c r="I735">
        <v>0</v>
      </c>
      <c r="J735">
        <v>22</v>
      </c>
      <c r="K735">
        <v>3</v>
      </c>
      <c r="L735">
        <v>8</v>
      </c>
      <c r="M735">
        <v>0</v>
      </c>
      <c r="N735" t="str">
        <f t="shared" si="34"/>
        <v>male</v>
      </c>
      <c r="O735" t="str">
        <f t="shared" si="35"/>
        <v>c3</v>
      </c>
      <c r="P735" t="str">
        <f t="shared" si="36"/>
        <v>no</v>
      </c>
      <c r="Q735">
        <v>8</v>
      </c>
      <c r="V735" t="s">
        <v>49</v>
      </c>
      <c r="W735">
        <v>7</v>
      </c>
    </row>
    <row r="736" spans="1:23" x14ac:dyDescent="0.3">
      <c r="A736">
        <v>0</v>
      </c>
      <c r="B736">
        <v>35</v>
      </c>
      <c r="C736">
        <v>3</v>
      </c>
      <c r="D736">
        <v>7</v>
      </c>
      <c r="E736">
        <v>0</v>
      </c>
      <c r="I736">
        <v>0</v>
      </c>
      <c r="J736">
        <v>24</v>
      </c>
      <c r="K736">
        <v>3</v>
      </c>
      <c r="L736">
        <v>24</v>
      </c>
      <c r="M736">
        <v>0</v>
      </c>
      <c r="N736" t="str">
        <f t="shared" si="34"/>
        <v>male</v>
      </c>
      <c r="O736" t="str">
        <f t="shared" si="35"/>
        <v>c3</v>
      </c>
      <c r="P736" t="str">
        <f t="shared" si="36"/>
        <v>no</v>
      </c>
      <c r="Q736">
        <v>24</v>
      </c>
      <c r="V736" t="s">
        <v>49</v>
      </c>
      <c r="W736">
        <v>8</v>
      </c>
    </row>
    <row r="737" spans="1:23" x14ac:dyDescent="0.3">
      <c r="A737">
        <v>0</v>
      </c>
      <c r="B737">
        <v>27</v>
      </c>
      <c r="C737">
        <v>3</v>
      </c>
      <c r="D737">
        <v>7</v>
      </c>
      <c r="E737">
        <v>0</v>
      </c>
      <c r="I737">
        <v>0</v>
      </c>
      <c r="J737">
        <v>21</v>
      </c>
      <c r="K737">
        <v>3</v>
      </c>
      <c r="L737">
        <v>24</v>
      </c>
      <c r="M737">
        <v>0</v>
      </c>
      <c r="N737" t="str">
        <f t="shared" si="34"/>
        <v>male</v>
      </c>
      <c r="O737" t="str">
        <f t="shared" si="35"/>
        <v>c3</v>
      </c>
      <c r="P737" t="str">
        <f t="shared" si="36"/>
        <v>no</v>
      </c>
      <c r="Q737">
        <v>24</v>
      </c>
      <c r="V737" t="s">
        <v>49</v>
      </c>
      <c r="W737">
        <v>8</v>
      </c>
    </row>
    <row r="738" spans="1:23" x14ac:dyDescent="0.3">
      <c r="A738">
        <v>0</v>
      </c>
      <c r="B738">
        <v>19</v>
      </c>
      <c r="C738">
        <v>3</v>
      </c>
      <c r="D738">
        <v>7</v>
      </c>
      <c r="E738">
        <v>0</v>
      </c>
      <c r="I738">
        <v>0</v>
      </c>
      <c r="J738">
        <v>17</v>
      </c>
      <c r="K738">
        <v>3</v>
      </c>
      <c r="L738">
        <v>8</v>
      </c>
      <c r="M738">
        <v>0</v>
      </c>
      <c r="N738" t="str">
        <f t="shared" si="34"/>
        <v>male</v>
      </c>
      <c r="O738" t="str">
        <f t="shared" si="35"/>
        <v>c3</v>
      </c>
      <c r="P738" t="str">
        <f t="shared" si="36"/>
        <v>no</v>
      </c>
      <c r="Q738">
        <v>8</v>
      </c>
      <c r="V738" t="s">
        <v>49</v>
      </c>
      <c r="W738">
        <v>7</v>
      </c>
    </row>
    <row r="739" spans="1:23" x14ac:dyDescent="0.3">
      <c r="A739">
        <v>0</v>
      </c>
      <c r="B739">
        <v>30</v>
      </c>
      <c r="C739">
        <v>3</v>
      </c>
      <c r="D739">
        <v>8</v>
      </c>
      <c r="E739">
        <v>0</v>
      </c>
      <c r="I739">
        <v>0</v>
      </c>
      <c r="J739">
        <v>32</v>
      </c>
      <c r="K739">
        <v>3</v>
      </c>
      <c r="L739">
        <v>16</v>
      </c>
      <c r="M739">
        <v>0</v>
      </c>
      <c r="N739" t="str">
        <f t="shared" si="34"/>
        <v>male</v>
      </c>
      <c r="O739" t="str">
        <f t="shared" si="35"/>
        <v>c3</v>
      </c>
      <c r="P739" t="str">
        <f t="shared" si="36"/>
        <v>no</v>
      </c>
      <c r="Q739">
        <v>16</v>
      </c>
      <c r="V739" t="s">
        <v>49</v>
      </c>
      <c r="W739">
        <v>9</v>
      </c>
    </row>
    <row r="740" spans="1:23" x14ac:dyDescent="0.3">
      <c r="A740">
        <v>1</v>
      </c>
      <c r="B740">
        <v>16</v>
      </c>
      <c r="C740">
        <v>3</v>
      </c>
      <c r="D740">
        <v>7</v>
      </c>
      <c r="E740">
        <v>1</v>
      </c>
      <c r="I740">
        <v>1</v>
      </c>
      <c r="J740">
        <v>34</v>
      </c>
      <c r="K740">
        <v>3</v>
      </c>
      <c r="L740">
        <v>16</v>
      </c>
      <c r="M740">
        <v>1</v>
      </c>
      <c r="N740" t="str">
        <f t="shared" si="34"/>
        <v>female</v>
      </c>
      <c r="O740" t="str">
        <f t="shared" si="35"/>
        <v>c3</v>
      </c>
      <c r="P740" t="str">
        <f t="shared" si="36"/>
        <v>yes</v>
      </c>
      <c r="Q740">
        <v>16</v>
      </c>
      <c r="V740" t="s">
        <v>49</v>
      </c>
      <c r="W740">
        <v>8</v>
      </c>
    </row>
    <row r="741" spans="1:23" x14ac:dyDescent="0.3">
      <c r="A741">
        <v>1</v>
      </c>
      <c r="B741">
        <v>36</v>
      </c>
      <c r="C741">
        <v>3</v>
      </c>
      <c r="D741">
        <v>15</v>
      </c>
      <c r="E741">
        <v>1</v>
      </c>
      <c r="I741">
        <v>0</v>
      </c>
      <c r="J741">
        <v>36</v>
      </c>
      <c r="K741">
        <v>3</v>
      </c>
      <c r="L741">
        <v>17</v>
      </c>
      <c r="M741">
        <v>1</v>
      </c>
      <c r="N741" t="str">
        <f t="shared" si="34"/>
        <v>male</v>
      </c>
      <c r="O741" t="str">
        <f t="shared" si="35"/>
        <v>c3</v>
      </c>
      <c r="P741" t="str">
        <f t="shared" si="36"/>
        <v>yes</v>
      </c>
      <c r="Q741">
        <v>17</v>
      </c>
      <c r="V741" t="s">
        <v>49</v>
      </c>
      <c r="W741">
        <v>10</v>
      </c>
    </row>
    <row r="742" spans="1:23" x14ac:dyDescent="0.3">
      <c r="A742">
        <v>0</v>
      </c>
      <c r="B742">
        <v>9</v>
      </c>
      <c r="C742">
        <v>3</v>
      </c>
      <c r="D742">
        <v>15</v>
      </c>
      <c r="E742">
        <v>1</v>
      </c>
      <c r="I742">
        <v>1</v>
      </c>
      <c r="J742">
        <v>36</v>
      </c>
      <c r="K742">
        <v>3</v>
      </c>
      <c r="L742">
        <v>17</v>
      </c>
      <c r="M742">
        <v>1</v>
      </c>
      <c r="N742" t="str">
        <f t="shared" si="34"/>
        <v>female</v>
      </c>
      <c r="O742" t="str">
        <f t="shared" si="35"/>
        <v>c3</v>
      </c>
      <c r="P742" t="str">
        <f t="shared" si="36"/>
        <v>yes</v>
      </c>
      <c r="Q742">
        <v>17</v>
      </c>
      <c r="V742" t="s">
        <v>49</v>
      </c>
      <c r="W742">
        <v>10</v>
      </c>
    </row>
    <row r="743" spans="1:23" x14ac:dyDescent="0.3">
      <c r="A743">
        <v>0</v>
      </c>
      <c r="B743">
        <v>3</v>
      </c>
      <c r="C743">
        <v>3</v>
      </c>
      <c r="D743">
        <v>15</v>
      </c>
      <c r="E743">
        <v>1</v>
      </c>
      <c r="I743">
        <v>0</v>
      </c>
      <c r="J743">
        <v>30</v>
      </c>
      <c r="K743">
        <v>3</v>
      </c>
      <c r="L743">
        <v>9</v>
      </c>
      <c r="M743">
        <v>1</v>
      </c>
      <c r="N743" t="str">
        <f t="shared" si="34"/>
        <v>male</v>
      </c>
      <c r="O743" t="str">
        <f t="shared" si="35"/>
        <v>c3</v>
      </c>
      <c r="P743" t="str">
        <f t="shared" si="36"/>
        <v>yes</v>
      </c>
      <c r="Q743">
        <v>9</v>
      </c>
      <c r="V743" t="s">
        <v>49</v>
      </c>
      <c r="W743">
        <v>7</v>
      </c>
    </row>
    <row r="744" spans="1:23" x14ac:dyDescent="0.3">
      <c r="A744">
        <v>0</v>
      </c>
      <c r="B744">
        <v>59</v>
      </c>
      <c r="C744">
        <v>3</v>
      </c>
      <c r="D744">
        <v>7</v>
      </c>
      <c r="E744">
        <v>0</v>
      </c>
      <c r="I744">
        <v>0</v>
      </c>
      <c r="J744">
        <v>16</v>
      </c>
      <c r="K744">
        <v>3</v>
      </c>
      <c r="L744">
        <v>9</v>
      </c>
      <c r="M744">
        <v>0</v>
      </c>
      <c r="N744" t="str">
        <f t="shared" si="34"/>
        <v>male</v>
      </c>
      <c r="O744" t="str">
        <f t="shared" si="35"/>
        <v>c3</v>
      </c>
      <c r="P744" t="str">
        <f t="shared" si="36"/>
        <v>no</v>
      </c>
      <c r="Q744">
        <v>9</v>
      </c>
      <c r="V744" t="s">
        <v>49</v>
      </c>
      <c r="W744">
        <v>7</v>
      </c>
    </row>
    <row r="745" spans="1:23" x14ac:dyDescent="0.3">
      <c r="A745">
        <v>0</v>
      </c>
      <c r="B745">
        <v>19</v>
      </c>
      <c r="C745">
        <v>3</v>
      </c>
      <c r="D745">
        <v>8</v>
      </c>
      <c r="E745">
        <v>0</v>
      </c>
      <c r="I745">
        <v>0</v>
      </c>
      <c r="J745">
        <v>25</v>
      </c>
      <c r="K745">
        <v>3</v>
      </c>
      <c r="L745">
        <v>20</v>
      </c>
      <c r="M745">
        <v>0</v>
      </c>
      <c r="N745" t="str">
        <f t="shared" si="34"/>
        <v>male</v>
      </c>
      <c r="O745" t="str">
        <f t="shared" si="35"/>
        <v>c3</v>
      </c>
      <c r="P745" t="str">
        <f t="shared" si="36"/>
        <v>no</v>
      </c>
      <c r="Q745">
        <v>20</v>
      </c>
      <c r="V745" t="s">
        <v>49</v>
      </c>
      <c r="W745">
        <v>7</v>
      </c>
    </row>
    <row r="746" spans="1:23" x14ac:dyDescent="0.3">
      <c r="A746">
        <v>0</v>
      </c>
      <c r="B746">
        <v>44</v>
      </c>
      <c r="C746">
        <v>3</v>
      </c>
      <c r="D746">
        <v>16</v>
      </c>
      <c r="E746">
        <v>0</v>
      </c>
      <c r="I746">
        <v>1</v>
      </c>
      <c r="J746">
        <v>32</v>
      </c>
      <c r="K746">
        <v>3</v>
      </c>
      <c r="L746">
        <v>20</v>
      </c>
      <c r="M746">
        <v>1</v>
      </c>
      <c r="N746" t="str">
        <f t="shared" si="34"/>
        <v>female</v>
      </c>
      <c r="O746" t="str">
        <f t="shared" si="35"/>
        <v>c3</v>
      </c>
      <c r="P746" t="str">
        <f t="shared" si="36"/>
        <v>yes</v>
      </c>
      <c r="Q746">
        <v>20</v>
      </c>
      <c r="V746" t="s">
        <v>49</v>
      </c>
      <c r="W746">
        <v>7</v>
      </c>
    </row>
    <row r="747" spans="1:23" x14ac:dyDescent="0.3">
      <c r="A747">
        <v>1</v>
      </c>
      <c r="B747">
        <v>16</v>
      </c>
      <c r="C747">
        <v>3</v>
      </c>
      <c r="D747">
        <v>16</v>
      </c>
      <c r="E747">
        <v>1</v>
      </c>
      <c r="I747">
        <v>0</v>
      </c>
      <c r="J747">
        <v>1</v>
      </c>
      <c r="K747">
        <v>3</v>
      </c>
      <c r="L747">
        <v>20</v>
      </c>
      <c r="M747">
        <v>1</v>
      </c>
      <c r="N747" t="str">
        <f t="shared" si="34"/>
        <v>male</v>
      </c>
      <c r="O747" t="str">
        <f t="shared" si="35"/>
        <v>c3</v>
      </c>
      <c r="P747" t="str">
        <f t="shared" si="36"/>
        <v>yes</v>
      </c>
      <c r="Q747">
        <v>20</v>
      </c>
      <c r="V747" t="s">
        <v>49</v>
      </c>
      <c r="W747">
        <v>7</v>
      </c>
    </row>
    <row r="748" spans="1:23" x14ac:dyDescent="0.3">
      <c r="A748">
        <v>0</v>
      </c>
      <c r="B748">
        <v>17</v>
      </c>
      <c r="C748">
        <v>3</v>
      </c>
      <c r="D748">
        <v>8</v>
      </c>
      <c r="E748">
        <v>0</v>
      </c>
      <c r="I748">
        <v>1</v>
      </c>
      <c r="J748">
        <v>1</v>
      </c>
      <c r="K748">
        <v>3</v>
      </c>
      <c r="L748">
        <v>20</v>
      </c>
      <c r="M748">
        <v>1</v>
      </c>
      <c r="N748" t="str">
        <f t="shared" si="34"/>
        <v>female</v>
      </c>
      <c r="O748" t="str">
        <f t="shared" si="35"/>
        <v>c3</v>
      </c>
      <c r="P748" t="str">
        <f t="shared" si="36"/>
        <v>yes</v>
      </c>
      <c r="Q748">
        <v>20</v>
      </c>
      <c r="V748" t="s">
        <v>49</v>
      </c>
      <c r="W748">
        <v>8</v>
      </c>
    </row>
    <row r="749" spans="1:23" x14ac:dyDescent="0.3">
      <c r="A749">
        <v>0</v>
      </c>
      <c r="B749">
        <v>28</v>
      </c>
      <c r="C749">
        <v>3</v>
      </c>
      <c r="D749">
        <v>7</v>
      </c>
      <c r="E749">
        <v>0</v>
      </c>
      <c r="I749">
        <v>0</v>
      </c>
      <c r="J749">
        <v>25</v>
      </c>
      <c r="K749">
        <v>3</v>
      </c>
      <c r="L749">
        <v>7</v>
      </c>
      <c r="M749">
        <v>0</v>
      </c>
      <c r="N749" t="str">
        <f t="shared" si="34"/>
        <v>male</v>
      </c>
      <c r="O749" t="str">
        <f t="shared" si="35"/>
        <v>c3</v>
      </c>
      <c r="P749" t="str">
        <f t="shared" si="36"/>
        <v>no</v>
      </c>
      <c r="Q749">
        <v>7</v>
      </c>
      <c r="V749" t="s">
        <v>49</v>
      </c>
      <c r="W749">
        <v>6</v>
      </c>
    </row>
    <row r="750" spans="1:23" x14ac:dyDescent="0.3">
      <c r="A750">
        <v>0</v>
      </c>
      <c r="B750">
        <v>45</v>
      </c>
      <c r="C750">
        <v>3</v>
      </c>
      <c r="D750">
        <v>8</v>
      </c>
      <c r="E750">
        <v>1</v>
      </c>
      <c r="I750">
        <v>0</v>
      </c>
      <c r="J750">
        <v>30</v>
      </c>
      <c r="K750">
        <v>3</v>
      </c>
      <c r="L750">
        <v>7</v>
      </c>
      <c r="M750">
        <v>0</v>
      </c>
      <c r="N750" t="str">
        <f t="shared" si="34"/>
        <v>male</v>
      </c>
      <c r="O750" t="str">
        <f t="shared" si="35"/>
        <v>c3</v>
      </c>
      <c r="P750" t="str">
        <f t="shared" si="36"/>
        <v>no</v>
      </c>
      <c r="Q750">
        <v>7</v>
      </c>
      <c r="V750" t="s">
        <v>49</v>
      </c>
      <c r="W750">
        <v>7</v>
      </c>
    </row>
    <row r="751" spans="1:23" x14ac:dyDescent="0.3">
      <c r="A751">
        <v>1</v>
      </c>
      <c r="B751">
        <v>22</v>
      </c>
      <c r="C751">
        <v>3</v>
      </c>
      <c r="D751">
        <v>10</v>
      </c>
      <c r="E751">
        <v>0</v>
      </c>
      <c r="I751">
        <v>0</v>
      </c>
      <c r="J751">
        <v>22</v>
      </c>
      <c r="K751">
        <v>3</v>
      </c>
      <c r="L751">
        <v>7</v>
      </c>
      <c r="M751">
        <v>0</v>
      </c>
      <c r="N751" t="str">
        <f t="shared" si="34"/>
        <v>male</v>
      </c>
      <c r="O751" t="str">
        <f t="shared" si="35"/>
        <v>c3</v>
      </c>
      <c r="P751" t="str">
        <f t="shared" si="36"/>
        <v>no</v>
      </c>
      <c r="Q751">
        <v>7</v>
      </c>
      <c r="V751" t="s">
        <v>49</v>
      </c>
      <c r="W751">
        <v>6</v>
      </c>
    </row>
    <row r="752" spans="1:23" x14ac:dyDescent="0.3">
      <c r="A752">
        <v>0</v>
      </c>
      <c r="B752">
        <v>19</v>
      </c>
      <c r="C752">
        <v>3</v>
      </c>
      <c r="D752">
        <v>10</v>
      </c>
      <c r="E752">
        <v>0</v>
      </c>
      <c r="I752">
        <v>0</v>
      </c>
      <c r="J752">
        <v>26</v>
      </c>
      <c r="K752">
        <v>3</v>
      </c>
      <c r="L752">
        <v>7</v>
      </c>
      <c r="M752">
        <v>0</v>
      </c>
      <c r="N752" t="str">
        <f t="shared" si="34"/>
        <v>male</v>
      </c>
      <c r="O752" t="str">
        <f t="shared" si="35"/>
        <v>c3</v>
      </c>
      <c r="P752" t="str">
        <f t="shared" si="36"/>
        <v>no</v>
      </c>
      <c r="Q752">
        <v>7</v>
      </c>
      <c r="V752" t="s">
        <v>49</v>
      </c>
      <c r="W752">
        <v>8</v>
      </c>
    </row>
    <row r="753" spans="1:23" x14ac:dyDescent="0.3">
      <c r="A753">
        <v>1</v>
      </c>
      <c r="B753">
        <v>30</v>
      </c>
      <c r="C753">
        <v>3</v>
      </c>
      <c r="D753">
        <v>6</v>
      </c>
      <c r="E753">
        <v>1</v>
      </c>
      <c r="I753">
        <v>1</v>
      </c>
      <c r="J753">
        <v>19</v>
      </c>
      <c r="K753">
        <v>3</v>
      </c>
      <c r="L753">
        <v>7</v>
      </c>
      <c r="M753">
        <v>1</v>
      </c>
      <c r="N753" t="str">
        <f t="shared" si="34"/>
        <v>female</v>
      </c>
      <c r="O753" t="str">
        <f t="shared" si="35"/>
        <v>c3</v>
      </c>
      <c r="P753" t="str">
        <f t="shared" si="36"/>
        <v>yes</v>
      </c>
      <c r="Q753">
        <v>7</v>
      </c>
      <c r="V753" t="s">
        <v>49</v>
      </c>
      <c r="W753">
        <v>16</v>
      </c>
    </row>
    <row r="754" spans="1:23" x14ac:dyDescent="0.3">
      <c r="A754">
        <v>0</v>
      </c>
      <c r="B754">
        <v>29</v>
      </c>
      <c r="C754">
        <v>3</v>
      </c>
      <c r="D754">
        <v>7</v>
      </c>
      <c r="E754">
        <v>1</v>
      </c>
      <c r="I754">
        <v>0</v>
      </c>
      <c r="J754">
        <v>17</v>
      </c>
      <c r="K754">
        <v>3</v>
      </c>
      <c r="L754">
        <v>7</v>
      </c>
      <c r="M754">
        <v>0</v>
      </c>
      <c r="N754" t="str">
        <f t="shared" si="34"/>
        <v>male</v>
      </c>
      <c r="O754" t="str">
        <f t="shared" si="35"/>
        <v>c3</v>
      </c>
      <c r="P754" t="str">
        <f t="shared" si="36"/>
        <v>no</v>
      </c>
      <c r="Q754">
        <v>7</v>
      </c>
      <c r="V754" t="s">
        <v>49</v>
      </c>
      <c r="W754">
        <v>7</v>
      </c>
    </row>
    <row r="755" spans="1:23" x14ac:dyDescent="0.3">
      <c r="A755">
        <v>0</v>
      </c>
      <c r="B755">
        <v>34</v>
      </c>
      <c r="C755">
        <v>3</v>
      </c>
      <c r="D755">
        <v>14</v>
      </c>
      <c r="E755">
        <v>0</v>
      </c>
      <c r="I755">
        <v>0</v>
      </c>
      <c r="J755">
        <v>42</v>
      </c>
      <c r="K755">
        <v>3</v>
      </c>
      <c r="L755">
        <v>8</v>
      </c>
      <c r="M755">
        <v>0</v>
      </c>
      <c r="N755" t="str">
        <f t="shared" si="34"/>
        <v>male</v>
      </c>
      <c r="O755" t="str">
        <f t="shared" si="35"/>
        <v>c3</v>
      </c>
      <c r="P755" t="str">
        <f t="shared" si="36"/>
        <v>no</v>
      </c>
      <c r="Q755">
        <v>8</v>
      </c>
      <c r="V755" t="s">
        <v>49</v>
      </c>
      <c r="W755">
        <v>7</v>
      </c>
    </row>
    <row r="756" spans="1:23" x14ac:dyDescent="0.3">
      <c r="A756">
        <v>1</v>
      </c>
      <c r="B756">
        <v>28</v>
      </c>
      <c r="C756">
        <v>3</v>
      </c>
      <c r="D756">
        <v>14</v>
      </c>
      <c r="E756">
        <v>0</v>
      </c>
      <c r="I756">
        <v>0</v>
      </c>
      <c r="J756">
        <v>43</v>
      </c>
      <c r="K756">
        <v>3</v>
      </c>
      <c r="L756">
        <v>7</v>
      </c>
      <c r="M756">
        <v>0</v>
      </c>
      <c r="N756" t="str">
        <f t="shared" si="34"/>
        <v>male</v>
      </c>
      <c r="O756" t="str">
        <f t="shared" si="35"/>
        <v>c3</v>
      </c>
      <c r="P756" t="str">
        <f t="shared" si="36"/>
        <v>no</v>
      </c>
      <c r="Q756">
        <v>7</v>
      </c>
      <c r="V756" t="s">
        <v>49</v>
      </c>
      <c r="W756">
        <v>7</v>
      </c>
    </row>
    <row r="757" spans="1:23" x14ac:dyDescent="0.3">
      <c r="A757">
        <v>0</v>
      </c>
      <c r="B757">
        <v>1</v>
      </c>
      <c r="C757">
        <v>3</v>
      </c>
      <c r="D757">
        <v>14</v>
      </c>
      <c r="E757">
        <v>0</v>
      </c>
      <c r="I757">
        <v>1</v>
      </c>
      <c r="J757">
        <v>21</v>
      </c>
      <c r="K757">
        <v>3</v>
      </c>
      <c r="L757">
        <v>7</v>
      </c>
      <c r="M757">
        <v>0</v>
      </c>
      <c r="N757" t="str">
        <f t="shared" si="34"/>
        <v>female</v>
      </c>
      <c r="O757" t="str">
        <f t="shared" si="35"/>
        <v>c3</v>
      </c>
      <c r="P757" t="str">
        <f t="shared" si="36"/>
        <v>no</v>
      </c>
      <c r="Q757">
        <v>7</v>
      </c>
      <c r="V757" t="s">
        <v>49</v>
      </c>
      <c r="W757">
        <v>8</v>
      </c>
    </row>
    <row r="758" spans="1:23" x14ac:dyDescent="0.3">
      <c r="A758">
        <v>0</v>
      </c>
      <c r="B758">
        <v>27</v>
      </c>
      <c r="C758">
        <v>3</v>
      </c>
      <c r="D758">
        <v>7</v>
      </c>
      <c r="E758">
        <v>0</v>
      </c>
      <c r="I758">
        <v>0</v>
      </c>
      <c r="J758">
        <v>38</v>
      </c>
      <c r="K758">
        <v>3</v>
      </c>
      <c r="L758">
        <v>7</v>
      </c>
      <c r="M758">
        <v>0</v>
      </c>
      <c r="N758" t="str">
        <f t="shared" si="34"/>
        <v>male</v>
      </c>
      <c r="O758" t="str">
        <f t="shared" si="35"/>
        <v>c3</v>
      </c>
      <c r="P758" t="str">
        <f t="shared" si="36"/>
        <v>no</v>
      </c>
      <c r="Q758">
        <v>7</v>
      </c>
      <c r="V758" t="s">
        <v>49</v>
      </c>
      <c r="W758">
        <v>8</v>
      </c>
    </row>
    <row r="759" spans="1:23" x14ac:dyDescent="0.3">
      <c r="A759">
        <v>0</v>
      </c>
      <c r="B759">
        <v>25</v>
      </c>
      <c r="C759">
        <v>3</v>
      </c>
      <c r="D759">
        <v>7</v>
      </c>
      <c r="E759">
        <v>0</v>
      </c>
      <c r="I759">
        <v>0</v>
      </c>
      <c r="J759">
        <v>18</v>
      </c>
      <c r="K759">
        <v>3</v>
      </c>
      <c r="L759">
        <v>8</v>
      </c>
      <c r="M759">
        <v>1</v>
      </c>
      <c r="N759" t="str">
        <f t="shared" si="34"/>
        <v>male</v>
      </c>
      <c r="O759" t="str">
        <f t="shared" si="35"/>
        <v>c3</v>
      </c>
      <c r="P759" t="str">
        <f t="shared" si="36"/>
        <v>yes</v>
      </c>
      <c r="Q759">
        <v>8</v>
      </c>
      <c r="V759" t="s">
        <v>49</v>
      </c>
      <c r="W759">
        <v>7</v>
      </c>
    </row>
    <row r="760" spans="1:23" x14ac:dyDescent="0.3">
      <c r="A760">
        <v>0</v>
      </c>
      <c r="B760">
        <v>22</v>
      </c>
      <c r="C760">
        <v>3</v>
      </c>
      <c r="D760">
        <v>8</v>
      </c>
      <c r="E760">
        <v>0</v>
      </c>
      <c r="I760">
        <v>0</v>
      </c>
      <c r="J760">
        <v>22</v>
      </c>
      <c r="K760">
        <v>3</v>
      </c>
      <c r="L760">
        <v>8</v>
      </c>
      <c r="M760">
        <v>0</v>
      </c>
      <c r="N760" t="str">
        <f t="shared" si="34"/>
        <v>male</v>
      </c>
      <c r="O760" t="str">
        <f t="shared" si="35"/>
        <v>c3</v>
      </c>
      <c r="P760" t="str">
        <f t="shared" si="36"/>
        <v>no</v>
      </c>
      <c r="Q760">
        <v>8</v>
      </c>
      <c r="V760" t="s">
        <v>49</v>
      </c>
      <c r="W760">
        <v>7</v>
      </c>
    </row>
    <row r="761" spans="1:23" x14ac:dyDescent="0.3">
      <c r="A761">
        <v>0</v>
      </c>
      <c r="B761">
        <v>24</v>
      </c>
      <c r="C761">
        <v>3</v>
      </c>
      <c r="D761">
        <v>24</v>
      </c>
      <c r="E761">
        <v>0</v>
      </c>
      <c r="I761">
        <v>1</v>
      </c>
      <c r="J761">
        <v>31</v>
      </c>
      <c r="K761">
        <v>3</v>
      </c>
      <c r="L761">
        <v>12</v>
      </c>
      <c r="M761">
        <v>1</v>
      </c>
      <c r="N761" t="str">
        <f t="shared" si="34"/>
        <v>female</v>
      </c>
      <c r="O761" t="str">
        <f t="shared" si="35"/>
        <v>c3</v>
      </c>
      <c r="P761" t="str">
        <f t="shared" si="36"/>
        <v>yes</v>
      </c>
      <c r="Q761">
        <v>12</v>
      </c>
      <c r="V761" t="s">
        <v>49</v>
      </c>
      <c r="W761">
        <v>14</v>
      </c>
    </row>
    <row r="762" spans="1:23" x14ac:dyDescent="0.3">
      <c r="A762">
        <v>0</v>
      </c>
      <c r="B762">
        <v>21</v>
      </c>
      <c r="C762">
        <v>3</v>
      </c>
      <c r="D762">
        <v>24</v>
      </c>
      <c r="E762">
        <v>0</v>
      </c>
      <c r="I762">
        <v>1</v>
      </c>
      <c r="J762">
        <v>24</v>
      </c>
      <c r="K762">
        <v>3</v>
      </c>
      <c r="L762">
        <v>7</v>
      </c>
      <c r="M762">
        <v>0</v>
      </c>
      <c r="N762" t="str">
        <f t="shared" si="34"/>
        <v>female</v>
      </c>
      <c r="O762" t="str">
        <f t="shared" si="35"/>
        <v>c3</v>
      </c>
      <c r="P762" t="str">
        <f t="shared" si="36"/>
        <v>no</v>
      </c>
      <c r="Q762">
        <v>7</v>
      </c>
      <c r="V762" t="s">
        <v>49</v>
      </c>
      <c r="W762">
        <v>14</v>
      </c>
    </row>
    <row r="763" spans="1:23" x14ac:dyDescent="0.3">
      <c r="A763">
        <v>0</v>
      </c>
      <c r="B763">
        <v>17</v>
      </c>
      <c r="C763">
        <v>3</v>
      </c>
      <c r="D763">
        <v>8</v>
      </c>
      <c r="E763">
        <v>0</v>
      </c>
      <c r="I763">
        <v>0</v>
      </c>
      <c r="J763">
        <v>33</v>
      </c>
      <c r="K763">
        <v>3</v>
      </c>
      <c r="L763">
        <v>7</v>
      </c>
      <c r="M763">
        <v>0</v>
      </c>
      <c r="N763" t="str">
        <f t="shared" si="34"/>
        <v>male</v>
      </c>
      <c r="O763" t="str">
        <f t="shared" si="35"/>
        <v>c3</v>
      </c>
      <c r="P763" t="str">
        <f t="shared" si="36"/>
        <v>no</v>
      </c>
      <c r="Q763">
        <v>7</v>
      </c>
      <c r="V763" t="s">
        <v>49</v>
      </c>
      <c r="W763">
        <v>14</v>
      </c>
    </row>
    <row r="764" spans="1:23" x14ac:dyDescent="0.3">
      <c r="A764">
        <v>0</v>
      </c>
      <c r="B764">
        <v>32</v>
      </c>
      <c r="C764">
        <v>3</v>
      </c>
      <c r="D764">
        <v>16</v>
      </c>
      <c r="E764">
        <v>0</v>
      </c>
      <c r="I764">
        <v>1</v>
      </c>
      <c r="J764">
        <v>24</v>
      </c>
      <c r="K764">
        <v>3</v>
      </c>
      <c r="L764">
        <v>8</v>
      </c>
      <c r="M764">
        <v>0</v>
      </c>
      <c r="N764" t="str">
        <f t="shared" si="34"/>
        <v>female</v>
      </c>
      <c r="O764" t="str">
        <f t="shared" si="35"/>
        <v>c3</v>
      </c>
      <c r="P764" t="str">
        <f t="shared" si="36"/>
        <v>no</v>
      </c>
      <c r="Q764">
        <v>8</v>
      </c>
      <c r="V764" t="s">
        <v>49</v>
      </c>
      <c r="W764">
        <v>9</v>
      </c>
    </row>
    <row r="765" spans="1:23" x14ac:dyDescent="0.3">
      <c r="A765">
        <v>1</v>
      </c>
      <c r="B765">
        <v>34</v>
      </c>
      <c r="C765">
        <v>3</v>
      </c>
      <c r="D765">
        <v>16</v>
      </c>
      <c r="E765">
        <v>1</v>
      </c>
      <c r="I765">
        <v>0</v>
      </c>
      <c r="J765">
        <v>19</v>
      </c>
      <c r="K765">
        <v>3</v>
      </c>
      <c r="L765">
        <v>7</v>
      </c>
      <c r="M765">
        <v>1</v>
      </c>
      <c r="N765" t="str">
        <f t="shared" si="34"/>
        <v>male</v>
      </c>
      <c r="O765" t="str">
        <f t="shared" si="35"/>
        <v>c3</v>
      </c>
      <c r="P765" t="str">
        <f t="shared" si="36"/>
        <v>yes</v>
      </c>
      <c r="Q765">
        <v>7</v>
      </c>
      <c r="V765" t="s">
        <v>49</v>
      </c>
      <c r="W765">
        <v>9</v>
      </c>
    </row>
    <row r="766" spans="1:23" x14ac:dyDescent="0.3">
      <c r="A766">
        <v>0</v>
      </c>
      <c r="B766">
        <v>36</v>
      </c>
      <c r="C766">
        <v>3</v>
      </c>
      <c r="D766">
        <v>17</v>
      </c>
      <c r="E766">
        <v>1</v>
      </c>
      <c r="I766">
        <v>0</v>
      </c>
      <c r="J766">
        <v>65</v>
      </c>
      <c r="K766">
        <v>3</v>
      </c>
      <c r="L766">
        <v>7</v>
      </c>
      <c r="M766">
        <v>0</v>
      </c>
      <c r="N766" t="str">
        <f t="shared" si="34"/>
        <v>male</v>
      </c>
      <c r="O766" t="str">
        <f t="shared" si="35"/>
        <v>c3</v>
      </c>
      <c r="P766" t="str">
        <f t="shared" si="36"/>
        <v>no</v>
      </c>
      <c r="Q766">
        <v>7</v>
      </c>
      <c r="V766" t="s">
        <v>49</v>
      </c>
      <c r="W766">
        <v>24</v>
      </c>
    </row>
    <row r="767" spans="1:23" x14ac:dyDescent="0.3">
      <c r="A767">
        <v>1</v>
      </c>
      <c r="B767">
        <v>36</v>
      </c>
      <c r="C767">
        <v>3</v>
      </c>
      <c r="D767">
        <v>17</v>
      </c>
      <c r="E767">
        <v>1</v>
      </c>
      <c r="I767">
        <v>0</v>
      </c>
      <c r="J767">
        <v>23</v>
      </c>
      <c r="K767">
        <v>3</v>
      </c>
      <c r="L767">
        <v>13</v>
      </c>
      <c r="M767">
        <v>0</v>
      </c>
      <c r="N767" t="str">
        <f t="shared" si="34"/>
        <v>male</v>
      </c>
      <c r="O767" t="str">
        <f t="shared" si="35"/>
        <v>c3</v>
      </c>
      <c r="P767" t="str">
        <f t="shared" si="36"/>
        <v>no</v>
      </c>
      <c r="Q767">
        <v>13</v>
      </c>
      <c r="V767" t="s">
        <v>49</v>
      </c>
      <c r="W767">
        <v>24</v>
      </c>
    </row>
    <row r="768" spans="1:23" x14ac:dyDescent="0.3">
      <c r="A768">
        <v>0</v>
      </c>
      <c r="B768">
        <v>30</v>
      </c>
      <c r="C768">
        <v>3</v>
      </c>
      <c r="D768">
        <v>9</v>
      </c>
      <c r="E768">
        <v>1</v>
      </c>
      <c r="I768">
        <v>1</v>
      </c>
      <c r="J768">
        <v>22</v>
      </c>
      <c r="K768">
        <v>3</v>
      </c>
      <c r="L768">
        <v>13</v>
      </c>
      <c r="M768">
        <v>1</v>
      </c>
      <c r="N768" t="str">
        <f t="shared" si="34"/>
        <v>female</v>
      </c>
      <c r="O768" t="str">
        <f t="shared" si="35"/>
        <v>c3</v>
      </c>
      <c r="P768" t="str">
        <f t="shared" si="36"/>
        <v>yes</v>
      </c>
      <c r="Q768">
        <v>13</v>
      </c>
      <c r="V768" t="s">
        <v>49</v>
      </c>
      <c r="W768">
        <v>24</v>
      </c>
    </row>
    <row r="769" spans="1:23" x14ac:dyDescent="0.3">
      <c r="A769">
        <v>0</v>
      </c>
      <c r="B769">
        <v>16</v>
      </c>
      <c r="C769">
        <v>3</v>
      </c>
      <c r="D769">
        <v>9</v>
      </c>
      <c r="E769">
        <v>0</v>
      </c>
      <c r="I769">
        <v>0</v>
      </c>
      <c r="J769">
        <v>18</v>
      </c>
      <c r="K769">
        <v>3</v>
      </c>
      <c r="L769">
        <v>7</v>
      </c>
      <c r="M769">
        <v>0</v>
      </c>
      <c r="N769" t="str">
        <f t="shared" si="34"/>
        <v>male</v>
      </c>
      <c r="O769" t="str">
        <f t="shared" si="35"/>
        <v>c3</v>
      </c>
      <c r="P769" t="str">
        <f t="shared" si="36"/>
        <v>no</v>
      </c>
      <c r="Q769">
        <v>7</v>
      </c>
      <c r="V769" t="s">
        <v>49</v>
      </c>
      <c r="W769">
        <v>9</v>
      </c>
    </row>
    <row r="770" spans="1:23" x14ac:dyDescent="0.3">
      <c r="A770">
        <v>0</v>
      </c>
      <c r="B770">
        <v>25</v>
      </c>
      <c r="C770">
        <v>3</v>
      </c>
      <c r="D770">
        <v>20</v>
      </c>
      <c r="E770">
        <v>0</v>
      </c>
      <c r="I770">
        <v>0</v>
      </c>
      <c r="J770">
        <v>16</v>
      </c>
      <c r="K770">
        <v>3</v>
      </c>
      <c r="L770">
        <v>7</v>
      </c>
      <c r="M770">
        <v>0</v>
      </c>
      <c r="N770" t="str">
        <f t="shared" si="34"/>
        <v>male</v>
      </c>
      <c r="O770" t="str">
        <f t="shared" si="35"/>
        <v>c3</v>
      </c>
      <c r="P770" t="str">
        <f t="shared" si="36"/>
        <v>no</v>
      </c>
      <c r="Q770">
        <v>7</v>
      </c>
      <c r="V770" t="s">
        <v>49</v>
      </c>
      <c r="W770">
        <v>9</v>
      </c>
    </row>
    <row r="771" spans="1:23" x14ac:dyDescent="0.3">
      <c r="A771">
        <v>1</v>
      </c>
      <c r="B771">
        <v>32</v>
      </c>
      <c r="C771">
        <v>3</v>
      </c>
      <c r="D771">
        <v>20</v>
      </c>
      <c r="E771">
        <v>1</v>
      </c>
      <c r="I771">
        <v>0</v>
      </c>
      <c r="J771">
        <v>45</v>
      </c>
      <c r="K771">
        <v>3</v>
      </c>
      <c r="L771">
        <v>6</v>
      </c>
      <c r="M771">
        <v>0</v>
      </c>
      <c r="N771" t="str">
        <f t="shared" ref="N771:N834" si="37">IF(I771=1,"female","male")</f>
        <v>male</v>
      </c>
      <c r="O771" t="str">
        <f t="shared" ref="O771:O834" si="38">IF(K771=1,"c1",IF(K771=2,"c2","c3"))</f>
        <v>c3</v>
      </c>
      <c r="P771" t="str">
        <f t="shared" ref="P771:P834" si="39">IF(M771=1,"yes","no")</f>
        <v>no</v>
      </c>
      <c r="Q771">
        <v>6</v>
      </c>
      <c r="V771" t="s">
        <v>49</v>
      </c>
      <c r="W771">
        <v>18</v>
      </c>
    </row>
    <row r="772" spans="1:23" x14ac:dyDescent="0.3">
      <c r="A772">
        <v>0</v>
      </c>
      <c r="B772">
        <v>1</v>
      </c>
      <c r="C772">
        <v>3</v>
      </c>
      <c r="D772">
        <v>20</v>
      </c>
      <c r="E772">
        <v>1</v>
      </c>
      <c r="I772">
        <v>0</v>
      </c>
      <c r="J772">
        <v>29</v>
      </c>
      <c r="K772">
        <v>3</v>
      </c>
      <c r="L772">
        <v>7</v>
      </c>
      <c r="M772">
        <v>0</v>
      </c>
      <c r="N772" t="str">
        <f t="shared" si="37"/>
        <v>male</v>
      </c>
      <c r="O772" t="str">
        <f t="shared" si="38"/>
        <v>c3</v>
      </c>
      <c r="P772" t="str">
        <f t="shared" si="39"/>
        <v>no</v>
      </c>
      <c r="Q772">
        <v>7</v>
      </c>
      <c r="V772" t="s">
        <v>49</v>
      </c>
      <c r="W772">
        <v>18</v>
      </c>
    </row>
    <row r="773" spans="1:23" x14ac:dyDescent="0.3">
      <c r="A773">
        <v>1</v>
      </c>
      <c r="B773">
        <v>1</v>
      </c>
      <c r="C773">
        <v>3</v>
      </c>
      <c r="D773">
        <v>20</v>
      </c>
      <c r="E773">
        <v>1</v>
      </c>
      <c r="I773">
        <v>0</v>
      </c>
      <c r="J773">
        <v>15</v>
      </c>
      <c r="K773">
        <v>3</v>
      </c>
      <c r="L773">
        <v>7</v>
      </c>
      <c r="M773">
        <v>0</v>
      </c>
      <c r="N773" t="str">
        <f t="shared" si="37"/>
        <v>male</v>
      </c>
      <c r="O773" t="str">
        <f t="shared" si="38"/>
        <v>c3</v>
      </c>
      <c r="P773" t="str">
        <f t="shared" si="39"/>
        <v>no</v>
      </c>
      <c r="Q773">
        <v>7</v>
      </c>
      <c r="V773" t="s">
        <v>49</v>
      </c>
      <c r="W773">
        <v>18</v>
      </c>
    </row>
    <row r="774" spans="1:23" x14ac:dyDescent="0.3">
      <c r="A774">
        <v>0</v>
      </c>
      <c r="B774">
        <v>25</v>
      </c>
      <c r="C774">
        <v>3</v>
      </c>
      <c r="D774">
        <v>7</v>
      </c>
      <c r="E774">
        <v>0</v>
      </c>
      <c r="I774">
        <v>0</v>
      </c>
      <c r="J774">
        <v>22</v>
      </c>
      <c r="K774">
        <v>3</v>
      </c>
      <c r="L774">
        <v>7</v>
      </c>
      <c r="M774">
        <v>0</v>
      </c>
      <c r="N774" t="str">
        <f t="shared" si="37"/>
        <v>male</v>
      </c>
      <c r="O774" t="str">
        <f t="shared" si="38"/>
        <v>c3</v>
      </c>
      <c r="P774" t="str">
        <f t="shared" si="39"/>
        <v>no</v>
      </c>
      <c r="Q774">
        <v>7</v>
      </c>
      <c r="V774" t="s">
        <v>49</v>
      </c>
      <c r="W774">
        <v>18</v>
      </c>
    </row>
    <row r="775" spans="1:23" x14ac:dyDescent="0.3">
      <c r="A775">
        <v>0</v>
      </c>
      <c r="B775">
        <v>30</v>
      </c>
      <c r="C775">
        <v>3</v>
      </c>
      <c r="D775">
        <v>7</v>
      </c>
      <c r="E775">
        <v>0</v>
      </c>
      <c r="I775">
        <v>0</v>
      </c>
      <c r="J775">
        <v>47</v>
      </c>
      <c r="K775">
        <v>3</v>
      </c>
      <c r="L775">
        <v>7</v>
      </c>
      <c r="M775">
        <v>0</v>
      </c>
      <c r="N775" t="str">
        <f t="shared" si="37"/>
        <v>male</v>
      </c>
      <c r="O775" t="str">
        <f t="shared" si="38"/>
        <v>c3</v>
      </c>
      <c r="P775" t="str">
        <f t="shared" si="39"/>
        <v>no</v>
      </c>
      <c r="Q775">
        <v>7</v>
      </c>
      <c r="V775" t="s">
        <v>49</v>
      </c>
      <c r="W775">
        <v>9</v>
      </c>
    </row>
    <row r="776" spans="1:23" x14ac:dyDescent="0.3">
      <c r="A776">
        <v>0</v>
      </c>
      <c r="B776">
        <v>22</v>
      </c>
      <c r="C776">
        <v>3</v>
      </c>
      <c r="D776">
        <v>7</v>
      </c>
      <c r="E776">
        <v>0</v>
      </c>
      <c r="I776">
        <v>1</v>
      </c>
      <c r="J776">
        <v>5</v>
      </c>
      <c r="K776">
        <v>3</v>
      </c>
      <c r="L776">
        <v>12</v>
      </c>
      <c r="M776">
        <v>1</v>
      </c>
      <c r="N776" t="str">
        <f t="shared" si="37"/>
        <v>female</v>
      </c>
      <c r="O776" t="str">
        <f t="shared" si="38"/>
        <v>c3</v>
      </c>
      <c r="P776" t="str">
        <f t="shared" si="39"/>
        <v>yes</v>
      </c>
      <c r="Q776">
        <v>12</v>
      </c>
      <c r="V776" t="s">
        <v>49</v>
      </c>
      <c r="W776">
        <v>7</v>
      </c>
    </row>
    <row r="777" spans="1:23" x14ac:dyDescent="0.3">
      <c r="A777">
        <v>0</v>
      </c>
      <c r="B777">
        <v>26</v>
      </c>
      <c r="C777">
        <v>3</v>
      </c>
      <c r="D777">
        <v>7</v>
      </c>
      <c r="E777">
        <v>0</v>
      </c>
      <c r="I777">
        <v>0</v>
      </c>
      <c r="J777">
        <v>37</v>
      </c>
      <c r="K777">
        <v>3</v>
      </c>
      <c r="L777">
        <v>7</v>
      </c>
      <c r="M777">
        <v>0</v>
      </c>
      <c r="N777" t="str">
        <f t="shared" si="37"/>
        <v>male</v>
      </c>
      <c r="O777" t="str">
        <f t="shared" si="38"/>
        <v>c3</v>
      </c>
      <c r="P777" t="str">
        <f t="shared" si="39"/>
        <v>no</v>
      </c>
      <c r="Q777">
        <v>7</v>
      </c>
      <c r="V777" t="s">
        <v>49</v>
      </c>
      <c r="W777">
        <v>7</v>
      </c>
    </row>
    <row r="778" spans="1:23" x14ac:dyDescent="0.3">
      <c r="A778">
        <v>1</v>
      </c>
      <c r="B778">
        <v>19</v>
      </c>
      <c r="C778">
        <v>3</v>
      </c>
      <c r="D778">
        <v>7</v>
      </c>
      <c r="E778">
        <v>1</v>
      </c>
      <c r="I778">
        <v>0</v>
      </c>
      <c r="J778">
        <v>39</v>
      </c>
      <c r="K778">
        <v>3</v>
      </c>
      <c r="L778">
        <v>15</v>
      </c>
      <c r="M778">
        <v>0</v>
      </c>
      <c r="N778" t="str">
        <f t="shared" si="37"/>
        <v>male</v>
      </c>
      <c r="O778" t="str">
        <f t="shared" si="38"/>
        <v>c3</v>
      </c>
      <c r="P778" t="str">
        <f t="shared" si="39"/>
        <v>no</v>
      </c>
      <c r="Q778">
        <v>15</v>
      </c>
      <c r="V778" t="s">
        <v>49</v>
      </c>
      <c r="W778">
        <v>7</v>
      </c>
    </row>
    <row r="779" spans="1:23" x14ac:dyDescent="0.3">
      <c r="A779">
        <v>0</v>
      </c>
      <c r="B779">
        <v>17</v>
      </c>
      <c r="C779">
        <v>3</v>
      </c>
      <c r="D779">
        <v>7</v>
      </c>
      <c r="E779">
        <v>0</v>
      </c>
      <c r="I779">
        <v>0</v>
      </c>
      <c r="J779">
        <v>25</v>
      </c>
      <c r="K779">
        <v>3</v>
      </c>
      <c r="L779">
        <v>7</v>
      </c>
      <c r="M779">
        <v>0</v>
      </c>
      <c r="N779" t="str">
        <f t="shared" si="37"/>
        <v>male</v>
      </c>
      <c r="O779" t="str">
        <f t="shared" si="38"/>
        <v>c3</v>
      </c>
      <c r="P779" t="str">
        <f t="shared" si="39"/>
        <v>no</v>
      </c>
      <c r="Q779">
        <v>7</v>
      </c>
      <c r="V779" t="s">
        <v>49</v>
      </c>
      <c r="W779">
        <v>9</v>
      </c>
    </row>
    <row r="780" spans="1:23" x14ac:dyDescent="0.3">
      <c r="A780">
        <v>0</v>
      </c>
      <c r="B780">
        <v>42</v>
      </c>
      <c r="C780">
        <v>3</v>
      </c>
      <c r="D780">
        <v>8</v>
      </c>
      <c r="E780">
        <v>0</v>
      </c>
      <c r="I780">
        <v>0</v>
      </c>
      <c r="J780">
        <v>34</v>
      </c>
      <c r="K780">
        <v>3</v>
      </c>
      <c r="L780">
        <v>7</v>
      </c>
      <c r="M780">
        <v>1</v>
      </c>
      <c r="N780" t="str">
        <f t="shared" si="37"/>
        <v>male</v>
      </c>
      <c r="O780" t="str">
        <f t="shared" si="38"/>
        <v>c3</v>
      </c>
      <c r="P780" t="str">
        <f t="shared" si="39"/>
        <v>yes</v>
      </c>
      <c r="Q780">
        <v>7</v>
      </c>
      <c r="V780" t="s">
        <v>49</v>
      </c>
      <c r="W780">
        <v>8</v>
      </c>
    </row>
    <row r="781" spans="1:23" x14ac:dyDescent="0.3">
      <c r="A781">
        <v>0</v>
      </c>
      <c r="B781">
        <v>43</v>
      </c>
      <c r="C781">
        <v>3</v>
      </c>
      <c r="D781">
        <v>7</v>
      </c>
      <c r="E781">
        <v>0</v>
      </c>
      <c r="I781">
        <v>0</v>
      </c>
      <c r="J781">
        <v>18</v>
      </c>
      <c r="K781">
        <v>3</v>
      </c>
      <c r="L781">
        <v>7</v>
      </c>
      <c r="M781">
        <v>0</v>
      </c>
      <c r="N781" t="str">
        <f t="shared" si="37"/>
        <v>male</v>
      </c>
      <c r="O781" t="str">
        <f t="shared" si="38"/>
        <v>c3</v>
      </c>
      <c r="P781" t="str">
        <f t="shared" si="39"/>
        <v>no</v>
      </c>
      <c r="Q781">
        <v>7</v>
      </c>
      <c r="V781" t="s">
        <v>49</v>
      </c>
      <c r="W781">
        <v>7</v>
      </c>
    </row>
    <row r="782" spans="1:23" x14ac:dyDescent="0.3">
      <c r="A782">
        <v>1</v>
      </c>
      <c r="B782">
        <v>21</v>
      </c>
      <c r="C782">
        <v>3</v>
      </c>
      <c r="D782">
        <v>7</v>
      </c>
      <c r="E782">
        <v>0</v>
      </c>
      <c r="I782">
        <v>1</v>
      </c>
      <c r="J782">
        <v>22</v>
      </c>
      <c r="K782">
        <v>3</v>
      </c>
      <c r="L782">
        <v>7</v>
      </c>
      <c r="M782">
        <v>0</v>
      </c>
      <c r="N782" t="str">
        <f t="shared" si="37"/>
        <v>female</v>
      </c>
      <c r="O782" t="str">
        <f t="shared" si="38"/>
        <v>c3</v>
      </c>
      <c r="P782" t="str">
        <f t="shared" si="39"/>
        <v>no</v>
      </c>
      <c r="Q782">
        <v>7</v>
      </c>
      <c r="V782" t="s">
        <v>49</v>
      </c>
      <c r="W782">
        <v>7</v>
      </c>
    </row>
    <row r="783" spans="1:23" x14ac:dyDescent="0.3">
      <c r="A783">
        <v>0</v>
      </c>
      <c r="B783">
        <v>38</v>
      </c>
      <c r="C783">
        <v>3</v>
      </c>
      <c r="D783">
        <v>7</v>
      </c>
      <c r="E783">
        <v>0</v>
      </c>
      <c r="I783">
        <v>0</v>
      </c>
      <c r="J783">
        <v>28</v>
      </c>
      <c r="K783">
        <v>3</v>
      </c>
      <c r="L783">
        <v>7</v>
      </c>
      <c r="M783">
        <v>0</v>
      </c>
      <c r="N783" t="str">
        <f t="shared" si="37"/>
        <v>male</v>
      </c>
      <c r="O783" t="str">
        <f t="shared" si="38"/>
        <v>c3</v>
      </c>
      <c r="P783" t="str">
        <f t="shared" si="39"/>
        <v>no</v>
      </c>
      <c r="Q783">
        <v>7</v>
      </c>
      <c r="V783" t="s">
        <v>49</v>
      </c>
      <c r="W783">
        <v>8</v>
      </c>
    </row>
    <row r="784" spans="1:23" x14ac:dyDescent="0.3">
      <c r="A784">
        <v>0</v>
      </c>
      <c r="B784">
        <v>18</v>
      </c>
      <c r="C784">
        <v>3</v>
      </c>
      <c r="D784">
        <v>8</v>
      </c>
      <c r="E784">
        <v>1</v>
      </c>
      <c r="I784">
        <v>0</v>
      </c>
      <c r="J784">
        <v>42</v>
      </c>
      <c r="K784">
        <v>3</v>
      </c>
      <c r="L784">
        <v>6</v>
      </c>
      <c r="M784">
        <v>0</v>
      </c>
      <c r="N784" t="str">
        <f t="shared" si="37"/>
        <v>male</v>
      </c>
      <c r="O784" t="str">
        <f t="shared" si="38"/>
        <v>c3</v>
      </c>
      <c r="P784" t="str">
        <f t="shared" si="39"/>
        <v>no</v>
      </c>
      <c r="Q784">
        <v>6</v>
      </c>
      <c r="V784" t="s">
        <v>49</v>
      </c>
      <c r="W784">
        <v>7</v>
      </c>
    </row>
    <row r="785" spans="1:23" x14ac:dyDescent="0.3">
      <c r="A785">
        <v>0</v>
      </c>
      <c r="B785">
        <v>22</v>
      </c>
      <c r="C785">
        <v>3</v>
      </c>
      <c r="D785">
        <v>8</v>
      </c>
      <c r="E785">
        <v>0</v>
      </c>
      <c r="I785">
        <v>0</v>
      </c>
      <c r="J785">
        <v>19</v>
      </c>
      <c r="K785">
        <v>3</v>
      </c>
      <c r="L785">
        <v>7</v>
      </c>
      <c r="M785">
        <v>0</v>
      </c>
      <c r="N785" t="str">
        <f t="shared" si="37"/>
        <v>male</v>
      </c>
      <c r="O785" t="str">
        <f t="shared" si="38"/>
        <v>c3</v>
      </c>
      <c r="P785" t="str">
        <f t="shared" si="39"/>
        <v>no</v>
      </c>
      <c r="Q785">
        <v>7</v>
      </c>
      <c r="V785" t="s">
        <v>49</v>
      </c>
      <c r="W785">
        <v>6</v>
      </c>
    </row>
    <row r="786" spans="1:23" x14ac:dyDescent="0.3">
      <c r="A786">
        <v>1</v>
      </c>
      <c r="B786">
        <v>31</v>
      </c>
      <c r="C786">
        <v>3</v>
      </c>
      <c r="D786">
        <v>12</v>
      </c>
      <c r="E786">
        <v>1</v>
      </c>
      <c r="I786">
        <v>0</v>
      </c>
      <c r="J786">
        <v>20</v>
      </c>
      <c r="K786">
        <v>3</v>
      </c>
      <c r="L786">
        <v>7</v>
      </c>
      <c r="M786">
        <v>0</v>
      </c>
      <c r="N786" t="str">
        <f t="shared" si="37"/>
        <v>male</v>
      </c>
      <c r="O786" t="str">
        <f t="shared" si="38"/>
        <v>c3</v>
      </c>
      <c r="P786" t="str">
        <f t="shared" si="39"/>
        <v>no</v>
      </c>
      <c r="Q786">
        <v>7</v>
      </c>
      <c r="V786" t="s">
        <v>49</v>
      </c>
      <c r="W786">
        <v>6</v>
      </c>
    </row>
    <row r="787" spans="1:23" x14ac:dyDescent="0.3">
      <c r="A787">
        <v>1</v>
      </c>
      <c r="B787">
        <v>24</v>
      </c>
      <c r="C787">
        <v>3</v>
      </c>
      <c r="D787">
        <v>7</v>
      </c>
      <c r="E787">
        <v>0</v>
      </c>
      <c r="I787">
        <v>0</v>
      </c>
      <c r="J787">
        <v>32</v>
      </c>
      <c r="K787">
        <v>3</v>
      </c>
      <c r="L787">
        <v>56</v>
      </c>
      <c r="M787">
        <v>1</v>
      </c>
      <c r="N787" t="str">
        <f t="shared" si="37"/>
        <v>male</v>
      </c>
      <c r="O787" t="str">
        <f t="shared" si="38"/>
        <v>c3</v>
      </c>
      <c r="P787" t="str">
        <f t="shared" si="39"/>
        <v>yes</v>
      </c>
      <c r="Q787">
        <v>56</v>
      </c>
      <c r="V787" t="s">
        <v>49</v>
      </c>
      <c r="W787">
        <v>8</v>
      </c>
    </row>
    <row r="788" spans="1:23" x14ac:dyDescent="0.3">
      <c r="A788">
        <v>0</v>
      </c>
      <c r="B788">
        <v>33</v>
      </c>
      <c r="C788">
        <v>3</v>
      </c>
      <c r="D788">
        <v>7</v>
      </c>
      <c r="E788">
        <v>0</v>
      </c>
      <c r="I788">
        <v>0</v>
      </c>
      <c r="J788">
        <v>22</v>
      </c>
      <c r="K788">
        <v>3</v>
      </c>
      <c r="L788">
        <v>8</v>
      </c>
      <c r="M788">
        <v>0</v>
      </c>
      <c r="N788" t="str">
        <f t="shared" si="37"/>
        <v>male</v>
      </c>
      <c r="O788" t="str">
        <f t="shared" si="38"/>
        <v>c3</v>
      </c>
      <c r="P788" t="str">
        <f t="shared" si="39"/>
        <v>no</v>
      </c>
      <c r="Q788">
        <v>8</v>
      </c>
      <c r="V788" t="s">
        <v>49</v>
      </c>
      <c r="W788">
        <v>7</v>
      </c>
    </row>
    <row r="789" spans="1:23" x14ac:dyDescent="0.3">
      <c r="A789">
        <v>1</v>
      </c>
      <c r="B789">
        <v>24</v>
      </c>
      <c r="C789">
        <v>3</v>
      </c>
      <c r="D789">
        <v>8</v>
      </c>
      <c r="E789">
        <v>0</v>
      </c>
      <c r="I789">
        <v>1</v>
      </c>
      <c r="J789">
        <v>48</v>
      </c>
      <c r="K789">
        <v>3</v>
      </c>
      <c r="L789">
        <v>34</v>
      </c>
      <c r="M789">
        <v>0</v>
      </c>
      <c r="N789" t="str">
        <f t="shared" si="37"/>
        <v>female</v>
      </c>
      <c r="O789" t="str">
        <f t="shared" si="38"/>
        <v>c3</v>
      </c>
      <c r="P789" t="str">
        <f t="shared" si="39"/>
        <v>no</v>
      </c>
      <c r="Q789">
        <v>34</v>
      </c>
      <c r="V789" t="s">
        <v>49</v>
      </c>
      <c r="W789">
        <v>8</v>
      </c>
    </row>
    <row r="790" spans="1:23" x14ac:dyDescent="0.3">
      <c r="A790">
        <v>0</v>
      </c>
      <c r="B790">
        <v>19</v>
      </c>
      <c r="C790">
        <v>3</v>
      </c>
      <c r="D790">
        <v>7</v>
      </c>
      <c r="E790">
        <v>1</v>
      </c>
      <c r="I790">
        <v>1</v>
      </c>
      <c r="J790">
        <v>20</v>
      </c>
      <c r="K790">
        <v>3</v>
      </c>
      <c r="L790">
        <v>34</v>
      </c>
      <c r="M790">
        <v>0</v>
      </c>
      <c r="N790" t="str">
        <f t="shared" si="37"/>
        <v>female</v>
      </c>
      <c r="O790" t="str">
        <f t="shared" si="38"/>
        <v>c3</v>
      </c>
      <c r="P790" t="str">
        <f t="shared" si="39"/>
        <v>no</v>
      </c>
      <c r="Q790">
        <v>34</v>
      </c>
      <c r="V790" t="s">
        <v>49</v>
      </c>
      <c r="W790">
        <v>16</v>
      </c>
    </row>
    <row r="791" spans="1:23" x14ac:dyDescent="0.3">
      <c r="A791">
        <v>0</v>
      </c>
      <c r="B791">
        <v>65</v>
      </c>
      <c r="C791">
        <v>3</v>
      </c>
      <c r="D791">
        <v>7</v>
      </c>
      <c r="E791">
        <v>0</v>
      </c>
      <c r="I791">
        <v>0</v>
      </c>
      <c r="J791">
        <v>18</v>
      </c>
      <c r="K791">
        <v>3</v>
      </c>
      <c r="L791">
        <v>34</v>
      </c>
      <c r="M791">
        <v>0</v>
      </c>
      <c r="N791" t="str">
        <f t="shared" si="37"/>
        <v>male</v>
      </c>
      <c r="O791" t="str">
        <f t="shared" si="38"/>
        <v>c3</v>
      </c>
      <c r="P791" t="str">
        <f t="shared" si="39"/>
        <v>no</v>
      </c>
      <c r="Q791">
        <v>34</v>
      </c>
      <c r="V791" t="s">
        <v>49</v>
      </c>
      <c r="W791">
        <v>7</v>
      </c>
    </row>
    <row r="792" spans="1:23" x14ac:dyDescent="0.3">
      <c r="A792">
        <v>0</v>
      </c>
      <c r="B792">
        <v>23</v>
      </c>
      <c r="C792">
        <v>3</v>
      </c>
      <c r="D792">
        <v>13</v>
      </c>
      <c r="E792">
        <v>0</v>
      </c>
      <c r="I792">
        <v>0</v>
      </c>
      <c r="J792">
        <v>16</v>
      </c>
      <c r="K792">
        <v>3</v>
      </c>
      <c r="L792">
        <v>34</v>
      </c>
      <c r="M792">
        <v>0</v>
      </c>
      <c r="N792" t="str">
        <f t="shared" si="37"/>
        <v>male</v>
      </c>
      <c r="O792" t="str">
        <f t="shared" si="38"/>
        <v>c3</v>
      </c>
      <c r="P792" t="str">
        <f t="shared" si="39"/>
        <v>no</v>
      </c>
      <c r="Q792">
        <v>34</v>
      </c>
      <c r="V792" t="s">
        <v>49</v>
      </c>
      <c r="W792">
        <v>8</v>
      </c>
    </row>
    <row r="793" spans="1:23" x14ac:dyDescent="0.3">
      <c r="A793">
        <v>1</v>
      </c>
      <c r="B793">
        <v>22</v>
      </c>
      <c r="C793">
        <v>3</v>
      </c>
      <c r="D793">
        <v>13</v>
      </c>
      <c r="E793">
        <v>1</v>
      </c>
      <c r="I793">
        <v>1</v>
      </c>
      <c r="J793">
        <v>7</v>
      </c>
      <c r="K793">
        <v>3</v>
      </c>
      <c r="L793">
        <v>34</v>
      </c>
      <c r="M793">
        <v>0</v>
      </c>
      <c r="N793" t="str">
        <f t="shared" si="37"/>
        <v>female</v>
      </c>
      <c r="O793" t="str">
        <f t="shared" si="38"/>
        <v>c3</v>
      </c>
      <c r="P793" t="str">
        <f t="shared" si="39"/>
        <v>no</v>
      </c>
      <c r="Q793">
        <v>34</v>
      </c>
      <c r="V793" t="s">
        <v>49</v>
      </c>
      <c r="W793">
        <v>7</v>
      </c>
    </row>
    <row r="794" spans="1:23" x14ac:dyDescent="0.3">
      <c r="A794">
        <v>0</v>
      </c>
      <c r="B794">
        <v>18</v>
      </c>
      <c r="C794">
        <v>3</v>
      </c>
      <c r="D794">
        <v>7</v>
      </c>
      <c r="E794">
        <v>0</v>
      </c>
      <c r="I794">
        <v>0</v>
      </c>
      <c r="J794">
        <v>28</v>
      </c>
      <c r="K794">
        <v>3</v>
      </c>
      <c r="L794">
        <v>7</v>
      </c>
      <c r="M794">
        <v>0</v>
      </c>
      <c r="N794" t="str">
        <f t="shared" si="37"/>
        <v>male</v>
      </c>
      <c r="O794" t="str">
        <f t="shared" si="38"/>
        <v>c3</v>
      </c>
      <c r="P794" t="str">
        <f t="shared" si="39"/>
        <v>no</v>
      </c>
      <c r="Q794">
        <v>7</v>
      </c>
      <c r="V794" t="s">
        <v>49</v>
      </c>
      <c r="W794">
        <v>9</v>
      </c>
    </row>
    <row r="795" spans="1:23" x14ac:dyDescent="0.3">
      <c r="A795">
        <v>0</v>
      </c>
      <c r="B795">
        <v>16</v>
      </c>
      <c r="C795">
        <v>3</v>
      </c>
      <c r="D795">
        <v>7</v>
      </c>
      <c r="E795">
        <v>0</v>
      </c>
      <c r="I795">
        <v>0</v>
      </c>
      <c r="J795">
        <v>38</v>
      </c>
      <c r="K795">
        <v>3</v>
      </c>
      <c r="L795">
        <v>7</v>
      </c>
      <c r="M795">
        <v>0</v>
      </c>
      <c r="N795" t="str">
        <f t="shared" si="37"/>
        <v>male</v>
      </c>
      <c r="O795" t="str">
        <f t="shared" si="38"/>
        <v>c3</v>
      </c>
      <c r="P795" t="str">
        <f t="shared" si="39"/>
        <v>no</v>
      </c>
      <c r="Q795">
        <v>7</v>
      </c>
      <c r="V795" t="s">
        <v>49</v>
      </c>
      <c r="W795">
        <v>14</v>
      </c>
    </row>
    <row r="796" spans="1:23" x14ac:dyDescent="0.3">
      <c r="A796">
        <v>0</v>
      </c>
      <c r="B796">
        <v>45</v>
      </c>
      <c r="C796">
        <v>3</v>
      </c>
      <c r="D796">
        <v>6</v>
      </c>
      <c r="E796">
        <v>0</v>
      </c>
      <c r="I796">
        <v>0</v>
      </c>
      <c r="J796">
        <v>29</v>
      </c>
      <c r="K796">
        <v>3</v>
      </c>
      <c r="L796">
        <v>7</v>
      </c>
      <c r="M796">
        <v>0</v>
      </c>
      <c r="N796" t="str">
        <f t="shared" si="37"/>
        <v>male</v>
      </c>
      <c r="O796" t="str">
        <f t="shared" si="38"/>
        <v>c3</v>
      </c>
      <c r="P796" t="str">
        <f t="shared" si="39"/>
        <v>no</v>
      </c>
      <c r="Q796">
        <v>7</v>
      </c>
      <c r="V796" t="s">
        <v>49</v>
      </c>
      <c r="W796">
        <v>7</v>
      </c>
    </row>
    <row r="797" spans="1:23" x14ac:dyDescent="0.3">
      <c r="A797">
        <v>0</v>
      </c>
      <c r="B797">
        <v>29</v>
      </c>
      <c r="C797">
        <v>3</v>
      </c>
      <c r="D797">
        <v>7</v>
      </c>
      <c r="E797">
        <v>0</v>
      </c>
      <c r="I797">
        <v>0</v>
      </c>
      <c r="J797">
        <v>21</v>
      </c>
      <c r="K797">
        <v>3</v>
      </c>
      <c r="L797">
        <v>14</v>
      </c>
      <c r="M797">
        <v>0</v>
      </c>
      <c r="N797" t="str">
        <f t="shared" si="37"/>
        <v>male</v>
      </c>
      <c r="O797" t="str">
        <f t="shared" si="38"/>
        <v>c3</v>
      </c>
      <c r="P797" t="str">
        <f t="shared" si="39"/>
        <v>no</v>
      </c>
      <c r="Q797">
        <v>14</v>
      </c>
      <c r="V797" t="s">
        <v>49</v>
      </c>
      <c r="W797">
        <v>7</v>
      </c>
    </row>
    <row r="798" spans="1:23" x14ac:dyDescent="0.3">
      <c r="A798">
        <v>0</v>
      </c>
      <c r="B798">
        <v>15</v>
      </c>
      <c r="C798">
        <v>3</v>
      </c>
      <c r="D798">
        <v>7</v>
      </c>
      <c r="E798">
        <v>0</v>
      </c>
      <c r="I798">
        <v>1</v>
      </c>
      <c r="J798">
        <v>38</v>
      </c>
      <c r="K798">
        <v>3</v>
      </c>
      <c r="L798">
        <v>7</v>
      </c>
      <c r="M798">
        <v>1</v>
      </c>
      <c r="N798" t="str">
        <f t="shared" si="37"/>
        <v>female</v>
      </c>
      <c r="O798" t="str">
        <f t="shared" si="38"/>
        <v>c3</v>
      </c>
      <c r="P798" t="str">
        <f t="shared" si="39"/>
        <v>yes</v>
      </c>
      <c r="Q798">
        <v>7</v>
      </c>
      <c r="V798" t="s">
        <v>49</v>
      </c>
      <c r="W798">
        <v>7</v>
      </c>
    </row>
    <row r="799" spans="1:23" x14ac:dyDescent="0.3">
      <c r="A799">
        <v>0</v>
      </c>
      <c r="B799">
        <v>22</v>
      </c>
      <c r="C799">
        <v>3</v>
      </c>
      <c r="D799">
        <v>7</v>
      </c>
      <c r="E799">
        <v>0</v>
      </c>
      <c r="I799">
        <v>0</v>
      </c>
      <c r="J799">
        <v>21</v>
      </c>
      <c r="K799">
        <v>3</v>
      </c>
      <c r="L799">
        <v>7</v>
      </c>
      <c r="M799">
        <v>0</v>
      </c>
      <c r="N799" t="str">
        <f t="shared" si="37"/>
        <v>male</v>
      </c>
      <c r="O799" t="str">
        <f t="shared" si="38"/>
        <v>c3</v>
      </c>
      <c r="P799" t="str">
        <f t="shared" si="39"/>
        <v>no</v>
      </c>
      <c r="Q799">
        <v>7</v>
      </c>
      <c r="V799" t="s">
        <v>49</v>
      </c>
      <c r="W799">
        <v>7</v>
      </c>
    </row>
    <row r="800" spans="1:23" x14ac:dyDescent="0.3">
      <c r="A800">
        <v>0</v>
      </c>
      <c r="B800">
        <v>47</v>
      </c>
      <c r="C800">
        <v>3</v>
      </c>
      <c r="D800">
        <v>7</v>
      </c>
      <c r="E800">
        <v>0</v>
      </c>
      <c r="I800">
        <v>0</v>
      </c>
      <c r="J800">
        <v>22</v>
      </c>
      <c r="K800">
        <v>3</v>
      </c>
      <c r="L800">
        <v>8</v>
      </c>
      <c r="M800">
        <v>0</v>
      </c>
      <c r="N800" t="str">
        <f t="shared" si="37"/>
        <v>male</v>
      </c>
      <c r="O800" t="str">
        <f t="shared" si="38"/>
        <v>c3</v>
      </c>
      <c r="P800" t="str">
        <f t="shared" si="39"/>
        <v>no</v>
      </c>
      <c r="Q800">
        <v>8</v>
      </c>
      <c r="V800" t="s">
        <v>49</v>
      </c>
      <c r="W800">
        <v>7</v>
      </c>
    </row>
    <row r="801" spans="1:17" x14ac:dyDescent="0.3">
      <c r="A801">
        <v>1</v>
      </c>
      <c r="B801">
        <v>5</v>
      </c>
      <c r="C801">
        <v>3</v>
      </c>
      <c r="D801">
        <v>12</v>
      </c>
      <c r="E801">
        <v>1</v>
      </c>
      <c r="I801">
        <v>1</v>
      </c>
      <c r="J801">
        <v>17</v>
      </c>
      <c r="K801">
        <v>3</v>
      </c>
      <c r="L801">
        <v>7</v>
      </c>
      <c r="M801">
        <v>1</v>
      </c>
      <c r="N801" t="str">
        <f t="shared" si="37"/>
        <v>female</v>
      </c>
      <c r="O801" t="str">
        <f t="shared" si="38"/>
        <v>c3</v>
      </c>
      <c r="P801" t="str">
        <f t="shared" si="39"/>
        <v>yes</v>
      </c>
      <c r="Q801">
        <v>7</v>
      </c>
    </row>
    <row r="802" spans="1:17" x14ac:dyDescent="0.3">
      <c r="A802">
        <v>0</v>
      </c>
      <c r="B802">
        <v>37</v>
      </c>
      <c r="C802">
        <v>3</v>
      </c>
      <c r="D802">
        <v>7</v>
      </c>
      <c r="E802">
        <v>0</v>
      </c>
      <c r="I802">
        <v>1</v>
      </c>
      <c r="J802">
        <v>19</v>
      </c>
      <c r="K802">
        <v>3</v>
      </c>
      <c r="L802">
        <v>7</v>
      </c>
      <c r="M802">
        <v>1</v>
      </c>
      <c r="N802" t="str">
        <f t="shared" si="37"/>
        <v>female</v>
      </c>
      <c r="O802" t="str">
        <f t="shared" si="38"/>
        <v>c3</v>
      </c>
      <c r="P802" t="str">
        <f t="shared" si="39"/>
        <v>yes</v>
      </c>
      <c r="Q802">
        <v>7</v>
      </c>
    </row>
    <row r="803" spans="1:17" x14ac:dyDescent="0.3">
      <c r="A803">
        <v>0</v>
      </c>
      <c r="B803">
        <v>39</v>
      </c>
      <c r="C803">
        <v>3</v>
      </c>
      <c r="D803">
        <v>15</v>
      </c>
      <c r="E803">
        <v>0</v>
      </c>
      <c r="I803">
        <v>0</v>
      </c>
      <c r="J803">
        <v>33</v>
      </c>
      <c r="K803">
        <v>3</v>
      </c>
      <c r="L803">
        <v>20</v>
      </c>
      <c r="M803">
        <v>0</v>
      </c>
      <c r="N803" t="str">
        <f t="shared" si="37"/>
        <v>male</v>
      </c>
      <c r="O803" t="str">
        <f t="shared" si="38"/>
        <v>c3</v>
      </c>
      <c r="P803" t="str">
        <f t="shared" si="39"/>
        <v>no</v>
      </c>
      <c r="Q803">
        <v>20</v>
      </c>
    </row>
    <row r="804" spans="1:17" x14ac:dyDescent="0.3">
      <c r="A804">
        <v>0</v>
      </c>
      <c r="B804">
        <v>25</v>
      </c>
      <c r="C804">
        <v>3</v>
      </c>
      <c r="D804">
        <v>7</v>
      </c>
      <c r="E804">
        <v>0</v>
      </c>
      <c r="I804">
        <v>1</v>
      </c>
      <c r="J804">
        <v>31</v>
      </c>
      <c r="K804">
        <v>3</v>
      </c>
      <c r="L804">
        <v>20</v>
      </c>
      <c r="M804">
        <v>1</v>
      </c>
      <c r="N804" t="str">
        <f t="shared" si="37"/>
        <v>female</v>
      </c>
      <c r="O804" t="str">
        <f t="shared" si="38"/>
        <v>c3</v>
      </c>
      <c r="P804" t="str">
        <f t="shared" si="39"/>
        <v>yes</v>
      </c>
      <c r="Q804">
        <v>20</v>
      </c>
    </row>
    <row r="805" spans="1:17" x14ac:dyDescent="0.3">
      <c r="A805">
        <v>0</v>
      </c>
      <c r="B805">
        <v>34</v>
      </c>
      <c r="C805">
        <v>3</v>
      </c>
      <c r="D805">
        <v>7</v>
      </c>
      <c r="E805">
        <v>1</v>
      </c>
      <c r="I805">
        <v>0</v>
      </c>
      <c r="J805">
        <v>9</v>
      </c>
      <c r="K805">
        <v>3</v>
      </c>
      <c r="L805">
        <v>20</v>
      </c>
      <c r="M805">
        <v>1</v>
      </c>
      <c r="N805" t="str">
        <f t="shared" si="37"/>
        <v>male</v>
      </c>
      <c r="O805" t="str">
        <f t="shared" si="38"/>
        <v>c3</v>
      </c>
      <c r="P805" t="str">
        <f t="shared" si="39"/>
        <v>yes</v>
      </c>
      <c r="Q805">
        <v>20</v>
      </c>
    </row>
    <row r="806" spans="1:17" x14ac:dyDescent="0.3">
      <c r="A806">
        <v>0</v>
      </c>
      <c r="B806">
        <v>18</v>
      </c>
      <c r="C806">
        <v>3</v>
      </c>
      <c r="D806">
        <v>7</v>
      </c>
      <c r="E806">
        <v>0</v>
      </c>
      <c r="I806">
        <v>0</v>
      </c>
      <c r="J806">
        <v>41</v>
      </c>
      <c r="K806">
        <v>3</v>
      </c>
      <c r="L806">
        <v>7</v>
      </c>
      <c r="M806">
        <v>0</v>
      </c>
      <c r="N806" t="str">
        <f t="shared" si="37"/>
        <v>male</v>
      </c>
      <c r="O806" t="str">
        <f t="shared" si="38"/>
        <v>c3</v>
      </c>
      <c r="P806" t="str">
        <f t="shared" si="39"/>
        <v>no</v>
      </c>
      <c r="Q806">
        <v>7</v>
      </c>
    </row>
    <row r="807" spans="1:17" x14ac:dyDescent="0.3">
      <c r="A807">
        <v>1</v>
      </c>
      <c r="B807">
        <v>22</v>
      </c>
      <c r="C807">
        <v>3</v>
      </c>
      <c r="D807">
        <v>7</v>
      </c>
      <c r="E807">
        <v>0</v>
      </c>
      <c r="I807">
        <v>0</v>
      </c>
      <c r="J807">
        <v>42</v>
      </c>
      <c r="K807">
        <v>3</v>
      </c>
      <c r="L807">
        <v>46</v>
      </c>
      <c r="M807">
        <v>0</v>
      </c>
      <c r="N807" t="str">
        <f t="shared" si="37"/>
        <v>male</v>
      </c>
      <c r="O807" t="str">
        <f t="shared" si="38"/>
        <v>c3</v>
      </c>
      <c r="P807" t="str">
        <f t="shared" si="39"/>
        <v>no</v>
      </c>
      <c r="Q807">
        <v>46</v>
      </c>
    </row>
    <row r="808" spans="1:17" x14ac:dyDescent="0.3">
      <c r="A808">
        <v>0</v>
      </c>
      <c r="B808">
        <v>28</v>
      </c>
      <c r="C808">
        <v>3</v>
      </c>
      <c r="D808">
        <v>7</v>
      </c>
      <c r="E808">
        <v>0</v>
      </c>
      <c r="I808">
        <v>1</v>
      </c>
      <c r="J808">
        <v>43</v>
      </c>
      <c r="K808">
        <v>3</v>
      </c>
      <c r="L808">
        <v>46</v>
      </c>
      <c r="M808">
        <v>0</v>
      </c>
      <c r="N808" t="str">
        <f t="shared" si="37"/>
        <v>female</v>
      </c>
      <c r="O808" t="str">
        <f t="shared" si="38"/>
        <v>c3</v>
      </c>
      <c r="P808" t="str">
        <f t="shared" si="39"/>
        <v>no</v>
      </c>
      <c r="Q808">
        <v>46</v>
      </c>
    </row>
    <row r="809" spans="1:17" x14ac:dyDescent="0.3">
      <c r="A809">
        <v>0</v>
      </c>
      <c r="B809">
        <v>42</v>
      </c>
      <c r="C809">
        <v>3</v>
      </c>
      <c r="D809">
        <v>6</v>
      </c>
      <c r="E809">
        <v>0</v>
      </c>
      <c r="I809">
        <v>1</v>
      </c>
      <c r="J809">
        <v>16</v>
      </c>
      <c r="K809">
        <v>3</v>
      </c>
      <c r="L809">
        <v>46</v>
      </c>
      <c r="M809">
        <v>0</v>
      </c>
      <c r="N809" t="str">
        <f t="shared" si="37"/>
        <v>female</v>
      </c>
      <c r="O809" t="str">
        <f t="shared" si="38"/>
        <v>c3</v>
      </c>
      <c r="P809" t="str">
        <f t="shared" si="39"/>
        <v>no</v>
      </c>
      <c r="Q809">
        <v>46</v>
      </c>
    </row>
    <row r="810" spans="1:17" x14ac:dyDescent="0.3">
      <c r="A810">
        <v>0</v>
      </c>
      <c r="B810">
        <v>19</v>
      </c>
      <c r="C810">
        <v>3</v>
      </c>
      <c r="D810">
        <v>7</v>
      </c>
      <c r="E810">
        <v>0</v>
      </c>
      <c r="I810">
        <v>0</v>
      </c>
      <c r="J810">
        <v>14</v>
      </c>
      <c r="K810">
        <v>3</v>
      </c>
      <c r="L810">
        <v>46</v>
      </c>
      <c r="M810">
        <v>0</v>
      </c>
      <c r="N810" t="str">
        <f t="shared" si="37"/>
        <v>male</v>
      </c>
      <c r="O810" t="str">
        <f t="shared" si="38"/>
        <v>c3</v>
      </c>
      <c r="P810" t="str">
        <f t="shared" si="39"/>
        <v>no</v>
      </c>
      <c r="Q810">
        <v>46</v>
      </c>
    </row>
    <row r="811" spans="1:17" x14ac:dyDescent="0.3">
      <c r="A811">
        <v>0</v>
      </c>
      <c r="B811">
        <v>20</v>
      </c>
      <c r="C811">
        <v>3</v>
      </c>
      <c r="D811">
        <v>7</v>
      </c>
      <c r="E811">
        <v>0</v>
      </c>
      <c r="I811">
        <v>0</v>
      </c>
      <c r="J811">
        <v>11</v>
      </c>
      <c r="K811">
        <v>3</v>
      </c>
      <c r="L811">
        <v>46</v>
      </c>
      <c r="M811">
        <v>0</v>
      </c>
      <c r="N811" t="str">
        <f t="shared" si="37"/>
        <v>male</v>
      </c>
      <c r="O811" t="str">
        <f t="shared" si="38"/>
        <v>c3</v>
      </c>
      <c r="P811" t="str">
        <f t="shared" si="39"/>
        <v>no</v>
      </c>
      <c r="Q811">
        <v>46</v>
      </c>
    </row>
    <row r="812" spans="1:17" x14ac:dyDescent="0.3">
      <c r="A812">
        <v>0</v>
      </c>
      <c r="B812">
        <v>32</v>
      </c>
      <c r="C812">
        <v>3</v>
      </c>
      <c r="D812">
        <v>56</v>
      </c>
      <c r="E812">
        <v>1</v>
      </c>
      <c r="I812">
        <v>1</v>
      </c>
      <c r="J812">
        <v>10</v>
      </c>
      <c r="K812">
        <v>3</v>
      </c>
      <c r="L812">
        <v>46</v>
      </c>
      <c r="M812">
        <v>0</v>
      </c>
      <c r="N812" t="str">
        <f t="shared" si="37"/>
        <v>female</v>
      </c>
      <c r="O812" t="str">
        <f t="shared" si="38"/>
        <v>c3</v>
      </c>
      <c r="P812" t="str">
        <f t="shared" si="39"/>
        <v>no</v>
      </c>
      <c r="Q812">
        <v>46</v>
      </c>
    </row>
    <row r="813" spans="1:17" x14ac:dyDescent="0.3">
      <c r="A813">
        <v>0</v>
      </c>
      <c r="B813">
        <v>22</v>
      </c>
      <c r="C813">
        <v>3</v>
      </c>
      <c r="D813">
        <v>8</v>
      </c>
      <c r="E813">
        <v>0</v>
      </c>
      <c r="I813">
        <v>0</v>
      </c>
      <c r="J813">
        <v>9</v>
      </c>
      <c r="K813">
        <v>3</v>
      </c>
      <c r="L813">
        <v>46</v>
      </c>
      <c r="M813">
        <v>0</v>
      </c>
      <c r="N813" t="str">
        <f t="shared" si="37"/>
        <v>male</v>
      </c>
      <c r="O813" t="str">
        <f t="shared" si="38"/>
        <v>c3</v>
      </c>
      <c r="P813" t="str">
        <f t="shared" si="39"/>
        <v>no</v>
      </c>
      <c r="Q813">
        <v>46</v>
      </c>
    </row>
    <row r="814" spans="1:17" x14ac:dyDescent="0.3">
      <c r="A814">
        <v>1</v>
      </c>
      <c r="B814">
        <v>48</v>
      </c>
      <c r="C814">
        <v>3</v>
      </c>
      <c r="D814">
        <v>34</v>
      </c>
      <c r="E814">
        <v>0</v>
      </c>
      <c r="I814">
        <v>0</v>
      </c>
      <c r="J814">
        <v>1</v>
      </c>
      <c r="K814">
        <v>3</v>
      </c>
      <c r="L814">
        <v>46</v>
      </c>
      <c r="M814">
        <v>0</v>
      </c>
      <c r="N814" t="str">
        <f t="shared" si="37"/>
        <v>male</v>
      </c>
      <c r="O814" t="str">
        <f t="shared" si="38"/>
        <v>c3</v>
      </c>
      <c r="P814" t="str">
        <f t="shared" si="39"/>
        <v>no</v>
      </c>
      <c r="Q814">
        <v>46</v>
      </c>
    </row>
    <row r="815" spans="1:17" x14ac:dyDescent="0.3">
      <c r="A815">
        <v>1</v>
      </c>
      <c r="B815">
        <v>20</v>
      </c>
      <c r="C815">
        <v>3</v>
      </c>
      <c r="D815">
        <v>34</v>
      </c>
      <c r="E815">
        <v>0</v>
      </c>
      <c r="I815">
        <v>0</v>
      </c>
      <c r="J815">
        <v>40</v>
      </c>
      <c r="K815">
        <v>3</v>
      </c>
      <c r="L815">
        <v>8</v>
      </c>
      <c r="M815">
        <v>0</v>
      </c>
      <c r="N815" t="str">
        <f t="shared" si="37"/>
        <v>male</v>
      </c>
      <c r="O815" t="str">
        <f t="shared" si="38"/>
        <v>c3</v>
      </c>
      <c r="P815" t="str">
        <f t="shared" si="39"/>
        <v>no</v>
      </c>
      <c r="Q815">
        <v>8</v>
      </c>
    </row>
    <row r="816" spans="1:17" x14ac:dyDescent="0.3">
      <c r="A816">
        <v>0</v>
      </c>
      <c r="B816">
        <v>18</v>
      </c>
      <c r="C816">
        <v>3</v>
      </c>
      <c r="D816">
        <v>34</v>
      </c>
      <c r="E816">
        <v>0</v>
      </c>
      <c r="I816">
        <v>0</v>
      </c>
      <c r="J816">
        <v>32</v>
      </c>
      <c r="K816">
        <v>3</v>
      </c>
      <c r="L816">
        <v>8</v>
      </c>
      <c r="M816">
        <v>0</v>
      </c>
      <c r="N816" t="str">
        <f t="shared" si="37"/>
        <v>male</v>
      </c>
      <c r="O816" t="str">
        <f t="shared" si="38"/>
        <v>c3</v>
      </c>
      <c r="P816" t="str">
        <f t="shared" si="39"/>
        <v>no</v>
      </c>
      <c r="Q816">
        <v>8</v>
      </c>
    </row>
    <row r="817" spans="1:17" x14ac:dyDescent="0.3">
      <c r="A817">
        <v>0</v>
      </c>
      <c r="B817">
        <v>16</v>
      </c>
      <c r="C817">
        <v>3</v>
      </c>
      <c r="D817">
        <v>34</v>
      </c>
      <c r="E817">
        <v>0</v>
      </c>
      <c r="I817">
        <v>0</v>
      </c>
      <c r="J817">
        <v>23</v>
      </c>
      <c r="K817">
        <v>3</v>
      </c>
      <c r="L817">
        <v>8</v>
      </c>
      <c r="M817">
        <v>0</v>
      </c>
      <c r="N817" t="str">
        <f t="shared" si="37"/>
        <v>male</v>
      </c>
      <c r="O817" t="str">
        <f t="shared" si="38"/>
        <v>c3</v>
      </c>
      <c r="P817" t="str">
        <f t="shared" si="39"/>
        <v>no</v>
      </c>
      <c r="Q817">
        <v>8</v>
      </c>
    </row>
    <row r="818" spans="1:17" x14ac:dyDescent="0.3">
      <c r="A818">
        <v>1</v>
      </c>
      <c r="B818">
        <v>7</v>
      </c>
      <c r="C818">
        <v>3</v>
      </c>
      <c r="D818">
        <v>34</v>
      </c>
      <c r="E818">
        <v>0</v>
      </c>
      <c r="I818">
        <v>0</v>
      </c>
      <c r="J818">
        <v>19</v>
      </c>
      <c r="K818">
        <v>3</v>
      </c>
      <c r="L818">
        <v>7</v>
      </c>
      <c r="M818">
        <v>0</v>
      </c>
      <c r="N818" t="str">
        <f t="shared" si="37"/>
        <v>male</v>
      </c>
      <c r="O818" t="str">
        <f t="shared" si="38"/>
        <v>c3</v>
      </c>
      <c r="P818" t="str">
        <f t="shared" si="39"/>
        <v>no</v>
      </c>
      <c r="Q818">
        <v>7</v>
      </c>
    </row>
    <row r="819" spans="1:17" x14ac:dyDescent="0.3">
      <c r="A819">
        <v>0</v>
      </c>
      <c r="B819">
        <v>28</v>
      </c>
      <c r="C819">
        <v>3</v>
      </c>
      <c r="D819">
        <v>7</v>
      </c>
      <c r="E819">
        <v>0</v>
      </c>
      <c r="I819">
        <v>0</v>
      </c>
      <c r="J819">
        <v>19</v>
      </c>
      <c r="K819">
        <v>3</v>
      </c>
      <c r="L819">
        <v>9</v>
      </c>
      <c r="M819">
        <v>0</v>
      </c>
      <c r="N819" t="str">
        <f t="shared" si="37"/>
        <v>male</v>
      </c>
      <c r="O819" t="str">
        <f t="shared" si="38"/>
        <v>c3</v>
      </c>
      <c r="P819" t="str">
        <f t="shared" si="39"/>
        <v>no</v>
      </c>
      <c r="Q819">
        <v>9</v>
      </c>
    </row>
    <row r="820" spans="1:17" x14ac:dyDescent="0.3">
      <c r="A820">
        <v>0</v>
      </c>
      <c r="B820">
        <v>38</v>
      </c>
      <c r="C820">
        <v>3</v>
      </c>
      <c r="D820">
        <v>7</v>
      </c>
      <c r="E820">
        <v>0</v>
      </c>
      <c r="I820">
        <v>0</v>
      </c>
      <c r="J820">
        <v>37</v>
      </c>
      <c r="K820">
        <v>3</v>
      </c>
      <c r="L820">
        <v>7</v>
      </c>
      <c r="M820">
        <v>0</v>
      </c>
      <c r="N820" t="str">
        <f t="shared" si="37"/>
        <v>male</v>
      </c>
      <c r="O820" t="str">
        <f t="shared" si="38"/>
        <v>c3</v>
      </c>
      <c r="P820" t="str">
        <f t="shared" si="39"/>
        <v>no</v>
      </c>
      <c r="Q820">
        <v>7</v>
      </c>
    </row>
    <row r="821" spans="1:17" x14ac:dyDescent="0.3">
      <c r="A821">
        <v>0</v>
      </c>
      <c r="B821">
        <v>29</v>
      </c>
      <c r="C821">
        <v>3</v>
      </c>
      <c r="D821">
        <v>7</v>
      </c>
      <c r="E821">
        <v>0</v>
      </c>
      <c r="I821">
        <v>0</v>
      </c>
      <c r="J821">
        <v>28</v>
      </c>
      <c r="K821">
        <v>3</v>
      </c>
      <c r="L821">
        <v>7</v>
      </c>
      <c r="M821">
        <v>0</v>
      </c>
      <c r="N821" t="str">
        <f t="shared" si="37"/>
        <v>male</v>
      </c>
      <c r="O821" t="str">
        <f t="shared" si="38"/>
        <v>c3</v>
      </c>
      <c r="P821" t="str">
        <f t="shared" si="39"/>
        <v>no</v>
      </c>
      <c r="Q821">
        <v>7</v>
      </c>
    </row>
    <row r="822" spans="1:17" x14ac:dyDescent="0.3">
      <c r="A822">
        <v>0</v>
      </c>
      <c r="B822">
        <v>21</v>
      </c>
      <c r="C822">
        <v>3</v>
      </c>
      <c r="D822">
        <v>14</v>
      </c>
      <c r="E822">
        <v>0</v>
      </c>
      <c r="I822">
        <v>1</v>
      </c>
      <c r="J822">
        <v>24</v>
      </c>
      <c r="K822">
        <v>3</v>
      </c>
      <c r="L822">
        <v>8</v>
      </c>
      <c r="M822">
        <v>0</v>
      </c>
      <c r="N822" t="str">
        <f t="shared" si="37"/>
        <v>female</v>
      </c>
      <c r="O822" t="str">
        <f t="shared" si="38"/>
        <v>c3</v>
      </c>
      <c r="P822" t="str">
        <f t="shared" si="39"/>
        <v>no</v>
      </c>
      <c r="Q822">
        <v>8</v>
      </c>
    </row>
    <row r="823" spans="1:17" x14ac:dyDescent="0.3">
      <c r="A823">
        <v>1</v>
      </c>
      <c r="B823">
        <v>38</v>
      </c>
      <c r="C823">
        <v>3</v>
      </c>
      <c r="D823">
        <v>7</v>
      </c>
      <c r="E823">
        <v>1</v>
      </c>
      <c r="I823">
        <v>0</v>
      </c>
      <c r="J823">
        <v>28</v>
      </c>
      <c r="K823">
        <v>3</v>
      </c>
      <c r="L823">
        <v>6</v>
      </c>
      <c r="M823">
        <v>0</v>
      </c>
      <c r="N823" t="str">
        <f t="shared" si="37"/>
        <v>male</v>
      </c>
      <c r="O823" t="str">
        <f t="shared" si="38"/>
        <v>c3</v>
      </c>
      <c r="P823" t="str">
        <f t="shared" si="39"/>
        <v>no</v>
      </c>
      <c r="Q823">
        <v>6</v>
      </c>
    </row>
    <row r="824" spans="1:17" x14ac:dyDescent="0.3">
      <c r="A824">
        <v>0</v>
      </c>
      <c r="B824">
        <v>21</v>
      </c>
      <c r="C824">
        <v>3</v>
      </c>
      <c r="D824">
        <v>7</v>
      </c>
      <c r="E824">
        <v>0</v>
      </c>
      <c r="I824">
        <v>0</v>
      </c>
      <c r="J824">
        <v>19</v>
      </c>
      <c r="K824">
        <v>3</v>
      </c>
      <c r="L824">
        <v>6</v>
      </c>
      <c r="M824">
        <v>0</v>
      </c>
      <c r="N824" t="str">
        <f t="shared" si="37"/>
        <v>male</v>
      </c>
      <c r="O824" t="str">
        <f t="shared" si="38"/>
        <v>c3</v>
      </c>
      <c r="P824" t="str">
        <f t="shared" si="39"/>
        <v>no</v>
      </c>
      <c r="Q824">
        <v>6</v>
      </c>
    </row>
    <row r="825" spans="1:17" x14ac:dyDescent="0.3">
      <c r="A825">
        <v>0</v>
      </c>
      <c r="B825">
        <v>9999</v>
      </c>
      <c r="C825">
        <v>3</v>
      </c>
      <c r="D825">
        <v>7</v>
      </c>
      <c r="E825">
        <v>0</v>
      </c>
      <c r="I825">
        <v>0</v>
      </c>
      <c r="J825">
        <v>28</v>
      </c>
      <c r="K825">
        <v>3</v>
      </c>
      <c r="L825">
        <v>15</v>
      </c>
      <c r="M825">
        <v>0</v>
      </c>
      <c r="N825" t="str">
        <f t="shared" si="37"/>
        <v>male</v>
      </c>
      <c r="O825" t="str">
        <f t="shared" si="38"/>
        <v>c3</v>
      </c>
      <c r="P825" t="str">
        <f t="shared" si="39"/>
        <v>no</v>
      </c>
      <c r="Q825">
        <v>15</v>
      </c>
    </row>
    <row r="826" spans="1:17" x14ac:dyDescent="0.3">
      <c r="A826">
        <v>0</v>
      </c>
      <c r="B826">
        <v>22</v>
      </c>
      <c r="C826">
        <v>3</v>
      </c>
      <c r="D826">
        <v>8</v>
      </c>
      <c r="E826">
        <v>0</v>
      </c>
      <c r="I826">
        <v>1</v>
      </c>
      <c r="J826">
        <v>24</v>
      </c>
      <c r="K826">
        <v>3</v>
      </c>
      <c r="L826">
        <v>15</v>
      </c>
      <c r="M826">
        <v>1</v>
      </c>
      <c r="N826" t="str">
        <f t="shared" si="37"/>
        <v>female</v>
      </c>
      <c r="O826" t="str">
        <f t="shared" si="38"/>
        <v>c3</v>
      </c>
      <c r="P826" t="str">
        <f t="shared" si="39"/>
        <v>yes</v>
      </c>
      <c r="Q826">
        <v>15</v>
      </c>
    </row>
    <row r="827" spans="1:17" x14ac:dyDescent="0.3">
      <c r="A827">
        <v>1</v>
      </c>
      <c r="B827">
        <v>17</v>
      </c>
      <c r="C827">
        <v>3</v>
      </c>
      <c r="D827">
        <v>7</v>
      </c>
      <c r="E827">
        <v>1</v>
      </c>
      <c r="I827">
        <v>0</v>
      </c>
      <c r="J827">
        <v>19</v>
      </c>
      <c r="K827">
        <v>3</v>
      </c>
      <c r="L827">
        <v>9</v>
      </c>
      <c r="M827">
        <v>0</v>
      </c>
      <c r="N827" t="str">
        <f t="shared" si="37"/>
        <v>male</v>
      </c>
      <c r="O827" t="str">
        <f t="shared" si="38"/>
        <v>c3</v>
      </c>
      <c r="P827" t="str">
        <f t="shared" si="39"/>
        <v>no</v>
      </c>
      <c r="Q827">
        <v>9</v>
      </c>
    </row>
    <row r="828" spans="1:17" x14ac:dyDescent="0.3">
      <c r="A828">
        <v>1</v>
      </c>
      <c r="B828">
        <v>19</v>
      </c>
      <c r="C828">
        <v>3</v>
      </c>
      <c r="D828">
        <v>7</v>
      </c>
      <c r="E828">
        <v>1</v>
      </c>
      <c r="I828">
        <v>0</v>
      </c>
      <c r="J828">
        <v>18</v>
      </c>
      <c r="K828">
        <v>3</v>
      </c>
      <c r="L828">
        <v>7</v>
      </c>
      <c r="M828">
        <v>0</v>
      </c>
      <c r="N828" t="str">
        <f t="shared" si="37"/>
        <v>male</v>
      </c>
      <c r="O828" t="str">
        <f t="shared" si="38"/>
        <v>c3</v>
      </c>
      <c r="P828" t="str">
        <f t="shared" si="39"/>
        <v>no</v>
      </c>
      <c r="Q828">
        <v>7</v>
      </c>
    </row>
    <row r="829" spans="1:17" x14ac:dyDescent="0.3">
      <c r="A829">
        <v>0</v>
      </c>
      <c r="B829">
        <v>33</v>
      </c>
      <c r="C829">
        <v>3</v>
      </c>
      <c r="D829">
        <v>20</v>
      </c>
      <c r="E829">
        <v>0</v>
      </c>
      <c r="I829">
        <v>0</v>
      </c>
      <c r="J829">
        <v>35</v>
      </c>
      <c r="K829">
        <v>3</v>
      </c>
      <c r="L829">
        <v>7</v>
      </c>
      <c r="M829">
        <v>0</v>
      </c>
      <c r="N829" t="str">
        <f t="shared" si="37"/>
        <v>male</v>
      </c>
      <c r="O829" t="str">
        <f t="shared" si="38"/>
        <v>c3</v>
      </c>
      <c r="P829" t="str">
        <f t="shared" si="39"/>
        <v>no</v>
      </c>
      <c r="Q829">
        <v>7</v>
      </c>
    </row>
    <row r="830" spans="1:17" x14ac:dyDescent="0.3">
      <c r="A830">
        <v>1</v>
      </c>
      <c r="B830">
        <v>31</v>
      </c>
      <c r="C830">
        <v>3</v>
      </c>
      <c r="D830">
        <v>20</v>
      </c>
      <c r="E830">
        <v>1</v>
      </c>
      <c r="I830">
        <v>0</v>
      </c>
      <c r="J830">
        <v>27</v>
      </c>
      <c r="K830">
        <v>3</v>
      </c>
      <c r="L830">
        <v>7</v>
      </c>
      <c r="M830">
        <v>1</v>
      </c>
      <c r="N830" t="str">
        <f t="shared" si="37"/>
        <v>male</v>
      </c>
      <c r="O830" t="str">
        <f t="shared" si="38"/>
        <v>c3</v>
      </c>
      <c r="P830" t="str">
        <f t="shared" si="39"/>
        <v>yes</v>
      </c>
      <c r="Q830">
        <v>7</v>
      </c>
    </row>
    <row r="831" spans="1:17" x14ac:dyDescent="0.3">
      <c r="A831">
        <v>0</v>
      </c>
      <c r="B831">
        <v>9</v>
      </c>
      <c r="C831">
        <v>3</v>
      </c>
      <c r="D831">
        <v>20</v>
      </c>
      <c r="E831">
        <v>1</v>
      </c>
      <c r="I831">
        <v>0</v>
      </c>
      <c r="J831">
        <v>41</v>
      </c>
      <c r="K831">
        <v>3</v>
      </c>
      <c r="L831">
        <v>14</v>
      </c>
      <c r="M831">
        <v>0</v>
      </c>
      <c r="N831" t="str">
        <f t="shared" si="37"/>
        <v>male</v>
      </c>
      <c r="O831" t="str">
        <f t="shared" si="38"/>
        <v>c3</v>
      </c>
      <c r="P831" t="str">
        <f t="shared" si="39"/>
        <v>no</v>
      </c>
      <c r="Q831">
        <v>14</v>
      </c>
    </row>
    <row r="832" spans="1:17" x14ac:dyDescent="0.3">
      <c r="A832">
        <v>0</v>
      </c>
      <c r="B832">
        <v>41</v>
      </c>
      <c r="C832">
        <v>3</v>
      </c>
      <c r="D832">
        <v>7</v>
      </c>
      <c r="E832">
        <v>0</v>
      </c>
      <c r="I832">
        <v>1</v>
      </c>
      <c r="J832">
        <v>45</v>
      </c>
      <c r="K832">
        <v>3</v>
      </c>
      <c r="L832">
        <v>14</v>
      </c>
      <c r="M832">
        <v>1</v>
      </c>
      <c r="N832" t="str">
        <f t="shared" si="37"/>
        <v>female</v>
      </c>
      <c r="O832" t="str">
        <f t="shared" si="38"/>
        <v>c3</v>
      </c>
      <c r="P832" t="str">
        <f t="shared" si="39"/>
        <v>yes</v>
      </c>
      <c r="Q832">
        <v>14</v>
      </c>
    </row>
    <row r="833" spans="1:17" x14ac:dyDescent="0.3">
      <c r="A833">
        <v>0</v>
      </c>
      <c r="B833">
        <v>42</v>
      </c>
      <c r="C833">
        <v>3</v>
      </c>
      <c r="D833">
        <v>46</v>
      </c>
      <c r="E833">
        <v>0</v>
      </c>
      <c r="I833">
        <v>0</v>
      </c>
      <c r="J833">
        <v>21</v>
      </c>
      <c r="K833">
        <v>3</v>
      </c>
      <c r="L833">
        <v>7</v>
      </c>
      <c r="M833">
        <v>0</v>
      </c>
      <c r="N833" t="str">
        <f t="shared" si="37"/>
        <v>male</v>
      </c>
      <c r="O833" t="str">
        <f t="shared" si="38"/>
        <v>c3</v>
      </c>
      <c r="P833" t="str">
        <f t="shared" si="39"/>
        <v>no</v>
      </c>
      <c r="Q833">
        <v>7</v>
      </c>
    </row>
    <row r="834" spans="1:17" x14ac:dyDescent="0.3">
      <c r="A834">
        <v>1</v>
      </c>
      <c r="B834">
        <v>43</v>
      </c>
      <c r="C834">
        <v>3</v>
      </c>
      <c r="D834">
        <v>46</v>
      </c>
      <c r="E834">
        <v>0</v>
      </c>
      <c r="I834">
        <v>0</v>
      </c>
      <c r="J834">
        <v>26</v>
      </c>
      <c r="K834">
        <v>3</v>
      </c>
      <c r="L834">
        <v>7</v>
      </c>
      <c r="M834">
        <v>0</v>
      </c>
      <c r="N834" t="str">
        <f t="shared" si="37"/>
        <v>male</v>
      </c>
      <c r="O834" t="str">
        <f t="shared" si="38"/>
        <v>c3</v>
      </c>
      <c r="P834" t="str">
        <f t="shared" si="39"/>
        <v>no</v>
      </c>
      <c r="Q834">
        <v>7</v>
      </c>
    </row>
    <row r="835" spans="1:17" x14ac:dyDescent="0.3">
      <c r="A835">
        <v>1</v>
      </c>
      <c r="B835">
        <v>16</v>
      </c>
      <c r="C835">
        <v>3</v>
      </c>
      <c r="D835">
        <v>46</v>
      </c>
      <c r="E835">
        <v>0</v>
      </c>
      <c r="I835">
        <v>1</v>
      </c>
      <c r="J835">
        <v>17</v>
      </c>
      <c r="K835">
        <v>3</v>
      </c>
      <c r="L835">
        <v>7</v>
      </c>
      <c r="M835">
        <v>0</v>
      </c>
      <c r="N835" t="str">
        <f t="shared" ref="N835:N874" si="40">IF(I835=1,"female","male")</f>
        <v>female</v>
      </c>
      <c r="O835" t="str">
        <f t="shared" ref="O835:O898" si="41">IF(K835=1,"c1",IF(K835=2,"c2","c3"))</f>
        <v>c3</v>
      </c>
      <c r="P835" t="str">
        <f t="shared" ref="P835:P898" si="42">IF(M835=1,"yes","no")</f>
        <v>no</v>
      </c>
      <c r="Q835">
        <v>7</v>
      </c>
    </row>
    <row r="836" spans="1:17" x14ac:dyDescent="0.3">
      <c r="A836">
        <v>0</v>
      </c>
      <c r="B836">
        <v>14</v>
      </c>
      <c r="C836">
        <v>3</v>
      </c>
      <c r="D836">
        <v>46</v>
      </c>
      <c r="E836">
        <v>0</v>
      </c>
      <c r="I836">
        <v>1</v>
      </c>
      <c r="J836">
        <v>21</v>
      </c>
      <c r="K836">
        <v>3</v>
      </c>
      <c r="L836">
        <v>7</v>
      </c>
      <c r="M836">
        <v>0</v>
      </c>
      <c r="N836" t="str">
        <f t="shared" si="40"/>
        <v>female</v>
      </c>
      <c r="O836" t="str">
        <f t="shared" si="41"/>
        <v>c3</v>
      </c>
      <c r="P836" t="str">
        <f t="shared" si="42"/>
        <v>no</v>
      </c>
      <c r="Q836">
        <v>7</v>
      </c>
    </row>
    <row r="837" spans="1:17" x14ac:dyDescent="0.3">
      <c r="A837">
        <v>0</v>
      </c>
      <c r="B837">
        <v>11</v>
      </c>
      <c r="C837">
        <v>3</v>
      </c>
      <c r="D837">
        <v>46</v>
      </c>
      <c r="E837">
        <v>0</v>
      </c>
      <c r="I837">
        <v>0</v>
      </c>
      <c r="J837">
        <v>28</v>
      </c>
      <c r="K837">
        <v>3</v>
      </c>
      <c r="L837">
        <v>6</v>
      </c>
      <c r="M837">
        <v>0</v>
      </c>
      <c r="N837" t="str">
        <f t="shared" si="40"/>
        <v>male</v>
      </c>
      <c r="O837" t="str">
        <f t="shared" si="41"/>
        <v>c3</v>
      </c>
      <c r="P837" t="str">
        <f t="shared" si="42"/>
        <v>no</v>
      </c>
      <c r="Q837">
        <v>6</v>
      </c>
    </row>
    <row r="838" spans="1:17" x14ac:dyDescent="0.3">
      <c r="A838">
        <v>1</v>
      </c>
      <c r="B838">
        <v>10</v>
      </c>
      <c r="C838">
        <v>3</v>
      </c>
      <c r="D838">
        <v>46</v>
      </c>
      <c r="E838">
        <v>0</v>
      </c>
      <c r="I838">
        <v>0</v>
      </c>
      <c r="J838">
        <v>11</v>
      </c>
      <c r="K838">
        <v>3</v>
      </c>
      <c r="L838">
        <v>18</v>
      </c>
      <c r="M838">
        <v>0</v>
      </c>
      <c r="N838" t="str">
        <f t="shared" si="40"/>
        <v>male</v>
      </c>
      <c r="O838" t="str">
        <f t="shared" si="41"/>
        <v>c3</v>
      </c>
      <c r="P838" t="str">
        <f t="shared" si="42"/>
        <v>no</v>
      </c>
      <c r="Q838">
        <v>18</v>
      </c>
    </row>
    <row r="839" spans="1:17" x14ac:dyDescent="0.3">
      <c r="A839">
        <v>0</v>
      </c>
      <c r="B839">
        <v>9</v>
      </c>
      <c r="C839">
        <v>3</v>
      </c>
      <c r="D839">
        <v>46</v>
      </c>
      <c r="E839">
        <v>0</v>
      </c>
      <c r="I839">
        <v>1</v>
      </c>
      <c r="J839">
        <v>29</v>
      </c>
      <c r="K839">
        <v>3</v>
      </c>
      <c r="L839">
        <v>7</v>
      </c>
      <c r="M839">
        <v>1</v>
      </c>
      <c r="N839" t="str">
        <f t="shared" si="40"/>
        <v>female</v>
      </c>
      <c r="O839" t="str">
        <f t="shared" si="41"/>
        <v>c3</v>
      </c>
      <c r="P839" t="str">
        <f t="shared" si="42"/>
        <v>yes</v>
      </c>
      <c r="Q839">
        <v>7</v>
      </c>
    </row>
    <row r="840" spans="1:17" x14ac:dyDescent="0.3">
      <c r="A840">
        <v>0</v>
      </c>
      <c r="B840">
        <v>1</v>
      </c>
      <c r="C840">
        <v>3</v>
      </c>
      <c r="D840">
        <v>46</v>
      </c>
      <c r="E840">
        <v>0</v>
      </c>
      <c r="I840">
        <v>0</v>
      </c>
      <c r="J840">
        <v>27</v>
      </c>
      <c r="K840">
        <v>3</v>
      </c>
      <c r="L840">
        <v>6</v>
      </c>
      <c r="M840">
        <v>1</v>
      </c>
      <c r="N840" t="str">
        <f t="shared" si="40"/>
        <v>male</v>
      </c>
      <c r="O840" t="str">
        <f t="shared" si="41"/>
        <v>c3</v>
      </c>
      <c r="P840" t="str">
        <f t="shared" si="42"/>
        <v>yes</v>
      </c>
      <c r="Q840">
        <v>6</v>
      </c>
    </row>
    <row r="841" spans="1:17" x14ac:dyDescent="0.3">
      <c r="A841">
        <v>0</v>
      </c>
      <c r="B841">
        <v>40</v>
      </c>
      <c r="C841">
        <v>3</v>
      </c>
      <c r="D841">
        <v>8</v>
      </c>
      <c r="E841">
        <v>0</v>
      </c>
      <c r="I841">
        <v>0</v>
      </c>
      <c r="J841">
        <v>24</v>
      </c>
      <c r="K841">
        <v>3</v>
      </c>
      <c r="L841">
        <v>56</v>
      </c>
      <c r="M841">
        <v>1</v>
      </c>
      <c r="N841" t="str">
        <f t="shared" si="40"/>
        <v>male</v>
      </c>
      <c r="O841" t="str">
        <f t="shared" si="41"/>
        <v>c3</v>
      </c>
      <c r="P841" t="str">
        <f t="shared" si="42"/>
        <v>yes</v>
      </c>
      <c r="Q841">
        <v>56</v>
      </c>
    </row>
    <row r="842" spans="1:17" x14ac:dyDescent="0.3">
      <c r="A842">
        <v>0</v>
      </c>
      <c r="B842">
        <v>32</v>
      </c>
      <c r="C842">
        <v>3</v>
      </c>
      <c r="D842">
        <v>8</v>
      </c>
      <c r="E842">
        <v>0</v>
      </c>
      <c r="I842">
        <v>1</v>
      </c>
      <c r="J842">
        <v>18</v>
      </c>
      <c r="K842">
        <v>3</v>
      </c>
      <c r="L842">
        <v>6</v>
      </c>
      <c r="M842">
        <v>0</v>
      </c>
      <c r="N842" t="str">
        <f t="shared" si="40"/>
        <v>female</v>
      </c>
      <c r="O842" t="str">
        <f t="shared" si="41"/>
        <v>c3</v>
      </c>
      <c r="P842" t="str">
        <f t="shared" si="42"/>
        <v>no</v>
      </c>
      <c r="Q842">
        <v>6</v>
      </c>
    </row>
    <row r="843" spans="1:17" x14ac:dyDescent="0.3">
      <c r="A843">
        <v>0</v>
      </c>
      <c r="B843">
        <v>23</v>
      </c>
      <c r="C843">
        <v>3</v>
      </c>
      <c r="D843">
        <v>8</v>
      </c>
      <c r="E843">
        <v>0</v>
      </c>
      <c r="I843">
        <v>1</v>
      </c>
      <c r="J843">
        <v>26</v>
      </c>
      <c r="K843">
        <v>3</v>
      </c>
      <c r="L843">
        <v>7</v>
      </c>
      <c r="M843">
        <v>0</v>
      </c>
      <c r="N843" t="str">
        <f t="shared" si="40"/>
        <v>female</v>
      </c>
      <c r="O843" t="str">
        <f t="shared" si="41"/>
        <v>c3</v>
      </c>
      <c r="P843" t="str">
        <f t="shared" si="42"/>
        <v>no</v>
      </c>
      <c r="Q843">
        <v>7</v>
      </c>
    </row>
    <row r="844" spans="1:17" x14ac:dyDescent="0.3">
      <c r="A844">
        <v>0</v>
      </c>
      <c r="B844">
        <v>19</v>
      </c>
      <c r="C844">
        <v>3</v>
      </c>
      <c r="D844">
        <v>7</v>
      </c>
      <c r="E844">
        <v>0</v>
      </c>
      <c r="I844">
        <v>1</v>
      </c>
      <c r="J844">
        <v>23</v>
      </c>
      <c r="K844">
        <v>3</v>
      </c>
      <c r="L844">
        <v>7</v>
      </c>
      <c r="M844">
        <v>0</v>
      </c>
      <c r="N844" t="str">
        <f t="shared" si="40"/>
        <v>female</v>
      </c>
      <c r="O844" t="str">
        <f t="shared" si="41"/>
        <v>c3</v>
      </c>
      <c r="P844" t="str">
        <f t="shared" si="42"/>
        <v>no</v>
      </c>
      <c r="Q844">
        <v>7</v>
      </c>
    </row>
    <row r="845" spans="1:17" x14ac:dyDescent="0.3">
      <c r="A845">
        <v>0</v>
      </c>
      <c r="B845">
        <v>19</v>
      </c>
      <c r="C845">
        <v>3</v>
      </c>
      <c r="D845">
        <v>9</v>
      </c>
      <c r="E845">
        <v>0</v>
      </c>
      <c r="I845">
        <v>1</v>
      </c>
      <c r="J845">
        <v>22</v>
      </c>
      <c r="K845">
        <v>3</v>
      </c>
      <c r="L845">
        <v>8</v>
      </c>
      <c r="M845">
        <v>1</v>
      </c>
      <c r="N845" t="str">
        <f t="shared" si="40"/>
        <v>female</v>
      </c>
      <c r="O845" t="str">
        <f t="shared" si="41"/>
        <v>c3</v>
      </c>
      <c r="P845" t="str">
        <f t="shared" si="42"/>
        <v>yes</v>
      </c>
      <c r="Q845">
        <v>8</v>
      </c>
    </row>
    <row r="846" spans="1:17" x14ac:dyDescent="0.3">
      <c r="A846">
        <v>0</v>
      </c>
      <c r="B846">
        <v>37</v>
      </c>
      <c r="C846">
        <v>3</v>
      </c>
      <c r="D846">
        <v>7</v>
      </c>
      <c r="E846">
        <v>0</v>
      </c>
      <c r="I846">
        <v>0</v>
      </c>
      <c r="J846">
        <v>28</v>
      </c>
      <c r="K846">
        <v>3</v>
      </c>
      <c r="L846">
        <v>7</v>
      </c>
      <c r="M846">
        <v>0</v>
      </c>
      <c r="N846" t="str">
        <f t="shared" si="40"/>
        <v>male</v>
      </c>
      <c r="O846" t="str">
        <f t="shared" si="41"/>
        <v>c3</v>
      </c>
      <c r="P846" t="str">
        <f t="shared" si="42"/>
        <v>no</v>
      </c>
      <c r="Q846">
        <v>7</v>
      </c>
    </row>
    <row r="847" spans="1:17" x14ac:dyDescent="0.3">
      <c r="A847">
        <v>0</v>
      </c>
      <c r="B847">
        <v>28</v>
      </c>
      <c r="C847">
        <v>3</v>
      </c>
      <c r="D847">
        <v>7</v>
      </c>
      <c r="E847">
        <v>0</v>
      </c>
      <c r="I847">
        <v>1</v>
      </c>
      <c r="J847">
        <v>28</v>
      </c>
      <c r="K847">
        <v>3</v>
      </c>
      <c r="L847">
        <v>7</v>
      </c>
      <c r="M847">
        <v>0</v>
      </c>
      <c r="N847" t="str">
        <f t="shared" si="40"/>
        <v>female</v>
      </c>
      <c r="O847" t="str">
        <f t="shared" si="41"/>
        <v>c3</v>
      </c>
      <c r="P847" t="str">
        <f t="shared" si="42"/>
        <v>no</v>
      </c>
      <c r="Q847">
        <v>7</v>
      </c>
    </row>
    <row r="848" spans="1:17" x14ac:dyDescent="0.3">
      <c r="A848">
        <v>1</v>
      </c>
      <c r="B848">
        <v>24</v>
      </c>
      <c r="C848">
        <v>3</v>
      </c>
      <c r="D848">
        <v>8</v>
      </c>
      <c r="E848">
        <v>0</v>
      </c>
      <c r="I848">
        <v>1</v>
      </c>
      <c r="J848">
        <v>21</v>
      </c>
      <c r="K848">
        <v>3</v>
      </c>
      <c r="L848">
        <v>7</v>
      </c>
      <c r="M848">
        <v>0</v>
      </c>
      <c r="N848" t="str">
        <f t="shared" si="40"/>
        <v>female</v>
      </c>
      <c r="O848" t="str">
        <f t="shared" si="41"/>
        <v>c3</v>
      </c>
      <c r="P848" t="str">
        <f t="shared" si="42"/>
        <v>no</v>
      </c>
      <c r="Q848">
        <v>7</v>
      </c>
    </row>
    <row r="849" spans="1:17" x14ac:dyDescent="0.3">
      <c r="A849">
        <v>0</v>
      </c>
      <c r="B849">
        <v>28</v>
      </c>
      <c r="C849">
        <v>3</v>
      </c>
      <c r="D849">
        <v>6</v>
      </c>
      <c r="E849">
        <v>0</v>
      </c>
      <c r="I849">
        <v>1</v>
      </c>
      <c r="J849">
        <v>22</v>
      </c>
      <c r="K849">
        <v>3</v>
      </c>
      <c r="L849">
        <v>12</v>
      </c>
      <c r="M849">
        <v>1</v>
      </c>
      <c r="N849" t="str">
        <f t="shared" si="40"/>
        <v>female</v>
      </c>
      <c r="O849" t="str">
        <f t="shared" si="41"/>
        <v>c3</v>
      </c>
      <c r="P849" t="str">
        <f t="shared" si="42"/>
        <v>yes</v>
      </c>
      <c r="Q849">
        <v>12</v>
      </c>
    </row>
    <row r="850" spans="1:17" x14ac:dyDescent="0.3">
      <c r="A850">
        <v>0</v>
      </c>
      <c r="B850">
        <v>19</v>
      </c>
      <c r="C850">
        <v>3</v>
      </c>
      <c r="D850">
        <v>6</v>
      </c>
      <c r="E850">
        <v>0</v>
      </c>
      <c r="I850">
        <v>1</v>
      </c>
      <c r="J850">
        <v>2</v>
      </c>
      <c r="K850">
        <v>3</v>
      </c>
      <c r="L850">
        <v>12</v>
      </c>
      <c r="M850">
        <v>1</v>
      </c>
      <c r="N850" t="str">
        <f t="shared" si="40"/>
        <v>female</v>
      </c>
      <c r="O850" t="str">
        <f t="shared" si="41"/>
        <v>c3</v>
      </c>
      <c r="P850" t="str">
        <f t="shared" si="42"/>
        <v>yes</v>
      </c>
      <c r="Q850">
        <v>12</v>
      </c>
    </row>
    <row r="851" spans="1:17" x14ac:dyDescent="0.3">
      <c r="A851">
        <v>0</v>
      </c>
      <c r="B851">
        <v>28</v>
      </c>
      <c r="C851">
        <v>3</v>
      </c>
      <c r="D851">
        <v>15</v>
      </c>
      <c r="E851">
        <v>0</v>
      </c>
      <c r="I851">
        <v>0</v>
      </c>
      <c r="J851">
        <v>43</v>
      </c>
      <c r="K851">
        <v>3</v>
      </c>
      <c r="L851">
        <v>6</v>
      </c>
      <c r="M851">
        <v>0</v>
      </c>
      <c r="N851" t="str">
        <f t="shared" si="40"/>
        <v>male</v>
      </c>
      <c r="O851" t="str">
        <f t="shared" si="41"/>
        <v>c3</v>
      </c>
      <c r="P851" t="str">
        <f t="shared" si="42"/>
        <v>no</v>
      </c>
      <c r="Q851">
        <v>6</v>
      </c>
    </row>
    <row r="852" spans="1:17" x14ac:dyDescent="0.3">
      <c r="A852">
        <v>1</v>
      </c>
      <c r="B852">
        <v>24</v>
      </c>
      <c r="C852">
        <v>3</v>
      </c>
      <c r="D852">
        <v>15</v>
      </c>
      <c r="E852">
        <v>1</v>
      </c>
      <c r="I852">
        <v>0</v>
      </c>
      <c r="J852">
        <v>28</v>
      </c>
      <c r="K852">
        <v>3</v>
      </c>
      <c r="L852">
        <v>22</v>
      </c>
      <c r="M852">
        <v>0</v>
      </c>
      <c r="N852" t="str">
        <f t="shared" si="40"/>
        <v>male</v>
      </c>
      <c r="O852" t="str">
        <f t="shared" si="41"/>
        <v>c3</v>
      </c>
      <c r="P852" t="str">
        <f t="shared" si="42"/>
        <v>no</v>
      </c>
      <c r="Q852">
        <v>22</v>
      </c>
    </row>
    <row r="853" spans="1:17" x14ac:dyDescent="0.3">
      <c r="A853">
        <v>0</v>
      </c>
      <c r="B853">
        <v>19</v>
      </c>
      <c r="C853">
        <v>3</v>
      </c>
      <c r="D853">
        <v>9</v>
      </c>
      <c r="E853">
        <v>0</v>
      </c>
      <c r="I853">
        <v>1</v>
      </c>
      <c r="J853">
        <v>27</v>
      </c>
      <c r="K853">
        <v>3</v>
      </c>
      <c r="L853">
        <v>7</v>
      </c>
      <c r="M853">
        <v>0</v>
      </c>
      <c r="N853" t="str">
        <f t="shared" si="40"/>
        <v>female</v>
      </c>
      <c r="O853" t="str">
        <f t="shared" si="41"/>
        <v>c3</v>
      </c>
      <c r="P853" t="str">
        <f t="shared" si="42"/>
        <v>no</v>
      </c>
      <c r="Q853">
        <v>7</v>
      </c>
    </row>
    <row r="854" spans="1:17" x14ac:dyDescent="0.3">
      <c r="A854">
        <v>0</v>
      </c>
      <c r="B854">
        <v>18</v>
      </c>
      <c r="C854">
        <v>3</v>
      </c>
      <c r="D854">
        <v>7</v>
      </c>
      <c r="E854">
        <v>0</v>
      </c>
      <c r="I854">
        <v>0</v>
      </c>
      <c r="J854">
        <v>22</v>
      </c>
      <c r="K854">
        <v>3</v>
      </c>
      <c r="L854">
        <v>7</v>
      </c>
      <c r="M854">
        <v>0</v>
      </c>
      <c r="N854" t="str">
        <f t="shared" si="40"/>
        <v>male</v>
      </c>
      <c r="O854" t="str">
        <f t="shared" si="41"/>
        <v>c3</v>
      </c>
      <c r="P854" t="str">
        <f t="shared" si="42"/>
        <v>no</v>
      </c>
      <c r="Q854">
        <v>7</v>
      </c>
    </row>
    <row r="855" spans="1:17" x14ac:dyDescent="0.3">
      <c r="A855">
        <v>0</v>
      </c>
      <c r="B855">
        <v>35</v>
      </c>
      <c r="C855">
        <v>3</v>
      </c>
      <c r="D855">
        <v>7</v>
      </c>
      <c r="E855">
        <v>0</v>
      </c>
      <c r="I855">
        <v>1</v>
      </c>
      <c r="J855">
        <v>27</v>
      </c>
      <c r="K855">
        <v>3</v>
      </c>
      <c r="L855">
        <v>8</v>
      </c>
      <c r="M855">
        <v>1</v>
      </c>
      <c r="N855" t="str">
        <f t="shared" si="40"/>
        <v>female</v>
      </c>
      <c r="O855" t="str">
        <f t="shared" si="41"/>
        <v>c3</v>
      </c>
      <c r="P855" t="str">
        <f t="shared" si="42"/>
        <v>yes</v>
      </c>
      <c r="Q855">
        <v>8</v>
      </c>
    </row>
    <row r="856" spans="1:17" x14ac:dyDescent="0.3">
      <c r="A856">
        <v>0</v>
      </c>
      <c r="B856">
        <v>27</v>
      </c>
      <c r="C856">
        <v>3</v>
      </c>
      <c r="D856">
        <v>7</v>
      </c>
      <c r="E856">
        <v>1</v>
      </c>
      <c r="I856">
        <v>0</v>
      </c>
      <c r="J856">
        <v>42</v>
      </c>
      <c r="K856">
        <v>3</v>
      </c>
      <c r="L856">
        <v>7</v>
      </c>
      <c r="M856">
        <v>0</v>
      </c>
      <c r="N856" t="str">
        <f t="shared" si="40"/>
        <v>male</v>
      </c>
      <c r="O856" t="str">
        <f t="shared" si="41"/>
        <v>c3</v>
      </c>
      <c r="P856" t="str">
        <f t="shared" si="42"/>
        <v>no</v>
      </c>
      <c r="Q856">
        <v>7</v>
      </c>
    </row>
    <row r="857" spans="1:17" x14ac:dyDescent="0.3">
      <c r="A857">
        <v>0</v>
      </c>
      <c r="B857">
        <v>41</v>
      </c>
      <c r="C857">
        <v>3</v>
      </c>
      <c r="D857">
        <v>14</v>
      </c>
      <c r="E857">
        <v>0</v>
      </c>
      <c r="I857">
        <v>0</v>
      </c>
      <c r="J857">
        <v>34</v>
      </c>
      <c r="K857">
        <v>3</v>
      </c>
      <c r="L857">
        <v>7</v>
      </c>
      <c r="M857">
        <v>1</v>
      </c>
      <c r="N857" t="str">
        <f t="shared" si="40"/>
        <v>male</v>
      </c>
      <c r="O857" t="str">
        <f t="shared" si="41"/>
        <v>c3</v>
      </c>
      <c r="P857" t="str">
        <f t="shared" si="42"/>
        <v>yes</v>
      </c>
      <c r="Q857">
        <v>7</v>
      </c>
    </row>
    <row r="858" spans="1:17" x14ac:dyDescent="0.3">
      <c r="A858">
        <v>1</v>
      </c>
      <c r="B858">
        <v>45</v>
      </c>
      <c r="C858">
        <v>3</v>
      </c>
      <c r="D858">
        <v>14</v>
      </c>
      <c r="E858">
        <v>1</v>
      </c>
      <c r="I858">
        <v>0</v>
      </c>
      <c r="J858">
        <v>33</v>
      </c>
      <c r="K858">
        <v>3</v>
      </c>
      <c r="L858">
        <v>14</v>
      </c>
      <c r="M858">
        <v>0</v>
      </c>
      <c r="N858" t="str">
        <f t="shared" si="40"/>
        <v>male</v>
      </c>
      <c r="O858" t="str">
        <f t="shared" si="41"/>
        <v>c3</v>
      </c>
      <c r="P858" t="str">
        <f t="shared" si="42"/>
        <v>no</v>
      </c>
      <c r="Q858">
        <v>14</v>
      </c>
    </row>
    <row r="859" spans="1:17" x14ac:dyDescent="0.3">
      <c r="A859">
        <v>0</v>
      </c>
      <c r="B859">
        <v>21</v>
      </c>
      <c r="C859">
        <v>3</v>
      </c>
      <c r="D859">
        <v>7</v>
      </c>
      <c r="E859">
        <v>0</v>
      </c>
      <c r="I859">
        <v>0</v>
      </c>
      <c r="J859">
        <v>32</v>
      </c>
      <c r="K859">
        <v>3</v>
      </c>
      <c r="L859">
        <v>7</v>
      </c>
      <c r="M859">
        <v>0</v>
      </c>
      <c r="N859" t="str">
        <f t="shared" si="40"/>
        <v>male</v>
      </c>
      <c r="O859" t="str">
        <f t="shared" si="41"/>
        <v>c3</v>
      </c>
      <c r="P859" t="str">
        <f t="shared" si="42"/>
        <v>no</v>
      </c>
      <c r="Q859">
        <v>7</v>
      </c>
    </row>
    <row r="860" spans="1:17" x14ac:dyDescent="0.3">
      <c r="A860">
        <v>0</v>
      </c>
      <c r="B860">
        <v>26</v>
      </c>
      <c r="C860">
        <v>3</v>
      </c>
      <c r="D860">
        <v>7</v>
      </c>
      <c r="E860">
        <v>0</v>
      </c>
      <c r="I860">
        <v>1</v>
      </c>
      <c r="J860">
        <v>27</v>
      </c>
      <c r="K860">
        <v>3</v>
      </c>
      <c r="L860">
        <v>7</v>
      </c>
      <c r="M860">
        <v>0</v>
      </c>
      <c r="N860" t="str">
        <f t="shared" si="40"/>
        <v>female</v>
      </c>
      <c r="O860" t="str">
        <f t="shared" si="41"/>
        <v>c3</v>
      </c>
      <c r="P860" t="str">
        <f t="shared" si="42"/>
        <v>no</v>
      </c>
      <c r="Q860">
        <v>7</v>
      </c>
    </row>
    <row r="861" spans="1:17" x14ac:dyDescent="0.3">
      <c r="A861">
        <v>1</v>
      </c>
      <c r="B861">
        <v>17</v>
      </c>
      <c r="C861">
        <v>3</v>
      </c>
      <c r="D861">
        <v>7</v>
      </c>
      <c r="E861">
        <v>0</v>
      </c>
      <c r="I861">
        <v>1</v>
      </c>
      <c r="J861">
        <v>25</v>
      </c>
      <c r="K861">
        <v>3</v>
      </c>
      <c r="L861">
        <v>7</v>
      </c>
      <c r="M861">
        <v>0</v>
      </c>
      <c r="N861" t="str">
        <f t="shared" si="40"/>
        <v>female</v>
      </c>
      <c r="O861" t="str">
        <f t="shared" si="41"/>
        <v>c3</v>
      </c>
      <c r="P861" t="str">
        <f t="shared" si="42"/>
        <v>no</v>
      </c>
      <c r="Q861">
        <v>7</v>
      </c>
    </row>
    <row r="862" spans="1:17" x14ac:dyDescent="0.3">
      <c r="A862">
        <v>1</v>
      </c>
      <c r="B862">
        <v>21</v>
      </c>
      <c r="C862">
        <v>3</v>
      </c>
      <c r="D862">
        <v>7</v>
      </c>
      <c r="E862">
        <v>0</v>
      </c>
      <c r="I862">
        <v>0</v>
      </c>
      <c r="J862">
        <v>20</v>
      </c>
      <c r="K862">
        <v>3</v>
      </c>
      <c r="L862">
        <v>7</v>
      </c>
      <c r="M862">
        <v>0</v>
      </c>
      <c r="N862" t="str">
        <f t="shared" si="40"/>
        <v>male</v>
      </c>
      <c r="O862" t="str">
        <f t="shared" si="41"/>
        <v>c3</v>
      </c>
      <c r="P862" t="str">
        <f t="shared" si="42"/>
        <v>no</v>
      </c>
      <c r="Q862">
        <v>7</v>
      </c>
    </row>
    <row r="863" spans="1:17" x14ac:dyDescent="0.3">
      <c r="A863">
        <v>0</v>
      </c>
      <c r="B863">
        <v>28</v>
      </c>
      <c r="C863">
        <v>3</v>
      </c>
      <c r="D863">
        <v>6</v>
      </c>
      <c r="E863">
        <v>0</v>
      </c>
      <c r="I863">
        <v>1</v>
      </c>
      <c r="J863">
        <v>19</v>
      </c>
      <c r="K863">
        <v>3</v>
      </c>
      <c r="L863">
        <v>14</v>
      </c>
      <c r="M863">
        <v>0</v>
      </c>
      <c r="N863" t="str">
        <f t="shared" si="40"/>
        <v>female</v>
      </c>
      <c r="O863" t="str">
        <f t="shared" si="41"/>
        <v>c3</v>
      </c>
      <c r="P863" t="str">
        <f t="shared" si="42"/>
        <v>no</v>
      </c>
      <c r="Q863">
        <v>14</v>
      </c>
    </row>
    <row r="864" spans="1:17" x14ac:dyDescent="0.3">
      <c r="A864">
        <v>0</v>
      </c>
      <c r="B864">
        <v>11</v>
      </c>
      <c r="C864">
        <v>3</v>
      </c>
      <c r="D864">
        <v>18</v>
      </c>
      <c r="E864">
        <v>0</v>
      </c>
      <c r="I864">
        <v>1</v>
      </c>
      <c r="J864">
        <v>16</v>
      </c>
      <c r="K864">
        <v>3</v>
      </c>
      <c r="L864">
        <v>14</v>
      </c>
      <c r="M864">
        <v>0</v>
      </c>
      <c r="N864" t="str">
        <f t="shared" si="40"/>
        <v>female</v>
      </c>
      <c r="O864" t="str">
        <f t="shared" si="41"/>
        <v>c3</v>
      </c>
      <c r="P864" t="str">
        <f t="shared" si="42"/>
        <v>no</v>
      </c>
      <c r="Q864">
        <v>14</v>
      </c>
    </row>
    <row r="865" spans="1:17" x14ac:dyDescent="0.3">
      <c r="A865">
        <v>1</v>
      </c>
      <c r="B865">
        <v>29</v>
      </c>
      <c r="C865">
        <v>3</v>
      </c>
      <c r="D865">
        <v>7</v>
      </c>
      <c r="E865">
        <v>1</v>
      </c>
      <c r="I865">
        <v>0</v>
      </c>
      <c r="J865">
        <v>29</v>
      </c>
      <c r="K865">
        <v>3</v>
      </c>
      <c r="L865">
        <v>7</v>
      </c>
      <c r="M865">
        <v>1</v>
      </c>
      <c r="N865" t="str">
        <f t="shared" si="40"/>
        <v>male</v>
      </c>
      <c r="O865" t="str">
        <f t="shared" si="41"/>
        <v>c3</v>
      </c>
      <c r="P865" t="str">
        <f t="shared" si="42"/>
        <v>yes</v>
      </c>
      <c r="Q865">
        <v>7</v>
      </c>
    </row>
    <row r="866" spans="1:17" x14ac:dyDescent="0.3">
      <c r="A866">
        <v>0</v>
      </c>
      <c r="B866">
        <v>27</v>
      </c>
      <c r="C866">
        <v>3</v>
      </c>
      <c r="D866">
        <v>6</v>
      </c>
      <c r="E866">
        <v>1</v>
      </c>
      <c r="I866">
        <v>0</v>
      </c>
      <c r="J866">
        <v>21</v>
      </c>
      <c r="K866">
        <v>3</v>
      </c>
      <c r="L866">
        <v>7</v>
      </c>
      <c r="M866">
        <v>1</v>
      </c>
      <c r="N866" t="str">
        <f t="shared" si="40"/>
        <v>male</v>
      </c>
      <c r="O866" t="str">
        <f t="shared" si="41"/>
        <v>c3</v>
      </c>
      <c r="P866" t="str">
        <f t="shared" si="42"/>
        <v>yes</v>
      </c>
      <c r="Q866">
        <v>7</v>
      </c>
    </row>
    <row r="867" spans="1:17" x14ac:dyDescent="0.3">
      <c r="A867">
        <v>0</v>
      </c>
      <c r="B867">
        <v>24</v>
      </c>
      <c r="C867">
        <v>3</v>
      </c>
      <c r="D867">
        <v>56</v>
      </c>
      <c r="E867">
        <v>1</v>
      </c>
      <c r="I867">
        <v>0</v>
      </c>
      <c r="J867">
        <v>21</v>
      </c>
      <c r="K867">
        <v>3</v>
      </c>
      <c r="L867">
        <v>7</v>
      </c>
      <c r="M867">
        <v>0</v>
      </c>
      <c r="N867" t="str">
        <f t="shared" si="40"/>
        <v>male</v>
      </c>
      <c r="O867" t="str">
        <f t="shared" si="41"/>
        <v>c3</v>
      </c>
      <c r="P867" t="str">
        <f t="shared" si="42"/>
        <v>no</v>
      </c>
      <c r="Q867">
        <v>7</v>
      </c>
    </row>
    <row r="868" spans="1:17" x14ac:dyDescent="0.3">
      <c r="A868">
        <v>1</v>
      </c>
      <c r="B868">
        <v>18</v>
      </c>
      <c r="C868">
        <v>3</v>
      </c>
      <c r="D868">
        <v>6</v>
      </c>
      <c r="E868">
        <v>0</v>
      </c>
      <c r="I868">
        <v>0</v>
      </c>
      <c r="J868">
        <v>20</v>
      </c>
      <c r="K868">
        <v>3</v>
      </c>
      <c r="L868">
        <v>7</v>
      </c>
      <c r="M868">
        <v>0</v>
      </c>
      <c r="N868" t="str">
        <f t="shared" si="40"/>
        <v>male</v>
      </c>
      <c r="O868" t="str">
        <f t="shared" si="41"/>
        <v>c3</v>
      </c>
      <c r="P868" t="str">
        <f t="shared" si="42"/>
        <v>no</v>
      </c>
      <c r="Q868">
        <v>7</v>
      </c>
    </row>
    <row r="869" spans="1:17" x14ac:dyDescent="0.3">
      <c r="A869">
        <v>1</v>
      </c>
      <c r="B869">
        <v>26</v>
      </c>
      <c r="C869">
        <v>3</v>
      </c>
      <c r="D869">
        <v>7</v>
      </c>
      <c r="E869">
        <v>0</v>
      </c>
      <c r="I869">
        <v>0</v>
      </c>
      <c r="J869">
        <v>17</v>
      </c>
      <c r="K869">
        <v>3</v>
      </c>
      <c r="L869">
        <v>7</v>
      </c>
      <c r="M869">
        <v>0</v>
      </c>
      <c r="N869" t="str">
        <f t="shared" si="40"/>
        <v>male</v>
      </c>
      <c r="O869" t="str">
        <f t="shared" si="41"/>
        <v>c3</v>
      </c>
      <c r="P869" t="str">
        <f t="shared" si="42"/>
        <v>no</v>
      </c>
      <c r="Q869">
        <v>7</v>
      </c>
    </row>
    <row r="870" spans="1:17" x14ac:dyDescent="0.3">
      <c r="A870">
        <v>1</v>
      </c>
      <c r="B870">
        <v>23</v>
      </c>
      <c r="C870">
        <v>3</v>
      </c>
      <c r="D870">
        <v>7</v>
      </c>
      <c r="E870">
        <v>0</v>
      </c>
      <c r="I870">
        <v>0</v>
      </c>
      <c r="J870">
        <v>48</v>
      </c>
      <c r="K870">
        <v>3</v>
      </c>
      <c r="L870">
        <v>7</v>
      </c>
      <c r="M870">
        <v>0</v>
      </c>
      <c r="N870" t="str">
        <f t="shared" si="40"/>
        <v>male</v>
      </c>
      <c r="O870" t="str">
        <f t="shared" si="41"/>
        <v>c3</v>
      </c>
      <c r="P870" t="str">
        <f t="shared" si="42"/>
        <v>no</v>
      </c>
      <c r="Q870">
        <v>7</v>
      </c>
    </row>
    <row r="871" spans="1:17" x14ac:dyDescent="0.3">
      <c r="A871">
        <v>1</v>
      </c>
      <c r="B871">
        <v>22</v>
      </c>
      <c r="C871">
        <v>3</v>
      </c>
      <c r="D871">
        <v>8</v>
      </c>
      <c r="E871">
        <v>1</v>
      </c>
      <c r="I871">
        <v>1</v>
      </c>
      <c r="J871">
        <v>26</v>
      </c>
      <c r="K871">
        <v>3</v>
      </c>
      <c r="L871">
        <v>7</v>
      </c>
      <c r="M871">
        <v>1</v>
      </c>
      <c r="N871" t="str">
        <f t="shared" si="40"/>
        <v>female</v>
      </c>
      <c r="O871" t="str">
        <f t="shared" si="41"/>
        <v>c3</v>
      </c>
      <c r="P871" t="str">
        <f t="shared" si="42"/>
        <v>yes</v>
      </c>
      <c r="Q871">
        <v>7</v>
      </c>
    </row>
    <row r="872" spans="1:17" x14ac:dyDescent="0.3">
      <c r="A872">
        <v>0</v>
      </c>
      <c r="B872">
        <v>28</v>
      </c>
      <c r="C872">
        <v>3</v>
      </c>
      <c r="D872">
        <v>7</v>
      </c>
      <c r="E872">
        <v>0</v>
      </c>
      <c r="I872">
        <v>0</v>
      </c>
      <c r="J872">
        <v>29</v>
      </c>
      <c r="K872">
        <v>3</v>
      </c>
      <c r="L872">
        <v>8</v>
      </c>
      <c r="M872">
        <v>1</v>
      </c>
      <c r="N872" t="str">
        <f t="shared" si="40"/>
        <v>male</v>
      </c>
      <c r="O872" t="str">
        <f t="shared" si="41"/>
        <v>c3</v>
      </c>
      <c r="P872" t="str">
        <f t="shared" si="42"/>
        <v>yes</v>
      </c>
      <c r="Q872">
        <v>8</v>
      </c>
    </row>
    <row r="873" spans="1:17" x14ac:dyDescent="0.3">
      <c r="A873">
        <v>1</v>
      </c>
      <c r="B873">
        <v>28</v>
      </c>
      <c r="C873">
        <v>3</v>
      </c>
      <c r="D873">
        <v>7</v>
      </c>
      <c r="E873">
        <v>0</v>
      </c>
      <c r="I873">
        <v>0</v>
      </c>
      <c r="J873">
        <v>34</v>
      </c>
      <c r="K873">
        <v>3</v>
      </c>
      <c r="L873">
        <v>6</v>
      </c>
      <c r="M873">
        <v>0</v>
      </c>
      <c r="N873" t="str">
        <f t="shared" si="40"/>
        <v>male</v>
      </c>
      <c r="O873" t="str">
        <f t="shared" si="41"/>
        <v>c3</v>
      </c>
      <c r="P873" t="str">
        <f t="shared" si="42"/>
        <v>no</v>
      </c>
      <c r="Q873">
        <v>6</v>
      </c>
    </row>
    <row r="874" spans="1:17" x14ac:dyDescent="0.3">
      <c r="A874">
        <v>1</v>
      </c>
      <c r="B874">
        <v>21</v>
      </c>
      <c r="C874">
        <v>3</v>
      </c>
      <c r="D874">
        <v>7</v>
      </c>
      <c r="E874">
        <v>0</v>
      </c>
      <c r="I874">
        <v>0</v>
      </c>
      <c r="J874">
        <v>29</v>
      </c>
      <c r="K874">
        <v>3</v>
      </c>
      <c r="L874">
        <v>7</v>
      </c>
      <c r="M874">
        <v>0</v>
      </c>
      <c r="N874" t="str">
        <f t="shared" si="40"/>
        <v>male</v>
      </c>
      <c r="O874" t="str">
        <f t="shared" si="41"/>
        <v>c3</v>
      </c>
      <c r="P874" t="str">
        <f t="shared" si="42"/>
        <v>no</v>
      </c>
      <c r="Q874">
        <v>7</v>
      </c>
    </row>
    <row r="875" spans="1:17" x14ac:dyDescent="0.3">
      <c r="A875">
        <v>1</v>
      </c>
      <c r="B875">
        <v>22</v>
      </c>
      <c r="C875">
        <v>3</v>
      </c>
      <c r="D875">
        <v>12</v>
      </c>
      <c r="E875">
        <v>1</v>
      </c>
      <c r="I875">
        <v>0</v>
      </c>
      <c r="J875">
        <v>22</v>
      </c>
      <c r="K875">
        <v>3</v>
      </c>
      <c r="L875">
        <v>7</v>
      </c>
      <c r="M875">
        <v>0</v>
      </c>
      <c r="N875" t="str">
        <f>IF(I875=1,"female","male")</f>
        <v>male</v>
      </c>
      <c r="O875" t="str">
        <f t="shared" si="41"/>
        <v>c3</v>
      </c>
      <c r="P875" t="str">
        <f t="shared" si="42"/>
        <v>no</v>
      </c>
      <c r="Q875">
        <v>7</v>
      </c>
    </row>
    <row r="876" spans="1:17" x14ac:dyDescent="0.3">
      <c r="A876">
        <v>1</v>
      </c>
      <c r="B876">
        <v>2</v>
      </c>
      <c r="C876">
        <v>3</v>
      </c>
      <c r="D876">
        <v>12</v>
      </c>
      <c r="E876">
        <v>1</v>
      </c>
      <c r="I876">
        <v>0</v>
      </c>
      <c r="J876">
        <v>33</v>
      </c>
      <c r="K876">
        <v>3</v>
      </c>
      <c r="L876">
        <v>8</v>
      </c>
      <c r="M876">
        <v>0</v>
      </c>
      <c r="N876" t="str">
        <f t="shared" ref="N876:N939" si="43">IF(I876=1,"female","male")</f>
        <v>male</v>
      </c>
      <c r="O876" t="str">
        <f t="shared" si="41"/>
        <v>c3</v>
      </c>
      <c r="P876" t="str">
        <f t="shared" si="42"/>
        <v>no</v>
      </c>
      <c r="Q876">
        <v>8</v>
      </c>
    </row>
    <row r="877" spans="1:17" x14ac:dyDescent="0.3">
      <c r="A877">
        <v>0</v>
      </c>
      <c r="B877">
        <v>43</v>
      </c>
      <c r="C877">
        <v>3</v>
      </c>
      <c r="D877">
        <v>6</v>
      </c>
      <c r="E877">
        <v>0</v>
      </c>
      <c r="I877">
        <v>0</v>
      </c>
      <c r="J877">
        <v>31</v>
      </c>
      <c r="K877">
        <v>3</v>
      </c>
      <c r="L877">
        <v>7</v>
      </c>
      <c r="M877">
        <v>0</v>
      </c>
      <c r="N877" t="str">
        <f t="shared" si="43"/>
        <v>male</v>
      </c>
      <c r="O877" t="str">
        <f t="shared" si="41"/>
        <v>c3</v>
      </c>
      <c r="P877" t="str">
        <f t="shared" si="42"/>
        <v>no</v>
      </c>
      <c r="Q877">
        <v>7</v>
      </c>
    </row>
    <row r="878" spans="1:17" x14ac:dyDescent="0.3">
      <c r="A878">
        <v>0</v>
      </c>
      <c r="B878">
        <v>28</v>
      </c>
      <c r="C878">
        <v>3</v>
      </c>
      <c r="D878">
        <v>22</v>
      </c>
      <c r="E878">
        <v>0</v>
      </c>
      <c r="I878">
        <v>0</v>
      </c>
      <c r="J878">
        <v>26</v>
      </c>
      <c r="K878">
        <v>3</v>
      </c>
      <c r="L878">
        <v>7</v>
      </c>
      <c r="M878">
        <v>1</v>
      </c>
      <c r="N878" t="str">
        <f t="shared" si="43"/>
        <v>male</v>
      </c>
      <c r="O878" t="str">
        <f t="shared" si="41"/>
        <v>c3</v>
      </c>
      <c r="P878" t="str">
        <f t="shared" si="42"/>
        <v>yes</v>
      </c>
      <c r="Q878">
        <v>7</v>
      </c>
    </row>
    <row r="879" spans="1:17" x14ac:dyDescent="0.3">
      <c r="A879">
        <v>1</v>
      </c>
      <c r="B879">
        <v>27</v>
      </c>
      <c r="C879">
        <v>3</v>
      </c>
      <c r="D879">
        <v>7</v>
      </c>
      <c r="E879">
        <v>0</v>
      </c>
      <c r="I879">
        <v>0</v>
      </c>
      <c r="J879">
        <v>33</v>
      </c>
      <c r="K879">
        <v>3</v>
      </c>
      <c r="L879">
        <v>7</v>
      </c>
      <c r="M879">
        <v>0</v>
      </c>
      <c r="N879" t="str">
        <f t="shared" si="43"/>
        <v>male</v>
      </c>
      <c r="O879" t="str">
        <f t="shared" si="41"/>
        <v>c3</v>
      </c>
      <c r="P879" t="str">
        <f t="shared" si="42"/>
        <v>no</v>
      </c>
      <c r="Q879">
        <v>7</v>
      </c>
    </row>
    <row r="880" spans="1:17" x14ac:dyDescent="0.3">
      <c r="A880">
        <v>0</v>
      </c>
      <c r="B880">
        <v>22</v>
      </c>
      <c r="C880">
        <v>3</v>
      </c>
      <c r="D880">
        <v>7</v>
      </c>
      <c r="E880">
        <v>0</v>
      </c>
      <c r="I880">
        <v>1</v>
      </c>
      <c r="J880">
        <v>26</v>
      </c>
      <c r="K880">
        <v>3</v>
      </c>
      <c r="L880">
        <v>11</v>
      </c>
      <c r="M880">
        <v>1</v>
      </c>
      <c r="N880" t="str">
        <f t="shared" si="43"/>
        <v>female</v>
      </c>
      <c r="O880" t="str">
        <f t="shared" si="41"/>
        <v>c3</v>
      </c>
      <c r="P880" t="str">
        <f t="shared" si="42"/>
        <v>yes</v>
      </c>
      <c r="Q880">
        <v>11</v>
      </c>
    </row>
    <row r="881" spans="1:17" x14ac:dyDescent="0.3">
      <c r="A881">
        <v>1</v>
      </c>
      <c r="B881">
        <v>27</v>
      </c>
      <c r="C881">
        <v>3</v>
      </c>
      <c r="D881">
        <v>8</v>
      </c>
      <c r="E881">
        <v>1</v>
      </c>
      <c r="I881">
        <v>0</v>
      </c>
      <c r="J881">
        <v>4</v>
      </c>
      <c r="K881">
        <v>3</v>
      </c>
      <c r="L881">
        <v>11</v>
      </c>
      <c r="M881">
        <v>1</v>
      </c>
      <c r="N881" t="str">
        <f t="shared" si="43"/>
        <v>male</v>
      </c>
      <c r="O881" t="str">
        <f t="shared" si="41"/>
        <v>c3</v>
      </c>
      <c r="P881" t="str">
        <f t="shared" si="42"/>
        <v>yes</v>
      </c>
      <c r="Q881">
        <v>11</v>
      </c>
    </row>
    <row r="882" spans="1:17" x14ac:dyDescent="0.3">
      <c r="A882">
        <v>0</v>
      </c>
      <c r="B882">
        <v>42</v>
      </c>
      <c r="C882">
        <v>3</v>
      </c>
      <c r="D882">
        <v>7</v>
      </c>
      <c r="E882">
        <v>0</v>
      </c>
      <c r="I882">
        <v>1</v>
      </c>
      <c r="J882">
        <v>1</v>
      </c>
      <c r="K882">
        <v>3</v>
      </c>
      <c r="L882">
        <v>11</v>
      </c>
      <c r="M882">
        <v>1</v>
      </c>
      <c r="N882" t="str">
        <f t="shared" si="43"/>
        <v>female</v>
      </c>
      <c r="O882" t="str">
        <f t="shared" si="41"/>
        <v>c3</v>
      </c>
      <c r="P882" t="str">
        <f t="shared" si="42"/>
        <v>yes</v>
      </c>
      <c r="Q882">
        <v>11</v>
      </c>
    </row>
    <row r="883" spans="1:17" x14ac:dyDescent="0.3">
      <c r="A883">
        <v>0</v>
      </c>
      <c r="B883">
        <v>34</v>
      </c>
      <c r="C883">
        <v>3</v>
      </c>
      <c r="D883">
        <v>7</v>
      </c>
      <c r="E883">
        <v>1</v>
      </c>
      <c r="I883">
        <v>0</v>
      </c>
      <c r="J883">
        <v>35</v>
      </c>
      <c r="K883">
        <v>3</v>
      </c>
      <c r="L883">
        <v>23</v>
      </c>
      <c r="M883">
        <v>0</v>
      </c>
      <c r="N883" t="str">
        <f t="shared" si="43"/>
        <v>male</v>
      </c>
      <c r="O883" t="str">
        <f t="shared" si="41"/>
        <v>c3</v>
      </c>
      <c r="P883" t="str">
        <f t="shared" si="42"/>
        <v>no</v>
      </c>
      <c r="Q883">
        <v>23</v>
      </c>
    </row>
    <row r="884" spans="1:17" x14ac:dyDescent="0.3">
      <c r="A884">
        <v>0</v>
      </c>
      <c r="B884">
        <v>33</v>
      </c>
      <c r="C884">
        <v>3</v>
      </c>
      <c r="D884">
        <v>14</v>
      </c>
      <c r="E884">
        <v>0</v>
      </c>
      <c r="I884">
        <v>1</v>
      </c>
      <c r="J884">
        <v>34</v>
      </c>
      <c r="K884">
        <v>3</v>
      </c>
      <c r="L884">
        <v>23</v>
      </c>
      <c r="M884">
        <v>0</v>
      </c>
      <c r="N884" t="str">
        <f t="shared" si="43"/>
        <v>female</v>
      </c>
      <c r="O884" t="str">
        <f t="shared" si="41"/>
        <v>c3</v>
      </c>
      <c r="P884" t="str">
        <f t="shared" si="42"/>
        <v>no</v>
      </c>
      <c r="Q884">
        <v>23</v>
      </c>
    </row>
    <row r="885" spans="1:17" x14ac:dyDescent="0.3">
      <c r="A885">
        <v>0</v>
      </c>
      <c r="B885">
        <v>32</v>
      </c>
      <c r="C885">
        <v>3</v>
      </c>
      <c r="D885">
        <v>7</v>
      </c>
      <c r="E885">
        <v>0</v>
      </c>
      <c r="I885">
        <v>0</v>
      </c>
      <c r="J885">
        <v>8</v>
      </c>
      <c r="K885">
        <v>3</v>
      </c>
      <c r="L885">
        <v>23</v>
      </c>
      <c r="M885">
        <v>0</v>
      </c>
      <c r="N885" t="str">
        <f t="shared" si="43"/>
        <v>male</v>
      </c>
      <c r="O885" t="str">
        <f t="shared" si="41"/>
        <v>c3</v>
      </c>
      <c r="P885" t="str">
        <f t="shared" si="42"/>
        <v>no</v>
      </c>
      <c r="Q885">
        <v>23</v>
      </c>
    </row>
    <row r="886" spans="1:17" x14ac:dyDescent="0.3">
      <c r="A886">
        <v>1</v>
      </c>
      <c r="B886">
        <v>27</v>
      </c>
      <c r="C886">
        <v>3</v>
      </c>
      <c r="D886">
        <v>7</v>
      </c>
      <c r="E886">
        <v>0</v>
      </c>
      <c r="I886">
        <v>1</v>
      </c>
      <c r="J886">
        <v>7</v>
      </c>
      <c r="K886">
        <v>3</v>
      </c>
      <c r="L886">
        <v>23</v>
      </c>
      <c r="M886">
        <v>0</v>
      </c>
      <c r="N886" t="str">
        <f t="shared" si="43"/>
        <v>female</v>
      </c>
      <c r="O886" t="str">
        <f t="shared" si="41"/>
        <v>c3</v>
      </c>
      <c r="P886" t="str">
        <f t="shared" si="42"/>
        <v>no</v>
      </c>
      <c r="Q886">
        <v>23</v>
      </c>
    </row>
    <row r="887" spans="1:17" x14ac:dyDescent="0.3">
      <c r="A887">
        <v>1</v>
      </c>
      <c r="B887">
        <v>25</v>
      </c>
      <c r="C887">
        <v>3</v>
      </c>
      <c r="D887">
        <v>7</v>
      </c>
      <c r="E887">
        <v>0</v>
      </c>
      <c r="I887">
        <v>0</v>
      </c>
      <c r="J887">
        <v>23</v>
      </c>
      <c r="K887">
        <v>3</v>
      </c>
      <c r="L887">
        <v>7</v>
      </c>
      <c r="M887">
        <v>0</v>
      </c>
      <c r="N887" t="str">
        <f t="shared" si="43"/>
        <v>male</v>
      </c>
      <c r="O887" t="str">
        <f t="shared" si="41"/>
        <v>c3</v>
      </c>
      <c r="P887" t="str">
        <f t="shared" si="42"/>
        <v>no</v>
      </c>
      <c r="Q887">
        <v>7</v>
      </c>
    </row>
    <row r="888" spans="1:17" x14ac:dyDescent="0.3">
      <c r="A888">
        <v>0</v>
      </c>
      <c r="B888">
        <v>20</v>
      </c>
      <c r="C888">
        <v>3</v>
      </c>
      <c r="D888">
        <v>7</v>
      </c>
      <c r="E888">
        <v>0</v>
      </c>
      <c r="I888">
        <v>0</v>
      </c>
      <c r="J888">
        <v>25</v>
      </c>
      <c r="K888">
        <v>3</v>
      </c>
      <c r="L888">
        <v>7</v>
      </c>
      <c r="M888">
        <v>1</v>
      </c>
      <c r="N888" t="str">
        <f t="shared" si="43"/>
        <v>male</v>
      </c>
      <c r="O888" t="str">
        <f t="shared" si="41"/>
        <v>c3</v>
      </c>
      <c r="P888" t="str">
        <f t="shared" si="42"/>
        <v>yes</v>
      </c>
      <c r="Q888">
        <v>7</v>
      </c>
    </row>
    <row r="889" spans="1:17" x14ac:dyDescent="0.3">
      <c r="A889">
        <v>1</v>
      </c>
      <c r="B889">
        <v>19</v>
      </c>
      <c r="C889">
        <v>3</v>
      </c>
      <c r="D889">
        <v>14</v>
      </c>
      <c r="E889">
        <v>0</v>
      </c>
      <c r="I889">
        <v>0</v>
      </c>
      <c r="J889">
        <v>27</v>
      </c>
      <c r="K889">
        <v>3</v>
      </c>
      <c r="L889">
        <v>7</v>
      </c>
      <c r="M889">
        <v>0</v>
      </c>
      <c r="N889" t="str">
        <f t="shared" si="43"/>
        <v>male</v>
      </c>
      <c r="O889" t="str">
        <f t="shared" si="41"/>
        <v>c3</v>
      </c>
      <c r="P889" t="str">
        <f t="shared" si="42"/>
        <v>no</v>
      </c>
      <c r="Q889">
        <v>7</v>
      </c>
    </row>
    <row r="890" spans="1:17" x14ac:dyDescent="0.3">
      <c r="A890">
        <v>1</v>
      </c>
      <c r="B890">
        <v>16</v>
      </c>
      <c r="C890">
        <v>3</v>
      </c>
      <c r="D890">
        <v>14</v>
      </c>
      <c r="E890">
        <v>0</v>
      </c>
      <c r="I890">
        <v>0</v>
      </c>
      <c r="J890">
        <v>39</v>
      </c>
      <c r="K890">
        <v>3</v>
      </c>
      <c r="L890">
        <v>7</v>
      </c>
      <c r="M890">
        <v>0</v>
      </c>
      <c r="N890" t="str">
        <f t="shared" si="43"/>
        <v>male</v>
      </c>
      <c r="O890" t="str">
        <f t="shared" si="41"/>
        <v>c3</v>
      </c>
      <c r="P890" t="str">
        <f t="shared" si="42"/>
        <v>no</v>
      </c>
      <c r="Q890">
        <v>7</v>
      </c>
    </row>
    <row r="891" spans="1:17" x14ac:dyDescent="0.3">
      <c r="A891">
        <v>0</v>
      </c>
      <c r="B891">
        <v>29</v>
      </c>
      <c r="C891">
        <v>3</v>
      </c>
      <c r="D891">
        <v>7</v>
      </c>
      <c r="E891">
        <v>1</v>
      </c>
      <c r="I891">
        <v>1</v>
      </c>
      <c r="J891">
        <v>20</v>
      </c>
      <c r="K891">
        <v>3</v>
      </c>
      <c r="L891">
        <v>9</v>
      </c>
      <c r="M891">
        <v>0</v>
      </c>
      <c r="N891" t="str">
        <f t="shared" si="43"/>
        <v>female</v>
      </c>
      <c r="O891" t="str">
        <f t="shared" si="41"/>
        <v>c3</v>
      </c>
      <c r="P891" t="str">
        <f t="shared" si="42"/>
        <v>no</v>
      </c>
      <c r="Q891">
        <v>9</v>
      </c>
    </row>
    <row r="892" spans="1:17" x14ac:dyDescent="0.3">
      <c r="A892">
        <v>0</v>
      </c>
      <c r="B892">
        <v>21</v>
      </c>
      <c r="C892">
        <v>3</v>
      </c>
      <c r="D892">
        <v>7</v>
      </c>
      <c r="E892">
        <v>1</v>
      </c>
      <c r="I892">
        <v>1</v>
      </c>
      <c r="J892">
        <v>21</v>
      </c>
      <c r="K892">
        <v>3</v>
      </c>
      <c r="L892">
        <v>9</v>
      </c>
      <c r="M892">
        <v>0</v>
      </c>
      <c r="N892" t="str">
        <f t="shared" si="43"/>
        <v>female</v>
      </c>
      <c r="O892" t="str">
        <f t="shared" si="41"/>
        <v>c3</v>
      </c>
      <c r="P892" t="str">
        <f t="shared" si="42"/>
        <v>no</v>
      </c>
      <c r="Q892">
        <v>9</v>
      </c>
    </row>
    <row r="893" spans="1:17" x14ac:dyDescent="0.3">
      <c r="A893">
        <v>0</v>
      </c>
      <c r="B893">
        <v>21</v>
      </c>
      <c r="C893">
        <v>3</v>
      </c>
      <c r="D893">
        <v>7</v>
      </c>
      <c r="E893">
        <v>0</v>
      </c>
      <c r="I893">
        <v>0</v>
      </c>
      <c r="J893">
        <v>32</v>
      </c>
      <c r="K893">
        <v>3</v>
      </c>
      <c r="L893">
        <v>7</v>
      </c>
      <c r="M893">
        <v>1</v>
      </c>
      <c r="N893" t="str">
        <f t="shared" si="43"/>
        <v>male</v>
      </c>
      <c r="O893" t="str">
        <f t="shared" si="41"/>
        <v>c3</v>
      </c>
      <c r="P893" t="str">
        <f t="shared" si="42"/>
        <v>yes</v>
      </c>
      <c r="Q893">
        <v>7</v>
      </c>
    </row>
    <row r="894" spans="1:17" x14ac:dyDescent="0.3">
      <c r="A894">
        <v>0</v>
      </c>
      <c r="B894">
        <v>20</v>
      </c>
      <c r="C894">
        <v>3</v>
      </c>
      <c r="D894">
        <v>7</v>
      </c>
      <c r="E894">
        <v>0</v>
      </c>
      <c r="I894">
        <v>0</v>
      </c>
      <c r="J894">
        <v>17</v>
      </c>
      <c r="K894">
        <v>3</v>
      </c>
      <c r="L894">
        <v>7</v>
      </c>
      <c r="M894">
        <v>0</v>
      </c>
      <c r="N894" t="str">
        <f t="shared" si="43"/>
        <v>male</v>
      </c>
      <c r="O894" t="str">
        <f t="shared" si="41"/>
        <v>c3</v>
      </c>
      <c r="P894" t="str">
        <f t="shared" si="42"/>
        <v>no</v>
      </c>
      <c r="Q894">
        <v>7</v>
      </c>
    </row>
    <row r="895" spans="1:17" x14ac:dyDescent="0.3">
      <c r="A895">
        <v>0</v>
      </c>
      <c r="B895">
        <v>17</v>
      </c>
      <c r="C895">
        <v>3</v>
      </c>
      <c r="D895">
        <v>7</v>
      </c>
      <c r="E895">
        <v>0</v>
      </c>
      <c r="I895">
        <v>0</v>
      </c>
      <c r="J895">
        <v>21</v>
      </c>
      <c r="K895">
        <v>3</v>
      </c>
      <c r="L895">
        <v>8</v>
      </c>
      <c r="M895">
        <v>0</v>
      </c>
      <c r="N895" t="str">
        <f t="shared" si="43"/>
        <v>male</v>
      </c>
      <c r="O895" t="str">
        <f t="shared" si="41"/>
        <v>c3</v>
      </c>
      <c r="P895" t="str">
        <f t="shared" si="42"/>
        <v>no</v>
      </c>
      <c r="Q895">
        <v>8</v>
      </c>
    </row>
    <row r="896" spans="1:17" x14ac:dyDescent="0.3">
      <c r="A896">
        <v>0</v>
      </c>
      <c r="B896">
        <v>48</v>
      </c>
      <c r="C896">
        <v>3</v>
      </c>
      <c r="D896">
        <v>7</v>
      </c>
      <c r="E896">
        <v>0</v>
      </c>
      <c r="I896">
        <v>0</v>
      </c>
      <c r="J896">
        <v>30</v>
      </c>
      <c r="K896">
        <v>3</v>
      </c>
      <c r="L896">
        <v>7</v>
      </c>
      <c r="M896">
        <v>0</v>
      </c>
      <c r="N896" t="str">
        <f t="shared" si="43"/>
        <v>male</v>
      </c>
      <c r="O896" t="str">
        <f t="shared" si="41"/>
        <v>c3</v>
      </c>
      <c r="P896" t="str">
        <f t="shared" si="42"/>
        <v>no</v>
      </c>
      <c r="Q896">
        <v>7</v>
      </c>
    </row>
    <row r="897" spans="1:17" x14ac:dyDescent="0.3">
      <c r="A897">
        <v>1</v>
      </c>
      <c r="B897">
        <v>26</v>
      </c>
      <c r="C897">
        <v>3</v>
      </c>
      <c r="D897">
        <v>7</v>
      </c>
      <c r="E897">
        <v>1</v>
      </c>
      <c r="I897">
        <v>0</v>
      </c>
      <c r="J897">
        <v>21</v>
      </c>
      <c r="K897">
        <v>3</v>
      </c>
      <c r="L897">
        <v>7</v>
      </c>
      <c r="M897">
        <v>1</v>
      </c>
      <c r="N897" t="str">
        <f t="shared" si="43"/>
        <v>male</v>
      </c>
      <c r="O897" t="str">
        <f t="shared" si="41"/>
        <v>c3</v>
      </c>
      <c r="P897" t="str">
        <f t="shared" si="42"/>
        <v>yes</v>
      </c>
      <c r="Q897">
        <v>7</v>
      </c>
    </row>
    <row r="898" spans="1:17" x14ac:dyDescent="0.3">
      <c r="A898">
        <v>0</v>
      </c>
      <c r="B898">
        <v>29</v>
      </c>
      <c r="C898">
        <v>3</v>
      </c>
      <c r="D898">
        <v>8</v>
      </c>
      <c r="E898">
        <v>1</v>
      </c>
      <c r="I898">
        <v>0</v>
      </c>
      <c r="J898">
        <v>33</v>
      </c>
      <c r="K898">
        <v>3</v>
      </c>
      <c r="L898">
        <v>7</v>
      </c>
      <c r="M898">
        <v>0</v>
      </c>
      <c r="N898" t="str">
        <f t="shared" si="43"/>
        <v>male</v>
      </c>
      <c r="O898" t="str">
        <f t="shared" si="41"/>
        <v>c3</v>
      </c>
      <c r="P898" t="str">
        <f t="shared" si="42"/>
        <v>no</v>
      </c>
      <c r="Q898">
        <v>7</v>
      </c>
    </row>
    <row r="899" spans="1:17" x14ac:dyDescent="0.3">
      <c r="A899">
        <v>0</v>
      </c>
      <c r="B899">
        <v>34</v>
      </c>
      <c r="C899">
        <v>3</v>
      </c>
      <c r="D899">
        <v>6</v>
      </c>
      <c r="E899">
        <v>0</v>
      </c>
      <c r="I899">
        <v>0</v>
      </c>
      <c r="J899">
        <v>22</v>
      </c>
      <c r="K899">
        <v>3</v>
      </c>
      <c r="L899">
        <v>7</v>
      </c>
      <c r="M899">
        <v>0</v>
      </c>
      <c r="N899" t="str">
        <f t="shared" si="43"/>
        <v>male</v>
      </c>
      <c r="O899" t="str">
        <f t="shared" ref="O899:O962" si="44">IF(K899=1,"c1",IF(K899=2,"c2","c3"))</f>
        <v>c3</v>
      </c>
      <c r="P899" t="str">
        <f t="shared" ref="P899:P962" si="45">IF(M899=1,"yes","no")</f>
        <v>no</v>
      </c>
      <c r="Q899">
        <v>7</v>
      </c>
    </row>
    <row r="900" spans="1:17" x14ac:dyDescent="0.3">
      <c r="A900">
        <v>0</v>
      </c>
      <c r="B900">
        <v>29</v>
      </c>
      <c r="C900">
        <v>3</v>
      </c>
      <c r="D900">
        <v>7</v>
      </c>
      <c r="E900">
        <v>0</v>
      </c>
      <c r="I900">
        <v>0</v>
      </c>
      <c r="J900">
        <v>39</v>
      </c>
      <c r="K900">
        <v>3</v>
      </c>
      <c r="L900">
        <v>13</v>
      </c>
      <c r="M900">
        <v>1</v>
      </c>
      <c r="N900" t="str">
        <f t="shared" si="43"/>
        <v>male</v>
      </c>
      <c r="O900" t="str">
        <f t="shared" si="44"/>
        <v>c3</v>
      </c>
      <c r="P900" t="str">
        <f t="shared" si="45"/>
        <v>yes</v>
      </c>
      <c r="Q900">
        <v>13</v>
      </c>
    </row>
    <row r="901" spans="1:17" x14ac:dyDescent="0.3">
      <c r="A901">
        <v>0</v>
      </c>
      <c r="B901">
        <v>22</v>
      </c>
      <c r="C901">
        <v>3</v>
      </c>
      <c r="D901">
        <v>7</v>
      </c>
      <c r="E901">
        <v>0</v>
      </c>
      <c r="I901">
        <v>1</v>
      </c>
      <c r="J901">
        <v>4</v>
      </c>
      <c r="K901">
        <v>3</v>
      </c>
      <c r="L901">
        <v>13</v>
      </c>
      <c r="M901">
        <v>1</v>
      </c>
      <c r="N901" t="str">
        <f t="shared" si="43"/>
        <v>female</v>
      </c>
      <c r="O901" t="str">
        <f t="shared" si="44"/>
        <v>c3</v>
      </c>
      <c r="P901" t="str">
        <f t="shared" si="45"/>
        <v>yes</v>
      </c>
      <c r="Q901">
        <v>13</v>
      </c>
    </row>
    <row r="902" spans="1:17" x14ac:dyDescent="0.3">
      <c r="A902">
        <v>0</v>
      </c>
      <c r="B902">
        <v>33</v>
      </c>
      <c r="C902">
        <v>3</v>
      </c>
      <c r="D902">
        <v>8</v>
      </c>
      <c r="E902">
        <v>0</v>
      </c>
      <c r="I902">
        <v>0</v>
      </c>
      <c r="J902">
        <v>18</v>
      </c>
      <c r="K902">
        <v>3</v>
      </c>
      <c r="L902">
        <v>7</v>
      </c>
      <c r="M902">
        <v>0</v>
      </c>
      <c r="N902" t="str">
        <f t="shared" si="43"/>
        <v>male</v>
      </c>
      <c r="O902" t="str">
        <f t="shared" si="44"/>
        <v>c3</v>
      </c>
      <c r="P902" t="str">
        <f t="shared" si="45"/>
        <v>no</v>
      </c>
      <c r="Q902">
        <v>7</v>
      </c>
    </row>
    <row r="903" spans="1:17" x14ac:dyDescent="0.3">
      <c r="A903">
        <v>0</v>
      </c>
      <c r="B903">
        <v>31</v>
      </c>
      <c r="C903">
        <v>3</v>
      </c>
      <c r="D903">
        <v>7</v>
      </c>
      <c r="E903">
        <v>0</v>
      </c>
      <c r="I903">
        <v>0</v>
      </c>
      <c r="J903">
        <v>19</v>
      </c>
      <c r="K903">
        <v>3</v>
      </c>
      <c r="L903">
        <v>7</v>
      </c>
      <c r="M903">
        <v>0</v>
      </c>
      <c r="N903" t="str">
        <f t="shared" si="43"/>
        <v>male</v>
      </c>
      <c r="O903" t="str">
        <f t="shared" si="44"/>
        <v>c3</v>
      </c>
      <c r="P903" t="str">
        <f t="shared" si="45"/>
        <v>no</v>
      </c>
      <c r="Q903">
        <v>7</v>
      </c>
    </row>
    <row r="904" spans="1:17" x14ac:dyDescent="0.3">
      <c r="A904">
        <v>0</v>
      </c>
      <c r="B904">
        <v>26</v>
      </c>
      <c r="C904">
        <v>3</v>
      </c>
      <c r="D904">
        <v>7</v>
      </c>
      <c r="E904">
        <v>1</v>
      </c>
      <c r="I904">
        <v>0</v>
      </c>
      <c r="J904">
        <v>23</v>
      </c>
      <c r="K904">
        <v>3</v>
      </c>
      <c r="L904">
        <v>7</v>
      </c>
      <c r="M904">
        <v>0</v>
      </c>
      <c r="N904" t="str">
        <f t="shared" si="43"/>
        <v>male</v>
      </c>
      <c r="O904" t="str">
        <f t="shared" si="44"/>
        <v>c3</v>
      </c>
      <c r="P904" t="str">
        <f t="shared" si="45"/>
        <v>no</v>
      </c>
      <c r="Q904">
        <v>7</v>
      </c>
    </row>
    <row r="905" spans="1:17" x14ac:dyDescent="0.3">
      <c r="A905">
        <v>0</v>
      </c>
      <c r="B905">
        <v>49</v>
      </c>
      <c r="C905">
        <v>3</v>
      </c>
      <c r="D905">
        <v>9999</v>
      </c>
      <c r="E905">
        <v>0</v>
      </c>
      <c r="I905">
        <v>0</v>
      </c>
      <c r="J905">
        <v>39</v>
      </c>
      <c r="K905">
        <v>3</v>
      </c>
      <c r="L905">
        <v>7</v>
      </c>
      <c r="M905">
        <v>1</v>
      </c>
      <c r="N905" t="str">
        <f t="shared" si="43"/>
        <v>male</v>
      </c>
      <c r="O905" t="str">
        <f t="shared" si="44"/>
        <v>c3</v>
      </c>
      <c r="P905" t="str">
        <f t="shared" si="45"/>
        <v>yes</v>
      </c>
      <c r="Q905">
        <v>7</v>
      </c>
    </row>
    <row r="906" spans="1:17" x14ac:dyDescent="0.3">
      <c r="A906">
        <v>0</v>
      </c>
      <c r="B906">
        <v>19</v>
      </c>
      <c r="C906">
        <v>3</v>
      </c>
      <c r="D906">
        <v>9999</v>
      </c>
      <c r="E906">
        <v>0</v>
      </c>
      <c r="I906">
        <v>0</v>
      </c>
      <c r="J906">
        <v>19</v>
      </c>
      <c r="K906">
        <v>3</v>
      </c>
      <c r="L906">
        <v>8</v>
      </c>
      <c r="M906">
        <v>0</v>
      </c>
      <c r="N906" t="str">
        <f t="shared" si="43"/>
        <v>male</v>
      </c>
      <c r="O906" t="str">
        <f t="shared" si="44"/>
        <v>c3</v>
      </c>
      <c r="P906" t="str">
        <f t="shared" si="45"/>
        <v>no</v>
      </c>
      <c r="Q906">
        <v>8</v>
      </c>
    </row>
    <row r="907" spans="1:17" x14ac:dyDescent="0.3">
      <c r="A907">
        <v>0</v>
      </c>
      <c r="B907">
        <v>33</v>
      </c>
      <c r="C907">
        <v>3</v>
      </c>
      <c r="D907">
        <v>7</v>
      </c>
      <c r="E907">
        <v>0</v>
      </c>
      <c r="I907">
        <v>0</v>
      </c>
      <c r="J907">
        <v>44</v>
      </c>
      <c r="K907">
        <v>3</v>
      </c>
      <c r="L907">
        <v>7</v>
      </c>
      <c r="M907">
        <v>0</v>
      </c>
      <c r="N907" t="str">
        <f t="shared" si="43"/>
        <v>male</v>
      </c>
      <c r="O907" t="str">
        <f t="shared" si="44"/>
        <v>c3</v>
      </c>
      <c r="P907" t="str">
        <f t="shared" si="45"/>
        <v>no</v>
      </c>
      <c r="Q907">
        <v>7</v>
      </c>
    </row>
    <row r="908" spans="1:17" x14ac:dyDescent="0.3">
      <c r="A908">
        <v>1</v>
      </c>
      <c r="B908">
        <v>26</v>
      </c>
      <c r="C908">
        <v>3</v>
      </c>
      <c r="D908">
        <v>11</v>
      </c>
      <c r="E908">
        <v>1</v>
      </c>
      <c r="I908">
        <v>1</v>
      </c>
      <c r="J908">
        <v>20</v>
      </c>
      <c r="K908">
        <v>3</v>
      </c>
      <c r="L908">
        <v>7</v>
      </c>
      <c r="M908">
        <v>1</v>
      </c>
      <c r="N908" t="str">
        <f t="shared" si="43"/>
        <v>female</v>
      </c>
      <c r="O908" t="str">
        <f t="shared" si="44"/>
        <v>c3</v>
      </c>
      <c r="P908" t="str">
        <f t="shared" si="45"/>
        <v>yes</v>
      </c>
      <c r="Q908">
        <v>7</v>
      </c>
    </row>
    <row r="909" spans="1:17" x14ac:dyDescent="0.3">
      <c r="A909">
        <v>0</v>
      </c>
      <c r="B909">
        <v>4</v>
      </c>
      <c r="C909">
        <v>3</v>
      </c>
      <c r="D909">
        <v>11</v>
      </c>
      <c r="E909">
        <v>1</v>
      </c>
      <c r="I909">
        <v>1</v>
      </c>
      <c r="J909">
        <v>22</v>
      </c>
      <c r="K909">
        <v>3</v>
      </c>
      <c r="L909">
        <v>7</v>
      </c>
      <c r="M909">
        <v>1</v>
      </c>
      <c r="N909" t="str">
        <f t="shared" si="43"/>
        <v>female</v>
      </c>
      <c r="O909" t="str">
        <f t="shared" si="44"/>
        <v>c3</v>
      </c>
      <c r="P909" t="str">
        <f t="shared" si="45"/>
        <v>yes</v>
      </c>
      <c r="Q909">
        <v>7</v>
      </c>
    </row>
    <row r="910" spans="1:17" x14ac:dyDescent="0.3">
      <c r="A910">
        <v>1</v>
      </c>
      <c r="B910">
        <v>1</v>
      </c>
      <c r="C910">
        <v>3</v>
      </c>
      <c r="D910">
        <v>11</v>
      </c>
      <c r="E910">
        <v>1</v>
      </c>
      <c r="I910">
        <v>0</v>
      </c>
      <c r="J910">
        <v>24</v>
      </c>
      <c r="K910">
        <v>3</v>
      </c>
      <c r="L910">
        <v>7</v>
      </c>
      <c r="M910">
        <v>0</v>
      </c>
      <c r="N910" t="str">
        <f t="shared" si="43"/>
        <v>male</v>
      </c>
      <c r="O910" t="str">
        <f t="shared" si="44"/>
        <v>c3</v>
      </c>
      <c r="P910" t="str">
        <f t="shared" si="45"/>
        <v>no</v>
      </c>
      <c r="Q910">
        <v>7</v>
      </c>
    </row>
    <row r="911" spans="1:17" x14ac:dyDescent="0.3">
      <c r="A911">
        <v>0</v>
      </c>
      <c r="B911">
        <v>35</v>
      </c>
      <c r="C911">
        <v>3</v>
      </c>
      <c r="D911">
        <v>23</v>
      </c>
      <c r="E911">
        <v>0</v>
      </c>
      <c r="I911">
        <v>0</v>
      </c>
      <c r="J911">
        <v>25</v>
      </c>
      <c r="K911">
        <v>3</v>
      </c>
      <c r="L911">
        <v>14</v>
      </c>
      <c r="M911">
        <v>0</v>
      </c>
      <c r="N911" t="str">
        <f t="shared" si="43"/>
        <v>male</v>
      </c>
      <c r="O911" t="str">
        <f t="shared" si="44"/>
        <v>c3</v>
      </c>
      <c r="P911" t="str">
        <f t="shared" si="45"/>
        <v>no</v>
      </c>
      <c r="Q911">
        <v>14</v>
      </c>
    </row>
    <row r="912" spans="1:17" x14ac:dyDescent="0.3">
      <c r="A912">
        <v>1</v>
      </c>
      <c r="B912">
        <v>34</v>
      </c>
      <c r="C912">
        <v>3</v>
      </c>
      <c r="D912">
        <v>23</v>
      </c>
      <c r="E912">
        <v>0</v>
      </c>
      <c r="I912">
        <v>1</v>
      </c>
      <c r="J912">
        <v>20</v>
      </c>
      <c r="K912">
        <v>3</v>
      </c>
      <c r="L912">
        <v>14</v>
      </c>
      <c r="M912">
        <v>0</v>
      </c>
      <c r="N912" t="str">
        <f t="shared" si="43"/>
        <v>female</v>
      </c>
      <c r="O912" t="str">
        <f t="shared" si="44"/>
        <v>c3</v>
      </c>
      <c r="P912" t="str">
        <f t="shared" si="45"/>
        <v>no</v>
      </c>
      <c r="Q912">
        <v>14</v>
      </c>
    </row>
    <row r="913" spans="1:17" x14ac:dyDescent="0.3">
      <c r="A913">
        <v>0</v>
      </c>
      <c r="B913">
        <v>8</v>
      </c>
      <c r="C913">
        <v>3</v>
      </c>
      <c r="D913">
        <v>23</v>
      </c>
      <c r="E913">
        <v>0</v>
      </c>
      <c r="I913">
        <v>0</v>
      </c>
      <c r="J913">
        <v>25</v>
      </c>
      <c r="K913">
        <v>3</v>
      </c>
      <c r="L913">
        <v>7</v>
      </c>
      <c r="M913">
        <v>0</v>
      </c>
      <c r="N913" t="str">
        <f t="shared" si="43"/>
        <v>male</v>
      </c>
      <c r="O913" t="str">
        <f t="shared" si="44"/>
        <v>c3</v>
      </c>
      <c r="P913" t="str">
        <f t="shared" si="45"/>
        <v>no</v>
      </c>
      <c r="Q913">
        <v>7</v>
      </c>
    </row>
    <row r="914" spans="1:17" x14ac:dyDescent="0.3">
      <c r="A914">
        <v>1</v>
      </c>
      <c r="B914">
        <v>7</v>
      </c>
      <c r="C914">
        <v>3</v>
      </c>
      <c r="D914">
        <v>23</v>
      </c>
      <c r="E914">
        <v>0</v>
      </c>
      <c r="I914">
        <v>0</v>
      </c>
      <c r="J914">
        <v>22</v>
      </c>
      <c r="K914">
        <v>3</v>
      </c>
      <c r="L914">
        <v>7</v>
      </c>
      <c r="M914">
        <v>0</v>
      </c>
      <c r="N914" t="str">
        <f t="shared" si="43"/>
        <v>male</v>
      </c>
      <c r="O914" t="str">
        <f t="shared" si="44"/>
        <v>c3</v>
      </c>
      <c r="P914" t="str">
        <f t="shared" si="45"/>
        <v>no</v>
      </c>
      <c r="Q914">
        <v>7</v>
      </c>
    </row>
    <row r="915" spans="1:17" x14ac:dyDescent="0.3">
      <c r="A915">
        <v>0</v>
      </c>
      <c r="B915">
        <v>23</v>
      </c>
      <c r="C915">
        <v>3</v>
      </c>
      <c r="D915">
        <v>7</v>
      </c>
      <c r="E915">
        <v>0</v>
      </c>
      <c r="I915">
        <v>0</v>
      </c>
      <c r="J915">
        <v>22</v>
      </c>
      <c r="K915">
        <v>3</v>
      </c>
      <c r="L915">
        <v>7</v>
      </c>
      <c r="M915">
        <v>0</v>
      </c>
      <c r="N915" t="str">
        <f t="shared" si="43"/>
        <v>male</v>
      </c>
      <c r="O915" t="str">
        <f t="shared" si="44"/>
        <v>c3</v>
      </c>
      <c r="P915" t="str">
        <f t="shared" si="45"/>
        <v>no</v>
      </c>
      <c r="Q915">
        <v>7</v>
      </c>
    </row>
    <row r="916" spans="1:17" x14ac:dyDescent="0.3">
      <c r="A916">
        <v>0</v>
      </c>
      <c r="B916">
        <v>25</v>
      </c>
      <c r="C916">
        <v>3</v>
      </c>
      <c r="D916">
        <v>7</v>
      </c>
      <c r="E916">
        <v>1</v>
      </c>
      <c r="I916">
        <v>0</v>
      </c>
      <c r="J916">
        <v>29</v>
      </c>
      <c r="K916">
        <v>3</v>
      </c>
      <c r="L916">
        <v>22</v>
      </c>
      <c r="M916">
        <v>1</v>
      </c>
      <c r="N916" t="str">
        <f t="shared" si="43"/>
        <v>male</v>
      </c>
      <c r="O916" t="str">
        <f t="shared" si="44"/>
        <v>c3</v>
      </c>
      <c r="P916" t="str">
        <f t="shared" si="45"/>
        <v>yes</v>
      </c>
      <c r="Q916">
        <v>22</v>
      </c>
    </row>
    <row r="917" spans="1:17" x14ac:dyDescent="0.3">
      <c r="A917">
        <v>0</v>
      </c>
      <c r="B917">
        <v>27</v>
      </c>
      <c r="C917">
        <v>3</v>
      </c>
      <c r="D917">
        <v>7</v>
      </c>
      <c r="E917">
        <v>0</v>
      </c>
      <c r="I917">
        <v>1</v>
      </c>
      <c r="J917">
        <v>22</v>
      </c>
      <c r="K917">
        <v>3</v>
      </c>
      <c r="L917">
        <v>8</v>
      </c>
      <c r="M917">
        <v>0</v>
      </c>
      <c r="N917" t="str">
        <f t="shared" si="43"/>
        <v>female</v>
      </c>
      <c r="O917" t="str">
        <f t="shared" si="44"/>
        <v>c3</v>
      </c>
      <c r="P917" t="str">
        <f t="shared" si="45"/>
        <v>no</v>
      </c>
      <c r="Q917">
        <v>8</v>
      </c>
    </row>
    <row r="918" spans="1:17" x14ac:dyDescent="0.3">
      <c r="A918">
        <v>0</v>
      </c>
      <c r="B918">
        <v>39</v>
      </c>
      <c r="C918">
        <v>3</v>
      </c>
      <c r="D918">
        <v>7</v>
      </c>
      <c r="E918">
        <v>0</v>
      </c>
      <c r="I918">
        <v>0</v>
      </c>
      <c r="J918">
        <v>26</v>
      </c>
      <c r="K918">
        <v>3</v>
      </c>
      <c r="L918">
        <v>8</v>
      </c>
      <c r="M918">
        <v>0</v>
      </c>
      <c r="N918" t="str">
        <f t="shared" si="43"/>
        <v>male</v>
      </c>
      <c r="O918" t="str">
        <f t="shared" si="44"/>
        <v>c3</v>
      </c>
      <c r="P918" t="str">
        <f t="shared" si="45"/>
        <v>no</v>
      </c>
      <c r="Q918">
        <v>8</v>
      </c>
    </row>
    <row r="919" spans="1:17" x14ac:dyDescent="0.3">
      <c r="A919">
        <v>1</v>
      </c>
      <c r="B919">
        <v>20</v>
      </c>
      <c r="C919">
        <v>3</v>
      </c>
      <c r="D919">
        <v>9</v>
      </c>
      <c r="E919">
        <v>0</v>
      </c>
      <c r="I919">
        <v>1</v>
      </c>
      <c r="J919">
        <v>26</v>
      </c>
      <c r="K919">
        <v>3</v>
      </c>
      <c r="L919">
        <v>22</v>
      </c>
      <c r="M919">
        <v>1</v>
      </c>
      <c r="N919" t="str">
        <f t="shared" si="43"/>
        <v>female</v>
      </c>
      <c r="O919" t="str">
        <f t="shared" si="44"/>
        <v>c3</v>
      </c>
      <c r="P919" t="str">
        <f t="shared" si="45"/>
        <v>yes</v>
      </c>
      <c r="Q919">
        <v>22</v>
      </c>
    </row>
    <row r="920" spans="1:17" x14ac:dyDescent="0.3">
      <c r="A920">
        <v>1</v>
      </c>
      <c r="B920">
        <v>21</v>
      </c>
      <c r="C920">
        <v>3</v>
      </c>
      <c r="D920">
        <v>9</v>
      </c>
      <c r="E920">
        <v>0</v>
      </c>
      <c r="I920">
        <v>1</v>
      </c>
      <c r="J920">
        <v>4</v>
      </c>
      <c r="K920">
        <v>3</v>
      </c>
      <c r="L920">
        <v>22</v>
      </c>
      <c r="M920">
        <v>1</v>
      </c>
      <c r="N920" t="str">
        <f t="shared" si="43"/>
        <v>female</v>
      </c>
      <c r="O920" t="str">
        <f t="shared" si="44"/>
        <v>c3</v>
      </c>
      <c r="P920" t="str">
        <f t="shared" si="45"/>
        <v>yes</v>
      </c>
      <c r="Q920">
        <v>22</v>
      </c>
    </row>
    <row r="921" spans="1:17" x14ac:dyDescent="0.3">
      <c r="A921">
        <v>0</v>
      </c>
      <c r="B921">
        <v>32</v>
      </c>
      <c r="C921">
        <v>3</v>
      </c>
      <c r="D921">
        <v>7</v>
      </c>
      <c r="E921">
        <v>1</v>
      </c>
      <c r="I921">
        <v>0</v>
      </c>
      <c r="J921">
        <v>18</v>
      </c>
      <c r="K921">
        <v>3</v>
      </c>
      <c r="L921">
        <v>7</v>
      </c>
      <c r="M921">
        <v>0</v>
      </c>
      <c r="N921" t="str">
        <f t="shared" si="43"/>
        <v>male</v>
      </c>
      <c r="O921" t="str">
        <f t="shared" si="44"/>
        <v>c3</v>
      </c>
      <c r="P921" t="str">
        <f t="shared" si="45"/>
        <v>no</v>
      </c>
      <c r="Q921">
        <v>7</v>
      </c>
    </row>
    <row r="922" spans="1:17" x14ac:dyDescent="0.3">
      <c r="A922">
        <v>0</v>
      </c>
      <c r="B922">
        <v>17</v>
      </c>
      <c r="C922">
        <v>3</v>
      </c>
      <c r="D922">
        <v>7</v>
      </c>
      <c r="E922">
        <v>0</v>
      </c>
      <c r="I922">
        <v>1</v>
      </c>
      <c r="J922">
        <v>1</v>
      </c>
      <c r="K922">
        <v>3</v>
      </c>
      <c r="L922">
        <v>12</v>
      </c>
      <c r="M922">
        <v>0</v>
      </c>
      <c r="N922" t="str">
        <f t="shared" si="43"/>
        <v>female</v>
      </c>
      <c r="O922" t="str">
        <f t="shared" si="44"/>
        <v>c3</v>
      </c>
      <c r="P922" t="str">
        <f t="shared" si="45"/>
        <v>no</v>
      </c>
      <c r="Q922">
        <v>12</v>
      </c>
    </row>
    <row r="923" spans="1:17" x14ac:dyDescent="0.3">
      <c r="A923">
        <v>0</v>
      </c>
      <c r="B923">
        <v>21</v>
      </c>
      <c r="C923">
        <v>3</v>
      </c>
      <c r="D923">
        <v>8</v>
      </c>
      <c r="E923">
        <v>0</v>
      </c>
      <c r="I923">
        <v>1</v>
      </c>
      <c r="J923">
        <v>36</v>
      </c>
      <c r="K923">
        <v>3</v>
      </c>
      <c r="L923">
        <v>12</v>
      </c>
      <c r="M923">
        <v>0</v>
      </c>
      <c r="N923" t="str">
        <f t="shared" si="43"/>
        <v>female</v>
      </c>
      <c r="O923" t="str">
        <f t="shared" si="44"/>
        <v>c3</v>
      </c>
      <c r="P923" t="str">
        <f t="shared" si="45"/>
        <v>no</v>
      </c>
      <c r="Q923">
        <v>12</v>
      </c>
    </row>
    <row r="924" spans="1:17" x14ac:dyDescent="0.3">
      <c r="A924">
        <v>0</v>
      </c>
      <c r="B924">
        <v>30</v>
      </c>
      <c r="C924">
        <v>3</v>
      </c>
      <c r="D924">
        <v>7</v>
      </c>
      <c r="E924">
        <v>0</v>
      </c>
      <c r="I924">
        <v>0</v>
      </c>
      <c r="J924">
        <v>25</v>
      </c>
      <c r="K924">
        <v>3</v>
      </c>
      <c r="L924">
        <v>7</v>
      </c>
      <c r="M924">
        <v>1</v>
      </c>
      <c r="N924" t="str">
        <f t="shared" si="43"/>
        <v>male</v>
      </c>
      <c r="O924" t="str">
        <f t="shared" si="44"/>
        <v>c3</v>
      </c>
      <c r="P924" t="str">
        <f t="shared" si="45"/>
        <v>yes</v>
      </c>
      <c r="Q924">
        <v>7</v>
      </c>
    </row>
    <row r="925" spans="1:17" x14ac:dyDescent="0.3">
      <c r="A925">
        <v>0</v>
      </c>
      <c r="B925">
        <v>21</v>
      </c>
      <c r="C925">
        <v>3</v>
      </c>
      <c r="D925">
        <v>7</v>
      </c>
      <c r="E925">
        <v>1</v>
      </c>
      <c r="I925">
        <v>0</v>
      </c>
      <c r="J925">
        <v>26</v>
      </c>
      <c r="K925">
        <v>3</v>
      </c>
      <c r="L925">
        <v>7</v>
      </c>
      <c r="M925">
        <v>0</v>
      </c>
      <c r="N925" t="str">
        <f t="shared" si="43"/>
        <v>male</v>
      </c>
      <c r="O925" t="str">
        <f t="shared" si="44"/>
        <v>c3</v>
      </c>
      <c r="P925" t="str">
        <f t="shared" si="45"/>
        <v>no</v>
      </c>
      <c r="Q925">
        <v>7</v>
      </c>
    </row>
    <row r="926" spans="1:17" x14ac:dyDescent="0.3">
      <c r="A926">
        <v>0</v>
      </c>
      <c r="B926">
        <v>33</v>
      </c>
      <c r="C926">
        <v>3</v>
      </c>
      <c r="D926">
        <v>7</v>
      </c>
      <c r="E926">
        <v>0</v>
      </c>
      <c r="I926">
        <v>0</v>
      </c>
      <c r="J926">
        <v>30</v>
      </c>
      <c r="K926">
        <v>3</v>
      </c>
      <c r="L926">
        <v>7</v>
      </c>
      <c r="M926">
        <v>0</v>
      </c>
      <c r="N926" t="str">
        <f t="shared" si="43"/>
        <v>male</v>
      </c>
      <c r="O926" t="str">
        <f t="shared" si="44"/>
        <v>c3</v>
      </c>
      <c r="P926" t="str">
        <f t="shared" si="45"/>
        <v>no</v>
      </c>
      <c r="Q926">
        <v>7</v>
      </c>
    </row>
    <row r="927" spans="1:17" x14ac:dyDescent="0.3">
      <c r="A927">
        <v>0</v>
      </c>
      <c r="B927">
        <v>22</v>
      </c>
      <c r="C927">
        <v>3</v>
      </c>
      <c r="D927">
        <v>7</v>
      </c>
      <c r="E927">
        <v>0</v>
      </c>
      <c r="I927">
        <v>1</v>
      </c>
      <c r="J927">
        <v>37</v>
      </c>
      <c r="K927">
        <v>3</v>
      </c>
      <c r="L927">
        <v>9</v>
      </c>
      <c r="M927">
        <v>0</v>
      </c>
      <c r="N927" t="str">
        <f t="shared" si="43"/>
        <v>female</v>
      </c>
      <c r="O927" t="str">
        <f t="shared" si="44"/>
        <v>c3</v>
      </c>
      <c r="P927" t="str">
        <f t="shared" si="45"/>
        <v>no</v>
      </c>
      <c r="Q927">
        <v>9</v>
      </c>
    </row>
    <row r="928" spans="1:17" x14ac:dyDescent="0.3">
      <c r="A928">
        <v>0</v>
      </c>
      <c r="B928">
        <v>39</v>
      </c>
      <c r="C928">
        <v>3</v>
      </c>
      <c r="D928">
        <v>13</v>
      </c>
      <c r="E928">
        <v>1</v>
      </c>
      <c r="I928">
        <v>0</v>
      </c>
      <c r="J928">
        <v>23</v>
      </c>
      <c r="K928">
        <v>3</v>
      </c>
      <c r="L928">
        <v>7</v>
      </c>
      <c r="M928">
        <v>0</v>
      </c>
      <c r="N928" t="str">
        <f t="shared" si="43"/>
        <v>male</v>
      </c>
      <c r="O928" t="str">
        <f t="shared" si="44"/>
        <v>c3</v>
      </c>
      <c r="P928" t="str">
        <f t="shared" si="45"/>
        <v>no</v>
      </c>
      <c r="Q928">
        <v>7</v>
      </c>
    </row>
    <row r="929" spans="1:17" x14ac:dyDescent="0.3">
      <c r="A929">
        <v>1</v>
      </c>
      <c r="B929">
        <v>4</v>
      </c>
      <c r="C929">
        <v>3</v>
      </c>
      <c r="D929">
        <v>13</v>
      </c>
      <c r="E929">
        <v>1</v>
      </c>
      <c r="I929">
        <v>0</v>
      </c>
      <c r="J929">
        <v>38</v>
      </c>
      <c r="K929">
        <v>3</v>
      </c>
      <c r="L929">
        <v>56</v>
      </c>
      <c r="M929">
        <v>1</v>
      </c>
      <c r="N929" t="str">
        <f t="shared" si="43"/>
        <v>male</v>
      </c>
      <c r="O929" t="str">
        <f t="shared" si="44"/>
        <v>c3</v>
      </c>
      <c r="P929" t="str">
        <f t="shared" si="45"/>
        <v>yes</v>
      </c>
      <c r="Q929">
        <v>56</v>
      </c>
    </row>
    <row r="930" spans="1:17" x14ac:dyDescent="0.3">
      <c r="A930">
        <v>0</v>
      </c>
      <c r="B930">
        <v>18</v>
      </c>
      <c r="C930">
        <v>3</v>
      </c>
      <c r="D930">
        <v>7</v>
      </c>
      <c r="E930">
        <v>0</v>
      </c>
      <c r="I930">
        <v>0</v>
      </c>
      <c r="J930">
        <v>23</v>
      </c>
      <c r="K930">
        <v>3</v>
      </c>
      <c r="L930">
        <v>56</v>
      </c>
      <c r="M930">
        <v>0</v>
      </c>
      <c r="N930" t="str">
        <f t="shared" si="43"/>
        <v>male</v>
      </c>
      <c r="O930" t="str">
        <f t="shared" si="44"/>
        <v>c3</v>
      </c>
      <c r="P930" t="str">
        <f t="shared" si="45"/>
        <v>no</v>
      </c>
      <c r="Q930">
        <v>56</v>
      </c>
    </row>
    <row r="931" spans="1:17" x14ac:dyDescent="0.3">
      <c r="A931">
        <v>0</v>
      </c>
      <c r="B931">
        <v>19</v>
      </c>
      <c r="C931">
        <v>3</v>
      </c>
      <c r="D931">
        <v>7</v>
      </c>
      <c r="E931">
        <v>0</v>
      </c>
      <c r="I931">
        <v>1</v>
      </c>
      <c r="J931">
        <v>22</v>
      </c>
      <c r="K931">
        <v>3</v>
      </c>
      <c r="L931">
        <v>7</v>
      </c>
      <c r="M931">
        <v>1</v>
      </c>
      <c r="N931" t="str">
        <f t="shared" si="43"/>
        <v>female</v>
      </c>
      <c r="O931" t="str">
        <f t="shared" si="44"/>
        <v>c3</v>
      </c>
      <c r="P931" t="str">
        <f t="shared" si="45"/>
        <v>yes</v>
      </c>
      <c r="Q931">
        <v>7</v>
      </c>
    </row>
    <row r="932" spans="1:17" x14ac:dyDescent="0.3">
      <c r="A932">
        <v>0</v>
      </c>
      <c r="B932">
        <v>23</v>
      </c>
      <c r="C932">
        <v>3</v>
      </c>
      <c r="D932">
        <v>7</v>
      </c>
      <c r="E932">
        <v>0</v>
      </c>
      <c r="I932">
        <v>0</v>
      </c>
      <c r="J932">
        <v>16</v>
      </c>
      <c r="K932">
        <v>3</v>
      </c>
      <c r="L932">
        <v>7</v>
      </c>
      <c r="M932">
        <v>0</v>
      </c>
      <c r="N932" t="str">
        <f t="shared" si="43"/>
        <v>male</v>
      </c>
      <c r="O932" t="str">
        <f t="shared" si="44"/>
        <v>c3</v>
      </c>
      <c r="P932" t="str">
        <f t="shared" si="45"/>
        <v>no</v>
      </c>
      <c r="Q932">
        <v>7</v>
      </c>
    </row>
    <row r="933" spans="1:17" x14ac:dyDescent="0.3">
      <c r="A933">
        <v>0</v>
      </c>
      <c r="B933">
        <v>39</v>
      </c>
      <c r="C933">
        <v>3</v>
      </c>
      <c r="D933">
        <v>7</v>
      </c>
      <c r="E933">
        <v>1</v>
      </c>
      <c r="I933">
        <v>0</v>
      </c>
      <c r="J933">
        <v>32</v>
      </c>
      <c r="K933">
        <v>3</v>
      </c>
      <c r="L933">
        <v>56</v>
      </c>
      <c r="M933">
        <v>1</v>
      </c>
      <c r="N933" t="str">
        <f t="shared" si="43"/>
        <v>male</v>
      </c>
      <c r="O933" t="str">
        <f t="shared" si="44"/>
        <v>c3</v>
      </c>
      <c r="P933" t="str">
        <f t="shared" si="45"/>
        <v>yes</v>
      </c>
      <c r="Q933">
        <v>56</v>
      </c>
    </row>
    <row r="934" spans="1:17" x14ac:dyDescent="0.3">
      <c r="A934">
        <v>0</v>
      </c>
      <c r="B934">
        <v>19</v>
      </c>
      <c r="C934">
        <v>3</v>
      </c>
      <c r="D934">
        <v>8</v>
      </c>
      <c r="E934">
        <v>0</v>
      </c>
      <c r="I934">
        <v>0</v>
      </c>
      <c r="J934">
        <v>29</v>
      </c>
      <c r="K934">
        <v>3</v>
      </c>
      <c r="L934">
        <v>9</v>
      </c>
      <c r="M934">
        <v>0</v>
      </c>
      <c r="N934" t="str">
        <f t="shared" si="43"/>
        <v>male</v>
      </c>
      <c r="O934" t="str">
        <f t="shared" si="44"/>
        <v>c3</v>
      </c>
      <c r="P934" t="str">
        <f t="shared" si="45"/>
        <v>no</v>
      </c>
      <c r="Q934">
        <v>9</v>
      </c>
    </row>
    <row r="935" spans="1:17" x14ac:dyDescent="0.3">
      <c r="A935">
        <v>0</v>
      </c>
      <c r="B935">
        <v>44</v>
      </c>
      <c r="C935">
        <v>3</v>
      </c>
      <c r="D935">
        <v>7</v>
      </c>
      <c r="E935">
        <v>0</v>
      </c>
      <c r="I935">
        <v>0</v>
      </c>
      <c r="J935">
        <v>29</v>
      </c>
      <c r="K935">
        <v>3</v>
      </c>
      <c r="L935">
        <v>7</v>
      </c>
      <c r="M935">
        <v>0</v>
      </c>
      <c r="N935" t="str">
        <f t="shared" si="43"/>
        <v>male</v>
      </c>
      <c r="O935" t="str">
        <f t="shared" si="44"/>
        <v>c3</v>
      </c>
      <c r="P935" t="str">
        <f t="shared" si="45"/>
        <v>no</v>
      </c>
      <c r="Q935">
        <v>7</v>
      </c>
    </row>
    <row r="936" spans="1:17" x14ac:dyDescent="0.3">
      <c r="A936">
        <v>1</v>
      </c>
      <c r="B936">
        <v>20</v>
      </c>
      <c r="C936">
        <v>3</v>
      </c>
      <c r="D936">
        <v>7</v>
      </c>
      <c r="E936">
        <v>1</v>
      </c>
      <c r="I936">
        <v>0</v>
      </c>
      <c r="J936">
        <v>22</v>
      </c>
      <c r="K936">
        <v>3</v>
      </c>
      <c r="L936">
        <v>7</v>
      </c>
      <c r="M936">
        <v>0</v>
      </c>
      <c r="N936" t="str">
        <f t="shared" si="43"/>
        <v>male</v>
      </c>
      <c r="O936" t="str">
        <f t="shared" si="44"/>
        <v>c3</v>
      </c>
      <c r="P936" t="str">
        <f t="shared" si="45"/>
        <v>no</v>
      </c>
      <c r="Q936">
        <v>7</v>
      </c>
    </row>
    <row r="937" spans="1:17" x14ac:dyDescent="0.3">
      <c r="A937">
        <v>1</v>
      </c>
      <c r="B937">
        <v>22</v>
      </c>
      <c r="C937">
        <v>3</v>
      </c>
      <c r="D937">
        <v>7</v>
      </c>
      <c r="E937">
        <v>1</v>
      </c>
      <c r="I937">
        <v>0</v>
      </c>
      <c r="J937">
        <v>22</v>
      </c>
      <c r="K937">
        <v>3</v>
      </c>
      <c r="L937">
        <v>7</v>
      </c>
      <c r="M937">
        <v>1</v>
      </c>
      <c r="N937" t="str">
        <f t="shared" si="43"/>
        <v>male</v>
      </c>
      <c r="O937" t="str">
        <f t="shared" si="44"/>
        <v>c3</v>
      </c>
      <c r="P937" t="str">
        <f t="shared" si="45"/>
        <v>yes</v>
      </c>
      <c r="Q937">
        <v>7</v>
      </c>
    </row>
    <row r="938" spans="1:17" x14ac:dyDescent="0.3">
      <c r="A938">
        <v>0</v>
      </c>
      <c r="B938">
        <v>24</v>
      </c>
      <c r="C938">
        <v>3</v>
      </c>
      <c r="D938">
        <v>7</v>
      </c>
      <c r="E938">
        <v>0</v>
      </c>
      <c r="I938">
        <v>1</v>
      </c>
      <c r="J938">
        <v>40</v>
      </c>
      <c r="K938">
        <v>3</v>
      </c>
      <c r="L938">
        <v>25</v>
      </c>
      <c r="M938">
        <v>0</v>
      </c>
      <c r="N938" t="str">
        <f t="shared" si="43"/>
        <v>female</v>
      </c>
      <c r="O938" t="str">
        <f t="shared" si="44"/>
        <v>c3</v>
      </c>
      <c r="P938" t="str">
        <f t="shared" si="45"/>
        <v>no</v>
      </c>
      <c r="Q938">
        <v>25</v>
      </c>
    </row>
    <row r="939" spans="1:17" x14ac:dyDescent="0.3">
      <c r="A939">
        <v>0</v>
      </c>
      <c r="B939">
        <v>25</v>
      </c>
      <c r="C939">
        <v>3</v>
      </c>
      <c r="D939">
        <v>14</v>
      </c>
      <c r="E939">
        <v>0</v>
      </c>
      <c r="I939">
        <v>0</v>
      </c>
      <c r="J939">
        <v>5</v>
      </c>
      <c r="K939">
        <v>3</v>
      </c>
      <c r="L939">
        <v>25</v>
      </c>
      <c r="M939">
        <v>0</v>
      </c>
      <c r="N939" t="str">
        <f t="shared" si="43"/>
        <v>male</v>
      </c>
      <c r="O939" t="str">
        <f t="shared" si="44"/>
        <v>c3</v>
      </c>
      <c r="P939" t="str">
        <f t="shared" si="45"/>
        <v>no</v>
      </c>
      <c r="Q939">
        <v>25</v>
      </c>
    </row>
    <row r="940" spans="1:17" x14ac:dyDescent="0.3">
      <c r="A940">
        <v>1</v>
      </c>
      <c r="B940">
        <v>20</v>
      </c>
      <c r="C940">
        <v>3</v>
      </c>
      <c r="D940">
        <v>14</v>
      </c>
      <c r="E940">
        <v>0</v>
      </c>
      <c r="I940">
        <v>1</v>
      </c>
      <c r="J940">
        <v>3</v>
      </c>
      <c r="K940">
        <v>3</v>
      </c>
      <c r="L940">
        <v>25</v>
      </c>
      <c r="M940">
        <v>0</v>
      </c>
      <c r="N940" t="str">
        <f t="shared" ref="N940:N1003" si="46">IF(I940=1,"female","male")</f>
        <v>female</v>
      </c>
      <c r="O940" t="str">
        <f t="shared" si="44"/>
        <v>c3</v>
      </c>
      <c r="P940" t="str">
        <f t="shared" si="45"/>
        <v>no</v>
      </c>
      <c r="Q940">
        <v>25</v>
      </c>
    </row>
    <row r="941" spans="1:17" x14ac:dyDescent="0.3">
      <c r="A941">
        <v>0</v>
      </c>
      <c r="B941">
        <v>25</v>
      </c>
      <c r="C941">
        <v>3</v>
      </c>
      <c r="D941">
        <v>7</v>
      </c>
      <c r="E941">
        <v>0</v>
      </c>
      <c r="I941">
        <v>1</v>
      </c>
      <c r="J941">
        <v>8</v>
      </c>
      <c r="K941">
        <v>3</v>
      </c>
      <c r="L941">
        <v>25</v>
      </c>
      <c r="M941">
        <v>0</v>
      </c>
      <c r="N941" t="str">
        <f t="shared" si="46"/>
        <v>female</v>
      </c>
      <c r="O941" t="str">
        <f t="shared" si="44"/>
        <v>c3</v>
      </c>
      <c r="P941" t="str">
        <f t="shared" si="45"/>
        <v>no</v>
      </c>
      <c r="Q941">
        <v>25</v>
      </c>
    </row>
    <row r="942" spans="1:17" x14ac:dyDescent="0.3">
      <c r="A942">
        <v>0</v>
      </c>
      <c r="B942">
        <v>22</v>
      </c>
      <c r="C942">
        <v>3</v>
      </c>
      <c r="D942">
        <v>7</v>
      </c>
      <c r="E942">
        <v>0</v>
      </c>
      <c r="I942">
        <v>1</v>
      </c>
      <c r="J942">
        <v>12</v>
      </c>
      <c r="K942">
        <v>3</v>
      </c>
      <c r="L942">
        <v>25</v>
      </c>
      <c r="M942">
        <v>0</v>
      </c>
      <c r="N942" t="str">
        <f t="shared" si="46"/>
        <v>female</v>
      </c>
      <c r="O942" t="str">
        <f t="shared" si="44"/>
        <v>c3</v>
      </c>
      <c r="P942" t="str">
        <f t="shared" si="45"/>
        <v>no</v>
      </c>
      <c r="Q942">
        <v>25</v>
      </c>
    </row>
    <row r="943" spans="1:17" x14ac:dyDescent="0.3">
      <c r="A943">
        <v>0</v>
      </c>
      <c r="B943">
        <v>22</v>
      </c>
      <c r="C943">
        <v>3</v>
      </c>
      <c r="D943">
        <v>7</v>
      </c>
      <c r="E943">
        <v>0</v>
      </c>
      <c r="I943">
        <v>0</v>
      </c>
      <c r="J943">
        <v>32</v>
      </c>
      <c r="K943">
        <v>3</v>
      </c>
      <c r="L943">
        <v>7</v>
      </c>
      <c r="M943">
        <v>0</v>
      </c>
      <c r="N943" t="str">
        <f t="shared" si="46"/>
        <v>male</v>
      </c>
      <c r="O943" t="str">
        <f t="shared" si="44"/>
        <v>c3</v>
      </c>
      <c r="P943" t="str">
        <f t="shared" si="45"/>
        <v>no</v>
      </c>
      <c r="Q943">
        <v>7</v>
      </c>
    </row>
    <row r="944" spans="1:17" x14ac:dyDescent="0.3">
      <c r="A944">
        <v>0</v>
      </c>
      <c r="B944">
        <v>29</v>
      </c>
      <c r="C944">
        <v>3</v>
      </c>
      <c r="D944">
        <v>22</v>
      </c>
      <c r="E944">
        <v>1</v>
      </c>
      <c r="I944">
        <v>0</v>
      </c>
      <c r="J944">
        <v>20</v>
      </c>
      <c r="K944">
        <v>3</v>
      </c>
      <c r="L944">
        <v>15</v>
      </c>
      <c r="M944">
        <v>0</v>
      </c>
      <c r="N944" t="str">
        <f t="shared" si="46"/>
        <v>male</v>
      </c>
      <c r="O944" t="str">
        <f t="shared" si="44"/>
        <v>c3</v>
      </c>
      <c r="P944" t="str">
        <f t="shared" si="45"/>
        <v>no</v>
      </c>
      <c r="Q944">
        <v>15</v>
      </c>
    </row>
    <row r="945" spans="1:17" x14ac:dyDescent="0.3">
      <c r="A945">
        <v>1</v>
      </c>
      <c r="B945">
        <v>22</v>
      </c>
      <c r="C945">
        <v>3</v>
      </c>
      <c r="D945">
        <v>8</v>
      </c>
      <c r="E945">
        <v>0</v>
      </c>
      <c r="I945">
        <v>0</v>
      </c>
      <c r="J945">
        <v>26</v>
      </c>
      <c r="K945">
        <v>3</v>
      </c>
      <c r="L945">
        <v>24</v>
      </c>
      <c r="M945">
        <v>0</v>
      </c>
      <c r="N945" t="str">
        <f t="shared" si="46"/>
        <v>male</v>
      </c>
      <c r="O945" t="str">
        <f t="shared" si="44"/>
        <v>c3</v>
      </c>
      <c r="P945" t="str">
        <f t="shared" si="45"/>
        <v>no</v>
      </c>
      <c r="Q945">
        <v>24</v>
      </c>
    </row>
    <row r="946" spans="1:17" x14ac:dyDescent="0.3">
      <c r="A946">
        <v>0</v>
      </c>
      <c r="B946">
        <v>26</v>
      </c>
      <c r="C946">
        <v>3</v>
      </c>
      <c r="D946">
        <v>8</v>
      </c>
      <c r="E946">
        <v>0</v>
      </c>
      <c r="I946">
        <v>0</v>
      </c>
      <c r="J946">
        <v>24</v>
      </c>
      <c r="K946">
        <v>3</v>
      </c>
      <c r="L946">
        <v>9</v>
      </c>
      <c r="M946">
        <v>0</v>
      </c>
      <c r="N946" t="str">
        <f t="shared" si="46"/>
        <v>male</v>
      </c>
      <c r="O946" t="str">
        <f t="shared" si="44"/>
        <v>c3</v>
      </c>
      <c r="P946" t="str">
        <f t="shared" si="45"/>
        <v>no</v>
      </c>
      <c r="Q946">
        <v>9</v>
      </c>
    </row>
    <row r="947" spans="1:17" x14ac:dyDescent="0.3">
      <c r="A947">
        <v>1</v>
      </c>
      <c r="B947">
        <v>26</v>
      </c>
      <c r="C947">
        <v>3</v>
      </c>
      <c r="D947">
        <v>22</v>
      </c>
      <c r="E947">
        <v>1</v>
      </c>
      <c r="I947">
        <v>1</v>
      </c>
      <c r="J947">
        <v>25</v>
      </c>
      <c r="K947">
        <v>3</v>
      </c>
      <c r="L947">
        <v>7</v>
      </c>
      <c r="M947">
        <v>0</v>
      </c>
      <c r="N947" t="str">
        <f t="shared" si="46"/>
        <v>female</v>
      </c>
      <c r="O947" t="str">
        <f t="shared" si="44"/>
        <v>c3</v>
      </c>
      <c r="P947" t="str">
        <f t="shared" si="45"/>
        <v>no</v>
      </c>
      <c r="Q947">
        <v>7</v>
      </c>
    </row>
    <row r="948" spans="1:17" x14ac:dyDescent="0.3">
      <c r="A948">
        <v>1</v>
      </c>
      <c r="B948">
        <v>4</v>
      </c>
      <c r="C948">
        <v>3</v>
      </c>
      <c r="D948">
        <v>22</v>
      </c>
      <c r="E948">
        <v>1</v>
      </c>
      <c r="I948">
        <v>1</v>
      </c>
      <c r="J948">
        <v>45</v>
      </c>
      <c r="K948">
        <v>3</v>
      </c>
      <c r="L948">
        <v>7</v>
      </c>
      <c r="M948">
        <v>0</v>
      </c>
      <c r="N948" t="str">
        <f t="shared" si="46"/>
        <v>female</v>
      </c>
      <c r="O948" t="str">
        <f t="shared" si="44"/>
        <v>c3</v>
      </c>
      <c r="P948" t="str">
        <f t="shared" si="45"/>
        <v>no</v>
      </c>
      <c r="Q948">
        <v>7</v>
      </c>
    </row>
    <row r="949" spans="1:17" x14ac:dyDescent="0.3">
      <c r="A949">
        <v>0</v>
      </c>
      <c r="B949">
        <v>18</v>
      </c>
      <c r="C949">
        <v>3</v>
      </c>
      <c r="D949">
        <v>7</v>
      </c>
      <c r="E949">
        <v>0</v>
      </c>
      <c r="I949">
        <v>0</v>
      </c>
      <c r="J949">
        <v>36</v>
      </c>
      <c r="K949">
        <v>3</v>
      </c>
      <c r="L949">
        <v>15</v>
      </c>
      <c r="M949">
        <v>1</v>
      </c>
      <c r="N949" t="str">
        <f t="shared" si="46"/>
        <v>male</v>
      </c>
      <c r="O949" t="str">
        <f t="shared" si="44"/>
        <v>c3</v>
      </c>
      <c r="P949" t="str">
        <f t="shared" si="45"/>
        <v>yes</v>
      </c>
      <c r="Q949">
        <v>15</v>
      </c>
    </row>
    <row r="950" spans="1:17" x14ac:dyDescent="0.3">
      <c r="A950">
        <v>1</v>
      </c>
      <c r="B950">
        <v>1</v>
      </c>
      <c r="C950">
        <v>3</v>
      </c>
      <c r="D950">
        <v>12</v>
      </c>
      <c r="E950">
        <v>0</v>
      </c>
      <c r="I950">
        <v>1</v>
      </c>
      <c r="J950">
        <v>30</v>
      </c>
      <c r="K950">
        <v>3</v>
      </c>
      <c r="L950">
        <v>15</v>
      </c>
      <c r="M950">
        <v>1</v>
      </c>
      <c r="N950" t="str">
        <f t="shared" si="46"/>
        <v>female</v>
      </c>
      <c r="O950" t="str">
        <f t="shared" si="44"/>
        <v>c3</v>
      </c>
      <c r="P950" t="str">
        <f t="shared" si="45"/>
        <v>yes</v>
      </c>
      <c r="Q950">
        <v>15</v>
      </c>
    </row>
    <row r="951" spans="1:17" x14ac:dyDescent="0.3">
      <c r="A951">
        <v>1</v>
      </c>
      <c r="B951">
        <v>36</v>
      </c>
      <c r="C951">
        <v>3</v>
      </c>
      <c r="D951">
        <v>12</v>
      </c>
      <c r="E951">
        <v>0</v>
      </c>
      <c r="I951">
        <v>0</v>
      </c>
      <c r="J951">
        <v>20</v>
      </c>
      <c r="K951">
        <v>3</v>
      </c>
      <c r="L951">
        <v>7</v>
      </c>
      <c r="M951">
        <v>1</v>
      </c>
      <c r="N951" t="str">
        <f t="shared" si="46"/>
        <v>male</v>
      </c>
      <c r="O951" t="str">
        <f t="shared" si="44"/>
        <v>c3</v>
      </c>
      <c r="P951" t="str">
        <f t="shared" si="45"/>
        <v>yes</v>
      </c>
      <c r="Q951">
        <v>7</v>
      </c>
    </row>
    <row r="952" spans="1:17" x14ac:dyDescent="0.3">
      <c r="A952">
        <v>0</v>
      </c>
      <c r="B952">
        <v>9999</v>
      </c>
      <c r="C952">
        <v>3</v>
      </c>
      <c r="D952">
        <v>7</v>
      </c>
      <c r="E952">
        <v>0</v>
      </c>
      <c r="I952">
        <v>0</v>
      </c>
      <c r="J952">
        <v>21</v>
      </c>
      <c r="K952">
        <v>3</v>
      </c>
      <c r="L952">
        <v>7</v>
      </c>
      <c r="M952">
        <v>0</v>
      </c>
      <c r="N952" t="str">
        <f t="shared" si="46"/>
        <v>male</v>
      </c>
      <c r="O952" t="str">
        <f t="shared" si="44"/>
        <v>c3</v>
      </c>
      <c r="P952" t="str">
        <f t="shared" si="45"/>
        <v>no</v>
      </c>
      <c r="Q952">
        <v>7</v>
      </c>
    </row>
    <row r="953" spans="1:17" x14ac:dyDescent="0.3">
      <c r="A953">
        <v>0</v>
      </c>
      <c r="B953">
        <v>25</v>
      </c>
      <c r="C953">
        <v>3</v>
      </c>
      <c r="D953">
        <v>7</v>
      </c>
      <c r="E953">
        <v>1</v>
      </c>
      <c r="I953">
        <v>0</v>
      </c>
      <c r="J953">
        <v>28</v>
      </c>
      <c r="K953">
        <v>3</v>
      </c>
      <c r="L953">
        <v>56</v>
      </c>
      <c r="M953">
        <v>0</v>
      </c>
      <c r="N953" t="str">
        <f t="shared" si="46"/>
        <v>male</v>
      </c>
      <c r="O953" t="str">
        <f t="shared" si="44"/>
        <v>c3</v>
      </c>
      <c r="P953" t="str">
        <f t="shared" si="45"/>
        <v>no</v>
      </c>
      <c r="Q953">
        <v>56</v>
      </c>
    </row>
    <row r="954" spans="1:17" x14ac:dyDescent="0.3">
      <c r="A954">
        <v>0</v>
      </c>
      <c r="B954">
        <v>26</v>
      </c>
      <c r="C954">
        <v>3</v>
      </c>
      <c r="D954">
        <v>7</v>
      </c>
      <c r="E954">
        <v>0</v>
      </c>
      <c r="I954">
        <v>0</v>
      </c>
      <c r="J954">
        <v>27</v>
      </c>
      <c r="K954">
        <v>3</v>
      </c>
      <c r="L954">
        <v>9</v>
      </c>
      <c r="M954">
        <v>0</v>
      </c>
      <c r="N954" t="str">
        <f t="shared" si="46"/>
        <v>male</v>
      </c>
      <c r="O954" t="str">
        <f t="shared" si="44"/>
        <v>c3</v>
      </c>
      <c r="P954" t="str">
        <f t="shared" si="45"/>
        <v>no</v>
      </c>
      <c r="Q954">
        <v>9</v>
      </c>
    </row>
    <row r="955" spans="1:17" x14ac:dyDescent="0.3">
      <c r="A955">
        <v>0</v>
      </c>
      <c r="B955">
        <v>30</v>
      </c>
      <c r="C955">
        <v>3</v>
      </c>
      <c r="D955">
        <v>7</v>
      </c>
      <c r="E955">
        <v>0</v>
      </c>
      <c r="I955">
        <v>0</v>
      </c>
      <c r="J955">
        <v>25</v>
      </c>
      <c r="K955">
        <v>3</v>
      </c>
      <c r="L955">
        <v>7</v>
      </c>
      <c r="M955">
        <v>1</v>
      </c>
      <c r="N955" t="str">
        <f t="shared" si="46"/>
        <v>male</v>
      </c>
      <c r="O955" t="str">
        <f t="shared" si="44"/>
        <v>c3</v>
      </c>
      <c r="P955" t="str">
        <f t="shared" si="45"/>
        <v>yes</v>
      </c>
      <c r="Q955">
        <v>7</v>
      </c>
    </row>
    <row r="956" spans="1:17" x14ac:dyDescent="0.3">
      <c r="A956">
        <v>1</v>
      </c>
      <c r="B956">
        <v>37</v>
      </c>
      <c r="C956">
        <v>3</v>
      </c>
      <c r="D956">
        <v>9</v>
      </c>
      <c r="E956">
        <v>0</v>
      </c>
      <c r="I956">
        <v>0</v>
      </c>
      <c r="J956">
        <v>30</v>
      </c>
      <c r="K956">
        <v>3</v>
      </c>
      <c r="L956">
        <v>16</v>
      </c>
      <c r="M956">
        <v>0</v>
      </c>
      <c r="N956" t="str">
        <f t="shared" si="46"/>
        <v>male</v>
      </c>
      <c r="O956" t="str">
        <f t="shared" si="44"/>
        <v>c3</v>
      </c>
      <c r="P956" t="str">
        <f t="shared" si="45"/>
        <v>no</v>
      </c>
      <c r="Q956">
        <v>16</v>
      </c>
    </row>
    <row r="957" spans="1:17" x14ac:dyDescent="0.3">
      <c r="A957">
        <v>0</v>
      </c>
      <c r="B957">
        <v>23</v>
      </c>
      <c r="C957">
        <v>3</v>
      </c>
      <c r="D957">
        <v>7</v>
      </c>
      <c r="E957">
        <v>0</v>
      </c>
      <c r="I957">
        <v>1</v>
      </c>
      <c r="J957">
        <v>26</v>
      </c>
      <c r="K957">
        <v>3</v>
      </c>
      <c r="L957">
        <v>16</v>
      </c>
      <c r="M957">
        <v>0</v>
      </c>
      <c r="N957" t="str">
        <f t="shared" si="46"/>
        <v>female</v>
      </c>
      <c r="O957" t="str">
        <f t="shared" si="44"/>
        <v>c3</v>
      </c>
      <c r="P957" t="str">
        <f t="shared" si="45"/>
        <v>no</v>
      </c>
      <c r="Q957">
        <v>16</v>
      </c>
    </row>
    <row r="958" spans="1:17" x14ac:dyDescent="0.3">
      <c r="A958">
        <v>0</v>
      </c>
      <c r="B958">
        <v>38</v>
      </c>
      <c r="C958">
        <v>3</v>
      </c>
      <c r="D958">
        <v>56</v>
      </c>
      <c r="E958">
        <v>1</v>
      </c>
      <c r="I958">
        <v>0</v>
      </c>
      <c r="J958">
        <v>21</v>
      </c>
      <c r="K958">
        <v>3</v>
      </c>
      <c r="L958">
        <v>7</v>
      </c>
      <c r="M958">
        <v>0</v>
      </c>
      <c r="N958" t="str">
        <f t="shared" si="46"/>
        <v>male</v>
      </c>
      <c r="O958" t="str">
        <f t="shared" si="44"/>
        <v>c3</v>
      </c>
      <c r="P958" t="str">
        <f t="shared" si="45"/>
        <v>no</v>
      </c>
      <c r="Q958">
        <v>7</v>
      </c>
    </row>
    <row r="959" spans="1:17" x14ac:dyDescent="0.3">
      <c r="A959">
        <v>0</v>
      </c>
      <c r="B959">
        <v>23</v>
      </c>
      <c r="C959">
        <v>3</v>
      </c>
      <c r="D959">
        <v>56</v>
      </c>
      <c r="E959">
        <v>0</v>
      </c>
      <c r="I959">
        <v>0</v>
      </c>
      <c r="J959">
        <v>20</v>
      </c>
      <c r="K959">
        <v>3</v>
      </c>
      <c r="L959">
        <v>7</v>
      </c>
      <c r="M959">
        <v>0</v>
      </c>
      <c r="N959" t="str">
        <f t="shared" si="46"/>
        <v>male</v>
      </c>
      <c r="O959" t="str">
        <f t="shared" si="44"/>
        <v>c3</v>
      </c>
      <c r="P959" t="str">
        <f t="shared" si="45"/>
        <v>no</v>
      </c>
      <c r="Q959">
        <v>7</v>
      </c>
    </row>
    <row r="960" spans="1:17" x14ac:dyDescent="0.3">
      <c r="A960">
        <v>1</v>
      </c>
      <c r="B960">
        <v>22</v>
      </c>
      <c r="C960">
        <v>3</v>
      </c>
      <c r="D960">
        <v>7</v>
      </c>
      <c r="E960">
        <v>1</v>
      </c>
      <c r="I960">
        <v>0</v>
      </c>
      <c r="J960">
        <v>29</v>
      </c>
      <c r="K960">
        <v>3</v>
      </c>
      <c r="L960">
        <v>8</v>
      </c>
      <c r="M960">
        <v>1</v>
      </c>
      <c r="N960" t="str">
        <f t="shared" si="46"/>
        <v>male</v>
      </c>
      <c r="O960" t="str">
        <f t="shared" si="44"/>
        <v>c3</v>
      </c>
      <c r="P960" t="str">
        <f t="shared" si="45"/>
        <v>yes</v>
      </c>
      <c r="Q960">
        <v>8</v>
      </c>
    </row>
    <row r="961" spans="1:17" x14ac:dyDescent="0.3">
      <c r="A961">
        <v>0</v>
      </c>
      <c r="B961">
        <v>16</v>
      </c>
      <c r="C961">
        <v>3</v>
      </c>
      <c r="D961">
        <v>7</v>
      </c>
      <c r="E961">
        <v>0</v>
      </c>
      <c r="I961">
        <v>0</v>
      </c>
      <c r="J961">
        <v>51</v>
      </c>
      <c r="K961">
        <v>3</v>
      </c>
      <c r="L961">
        <v>7</v>
      </c>
      <c r="M961">
        <v>0</v>
      </c>
      <c r="N961" t="str">
        <f t="shared" si="46"/>
        <v>male</v>
      </c>
      <c r="O961" t="str">
        <f t="shared" si="44"/>
        <v>c3</v>
      </c>
      <c r="P961" t="str">
        <f t="shared" si="45"/>
        <v>no</v>
      </c>
      <c r="Q961">
        <v>7</v>
      </c>
    </row>
    <row r="962" spans="1:17" x14ac:dyDescent="0.3">
      <c r="A962">
        <v>0</v>
      </c>
      <c r="B962">
        <v>32</v>
      </c>
      <c r="C962">
        <v>3</v>
      </c>
      <c r="D962">
        <v>56</v>
      </c>
      <c r="E962">
        <v>1</v>
      </c>
      <c r="I962">
        <v>0</v>
      </c>
      <c r="J962">
        <v>32</v>
      </c>
      <c r="K962">
        <v>3</v>
      </c>
      <c r="L962">
        <v>7</v>
      </c>
      <c r="M962">
        <v>1</v>
      </c>
      <c r="N962" t="str">
        <f t="shared" si="46"/>
        <v>male</v>
      </c>
      <c r="O962" t="str">
        <f t="shared" si="44"/>
        <v>c3</v>
      </c>
      <c r="P962" t="str">
        <f t="shared" si="45"/>
        <v>yes</v>
      </c>
      <c r="Q962">
        <v>7</v>
      </c>
    </row>
    <row r="963" spans="1:17" x14ac:dyDescent="0.3">
      <c r="A963">
        <v>0</v>
      </c>
      <c r="B963">
        <v>29</v>
      </c>
      <c r="C963">
        <v>3</v>
      </c>
      <c r="D963">
        <v>9</v>
      </c>
      <c r="E963">
        <v>0</v>
      </c>
      <c r="I963">
        <v>0</v>
      </c>
      <c r="J963">
        <v>30</v>
      </c>
      <c r="K963">
        <v>3</v>
      </c>
      <c r="L963">
        <v>6</v>
      </c>
      <c r="M963">
        <v>0</v>
      </c>
      <c r="N963" t="str">
        <f t="shared" si="46"/>
        <v>male</v>
      </c>
      <c r="O963" t="str">
        <f t="shared" ref="O963:O1026" si="47">IF(K963=1,"c1",IF(K963=2,"c2","c3"))</f>
        <v>c3</v>
      </c>
      <c r="P963" t="str">
        <f t="shared" ref="P963:P1026" si="48">IF(M963=1,"yes","no")</f>
        <v>no</v>
      </c>
      <c r="Q963">
        <v>6</v>
      </c>
    </row>
    <row r="964" spans="1:17" x14ac:dyDescent="0.3">
      <c r="A964">
        <v>0</v>
      </c>
      <c r="B964">
        <v>29</v>
      </c>
      <c r="C964">
        <v>3</v>
      </c>
      <c r="D964">
        <v>7</v>
      </c>
      <c r="E964">
        <v>0</v>
      </c>
      <c r="I964">
        <v>0</v>
      </c>
      <c r="J964">
        <v>44</v>
      </c>
      <c r="K964">
        <v>3</v>
      </c>
      <c r="L964">
        <v>7</v>
      </c>
      <c r="M964">
        <v>0</v>
      </c>
      <c r="N964" t="str">
        <f t="shared" si="46"/>
        <v>male</v>
      </c>
      <c r="O964" t="str">
        <f t="shared" si="47"/>
        <v>c3</v>
      </c>
      <c r="P964" t="str">
        <f t="shared" si="48"/>
        <v>no</v>
      </c>
      <c r="Q964">
        <v>7</v>
      </c>
    </row>
    <row r="965" spans="1:17" x14ac:dyDescent="0.3">
      <c r="A965">
        <v>0</v>
      </c>
      <c r="B965">
        <v>22</v>
      </c>
      <c r="C965">
        <v>3</v>
      </c>
      <c r="D965">
        <v>7</v>
      </c>
      <c r="E965">
        <v>0</v>
      </c>
      <c r="I965">
        <v>0</v>
      </c>
      <c r="J965">
        <v>20</v>
      </c>
      <c r="K965">
        <v>3</v>
      </c>
      <c r="L965">
        <v>7</v>
      </c>
      <c r="M965">
        <v>0</v>
      </c>
      <c r="N965" t="str">
        <f t="shared" si="46"/>
        <v>male</v>
      </c>
      <c r="O965" t="str">
        <f t="shared" si="47"/>
        <v>c3</v>
      </c>
      <c r="P965" t="str">
        <f t="shared" si="48"/>
        <v>no</v>
      </c>
      <c r="Q965">
        <v>7</v>
      </c>
    </row>
    <row r="966" spans="1:17" x14ac:dyDescent="0.3">
      <c r="A966">
        <v>0</v>
      </c>
      <c r="B966">
        <v>22</v>
      </c>
      <c r="C966">
        <v>3</v>
      </c>
      <c r="D966">
        <v>7</v>
      </c>
      <c r="E966">
        <v>1</v>
      </c>
      <c r="I966">
        <v>1</v>
      </c>
      <c r="J966">
        <v>21</v>
      </c>
      <c r="K966">
        <v>3</v>
      </c>
      <c r="L966">
        <v>7</v>
      </c>
      <c r="M966">
        <v>1</v>
      </c>
      <c r="N966" t="str">
        <f t="shared" si="46"/>
        <v>female</v>
      </c>
      <c r="O966" t="str">
        <f t="shared" si="47"/>
        <v>c3</v>
      </c>
      <c r="P966" t="str">
        <f t="shared" si="48"/>
        <v>yes</v>
      </c>
      <c r="Q966">
        <v>7</v>
      </c>
    </row>
    <row r="967" spans="1:17" x14ac:dyDescent="0.3">
      <c r="A967">
        <v>1</v>
      </c>
      <c r="B967">
        <v>40</v>
      </c>
      <c r="C967">
        <v>3</v>
      </c>
      <c r="D967">
        <v>25</v>
      </c>
      <c r="E967">
        <v>0</v>
      </c>
      <c r="I967">
        <v>0</v>
      </c>
      <c r="J967">
        <v>24</v>
      </c>
      <c r="K967">
        <v>3</v>
      </c>
      <c r="L967">
        <v>7</v>
      </c>
      <c r="M967">
        <v>1</v>
      </c>
      <c r="N967" t="str">
        <f t="shared" si="46"/>
        <v>male</v>
      </c>
      <c r="O967" t="str">
        <f t="shared" si="47"/>
        <v>c3</v>
      </c>
      <c r="P967" t="str">
        <f t="shared" si="48"/>
        <v>yes</v>
      </c>
      <c r="Q967">
        <v>7</v>
      </c>
    </row>
    <row r="968" spans="1:17" x14ac:dyDescent="0.3">
      <c r="A968">
        <v>0</v>
      </c>
      <c r="B968">
        <v>5</v>
      </c>
      <c r="C968">
        <v>3</v>
      </c>
      <c r="D968">
        <v>25</v>
      </c>
      <c r="E968">
        <v>0</v>
      </c>
      <c r="I968">
        <v>0</v>
      </c>
      <c r="J968">
        <v>22</v>
      </c>
      <c r="K968">
        <v>3</v>
      </c>
      <c r="L968">
        <v>7</v>
      </c>
      <c r="M968">
        <v>0</v>
      </c>
      <c r="N968" t="str">
        <f t="shared" si="46"/>
        <v>male</v>
      </c>
      <c r="O968" t="str">
        <f t="shared" si="47"/>
        <v>c3</v>
      </c>
      <c r="P968" t="str">
        <f t="shared" si="48"/>
        <v>no</v>
      </c>
      <c r="Q968">
        <v>7</v>
      </c>
    </row>
    <row r="969" spans="1:17" x14ac:dyDescent="0.3">
      <c r="A969">
        <v>1</v>
      </c>
      <c r="B969">
        <v>3</v>
      </c>
      <c r="C969">
        <v>3</v>
      </c>
      <c r="D969">
        <v>25</v>
      </c>
      <c r="E969">
        <v>0</v>
      </c>
      <c r="I969">
        <v>1</v>
      </c>
      <c r="J969">
        <v>20</v>
      </c>
      <c r="K969">
        <v>3</v>
      </c>
      <c r="L969">
        <v>7</v>
      </c>
      <c r="M969">
        <v>0</v>
      </c>
      <c r="N969" t="str">
        <f t="shared" si="46"/>
        <v>female</v>
      </c>
      <c r="O969" t="str">
        <f t="shared" si="47"/>
        <v>c3</v>
      </c>
      <c r="P969" t="str">
        <f t="shared" si="48"/>
        <v>no</v>
      </c>
      <c r="Q969">
        <v>7</v>
      </c>
    </row>
    <row r="970" spans="1:17" x14ac:dyDescent="0.3">
      <c r="A970">
        <v>1</v>
      </c>
      <c r="B970">
        <v>8</v>
      </c>
      <c r="C970">
        <v>3</v>
      </c>
      <c r="D970">
        <v>25</v>
      </c>
      <c r="E970">
        <v>0</v>
      </c>
      <c r="I970">
        <v>0</v>
      </c>
      <c r="J970">
        <v>34</v>
      </c>
      <c r="K970">
        <v>3</v>
      </c>
      <c r="L970">
        <v>8</v>
      </c>
      <c r="M970">
        <v>0</v>
      </c>
      <c r="N970" t="str">
        <f t="shared" si="46"/>
        <v>male</v>
      </c>
      <c r="O970" t="str">
        <f t="shared" si="47"/>
        <v>c3</v>
      </c>
      <c r="P970" t="str">
        <f t="shared" si="48"/>
        <v>no</v>
      </c>
      <c r="Q970">
        <v>8</v>
      </c>
    </row>
    <row r="971" spans="1:17" x14ac:dyDescent="0.3">
      <c r="A971">
        <v>1</v>
      </c>
      <c r="B971">
        <v>12</v>
      </c>
      <c r="C971">
        <v>3</v>
      </c>
      <c r="D971">
        <v>25</v>
      </c>
      <c r="E971">
        <v>0</v>
      </c>
      <c r="I971">
        <v>0</v>
      </c>
      <c r="J971">
        <v>29</v>
      </c>
      <c r="K971">
        <v>3</v>
      </c>
      <c r="L971">
        <v>7</v>
      </c>
      <c r="M971">
        <v>0</v>
      </c>
      <c r="N971" t="str">
        <f t="shared" si="46"/>
        <v>male</v>
      </c>
      <c r="O971" t="str">
        <f t="shared" si="47"/>
        <v>c3</v>
      </c>
      <c r="P971" t="str">
        <f t="shared" si="48"/>
        <v>no</v>
      </c>
      <c r="Q971">
        <v>7</v>
      </c>
    </row>
    <row r="972" spans="1:17" x14ac:dyDescent="0.3">
      <c r="A972">
        <v>0</v>
      </c>
      <c r="B972">
        <v>32</v>
      </c>
      <c r="C972">
        <v>3</v>
      </c>
      <c r="D972">
        <v>7</v>
      </c>
      <c r="E972">
        <v>0</v>
      </c>
      <c r="I972">
        <v>0</v>
      </c>
      <c r="J972">
        <v>20</v>
      </c>
      <c r="K972">
        <v>3</v>
      </c>
      <c r="L972">
        <v>7</v>
      </c>
      <c r="M972">
        <v>1</v>
      </c>
      <c r="N972" t="str">
        <f t="shared" si="46"/>
        <v>male</v>
      </c>
      <c r="O972" t="str">
        <f t="shared" si="47"/>
        <v>c3</v>
      </c>
      <c r="P972" t="str">
        <f t="shared" si="48"/>
        <v>yes</v>
      </c>
      <c r="Q972">
        <v>7</v>
      </c>
    </row>
    <row r="973" spans="1:17" x14ac:dyDescent="0.3">
      <c r="A973">
        <v>0</v>
      </c>
      <c r="B973">
        <v>20</v>
      </c>
      <c r="C973">
        <v>3</v>
      </c>
      <c r="D973">
        <v>15</v>
      </c>
      <c r="E973">
        <v>0</v>
      </c>
      <c r="I973">
        <v>1</v>
      </c>
      <c r="J973">
        <v>32</v>
      </c>
      <c r="K973">
        <v>3</v>
      </c>
      <c r="L973">
        <v>7</v>
      </c>
      <c r="M973">
        <v>0</v>
      </c>
      <c r="N973" t="str">
        <f t="shared" si="46"/>
        <v>female</v>
      </c>
      <c r="O973" t="str">
        <f t="shared" si="47"/>
        <v>c3</v>
      </c>
      <c r="P973" t="str">
        <f t="shared" si="48"/>
        <v>no</v>
      </c>
      <c r="Q973">
        <v>7</v>
      </c>
    </row>
    <row r="974" spans="1:17" x14ac:dyDescent="0.3">
      <c r="A974">
        <v>0</v>
      </c>
      <c r="B974">
        <v>36</v>
      </c>
      <c r="C974">
        <v>3</v>
      </c>
      <c r="D974">
        <v>9999</v>
      </c>
      <c r="E974">
        <v>0</v>
      </c>
      <c r="I974">
        <v>1</v>
      </c>
      <c r="J974">
        <v>28</v>
      </c>
      <c r="K974">
        <v>3</v>
      </c>
      <c r="L974">
        <v>7</v>
      </c>
      <c r="M974">
        <v>1</v>
      </c>
      <c r="N974" t="str">
        <f t="shared" si="46"/>
        <v>female</v>
      </c>
      <c r="O974" t="str">
        <f t="shared" si="47"/>
        <v>c3</v>
      </c>
      <c r="P974" t="str">
        <f t="shared" si="48"/>
        <v>yes</v>
      </c>
      <c r="Q974">
        <v>7</v>
      </c>
    </row>
    <row r="975" spans="1:17" x14ac:dyDescent="0.3">
      <c r="A975">
        <v>0</v>
      </c>
      <c r="B975">
        <v>26</v>
      </c>
      <c r="C975">
        <v>3</v>
      </c>
      <c r="D975">
        <v>24</v>
      </c>
      <c r="E975">
        <v>0</v>
      </c>
      <c r="I975">
        <v>0</v>
      </c>
      <c r="J975">
        <v>25</v>
      </c>
      <c r="K975">
        <v>3</v>
      </c>
      <c r="L975">
        <v>7</v>
      </c>
      <c r="M975">
        <v>0</v>
      </c>
      <c r="N975" t="str">
        <f t="shared" si="46"/>
        <v>male</v>
      </c>
      <c r="O975" t="str">
        <f t="shared" si="47"/>
        <v>c3</v>
      </c>
      <c r="P975" t="str">
        <f t="shared" si="48"/>
        <v>no</v>
      </c>
      <c r="Q975">
        <v>7</v>
      </c>
    </row>
    <row r="976" spans="1:17" x14ac:dyDescent="0.3">
      <c r="A976">
        <v>0</v>
      </c>
      <c r="B976">
        <v>24</v>
      </c>
      <c r="C976">
        <v>3</v>
      </c>
      <c r="D976">
        <v>9</v>
      </c>
      <c r="E976">
        <v>0</v>
      </c>
      <c r="I976">
        <v>0</v>
      </c>
      <c r="J976">
        <v>23</v>
      </c>
      <c r="K976">
        <v>3</v>
      </c>
      <c r="L976">
        <v>7</v>
      </c>
      <c r="M976">
        <v>0</v>
      </c>
      <c r="N976" t="str">
        <f t="shared" si="46"/>
        <v>male</v>
      </c>
      <c r="O976" t="str">
        <f t="shared" si="47"/>
        <v>c3</v>
      </c>
      <c r="P976" t="str">
        <f t="shared" si="48"/>
        <v>no</v>
      </c>
      <c r="Q976">
        <v>7</v>
      </c>
    </row>
    <row r="977" spans="1:17" x14ac:dyDescent="0.3">
      <c r="A977">
        <v>1</v>
      </c>
      <c r="B977">
        <v>25</v>
      </c>
      <c r="C977">
        <v>3</v>
      </c>
      <c r="D977">
        <v>7</v>
      </c>
      <c r="E977">
        <v>0</v>
      </c>
      <c r="I977">
        <v>0</v>
      </c>
      <c r="J977">
        <v>35</v>
      </c>
      <c r="K977">
        <v>3</v>
      </c>
      <c r="L977">
        <v>7</v>
      </c>
      <c r="M977">
        <v>0</v>
      </c>
      <c r="N977" t="str">
        <f t="shared" si="46"/>
        <v>male</v>
      </c>
      <c r="O977" t="str">
        <f t="shared" si="47"/>
        <v>c3</v>
      </c>
      <c r="P977" t="str">
        <f t="shared" si="48"/>
        <v>no</v>
      </c>
      <c r="Q977">
        <v>7</v>
      </c>
    </row>
    <row r="978" spans="1:17" x14ac:dyDescent="0.3">
      <c r="A978">
        <v>1</v>
      </c>
      <c r="B978">
        <v>45</v>
      </c>
      <c r="C978">
        <v>3</v>
      </c>
      <c r="D978">
        <v>7</v>
      </c>
      <c r="E978">
        <v>0</v>
      </c>
      <c r="I978">
        <v>0</v>
      </c>
      <c r="J978">
        <v>33</v>
      </c>
      <c r="K978">
        <v>3</v>
      </c>
      <c r="L978">
        <v>7</v>
      </c>
      <c r="M978">
        <v>0</v>
      </c>
      <c r="N978" t="str">
        <f t="shared" si="46"/>
        <v>male</v>
      </c>
      <c r="O978" t="str">
        <f t="shared" si="47"/>
        <v>c3</v>
      </c>
      <c r="P978" t="str">
        <f t="shared" si="48"/>
        <v>no</v>
      </c>
      <c r="Q978">
        <v>7</v>
      </c>
    </row>
    <row r="979" spans="1:17" x14ac:dyDescent="0.3">
      <c r="A979">
        <v>0</v>
      </c>
      <c r="B979">
        <v>36</v>
      </c>
      <c r="C979">
        <v>3</v>
      </c>
      <c r="D979">
        <v>15</v>
      </c>
      <c r="E979">
        <v>1</v>
      </c>
      <c r="I979">
        <v>0</v>
      </c>
      <c r="J979">
        <v>30</v>
      </c>
      <c r="K979">
        <v>3</v>
      </c>
      <c r="L979">
        <v>7</v>
      </c>
      <c r="M979">
        <v>0</v>
      </c>
      <c r="N979" t="str">
        <f t="shared" si="46"/>
        <v>male</v>
      </c>
      <c r="O979" t="str">
        <f t="shared" si="47"/>
        <v>c3</v>
      </c>
      <c r="P979" t="str">
        <f t="shared" si="48"/>
        <v>no</v>
      </c>
      <c r="Q979">
        <v>7</v>
      </c>
    </row>
    <row r="980" spans="1:17" x14ac:dyDescent="0.3">
      <c r="A980">
        <v>1</v>
      </c>
      <c r="B980">
        <v>30</v>
      </c>
      <c r="C980">
        <v>3</v>
      </c>
      <c r="D980">
        <v>15</v>
      </c>
      <c r="E980">
        <v>1</v>
      </c>
      <c r="I980">
        <v>1</v>
      </c>
      <c r="J980">
        <v>24</v>
      </c>
      <c r="K980">
        <v>3</v>
      </c>
      <c r="L980">
        <v>7</v>
      </c>
      <c r="M980">
        <v>1</v>
      </c>
      <c r="N980" t="str">
        <f t="shared" si="46"/>
        <v>female</v>
      </c>
      <c r="O980" t="str">
        <f t="shared" si="47"/>
        <v>c3</v>
      </c>
      <c r="P980" t="str">
        <f t="shared" si="48"/>
        <v>yes</v>
      </c>
      <c r="Q980">
        <v>7</v>
      </c>
    </row>
    <row r="981" spans="1:17" x14ac:dyDescent="0.3">
      <c r="A981">
        <v>0</v>
      </c>
      <c r="B981">
        <v>20</v>
      </c>
      <c r="C981">
        <v>3</v>
      </c>
      <c r="D981">
        <v>7</v>
      </c>
      <c r="E981">
        <v>1</v>
      </c>
      <c r="I981">
        <v>0</v>
      </c>
      <c r="J981">
        <v>19</v>
      </c>
      <c r="K981">
        <v>3</v>
      </c>
      <c r="L981">
        <v>7</v>
      </c>
      <c r="M981">
        <v>0</v>
      </c>
      <c r="N981" t="str">
        <f t="shared" si="46"/>
        <v>male</v>
      </c>
      <c r="O981" t="str">
        <f t="shared" si="47"/>
        <v>c3</v>
      </c>
      <c r="P981" t="str">
        <f t="shared" si="48"/>
        <v>no</v>
      </c>
      <c r="Q981">
        <v>7</v>
      </c>
    </row>
    <row r="982" spans="1:17" x14ac:dyDescent="0.3">
      <c r="A982">
        <v>0</v>
      </c>
      <c r="B982">
        <v>21</v>
      </c>
      <c r="C982">
        <v>3</v>
      </c>
      <c r="D982">
        <v>7</v>
      </c>
      <c r="E982">
        <v>0</v>
      </c>
      <c r="I982">
        <v>1</v>
      </c>
      <c r="J982">
        <v>29</v>
      </c>
      <c r="K982">
        <v>3</v>
      </c>
      <c r="L982">
        <v>23</v>
      </c>
      <c r="M982">
        <v>1</v>
      </c>
      <c r="N982" t="str">
        <f t="shared" si="46"/>
        <v>female</v>
      </c>
      <c r="O982" t="str">
        <f t="shared" si="47"/>
        <v>c3</v>
      </c>
      <c r="P982" t="str">
        <f t="shared" si="48"/>
        <v>yes</v>
      </c>
      <c r="Q982">
        <v>23</v>
      </c>
    </row>
    <row r="983" spans="1:17" x14ac:dyDescent="0.3">
      <c r="A983">
        <v>0</v>
      </c>
      <c r="B983">
        <v>28</v>
      </c>
      <c r="C983">
        <v>3</v>
      </c>
      <c r="D983">
        <v>56</v>
      </c>
      <c r="E983">
        <v>0</v>
      </c>
      <c r="I983">
        <v>1</v>
      </c>
      <c r="J983">
        <v>26</v>
      </c>
      <c r="K983">
        <v>3</v>
      </c>
      <c r="L983">
        <v>23</v>
      </c>
      <c r="M983">
        <v>1</v>
      </c>
      <c r="N983" t="str">
        <f t="shared" si="46"/>
        <v>female</v>
      </c>
      <c r="O983" t="str">
        <f t="shared" si="47"/>
        <v>c3</v>
      </c>
      <c r="P983" t="str">
        <f t="shared" si="48"/>
        <v>yes</v>
      </c>
      <c r="Q983">
        <v>23</v>
      </c>
    </row>
    <row r="984" spans="1:17" x14ac:dyDescent="0.3">
      <c r="A984">
        <v>0</v>
      </c>
      <c r="B984">
        <v>27</v>
      </c>
      <c r="C984">
        <v>3</v>
      </c>
      <c r="D984">
        <v>9</v>
      </c>
      <c r="E984">
        <v>0</v>
      </c>
      <c r="I984">
        <v>0</v>
      </c>
      <c r="J984">
        <v>24</v>
      </c>
      <c r="K984">
        <v>3</v>
      </c>
      <c r="L984">
        <v>23</v>
      </c>
      <c r="M984">
        <v>1</v>
      </c>
      <c r="N984" t="str">
        <f t="shared" si="46"/>
        <v>male</v>
      </c>
      <c r="O984" t="str">
        <f t="shared" si="47"/>
        <v>c3</v>
      </c>
      <c r="P984" t="str">
        <f t="shared" si="48"/>
        <v>yes</v>
      </c>
      <c r="Q984">
        <v>23</v>
      </c>
    </row>
    <row r="985" spans="1:17" x14ac:dyDescent="0.3">
      <c r="A985">
        <v>0</v>
      </c>
      <c r="B985">
        <v>25</v>
      </c>
      <c r="C985">
        <v>3</v>
      </c>
      <c r="D985">
        <v>7</v>
      </c>
      <c r="E985">
        <v>1</v>
      </c>
      <c r="I985">
        <v>1</v>
      </c>
      <c r="J985">
        <v>31</v>
      </c>
      <c r="K985">
        <v>3</v>
      </c>
      <c r="L985">
        <v>7</v>
      </c>
      <c r="M985">
        <v>1</v>
      </c>
      <c r="N985" t="str">
        <f t="shared" si="46"/>
        <v>female</v>
      </c>
      <c r="O985" t="str">
        <f t="shared" si="47"/>
        <v>c3</v>
      </c>
      <c r="P985" t="str">
        <f t="shared" si="48"/>
        <v>yes</v>
      </c>
      <c r="Q985">
        <v>7</v>
      </c>
    </row>
    <row r="986" spans="1:17" x14ac:dyDescent="0.3">
      <c r="A986">
        <v>0</v>
      </c>
      <c r="B986">
        <v>30</v>
      </c>
      <c r="C986">
        <v>3</v>
      </c>
      <c r="D986">
        <v>16</v>
      </c>
      <c r="E986">
        <v>0</v>
      </c>
      <c r="I986">
        <v>0</v>
      </c>
      <c r="J986">
        <v>19</v>
      </c>
      <c r="K986">
        <v>3</v>
      </c>
      <c r="L986">
        <v>15</v>
      </c>
      <c r="M986">
        <v>0</v>
      </c>
      <c r="N986" t="str">
        <f t="shared" si="46"/>
        <v>male</v>
      </c>
      <c r="O986" t="str">
        <f t="shared" si="47"/>
        <v>c3</v>
      </c>
      <c r="P986" t="str">
        <f t="shared" si="48"/>
        <v>no</v>
      </c>
      <c r="Q986">
        <v>15</v>
      </c>
    </row>
    <row r="987" spans="1:17" x14ac:dyDescent="0.3">
      <c r="A987">
        <v>1</v>
      </c>
      <c r="B987">
        <v>26</v>
      </c>
      <c r="C987">
        <v>3</v>
      </c>
      <c r="D987">
        <v>16</v>
      </c>
      <c r="E987">
        <v>0</v>
      </c>
      <c r="I987">
        <v>0</v>
      </c>
      <c r="J987">
        <v>22</v>
      </c>
      <c r="K987">
        <v>3</v>
      </c>
      <c r="L987">
        <v>7</v>
      </c>
      <c r="M987">
        <v>1</v>
      </c>
      <c r="N987" t="str">
        <f t="shared" si="46"/>
        <v>male</v>
      </c>
      <c r="O987" t="str">
        <f t="shared" si="47"/>
        <v>c3</v>
      </c>
      <c r="P987" t="str">
        <f t="shared" si="48"/>
        <v>yes</v>
      </c>
      <c r="Q987">
        <v>7</v>
      </c>
    </row>
    <row r="988" spans="1:17" x14ac:dyDescent="0.3">
      <c r="A988">
        <v>0</v>
      </c>
      <c r="B988">
        <v>21</v>
      </c>
      <c r="C988">
        <v>3</v>
      </c>
      <c r="D988">
        <v>7</v>
      </c>
      <c r="E988">
        <v>0</v>
      </c>
      <c r="I988">
        <v>1</v>
      </c>
      <c r="J988">
        <v>42</v>
      </c>
      <c r="K988">
        <v>3</v>
      </c>
      <c r="L988">
        <v>7</v>
      </c>
      <c r="M988">
        <v>0</v>
      </c>
      <c r="N988" t="str">
        <f t="shared" si="46"/>
        <v>female</v>
      </c>
      <c r="O988" t="str">
        <f t="shared" si="47"/>
        <v>c3</v>
      </c>
      <c r="P988" t="str">
        <f t="shared" si="48"/>
        <v>no</v>
      </c>
      <c r="Q988">
        <v>7</v>
      </c>
    </row>
    <row r="989" spans="1:17" x14ac:dyDescent="0.3">
      <c r="A989">
        <v>0</v>
      </c>
      <c r="B989">
        <v>20</v>
      </c>
      <c r="C989">
        <v>3</v>
      </c>
      <c r="D989">
        <v>7</v>
      </c>
      <c r="E989">
        <v>0</v>
      </c>
      <c r="I989">
        <v>1</v>
      </c>
      <c r="J989">
        <v>17</v>
      </c>
      <c r="K989">
        <v>3</v>
      </c>
      <c r="L989">
        <v>8</v>
      </c>
      <c r="M989">
        <v>0</v>
      </c>
      <c r="N989" t="str">
        <f t="shared" si="46"/>
        <v>female</v>
      </c>
      <c r="O989" t="str">
        <f t="shared" si="47"/>
        <v>c3</v>
      </c>
      <c r="P989" t="str">
        <f t="shared" si="48"/>
        <v>no</v>
      </c>
      <c r="Q989">
        <v>8</v>
      </c>
    </row>
    <row r="990" spans="1:17" x14ac:dyDescent="0.3">
      <c r="A990">
        <v>0</v>
      </c>
      <c r="B990">
        <v>29</v>
      </c>
      <c r="C990">
        <v>3</v>
      </c>
      <c r="D990">
        <v>8</v>
      </c>
      <c r="E990">
        <v>1</v>
      </c>
      <c r="I990">
        <v>0</v>
      </c>
      <c r="J990">
        <v>20</v>
      </c>
      <c r="K990">
        <v>3</v>
      </c>
      <c r="L990">
        <v>7</v>
      </c>
      <c r="M990">
        <v>0</v>
      </c>
      <c r="N990" t="str">
        <f t="shared" si="46"/>
        <v>male</v>
      </c>
      <c r="O990" t="str">
        <f t="shared" si="47"/>
        <v>c3</v>
      </c>
      <c r="P990" t="str">
        <f t="shared" si="48"/>
        <v>no</v>
      </c>
      <c r="Q990">
        <v>7</v>
      </c>
    </row>
    <row r="991" spans="1:17" x14ac:dyDescent="0.3">
      <c r="A991">
        <v>0</v>
      </c>
      <c r="B991">
        <v>51</v>
      </c>
      <c r="C991">
        <v>3</v>
      </c>
      <c r="D991">
        <v>7</v>
      </c>
      <c r="E991">
        <v>0</v>
      </c>
      <c r="I991">
        <v>0</v>
      </c>
      <c r="J991">
        <v>27</v>
      </c>
      <c r="K991">
        <v>3</v>
      </c>
      <c r="L991">
        <v>16</v>
      </c>
      <c r="M991">
        <v>0</v>
      </c>
      <c r="N991" t="str">
        <f t="shared" si="46"/>
        <v>male</v>
      </c>
      <c r="O991" t="str">
        <f t="shared" si="47"/>
        <v>c3</v>
      </c>
      <c r="P991" t="str">
        <f t="shared" si="48"/>
        <v>no</v>
      </c>
      <c r="Q991">
        <v>16</v>
      </c>
    </row>
    <row r="992" spans="1:17" x14ac:dyDescent="0.3">
      <c r="A992">
        <v>0</v>
      </c>
      <c r="B992">
        <v>32</v>
      </c>
      <c r="C992">
        <v>3</v>
      </c>
      <c r="D992">
        <v>7</v>
      </c>
      <c r="E992">
        <v>1</v>
      </c>
      <c r="I992">
        <v>1</v>
      </c>
      <c r="J992">
        <v>19</v>
      </c>
      <c r="K992">
        <v>3</v>
      </c>
      <c r="L992">
        <v>16</v>
      </c>
      <c r="M992">
        <v>0</v>
      </c>
      <c r="N992" t="str">
        <f t="shared" si="46"/>
        <v>female</v>
      </c>
      <c r="O992" t="str">
        <f t="shared" si="47"/>
        <v>c3</v>
      </c>
      <c r="P992" t="str">
        <f t="shared" si="48"/>
        <v>no</v>
      </c>
      <c r="Q992">
        <v>16</v>
      </c>
    </row>
    <row r="993" spans="1:17" x14ac:dyDescent="0.3">
      <c r="A993">
        <v>0</v>
      </c>
      <c r="B993">
        <v>30</v>
      </c>
      <c r="C993">
        <v>3</v>
      </c>
      <c r="D993">
        <v>6</v>
      </c>
      <c r="E993">
        <v>0</v>
      </c>
      <c r="I993">
        <v>1</v>
      </c>
      <c r="J993">
        <v>27</v>
      </c>
      <c r="K993">
        <v>3</v>
      </c>
      <c r="L993">
        <v>7</v>
      </c>
      <c r="M993">
        <v>0</v>
      </c>
      <c r="N993" t="str">
        <f t="shared" si="46"/>
        <v>female</v>
      </c>
      <c r="O993" t="str">
        <f t="shared" si="47"/>
        <v>c3</v>
      </c>
      <c r="P993" t="str">
        <f t="shared" si="48"/>
        <v>no</v>
      </c>
      <c r="Q993">
        <v>7</v>
      </c>
    </row>
    <row r="994" spans="1:17" x14ac:dyDescent="0.3">
      <c r="A994">
        <v>0</v>
      </c>
      <c r="B994">
        <v>44</v>
      </c>
      <c r="C994">
        <v>3</v>
      </c>
      <c r="D994">
        <v>7</v>
      </c>
      <c r="E994">
        <v>0</v>
      </c>
      <c r="I994">
        <v>1</v>
      </c>
      <c r="J994">
        <v>63</v>
      </c>
      <c r="K994">
        <v>3</v>
      </c>
      <c r="L994">
        <v>8</v>
      </c>
      <c r="M994">
        <v>0</v>
      </c>
      <c r="N994" t="str">
        <f t="shared" si="46"/>
        <v>female</v>
      </c>
      <c r="O994" t="str">
        <f t="shared" si="47"/>
        <v>c3</v>
      </c>
      <c r="P994" t="str">
        <f t="shared" si="48"/>
        <v>no</v>
      </c>
      <c r="Q994">
        <v>8</v>
      </c>
    </row>
    <row r="995" spans="1:17" x14ac:dyDescent="0.3">
      <c r="A995">
        <v>0</v>
      </c>
      <c r="B995">
        <v>20</v>
      </c>
      <c r="C995">
        <v>3</v>
      </c>
      <c r="D995">
        <v>7</v>
      </c>
      <c r="E995">
        <v>0</v>
      </c>
      <c r="I995">
        <v>0</v>
      </c>
      <c r="J995">
        <v>22</v>
      </c>
      <c r="K995">
        <v>3</v>
      </c>
      <c r="L995">
        <v>7</v>
      </c>
      <c r="M995">
        <v>0</v>
      </c>
      <c r="N995" t="str">
        <f t="shared" si="46"/>
        <v>male</v>
      </c>
      <c r="O995" t="str">
        <f t="shared" si="47"/>
        <v>c3</v>
      </c>
      <c r="P995" t="str">
        <f t="shared" si="48"/>
        <v>no</v>
      </c>
      <c r="Q995">
        <v>7</v>
      </c>
    </row>
    <row r="996" spans="1:17" x14ac:dyDescent="0.3">
      <c r="A996">
        <v>1</v>
      </c>
      <c r="B996">
        <v>21</v>
      </c>
      <c r="C996">
        <v>3</v>
      </c>
      <c r="D996">
        <v>7</v>
      </c>
      <c r="E996">
        <v>1</v>
      </c>
      <c r="I996">
        <v>1</v>
      </c>
      <c r="J996">
        <v>31</v>
      </c>
      <c r="K996">
        <v>3</v>
      </c>
      <c r="L996">
        <v>8</v>
      </c>
      <c r="M996">
        <v>0</v>
      </c>
      <c r="N996" t="str">
        <f t="shared" si="46"/>
        <v>female</v>
      </c>
      <c r="O996" t="str">
        <f t="shared" si="47"/>
        <v>c3</v>
      </c>
      <c r="P996" t="str">
        <f t="shared" si="48"/>
        <v>no</v>
      </c>
      <c r="Q996">
        <v>8</v>
      </c>
    </row>
    <row r="997" spans="1:17" x14ac:dyDescent="0.3">
      <c r="A997">
        <v>0</v>
      </c>
      <c r="B997">
        <v>24</v>
      </c>
      <c r="C997">
        <v>3</v>
      </c>
      <c r="D997">
        <v>7</v>
      </c>
      <c r="E997">
        <v>1</v>
      </c>
      <c r="I997">
        <v>0</v>
      </c>
      <c r="J997">
        <v>48</v>
      </c>
      <c r="K997">
        <v>3</v>
      </c>
      <c r="L997">
        <v>8</v>
      </c>
      <c r="M997">
        <v>0</v>
      </c>
      <c r="N997" t="str">
        <f t="shared" si="46"/>
        <v>male</v>
      </c>
      <c r="O997" t="str">
        <f t="shared" si="47"/>
        <v>c3</v>
      </c>
      <c r="P997" t="str">
        <f t="shared" si="48"/>
        <v>no</v>
      </c>
      <c r="Q997">
        <v>8</v>
      </c>
    </row>
    <row r="998" spans="1:17" x14ac:dyDescent="0.3">
      <c r="A998">
        <v>0</v>
      </c>
      <c r="B998">
        <v>22</v>
      </c>
      <c r="C998">
        <v>3</v>
      </c>
      <c r="D998">
        <v>7</v>
      </c>
      <c r="E998">
        <v>0</v>
      </c>
      <c r="I998">
        <v>0</v>
      </c>
      <c r="J998">
        <v>28</v>
      </c>
      <c r="K998">
        <v>3</v>
      </c>
      <c r="L998">
        <v>7</v>
      </c>
      <c r="M998">
        <v>0</v>
      </c>
      <c r="N998" t="str">
        <f t="shared" si="46"/>
        <v>male</v>
      </c>
      <c r="O998" t="str">
        <f t="shared" si="47"/>
        <v>c3</v>
      </c>
      <c r="P998" t="str">
        <f t="shared" si="48"/>
        <v>no</v>
      </c>
      <c r="Q998">
        <v>7</v>
      </c>
    </row>
    <row r="999" spans="1:17" x14ac:dyDescent="0.3">
      <c r="A999">
        <v>1</v>
      </c>
      <c r="B999">
        <v>20</v>
      </c>
      <c r="C999">
        <v>3</v>
      </c>
      <c r="D999">
        <v>7</v>
      </c>
      <c r="E999">
        <v>0</v>
      </c>
      <c r="I999">
        <v>0</v>
      </c>
      <c r="J999">
        <v>21</v>
      </c>
      <c r="K999">
        <v>3</v>
      </c>
      <c r="L999">
        <v>7</v>
      </c>
      <c r="M999">
        <v>1</v>
      </c>
      <c r="N999" t="str">
        <f t="shared" si="46"/>
        <v>male</v>
      </c>
      <c r="O999" t="str">
        <f t="shared" si="47"/>
        <v>c3</v>
      </c>
      <c r="P999" t="str">
        <f t="shared" si="48"/>
        <v>yes</v>
      </c>
      <c r="Q999">
        <v>7</v>
      </c>
    </row>
    <row r="1000" spans="1:17" x14ac:dyDescent="0.3">
      <c r="A1000">
        <v>0</v>
      </c>
      <c r="B1000">
        <v>34</v>
      </c>
      <c r="C1000">
        <v>3</v>
      </c>
      <c r="D1000">
        <v>8</v>
      </c>
      <c r="E1000">
        <v>0</v>
      </c>
      <c r="I1000">
        <v>0</v>
      </c>
      <c r="J1000">
        <v>28</v>
      </c>
      <c r="K1000">
        <v>3</v>
      </c>
      <c r="L1000">
        <v>7</v>
      </c>
      <c r="M1000">
        <v>0</v>
      </c>
      <c r="N1000" t="str">
        <f t="shared" si="46"/>
        <v>male</v>
      </c>
      <c r="O1000" t="str">
        <f t="shared" si="47"/>
        <v>c3</v>
      </c>
      <c r="P1000" t="str">
        <f t="shared" si="48"/>
        <v>no</v>
      </c>
      <c r="Q1000">
        <v>7</v>
      </c>
    </row>
    <row r="1001" spans="1:17" x14ac:dyDescent="0.3">
      <c r="A1001">
        <v>0</v>
      </c>
      <c r="B1001">
        <v>29</v>
      </c>
      <c r="C1001">
        <v>3</v>
      </c>
      <c r="D1001">
        <v>7</v>
      </c>
      <c r="E1001">
        <v>0</v>
      </c>
      <c r="I1001">
        <v>0</v>
      </c>
      <c r="J1001">
        <v>23</v>
      </c>
      <c r="K1001">
        <v>3</v>
      </c>
      <c r="L1001">
        <v>8</v>
      </c>
      <c r="M1001">
        <v>0</v>
      </c>
      <c r="N1001" t="str">
        <f t="shared" si="46"/>
        <v>male</v>
      </c>
      <c r="O1001" t="str">
        <f t="shared" si="47"/>
        <v>c3</v>
      </c>
      <c r="P1001" t="str">
        <f t="shared" si="48"/>
        <v>no</v>
      </c>
      <c r="Q1001">
        <v>8</v>
      </c>
    </row>
    <row r="1002" spans="1:17" x14ac:dyDescent="0.3">
      <c r="A1002">
        <v>0</v>
      </c>
      <c r="B1002">
        <v>20</v>
      </c>
      <c r="C1002">
        <v>3</v>
      </c>
      <c r="D1002">
        <v>7</v>
      </c>
      <c r="E1002">
        <v>1</v>
      </c>
      <c r="I1002">
        <v>0</v>
      </c>
      <c r="J1002">
        <v>24</v>
      </c>
      <c r="K1002">
        <v>3</v>
      </c>
      <c r="L1002">
        <v>7</v>
      </c>
      <c r="M1002">
        <v>0</v>
      </c>
      <c r="N1002" t="str">
        <f t="shared" si="46"/>
        <v>male</v>
      </c>
      <c r="O1002" t="str">
        <f t="shared" si="47"/>
        <v>c3</v>
      </c>
      <c r="P1002" t="str">
        <f t="shared" si="48"/>
        <v>no</v>
      </c>
      <c r="Q1002">
        <v>7</v>
      </c>
    </row>
    <row r="1003" spans="1:17" x14ac:dyDescent="0.3">
      <c r="A1003">
        <v>1</v>
      </c>
      <c r="B1003">
        <v>32</v>
      </c>
      <c r="C1003">
        <v>3</v>
      </c>
      <c r="D1003">
        <v>7</v>
      </c>
      <c r="E1003">
        <v>0</v>
      </c>
      <c r="I1003">
        <v>0</v>
      </c>
      <c r="J1003">
        <v>21</v>
      </c>
      <c r="K1003">
        <v>3</v>
      </c>
      <c r="L1003">
        <v>7</v>
      </c>
      <c r="M1003">
        <v>0</v>
      </c>
      <c r="N1003" t="str">
        <f t="shared" si="46"/>
        <v>male</v>
      </c>
      <c r="O1003" t="str">
        <f t="shared" si="47"/>
        <v>c3</v>
      </c>
      <c r="P1003" t="str">
        <f t="shared" si="48"/>
        <v>no</v>
      </c>
      <c r="Q1003">
        <v>7</v>
      </c>
    </row>
    <row r="1004" spans="1:17" x14ac:dyDescent="0.3">
      <c r="A1004">
        <v>1</v>
      </c>
      <c r="B1004">
        <v>28</v>
      </c>
      <c r="C1004">
        <v>3</v>
      </c>
      <c r="D1004">
        <v>7</v>
      </c>
      <c r="E1004">
        <v>1</v>
      </c>
      <c r="I1004">
        <v>0</v>
      </c>
      <c r="J1004">
        <v>23</v>
      </c>
      <c r="K1004">
        <v>3</v>
      </c>
      <c r="L1004">
        <v>7</v>
      </c>
      <c r="M1004">
        <v>0</v>
      </c>
      <c r="N1004" t="str">
        <f t="shared" ref="N1004:N1067" si="49">IF(I1004=1,"female","male")</f>
        <v>male</v>
      </c>
      <c r="O1004" t="str">
        <f t="shared" si="47"/>
        <v>c3</v>
      </c>
      <c r="P1004" t="str">
        <f t="shared" si="48"/>
        <v>no</v>
      </c>
      <c r="Q1004">
        <v>7</v>
      </c>
    </row>
    <row r="1005" spans="1:17" x14ac:dyDescent="0.3">
      <c r="A1005">
        <v>0</v>
      </c>
      <c r="B1005">
        <v>25</v>
      </c>
      <c r="C1005">
        <v>3</v>
      </c>
      <c r="D1005">
        <v>7</v>
      </c>
      <c r="E1005">
        <v>0</v>
      </c>
      <c r="I1005">
        <v>1</v>
      </c>
      <c r="J1005">
        <v>23</v>
      </c>
      <c r="K1005">
        <v>3</v>
      </c>
      <c r="L1005">
        <v>7</v>
      </c>
      <c r="M1005">
        <v>1</v>
      </c>
      <c r="N1005" t="str">
        <f t="shared" si="49"/>
        <v>female</v>
      </c>
      <c r="O1005" t="str">
        <f t="shared" si="47"/>
        <v>c3</v>
      </c>
      <c r="P1005" t="str">
        <f t="shared" si="48"/>
        <v>yes</v>
      </c>
      <c r="Q1005">
        <v>7</v>
      </c>
    </row>
    <row r="1006" spans="1:17" x14ac:dyDescent="0.3">
      <c r="A1006">
        <v>0</v>
      </c>
      <c r="B1006">
        <v>23</v>
      </c>
      <c r="C1006">
        <v>3</v>
      </c>
      <c r="D1006">
        <v>7</v>
      </c>
      <c r="E1006">
        <v>0</v>
      </c>
      <c r="I1006">
        <v>0</v>
      </c>
      <c r="J1006">
        <v>27</v>
      </c>
      <c r="K1006">
        <v>3</v>
      </c>
      <c r="L1006">
        <v>7</v>
      </c>
      <c r="M1006">
        <v>0</v>
      </c>
      <c r="N1006" t="str">
        <f t="shared" si="49"/>
        <v>male</v>
      </c>
      <c r="O1006" t="str">
        <f t="shared" si="47"/>
        <v>c3</v>
      </c>
      <c r="P1006" t="str">
        <f t="shared" si="48"/>
        <v>no</v>
      </c>
      <c r="Q1006">
        <v>7</v>
      </c>
    </row>
    <row r="1007" spans="1:17" x14ac:dyDescent="0.3">
      <c r="A1007">
        <v>0</v>
      </c>
      <c r="B1007">
        <v>35</v>
      </c>
      <c r="C1007">
        <v>3</v>
      </c>
      <c r="D1007">
        <v>7</v>
      </c>
      <c r="E1007">
        <v>0</v>
      </c>
      <c r="I1007">
        <v>1</v>
      </c>
      <c r="J1007">
        <v>29</v>
      </c>
      <c r="K1007">
        <v>3</v>
      </c>
      <c r="L1007">
        <v>12</v>
      </c>
      <c r="M1007">
        <v>1</v>
      </c>
      <c r="N1007" t="str">
        <f t="shared" si="49"/>
        <v>female</v>
      </c>
      <c r="O1007" t="str">
        <f t="shared" si="47"/>
        <v>c3</v>
      </c>
      <c r="P1007" t="str">
        <f t="shared" si="48"/>
        <v>yes</v>
      </c>
      <c r="Q1007">
        <v>12</v>
      </c>
    </row>
    <row r="1008" spans="1:17" x14ac:dyDescent="0.3">
      <c r="A1008">
        <v>0</v>
      </c>
      <c r="B1008">
        <v>33</v>
      </c>
      <c r="C1008">
        <v>3</v>
      </c>
      <c r="D1008">
        <v>7</v>
      </c>
      <c r="E1008">
        <v>0</v>
      </c>
      <c r="I1008">
        <v>0</v>
      </c>
      <c r="J1008">
        <v>7</v>
      </c>
      <c r="K1008">
        <v>3</v>
      </c>
      <c r="L1008">
        <v>12</v>
      </c>
      <c r="M1008">
        <v>1</v>
      </c>
      <c r="N1008" t="str">
        <f t="shared" si="49"/>
        <v>male</v>
      </c>
      <c r="O1008" t="str">
        <f t="shared" si="47"/>
        <v>c3</v>
      </c>
      <c r="P1008" t="str">
        <f t="shared" si="48"/>
        <v>yes</v>
      </c>
      <c r="Q1008">
        <v>12</v>
      </c>
    </row>
    <row r="1009" spans="1:17" x14ac:dyDescent="0.3">
      <c r="A1009">
        <v>0</v>
      </c>
      <c r="B1009">
        <v>30</v>
      </c>
      <c r="C1009">
        <v>3</v>
      </c>
      <c r="D1009">
        <v>7</v>
      </c>
      <c r="E1009">
        <v>0</v>
      </c>
      <c r="I1009">
        <v>0</v>
      </c>
      <c r="J1009">
        <v>19</v>
      </c>
      <c r="K1009">
        <v>3</v>
      </c>
      <c r="L1009">
        <v>8</v>
      </c>
      <c r="M1009">
        <v>0</v>
      </c>
      <c r="N1009" t="str">
        <f t="shared" si="49"/>
        <v>male</v>
      </c>
      <c r="O1009" t="str">
        <f t="shared" si="47"/>
        <v>c3</v>
      </c>
      <c r="P1009" t="str">
        <f t="shared" si="48"/>
        <v>no</v>
      </c>
      <c r="Q1009">
        <v>8</v>
      </c>
    </row>
    <row r="1010" spans="1:17" x14ac:dyDescent="0.3">
      <c r="A1010">
        <v>1</v>
      </c>
      <c r="B1010">
        <v>24</v>
      </c>
      <c r="C1010">
        <v>3</v>
      </c>
      <c r="D1010">
        <v>7</v>
      </c>
      <c r="E1010">
        <v>1</v>
      </c>
      <c r="I1010">
        <v>1</v>
      </c>
      <c r="J1010">
        <v>28</v>
      </c>
      <c r="K1010">
        <v>3</v>
      </c>
      <c r="L1010">
        <v>24</v>
      </c>
      <c r="M1010">
        <v>1</v>
      </c>
      <c r="N1010" t="str">
        <f t="shared" si="49"/>
        <v>female</v>
      </c>
      <c r="O1010" t="str">
        <f t="shared" si="47"/>
        <v>c3</v>
      </c>
      <c r="P1010" t="str">
        <f t="shared" si="48"/>
        <v>yes</v>
      </c>
      <c r="Q1010">
        <v>24</v>
      </c>
    </row>
    <row r="1011" spans="1:17" x14ac:dyDescent="0.3">
      <c r="A1011">
        <v>0</v>
      </c>
      <c r="B1011">
        <v>19</v>
      </c>
      <c r="C1011">
        <v>3</v>
      </c>
      <c r="D1011">
        <v>7</v>
      </c>
      <c r="E1011">
        <v>0</v>
      </c>
      <c r="I1011">
        <v>0</v>
      </c>
      <c r="J1011">
        <v>27</v>
      </c>
      <c r="K1011">
        <v>3</v>
      </c>
      <c r="L1011">
        <v>24</v>
      </c>
      <c r="M1011">
        <v>0</v>
      </c>
      <c r="N1011" t="str">
        <f t="shared" si="49"/>
        <v>male</v>
      </c>
      <c r="O1011" t="str">
        <f t="shared" si="47"/>
        <v>c3</v>
      </c>
      <c r="P1011" t="str">
        <f t="shared" si="48"/>
        <v>no</v>
      </c>
      <c r="Q1011">
        <v>24</v>
      </c>
    </row>
    <row r="1012" spans="1:17" x14ac:dyDescent="0.3">
      <c r="A1012">
        <v>1</v>
      </c>
      <c r="B1012">
        <v>29</v>
      </c>
      <c r="C1012">
        <v>3</v>
      </c>
      <c r="D1012">
        <v>23</v>
      </c>
      <c r="E1012">
        <v>1</v>
      </c>
      <c r="I1012">
        <v>0</v>
      </c>
      <c r="J1012">
        <v>34</v>
      </c>
      <c r="K1012">
        <v>3</v>
      </c>
      <c r="L1012">
        <v>8</v>
      </c>
      <c r="M1012">
        <v>0</v>
      </c>
      <c r="N1012" t="str">
        <f t="shared" si="49"/>
        <v>male</v>
      </c>
      <c r="O1012" t="str">
        <f t="shared" si="47"/>
        <v>c3</v>
      </c>
      <c r="P1012" t="str">
        <f t="shared" si="48"/>
        <v>no</v>
      </c>
      <c r="Q1012">
        <v>8</v>
      </c>
    </row>
    <row r="1013" spans="1:17" x14ac:dyDescent="0.3">
      <c r="A1013">
        <v>1</v>
      </c>
      <c r="B1013">
        <v>26</v>
      </c>
      <c r="C1013">
        <v>3</v>
      </c>
      <c r="D1013">
        <v>23</v>
      </c>
      <c r="E1013">
        <v>1</v>
      </c>
      <c r="I1013">
        <v>0</v>
      </c>
      <c r="J1013">
        <v>30</v>
      </c>
      <c r="K1013">
        <v>3</v>
      </c>
      <c r="L1013">
        <v>7</v>
      </c>
      <c r="M1013">
        <v>0</v>
      </c>
      <c r="N1013" t="str">
        <f t="shared" si="49"/>
        <v>male</v>
      </c>
      <c r="O1013" t="str">
        <f t="shared" si="47"/>
        <v>c3</v>
      </c>
      <c r="P1013" t="str">
        <f t="shared" si="48"/>
        <v>no</v>
      </c>
      <c r="Q1013">
        <v>7</v>
      </c>
    </row>
    <row r="1014" spans="1:17" x14ac:dyDescent="0.3">
      <c r="A1014">
        <v>0</v>
      </c>
      <c r="B1014">
        <v>24</v>
      </c>
      <c r="C1014">
        <v>3</v>
      </c>
      <c r="D1014">
        <v>23</v>
      </c>
      <c r="E1014">
        <v>1</v>
      </c>
      <c r="I1014">
        <v>0</v>
      </c>
      <c r="J1014">
        <v>29</v>
      </c>
      <c r="K1014">
        <v>3</v>
      </c>
      <c r="L1014">
        <v>7</v>
      </c>
      <c r="M1014">
        <v>1</v>
      </c>
      <c r="N1014" t="str">
        <f t="shared" si="49"/>
        <v>male</v>
      </c>
      <c r="O1014" t="str">
        <f t="shared" si="47"/>
        <v>c3</v>
      </c>
      <c r="P1014" t="str">
        <f t="shared" si="48"/>
        <v>yes</v>
      </c>
      <c r="Q1014">
        <v>7</v>
      </c>
    </row>
    <row r="1015" spans="1:17" x14ac:dyDescent="0.3">
      <c r="A1015">
        <v>1</v>
      </c>
      <c r="B1015">
        <v>31</v>
      </c>
      <c r="C1015">
        <v>3</v>
      </c>
      <c r="D1015">
        <v>7</v>
      </c>
      <c r="E1015">
        <v>1</v>
      </c>
      <c r="I1015">
        <v>1</v>
      </c>
      <c r="J1015">
        <v>24</v>
      </c>
      <c r="K1015">
        <v>3</v>
      </c>
      <c r="L1015">
        <v>15</v>
      </c>
      <c r="M1015">
        <v>1</v>
      </c>
      <c r="N1015" t="str">
        <f t="shared" si="49"/>
        <v>female</v>
      </c>
      <c r="O1015" t="str">
        <f t="shared" si="47"/>
        <v>c3</v>
      </c>
      <c r="P1015" t="str">
        <f t="shared" si="48"/>
        <v>yes</v>
      </c>
      <c r="Q1015">
        <v>15</v>
      </c>
    </row>
    <row r="1016" spans="1:17" x14ac:dyDescent="0.3">
      <c r="A1016">
        <v>0</v>
      </c>
      <c r="B1016">
        <v>19</v>
      </c>
      <c r="C1016">
        <v>3</v>
      </c>
      <c r="D1016">
        <v>15</v>
      </c>
      <c r="E1016">
        <v>0</v>
      </c>
      <c r="I1016">
        <v>0</v>
      </c>
      <c r="J1016">
        <v>7</v>
      </c>
      <c r="K1016">
        <v>3</v>
      </c>
      <c r="L1016">
        <v>15</v>
      </c>
      <c r="M1016">
        <v>1</v>
      </c>
      <c r="N1016" t="str">
        <f t="shared" si="49"/>
        <v>male</v>
      </c>
      <c r="O1016" t="str">
        <f t="shared" si="47"/>
        <v>c3</v>
      </c>
      <c r="P1016" t="str">
        <f t="shared" si="48"/>
        <v>yes</v>
      </c>
      <c r="Q1016">
        <v>15</v>
      </c>
    </row>
    <row r="1017" spans="1:17" x14ac:dyDescent="0.3">
      <c r="A1017">
        <v>0</v>
      </c>
      <c r="B1017">
        <v>22</v>
      </c>
      <c r="C1017">
        <v>3</v>
      </c>
      <c r="D1017">
        <v>7</v>
      </c>
      <c r="E1017">
        <v>1</v>
      </c>
      <c r="I1017">
        <v>0</v>
      </c>
      <c r="J1017">
        <v>4</v>
      </c>
      <c r="K1017">
        <v>3</v>
      </c>
      <c r="L1017">
        <v>15</v>
      </c>
      <c r="M1017">
        <v>1</v>
      </c>
      <c r="N1017" t="str">
        <f t="shared" si="49"/>
        <v>male</v>
      </c>
      <c r="O1017" t="str">
        <f t="shared" si="47"/>
        <v>c3</v>
      </c>
      <c r="P1017" t="str">
        <f t="shared" si="48"/>
        <v>yes</v>
      </c>
      <c r="Q1017">
        <v>15</v>
      </c>
    </row>
    <row r="1018" spans="1:17" x14ac:dyDescent="0.3">
      <c r="A1018">
        <v>1</v>
      </c>
      <c r="B1018">
        <v>42</v>
      </c>
      <c r="C1018">
        <v>3</v>
      </c>
      <c r="D1018">
        <v>7</v>
      </c>
      <c r="E1018">
        <v>0</v>
      </c>
      <c r="I1018">
        <v>1</v>
      </c>
      <c r="J1018">
        <v>35</v>
      </c>
      <c r="K1018">
        <v>3</v>
      </c>
      <c r="L1018">
        <v>7</v>
      </c>
      <c r="M1018">
        <v>0</v>
      </c>
      <c r="N1018" t="str">
        <f t="shared" si="49"/>
        <v>female</v>
      </c>
      <c r="O1018" t="str">
        <f t="shared" si="47"/>
        <v>c3</v>
      </c>
      <c r="P1018" t="str">
        <f t="shared" si="48"/>
        <v>no</v>
      </c>
      <c r="Q1018">
        <v>7</v>
      </c>
    </row>
    <row r="1019" spans="1:17" x14ac:dyDescent="0.3">
      <c r="A1019">
        <v>1</v>
      </c>
      <c r="B1019">
        <v>17</v>
      </c>
      <c r="C1019">
        <v>3</v>
      </c>
      <c r="D1019">
        <v>8</v>
      </c>
      <c r="E1019">
        <v>0</v>
      </c>
      <c r="I1019">
        <v>1</v>
      </c>
      <c r="J1019">
        <v>22</v>
      </c>
      <c r="K1019">
        <v>3</v>
      </c>
      <c r="L1019">
        <v>7</v>
      </c>
      <c r="M1019">
        <v>1</v>
      </c>
      <c r="N1019" t="str">
        <f t="shared" si="49"/>
        <v>female</v>
      </c>
      <c r="O1019" t="str">
        <f t="shared" si="47"/>
        <v>c3</v>
      </c>
      <c r="P1019" t="str">
        <f t="shared" si="48"/>
        <v>yes</v>
      </c>
      <c r="Q1019">
        <v>7</v>
      </c>
    </row>
    <row r="1020" spans="1:17" x14ac:dyDescent="0.3">
      <c r="A1020">
        <v>0</v>
      </c>
      <c r="B1020">
        <v>20</v>
      </c>
      <c r="C1020">
        <v>3</v>
      </c>
      <c r="D1020">
        <v>7</v>
      </c>
      <c r="E1020">
        <v>0</v>
      </c>
      <c r="I1020">
        <v>0</v>
      </c>
      <c r="J1020">
        <v>28</v>
      </c>
      <c r="K1020">
        <v>3</v>
      </c>
      <c r="L1020">
        <v>8</v>
      </c>
      <c r="M1020">
        <v>0</v>
      </c>
      <c r="N1020" t="str">
        <f t="shared" si="49"/>
        <v>male</v>
      </c>
      <c r="O1020" t="str">
        <f t="shared" si="47"/>
        <v>c3</v>
      </c>
      <c r="P1020" t="str">
        <f t="shared" si="48"/>
        <v>no</v>
      </c>
      <c r="Q1020">
        <v>8</v>
      </c>
    </row>
    <row r="1021" spans="1:17" x14ac:dyDescent="0.3">
      <c r="A1021">
        <v>0</v>
      </c>
      <c r="B1021">
        <v>27</v>
      </c>
      <c r="C1021">
        <v>3</v>
      </c>
      <c r="D1021">
        <v>16</v>
      </c>
      <c r="E1021">
        <v>0</v>
      </c>
      <c r="I1021">
        <v>1</v>
      </c>
      <c r="J1021">
        <v>21</v>
      </c>
      <c r="K1021">
        <v>3</v>
      </c>
      <c r="L1021">
        <v>7</v>
      </c>
      <c r="M1021">
        <v>1</v>
      </c>
      <c r="N1021" t="str">
        <f t="shared" si="49"/>
        <v>female</v>
      </c>
      <c r="O1021" t="str">
        <f t="shared" si="47"/>
        <v>c3</v>
      </c>
      <c r="P1021" t="str">
        <f t="shared" si="48"/>
        <v>yes</v>
      </c>
      <c r="Q1021">
        <v>7</v>
      </c>
    </row>
    <row r="1022" spans="1:17" x14ac:dyDescent="0.3">
      <c r="A1022">
        <v>1</v>
      </c>
      <c r="B1022">
        <v>19</v>
      </c>
      <c r="C1022">
        <v>3</v>
      </c>
      <c r="D1022">
        <v>16</v>
      </c>
      <c r="E1022">
        <v>0</v>
      </c>
      <c r="I1022">
        <v>1</v>
      </c>
      <c r="J1022">
        <v>18</v>
      </c>
      <c r="K1022">
        <v>3</v>
      </c>
      <c r="L1022">
        <v>15</v>
      </c>
      <c r="M1022">
        <v>0</v>
      </c>
      <c r="N1022" t="str">
        <f t="shared" si="49"/>
        <v>female</v>
      </c>
      <c r="O1022" t="str">
        <f t="shared" si="47"/>
        <v>c3</v>
      </c>
      <c r="P1022" t="str">
        <f t="shared" si="48"/>
        <v>no</v>
      </c>
      <c r="Q1022">
        <v>15</v>
      </c>
    </row>
    <row r="1023" spans="1:17" x14ac:dyDescent="0.3">
      <c r="A1023">
        <v>1</v>
      </c>
      <c r="B1023">
        <v>27</v>
      </c>
      <c r="C1023">
        <v>3</v>
      </c>
      <c r="D1023">
        <v>7</v>
      </c>
      <c r="E1023">
        <v>0</v>
      </c>
      <c r="I1023">
        <v>1</v>
      </c>
      <c r="J1023">
        <v>25</v>
      </c>
      <c r="K1023">
        <v>3</v>
      </c>
      <c r="L1023">
        <v>7</v>
      </c>
      <c r="M1023">
        <v>1</v>
      </c>
      <c r="N1023" t="str">
        <f t="shared" si="49"/>
        <v>female</v>
      </c>
      <c r="O1023" t="str">
        <f t="shared" si="47"/>
        <v>c3</v>
      </c>
      <c r="P1023" t="str">
        <f t="shared" si="48"/>
        <v>yes</v>
      </c>
      <c r="Q1023">
        <v>7</v>
      </c>
    </row>
    <row r="1024" spans="1:17" x14ac:dyDescent="0.3">
      <c r="A1024">
        <v>1</v>
      </c>
      <c r="B1024">
        <v>63</v>
      </c>
      <c r="C1024">
        <v>3</v>
      </c>
      <c r="D1024">
        <v>8</v>
      </c>
      <c r="E1024">
        <v>0</v>
      </c>
      <c r="I1024">
        <v>0</v>
      </c>
      <c r="J1024">
        <v>22</v>
      </c>
      <c r="K1024">
        <v>3</v>
      </c>
      <c r="L1024">
        <v>8</v>
      </c>
      <c r="M1024">
        <v>0</v>
      </c>
      <c r="N1024" t="str">
        <f t="shared" si="49"/>
        <v>male</v>
      </c>
      <c r="O1024" t="str">
        <f t="shared" si="47"/>
        <v>c3</v>
      </c>
      <c r="P1024" t="str">
        <f t="shared" si="48"/>
        <v>no</v>
      </c>
      <c r="Q1024">
        <v>8</v>
      </c>
    </row>
    <row r="1025" spans="1:17" x14ac:dyDescent="0.3">
      <c r="A1025">
        <v>0</v>
      </c>
      <c r="B1025">
        <v>22</v>
      </c>
      <c r="C1025">
        <v>3</v>
      </c>
      <c r="D1025">
        <v>7</v>
      </c>
      <c r="E1025">
        <v>0</v>
      </c>
      <c r="I1025">
        <v>1</v>
      </c>
      <c r="J1025">
        <v>34</v>
      </c>
      <c r="K1025">
        <v>3</v>
      </c>
      <c r="L1025">
        <v>15</v>
      </c>
      <c r="M1025">
        <v>1</v>
      </c>
      <c r="N1025" t="str">
        <f t="shared" si="49"/>
        <v>female</v>
      </c>
      <c r="O1025" t="str">
        <f t="shared" si="47"/>
        <v>c3</v>
      </c>
      <c r="P1025" t="str">
        <f t="shared" si="48"/>
        <v>yes</v>
      </c>
      <c r="Q1025">
        <v>15</v>
      </c>
    </row>
    <row r="1026" spans="1:17" x14ac:dyDescent="0.3">
      <c r="A1026">
        <v>1</v>
      </c>
      <c r="B1026">
        <v>31</v>
      </c>
      <c r="C1026">
        <v>3</v>
      </c>
      <c r="D1026">
        <v>8</v>
      </c>
      <c r="E1026">
        <v>0</v>
      </c>
      <c r="I1026">
        <v>1</v>
      </c>
      <c r="J1026">
        <v>25</v>
      </c>
      <c r="K1026">
        <v>3</v>
      </c>
      <c r="L1026">
        <v>15</v>
      </c>
      <c r="M1026">
        <v>1</v>
      </c>
      <c r="N1026" t="str">
        <f t="shared" si="49"/>
        <v>female</v>
      </c>
      <c r="O1026" t="str">
        <f t="shared" si="47"/>
        <v>c3</v>
      </c>
      <c r="P1026" t="str">
        <f t="shared" si="48"/>
        <v>yes</v>
      </c>
      <c r="Q1026">
        <v>15</v>
      </c>
    </row>
    <row r="1027" spans="1:17" x14ac:dyDescent="0.3">
      <c r="A1027">
        <v>0</v>
      </c>
      <c r="B1027">
        <v>48</v>
      </c>
      <c r="C1027">
        <v>3</v>
      </c>
      <c r="D1027">
        <v>8</v>
      </c>
      <c r="E1027">
        <v>0</v>
      </c>
      <c r="I1027">
        <v>1</v>
      </c>
      <c r="J1027">
        <v>18</v>
      </c>
      <c r="K1027">
        <v>3</v>
      </c>
      <c r="L1027">
        <v>15</v>
      </c>
      <c r="M1027">
        <v>1</v>
      </c>
      <c r="N1027" t="str">
        <f t="shared" si="49"/>
        <v>female</v>
      </c>
      <c r="O1027" t="str">
        <f t="shared" ref="O1027:O1090" si="50">IF(K1027=1,"c1",IF(K1027=2,"c2","c3"))</f>
        <v>c3</v>
      </c>
      <c r="P1027" t="str">
        <f t="shared" ref="P1027:P1090" si="51">IF(M1027=1,"yes","no")</f>
        <v>yes</v>
      </c>
      <c r="Q1027">
        <v>15</v>
      </c>
    </row>
    <row r="1028" spans="1:17" x14ac:dyDescent="0.3">
      <c r="A1028">
        <v>0</v>
      </c>
      <c r="B1028">
        <v>28</v>
      </c>
      <c r="C1028">
        <v>3</v>
      </c>
      <c r="D1028">
        <v>7</v>
      </c>
      <c r="E1028">
        <v>0</v>
      </c>
      <c r="I1028">
        <v>0</v>
      </c>
      <c r="J1028">
        <v>18</v>
      </c>
      <c r="K1028">
        <v>3</v>
      </c>
      <c r="L1028">
        <v>7</v>
      </c>
      <c r="M1028">
        <v>0</v>
      </c>
      <c r="N1028" t="str">
        <f t="shared" si="49"/>
        <v>male</v>
      </c>
      <c r="O1028" t="str">
        <f t="shared" si="50"/>
        <v>c3</v>
      </c>
      <c r="P1028" t="str">
        <f t="shared" si="51"/>
        <v>no</v>
      </c>
      <c r="Q1028">
        <v>7</v>
      </c>
    </row>
    <row r="1029" spans="1:17" x14ac:dyDescent="0.3">
      <c r="A1029">
        <v>0</v>
      </c>
      <c r="B1029">
        <v>21</v>
      </c>
      <c r="C1029">
        <v>3</v>
      </c>
      <c r="D1029">
        <v>7</v>
      </c>
      <c r="E1029">
        <v>1</v>
      </c>
      <c r="I1029">
        <v>0</v>
      </c>
      <c r="J1029">
        <v>22</v>
      </c>
      <c r="K1029">
        <v>3</v>
      </c>
      <c r="L1029">
        <v>7</v>
      </c>
      <c r="M1029">
        <v>0</v>
      </c>
      <c r="N1029" t="str">
        <f t="shared" si="49"/>
        <v>male</v>
      </c>
      <c r="O1029" t="str">
        <f t="shared" si="50"/>
        <v>c3</v>
      </c>
      <c r="P1029" t="str">
        <f t="shared" si="51"/>
        <v>no</v>
      </c>
      <c r="Q1029">
        <v>7</v>
      </c>
    </row>
    <row r="1030" spans="1:17" x14ac:dyDescent="0.3">
      <c r="A1030">
        <v>0</v>
      </c>
      <c r="B1030">
        <v>28</v>
      </c>
      <c r="C1030">
        <v>3</v>
      </c>
      <c r="D1030">
        <v>7</v>
      </c>
      <c r="E1030">
        <v>0</v>
      </c>
      <c r="I1030">
        <v>1</v>
      </c>
      <c r="J1030">
        <v>15</v>
      </c>
      <c r="K1030">
        <v>3</v>
      </c>
      <c r="L1030">
        <v>7</v>
      </c>
      <c r="M1030">
        <v>1</v>
      </c>
      <c r="N1030" t="str">
        <f t="shared" si="49"/>
        <v>female</v>
      </c>
      <c r="O1030" t="str">
        <f t="shared" si="50"/>
        <v>c3</v>
      </c>
      <c r="P1030" t="str">
        <f t="shared" si="51"/>
        <v>yes</v>
      </c>
      <c r="Q1030">
        <v>7</v>
      </c>
    </row>
    <row r="1031" spans="1:17" x14ac:dyDescent="0.3">
      <c r="A1031">
        <v>0</v>
      </c>
      <c r="B1031">
        <v>23</v>
      </c>
      <c r="C1031">
        <v>3</v>
      </c>
      <c r="D1031">
        <v>8</v>
      </c>
      <c r="E1031">
        <v>0</v>
      </c>
      <c r="I1031">
        <v>0</v>
      </c>
      <c r="J1031">
        <v>17</v>
      </c>
      <c r="K1031">
        <v>3</v>
      </c>
      <c r="L1031">
        <v>7</v>
      </c>
      <c r="M1031">
        <v>0</v>
      </c>
      <c r="N1031" t="str">
        <f t="shared" si="49"/>
        <v>male</v>
      </c>
      <c r="O1031" t="str">
        <f t="shared" si="50"/>
        <v>c3</v>
      </c>
      <c r="P1031" t="str">
        <f t="shared" si="51"/>
        <v>no</v>
      </c>
      <c r="Q1031">
        <v>7</v>
      </c>
    </row>
    <row r="1032" spans="1:17" x14ac:dyDescent="0.3">
      <c r="A1032">
        <v>0</v>
      </c>
      <c r="B1032">
        <v>24</v>
      </c>
      <c r="C1032">
        <v>3</v>
      </c>
      <c r="D1032">
        <v>7</v>
      </c>
      <c r="E1032">
        <v>0</v>
      </c>
      <c r="I1032">
        <v>0</v>
      </c>
      <c r="J1032">
        <v>20</v>
      </c>
      <c r="K1032">
        <v>3</v>
      </c>
      <c r="L1032">
        <v>15</v>
      </c>
      <c r="M1032">
        <v>1</v>
      </c>
      <c r="N1032" t="str">
        <f t="shared" si="49"/>
        <v>male</v>
      </c>
      <c r="O1032" t="str">
        <f t="shared" si="50"/>
        <v>c3</v>
      </c>
      <c r="P1032" t="str">
        <f t="shared" si="51"/>
        <v>yes</v>
      </c>
      <c r="Q1032">
        <v>15</v>
      </c>
    </row>
    <row r="1033" spans="1:17" x14ac:dyDescent="0.3">
      <c r="A1033">
        <v>0</v>
      </c>
      <c r="B1033">
        <v>21</v>
      </c>
      <c r="C1033">
        <v>3</v>
      </c>
      <c r="D1033">
        <v>7</v>
      </c>
      <c r="E1033">
        <v>0</v>
      </c>
      <c r="I1033">
        <v>1</v>
      </c>
      <c r="J1033">
        <v>19</v>
      </c>
      <c r="K1033">
        <v>3</v>
      </c>
      <c r="L1033">
        <v>15</v>
      </c>
      <c r="M1033">
        <v>1</v>
      </c>
      <c r="N1033" t="str">
        <f t="shared" si="49"/>
        <v>female</v>
      </c>
      <c r="O1033" t="str">
        <f t="shared" si="50"/>
        <v>c3</v>
      </c>
      <c r="P1033" t="str">
        <f t="shared" si="51"/>
        <v>yes</v>
      </c>
      <c r="Q1033">
        <v>15</v>
      </c>
    </row>
    <row r="1034" spans="1:17" x14ac:dyDescent="0.3">
      <c r="A1034">
        <v>0</v>
      </c>
      <c r="B1034">
        <v>23</v>
      </c>
      <c r="C1034">
        <v>3</v>
      </c>
      <c r="D1034">
        <v>7</v>
      </c>
      <c r="E1034">
        <v>0</v>
      </c>
      <c r="I1034">
        <v>1</v>
      </c>
      <c r="J1034">
        <v>1</v>
      </c>
      <c r="K1034">
        <v>3</v>
      </c>
      <c r="L1034">
        <v>15</v>
      </c>
      <c r="M1034">
        <v>1</v>
      </c>
      <c r="N1034" t="str">
        <f t="shared" si="49"/>
        <v>female</v>
      </c>
      <c r="O1034" t="str">
        <f t="shared" si="50"/>
        <v>c3</v>
      </c>
      <c r="P1034" t="str">
        <f t="shared" si="51"/>
        <v>yes</v>
      </c>
      <c r="Q1034">
        <v>15</v>
      </c>
    </row>
    <row r="1035" spans="1:17" x14ac:dyDescent="0.3">
      <c r="A1035">
        <v>1</v>
      </c>
      <c r="B1035">
        <v>23</v>
      </c>
      <c r="C1035">
        <v>3</v>
      </c>
      <c r="D1035">
        <v>7</v>
      </c>
      <c r="E1035">
        <v>1</v>
      </c>
      <c r="I1035">
        <v>0</v>
      </c>
      <c r="J1035">
        <v>34</v>
      </c>
      <c r="K1035">
        <v>3</v>
      </c>
      <c r="L1035">
        <v>8</v>
      </c>
      <c r="M1035">
        <v>0</v>
      </c>
      <c r="N1035" t="str">
        <f t="shared" si="49"/>
        <v>male</v>
      </c>
      <c r="O1035" t="str">
        <f t="shared" si="50"/>
        <v>c3</v>
      </c>
      <c r="P1035" t="str">
        <f t="shared" si="51"/>
        <v>no</v>
      </c>
      <c r="Q1035">
        <v>8</v>
      </c>
    </row>
    <row r="1036" spans="1:17" x14ac:dyDescent="0.3">
      <c r="A1036">
        <v>0</v>
      </c>
      <c r="B1036">
        <v>27</v>
      </c>
      <c r="C1036">
        <v>3</v>
      </c>
      <c r="D1036">
        <v>7</v>
      </c>
      <c r="E1036">
        <v>0</v>
      </c>
      <c r="I1036">
        <v>0</v>
      </c>
      <c r="J1036">
        <v>32</v>
      </c>
      <c r="K1036">
        <v>3</v>
      </c>
      <c r="L1036">
        <v>7</v>
      </c>
      <c r="M1036">
        <v>0</v>
      </c>
      <c r="N1036" t="str">
        <f t="shared" si="49"/>
        <v>male</v>
      </c>
      <c r="O1036" t="str">
        <f t="shared" si="50"/>
        <v>c3</v>
      </c>
      <c r="P1036" t="str">
        <f t="shared" si="51"/>
        <v>no</v>
      </c>
      <c r="Q1036">
        <v>7</v>
      </c>
    </row>
    <row r="1037" spans="1:17" x14ac:dyDescent="0.3">
      <c r="A1037">
        <v>1</v>
      </c>
      <c r="B1037">
        <v>29</v>
      </c>
      <c r="C1037">
        <v>3</v>
      </c>
      <c r="D1037">
        <v>12</v>
      </c>
      <c r="E1037">
        <v>1</v>
      </c>
      <c r="I1037">
        <v>0</v>
      </c>
      <c r="J1037">
        <v>20</v>
      </c>
      <c r="K1037">
        <v>3</v>
      </c>
      <c r="L1037">
        <v>7</v>
      </c>
      <c r="M1037">
        <v>0</v>
      </c>
      <c r="N1037" t="str">
        <f t="shared" si="49"/>
        <v>male</v>
      </c>
      <c r="O1037" t="str">
        <f t="shared" si="50"/>
        <v>c3</v>
      </c>
      <c r="P1037" t="str">
        <f t="shared" si="51"/>
        <v>no</v>
      </c>
      <c r="Q1037">
        <v>7</v>
      </c>
    </row>
    <row r="1038" spans="1:17" x14ac:dyDescent="0.3">
      <c r="A1038">
        <v>0</v>
      </c>
      <c r="B1038">
        <v>7</v>
      </c>
      <c r="C1038">
        <v>3</v>
      </c>
      <c r="D1038">
        <v>12</v>
      </c>
      <c r="E1038">
        <v>1</v>
      </c>
      <c r="I1038">
        <v>0</v>
      </c>
      <c r="J1038">
        <v>20</v>
      </c>
      <c r="K1038">
        <v>3</v>
      </c>
      <c r="L1038">
        <v>7</v>
      </c>
      <c r="M1038">
        <v>0</v>
      </c>
      <c r="N1038" t="str">
        <f t="shared" si="49"/>
        <v>male</v>
      </c>
      <c r="O1038" t="str">
        <f t="shared" si="50"/>
        <v>c3</v>
      </c>
      <c r="P1038" t="str">
        <f t="shared" si="51"/>
        <v>no</v>
      </c>
      <c r="Q1038">
        <v>7</v>
      </c>
    </row>
    <row r="1039" spans="1:17" x14ac:dyDescent="0.3">
      <c r="A1039">
        <v>0</v>
      </c>
      <c r="B1039">
        <v>19</v>
      </c>
      <c r="C1039">
        <v>3</v>
      </c>
      <c r="D1039">
        <v>8</v>
      </c>
      <c r="E1039">
        <v>0</v>
      </c>
      <c r="I1039">
        <v>1</v>
      </c>
      <c r="J1039">
        <v>21</v>
      </c>
      <c r="K1039">
        <v>3</v>
      </c>
      <c r="L1039">
        <v>7</v>
      </c>
      <c r="M1039">
        <v>0</v>
      </c>
      <c r="N1039" t="str">
        <f t="shared" si="49"/>
        <v>female</v>
      </c>
      <c r="O1039" t="str">
        <f t="shared" si="50"/>
        <v>c3</v>
      </c>
      <c r="P1039" t="str">
        <f t="shared" si="51"/>
        <v>no</v>
      </c>
      <c r="Q1039">
        <v>7</v>
      </c>
    </row>
    <row r="1040" spans="1:17" x14ac:dyDescent="0.3">
      <c r="A1040">
        <v>1</v>
      </c>
      <c r="B1040">
        <v>28</v>
      </c>
      <c r="C1040">
        <v>3</v>
      </c>
      <c r="D1040">
        <v>24</v>
      </c>
      <c r="E1040">
        <v>1</v>
      </c>
      <c r="I1040">
        <v>0</v>
      </c>
      <c r="J1040">
        <v>22</v>
      </c>
      <c r="K1040">
        <v>3</v>
      </c>
      <c r="L1040">
        <v>7</v>
      </c>
      <c r="M1040">
        <v>0</v>
      </c>
      <c r="N1040" t="str">
        <f t="shared" si="49"/>
        <v>male</v>
      </c>
      <c r="O1040" t="str">
        <f t="shared" si="50"/>
        <v>c3</v>
      </c>
      <c r="P1040" t="str">
        <f t="shared" si="51"/>
        <v>no</v>
      </c>
      <c r="Q1040">
        <v>7</v>
      </c>
    </row>
    <row r="1041" spans="1:17" x14ac:dyDescent="0.3">
      <c r="A1041">
        <v>0</v>
      </c>
      <c r="B1041">
        <v>27</v>
      </c>
      <c r="C1041">
        <v>3</v>
      </c>
      <c r="D1041">
        <v>24</v>
      </c>
      <c r="E1041">
        <v>0</v>
      </c>
      <c r="I1041">
        <v>1</v>
      </c>
      <c r="J1041">
        <v>14</v>
      </c>
      <c r="K1041">
        <v>3</v>
      </c>
      <c r="L1041">
        <v>11</v>
      </c>
      <c r="M1041">
        <v>1</v>
      </c>
      <c r="N1041" t="str">
        <f t="shared" si="49"/>
        <v>female</v>
      </c>
      <c r="O1041" t="str">
        <f t="shared" si="50"/>
        <v>c3</v>
      </c>
      <c r="P1041" t="str">
        <f t="shared" si="51"/>
        <v>yes</v>
      </c>
      <c r="Q1041">
        <v>11</v>
      </c>
    </row>
    <row r="1042" spans="1:17" x14ac:dyDescent="0.3">
      <c r="A1042">
        <v>0</v>
      </c>
      <c r="B1042">
        <v>34</v>
      </c>
      <c r="C1042">
        <v>3</v>
      </c>
      <c r="D1042">
        <v>8</v>
      </c>
      <c r="E1042">
        <v>0</v>
      </c>
      <c r="I1042">
        <v>0</v>
      </c>
      <c r="J1042">
        <v>11</v>
      </c>
      <c r="K1042">
        <v>3</v>
      </c>
      <c r="L1042">
        <v>11</v>
      </c>
      <c r="M1042">
        <v>1</v>
      </c>
      <c r="N1042" t="str">
        <f t="shared" si="49"/>
        <v>male</v>
      </c>
      <c r="O1042" t="str">
        <f t="shared" si="50"/>
        <v>c3</v>
      </c>
      <c r="P1042" t="str">
        <f t="shared" si="51"/>
        <v>yes</v>
      </c>
      <c r="Q1042">
        <v>11</v>
      </c>
    </row>
    <row r="1043" spans="1:17" x14ac:dyDescent="0.3">
      <c r="A1043">
        <v>0</v>
      </c>
      <c r="B1043">
        <v>30</v>
      </c>
      <c r="C1043">
        <v>3</v>
      </c>
      <c r="D1043">
        <v>7</v>
      </c>
      <c r="E1043">
        <v>0</v>
      </c>
      <c r="I1043">
        <v>1</v>
      </c>
      <c r="J1043">
        <v>29</v>
      </c>
      <c r="K1043">
        <v>3</v>
      </c>
      <c r="L1043">
        <v>7</v>
      </c>
      <c r="M1043">
        <v>0</v>
      </c>
      <c r="N1043" t="str">
        <f t="shared" si="49"/>
        <v>female</v>
      </c>
      <c r="O1043" t="str">
        <f t="shared" si="50"/>
        <v>c3</v>
      </c>
      <c r="P1043" t="str">
        <f t="shared" si="51"/>
        <v>no</v>
      </c>
      <c r="Q1043">
        <v>7</v>
      </c>
    </row>
    <row r="1044" spans="1:17" x14ac:dyDescent="0.3">
      <c r="A1044">
        <v>0</v>
      </c>
      <c r="B1044">
        <v>29</v>
      </c>
      <c r="C1044">
        <v>3</v>
      </c>
      <c r="D1044">
        <v>7</v>
      </c>
      <c r="E1044">
        <v>1</v>
      </c>
      <c r="I1044">
        <v>0</v>
      </c>
      <c r="J1044">
        <v>28</v>
      </c>
      <c r="K1044">
        <v>3</v>
      </c>
      <c r="L1044">
        <v>8</v>
      </c>
      <c r="M1044">
        <v>0</v>
      </c>
      <c r="N1044" t="str">
        <f t="shared" si="49"/>
        <v>male</v>
      </c>
      <c r="O1044" t="str">
        <f t="shared" si="50"/>
        <v>c3</v>
      </c>
      <c r="P1044" t="str">
        <f t="shared" si="51"/>
        <v>no</v>
      </c>
      <c r="Q1044">
        <v>8</v>
      </c>
    </row>
    <row r="1045" spans="1:17" x14ac:dyDescent="0.3">
      <c r="A1045">
        <v>1</v>
      </c>
      <c r="B1045">
        <v>24</v>
      </c>
      <c r="C1045">
        <v>3</v>
      </c>
      <c r="D1045">
        <v>15</v>
      </c>
      <c r="E1045">
        <v>1</v>
      </c>
      <c r="I1045">
        <v>0</v>
      </c>
      <c r="J1045">
        <v>21</v>
      </c>
      <c r="K1045">
        <v>3</v>
      </c>
      <c r="L1045">
        <v>7</v>
      </c>
      <c r="M1045">
        <v>0</v>
      </c>
      <c r="N1045" t="str">
        <f t="shared" si="49"/>
        <v>male</v>
      </c>
      <c r="O1045" t="str">
        <f t="shared" si="50"/>
        <v>c3</v>
      </c>
      <c r="P1045" t="str">
        <f t="shared" si="51"/>
        <v>no</v>
      </c>
      <c r="Q1045">
        <v>7</v>
      </c>
    </row>
    <row r="1046" spans="1:17" x14ac:dyDescent="0.3">
      <c r="A1046">
        <v>0</v>
      </c>
      <c r="B1046">
        <v>7</v>
      </c>
      <c r="C1046">
        <v>3</v>
      </c>
      <c r="D1046">
        <v>15</v>
      </c>
      <c r="E1046">
        <v>1</v>
      </c>
      <c r="I1046">
        <v>1</v>
      </c>
      <c r="J1046">
        <v>18</v>
      </c>
      <c r="K1046">
        <v>3</v>
      </c>
      <c r="L1046">
        <v>7</v>
      </c>
      <c r="M1046">
        <v>1</v>
      </c>
      <c r="N1046" t="str">
        <f t="shared" si="49"/>
        <v>female</v>
      </c>
      <c r="O1046" t="str">
        <f t="shared" si="50"/>
        <v>c3</v>
      </c>
      <c r="P1046" t="str">
        <f t="shared" si="51"/>
        <v>yes</v>
      </c>
      <c r="Q1046">
        <v>7</v>
      </c>
    </row>
    <row r="1047" spans="1:17" x14ac:dyDescent="0.3">
      <c r="A1047">
        <v>0</v>
      </c>
      <c r="B1047">
        <v>4</v>
      </c>
      <c r="C1047">
        <v>3</v>
      </c>
      <c r="D1047">
        <v>15</v>
      </c>
      <c r="E1047">
        <v>1</v>
      </c>
      <c r="I1047">
        <v>1</v>
      </c>
      <c r="J1047">
        <v>26</v>
      </c>
      <c r="K1047">
        <v>3</v>
      </c>
      <c r="L1047">
        <v>7</v>
      </c>
      <c r="M1047">
        <v>1</v>
      </c>
      <c r="N1047" t="str">
        <f t="shared" si="49"/>
        <v>female</v>
      </c>
      <c r="O1047" t="str">
        <f t="shared" si="50"/>
        <v>c3</v>
      </c>
      <c r="P1047" t="str">
        <f t="shared" si="51"/>
        <v>yes</v>
      </c>
      <c r="Q1047">
        <v>7</v>
      </c>
    </row>
    <row r="1048" spans="1:17" x14ac:dyDescent="0.3">
      <c r="A1048">
        <v>1</v>
      </c>
      <c r="B1048">
        <v>35</v>
      </c>
      <c r="C1048">
        <v>3</v>
      </c>
      <c r="D1048">
        <v>7</v>
      </c>
      <c r="E1048">
        <v>0</v>
      </c>
      <c r="I1048">
        <v>0</v>
      </c>
      <c r="J1048">
        <v>41</v>
      </c>
      <c r="K1048">
        <v>3</v>
      </c>
      <c r="L1048">
        <v>7</v>
      </c>
      <c r="M1048">
        <v>0</v>
      </c>
      <c r="N1048" t="str">
        <f t="shared" si="49"/>
        <v>male</v>
      </c>
      <c r="O1048" t="str">
        <f t="shared" si="50"/>
        <v>c3</v>
      </c>
      <c r="P1048" t="str">
        <f t="shared" si="51"/>
        <v>no</v>
      </c>
      <c r="Q1048">
        <v>7</v>
      </c>
    </row>
    <row r="1049" spans="1:17" x14ac:dyDescent="0.3">
      <c r="A1049">
        <v>1</v>
      </c>
      <c r="B1049">
        <v>22</v>
      </c>
      <c r="C1049">
        <v>3</v>
      </c>
      <c r="D1049">
        <v>7</v>
      </c>
      <c r="E1049">
        <v>1</v>
      </c>
      <c r="I1049">
        <v>0</v>
      </c>
      <c r="J1049">
        <v>39</v>
      </c>
      <c r="K1049">
        <v>3</v>
      </c>
      <c r="L1049">
        <v>7</v>
      </c>
      <c r="M1049">
        <v>1</v>
      </c>
      <c r="N1049" t="str">
        <f t="shared" si="49"/>
        <v>male</v>
      </c>
      <c r="O1049" t="str">
        <f t="shared" si="50"/>
        <v>c3</v>
      </c>
      <c r="P1049" t="str">
        <f t="shared" si="51"/>
        <v>yes</v>
      </c>
      <c r="Q1049">
        <v>7</v>
      </c>
    </row>
    <row r="1050" spans="1:17" x14ac:dyDescent="0.3">
      <c r="A1050">
        <v>0</v>
      </c>
      <c r="B1050">
        <v>28</v>
      </c>
      <c r="C1050">
        <v>3</v>
      </c>
      <c r="D1050">
        <v>8</v>
      </c>
      <c r="E1050">
        <v>0</v>
      </c>
      <c r="I1050">
        <v>0</v>
      </c>
      <c r="J1050">
        <v>20</v>
      </c>
      <c r="K1050">
        <v>3</v>
      </c>
      <c r="L1050">
        <v>7</v>
      </c>
      <c r="M1050">
        <v>0</v>
      </c>
      <c r="N1050" t="str">
        <f t="shared" si="49"/>
        <v>male</v>
      </c>
      <c r="O1050" t="str">
        <f t="shared" si="50"/>
        <v>c3</v>
      </c>
      <c r="P1050" t="str">
        <f t="shared" si="51"/>
        <v>no</v>
      </c>
      <c r="Q1050">
        <v>7</v>
      </c>
    </row>
    <row r="1051" spans="1:17" x14ac:dyDescent="0.3">
      <c r="A1051">
        <v>1</v>
      </c>
      <c r="B1051">
        <v>21</v>
      </c>
      <c r="C1051">
        <v>3</v>
      </c>
      <c r="D1051">
        <v>7</v>
      </c>
      <c r="E1051">
        <v>1</v>
      </c>
      <c r="I1051">
        <v>0</v>
      </c>
      <c r="J1051">
        <v>21</v>
      </c>
      <c r="K1051">
        <v>3</v>
      </c>
      <c r="L1051">
        <v>7</v>
      </c>
      <c r="M1051">
        <v>0</v>
      </c>
      <c r="N1051" t="str">
        <f t="shared" si="49"/>
        <v>male</v>
      </c>
      <c r="O1051" t="str">
        <f t="shared" si="50"/>
        <v>c3</v>
      </c>
      <c r="P1051" t="str">
        <f t="shared" si="51"/>
        <v>no</v>
      </c>
      <c r="Q1051">
        <v>7</v>
      </c>
    </row>
    <row r="1052" spans="1:17" x14ac:dyDescent="0.3">
      <c r="A1052">
        <v>1</v>
      </c>
      <c r="B1052">
        <v>18</v>
      </c>
      <c r="C1052">
        <v>3</v>
      </c>
      <c r="D1052">
        <v>15</v>
      </c>
      <c r="E1052">
        <v>0</v>
      </c>
      <c r="I1052">
        <v>1</v>
      </c>
      <c r="J1052">
        <v>22</v>
      </c>
      <c r="K1052">
        <v>3</v>
      </c>
      <c r="L1052">
        <v>7</v>
      </c>
      <c r="M1052">
        <v>1</v>
      </c>
      <c r="N1052" t="str">
        <f t="shared" si="49"/>
        <v>female</v>
      </c>
      <c r="O1052" t="str">
        <f t="shared" si="50"/>
        <v>c3</v>
      </c>
      <c r="P1052" t="str">
        <f t="shared" si="51"/>
        <v>yes</v>
      </c>
      <c r="Q1052">
        <v>7</v>
      </c>
    </row>
    <row r="1053" spans="1:17" x14ac:dyDescent="0.3">
      <c r="A1053">
        <v>1</v>
      </c>
      <c r="B1053">
        <v>25</v>
      </c>
      <c r="C1053">
        <v>3</v>
      </c>
      <c r="D1053">
        <v>7</v>
      </c>
      <c r="E1053">
        <v>1</v>
      </c>
      <c r="I1053">
        <v>0</v>
      </c>
      <c r="J1053">
        <v>60</v>
      </c>
      <c r="K1053">
        <v>3</v>
      </c>
      <c r="L1053">
        <v>6</v>
      </c>
      <c r="M1053">
        <v>0</v>
      </c>
      <c r="N1053" t="str">
        <f t="shared" si="49"/>
        <v>male</v>
      </c>
      <c r="O1053" t="str">
        <f t="shared" si="50"/>
        <v>c3</v>
      </c>
      <c r="P1053" t="str">
        <f t="shared" si="51"/>
        <v>no</v>
      </c>
      <c r="Q1053">
        <v>6</v>
      </c>
    </row>
    <row r="1054" spans="1:17" x14ac:dyDescent="0.3">
      <c r="A1054">
        <v>0</v>
      </c>
      <c r="B1054">
        <v>22</v>
      </c>
      <c r="C1054">
        <v>3</v>
      </c>
      <c r="D1054">
        <v>8</v>
      </c>
      <c r="E1054">
        <v>0</v>
      </c>
      <c r="I1054">
        <v>0</v>
      </c>
      <c r="J1054">
        <v>21</v>
      </c>
      <c r="K1054">
        <v>3</v>
      </c>
      <c r="L1054">
        <v>7</v>
      </c>
      <c r="M1054">
        <v>0</v>
      </c>
      <c r="N1054" t="str">
        <f t="shared" si="49"/>
        <v>male</v>
      </c>
      <c r="O1054" t="str">
        <f t="shared" si="50"/>
        <v>c3</v>
      </c>
      <c r="P1054" t="str">
        <f t="shared" si="51"/>
        <v>no</v>
      </c>
      <c r="Q1054">
        <v>7</v>
      </c>
    </row>
    <row r="1055" spans="1:17" x14ac:dyDescent="0.3">
      <c r="A1055">
        <v>1</v>
      </c>
      <c r="B1055">
        <v>34</v>
      </c>
      <c r="C1055">
        <v>3</v>
      </c>
      <c r="D1055">
        <v>15</v>
      </c>
      <c r="E1055">
        <v>1</v>
      </c>
      <c r="I1055">
        <v>0</v>
      </c>
      <c r="J1055">
        <v>27</v>
      </c>
      <c r="K1055">
        <v>3</v>
      </c>
      <c r="L1055">
        <v>15</v>
      </c>
      <c r="M1055">
        <v>0</v>
      </c>
      <c r="N1055" t="str">
        <f t="shared" si="49"/>
        <v>male</v>
      </c>
      <c r="O1055" t="str">
        <f t="shared" si="50"/>
        <v>c3</v>
      </c>
      <c r="P1055" t="str">
        <f t="shared" si="51"/>
        <v>no</v>
      </c>
      <c r="Q1055">
        <v>15</v>
      </c>
    </row>
    <row r="1056" spans="1:17" x14ac:dyDescent="0.3">
      <c r="A1056">
        <v>1</v>
      </c>
      <c r="B1056">
        <v>25</v>
      </c>
      <c r="C1056">
        <v>3</v>
      </c>
      <c r="D1056">
        <v>15</v>
      </c>
      <c r="E1056">
        <v>1</v>
      </c>
      <c r="I1056">
        <v>1</v>
      </c>
      <c r="J1056">
        <v>26</v>
      </c>
      <c r="K1056">
        <v>3</v>
      </c>
      <c r="L1056">
        <v>15</v>
      </c>
      <c r="M1056">
        <v>0</v>
      </c>
      <c r="N1056" t="str">
        <f t="shared" si="49"/>
        <v>female</v>
      </c>
      <c r="O1056" t="str">
        <f t="shared" si="50"/>
        <v>c3</v>
      </c>
      <c r="P1056" t="str">
        <f t="shared" si="51"/>
        <v>no</v>
      </c>
      <c r="Q1056">
        <v>15</v>
      </c>
    </row>
    <row r="1057" spans="1:17" x14ac:dyDescent="0.3">
      <c r="A1057">
        <v>1</v>
      </c>
      <c r="B1057">
        <v>18</v>
      </c>
      <c r="C1057">
        <v>3</v>
      </c>
      <c r="D1057">
        <v>15</v>
      </c>
      <c r="E1057">
        <v>1</v>
      </c>
      <c r="I1057">
        <v>0</v>
      </c>
      <c r="J1057">
        <v>17</v>
      </c>
      <c r="K1057">
        <v>3</v>
      </c>
      <c r="L1057">
        <v>7</v>
      </c>
      <c r="M1057">
        <v>0</v>
      </c>
      <c r="N1057" t="str">
        <f t="shared" si="49"/>
        <v>male</v>
      </c>
      <c r="O1057" t="str">
        <f t="shared" si="50"/>
        <v>c3</v>
      </c>
      <c r="P1057" t="str">
        <f t="shared" si="51"/>
        <v>no</v>
      </c>
      <c r="Q1057">
        <v>7</v>
      </c>
    </row>
    <row r="1058" spans="1:17" x14ac:dyDescent="0.3">
      <c r="A1058">
        <v>0</v>
      </c>
      <c r="B1058">
        <v>18</v>
      </c>
      <c r="C1058">
        <v>3</v>
      </c>
      <c r="D1058">
        <v>7</v>
      </c>
      <c r="E1058">
        <v>0</v>
      </c>
      <c r="I1058">
        <v>0</v>
      </c>
      <c r="J1058">
        <v>16</v>
      </c>
      <c r="K1058">
        <v>3</v>
      </c>
      <c r="L1058">
        <v>7</v>
      </c>
      <c r="M1058">
        <v>0</v>
      </c>
      <c r="N1058" t="str">
        <f t="shared" si="49"/>
        <v>male</v>
      </c>
      <c r="O1058" t="str">
        <f t="shared" si="50"/>
        <v>c3</v>
      </c>
      <c r="P1058" t="str">
        <f t="shared" si="51"/>
        <v>no</v>
      </c>
      <c r="Q1058">
        <v>7</v>
      </c>
    </row>
    <row r="1059" spans="1:17" x14ac:dyDescent="0.3">
      <c r="A1059">
        <v>0</v>
      </c>
      <c r="B1059">
        <v>22</v>
      </c>
      <c r="C1059">
        <v>3</v>
      </c>
      <c r="D1059">
        <v>7</v>
      </c>
      <c r="E1059">
        <v>0</v>
      </c>
      <c r="I1059">
        <v>0</v>
      </c>
      <c r="J1059">
        <v>23</v>
      </c>
      <c r="K1059">
        <v>3</v>
      </c>
      <c r="L1059">
        <v>7</v>
      </c>
      <c r="M1059">
        <v>0</v>
      </c>
      <c r="N1059" t="str">
        <f t="shared" si="49"/>
        <v>male</v>
      </c>
      <c r="O1059" t="str">
        <f t="shared" si="50"/>
        <v>c3</v>
      </c>
      <c r="P1059" t="str">
        <f t="shared" si="51"/>
        <v>no</v>
      </c>
      <c r="Q1059">
        <v>7</v>
      </c>
    </row>
    <row r="1060" spans="1:17" x14ac:dyDescent="0.3">
      <c r="A1060">
        <v>1</v>
      </c>
      <c r="B1060">
        <v>15</v>
      </c>
      <c r="C1060">
        <v>3</v>
      </c>
      <c r="D1060">
        <v>7</v>
      </c>
      <c r="E1060">
        <v>1</v>
      </c>
      <c r="I1060">
        <v>1</v>
      </c>
      <c r="J1060">
        <v>27</v>
      </c>
      <c r="K1060">
        <v>3</v>
      </c>
      <c r="L1060">
        <v>7</v>
      </c>
      <c r="M1060">
        <v>1</v>
      </c>
      <c r="N1060" t="str">
        <f t="shared" si="49"/>
        <v>female</v>
      </c>
      <c r="O1060" t="str">
        <f t="shared" si="50"/>
        <v>c3</v>
      </c>
      <c r="P1060" t="str">
        <f t="shared" si="51"/>
        <v>yes</v>
      </c>
      <c r="Q1060">
        <v>7</v>
      </c>
    </row>
    <row r="1061" spans="1:17" x14ac:dyDescent="0.3">
      <c r="A1061">
        <v>0</v>
      </c>
      <c r="B1061">
        <v>17</v>
      </c>
      <c r="C1061">
        <v>3</v>
      </c>
      <c r="D1061">
        <v>7</v>
      </c>
      <c r="E1061">
        <v>0</v>
      </c>
      <c r="I1061">
        <v>1</v>
      </c>
      <c r="J1061">
        <v>25</v>
      </c>
      <c r="K1061">
        <v>3</v>
      </c>
      <c r="L1061">
        <v>7</v>
      </c>
      <c r="M1061">
        <v>0</v>
      </c>
      <c r="N1061" t="str">
        <f t="shared" si="49"/>
        <v>female</v>
      </c>
      <c r="O1061" t="str">
        <f t="shared" si="50"/>
        <v>c3</v>
      </c>
      <c r="P1061" t="str">
        <f t="shared" si="51"/>
        <v>no</v>
      </c>
      <c r="Q1061">
        <v>7</v>
      </c>
    </row>
    <row r="1062" spans="1:17" x14ac:dyDescent="0.3">
      <c r="A1062">
        <v>0</v>
      </c>
      <c r="B1062">
        <v>20</v>
      </c>
      <c r="C1062">
        <v>3</v>
      </c>
      <c r="D1062">
        <v>15</v>
      </c>
      <c r="E1062">
        <v>1</v>
      </c>
      <c r="I1062">
        <v>0</v>
      </c>
      <c r="J1062">
        <v>21</v>
      </c>
      <c r="K1062">
        <v>3</v>
      </c>
      <c r="L1062">
        <v>7</v>
      </c>
      <c r="M1062">
        <v>1</v>
      </c>
      <c r="N1062" t="str">
        <f t="shared" si="49"/>
        <v>male</v>
      </c>
      <c r="O1062" t="str">
        <f t="shared" si="50"/>
        <v>c3</v>
      </c>
      <c r="P1062" t="str">
        <f t="shared" si="51"/>
        <v>yes</v>
      </c>
      <c r="Q1062">
        <v>7</v>
      </c>
    </row>
    <row r="1063" spans="1:17" x14ac:dyDescent="0.3">
      <c r="A1063">
        <v>1</v>
      </c>
      <c r="B1063">
        <v>19</v>
      </c>
      <c r="C1063">
        <v>3</v>
      </c>
      <c r="D1063">
        <v>15</v>
      </c>
      <c r="E1063">
        <v>1</v>
      </c>
      <c r="I1063">
        <v>1</v>
      </c>
      <c r="J1063">
        <v>16</v>
      </c>
      <c r="K1063">
        <v>3</v>
      </c>
      <c r="L1063">
        <v>7</v>
      </c>
      <c r="M1063">
        <v>1</v>
      </c>
      <c r="N1063" t="str">
        <f t="shared" si="49"/>
        <v>female</v>
      </c>
      <c r="O1063" t="str">
        <f t="shared" si="50"/>
        <v>c3</v>
      </c>
      <c r="P1063" t="str">
        <f t="shared" si="51"/>
        <v>yes</v>
      </c>
      <c r="Q1063">
        <v>7</v>
      </c>
    </row>
    <row r="1064" spans="1:17" x14ac:dyDescent="0.3">
      <c r="A1064">
        <v>1</v>
      </c>
      <c r="B1064">
        <v>1</v>
      </c>
      <c r="C1064">
        <v>3</v>
      </c>
      <c r="D1064">
        <v>15</v>
      </c>
      <c r="E1064">
        <v>1</v>
      </c>
      <c r="I1064">
        <v>1</v>
      </c>
      <c r="J1064">
        <v>21</v>
      </c>
      <c r="K1064">
        <v>3</v>
      </c>
      <c r="L1064">
        <v>7</v>
      </c>
      <c r="M1064">
        <v>0</v>
      </c>
      <c r="N1064" t="str">
        <f t="shared" si="49"/>
        <v>female</v>
      </c>
      <c r="O1064" t="str">
        <f t="shared" si="50"/>
        <v>c3</v>
      </c>
      <c r="P1064" t="str">
        <f t="shared" si="51"/>
        <v>no</v>
      </c>
      <c r="Q1064">
        <v>7</v>
      </c>
    </row>
    <row r="1065" spans="1:17" x14ac:dyDescent="0.3">
      <c r="A1065">
        <v>0</v>
      </c>
      <c r="B1065">
        <v>34</v>
      </c>
      <c r="C1065">
        <v>3</v>
      </c>
      <c r="D1065">
        <v>8</v>
      </c>
      <c r="E1065">
        <v>0</v>
      </c>
      <c r="I1065">
        <v>0</v>
      </c>
      <c r="J1065">
        <v>23</v>
      </c>
      <c r="K1065">
        <v>3</v>
      </c>
      <c r="L1065">
        <v>9</v>
      </c>
      <c r="M1065">
        <v>0</v>
      </c>
      <c r="N1065" t="str">
        <f t="shared" si="49"/>
        <v>male</v>
      </c>
      <c r="O1065" t="str">
        <f t="shared" si="50"/>
        <v>c3</v>
      </c>
      <c r="P1065" t="str">
        <f t="shared" si="51"/>
        <v>no</v>
      </c>
      <c r="Q1065">
        <v>9</v>
      </c>
    </row>
    <row r="1066" spans="1:17" x14ac:dyDescent="0.3">
      <c r="A1066">
        <v>0</v>
      </c>
      <c r="B1066">
        <v>32</v>
      </c>
      <c r="C1066">
        <v>3</v>
      </c>
      <c r="D1066">
        <v>7</v>
      </c>
      <c r="E1066">
        <v>0</v>
      </c>
      <c r="I1066">
        <v>1</v>
      </c>
      <c r="J1066">
        <v>22</v>
      </c>
      <c r="K1066">
        <v>3</v>
      </c>
      <c r="L1066">
        <v>7</v>
      </c>
      <c r="M1066">
        <v>1</v>
      </c>
      <c r="N1066" t="str">
        <f t="shared" si="49"/>
        <v>female</v>
      </c>
      <c r="O1066" t="str">
        <f t="shared" si="50"/>
        <v>c3</v>
      </c>
      <c r="P1066" t="str">
        <f t="shared" si="51"/>
        <v>yes</v>
      </c>
      <c r="Q1066">
        <v>7</v>
      </c>
    </row>
    <row r="1067" spans="1:17" x14ac:dyDescent="0.3">
      <c r="A1067">
        <v>0</v>
      </c>
      <c r="B1067">
        <v>20</v>
      </c>
      <c r="C1067">
        <v>3</v>
      </c>
      <c r="D1067">
        <v>7</v>
      </c>
      <c r="E1067">
        <v>0</v>
      </c>
      <c r="I1067">
        <v>0</v>
      </c>
      <c r="J1067">
        <v>42</v>
      </c>
      <c r="K1067">
        <v>3</v>
      </c>
      <c r="L1067">
        <v>8</v>
      </c>
      <c r="M1067">
        <v>0</v>
      </c>
      <c r="N1067" t="str">
        <f t="shared" si="49"/>
        <v>male</v>
      </c>
      <c r="O1067" t="str">
        <f t="shared" si="50"/>
        <v>c3</v>
      </c>
      <c r="P1067" t="str">
        <f t="shared" si="51"/>
        <v>no</v>
      </c>
      <c r="Q1067">
        <v>8</v>
      </c>
    </row>
    <row r="1068" spans="1:17" x14ac:dyDescent="0.3">
      <c r="A1068">
        <v>0</v>
      </c>
      <c r="B1068">
        <v>20</v>
      </c>
      <c r="C1068">
        <v>3</v>
      </c>
      <c r="D1068">
        <v>7</v>
      </c>
      <c r="E1068">
        <v>0</v>
      </c>
      <c r="I1068">
        <v>0</v>
      </c>
      <c r="J1068">
        <v>9</v>
      </c>
      <c r="K1068">
        <v>3</v>
      </c>
      <c r="L1068">
        <v>3</v>
      </c>
      <c r="M1068">
        <v>1</v>
      </c>
      <c r="N1068" t="str">
        <f t="shared" ref="N1068:N1131" si="52">IF(I1068=1,"female","male")</f>
        <v>male</v>
      </c>
      <c r="O1068" t="str">
        <f t="shared" si="50"/>
        <v>c3</v>
      </c>
      <c r="P1068" t="str">
        <f t="shared" si="51"/>
        <v>yes</v>
      </c>
      <c r="Q1068">
        <v>3</v>
      </c>
    </row>
    <row r="1069" spans="1:17" x14ac:dyDescent="0.3">
      <c r="A1069">
        <v>1</v>
      </c>
      <c r="B1069">
        <v>21</v>
      </c>
      <c r="C1069">
        <v>3</v>
      </c>
      <c r="D1069">
        <v>7</v>
      </c>
      <c r="E1069">
        <v>0</v>
      </c>
      <c r="I1069">
        <v>0</v>
      </c>
      <c r="J1069">
        <v>28</v>
      </c>
      <c r="K1069">
        <v>3</v>
      </c>
      <c r="L1069">
        <v>22</v>
      </c>
      <c r="M1069">
        <v>0</v>
      </c>
      <c r="N1069" t="str">
        <f t="shared" si="52"/>
        <v>male</v>
      </c>
      <c r="O1069" t="str">
        <f t="shared" si="50"/>
        <v>c3</v>
      </c>
      <c r="P1069" t="str">
        <f t="shared" si="51"/>
        <v>no</v>
      </c>
      <c r="Q1069">
        <v>22</v>
      </c>
    </row>
    <row r="1070" spans="1:17" x14ac:dyDescent="0.3">
      <c r="A1070">
        <v>0</v>
      </c>
      <c r="B1070">
        <v>22</v>
      </c>
      <c r="C1070">
        <v>3</v>
      </c>
      <c r="D1070">
        <v>7</v>
      </c>
      <c r="E1070">
        <v>0</v>
      </c>
      <c r="I1070">
        <v>0</v>
      </c>
      <c r="J1070">
        <v>27</v>
      </c>
      <c r="K1070">
        <v>3</v>
      </c>
      <c r="L1070">
        <v>7</v>
      </c>
      <c r="M1070">
        <v>0</v>
      </c>
      <c r="N1070" t="str">
        <f t="shared" si="52"/>
        <v>male</v>
      </c>
      <c r="O1070" t="str">
        <f t="shared" si="50"/>
        <v>c3</v>
      </c>
      <c r="P1070" t="str">
        <f t="shared" si="51"/>
        <v>no</v>
      </c>
      <c r="Q1070">
        <v>7</v>
      </c>
    </row>
    <row r="1071" spans="1:17" x14ac:dyDescent="0.3">
      <c r="A1071">
        <v>1</v>
      </c>
      <c r="B1071">
        <v>14</v>
      </c>
      <c r="C1071">
        <v>3</v>
      </c>
      <c r="D1071">
        <v>11</v>
      </c>
      <c r="E1071">
        <v>1</v>
      </c>
      <c r="I1071">
        <v>0</v>
      </c>
      <c r="J1071">
        <v>32</v>
      </c>
      <c r="K1071">
        <v>3</v>
      </c>
      <c r="L1071">
        <v>7</v>
      </c>
      <c r="M1071">
        <v>1</v>
      </c>
      <c r="N1071" t="str">
        <f t="shared" si="52"/>
        <v>male</v>
      </c>
      <c r="O1071" t="str">
        <f t="shared" si="50"/>
        <v>c3</v>
      </c>
      <c r="P1071" t="str">
        <f t="shared" si="51"/>
        <v>yes</v>
      </c>
      <c r="Q1071">
        <v>7</v>
      </c>
    </row>
    <row r="1072" spans="1:17" x14ac:dyDescent="0.3">
      <c r="A1072">
        <v>0</v>
      </c>
      <c r="B1072">
        <v>11</v>
      </c>
      <c r="C1072">
        <v>3</v>
      </c>
      <c r="D1072">
        <v>11</v>
      </c>
      <c r="E1072">
        <v>1</v>
      </c>
      <c r="I1072">
        <v>0</v>
      </c>
      <c r="J1072">
        <v>28</v>
      </c>
      <c r="K1072">
        <v>3</v>
      </c>
      <c r="L1072">
        <v>7</v>
      </c>
      <c r="M1072">
        <v>0</v>
      </c>
      <c r="N1072" t="str">
        <f t="shared" si="52"/>
        <v>male</v>
      </c>
      <c r="O1072" t="str">
        <f t="shared" si="50"/>
        <v>c3</v>
      </c>
      <c r="P1072" t="str">
        <f t="shared" si="51"/>
        <v>no</v>
      </c>
      <c r="Q1072">
        <v>7</v>
      </c>
    </row>
    <row r="1073" spans="1:17" x14ac:dyDescent="0.3">
      <c r="A1073">
        <v>1</v>
      </c>
      <c r="B1073">
        <v>29</v>
      </c>
      <c r="C1073">
        <v>3</v>
      </c>
      <c r="D1073">
        <v>7</v>
      </c>
      <c r="E1073">
        <v>0</v>
      </c>
      <c r="I1073">
        <v>1</v>
      </c>
      <c r="J1073">
        <v>31</v>
      </c>
      <c r="K1073">
        <v>3</v>
      </c>
      <c r="L1073">
        <v>7</v>
      </c>
      <c r="M1073">
        <v>0</v>
      </c>
      <c r="N1073" t="str">
        <f t="shared" si="52"/>
        <v>female</v>
      </c>
      <c r="O1073" t="str">
        <f t="shared" si="50"/>
        <v>c3</v>
      </c>
      <c r="P1073" t="str">
        <f t="shared" si="51"/>
        <v>no</v>
      </c>
      <c r="Q1073">
        <v>7</v>
      </c>
    </row>
    <row r="1074" spans="1:17" x14ac:dyDescent="0.3">
      <c r="A1074">
        <v>0</v>
      </c>
      <c r="B1074">
        <v>28</v>
      </c>
      <c r="C1074">
        <v>3</v>
      </c>
      <c r="D1074">
        <v>8</v>
      </c>
      <c r="E1074">
        <v>0</v>
      </c>
      <c r="I1074">
        <v>0</v>
      </c>
      <c r="J1074">
        <v>20</v>
      </c>
      <c r="K1074">
        <v>3</v>
      </c>
      <c r="L1074">
        <v>9</v>
      </c>
      <c r="M1074">
        <v>0</v>
      </c>
      <c r="N1074" t="str">
        <f t="shared" si="52"/>
        <v>male</v>
      </c>
      <c r="O1074" t="str">
        <f t="shared" si="50"/>
        <v>c3</v>
      </c>
      <c r="P1074" t="str">
        <f t="shared" si="51"/>
        <v>no</v>
      </c>
      <c r="Q1074">
        <v>9</v>
      </c>
    </row>
    <row r="1075" spans="1:17" x14ac:dyDescent="0.3">
      <c r="A1075">
        <v>0</v>
      </c>
      <c r="B1075">
        <v>21</v>
      </c>
      <c r="C1075">
        <v>3</v>
      </c>
      <c r="D1075">
        <v>7</v>
      </c>
      <c r="E1075">
        <v>0</v>
      </c>
      <c r="I1075">
        <v>0</v>
      </c>
      <c r="J1075">
        <v>20</v>
      </c>
      <c r="K1075">
        <v>3</v>
      </c>
      <c r="L1075">
        <v>8</v>
      </c>
      <c r="M1075">
        <v>0</v>
      </c>
      <c r="N1075" t="str">
        <f t="shared" si="52"/>
        <v>male</v>
      </c>
      <c r="O1075" t="str">
        <f t="shared" si="50"/>
        <v>c3</v>
      </c>
      <c r="P1075" t="str">
        <f t="shared" si="51"/>
        <v>no</v>
      </c>
      <c r="Q1075">
        <v>8</v>
      </c>
    </row>
    <row r="1076" spans="1:17" x14ac:dyDescent="0.3">
      <c r="A1076">
        <v>1</v>
      </c>
      <c r="B1076">
        <v>18</v>
      </c>
      <c r="C1076">
        <v>3</v>
      </c>
      <c r="D1076">
        <v>7</v>
      </c>
      <c r="E1076">
        <v>1</v>
      </c>
      <c r="I1076">
        <v>1</v>
      </c>
      <c r="J1076">
        <v>23</v>
      </c>
      <c r="K1076">
        <v>3</v>
      </c>
      <c r="L1076">
        <v>8</v>
      </c>
      <c r="M1076">
        <v>0</v>
      </c>
      <c r="N1076" t="str">
        <f t="shared" si="52"/>
        <v>female</v>
      </c>
      <c r="O1076" t="str">
        <f t="shared" si="50"/>
        <v>c3</v>
      </c>
      <c r="P1076" t="str">
        <f t="shared" si="51"/>
        <v>no</v>
      </c>
      <c r="Q1076">
        <v>8</v>
      </c>
    </row>
    <row r="1077" spans="1:17" x14ac:dyDescent="0.3">
      <c r="A1077">
        <v>1</v>
      </c>
      <c r="B1077">
        <v>26</v>
      </c>
      <c r="C1077">
        <v>3</v>
      </c>
      <c r="D1077">
        <v>7</v>
      </c>
      <c r="E1077">
        <v>1</v>
      </c>
      <c r="I1077">
        <v>1</v>
      </c>
      <c r="J1077">
        <v>20</v>
      </c>
      <c r="K1077">
        <v>3</v>
      </c>
      <c r="L1077">
        <v>8</v>
      </c>
      <c r="M1077">
        <v>0</v>
      </c>
      <c r="N1077" t="str">
        <f t="shared" si="52"/>
        <v>female</v>
      </c>
      <c r="O1077" t="str">
        <f t="shared" si="50"/>
        <v>c3</v>
      </c>
      <c r="P1077" t="str">
        <f t="shared" si="51"/>
        <v>no</v>
      </c>
      <c r="Q1077">
        <v>8</v>
      </c>
    </row>
    <row r="1078" spans="1:17" x14ac:dyDescent="0.3">
      <c r="A1078">
        <v>0</v>
      </c>
      <c r="B1078">
        <v>41</v>
      </c>
      <c r="C1078">
        <v>3</v>
      </c>
      <c r="D1078">
        <v>7</v>
      </c>
      <c r="E1078">
        <v>0</v>
      </c>
      <c r="I1078">
        <v>0</v>
      </c>
      <c r="J1078">
        <v>16</v>
      </c>
      <c r="K1078">
        <v>3</v>
      </c>
      <c r="L1078">
        <v>9</v>
      </c>
      <c r="M1078">
        <v>0</v>
      </c>
      <c r="N1078" t="str">
        <f t="shared" si="52"/>
        <v>male</v>
      </c>
      <c r="O1078" t="str">
        <f t="shared" si="50"/>
        <v>c3</v>
      </c>
      <c r="P1078" t="str">
        <f t="shared" si="51"/>
        <v>no</v>
      </c>
      <c r="Q1078">
        <v>9</v>
      </c>
    </row>
    <row r="1079" spans="1:17" x14ac:dyDescent="0.3">
      <c r="A1079">
        <v>0</v>
      </c>
      <c r="B1079">
        <v>39</v>
      </c>
      <c r="C1079">
        <v>3</v>
      </c>
      <c r="D1079">
        <v>7</v>
      </c>
      <c r="E1079">
        <v>1</v>
      </c>
      <c r="I1079">
        <v>1</v>
      </c>
      <c r="J1079">
        <v>29</v>
      </c>
      <c r="K1079">
        <v>3</v>
      </c>
      <c r="L1079">
        <v>21</v>
      </c>
      <c r="M1079">
        <v>0</v>
      </c>
      <c r="N1079" t="str">
        <f t="shared" si="52"/>
        <v>female</v>
      </c>
      <c r="O1079" t="str">
        <f t="shared" si="50"/>
        <v>c3</v>
      </c>
      <c r="P1079" t="str">
        <f t="shared" si="51"/>
        <v>no</v>
      </c>
      <c r="Q1079">
        <v>21</v>
      </c>
    </row>
    <row r="1080" spans="1:17" x14ac:dyDescent="0.3">
      <c r="A1080">
        <v>0</v>
      </c>
      <c r="B1080">
        <v>20</v>
      </c>
      <c r="C1080">
        <v>3</v>
      </c>
      <c r="D1080">
        <v>7</v>
      </c>
      <c r="E1080">
        <v>0</v>
      </c>
      <c r="I1080">
        <v>0</v>
      </c>
      <c r="J1080">
        <v>2</v>
      </c>
      <c r="K1080">
        <v>3</v>
      </c>
      <c r="L1080">
        <v>21</v>
      </c>
      <c r="M1080">
        <v>0</v>
      </c>
      <c r="N1080" t="str">
        <f t="shared" si="52"/>
        <v>male</v>
      </c>
      <c r="O1080" t="str">
        <f t="shared" si="50"/>
        <v>c3</v>
      </c>
      <c r="P1080" t="str">
        <f t="shared" si="51"/>
        <v>no</v>
      </c>
      <c r="Q1080">
        <v>21</v>
      </c>
    </row>
    <row r="1081" spans="1:17" x14ac:dyDescent="0.3">
      <c r="A1081">
        <v>0</v>
      </c>
      <c r="B1081">
        <v>21</v>
      </c>
      <c r="C1081">
        <v>3</v>
      </c>
      <c r="D1081">
        <v>7</v>
      </c>
      <c r="E1081">
        <v>0</v>
      </c>
      <c r="I1081">
        <v>0</v>
      </c>
      <c r="J1081">
        <v>6</v>
      </c>
      <c r="K1081">
        <v>3</v>
      </c>
      <c r="L1081">
        <v>21</v>
      </c>
      <c r="M1081">
        <v>0</v>
      </c>
      <c r="N1081" t="str">
        <f t="shared" si="52"/>
        <v>male</v>
      </c>
      <c r="O1081" t="str">
        <f t="shared" si="50"/>
        <v>c3</v>
      </c>
      <c r="P1081" t="str">
        <f t="shared" si="51"/>
        <v>no</v>
      </c>
      <c r="Q1081">
        <v>21</v>
      </c>
    </row>
    <row r="1082" spans="1:17" x14ac:dyDescent="0.3">
      <c r="A1082">
        <v>1</v>
      </c>
      <c r="B1082">
        <v>22</v>
      </c>
      <c r="C1082">
        <v>3</v>
      </c>
      <c r="D1082">
        <v>7</v>
      </c>
      <c r="E1082">
        <v>1</v>
      </c>
      <c r="I1082">
        <v>1</v>
      </c>
      <c r="J1082">
        <v>3</v>
      </c>
      <c r="K1082">
        <v>3</v>
      </c>
      <c r="L1082">
        <v>21</v>
      </c>
      <c r="M1082">
        <v>0</v>
      </c>
      <c r="N1082" t="str">
        <f t="shared" si="52"/>
        <v>female</v>
      </c>
      <c r="O1082" t="str">
        <f t="shared" si="50"/>
        <v>c3</v>
      </c>
      <c r="P1082" t="str">
        <f t="shared" si="51"/>
        <v>no</v>
      </c>
      <c r="Q1082">
        <v>21</v>
      </c>
    </row>
    <row r="1083" spans="1:17" x14ac:dyDescent="0.3">
      <c r="A1083">
        <v>0</v>
      </c>
      <c r="B1083">
        <v>60</v>
      </c>
      <c r="C1083">
        <v>3</v>
      </c>
      <c r="D1083">
        <v>6</v>
      </c>
      <c r="E1083">
        <v>0</v>
      </c>
      <c r="I1083">
        <v>1</v>
      </c>
      <c r="J1083">
        <v>8</v>
      </c>
      <c r="K1083">
        <v>3</v>
      </c>
      <c r="L1083">
        <v>21</v>
      </c>
      <c r="M1083">
        <v>0</v>
      </c>
      <c r="N1083" t="str">
        <f t="shared" si="52"/>
        <v>female</v>
      </c>
      <c r="O1083" t="str">
        <f t="shared" si="50"/>
        <v>c3</v>
      </c>
      <c r="P1083" t="str">
        <f t="shared" si="51"/>
        <v>no</v>
      </c>
      <c r="Q1083">
        <v>21</v>
      </c>
    </row>
    <row r="1084" spans="1:17" x14ac:dyDescent="0.3">
      <c r="A1084">
        <v>0</v>
      </c>
      <c r="B1084">
        <v>21</v>
      </c>
      <c r="C1084">
        <v>3</v>
      </c>
      <c r="D1084">
        <v>7</v>
      </c>
      <c r="E1084">
        <v>0</v>
      </c>
      <c r="I1084">
        <v>1</v>
      </c>
      <c r="J1084">
        <v>41</v>
      </c>
      <c r="K1084">
        <v>3</v>
      </c>
      <c r="L1084">
        <v>39</v>
      </c>
      <c r="M1084">
        <v>0</v>
      </c>
      <c r="N1084" t="str">
        <f t="shared" si="52"/>
        <v>female</v>
      </c>
      <c r="O1084" t="str">
        <f t="shared" si="50"/>
        <v>c3</v>
      </c>
      <c r="P1084" t="str">
        <f t="shared" si="51"/>
        <v>no</v>
      </c>
      <c r="Q1084">
        <v>39</v>
      </c>
    </row>
    <row r="1085" spans="1:17" x14ac:dyDescent="0.3">
      <c r="A1085">
        <v>0</v>
      </c>
      <c r="B1085">
        <v>27</v>
      </c>
      <c r="C1085">
        <v>3</v>
      </c>
      <c r="D1085">
        <v>15</v>
      </c>
      <c r="E1085">
        <v>0</v>
      </c>
      <c r="I1085">
        <v>0</v>
      </c>
      <c r="J1085">
        <v>14</v>
      </c>
      <c r="K1085">
        <v>3</v>
      </c>
      <c r="L1085">
        <v>39</v>
      </c>
      <c r="M1085">
        <v>0</v>
      </c>
      <c r="N1085" t="str">
        <f t="shared" si="52"/>
        <v>male</v>
      </c>
      <c r="O1085" t="str">
        <f t="shared" si="50"/>
        <v>c3</v>
      </c>
      <c r="P1085" t="str">
        <f t="shared" si="51"/>
        <v>no</v>
      </c>
      <c r="Q1085">
        <v>39</v>
      </c>
    </row>
    <row r="1086" spans="1:17" x14ac:dyDescent="0.3">
      <c r="A1086">
        <v>1</v>
      </c>
      <c r="B1086">
        <v>26</v>
      </c>
      <c r="C1086">
        <v>3</v>
      </c>
      <c r="D1086">
        <v>15</v>
      </c>
      <c r="E1086">
        <v>0</v>
      </c>
      <c r="I1086">
        <v>0</v>
      </c>
      <c r="J1086">
        <v>16</v>
      </c>
      <c r="K1086">
        <v>3</v>
      </c>
      <c r="L1086">
        <v>39</v>
      </c>
      <c r="M1086">
        <v>0</v>
      </c>
      <c r="N1086" t="str">
        <f t="shared" si="52"/>
        <v>male</v>
      </c>
      <c r="O1086" t="str">
        <f t="shared" si="50"/>
        <v>c3</v>
      </c>
      <c r="P1086" t="str">
        <f t="shared" si="51"/>
        <v>no</v>
      </c>
      <c r="Q1086">
        <v>39</v>
      </c>
    </row>
    <row r="1087" spans="1:17" x14ac:dyDescent="0.3">
      <c r="A1087">
        <v>0</v>
      </c>
      <c r="B1087">
        <v>17</v>
      </c>
      <c r="C1087">
        <v>3</v>
      </c>
      <c r="D1087">
        <v>7</v>
      </c>
      <c r="E1087">
        <v>0</v>
      </c>
      <c r="I1087">
        <v>0</v>
      </c>
      <c r="J1087">
        <v>7</v>
      </c>
      <c r="K1087">
        <v>3</v>
      </c>
      <c r="L1087">
        <v>39</v>
      </c>
      <c r="M1087">
        <v>0</v>
      </c>
      <c r="N1087" t="str">
        <f t="shared" si="52"/>
        <v>male</v>
      </c>
      <c r="O1087" t="str">
        <f t="shared" si="50"/>
        <v>c3</v>
      </c>
      <c r="P1087" t="str">
        <f t="shared" si="51"/>
        <v>no</v>
      </c>
      <c r="Q1087">
        <v>39</v>
      </c>
    </row>
    <row r="1088" spans="1:17" x14ac:dyDescent="0.3">
      <c r="A1088">
        <v>0</v>
      </c>
      <c r="B1088">
        <v>16</v>
      </c>
      <c r="C1088">
        <v>3</v>
      </c>
      <c r="D1088">
        <v>7</v>
      </c>
      <c r="E1088">
        <v>0</v>
      </c>
      <c r="I1088">
        <v>0</v>
      </c>
      <c r="J1088">
        <v>2</v>
      </c>
      <c r="K1088">
        <v>3</v>
      </c>
      <c r="L1088">
        <v>39</v>
      </c>
      <c r="M1088">
        <v>0</v>
      </c>
      <c r="N1088" t="str">
        <f t="shared" si="52"/>
        <v>male</v>
      </c>
      <c r="O1088" t="str">
        <f t="shared" si="50"/>
        <v>c3</v>
      </c>
      <c r="P1088" t="str">
        <f t="shared" si="51"/>
        <v>no</v>
      </c>
      <c r="Q1088">
        <v>39</v>
      </c>
    </row>
    <row r="1089" spans="1:17" x14ac:dyDescent="0.3">
      <c r="A1089">
        <v>0</v>
      </c>
      <c r="B1089">
        <v>23</v>
      </c>
      <c r="C1089">
        <v>3</v>
      </c>
      <c r="D1089">
        <v>7</v>
      </c>
      <c r="E1089">
        <v>0</v>
      </c>
      <c r="I1089">
        <v>0</v>
      </c>
      <c r="J1089">
        <v>1</v>
      </c>
      <c r="K1089">
        <v>3</v>
      </c>
      <c r="L1089">
        <v>39</v>
      </c>
      <c r="M1089">
        <v>0</v>
      </c>
      <c r="N1089" t="str">
        <f t="shared" si="52"/>
        <v>male</v>
      </c>
      <c r="O1089" t="str">
        <f t="shared" si="50"/>
        <v>c3</v>
      </c>
      <c r="P1089" t="str">
        <f t="shared" si="51"/>
        <v>no</v>
      </c>
      <c r="Q1089">
        <v>39</v>
      </c>
    </row>
    <row r="1090" spans="1:17" x14ac:dyDescent="0.3">
      <c r="A1090">
        <v>1</v>
      </c>
      <c r="B1090">
        <v>27</v>
      </c>
      <c r="C1090">
        <v>3</v>
      </c>
      <c r="D1090">
        <v>7</v>
      </c>
      <c r="E1090">
        <v>1</v>
      </c>
      <c r="I1090">
        <v>0</v>
      </c>
      <c r="J1090">
        <v>21</v>
      </c>
      <c r="K1090">
        <v>3</v>
      </c>
      <c r="L1090">
        <v>8</v>
      </c>
      <c r="M1090">
        <v>0</v>
      </c>
      <c r="N1090" t="str">
        <f t="shared" si="52"/>
        <v>male</v>
      </c>
      <c r="O1090" t="str">
        <f t="shared" si="50"/>
        <v>c3</v>
      </c>
      <c r="P1090" t="str">
        <f t="shared" si="51"/>
        <v>no</v>
      </c>
      <c r="Q1090">
        <v>8</v>
      </c>
    </row>
    <row r="1091" spans="1:17" x14ac:dyDescent="0.3">
      <c r="A1091">
        <v>1</v>
      </c>
      <c r="B1091">
        <v>25</v>
      </c>
      <c r="C1091">
        <v>3</v>
      </c>
      <c r="D1091">
        <v>7</v>
      </c>
      <c r="E1091">
        <v>0</v>
      </c>
      <c r="I1091">
        <v>0</v>
      </c>
      <c r="J1091">
        <v>19</v>
      </c>
      <c r="K1091">
        <v>3</v>
      </c>
      <c r="L1091">
        <v>14</v>
      </c>
      <c r="M1091">
        <v>0</v>
      </c>
      <c r="N1091" t="str">
        <f t="shared" si="52"/>
        <v>male</v>
      </c>
      <c r="O1091" t="str">
        <f t="shared" ref="O1091:O1154" si="53">IF(K1091=1,"c1",IF(K1091=2,"c2","c3"))</f>
        <v>c3</v>
      </c>
      <c r="P1091" t="str">
        <f t="shared" ref="P1091:P1154" si="54">IF(M1091=1,"yes","no")</f>
        <v>no</v>
      </c>
      <c r="Q1091">
        <v>14</v>
      </c>
    </row>
    <row r="1092" spans="1:17" x14ac:dyDescent="0.3">
      <c r="A1092">
        <v>0</v>
      </c>
      <c r="B1092">
        <v>21</v>
      </c>
      <c r="C1092">
        <v>3</v>
      </c>
      <c r="D1092">
        <v>7</v>
      </c>
      <c r="E1092">
        <v>1</v>
      </c>
      <c r="I1092">
        <v>0</v>
      </c>
      <c r="J1092">
        <v>32</v>
      </c>
      <c r="K1092">
        <v>3</v>
      </c>
      <c r="L1092">
        <v>7</v>
      </c>
      <c r="M1092">
        <v>0</v>
      </c>
      <c r="N1092" t="str">
        <f t="shared" si="52"/>
        <v>male</v>
      </c>
      <c r="O1092" t="str">
        <f t="shared" si="53"/>
        <v>c3</v>
      </c>
      <c r="P1092" t="str">
        <f t="shared" si="54"/>
        <v>no</v>
      </c>
      <c r="Q1092">
        <v>7</v>
      </c>
    </row>
    <row r="1093" spans="1:17" x14ac:dyDescent="0.3">
      <c r="A1093">
        <v>1</v>
      </c>
      <c r="B1093">
        <v>16</v>
      </c>
      <c r="C1093">
        <v>3</v>
      </c>
      <c r="D1093">
        <v>7</v>
      </c>
      <c r="E1093">
        <v>1</v>
      </c>
      <c r="I1093">
        <v>1</v>
      </c>
      <c r="J1093">
        <v>26</v>
      </c>
      <c r="K1093">
        <v>3</v>
      </c>
      <c r="L1093">
        <v>13</v>
      </c>
      <c r="M1093">
        <v>0</v>
      </c>
      <c r="N1093" t="str">
        <f t="shared" si="52"/>
        <v>female</v>
      </c>
      <c r="O1093" t="str">
        <f t="shared" si="53"/>
        <v>c3</v>
      </c>
      <c r="P1093" t="str">
        <f t="shared" si="54"/>
        <v>no</v>
      </c>
      <c r="Q1093">
        <v>13</v>
      </c>
    </row>
    <row r="1094" spans="1:17" x14ac:dyDescent="0.3">
      <c r="A1094">
        <v>1</v>
      </c>
      <c r="B1094">
        <v>21</v>
      </c>
      <c r="C1094">
        <v>3</v>
      </c>
      <c r="D1094">
        <v>7</v>
      </c>
      <c r="E1094">
        <v>0</v>
      </c>
      <c r="I1094">
        <v>0</v>
      </c>
      <c r="J1094">
        <v>1</v>
      </c>
      <c r="K1094">
        <v>3</v>
      </c>
      <c r="L1094">
        <v>13</v>
      </c>
      <c r="M1094">
        <v>0</v>
      </c>
      <c r="N1094" t="str">
        <f t="shared" si="52"/>
        <v>male</v>
      </c>
      <c r="O1094" t="str">
        <f t="shared" si="53"/>
        <v>c3</v>
      </c>
      <c r="P1094" t="str">
        <f t="shared" si="54"/>
        <v>no</v>
      </c>
      <c r="Q1094">
        <v>13</v>
      </c>
    </row>
    <row r="1095" spans="1:17" x14ac:dyDescent="0.3">
      <c r="A1095">
        <v>0</v>
      </c>
      <c r="B1095">
        <v>23</v>
      </c>
      <c r="C1095">
        <v>3</v>
      </c>
      <c r="D1095">
        <v>9</v>
      </c>
      <c r="E1095">
        <v>0</v>
      </c>
      <c r="I1095">
        <v>1</v>
      </c>
      <c r="J1095">
        <v>3</v>
      </c>
      <c r="K1095">
        <v>3</v>
      </c>
      <c r="L1095">
        <v>13</v>
      </c>
      <c r="M1095">
        <v>0</v>
      </c>
      <c r="N1095" t="str">
        <f t="shared" si="52"/>
        <v>female</v>
      </c>
      <c r="O1095" t="str">
        <f t="shared" si="53"/>
        <v>c3</v>
      </c>
      <c r="P1095" t="str">
        <f t="shared" si="54"/>
        <v>no</v>
      </c>
      <c r="Q1095">
        <v>13</v>
      </c>
    </row>
    <row r="1096" spans="1:17" x14ac:dyDescent="0.3">
      <c r="A1096">
        <v>1</v>
      </c>
      <c r="B1096">
        <v>22</v>
      </c>
      <c r="C1096">
        <v>3</v>
      </c>
      <c r="D1096">
        <v>7</v>
      </c>
      <c r="E1096">
        <v>1</v>
      </c>
      <c r="I1096">
        <v>0</v>
      </c>
      <c r="J1096">
        <v>32</v>
      </c>
      <c r="K1096">
        <v>3</v>
      </c>
      <c r="L1096">
        <v>7</v>
      </c>
      <c r="M1096">
        <v>0</v>
      </c>
      <c r="N1096" t="str">
        <f t="shared" si="52"/>
        <v>male</v>
      </c>
      <c r="O1096" t="str">
        <f t="shared" si="53"/>
        <v>c3</v>
      </c>
      <c r="P1096" t="str">
        <f t="shared" si="54"/>
        <v>no</v>
      </c>
      <c r="Q1096">
        <v>7</v>
      </c>
    </row>
    <row r="1097" spans="1:17" x14ac:dyDescent="0.3">
      <c r="A1097">
        <v>0</v>
      </c>
      <c r="B1097">
        <v>42</v>
      </c>
      <c r="C1097">
        <v>3</v>
      </c>
      <c r="D1097">
        <v>8</v>
      </c>
      <c r="E1097">
        <v>0</v>
      </c>
      <c r="I1097">
        <v>0</v>
      </c>
      <c r="J1097">
        <v>28</v>
      </c>
      <c r="K1097">
        <v>3</v>
      </c>
      <c r="L1097">
        <v>7</v>
      </c>
      <c r="M1097">
        <v>0</v>
      </c>
      <c r="N1097" t="str">
        <f t="shared" si="52"/>
        <v>male</v>
      </c>
      <c r="O1097" t="str">
        <f t="shared" si="53"/>
        <v>c3</v>
      </c>
      <c r="P1097" t="str">
        <f t="shared" si="54"/>
        <v>no</v>
      </c>
      <c r="Q1097">
        <v>7</v>
      </c>
    </row>
    <row r="1098" spans="1:17" x14ac:dyDescent="0.3">
      <c r="A1098">
        <v>0</v>
      </c>
      <c r="B1098">
        <v>9</v>
      </c>
      <c r="C1098">
        <v>3</v>
      </c>
      <c r="D1098">
        <v>3</v>
      </c>
      <c r="E1098">
        <v>1</v>
      </c>
      <c r="I1098">
        <v>0</v>
      </c>
      <c r="J1098">
        <v>24</v>
      </c>
      <c r="K1098">
        <v>3</v>
      </c>
      <c r="L1098">
        <v>8</v>
      </c>
      <c r="M1098">
        <v>0</v>
      </c>
      <c r="N1098" t="str">
        <f t="shared" si="52"/>
        <v>male</v>
      </c>
      <c r="O1098" t="str">
        <f t="shared" si="53"/>
        <v>c3</v>
      </c>
      <c r="P1098" t="str">
        <f t="shared" si="54"/>
        <v>no</v>
      </c>
      <c r="Q1098">
        <v>8</v>
      </c>
    </row>
    <row r="1099" spans="1:17" x14ac:dyDescent="0.3">
      <c r="A1099">
        <v>0</v>
      </c>
      <c r="B1099">
        <v>28</v>
      </c>
      <c r="C1099">
        <v>3</v>
      </c>
      <c r="D1099">
        <v>22</v>
      </c>
      <c r="E1099">
        <v>0</v>
      </c>
      <c r="I1099">
        <v>0</v>
      </c>
      <c r="J1099">
        <v>21</v>
      </c>
      <c r="K1099">
        <v>3</v>
      </c>
      <c r="L1099">
        <v>7</v>
      </c>
      <c r="M1099">
        <v>0</v>
      </c>
      <c r="N1099" t="str">
        <f t="shared" si="52"/>
        <v>male</v>
      </c>
      <c r="O1099" t="str">
        <f t="shared" si="53"/>
        <v>c3</v>
      </c>
      <c r="P1099" t="str">
        <f t="shared" si="54"/>
        <v>no</v>
      </c>
      <c r="Q1099">
        <v>7</v>
      </c>
    </row>
    <row r="1100" spans="1:17" x14ac:dyDescent="0.3">
      <c r="A1100">
        <v>0</v>
      </c>
      <c r="B1100">
        <v>27</v>
      </c>
      <c r="C1100">
        <v>3</v>
      </c>
      <c r="D1100">
        <v>7</v>
      </c>
      <c r="E1100">
        <v>0</v>
      </c>
      <c r="I1100">
        <v>0</v>
      </c>
      <c r="J1100">
        <v>25</v>
      </c>
      <c r="K1100">
        <v>3</v>
      </c>
      <c r="L1100">
        <v>7</v>
      </c>
      <c r="M1100">
        <v>0</v>
      </c>
      <c r="N1100" t="str">
        <f t="shared" si="52"/>
        <v>male</v>
      </c>
      <c r="O1100" t="str">
        <f t="shared" si="53"/>
        <v>c3</v>
      </c>
      <c r="P1100" t="str">
        <f t="shared" si="54"/>
        <v>no</v>
      </c>
      <c r="Q1100">
        <v>7</v>
      </c>
    </row>
    <row r="1101" spans="1:17" x14ac:dyDescent="0.3">
      <c r="A1101">
        <v>0</v>
      </c>
      <c r="B1101">
        <v>32</v>
      </c>
      <c r="C1101">
        <v>3</v>
      </c>
      <c r="D1101">
        <v>7</v>
      </c>
      <c r="E1101">
        <v>1</v>
      </c>
      <c r="I1101">
        <v>0</v>
      </c>
      <c r="J1101">
        <v>22</v>
      </c>
      <c r="K1101">
        <v>3</v>
      </c>
      <c r="L1101">
        <v>7</v>
      </c>
      <c r="M1101">
        <v>0</v>
      </c>
      <c r="N1101" t="str">
        <f t="shared" si="52"/>
        <v>male</v>
      </c>
      <c r="O1101" t="str">
        <f t="shared" si="53"/>
        <v>c3</v>
      </c>
      <c r="P1101" t="str">
        <f t="shared" si="54"/>
        <v>no</v>
      </c>
      <c r="Q1101">
        <v>7</v>
      </c>
    </row>
    <row r="1102" spans="1:17" x14ac:dyDescent="0.3">
      <c r="A1102">
        <v>0</v>
      </c>
      <c r="B1102">
        <v>28</v>
      </c>
      <c r="C1102">
        <v>3</v>
      </c>
      <c r="D1102">
        <v>7</v>
      </c>
      <c r="E1102">
        <v>0</v>
      </c>
      <c r="I1102">
        <v>0</v>
      </c>
      <c r="J1102">
        <v>25</v>
      </c>
      <c r="K1102">
        <v>3</v>
      </c>
      <c r="L1102">
        <v>7</v>
      </c>
      <c r="M1102">
        <v>1</v>
      </c>
      <c r="N1102" t="str">
        <f t="shared" si="52"/>
        <v>male</v>
      </c>
      <c r="O1102" t="str">
        <f t="shared" si="53"/>
        <v>c3</v>
      </c>
      <c r="P1102" t="str">
        <f t="shared" si="54"/>
        <v>yes</v>
      </c>
      <c r="Q1102">
        <v>7</v>
      </c>
    </row>
    <row r="1103" spans="1:17" x14ac:dyDescent="0.3">
      <c r="A1103">
        <v>1</v>
      </c>
      <c r="B1103">
        <v>31</v>
      </c>
      <c r="C1103">
        <v>3</v>
      </c>
      <c r="D1103">
        <v>7</v>
      </c>
      <c r="E1103">
        <v>0</v>
      </c>
      <c r="I1103">
        <v>1</v>
      </c>
      <c r="J1103">
        <v>24</v>
      </c>
      <c r="K1103">
        <v>3</v>
      </c>
      <c r="L1103">
        <v>22</v>
      </c>
      <c r="M1103">
        <v>1</v>
      </c>
      <c r="N1103" t="str">
        <f t="shared" si="52"/>
        <v>female</v>
      </c>
      <c r="O1103" t="str">
        <f t="shared" si="53"/>
        <v>c3</v>
      </c>
      <c r="P1103" t="str">
        <f t="shared" si="54"/>
        <v>yes</v>
      </c>
      <c r="Q1103">
        <v>22</v>
      </c>
    </row>
    <row r="1104" spans="1:17" x14ac:dyDescent="0.3">
      <c r="A1104">
        <v>0</v>
      </c>
      <c r="B1104">
        <v>20</v>
      </c>
      <c r="C1104">
        <v>3</v>
      </c>
      <c r="D1104">
        <v>9</v>
      </c>
      <c r="E1104">
        <v>0</v>
      </c>
      <c r="I1104">
        <v>0</v>
      </c>
      <c r="J1104">
        <v>4</v>
      </c>
      <c r="K1104">
        <v>3</v>
      </c>
      <c r="L1104">
        <v>22</v>
      </c>
      <c r="M1104">
        <v>1</v>
      </c>
      <c r="N1104" t="str">
        <f t="shared" si="52"/>
        <v>male</v>
      </c>
      <c r="O1104" t="str">
        <f t="shared" si="53"/>
        <v>c3</v>
      </c>
      <c r="P1104" t="str">
        <f t="shared" si="54"/>
        <v>yes</v>
      </c>
      <c r="Q1104">
        <v>22</v>
      </c>
    </row>
    <row r="1105" spans="1:17" x14ac:dyDescent="0.3">
      <c r="A1105">
        <v>0</v>
      </c>
      <c r="B1105">
        <v>20</v>
      </c>
      <c r="C1105">
        <v>3</v>
      </c>
      <c r="D1105">
        <v>8</v>
      </c>
      <c r="E1105">
        <v>0</v>
      </c>
      <c r="I1105">
        <v>1</v>
      </c>
      <c r="J1105">
        <v>2</v>
      </c>
      <c r="K1105">
        <v>3</v>
      </c>
      <c r="L1105">
        <v>22</v>
      </c>
      <c r="M1105">
        <v>1</v>
      </c>
      <c r="N1105" t="str">
        <f t="shared" si="52"/>
        <v>female</v>
      </c>
      <c r="O1105" t="str">
        <f t="shared" si="53"/>
        <v>c3</v>
      </c>
      <c r="P1105" t="str">
        <f t="shared" si="54"/>
        <v>yes</v>
      </c>
      <c r="Q1105">
        <v>22</v>
      </c>
    </row>
    <row r="1106" spans="1:17" x14ac:dyDescent="0.3">
      <c r="A1106">
        <v>1</v>
      </c>
      <c r="B1106">
        <v>23</v>
      </c>
      <c r="C1106">
        <v>3</v>
      </c>
      <c r="D1106">
        <v>8</v>
      </c>
      <c r="E1106">
        <v>0</v>
      </c>
      <c r="I1106">
        <v>1</v>
      </c>
      <c r="J1106">
        <v>26</v>
      </c>
      <c r="K1106">
        <v>3</v>
      </c>
      <c r="L1106">
        <v>8</v>
      </c>
      <c r="M1106">
        <v>0</v>
      </c>
      <c r="N1106" t="str">
        <f t="shared" si="52"/>
        <v>female</v>
      </c>
      <c r="O1106" t="str">
        <f t="shared" si="53"/>
        <v>c3</v>
      </c>
      <c r="P1106" t="str">
        <f t="shared" si="54"/>
        <v>no</v>
      </c>
      <c r="Q1106">
        <v>8</v>
      </c>
    </row>
    <row r="1107" spans="1:17" x14ac:dyDescent="0.3">
      <c r="A1107">
        <v>1</v>
      </c>
      <c r="B1107">
        <v>20</v>
      </c>
      <c r="C1107">
        <v>3</v>
      </c>
      <c r="D1107">
        <v>8</v>
      </c>
      <c r="E1107">
        <v>0</v>
      </c>
      <c r="I1107">
        <v>0</v>
      </c>
      <c r="J1107">
        <v>24</v>
      </c>
      <c r="K1107">
        <v>3</v>
      </c>
      <c r="L1107">
        <v>8</v>
      </c>
      <c r="M1107">
        <v>0</v>
      </c>
      <c r="N1107" t="str">
        <f t="shared" si="52"/>
        <v>male</v>
      </c>
      <c r="O1107" t="str">
        <f t="shared" si="53"/>
        <v>c3</v>
      </c>
      <c r="P1107" t="str">
        <f t="shared" si="54"/>
        <v>no</v>
      </c>
      <c r="Q1107">
        <v>8</v>
      </c>
    </row>
    <row r="1108" spans="1:17" x14ac:dyDescent="0.3">
      <c r="A1108">
        <v>0</v>
      </c>
      <c r="B1108">
        <v>16</v>
      </c>
      <c r="C1108">
        <v>3</v>
      </c>
      <c r="D1108">
        <v>9</v>
      </c>
      <c r="E1108">
        <v>0</v>
      </c>
      <c r="I1108">
        <v>1</v>
      </c>
      <c r="J1108">
        <v>28</v>
      </c>
      <c r="K1108">
        <v>3</v>
      </c>
      <c r="L1108">
        <v>7</v>
      </c>
      <c r="M1108">
        <v>0</v>
      </c>
      <c r="N1108" t="str">
        <f t="shared" si="52"/>
        <v>female</v>
      </c>
      <c r="O1108" t="str">
        <f t="shared" si="53"/>
        <v>c3</v>
      </c>
      <c r="P1108" t="str">
        <f t="shared" si="54"/>
        <v>no</v>
      </c>
      <c r="Q1108">
        <v>7</v>
      </c>
    </row>
    <row r="1109" spans="1:17" x14ac:dyDescent="0.3">
      <c r="A1109">
        <v>1</v>
      </c>
      <c r="B1109">
        <v>29</v>
      </c>
      <c r="C1109">
        <v>3</v>
      </c>
      <c r="D1109">
        <v>21</v>
      </c>
      <c r="E1109">
        <v>0</v>
      </c>
      <c r="I1109">
        <v>0</v>
      </c>
      <c r="J1109">
        <v>19</v>
      </c>
      <c r="K1109">
        <v>3</v>
      </c>
      <c r="L1109">
        <v>7</v>
      </c>
      <c r="M1109">
        <v>0</v>
      </c>
      <c r="N1109" t="str">
        <f t="shared" si="52"/>
        <v>male</v>
      </c>
      <c r="O1109" t="str">
        <f t="shared" si="53"/>
        <v>c3</v>
      </c>
      <c r="P1109" t="str">
        <f t="shared" si="54"/>
        <v>no</v>
      </c>
      <c r="Q1109">
        <v>7</v>
      </c>
    </row>
    <row r="1110" spans="1:17" x14ac:dyDescent="0.3">
      <c r="A1110">
        <v>0</v>
      </c>
      <c r="B1110">
        <v>2</v>
      </c>
      <c r="C1110">
        <v>3</v>
      </c>
      <c r="D1110">
        <v>21</v>
      </c>
      <c r="E1110">
        <v>0</v>
      </c>
      <c r="I1110">
        <v>0</v>
      </c>
      <c r="J1110">
        <v>29</v>
      </c>
      <c r="K1110">
        <v>3</v>
      </c>
      <c r="L1110">
        <v>7</v>
      </c>
      <c r="M1110">
        <v>0</v>
      </c>
      <c r="N1110" t="str">
        <f t="shared" si="52"/>
        <v>male</v>
      </c>
      <c r="O1110" t="str">
        <f t="shared" si="53"/>
        <v>c3</v>
      </c>
      <c r="P1110" t="str">
        <f t="shared" si="54"/>
        <v>no</v>
      </c>
      <c r="Q1110">
        <v>7</v>
      </c>
    </row>
    <row r="1111" spans="1:17" x14ac:dyDescent="0.3">
      <c r="A1111">
        <v>0</v>
      </c>
      <c r="B1111">
        <v>6</v>
      </c>
      <c r="C1111">
        <v>3</v>
      </c>
      <c r="D1111">
        <v>21</v>
      </c>
      <c r="E1111">
        <v>0</v>
      </c>
      <c r="I1111">
        <v>0</v>
      </c>
      <c r="J1111">
        <v>25</v>
      </c>
      <c r="K1111">
        <v>3</v>
      </c>
      <c r="L1111">
        <v>7</v>
      </c>
      <c r="M1111">
        <v>0</v>
      </c>
      <c r="N1111" t="str">
        <f t="shared" si="52"/>
        <v>male</v>
      </c>
      <c r="O1111" t="str">
        <f t="shared" si="53"/>
        <v>c3</v>
      </c>
      <c r="P1111" t="str">
        <f t="shared" si="54"/>
        <v>no</v>
      </c>
      <c r="Q1111">
        <v>7</v>
      </c>
    </row>
    <row r="1112" spans="1:17" x14ac:dyDescent="0.3">
      <c r="A1112">
        <v>1</v>
      </c>
      <c r="B1112">
        <v>3</v>
      </c>
      <c r="C1112">
        <v>3</v>
      </c>
      <c r="D1112">
        <v>21</v>
      </c>
      <c r="E1112">
        <v>0</v>
      </c>
      <c r="I1112">
        <v>1</v>
      </c>
      <c r="J1112">
        <v>18</v>
      </c>
      <c r="K1112">
        <v>3</v>
      </c>
      <c r="L1112">
        <v>7</v>
      </c>
      <c r="M1112">
        <v>0</v>
      </c>
      <c r="N1112" t="str">
        <f t="shared" si="52"/>
        <v>female</v>
      </c>
      <c r="O1112" t="str">
        <f t="shared" si="53"/>
        <v>c3</v>
      </c>
      <c r="P1112" t="str">
        <f t="shared" si="54"/>
        <v>no</v>
      </c>
      <c r="Q1112">
        <v>7</v>
      </c>
    </row>
    <row r="1113" spans="1:17" x14ac:dyDescent="0.3">
      <c r="A1113">
        <v>1</v>
      </c>
      <c r="B1113">
        <v>8</v>
      </c>
      <c r="C1113">
        <v>3</v>
      </c>
      <c r="D1113">
        <v>21</v>
      </c>
      <c r="E1113">
        <v>0</v>
      </c>
      <c r="I1113">
        <v>0</v>
      </c>
      <c r="J1113">
        <v>32</v>
      </c>
      <c r="K1113">
        <v>3</v>
      </c>
      <c r="L1113">
        <v>8</v>
      </c>
      <c r="M1113">
        <v>1</v>
      </c>
      <c r="N1113" t="str">
        <f t="shared" si="52"/>
        <v>male</v>
      </c>
      <c r="O1113" t="str">
        <f t="shared" si="53"/>
        <v>c3</v>
      </c>
      <c r="P1113" t="str">
        <f t="shared" si="54"/>
        <v>yes</v>
      </c>
      <c r="Q1113">
        <v>8</v>
      </c>
    </row>
    <row r="1114" spans="1:17" x14ac:dyDescent="0.3">
      <c r="A1114">
        <v>1</v>
      </c>
      <c r="B1114">
        <v>41</v>
      </c>
      <c r="C1114">
        <v>3</v>
      </c>
      <c r="D1114">
        <v>39</v>
      </c>
      <c r="E1114">
        <v>0</v>
      </c>
      <c r="I1114">
        <v>0</v>
      </c>
      <c r="J1114">
        <v>27</v>
      </c>
      <c r="K1114">
        <v>3</v>
      </c>
      <c r="L1114">
        <v>7</v>
      </c>
      <c r="M1114">
        <v>0</v>
      </c>
      <c r="N1114" t="str">
        <f t="shared" si="52"/>
        <v>male</v>
      </c>
      <c r="O1114" t="str">
        <f t="shared" si="53"/>
        <v>c3</v>
      </c>
      <c r="P1114" t="str">
        <f t="shared" si="54"/>
        <v>no</v>
      </c>
      <c r="Q1114">
        <v>7</v>
      </c>
    </row>
    <row r="1115" spans="1:17" x14ac:dyDescent="0.3">
      <c r="A1115">
        <v>0</v>
      </c>
      <c r="B1115">
        <v>14</v>
      </c>
      <c r="C1115">
        <v>3</v>
      </c>
      <c r="D1115">
        <v>39</v>
      </c>
      <c r="E1115">
        <v>0</v>
      </c>
      <c r="I1115">
        <v>0</v>
      </c>
      <c r="J1115">
        <v>17</v>
      </c>
      <c r="K1115">
        <v>3</v>
      </c>
      <c r="L1115">
        <v>8</v>
      </c>
      <c r="M1115">
        <v>0</v>
      </c>
      <c r="N1115" t="str">
        <f t="shared" si="52"/>
        <v>male</v>
      </c>
      <c r="O1115" t="str">
        <f t="shared" si="53"/>
        <v>c3</v>
      </c>
      <c r="P1115" t="str">
        <f t="shared" si="54"/>
        <v>no</v>
      </c>
      <c r="Q1115">
        <v>8</v>
      </c>
    </row>
    <row r="1116" spans="1:17" x14ac:dyDescent="0.3">
      <c r="A1116">
        <v>0</v>
      </c>
      <c r="B1116">
        <v>16</v>
      </c>
      <c r="C1116">
        <v>3</v>
      </c>
      <c r="D1116">
        <v>39</v>
      </c>
      <c r="E1116">
        <v>0</v>
      </c>
      <c r="I1116">
        <v>0</v>
      </c>
      <c r="J1116">
        <v>24</v>
      </c>
      <c r="K1116">
        <v>3</v>
      </c>
      <c r="L1116">
        <v>8</v>
      </c>
      <c r="M1116">
        <v>0</v>
      </c>
      <c r="N1116" t="str">
        <f t="shared" si="52"/>
        <v>male</v>
      </c>
      <c r="O1116" t="str">
        <f t="shared" si="53"/>
        <v>c3</v>
      </c>
      <c r="P1116" t="str">
        <f t="shared" si="54"/>
        <v>no</v>
      </c>
      <c r="Q1116">
        <v>8</v>
      </c>
    </row>
    <row r="1117" spans="1:17" x14ac:dyDescent="0.3">
      <c r="A1117">
        <v>0</v>
      </c>
      <c r="B1117">
        <v>7</v>
      </c>
      <c r="C1117">
        <v>3</v>
      </c>
      <c r="D1117">
        <v>39</v>
      </c>
      <c r="E1117">
        <v>0</v>
      </c>
      <c r="I1117">
        <v>0</v>
      </c>
      <c r="J1117">
        <v>16</v>
      </c>
      <c r="K1117">
        <v>3</v>
      </c>
      <c r="L1117">
        <v>8</v>
      </c>
      <c r="M1117">
        <v>0</v>
      </c>
      <c r="N1117" t="str">
        <f t="shared" si="52"/>
        <v>male</v>
      </c>
      <c r="O1117" t="str">
        <f t="shared" si="53"/>
        <v>c3</v>
      </c>
      <c r="P1117" t="str">
        <f t="shared" si="54"/>
        <v>no</v>
      </c>
      <c r="Q1117">
        <v>8</v>
      </c>
    </row>
    <row r="1118" spans="1:17" x14ac:dyDescent="0.3">
      <c r="A1118">
        <v>0</v>
      </c>
      <c r="B1118">
        <v>2</v>
      </c>
      <c r="C1118">
        <v>3</v>
      </c>
      <c r="D1118">
        <v>39</v>
      </c>
      <c r="E1118">
        <v>0</v>
      </c>
      <c r="I1118">
        <v>0</v>
      </c>
      <c r="J1118">
        <v>27</v>
      </c>
      <c r="K1118">
        <v>3</v>
      </c>
      <c r="L1118">
        <v>7</v>
      </c>
      <c r="M1118">
        <v>0</v>
      </c>
      <c r="N1118" t="str">
        <f t="shared" si="52"/>
        <v>male</v>
      </c>
      <c r="O1118" t="str">
        <f t="shared" si="53"/>
        <v>c3</v>
      </c>
      <c r="P1118" t="str">
        <f t="shared" si="54"/>
        <v>no</v>
      </c>
      <c r="Q1118">
        <v>7</v>
      </c>
    </row>
    <row r="1119" spans="1:17" x14ac:dyDescent="0.3">
      <c r="A1119">
        <v>0</v>
      </c>
      <c r="B1119">
        <v>1</v>
      </c>
      <c r="C1119">
        <v>3</v>
      </c>
      <c r="D1119">
        <v>39</v>
      </c>
      <c r="E1119">
        <v>0</v>
      </c>
      <c r="I1119">
        <v>1</v>
      </c>
      <c r="J1119">
        <v>63</v>
      </c>
      <c r="K1119">
        <v>3</v>
      </c>
      <c r="L1119">
        <v>8</v>
      </c>
      <c r="M1119">
        <v>0</v>
      </c>
      <c r="N1119" t="str">
        <f t="shared" si="52"/>
        <v>female</v>
      </c>
      <c r="O1119" t="str">
        <f t="shared" si="53"/>
        <v>c3</v>
      </c>
      <c r="P1119" t="str">
        <f t="shared" si="54"/>
        <v>no</v>
      </c>
      <c r="Q1119">
        <v>8</v>
      </c>
    </row>
    <row r="1120" spans="1:17" x14ac:dyDescent="0.3">
      <c r="A1120">
        <v>0</v>
      </c>
      <c r="B1120">
        <v>21</v>
      </c>
      <c r="C1120">
        <v>3</v>
      </c>
      <c r="D1120">
        <v>8</v>
      </c>
      <c r="E1120">
        <v>0</v>
      </c>
      <c r="I1120">
        <v>0</v>
      </c>
      <c r="J1120">
        <v>30</v>
      </c>
      <c r="K1120">
        <v>3</v>
      </c>
      <c r="L1120">
        <v>7</v>
      </c>
      <c r="M1120">
        <v>0</v>
      </c>
      <c r="N1120" t="str">
        <f t="shared" si="52"/>
        <v>male</v>
      </c>
      <c r="O1120" t="str">
        <f t="shared" si="53"/>
        <v>c3</v>
      </c>
      <c r="P1120" t="str">
        <f t="shared" si="54"/>
        <v>no</v>
      </c>
      <c r="Q1120">
        <v>7</v>
      </c>
    </row>
    <row r="1121" spans="1:17" x14ac:dyDescent="0.3">
      <c r="A1121">
        <v>0</v>
      </c>
      <c r="B1121">
        <v>19</v>
      </c>
      <c r="C1121">
        <v>3</v>
      </c>
      <c r="D1121">
        <v>14</v>
      </c>
      <c r="E1121">
        <v>0</v>
      </c>
      <c r="I1121">
        <v>0</v>
      </c>
      <c r="J1121">
        <v>19</v>
      </c>
      <c r="K1121">
        <v>3</v>
      </c>
      <c r="L1121">
        <v>7</v>
      </c>
      <c r="M1121">
        <v>0</v>
      </c>
      <c r="N1121" t="str">
        <f t="shared" si="52"/>
        <v>male</v>
      </c>
      <c r="O1121" t="str">
        <f t="shared" si="53"/>
        <v>c3</v>
      </c>
      <c r="P1121" t="str">
        <f t="shared" si="54"/>
        <v>no</v>
      </c>
      <c r="Q1121">
        <v>7</v>
      </c>
    </row>
    <row r="1122" spans="1:17" x14ac:dyDescent="0.3">
      <c r="A1122">
        <v>0</v>
      </c>
      <c r="B1122">
        <v>32</v>
      </c>
      <c r="C1122">
        <v>3</v>
      </c>
      <c r="D1122">
        <v>7</v>
      </c>
      <c r="E1122">
        <v>0</v>
      </c>
      <c r="I1122">
        <v>0</v>
      </c>
      <c r="J1122">
        <v>38</v>
      </c>
      <c r="K1122">
        <v>3</v>
      </c>
      <c r="L1122">
        <v>7</v>
      </c>
      <c r="M1122">
        <v>0</v>
      </c>
      <c r="N1122" t="str">
        <f t="shared" si="52"/>
        <v>male</v>
      </c>
      <c r="O1122" t="str">
        <f t="shared" si="53"/>
        <v>c3</v>
      </c>
      <c r="P1122" t="str">
        <f t="shared" si="54"/>
        <v>no</v>
      </c>
      <c r="Q1122">
        <v>7</v>
      </c>
    </row>
    <row r="1123" spans="1:17" x14ac:dyDescent="0.3">
      <c r="A1123">
        <v>1</v>
      </c>
      <c r="B1123">
        <v>26</v>
      </c>
      <c r="C1123">
        <v>3</v>
      </c>
      <c r="D1123">
        <v>13</v>
      </c>
      <c r="E1123">
        <v>0</v>
      </c>
      <c r="I1123">
        <v>0</v>
      </c>
      <c r="J1123">
        <v>21</v>
      </c>
      <c r="K1123">
        <v>3</v>
      </c>
      <c r="L1123">
        <v>8</v>
      </c>
      <c r="M1123">
        <v>0</v>
      </c>
      <c r="N1123" t="str">
        <f t="shared" si="52"/>
        <v>male</v>
      </c>
      <c r="O1123" t="str">
        <f t="shared" si="53"/>
        <v>c3</v>
      </c>
      <c r="P1123" t="str">
        <f t="shared" si="54"/>
        <v>no</v>
      </c>
      <c r="Q1123">
        <v>8</v>
      </c>
    </row>
    <row r="1124" spans="1:17" x14ac:dyDescent="0.3">
      <c r="A1124">
        <v>0</v>
      </c>
      <c r="B1124">
        <v>1</v>
      </c>
      <c r="C1124">
        <v>3</v>
      </c>
      <c r="D1124">
        <v>13</v>
      </c>
      <c r="E1124">
        <v>0</v>
      </c>
      <c r="I1124">
        <v>1</v>
      </c>
      <c r="J1124">
        <v>39</v>
      </c>
      <c r="K1124">
        <v>3</v>
      </c>
      <c r="L1124">
        <v>29</v>
      </c>
      <c r="M1124">
        <v>0</v>
      </c>
      <c r="N1124" t="str">
        <f t="shared" si="52"/>
        <v>female</v>
      </c>
      <c r="O1124" t="str">
        <f t="shared" si="53"/>
        <v>c3</v>
      </c>
      <c r="P1124" t="str">
        <f t="shared" si="54"/>
        <v>no</v>
      </c>
      <c r="Q1124">
        <v>29</v>
      </c>
    </row>
    <row r="1125" spans="1:17" x14ac:dyDescent="0.3">
      <c r="A1125">
        <v>1</v>
      </c>
      <c r="B1125">
        <v>3</v>
      </c>
      <c r="C1125">
        <v>3</v>
      </c>
      <c r="D1125">
        <v>13</v>
      </c>
      <c r="E1125">
        <v>0</v>
      </c>
      <c r="I1125">
        <v>0</v>
      </c>
      <c r="J1125">
        <v>10</v>
      </c>
      <c r="K1125">
        <v>3</v>
      </c>
      <c r="L1125">
        <v>29</v>
      </c>
      <c r="M1125">
        <v>0</v>
      </c>
      <c r="N1125" t="str">
        <f t="shared" si="52"/>
        <v>male</v>
      </c>
      <c r="O1125" t="str">
        <f t="shared" si="53"/>
        <v>c3</v>
      </c>
      <c r="P1125" t="str">
        <f t="shared" si="54"/>
        <v>no</v>
      </c>
      <c r="Q1125">
        <v>29</v>
      </c>
    </row>
    <row r="1126" spans="1:17" x14ac:dyDescent="0.3">
      <c r="A1126">
        <v>0</v>
      </c>
      <c r="B1126">
        <v>32</v>
      </c>
      <c r="C1126">
        <v>3</v>
      </c>
      <c r="D1126">
        <v>7</v>
      </c>
      <c r="E1126">
        <v>0</v>
      </c>
      <c r="I1126">
        <v>0</v>
      </c>
      <c r="J1126">
        <v>8</v>
      </c>
      <c r="K1126">
        <v>3</v>
      </c>
      <c r="L1126">
        <v>29</v>
      </c>
      <c r="M1126">
        <v>0</v>
      </c>
      <c r="N1126" t="str">
        <f t="shared" si="52"/>
        <v>male</v>
      </c>
      <c r="O1126" t="str">
        <f t="shared" si="53"/>
        <v>c3</v>
      </c>
      <c r="P1126" t="str">
        <f t="shared" si="54"/>
        <v>no</v>
      </c>
      <c r="Q1126">
        <v>29</v>
      </c>
    </row>
    <row r="1127" spans="1:17" x14ac:dyDescent="0.3">
      <c r="A1127">
        <v>0</v>
      </c>
      <c r="B1127">
        <v>28</v>
      </c>
      <c r="C1127">
        <v>3</v>
      </c>
      <c r="D1127">
        <v>7</v>
      </c>
      <c r="E1127">
        <v>0</v>
      </c>
      <c r="I1127">
        <v>0</v>
      </c>
      <c r="J1127">
        <v>7</v>
      </c>
      <c r="K1127">
        <v>3</v>
      </c>
      <c r="L1127">
        <v>29</v>
      </c>
      <c r="M1127">
        <v>0</v>
      </c>
      <c r="N1127" t="str">
        <f t="shared" si="52"/>
        <v>male</v>
      </c>
      <c r="O1127" t="str">
        <f t="shared" si="53"/>
        <v>c3</v>
      </c>
      <c r="P1127" t="str">
        <f t="shared" si="54"/>
        <v>no</v>
      </c>
      <c r="Q1127">
        <v>29</v>
      </c>
    </row>
    <row r="1128" spans="1:17" x14ac:dyDescent="0.3">
      <c r="A1128">
        <v>0</v>
      </c>
      <c r="B1128">
        <v>24</v>
      </c>
      <c r="C1128">
        <v>3</v>
      </c>
      <c r="D1128">
        <v>8</v>
      </c>
      <c r="E1128">
        <v>0</v>
      </c>
      <c r="I1128">
        <v>0</v>
      </c>
      <c r="J1128">
        <v>4</v>
      </c>
      <c r="K1128">
        <v>3</v>
      </c>
      <c r="L1128">
        <v>29</v>
      </c>
      <c r="M1128">
        <v>0</v>
      </c>
      <c r="N1128" t="str">
        <f t="shared" si="52"/>
        <v>male</v>
      </c>
      <c r="O1128" t="str">
        <f t="shared" si="53"/>
        <v>c3</v>
      </c>
      <c r="P1128" t="str">
        <f t="shared" si="54"/>
        <v>no</v>
      </c>
      <c r="Q1128">
        <v>29</v>
      </c>
    </row>
    <row r="1129" spans="1:17" x14ac:dyDescent="0.3">
      <c r="A1129">
        <v>0</v>
      </c>
      <c r="B1129">
        <v>21</v>
      </c>
      <c r="C1129">
        <v>3</v>
      </c>
      <c r="D1129">
        <v>7</v>
      </c>
      <c r="E1129">
        <v>0</v>
      </c>
      <c r="I1129">
        <v>0</v>
      </c>
      <c r="J1129">
        <v>2</v>
      </c>
      <c r="K1129">
        <v>3</v>
      </c>
      <c r="L1129">
        <v>29</v>
      </c>
      <c r="M1129">
        <v>0</v>
      </c>
      <c r="N1129" t="str">
        <f t="shared" si="52"/>
        <v>male</v>
      </c>
      <c r="O1129" t="str">
        <f t="shared" si="53"/>
        <v>c3</v>
      </c>
      <c r="P1129" t="str">
        <f t="shared" si="54"/>
        <v>no</v>
      </c>
      <c r="Q1129">
        <v>29</v>
      </c>
    </row>
    <row r="1130" spans="1:17" x14ac:dyDescent="0.3">
      <c r="A1130">
        <v>0</v>
      </c>
      <c r="B1130">
        <v>25</v>
      </c>
      <c r="C1130">
        <v>3</v>
      </c>
      <c r="D1130">
        <v>7</v>
      </c>
      <c r="E1130">
        <v>0</v>
      </c>
      <c r="I1130">
        <v>1</v>
      </c>
      <c r="J1130">
        <v>22</v>
      </c>
      <c r="K1130">
        <v>3</v>
      </c>
      <c r="L1130">
        <v>39</v>
      </c>
      <c r="M1130">
        <v>0</v>
      </c>
      <c r="N1130" t="str">
        <f t="shared" si="52"/>
        <v>female</v>
      </c>
      <c r="O1130" t="str">
        <f t="shared" si="53"/>
        <v>c3</v>
      </c>
      <c r="P1130" t="str">
        <f t="shared" si="54"/>
        <v>no</v>
      </c>
      <c r="Q1130">
        <v>39</v>
      </c>
    </row>
    <row r="1131" spans="1:17" x14ac:dyDescent="0.3">
      <c r="A1131">
        <v>0</v>
      </c>
      <c r="B1131">
        <v>22</v>
      </c>
      <c r="C1131">
        <v>3</v>
      </c>
      <c r="D1131">
        <v>7</v>
      </c>
      <c r="E1131">
        <v>0</v>
      </c>
      <c r="I1131">
        <v>0</v>
      </c>
      <c r="J1131">
        <v>35</v>
      </c>
      <c r="K1131">
        <v>3</v>
      </c>
      <c r="L1131">
        <v>7</v>
      </c>
      <c r="M1131">
        <v>0</v>
      </c>
      <c r="N1131" t="str">
        <f t="shared" si="52"/>
        <v>male</v>
      </c>
      <c r="O1131" t="str">
        <f t="shared" si="53"/>
        <v>c3</v>
      </c>
      <c r="P1131" t="str">
        <f t="shared" si="54"/>
        <v>no</v>
      </c>
      <c r="Q1131">
        <v>7</v>
      </c>
    </row>
    <row r="1132" spans="1:17" x14ac:dyDescent="0.3">
      <c r="A1132">
        <v>0</v>
      </c>
      <c r="B1132">
        <v>25</v>
      </c>
      <c r="C1132">
        <v>3</v>
      </c>
      <c r="D1132">
        <v>7</v>
      </c>
      <c r="E1132">
        <v>1</v>
      </c>
      <c r="I1132">
        <v>1</v>
      </c>
      <c r="J1132">
        <v>18</v>
      </c>
      <c r="K1132">
        <v>3</v>
      </c>
      <c r="L1132">
        <v>7</v>
      </c>
      <c r="M1132">
        <v>1</v>
      </c>
      <c r="N1132" t="str">
        <f t="shared" ref="N1132:N1195" si="55">IF(I1132=1,"female","male")</f>
        <v>female</v>
      </c>
      <c r="O1132" t="str">
        <f t="shared" si="53"/>
        <v>c3</v>
      </c>
      <c r="P1132" t="str">
        <f t="shared" si="54"/>
        <v>yes</v>
      </c>
      <c r="Q1132">
        <v>7</v>
      </c>
    </row>
    <row r="1133" spans="1:17" x14ac:dyDescent="0.3">
      <c r="A1133">
        <v>1</v>
      </c>
      <c r="B1133">
        <v>24</v>
      </c>
      <c r="C1133">
        <v>3</v>
      </c>
      <c r="D1133">
        <v>22</v>
      </c>
      <c r="E1133">
        <v>1</v>
      </c>
      <c r="I1133">
        <v>0</v>
      </c>
      <c r="J1133">
        <v>69</v>
      </c>
      <c r="K1133">
        <v>3</v>
      </c>
      <c r="L1133">
        <v>14</v>
      </c>
      <c r="M1133">
        <v>0</v>
      </c>
      <c r="N1133" t="str">
        <f t="shared" si="55"/>
        <v>male</v>
      </c>
      <c r="O1133" t="str">
        <f t="shared" si="53"/>
        <v>c3</v>
      </c>
      <c r="P1133" t="str">
        <f t="shared" si="54"/>
        <v>no</v>
      </c>
      <c r="Q1133">
        <v>14</v>
      </c>
    </row>
    <row r="1134" spans="1:17" x14ac:dyDescent="0.3">
      <c r="A1134">
        <v>0</v>
      </c>
      <c r="B1134">
        <v>4</v>
      </c>
      <c r="C1134">
        <v>3</v>
      </c>
      <c r="D1134">
        <v>22</v>
      </c>
      <c r="E1134">
        <v>1</v>
      </c>
      <c r="I1134">
        <v>1</v>
      </c>
      <c r="J1134">
        <v>58</v>
      </c>
      <c r="K1134">
        <v>3</v>
      </c>
      <c r="L1134">
        <v>14</v>
      </c>
      <c r="M1134">
        <v>0</v>
      </c>
      <c r="N1134" t="str">
        <f t="shared" si="55"/>
        <v>female</v>
      </c>
      <c r="O1134" t="str">
        <f t="shared" si="53"/>
        <v>c3</v>
      </c>
      <c r="P1134" t="str">
        <f t="shared" si="54"/>
        <v>no</v>
      </c>
      <c r="Q1134">
        <v>14</v>
      </c>
    </row>
    <row r="1135" spans="1:17" x14ac:dyDescent="0.3">
      <c r="A1135">
        <v>1</v>
      </c>
      <c r="B1135">
        <v>2</v>
      </c>
      <c r="C1135">
        <v>3</v>
      </c>
      <c r="D1135">
        <v>22</v>
      </c>
      <c r="E1135">
        <v>1</v>
      </c>
      <c r="I1135">
        <v>0</v>
      </c>
      <c r="J1135">
        <v>50</v>
      </c>
      <c r="K1135">
        <v>3</v>
      </c>
      <c r="L1135">
        <v>14</v>
      </c>
      <c r="M1135">
        <v>0</v>
      </c>
      <c r="N1135" t="str">
        <f t="shared" si="55"/>
        <v>male</v>
      </c>
      <c r="O1135" t="str">
        <f t="shared" si="53"/>
        <v>c3</v>
      </c>
      <c r="P1135" t="str">
        <f t="shared" si="54"/>
        <v>no</v>
      </c>
      <c r="Q1135">
        <v>14</v>
      </c>
    </row>
    <row r="1136" spans="1:17" x14ac:dyDescent="0.3">
      <c r="A1136">
        <v>1</v>
      </c>
      <c r="B1136">
        <v>26</v>
      </c>
      <c r="C1136">
        <v>3</v>
      </c>
      <c r="D1136">
        <v>8</v>
      </c>
      <c r="E1136">
        <v>0</v>
      </c>
      <c r="I1136">
        <v>1</v>
      </c>
      <c r="J1136">
        <v>47</v>
      </c>
      <c r="K1136">
        <v>3</v>
      </c>
      <c r="L1136">
        <v>14</v>
      </c>
      <c r="M1136">
        <v>0</v>
      </c>
      <c r="N1136" t="str">
        <f t="shared" si="55"/>
        <v>female</v>
      </c>
      <c r="O1136" t="str">
        <f t="shared" si="53"/>
        <v>c3</v>
      </c>
      <c r="P1136" t="str">
        <f t="shared" si="54"/>
        <v>no</v>
      </c>
      <c r="Q1136">
        <v>14</v>
      </c>
    </row>
    <row r="1137" spans="1:17" x14ac:dyDescent="0.3">
      <c r="A1137">
        <v>0</v>
      </c>
      <c r="B1137">
        <v>24</v>
      </c>
      <c r="C1137">
        <v>3</v>
      </c>
      <c r="D1137">
        <v>8</v>
      </c>
      <c r="E1137">
        <v>0</v>
      </c>
      <c r="I1137">
        <v>0</v>
      </c>
      <c r="J1137">
        <v>29</v>
      </c>
      <c r="K1137">
        <v>3</v>
      </c>
      <c r="L1137">
        <v>8</v>
      </c>
      <c r="M1137">
        <v>0</v>
      </c>
      <c r="N1137" t="str">
        <f t="shared" si="55"/>
        <v>male</v>
      </c>
      <c r="O1137" t="str">
        <f t="shared" si="53"/>
        <v>c3</v>
      </c>
      <c r="P1137" t="str">
        <f t="shared" si="54"/>
        <v>no</v>
      </c>
      <c r="Q1137">
        <v>8</v>
      </c>
    </row>
    <row r="1138" spans="1:17" x14ac:dyDescent="0.3">
      <c r="A1138">
        <v>1</v>
      </c>
      <c r="B1138">
        <v>28</v>
      </c>
      <c r="C1138">
        <v>3</v>
      </c>
      <c r="D1138">
        <v>7</v>
      </c>
      <c r="E1138">
        <v>0</v>
      </c>
      <c r="I1138">
        <v>0</v>
      </c>
      <c r="J1138">
        <v>49</v>
      </c>
      <c r="K1138">
        <v>3</v>
      </c>
      <c r="L1138">
        <v>7</v>
      </c>
      <c r="M1138">
        <v>0</v>
      </c>
      <c r="N1138" t="str">
        <f t="shared" si="55"/>
        <v>male</v>
      </c>
      <c r="O1138" t="str">
        <f t="shared" si="53"/>
        <v>c3</v>
      </c>
      <c r="P1138" t="str">
        <f t="shared" si="54"/>
        <v>no</v>
      </c>
      <c r="Q1138">
        <v>7</v>
      </c>
    </row>
    <row r="1139" spans="1:17" x14ac:dyDescent="0.3">
      <c r="A1139">
        <v>0</v>
      </c>
      <c r="B1139">
        <v>19</v>
      </c>
      <c r="C1139">
        <v>3</v>
      </c>
      <c r="D1139">
        <v>7</v>
      </c>
      <c r="E1139">
        <v>0</v>
      </c>
      <c r="I1139">
        <v>1</v>
      </c>
      <c r="J1139">
        <v>41</v>
      </c>
      <c r="K1139">
        <v>3</v>
      </c>
      <c r="L1139">
        <v>20</v>
      </c>
      <c r="M1139">
        <v>0</v>
      </c>
      <c r="N1139" t="str">
        <f t="shared" si="55"/>
        <v>female</v>
      </c>
      <c r="O1139" t="str">
        <f t="shared" si="53"/>
        <v>c3</v>
      </c>
      <c r="P1139" t="str">
        <f t="shared" si="54"/>
        <v>no</v>
      </c>
      <c r="Q1139">
        <v>20</v>
      </c>
    </row>
    <row r="1140" spans="1:17" x14ac:dyDescent="0.3">
      <c r="A1140">
        <v>0</v>
      </c>
      <c r="B1140">
        <v>29</v>
      </c>
      <c r="C1140">
        <v>3</v>
      </c>
      <c r="D1140">
        <v>7</v>
      </c>
      <c r="E1140">
        <v>0</v>
      </c>
      <c r="I1140">
        <v>1</v>
      </c>
      <c r="J1140">
        <v>2</v>
      </c>
      <c r="K1140">
        <v>3</v>
      </c>
      <c r="L1140">
        <v>20</v>
      </c>
      <c r="M1140">
        <v>0</v>
      </c>
      <c r="N1140" t="str">
        <f t="shared" si="55"/>
        <v>female</v>
      </c>
      <c r="O1140" t="str">
        <f t="shared" si="53"/>
        <v>c3</v>
      </c>
      <c r="P1140" t="str">
        <f t="shared" si="54"/>
        <v>no</v>
      </c>
      <c r="Q1140">
        <v>20</v>
      </c>
    </row>
    <row r="1141" spans="1:17" x14ac:dyDescent="0.3">
      <c r="A1141">
        <v>0</v>
      </c>
      <c r="B1141">
        <v>25</v>
      </c>
      <c r="C1141">
        <v>3</v>
      </c>
      <c r="D1141">
        <v>7</v>
      </c>
      <c r="E1141">
        <v>0</v>
      </c>
      <c r="I1141">
        <v>0</v>
      </c>
      <c r="J1141">
        <v>18</v>
      </c>
      <c r="K1141">
        <v>3</v>
      </c>
      <c r="L1141">
        <v>20</v>
      </c>
      <c r="M1141">
        <v>0</v>
      </c>
      <c r="N1141" t="str">
        <f t="shared" si="55"/>
        <v>male</v>
      </c>
      <c r="O1141" t="str">
        <f t="shared" si="53"/>
        <v>c3</v>
      </c>
      <c r="P1141" t="str">
        <f t="shared" si="54"/>
        <v>no</v>
      </c>
      <c r="Q1141">
        <v>20</v>
      </c>
    </row>
    <row r="1142" spans="1:17" x14ac:dyDescent="0.3">
      <c r="A1142">
        <v>1</v>
      </c>
      <c r="B1142">
        <v>18</v>
      </c>
      <c r="C1142">
        <v>3</v>
      </c>
      <c r="D1142">
        <v>7</v>
      </c>
      <c r="E1142">
        <v>0</v>
      </c>
      <c r="I1142">
        <v>1</v>
      </c>
      <c r="J1142">
        <v>26</v>
      </c>
      <c r="K1142">
        <v>3</v>
      </c>
      <c r="L1142">
        <v>8</v>
      </c>
      <c r="M1142">
        <v>1</v>
      </c>
      <c r="N1142" t="str">
        <f t="shared" si="55"/>
        <v>female</v>
      </c>
      <c r="O1142" t="str">
        <f t="shared" si="53"/>
        <v>c3</v>
      </c>
      <c r="P1142" t="str">
        <f t="shared" si="54"/>
        <v>yes</v>
      </c>
      <c r="Q1142">
        <v>8</v>
      </c>
    </row>
    <row r="1143" spans="1:17" x14ac:dyDescent="0.3">
      <c r="A1143">
        <v>0</v>
      </c>
      <c r="B1143">
        <v>32</v>
      </c>
      <c r="C1143">
        <v>3</v>
      </c>
      <c r="D1143">
        <v>8</v>
      </c>
      <c r="E1143">
        <v>1</v>
      </c>
      <c r="I1143">
        <v>0</v>
      </c>
      <c r="J1143">
        <v>53</v>
      </c>
      <c r="K1143">
        <v>3</v>
      </c>
      <c r="L1143">
        <v>8</v>
      </c>
      <c r="M1143">
        <v>0</v>
      </c>
      <c r="N1143" t="str">
        <f t="shared" si="55"/>
        <v>male</v>
      </c>
      <c r="O1143" t="str">
        <f t="shared" si="53"/>
        <v>c3</v>
      </c>
      <c r="P1143" t="str">
        <f t="shared" si="54"/>
        <v>no</v>
      </c>
      <c r="Q1143">
        <v>8</v>
      </c>
    </row>
    <row r="1144" spans="1:17" x14ac:dyDescent="0.3">
      <c r="A1144">
        <v>0</v>
      </c>
      <c r="B1144">
        <v>27</v>
      </c>
      <c r="C1144">
        <v>3</v>
      </c>
      <c r="D1144">
        <v>7</v>
      </c>
      <c r="E1144">
        <v>0</v>
      </c>
      <c r="I1144">
        <v>0</v>
      </c>
      <c r="J1144">
        <v>16</v>
      </c>
      <c r="K1144">
        <v>3</v>
      </c>
      <c r="L1144">
        <v>8</v>
      </c>
      <c r="M1144">
        <v>0</v>
      </c>
      <c r="N1144" t="str">
        <f t="shared" si="55"/>
        <v>male</v>
      </c>
      <c r="O1144" t="str">
        <f t="shared" si="53"/>
        <v>c3</v>
      </c>
      <c r="P1144" t="str">
        <f t="shared" si="54"/>
        <v>no</v>
      </c>
      <c r="Q1144">
        <v>8</v>
      </c>
    </row>
    <row r="1145" spans="1:17" x14ac:dyDescent="0.3">
      <c r="A1145">
        <v>0</v>
      </c>
      <c r="B1145">
        <v>17</v>
      </c>
      <c r="C1145">
        <v>3</v>
      </c>
      <c r="D1145">
        <v>8</v>
      </c>
      <c r="E1145">
        <v>0</v>
      </c>
      <c r="I1145">
        <v>0</v>
      </c>
      <c r="J1145">
        <v>29</v>
      </c>
      <c r="K1145">
        <v>3</v>
      </c>
      <c r="L1145">
        <v>24</v>
      </c>
      <c r="M1145">
        <v>0</v>
      </c>
      <c r="N1145" t="str">
        <f t="shared" si="55"/>
        <v>male</v>
      </c>
      <c r="O1145" t="str">
        <f t="shared" si="53"/>
        <v>c3</v>
      </c>
      <c r="P1145" t="str">
        <f t="shared" si="54"/>
        <v>no</v>
      </c>
      <c r="Q1145">
        <v>24</v>
      </c>
    </row>
    <row r="1146" spans="1:17" x14ac:dyDescent="0.3">
      <c r="A1146">
        <v>0</v>
      </c>
      <c r="B1146">
        <v>24</v>
      </c>
      <c r="C1146">
        <v>3</v>
      </c>
      <c r="D1146">
        <v>8</v>
      </c>
      <c r="E1146">
        <v>0</v>
      </c>
      <c r="I1146">
        <v>0</v>
      </c>
      <c r="J1146">
        <v>24</v>
      </c>
      <c r="K1146">
        <v>3</v>
      </c>
      <c r="L1146">
        <v>7</v>
      </c>
      <c r="M1146">
        <v>1</v>
      </c>
      <c r="N1146" t="str">
        <f t="shared" si="55"/>
        <v>male</v>
      </c>
      <c r="O1146" t="str">
        <f t="shared" si="53"/>
        <v>c3</v>
      </c>
      <c r="P1146" t="str">
        <f t="shared" si="54"/>
        <v>yes</v>
      </c>
      <c r="Q1146">
        <v>7</v>
      </c>
    </row>
    <row r="1147" spans="1:17" x14ac:dyDescent="0.3">
      <c r="A1147">
        <v>0</v>
      </c>
      <c r="B1147">
        <v>16</v>
      </c>
      <c r="C1147">
        <v>3</v>
      </c>
      <c r="D1147">
        <v>8</v>
      </c>
      <c r="E1147">
        <v>0</v>
      </c>
      <c r="I1147">
        <v>0</v>
      </c>
      <c r="J1147">
        <v>30</v>
      </c>
      <c r="K1147">
        <v>3</v>
      </c>
      <c r="L1147">
        <v>7</v>
      </c>
      <c r="M1147">
        <v>0</v>
      </c>
      <c r="N1147" t="str">
        <f t="shared" si="55"/>
        <v>male</v>
      </c>
      <c r="O1147" t="str">
        <f t="shared" si="53"/>
        <v>c3</v>
      </c>
      <c r="P1147" t="str">
        <f t="shared" si="54"/>
        <v>no</v>
      </c>
      <c r="Q1147">
        <v>7</v>
      </c>
    </row>
    <row r="1148" spans="1:17" x14ac:dyDescent="0.3">
      <c r="A1148">
        <v>0</v>
      </c>
      <c r="B1148">
        <v>27</v>
      </c>
      <c r="C1148">
        <v>3</v>
      </c>
      <c r="D1148">
        <v>7</v>
      </c>
      <c r="E1148">
        <v>0</v>
      </c>
      <c r="I1148">
        <v>0</v>
      </c>
      <c r="J1148">
        <v>27</v>
      </c>
      <c r="K1148">
        <v>3</v>
      </c>
      <c r="L1148">
        <v>7</v>
      </c>
      <c r="M1148">
        <v>0</v>
      </c>
      <c r="N1148" t="str">
        <f t="shared" si="55"/>
        <v>male</v>
      </c>
      <c r="O1148" t="str">
        <f t="shared" si="53"/>
        <v>c3</v>
      </c>
      <c r="P1148" t="str">
        <f t="shared" si="54"/>
        <v>no</v>
      </c>
      <c r="Q1148">
        <v>7</v>
      </c>
    </row>
    <row r="1149" spans="1:17" x14ac:dyDescent="0.3">
      <c r="A1149">
        <v>1</v>
      </c>
      <c r="B1149">
        <v>63</v>
      </c>
      <c r="C1149">
        <v>3</v>
      </c>
      <c r="D1149">
        <v>8</v>
      </c>
      <c r="E1149">
        <v>0</v>
      </c>
      <c r="I1149">
        <v>0</v>
      </c>
      <c r="J1149">
        <v>20</v>
      </c>
      <c r="K1149">
        <v>3</v>
      </c>
      <c r="L1149">
        <v>7</v>
      </c>
      <c r="M1149">
        <v>0</v>
      </c>
      <c r="N1149" t="str">
        <f t="shared" si="55"/>
        <v>male</v>
      </c>
      <c r="O1149" t="str">
        <f t="shared" si="53"/>
        <v>c3</v>
      </c>
      <c r="P1149" t="str">
        <f t="shared" si="54"/>
        <v>no</v>
      </c>
      <c r="Q1149">
        <v>7</v>
      </c>
    </row>
    <row r="1150" spans="1:17" x14ac:dyDescent="0.3">
      <c r="A1150">
        <v>0</v>
      </c>
      <c r="B1150">
        <v>30</v>
      </c>
      <c r="C1150">
        <v>3</v>
      </c>
      <c r="D1150">
        <v>7</v>
      </c>
      <c r="E1150">
        <v>0</v>
      </c>
      <c r="I1150">
        <v>0</v>
      </c>
      <c r="J1150">
        <v>17</v>
      </c>
      <c r="K1150">
        <v>3</v>
      </c>
      <c r="L1150">
        <v>7</v>
      </c>
      <c r="M1150">
        <v>0</v>
      </c>
      <c r="N1150" t="str">
        <f t="shared" si="55"/>
        <v>male</v>
      </c>
      <c r="O1150" t="str">
        <f t="shared" si="53"/>
        <v>c3</v>
      </c>
      <c r="P1150" t="str">
        <f t="shared" si="54"/>
        <v>no</v>
      </c>
      <c r="Q1150">
        <v>7</v>
      </c>
    </row>
    <row r="1151" spans="1:17" x14ac:dyDescent="0.3">
      <c r="A1151">
        <v>0</v>
      </c>
      <c r="B1151">
        <v>19</v>
      </c>
      <c r="C1151">
        <v>3</v>
      </c>
      <c r="D1151">
        <v>7</v>
      </c>
      <c r="E1151">
        <v>0</v>
      </c>
      <c r="I1151">
        <v>0</v>
      </c>
      <c r="J1151">
        <v>44</v>
      </c>
      <c r="K1151">
        <v>3</v>
      </c>
      <c r="L1151">
        <v>69</v>
      </c>
      <c r="M1151">
        <v>0</v>
      </c>
      <c r="N1151" t="str">
        <f t="shared" si="55"/>
        <v>male</v>
      </c>
      <c r="O1151" t="str">
        <f t="shared" si="53"/>
        <v>c3</v>
      </c>
      <c r="P1151" t="str">
        <f t="shared" si="54"/>
        <v>no</v>
      </c>
      <c r="Q1151">
        <v>69</v>
      </c>
    </row>
    <row r="1152" spans="1:17" x14ac:dyDescent="0.3">
      <c r="A1152">
        <v>0</v>
      </c>
      <c r="B1152">
        <v>38</v>
      </c>
      <c r="C1152">
        <v>3</v>
      </c>
      <c r="D1152">
        <v>7</v>
      </c>
      <c r="E1152">
        <v>0</v>
      </c>
      <c r="I1152">
        <v>1</v>
      </c>
      <c r="J1152">
        <v>44</v>
      </c>
      <c r="K1152">
        <v>3</v>
      </c>
      <c r="L1152">
        <v>69</v>
      </c>
      <c r="M1152">
        <v>0</v>
      </c>
      <c r="N1152" t="str">
        <f t="shared" si="55"/>
        <v>female</v>
      </c>
      <c r="O1152" t="str">
        <f t="shared" si="53"/>
        <v>c3</v>
      </c>
      <c r="P1152" t="str">
        <f t="shared" si="54"/>
        <v>no</v>
      </c>
      <c r="Q1152">
        <v>69</v>
      </c>
    </row>
    <row r="1153" spans="1:17" x14ac:dyDescent="0.3">
      <c r="A1153">
        <v>0</v>
      </c>
      <c r="B1153">
        <v>21</v>
      </c>
      <c r="C1153">
        <v>3</v>
      </c>
      <c r="D1153">
        <v>8</v>
      </c>
      <c r="E1153">
        <v>0</v>
      </c>
      <c r="I1153">
        <v>1</v>
      </c>
      <c r="J1153">
        <v>20</v>
      </c>
      <c r="K1153">
        <v>3</v>
      </c>
      <c r="L1153">
        <v>69</v>
      </c>
      <c r="M1153">
        <v>0</v>
      </c>
      <c r="N1153" t="str">
        <f t="shared" si="55"/>
        <v>female</v>
      </c>
      <c r="O1153" t="str">
        <f t="shared" si="53"/>
        <v>c3</v>
      </c>
      <c r="P1153" t="str">
        <f t="shared" si="54"/>
        <v>no</v>
      </c>
      <c r="Q1153">
        <v>69</v>
      </c>
    </row>
    <row r="1154" spans="1:17" x14ac:dyDescent="0.3">
      <c r="A1154">
        <v>1</v>
      </c>
      <c r="B1154">
        <v>39</v>
      </c>
      <c r="C1154">
        <v>3</v>
      </c>
      <c r="D1154">
        <v>29</v>
      </c>
      <c r="E1154">
        <v>0</v>
      </c>
      <c r="I1154">
        <v>0</v>
      </c>
      <c r="J1154">
        <v>19</v>
      </c>
      <c r="K1154">
        <v>3</v>
      </c>
      <c r="L1154">
        <v>69</v>
      </c>
      <c r="M1154">
        <v>0</v>
      </c>
      <c r="N1154" t="str">
        <f t="shared" si="55"/>
        <v>male</v>
      </c>
      <c r="O1154" t="str">
        <f t="shared" si="53"/>
        <v>c3</v>
      </c>
      <c r="P1154" t="str">
        <f t="shared" si="54"/>
        <v>no</v>
      </c>
      <c r="Q1154">
        <v>69</v>
      </c>
    </row>
    <row r="1155" spans="1:17" x14ac:dyDescent="0.3">
      <c r="A1155">
        <v>0</v>
      </c>
      <c r="B1155">
        <v>10</v>
      </c>
      <c r="C1155">
        <v>3</v>
      </c>
      <c r="D1155">
        <v>29</v>
      </c>
      <c r="E1155">
        <v>0</v>
      </c>
      <c r="I1155">
        <v>0</v>
      </c>
      <c r="J1155">
        <v>18</v>
      </c>
      <c r="K1155">
        <v>3</v>
      </c>
      <c r="L1155">
        <v>69</v>
      </c>
      <c r="M1155">
        <v>0</v>
      </c>
      <c r="N1155" t="str">
        <f t="shared" si="55"/>
        <v>male</v>
      </c>
      <c r="O1155" t="str">
        <f t="shared" ref="O1155:O1218" si="56">IF(K1155=1,"c1",IF(K1155=2,"c2","c3"))</f>
        <v>c3</v>
      </c>
      <c r="P1155" t="str">
        <f t="shared" ref="P1155:P1218" si="57">IF(M1155=1,"yes","no")</f>
        <v>no</v>
      </c>
      <c r="Q1155">
        <v>69</v>
      </c>
    </row>
    <row r="1156" spans="1:17" x14ac:dyDescent="0.3">
      <c r="A1156">
        <v>0</v>
      </c>
      <c r="B1156">
        <v>8</v>
      </c>
      <c r="C1156">
        <v>3</v>
      </c>
      <c r="D1156">
        <v>29</v>
      </c>
      <c r="E1156">
        <v>0</v>
      </c>
      <c r="I1156">
        <v>0</v>
      </c>
      <c r="J1156">
        <v>16</v>
      </c>
      <c r="K1156">
        <v>3</v>
      </c>
      <c r="L1156">
        <v>69</v>
      </c>
      <c r="M1156">
        <v>0</v>
      </c>
      <c r="N1156" t="str">
        <f t="shared" si="55"/>
        <v>male</v>
      </c>
      <c r="O1156" t="str">
        <f t="shared" si="56"/>
        <v>c3</v>
      </c>
      <c r="P1156" t="str">
        <f t="shared" si="57"/>
        <v>no</v>
      </c>
      <c r="Q1156">
        <v>69</v>
      </c>
    </row>
    <row r="1157" spans="1:17" x14ac:dyDescent="0.3">
      <c r="A1157">
        <v>0</v>
      </c>
      <c r="B1157">
        <v>7</v>
      </c>
      <c r="C1157">
        <v>3</v>
      </c>
      <c r="D1157">
        <v>29</v>
      </c>
      <c r="E1157">
        <v>0</v>
      </c>
      <c r="I1157">
        <v>1</v>
      </c>
      <c r="J1157">
        <v>14</v>
      </c>
      <c r="K1157">
        <v>3</v>
      </c>
      <c r="L1157">
        <v>69</v>
      </c>
      <c r="M1157">
        <v>0</v>
      </c>
      <c r="N1157" t="str">
        <f t="shared" si="55"/>
        <v>female</v>
      </c>
      <c r="O1157" t="str">
        <f t="shared" si="56"/>
        <v>c3</v>
      </c>
      <c r="P1157" t="str">
        <f t="shared" si="57"/>
        <v>no</v>
      </c>
      <c r="Q1157">
        <v>69</v>
      </c>
    </row>
    <row r="1158" spans="1:17" x14ac:dyDescent="0.3">
      <c r="A1158">
        <v>0</v>
      </c>
      <c r="B1158">
        <v>4</v>
      </c>
      <c r="C1158">
        <v>3</v>
      </c>
      <c r="D1158">
        <v>29</v>
      </c>
      <c r="E1158">
        <v>0</v>
      </c>
      <c r="I1158">
        <v>0</v>
      </c>
      <c r="J1158">
        <v>12</v>
      </c>
      <c r="K1158">
        <v>3</v>
      </c>
      <c r="L1158">
        <v>69</v>
      </c>
      <c r="M1158">
        <v>0</v>
      </c>
      <c r="N1158" t="str">
        <f t="shared" si="55"/>
        <v>male</v>
      </c>
      <c r="O1158" t="str">
        <f t="shared" si="56"/>
        <v>c3</v>
      </c>
      <c r="P1158" t="str">
        <f t="shared" si="57"/>
        <v>no</v>
      </c>
      <c r="Q1158">
        <v>69</v>
      </c>
    </row>
    <row r="1159" spans="1:17" x14ac:dyDescent="0.3">
      <c r="A1159">
        <v>0</v>
      </c>
      <c r="B1159">
        <v>2</v>
      </c>
      <c r="C1159">
        <v>3</v>
      </c>
      <c r="D1159">
        <v>29</v>
      </c>
      <c r="E1159">
        <v>0</v>
      </c>
      <c r="I1159">
        <v>1</v>
      </c>
      <c r="J1159">
        <v>10</v>
      </c>
      <c r="K1159">
        <v>3</v>
      </c>
      <c r="L1159">
        <v>69</v>
      </c>
      <c r="M1159">
        <v>0</v>
      </c>
      <c r="N1159" t="str">
        <f t="shared" si="55"/>
        <v>female</v>
      </c>
      <c r="O1159" t="str">
        <f t="shared" si="56"/>
        <v>c3</v>
      </c>
      <c r="P1159" t="str">
        <f t="shared" si="57"/>
        <v>no</v>
      </c>
      <c r="Q1159">
        <v>69</v>
      </c>
    </row>
    <row r="1160" spans="1:17" x14ac:dyDescent="0.3">
      <c r="A1160">
        <v>1</v>
      </c>
      <c r="B1160">
        <v>22</v>
      </c>
      <c r="C1160">
        <v>3</v>
      </c>
      <c r="D1160">
        <v>39</v>
      </c>
      <c r="E1160">
        <v>0</v>
      </c>
      <c r="I1160">
        <v>1</v>
      </c>
      <c r="J1160">
        <v>7</v>
      </c>
      <c r="K1160">
        <v>3</v>
      </c>
      <c r="L1160">
        <v>69</v>
      </c>
      <c r="M1160">
        <v>0</v>
      </c>
      <c r="N1160" t="str">
        <f t="shared" si="55"/>
        <v>female</v>
      </c>
      <c r="O1160" t="str">
        <f t="shared" si="56"/>
        <v>c3</v>
      </c>
      <c r="P1160" t="str">
        <f t="shared" si="57"/>
        <v>no</v>
      </c>
      <c r="Q1160">
        <v>69</v>
      </c>
    </row>
    <row r="1161" spans="1:17" x14ac:dyDescent="0.3">
      <c r="A1161">
        <v>0</v>
      </c>
      <c r="B1161">
        <v>35</v>
      </c>
      <c r="C1161">
        <v>3</v>
      </c>
      <c r="D1161">
        <v>7</v>
      </c>
      <c r="E1161">
        <v>0</v>
      </c>
      <c r="I1161">
        <v>0</v>
      </c>
      <c r="J1161">
        <v>4</v>
      </c>
      <c r="K1161">
        <v>3</v>
      </c>
      <c r="L1161">
        <v>69</v>
      </c>
      <c r="M1161">
        <v>0</v>
      </c>
      <c r="N1161" t="str">
        <f t="shared" si="55"/>
        <v>male</v>
      </c>
      <c r="O1161" t="str">
        <f t="shared" si="56"/>
        <v>c3</v>
      </c>
      <c r="P1161" t="str">
        <f t="shared" si="57"/>
        <v>no</v>
      </c>
      <c r="Q1161">
        <v>69</v>
      </c>
    </row>
    <row r="1162" spans="1:17" x14ac:dyDescent="0.3">
      <c r="A1162">
        <v>1</v>
      </c>
      <c r="B1162">
        <v>18</v>
      </c>
      <c r="C1162">
        <v>3</v>
      </c>
      <c r="D1162">
        <v>7</v>
      </c>
      <c r="E1162">
        <v>1</v>
      </c>
      <c r="I1162">
        <v>0</v>
      </c>
      <c r="J1162">
        <v>24</v>
      </c>
      <c r="K1162">
        <v>3</v>
      </c>
      <c r="L1162">
        <v>9</v>
      </c>
      <c r="M1162">
        <v>0</v>
      </c>
      <c r="N1162" t="str">
        <f t="shared" si="55"/>
        <v>male</v>
      </c>
      <c r="O1162" t="str">
        <f t="shared" si="56"/>
        <v>c3</v>
      </c>
      <c r="P1162" t="str">
        <f t="shared" si="57"/>
        <v>no</v>
      </c>
      <c r="Q1162">
        <v>9</v>
      </c>
    </row>
    <row r="1163" spans="1:17" x14ac:dyDescent="0.3">
      <c r="A1163">
        <v>0</v>
      </c>
      <c r="B1163">
        <v>69</v>
      </c>
      <c r="C1163">
        <v>3</v>
      </c>
      <c r="D1163">
        <v>14</v>
      </c>
      <c r="E1163">
        <v>0</v>
      </c>
      <c r="I1163">
        <v>1</v>
      </c>
      <c r="J1163">
        <v>21</v>
      </c>
      <c r="K1163">
        <v>3</v>
      </c>
      <c r="L1163">
        <v>7</v>
      </c>
      <c r="M1163">
        <v>1</v>
      </c>
      <c r="N1163" t="str">
        <f t="shared" si="55"/>
        <v>female</v>
      </c>
      <c r="O1163" t="str">
        <f t="shared" si="56"/>
        <v>c3</v>
      </c>
      <c r="P1163" t="str">
        <f t="shared" si="57"/>
        <v>yes</v>
      </c>
      <c r="Q1163">
        <v>7</v>
      </c>
    </row>
    <row r="1164" spans="1:17" x14ac:dyDescent="0.3">
      <c r="A1164">
        <v>1</v>
      </c>
      <c r="B1164">
        <v>58</v>
      </c>
      <c r="C1164">
        <v>3</v>
      </c>
      <c r="D1164">
        <v>14</v>
      </c>
      <c r="E1164">
        <v>0</v>
      </c>
      <c r="I1164">
        <v>0</v>
      </c>
      <c r="J1164">
        <v>29</v>
      </c>
      <c r="K1164">
        <v>3</v>
      </c>
      <c r="L1164">
        <v>7</v>
      </c>
      <c r="M1164">
        <v>0</v>
      </c>
      <c r="N1164" t="str">
        <f t="shared" si="55"/>
        <v>male</v>
      </c>
      <c r="O1164" t="str">
        <f t="shared" si="56"/>
        <v>c3</v>
      </c>
      <c r="P1164" t="str">
        <f t="shared" si="57"/>
        <v>no</v>
      </c>
      <c r="Q1164">
        <v>7</v>
      </c>
    </row>
    <row r="1165" spans="1:17" x14ac:dyDescent="0.3">
      <c r="A1165">
        <v>0</v>
      </c>
      <c r="B1165">
        <v>50</v>
      </c>
      <c r="C1165">
        <v>3</v>
      </c>
      <c r="D1165">
        <v>14</v>
      </c>
      <c r="E1165">
        <v>0</v>
      </c>
      <c r="I1165">
        <v>0</v>
      </c>
      <c r="J1165">
        <v>40</v>
      </c>
      <c r="K1165">
        <v>3</v>
      </c>
      <c r="L1165">
        <v>21</v>
      </c>
      <c r="M1165">
        <v>0</v>
      </c>
      <c r="N1165" t="str">
        <f t="shared" si="55"/>
        <v>male</v>
      </c>
      <c r="O1165" t="str">
        <f t="shared" si="56"/>
        <v>c3</v>
      </c>
      <c r="P1165" t="str">
        <f t="shared" si="57"/>
        <v>no</v>
      </c>
      <c r="Q1165">
        <v>21</v>
      </c>
    </row>
    <row r="1166" spans="1:17" x14ac:dyDescent="0.3">
      <c r="A1166">
        <v>1</v>
      </c>
      <c r="B1166">
        <v>47</v>
      </c>
      <c r="C1166">
        <v>3</v>
      </c>
      <c r="D1166">
        <v>14</v>
      </c>
      <c r="E1166">
        <v>0</v>
      </c>
      <c r="I1166">
        <v>0</v>
      </c>
      <c r="J1166">
        <v>17</v>
      </c>
      <c r="K1166">
        <v>3</v>
      </c>
      <c r="L1166">
        <v>21</v>
      </c>
      <c r="M1166">
        <v>0</v>
      </c>
      <c r="N1166" t="str">
        <f t="shared" si="55"/>
        <v>male</v>
      </c>
      <c r="O1166" t="str">
        <f t="shared" si="56"/>
        <v>c3</v>
      </c>
      <c r="P1166" t="str">
        <f t="shared" si="57"/>
        <v>no</v>
      </c>
      <c r="Q1166">
        <v>21</v>
      </c>
    </row>
    <row r="1167" spans="1:17" x14ac:dyDescent="0.3">
      <c r="A1167">
        <v>0</v>
      </c>
      <c r="B1167">
        <v>29</v>
      </c>
      <c r="C1167">
        <v>3</v>
      </c>
      <c r="D1167">
        <v>8</v>
      </c>
      <c r="E1167">
        <v>0</v>
      </c>
      <c r="I1167">
        <v>0</v>
      </c>
      <c r="J1167">
        <v>15</v>
      </c>
      <c r="K1167">
        <v>3</v>
      </c>
      <c r="L1167">
        <v>21</v>
      </c>
      <c r="M1167">
        <v>0</v>
      </c>
      <c r="N1167" t="str">
        <f t="shared" si="55"/>
        <v>male</v>
      </c>
      <c r="O1167" t="str">
        <f t="shared" si="56"/>
        <v>c3</v>
      </c>
      <c r="P1167" t="str">
        <f t="shared" si="57"/>
        <v>no</v>
      </c>
      <c r="Q1167">
        <v>21</v>
      </c>
    </row>
    <row r="1168" spans="1:17" x14ac:dyDescent="0.3">
      <c r="A1168">
        <v>0</v>
      </c>
      <c r="B1168">
        <v>49</v>
      </c>
      <c r="C1168">
        <v>3</v>
      </c>
      <c r="D1168">
        <v>7</v>
      </c>
      <c r="E1168">
        <v>0</v>
      </c>
      <c r="I1168">
        <v>1</v>
      </c>
      <c r="J1168">
        <v>24</v>
      </c>
      <c r="K1168">
        <v>3</v>
      </c>
      <c r="L1168">
        <v>16</v>
      </c>
      <c r="M1168">
        <v>1</v>
      </c>
      <c r="N1168" t="str">
        <f t="shared" si="55"/>
        <v>female</v>
      </c>
      <c r="O1168" t="str">
        <f t="shared" si="56"/>
        <v>c3</v>
      </c>
      <c r="P1168" t="str">
        <f t="shared" si="57"/>
        <v>yes</v>
      </c>
      <c r="Q1168">
        <v>16</v>
      </c>
    </row>
    <row r="1169" spans="1:17" x14ac:dyDescent="0.3">
      <c r="A1169">
        <v>1</v>
      </c>
      <c r="B1169">
        <v>41</v>
      </c>
      <c r="C1169">
        <v>3</v>
      </c>
      <c r="D1169">
        <v>20</v>
      </c>
      <c r="E1169">
        <v>0</v>
      </c>
      <c r="I1169">
        <v>1</v>
      </c>
      <c r="J1169">
        <v>1</v>
      </c>
      <c r="K1169">
        <v>3</v>
      </c>
      <c r="L1169">
        <v>16</v>
      </c>
      <c r="M1169">
        <v>1</v>
      </c>
      <c r="N1169" t="str">
        <f t="shared" si="55"/>
        <v>female</v>
      </c>
      <c r="O1169" t="str">
        <f t="shared" si="56"/>
        <v>c3</v>
      </c>
      <c r="P1169" t="str">
        <f t="shared" si="57"/>
        <v>yes</v>
      </c>
      <c r="Q1169">
        <v>16</v>
      </c>
    </row>
    <row r="1170" spans="1:17" x14ac:dyDescent="0.3">
      <c r="A1170">
        <v>1</v>
      </c>
      <c r="B1170">
        <v>2</v>
      </c>
      <c r="C1170">
        <v>3</v>
      </c>
      <c r="D1170">
        <v>20</v>
      </c>
      <c r="E1170">
        <v>0</v>
      </c>
      <c r="I1170">
        <v>1</v>
      </c>
      <c r="J1170">
        <v>4</v>
      </c>
      <c r="K1170">
        <v>3</v>
      </c>
      <c r="L1170">
        <v>16</v>
      </c>
      <c r="M1170">
        <v>1</v>
      </c>
      <c r="N1170" t="str">
        <f t="shared" si="55"/>
        <v>female</v>
      </c>
      <c r="O1170" t="str">
        <f t="shared" si="56"/>
        <v>c3</v>
      </c>
      <c r="P1170" t="str">
        <f t="shared" si="57"/>
        <v>yes</v>
      </c>
      <c r="Q1170">
        <v>16</v>
      </c>
    </row>
    <row r="1171" spans="1:17" x14ac:dyDescent="0.3">
      <c r="A1171">
        <v>0</v>
      </c>
      <c r="B1171">
        <v>18</v>
      </c>
      <c r="C1171">
        <v>3</v>
      </c>
      <c r="D1171">
        <v>20</v>
      </c>
      <c r="E1171">
        <v>0</v>
      </c>
      <c r="I1171">
        <v>0</v>
      </c>
      <c r="J1171">
        <v>21</v>
      </c>
      <c r="K1171">
        <v>3</v>
      </c>
      <c r="L1171">
        <v>9</v>
      </c>
      <c r="M1171">
        <v>1</v>
      </c>
      <c r="N1171" t="str">
        <f t="shared" si="55"/>
        <v>male</v>
      </c>
      <c r="O1171" t="str">
        <f t="shared" si="56"/>
        <v>c3</v>
      </c>
      <c r="P1171" t="str">
        <f t="shared" si="57"/>
        <v>yes</v>
      </c>
      <c r="Q1171">
        <v>9</v>
      </c>
    </row>
    <row r="1172" spans="1:17" x14ac:dyDescent="0.3">
      <c r="A1172">
        <v>1</v>
      </c>
      <c r="B1172">
        <v>26</v>
      </c>
      <c r="C1172">
        <v>3</v>
      </c>
      <c r="D1172">
        <v>8</v>
      </c>
      <c r="E1172">
        <v>1</v>
      </c>
      <c r="I1172">
        <v>0</v>
      </c>
      <c r="J1172">
        <v>19</v>
      </c>
      <c r="K1172">
        <v>3</v>
      </c>
      <c r="L1172">
        <v>8</v>
      </c>
      <c r="M1172">
        <v>0</v>
      </c>
      <c r="N1172" t="str">
        <f t="shared" si="55"/>
        <v>male</v>
      </c>
      <c r="O1172" t="str">
        <f t="shared" si="56"/>
        <v>c3</v>
      </c>
      <c r="P1172" t="str">
        <f t="shared" si="57"/>
        <v>no</v>
      </c>
      <c r="Q1172">
        <v>8</v>
      </c>
    </row>
    <row r="1173" spans="1:17" x14ac:dyDescent="0.3">
      <c r="A1173">
        <v>0</v>
      </c>
      <c r="B1173">
        <v>53</v>
      </c>
      <c r="C1173">
        <v>3</v>
      </c>
      <c r="D1173">
        <v>8</v>
      </c>
      <c r="E1173">
        <v>0</v>
      </c>
      <c r="I1173">
        <v>0</v>
      </c>
      <c r="J1173">
        <v>33</v>
      </c>
      <c r="K1173">
        <v>3</v>
      </c>
      <c r="L1173">
        <v>8</v>
      </c>
      <c r="M1173">
        <v>0</v>
      </c>
      <c r="N1173" t="str">
        <f t="shared" si="55"/>
        <v>male</v>
      </c>
      <c r="O1173" t="str">
        <f t="shared" si="56"/>
        <v>c3</v>
      </c>
      <c r="P1173" t="str">
        <f t="shared" si="57"/>
        <v>no</v>
      </c>
      <c r="Q1173">
        <v>8</v>
      </c>
    </row>
    <row r="1174" spans="1:17" x14ac:dyDescent="0.3">
      <c r="A1174">
        <v>0</v>
      </c>
      <c r="B1174">
        <v>16</v>
      </c>
      <c r="C1174">
        <v>3</v>
      </c>
      <c r="D1174">
        <v>8</v>
      </c>
      <c r="E1174">
        <v>0</v>
      </c>
      <c r="I1174">
        <v>0</v>
      </c>
      <c r="J1174">
        <v>22</v>
      </c>
      <c r="K1174">
        <v>3</v>
      </c>
      <c r="L1174">
        <v>7</v>
      </c>
      <c r="M1174">
        <v>0</v>
      </c>
      <c r="N1174" t="str">
        <f t="shared" si="55"/>
        <v>male</v>
      </c>
      <c r="O1174" t="str">
        <f t="shared" si="56"/>
        <v>c3</v>
      </c>
      <c r="P1174" t="str">
        <f t="shared" si="57"/>
        <v>no</v>
      </c>
      <c r="Q1174">
        <v>7</v>
      </c>
    </row>
    <row r="1175" spans="1:17" x14ac:dyDescent="0.3">
      <c r="A1175">
        <v>0</v>
      </c>
      <c r="B1175">
        <v>29</v>
      </c>
      <c r="C1175">
        <v>3</v>
      </c>
      <c r="D1175">
        <v>24</v>
      </c>
      <c r="E1175">
        <v>0</v>
      </c>
      <c r="I1175">
        <v>0</v>
      </c>
      <c r="J1175">
        <v>29</v>
      </c>
      <c r="K1175">
        <v>3</v>
      </c>
      <c r="L1175">
        <v>9</v>
      </c>
      <c r="M1175">
        <v>1</v>
      </c>
      <c r="N1175" t="str">
        <f t="shared" si="55"/>
        <v>male</v>
      </c>
      <c r="O1175" t="str">
        <f t="shared" si="56"/>
        <v>c3</v>
      </c>
      <c r="P1175" t="str">
        <f t="shared" si="57"/>
        <v>yes</v>
      </c>
      <c r="Q1175">
        <v>9</v>
      </c>
    </row>
    <row r="1176" spans="1:17" x14ac:dyDescent="0.3">
      <c r="A1176">
        <v>0</v>
      </c>
      <c r="B1176">
        <v>24</v>
      </c>
      <c r="C1176">
        <v>3</v>
      </c>
      <c r="D1176">
        <v>7</v>
      </c>
      <c r="E1176">
        <v>1</v>
      </c>
      <c r="I1176">
        <v>0</v>
      </c>
      <c r="J1176">
        <v>42</v>
      </c>
      <c r="K1176">
        <v>3</v>
      </c>
      <c r="L1176">
        <v>7</v>
      </c>
      <c r="M1176">
        <v>0</v>
      </c>
      <c r="N1176" t="str">
        <f t="shared" si="55"/>
        <v>male</v>
      </c>
      <c r="O1176" t="str">
        <f t="shared" si="56"/>
        <v>c3</v>
      </c>
      <c r="P1176" t="str">
        <f t="shared" si="57"/>
        <v>no</v>
      </c>
      <c r="Q1176">
        <v>7</v>
      </c>
    </row>
    <row r="1177" spans="1:17" x14ac:dyDescent="0.3">
      <c r="A1177">
        <v>0</v>
      </c>
      <c r="B1177">
        <v>30</v>
      </c>
      <c r="C1177">
        <v>3</v>
      </c>
      <c r="D1177">
        <v>7</v>
      </c>
      <c r="E1177">
        <v>0</v>
      </c>
      <c r="I1177">
        <v>0</v>
      </c>
      <c r="J1177">
        <v>10</v>
      </c>
      <c r="K1177">
        <v>3</v>
      </c>
      <c r="L1177">
        <v>4</v>
      </c>
      <c r="M1177">
        <v>0</v>
      </c>
      <c r="N1177" t="str">
        <f t="shared" si="55"/>
        <v>male</v>
      </c>
      <c r="O1177" t="str">
        <f t="shared" si="56"/>
        <v>c3</v>
      </c>
      <c r="P1177" t="str">
        <f t="shared" si="57"/>
        <v>no</v>
      </c>
      <c r="Q1177">
        <v>4</v>
      </c>
    </row>
    <row r="1178" spans="1:17" x14ac:dyDescent="0.3">
      <c r="A1178">
        <v>0</v>
      </c>
      <c r="B1178">
        <v>27</v>
      </c>
      <c r="C1178">
        <v>3</v>
      </c>
      <c r="D1178">
        <v>7</v>
      </c>
      <c r="E1178">
        <v>0</v>
      </c>
      <c r="I1178">
        <v>0</v>
      </c>
      <c r="J1178">
        <v>24</v>
      </c>
      <c r="K1178">
        <v>3</v>
      </c>
      <c r="L1178">
        <v>7</v>
      </c>
      <c r="M1178">
        <v>0</v>
      </c>
      <c r="N1178" t="str">
        <f t="shared" si="55"/>
        <v>male</v>
      </c>
      <c r="O1178" t="str">
        <f t="shared" si="56"/>
        <v>c3</v>
      </c>
      <c r="P1178" t="str">
        <f t="shared" si="57"/>
        <v>no</v>
      </c>
      <c r="Q1178">
        <v>7</v>
      </c>
    </row>
    <row r="1179" spans="1:17" x14ac:dyDescent="0.3">
      <c r="A1179">
        <v>0</v>
      </c>
      <c r="B1179">
        <v>20</v>
      </c>
      <c r="C1179">
        <v>3</v>
      </c>
      <c r="D1179">
        <v>7</v>
      </c>
      <c r="E1179">
        <v>0</v>
      </c>
      <c r="I1179">
        <v>0</v>
      </c>
      <c r="J1179">
        <v>19</v>
      </c>
      <c r="K1179">
        <v>3</v>
      </c>
      <c r="L1179">
        <v>7</v>
      </c>
      <c r="M1179">
        <v>0</v>
      </c>
      <c r="N1179" t="str">
        <f t="shared" si="55"/>
        <v>male</v>
      </c>
      <c r="O1179" t="str">
        <f t="shared" si="56"/>
        <v>c3</v>
      </c>
      <c r="P1179" t="str">
        <f t="shared" si="57"/>
        <v>no</v>
      </c>
      <c r="Q1179">
        <v>7</v>
      </c>
    </row>
    <row r="1180" spans="1:17" x14ac:dyDescent="0.3">
      <c r="A1180">
        <v>0</v>
      </c>
      <c r="B1180">
        <v>17</v>
      </c>
      <c r="C1180">
        <v>3</v>
      </c>
      <c r="D1180">
        <v>7</v>
      </c>
      <c r="E1180">
        <v>0</v>
      </c>
      <c r="I1180">
        <v>0</v>
      </c>
      <c r="J1180">
        <v>55</v>
      </c>
      <c r="K1180">
        <v>3</v>
      </c>
      <c r="L1180">
        <v>15</v>
      </c>
      <c r="M1180">
        <v>0</v>
      </c>
      <c r="N1180" t="str">
        <f t="shared" si="55"/>
        <v>male</v>
      </c>
      <c r="O1180" t="str">
        <f t="shared" si="56"/>
        <v>c3</v>
      </c>
      <c r="P1180" t="str">
        <f t="shared" si="57"/>
        <v>no</v>
      </c>
      <c r="Q1180">
        <v>15</v>
      </c>
    </row>
    <row r="1181" spans="1:17" x14ac:dyDescent="0.3">
      <c r="A1181">
        <v>0</v>
      </c>
      <c r="B1181">
        <v>44</v>
      </c>
      <c r="C1181">
        <v>3</v>
      </c>
      <c r="D1181">
        <v>69</v>
      </c>
      <c r="E1181">
        <v>0</v>
      </c>
      <c r="I1181">
        <v>1</v>
      </c>
      <c r="J1181">
        <v>20</v>
      </c>
      <c r="K1181">
        <v>3</v>
      </c>
      <c r="L1181">
        <v>7</v>
      </c>
      <c r="M1181">
        <v>0</v>
      </c>
      <c r="N1181" t="str">
        <f t="shared" si="55"/>
        <v>female</v>
      </c>
      <c r="O1181" t="str">
        <f t="shared" si="56"/>
        <v>c3</v>
      </c>
      <c r="P1181" t="str">
        <f t="shared" si="57"/>
        <v>no</v>
      </c>
      <c r="Q1181">
        <v>7</v>
      </c>
    </row>
    <row r="1182" spans="1:17" x14ac:dyDescent="0.3">
      <c r="A1182">
        <v>1</v>
      </c>
      <c r="B1182">
        <v>44</v>
      </c>
      <c r="C1182">
        <v>3</v>
      </c>
      <c r="D1182">
        <v>69</v>
      </c>
      <c r="E1182">
        <v>0</v>
      </c>
      <c r="I1182">
        <v>0</v>
      </c>
      <c r="J1182">
        <v>22</v>
      </c>
      <c r="K1182">
        <v>3</v>
      </c>
      <c r="L1182">
        <v>8</v>
      </c>
      <c r="M1182">
        <v>0</v>
      </c>
      <c r="N1182" t="str">
        <f t="shared" si="55"/>
        <v>male</v>
      </c>
      <c r="O1182" t="str">
        <f t="shared" si="56"/>
        <v>c3</v>
      </c>
      <c r="P1182" t="str">
        <f t="shared" si="57"/>
        <v>no</v>
      </c>
      <c r="Q1182">
        <v>8</v>
      </c>
    </row>
    <row r="1183" spans="1:17" x14ac:dyDescent="0.3">
      <c r="A1183">
        <v>1</v>
      </c>
      <c r="B1183">
        <v>20</v>
      </c>
      <c r="C1183">
        <v>3</v>
      </c>
      <c r="D1183">
        <v>69</v>
      </c>
      <c r="E1183">
        <v>0</v>
      </c>
      <c r="I1183">
        <v>0</v>
      </c>
      <c r="J1183">
        <v>39</v>
      </c>
      <c r="K1183">
        <v>3</v>
      </c>
      <c r="L1183">
        <v>8</v>
      </c>
      <c r="M1183">
        <v>0</v>
      </c>
      <c r="N1183" t="str">
        <f t="shared" si="55"/>
        <v>male</v>
      </c>
      <c r="O1183" t="str">
        <f t="shared" si="56"/>
        <v>c3</v>
      </c>
      <c r="P1183" t="str">
        <f t="shared" si="57"/>
        <v>no</v>
      </c>
      <c r="Q1183">
        <v>8</v>
      </c>
    </row>
    <row r="1184" spans="1:17" x14ac:dyDescent="0.3">
      <c r="A1184">
        <v>0</v>
      </c>
      <c r="B1184">
        <v>19</v>
      </c>
      <c r="C1184">
        <v>3</v>
      </c>
      <c r="D1184">
        <v>69</v>
      </c>
      <c r="E1184">
        <v>0</v>
      </c>
      <c r="I1184">
        <v>0</v>
      </c>
      <c r="J1184">
        <v>22</v>
      </c>
      <c r="K1184">
        <v>3</v>
      </c>
      <c r="L1184">
        <v>7</v>
      </c>
      <c r="M1184">
        <v>0</v>
      </c>
      <c r="N1184" t="str">
        <f t="shared" si="55"/>
        <v>male</v>
      </c>
      <c r="O1184" t="str">
        <f t="shared" si="56"/>
        <v>c3</v>
      </c>
      <c r="P1184" t="str">
        <f t="shared" si="57"/>
        <v>no</v>
      </c>
      <c r="Q1184">
        <v>7</v>
      </c>
    </row>
    <row r="1185" spans="1:17" x14ac:dyDescent="0.3">
      <c r="A1185">
        <v>0</v>
      </c>
      <c r="B1185">
        <v>18</v>
      </c>
      <c r="C1185">
        <v>3</v>
      </c>
      <c r="D1185">
        <v>69</v>
      </c>
      <c r="E1185">
        <v>0</v>
      </c>
      <c r="I1185">
        <v>0</v>
      </c>
      <c r="J1185">
        <v>20</v>
      </c>
      <c r="K1185">
        <v>3</v>
      </c>
      <c r="L1185">
        <v>8</v>
      </c>
      <c r="M1185">
        <v>0</v>
      </c>
      <c r="N1185" t="str">
        <f t="shared" si="55"/>
        <v>male</v>
      </c>
      <c r="O1185" t="str">
        <f t="shared" si="56"/>
        <v>c3</v>
      </c>
      <c r="P1185" t="str">
        <f t="shared" si="57"/>
        <v>no</v>
      </c>
      <c r="Q1185">
        <v>8</v>
      </c>
    </row>
    <row r="1186" spans="1:17" x14ac:dyDescent="0.3">
      <c r="A1186">
        <v>0</v>
      </c>
      <c r="B1186">
        <v>16</v>
      </c>
      <c r="C1186">
        <v>3</v>
      </c>
      <c r="D1186">
        <v>69</v>
      </c>
      <c r="E1186">
        <v>0</v>
      </c>
      <c r="I1186">
        <v>0</v>
      </c>
      <c r="J1186">
        <v>40</v>
      </c>
      <c r="K1186">
        <v>3</v>
      </c>
      <c r="L1186">
        <v>7</v>
      </c>
      <c r="M1186">
        <v>0</v>
      </c>
      <c r="N1186" t="str">
        <f t="shared" si="55"/>
        <v>male</v>
      </c>
      <c r="O1186" t="str">
        <f t="shared" si="56"/>
        <v>c3</v>
      </c>
      <c r="P1186" t="str">
        <f t="shared" si="57"/>
        <v>no</v>
      </c>
      <c r="Q1186">
        <v>7</v>
      </c>
    </row>
    <row r="1187" spans="1:17" x14ac:dyDescent="0.3">
      <c r="A1187">
        <v>1</v>
      </c>
      <c r="B1187">
        <v>14</v>
      </c>
      <c r="C1187">
        <v>3</v>
      </c>
      <c r="D1187">
        <v>69</v>
      </c>
      <c r="E1187">
        <v>0</v>
      </c>
      <c r="I1187">
        <v>0</v>
      </c>
      <c r="J1187">
        <v>21</v>
      </c>
      <c r="K1187">
        <v>3</v>
      </c>
      <c r="L1187">
        <v>7</v>
      </c>
      <c r="M1187">
        <v>0</v>
      </c>
      <c r="N1187" t="str">
        <f t="shared" si="55"/>
        <v>male</v>
      </c>
      <c r="O1187" t="str">
        <f t="shared" si="56"/>
        <v>c3</v>
      </c>
      <c r="P1187" t="str">
        <f t="shared" si="57"/>
        <v>no</v>
      </c>
      <c r="Q1187">
        <v>7</v>
      </c>
    </row>
    <row r="1188" spans="1:17" x14ac:dyDescent="0.3">
      <c r="A1188">
        <v>0</v>
      </c>
      <c r="B1188">
        <v>12</v>
      </c>
      <c r="C1188">
        <v>3</v>
      </c>
      <c r="D1188">
        <v>69</v>
      </c>
      <c r="E1188">
        <v>0</v>
      </c>
      <c r="I1188">
        <v>1</v>
      </c>
      <c r="J1188">
        <v>18</v>
      </c>
      <c r="K1188">
        <v>3</v>
      </c>
      <c r="L1188">
        <v>6</v>
      </c>
      <c r="M1188">
        <v>1</v>
      </c>
      <c r="N1188" t="str">
        <f t="shared" si="55"/>
        <v>female</v>
      </c>
      <c r="O1188" t="str">
        <f t="shared" si="56"/>
        <v>c3</v>
      </c>
      <c r="P1188" t="str">
        <f t="shared" si="57"/>
        <v>yes</v>
      </c>
      <c r="Q1188">
        <v>6</v>
      </c>
    </row>
    <row r="1189" spans="1:17" x14ac:dyDescent="0.3">
      <c r="A1189">
        <v>1</v>
      </c>
      <c r="B1189">
        <v>10</v>
      </c>
      <c r="C1189">
        <v>3</v>
      </c>
      <c r="D1189">
        <v>69</v>
      </c>
      <c r="E1189">
        <v>0</v>
      </c>
      <c r="I1189">
        <v>0</v>
      </c>
      <c r="J1189">
        <v>40</v>
      </c>
      <c r="K1189">
        <v>3</v>
      </c>
      <c r="L1189">
        <v>27</v>
      </c>
      <c r="M1189">
        <v>0</v>
      </c>
      <c r="N1189" t="str">
        <f t="shared" si="55"/>
        <v>male</v>
      </c>
      <c r="O1189" t="str">
        <f t="shared" si="56"/>
        <v>c3</v>
      </c>
      <c r="P1189" t="str">
        <f t="shared" si="57"/>
        <v>no</v>
      </c>
      <c r="Q1189">
        <v>27</v>
      </c>
    </row>
    <row r="1190" spans="1:17" x14ac:dyDescent="0.3">
      <c r="A1190">
        <v>1</v>
      </c>
      <c r="B1190">
        <v>7</v>
      </c>
      <c r="C1190">
        <v>3</v>
      </c>
      <c r="D1190">
        <v>69</v>
      </c>
      <c r="E1190">
        <v>0</v>
      </c>
      <c r="I1190">
        <v>1</v>
      </c>
      <c r="J1190">
        <v>43</v>
      </c>
      <c r="K1190">
        <v>3</v>
      </c>
      <c r="L1190">
        <v>27</v>
      </c>
      <c r="M1190">
        <v>0</v>
      </c>
      <c r="N1190" t="str">
        <f t="shared" si="55"/>
        <v>female</v>
      </c>
      <c r="O1190" t="str">
        <f t="shared" si="56"/>
        <v>c3</v>
      </c>
      <c r="P1190" t="str">
        <f t="shared" si="57"/>
        <v>no</v>
      </c>
      <c r="Q1190">
        <v>27</v>
      </c>
    </row>
    <row r="1191" spans="1:17" x14ac:dyDescent="0.3">
      <c r="A1191">
        <v>0</v>
      </c>
      <c r="B1191">
        <v>4</v>
      </c>
      <c r="C1191">
        <v>3</v>
      </c>
      <c r="D1191">
        <v>69</v>
      </c>
      <c r="E1191">
        <v>0</v>
      </c>
      <c r="I1191">
        <v>0</v>
      </c>
      <c r="J1191">
        <v>11</v>
      </c>
      <c r="K1191">
        <v>3</v>
      </c>
      <c r="L1191">
        <v>27</v>
      </c>
      <c r="M1191">
        <v>0</v>
      </c>
      <c r="N1191" t="str">
        <f t="shared" si="55"/>
        <v>male</v>
      </c>
      <c r="O1191" t="str">
        <f t="shared" si="56"/>
        <v>c3</v>
      </c>
      <c r="P1191" t="str">
        <f t="shared" si="57"/>
        <v>no</v>
      </c>
      <c r="Q1191">
        <v>27</v>
      </c>
    </row>
    <row r="1192" spans="1:17" x14ac:dyDescent="0.3">
      <c r="A1192">
        <v>0</v>
      </c>
      <c r="B1192">
        <v>24</v>
      </c>
      <c r="C1192">
        <v>3</v>
      </c>
      <c r="D1192">
        <v>9</v>
      </c>
      <c r="E1192">
        <v>0</v>
      </c>
      <c r="I1192">
        <v>0</v>
      </c>
      <c r="J1192">
        <v>5</v>
      </c>
      <c r="K1192">
        <v>3</v>
      </c>
      <c r="L1192">
        <v>27</v>
      </c>
      <c r="M1192">
        <v>0</v>
      </c>
      <c r="N1192" t="str">
        <f t="shared" si="55"/>
        <v>male</v>
      </c>
      <c r="O1192" t="str">
        <f t="shared" si="56"/>
        <v>c3</v>
      </c>
      <c r="P1192" t="str">
        <f t="shared" si="57"/>
        <v>no</v>
      </c>
      <c r="Q1192">
        <v>27</v>
      </c>
    </row>
    <row r="1193" spans="1:17" x14ac:dyDescent="0.3">
      <c r="A1193">
        <v>1</v>
      </c>
      <c r="B1193">
        <v>21</v>
      </c>
      <c r="C1193">
        <v>3</v>
      </c>
      <c r="D1193">
        <v>7</v>
      </c>
      <c r="E1193">
        <v>1</v>
      </c>
      <c r="I1193">
        <v>1</v>
      </c>
      <c r="J1193">
        <v>9</v>
      </c>
      <c r="K1193">
        <v>3</v>
      </c>
      <c r="L1193">
        <v>27</v>
      </c>
      <c r="M1193">
        <v>0</v>
      </c>
      <c r="N1193" t="str">
        <f t="shared" si="55"/>
        <v>female</v>
      </c>
      <c r="O1193" t="str">
        <f t="shared" si="56"/>
        <v>c3</v>
      </c>
      <c r="P1193" t="str">
        <f t="shared" si="57"/>
        <v>no</v>
      </c>
      <c r="Q1193">
        <v>27</v>
      </c>
    </row>
    <row r="1194" spans="1:17" x14ac:dyDescent="0.3">
      <c r="A1194">
        <v>0</v>
      </c>
      <c r="B1194">
        <v>29</v>
      </c>
      <c r="C1194">
        <v>3</v>
      </c>
      <c r="D1194">
        <v>7</v>
      </c>
      <c r="E1194">
        <v>0</v>
      </c>
      <c r="I1194">
        <v>1</v>
      </c>
      <c r="J1194">
        <v>2</v>
      </c>
      <c r="K1194">
        <v>3</v>
      </c>
      <c r="L1194">
        <v>27</v>
      </c>
      <c r="M1194">
        <v>0</v>
      </c>
      <c r="N1194" t="str">
        <f t="shared" si="55"/>
        <v>female</v>
      </c>
      <c r="O1194" t="str">
        <f t="shared" si="56"/>
        <v>c3</v>
      </c>
      <c r="P1194" t="str">
        <f t="shared" si="57"/>
        <v>no</v>
      </c>
      <c r="Q1194">
        <v>27</v>
      </c>
    </row>
    <row r="1195" spans="1:17" x14ac:dyDescent="0.3">
      <c r="A1195">
        <v>0</v>
      </c>
      <c r="B1195">
        <v>40</v>
      </c>
      <c r="C1195">
        <v>3</v>
      </c>
      <c r="D1195">
        <v>21</v>
      </c>
      <c r="E1195">
        <v>0</v>
      </c>
      <c r="I1195">
        <v>0</v>
      </c>
      <c r="J1195">
        <v>42</v>
      </c>
      <c r="K1195">
        <v>3</v>
      </c>
      <c r="L1195">
        <v>7</v>
      </c>
      <c r="M1195">
        <v>0</v>
      </c>
      <c r="N1195" t="str">
        <f t="shared" si="55"/>
        <v>male</v>
      </c>
      <c r="O1195" t="str">
        <f t="shared" si="56"/>
        <v>c3</v>
      </c>
      <c r="P1195" t="str">
        <f t="shared" si="57"/>
        <v>no</v>
      </c>
      <c r="Q1195">
        <v>7</v>
      </c>
    </row>
    <row r="1196" spans="1:17" x14ac:dyDescent="0.3">
      <c r="A1196">
        <v>0</v>
      </c>
      <c r="B1196">
        <v>17</v>
      </c>
      <c r="C1196">
        <v>3</v>
      </c>
      <c r="D1196">
        <v>21</v>
      </c>
      <c r="E1196">
        <v>0</v>
      </c>
      <c r="I1196">
        <v>0</v>
      </c>
      <c r="J1196">
        <v>20</v>
      </c>
      <c r="K1196">
        <v>3</v>
      </c>
      <c r="L1196">
        <v>8</v>
      </c>
      <c r="M1196">
        <v>0</v>
      </c>
      <c r="N1196" t="str">
        <f t="shared" ref="N1196:N1259" si="58">IF(I1196=1,"female","male")</f>
        <v>male</v>
      </c>
      <c r="O1196" t="str">
        <f t="shared" si="56"/>
        <v>c3</v>
      </c>
      <c r="P1196" t="str">
        <f t="shared" si="57"/>
        <v>no</v>
      </c>
      <c r="Q1196">
        <v>8</v>
      </c>
    </row>
    <row r="1197" spans="1:17" x14ac:dyDescent="0.3">
      <c r="A1197">
        <v>0</v>
      </c>
      <c r="B1197">
        <v>15</v>
      </c>
      <c r="C1197">
        <v>3</v>
      </c>
      <c r="D1197">
        <v>21</v>
      </c>
      <c r="E1197">
        <v>0</v>
      </c>
      <c r="I1197">
        <v>0</v>
      </c>
      <c r="J1197">
        <v>37</v>
      </c>
      <c r="K1197">
        <v>3</v>
      </c>
      <c r="L1197">
        <v>8</v>
      </c>
      <c r="M1197">
        <v>0</v>
      </c>
      <c r="N1197" t="str">
        <f t="shared" si="58"/>
        <v>male</v>
      </c>
      <c r="O1197" t="str">
        <f t="shared" si="56"/>
        <v>c3</v>
      </c>
      <c r="P1197" t="str">
        <f t="shared" si="57"/>
        <v>no</v>
      </c>
      <c r="Q1197">
        <v>8</v>
      </c>
    </row>
    <row r="1198" spans="1:17" x14ac:dyDescent="0.3">
      <c r="A1198">
        <v>1</v>
      </c>
      <c r="B1198">
        <v>24</v>
      </c>
      <c r="C1198">
        <v>3</v>
      </c>
      <c r="D1198">
        <v>16</v>
      </c>
      <c r="E1198">
        <v>1</v>
      </c>
      <c r="I1198">
        <v>0</v>
      </c>
      <c r="J1198">
        <v>26</v>
      </c>
      <c r="K1198">
        <v>3</v>
      </c>
      <c r="L1198">
        <v>7</v>
      </c>
      <c r="M1198">
        <v>0</v>
      </c>
      <c r="N1198" t="str">
        <f t="shared" si="58"/>
        <v>male</v>
      </c>
      <c r="O1198" t="str">
        <f t="shared" si="56"/>
        <v>c3</v>
      </c>
      <c r="P1198" t="str">
        <f t="shared" si="57"/>
        <v>no</v>
      </c>
      <c r="Q1198">
        <v>7</v>
      </c>
    </row>
    <row r="1199" spans="1:17" x14ac:dyDescent="0.3">
      <c r="A1199">
        <v>1</v>
      </c>
      <c r="B1199">
        <v>1</v>
      </c>
      <c r="C1199">
        <v>3</v>
      </c>
      <c r="D1199">
        <v>16</v>
      </c>
      <c r="E1199">
        <v>1</v>
      </c>
      <c r="I1199">
        <v>1</v>
      </c>
      <c r="J1199">
        <v>17</v>
      </c>
      <c r="K1199">
        <v>3</v>
      </c>
      <c r="L1199">
        <v>7</v>
      </c>
      <c r="M1199">
        <v>1</v>
      </c>
      <c r="N1199" t="str">
        <f t="shared" si="58"/>
        <v>female</v>
      </c>
      <c r="O1199" t="str">
        <f t="shared" si="56"/>
        <v>c3</v>
      </c>
      <c r="P1199" t="str">
        <f t="shared" si="57"/>
        <v>yes</v>
      </c>
      <c r="Q1199">
        <v>7</v>
      </c>
    </row>
    <row r="1200" spans="1:17" x14ac:dyDescent="0.3">
      <c r="A1200">
        <v>1</v>
      </c>
      <c r="B1200">
        <v>4</v>
      </c>
      <c r="C1200">
        <v>3</v>
      </c>
      <c r="D1200">
        <v>16</v>
      </c>
      <c r="E1200">
        <v>1</v>
      </c>
      <c r="I1200">
        <v>0</v>
      </c>
      <c r="J1200">
        <v>31</v>
      </c>
      <c r="K1200">
        <v>3</v>
      </c>
      <c r="L1200">
        <v>8</v>
      </c>
      <c r="M1200">
        <v>0</v>
      </c>
      <c r="N1200" t="str">
        <f t="shared" si="58"/>
        <v>male</v>
      </c>
      <c r="O1200" t="str">
        <f t="shared" si="56"/>
        <v>c3</v>
      </c>
      <c r="P1200" t="str">
        <f t="shared" si="57"/>
        <v>no</v>
      </c>
      <c r="Q1200">
        <v>8</v>
      </c>
    </row>
    <row r="1201" spans="1:17" x14ac:dyDescent="0.3">
      <c r="A1201">
        <v>0</v>
      </c>
      <c r="B1201">
        <v>21</v>
      </c>
      <c r="C1201">
        <v>3</v>
      </c>
      <c r="D1201">
        <v>9</v>
      </c>
      <c r="E1201">
        <v>1</v>
      </c>
      <c r="I1201">
        <v>0</v>
      </c>
      <c r="J1201">
        <v>23</v>
      </c>
      <c r="K1201">
        <v>3</v>
      </c>
      <c r="L1201">
        <v>8</v>
      </c>
      <c r="M1201">
        <v>0</v>
      </c>
      <c r="N1201" t="str">
        <f t="shared" si="58"/>
        <v>male</v>
      </c>
      <c r="O1201" t="str">
        <f t="shared" si="56"/>
        <v>c3</v>
      </c>
      <c r="P1201" t="str">
        <f t="shared" si="57"/>
        <v>no</v>
      </c>
      <c r="Q1201">
        <v>8</v>
      </c>
    </row>
    <row r="1202" spans="1:17" x14ac:dyDescent="0.3">
      <c r="A1202">
        <v>0</v>
      </c>
      <c r="B1202">
        <v>19</v>
      </c>
      <c r="C1202">
        <v>3</v>
      </c>
      <c r="D1202">
        <v>8</v>
      </c>
      <c r="E1202">
        <v>0</v>
      </c>
      <c r="I1202">
        <v>0</v>
      </c>
      <c r="J1202">
        <v>32</v>
      </c>
      <c r="K1202">
        <v>3</v>
      </c>
      <c r="L1202">
        <v>8</v>
      </c>
      <c r="M1202">
        <v>0</v>
      </c>
      <c r="N1202" t="str">
        <f t="shared" si="58"/>
        <v>male</v>
      </c>
      <c r="O1202" t="str">
        <f t="shared" si="56"/>
        <v>c3</v>
      </c>
      <c r="P1202" t="str">
        <f t="shared" si="57"/>
        <v>no</v>
      </c>
      <c r="Q1202">
        <v>8</v>
      </c>
    </row>
    <row r="1203" spans="1:17" x14ac:dyDescent="0.3">
      <c r="A1203">
        <v>0</v>
      </c>
      <c r="B1203">
        <v>33</v>
      </c>
      <c r="C1203">
        <v>3</v>
      </c>
      <c r="D1203">
        <v>8</v>
      </c>
      <c r="E1203">
        <v>0</v>
      </c>
      <c r="I1203">
        <v>0</v>
      </c>
      <c r="J1203">
        <v>23</v>
      </c>
      <c r="K1203">
        <v>3</v>
      </c>
      <c r="L1203">
        <v>7</v>
      </c>
      <c r="M1203">
        <v>0</v>
      </c>
      <c r="N1203" t="str">
        <f t="shared" si="58"/>
        <v>male</v>
      </c>
      <c r="O1203" t="str">
        <f t="shared" si="56"/>
        <v>c3</v>
      </c>
      <c r="P1203" t="str">
        <f t="shared" si="57"/>
        <v>no</v>
      </c>
      <c r="Q1203">
        <v>7</v>
      </c>
    </row>
    <row r="1204" spans="1:17" x14ac:dyDescent="0.3">
      <c r="A1204">
        <v>0</v>
      </c>
      <c r="B1204">
        <v>22</v>
      </c>
      <c r="C1204">
        <v>3</v>
      </c>
      <c r="D1204">
        <v>7</v>
      </c>
      <c r="E1204">
        <v>0</v>
      </c>
      <c r="I1204">
        <v>0</v>
      </c>
      <c r="J1204">
        <v>33</v>
      </c>
      <c r="K1204">
        <v>3</v>
      </c>
      <c r="L1204">
        <v>8</v>
      </c>
      <c r="M1204">
        <v>0</v>
      </c>
      <c r="N1204" t="str">
        <f t="shared" si="58"/>
        <v>male</v>
      </c>
      <c r="O1204" t="str">
        <f t="shared" si="56"/>
        <v>c3</v>
      </c>
      <c r="P1204" t="str">
        <f t="shared" si="57"/>
        <v>no</v>
      </c>
      <c r="Q1204">
        <v>8</v>
      </c>
    </row>
    <row r="1205" spans="1:17" x14ac:dyDescent="0.3">
      <c r="A1205">
        <v>0</v>
      </c>
      <c r="B1205">
        <v>29</v>
      </c>
      <c r="C1205">
        <v>3</v>
      </c>
      <c r="D1205">
        <v>9</v>
      </c>
      <c r="E1205">
        <v>1</v>
      </c>
      <c r="I1205">
        <v>1</v>
      </c>
      <c r="J1205">
        <v>24</v>
      </c>
      <c r="K1205">
        <v>3</v>
      </c>
      <c r="L1205">
        <v>7</v>
      </c>
      <c r="M1205">
        <v>1</v>
      </c>
      <c r="N1205" t="str">
        <f t="shared" si="58"/>
        <v>female</v>
      </c>
      <c r="O1205" t="str">
        <f t="shared" si="56"/>
        <v>c3</v>
      </c>
      <c r="P1205" t="str">
        <f t="shared" si="57"/>
        <v>yes</v>
      </c>
      <c r="Q1205">
        <v>7</v>
      </c>
    </row>
    <row r="1206" spans="1:17" x14ac:dyDescent="0.3">
      <c r="A1206">
        <v>0</v>
      </c>
      <c r="B1206">
        <v>42</v>
      </c>
      <c r="C1206">
        <v>3</v>
      </c>
      <c r="D1206">
        <v>7</v>
      </c>
      <c r="E1206">
        <v>0</v>
      </c>
      <c r="I1206">
        <v>0</v>
      </c>
      <c r="J1206">
        <v>21</v>
      </c>
      <c r="K1206">
        <v>3</v>
      </c>
      <c r="L1206">
        <v>8</v>
      </c>
      <c r="M1206">
        <v>0</v>
      </c>
      <c r="N1206" t="str">
        <f t="shared" si="58"/>
        <v>male</v>
      </c>
      <c r="O1206" t="str">
        <f t="shared" si="56"/>
        <v>c3</v>
      </c>
      <c r="P1206" t="str">
        <f t="shared" si="57"/>
        <v>no</v>
      </c>
      <c r="Q1206">
        <v>8</v>
      </c>
    </row>
    <row r="1207" spans="1:17" x14ac:dyDescent="0.3">
      <c r="A1207">
        <v>0</v>
      </c>
      <c r="B1207">
        <v>10</v>
      </c>
      <c r="C1207">
        <v>3</v>
      </c>
      <c r="D1207">
        <v>4</v>
      </c>
      <c r="E1207">
        <v>0</v>
      </c>
      <c r="I1207">
        <v>0</v>
      </c>
      <c r="J1207">
        <v>19</v>
      </c>
      <c r="K1207">
        <v>3</v>
      </c>
      <c r="L1207">
        <v>7</v>
      </c>
      <c r="M1207">
        <v>0</v>
      </c>
      <c r="N1207" t="str">
        <f t="shared" si="58"/>
        <v>male</v>
      </c>
      <c r="O1207" t="str">
        <f t="shared" si="56"/>
        <v>c3</v>
      </c>
      <c r="P1207" t="str">
        <f t="shared" si="57"/>
        <v>no</v>
      </c>
      <c r="Q1207">
        <v>7</v>
      </c>
    </row>
    <row r="1208" spans="1:17" x14ac:dyDescent="0.3">
      <c r="A1208">
        <v>0</v>
      </c>
      <c r="B1208">
        <v>24</v>
      </c>
      <c r="C1208">
        <v>3</v>
      </c>
      <c r="D1208">
        <v>7</v>
      </c>
      <c r="E1208">
        <v>0</v>
      </c>
      <c r="I1208">
        <v>1</v>
      </c>
      <c r="J1208">
        <v>22</v>
      </c>
      <c r="K1208">
        <v>3</v>
      </c>
      <c r="L1208">
        <v>9</v>
      </c>
      <c r="M1208">
        <v>0</v>
      </c>
      <c r="N1208" t="str">
        <f t="shared" si="58"/>
        <v>female</v>
      </c>
      <c r="O1208" t="str">
        <f t="shared" si="56"/>
        <v>c3</v>
      </c>
      <c r="P1208" t="str">
        <f t="shared" si="57"/>
        <v>no</v>
      </c>
      <c r="Q1208">
        <v>9</v>
      </c>
    </row>
    <row r="1209" spans="1:17" x14ac:dyDescent="0.3">
      <c r="A1209">
        <v>0</v>
      </c>
      <c r="B1209">
        <v>19</v>
      </c>
      <c r="C1209">
        <v>3</v>
      </c>
      <c r="D1209">
        <v>7</v>
      </c>
      <c r="E1209">
        <v>0</v>
      </c>
      <c r="I1209">
        <v>0</v>
      </c>
      <c r="J1209">
        <v>31</v>
      </c>
      <c r="K1209">
        <v>3</v>
      </c>
      <c r="L1209">
        <v>7</v>
      </c>
      <c r="M1209">
        <v>1</v>
      </c>
      <c r="N1209" t="str">
        <f t="shared" si="58"/>
        <v>male</v>
      </c>
      <c r="O1209" t="str">
        <f t="shared" si="56"/>
        <v>c3</v>
      </c>
      <c r="P1209" t="str">
        <f t="shared" si="57"/>
        <v>yes</v>
      </c>
      <c r="Q1209">
        <v>7</v>
      </c>
    </row>
    <row r="1210" spans="1:17" x14ac:dyDescent="0.3">
      <c r="A1210">
        <v>0</v>
      </c>
      <c r="B1210">
        <v>55</v>
      </c>
      <c r="C1210">
        <v>3</v>
      </c>
      <c r="D1210">
        <v>15</v>
      </c>
      <c r="E1210">
        <v>0</v>
      </c>
      <c r="I1210">
        <v>0</v>
      </c>
      <c r="J1210">
        <v>27</v>
      </c>
      <c r="K1210">
        <v>3</v>
      </c>
      <c r="L1210">
        <v>8</v>
      </c>
      <c r="M1210">
        <v>0</v>
      </c>
      <c r="N1210" t="str">
        <f t="shared" si="58"/>
        <v>male</v>
      </c>
      <c r="O1210" t="str">
        <f t="shared" si="56"/>
        <v>c3</v>
      </c>
      <c r="P1210" t="str">
        <f t="shared" si="57"/>
        <v>no</v>
      </c>
      <c r="Q1210">
        <v>8</v>
      </c>
    </row>
    <row r="1211" spans="1:17" x14ac:dyDescent="0.3">
      <c r="A1211">
        <v>1</v>
      </c>
      <c r="B1211">
        <v>20</v>
      </c>
      <c r="C1211">
        <v>3</v>
      </c>
      <c r="D1211">
        <v>7</v>
      </c>
      <c r="E1211">
        <v>0</v>
      </c>
      <c r="I1211">
        <v>1</v>
      </c>
      <c r="J1211">
        <v>29</v>
      </c>
      <c r="K1211">
        <v>3</v>
      </c>
      <c r="L1211">
        <v>10</v>
      </c>
      <c r="M1211">
        <v>0</v>
      </c>
      <c r="N1211" t="str">
        <f t="shared" si="58"/>
        <v>female</v>
      </c>
      <c r="O1211" t="str">
        <f t="shared" si="56"/>
        <v>c3</v>
      </c>
      <c r="P1211" t="str">
        <f t="shared" si="57"/>
        <v>no</v>
      </c>
      <c r="Q1211">
        <v>10</v>
      </c>
    </row>
    <row r="1212" spans="1:17" x14ac:dyDescent="0.3">
      <c r="A1212">
        <v>0</v>
      </c>
      <c r="B1212">
        <v>22</v>
      </c>
      <c r="C1212">
        <v>3</v>
      </c>
      <c r="D1212">
        <v>8</v>
      </c>
      <c r="E1212">
        <v>0</v>
      </c>
      <c r="I1212">
        <v>1</v>
      </c>
      <c r="J1212">
        <v>2</v>
      </c>
      <c r="K1212">
        <v>3</v>
      </c>
      <c r="L1212">
        <v>10</v>
      </c>
      <c r="M1212">
        <v>0</v>
      </c>
      <c r="N1212" t="str">
        <f t="shared" si="58"/>
        <v>female</v>
      </c>
      <c r="O1212" t="str">
        <f t="shared" si="56"/>
        <v>c3</v>
      </c>
      <c r="P1212" t="str">
        <f t="shared" si="57"/>
        <v>no</v>
      </c>
      <c r="Q1212">
        <v>10</v>
      </c>
    </row>
    <row r="1213" spans="1:17" x14ac:dyDescent="0.3">
      <c r="A1213">
        <v>0</v>
      </c>
      <c r="B1213">
        <v>39</v>
      </c>
      <c r="C1213">
        <v>3</v>
      </c>
      <c r="D1213">
        <v>8</v>
      </c>
      <c r="E1213">
        <v>0</v>
      </c>
      <c r="I1213">
        <v>0</v>
      </c>
      <c r="J1213">
        <v>20</v>
      </c>
      <c r="K1213">
        <v>3</v>
      </c>
      <c r="L1213">
        <v>8</v>
      </c>
      <c r="M1213">
        <v>1</v>
      </c>
      <c r="N1213" t="str">
        <f t="shared" si="58"/>
        <v>male</v>
      </c>
      <c r="O1213" t="str">
        <f t="shared" si="56"/>
        <v>c3</v>
      </c>
      <c r="P1213" t="str">
        <f t="shared" si="57"/>
        <v>yes</v>
      </c>
      <c r="Q1213">
        <v>8</v>
      </c>
    </row>
    <row r="1214" spans="1:17" x14ac:dyDescent="0.3">
      <c r="A1214">
        <v>0</v>
      </c>
      <c r="B1214">
        <v>22</v>
      </c>
      <c r="C1214">
        <v>3</v>
      </c>
      <c r="D1214">
        <v>7</v>
      </c>
      <c r="E1214">
        <v>0</v>
      </c>
      <c r="I1214">
        <v>0</v>
      </c>
      <c r="J1214">
        <v>44</v>
      </c>
      <c r="K1214">
        <v>3</v>
      </c>
      <c r="L1214">
        <v>7</v>
      </c>
      <c r="M1214">
        <v>1</v>
      </c>
      <c r="N1214" t="str">
        <f t="shared" si="58"/>
        <v>male</v>
      </c>
      <c r="O1214" t="str">
        <f t="shared" si="56"/>
        <v>c3</v>
      </c>
      <c r="P1214" t="str">
        <f t="shared" si="57"/>
        <v>yes</v>
      </c>
      <c r="Q1214">
        <v>7</v>
      </c>
    </row>
    <row r="1215" spans="1:17" x14ac:dyDescent="0.3">
      <c r="A1215">
        <v>0</v>
      </c>
      <c r="B1215">
        <v>20</v>
      </c>
      <c r="C1215">
        <v>3</v>
      </c>
      <c r="D1215">
        <v>8</v>
      </c>
      <c r="E1215">
        <v>0</v>
      </c>
      <c r="I1215">
        <v>0</v>
      </c>
      <c r="J1215">
        <v>25</v>
      </c>
      <c r="K1215">
        <v>3</v>
      </c>
      <c r="L1215">
        <v>7</v>
      </c>
      <c r="M1215">
        <v>0</v>
      </c>
      <c r="N1215" t="str">
        <f t="shared" si="58"/>
        <v>male</v>
      </c>
      <c r="O1215" t="str">
        <f t="shared" si="56"/>
        <v>c3</v>
      </c>
      <c r="P1215" t="str">
        <f t="shared" si="57"/>
        <v>no</v>
      </c>
      <c r="Q1215">
        <v>7</v>
      </c>
    </row>
    <row r="1216" spans="1:17" x14ac:dyDescent="0.3">
      <c r="A1216">
        <v>0</v>
      </c>
      <c r="B1216">
        <v>40</v>
      </c>
      <c r="C1216">
        <v>3</v>
      </c>
      <c r="D1216">
        <v>7</v>
      </c>
      <c r="E1216">
        <v>0</v>
      </c>
      <c r="I1216">
        <v>0</v>
      </c>
      <c r="J1216">
        <v>24</v>
      </c>
      <c r="K1216">
        <v>3</v>
      </c>
      <c r="L1216">
        <v>7</v>
      </c>
      <c r="M1216">
        <v>0</v>
      </c>
      <c r="N1216" t="str">
        <f t="shared" si="58"/>
        <v>male</v>
      </c>
      <c r="O1216" t="str">
        <f t="shared" si="56"/>
        <v>c3</v>
      </c>
      <c r="P1216" t="str">
        <f t="shared" si="57"/>
        <v>no</v>
      </c>
      <c r="Q1216">
        <v>7</v>
      </c>
    </row>
    <row r="1217" spans="1:17" x14ac:dyDescent="0.3">
      <c r="A1217">
        <v>0</v>
      </c>
      <c r="B1217">
        <v>21</v>
      </c>
      <c r="C1217">
        <v>3</v>
      </c>
      <c r="D1217">
        <v>7</v>
      </c>
      <c r="E1217">
        <v>0</v>
      </c>
      <c r="I1217">
        <v>0</v>
      </c>
      <c r="J1217">
        <v>74</v>
      </c>
      <c r="K1217">
        <v>3</v>
      </c>
      <c r="L1217">
        <v>7</v>
      </c>
      <c r="M1217">
        <v>0</v>
      </c>
      <c r="N1217" t="str">
        <f t="shared" si="58"/>
        <v>male</v>
      </c>
      <c r="O1217" t="str">
        <f t="shared" si="56"/>
        <v>c3</v>
      </c>
      <c r="P1217" t="str">
        <f t="shared" si="57"/>
        <v>no</v>
      </c>
      <c r="Q1217">
        <v>7</v>
      </c>
    </row>
    <row r="1218" spans="1:17" x14ac:dyDescent="0.3">
      <c r="A1218">
        <v>1</v>
      </c>
      <c r="B1218">
        <v>18</v>
      </c>
      <c r="C1218">
        <v>3</v>
      </c>
      <c r="D1218">
        <v>6</v>
      </c>
      <c r="E1218">
        <v>1</v>
      </c>
      <c r="I1218">
        <v>0</v>
      </c>
      <c r="J1218">
        <v>14</v>
      </c>
      <c r="K1218">
        <v>3</v>
      </c>
      <c r="L1218">
        <v>9</v>
      </c>
      <c r="M1218">
        <v>1</v>
      </c>
      <c r="N1218" t="str">
        <f t="shared" si="58"/>
        <v>male</v>
      </c>
      <c r="O1218" t="str">
        <f t="shared" si="56"/>
        <v>c3</v>
      </c>
      <c r="P1218" t="str">
        <f t="shared" si="57"/>
        <v>yes</v>
      </c>
      <c r="Q1218">
        <v>9</v>
      </c>
    </row>
    <row r="1219" spans="1:17" x14ac:dyDescent="0.3">
      <c r="A1219">
        <v>0</v>
      </c>
      <c r="B1219">
        <v>40</v>
      </c>
      <c r="C1219">
        <v>3</v>
      </c>
      <c r="D1219">
        <v>27</v>
      </c>
      <c r="E1219">
        <v>0</v>
      </c>
      <c r="I1219">
        <v>0</v>
      </c>
      <c r="J1219">
        <v>43</v>
      </c>
      <c r="K1219">
        <v>3</v>
      </c>
      <c r="L1219">
        <v>7</v>
      </c>
      <c r="M1219">
        <v>0</v>
      </c>
      <c r="N1219" t="str">
        <f t="shared" si="58"/>
        <v>male</v>
      </c>
      <c r="O1219" t="str">
        <f t="shared" ref="O1219:O1282" si="59">IF(K1219=1,"c1",IF(K1219=2,"c2","c3"))</f>
        <v>c3</v>
      </c>
      <c r="P1219" t="str">
        <f t="shared" ref="P1219:P1282" si="60">IF(M1219=1,"yes","no")</f>
        <v>no</v>
      </c>
      <c r="Q1219">
        <v>7</v>
      </c>
    </row>
    <row r="1220" spans="1:17" x14ac:dyDescent="0.3">
      <c r="A1220">
        <v>1</v>
      </c>
      <c r="B1220">
        <v>43</v>
      </c>
      <c r="C1220">
        <v>3</v>
      </c>
      <c r="D1220">
        <v>27</v>
      </c>
      <c r="E1220">
        <v>0</v>
      </c>
      <c r="I1220">
        <v>0</v>
      </c>
      <c r="J1220">
        <v>19</v>
      </c>
      <c r="K1220">
        <v>3</v>
      </c>
      <c r="L1220">
        <v>7</v>
      </c>
      <c r="M1220">
        <v>0</v>
      </c>
      <c r="N1220" t="str">
        <f t="shared" si="58"/>
        <v>male</v>
      </c>
      <c r="O1220" t="str">
        <f t="shared" si="59"/>
        <v>c3</v>
      </c>
      <c r="P1220" t="str">
        <f t="shared" si="60"/>
        <v>no</v>
      </c>
      <c r="Q1220">
        <v>7</v>
      </c>
    </row>
    <row r="1221" spans="1:17" x14ac:dyDescent="0.3">
      <c r="A1221">
        <v>0</v>
      </c>
      <c r="B1221">
        <v>11</v>
      </c>
      <c r="C1221">
        <v>3</v>
      </c>
      <c r="D1221">
        <v>27</v>
      </c>
      <c r="E1221">
        <v>0</v>
      </c>
      <c r="I1221">
        <v>0</v>
      </c>
      <c r="J1221">
        <v>25</v>
      </c>
      <c r="K1221">
        <v>3</v>
      </c>
      <c r="L1221">
        <v>7</v>
      </c>
      <c r="M1221">
        <v>1</v>
      </c>
      <c r="N1221" t="str">
        <f t="shared" si="58"/>
        <v>male</v>
      </c>
      <c r="O1221" t="str">
        <f t="shared" si="59"/>
        <v>c3</v>
      </c>
      <c r="P1221" t="str">
        <f t="shared" si="60"/>
        <v>yes</v>
      </c>
      <c r="Q1221">
        <v>7</v>
      </c>
    </row>
    <row r="1222" spans="1:17" x14ac:dyDescent="0.3">
      <c r="A1222">
        <v>0</v>
      </c>
      <c r="B1222">
        <v>5</v>
      </c>
      <c r="C1222">
        <v>3</v>
      </c>
      <c r="D1222">
        <v>27</v>
      </c>
      <c r="E1222">
        <v>0</v>
      </c>
      <c r="I1222">
        <v>0</v>
      </c>
      <c r="J1222">
        <v>34</v>
      </c>
      <c r="K1222">
        <v>3</v>
      </c>
      <c r="L1222">
        <v>8</v>
      </c>
      <c r="M1222">
        <v>0</v>
      </c>
      <c r="N1222" t="str">
        <f t="shared" si="58"/>
        <v>male</v>
      </c>
      <c r="O1222" t="str">
        <f t="shared" si="59"/>
        <v>c3</v>
      </c>
      <c r="P1222" t="str">
        <f t="shared" si="60"/>
        <v>no</v>
      </c>
      <c r="Q1222">
        <v>8</v>
      </c>
    </row>
    <row r="1223" spans="1:17" x14ac:dyDescent="0.3">
      <c r="A1223">
        <v>1</v>
      </c>
      <c r="B1223">
        <v>9</v>
      </c>
      <c r="C1223">
        <v>3</v>
      </c>
      <c r="D1223">
        <v>27</v>
      </c>
      <c r="E1223">
        <v>0</v>
      </c>
      <c r="I1223">
        <v>0</v>
      </c>
      <c r="J1223">
        <v>31</v>
      </c>
      <c r="K1223">
        <v>3</v>
      </c>
      <c r="L1223">
        <v>6</v>
      </c>
      <c r="M1223">
        <v>0</v>
      </c>
      <c r="N1223" t="str">
        <f t="shared" si="58"/>
        <v>male</v>
      </c>
      <c r="O1223" t="str">
        <f t="shared" si="59"/>
        <v>c3</v>
      </c>
      <c r="P1223" t="str">
        <f t="shared" si="60"/>
        <v>no</v>
      </c>
      <c r="Q1223">
        <v>6</v>
      </c>
    </row>
    <row r="1224" spans="1:17" x14ac:dyDescent="0.3">
      <c r="A1224">
        <v>1</v>
      </c>
      <c r="B1224">
        <v>2</v>
      </c>
      <c r="C1224">
        <v>3</v>
      </c>
      <c r="D1224">
        <v>27</v>
      </c>
      <c r="E1224">
        <v>0</v>
      </c>
      <c r="I1224">
        <v>1</v>
      </c>
      <c r="J1224">
        <v>16</v>
      </c>
      <c r="K1224">
        <v>3</v>
      </c>
      <c r="L1224">
        <v>8</v>
      </c>
      <c r="M1224">
        <v>1</v>
      </c>
      <c r="N1224" t="str">
        <f t="shared" si="58"/>
        <v>female</v>
      </c>
      <c r="O1224" t="str">
        <f t="shared" si="59"/>
        <v>c3</v>
      </c>
      <c r="P1224" t="str">
        <f t="shared" si="60"/>
        <v>yes</v>
      </c>
      <c r="Q1224">
        <v>8</v>
      </c>
    </row>
    <row r="1225" spans="1:17" x14ac:dyDescent="0.3">
      <c r="A1225">
        <v>0</v>
      </c>
      <c r="B1225">
        <v>42</v>
      </c>
      <c r="C1225">
        <v>3</v>
      </c>
      <c r="D1225">
        <v>7</v>
      </c>
      <c r="E1225">
        <v>0</v>
      </c>
      <c r="I1225">
        <v>0</v>
      </c>
      <c r="J1225">
        <v>16</v>
      </c>
      <c r="K1225">
        <v>3</v>
      </c>
      <c r="L1225">
        <v>7</v>
      </c>
      <c r="M1225">
        <v>0</v>
      </c>
      <c r="N1225" t="str">
        <f t="shared" si="58"/>
        <v>male</v>
      </c>
      <c r="O1225" t="str">
        <f t="shared" si="59"/>
        <v>c3</v>
      </c>
      <c r="P1225" t="str">
        <f t="shared" si="60"/>
        <v>no</v>
      </c>
      <c r="Q1225">
        <v>7</v>
      </c>
    </row>
    <row r="1226" spans="1:17" x14ac:dyDescent="0.3">
      <c r="A1226">
        <v>0</v>
      </c>
      <c r="B1226">
        <v>20</v>
      </c>
      <c r="C1226">
        <v>3</v>
      </c>
      <c r="D1226">
        <v>8</v>
      </c>
      <c r="E1226">
        <v>0</v>
      </c>
      <c r="I1226">
        <v>0</v>
      </c>
      <c r="J1226">
        <v>1</v>
      </c>
      <c r="K1226">
        <v>3</v>
      </c>
      <c r="L1226">
        <v>8</v>
      </c>
      <c r="M1226">
        <v>1</v>
      </c>
      <c r="N1226" t="str">
        <f t="shared" si="58"/>
        <v>male</v>
      </c>
      <c r="O1226" t="str">
        <f t="shared" si="59"/>
        <v>c3</v>
      </c>
      <c r="P1226" t="str">
        <f t="shared" si="60"/>
        <v>yes</v>
      </c>
      <c r="Q1226">
        <v>8</v>
      </c>
    </row>
    <row r="1227" spans="1:17" x14ac:dyDescent="0.3">
      <c r="A1227">
        <v>0</v>
      </c>
      <c r="B1227">
        <v>37</v>
      </c>
      <c r="C1227">
        <v>3</v>
      </c>
      <c r="D1227">
        <v>8</v>
      </c>
      <c r="E1227">
        <v>0</v>
      </c>
      <c r="I1227">
        <v>0</v>
      </c>
      <c r="J1227">
        <v>34</v>
      </c>
      <c r="K1227">
        <v>3</v>
      </c>
      <c r="L1227">
        <v>6</v>
      </c>
      <c r="M1227">
        <v>0</v>
      </c>
      <c r="N1227" t="str">
        <f t="shared" si="58"/>
        <v>male</v>
      </c>
      <c r="O1227" t="str">
        <f t="shared" si="59"/>
        <v>c3</v>
      </c>
      <c r="P1227" t="str">
        <f t="shared" si="60"/>
        <v>no</v>
      </c>
      <c r="Q1227">
        <v>6</v>
      </c>
    </row>
    <row r="1228" spans="1:17" x14ac:dyDescent="0.3">
      <c r="A1228">
        <v>0</v>
      </c>
      <c r="B1228">
        <v>26</v>
      </c>
      <c r="C1228">
        <v>3</v>
      </c>
      <c r="D1228">
        <v>7</v>
      </c>
      <c r="E1228">
        <v>0</v>
      </c>
      <c r="I1228">
        <v>0</v>
      </c>
      <c r="J1228">
        <v>36</v>
      </c>
      <c r="K1228">
        <v>3</v>
      </c>
      <c r="L1228">
        <v>8</v>
      </c>
      <c r="M1228">
        <v>0</v>
      </c>
      <c r="N1228" t="str">
        <f t="shared" si="58"/>
        <v>male</v>
      </c>
      <c r="O1228" t="str">
        <f t="shared" si="59"/>
        <v>c3</v>
      </c>
      <c r="P1228" t="str">
        <f t="shared" si="60"/>
        <v>no</v>
      </c>
      <c r="Q1228">
        <v>8</v>
      </c>
    </row>
    <row r="1229" spans="1:17" x14ac:dyDescent="0.3">
      <c r="A1229">
        <v>1</v>
      </c>
      <c r="B1229">
        <v>17</v>
      </c>
      <c r="C1229">
        <v>3</v>
      </c>
      <c r="D1229">
        <v>7</v>
      </c>
      <c r="E1229">
        <v>1</v>
      </c>
      <c r="I1229">
        <v>0</v>
      </c>
      <c r="J1229">
        <v>36</v>
      </c>
      <c r="K1229">
        <v>3</v>
      </c>
      <c r="L1229">
        <v>16</v>
      </c>
      <c r="M1229">
        <v>0</v>
      </c>
      <c r="N1229" t="str">
        <f t="shared" si="58"/>
        <v>male</v>
      </c>
      <c r="O1229" t="str">
        <f t="shared" si="59"/>
        <v>c3</v>
      </c>
      <c r="P1229" t="str">
        <f t="shared" si="60"/>
        <v>no</v>
      </c>
      <c r="Q1229">
        <v>16</v>
      </c>
    </row>
    <row r="1230" spans="1:17" x14ac:dyDescent="0.3">
      <c r="A1230">
        <v>0</v>
      </c>
      <c r="B1230">
        <v>31</v>
      </c>
      <c r="C1230">
        <v>3</v>
      </c>
      <c r="D1230">
        <v>8</v>
      </c>
      <c r="E1230">
        <v>0</v>
      </c>
      <c r="I1230">
        <v>1</v>
      </c>
      <c r="J1230">
        <v>32</v>
      </c>
      <c r="K1230">
        <v>3</v>
      </c>
      <c r="L1230">
        <v>16</v>
      </c>
      <c r="M1230">
        <v>1</v>
      </c>
      <c r="N1230" t="str">
        <f t="shared" si="58"/>
        <v>female</v>
      </c>
      <c r="O1230" t="str">
        <f t="shared" si="59"/>
        <v>c3</v>
      </c>
      <c r="P1230" t="str">
        <f t="shared" si="60"/>
        <v>yes</v>
      </c>
      <c r="Q1230">
        <v>16</v>
      </c>
    </row>
    <row r="1231" spans="1:17" x14ac:dyDescent="0.3">
      <c r="A1231">
        <v>0</v>
      </c>
      <c r="B1231">
        <v>23</v>
      </c>
      <c r="C1231">
        <v>3</v>
      </c>
      <c r="D1231">
        <v>8</v>
      </c>
      <c r="E1231">
        <v>0</v>
      </c>
      <c r="I1231">
        <v>0</v>
      </c>
      <c r="J1231">
        <v>32</v>
      </c>
      <c r="K1231">
        <v>3</v>
      </c>
      <c r="L1231">
        <v>7</v>
      </c>
      <c r="M1231">
        <v>0</v>
      </c>
      <c r="N1231" t="str">
        <f t="shared" si="58"/>
        <v>male</v>
      </c>
      <c r="O1231" t="str">
        <f t="shared" si="59"/>
        <v>c3</v>
      </c>
      <c r="P1231" t="str">
        <f t="shared" si="60"/>
        <v>no</v>
      </c>
      <c r="Q1231">
        <v>7</v>
      </c>
    </row>
    <row r="1232" spans="1:17" x14ac:dyDescent="0.3">
      <c r="A1232">
        <v>0</v>
      </c>
      <c r="B1232">
        <v>32</v>
      </c>
      <c r="C1232">
        <v>3</v>
      </c>
      <c r="D1232">
        <v>8</v>
      </c>
      <c r="E1232">
        <v>0</v>
      </c>
      <c r="I1232">
        <v>0</v>
      </c>
      <c r="J1232">
        <v>20</v>
      </c>
      <c r="K1232">
        <v>3</v>
      </c>
      <c r="L1232">
        <v>7</v>
      </c>
      <c r="M1232">
        <v>0</v>
      </c>
      <c r="N1232" t="str">
        <f t="shared" si="58"/>
        <v>male</v>
      </c>
      <c r="O1232" t="str">
        <f t="shared" si="59"/>
        <v>c3</v>
      </c>
      <c r="P1232" t="str">
        <f t="shared" si="60"/>
        <v>no</v>
      </c>
      <c r="Q1232">
        <v>7</v>
      </c>
    </row>
    <row r="1233" spans="1:17" x14ac:dyDescent="0.3">
      <c r="A1233">
        <v>0</v>
      </c>
      <c r="B1233">
        <v>23</v>
      </c>
      <c r="C1233">
        <v>3</v>
      </c>
      <c r="D1233">
        <v>7</v>
      </c>
      <c r="E1233">
        <v>0</v>
      </c>
      <c r="I1233">
        <v>0</v>
      </c>
      <c r="J1233">
        <v>23</v>
      </c>
      <c r="K1233">
        <v>3</v>
      </c>
      <c r="L1233">
        <v>7</v>
      </c>
      <c r="M1233">
        <v>0</v>
      </c>
      <c r="N1233" t="str">
        <f t="shared" si="58"/>
        <v>male</v>
      </c>
      <c r="O1233" t="str">
        <f t="shared" si="59"/>
        <v>c3</v>
      </c>
      <c r="P1233" t="str">
        <f t="shared" si="60"/>
        <v>no</v>
      </c>
      <c r="Q1233">
        <v>7</v>
      </c>
    </row>
    <row r="1234" spans="1:17" x14ac:dyDescent="0.3">
      <c r="A1234">
        <v>0</v>
      </c>
      <c r="B1234">
        <v>33</v>
      </c>
      <c r="C1234">
        <v>3</v>
      </c>
      <c r="D1234">
        <v>8</v>
      </c>
      <c r="E1234">
        <v>0</v>
      </c>
      <c r="I1234">
        <v>0</v>
      </c>
      <c r="J1234">
        <v>22</v>
      </c>
      <c r="K1234">
        <v>3</v>
      </c>
      <c r="L1234">
        <v>8</v>
      </c>
      <c r="M1234">
        <v>0</v>
      </c>
      <c r="N1234" t="str">
        <f t="shared" si="58"/>
        <v>male</v>
      </c>
      <c r="O1234" t="str">
        <f t="shared" si="59"/>
        <v>c3</v>
      </c>
      <c r="P1234" t="str">
        <f t="shared" si="60"/>
        <v>no</v>
      </c>
      <c r="Q1234">
        <v>8</v>
      </c>
    </row>
    <row r="1235" spans="1:17" x14ac:dyDescent="0.3">
      <c r="A1235">
        <v>1</v>
      </c>
      <c r="B1235">
        <v>24</v>
      </c>
      <c r="C1235">
        <v>3</v>
      </c>
      <c r="D1235">
        <v>7</v>
      </c>
      <c r="E1235">
        <v>1</v>
      </c>
      <c r="I1235">
        <v>0</v>
      </c>
      <c r="J1235">
        <v>41</v>
      </c>
      <c r="K1235">
        <v>3</v>
      </c>
      <c r="L1235">
        <v>8</v>
      </c>
      <c r="M1235">
        <v>0</v>
      </c>
      <c r="N1235" t="str">
        <f t="shared" si="58"/>
        <v>male</v>
      </c>
      <c r="O1235" t="str">
        <f t="shared" si="59"/>
        <v>c3</v>
      </c>
      <c r="P1235" t="str">
        <f t="shared" si="60"/>
        <v>no</v>
      </c>
      <c r="Q1235">
        <v>8</v>
      </c>
    </row>
    <row r="1236" spans="1:17" x14ac:dyDescent="0.3">
      <c r="A1236">
        <v>0</v>
      </c>
      <c r="B1236">
        <v>21</v>
      </c>
      <c r="C1236">
        <v>3</v>
      </c>
      <c r="D1236">
        <v>8</v>
      </c>
      <c r="E1236">
        <v>0</v>
      </c>
      <c r="I1236">
        <v>0</v>
      </c>
      <c r="J1236">
        <v>20</v>
      </c>
      <c r="K1236">
        <v>3</v>
      </c>
      <c r="L1236">
        <v>7</v>
      </c>
      <c r="M1236">
        <v>0</v>
      </c>
      <c r="N1236" t="str">
        <f t="shared" si="58"/>
        <v>male</v>
      </c>
      <c r="O1236" t="str">
        <f t="shared" si="59"/>
        <v>c3</v>
      </c>
      <c r="P1236" t="str">
        <f t="shared" si="60"/>
        <v>no</v>
      </c>
      <c r="Q1236">
        <v>7</v>
      </c>
    </row>
    <row r="1237" spans="1:17" x14ac:dyDescent="0.3">
      <c r="A1237">
        <v>0</v>
      </c>
      <c r="B1237">
        <v>51</v>
      </c>
      <c r="C1237">
        <v>3</v>
      </c>
      <c r="D1237">
        <v>9999</v>
      </c>
      <c r="E1237">
        <v>0</v>
      </c>
      <c r="I1237">
        <v>1</v>
      </c>
      <c r="J1237">
        <v>27</v>
      </c>
      <c r="K1237">
        <v>3</v>
      </c>
      <c r="L1237">
        <v>15</v>
      </c>
      <c r="M1237">
        <v>1</v>
      </c>
      <c r="N1237" t="str">
        <f t="shared" si="58"/>
        <v>female</v>
      </c>
      <c r="O1237" t="str">
        <f t="shared" si="59"/>
        <v>c3</v>
      </c>
      <c r="P1237" t="str">
        <f t="shared" si="60"/>
        <v>yes</v>
      </c>
      <c r="Q1237">
        <v>15</v>
      </c>
    </row>
    <row r="1238" spans="1:17" x14ac:dyDescent="0.3">
      <c r="A1238">
        <v>0</v>
      </c>
      <c r="B1238">
        <v>19</v>
      </c>
      <c r="C1238">
        <v>3</v>
      </c>
      <c r="D1238">
        <v>7</v>
      </c>
      <c r="E1238">
        <v>0</v>
      </c>
      <c r="I1238">
        <v>1</v>
      </c>
      <c r="J1238">
        <v>9</v>
      </c>
      <c r="K1238">
        <v>3</v>
      </c>
      <c r="L1238">
        <v>15</v>
      </c>
      <c r="M1238">
        <v>1</v>
      </c>
      <c r="N1238" t="str">
        <f t="shared" si="58"/>
        <v>female</v>
      </c>
      <c r="O1238" t="str">
        <f t="shared" si="59"/>
        <v>c3</v>
      </c>
      <c r="P1238" t="str">
        <f t="shared" si="60"/>
        <v>yes</v>
      </c>
      <c r="Q1238">
        <v>15</v>
      </c>
    </row>
    <row r="1239" spans="1:17" x14ac:dyDescent="0.3">
      <c r="A1239">
        <v>1</v>
      </c>
      <c r="B1239">
        <v>22</v>
      </c>
      <c r="C1239">
        <v>3</v>
      </c>
      <c r="D1239">
        <v>9</v>
      </c>
      <c r="E1239">
        <v>0</v>
      </c>
      <c r="I1239">
        <v>0</v>
      </c>
      <c r="J1239">
        <v>8</v>
      </c>
      <c r="K1239">
        <v>3</v>
      </c>
      <c r="L1239">
        <v>15</v>
      </c>
      <c r="M1239">
        <v>1</v>
      </c>
      <c r="N1239" t="str">
        <f t="shared" si="58"/>
        <v>male</v>
      </c>
      <c r="O1239" t="str">
        <f t="shared" si="59"/>
        <v>c3</v>
      </c>
      <c r="P1239" t="str">
        <f t="shared" si="60"/>
        <v>yes</v>
      </c>
      <c r="Q1239">
        <v>15</v>
      </c>
    </row>
    <row r="1240" spans="1:17" x14ac:dyDescent="0.3">
      <c r="A1240">
        <v>0</v>
      </c>
      <c r="B1240">
        <v>31</v>
      </c>
      <c r="C1240">
        <v>3</v>
      </c>
      <c r="D1240">
        <v>7</v>
      </c>
      <c r="E1240">
        <v>1</v>
      </c>
      <c r="I1240">
        <v>0</v>
      </c>
      <c r="J1240">
        <v>36</v>
      </c>
      <c r="K1240">
        <v>3</v>
      </c>
      <c r="L1240">
        <v>7</v>
      </c>
      <c r="M1240">
        <v>0</v>
      </c>
      <c r="N1240" t="str">
        <f t="shared" si="58"/>
        <v>male</v>
      </c>
      <c r="O1240" t="str">
        <f t="shared" si="59"/>
        <v>c3</v>
      </c>
      <c r="P1240" t="str">
        <f t="shared" si="60"/>
        <v>no</v>
      </c>
      <c r="Q1240">
        <v>7</v>
      </c>
    </row>
    <row r="1241" spans="1:17" x14ac:dyDescent="0.3">
      <c r="A1241">
        <v>0</v>
      </c>
      <c r="B1241">
        <v>27</v>
      </c>
      <c r="C1241">
        <v>3</v>
      </c>
      <c r="D1241">
        <v>8</v>
      </c>
      <c r="E1241">
        <v>0</v>
      </c>
      <c r="I1241">
        <v>1</v>
      </c>
      <c r="J1241">
        <v>18</v>
      </c>
      <c r="K1241">
        <v>3</v>
      </c>
      <c r="L1241">
        <v>9</v>
      </c>
      <c r="M1241">
        <v>1</v>
      </c>
      <c r="N1241" t="str">
        <f t="shared" si="58"/>
        <v>female</v>
      </c>
      <c r="O1241" t="str">
        <f t="shared" si="59"/>
        <v>c3</v>
      </c>
      <c r="P1241" t="str">
        <f t="shared" si="60"/>
        <v>yes</v>
      </c>
      <c r="Q1241">
        <v>9</v>
      </c>
    </row>
    <row r="1242" spans="1:17" x14ac:dyDescent="0.3">
      <c r="A1242">
        <v>1</v>
      </c>
      <c r="B1242">
        <v>29</v>
      </c>
      <c r="C1242">
        <v>3</v>
      </c>
      <c r="D1242">
        <v>10</v>
      </c>
      <c r="E1242">
        <v>0</v>
      </c>
      <c r="I1242">
        <v>1</v>
      </c>
      <c r="J1242">
        <v>63</v>
      </c>
      <c r="K1242">
        <v>3</v>
      </c>
      <c r="L1242">
        <v>9</v>
      </c>
      <c r="M1242">
        <v>1</v>
      </c>
      <c r="N1242" t="str">
        <f t="shared" si="58"/>
        <v>female</v>
      </c>
      <c r="O1242" t="str">
        <f t="shared" si="59"/>
        <v>c3</v>
      </c>
      <c r="P1242" t="str">
        <f t="shared" si="60"/>
        <v>yes</v>
      </c>
      <c r="Q1242">
        <v>9</v>
      </c>
    </row>
    <row r="1243" spans="1:17" x14ac:dyDescent="0.3">
      <c r="A1243">
        <v>1</v>
      </c>
      <c r="B1243">
        <v>2</v>
      </c>
      <c r="C1243">
        <v>3</v>
      </c>
      <c r="D1243">
        <v>10</v>
      </c>
      <c r="E1243">
        <v>0</v>
      </c>
      <c r="I1243">
        <v>0</v>
      </c>
      <c r="J1243">
        <v>35</v>
      </c>
      <c r="K1243">
        <v>3</v>
      </c>
      <c r="L1243">
        <v>14</v>
      </c>
      <c r="M1243">
        <v>0</v>
      </c>
      <c r="N1243" t="str">
        <f t="shared" si="58"/>
        <v>male</v>
      </c>
      <c r="O1243" t="str">
        <f t="shared" si="59"/>
        <v>c3</v>
      </c>
      <c r="P1243" t="str">
        <f t="shared" si="60"/>
        <v>no</v>
      </c>
      <c r="Q1243">
        <v>14</v>
      </c>
    </row>
    <row r="1244" spans="1:17" x14ac:dyDescent="0.3">
      <c r="A1244">
        <v>0</v>
      </c>
      <c r="B1244">
        <v>20</v>
      </c>
      <c r="C1244">
        <v>3</v>
      </c>
      <c r="D1244">
        <v>8</v>
      </c>
      <c r="E1244">
        <v>1</v>
      </c>
      <c r="I1244">
        <v>0</v>
      </c>
      <c r="J1244">
        <v>10</v>
      </c>
      <c r="K1244">
        <v>3</v>
      </c>
      <c r="L1244">
        <v>14</v>
      </c>
      <c r="M1244">
        <v>0</v>
      </c>
      <c r="N1244" t="str">
        <f t="shared" si="58"/>
        <v>male</v>
      </c>
      <c r="O1244" t="str">
        <f t="shared" si="59"/>
        <v>c3</v>
      </c>
      <c r="P1244" t="str">
        <f t="shared" si="60"/>
        <v>no</v>
      </c>
      <c r="Q1244">
        <v>14</v>
      </c>
    </row>
    <row r="1245" spans="1:17" x14ac:dyDescent="0.3">
      <c r="A1245">
        <v>0</v>
      </c>
      <c r="B1245">
        <v>44</v>
      </c>
      <c r="C1245">
        <v>3</v>
      </c>
      <c r="D1245">
        <v>7</v>
      </c>
      <c r="E1245">
        <v>1</v>
      </c>
      <c r="I1245">
        <v>0</v>
      </c>
      <c r="J1245">
        <v>9</v>
      </c>
      <c r="K1245">
        <v>3</v>
      </c>
      <c r="L1245">
        <v>14</v>
      </c>
      <c r="M1245">
        <v>0</v>
      </c>
      <c r="N1245" t="str">
        <f t="shared" si="58"/>
        <v>male</v>
      </c>
      <c r="O1245" t="str">
        <f t="shared" si="59"/>
        <v>c3</v>
      </c>
      <c r="P1245" t="str">
        <f t="shared" si="60"/>
        <v>no</v>
      </c>
      <c r="Q1245">
        <v>14</v>
      </c>
    </row>
    <row r="1246" spans="1:17" x14ac:dyDescent="0.3">
      <c r="A1246">
        <v>0</v>
      </c>
      <c r="B1246">
        <v>25</v>
      </c>
      <c r="C1246">
        <v>3</v>
      </c>
      <c r="D1246">
        <v>7</v>
      </c>
      <c r="E1246">
        <v>0</v>
      </c>
      <c r="I1246">
        <v>0</v>
      </c>
      <c r="J1246">
        <v>35</v>
      </c>
      <c r="K1246">
        <v>3</v>
      </c>
      <c r="L1246">
        <v>9</v>
      </c>
      <c r="M1246">
        <v>0</v>
      </c>
      <c r="N1246" t="str">
        <f t="shared" si="58"/>
        <v>male</v>
      </c>
      <c r="O1246" t="str">
        <f t="shared" si="59"/>
        <v>c3</v>
      </c>
      <c r="P1246" t="str">
        <f t="shared" si="60"/>
        <v>no</v>
      </c>
      <c r="Q1246">
        <v>9</v>
      </c>
    </row>
    <row r="1247" spans="1:17" x14ac:dyDescent="0.3">
      <c r="A1247">
        <v>0</v>
      </c>
      <c r="B1247">
        <v>24</v>
      </c>
      <c r="C1247">
        <v>3</v>
      </c>
      <c r="D1247">
        <v>7</v>
      </c>
      <c r="E1247">
        <v>0</v>
      </c>
      <c r="I1247">
        <v>0</v>
      </c>
      <c r="J1247">
        <v>28</v>
      </c>
      <c r="K1247">
        <v>3</v>
      </c>
      <c r="L1247">
        <v>9</v>
      </c>
      <c r="M1247">
        <v>0</v>
      </c>
      <c r="N1247" t="str">
        <f t="shared" si="58"/>
        <v>male</v>
      </c>
      <c r="O1247" t="str">
        <f t="shared" si="59"/>
        <v>c3</v>
      </c>
      <c r="P1247" t="str">
        <f t="shared" si="60"/>
        <v>no</v>
      </c>
      <c r="Q1247">
        <v>9</v>
      </c>
    </row>
    <row r="1248" spans="1:17" x14ac:dyDescent="0.3">
      <c r="A1248">
        <v>0</v>
      </c>
      <c r="B1248">
        <v>74</v>
      </c>
      <c r="C1248">
        <v>3</v>
      </c>
      <c r="D1248">
        <v>7</v>
      </c>
      <c r="E1248">
        <v>0</v>
      </c>
      <c r="I1248">
        <v>0</v>
      </c>
      <c r="J1248">
        <v>36</v>
      </c>
      <c r="K1248">
        <v>3</v>
      </c>
      <c r="L1248">
        <v>24</v>
      </c>
      <c r="M1248">
        <v>0</v>
      </c>
      <c r="N1248" t="str">
        <f t="shared" si="58"/>
        <v>male</v>
      </c>
      <c r="O1248" t="str">
        <f t="shared" si="59"/>
        <v>c3</v>
      </c>
      <c r="P1248" t="str">
        <f t="shared" si="60"/>
        <v>no</v>
      </c>
      <c r="Q1248">
        <v>24</v>
      </c>
    </row>
    <row r="1249" spans="1:17" x14ac:dyDescent="0.3">
      <c r="A1249">
        <v>0</v>
      </c>
      <c r="B1249">
        <v>14</v>
      </c>
      <c r="C1249">
        <v>3</v>
      </c>
      <c r="D1249">
        <v>9</v>
      </c>
      <c r="E1249">
        <v>1</v>
      </c>
      <c r="I1249">
        <v>1</v>
      </c>
      <c r="J1249">
        <v>30</v>
      </c>
      <c r="K1249">
        <v>3</v>
      </c>
      <c r="L1249">
        <v>24</v>
      </c>
      <c r="M1249">
        <v>0</v>
      </c>
      <c r="N1249" t="str">
        <f t="shared" si="58"/>
        <v>female</v>
      </c>
      <c r="O1249" t="str">
        <f t="shared" si="59"/>
        <v>c3</v>
      </c>
      <c r="P1249" t="str">
        <f t="shared" si="60"/>
        <v>no</v>
      </c>
      <c r="Q1249">
        <v>24</v>
      </c>
    </row>
    <row r="1250" spans="1:17" x14ac:dyDescent="0.3">
      <c r="A1250">
        <v>0</v>
      </c>
      <c r="B1250">
        <v>43</v>
      </c>
      <c r="C1250">
        <v>3</v>
      </c>
      <c r="D1250">
        <v>7</v>
      </c>
      <c r="E1250">
        <v>0</v>
      </c>
      <c r="I1250">
        <v>1</v>
      </c>
      <c r="J1250">
        <v>10</v>
      </c>
      <c r="K1250">
        <v>3</v>
      </c>
      <c r="L1250">
        <v>24</v>
      </c>
      <c r="M1250">
        <v>0</v>
      </c>
      <c r="N1250" t="str">
        <f t="shared" si="58"/>
        <v>female</v>
      </c>
      <c r="O1250" t="str">
        <f t="shared" si="59"/>
        <v>c3</v>
      </c>
      <c r="P1250" t="str">
        <f t="shared" si="60"/>
        <v>no</v>
      </c>
      <c r="Q1250">
        <v>24</v>
      </c>
    </row>
    <row r="1251" spans="1:17" x14ac:dyDescent="0.3">
      <c r="A1251">
        <v>0</v>
      </c>
      <c r="B1251">
        <v>19</v>
      </c>
      <c r="C1251">
        <v>3</v>
      </c>
      <c r="D1251">
        <v>7</v>
      </c>
      <c r="E1251">
        <v>0</v>
      </c>
      <c r="I1251">
        <v>0</v>
      </c>
      <c r="J1251">
        <v>23</v>
      </c>
      <c r="K1251">
        <v>3</v>
      </c>
      <c r="L1251">
        <v>9</v>
      </c>
      <c r="M1251">
        <v>0</v>
      </c>
      <c r="N1251" t="str">
        <f t="shared" si="58"/>
        <v>male</v>
      </c>
      <c r="O1251" t="str">
        <f t="shared" si="59"/>
        <v>c3</v>
      </c>
      <c r="P1251" t="str">
        <f t="shared" si="60"/>
        <v>no</v>
      </c>
      <c r="Q1251">
        <v>9</v>
      </c>
    </row>
    <row r="1252" spans="1:17" x14ac:dyDescent="0.3">
      <c r="A1252">
        <v>0</v>
      </c>
      <c r="B1252">
        <v>25</v>
      </c>
      <c r="C1252">
        <v>3</v>
      </c>
      <c r="D1252">
        <v>7</v>
      </c>
      <c r="E1252">
        <v>1</v>
      </c>
      <c r="I1252">
        <v>0</v>
      </c>
      <c r="J1252">
        <v>46</v>
      </c>
      <c r="K1252">
        <v>3</v>
      </c>
      <c r="L1252">
        <v>9</v>
      </c>
      <c r="M1252">
        <v>0</v>
      </c>
      <c r="N1252" t="str">
        <f t="shared" si="58"/>
        <v>male</v>
      </c>
      <c r="O1252" t="str">
        <f t="shared" si="59"/>
        <v>c3</v>
      </c>
      <c r="P1252" t="str">
        <f t="shared" si="60"/>
        <v>no</v>
      </c>
      <c r="Q1252">
        <v>9</v>
      </c>
    </row>
    <row r="1253" spans="1:17" x14ac:dyDescent="0.3">
      <c r="A1253">
        <v>0</v>
      </c>
      <c r="B1253">
        <v>34</v>
      </c>
      <c r="C1253">
        <v>3</v>
      </c>
      <c r="D1253">
        <v>8</v>
      </c>
      <c r="E1253">
        <v>0</v>
      </c>
      <c r="I1253">
        <v>0</v>
      </c>
      <c r="J1253">
        <v>31</v>
      </c>
      <c r="K1253">
        <v>3</v>
      </c>
      <c r="L1253">
        <v>18</v>
      </c>
      <c r="M1253">
        <v>0</v>
      </c>
      <c r="N1253" t="str">
        <f t="shared" si="58"/>
        <v>male</v>
      </c>
      <c r="O1253" t="str">
        <f t="shared" si="59"/>
        <v>c3</v>
      </c>
      <c r="P1253" t="str">
        <f t="shared" si="60"/>
        <v>no</v>
      </c>
      <c r="Q1253">
        <v>18</v>
      </c>
    </row>
    <row r="1254" spans="1:17" x14ac:dyDescent="0.3">
      <c r="A1254">
        <v>0</v>
      </c>
      <c r="B1254">
        <v>31</v>
      </c>
      <c r="C1254">
        <v>3</v>
      </c>
      <c r="D1254">
        <v>6</v>
      </c>
      <c r="E1254">
        <v>0</v>
      </c>
      <c r="I1254">
        <v>1</v>
      </c>
      <c r="J1254">
        <v>31</v>
      </c>
      <c r="K1254">
        <v>3</v>
      </c>
      <c r="L1254">
        <v>18</v>
      </c>
      <c r="M1254">
        <v>0</v>
      </c>
      <c r="N1254" t="str">
        <f t="shared" si="58"/>
        <v>female</v>
      </c>
      <c r="O1254" t="str">
        <f t="shared" si="59"/>
        <v>c3</v>
      </c>
      <c r="P1254" t="str">
        <f t="shared" si="60"/>
        <v>no</v>
      </c>
      <c r="Q1254">
        <v>18</v>
      </c>
    </row>
    <row r="1255" spans="1:17" x14ac:dyDescent="0.3">
      <c r="A1255">
        <v>1</v>
      </c>
      <c r="B1255">
        <v>16</v>
      </c>
      <c r="C1255">
        <v>3</v>
      </c>
      <c r="D1255">
        <v>8</v>
      </c>
      <c r="E1255">
        <v>1</v>
      </c>
      <c r="I1255">
        <v>1</v>
      </c>
      <c r="J1255">
        <v>18</v>
      </c>
      <c r="K1255">
        <v>3</v>
      </c>
      <c r="L1255">
        <v>18</v>
      </c>
      <c r="M1255">
        <v>0</v>
      </c>
      <c r="N1255" t="str">
        <f t="shared" si="58"/>
        <v>female</v>
      </c>
      <c r="O1255" t="str">
        <f t="shared" si="59"/>
        <v>c3</v>
      </c>
      <c r="P1255" t="str">
        <f t="shared" si="60"/>
        <v>no</v>
      </c>
      <c r="Q1255">
        <v>18</v>
      </c>
    </row>
    <row r="1256" spans="1:17" x14ac:dyDescent="0.3">
      <c r="A1256">
        <v>0</v>
      </c>
      <c r="B1256">
        <v>16</v>
      </c>
      <c r="C1256">
        <v>3</v>
      </c>
      <c r="D1256">
        <v>7</v>
      </c>
      <c r="E1256">
        <v>0</v>
      </c>
      <c r="I1256">
        <v>0</v>
      </c>
      <c r="J1256">
        <v>15</v>
      </c>
      <c r="K1256">
        <v>3</v>
      </c>
      <c r="L1256">
        <v>18</v>
      </c>
      <c r="M1256">
        <v>0</v>
      </c>
      <c r="N1256" t="str">
        <f t="shared" si="58"/>
        <v>male</v>
      </c>
      <c r="O1256" t="str">
        <f t="shared" si="59"/>
        <v>c3</v>
      </c>
      <c r="P1256" t="str">
        <f t="shared" si="60"/>
        <v>no</v>
      </c>
      <c r="Q1256">
        <v>18</v>
      </c>
    </row>
    <row r="1257" spans="1:17" x14ac:dyDescent="0.3">
      <c r="A1257">
        <v>0</v>
      </c>
      <c r="B1257">
        <v>1</v>
      </c>
      <c r="C1257">
        <v>3</v>
      </c>
      <c r="D1257">
        <v>8</v>
      </c>
      <c r="E1257">
        <v>1</v>
      </c>
      <c r="I1257">
        <v>0</v>
      </c>
      <c r="J1257">
        <v>28</v>
      </c>
      <c r="K1257">
        <v>3</v>
      </c>
      <c r="L1257">
        <v>9</v>
      </c>
      <c r="M1257">
        <v>0</v>
      </c>
      <c r="N1257" t="str">
        <f t="shared" si="58"/>
        <v>male</v>
      </c>
      <c r="O1257" t="str">
        <f t="shared" si="59"/>
        <v>c3</v>
      </c>
      <c r="P1257" t="str">
        <f t="shared" si="60"/>
        <v>no</v>
      </c>
      <c r="Q1257">
        <v>9</v>
      </c>
    </row>
    <row r="1258" spans="1:17" x14ac:dyDescent="0.3">
      <c r="A1258">
        <v>0</v>
      </c>
      <c r="B1258">
        <v>34</v>
      </c>
      <c r="C1258">
        <v>3</v>
      </c>
      <c r="D1258">
        <v>6</v>
      </c>
      <c r="E1258">
        <v>0</v>
      </c>
      <c r="I1258">
        <v>0</v>
      </c>
      <c r="J1258">
        <v>22</v>
      </c>
      <c r="K1258">
        <v>3</v>
      </c>
      <c r="L1258">
        <v>7</v>
      </c>
      <c r="M1258">
        <v>1</v>
      </c>
      <c r="N1258" t="str">
        <f t="shared" si="58"/>
        <v>male</v>
      </c>
      <c r="O1258" t="str">
        <f t="shared" si="59"/>
        <v>c3</v>
      </c>
      <c r="P1258" t="str">
        <f t="shared" si="60"/>
        <v>yes</v>
      </c>
      <c r="Q1258">
        <v>7</v>
      </c>
    </row>
    <row r="1259" spans="1:17" x14ac:dyDescent="0.3">
      <c r="A1259">
        <v>0</v>
      </c>
      <c r="B1259">
        <v>36</v>
      </c>
      <c r="C1259">
        <v>3</v>
      </c>
      <c r="D1259">
        <v>8</v>
      </c>
      <c r="E1259">
        <v>0</v>
      </c>
      <c r="I1259">
        <v>0</v>
      </c>
      <c r="J1259">
        <v>20</v>
      </c>
      <c r="K1259">
        <v>3</v>
      </c>
      <c r="L1259">
        <v>7</v>
      </c>
      <c r="M1259">
        <v>0</v>
      </c>
      <c r="N1259" t="str">
        <f t="shared" si="58"/>
        <v>male</v>
      </c>
      <c r="O1259" t="str">
        <f t="shared" si="59"/>
        <v>c3</v>
      </c>
      <c r="P1259" t="str">
        <f t="shared" si="60"/>
        <v>no</v>
      </c>
      <c r="Q1259">
        <v>7</v>
      </c>
    </row>
    <row r="1260" spans="1:17" x14ac:dyDescent="0.3">
      <c r="A1260">
        <v>0</v>
      </c>
      <c r="B1260">
        <v>36</v>
      </c>
      <c r="C1260">
        <v>3</v>
      </c>
      <c r="D1260">
        <v>16</v>
      </c>
      <c r="E1260">
        <v>0</v>
      </c>
      <c r="I1260">
        <v>1</v>
      </c>
      <c r="J1260">
        <v>14</v>
      </c>
      <c r="K1260">
        <v>3</v>
      </c>
      <c r="L1260">
        <v>7</v>
      </c>
      <c r="M1260">
        <v>0</v>
      </c>
      <c r="N1260" t="str">
        <f t="shared" ref="N1260:N1286" si="61">IF(I1260=1,"female","male")</f>
        <v>female</v>
      </c>
      <c r="O1260" t="str">
        <f t="shared" si="59"/>
        <v>c3</v>
      </c>
      <c r="P1260" t="str">
        <f t="shared" si="60"/>
        <v>no</v>
      </c>
      <c r="Q1260">
        <v>7</v>
      </c>
    </row>
    <row r="1261" spans="1:17" x14ac:dyDescent="0.3">
      <c r="A1261">
        <v>1</v>
      </c>
      <c r="B1261">
        <v>32</v>
      </c>
      <c r="C1261">
        <v>3</v>
      </c>
      <c r="D1261">
        <v>16</v>
      </c>
      <c r="E1261">
        <v>1</v>
      </c>
      <c r="I1261">
        <v>0</v>
      </c>
      <c r="J1261">
        <v>21</v>
      </c>
      <c r="K1261">
        <v>3</v>
      </c>
      <c r="L1261">
        <v>7</v>
      </c>
      <c r="M1261">
        <v>0</v>
      </c>
      <c r="N1261" t="str">
        <f t="shared" si="61"/>
        <v>male</v>
      </c>
      <c r="O1261" t="str">
        <f t="shared" si="59"/>
        <v>c3</v>
      </c>
      <c r="P1261" t="str">
        <f t="shared" si="60"/>
        <v>no</v>
      </c>
      <c r="Q1261">
        <v>7</v>
      </c>
    </row>
    <row r="1262" spans="1:17" x14ac:dyDescent="0.3">
      <c r="A1262">
        <v>0</v>
      </c>
      <c r="B1262">
        <v>32</v>
      </c>
      <c r="C1262">
        <v>3</v>
      </c>
      <c r="D1262">
        <v>7</v>
      </c>
      <c r="E1262">
        <v>0</v>
      </c>
      <c r="I1262">
        <v>0</v>
      </c>
      <c r="J1262">
        <v>22</v>
      </c>
      <c r="K1262">
        <v>3</v>
      </c>
      <c r="L1262">
        <v>9</v>
      </c>
      <c r="M1262">
        <v>0</v>
      </c>
      <c r="N1262" t="str">
        <f t="shared" si="61"/>
        <v>male</v>
      </c>
      <c r="O1262" t="str">
        <f t="shared" si="59"/>
        <v>c3</v>
      </c>
      <c r="P1262" t="str">
        <f t="shared" si="60"/>
        <v>no</v>
      </c>
      <c r="Q1262">
        <v>9</v>
      </c>
    </row>
    <row r="1263" spans="1:17" x14ac:dyDescent="0.3">
      <c r="A1263">
        <v>0</v>
      </c>
      <c r="B1263">
        <v>20</v>
      </c>
      <c r="C1263">
        <v>3</v>
      </c>
      <c r="D1263">
        <v>7</v>
      </c>
      <c r="E1263">
        <v>0</v>
      </c>
      <c r="I1263">
        <v>0</v>
      </c>
      <c r="J1263">
        <v>34</v>
      </c>
      <c r="K1263">
        <v>3</v>
      </c>
      <c r="L1263">
        <v>8</v>
      </c>
      <c r="M1263">
        <v>0</v>
      </c>
      <c r="N1263" t="str">
        <f t="shared" si="61"/>
        <v>male</v>
      </c>
      <c r="O1263" t="str">
        <f t="shared" si="59"/>
        <v>c3</v>
      </c>
      <c r="P1263" t="str">
        <f t="shared" si="60"/>
        <v>no</v>
      </c>
      <c r="Q1263">
        <v>8</v>
      </c>
    </row>
    <row r="1264" spans="1:17" x14ac:dyDescent="0.3">
      <c r="A1264">
        <v>0</v>
      </c>
      <c r="B1264">
        <v>23</v>
      </c>
      <c r="C1264">
        <v>3</v>
      </c>
      <c r="D1264">
        <v>7</v>
      </c>
      <c r="E1264">
        <v>0</v>
      </c>
      <c r="I1264">
        <v>0</v>
      </c>
      <c r="J1264">
        <v>30</v>
      </c>
      <c r="K1264">
        <v>3</v>
      </c>
      <c r="L1264">
        <v>7</v>
      </c>
      <c r="M1264">
        <v>0</v>
      </c>
      <c r="N1264" t="str">
        <f t="shared" si="61"/>
        <v>male</v>
      </c>
      <c r="O1264" t="str">
        <f t="shared" si="59"/>
        <v>c3</v>
      </c>
      <c r="P1264" t="str">
        <f t="shared" si="60"/>
        <v>no</v>
      </c>
      <c r="Q1264">
        <v>7</v>
      </c>
    </row>
    <row r="1265" spans="1:17" x14ac:dyDescent="0.3">
      <c r="A1265">
        <v>0</v>
      </c>
      <c r="B1265">
        <v>22</v>
      </c>
      <c r="C1265">
        <v>3</v>
      </c>
      <c r="D1265">
        <v>8</v>
      </c>
      <c r="E1265">
        <v>0</v>
      </c>
      <c r="I1265">
        <v>0</v>
      </c>
      <c r="J1265">
        <v>25</v>
      </c>
      <c r="K1265">
        <v>3</v>
      </c>
      <c r="L1265">
        <v>7</v>
      </c>
      <c r="M1265">
        <v>0</v>
      </c>
      <c r="N1265" t="str">
        <f t="shared" si="61"/>
        <v>male</v>
      </c>
      <c r="O1265" t="str">
        <f t="shared" si="59"/>
        <v>c3</v>
      </c>
      <c r="P1265" t="str">
        <f t="shared" si="60"/>
        <v>no</v>
      </c>
      <c r="Q1265">
        <v>7</v>
      </c>
    </row>
    <row r="1266" spans="1:17" x14ac:dyDescent="0.3">
      <c r="A1266">
        <v>0</v>
      </c>
      <c r="B1266">
        <v>41</v>
      </c>
      <c r="C1266">
        <v>3</v>
      </c>
      <c r="D1266">
        <v>8</v>
      </c>
      <c r="E1266">
        <v>0</v>
      </c>
      <c r="I1266">
        <v>0</v>
      </c>
      <c r="J1266">
        <v>66</v>
      </c>
      <c r="K1266">
        <v>3</v>
      </c>
      <c r="L1266">
        <v>8</v>
      </c>
      <c r="M1266">
        <v>0</v>
      </c>
      <c r="N1266" t="str">
        <f t="shared" si="61"/>
        <v>male</v>
      </c>
      <c r="O1266" t="str">
        <f t="shared" si="59"/>
        <v>c3</v>
      </c>
      <c r="P1266" t="str">
        <f t="shared" si="60"/>
        <v>no</v>
      </c>
      <c r="Q1266">
        <v>8</v>
      </c>
    </row>
    <row r="1267" spans="1:17" x14ac:dyDescent="0.3">
      <c r="A1267">
        <v>0</v>
      </c>
      <c r="B1267">
        <v>20</v>
      </c>
      <c r="C1267">
        <v>3</v>
      </c>
      <c r="D1267">
        <v>7</v>
      </c>
      <c r="E1267">
        <v>0</v>
      </c>
      <c r="I1267">
        <v>0</v>
      </c>
      <c r="J1267">
        <v>27</v>
      </c>
      <c r="K1267">
        <v>3</v>
      </c>
      <c r="L1267">
        <v>7</v>
      </c>
      <c r="M1267">
        <v>1</v>
      </c>
      <c r="N1267" t="str">
        <f t="shared" si="61"/>
        <v>male</v>
      </c>
      <c r="O1267" t="str">
        <f t="shared" si="59"/>
        <v>c3</v>
      </c>
      <c r="P1267" t="str">
        <f t="shared" si="60"/>
        <v>yes</v>
      </c>
      <c r="Q1267">
        <v>7</v>
      </c>
    </row>
    <row r="1268" spans="1:17" x14ac:dyDescent="0.3">
      <c r="A1268">
        <v>0</v>
      </c>
      <c r="B1268">
        <v>25</v>
      </c>
      <c r="C1268">
        <v>3</v>
      </c>
      <c r="D1268">
        <v>9999</v>
      </c>
      <c r="E1268">
        <v>1</v>
      </c>
      <c r="I1268">
        <v>0</v>
      </c>
      <c r="J1268">
        <v>51</v>
      </c>
      <c r="K1268">
        <v>3</v>
      </c>
      <c r="L1268">
        <v>7</v>
      </c>
      <c r="M1268">
        <v>0</v>
      </c>
      <c r="N1268" t="str">
        <f t="shared" si="61"/>
        <v>male</v>
      </c>
      <c r="O1268" t="str">
        <f t="shared" si="59"/>
        <v>c3</v>
      </c>
      <c r="P1268" t="str">
        <f t="shared" si="60"/>
        <v>no</v>
      </c>
      <c r="Q1268">
        <v>7</v>
      </c>
    </row>
    <row r="1269" spans="1:17" x14ac:dyDescent="0.3">
      <c r="A1269">
        <v>1</v>
      </c>
      <c r="B1269">
        <v>27</v>
      </c>
      <c r="C1269">
        <v>3</v>
      </c>
      <c r="D1269">
        <v>15</v>
      </c>
      <c r="E1269">
        <v>1</v>
      </c>
      <c r="I1269">
        <v>0</v>
      </c>
      <c r="J1269">
        <v>21</v>
      </c>
      <c r="K1269">
        <v>3</v>
      </c>
      <c r="L1269">
        <v>6</v>
      </c>
      <c r="M1269">
        <v>0</v>
      </c>
      <c r="N1269" t="str">
        <f t="shared" si="61"/>
        <v>male</v>
      </c>
      <c r="O1269" t="str">
        <f t="shared" si="59"/>
        <v>c3</v>
      </c>
      <c r="P1269" t="str">
        <f t="shared" si="60"/>
        <v>no</v>
      </c>
      <c r="Q1269">
        <v>6</v>
      </c>
    </row>
    <row r="1270" spans="1:17" x14ac:dyDescent="0.3">
      <c r="A1270">
        <v>1</v>
      </c>
      <c r="B1270">
        <v>9</v>
      </c>
      <c r="C1270">
        <v>3</v>
      </c>
      <c r="D1270">
        <v>15</v>
      </c>
      <c r="E1270">
        <v>1</v>
      </c>
      <c r="I1270">
        <v>0</v>
      </c>
      <c r="J1270">
        <v>18</v>
      </c>
      <c r="K1270">
        <v>3</v>
      </c>
      <c r="L1270">
        <v>6</v>
      </c>
      <c r="M1270">
        <v>0</v>
      </c>
      <c r="N1270" t="str">
        <f t="shared" si="61"/>
        <v>male</v>
      </c>
      <c r="O1270" t="str">
        <f t="shared" si="59"/>
        <v>c3</v>
      </c>
      <c r="P1270" t="str">
        <f t="shared" si="60"/>
        <v>no</v>
      </c>
      <c r="Q1270">
        <v>6</v>
      </c>
    </row>
    <row r="1271" spans="1:17" x14ac:dyDescent="0.3">
      <c r="A1271">
        <v>0</v>
      </c>
      <c r="B1271">
        <v>8</v>
      </c>
      <c r="C1271">
        <v>3</v>
      </c>
      <c r="D1271">
        <v>15</v>
      </c>
      <c r="E1271">
        <v>1</v>
      </c>
      <c r="I1271">
        <v>1</v>
      </c>
      <c r="J1271">
        <v>47</v>
      </c>
      <c r="K1271">
        <v>3</v>
      </c>
      <c r="L1271">
        <v>7</v>
      </c>
      <c r="M1271">
        <v>1</v>
      </c>
      <c r="N1271" t="str">
        <f t="shared" si="61"/>
        <v>female</v>
      </c>
      <c r="O1271" t="str">
        <f t="shared" si="59"/>
        <v>c3</v>
      </c>
      <c r="P1271" t="str">
        <f t="shared" si="60"/>
        <v>yes</v>
      </c>
      <c r="Q1271">
        <v>7</v>
      </c>
    </row>
    <row r="1272" spans="1:17" x14ac:dyDescent="0.3">
      <c r="A1272">
        <v>0</v>
      </c>
      <c r="B1272">
        <v>36</v>
      </c>
      <c r="C1272">
        <v>3</v>
      </c>
      <c r="D1272">
        <v>7</v>
      </c>
      <c r="E1272">
        <v>0</v>
      </c>
      <c r="I1272">
        <v>0</v>
      </c>
      <c r="J1272">
        <v>37</v>
      </c>
      <c r="K1272">
        <v>3</v>
      </c>
      <c r="L1272">
        <v>8</v>
      </c>
      <c r="M1272">
        <v>0</v>
      </c>
      <c r="N1272" t="str">
        <f t="shared" si="61"/>
        <v>male</v>
      </c>
      <c r="O1272" t="str">
        <f t="shared" si="59"/>
        <v>c3</v>
      </c>
      <c r="P1272" t="str">
        <f t="shared" si="60"/>
        <v>no</v>
      </c>
      <c r="Q1272">
        <v>8</v>
      </c>
    </row>
    <row r="1273" spans="1:17" x14ac:dyDescent="0.3">
      <c r="A1273">
        <v>1</v>
      </c>
      <c r="B1273">
        <v>18</v>
      </c>
      <c r="C1273">
        <v>3</v>
      </c>
      <c r="D1273">
        <v>9</v>
      </c>
      <c r="E1273">
        <v>1</v>
      </c>
      <c r="I1273">
        <v>0</v>
      </c>
      <c r="J1273">
        <v>18</v>
      </c>
      <c r="K1273">
        <v>3</v>
      </c>
      <c r="L1273">
        <v>7</v>
      </c>
      <c r="M1273">
        <v>0</v>
      </c>
      <c r="N1273" t="str">
        <f t="shared" si="61"/>
        <v>male</v>
      </c>
      <c r="O1273" t="str">
        <f t="shared" si="59"/>
        <v>c3</v>
      </c>
      <c r="P1273" t="str">
        <f t="shared" si="60"/>
        <v>no</v>
      </c>
      <c r="Q1273">
        <v>7</v>
      </c>
    </row>
    <row r="1274" spans="1:17" x14ac:dyDescent="0.3">
      <c r="A1274">
        <v>1</v>
      </c>
      <c r="B1274">
        <v>63</v>
      </c>
      <c r="C1274">
        <v>3</v>
      </c>
      <c r="D1274">
        <v>9</v>
      </c>
      <c r="E1274">
        <v>1</v>
      </c>
      <c r="I1274">
        <v>0</v>
      </c>
      <c r="J1274">
        <v>28</v>
      </c>
      <c r="K1274">
        <v>3</v>
      </c>
      <c r="L1274">
        <v>8</v>
      </c>
      <c r="M1274">
        <v>0</v>
      </c>
      <c r="N1274" t="str">
        <f t="shared" si="61"/>
        <v>male</v>
      </c>
      <c r="O1274" t="str">
        <f t="shared" si="59"/>
        <v>c3</v>
      </c>
      <c r="P1274" t="str">
        <f t="shared" si="60"/>
        <v>no</v>
      </c>
      <c r="Q1274">
        <v>8</v>
      </c>
    </row>
    <row r="1275" spans="1:17" x14ac:dyDescent="0.3">
      <c r="A1275">
        <v>0</v>
      </c>
      <c r="B1275">
        <v>35</v>
      </c>
      <c r="C1275">
        <v>3</v>
      </c>
      <c r="D1275">
        <v>14</v>
      </c>
      <c r="E1275">
        <v>0</v>
      </c>
      <c r="I1275">
        <v>0</v>
      </c>
      <c r="J1275">
        <v>28</v>
      </c>
      <c r="K1275">
        <v>3</v>
      </c>
      <c r="L1275">
        <v>16</v>
      </c>
      <c r="M1275">
        <v>0</v>
      </c>
      <c r="N1275" t="str">
        <f t="shared" si="61"/>
        <v>male</v>
      </c>
      <c r="O1275" t="str">
        <f t="shared" si="59"/>
        <v>c3</v>
      </c>
      <c r="P1275" t="str">
        <f t="shared" si="60"/>
        <v>no</v>
      </c>
      <c r="Q1275">
        <v>16</v>
      </c>
    </row>
    <row r="1276" spans="1:17" x14ac:dyDescent="0.3">
      <c r="A1276">
        <v>0</v>
      </c>
      <c r="B1276">
        <v>10</v>
      </c>
      <c r="C1276">
        <v>3</v>
      </c>
      <c r="D1276">
        <v>14</v>
      </c>
      <c r="E1276">
        <v>0</v>
      </c>
      <c r="I1276">
        <v>0</v>
      </c>
      <c r="J1276">
        <v>21</v>
      </c>
      <c r="K1276">
        <v>3</v>
      </c>
      <c r="L1276">
        <v>7</v>
      </c>
      <c r="M1276">
        <v>0</v>
      </c>
      <c r="N1276" t="str">
        <f t="shared" si="61"/>
        <v>male</v>
      </c>
      <c r="O1276" t="str">
        <f t="shared" si="59"/>
        <v>c3</v>
      </c>
      <c r="P1276" t="str">
        <f t="shared" si="60"/>
        <v>no</v>
      </c>
      <c r="Q1276">
        <v>7</v>
      </c>
    </row>
    <row r="1277" spans="1:17" x14ac:dyDescent="0.3">
      <c r="A1277">
        <v>0</v>
      </c>
      <c r="B1277">
        <v>9</v>
      </c>
      <c r="C1277">
        <v>3</v>
      </c>
      <c r="D1277">
        <v>14</v>
      </c>
      <c r="E1277">
        <v>0</v>
      </c>
      <c r="I1277">
        <v>0</v>
      </c>
      <c r="J1277">
        <v>27</v>
      </c>
      <c r="K1277">
        <v>3</v>
      </c>
      <c r="L1277">
        <v>8</v>
      </c>
      <c r="M1277">
        <v>0</v>
      </c>
      <c r="N1277" t="str">
        <f t="shared" si="61"/>
        <v>male</v>
      </c>
      <c r="O1277" t="str">
        <f t="shared" si="59"/>
        <v>c3</v>
      </c>
      <c r="P1277" t="str">
        <f t="shared" si="60"/>
        <v>no</v>
      </c>
      <c r="Q1277">
        <v>8</v>
      </c>
    </row>
    <row r="1278" spans="1:17" x14ac:dyDescent="0.3">
      <c r="A1278">
        <v>0</v>
      </c>
      <c r="B1278">
        <v>35</v>
      </c>
      <c r="C1278">
        <v>3</v>
      </c>
      <c r="D1278">
        <v>9</v>
      </c>
      <c r="E1278">
        <v>0</v>
      </c>
      <c r="I1278">
        <v>0</v>
      </c>
      <c r="J1278">
        <v>54</v>
      </c>
      <c r="K1278">
        <v>3</v>
      </c>
      <c r="L1278">
        <v>7</v>
      </c>
      <c r="M1278">
        <v>0</v>
      </c>
      <c r="N1278" t="str">
        <f t="shared" si="61"/>
        <v>male</v>
      </c>
      <c r="O1278" t="str">
        <f t="shared" si="59"/>
        <v>c3</v>
      </c>
      <c r="P1278" t="str">
        <f t="shared" si="60"/>
        <v>no</v>
      </c>
      <c r="Q1278">
        <v>7</v>
      </c>
    </row>
    <row r="1279" spans="1:17" x14ac:dyDescent="0.3">
      <c r="A1279">
        <v>0</v>
      </c>
      <c r="B1279">
        <v>28</v>
      </c>
      <c r="C1279">
        <v>3</v>
      </c>
      <c r="D1279">
        <v>9</v>
      </c>
      <c r="E1279">
        <v>0</v>
      </c>
      <c r="I1279">
        <v>0</v>
      </c>
      <c r="J1279">
        <v>36</v>
      </c>
      <c r="K1279">
        <v>3</v>
      </c>
      <c r="L1279">
        <v>9</v>
      </c>
      <c r="M1279">
        <v>0</v>
      </c>
      <c r="N1279" t="str">
        <f t="shared" si="61"/>
        <v>male</v>
      </c>
      <c r="O1279" t="str">
        <f t="shared" si="59"/>
        <v>c3</v>
      </c>
      <c r="P1279" t="str">
        <f t="shared" si="60"/>
        <v>no</v>
      </c>
      <c r="Q1279">
        <v>9</v>
      </c>
    </row>
    <row r="1280" spans="1:17" x14ac:dyDescent="0.3">
      <c r="A1280">
        <v>0</v>
      </c>
      <c r="B1280">
        <v>36</v>
      </c>
      <c r="C1280">
        <v>3</v>
      </c>
      <c r="D1280">
        <v>24</v>
      </c>
      <c r="E1280">
        <v>0</v>
      </c>
      <c r="I1280">
        <v>0</v>
      </c>
      <c r="J1280">
        <v>27</v>
      </c>
      <c r="K1280">
        <v>3</v>
      </c>
      <c r="L1280">
        <v>14</v>
      </c>
      <c r="M1280">
        <v>1</v>
      </c>
      <c r="N1280" t="str">
        <f t="shared" si="61"/>
        <v>male</v>
      </c>
      <c r="O1280" t="str">
        <f t="shared" si="59"/>
        <v>c3</v>
      </c>
      <c r="P1280" t="str">
        <f t="shared" si="60"/>
        <v>yes</v>
      </c>
      <c r="Q1280">
        <v>14</v>
      </c>
    </row>
    <row r="1281" spans="1:17" x14ac:dyDescent="0.3">
      <c r="A1281">
        <v>1</v>
      </c>
      <c r="B1281">
        <v>30</v>
      </c>
      <c r="C1281">
        <v>3</v>
      </c>
      <c r="D1281">
        <v>24</v>
      </c>
      <c r="E1281">
        <v>0</v>
      </c>
      <c r="I1281">
        <v>1</v>
      </c>
      <c r="J1281">
        <v>15</v>
      </c>
      <c r="K1281">
        <v>3</v>
      </c>
      <c r="L1281">
        <v>14</v>
      </c>
      <c r="M1281">
        <v>0</v>
      </c>
      <c r="N1281" t="str">
        <f t="shared" si="61"/>
        <v>female</v>
      </c>
      <c r="O1281" t="str">
        <f t="shared" si="59"/>
        <v>c3</v>
      </c>
      <c r="P1281" t="str">
        <f t="shared" si="60"/>
        <v>no</v>
      </c>
      <c r="Q1281">
        <v>14</v>
      </c>
    </row>
    <row r="1282" spans="1:17" x14ac:dyDescent="0.3">
      <c r="A1282">
        <v>1</v>
      </c>
      <c r="B1282">
        <v>10</v>
      </c>
      <c r="C1282">
        <v>3</v>
      </c>
      <c r="D1282">
        <v>24</v>
      </c>
      <c r="E1282">
        <v>0</v>
      </c>
      <c r="I1282">
        <v>0</v>
      </c>
      <c r="J1282">
        <v>45</v>
      </c>
      <c r="K1282">
        <v>3</v>
      </c>
      <c r="L1282">
        <v>7</v>
      </c>
      <c r="M1282">
        <v>0</v>
      </c>
      <c r="N1282" t="str">
        <f t="shared" si="61"/>
        <v>male</v>
      </c>
      <c r="O1282" t="str">
        <f t="shared" si="59"/>
        <v>c3</v>
      </c>
      <c r="P1282" t="str">
        <f t="shared" si="60"/>
        <v>no</v>
      </c>
      <c r="Q1282">
        <v>7</v>
      </c>
    </row>
    <row r="1283" spans="1:17" x14ac:dyDescent="0.3">
      <c r="A1283">
        <v>0</v>
      </c>
      <c r="B1283">
        <v>23</v>
      </c>
      <c r="C1283">
        <v>3</v>
      </c>
      <c r="D1283">
        <v>9</v>
      </c>
      <c r="E1283">
        <v>0</v>
      </c>
      <c r="I1283">
        <v>0</v>
      </c>
      <c r="J1283">
        <v>28</v>
      </c>
      <c r="K1283">
        <v>3</v>
      </c>
      <c r="L1283">
        <v>7</v>
      </c>
      <c r="M1283">
        <v>0</v>
      </c>
      <c r="N1283" t="str">
        <f t="shared" si="61"/>
        <v>male</v>
      </c>
      <c r="O1283" t="str">
        <f t="shared" ref="O1283:O1286" si="62">IF(K1283=1,"c1",IF(K1283=2,"c2","c3"))</f>
        <v>c3</v>
      </c>
      <c r="P1283" t="str">
        <f t="shared" ref="P1283:P1286" si="63">IF(M1283=1,"yes","no")</f>
        <v>no</v>
      </c>
      <c r="Q1283">
        <v>7</v>
      </c>
    </row>
    <row r="1284" spans="1:17" x14ac:dyDescent="0.3">
      <c r="A1284">
        <v>0</v>
      </c>
      <c r="B1284">
        <v>46</v>
      </c>
      <c r="C1284">
        <v>3</v>
      </c>
      <c r="D1284">
        <v>9</v>
      </c>
      <c r="E1284">
        <v>0</v>
      </c>
      <c r="I1284">
        <v>0</v>
      </c>
      <c r="J1284">
        <v>27</v>
      </c>
      <c r="K1284">
        <v>3</v>
      </c>
      <c r="L1284">
        <v>7</v>
      </c>
      <c r="M1284">
        <v>0</v>
      </c>
      <c r="N1284" t="str">
        <f t="shared" si="61"/>
        <v>male</v>
      </c>
      <c r="O1284" t="str">
        <f t="shared" si="62"/>
        <v>c3</v>
      </c>
      <c r="P1284" t="str">
        <f t="shared" si="63"/>
        <v>no</v>
      </c>
      <c r="Q1284">
        <v>7</v>
      </c>
    </row>
    <row r="1285" spans="1:17" x14ac:dyDescent="0.3">
      <c r="A1285">
        <v>0</v>
      </c>
      <c r="B1285">
        <v>31</v>
      </c>
      <c r="C1285">
        <v>3</v>
      </c>
      <c r="D1285">
        <v>18</v>
      </c>
      <c r="E1285">
        <v>0</v>
      </c>
      <c r="I1285">
        <v>0</v>
      </c>
      <c r="J1285">
        <v>22</v>
      </c>
      <c r="K1285">
        <v>3</v>
      </c>
      <c r="L1285">
        <v>7</v>
      </c>
      <c r="M1285">
        <v>0</v>
      </c>
      <c r="N1285" t="str">
        <f t="shared" si="61"/>
        <v>male</v>
      </c>
      <c r="O1285" t="str">
        <f t="shared" si="62"/>
        <v>c3</v>
      </c>
      <c r="P1285" t="str">
        <f t="shared" si="63"/>
        <v>no</v>
      </c>
      <c r="Q1285">
        <v>7</v>
      </c>
    </row>
    <row r="1286" spans="1:17" x14ac:dyDescent="0.3">
      <c r="A1286">
        <v>1</v>
      </c>
      <c r="B1286">
        <v>31</v>
      </c>
      <c r="C1286">
        <v>3</v>
      </c>
      <c r="D1286">
        <v>18</v>
      </c>
      <c r="E1286">
        <v>0</v>
      </c>
      <c r="I1286">
        <v>0</v>
      </c>
      <c r="J1286">
        <v>29</v>
      </c>
      <c r="K1286">
        <v>3</v>
      </c>
      <c r="L1286">
        <v>7</v>
      </c>
      <c r="M1286">
        <v>0</v>
      </c>
      <c r="N1286" t="str">
        <f t="shared" si="61"/>
        <v>male</v>
      </c>
      <c r="O1286" t="str">
        <f t="shared" si="62"/>
        <v>c3</v>
      </c>
      <c r="P1286" t="str">
        <f t="shared" si="63"/>
        <v>no</v>
      </c>
      <c r="Q1286">
        <v>7</v>
      </c>
    </row>
    <row r="1287" spans="1:17" x14ac:dyDescent="0.3">
      <c r="A1287">
        <v>1</v>
      </c>
      <c r="B1287">
        <v>18</v>
      </c>
      <c r="C1287">
        <v>3</v>
      </c>
      <c r="D1287">
        <v>18</v>
      </c>
      <c r="E1287">
        <v>0</v>
      </c>
    </row>
    <row r="1288" spans="1:17" x14ac:dyDescent="0.3">
      <c r="A1288">
        <v>0</v>
      </c>
      <c r="B1288">
        <v>15</v>
      </c>
      <c r="C1288">
        <v>3</v>
      </c>
      <c r="D1288">
        <v>18</v>
      </c>
      <c r="E1288">
        <v>0</v>
      </c>
    </row>
    <row r="1289" spans="1:17" x14ac:dyDescent="0.3">
      <c r="A1289">
        <v>0</v>
      </c>
      <c r="B1289">
        <v>28</v>
      </c>
      <c r="C1289">
        <v>3</v>
      </c>
      <c r="D1289">
        <v>9</v>
      </c>
      <c r="E1289">
        <v>0</v>
      </c>
    </row>
    <row r="1290" spans="1:17" x14ac:dyDescent="0.3">
      <c r="A1290">
        <v>0</v>
      </c>
      <c r="B1290">
        <v>22</v>
      </c>
      <c r="C1290">
        <v>3</v>
      </c>
      <c r="D1290">
        <v>7</v>
      </c>
      <c r="E1290">
        <v>1</v>
      </c>
    </row>
    <row r="1291" spans="1:17" x14ac:dyDescent="0.3">
      <c r="A1291">
        <v>0</v>
      </c>
      <c r="B1291">
        <v>20</v>
      </c>
      <c r="C1291">
        <v>3</v>
      </c>
      <c r="D1291">
        <v>7</v>
      </c>
      <c r="E1291">
        <v>0</v>
      </c>
    </row>
    <row r="1292" spans="1:17" x14ac:dyDescent="0.3">
      <c r="A1292">
        <v>1</v>
      </c>
      <c r="B1292">
        <v>14</v>
      </c>
      <c r="C1292">
        <v>3</v>
      </c>
      <c r="D1292">
        <v>7</v>
      </c>
      <c r="E1292">
        <v>0</v>
      </c>
    </row>
    <row r="1293" spans="1:17" x14ac:dyDescent="0.3">
      <c r="A1293">
        <v>0</v>
      </c>
      <c r="B1293">
        <v>21</v>
      </c>
      <c r="C1293">
        <v>3</v>
      </c>
      <c r="D1293">
        <v>7</v>
      </c>
      <c r="E1293">
        <v>0</v>
      </c>
    </row>
    <row r="1294" spans="1:17" x14ac:dyDescent="0.3">
      <c r="A1294">
        <v>0</v>
      </c>
      <c r="B1294">
        <v>22</v>
      </c>
      <c r="C1294">
        <v>3</v>
      </c>
      <c r="D1294">
        <v>9</v>
      </c>
      <c r="E1294">
        <v>0</v>
      </c>
    </row>
    <row r="1295" spans="1:17" x14ac:dyDescent="0.3">
      <c r="A1295">
        <v>0</v>
      </c>
      <c r="B1295">
        <v>34</v>
      </c>
      <c r="C1295">
        <v>3</v>
      </c>
      <c r="D1295">
        <v>8</v>
      </c>
      <c r="E1295">
        <v>0</v>
      </c>
    </row>
    <row r="1296" spans="1:17" x14ac:dyDescent="0.3">
      <c r="A1296">
        <v>0</v>
      </c>
      <c r="B1296">
        <v>30</v>
      </c>
      <c r="C1296">
        <v>3</v>
      </c>
      <c r="D1296">
        <v>7</v>
      </c>
      <c r="E1296">
        <v>0</v>
      </c>
    </row>
    <row r="1297" spans="1:5" x14ac:dyDescent="0.3">
      <c r="A1297">
        <v>0</v>
      </c>
      <c r="B1297">
        <v>25</v>
      </c>
      <c r="C1297">
        <v>3</v>
      </c>
      <c r="D1297">
        <v>7</v>
      </c>
      <c r="E1297">
        <v>0</v>
      </c>
    </row>
    <row r="1298" spans="1:5" x14ac:dyDescent="0.3">
      <c r="A1298">
        <v>0</v>
      </c>
      <c r="B1298">
        <v>66</v>
      </c>
      <c r="C1298">
        <v>3</v>
      </c>
      <c r="D1298">
        <v>8</v>
      </c>
      <c r="E1298">
        <v>0</v>
      </c>
    </row>
    <row r="1299" spans="1:5" x14ac:dyDescent="0.3">
      <c r="A1299">
        <v>0</v>
      </c>
      <c r="B1299">
        <v>27</v>
      </c>
      <c r="C1299">
        <v>3</v>
      </c>
      <c r="D1299">
        <v>7</v>
      </c>
      <c r="E1299">
        <v>1</v>
      </c>
    </row>
    <row r="1300" spans="1:5" x14ac:dyDescent="0.3">
      <c r="A1300">
        <v>0</v>
      </c>
      <c r="B1300">
        <v>51</v>
      </c>
      <c r="C1300">
        <v>3</v>
      </c>
      <c r="D1300">
        <v>7</v>
      </c>
      <c r="E1300">
        <v>0</v>
      </c>
    </row>
    <row r="1301" spans="1:5" x14ac:dyDescent="0.3">
      <c r="A1301">
        <v>0</v>
      </c>
      <c r="B1301">
        <v>21</v>
      </c>
      <c r="C1301">
        <v>3</v>
      </c>
      <c r="D1301">
        <v>6</v>
      </c>
      <c r="E1301">
        <v>0</v>
      </c>
    </row>
    <row r="1302" spans="1:5" x14ac:dyDescent="0.3">
      <c r="A1302">
        <v>0</v>
      </c>
      <c r="B1302">
        <v>18</v>
      </c>
      <c r="C1302">
        <v>3</v>
      </c>
      <c r="D1302">
        <v>6</v>
      </c>
      <c r="E1302">
        <v>0</v>
      </c>
    </row>
    <row r="1303" spans="1:5" x14ac:dyDescent="0.3">
      <c r="A1303">
        <v>1</v>
      </c>
      <c r="B1303">
        <v>47</v>
      </c>
      <c r="C1303">
        <v>3</v>
      </c>
      <c r="D1303">
        <v>7</v>
      </c>
      <c r="E1303">
        <v>1</v>
      </c>
    </row>
    <row r="1304" spans="1:5" x14ac:dyDescent="0.3">
      <c r="A1304">
        <v>0</v>
      </c>
      <c r="B1304">
        <v>37</v>
      </c>
      <c r="C1304">
        <v>3</v>
      </c>
      <c r="D1304">
        <v>8</v>
      </c>
      <c r="E1304">
        <v>0</v>
      </c>
    </row>
    <row r="1305" spans="1:5" x14ac:dyDescent="0.3">
      <c r="A1305">
        <v>0</v>
      </c>
      <c r="B1305">
        <v>18</v>
      </c>
      <c r="C1305">
        <v>3</v>
      </c>
      <c r="D1305">
        <v>7</v>
      </c>
      <c r="E1305">
        <v>0</v>
      </c>
    </row>
    <row r="1306" spans="1:5" x14ac:dyDescent="0.3">
      <c r="A1306">
        <v>0</v>
      </c>
      <c r="B1306">
        <v>28</v>
      </c>
      <c r="C1306">
        <v>3</v>
      </c>
      <c r="D1306">
        <v>8</v>
      </c>
      <c r="E1306">
        <v>0</v>
      </c>
    </row>
    <row r="1307" spans="1:5" x14ac:dyDescent="0.3">
      <c r="A1307">
        <v>0</v>
      </c>
      <c r="B1307">
        <v>28</v>
      </c>
      <c r="C1307">
        <v>3</v>
      </c>
      <c r="D1307">
        <v>16</v>
      </c>
      <c r="E1307">
        <v>0</v>
      </c>
    </row>
    <row r="1308" spans="1:5" x14ac:dyDescent="0.3">
      <c r="A1308">
        <v>0</v>
      </c>
      <c r="B1308">
        <v>21</v>
      </c>
      <c r="C1308">
        <v>3</v>
      </c>
      <c r="D1308">
        <v>7</v>
      </c>
      <c r="E1308">
        <v>0</v>
      </c>
    </row>
    <row r="1309" spans="1:5" x14ac:dyDescent="0.3">
      <c r="A1309">
        <v>0</v>
      </c>
      <c r="B1309">
        <v>27</v>
      </c>
      <c r="C1309">
        <v>3</v>
      </c>
      <c r="D1309">
        <v>8</v>
      </c>
      <c r="E1309">
        <v>0</v>
      </c>
    </row>
    <row r="1310" spans="1:5" x14ac:dyDescent="0.3">
      <c r="A1310">
        <v>0</v>
      </c>
      <c r="B1310">
        <v>54</v>
      </c>
      <c r="C1310">
        <v>3</v>
      </c>
      <c r="D1310">
        <v>7</v>
      </c>
      <c r="E1310">
        <v>0</v>
      </c>
    </row>
    <row r="1311" spans="1:5" x14ac:dyDescent="0.3">
      <c r="A1311">
        <v>0</v>
      </c>
      <c r="B1311">
        <v>36</v>
      </c>
      <c r="C1311">
        <v>3</v>
      </c>
      <c r="D1311">
        <v>9</v>
      </c>
      <c r="E1311">
        <v>0</v>
      </c>
    </row>
    <row r="1312" spans="1:5" x14ac:dyDescent="0.3">
      <c r="A1312">
        <v>0</v>
      </c>
      <c r="B1312">
        <v>27</v>
      </c>
      <c r="C1312">
        <v>3</v>
      </c>
      <c r="D1312">
        <v>14</v>
      </c>
      <c r="E1312">
        <v>1</v>
      </c>
    </row>
    <row r="1313" spans="1:5" x14ac:dyDescent="0.3">
      <c r="A1313">
        <v>1</v>
      </c>
      <c r="B1313">
        <v>15</v>
      </c>
      <c r="C1313">
        <v>3</v>
      </c>
      <c r="D1313">
        <v>14</v>
      </c>
      <c r="E1313">
        <v>0</v>
      </c>
    </row>
    <row r="1314" spans="1:5" x14ac:dyDescent="0.3">
      <c r="A1314">
        <v>0</v>
      </c>
      <c r="B1314">
        <v>45</v>
      </c>
      <c r="C1314">
        <v>3</v>
      </c>
      <c r="D1314">
        <v>7</v>
      </c>
      <c r="E1314">
        <v>0</v>
      </c>
    </row>
    <row r="1315" spans="1:5" x14ac:dyDescent="0.3">
      <c r="A1315">
        <v>0</v>
      </c>
      <c r="B1315">
        <v>28</v>
      </c>
      <c r="C1315">
        <v>3</v>
      </c>
      <c r="D1315">
        <v>7</v>
      </c>
      <c r="E1315">
        <v>0</v>
      </c>
    </row>
    <row r="1316" spans="1:5" x14ac:dyDescent="0.3">
      <c r="A1316">
        <v>0</v>
      </c>
      <c r="B1316">
        <v>27</v>
      </c>
      <c r="C1316">
        <v>3</v>
      </c>
      <c r="D1316">
        <v>7</v>
      </c>
      <c r="E1316">
        <v>0</v>
      </c>
    </row>
    <row r="1317" spans="1:5" x14ac:dyDescent="0.3">
      <c r="A1317">
        <v>0</v>
      </c>
      <c r="B1317">
        <v>22</v>
      </c>
      <c r="C1317">
        <v>3</v>
      </c>
      <c r="D1317">
        <v>7</v>
      </c>
      <c r="E1317">
        <v>0</v>
      </c>
    </row>
    <row r="1318" spans="1:5" x14ac:dyDescent="0.3">
      <c r="A1318">
        <v>0</v>
      </c>
      <c r="B1318">
        <v>29</v>
      </c>
      <c r="C1318">
        <v>3</v>
      </c>
      <c r="D1318">
        <v>7</v>
      </c>
      <c r="E1318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522"/>
  <sheetViews>
    <sheetView zoomScale="120" zoomScaleNormal="120" workbookViewId="0">
      <selection activeCell="AC15" sqref="AC15"/>
    </sheetView>
  </sheetViews>
  <sheetFormatPr defaultRowHeight="16.2" x14ac:dyDescent="0.3"/>
  <cols>
    <col min="2" max="2" width="11.21875" customWidth="1"/>
    <col min="18" max="18" width="8" bestFit="1" customWidth="1"/>
    <col min="19" max="19" width="8.109375" customWidth="1"/>
    <col min="25" max="25" width="13.21875" bestFit="1" customWidth="1"/>
  </cols>
  <sheetData>
    <row r="1" spans="1:26" x14ac:dyDescent="0.3">
      <c r="A1" t="s">
        <v>30</v>
      </c>
      <c r="B1" t="s">
        <v>115</v>
      </c>
      <c r="C1" t="s">
        <v>115</v>
      </c>
      <c r="D1" t="s">
        <v>115</v>
      </c>
      <c r="F1" t="s">
        <v>30</v>
      </c>
      <c r="G1" t="s">
        <v>115</v>
      </c>
      <c r="H1" t="s">
        <v>30</v>
      </c>
      <c r="I1" t="s">
        <v>115</v>
      </c>
      <c r="K1" t="s">
        <v>176</v>
      </c>
      <c r="P1" s="8" t="s">
        <v>182</v>
      </c>
      <c r="Q1" s="8" t="s">
        <v>182</v>
      </c>
      <c r="R1" s="16" t="s">
        <v>41</v>
      </c>
      <c r="S1" s="16" t="s">
        <v>182</v>
      </c>
      <c r="T1" s="8" t="s">
        <v>41</v>
      </c>
      <c r="U1" s="8" t="s">
        <v>182</v>
      </c>
      <c r="V1" s="8" t="s">
        <v>41</v>
      </c>
      <c r="W1" s="8" t="s">
        <v>182</v>
      </c>
      <c r="X1" t="s">
        <v>176</v>
      </c>
    </row>
    <row r="2" spans="1:26" ht="16.649999999999999" thickBot="1" x14ac:dyDescent="0.35">
      <c r="A2">
        <v>29</v>
      </c>
      <c r="B2" t="s">
        <v>55</v>
      </c>
      <c r="C2" t="s">
        <v>118</v>
      </c>
      <c r="D2" t="s">
        <v>133</v>
      </c>
      <c r="F2">
        <v>29</v>
      </c>
      <c r="G2" t="s">
        <v>55</v>
      </c>
      <c r="H2">
        <v>30</v>
      </c>
      <c r="I2" t="s">
        <v>49</v>
      </c>
      <c r="P2" t="s">
        <v>49</v>
      </c>
      <c r="Q2" t="s">
        <v>201</v>
      </c>
      <c r="R2">
        <v>79</v>
      </c>
      <c r="S2" t="s">
        <v>49</v>
      </c>
      <c r="T2">
        <v>79</v>
      </c>
      <c r="U2" t="s">
        <v>49</v>
      </c>
      <c r="V2">
        <v>261</v>
      </c>
      <c r="W2" t="s">
        <v>55</v>
      </c>
    </row>
    <row r="3" spans="1:26" ht="16.05" x14ac:dyDescent="0.3">
      <c r="A3">
        <v>30</v>
      </c>
      <c r="B3" t="s">
        <v>49</v>
      </c>
      <c r="F3">
        <v>1</v>
      </c>
      <c r="G3" t="s">
        <v>55</v>
      </c>
      <c r="H3">
        <v>25</v>
      </c>
      <c r="I3" t="s">
        <v>49</v>
      </c>
      <c r="K3" s="12"/>
      <c r="L3" s="12" t="s">
        <v>30</v>
      </c>
      <c r="M3" s="12" t="s">
        <v>30</v>
      </c>
      <c r="R3">
        <v>220</v>
      </c>
      <c r="S3" t="s">
        <v>49</v>
      </c>
      <c r="T3">
        <v>220</v>
      </c>
      <c r="U3" t="s">
        <v>49</v>
      </c>
      <c r="V3">
        <v>897</v>
      </c>
      <c r="W3" t="s">
        <v>55</v>
      </c>
      <c r="X3" s="12"/>
      <c r="Y3" s="12" t="s">
        <v>41</v>
      </c>
      <c r="Z3" s="12" t="s">
        <v>41</v>
      </c>
    </row>
    <row r="4" spans="1:26" x14ac:dyDescent="0.3">
      <c r="A4">
        <v>25</v>
      </c>
      <c r="B4" t="s">
        <v>49</v>
      </c>
      <c r="F4">
        <v>47</v>
      </c>
      <c r="G4" t="s">
        <v>55</v>
      </c>
      <c r="H4">
        <v>2</v>
      </c>
      <c r="I4" t="s">
        <v>49</v>
      </c>
      <c r="K4" t="s">
        <v>122</v>
      </c>
      <c r="L4">
        <v>28.886831275720166</v>
      </c>
      <c r="M4">
        <v>29.633291614518146</v>
      </c>
      <c r="R4">
        <v>185</v>
      </c>
      <c r="S4" t="s">
        <v>49</v>
      </c>
      <c r="T4">
        <v>185</v>
      </c>
      <c r="U4" t="s">
        <v>49</v>
      </c>
      <c r="V4">
        <v>958</v>
      </c>
      <c r="W4" t="s">
        <v>55</v>
      </c>
      <c r="X4" t="s">
        <v>122</v>
      </c>
      <c r="Y4">
        <v>226.3475</v>
      </c>
      <c r="Z4">
        <v>552.74280230326292</v>
      </c>
    </row>
    <row r="5" spans="1:26" x14ac:dyDescent="0.3">
      <c r="A5">
        <v>2</v>
      </c>
      <c r="B5" t="s">
        <v>49</v>
      </c>
      <c r="F5">
        <v>62</v>
      </c>
      <c r="G5" t="s">
        <v>55</v>
      </c>
      <c r="H5">
        <v>71</v>
      </c>
      <c r="I5" t="s">
        <v>49</v>
      </c>
      <c r="K5" t="s">
        <v>123</v>
      </c>
      <c r="L5">
        <v>202.17479529930841</v>
      </c>
      <c r="M5">
        <v>182.36034391360124</v>
      </c>
      <c r="R5">
        <v>199</v>
      </c>
      <c r="S5" t="s">
        <v>49</v>
      </c>
      <c r="T5">
        <v>199</v>
      </c>
      <c r="U5" t="s">
        <v>49</v>
      </c>
      <c r="V5">
        <v>354</v>
      </c>
      <c r="W5" t="s">
        <v>55</v>
      </c>
      <c r="X5" t="s">
        <v>123</v>
      </c>
      <c r="Y5">
        <v>44231.823199549886</v>
      </c>
      <c r="Z5" s="8">
        <v>152354.23372213199</v>
      </c>
    </row>
    <row r="6" spans="1:26" x14ac:dyDescent="0.3">
      <c r="A6">
        <v>1</v>
      </c>
      <c r="B6" t="s">
        <v>55</v>
      </c>
      <c r="F6">
        <v>53</v>
      </c>
      <c r="G6" t="s">
        <v>55</v>
      </c>
      <c r="H6">
        <v>47</v>
      </c>
      <c r="I6" t="s">
        <v>49</v>
      </c>
      <c r="K6" t="s">
        <v>124</v>
      </c>
      <c r="L6">
        <v>486</v>
      </c>
      <c r="M6">
        <v>799</v>
      </c>
      <c r="R6">
        <v>226</v>
      </c>
      <c r="S6" t="s">
        <v>49</v>
      </c>
      <c r="T6">
        <v>226</v>
      </c>
      <c r="U6" t="s">
        <v>49</v>
      </c>
      <c r="V6">
        <v>97</v>
      </c>
      <c r="W6" t="s">
        <v>55</v>
      </c>
      <c r="X6" t="s">
        <v>124</v>
      </c>
      <c r="Y6">
        <v>4000</v>
      </c>
      <c r="Z6">
        <v>521</v>
      </c>
    </row>
    <row r="7" spans="1:26" x14ac:dyDescent="0.3">
      <c r="A7">
        <v>47</v>
      </c>
      <c r="B7" t="s">
        <v>55</v>
      </c>
      <c r="F7">
        <v>18</v>
      </c>
      <c r="G7" t="s">
        <v>55</v>
      </c>
      <c r="H7">
        <v>60</v>
      </c>
      <c r="I7" t="s">
        <v>49</v>
      </c>
      <c r="K7" t="s">
        <v>126</v>
      </c>
      <c r="L7">
        <v>485</v>
      </c>
      <c r="M7">
        <v>798</v>
      </c>
      <c r="R7">
        <v>141</v>
      </c>
      <c r="S7" t="s">
        <v>49</v>
      </c>
      <c r="T7">
        <v>141</v>
      </c>
      <c r="U7" t="s">
        <v>49</v>
      </c>
      <c r="V7">
        <v>132</v>
      </c>
      <c r="W7" t="s">
        <v>55</v>
      </c>
      <c r="X7" t="s">
        <v>126</v>
      </c>
      <c r="Y7">
        <v>3999</v>
      </c>
      <c r="Z7">
        <v>520</v>
      </c>
    </row>
    <row r="8" spans="1:26" ht="16.05" x14ac:dyDescent="0.3">
      <c r="A8">
        <v>62</v>
      </c>
      <c r="B8" t="s">
        <v>55</v>
      </c>
      <c r="F8">
        <v>24</v>
      </c>
      <c r="G8" t="s">
        <v>55</v>
      </c>
      <c r="H8">
        <v>24</v>
      </c>
      <c r="I8" t="s">
        <v>49</v>
      </c>
      <c r="K8" t="s">
        <v>18</v>
      </c>
      <c r="L8">
        <v>1.1086554837552558</v>
      </c>
      <c r="R8">
        <v>341</v>
      </c>
      <c r="S8" t="s">
        <v>49</v>
      </c>
      <c r="T8">
        <v>341</v>
      </c>
      <c r="U8" t="s">
        <v>49</v>
      </c>
      <c r="V8">
        <v>765</v>
      </c>
      <c r="W8" t="s">
        <v>55</v>
      </c>
      <c r="X8" t="s">
        <v>18</v>
      </c>
      <c r="Y8">
        <v>0.29032224519747285</v>
      </c>
    </row>
    <row r="9" spans="1:26" x14ac:dyDescent="0.3">
      <c r="A9">
        <v>53</v>
      </c>
      <c r="B9" t="s">
        <v>55</v>
      </c>
      <c r="F9">
        <v>26</v>
      </c>
      <c r="G9" t="s">
        <v>55</v>
      </c>
      <c r="H9">
        <v>24</v>
      </c>
      <c r="I9" t="s">
        <v>49</v>
      </c>
      <c r="K9" t="s">
        <v>177</v>
      </c>
      <c r="L9" s="8">
        <v>0.10062991516090948</v>
      </c>
      <c r="R9">
        <v>151</v>
      </c>
      <c r="S9" t="s">
        <v>49</v>
      </c>
      <c r="T9">
        <v>151</v>
      </c>
      <c r="U9" t="s">
        <v>49</v>
      </c>
      <c r="V9">
        <v>181</v>
      </c>
      <c r="W9" t="s">
        <v>55</v>
      </c>
      <c r="X9" t="s">
        <v>177</v>
      </c>
      <c r="Y9" s="8">
        <v>0</v>
      </c>
    </row>
    <row r="10" spans="1:26" ht="16.8" thickBot="1" x14ac:dyDescent="0.35">
      <c r="A10">
        <v>71</v>
      </c>
      <c r="B10" t="s">
        <v>49</v>
      </c>
      <c r="F10">
        <v>47</v>
      </c>
      <c r="G10" t="s">
        <v>55</v>
      </c>
      <c r="H10">
        <v>45</v>
      </c>
      <c r="I10" t="s">
        <v>49</v>
      </c>
      <c r="K10" s="11" t="s">
        <v>129</v>
      </c>
      <c r="L10" s="11">
        <v>1.1419896488948864</v>
      </c>
      <c r="M10" s="11"/>
      <c r="R10">
        <v>57</v>
      </c>
      <c r="S10" t="s">
        <v>49</v>
      </c>
      <c r="T10">
        <v>57</v>
      </c>
      <c r="U10" t="s">
        <v>49</v>
      </c>
      <c r="V10">
        <v>1018</v>
      </c>
      <c r="W10" t="s">
        <v>55</v>
      </c>
      <c r="X10" s="11" t="s">
        <v>129</v>
      </c>
      <c r="Y10" s="11">
        <v>0.89951884304963214</v>
      </c>
      <c r="Z10" s="11"/>
    </row>
    <row r="11" spans="1:26" ht="16.05" x14ac:dyDescent="0.3">
      <c r="A11">
        <v>47</v>
      </c>
      <c r="B11" t="s">
        <v>49</v>
      </c>
      <c r="F11">
        <v>50</v>
      </c>
      <c r="G11" t="s">
        <v>55</v>
      </c>
      <c r="H11">
        <v>42</v>
      </c>
      <c r="I11" t="s">
        <v>49</v>
      </c>
      <c r="R11">
        <v>313</v>
      </c>
      <c r="S11" t="s">
        <v>49</v>
      </c>
      <c r="T11">
        <v>313</v>
      </c>
      <c r="U11" t="s">
        <v>49</v>
      </c>
      <c r="V11">
        <v>441</v>
      </c>
      <c r="W11" t="s">
        <v>55</v>
      </c>
    </row>
    <row r="12" spans="1:26" x14ac:dyDescent="0.3">
      <c r="A12">
        <v>18</v>
      </c>
      <c r="B12" t="s">
        <v>55</v>
      </c>
      <c r="F12">
        <v>36</v>
      </c>
      <c r="G12" t="s">
        <v>55</v>
      </c>
      <c r="H12">
        <v>41</v>
      </c>
      <c r="I12" t="s">
        <v>49</v>
      </c>
      <c r="K12" t="s">
        <v>180</v>
      </c>
      <c r="R12">
        <v>273</v>
      </c>
      <c r="S12" t="s">
        <v>49</v>
      </c>
      <c r="T12">
        <v>273</v>
      </c>
      <c r="U12" t="s">
        <v>49</v>
      </c>
      <c r="V12">
        <v>268</v>
      </c>
      <c r="W12" t="s">
        <v>55</v>
      </c>
      <c r="X12" t="s">
        <v>121</v>
      </c>
    </row>
    <row r="13" spans="1:26" ht="16.649999999999999" thickBot="1" x14ac:dyDescent="0.35">
      <c r="A13">
        <v>24</v>
      </c>
      <c r="B13" t="s">
        <v>55</v>
      </c>
      <c r="F13">
        <v>36</v>
      </c>
      <c r="G13" t="s">
        <v>55</v>
      </c>
      <c r="H13">
        <v>48</v>
      </c>
      <c r="I13" t="s">
        <v>49</v>
      </c>
      <c r="R13">
        <v>113</v>
      </c>
      <c r="S13" t="s">
        <v>49</v>
      </c>
      <c r="T13">
        <v>113</v>
      </c>
      <c r="U13" t="s">
        <v>49</v>
      </c>
      <c r="V13">
        <v>652</v>
      </c>
      <c r="W13" t="s">
        <v>55</v>
      </c>
    </row>
    <row r="14" spans="1:26" ht="16.05" x14ac:dyDescent="0.3">
      <c r="A14">
        <v>26</v>
      </c>
      <c r="B14" t="s">
        <v>55</v>
      </c>
      <c r="F14">
        <v>37</v>
      </c>
      <c r="G14" t="s">
        <v>55</v>
      </c>
      <c r="H14">
        <v>45</v>
      </c>
      <c r="I14" t="s">
        <v>49</v>
      </c>
      <c r="K14" s="12"/>
      <c r="L14" s="12" t="s">
        <v>30</v>
      </c>
      <c r="M14" s="12" t="s">
        <v>30</v>
      </c>
      <c r="R14">
        <v>328</v>
      </c>
      <c r="S14" t="s">
        <v>49</v>
      </c>
      <c r="T14">
        <v>328</v>
      </c>
      <c r="U14" t="s">
        <v>49</v>
      </c>
      <c r="V14">
        <v>398</v>
      </c>
      <c r="W14" t="s">
        <v>55</v>
      </c>
      <c r="X14" s="12"/>
      <c r="Y14" s="12" t="s">
        <v>41</v>
      </c>
      <c r="Z14" s="12" t="s">
        <v>41</v>
      </c>
    </row>
    <row r="15" spans="1:26" x14ac:dyDescent="0.3">
      <c r="A15">
        <v>47</v>
      </c>
      <c r="B15" t="s">
        <v>55</v>
      </c>
      <c r="F15">
        <v>46</v>
      </c>
      <c r="G15" t="s">
        <v>55</v>
      </c>
      <c r="H15">
        <v>46</v>
      </c>
      <c r="I15" t="s">
        <v>49</v>
      </c>
      <c r="K15" t="s">
        <v>122</v>
      </c>
      <c r="L15">
        <v>28.886831275720166</v>
      </c>
      <c r="M15">
        <v>29.633291614518146</v>
      </c>
      <c r="R15">
        <v>261</v>
      </c>
      <c r="S15" t="s">
        <v>55</v>
      </c>
      <c r="T15">
        <v>89</v>
      </c>
      <c r="U15" t="s">
        <v>49</v>
      </c>
      <c r="V15">
        <v>224</v>
      </c>
      <c r="W15" t="s">
        <v>55</v>
      </c>
      <c r="X15" t="s">
        <v>122</v>
      </c>
      <c r="Y15">
        <v>226.3475</v>
      </c>
      <c r="Z15">
        <v>552.74280230326292</v>
      </c>
    </row>
    <row r="16" spans="1:26" x14ac:dyDescent="0.3">
      <c r="A16">
        <v>60</v>
      </c>
      <c r="B16" t="s">
        <v>49</v>
      </c>
      <c r="F16">
        <v>26</v>
      </c>
      <c r="G16" t="s">
        <v>55</v>
      </c>
      <c r="H16">
        <v>33</v>
      </c>
      <c r="I16" t="s">
        <v>49</v>
      </c>
      <c r="K16" t="s">
        <v>123</v>
      </c>
      <c r="L16">
        <v>202.17479529930841</v>
      </c>
      <c r="M16">
        <v>182.36034391360124</v>
      </c>
      <c r="R16">
        <v>89</v>
      </c>
      <c r="S16" t="s">
        <v>49</v>
      </c>
      <c r="T16">
        <v>189</v>
      </c>
      <c r="U16" t="s">
        <v>49</v>
      </c>
      <c r="V16">
        <v>391</v>
      </c>
      <c r="W16" t="s">
        <v>55</v>
      </c>
      <c r="X16" t="s">
        <v>123</v>
      </c>
      <c r="Y16">
        <v>44231.823199549886</v>
      </c>
      <c r="Z16">
        <v>152354.23372213199</v>
      </c>
    </row>
    <row r="17" spans="1:26" x14ac:dyDescent="0.3">
      <c r="A17">
        <v>50</v>
      </c>
      <c r="B17" t="s">
        <v>55</v>
      </c>
      <c r="F17">
        <v>39</v>
      </c>
      <c r="G17" t="s">
        <v>55</v>
      </c>
      <c r="H17">
        <v>31</v>
      </c>
      <c r="I17" t="s">
        <v>49</v>
      </c>
      <c r="K17" t="s">
        <v>124</v>
      </c>
      <c r="L17">
        <v>486</v>
      </c>
      <c r="M17">
        <v>799</v>
      </c>
      <c r="R17">
        <v>189</v>
      </c>
      <c r="S17" t="s">
        <v>49</v>
      </c>
      <c r="T17">
        <v>239</v>
      </c>
      <c r="U17" t="s">
        <v>49</v>
      </c>
      <c r="V17">
        <v>736</v>
      </c>
      <c r="W17" t="s">
        <v>55</v>
      </c>
      <c r="X17" t="s">
        <v>124</v>
      </c>
      <c r="Y17">
        <v>4000</v>
      </c>
      <c r="Z17">
        <v>521</v>
      </c>
    </row>
    <row r="18" spans="1:26" x14ac:dyDescent="0.3">
      <c r="A18">
        <v>24</v>
      </c>
      <c r="B18" t="s">
        <v>49</v>
      </c>
      <c r="F18">
        <v>46</v>
      </c>
      <c r="G18" t="s">
        <v>55</v>
      </c>
      <c r="H18">
        <v>17</v>
      </c>
      <c r="I18" t="s">
        <v>49</v>
      </c>
      <c r="K18" t="s">
        <v>181</v>
      </c>
      <c r="L18">
        <v>189.85060807733311</v>
      </c>
      <c r="R18">
        <v>239</v>
      </c>
      <c r="S18" t="s">
        <v>49</v>
      </c>
      <c r="T18">
        <v>114</v>
      </c>
      <c r="U18" t="s">
        <v>49</v>
      </c>
      <c r="V18">
        <v>243</v>
      </c>
      <c r="W18" t="s">
        <v>55</v>
      </c>
      <c r="X18" t="s">
        <v>125</v>
      </c>
      <c r="Y18">
        <v>0</v>
      </c>
    </row>
    <row r="19" spans="1:26" x14ac:dyDescent="0.3">
      <c r="A19">
        <v>36</v>
      </c>
      <c r="B19" t="s">
        <v>55</v>
      </c>
      <c r="F19">
        <v>31</v>
      </c>
      <c r="G19" t="s">
        <v>55</v>
      </c>
      <c r="H19">
        <v>49</v>
      </c>
      <c r="I19" t="s">
        <v>49</v>
      </c>
      <c r="K19" t="s">
        <v>125</v>
      </c>
      <c r="L19">
        <v>0</v>
      </c>
      <c r="R19">
        <v>114</v>
      </c>
      <c r="S19" t="s">
        <v>49</v>
      </c>
      <c r="T19">
        <v>250</v>
      </c>
      <c r="U19" t="s">
        <v>49</v>
      </c>
      <c r="V19">
        <v>258</v>
      </c>
      <c r="W19" t="s">
        <v>55</v>
      </c>
      <c r="X19" t="s">
        <v>126</v>
      </c>
      <c r="Y19">
        <v>560</v>
      </c>
    </row>
    <row r="20" spans="1:26" x14ac:dyDescent="0.3">
      <c r="A20">
        <v>36</v>
      </c>
      <c r="B20" t="s">
        <v>55</v>
      </c>
      <c r="F20">
        <v>25</v>
      </c>
      <c r="G20" t="s">
        <v>55</v>
      </c>
      <c r="H20">
        <v>36</v>
      </c>
      <c r="I20" t="s">
        <v>49</v>
      </c>
      <c r="K20" t="s">
        <v>126</v>
      </c>
      <c r="L20">
        <v>1283</v>
      </c>
      <c r="R20">
        <v>250</v>
      </c>
      <c r="S20" t="s">
        <v>49</v>
      </c>
      <c r="T20">
        <v>148</v>
      </c>
      <c r="U20" t="s">
        <v>49</v>
      </c>
      <c r="V20">
        <v>170</v>
      </c>
      <c r="W20" t="s">
        <v>55</v>
      </c>
      <c r="X20" t="s">
        <v>127</v>
      </c>
      <c r="Y20">
        <v>-18.735946438313963</v>
      </c>
    </row>
    <row r="21" spans="1:26" x14ac:dyDescent="0.3">
      <c r="A21">
        <v>37</v>
      </c>
      <c r="B21" t="s">
        <v>55</v>
      </c>
      <c r="F21">
        <v>19</v>
      </c>
      <c r="G21" t="s">
        <v>55</v>
      </c>
      <c r="H21">
        <v>46</v>
      </c>
      <c r="I21" t="s">
        <v>49</v>
      </c>
      <c r="K21" t="s">
        <v>127</v>
      </c>
      <c r="L21">
        <v>-0.94176100047618139</v>
      </c>
      <c r="R21">
        <v>148</v>
      </c>
      <c r="S21" t="s">
        <v>49</v>
      </c>
      <c r="T21">
        <v>96</v>
      </c>
      <c r="U21" t="s">
        <v>49</v>
      </c>
      <c r="V21">
        <v>386</v>
      </c>
      <c r="W21" t="s">
        <v>55</v>
      </c>
      <c r="X21" t="s">
        <v>128</v>
      </c>
      <c r="Y21" s="8">
        <v>1.7998168049710194E-61</v>
      </c>
    </row>
    <row r="22" spans="1:26" x14ac:dyDescent="0.3">
      <c r="A22">
        <v>46</v>
      </c>
      <c r="B22" t="s">
        <v>55</v>
      </c>
      <c r="F22">
        <v>28</v>
      </c>
      <c r="G22" t="s">
        <v>55</v>
      </c>
      <c r="H22">
        <v>27</v>
      </c>
      <c r="I22" t="s">
        <v>49</v>
      </c>
      <c r="K22" t="s">
        <v>128</v>
      </c>
      <c r="L22" s="8">
        <v>0.17324615105569824</v>
      </c>
      <c r="R22">
        <v>96</v>
      </c>
      <c r="S22" t="s">
        <v>49</v>
      </c>
      <c r="T22">
        <v>140</v>
      </c>
      <c r="U22" t="s">
        <v>49</v>
      </c>
      <c r="V22">
        <v>1877</v>
      </c>
      <c r="W22" t="s">
        <v>55</v>
      </c>
      <c r="X22" t="s">
        <v>129</v>
      </c>
      <c r="Y22">
        <v>1.6475791775967739</v>
      </c>
    </row>
    <row r="23" spans="1:26" x14ac:dyDescent="0.3">
      <c r="A23">
        <v>26</v>
      </c>
      <c r="B23" t="s">
        <v>55</v>
      </c>
      <c r="F23">
        <v>39</v>
      </c>
      <c r="G23" t="s">
        <v>55</v>
      </c>
      <c r="H23">
        <v>40</v>
      </c>
      <c r="I23" t="s">
        <v>49</v>
      </c>
      <c r="K23" t="s">
        <v>129</v>
      </c>
      <c r="L23">
        <v>1.646042151257034</v>
      </c>
      <c r="R23">
        <v>140</v>
      </c>
      <c r="S23" t="s">
        <v>49</v>
      </c>
      <c r="T23">
        <v>109</v>
      </c>
      <c r="U23" t="s">
        <v>49</v>
      </c>
      <c r="V23">
        <v>161</v>
      </c>
      <c r="W23" t="s">
        <v>55</v>
      </c>
      <c r="X23" t="s">
        <v>130</v>
      </c>
      <c r="Y23" s="8">
        <v>3.5996336099420388E-61</v>
      </c>
    </row>
    <row r="24" spans="1:26" ht="16.8" thickBot="1" x14ac:dyDescent="0.35">
      <c r="A24">
        <v>39</v>
      </c>
      <c r="B24" t="s">
        <v>55</v>
      </c>
      <c r="F24">
        <v>30</v>
      </c>
      <c r="G24" t="s">
        <v>55</v>
      </c>
      <c r="H24">
        <v>37</v>
      </c>
      <c r="I24" t="s">
        <v>49</v>
      </c>
      <c r="K24" t="s">
        <v>130</v>
      </c>
      <c r="L24" s="8">
        <v>0.34649230211139648</v>
      </c>
      <c r="R24">
        <v>109</v>
      </c>
      <c r="S24" t="s">
        <v>49</v>
      </c>
      <c r="T24">
        <v>125</v>
      </c>
      <c r="U24" t="s">
        <v>49</v>
      </c>
      <c r="V24">
        <v>489</v>
      </c>
      <c r="W24" t="s">
        <v>55</v>
      </c>
      <c r="X24" s="11" t="s">
        <v>131</v>
      </c>
      <c r="Y24" s="11">
        <v>1.9642091980498468</v>
      </c>
      <c r="Z24" s="11"/>
    </row>
    <row r="25" spans="1:26" ht="16.8" thickBot="1" x14ac:dyDescent="0.35">
      <c r="A25">
        <v>46</v>
      </c>
      <c r="B25" t="s">
        <v>55</v>
      </c>
      <c r="F25">
        <v>61</v>
      </c>
      <c r="G25" t="s">
        <v>55</v>
      </c>
      <c r="H25">
        <v>37</v>
      </c>
      <c r="I25" t="s">
        <v>49</v>
      </c>
      <c r="K25" s="11" t="s">
        <v>131</v>
      </c>
      <c r="L25" s="11">
        <v>1.9618147037175391</v>
      </c>
      <c r="M25" s="11"/>
      <c r="R25">
        <v>125</v>
      </c>
      <c r="S25" t="s">
        <v>49</v>
      </c>
      <c r="T25">
        <v>169</v>
      </c>
      <c r="U25" t="s">
        <v>49</v>
      </c>
      <c r="V25">
        <v>324</v>
      </c>
      <c r="W25" t="s">
        <v>55</v>
      </c>
    </row>
    <row r="26" spans="1:26" x14ac:dyDescent="0.3">
      <c r="A26">
        <v>31</v>
      </c>
      <c r="B26" t="s">
        <v>55</v>
      </c>
      <c r="F26">
        <v>45</v>
      </c>
      <c r="G26" t="s">
        <v>55</v>
      </c>
      <c r="H26">
        <v>59</v>
      </c>
      <c r="I26" t="s">
        <v>49</v>
      </c>
      <c r="R26">
        <v>169</v>
      </c>
      <c r="S26" t="s">
        <v>49</v>
      </c>
      <c r="T26">
        <v>182</v>
      </c>
      <c r="U26" t="s">
        <v>49</v>
      </c>
      <c r="V26">
        <v>676</v>
      </c>
      <c r="W26" t="s">
        <v>55</v>
      </c>
    </row>
    <row r="27" spans="1:26" x14ac:dyDescent="0.3">
      <c r="A27">
        <v>24</v>
      </c>
      <c r="B27" t="s">
        <v>49</v>
      </c>
      <c r="F27">
        <v>22</v>
      </c>
      <c r="G27" t="s">
        <v>55</v>
      </c>
      <c r="H27">
        <v>70</v>
      </c>
      <c r="I27" t="s">
        <v>49</v>
      </c>
      <c r="R27">
        <v>182</v>
      </c>
      <c r="S27" t="s">
        <v>49</v>
      </c>
      <c r="T27">
        <v>247</v>
      </c>
      <c r="U27" t="s">
        <v>49</v>
      </c>
      <c r="V27">
        <v>382</v>
      </c>
      <c r="W27" t="s">
        <v>55</v>
      </c>
    </row>
    <row r="28" spans="1:26" x14ac:dyDescent="0.3">
      <c r="A28">
        <v>25</v>
      </c>
      <c r="B28" t="s">
        <v>55</v>
      </c>
      <c r="F28">
        <v>37</v>
      </c>
      <c r="G28" t="s">
        <v>55</v>
      </c>
      <c r="H28">
        <v>39</v>
      </c>
      <c r="I28" t="s">
        <v>49</v>
      </c>
      <c r="R28">
        <v>247</v>
      </c>
      <c r="S28" t="s">
        <v>49</v>
      </c>
      <c r="T28">
        <v>119</v>
      </c>
      <c r="U28" t="s">
        <v>49</v>
      </c>
      <c r="V28">
        <v>185</v>
      </c>
      <c r="W28" t="s">
        <v>55</v>
      </c>
    </row>
    <row r="29" spans="1:26" x14ac:dyDescent="0.3">
      <c r="A29">
        <v>19</v>
      </c>
      <c r="B29" t="s">
        <v>55</v>
      </c>
      <c r="F29">
        <v>59</v>
      </c>
      <c r="G29" t="s">
        <v>55</v>
      </c>
      <c r="H29">
        <v>31</v>
      </c>
      <c r="I29" t="s">
        <v>49</v>
      </c>
      <c r="R29">
        <v>119</v>
      </c>
      <c r="S29" t="s">
        <v>49</v>
      </c>
      <c r="T29">
        <v>149</v>
      </c>
      <c r="U29" t="s">
        <v>49</v>
      </c>
      <c r="V29">
        <v>768</v>
      </c>
      <c r="W29" t="s">
        <v>55</v>
      </c>
    </row>
    <row r="30" spans="1:26" x14ac:dyDescent="0.3">
      <c r="A30">
        <v>28</v>
      </c>
      <c r="B30" t="s">
        <v>55</v>
      </c>
      <c r="F30">
        <v>44</v>
      </c>
      <c r="G30" t="s">
        <v>55</v>
      </c>
      <c r="H30">
        <v>50</v>
      </c>
      <c r="I30" t="s">
        <v>49</v>
      </c>
      <c r="R30">
        <v>149</v>
      </c>
      <c r="S30" t="s">
        <v>49</v>
      </c>
      <c r="T30">
        <v>74</v>
      </c>
      <c r="U30" t="s">
        <v>49</v>
      </c>
      <c r="V30">
        <v>403</v>
      </c>
      <c r="W30" t="s">
        <v>55</v>
      </c>
    </row>
    <row r="31" spans="1:26" x14ac:dyDescent="0.3">
      <c r="A31">
        <v>45</v>
      </c>
      <c r="B31" t="s">
        <v>49</v>
      </c>
      <c r="F31">
        <v>59</v>
      </c>
      <c r="G31" t="s">
        <v>55</v>
      </c>
      <c r="H31">
        <v>39</v>
      </c>
      <c r="I31" t="s">
        <v>49</v>
      </c>
      <c r="R31">
        <v>74</v>
      </c>
      <c r="S31" t="s">
        <v>49</v>
      </c>
      <c r="T31">
        <v>81</v>
      </c>
      <c r="U31" t="s">
        <v>49</v>
      </c>
      <c r="V31">
        <v>654</v>
      </c>
      <c r="W31" t="s">
        <v>55</v>
      </c>
    </row>
    <row r="32" spans="1:26" x14ac:dyDescent="0.3">
      <c r="A32">
        <v>39</v>
      </c>
      <c r="B32" t="s">
        <v>55</v>
      </c>
      <c r="F32">
        <v>41</v>
      </c>
      <c r="G32" t="s">
        <v>55</v>
      </c>
      <c r="H32">
        <v>36</v>
      </c>
      <c r="I32" t="s">
        <v>49</v>
      </c>
      <c r="R32">
        <v>897</v>
      </c>
      <c r="S32" t="s">
        <v>55</v>
      </c>
      <c r="T32">
        <v>40</v>
      </c>
      <c r="U32" t="s">
        <v>49</v>
      </c>
      <c r="V32">
        <v>1097</v>
      </c>
      <c r="W32" t="s">
        <v>55</v>
      </c>
    </row>
    <row r="33" spans="1:23" x14ac:dyDescent="0.3">
      <c r="A33">
        <v>30</v>
      </c>
      <c r="B33" t="s">
        <v>55</v>
      </c>
      <c r="F33">
        <v>42</v>
      </c>
      <c r="G33" t="s">
        <v>55</v>
      </c>
      <c r="H33">
        <v>57</v>
      </c>
      <c r="I33" t="s">
        <v>49</v>
      </c>
      <c r="R33">
        <v>81</v>
      </c>
      <c r="S33" t="s">
        <v>49</v>
      </c>
      <c r="T33">
        <v>150</v>
      </c>
      <c r="U33" t="s">
        <v>49</v>
      </c>
      <c r="V33">
        <v>487</v>
      </c>
      <c r="W33" t="s">
        <v>55</v>
      </c>
    </row>
    <row r="34" spans="1:23" x14ac:dyDescent="0.3">
      <c r="A34">
        <v>61</v>
      </c>
      <c r="B34" t="s">
        <v>55</v>
      </c>
      <c r="F34">
        <v>52</v>
      </c>
      <c r="G34" t="s">
        <v>55</v>
      </c>
      <c r="H34">
        <v>30</v>
      </c>
      <c r="I34" t="s">
        <v>49</v>
      </c>
      <c r="R34">
        <v>40</v>
      </c>
      <c r="S34" t="s">
        <v>49</v>
      </c>
      <c r="T34">
        <v>16</v>
      </c>
      <c r="U34" t="s">
        <v>49</v>
      </c>
      <c r="V34">
        <v>120</v>
      </c>
      <c r="W34" t="s">
        <v>55</v>
      </c>
    </row>
    <row r="35" spans="1:23" x14ac:dyDescent="0.3">
      <c r="A35">
        <v>42</v>
      </c>
      <c r="B35" t="s">
        <v>49</v>
      </c>
      <c r="F35">
        <v>58</v>
      </c>
      <c r="G35" t="s">
        <v>55</v>
      </c>
      <c r="H35">
        <v>64</v>
      </c>
      <c r="I35" t="s">
        <v>49</v>
      </c>
      <c r="R35">
        <v>958</v>
      </c>
      <c r="S35" t="s">
        <v>55</v>
      </c>
      <c r="T35">
        <v>609</v>
      </c>
      <c r="U35" t="s">
        <v>49</v>
      </c>
      <c r="V35">
        <v>526</v>
      </c>
      <c r="W35" t="s">
        <v>55</v>
      </c>
    </row>
    <row r="36" spans="1:23" x14ac:dyDescent="0.3">
      <c r="A36">
        <v>45</v>
      </c>
      <c r="B36" t="s">
        <v>55</v>
      </c>
      <c r="F36">
        <v>36</v>
      </c>
      <c r="G36" t="s">
        <v>55</v>
      </c>
      <c r="H36">
        <v>19</v>
      </c>
      <c r="I36" t="s">
        <v>49</v>
      </c>
      <c r="R36">
        <v>354</v>
      </c>
      <c r="S36" t="s">
        <v>55</v>
      </c>
      <c r="T36">
        <v>106</v>
      </c>
      <c r="U36" t="s">
        <v>49</v>
      </c>
      <c r="V36">
        <v>988</v>
      </c>
      <c r="W36" t="s">
        <v>55</v>
      </c>
    </row>
    <row r="37" spans="1:23" x14ac:dyDescent="0.3">
      <c r="A37">
        <v>22</v>
      </c>
      <c r="B37" t="s">
        <v>55</v>
      </c>
      <c r="F37">
        <v>36</v>
      </c>
      <c r="G37" t="s">
        <v>55</v>
      </c>
      <c r="H37">
        <v>37</v>
      </c>
      <c r="I37" t="s">
        <v>49</v>
      </c>
      <c r="R37">
        <v>150</v>
      </c>
      <c r="S37" t="s">
        <v>49</v>
      </c>
      <c r="T37">
        <v>365</v>
      </c>
      <c r="U37" t="s">
        <v>49</v>
      </c>
      <c r="V37">
        <v>1030</v>
      </c>
      <c r="W37" t="s">
        <v>55</v>
      </c>
    </row>
    <row r="38" spans="1:23" x14ac:dyDescent="0.3">
      <c r="A38">
        <v>41</v>
      </c>
      <c r="B38" t="s">
        <v>49</v>
      </c>
      <c r="F38">
        <v>36</v>
      </c>
      <c r="G38" t="s">
        <v>55</v>
      </c>
      <c r="H38">
        <v>37</v>
      </c>
      <c r="I38" t="s">
        <v>49</v>
      </c>
      <c r="R38">
        <v>97</v>
      </c>
      <c r="S38" t="s">
        <v>55</v>
      </c>
      <c r="T38">
        <v>205</v>
      </c>
      <c r="U38" t="s">
        <v>49</v>
      </c>
      <c r="V38">
        <v>1484</v>
      </c>
      <c r="W38" t="s">
        <v>55</v>
      </c>
    </row>
    <row r="39" spans="1:23" x14ac:dyDescent="0.3">
      <c r="A39">
        <v>48</v>
      </c>
      <c r="B39" t="s">
        <v>49</v>
      </c>
      <c r="F39">
        <v>13</v>
      </c>
      <c r="G39" t="s">
        <v>55</v>
      </c>
      <c r="H39">
        <v>47</v>
      </c>
      <c r="I39" t="s">
        <v>49</v>
      </c>
      <c r="R39">
        <v>132</v>
      </c>
      <c r="S39" t="s">
        <v>55</v>
      </c>
      <c r="T39">
        <v>11</v>
      </c>
      <c r="U39" t="s">
        <v>49</v>
      </c>
      <c r="V39">
        <v>317</v>
      </c>
      <c r="W39" t="s">
        <v>55</v>
      </c>
    </row>
    <row r="40" spans="1:23" x14ac:dyDescent="0.3">
      <c r="A40">
        <v>37</v>
      </c>
      <c r="B40" t="s">
        <v>55</v>
      </c>
      <c r="F40">
        <v>11</v>
      </c>
      <c r="G40" t="s">
        <v>55</v>
      </c>
      <c r="H40">
        <v>24</v>
      </c>
      <c r="I40" t="s">
        <v>49</v>
      </c>
      <c r="R40">
        <v>765</v>
      </c>
      <c r="S40" t="s">
        <v>55</v>
      </c>
      <c r="T40">
        <v>105</v>
      </c>
      <c r="U40" t="s">
        <v>49</v>
      </c>
      <c r="V40">
        <v>772</v>
      </c>
      <c r="W40" t="s">
        <v>55</v>
      </c>
    </row>
    <row r="41" spans="1:23" x14ac:dyDescent="0.3">
      <c r="A41">
        <v>45</v>
      </c>
      <c r="B41" t="s">
        <v>49</v>
      </c>
      <c r="F41">
        <v>36</v>
      </c>
      <c r="G41" t="s">
        <v>55</v>
      </c>
      <c r="H41">
        <v>71</v>
      </c>
      <c r="I41" t="s">
        <v>49</v>
      </c>
      <c r="R41">
        <v>16</v>
      </c>
      <c r="S41" t="s">
        <v>49</v>
      </c>
      <c r="T41">
        <v>59</v>
      </c>
      <c r="U41" t="s">
        <v>49</v>
      </c>
      <c r="V41">
        <v>223</v>
      </c>
      <c r="W41" t="s">
        <v>55</v>
      </c>
    </row>
    <row r="42" spans="1:23" x14ac:dyDescent="0.3">
      <c r="A42">
        <v>59</v>
      </c>
      <c r="B42" t="s">
        <v>55</v>
      </c>
      <c r="F42">
        <v>25</v>
      </c>
      <c r="G42" t="s">
        <v>55</v>
      </c>
      <c r="H42">
        <v>38</v>
      </c>
      <c r="I42" t="s">
        <v>49</v>
      </c>
      <c r="R42">
        <v>609</v>
      </c>
      <c r="S42" t="s">
        <v>49</v>
      </c>
      <c r="T42">
        <v>425</v>
      </c>
      <c r="U42" t="s">
        <v>49</v>
      </c>
      <c r="V42">
        <v>429</v>
      </c>
      <c r="W42" t="s">
        <v>55</v>
      </c>
    </row>
    <row r="43" spans="1:23" x14ac:dyDescent="0.3">
      <c r="A43">
        <v>44</v>
      </c>
      <c r="B43" t="s">
        <v>55</v>
      </c>
      <c r="F43">
        <v>47</v>
      </c>
      <c r="G43" t="s">
        <v>55</v>
      </c>
      <c r="H43">
        <v>46</v>
      </c>
      <c r="I43" t="s">
        <v>49</v>
      </c>
      <c r="R43">
        <v>106</v>
      </c>
      <c r="S43" t="s">
        <v>49</v>
      </c>
      <c r="T43">
        <v>204</v>
      </c>
      <c r="U43" t="s">
        <v>49</v>
      </c>
      <c r="V43">
        <v>178</v>
      </c>
      <c r="W43" t="s">
        <v>55</v>
      </c>
    </row>
    <row r="44" spans="1:23" x14ac:dyDescent="0.3">
      <c r="A44">
        <v>59</v>
      </c>
      <c r="B44" t="s">
        <v>55</v>
      </c>
      <c r="F44">
        <v>27</v>
      </c>
      <c r="G44" t="s">
        <v>55</v>
      </c>
      <c r="H44">
        <v>37</v>
      </c>
      <c r="I44" t="s">
        <v>49</v>
      </c>
      <c r="R44">
        <v>365</v>
      </c>
      <c r="S44" t="s">
        <v>49</v>
      </c>
      <c r="T44">
        <v>1740</v>
      </c>
      <c r="U44" t="s">
        <v>49</v>
      </c>
      <c r="V44">
        <v>799</v>
      </c>
      <c r="W44" t="s">
        <v>55</v>
      </c>
    </row>
    <row r="45" spans="1:23" x14ac:dyDescent="0.3">
      <c r="A45">
        <v>41</v>
      </c>
      <c r="B45" t="s">
        <v>55</v>
      </c>
      <c r="F45">
        <v>32</v>
      </c>
      <c r="G45" t="s">
        <v>55</v>
      </c>
      <c r="H45">
        <v>45</v>
      </c>
      <c r="I45" t="s">
        <v>49</v>
      </c>
      <c r="R45">
        <v>205</v>
      </c>
      <c r="S45" t="s">
        <v>49</v>
      </c>
      <c r="T45">
        <v>98</v>
      </c>
      <c r="U45" t="s">
        <v>49</v>
      </c>
      <c r="V45">
        <v>1370</v>
      </c>
      <c r="W45" t="s">
        <v>55</v>
      </c>
    </row>
    <row r="46" spans="1:23" x14ac:dyDescent="0.3">
      <c r="A46">
        <v>46</v>
      </c>
      <c r="B46" t="s">
        <v>49</v>
      </c>
      <c r="F46">
        <v>36</v>
      </c>
      <c r="G46" t="s">
        <v>55</v>
      </c>
      <c r="H46">
        <v>55</v>
      </c>
      <c r="I46" t="s">
        <v>49</v>
      </c>
      <c r="R46">
        <v>11</v>
      </c>
      <c r="S46" t="s">
        <v>49</v>
      </c>
      <c r="T46">
        <v>272</v>
      </c>
      <c r="U46" t="s">
        <v>49</v>
      </c>
      <c r="V46">
        <v>1017</v>
      </c>
      <c r="W46" t="s">
        <v>55</v>
      </c>
    </row>
    <row r="47" spans="1:23" x14ac:dyDescent="0.3">
      <c r="A47">
        <v>42</v>
      </c>
      <c r="B47" t="s">
        <v>55</v>
      </c>
      <c r="F47">
        <v>30</v>
      </c>
      <c r="G47" t="s">
        <v>55</v>
      </c>
      <c r="H47">
        <v>42</v>
      </c>
      <c r="I47" t="s">
        <v>49</v>
      </c>
      <c r="R47">
        <v>105</v>
      </c>
      <c r="S47" t="s">
        <v>49</v>
      </c>
      <c r="T47">
        <v>159</v>
      </c>
      <c r="U47" t="s">
        <v>49</v>
      </c>
      <c r="V47">
        <v>298</v>
      </c>
      <c r="W47" t="s">
        <v>55</v>
      </c>
    </row>
    <row r="48" spans="1:23" x14ac:dyDescent="0.3">
      <c r="A48">
        <v>52</v>
      </c>
      <c r="B48" t="s">
        <v>55</v>
      </c>
      <c r="F48">
        <v>45</v>
      </c>
      <c r="G48" t="s">
        <v>55</v>
      </c>
      <c r="H48">
        <v>44</v>
      </c>
      <c r="I48" t="s">
        <v>49</v>
      </c>
      <c r="R48">
        <v>59</v>
      </c>
      <c r="S48" t="s">
        <v>49</v>
      </c>
      <c r="T48">
        <v>140</v>
      </c>
      <c r="U48" t="s">
        <v>49</v>
      </c>
      <c r="V48">
        <v>328</v>
      </c>
      <c r="W48" t="s">
        <v>55</v>
      </c>
    </row>
    <row r="49" spans="1:23" x14ac:dyDescent="0.3">
      <c r="A49">
        <v>58</v>
      </c>
      <c r="B49" t="s">
        <v>55</v>
      </c>
      <c r="F49">
        <v>48</v>
      </c>
      <c r="G49" t="s">
        <v>55</v>
      </c>
      <c r="H49">
        <v>55</v>
      </c>
      <c r="I49" t="s">
        <v>49</v>
      </c>
      <c r="R49">
        <v>425</v>
      </c>
      <c r="S49" t="s">
        <v>49</v>
      </c>
      <c r="T49">
        <v>295</v>
      </c>
      <c r="U49" t="s">
        <v>49</v>
      </c>
      <c r="V49">
        <v>397</v>
      </c>
      <c r="W49" t="s">
        <v>55</v>
      </c>
    </row>
    <row r="50" spans="1:23" x14ac:dyDescent="0.3">
      <c r="A50">
        <v>36</v>
      </c>
      <c r="B50" t="s">
        <v>55</v>
      </c>
      <c r="F50">
        <v>26</v>
      </c>
      <c r="G50" t="s">
        <v>55</v>
      </c>
      <c r="H50">
        <v>42</v>
      </c>
      <c r="I50" t="s">
        <v>49</v>
      </c>
      <c r="R50">
        <v>204</v>
      </c>
      <c r="S50" t="s">
        <v>49</v>
      </c>
      <c r="T50">
        <v>314</v>
      </c>
      <c r="U50" t="s">
        <v>49</v>
      </c>
      <c r="V50">
        <v>323</v>
      </c>
      <c r="W50" t="s">
        <v>55</v>
      </c>
    </row>
    <row r="51" spans="1:23" x14ac:dyDescent="0.3">
      <c r="A51">
        <v>33</v>
      </c>
      <c r="B51" t="s">
        <v>49</v>
      </c>
      <c r="F51">
        <v>22</v>
      </c>
      <c r="G51" t="s">
        <v>55</v>
      </c>
      <c r="H51">
        <v>50</v>
      </c>
      <c r="I51" t="s">
        <v>49</v>
      </c>
      <c r="R51">
        <v>181</v>
      </c>
      <c r="S51" t="s">
        <v>55</v>
      </c>
      <c r="T51">
        <v>579</v>
      </c>
      <c r="U51" t="s">
        <v>49</v>
      </c>
      <c r="V51">
        <v>567</v>
      </c>
      <c r="W51" t="s">
        <v>55</v>
      </c>
    </row>
    <row r="52" spans="1:23" x14ac:dyDescent="0.3">
      <c r="A52">
        <v>31</v>
      </c>
      <c r="B52" t="s">
        <v>49</v>
      </c>
      <c r="F52">
        <v>64</v>
      </c>
      <c r="G52" t="s">
        <v>55</v>
      </c>
      <c r="H52">
        <v>46</v>
      </c>
      <c r="I52" t="s">
        <v>49</v>
      </c>
      <c r="R52">
        <v>1018</v>
      </c>
      <c r="S52" t="s">
        <v>55</v>
      </c>
      <c r="T52">
        <v>554</v>
      </c>
      <c r="U52" t="s">
        <v>49</v>
      </c>
      <c r="V52">
        <v>234</v>
      </c>
      <c r="W52" t="s">
        <v>55</v>
      </c>
    </row>
    <row r="53" spans="1:23" x14ac:dyDescent="0.3">
      <c r="A53">
        <v>17</v>
      </c>
      <c r="B53" t="s">
        <v>49</v>
      </c>
      <c r="F53">
        <v>39</v>
      </c>
      <c r="G53" t="s">
        <v>55</v>
      </c>
      <c r="H53">
        <v>50</v>
      </c>
      <c r="I53" t="s">
        <v>49</v>
      </c>
      <c r="R53">
        <v>1740</v>
      </c>
      <c r="S53" t="s">
        <v>49</v>
      </c>
      <c r="T53">
        <v>323</v>
      </c>
      <c r="U53" t="s">
        <v>49</v>
      </c>
      <c r="V53">
        <v>681</v>
      </c>
      <c r="W53" t="s">
        <v>55</v>
      </c>
    </row>
    <row r="54" spans="1:23" x14ac:dyDescent="0.3">
      <c r="A54">
        <v>36</v>
      </c>
      <c r="B54" t="s">
        <v>55</v>
      </c>
      <c r="F54">
        <v>55</v>
      </c>
      <c r="G54" t="s">
        <v>55</v>
      </c>
      <c r="H54">
        <v>33</v>
      </c>
      <c r="I54" t="s">
        <v>49</v>
      </c>
      <c r="R54">
        <v>98</v>
      </c>
      <c r="S54" t="s">
        <v>49</v>
      </c>
      <c r="T54">
        <v>227</v>
      </c>
      <c r="U54" t="s">
        <v>49</v>
      </c>
      <c r="V54">
        <v>161</v>
      </c>
      <c r="W54" t="s">
        <v>55</v>
      </c>
    </row>
    <row r="55" spans="1:23" x14ac:dyDescent="0.3">
      <c r="A55">
        <v>36</v>
      </c>
      <c r="B55" t="s">
        <v>55</v>
      </c>
      <c r="F55">
        <v>64</v>
      </c>
      <c r="G55" t="s">
        <v>55</v>
      </c>
      <c r="H55">
        <v>58</v>
      </c>
      <c r="I55" t="s">
        <v>49</v>
      </c>
      <c r="R55">
        <v>441</v>
      </c>
      <c r="S55" t="s">
        <v>55</v>
      </c>
      <c r="T55">
        <v>134</v>
      </c>
      <c r="U55" t="s">
        <v>49</v>
      </c>
      <c r="V55">
        <v>262</v>
      </c>
      <c r="W55" t="s">
        <v>55</v>
      </c>
    </row>
    <row r="56" spans="1:23" x14ac:dyDescent="0.3">
      <c r="A56">
        <v>13</v>
      </c>
      <c r="B56" t="s">
        <v>55</v>
      </c>
      <c r="F56">
        <v>39</v>
      </c>
      <c r="G56" t="s">
        <v>55</v>
      </c>
      <c r="H56">
        <v>41</v>
      </c>
      <c r="I56" t="s">
        <v>49</v>
      </c>
      <c r="R56">
        <v>272</v>
      </c>
      <c r="S56" t="s">
        <v>49</v>
      </c>
      <c r="T56">
        <v>223</v>
      </c>
      <c r="U56" t="s">
        <v>49</v>
      </c>
      <c r="V56">
        <v>1212</v>
      </c>
      <c r="W56" t="s">
        <v>55</v>
      </c>
    </row>
    <row r="57" spans="1:23" x14ac:dyDescent="0.3">
      <c r="A57">
        <v>11</v>
      </c>
      <c r="B57" t="s">
        <v>55</v>
      </c>
      <c r="F57">
        <v>35</v>
      </c>
      <c r="G57" t="s">
        <v>55</v>
      </c>
      <c r="H57">
        <v>31</v>
      </c>
      <c r="I57" t="s">
        <v>49</v>
      </c>
      <c r="R57">
        <v>159</v>
      </c>
      <c r="S57" t="s">
        <v>49</v>
      </c>
      <c r="T57">
        <v>134</v>
      </c>
      <c r="U57" t="s">
        <v>49</v>
      </c>
      <c r="V57">
        <v>279</v>
      </c>
      <c r="W57" t="s">
        <v>55</v>
      </c>
    </row>
    <row r="58" spans="1:23" x14ac:dyDescent="0.3">
      <c r="A58">
        <v>49</v>
      </c>
      <c r="B58" t="s">
        <v>49</v>
      </c>
      <c r="F58">
        <v>51</v>
      </c>
      <c r="G58" t="s">
        <v>55</v>
      </c>
      <c r="H58">
        <v>42</v>
      </c>
      <c r="I58" t="s">
        <v>49</v>
      </c>
      <c r="R58">
        <v>140</v>
      </c>
      <c r="S58" t="s">
        <v>49</v>
      </c>
      <c r="T58">
        <v>155</v>
      </c>
      <c r="U58" t="s">
        <v>49</v>
      </c>
      <c r="V58">
        <v>854</v>
      </c>
      <c r="W58" t="s">
        <v>55</v>
      </c>
    </row>
    <row r="59" spans="1:23" x14ac:dyDescent="0.3">
      <c r="A59">
        <v>36</v>
      </c>
      <c r="B59" t="s">
        <v>55</v>
      </c>
      <c r="F59">
        <v>27</v>
      </c>
      <c r="G59" t="s">
        <v>55</v>
      </c>
      <c r="H59">
        <v>29</v>
      </c>
      <c r="I59" t="s">
        <v>49</v>
      </c>
      <c r="R59">
        <v>295</v>
      </c>
      <c r="S59" t="s">
        <v>49</v>
      </c>
      <c r="T59">
        <v>130</v>
      </c>
      <c r="U59" t="s">
        <v>49</v>
      </c>
      <c r="V59">
        <v>430</v>
      </c>
      <c r="W59" t="s">
        <v>55</v>
      </c>
    </row>
    <row r="60" spans="1:23" x14ac:dyDescent="0.3">
      <c r="A60">
        <v>36</v>
      </c>
      <c r="B60" t="s">
        <v>49</v>
      </c>
      <c r="F60">
        <v>33</v>
      </c>
      <c r="G60" t="s">
        <v>55</v>
      </c>
      <c r="H60">
        <v>30</v>
      </c>
      <c r="I60" t="s">
        <v>49</v>
      </c>
      <c r="R60">
        <v>314</v>
      </c>
      <c r="S60" t="s">
        <v>49</v>
      </c>
      <c r="T60">
        <v>630</v>
      </c>
      <c r="U60" t="s">
        <v>49</v>
      </c>
      <c r="V60">
        <v>185</v>
      </c>
      <c r="W60" t="s">
        <v>55</v>
      </c>
    </row>
    <row r="61" spans="1:23" x14ac:dyDescent="0.3">
      <c r="A61">
        <v>25</v>
      </c>
      <c r="B61" t="s">
        <v>55</v>
      </c>
      <c r="F61">
        <v>27</v>
      </c>
      <c r="G61" t="s">
        <v>55</v>
      </c>
      <c r="H61">
        <v>30</v>
      </c>
      <c r="I61" t="s">
        <v>49</v>
      </c>
      <c r="R61">
        <v>579</v>
      </c>
      <c r="S61" t="s">
        <v>49</v>
      </c>
      <c r="T61">
        <v>164</v>
      </c>
      <c r="U61" t="s">
        <v>49</v>
      </c>
      <c r="V61">
        <v>212</v>
      </c>
      <c r="W61" t="s">
        <v>55</v>
      </c>
    </row>
    <row r="62" spans="1:23" x14ac:dyDescent="0.3">
      <c r="A62">
        <v>46</v>
      </c>
      <c r="B62" t="s">
        <v>49</v>
      </c>
      <c r="F62">
        <v>31</v>
      </c>
      <c r="G62" t="s">
        <v>55</v>
      </c>
      <c r="H62">
        <v>18</v>
      </c>
      <c r="I62" t="s">
        <v>49</v>
      </c>
      <c r="R62">
        <v>554</v>
      </c>
      <c r="S62" t="s">
        <v>49</v>
      </c>
      <c r="T62">
        <v>380</v>
      </c>
      <c r="U62" t="s">
        <v>49</v>
      </c>
      <c r="V62">
        <v>421</v>
      </c>
      <c r="W62" t="s">
        <v>55</v>
      </c>
    </row>
    <row r="63" spans="1:23" x14ac:dyDescent="0.3">
      <c r="A63">
        <v>47</v>
      </c>
      <c r="B63" t="s">
        <v>55</v>
      </c>
      <c r="F63">
        <v>17</v>
      </c>
      <c r="G63" t="s">
        <v>55</v>
      </c>
      <c r="H63">
        <v>46</v>
      </c>
      <c r="I63" t="s">
        <v>49</v>
      </c>
      <c r="R63">
        <v>323</v>
      </c>
      <c r="S63" t="s">
        <v>49</v>
      </c>
      <c r="T63">
        <v>154</v>
      </c>
      <c r="U63" t="s">
        <v>49</v>
      </c>
      <c r="V63">
        <v>295</v>
      </c>
      <c r="W63" t="s">
        <v>55</v>
      </c>
    </row>
    <row r="64" spans="1:23" x14ac:dyDescent="0.3">
      <c r="A64">
        <v>27</v>
      </c>
      <c r="B64" t="s">
        <v>55</v>
      </c>
      <c r="F64">
        <v>52</v>
      </c>
      <c r="G64" t="s">
        <v>55</v>
      </c>
      <c r="H64">
        <v>54</v>
      </c>
      <c r="I64" t="s">
        <v>49</v>
      </c>
      <c r="R64">
        <v>227</v>
      </c>
      <c r="S64" t="s">
        <v>49</v>
      </c>
      <c r="T64">
        <v>154</v>
      </c>
      <c r="U64" t="s">
        <v>49</v>
      </c>
      <c r="V64">
        <v>388</v>
      </c>
      <c r="W64" t="s">
        <v>55</v>
      </c>
    </row>
    <row r="65" spans="1:23" x14ac:dyDescent="0.3">
      <c r="A65">
        <v>32</v>
      </c>
      <c r="B65" t="s">
        <v>55</v>
      </c>
      <c r="F65">
        <v>34</v>
      </c>
      <c r="G65" t="s">
        <v>55</v>
      </c>
      <c r="H65">
        <v>28</v>
      </c>
      <c r="I65" t="s">
        <v>49</v>
      </c>
      <c r="R65">
        <v>134</v>
      </c>
      <c r="S65" t="s">
        <v>49</v>
      </c>
      <c r="T65">
        <v>221</v>
      </c>
      <c r="U65" t="s">
        <v>49</v>
      </c>
      <c r="V65">
        <v>1735</v>
      </c>
      <c r="W65" t="s">
        <v>55</v>
      </c>
    </row>
    <row r="66" spans="1:23" x14ac:dyDescent="0.3">
      <c r="A66">
        <v>36</v>
      </c>
      <c r="B66" t="s">
        <v>55</v>
      </c>
      <c r="F66">
        <v>4</v>
      </c>
      <c r="G66" t="s">
        <v>55</v>
      </c>
      <c r="H66">
        <v>65</v>
      </c>
      <c r="I66" t="s">
        <v>49</v>
      </c>
      <c r="R66">
        <v>223</v>
      </c>
      <c r="S66" t="s">
        <v>49</v>
      </c>
      <c r="T66">
        <v>67</v>
      </c>
      <c r="U66" t="s">
        <v>49</v>
      </c>
      <c r="V66">
        <v>104</v>
      </c>
      <c r="W66" t="s">
        <v>55</v>
      </c>
    </row>
    <row r="67" spans="1:23" x14ac:dyDescent="0.3">
      <c r="A67">
        <v>30</v>
      </c>
      <c r="B67" t="s">
        <v>55</v>
      </c>
      <c r="F67">
        <v>48</v>
      </c>
      <c r="G67" t="s">
        <v>55</v>
      </c>
      <c r="H67">
        <v>44</v>
      </c>
      <c r="I67" t="s">
        <v>49</v>
      </c>
      <c r="R67">
        <v>134</v>
      </c>
      <c r="S67" t="s">
        <v>49</v>
      </c>
      <c r="T67">
        <v>367</v>
      </c>
      <c r="U67" t="s">
        <v>49</v>
      </c>
      <c r="V67">
        <v>1407</v>
      </c>
      <c r="W67" t="s">
        <v>55</v>
      </c>
    </row>
    <row r="68" spans="1:23" x14ac:dyDescent="0.3">
      <c r="A68">
        <v>45</v>
      </c>
      <c r="B68" t="s">
        <v>55</v>
      </c>
      <c r="F68">
        <v>27</v>
      </c>
      <c r="G68" t="s">
        <v>55</v>
      </c>
      <c r="H68">
        <v>55</v>
      </c>
      <c r="I68" t="s">
        <v>49</v>
      </c>
      <c r="R68">
        <v>155</v>
      </c>
      <c r="S68" t="s">
        <v>49</v>
      </c>
      <c r="T68">
        <v>87</v>
      </c>
      <c r="U68" t="s">
        <v>49</v>
      </c>
      <c r="V68">
        <v>220</v>
      </c>
      <c r="W68" t="s">
        <v>55</v>
      </c>
    </row>
    <row r="69" spans="1:23" x14ac:dyDescent="0.3">
      <c r="A69">
        <v>48</v>
      </c>
      <c r="B69" t="s">
        <v>55</v>
      </c>
      <c r="F69">
        <v>49</v>
      </c>
      <c r="G69" t="s">
        <v>55</v>
      </c>
      <c r="H69">
        <v>47</v>
      </c>
      <c r="I69" t="s">
        <v>49</v>
      </c>
      <c r="R69">
        <v>130</v>
      </c>
      <c r="S69" t="s">
        <v>49</v>
      </c>
      <c r="T69">
        <v>701</v>
      </c>
      <c r="U69" t="s">
        <v>49</v>
      </c>
      <c r="V69">
        <v>904</v>
      </c>
      <c r="W69" t="s">
        <v>55</v>
      </c>
    </row>
    <row r="70" spans="1:23" x14ac:dyDescent="0.3">
      <c r="A70">
        <v>27</v>
      </c>
      <c r="B70" t="s">
        <v>49</v>
      </c>
      <c r="F70">
        <v>48</v>
      </c>
      <c r="G70" t="s">
        <v>55</v>
      </c>
      <c r="H70">
        <v>36</v>
      </c>
      <c r="I70" t="s">
        <v>49</v>
      </c>
      <c r="R70">
        <v>630</v>
      </c>
      <c r="S70" t="s">
        <v>49</v>
      </c>
      <c r="T70">
        <v>204</v>
      </c>
      <c r="U70" t="s">
        <v>49</v>
      </c>
      <c r="V70">
        <v>250</v>
      </c>
      <c r="W70" t="s">
        <v>55</v>
      </c>
    </row>
    <row r="71" spans="1:23" x14ac:dyDescent="0.3">
      <c r="A71">
        <v>26</v>
      </c>
      <c r="B71" t="s">
        <v>55</v>
      </c>
      <c r="F71">
        <v>23</v>
      </c>
      <c r="G71" t="s">
        <v>55</v>
      </c>
      <c r="H71">
        <v>58</v>
      </c>
      <c r="I71" t="s">
        <v>49</v>
      </c>
      <c r="R71">
        <v>164</v>
      </c>
      <c r="S71" t="s">
        <v>49</v>
      </c>
      <c r="T71">
        <v>63</v>
      </c>
      <c r="U71" t="s">
        <v>49</v>
      </c>
      <c r="V71">
        <v>501</v>
      </c>
      <c r="W71" t="s">
        <v>55</v>
      </c>
    </row>
    <row r="72" spans="1:23" x14ac:dyDescent="0.3">
      <c r="A72">
        <v>22</v>
      </c>
      <c r="B72" t="s">
        <v>55</v>
      </c>
      <c r="F72">
        <v>39</v>
      </c>
      <c r="G72" t="s">
        <v>55</v>
      </c>
      <c r="H72">
        <v>64</v>
      </c>
      <c r="I72" t="s">
        <v>49</v>
      </c>
      <c r="R72">
        <v>268</v>
      </c>
      <c r="S72" t="s">
        <v>55</v>
      </c>
      <c r="T72">
        <v>150</v>
      </c>
      <c r="U72" t="s">
        <v>49</v>
      </c>
      <c r="V72">
        <v>651</v>
      </c>
      <c r="W72" t="s">
        <v>55</v>
      </c>
    </row>
    <row r="73" spans="1:23" x14ac:dyDescent="0.3">
      <c r="A73">
        <v>40</v>
      </c>
      <c r="B73" t="s">
        <v>49</v>
      </c>
      <c r="F73">
        <v>54</v>
      </c>
      <c r="G73" t="s">
        <v>55</v>
      </c>
      <c r="H73">
        <v>64</v>
      </c>
      <c r="I73" t="s">
        <v>49</v>
      </c>
      <c r="R73">
        <v>380</v>
      </c>
      <c r="S73" t="s">
        <v>49</v>
      </c>
      <c r="T73">
        <v>406</v>
      </c>
      <c r="U73" t="s">
        <v>49</v>
      </c>
      <c r="V73">
        <v>278</v>
      </c>
      <c r="W73" t="s">
        <v>55</v>
      </c>
    </row>
    <row r="74" spans="1:23" x14ac:dyDescent="0.3">
      <c r="A74">
        <v>37</v>
      </c>
      <c r="B74" t="s">
        <v>49</v>
      </c>
      <c r="F74">
        <v>48</v>
      </c>
      <c r="G74" t="s">
        <v>55</v>
      </c>
      <c r="H74">
        <v>36</v>
      </c>
      <c r="I74" t="s">
        <v>49</v>
      </c>
      <c r="R74">
        <v>154</v>
      </c>
      <c r="S74" t="s">
        <v>49</v>
      </c>
      <c r="T74">
        <v>60</v>
      </c>
      <c r="U74" t="s">
        <v>49</v>
      </c>
      <c r="V74">
        <v>356</v>
      </c>
      <c r="W74" t="s">
        <v>55</v>
      </c>
    </row>
    <row r="75" spans="1:23" x14ac:dyDescent="0.3">
      <c r="A75">
        <v>64</v>
      </c>
      <c r="B75" t="s">
        <v>55</v>
      </c>
      <c r="F75">
        <v>42</v>
      </c>
      <c r="G75" t="s">
        <v>55</v>
      </c>
      <c r="H75">
        <v>40</v>
      </c>
      <c r="I75" t="s">
        <v>49</v>
      </c>
      <c r="R75">
        <v>154</v>
      </c>
      <c r="S75" t="s">
        <v>49</v>
      </c>
      <c r="T75">
        <v>521</v>
      </c>
      <c r="U75" t="s">
        <v>49</v>
      </c>
      <c r="V75">
        <v>352</v>
      </c>
      <c r="W75" t="s">
        <v>55</v>
      </c>
    </row>
    <row r="76" spans="1:23" x14ac:dyDescent="0.3">
      <c r="A76">
        <v>39</v>
      </c>
      <c r="B76" t="s">
        <v>55</v>
      </c>
      <c r="F76">
        <v>36</v>
      </c>
      <c r="G76" t="s">
        <v>55</v>
      </c>
      <c r="H76">
        <v>22</v>
      </c>
      <c r="I76" t="s">
        <v>49</v>
      </c>
      <c r="R76">
        <v>221</v>
      </c>
      <c r="S76" t="s">
        <v>49</v>
      </c>
      <c r="T76">
        <v>279</v>
      </c>
      <c r="U76" t="s">
        <v>49</v>
      </c>
      <c r="V76">
        <v>222</v>
      </c>
      <c r="W76" t="s">
        <v>55</v>
      </c>
    </row>
    <row r="77" spans="1:23" x14ac:dyDescent="0.3">
      <c r="A77">
        <v>37</v>
      </c>
      <c r="B77" t="s">
        <v>49</v>
      </c>
      <c r="F77">
        <v>60</v>
      </c>
      <c r="G77" t="s">
        <v>55</v>
      </c>
      <c r="H77">
        <v>29</v>
      </c>
      <c r="I77" t="s">
        <v>49</v>
      </c>
      <c r="R77">
        <v>67</v>
      </c>
      <c r="S77" t="s">
        <v>49</v>
      </c>
      <c r="T77">
        <v>203</v>
      </c>
      <c r="U77" t="s">
        <v>49</v>
      </c>
      <c r="V77">
        <v>1031</v>
      </c>
      <c r="W77" t="s">
        <v>55</v>
      </c>
    </row>
    <row r="78" spans="1:23" x14ac:dyDescent="0.3">
      <c r="A78">
        <v>55</v>
      </c>
      <c r="B78" t="s">
        <v>55</v>
      </c>
      <c r="F78">
        <v>28</v>
      </c>
      <c r="G78" t="s">
        <v>55</v>
      </c>
      <c r="H78">
        <v>24</v>
      </c>
      <c r="I78" t="s">
        <v>49</v>
      </c>
      <c r="R78">
        <v>367</v>
      </c>
      <c r="S78" t="s">
        <v>49</v>
      </c>
      <c r="T78">
        <v>201</v>
      </c>
      <c r="U78" t="s">
        <v>49</v>
      </c>
      <c r="V78">
        <v>700</v>
      </c>
      <c r="W78" t="s">
        <v>55</v>
      </c>
    </row>
    <row r="79" spans="1:23" x14ac:dyDescent="0.3">
      <c r="A79">
        <v>59</v>
      </c>
      <c r="B79" t="s">
        <v>49</v>
      </c>
      <c r="F79">
        <v>24</v>
      </c>
      <c r="G79" t="s">
        <v>55</v>
      </c>
      <c r="H79">
        <v>46</v>
      </c>
      <c r="I79" t="s">
        <v>49</v>
      </c>
      <c r="R79">
        <v>87</v>
      </c>
      <c r="S79" t="s">
        <v>49</v>
      </c>
      <c r="T79">
        <v>372</v>
      </c>
      <c r="U79" t="s">
        <v>49</v>
      </c>
      <c r="V79">
        <v>590</v>
      </c>
      <c r="W79" t="s">
        <v>55</v>
      </c>
    </row>
    <row r="80" spans="1:23" x14ac:dyDescent="0.3">
      <c r="A80">
        <v>70</v>
      </c>
      <c r="B80" t="s">
        <v>49</v>
      </c>
      <c r="F80">
        <v>23</v>
      </c>
      <c r="G80" t="s">
        <v>55</v>
      </c>
      <c r="H80">
        <v>22</v>
      </c>
      <c r="I80" t="s">
        <v>49</v>
      </c>
      <c r="R80">
        <v>701</v>
      </c>
      <c r="S80" t="s">
        <v>49</v>
      </c>
      <c r="T80">
        <v>165</v>
      </c>
      <c r="U80" t="s">
        <v>49</v>
      </c>
      <c r="V80">
        <v>526</v>
      </c>
      <c r="W80" t="s">
        <v>55</v>
      </c>
    </row>
    <row r="81" spans="1:23" x14ac:dyDescent="0.3">
      <c r="A81">
        <v>64</v>
      </c>
      <c r="B81" t="s">
        <v>55</v>
      </c>
      <c r="F81">
        <v>31</v>
      </c>
      <c r="G81" t="s">
        <v>55</v>
      </c>
      <c r="H81">
        <v>42</v>
      </c>
      <c r="I81" t="s">
        <v>49</v>
      </c>
      <c r="R81">
        <v>204</v>
      </c>
      <c r="S81" t="s">
        <v>49</v>
      </c>
      <c r="T81">
        <v>231</v>
      </c>
      <c r="U81" t="s">
        <v>49</v>
      </c>
      <c r="V81">
        <v>1181</v>
      </c>
      <c r="W81" t="s">
        <v>55</v>
      </c>
    </row>
    <row r="82" spans="1:23" x14ac:dyDescent="0.3">
      <c r="A82">
        <v>39</v>
      </c>
      <c r="B82" t="s">
        <v>55</v>
      </c>
      <c r="F82">
        <v>43</v>
      </c>
      <c r="G82" t="s">
        <v>55</v>
      </c>
      <c r="H82">
        <v>31</v>
      </c>
      <c r="I82" t="s">
        <v>49</v>
      </c>
      <c r="R82">
        <v>652</v>
      </c>
      <c r="S82" t="s">
        <v>55</v>
      </c>
      <c r="T82">
        <v>291</v>
      </c>
      <c r="U82" t="s">
        <v>49</v>
      </c>
      <c r="V82">
        <v>767</v>
      </c>
      <c r="W82" t="s">
        <v>55</v>
      </c>
    </row>
    <row r="83" spans="1:23" x14ac:dyDescent="0.3">
      <c r="A83">
        <v>39</v>
      </c>
      <c r="B83" t="s">
        <v>49</v>
      </c>
      <c r="F83">
        <v>49</v>
      </c>
      <c r="G83" t="s">
        <v>55</v>
      </c>
      <c r="H83">
        <v>38</v>
      </c>
      <c r="I83" t="s">
        <v>49</v>
      </c>
      <c r="R83">
        <v>63</v>
      </c>
      <c r="S83" t="s">
        <v>49</v>
      </c>
      <c r="T83">
        <v>149</v>
      </c>
      <c r="U83" t="s">
        <v>49</v>
      </c>
      <c r="V83">
        <v>232</v>
      </c>
      <c r="W83" t="s">
        <v>55</v>
      </c>
    </row>
    <row r="84" spans="1:23" x14ac:dyDescent="0.3">
      <c r="A84">
        <v>35</v>
      </c>
      <c r="B84" t="s">
        <v>55</v>
      </c>
      <c r="F84">
        <v>42</v>
      </c>
      <c r="G84" t="s">
        <v>55</v>
      </c>
      <c r="H84">
        <v>46</v>
      </c>
      <c r="I84" t="s">
        <v>49</v>
      </c>
      <c r="R84">
        <v>150</v>
      </c>
      <c r="S84" t="s">
        <v>49</v>
      </c>
      <c r="T84">
        <v>233</v>
      </c>
      <c r="U84" t="s">
        <v>49</v>
      </c>
      <c r="V84">
        <v>347</v>
      </c>
      <c r="W84" t="s">
        <v>55</v>
      </c>
    </row>
    <row r="85" spans="1:23" x14ac:dyDescent="0.3">
      <c r="A85">
        <v>51</v>
      </c>
      <c r="B85" t="s">
        <v>55</v>
      </c>
      <c r="F85">
        <v>22</v>
      </c>
      <c r="G85" t="s">
        <v>55</v>
      </c>
      <c r="H85">
        <v>36</v>
      </c>
      <c r="I85" t="s">
        <v>49</v>
      </c>
      <c r="R85">
        <v>398</v>
      </c>
      <c r="S85" t="s">
        <v>55</v>
      </c>
      <c r="T85">
        <v>473</v>
      </c>
      <c r="U85" t="s">
        <v>49</v>
      </c>
      <c r="V85">
        <v>1282</v>
      </c>
      <c r="W85" t="s">
        <v>55</v>
      </c>
    </row>
    <row r="86" spans="1:23" x14ac:dyDescent="0.3">
      <c r="A86">
        <v>27</v>
      </c>
      <c r="B86" t="s">
        <v>55</v>
      </c>
      <c r="F86">
        <v>60</v>
      </c>
      <c r="G86" t="s">
        <v>55</v>
      </c>
      <c r="H86">
        <v>46</v>
      </c>
      <c r="I86" t="s">
        <v>49</v>
      </c>
      <c r="R86">
        <v>224</v>
      </c>
      <c r="S86" t="s">
        <v>55</v>
      </c>
      <c r="T86">
        <v>337</v>
      </c>
      <c r="U86" t="s">
        <v>49</v>
      </c>
      <c r="V86">
        <v>1199</v>
      </c>
      <c r="W86" t="s">
        <v>55</v>
      </c>
    </row>
    <row r="87" spans="1:23" x14ac:dyDescent="0.3">
      <c r="A87">
        <v>33</v>
      </c>
      <c r="B87" t="s">
        <v>55</v>
      </c>
      <c r="F87">
        <v>48</v>
      </c>
      <c r="G87" t="s">
        <v>55</v>
      </c>
      <c r="H87">
        <v>59</v>
      </c>
      <c r="I87" t="s">
        <v>49</v>
      </c>
      <c r="R87">
        <v>406</v>
      </c>
      <c r="S87" t="s">
        <v>49</v>
      </c>
      <c r="T87">
        <v>553</v>
      </c>
      <c r="U87" t="s">
        <v>49</v>
      </c>
      <c r="V87">
        <v>736</v>
      </c>
      <c r="W87" t="s">
        <v>55</v>
      </c>
    </row>
    <row r="88" spans="1:23" x14ac:dyDescent="0.3">
      <c r="A88">
        <v>31</v>
      </c>
      <c r="B88" t="s">
        <v>49</v>
      </c>
      <c r="F88">
        <v>35</v>
      </c>
      <c r="G88" t="s">
        <v>55</v>
      </c>
      <c r="H88">
        <v>61</v>
      </c>
      <c r="I88" t="s">
        <v>49</v>
      </c>
      <c r="R88">
        <v>60</v>
      </c>
      <c r="S88" t="s">
        <v>49</v>
      </c>
      <c r="T88">
        <v>345</v>
      </c>
      <c r="U88" t="s">
        <v>49</v>
      </c>
      <c r="V88">
        <v>96</v>
      </c>
      <c r="W88" t="s">
        <v>55</v>
      </c>
    </row>
    <row r="89" spans="1:23" x14ac:dyDescent="0.3">
      <c r="A89">
        <v>27</v>
      </c>
      <c r="B89" t="s">
        <v>55</v>
      </c>
      <c r="F89">
        <v>44</v>
      </c>
      <c r="G89" t="s">
        <v>55</v>
      </c>
      <c r="H89">
        <v>50</v>
      </c>
      <c r="I89" t="s">
        <v>49</v>
      </c>
      <c r="R89">
        <v>521</v>
      </c>
      <c r="S89" t="s">
        <v>49</v>
      </c>
      <c r="T89">
        <v>65</v>
      </c>
      <c r="U89" t="s">
        <v>49</v>
      </c>
      <c r="V89">
        <v>213</v>
      </c>
      <c r="W89" t="s">
        <v>55</v>
      </c>
    </row>
    <row r="90" spans="1:23" x14ac:dyDescent="0.3">
      <c r="A90">
        <v>31</v>
      </c>
      <c r="B90" t="s">
        <v>55</v>
      </c>
      <c r="F90">
        <v>22</v>
      </c>
      <c r="G90" t="s">
        <v>55</v>
      </c>
      <c r="H90">
        <v>56</v>
      </c>
      <c r="I90" t="s">
        <v>49</v>
      </c>
      <c r="R90">
        <v>279</v>
      </c>
      <c r="S90" t="s">
        <v>49</v>
      </c>
      <c r="T90">
        <v>9</v>
      </c>
      <c r="U90" t="s">
        <v>49</v>
      </c>
      <c r="V90">
        <v>275</v>
      </c>
      <c r="W90" t="s">
        <v>55</v>
      </c>
    </row>
    <row r="91" spans="1:23" x14ac:dyDescent="0.3">
      <c r="A91">
        <v>17</v>
      </c>
      <c r="B91" t="s">
        <v>55</v>
      </c>
      <c r="F91">
        <v>35</v>
      </c>
      <c r="G91" t="s">
        <v>55</v>
      </c>
      <c r="H91">
        <v>56</v>
      </c>
      <c r="I91" t="s">
        <v>49</v>
      </c>
      <c r="R91">
        <v>203</v>
      </c>
      <c r="S91" t="s">
        <v>49</v>
      </c>
      <c r="T91">
        <v>259</v>
      </c>
      <c r="U91" t="s">
        <v>49</v>
      </c>
      <c r="V91">
        <v>632</v>
      </c>
      <c r="W91" t="s">
        <v>55</v>
      </c>
    </row>
    <row r="92" spans="1:23" x14ac:dyDescent="0.3">
      <c r="A92">
        <v>52</v>
      </c>
      <c r="B92" t="s">
        <v>55</v>
      </c>
      <c r="F92">
        <v>47</v>
      </c>
      <c r="G92" t="s">
        <v>55</v>
      </c>
      <c r="H92">
        <v>24</v>
      </c>
      <c r="I92" t="s">
        <v>49</v>
      </c>
      <c r="R92">
        <v>201</v>
      </c>
      <c r="S92" t="s">
        <v>49</v>
      </c>
      <c r="T92">
        <v>371</v>
      </c>
      <c r="U92" t="s">
        <v>49</v>
      </c>
      <c r="V92">
        <v>264</v>
      </c>
      <c r="W92" t="s">
        <v>55</v>
      </c>
    </row>
    <row r="93" spans="1:23" x14ac:dyDescent="0.3">
      <c r="A93">
        <v>34</v>
      </c>
      <c r="B93" t="s">
        <v>55</v>
      </c>
      <c r="F93">
        <v>40</v>
      </c>
      <c r="G93" t="s">
        <v>55</v>
      </c>
      <c r="H93">
        <v>57</v>
      </c>
      <c r="I93" t="s">
        <v>49</v>
      </c>
      <c r="R93">
        <v>372</v>
      </c>
      <c r="S93" t="s">
        <v>49</v>
      </c>
      <c r="T93">
        <v>280</v>
      </c>
      <c r="U93" t="s">
        <v>49</v>
      </c>
      <c r="V93">
        <v>1663</v>
      </c>
      <c r="W93" t="s">
        <v>55</v>
      </c>
    </row>
    <row r="94" spans="1:23" x14ac:dyDescent="0.3">
      <c r="A94">
        <v>4</v>
      </c>
      <c r="B94" t="s">
        <v>55</v>
      </c>
      <c r="F94">
        <v>53</v>
      </c>
      <c r="G94" t="s">
        <v>55</v>
      </c>
      <c r="H94">
        <v>62</v>
      </c>
      <c r="I94" t="s">
        <v>49</v>
      </c>
      <c r="R94">
        <v>391</v>
      </c>
      <c r="S94" t="s">
        <v>55</v>
      </c>
      <c r="T94">
        <v>435</v>
      </c>
      <c r="U94" t="s">
        <v>49</v>
      </c>
      <c r="V94">
        <v>342</v>
      </c>
      <c r="W94" t="s">
        <v>55</v>
      </c>
    </row>
    <row r="95" spans="1:23" x14ac:dyDescent="0.3">
      <c r="A95">
        <v>50</v>
      </c>
      <c r="B95" t="s">
        <v>49</v>
      </c>
      <c r="F95">
        <v>59</v>
      </c>
      <c r="G95" t="s">
        <v>55</v>
      </c>
      <c r="H95">
        <v>54</v>
      </c>
      <c r="I95" t="s">
        <v>49</v>
      </c>
      <c r="R95">
        <v>165</v>
      </c>
      <c r="S95" t="s">
        <v>49</v>
      </c>
      <c r="T95">
        <v>7</v>
      </c>
      <c r="U95" t="s">
        <v>49</v>
      </c>
      <c r="V95">
        <v>1015</v>
      </c>
      <c r="W95" t="s">
        <v>55</v>
      </c>
    </row>
    <row r="96" spans="1:23" x14ac:dyDescent="0.3">
      <c r="A96">
        <v>48</v>
      </c>
      <c r="B96" t="s">
        <v>55</v>
      </c>
      <c r="F96">
        <v>19</v>
      </c>
      <c r="G96" t="s">
        <v>55</v>
      </c>
      <c r="H96">
        <v>67</v>
      </c>
      <c r="I96" t="s">
        <v>49</v>
      </c>
      <c r="R96">
        <v>231</v>
      </c>
      <c r="S96" t="s">
        <v>49</v>
      </c>
      <c r="T96">
        <v>317</v>
      </c>
      <c r="U96" t="s">
        <v>49</v>
      </c>
      <c r="V96">
        <v>761</v>
      </c>
      <c r="W96" t="s">
        <v>55</v>
      </c>
    </row>
    <row r="97" spans="1:23" x14ac:dyDescent="0.3">
      <c r="A97">
        <v>27</v>
      </c>
      <c r="B97" t="s">
        <v>55</v>
      </c>
      <c r="F97">
        <v>45</v>
      </c>
      <c r="G97" t="s">
        <v>55</v>
      </c>
      <c r="H97">
        <v>63</v>
      </c>
      <c r="I97" t="s">
        <v>49</v>
      </c>
      <c r="R97">
        <v>291</v>
      </c>
      <c r="S97" t="s">
        <v>49</v>
      </c>
      <c r="T97">
        <v>76</v>
      </c>
      <c r="U97" t="s">
        <v>49</v>
      </c>
      <c r="V97">
        <v>667</v>
      </c>
      <c r="W97" t="s">
        <v>55</v>
      </c>
    </row>
    <row r="98" spans="1:23" x14ac:dyDescent="0.3">
      <c r="A98">
        <v>49</v>
      </c>
      <c r="B98" t="s">
        <v>55</v>
      </c>
      <c r="F98">
        <v>23</v>
      </c>
      <c r="G98" t="s">
        <v>55</v>
      </c>
      <c r="H98">
        <v>61</v>
      </c>
      <c r="I98" t="s">
        <v>49</v>
      </c>
      <c r="R98">
        <v>149</v>
      </c>
      <c r="S98" t="s">
        <v>49</v>
      </c>
      <c r="T98">
        <v>83</v>
      </c>
      <c r="U98" t="s">
        <v>49</v>
      </c>
      <c r="V98">
        <v>345</v>
      </c>
      <c r="W98" t="s">
        <v>55</v>
      </c>
    </row>
    <row r="99" spans="1:23" x14ac:dyDescent="0.3">
      <c r="A99">
        <v>48</v>
      </c>
      <c r="B99" t="s">
        <v>55</v>
      </c>
      <c r="F99">
        <v>25</v>
      </c>
      <c r="G99" t="s">
        <v>55</v>
      </c>
      <c r="H99">
        <v>52</v>
      </c>
      <c r="I99" t="s">
        <v>49</v>
      </c>
      <c r="R99">
        <v>233</v>
      </c>
      <c r="S99" t="s">
        <v>49</v>
      </c>
      <c r="T99">
        <v>65</v>
      </c>
      <c r="U99" t="s">
        <v>49</v>
      </c>
      <c r="V99">
        <v>336</v>
      </c>
      <c r="W99" t="s">
        <v>55</v>
      </c>
    </row>
    <row r="100" spans="1:23" x14ac:dyDescent="0.3">
      <c r="A100">
        <v>39</v>
      </c>
      <c r="B100" t="s">
        <v>49</v>
      </c>
      <c r="F100">
        <v>21</v>
      </c>
      <c r="G100" t="s">
        <v>55</v>
      </c>
      <c r="H100">
        <v>49</v>
      </c>
      <c r="I100" t="s">
        <v>49</v>
      </c>
      <c r="R100">
        <v>473</v>
      </c>
      <c r="S100" t="s">
        <v>49</v>
      </c>
      <c r="T100">
        <v>69</v>
      </c>
      <c r="U100" t="s">
        <v>49</v>
      </c>
      <c r="V100">
        <v>882</v>
      </c>
      <c r="W100" t="s">
        <v>55</v>
      </c>
    </row>
    <row r="101" spans="1:23" x14ac:dyDescent="0.3">
      <c r="A101">
        <v>23</v>
      </c>
      <c r="B101" t="s">
        <v>55</v>
      </c>
      <c r="F101">
        <v>48</v>
      </c>
      <c r="G101" t="s">
        <v>55</v>
      </c>
      <c r="H101">
        <v>39</v>
      </c>
      <c r="I101" t="s">
        <v>49</v>
      </c>
      <c r="R101">
        <v>736</v>
      </c>
      <c r="S101" t="s">
        <v>55</v>
      </c>
      <c r="T101">
        <v>564</v>
      </c>
      <c r="U101" t="s">
        <v>49</v>
      </c>
      <c r="V101">
        <v>654</v>
      </c>
      <c r="W101" t="s">
        <v>55</v>
      </c>
    </row>
    <row r="102" spans="1:23" x14ac:dyDescent="0.3">
      <c r="A102">
        <v>39</v>
      </c>
      <c r="B102" t="s">
        <v>55</v>
      </c>
      <c r="F102">
        <v>49</v>
      </c>
      <c r="G102" t="s">
        <v>55</v>
      </c>
      <c r="H102">
        <v>61</v>
      </c>
      <c r="I102" t="s">
        <v>49</v>
      </c>
      <c r="R102">
        <v>337</v>
      </c>
      <c r="S102" t="s">
        <v>49</v>
      </c>
      <c r="T102">
        <v>588</v>
      </c>
      <c r="U102" t="s">
        <v>49</v>
      </c>
      <c r="V102">
        <v>457</v>
      </c>
      <c r="W102" t="s">
        <v>55</v>
      </c>
    </row>
    <row r="103" spans="1:23" x14ac:dyDescent="0.3">
      <c r="A103">
        <v>54</v>
      </c>
      <c r="B103" t="s">
        <v>55</v>
      </c>
      <c r="F103">
        <v>35</v>
      </c>
      <c r="G103" t="s">
        <v>55</v>
      </c>
      <c r="H103">
        <v>48</v>
      </c>
      <c r="I103" t="s">
        <v>49</v>
      </c>
      <c r="R103">
        <v>553</v>
      </c>
      <c r="S103" t="s">
        <v>49</v>
      </c>
      <c r="T103">
        <v>113</v>
      </c>
      <c r="U103" t="s">
        <v>49</v>
      </c>
      <c r="V103">
        <v>1028</v>
      </c>
      <c r="W103" t="s">
        <v>55</v>
      </c>
    </row>
    <row r="104" spans="1:23" x14ac:dyDescent="0.3">
      <c r="A104">
        <v>36</v>
      </c>
      <c r="B104" t="s">
        <v>49</v>
      </c>
      <c r="F104">
        <v>27</v>
      </c>
      <c r="G104" t="s">
        <v>55</v>
      </c>
      <c r="H104">
        <v>63</v>
      </c>
      <c r="I104" t="s">
        <v>49</v>
      </c>
      <c r="R104">
        <v>345</v>
      </c>
      <c r="S104" t="s">
        <v>49</v>
      </c>
      <c r="T104">
        <v>16</v>
      </c>
      <c r="U104" t="s">
        <v>49</v>
      </c>
      <c r="V104">
        <v>192</v>
      </c>
      <c r="W104" t="s">
        <v>55</v>
      </c>
    </row>
    <row r="105" spans="1:23" x14ac:dyDescent="0.3">
      <c r="A105">
        <v>57</v>
      </c>
      <c r="B105" t="s">
        <v>49</v>
      </c>
      <c r="F105">
        <v>45</v>
      </c>
      <c r="G105" t="s">
        <v>55</v>
      </c>
      <c r="H105">
        <v>59</v>
      </c>
      <c r="I105" t="s">
        <v>49</v>
      </c>
      <c r="R105">
        <v>65</v>
      </c>
      <c r="S105" t="s">
        <v>49</v>
      </c>
      <c r="T105">
        <v>779</v>
      </c>
      <c r="U105" t="s">
        <v>49</v>
      </c>
      <c r="V105">
        <v>128</v>
      </c>
      <c r="W105" t="s">
        <v>55</v>
      </c>
    </row>
    <row r="106" spans="1:23" x14ac:dyDescent="0.3">
      <c r="A106">
        <v>48</v>
      </c>
      <c r="B106" t="s">
        <v>55</v>
      </c>
      <c r="F106">
        <v>52</v>
      </c>
      <c r="G106" t="s">
        <v>55</v>
      </c>
      <c r="H106">
        <v>54</v>
      </c>
      <c r="I106" t="s">
        <v>49</v>
      </c>
      <c r="R106">
        <v>9</v>
      </c>
      <c r="S106" t="s">
        <v>49</v>
      </c>
      <c r="T106">
        <v>281</v>
      </c>
      <c r="U106" t="s">
        <v>49</v>
      </c>
      <c r="V106">
        <v>177</v>
      </c>
      <c r="W106" t="s">
        <v>55</v>
      </c>
    </row>
    <row r="107" spans="1:23" x14ac:dyDescent="0.3">
      <c r="A107">
        <v>42</v>
      </c>
      <c r="B107" t="s">
        <v>55</v>
      </c>
      <c r="F107">
        <v>24</v>
      </c>
      <c r="G107" t="s">
        <v>55</v>
      </c>
      <c r="H107">
        <v>21</v>
      </c>
      <c r="I107" t="s">
        <v>49</v>
      </c>
      <c r="R107">
        <v>259</v>
      </c>
      <c r="S107" t="s">
        <v>49</v>
      </c>
      <c r="T107">
        <v>51</v>
      </c>
      <c r="U107" t="s">
        <v>49</v>
      </c>
      <c r="V107">
        <v>262</v>
      </c>
      <c r="W107" t="s">
        <v>55</v>
      </c>
    </row>
    <row r="108" spans="1:23" x14ac:dyDescent="0.3">
      <c r="A108">
        <v>36</v>
      </c>
      <c r="B108" t="s">
        <v>55</v>
      </c>
      <c r="F108">
        <v>44</v>
      </c>
      <c r="G108" t="s">
        <v>55</v>
      </c>
      <c r="H108">
        <v>57</v>
      </c>
      <c r="I108" t="s">
        <v>49</v>
      </c>
      <c r="R108">
        <v>371</v>
      </c>
      <c r="S108" t="s">
        <v>49</v>
      </c>
      <c r="T108">
        <v>32</v>
      </c>
      <c r="U108" t="s">
        <v>49</v>
      </c>
      <c r="V108">
        <v>314</v>
      </c>
      <c r="W108" t="s">
        <v>55</v>
      </c>
    </row>
    <row r="109" spans="1:23" x14ac:dyDescent="0.3">
      <c r="A109">
        <v>30</v>
      </c>
      <c r="B109" t="s">
        <v>49</v>
      </c>
      <c r="F109">
        <v>17</v>
      </c>
      <c r="G109" t="s">
        <v>55</v>
      </c>
      <c r="H109">
        <v>50</v>
      </c>
      <c r="I109" t="s">
        <v>49</v>
      </c>
      <c r="R109">
        <v>280</v>
      </c>
      <c r="S109" t="s">
        <v>49</v>
      </c>
      <c r="T109">
        <v>176</v>
      </c>
      <c r="U109" t="s">
        <v>49</v>
      </c>
      <c r="V109">
        <v>109</v>
      </c>
      <c r="W109" t="s">
        <v>55</v>
      </c>
    </row>
    <row r="110" spans="1:23" x14ac:dyDescent="0.3">
      <c r="A110">
        <v>64</v>
      </c>
      <c r="B110" t="s">
        <v>49</v>
      </c>
      <c r="F110">
        <v>51</v>
      </c>
      <c r="G110" t="s">
        <v>55</v>
      </c>
      <c r="H110">
        <v>27</v>
      </c>
      <c r="I110" t="s">
        <v>49</v>
      </c>
      <c r="R110">
        <v>243</v>
      </c>
      <c r="S110" t="s">
        <v>55</v>
      </c>
      <c r="T110">
        <v>187</v>
      </c>
      <c r="U110" t="s">
        <v>49</v>
      </c>
      <c r="V110">
        <v>421</v>
      </c>
      <c r="W110" t="s">
        <v>55</v>
      </c>
    </row>
    <row r="111" spans="1:23" x14ac:dyDescent="0.3">
      <c r="A111">
        <v>60</v>
      </c>
      <c r="B111" t="s">
        <v>55</v>
      </c>
      <c r="F111">
        <v>35</v>
      </c>
      <c r="G111" t="s">
        <v>55</v>
      </c>
      <c r="H111">
        <v>51</v>
      </c>
      <c r="I111" t="s">
        <v>49</v>
      </c>
      <c r="R111">
        <v>435</v>
      </c>
      <c r="S111" t="s">
        <v>49</v>
      </c>
      <c r="T111">
        <v>24</v>
      </c>
      <c r="U111" t="s">
        <v>49</v>
      </c>
      <c r="V111">
        <v>206</v>
      </c>
      <c r="W111" t="s">
        <v>55</v>
      </c>
    </row>
    <row r="112" spans="1:23" x14ac:dyDescent="0.3">
      <c r="A112">
        <v>28</v>
      </c>
      <c r="B112" t="s">
        <v>55</v>
      </c>
      <c r="F112">
        <v>40</v>
      </c>
      <c r="G112" t="s">
        <v>55</v>
      </c>
      <c r="H112">
        <v>62</v>
      </c>
      <c r="I112" t="s">
        <v>49</v>
      </c>
      <c r="R112">
        <v>258</v>
      </c>
      <c r="S112" t="s">
        <v>55</v>
      </c>
      <c r="T112">
        <v>67</v>
      </c>
      <c r="U112" t="s">
        <v>49</v>
      </c>
      <c r="V112">
        <v>350</v>
      </c>
      <c r="W112" t="s">
        <v>55</v>
      </c>
    </row>
    <row r="113" spans="1:23" x14ac:dyDescent="0.3">
      <c r="A113">
        <v>24</v>
      </c>
      <c r="B113" t="s">
        <v>55</v>
      </c>
      <c r="F113">
        <v>38</v>
      </c>
      <c r="G113" t="s">
        <v>55</v>
      </c>
      <c r="H113">
        <v>30</v>
      </c>
      <c r="I113" t="s">
        <v>49</v>
      </c>
      <c r="R113">
        <v>7</v>
      </c>
      <c r="S113" t="s">
        <v>49</v>
      </c>
      <c r="T113">
        <v>85</v>
      </c>
      <c r="U113" t="s">
        <v>49</v>
      </c>
      <c r="V113">
        <v>2087</v>
      </c>
      <c r="W113" t="s">
        <v>55</v>
      </c>
    </row>
    <row r="114" spans="1:23" x14ac:dyDescent="0.3">
      <c r="A114">
        <v>23</v>
      </c>
      <c r="B114" t="s">
        <v>55</v>
      </c>
      <c r="F114">
        <v>31</v>
      </c>
      <c r="G114" t="s">
        <v>55</v>
      </c>
      <c r="H114">
        <v>30</v>
      </c>
      <c r="I114" t="s">
        <v>49</v>
      </c>
      <c r="R114">
        <v>317</v>
      </c>
      <c r="S114" t="s">
        <v>49</v>
      </c>
      <c r="T114">
        <v>317</v>
      </c>
      <c r="U114" t="s">
        <v>49</v>
      </c>
      <c r="V114">
        <v>222</v>
      </c>
      <c r="W114" t="s">
        <v>55</v>
      </c>
    </row>
    <row r="115" spans="1:23" x14ac:dyDescent="0.3">
      <c r="A115">
        <v>19</v>
      </c>
      <c r="B115" t="s">
        <v>49</v>
      </c>
      <c r="F115">
        <v>42</v>
      </c>
      <c r="G115" t="s">
        <v>55</v>
      </c>
      <c r="H115">
        <v>17</v>
      </c>
      <c r="I115" t="s">
        <v>49</v>
      </c>
      <c r="R115">
        <v>76</v>
      </c>
      <c r="S115" t="s">
        <v>49</v>
      </c>
      <c r="T115">
        <v>236</v>
      </c>
      <c r="U115" t="s">
        <v>49</v>
      </c>
      <c r="V115">
        <v>124</v>
      </c>
      <c r="W115" t="s">
        <v>55</v>
      </c>
    </row>
    <row r="116" spans="1:23" x14ac:dyDescent="0.3">
      <c r="A116">
        <v>31</v>
      </c>
      <c r="B116" t="s">
        <v>55</v>
      </c>
      <c r="F116">
        <v>38</v>
      </c>
      <c r="G116" t="s">
        <v>55</v>
      </c>
      <c r="H116">
        <v>25</v>
      </c>
      <c r="I116" t="s">
        <v>49</v>
      </c>
      <c r="R116">
        <v>170</v>
      </c>
      <c r="S116" t="s">
        <v>55</v>
      </c>
      <c r="T116">
        <v>54</v>
      </c>
      <c r="U116" t="s">
        <v>49</v>
      </c>
      <c r="V116">
        <v>891</v>
      </c>
      <c r="W116" t="s">
        <v>55</v>
      </c>
    </row>
    <row r="117" spans="1:23" x14ac:dyDescent="0.3">
      <c r="A117">
        <v>37</v>
      </c>
      <c r="B117" t="s">
        <v>49</v>
      </c>
      <c r="F117">
        <v>31</v>
      </c>
      <c r="G117" t="s">
        <v>55</v>
      </c>
      <c r="H117">
        <v>32</v>
      </c>
      <c r="I117" t="s">
        <v>49</v>
      </c>
      <c r="R117">
        <v>386</v>
      </c>
      <c r="S117" t="s">
        <v>55</v>
      </c>
      <c r="T117">
        <v>71</v>
      </c>
      <c r="U117" t="s">
        <v>49</v>
      </c>
      <c r="V117">
        <v>558</v>
      </c>
      <c r="W117" t="s">
        <v>55</v>
      </c>
    </row>
    <row r="118" spans="1:23" x14ac:dyDescent="0.3">
      <c r="A118">
        <v>43</v>
      </c>
      <c r="B118" t="s">
        <v>55</v>
      </c>
      <c r="F118">
        <v>42</v>
      </c>
      <c r="G118" t="s">
        <v>55</v>
      </c>
      <c r="H118">
        <v>57</v>
      </c>
      <c r="I118" t="s">
        <v>49</v>
      </c>
      <c r="R118">
        <v>83</v>
      </c>
      <c r="S118" t="s">
        <v>49</v>
      </c>
      <c r="T118">
        <v>39</v>
      </c>
      <c r="U118" t="s">
        <v>49</v>
      </c>
      <c r="V118">
        <v>371</v>
      </c>
      <c r="W118" t="s">
        <v>55</v>
      </c>
    </row>
    <row r="119" spans="1:23" x14ac:dyDescent="0.3">
      <c r="A119">
        <v>49</v>
      </c>
      <c r="B119" t="s">
        <v>55</v>
      </c>
      <c r="F119">
        <v>45</v>
      </c>
      <c r="G119" t="s">
        <v>55</v>
      </c>
      <c r="H119">
        <v>15</v>
      </c>
      <c r="I119" t="s">
        <v>49</v>
      </c>
      <c r="R119">
        <v>65</v>
      </c>
      <c r="S119" t="s">
        <v>49</v>
      </c>
      <c r="T119">
        <v>204</v>
      </c>
      <c r="U119" t="s">
        <v>49</v>
      </c>
      <c r="V119">
        <v>149</v>
      </c>
      <c r="W119" t="s">
        <v>55</v>
      </c>
    </row>
    <row r="120" spans="1:23" x14ac:dyDescent="0.3">
      <c r="A120">
        <v>42</v>
      </c>
      <c r="B120" t="s">
        <v>55</v>
      </c>
      <c r="F120">
        <v>29</v>
      </c>
      <c r="G120" t="s">
        <v>55</v>
      </c>
      <c r="H120">
        <v>23</v>
      </c>
      <c r="I120" t="s">
        <v>49</v>
      </c>
      <c r="R120">
        <v>69</v>
      </c>
      <c r="S120" t="s">
        <v>49</v>
      </c>
      <c r="T120">
        <v>455</v>
      </c>
      <c r="U120" t="s">
        <v>49</v>
      </c>
      <c r="V120">
        <v>187</v>
      </c>
      <c r="W120" t="s">
        <v>55</v>
      </c>
    </row>
    <row r="121" spans="1:23" x14ac:dyDescent="0.3">
      <c r="A121">
        <v>22</v>
      </c>
      <c r="B121" t="s">
        <v>55</v>
      </c>
      <c r="F121">
        <v>49</v>
      </c>
      <c r="G121" t="s">
        <v>55</v>
      </c>
      <c r="H121">
        <v>28</v>
      </c>
      <c r="I121" t="s">
        <v>49</v>
      </c>
      <c r="R121">
        <v>564</v>
      </c>
      <c r="S121" t="s">
        <v>49</v>
      </c>
      <c r="T121">
        <v>86</v>
      </c>
      <c r="U121" t="s">
        <v>49</v>
      </c>
      <c r="V121">
        <v>353</v>
      </c>
      <c r="W121" t="s">
        <v>55</v>
      </c>
    </row>
    <row r="122" spans="1:23" x14ac:dyDescent="0.3">
      <c r="A122">
        <v>60</v>
      </c>
      <c r="B122" t="s">
        <v>55</v>
      </c>
      <c r="F122">
        <v>27</v>
      </c>
      <c r="G122" t="s">
        <v>55</v>
      </c>
      <c r="H122">
        <v>51</v>
      </c>
      <c r="I122" t="s">
        <v>49</v>
      </c>
      <c r="R122">
        <v>588</v>
      </c>
      <c r="S122" t="s">
        <v>49</v>
      </c>
      <c r="T122">
        <v>190</v>
      </c>
      <c r="U122" t="s">
        <v>49</v>
      </c>
      <c r="V122">
        <v>296</v>
      </c>
      <c r="W122" t="s">
        <v>55</v>
      </c>
    </row>
    <row r="123" spans="1:23" x14ac:dyDescent="0.3">
      <c r="A123">
        <v>48</v>
      </c>
      <c r="B123" t="s">
        <v>55</v>
      </c>
      <c r="F123">
        <v>35</v>
      </c>
      <c r="G123" t="s">
        <v>55</v>
      </c>
      <c r="H123">
        <v>28</v>
      </c>
      <c r="I123" t="s">
        <v>49</v>
      </c>
      <c r="R123">
        <v>113</v>
      </c>
      <c r="S123" t="s">
        <v>49</v>
      </c>
      <c r="T123">
        <v>280</v>
      </c>
      <c r="U123" t="s">
        <v>49</v>
      </c>
      <c r="V123">
        <v>330</v>
      </c>
      <c r="W123" t="s">
        <v>55</v>
      </c>
    </row>
    <row r="124" spans="1:23" x14ac:dyDescent="0.3">
      <c r="A124">
        <v>37</v>
      </c>
      <c r="B124" t="s">
        <v>49</v>
      </c>
      <c r="F124">
        <v>55</v>
      </c>
      <c r="G124" t="s">
        <v>55</v>
      </c>
      <c r="H124">
        <v>23</v>
      </c>
      <c r="I124" t="s">
        <v>49</v>
      </c>
      <c r="R124">
        <v>16</v>
      </c>
      <c r="S124" t="s">
        <v>49</v>
      </c>
      <c r="T124">
        <v>588</v>
      </c>
      <c r="U124" t="s">
        <v>49</v>
      </c>
      <c r="V124">
        <v>250</v>
      </c>
      <c r="W124" t="s">
        <v>55</v>
      </c>
    </row>
    <row r="125" spans="1:23" x14ac:dyDescent="0.3">
      <c r="A125">
        <v>35</v>
      </c>
      <c r="B125" t="s">
        <v>55</v>
      </c>
      <c r="F125">
        <v>50</v>
      </c>
      <c r="G125" t="s">
        <v>55</v>
      </c>
      <c r="H125">
        <v>25</v>
      </c>
      <c r="I125" t="s">
        <v>49</v>
      </c>
      <c r="R125">
        <v>779</v>
      </c>
      <c r="S125" t="s">
        <v>49</v>
      </c>
      <c r="T125">
        <v>45</v>
      </c>
      <c r="U125" t="s">
        <v>49</v>
      </c>
      <c r="V125">
        <v>389</v>
      </c>
      <c r="W125" t="s">
        <v>55</v>
      </c>
    </row>
    <row r="126" spans="1:23" x14ac:dyDescent="0.3">
      <c r="A126">
        <v>47</v>
      </c>
      <c r="B126" t="s">
        <v>49</v>
      </c>
      <c r="F126">
        <v>16</v>
      </c>
      <c r="G126" t="s">
        <v>55</v>
      </c>
      <c r="H126">
        <v>42</v>
      </c>
      <c r="I126" t="s">
        <v>49</v>
      </c>
      <c r="R126">
        <v>281</v>
      </c>
      <c r="S126" t="s">
        <v>49</v>
      </c>
      <c r="T126">
        <v>168</v>
      </c>
      <c r="U126" t="s">
        <v>49</v>
      </c>
      <c r="V126">
        <v>224</v>
      </c>
      <c r="W126" t="s">
        <v>55</v>
      </c>
    </row>
    <row r="127" spans="1:23" x14ac:dyDescent="0.3">
      <c r="A127">
        <v>44</v>
      </c>
      <c r="B127" t="s">
        <v>55</v>
      </c>
      <c r="F127">
        <v>21</v>
      </c>
      <c r="G127" t="s">
        <v>55</v>
      </c>
      <c r="H127">
        <v>29</v>
      </c>
      <c r="I127" t="s">
        <v>49</v>
      </c>
      <c r="R127">
        <v>1877</v>
      </c>
      <c r="S127" t="s">
        <v>55</v>
      </c>
      <c r="T127">
        <v>194</v>
      </c>
      <c r="U127" t="s">
        <v>49</v>
      </c>
      <c r="V127">
        <v>104</v>
      </c>
      <c r="W127" t="s">
        <v>55</v>
      </c>
    </row>
    <row r="128" spans="1:23" x14ac:dyDescent="0.3">
      <c r="A128">
        <v>22</v>
      </c>
      <c r="B128" t="s">
        <v>55</v>
      </c>
      <c r="F128">
        <v>59</v>
      </c>
      <c r="G128" t="s">
        <v>55</v>
      </c>
      <c r="H128">
        <v>32</v>
      </c>
      <c r="I128" t="s">
        <v>49</v>
      </c>
      <c r="R128">
        <v>51</v>
      </c>
      <c r="S128" t="s">
        <v>49</v>
      </c>
      <c r="T128">
        <v>103</v>
      </c>
      <c r="U128" t="s">
        <v>49</v>
      </c>
      <c r="V128">
        <v>164</v>
      </c>
      <c r="W128" t="s">
        <v>55</v>
      </c>
    </row>
    <row r="129" spans="1:23" x14ac:dyDescent="0.3">
      <c r="A129">
        <v>35</v>
      </c>
      <c r="B129" t="s">
        <v>55</v>
      </c>
      <c r="F129">
        <v>16</v>
      </c>
      <c r="G129" t="s">
        <v>55</v>
      </c>
      <c r="H129">
        <v>60</v>
      </c>
      <c r="I129" t="s">
        <v>49</v>
      </c>
      <c r="R129">
        <v>32</v>
      </c>
      <c r="S129" t="s">
        <v>49</v>
      </c>
      <c r="T129">
        <v>333</v>
      </c>
      <c r="U129" t="s">
        <v>49</v>
      </c>
      <c r="V129">
        <v>968</v>
      </c>
      <c r="W129" t="s">
        <v>55</v>
      </c>
    </row>
    <row r="130" spans="1:23" x14ac:dyDescent="0.3">
      <c r="A130">
        <v>24</v>
      </c>
      <c r="B130" t="s">
        <v>49</v>
      </c>
      <c r="F130">
        <v>19</v>
      </c>
      <c r="G130" t="s">
        <v>55</v>
      </c>
      <c r="H130">
        <v>25</v>
      </c>
      <c r="I130" t="s">
        <v>49</v>
      </c>
      <c r="R130">
        <v>176</v>
      </c>
      <c r="S130" t="s">
        <v>49</v>
      </c>
      <c r="T130">
        <v>102</v>
      </c>
      <c r="U130" t="s">
        <v>49</v>
      </c>
      <c r="V130">
        <v>159</v>
      </c>
      <c r="W130" t="s">
        <v>55</v>
      </c>
    </row>
    <row r="131" spans="1:23" x14ac:dyDescent="0.3">
      <c r="A131">
        <v>47</v>
      </c>
      <c r="B131" t="s">
        <v>55</v>
      </c>
      <c r="F131">
        <v>28</v>
      </c>
      <c r="G131" t="s">
        <v>55</v>
      </c>
      <c r="H131">
        <v>25</v>
      </c>
      <c r="I131" t="s">
        <v>49</v>
      </c>
      <c r="R131">
        <v>161</v>
      </c>
      <c r="S131" t="s">
        <v>55</v>
      </c>
      <c r="T131">
        <v>92</v>
      </c>
      <c r="U131" t="s">
        <v>49</v>
      </c>
      <c r="V131">
        <v>344</v>
      </c>
      <c r="W131" t="s">
        <v>55</v>
      </c>
    </row>
    <row r="132" spans="1:23" x14ac:dyDescent="0.3">
      <c r="A132">
        <v>40</v>
      </c>
      <c r="B132" t="s">
        <v>55</v>
      </c>
      <c r="F132">
        <v>18</v>
      </c>
      <c r="G132" t="s">
        <v>55</v>
      </c>
      <c r="H132">
        <v>42</v>
      </c>
      <c r="I132" t="s">
        <v>49</v>
      </c>
      <c r="R132">
        <v>187</v>
      </c>
      <c r="S132" t="s">
        <v>49</v>
      </c>
      <c r="T132">
        <v>213</v>
      </c>
      <c r="U132" t="s">
        <v>49</v>
      </c>
      <c r="V132">
        <v>238</v>
      </c>
      <c r="W132" t="s">
        <v>55</v>
      </c>
    </row>
    <row r="133" spans="1:23" x14ac:dyDescent="0.3">
      <c r="A133">
        <v>71</v>
      </c>
      <c r="B133" t="s">
        <v>49</v>
      </c>
      <c r="F133">
        <v>24</v>
      </c>
      <c r="G133" t="s">
        <v>55</v>
      </c>
      <c r="H133">
        <v>42</v>
      </c>
      <c r="I133" t="s">
        <v>49</v>
      </c>
      <c r="R133">
        <v>24</v>
      </c>
      <c r="S133" t="s">
        <v>49</v>
      </c>
      <c r="T133">
        <v>289</v>
      </c>
      <c r="U133" t="s">
        <v>49</v>
      </c>
      <c r="V133">
        <v>648</v>
      </c>
      <c r="W133" t="s">
        <v>55</v>
      </c>
    </row>
    <row r="134" spans="1:23" x14ac:dyDescent="0.3">
      <c r="A134">
        <v>53</v>
      </c>
      <c r="B134" t="s">
        <v>55</v>
      </c>
      <c r="F134">
        <v>35</v>
      </c>
      <c r="G134" t="s">
        <v>55</v>
      </c>
      <c r="H134">
        <v>19</v>
      </c>
      <c r="I134" t="s">
        <v>49</v>
      </c>
      <c r="R134">
        <v>67</v>
      </c>
      <c r="S134" t="s">
        <v>49</v>
      </c>
      <c r="T134">
        <v>77</v>
      </c>
      <c r="U134" t="s">
        <v>49</v>
      </c>
      <c r="V134">
        <v>593</v>
      </c>
      <c r="W134" t="s">
        <v>55</v>
      </c>
    </row>
    <row r="135" spans="1:23" x14ac:dyDescent="0.3">
      <c r="A135">
        <v>38</v>
      </c>
      <c r="B135" t="s">
        <v>49</v>
      </c>
      <c r="F135">
        <v>25</v>
      </c>
      <c r="G135" t="s">
        <v>55</v>
      </c>
      <c r="H135">
        <v>54</v>
      </c>
      <c r="I135" t="s">
        <v>49</v>
      </c>
      <c r="R135">
        <v>85</v>
      </c>
      <c r="S135" t="s">
        <v>49</v>
      </c>
      <c r="T135">
        <v>84</v>
      </c>
      <c r="U135" t="s">
        <v>49</v>
      </c>
      <c r="V135">
        <v>289</v>
      </c>
      <c r="W135" t="s">
        <v>55</v>
      </c>
    </row>
    <row r="136" spans="1:23" x14ac:dyDescent="0.3">
      <c r="A136">
        <v>59</v>
      </c>
      <c r="B136" t="s">
        <v>55</v>
      </c>
      <c r="F136">
        <v>37</v>
      </c>
      <c r="G136" t="s">
        <v>55</v>
      </c>
      <c r="H136">
        <v>45</v>
      </c>
      <c r="I136" t="s">
        <v>49</v>
      </c>
      <c r="R136">
        <v>317</v>
      </c>
      <c r="S136" t="s">
        <v>49</v>
      </c>
      <c r="T136">
        <v>168</v>
      </c>
      <c r="U136" t="s">
        <v>49</v>
      </c>
      <c r="V136">
        <v>319</v>
      </c>
      <c r="W136" t="s">
        <v>55</v>
      </c>
    </row>
    <row r="137" spans="1:23" x14ac:dyDescent="0.3">
      <c r="A137">
        <v>19</v>
      </c>
      <c r="B137" t="s">
        <v>55</v>
      </c>
      <c r="F137">
        <v>33</v>
      </c>
      <c r="G137" t="s">
        <v>55</v>
      </c>
      <c r="H137">
        <v>52</v>
      </c>
      <c r="I137" t="s">
        <v>49</v>
      </c>
      <c r="R137">
        <v>236</v>
      </c>
      <c r="S137" t="s">
        <v>49</v>
      </c>
      <c r="T137">
        <v>380</v>
      </c>
      <c r="U137" t="s">
        <v>49</v>
      </c>
      <c r="V137">
        <v>803</v>
      </c>
      <c r="W137" t="s">
        <v>55</v>
      </c>
    </row>
    <row r="138" spans="1:23" x14ac:dyDescent="0.3">
      <c r="A138">
        <v>45</v>
      </c>
      <c r="B138" t="s">
        <v>55</v>
      </c>
      <c r="F138">
        <v>30</v>
      </c>
      <c r="G138" t="s">
        <v>55</v>
      </c>
      <c r="H138">
        <v>36</v>
      </c>
      <c r="I138" t="s">
        <v>49</v>
      </c>
      <c r="R138">
        <v>54</v>
      </c>
      <c r="S138" t="s">
        <v>49</v>
      </c>
      <c r="T138">
        <v>10</v>
      </c>
      <c r="U138" t="s">
        <v>49</v>
      </c>
      <c r="V138">
        <v>409</v>
      </c>
      <c r="W138" t="s">
        <v>55</v>
      </c>
    </row>
    <row r="139" spans="1:23" x14ac:dyDescent="0.3">
      <c r="A139">
        <v>23</v>
      </c>
      <c r="B139" t="s">
        <v>55</v>
      </c>
      <c r="F139">
        <v>23</v>
      </c>
      <c r="G139" t="s">
        <v>55</v>
      </c>
      <c r="H139">
        <v>28</v>
      </c>
      <c r="I139" t="s">
        <v>49</v>
      </c>
      <c r="R139">
        <v>71</v>
      </c>
      <c r="S139" t="s">
        <v>49</v>
      </c>
      <c r="T139">
        <v>199</v>
      </c>
      <c r="U139" t="s">
        <v>49</v>
      </c>
      <c r="V139">
        <v>244</v>
      </c>
      <c r="W139" t="s">
        <v>55</v>
      </c>
    </row>
    <row r="140" spans="1:23" x14ac:dyDescent="0.3">
      <c r="A140">
        <v>46</v>
      </c>
      <c r="B140" t="s">
        <v>49</v>
      </c>
      <c r="F140">
        <v>31</v>
      </c>
      <c r="G140" t="s">
        <v>55</v>
      </c>
      <c r="H140">
        <v>29</v>
      </c>
      <c r="I140" t="s">
        <v>49</v>
      </c>
      <c r="R140">
        <v>489</v>
      </c>
      <c r="S140" t="s">
        <v>55</v>
      </c>
      <c r="T140">
        <v>35</v>
      </c>
      <c r="U140" t="s">
        <v>49</v>
      </c>
      <c r="V140">
        <v>352</v>
      </c>
      <c r="W140" t="s">
        <v>55</v>
      </c>
    </row>
    <row r="141" spans="1:23" x14ac:dyDescent="0.3">
      <c r="A141">
        <v>25</v>
      </c>
      <c r="B141" t="s">
        <v>55</v>
      </c>
      <c r="F141">
        <v>19</v>
      </c>
      <c r="G141" t="s">
        <v>55</v>
      </c>
      <c r="H141">
        <v>29</v>
      </c>
      <c r="I141" t="s">
        <v>49</v>
      </c>
      <c r="R141">
        <v>39</v>
      </c>
      <c r="S141" t="s">
        <v>49</v>
      </c>
      <c r="T141">
        <v>82</v>
      </c>
      <c r="U141" t="s">
        <v>49</v>
      </c>
      <c r="V141">
        <v>152</v>
      </c>
      <c r="W141" t="s">
        <v>55</v>
      </c>
    </row>
    <row r="142" spans="1:23" x14ac:dyDescent="0.3">
      <c r="A142">
        <v>21</v>
      </c>
      <c r="B142" t="s">
        <v>55</v>
      </c>
      <c r="F142">
        <v>20</v>
      </c>
      <c r="G142" t="s">
        <v>55</v>
      </c>
      <c r="H142">
        <v>27</v>
      </c>
      <c r="I142" t="s">
        <v>49</v>
      </c>
      <c r="R142">
        <v>204</v>
      </c>
      <c r="S142" t="s">
        <v>49</v>
      </c>
      <c r="T142">
        <v>455</v>
      </c>
      <c r="U142" t="s">
        <v>49</v>
      </c>
      <c r="V142">
        <v>618</v>
      </c>
      <c r="W142" t="s">
        <v>55</v>
      </c>
    </row>
    <row r="143" spans="1:23" x14ac:dyDescent="0.3">
      <c r="A143">
        <v>48</v>
      </c>
      <c r="B143" t="s">
        <v>55</v>
      </c>
      <c r="F143">
        <v>39</v>
      </c>
      <c r="G143" t="s">
        <v>55</v>
      </c>
      <c r="H143">
        <v>31</v>
      </c>
      <c r="I143" t="s">
        <v>49</v>
      </c>
      <c r="R143">
        <v>455</v>
      </c>
      <c r="S143" t="s">
        <v>49</v>
      </c>
      <c r="T143">
        <v>80</v>
      </c>
      <c r="U143" t="s">
        <v>49</v>
      </c>
      <c r="V143">
        <v>670</v>
      </c>
      <c r="W143" t="s">
        <v>55</v>
      </c>
    </row>
    <row r="144" spans="1:23" x14ac:dyDescent="0.3">
      <c r="A144">
        <v>49</v>
      </c>
      <c r="B144" t="s">
        <v>55</v>
      </c>
      <c r="F144">
        <v>29</v>
      </c>
      <c r="G144" t="s">
        <v>55</v>
      </c>
      <c r="H144">
        <v>30</v>
      </c>
      <c r="I144" t="s">
        <v>49</v>
      </c>
      <c r="R144">
        <v>86</v>
      </c>
      <c r="S144" t="s">
        <v>49</v>
      </c>
      <c r="T144">
        <v>549</v>
      </c>
      <c r="U144" t="s">
        <v>49</v>
      </c>
      <c r="V144">
        <v>207</v>
      </c>
      <c r="W144" t="s">
        <v>55</v>
      </c>
    </row>
    <row r="145" spans="1:23" x14ac:dyDescent="0.3">
      <c r="A145">
        <v>37</v>
      </c>
      <c r="B145" t="s">
        <v>49</v>
      </c>
      <c r="F145">
        <v>22</v>
      </c>
      <c r="G145" t="s">
        <v>55</v>
      </c>
      <c r="H145">
        <v>30</v>
      </c>
      <c r="I145" t="s">
        <v>49</v>
      </c>
      <c r="R145">
        <v>190</v>
      </c>
      <c r="S145" t="s">
        <v>49</v>
      </c>
      <c r="T145">
        <v>135</v>
      </c>
      <c r="U145" t="s">
        <v>49</v>
      </c>
      <c r="V145">
        <v>415</v>
      </c>
      <c r="W145" t="s">
        <v>55</v>
      </c>
    </row>
    <row r="146" spans="1:23" x14ac:dyDescent="0.3">
      <c r="A146">
        <v>45</v>
      </c>
      <c r="B146" t="s">
        <v>49</v>
      </c>
      <c r="F146">
        <v>22</v>
      </c>
      <c r="G146" t="s">
        <v>55</v>
      </c>
      <c r="H146">
        <v>20</v>
      </c>
      <c r="I146" t="s">
        <v>49</v>
      </c>
      <c r="R146">
        <v>280</v>
      </c>
      <c r="S146" t="s">
        <v>49</v>
      </c>
      <c r="T146">
        <v>412</v>
      </c>
      <c r="U146" t="s">
        <v>49</v>
      </c>
      <c r="V146">
        <v>671</v>
      </c>
      <c r="W146" t="s">
        <v>55</v>
      </c>
    </row>
    <row r="147" spans="1:23" x14ac:dyDescent="0.3">
      <c r="A147">
        <v>35</v>
      </c>
      <c r="B147" t="s">
        <v>55</v>
      </c>
      <c r="F147">
        <v>22</v>
      </c>
      <c r="G147" t="s">
        <v>55</v>
      </c>
      <c r="H147">
        <v>21</v>
      </c>
      <c r="I147" t="s">
        <v>49</v>
      </c>
      <c r="R147">
        <v>588</v>
      </c>
      <c r="S147" t="s">
        <v>49</v>
      </c>
      <c r="T147">
        <v>101</v>
      </c>
      <c r="U147" t="s">
        <v>49</v>
      </c>
      <c r="V147">
        <v>335</v>
      </c>
      <c r="W147" t="s">
        <v>55</v>
      </c>
    </row>
    <row r="148" spans="1:23" x14ac:dyDescent="0.3">
      <c r="A148">
        <v>27</v>
      </c>
      <c r="B148" t="s">
        <v>55</v>
      </c>
      <c r="F148">
        <v>33</v>
      </c>
      <c r="G148" t="s">
        <v>55</v>
      </c>
      <c r="H148">
        <v>20</v>
      </c>
      <c r="I148" t="s">
        <v>49</v>
      </c>
      <c r="R148">
        <v>45</v>
      </c>
      <c r="S148" t="s">
        <v>49</v>
      </c>
      <c r="T148">
        <v>253</v>
      </c>
      <c r="U148" t="s">
        <v>49</v>
      </c>
      <c r="V148">
        <v>650</v>
      </c>
      <c r="W148" t="s">
        <v>55</v>
      </c>
    </row>
    <row r="149" spans="1:23" x14ac:dyDescent="0.3">
      <c r="A149">
        <v>45</v>
      </c>
      <c r="B149" t="s">
        <v>55</v>
      </c>
      <c r="F149">
        <v>52</v>
      </c>
      <c r="G149" t="s">
        <v>55</v>
      </c>
      <c r="H149">
        <v>29</v>
      </c>
      <c r="I149" t="s">
        <v>49</v>
      </c>
      <c r="R149">
        <v>168</v>
      </c>
      <c r="S149" t="s">
        <v>49</v>
      </c>
      <c r="T149">
        <v>272</v>
      </c>
      <c r="U149" t="s">
        <v>49</v>
      </c>
      <c r="V149">
        <v>252</v>
      </c>
      <c r="W149" t="s">
        <v>55</v>
      </c>
    </row>
    <row r="150" spans="1:23" x14ac:dyDescent="0.3">
      <c r="A150">
        <v>55</v>
      </c>
      <c r="B150" t="s">
        <v>49</v>
      </c>
      <c r="F150">
        <v>56</v>
      </c>
      <c r="G150" t="s">
        <v>55</v>
      </c>
      <c r="H150">
        <v>25</v>
      </c>
      <c r="I150" t="s">
        <v>49</v>
      </c>
      <c r="R150">
        <v>194</v>
      </c>
      <c r="S150" t="s">
        <v>49</v>
      </c>
      <c r="T150">
        <v>84</v>
      </c>
      <c r="U150" t="s">
        <v>49</v>
      </c>
      <c r="V150">
        <v>121</v>
      </c>
      <c r="W150" t="s">
        <v>55</v>
      </c>
    </row>
    <row r="151" spans="1:23" x14ac:dyDescent="0.3">
      <c r="A151">
        <v>52</v>
      </c>
      <c r="B151" t="s">
        <v>55</v>
      </c>
      <c r="F151">
        <v>36</v>
      </c>
      <c r="G151" t="s">
        <v>55</v>
      </c>
      <c r="H151">
        <v>18</v>
      </c>
      <c r="I151" t="s">
        <v>49</v>
      </c>
      <c r="R151">
        <v>103</v>
      </c>
      <c r="S151" t="s">
        <v>49</v>
      </c>
      <c r="T151">
        <v>135</v>
      </c>
      <c r="U151" t="s">
        <v>49</v>
      </c>
      <c r="V151">
        <v>280</v>
      </c>
      <c r="W151" t="s">
        <v>55</v>
      </c>
    </row>
    <row r="152" spans="1:23" x14ac:dyDescent="0.3">
      <c r="A152">
        <v>24</v>
      </c>
      <c r="B152" t="s">
        <v>55</v>
      </c>
      <c r="F152">
        <v>43</v>
      </c>
      <c r="G152" t="s">
        <v>55</v>
      </c>
      <c r="H152">
        <v>34</v>
      </c>
      <c r="I152" t="s">
        <v>49</v>
      </c>
      <c r="R152">
        <v>333</v>
      </c>
      <c r="S152" t="s">
        <v>49</v>
      </c>
      <c r="T152">
        <v>166</v>
      </c>
      <c r="U152" t="s">
        <v>49</v>
      </c>
      <c r="V152">
        <v>686</v>
      </c>
      <c r="W152" t="s">
        <v>55</v>
      </c>
    </row>
    <row r="153" spans="1:23" x14ac:dyDescent="0.3">
      <c r="A153">
        <v>42</v>
      </c>
      <c r="B153" t="s">
        <v>49</v>
      </c>
      <c r="F153">
        <v>45</v>
      </c>
      <c r="G153" t="s">
        <v>55</v>
      </c>
      <c r="H153">
        <v>18</v>
      </c>
      <c r="I153" t="s">
        <v>49</v>
      </c>
      <c r="R153">
        <v>102</v>
      </c>
      <c r="S153" t="s">
        <v>49</v>
      </c>
      <c r="T153">
        <v>18</v>
      </c>
      <c r="U153" t="s">
        <v>49</v>
      </c>
      <c r="V153">
        <v>1060</v>
      </c>
      <c r="W153" t="s">
        <v>55</v>
      </c>
    </row>
    <row r="154" spans="1:23" x14ac:dyDescent="0.3">
      <c r="A154">
        <v>44</v>
      </c>
      <c r="B154" t="s">
        <v>49</v>
      </c>
      <c r="F154">
        <v>34</v>
      </c>
      <c r="G154" t="s">
        <v>55</v>
      </c>
      <c r="H154">
        <v>55</v>
      </c>
      <c r="I154" t="s">
        <v>49</v>
      </c>
      <c r="R154">
        <v>92</v>
      </c>
      <c r="S154" t="s">
        <v>49</v>
      </c>
      <c r="T154">
        <v>147</v>
      </c>
      <c r="U154" t="s">
        <v>49</v>
      </c>
      <c r="V154">
        <v>230</v>
      </c>
      <c r="W154" t="s">
        <v>55</v>
      </c>
    </row>
    <row r="155" spans="1:23" x14ac:dyDescent="0.3">
      <c r="A155">
        <v>55</v>
      </c>
      <c r="B155" t="s">
        <v>49</v>
      </c>
      <c r="F155">
        <v>33</v>
      </c>
      <c r="G155" t="s">
        <v>55</v>
      </c>
      <c r="H155">
        <v>42</v>
      </c>
      <c r="I155" t="s">
        <v>49</v>
      </c>
      <c r="R155">
        <v>213</v>
      </c>
      <c r="S155" t="s">
        <v>49</v>
      </c>
      <c r="T155">
        <v>63</v>
      </c>
      <c r="U155" t="s">
        <v>49</v>
      </c>
      <c r="V155">
        <v>712</v>
      </c>
      <c r="W155" t="s">
        <v>55</v>
      </c>
    </row>
    <row r="156" spans="1:23" x14ac:dyDescent="0.3">
      <c r="A156">
        <v>44</v>
      </c>
      <c r="B156" t="s">
        <v>55</v>
      </c>
      <c r="F156">
        <v>54</v>
      </c>
      <c r="G156" t="s">
        <v>55</v>
      </c>
      <c r="H156">
        <v>23</v>
      </c>
      <c r="I156" t="s">
        <v>49</v>
      </c>
      <c r="R156">
        <v>289</v>
      </c>
      <c r="S156" t="s">
        <v>49</v>
      </c>
      <c r="T156">
        <v>65</v>
      </c>
      <c r="U156" t="s">
        <v>49</v>
      </c>
      <c r="V156">
        <v>1081</v>
      </c>
      <c r="W156" t="s">
        <v>55</v>
      </c>
    </row>
    <row r="157" spans="1:23" x14ac:dyDescent="0.3">
      <c r="A157">
        <v>17</v>
      </c>
      <c r="B157" t="s">
        <v>55</v>
      </c>
      <c r="F157">
        <v>48</v>
      </c>
      <c r="G157" t="s">
        <v>55</v>
      </c>
      <c r="H157">
        <v>21</v>
      </c>
      <c r="I157" t="s">
        <v>49</v>
      </c>
      <c r="R157">
        <v>77</v>
      </c>
      <c r="S157" t="s">
        <v>49</v>
      </c>
      <c r="T157">
        <v>194</v>
      </c>
      <c r="U157" t="s">
        <v>49</v>
      </c>
      <c r="V157">
        <v>224</v>
      </c>
      <c r="W157" t="s">
        <v>55</v>
      </c>
    </row>
    <row r="158" spans="1:23" x14ac:dyDescent="0.3">
      <c r="A158">
        <v>51</v>
      </c>
      <c r="B158" t="s">
        <v>55</v>
      </c>
      <c r="F158">
        <v>18</v>
      </c>
      <c r="G158" t="s">
        <v>55</v>
      </c>
      <c r="H158">
        <v>18</v>
      </c>
      <c r="I158" t="s">
        <v>49</v>
      </c>
      <c r="R158">
        <v>324</v>
      </c>
      <c r="S158" t="s">
        <v>55</v>
      </c>
      <c r="T158">
        <v>333</v>
      </c>
      <c r="U158" t="s">
        <v>49</v>
      </c>
      <c r="V158">
        <v>757</v>
      </c>
      <c r="W158" t="s">
        <v>55</v>
      </c>
    </row>
    <row r="159" spans="1:23" x14ac:dyDescent="0.3">
      <c r="A159">
        <v>42</v>
      </c>
      <c r="B159" t="s">
        <v>49</v>
      </c>
      <c r="F159">
        <v>21</v>
      </c>
      <c r="G159" t="s">
        <v>55</v>
      </c>
      <c r="H159">
        <v>40</v>
      </c>
      <c r="I159" t="s">
        <v>49</v>
      </c>
      <c r="R159">
        <v>84</v>
      </c>
      <c r="S159" t="s">
        <v>49</v>
      </c>
      <c r="T159">
        <v>14</v>
      </c>
      <c r="U159" t="s">
        <v>49</v>
      </c>
      <c r="V159">
        <v>653</v>
      </c>
      <c r="W159" t="s">
        <v>55</v>
      </c>
    </row>
    <row r="160" spans="1:23" x14ac:dyDescent="0.3">
      <c r="A160">
        <v>35</v>
      </c>
      <c r="B160" t="s">
        <v>55</v>
      </c>
      <c r="F160">
        <v>13</v>
      </c>
      <c r="G160" t="s">
        <v>55</v>
      </c>
      <c r="H160">
        <v>18</v>
      </c>
      <c r="I160" t="s">
        <v>49</v>
      </c>
      <c r="R160">
        <v>168</v>
      </c>
      <c r="S160" t="s">
        <v>49</v>
      </c>
      <c r="T160">
        <v>140</v>
      </c>
      <c r="U160" t="s">
        <v>49</v>
      </c>
      <c r="V160">
        <v>91</v>
      </c>
      <c r="W160" t="s">
        <v>55</v>
      </c>
    </row>
    <row r="161" spans="1:23" x14ac:dyDescent="0.3">
      <c r="A161">
        <v>40</v>
      </c>
      <c r="B161" t="s">
        <v>55</v>
      </c>
      <c r="F161">
        <v>47</v>
      </c>
      <c r="G161" t="s">
        <v>55</v>
      </c>
      <c r="H161">
        <v>38</v>
      </c>
      <c r="I161" t="s">
        <v>49</v>
      </c>
      <c r="R161">
        <v>380</v>
      </c>
      <c r="S161" t="s">
        <v>49</v>
      </c>
      <c r="T161">
        <v>109</v>
      </c>
      <c r="U161" t="s">
        <v>49</v>
      </c>
      <c r="V161">
        <v>93</v>
      </c>
      <c r="W161" t="s">
        <v>55</v>
      </c>
    </row>
    <row r="162" spans="1:23" x14ac:dyDescent="0.3">
      <c r="A162">
        <v>38</v>
      </c>
      <c r="B162" t="s">
        <v>55</v>
      </c>
      <c r="F162">
        <v>24</v>
      </c>
      <c r="G162" t="s">
        <v>55</v>
      </c>
      <c r="H162">
        <v>38</v>
      </c>
      <c r="I162" t="s">
        <v>49</v>
      </c>
      <c r="R162">
        <v>10</v>
      </c>
      <c r="S162" t="s">
        <v>49</v>
      </c>
      <c r="T162">
        <v>61</v>
      </c>
      <c r="U162" t="s">
        <v>49</v>
      </c>
      <c r="V162">
        <v>883</v>
      </c>
      <c r="W162" t="s">
        <v>55</v>
      </c>
    </row>
    <row r="163" spans="1:23" x14ac:dyDescent="0.3">
      <c r="A163">
        <v>31</v>
      </c>
      <c r="B163" t="s">
        <v>55</v>
      </c>
      <c r="F163">
        <v>43</v>
      </c>
      <c r="G163" t="s">
        <v>55</v>
      </c>
      <c r="H163">
        <v>35</v>
      </c>
      <c r="I163" t="s">
        <v>49</v>
      </c>
      <c r="R163">
        <v>199</v>
      </c>
      <c r="S163" t="s">
        <v>49</v>
      </c>
      <c r="T163">
        <v>377</v>
      </c>
      <c r="U163" t="s">
        <v>49</v>
      </c>
      <c r="V163">
        <v>293</v>
      </c>
      <c r="W163" t="s">
        <v>55</v>
      </c>
    </row>
    <row r="164" spans="1:23" x14ac:dyDescent="0.3">
      <c r="A164">
        <v>42</v>
      </c>
      <c r="B164" t="s">
        <v>55</v>
      </c>
      <c r="F164">
        <v>35</v>
      </c>
      <c r="G164" t="s">
        <v>55</v>
      </c>
      <c r="H164">
        <v>38</v>
      </c>
      <c r="I164" t="s">
        <v>49</v>
      </c>
      <c r="R164">
        <v>35</v>
      </c>
      <c r="S164" t="s">
        <v>49</v>
      </c>
      <c r="T164">
        <v>96</v>
      </c>
      <c r="U164" t="s">
        <v>49</v>
      </c>
      <c r="V164">
        <v>578</v>
      </c>
      <c r="W164" t="s">
        <v>55</v>
      </c>
    </row>
    <row r="165" spans="1:23" x14ac:dyDescent="0.3">
      <c r="A165">
        <v>38</v>
      </c>
      <c r="B165" t="s">
        <v>55</v>
      </c>
      <c r="F165">
        <v>30</v>
      </c>
      <c r="G165" t="s">
        <v>55</v>
      </c>
      <c r="H165">
        <v>33</v>
      </c>
      <c r="I165" t="s">
        <v>49</v>
      </c>
      <c r="R165">
        <v>82</v>
      </c>
      <c r="S165" t="s">
        <v>49</v>
      </c>
      <c r="T165">
        <v>152</v>
      </c>
      <c r="U165" t="s">
        <v>49</v>
      </c>
      <c r="V165">
        <v>1174</v>
      </c>
      <c r="W165" t="s">
        <v>55</v>
      </c>
    </row>
    <row r="166" spans="1:23" x14ac:dyDescent="0.3">
      <c r="A166">
        <v>50</v>
      </c>
      <c r="B166" t="s">
        <v>49</v>
      </c>
      <c r="F166">
        <v>34</v>
      </c>
      <c r="G166" t="s">
        <v>55</v>
      </c>
      <c r="H166">
        <v>16</v>
      </c>
      <c r="I166" t="s">
        <v>49</v>
      </c>
      <c r="R166">
        <v>676</v>
      </c>
      <c r="S166" t="s">
        <v>55</v>
      </c>
      <c r="T166">
        <v>97</v>
      </c>
      <c r="U166" t="s">
        <v>49</v>
      </c>
      <c r="V166">
        <v>937</v>
      </c>
      <c r="W166" t="s">
        <v>55</v>
      </c>
    </row>
    <row r="167" spans="1:23" x14ac:dyDescent="0.3">
      <c r="A167">
        <v>46</v>
      </c>
      <c r="B167" t="s">
        <v>49</v>
      </c>
      <c r="F167">
        <v>40</v>
      </c>
      <c r="G167" t="s">
        <v>55</v>
      </c>
      <c r="H167">
        <v>26</v>
      </c>
      <c r="I167" t="s">
        <v>49</v>
      </c>
      <c r="R167">
        <v>455</v>
      </c>
      <c r="S167" t="s">
        <v>49</v>
      </c>
      <c r="T167">
        <v>543</v>
      </c>
      <c r="U167" t="s">
        <v>49</v>
      </c>
      <c r="V167">
        <v>157</v>
      </c>
      <c r="W167" t="s">
        <v>55</v>
      </c>
    </row>
    <row r="168" spans="1:23" x14ac:dyDescent="0.3">
      <c r="A168">
        <v>50</v>
      </c>
      <c r="B168" t="s">
        <v>49</v>
      </c>
      <c r="F168">
        <v>35</v>
      </c>
      <c r="G168" t="s">
        <v>55</v>
      </c>
      <c r="H168">
        <v>47</v>
      </c>
      <c r="I168" t="s">
        <v>49</v>
      </c>
      <c r="R168">
        <v>80</v>
      </c>
      <c r="S168" t="s">
        <v>49</v>
      </c>
      <c r="T168">
        <v>240</v>
      </c>
      <c r="U168" t="s">
        <v>49</v>
      </c>
      <c r="V168">
        <v>1063</v>
      </c>
      <c r="W168" t="s">
        <v>55</v>
      </c>
    </row>
    <row r="169" spans="1:23" x14ac:dyDescent="0.3">
      <c r="A169">
        <v>33</v>
      </c>
      <c r="B169" t="s">
        <v>49</v>
      </c>
      <c r="F169">
        <v>39</v>
      </c>
      <c r="G169" t="s">
        <v>55</v>
      </c>
      <c r="H169">
        <v>21</v>
      </c>
      <c r="I169" t="s">
        <v>49</v>
      </c>
      <c r="R169">
        <v>549</v>
      </c>
      <c r="S169" t="s">
        <v>49</v>
      </c>
      <c r="T169">
        <v>48</v>
      </c>
      <c r="U169" t="s">
        <v>49</v>
      </c>
      <c r="V169">
        <v>301</v>
      </c>
      <c r="W169" t="s">
        <v>55</v>
      </c>
    </row>
    <row r="170" spans="1:23" x14ac:dyDescent="0.3">
      <c r="A170">
        <v>58</v>
      </c>
      <c r="B170" t="s">
        <v>49</v>
      </c>
      <c r="F170">
        <v>56</v>
      </c>
      <c r="G170" t="s">
        <v>55</v>
      </c>
      <c r="H170">
        <v>20</v>
      </c>
      <c r="I170" t="s">
        <v>49</v>
      </c>
      <c r="R170">
        <v>135</v>
      </c>
      <c r="S170" t="s">
        <v>49</v>
      </c>
      <c r="T170">
        <v>471</v>
      </c>
      <c r="U170" t="s">
        <v>49</v>
      </c>
      <c r="V170">
        <v>847</v>
      </c>
      <c r="W170" t="s">
        <v>55</v>
      </c>
    </row>
    <row r="171" spans="1:23" x14ac:dyDescent="0.3">
      <c r="A171">
        <v>41</v>
      </c>
      <c r="B171" t="s">
        <v>49</v>
      </c>
      <c r="F171">
        <v>28</v>
      </c>
      <c r="G171" t="s">
        <v>55</v>
      </c>
      <c r="H171">
        <v>24</v>
      </c>
      <c r="I171" t="s">
        <v>49</v>
      </c>
      <c r="R171">
        <v>412</v>
      </c>
      <c r="S171" t="s">
        <v>49</v>
      </c>
      <c r="T171">
        <v>354</v>
      </c>
      <c r="U171" t="s">
        <v>49</v>
      </c>
      <c r="V171">
        <v>1558</v>
      </c>
      <c r="W171" t="s">
        <v>55</v>
      </c>
    </row>
    <row r="172" spans="1:23" x14ac:dyDescent="0.3">
      <c r="A172">
        <v>31</v>
      </c>
      <c r="B172" t="s">
        <v>55</v>
      </c>
      <c r="F172">
        <v>18</v>
      </c>
      <c r="G172" t="s">
        <v>55</v>
      </c>
      <c r="H172">
        <v>24</v>
      </c>
      <c r="I172" t="s">
        <v>49</v>
      </c>
      <c r="R172">
        <v>101</v>
      </c>
      <c r="S172" t="s">
        <v>49</v>
      </c>
      <c r="T172">
        <v>435</v>
      </c>
      <c r="U172" t="s">
        <v>49</v>
      </c>
      <c r="V172">
        <v>860</v>
      </c>
      <c r="W172" t="s">
        <v>55</v>
      </c>
    </row>
    <row r="173" spans="1:23" x14ac:dyDescent="0.3">
      <c r="A173">
        <v>42</v>
      </c>
      <c r="B173" t="s">
        <v>55</v>
      </c>
      <c r="F173">
        <v>24</v>
      </c>
      <c r="G173" t="s">
        <v>55</v>
      </c>
      <c r="H173">
        <v>34</v>
      </c>
      <c r="I173" t="s">
        <v>49</v>
      </c>
      <c r="R173">
        <v>253</v>
      </c>
      <c r="S173" t="s">
        <v>49</v>
      </c>
      <c r="T173">
        <v>152</v>
      </c>
      <c r="U173" t="s">
        <v>49</v>
      </c>
      <c r="V173">
        <v>1441</v>
      </c>
      <c r="W173" t="s">
        <v>55</v>
      </c>
    </row>
    <row r="174" spans="1:23" x14ac:dyDescent="0.3">
      <c r="A174">
        <v>45</v>
      </c>
      <c r="B174" t="s">
        <v>55</v>
      </c>
      <c r="F174">
        <v>23</v>
      </c>
      <c r="G174" t="s">
        <v>55</v>
      </c>
      <c r="H174">
        <v>30</v>
      </c>
      <c r="I174" t="s">
        <v>49</v>
      </c>
      <c r="R174">
        <v>272</v>
      </c>
      <c r="S174" t="s">
        <v>49</v>
      </c>
      <c r="T174">
        <v>285</v>
      </c>
      <c r="U174" t="s">
        <v>49</v>
      </c>
      <c r="V174">
        <v>1259</v>
      </c>
      <c r="W174" t="s">
        <v>55</v>
      </c>
    </row>
    <row r="175" spans="1:23" x14ac:dyDescent="0.3">
      <c r="A175">
        <v>29</v>
      </c>
      <c r="B175" t="s">
        <v>55</v>
      </c>
      <c r="F175">
        <v>45</v>
      </c>
      <c r="G175" t="s">
        <v>55</v>
      </c>
      <c r="H175">
        <v>52</v>
      </c>
      <c r="I175" t="s">
        <v>49</v>
      </c>
      <c r="R175">
        <v>84</v>
      </c>
      <c r="S175" t="s">
        <v>49</v>
      </c>
      <c r="T175">
        <v>301</v>
      </c>
      <c r="U175" t="s">
        <v>49</v>
      </c>
      <c r="V175">
        <v>307</v>
      </c>
      <c r="W175" t="s">
        <v>55</v>
      </c>
    </row>
    <row r="176" spans="1:23" x14ac:dyDescent="0.3">
      <c r="A176">
        <v>49</v>
      </c>
      <c r="B176" t="s">
        <v>55</v>
      </c>
      <c r="F176">
        <v>39</v>
      </c>
      <c r="G176" t="s">
        <v>55</v>
      </c>
      <c r="H176">
        <v>30</v>
      </c>
      <c r="I176" t="s">
        <v>49</v>
      </c>
      <c r="R176">
        <v>135</v>
      </c>
      <c r="S176" t="s">
        <v>49</v>
      </c>
      <c r="T176">
        <v>273</v>
      </c>
      <c r="U176" t="s">
        <v>49</v>
      </c>
      <c r="V176">
        <v>166</v>
      </c>
      <c r="W176" t="s">
        <v>55</v>
      </c>
    </row>
    <row r="177" spans="1:23" x14ac:dyDescent="0.3">
      <c r="A177">
        <v>27</v>
      </c>
      <c r="B177" t="s">
        <v>55</v>
      </c>
      <c r="F177">
        <v>6</v>
      </c>
      <c r="G177" t="s">
        <v>55</v>
      </c>
      <c r="H177">
        <v>44</v>
      </c>
      <c r="I177" t="s">
        <v>49</v>
      </c>
      <c r="R177">
        <v>166</v>
      </c>
      <c r="S177" t="s">
        <v>49</v>
      </c>
      <c r="T177">
        <v>1337</v>
      </c>
      <c r="U177" t="s">
        <v>49</v>
      </c>
      <c r="V177">
        <v>80</v>
      </c>
      <c r="W177" t="s">
        <v>55</v>
      </c>
    </row>
    <row r="178" spans="1:23" x14ac:dyDescent="0.3">
      <c r="A178">
        <v>35</v>
      </c>
      <c r="B178" t="s">
        <v>55</v>
      </c>
      <c r="F178">
        <v>45</v>
      </c>
      <c r="G178" t="s">
        <v>55</v>
      </c>
      <c r="H178">
        <v>39</v>
      </c>
      <c r="I178" t="s">
        <v>49</v>
      </c>
      <c r="R178">
        <v>18</v>
      </c>
      <c r="S178" t="s">
        <v>49</v>
      </c>
      <c r="T178">
        <v>139</v>
      </c>
      <c r="U178" t="s">
        <v>49</v>
      </c>
      <c r="V178">
        <v>415</v>
      </c>
      <c r="W178" t="s">
        <v>55</v>
      </c>
    </row>
    <row r="179" spans="1:23" x14ac:dyDescent="0.3">
      <c r="A179">
        <v>31</v>
      </c>
      <c r="B179" t="s">
        <v>49</v>
      </c>
      <c r="F179">
        <v>32</v>
      </c>
      <c r="G179" t="s">
        <v>55</v>
      </c>
      <c r="H179">
        <v>30</v>
      </c>
      <c r="I179" t="s">
        <v>49</v>
      </c>
      <c r="R179">
        <v>147</v>
      </c>
      <c r="S179" t="s">
        <v>49</v>
      </c>
      <c r="T179">
        <v>196</v>
      </c>
      <c r="U179" t="s">
        <v>49</v>
      </c>
      <c r="V179">
        <v>328</v>
      </c>
      <c r="W179" t="s">
        <v>55</v>
      </c>
    </row>
    <row r="180" spans="1:23" x14ac:dyDescent="0.3">
      <c r="A180">
        <v>42</v>
      </c>
      <c r="B180" t="s">
        <v>49</v>
      </c>
      <c r="F180">
        <v>54</v>
      </c>
      <c r="G180" t="s">
        <v>55</v>
      </c>
      <c r="H180">
        <v>47</v>
      </c>
      <c r="I180" t="s">
        <v>49</v>
      </c>
      <c r="R180">
        <v>63</v>
      </c>
      <c r="S180" t="s">
        <v>49</v>
      </c>
      <c r="T180">
        <v>115</v>
      </c>
      <c r="U180" t="s">
        <v>49</v>
      </c>
      <c r="V180">
        <v>796</v>
      </c>
      <c r="W180" t="s">
        <v>55</v>
      </c>
    </row>
    <row r="181" spans="1:23" x14ac:dyDescent="0.3">
      <c r="A181">
        <v>55</v>
      </c>
      <c r="B181" t="s">
        <v>55</v>
      </c>
      <c r="F181">
        <v>44</v>
      </c>
      <c r="G181" t="s">
        <v>55</v>
      </c>
      <c r="H181">
        <v>49</v>
      </c>
      <c r="I181" t="s">
        <v>49</v>
      </c>
      <c r="R181">
        <v>65</v>
      </c>
      <c r="S181" t="s">
        <v>49</v>
      </c>
      <c r="T181">
        <v>60</v>
      </c>
      <c r="U181" t="s">
        <v>49</v>
      </c>
      <c r="V181">
        <v>1126</v>
      </c>
      <c r="W181" t="s">
        <v>55</v>
      </c>
    </row>
    <row r="182" spans="1:23" x14ac:dyDescent="0.3">
      <c r="A182">
        <v>50</v>
      </c>
      <c r="B182" t="s">
        <v>55</v>
      </c>
      <c r="F182">
        <v>52</v>
      </c>
      <c r="G182" t="s">
        <v>55</v>
      </c>
      <c r="H182">
        <v>24</v>
      </c>
      <c r="I182" t="s">
        <v>49</v>
      </c>
      <c r="R182">
        <v>194</v>
      </c>
      <c r="S182" t="s">
        <v>49</v>
      </c>
      <c r="T182">
        <v>17</v>
      </c>
      <c r="U182" t="s">
        <v>49</v>
      </c>
      <c r="V182">
        <v>931</v>
      </c>
      <c r="W182" t="s">
        <v>55</v>
      </c>
    </row>
    <row r="183" spans="1:23" x14ac:dyDescent="0.3">
      <c r="A183">
        <v>16</v>
      </c>
      <c r="B183" t="s">
        <v>55</v>
      </c>
      <c r="F183">
        <v>62</v>
      </c>
      <c r="G183" t="s">
        <v>55</v>
      </c>
      <c r="H183">
        <v>30</v>
      </c>
      <c r="I183" t="s">
        <v>49</v>
      </c>
      <c r="R183">
        <v>333</v>
      </c>
      <c r="S183" t="s">
        <v>49</v>
      </c>
      <c r="T183">
        <v>141</v>
      </c>
      <c r="U183" t="s">
        <v>49</v>
      </c>
      <c r="V183">
        <v>218</v>
      </c>
      <c r="W183" t="s">
        <v>55</v>
      </c>
    </row>
    <row r="184" spans="1:23" x14ac:dyDescent="0.3">
      <c r="A184">
        <v>29</v>
      </c>
      <c r="B184" t="s">
        <v>49</v>
      </c>
      <c r="F184">
        <v>46</v>
      </c>
      <c r="G184" t="s">
        <v>55</v>
      </c>
      <c r="H184">
        <v>20</v>
      </c>
      <c r="I184" t="s">
        <v>49</v>
      </c>
      <c r="R184">
        <v>14</v>
      </c>
      <c r="S184" t="s">
        <v>49</v>
      </c>
      <c r="T184">
        <v>95</v>
      </c>
      <c r="U184" t="s">
        <v>49</v>
      </c>
      <c r="V184">
        <v>1034</v>
      </c>
      <c r="W184" t="s">
        <v>55</v>
      </c>
    </row>
    <row r="185" spans="1:23" x14ac:dyDescent="0.3">
      <c r="A185">
        <v>21</v>
      </c>
      <c r="B185" t="s">
        <v>55</v>
      </c>
      <c r="F185">
        <v>39</v>
      </c>
      <c r="G185" t="s">
        <v>55</v>
      </c>
      <c r="H185">
        <v>18</v>
      </c>
      <c r="I185" t="s">
        <v>49</v>
      </c>
      <c r="R185">
        <v>140</v>
      </c>
      <c r="S185" t="s">
        <v>49</v>
      </c>
      <c r="T185">
        <v>10</v>
      </c>
      <c r="U185" t="s">
        <v>49</v>
      </c>
      <c r="V185">
        <v>659</v>
      </c>
      <c r="W185" t="s">
        <v>55</v>
      </c>
    </row>
    <row r="186" spans="1:23" x14ac:dyDescent="0.3">
      <c r="A186">
        <v>30</v>
      </c>
      <c r="B186" t="s">
        <v>49</v>
      </c>
      <c r="F186">
        <v>18</v>
      </c>
      <c r="G186" t="s">
        <v>55</v>
      </c>
      <c r="H186">
        <v>23</v>
      </c>
      <c r="I186" t="s">
        <v>49</v>
      </c>
      <c r="R186">
        <v>109</v>
      </c>
      <c r="S186" t="s">
        <v>49</v>
      </c>
      <c r="T186">
        <v>198</v>
      </c>
      <c r="U186" t="s">
        <v>49</v>
      </c>
      <c r="V186">
        <v>138</v>
      </c>
      <c r="W186" t="s">
        <v>55</v>
      </c>
    </row>
    <row r="187" spans="1:23" x14ac:dyDescent="0.3">
      <c r="A187">
        <v>59</v>
      </c>
      <c r="B187" t="s">
        <v>55</v>
      </c>
      <c r="F187">
        <v>48</v>
      </c>
      <c r="G187" t="s">
        <v>55</v>
      </c>
      <c r="H187">
        <v>36</v>
      </c>
      <c r="I187" t="s">
        <v>49</v>
      </c>
      <c r="R187">
        <v>61</v>
      </c>
      <c r="S187" t="s">
        <v>49</v>
      </c>
      <c r="T187">
        <v>220</v>
      </c>
      <c r="U187" t="s">
        <v>49</v>
      </c>
      <c r="V187">
        <v>97</v>
      </c>
      <c r="W187" t="s">
        <v>55</v>
      </c>
    </row>
    <row r="188" spans="1:23" x14ac:dyDescent="0.3">
      <c r="A188">
        <v>16</v>
      </c>
      <c r="B188" t="s">
        <v>55</v>
      </c>
      <c r="F188">
        <v>49</v>
      </c>
      <c r="G188" t="s">
        <v>55</v>
      </c>
      <c r="H188">
        <v>50</v>
      </c>
      <c r="I188" t="s">
        <v>49</v>
      </c>
      <c r="R188">
        <v>377</v>
      </c>
      <c r="S188" t="s">
        <v>49</v>
      </c>
      <c r="T188">
        <v>71</v>
      </c>
      <c r="U188" t="s">
        <v>49</v>
      </c>
      <c r="V188">
        <v>716</v>
      </c>
      <c r="W188" t="s">
        <v>55</v>
      </c>
    </row>
    <row r="189" spans="1:23" x14ac:dyDescent="0.3">
      <c r="A189">
        <v>30</v>
      </c>
      <c r="B189" t="s">
        <v>49</v>
      </c>
      <c r="F189">
        <v>39</v>
      </c>
      <c r="G189" t="s">
        <v>55</v>
      </c>
      <c r="H189">
        <v>44</v>
      </c>
      <c r="I189" t="s">
        <v>49</v>
      </c>
      <c r="R189">
        <v>96</v>
      </c>
      <c r="S189" t="s">
        <v>49</v>
      </c>
      <c r="T189">
        <v>256</v>
      </c>
      <c r="U189" t="s">
        <v>49</v>
      </c>
      <c r="V189">
        <v>1029</v>
      </c>
      <c r="W189" t="s">
        <v>55</v>
      </c>
    </row>
    <row r="190" spans="1:23" x14ac:dyDescent="0.3">
      <c r="A190">
        <v>19</v>
      </c>
      <c r="B190" t="s">
        <v>55</v>
      </c>
      <c r="F190">
        <v>17</v>
      </c>
      <c r="G190" t="s">
        <v>55</v>
      </c>
      <c r="H190">
        <v>22</v>
      </c>
      <c r="I190" t="s">
        <v>49</v>
      </c>
      <c r="R190">
        <v>152</v>
      </c>
      <c r="S190" t="s">
        <v>49</v>
      </c>
      <c r="T190">
        <v>834</v>
      </c>
      <c r="U190" t="s">
        <v>49</v>
      </c>
      <c r="V190">
        <v>388</v>
      </c>
      <c r="W190" t="s">
        <v>55</v>
      </c>
    </row>
    <row r="191" spans="1:23" x14ac:dyDescent="0.3">
      <c r="A191">
        <v>28</v>
      </c>
      <c r="B191" t="s">
        <v>55</v>
      </c>
      <c r="F191">
        <v>38</v>
      </c>
      <c r="G191" t="s">
        <v>55</v>
      </c>
      <c r="H191">
        <v>63</v>
      </c>
      <c r="I191" t="s">
        <v>49</v>
      </c>
      <c r="R191">
        <v>382</v>
      </c>
      <c r="S191" t="s">
        <v>55</v>
      </c>
      <c r="T191">
        <v>151</v>
      </c>
      <c r="U191" t="s">
        <v>49</v>
      </c>
      <c r="V191">
        <v>755</v>
      </c>
      <c r="W191" t="s">
        <v>55</v>
      </c>
    </row>
    <row r="192" spans="1:23" x14ac:dyDescent="0.3">
      <c r="A192">
        <v>18</v>
      </c>
      <c r="B192" t="s">
        <v>49</v>
      </c>
      <c r="F192">
        <v>31</v>
      </c>
      <c r="G192" t="s">
        <v>55</v>
      </c>
      <c r="H192">
        <v>60</v>
      </c>
      <c r="I192" t="s">
        <v>49</v>
      </c>
      <c r="R192">
        <v>97</v>
      </c>
      <c r="S192" t="s">
        <v>49</v>
      </c>
      <c r="T192">
        <v>20</v>
      </c>
      <c r="U192" t="s">
        <v>49</v>
      </c>
      <c r="V192">
        <v>385</v>
      </c>
      <c r="W192" t="s">
        <v>55</v>
      </c>
    </row>
    <row r="193" spans="1:23" x14ac:dyDescent="0.3">
      <c r="A193">
        <v>18</v>
      </c>
      <c r="B193" t="s">
        <v>55</v>
      </c>
      <c r="F193">
        <v>38</v>
      </c>
      <c r="G193" t="s">
        <v>55</v>
      </c>
      <c r="H193">
        <v>33</v>
      </c>
      <c r="I193" t="s">
        <v>49</v>
      </c>
      <c r="R193">
        <v>543</v>
      </c>
      <c r="S193" t="s">
        <v>49</v>
      </c>
      <c r="T193">
        <v>178</v>
      </c>
      <c r="U193" t="s">
        <v>49</v>
      </c>
      <c r="V193">
        <v>594</v>
      </c>
      <c r="W193" t="s">
        <v>55</v>
      </c>
    </row>
    <row r="194" spans="1:23" x14ac:dyDescent="0.3">
      <c r="A194">
        <v>24</v>
      </c>
      <c r="B194" t="s">
        <v>55</v>
      </c>
      <c r="F194">
        <v>60</v>
      </c>
      <c r="G194" t="s">
        <v>55</v>
      </c>
      <c r="H194">
        <v>17</v>
      </c>
      <c r="I194" t="s">
        <v>49</v>
      </c>
      <c r="R194">
        <v>240</v>
      </c>
      <c r="S194" t="s">
        <v>49</v>
      </c>
      <c r="T194">
        <v>59</v>
      </c>
      <c r="U194" t="s">
        <v>49</v>
      </c>
      <c r="V194">
        <v>91</v>
      </c>
      <c r="W194" t="s">
        <v>55</v>
      </c>
    </row>
    <row r="195" spans="1:23" x14ac:dyDescent="0.3">
      <c r="A195">
        <v>46</v>
      </c>
      <c r="B195" t="s">
        <v>49</v>
      </c>
      <c r="F195">
        <v>55</v>
      </c>
      <c r="G195" t="s">
        <v>55</v>
      </c>
      <c r="H195">
        <v>40</v>
      </c>
      <c r="I195" t="s">
        <v>49</v>
      </c>
      <c r="R195">
        <v>48</v>
      </c>
      <c r="S195" t="s">
        <v>49</v>
      </c>
      <c r="T195">
        <v>111</v>
      </c>
      <c r="U195" t="s">
        <v>49</v>
      </c>
      <c r="V195">
        <v>574</v>
      </c>
      <c r="W195" t="s">
        <v>55</v>
      </c>
    </row>
    <row r="196" spans="1:23" x14ac:dyDescent="0.3">
      <c r="A196">
        <v>54</v>
      </c>
      <c r="B196" t="s">
        <v>49</v>
      </c>
      <c r="F196">
        <v>45</v>
      </c>
      <c r="G196" t="s">
        <v>55</v>
      </c>
      <c r="H196">
        <v>47</v>
      </c>
      <c r="I196" t="s">
        <v>49</v>
      </c>
      <c r="R196">
        <v>471</v>
      </c>
      <c r="S196" t="s">
        <v>49</v>
      </c>
      <c r="T196">
        <v>186</v>
      </c>
      <c r="U196" t="s">
        <v>49</v>
      </c>
      <c r="V196">
        <v>258</v>
      </c>
      <c r="W196" t="s">
        <v>55</v>
      </c>
    </row>
    <row r="197" spans="1:23" x14ac:dyDescent="0.3">
      <c r="A197">
        <v>35</v>
      </c>
      <c r="B197" t="s">
        <v>55</v>
      </c>
      <c r="F197">
        <v>31</v>
      </c>
      <c r="G197" t="s">
        <v>55</v>
      </c>
      <c r="H197">
        <v>24</v>
      </c>
      <c r="I197" t="s">
        <v>49</v>
      </c>
      <c r="R197">
        <v>354</v>
      </c>
      <c r="S197" t="s">
        <v>49</v>
      </c>
      <c r="T197">
        <v>227</v>
      </c>
      <c r="U197" t="s">
        <v>49</v>
      </c>
      <c r="V197">
        <v>215</v>
      </c>
      <c r="W197" t="s">
        <v>55</v>
      </c>
    </row>
    <row r="198" spans="1:23" x14ac:dyDescent="0.3">
      <c r="A198">
        <v>28</v>
      </c>
      <c r="B198" t="s">
        <v>49</v>
      </c>
      <c r="F198">
        <v>50</v>
      </c>
      <c r="G198" t="s">
        <v>55</v>
      </c>
      <c r="H198">
        <v>22</v>
      </c>
      <c r="I198" t="s">
        <v>49</v>
      </c>
      <c r="R198">
        <v>435</v>
      </c>
      <c r="S198" t="s">
        <v>49</v>
      </c>
      <c r="T198">
        <v>297</v>
      </c>
      <c r="U198" t="s">
        <v>49</v>
      </c>
      <c r="V198">
        <v>226</v>
      </c>
      <c r="W198" t="s">
        <v>55</v>
      </c>
    </row>
    <row r="199" spans="1:23" x14ac:dyDescent="0.3">
      <c r="A199">
        <v>25</v>
      </c>
      <c r="B199" t="s">
        <v>55</v>
      </c>
      <c r="F199">
        <v>21</v>
      </c>
      <c r="G199" t="s">
        <v>55</v>
      </c>
      <c r="H199">
        <v>32</v>
      </c>
      <c r="I199" t="s">
        <v>49</v>
      </c>
      <c r="R199">
        <v>152</v>
      </c>
      <c r="S199" t="s">
        <v>49</v>
      </c>
      <c r="T199">
        <v>210</v>
      </c>
      <c r="U199" t="s">
        <v>49</v>
      </c>
      <c r="V199">
        <v>1275</v>
      </c>
      <c r="W199" t="s">
        <v>55</v>
      </c>
    </row>
    <row r="200" spans="1:23" x14ac:dyDescent="0.3">
      <c r="A200">
        <v>65</v>
      </c>
      <c r="B200" t="s">
        <v>49</v>
      </c>
      <c r="F200">
        <v>21</v>
      </c>
      <c r="G200" t="s">
        <v>55</v>
      </c>
      <c r="H200">
        <v>34</v>
      </c>
      <c r="I200" t="s">
        <v>49</v>
      </c>
      <c r="R200">
        <v>285</v>
      </c>
      <c r="S200" t="s">
        <v>49</v>
      </c>
      <c r="T200">
        <v>9</v>
      </c>
      <c r="U200" t="s">
        <v>49</v>
      </c>
      <c r="V200">
        <v>229</v>
      </c>
      <c r="W200" t="s">
        <v>55</v>
      </c>
    </row>
    <row r="201" spans="1:23" x14ac:dyDescent="0.3">
      <c r="A201">
        <v>44</v>
      </c>
      <c r="B201" t="s">
        <v>49</v>
      </c>
      <c r="F201">
        <v>31</v>
      </c>
      <c r="G201" t="s">
        <v>55</v>
      </c>
      <c r="H201">
        <v>28</v>
      </c>
      <c r="I201" t="s">
        <v>49</v>
      </c>
      <c r="R201">
        <v>185</v>
      </c>
      <c r="S201" t="s">
        <v>55</v>
      </c>
      <c r="T201">
        <v>112</v>
      </c>
      <c r="U201" t="s">
        <v>49</v>
      </c>
      <c r="V201">
        <v>1032</v>
      </c>
      <c r="W201" t="s">
        <v>55</v>
      </c>
    </row>
    <row r="202" spans="1:23" x14ac:dyDescent="0.3">
      <c r="A202">
        <v>37</v>
      </c>
      <c r="B202" t="s">
        <v>55</v>
      </c>
      <c r="F202">
        <v>45</v>
      </c>
      <c r="G202" t="s">
        <v>55</v>
      </c>
      <c r="H202">
        <v>35</v>
      </c>
      <c r="I202" t="s">
        <v>49</v>
      </c>
      <c r="R202">
        <v>301</v>
      </c>
      <c r="S202" t="s">
        <v>49</v>
      </c>
      <c r="T202">
        <v>112</v>
      </c>
      <c r="U202" t="s">
        <v>49</v>
      </c>
      <c r="V202">
        <v>78</v>
      </c>
      <c r="W202" t="s">
        <v>55</v>
      </c>
    </row>
    <row r="203" spans="1:23" x14ac:dyDescent="0.3">
      <c r="A203">
        <v>33</v>
      </c>
      <c r="B203" t="s">
        <v>55</v>
      </c>
      <c r="F203">
        <v>36</v>
      </c>
      <c r="G203" t="s">
        <v>55</v>
      </c>
      <c r="H203">
        <v>52</v>
      </c>
      <c r="I203" t="s">
        <v>49</v>
      </c>
      <c r="R203">
        <v>273</v>
      </c>
      <c r="S203" t="s">
        <v>49</v>
      </c>
      <c r="T203">
        <v>222</v>
      </c>
      <c r="U203" t="s">
        <v>49</v>
      </c>
      <c r="V203">
        <v>317</v>
      </c>
      <c r="W203" t="s">
        <v>55</v>
      </c>
    </row>
    <row r="204" spans="1:23" x14ac:dyDescent="0.3">
      <c r="A204">
        <v>30</v>
      </c>
      <c r="B204" t="s">
        <v>55</v>
      </c>
      <c r="F204">
        <v>28</v>
      </c>
      <c r="G204" t="s">
        <v>55</v>
      </c>
      <c r="H204">
        <v>31</v>
      </c>
      <c r="I204" t="s">
        <v>49</v>
      </c>
      <c r="R204">
        <v>768</v>
      </c>
      <c r="S204" t="s">
        <v>55</v>
      </c>
      <c r="T204">
        <v>195</v>
      </c>
      <c r="U204" t="s">
        <v>49</v>
      </c>
      <c r="V204">
        <v>221</v>
      </c>
      <c r="W204" t="s">
        <v>55</v>
      </c>
    </row>
    <row r="205" spans="1:23" x14ac:dyDescent="0.3">
      <c r="A205">
        <v>55</v>
      </c>
      <c r="B205" t="s">
        <v>49</v>
      </c>
      <c r="F205">
        <v>36</v>
      </c>
      <c r="G205" t="s">
        <v>55</v>
      </c>
      <c r="H205">
        <v>35</v>
      </c>
      <c r="I205" t="s">
        <v>49</v>
      </c>
      <c r="R205">
        <v>1337</v>
      </c>
      <c r="S205" t="s">
        <v>49</v>
      </c>
      <c r="T205">
        <v>768</v>
      </c>
      <c r="U205" t="s">
        <v>49</v>
      </c>
      <c r="V205">
        <v>388</v>
      </c>
      <c r="W205" t="s">
        <v>55</v>
      </c>
    </row>
    <row r="206" spans="1:23" x14ac:dyDescent="0.3">
      <c r="A206">
        <v>47</v>
      </c>
      <c r="B206" t="s">
        <v>49</v>
      </c>
      <c r="F206">
        <v>36</v>
      </c>
      <c r="G206" t="s">
        <v>55</v>
      </c>
      <c r="H206">
        <v>34</v>
      </c>
      <c r="I206" t="s">
        <v>49</v>
      </c>
      <c r="R206">
        <v>403</v>
      </c>
      <c r="S206" t="s">
        <v>55</v>
      </c>
      <c r="T206">
        <v>123</v>
      </c>
      <c r="U206" t="s">
        <v>49</v>
      </c>
      <c r="V206">
        <v>223</v>
      </c>
      <c r="W206" t="s">
        <v>55</v>
      </c>
    </row>
    <row r="207" spans="1:23" x14ac:dyDescent="0.3">
      <c r="A207">
        <v>36</v>
      </c>
      <c r="B207" t="s">
        <v>49</v>
      </c>
      <c r="F207">
        <v>32</v>
      </c>
      <c r="G207" t="s">
        <v>55</v>
      </c>
      <c r="H207">
        <v>30</v>
      </c>
      <c r="I207" t="s">
        <v>49</v>
      </c>
      <c r="R207">
        <v>139</v>
      </c>
      <c r="S207" t="s">
        <v>49</v>
      </c>
      <c r="T207">
        <v>145</v>
      </c>
      <c r="U207" t="s">
        <v>49</v>
      </c>
      <c r="V207">
        <v>328</v>
      </c>
      <c r="W207" t="s">
        <v>55</v>
      </c>
    </row>
    <row r="208" spans="1:23" x14ac:dyDescent="0.3">
      <c r="A208">
        <v>58</v>
      </c>
      <c r="B208" t="s">
        <v>49</v>
      </c>
      <c r="F208">
        <v>19</v>
      </c>
      <c r="G208" t="s">
        <v>55</v>
      </c>
      <c r="H208">
        <v>25</v>
      </c>
      <c r="I208" t="s">
        <v>49</v>
      </c>
      <c r="R208">
        <v>196</v>
      </c>
      <c r="S208" t="s">
        <v>49</v>
      </c>
      <c r="T208">
        <v>124</v>
      </c>
      <c r="U208" t="s">
        <v>49</v>
      </c>
      <c r="V208">
        <v>762</v>
      </c>
      <c r="W208" t="s">
        <v>55</v>
      </c>
    </row>
    <row r="209" spans="1:23" x14ac:dyDescent="0.3">
      <c r="A209">
        <v>23</v>
      </c>
      <c r="B209" t="s">
        <v>55</v>
      </c>
      <c r="F209">
        <v>35</v>
      </c>
      <c r="G209" t="s">
        <v>55</v>
      </c>
      <c r="H209">
        <v>36</v>
      </c>
      <c r="I209" t="s">
        <v>49</v>
      </c>
      <c r="R209">
        <v>115</v>
      </c>
      <c r="S209" t="s">
        <v>49</v>
      </c>
      <c r="T209">
        <v>216</v>
      </c>
      <c r="U209" t="s">
        <v>49</v>
      </c>
      <c r="V209">
        <v>524</v>
      </c>
      <c r="W209" t="s">
        <v>55</v>
      </c>
    </row>
    <row r="210" spans="1:23" x14ac:dyDescent="0.3">
      <c r="A210">
        <v>31</v>
      </c>
      <c r="B210" t="s">
        <v>55</v>
      </c>
      <c r="F210">
        <v>4</v>
      </c>
      <c r="G210" t="s">
        <v>55</v>
      </c>
      <c r="H210">
        <v>25</v>
      </c>
      <c r="I210" t="s">
        <v>49</v>
      </c>
      <c r="R210">
        <v>60</v>
      </c>
      <c r="S210" t="s">
        <v>49</v>
      </c>
      <c r="T210">
        <v>69</v>
      </c>
      <c r="U210" t="s">
        <v>49</v>
      </c>
      <c r="V210">
        <v>819</v>
      </c>
      <c r="W210" t="s">
        <v>55</v>
      </c>
    </row>
    <row r="211" spans="1:23" x14ac:dyDescent="0.3">
      <c r="A211">
        <v>19</v>
      </c>
      <c r="B211" t="s">
        <v>55</v>
      </c>
      <c r="F211">
        <v>1</v>
      </c>
      <c r="G211" t="s">
        <v>55</v>
      </c>
      <c r="H211">
        <v>61</v>
      </c>
      <c r="I211" t="s">
        <v>49</v>
      </c>
      <c r="R211">
        <v>17</v>
      </c>
      <c r="S211" t="s">
        <v>49</v>
      </c>
      <c r="T211">
        <v>168</v>
      </c>
      <c r="U211" t="s">
        <v>49</v>
      </c>
      <c r="V211">
        <v>415</v>
      </c>
      <c r="W211" t="s">
        <v>55</v>
      </c>
    </row>
    <row r="212" spans="1:23" x14ac:dyDescent="0.3">
      <c r="A212">
        <v>64</v>
      </c>
      <c r="B212" t="s">
        <v>49</v>
      </c>
      <c r="F212">
        <v>12</v>
      </c>
      <c r="G212" t="s">
        <v>55</v>
      </c>
      <c r="H212">
        <v>50</v>
      </c>
      <c r="I212" t="s">
        <v>49</v>
      </c>
      <c r="R212">
        <v>141</v>
      </c>
      <c r="S212" t="s">
        <v>49</v>
      </c>
      <c r="T212">
        <v>483</v>
      </c>
      <c r="U212" t="s">
        <v>49</v>
      </c>
      <c r="V212">
        <v>657</v>
      </c>
      <c r="W212" t="s">
        <v>55</v>
      </c>
    </row>
    <row r="213" spans="1:23" x14ac:dyDescent="0.3">
      <c r="A213">
        <v>20</v>
      </c>
      <c r="B213" t="s">
        <v>55</v>
      </c>
      <c r="F213">
        <v>34</v>
      </c>
      <c r="G213" t="s">
        <v>55</v>
      </c>
      <c r="H213">
        <v>42</v>
      </c>
      <c r="I213" t="s">
        <v>49</v>
      </c>
      <c r="R213">
        <v>95</v>
      </c>
      <c r="S213" t="s">
        <v>49</v>
      </c>
      <c r="T213">
        <v>690</v>
      </c>
      <c r="U213" t="s">
        <v>49</v>
      </c>
      <c r="V213">
        <v>488</v>
      </c>
      <c r="W213" t="s">
        <v>55</v>
      </c>
    </row>
    <row r="214" spans="1:23" x14ac:dyDescent="0.3">
      <c r="A214">
        <v>39</v>
      </c>
      <c r="B214" t="s">
        <v>55</v>
      </c>
      <c r="F214">
        <v>19</v>
      </c>
      <c r="G214" t="s">
        <v>55</v>
      </c>
      <c r="H214">
        <v>57</v>
      </c>
      <c r="I214" t="s">
        <v>49</v>
      </c>
      <c r="R214">
        <v>10</v>
      </c>
      <c r="S214" t="s">
        <v>49</v>
      </c>
      <c r="T214">
        <v>125</v>
      </c>
      <c r="U214" t="s">
        <v>49</v>
      </c>
      <c r="V214">
        <v>207</v>
      </c>
      <c r="W214" t="s">
        <v>55</v>
      </c>
    </row>
    <row r="215" spans="1:23" x14ac:dyDescent="0.3">
      <c r="A215">
        <v>29</v>
      </c>
      <c r="B215" t="s">
        <v>55</v>
      </c>
      <c r="F215">
        <v>18</v>
      </c>
      <c r="G215" t="s">
        <v>55</v>
      </c>
      <c r="H215">
        <v>25</v>
      </c>
      <c r="I215" t="s">
        <v>49</v>
      </c>
      <c r="R215">
        <v>198</v>
      </c>
      <c r="S215" t="s">
        <v>49</v>
      </c>
      <c r="T215">
        <v>344</v>
      </c>
      <c r="U215" t="s">
        <v>49</v>
      </c>
      <c r="V215">
        <v>1309</v>
      </c>
      <c r="W215" t="s">
        <v>55</v>
      </c>
    </row>
    <row r="216" spans="1:23" x14ac:dyDescent="0.3">
      <c r="A216">
        <v>64</v>
      </c>
      <c r="B216" t="s">
        <v>49</v>
      </c>
      <c r="F216">
        <v>40</v>
      </c>
      <c r="G216" t="s">
        <v>55</v>
      </c>
      <c r="H216">
        <v>31</v>
      </c>
      <c r="I216" t="s">
        <v>49</v>
      </c>
      <c r="R216">
        <v>220</v>
      </c>
      <c r="S216" t="s">
        <v>49</v>
      </c>
      <c r="T216">
        <v>673</v>
      </c>
      <c r="U216" t="s">
        <v>49</v>
      </c>
      <c r="V216">
        <v>142</v>
      </c>
      <c r="W216" t="s">
        <v>55</v>
      </c>
    </row>
    <row r="217" spans="1:23" x14ac:dyDescent="0.3">
      <c r="A217">
        <v>22</v>
      </c>
      <c r="B217" t="s">
        <v>55</v>
      </c>
      <c r="F217">
        <v>15</v>
      </c>
      <c r="G217" t="s">
        <v>55</v>
      </c>
      <c r="H217">
        <v>30</v>
      </c>
      <c r="I217" t="s">
        <v>49</v>
      </c>
      <c r="R217">
        <v>654</v>
      </c>
      <c r="S217" t="s">
        <v>55</v>
      </c>
      <c r="T217">
        <v>60</v>
      </c>
      <c r="U217" t="s">
        <v>49</v>
      </c>
      <c r="V217">
        <v>412</v>
      </c>
      <c r="W217" t="s">
        <v>55</v>
      </c>
    </row>
    <row r="218" spans="1:23" x14ac:dyDescent="0.3">
      <c r="A218">
        <v>36</v>
      </c>
      <c r="B218" t="s">
        <v>49</v>
      </c>
      <c r="F218">
        <v>20</v>
      </c>
      <c r="G218" t="s">
        <v>55</v>
      </c>
      <c r="H218">
        <v>30</v>
      </c>
      <c r="I218" t="s">
        <v>49</v>
      </c>
      <c r="R218">
        <v>71</v>
      </c>
      <c r="S218" t="s">
        <v>49</v>
      </c>
      <c r="T218">
        <v>247</v>
      </c>
      <c r="U218" t="s">
        <v>49</v>
      </c>
      <c r="V218">
        <v>401</v>
      </c>
      <c r="W218" t="s">
        <v>55</v>
      </c>
    </row>
    <row r="219" spans="1:23" x14ac:dyDescent="0.3">
      <c r="A219">
        <v>40</v>
      </c>
      <c r="B219" t="s">
        <v>49</v>
      </c>
      <c r="F219">
        <v>36</v>
      </c>
      <c r="G219" t="s">
        <v>55</v>
      </c>
      <c r="H219">
        <v>36</v>
      </c>
      <c r="I219" t="s">
        <v>49</v>
      </c>
      <c r="R219">
        <v>256</v>
      </c>
      <c r="S219" t="s">
        <v>49</v>
      </c>
      <c r="T219">
        <v>123</v>
      </c>
      <c r="U219" t="s">
        <v>49</v>
      </c>
      <c r="V219">
        <v>827</v>
      </c>
      <c r="W219" t="s">
        <v>55</v>
      </c>
    </row>
    <row r="220" spans="1:23" x14ac:dyDescent="0.3">
      <c r="A220">
        <v>22</v>
      </c>
      <c r="B220" t="s">
        <v>49</v>
      </c>
      <c r="F220">
        <v>26</v>
      </c>
      <c r="G220" t="s">
        <v>55</v>
      </c>
      <c r="H220">
        <v>32</v>
      </c>
      <c r="I220" t="s">
        <v>49</v>
      </c>
      <c r="R220">
        <v>834</v>
      </c>
      <c r="S220" t="s">
        <v>49</v>
      </c>
      <c r="T220">
        <v>144</v>
      </c>
      <c r="U220" t="s">
        <v>49</v>
      </c>
      <c r="V220">
        <v>691</v>
      </c>
      <c r="W220" t="s">
        <v>55</v>
      </c>
    </row>
    <row r="221" spans="1:23" x14ac:dyDescent="0.3">
      <c r="A221">
        <v>29</v>
      </c>
      <c r="B221" t="s">
        <v>49</v>
      </c>
      <c r="F221">
        <v>28</v>
      </c>
      <c r="G221" t="s">
        <v>55</v>
      </c>
      <c r="H221">
        <v>30</v>
      </c>
      <c r="I221" t="s">
        <v>49</v>
      </c>
      <c r="R221">
        <v>151</v>
      </c>
      <c r="S221" t="s">
        <v>49</v>
      </c>
      <c r="T221">
        <v>9</v>
      </c>
      <c r="U221" t="s">
        <v>49</v>
      </c>
      <c r="V221">
        <v>376</v>
      </c>
      <c r="W221" t="s">
        <v>55</v>
      </c>
    </row>
    <row r="222" spans="1:23" x14ac:dyDescent="0.3">
      <c r="A222">
        <v>22</v>
      </c>
      <c r="B222" t="s">
        <v>55</v>
      </c>
      <c r="F222">
        <v>1</v>
      </c>
      <c r="G222" t="s">
        <v>55</v>
      </c>
      <c r="H222">
        <v>46</v>
      </c>
      <c r="I222" t="s">
        <v>49</v>
      </c>
      <c r="R222">
        <v>20</v>
      </c>
      <c r="S222" t="s">
        <v>49</v>
      </c>
      <c r="T222">
        <v>155</v>
      </c>
      <c r="U222" t="s">
        <v>49</v>
      </c>
      <c r="V222">
        <v>1473</v>
      </c>
      <c r="W222" t="s">
        <v>55</v>
      </c>
    </row>
    <row r="223" spans="1:23" x14ac:dyDescent="0.3">
      <c r="A223">
        <v>24</v>
      </c>
      <c r="B223" t="s">
        <v>49</v>
      </c>
      <c r="F223">
        <v>35</v>
      </c>
      <c r="G223" t="s">
        <v>55</v>
      </c>
      <c r="H223">
        <v>31</v>
      </c>
      <c r="I223" t="s">
        <v>49</v>
      </c>
      <c r="R223">
        <v>178</v>
      </c>
      <c r="S223" t="s">
        <v>49</v>
      </c>
      <c r="T223">
        <v>134</v>
      </c>
      <c r="U223" t="s">
        <v>49</v>
      </c>
      <c r="V223">
        <v>294</v>
      </c>
      <c r="W223" t="s">
        <v>55</v>
      </c>
    </row>
    <row r="224" spans="1:23" x14ac:dyDescent="0.3">
      <c r="A224">
        <v>22</v>
      </c>
      <c r="B224" t="s">
        <v>55</v>
      </c>
      <c r="F224">
        <v>45</v>
      </c>
      <c r="G224" t="s">
        <v>55</v>
      </c>
      <c r="H224">
        <v>48</v>
      </c>
      <c r="I224" t="s">
        <v>49</v>
      </c>
      <c r="R224">
        <v>59</v>
      </c>
      <c r="S224" t="s">
        <v>49</v>
      </c>
      <c r="T224">
        <v>221</v>
      </c>
      <c r="U224" t="s">
        <v>49</v>
      </c>
      <c r="V224">
        <v>910</v>
      </c>
      <c r="W224" t="s">
        <v>55</v>
      </c>
    </row>
    <row r="225" spans="1:23" x14ac:dyDescent="0.3">
      <c r="A225">
        <v>33</v>
      </c>
      <c r="B225" t="s">
        <v>55</v>
      </c>
      <c r="F225">
        <v>25</v>
      </c>
      <c r="G225" t="s">
        <v>55</v>
      </c>
      <c r="H225">
        <v>71</v>
      </c>
      <c r="I225" t="s">
        <v>49</v>
      </c>
      <c r="R225">
        <v>111</v>
      </c>
      <c r="S225" t="s">
        <v>49</v>
      </c>
      <c r="T225">
        <v>84</v>
      </c>
      <c r="U225" t="s">
        <v>49</v>
      </c>
      <c r="V225">
        <v>609</v>
      </c>
      <c r="W225" t="s">
        <v>55</v>
      </c>
    </row>
    <row r="226" spans="1:23" x14ac:dyDescent="0.3">
      <c r="A226">
        <v>52</v>
      </c>
      <c r="B226" t="s">
        <v>55</v>
      </c>
      <c r="F226">
        <v>28</v>
      </c>
      <c r="G226" t="s">
        <v>55</v>
      </c>
      <c r="H226">
        <v>27</v>
      </c>
      <c r="I226" t="s">
        <v>49</v>
      </c>
      <c r="R226">
        <v>186</v>
      </c>
      <c r="S226" t="s">
        <v>49</v>
      </c>
      <c r="T226">
        <v>71</v>
      </c>
      <c r="U226" t="s">
        <v>49</v>
      </c>
      <c r="V226">
        <v>1532</v>
      </c>
      <c r="W226" t="s">
        <v>55</v>
      </c>
    </row>
    <row r="227" spans="1:23" x14ac:dyDescent="0.3">
      <c r="A227">
        <v>46</v>
      </c>
      <c r="B227" t="s">
        <v>49</v>
      </c>
      <c r="F227">
        <v>25</v>
      </c>
      <c r="G227" t="s">
        <v>55</v>
      </c>
      <c r="H227">
        <v>54</v>
      </c>
      <c r="I227" t="s">
        <v>49</v>
      </c>
      <c r="R227">
        <v>227</v>
      </c>
      <c r="S227" t="s">
        <v>49</v>
      </c>
      <c r="T227">
        <v>246</v>
      </c>
      <c r="U227" t="s">
        <v>49</v>
      </c>
      <c r="V227">
        <v>226</v>
      </c>
      <c r="W227" t="s">
        <v>55</v>
      </c>
    </row>
    <row r="228" spans="1:23" x14ac:dyDescent="0.3">
      <c r="A228">
        <v>56</v>
      </c>
      <c r="B228" t="s">
        <v>55</v>
      </c>
      <c r="F228">
        <v>31</v>
      </c>
      <c r="G228" t="s">
        <v>55</v>
      </c>
      <c r="H228">
        <v>38</v>
      </c>
      <c r="I228" t="s">
        <v>49</v>
      </c>
      <c r="R228">
        <v>297</v>
      </c>
      <c r="S228" t="s">
        <v>49</v>
      </c>
      <c r="T228">
        <v>361</v>
      </c>
      <c r="U228" t="s">
        <v>49</v>
      </c>
      <c r="V228">
        <v>352</v>
      </c>
      <c r="W228" t="s">
        <v>55</v>
      </c>
    </row>
    <row r="229" spans="1:23" x14ac:dyDescent="0.3">
      <c r="A229">
        <v>36</v>
      </c>
      <c r="B229" t="s">
        <v>55</v>
      </c>
      <c r="F229">
        <v>8</v>
      </c>
      <c r="G229" t="s">
        <v>55</v>
      </c>
      <c r="H229">
        <v>16</v>
      </c>
      <c r="I229" t="s">
        <v>49</v>
      </c>
      <c r="R229">
        <v>210</v>
      </c>
      <c r="S229" t="s">
        <v>49</v>
      </c>
      <c r="T229">
        <v>119</v>
      </c>
      <c r="U229" t="s">
        <v>49</v>
      </c>
      <c r="V229">
        <v>93</v>
      </c>
      <c r="W229" t="s">
        <v>55</v>
      </c>
    </row>
    <row r="230" spans="1:23" x14ac:dyDescent="0.3">
      <c r="A230">
        <v>22</v>
      </c>
      <c r="B230" t="s">
        <v>49</v>
      </c>
      <c r="F230">
        <v>22</v>
      </c>
      <c r="G230" t="s">
        <v>55</v>
      </c>
      <c r="H230">
        <v>63</v>
      </c>
      <c r="I230" t="s">
        <v>49</v>
      </c>
      <c r="R230">
        <v>9</v>
      </c>
      <c r="S230" t="s">
        <v>49</v>
      </c>
      <c r="T230">
        <v>375</v>
      </c>
      <c r="U230" t="s">
        <v>49</v>
      </c>
      <c r="V230">
        <v>332</v>
      </c>
      <c r="W230" t="s">
        <v>55</v>
      </c>
    </row>
    <row r="231" spans="1:23" x14ac:dyDescent="0.3">
      <c r="A231">
        <v>42</v>
      </c>
      <c r="B231" t="s">
        <v>49</v>
      </c>
      <c r="F231">
        <v>48</v>
      </c>
      <c r="G231" t="s">
        <v>55</v>
      </c>
      <c r="H231">
        <v>28</v>
      </c>
      <c r="I231" t="s">
        <v>49</v>
      </c>
      <c r="R231">
        <v>112</v>
      </c>
      <c r="S231" t="s">
        <v>49</v>
      </c>
      <c r="T231">
        <v>97</v>
      </c>
      <c r="U231" t="s">
        <v>49</v>
      </c>
      <c r="V231">
        <v>356</v>
      </c>
      <c r="W231" t="s">
        <v>55</v>
      </c>
    </row>
    <row r="232" spans="1:23" x14ac:dyDescent="0.3">
      <c r="A232">
        <v>43</v>
      </c>
      <c r="B232" t="s">
        <v>55</v>
      </c>
      <c r="F232">
        <v>8</v>
      </c>
      <c r="G232" t="s">
        <v>55</v>
      </c>
      <c r="H232">
        <v>14</v>
      </c>
      <c r="I232" t="s">
        <v>49</v>
      </c>
      <c r="R232">
        <v>112</v>
      </c>
      <c r="S232" t="s">
        <v>49</v>
      </c>
      <c r="T232">
        <v>181</v>
      </c>
      <c r="U232" t="s">
        <v>49</v>
      </c>
      <c r="V232">
        <v>378</v>
      </c>
      <c r="W232" t="s">
        <v>55</v>
      </c>
    </row>
    <row r="233" spans="1:23" x14ac:dyDescent="0.3">
      <c r="A233">
        <v>31</v>
      </c>
      <c r="B233" t="s">
        <v>49</v>
      </c>
      <c r="F233">
        <v>28</v>
      </c>
      <c r="G233" t="s">
        <v>55</v>
      </c>
      <c r="H233">
        <v>32</v>
      </c>
      <c r="I233" t="s">
        <v>49</v>
      </c>
      <c r="R233">
        <v>222</v>
      </c>
      <c r="S233" t="s">
        <v>49</v>
      </c>
      <c r="T233">
        <v>83</v>
      </c>
      <c r="U233" t="s">
        <v>49</v>
      </c>
      <c r="V233">
        <v>955</v>
      </c>
      <c r="W233" t="s">
        <v>55</v>
      </c>
    </row>
    <row r="234" spans="1:23" x14ac:dyDescent="0.3">
      <c r="A234">
        <v>45</v>
      </c>
      <c r="B234" t="s">
        <v>55</v>
      </c>
      <c r="F234">
        <v>24</v>
      </c>
      <c r="G234" t="s">
        <v>55</v>
      </c>
      <c r="H234">
        <v>26</v>
      </c>
      <c r="I234" t="s">
        <v>49</v>
      </c>
      <c r="R234">
        <v>195</v>
      </c>
      <c r="S234" t="s">
        <v>49</v>
      </c>
      <c r="T234">
        <v>180</v>
      </c>
      <c r="U234" t="s">
        <v>49</v>
      </c>
      <c r="V234">
        <v>300</v>
      </c>
      <c r="W234" t="s">
        <v>55</v>
      </c>
    </row>
    <row r="235" spans="1:23" x14ac:dyDescent="0.3">
      <c r="A235">
        <v>38</v>
      </c>
      <c r="B235" t="s">
        <v>49</v>
      </c>
      <c r="F235">
        <v>34</v>
      </c>
      <c r="G235" t="s">
        <v>55</v>
      </c>
      <c r="H235">
        <v>19</v>
      </c>
      <c r="I235" t="s">
        <v>49</v>
      </c>
      <c r="R235">
        <v>768</v>
      </c>
      <c r="S235" t="s">
        <v>49</v>
      </c>
      <c r="T235">
        <v>543</v>
      </c>
      <c r="U235" t="s">
        <v>49</v>
      </c>
      <c r="V235">
        <v>377</v>
      </c>
      <c r="W235" t="s">
        <v>55</v>
      </c>
    </row>
    <row r="236" spans="1:23" x14ac:dyDescent="0.3">
      <c r="A236">
        <v>34</v>
      </c>
      <c r="B236" t="s">
        <v>55</v>
      </c>
      <c r="F236">
        <v>8</v>
      </c>
      <c r="G236" t="s">
        <v>55</v>
      </c>
      <c r="H236">
        <v>28</v>
      </c>
      <c r="I236" t="s">
        <v>49</v>
      </c>
      <c r="R236">
        <v>123</v>
      </c>
      <c r="S236" t="s">
        <v>49</v>
      </c>
      <c r="T236">
        <v>373</v>
      </c>
      <c r="U236" t="s">
        <v>49</v>
      </c>
      <c r="V236">
        <v>809</v>
      </c>
      <c r="W236" t="s">
        <v>55</v>
      </c>
    </row>
    <row r="237" spans="1:23" x14ac:dyDescent="0.3">
      <c r="A237">
        <v>46</v>
      </c>
      <c r="B237" t="s">
        <v>49</v>
      </c>
      <c r="F237">
        <v>30</v>
      </c>
      <c r="G237" t="s">
        <v>55</v>
      </c>
      <c r="H237">
        <v>38</v>
      </c>
      <c r="I237" t="s">
        <v>49</v>
      </c>
      <c r="R237">
        <v>145</v>
      </c>
      <c r="S237" t="s">
        <v>49</v>
      </c>
      <c r="T237">
        <v>230</v>
      </c>
      <c r="U237" t="s">
        <v>49</v>
      </c>
      <c r="V237">
        <v>1164</v>
      </c>
      <c r="W237" t="s">
        <v>55</v>
      </c>
    </row>
    <row r="238" spans="1:23" x14ac:dyDescent="0.3">
      <c r="A238">
        <v>36</v>
      </c>
      <c r="B238" t="s">
        <v>49</v>
      </c>
      <c r="F238">
        <v>27</v>
      </c>
      <c r="G238" t="s">
        <v>55</v>
      </c>
      <c r="H238">
        <v>23</v>
      </c>
      <c r="I238" t="s">
        <v>49</v>
      </c>
      <c r="R238">
        <v>124</v>
      </c>
      <c r="S238" t="s">
        <v>49</v>
      </c>
      <c r="T238">
        <v>83</v>
      </c>
      <c r="U238" t="s">
        <v>49</v>
      </c>
      <c r="V238">
        <v>712</v>
      </c>
      <c r="W238" t="s">
        <v>55</v>
      </c>
    </row>
    <row r="239" spans="1:23" x14ac:dyDescent="0.3">
      <c r="A239">
        <v>33</v>
      </c>
      <c r="B239" t="s">
        <v>55</v>
      </c>
      <c r="F239">
        <v>34</v>
      </c>
      <c r="G239" t="s">
        <v>55</v>
      </c>
      <c r="H239">
        <v>28</v>
      </c>
      <c r="I239" t="s">
        <v>49</v>
      </c>
      <c r="R239">
        <v>216</v>
      </c>
      <c r="S239" t="s">
        <v>49</v>
      </c>
      <c r="T239">
        <v>58</v>
      </c>
      <c r="U239" t="s">
        <v>49</v>
      </c>
      <c r="V239">
        <v>343</v>
      </c>
      <c r="W239" t="s">
        <v>55</v>
      </c>
    </row>
    <row r="240" spans="1:23" x14ac:dyDescent="0.3">
      <c r="A240">
        <v>46</v>
      </c>
      <c r="B240" t="s">
        <v>49</v>
      </c>
      <c r="F240">
        <v>23</v>
      </c>
      <c r="G240" t="s">
        <v>55</v>
      </c>
      <c r="H240">
        <v>19</v>
      </c>
      <c r="I240" t="s">
        <v>49</v>
      </c>
      <c r="R240">
        <v>69</v>
      </c>
      <c r="S240" t="s">
        <v>49</v>
      </c>
      <c r="T240">
        <v>88</v>
      </c>
      <c r="U240" t="s">
        <v>49</v>
      </c>
      <c r="V240">
        <v>228</v>
      </c>
      <c r="W240" t="s">
        <v>55</v>
      </c>
    </row>
    <row r="241" spans="1:23" x14ac:dyDescent="0.3">
      <c r="A241">
        <v>54</v>
      </c>
      <c r="B241" t="s">
        <v>55</v>
      </c>
      <c r="F241">
        <v>1</v>
      </c>
      <c r="G241" t="s">
        <v>55</v>
      </c>
      <c r="H241">
        <v>39</v>
      </c>
      <c r="I241" t="s">
        <v>49</v>
      </c>
      <c r="R241">
        <v>168</v>
      </c>
      <c r="S241" t="s">
        <v>49</v>
      </c>
      <c r="T241">
        <v>297</v>
      </c>
      <c r="U241" t="s">
        <v>49</v>
      </c>
      <c r="V241">
        <v>709</v>
      </c>
      <c r="W241" t="s">
        <v>55</v>
      </c>
    </row>
    <row r="242" spans="1:23" x14ac:dyDescent="0.3">
      <c r="A242">
        <v>59</v>
      </c>
      <c r="B242" t="s">
        <v>49</v>
      </c>
      <c r="F242">
        <v>6</v>
      </c>
      <c r="G242" t="s">
        <v>55</v>
      </c>
      <c r="H242">
        <v>41</v>
      </c>
      <c r="I242" t="s">
        <v>49</v>
      </c>
      <c r="R242">
        <v>483</v>
      </c>
      <c r="S242" t="s">
        <v>49</v>
      </c>
      <c r="T242">
        <v>29</v>
      </c>
      <c r="U242" t="s">
        <v>49</v>
      </c>
      <c r="V242">
        <v>500</v>
      </c>
      <c r="W242" t="s">
        <v>55</v>
      </c>
    </row>
    <row r="243" spans="1:23" x14ac:dyDescent="0.3">
      <c r="A243">
        <v>61</v>
      </c>
      <c r="B243" t="s">
        <v>49</v>
      </c>
      <c r="F243">
        <v>62</v>
      </c>
      <c r="G243" t="s">
        <v>55</v>
      </c>
      <c r="H243">
        <v>42</v>
      </c>
      <c r="I243" t="s">
        <v>49</v>
      </c>
      <c r="R243">
        <v>690</v>
      </c>
      <c r="S243" t="s">
        <v>49</v>
      </c>
      <c r="T243">
        <v>484</v>
      </c>
      <c r="U243" t="s">
        <v>49</v>
      </c>
      <c r="V243">
        <v>955</v>
      </c>
      <c r="W243" t="s">
        <v>55</v>
      </c>
    </row>
    <row r="244" spans="1:23" x14ac:dyDescent="0.3">
      <c r="A244">
        <v>48</v>
      </c>
      <c r="B244" t="s">
        <v>55</v>
      </c>
      <c r="F244">
        <v>48</v>
      </c>
      <c r="G244" t="s">
        <v>55</v>
      </c>
      <c r="H244">
        <v>24</v>
      </c>
      <c r="I244" t="s">
        <v>49</v>
      </c>
      <c r="R244">
        <v>125</v>
      </c>
      <c r="S244" t="s">
        <v>49</v>
      </c>
      <c r="T244">
        <v>262</v>
      </c>
      <c r="U244" t="s">
        <v>49</v>
      </c>
      <c r="V244">
        <v>436</v>
      </c>
      <c r="W244" t="s">
        <v>55</v>
      </c>
    </row>
    <row r="245" spans="1:23" x14ac:dyDescent="0.3">
      <c r="A245">
        <v>18</v>
      </c>
      <c r="B245" t="s">
        <v>55</v>
      </c>
      <c r="F245">
        <v>7</v>
      </c>
      <c r="G245" t="s">
        <v>55</v>
      </c>
      <c r="H245">
        <v>27</v>
      </c>
      <c r="I245" t="s">
        <v>49</v>
      </c>
      <c r="R245">
        <v>344</v>
      </c>
      <c r="S245" t="s">
        <v>49</v>
      </c>
      <c r="T245">
        <v>644</v>
      </c>
      <c r="U245" t="s">
        <v>49</v>
      </c>
      <c r="V245">
        <v>309</v>
      </c>
      <c r="W245" t="s">
        <v>55</v>
      </c>
    </row>
    <row r="246" spans="1:23" x14ac:dyDescent="0.3">
      <c r="A246">
        <v>21</v>
      </c>
      <c r="B246" t="s">
        <v>55</v>
      </c>
      <c r="F246">
        <v>48</v>
      </c>
      <c r="G246" t="s">
        <v>55</v>
      </c>
      <c r="H246">
        <v>36</v>
      </c>
      <c r="I246" t="s">
        <v>49</v>
      </c>
      <c r="R246">
        <v>673</v>
      </c>
      <c r="S246" t="s">
        <v>49</v>
      </c>
      <c r="T246">
        <v>699</v>
      </c>
      <c r="U246" t="s">
        <v>49</v>
      </c>
      <c r="V246">
        <v>543</v>
      </c>
      <c r="W246" t="s">
        <v>55</v>
      </c>
    </row>
    <row r="247" spans="1:23" x14ac:dyDescent="0.3">
      <c r="A247">
        <v>13</v>
      </c>
      <c r="B247" t="s">
        <v>55</v>
      </c>
      <c r="F247">
        <v>24</v>
      </c>
      <c r="G247" t="s">
        <v>55</v>
      </c>
      <c r="H247">
        <v>33</v>
      </c>
      <c r="I247" t="s">
        <v>49</v>
      </c>
      <c r="R247">
        <v>60</v>
      </c>
      <c r="S247" t="s">
        <v>49</v>
      </c>
      <c r="T247">
        <v>247</v>
      </c>
      <c r="U247" t="s">
        <v>49</v>
      </c>
      <c r="V247">
        <v>378</v>
      </c>
      <c r="W247" t="s">
        <v>55</v>
      </c>
    </row>
    <row r="248" spans="1:23" x14ac:dyDescent="0.3">
      <c r="A248">
        <v>47</v>
      </c>
      <c r="B248" t="s">
        <v>55</v>
      </c>
      <c r="F248">
        <v>24</v>
      </c>
      <c r="G248" t="s">
        <v>55</v>
      </c>
      <c r="H248">
        <v>30</v>
      </c>
      <c r="I248" t="s">
        <v>49</v>
      </c>
      <c r="R248">
        <v>247</v>
      </c>
      <c r="S248" t="s">
        <v>49</v>
      </c>
      <c r="T248">
        <v>49</v>
      </c>
      <c r="U248" t="s">
        <v>49</v>
      </c>
      <c r="V248">
        <v>968</v>
      </c>
      <c r="W248" t="s">
        <v>55</v>
      </c>
    </row>
    <row r="249" spans="1:23" x14ac:dyDescent="0.3">
      <c r="A249">
        <v>24</v>
      </c>
      <c r="B249" t="s">
        <v>55</v>
      </c>
      <c r="F249">
        <v>56</v>
      </c>
      <c r="G249" t="s">
        <v>55</v>
      </c>
      <c r="H249">
        <v>23</v>
      </c>
      <c r="I249" t="s">
        <v>49</v>
      </c>
      <c r="R249">
        <v>123</v>
      </c>
      <c r="S249" t="s">
        <v>49</v>
      </c>
      <c r="T249">
        <v>341</v>
      </c>
      <c r="U249" t="s">
        <v>49</v>
      </c>
      <c r="V249">
        <v>860</v>
      </c>
      <c r="W249" t="s">
        <v>55</v>
      </c>
    </row>
    <row r="250" spans="1:23" x14ac:dyDescent="0.3">
      <c r="A250">
        <v>43</v>
      </c>
      <c r="B250" t="s">
        <v>55</v>
      </c>
      <c r="F250">
        <v>54</v>
      </c>
      <c r="G250" t="s">
        <v>55</v>
      </c>
      <c r="H250">
        <v>18</v>
      </c>
      <c r="I250" t="s">
        <v>49</v>
      </c>
      <c r="R250">
        <v>144</v>
      </c>
      <c r="S250" t="s">
        <v>49</v>
      </c>
      <c r="T250">
        <v>64</v>
      </c>
      <c r="U250" t="s">
        <v>49</v>
      </c>
      <c r="V250">
        <v>325</v>
      </c>
      <c r="W250" t="s">
        <v>55</v>
      </c>
    </row>
    <row r="251" spans="1:23" x14ac:dyDescent="0.3">
      <c r="A251">
        <v>35</v>
      </c>
      <c r="B251" t="s">
        <v>55</v>
      </c>
      <c r="F251">
        <v>20</v>
      </c>
      <c r="G251" t="s">
        <v>55</v>
      </c>
      <c r="H251">
        <v>26</v>
      </c>
      <c r="I251" t="s">
        <v>49</v>
      </c>
      <c r="R251">
        <v>9</v>
      </c>
      <c r="S251" t="s">
        <v>49</v>
      </c>
      <c r="T251">
        <v>121</v>
      </c>
      <c r="U251" t="s">
        <v>49</v>
      </c>
      <c r="V251">
        <v>606</v>
      </c>
      <c r="W251" t="s">
        <v>55</v>
      </c>
    </row>
    <row r="252" spans="1:23" x14ac:dyDescent="0.3">
      <c r="A252">
        <v>30</v>
      </c>
      <c r="B252" t="s">
        <v>55</v>
      </c>
      <c r="F252">
        <v>29</v>
      </c>
      <c r="G252" t="s">
        <v>55</v>
      </c>
      <c r="H252">
        <v>25</v>
      </c>
      <c r="I252" t="s">
        <v>49</v>
      </c>
      <c r="R252">
        <v>155</v>
      </c>
      <c r="S252" t="s">
        <v>49</v>
      </c>
      <c r="T252">
        <v>98</v>
      </c>
      <c r="U252" t="s">
        <v>49</v>
      </c>
      <c r="V252">
        <v>480</v>
      </c>
      <c r="W252" t="s">
        <v>55</v>
      </c>
    </row>
    <row r="253" spans="1:23" x14ac:dyDescent="0.3">
      <c r="A253">
        <v>34</v>
      </c>
      <c r="B253" t="s">
        <v>55</v>
      </c>
      <c r="F253">
        <v>41</v>
      </c>
      <c r="G253" t="s">
        <v>55</v>
      </c>
      <c r="H253">
        <v>27</v>
      </c>
      <c r="I253" t="s">
        <v>49</v>
      </c>
      <c r="R253">
        <v>134</v>
      </c>
      <c r="S253" t="s">
        <v>49</v>
      </c>
      <c r="T253">
        <v>88</v>
      </c>
      <c r="U253" t="s">
        <v>49</v>
      </c>
      <c r="V253">
        <v>227</v>
      </c>
      <c r="W253" t="s">
        <v>55</v>
      </c>
    </row>
    <row r="254" spans="1:23" x14ac:dyDescent="0.3">
      <c r="A254">
        <v>40</v>
      </c>
      <c r="B254" t="s">
        <v>55</v>
      </c>
      <c r="F254">
        <v>24</v>
      </c>
      <c r="G254" t="s">
        <v>55</v>
      </c>
      <c r="H254">
        <v>59</v>
      </c>
      <c r="I254" t="s">
        <v>49</v>
      </c>
      <c r="R254">
        <v>221</v>
      </c>
      <c r="S254" t="s">
        <v>49</v>
      </c>
      <c r="T254">
        <v>197</v>
      </c>
      <c r="U254" t="s">
        <v>49</v>
      </c>
      <c r="V254">
        <v>517</v>
      </c>
      <c r="W254" t="s">
        <v>55</v>
      </c>
    </row>
    <row r="255" spans="1:23" x14ac:dyDescent="0.3">
      <c r="A255">
        <v>35</v>
      </c>
      <c r="B255" t="s">
        <v>55</v>
      </c>
      <c r="F255">
        <v>23</v>
      </c>
      <c r="G255" t="s">
        <v>55</v>
      </c>
      <c r="H255">
        <v>35</v>
      </c>
      <c r="I255" t="s">
        <v>49</v>
      </c>
      <c r="R255">
        <v>84</v>
      </c>
      <c r="S255" t="s">
        <v>49</v>
      </c>
      <c r="T255">
        <v>331</v>
      </c>
      <c r="U255" t="s">
        <v>49</v>
      </c>
      <c r="V255">
        <v>500</v>
      </c>
      <c r="W255" t="s">
        <v>55</v>
      </c>
    </row>
    <row r="256" spans="1:23" x14ac:dyDescent="0.3">
      <c r="A256">
        <v>50</v>
      </c>
      <c r="B256" t="s">
        <v>49</v>
      </c>
      <c r="F256">
        <v>24</v>
      </c>
      <c r="G256" t="s">
        <v>55</v>
      </c>
      <c r="H256">
        <v>25</v>
      </c>
      <c r="I256" t="s">
        <v>49</v>
      </c>
      <c r="R256">
        <v>71</v>
      </c>
      <c r="S256" t="s">
        <v>49</v>
      </c>
      <c r="T256">
        <v>83</v>
      </c>
      <c r="U256" t="s">
        <v>49</v>
      </c>
      <c r="V256">
        <v>326</v>
      </c>
      <c r="W256" t="s">
        <v>55</v>
      </c>
    </row>
    <row r="257" spans="1:23" x14ac:dyDescent="0.3">
      <c r="A257">
        <v>39</v>
      </c>
      <c r="B257" t="s">
        <v>55</v>
      </c>
      <c r="F257">
        <v>46</v>
      </c>
      <c r="G257" t="s">
        <v>55</v>
      </c>
      <c r="H257">
        <v>42</v>
      </c>
      <c r="I257" t="s">
        <v>49</v>
      </c>
      <c r="R257">
        <v>246</v>
      </c>
      <c r="S257" t="s">
        <v>49</v>
      </c>
      <c r="T257">
        <v>138</v>
      </c>
      <c r="U257" t="s">
        <v>49</v>
      </c>
      <c r="V257">
        <v>993</v>
      </c>
      <c r="W257" t="s">
        <v>55</v>
      </c>
    </row>
    <row r="258" spans="1:23" x14ac:dyDescent="0.3">
      <c r="A258">
        <v>56</v>
      </c>
      <c r="B258" t="s">
        <v>55</v>
      </c>
      <c r="F258">
        <v>45</v>
      </c>
      <c r="G258" t="s">
        <v>55</v>
      </c>
      <c r="H258">
        <v>25</v>
      </c>
      <c r="I258" t="s">
        <v>49</v>
      </c>
      <c r="R258">
        <v>361</v>
      </c>
      <c r="S258" t="s">
        <v>49</v>
      </c>
      <c r="T258">
        <v>312</v>
      </c>
      <c r="U258" t="s">
        <v>49</v>
      </c>
      <c r="V258">
        <v>289</v>
      </c>
      <c r="W258" t="s">
        <v>55</v>
      </c>
    </row>
    <row r="259" spans="1:23" x14ac:dyDescent="0.3">
      <c r="A259">
        <v>28</v>
      </c>
      <c r="B259" t="s">
        <v>55</v>
      </c>
      <c r="F259">
        <v>22</v>
      </c>
      <c r="G259" t="s">
        <v>55</v>
      </c>
      <c r="H259">
        <v>26</v>
      </c>
      <c r="I259" t="s">
        <v>49</v>
      </c>
      <c r="R259">
        <v>119</v>
      </c>
      <c r="S259" t="s">
        <v>49</v>
      </c>
      <c r="T259">
        <v>211</v>
      </c>
      <c r="U259" t="s">
        <v>49</v>
      </c>
      <c r="V259">
        <v>245</v>
      </c>
      <c r="W259" t="s">
        <v>55</v>
      </c>
    </row>
    <row r="260" spans="1:23" x14ac:dyDescent="0.3">
      <c r="A260">
        <v>56</v>
      </c>
      <c r="B260" t="s">
        <v>49</v>
      </c>
      <c r="F260">
        <v>1</v>
      </c>
      <c r="G260" t="s">
        <v>55</v>
      </c>
      <c r="H260">
        <v>14</v>
      </c>
      <c r="I260" t="s">
        <v>49</v>
      </c>
      <c r="R260">
        <v>375</v>
      </c>
      <c r="S260" t="s">
        <v>49</v>
      </c>
      <c r="T260">
        <v>62</v>
      </c>
      <c r="U260" t="s">
        <v>49</v>
      </c>
      <c r="V260">
        <v>253</v>
      </c>
      <c r="W260" t="s">
        <v>55</v>
      </c>
    </row>
    <row r="261" spans="1:23" x14ac:dyDescent="0.3">
      <c r="A261">
        <v>56</v>
      </c>
      <c r="B261" t="s">
        <v>49</v>
      </c>
      <c r="F261">
        <v>3</v>
      </c>
      <c r="G261" t="s">
        <v>55</v>
      </c>
      <c r="H261">
        <v>23</v>
      </c>
      <c r="I261" t="s">
        <v>49</v>
      </c>
      <c r="R261">
        <v>1097</v>
      </c>
      <c r="S261" t="s">
        <v>55</v>
      </c>
      <c r="T261">
        <v>135</v>
      </c>
      <c r="U261" t="s">
        <v>49</v>
      </c>
      <c r="V261">
        <v>750</v>
      </c>
      <c r="W261" t="s">
        <v>55</v>
      </c>
    </row>
    <row r="262" spans="1:23" x14ac:dyDescent="0.3">
      <c r="A262">
        <v>24</v>
      </c>
      <c r="B262" t="s">
        <v>49</v>
      </c>
      <c r="F262">
        <v>17</v>
      </c>
      <c r="G262" t="s">
        <v>55</v>
      </c>
      <c r="H262">
        <v>29</v>
      </c>
      <c r="I262" t="s">
        <v>49</v>
      </c>
      <c r="R262">
        <v>97</v>
      </c>
      <c r="S262" t="s">
        <v>49</v>
      </c>
      <c r="T262">
        <v>101</v>
      </c>
      <c r="U262" t="s">
        <v>49</v>
      </c>
      <c r="V262">
        <v>199</v>
      </c>
      <c r="W262" t="s">
        <v>55</v>
      </c>
    </row>
    <row r="263" spans="1:23" x14ac:dyDescent="0.3">
      <c r="A263">
        <v>18</v>
      </c>
      <c r="B263" t="s">
        <v>55</v>
      </c>
      <c r="F263">
        <v>31</v>
      </c>
      <c r="G263" t="s">
        <v>55</v>
      </c>
      <c r="H263">
        <v>27</v>
      </c>
      <c r="I263" t="s">
        <v>49</v>
      </c>
      <c r="R263">
        <v>181</v>
      </c>
      <c r="S263" t="s">
        <v>49</v>
      </c>
      <c r="T263">
        <v>451</v>
      </c>
      <c r="U263" t="s">
        <v>49</v>
      </c>
      <c r="V263">
        <v>635</v>
      </c>
      <c r="W263" t="s">
        <v>55</v>
      </c>
    </row>
    <row r="264" spans="1:23" x14ac:dyDescent="0.3">
      <c r="A264">
        <v>24</v>
      </c>
      <c r="B264" t="s">
        <v>55</v>
      </c>
      <c r="F264">
        <v>34</v>
      </c>
      <c r="G264" t="s">
        <v>55</v>
      </c>
      <c r="H264">
        <v>40</v>
      </c>
      <c r="I264" t="s">
        <v>49</v>
      </c>
      <c r="R264">
        <v>83</v>
      </c>
      <c r="S264" t="s">
        <v>49</v>
      </c>
      <c r="T264">
        <v>445</v>
      </c>
      <c r="U264" t="s">
        <v>49</v>
      </c>
      <c r="V264">
        <v>395</v>
      </c>
      <c r="W264" t="s">
        <v>55</v>
      </c>
    </row>
    <row r="265" spans="1:23" x14ac:dyDescent="0.3">
      <c r="A265">
        <v>23</v>
      </c>
      <c r="B265" t="s">
        <v>55</v>
      </c>
      <c r="F265">
        <v>23</v>
      </c>
      <c r="G265" t="s">
        <v>55</v>
      </c>
      <c r="H265">
        <v>45</v>
      </c>
      <c r="I265" t="s">
        <v>49</v>
      </c>
      <c r="R265">
        <v>180</v>
      </c>
      <c r="S265" t="s">
        <v>49</v>
      </c>
      <c r="T265">
        <v>383</v>
      </c>
      <c r="U265" t="s">
        <v>49</v>
      </c>
      <c r="V265">
        <v>1689</v>
      </c>
      <c r="W265" t="s">
        <v>55</v>
      </c>
    </row>
    <row r="266" spans="1:23" x14ac:dyDescent="0.3">
      <c r="A266">
        <v>45</v>
      </c>
      <c r="B266" t="s">
        <v>55</v>
      </c>
      <c r="F266">
        <v>24</v>
      </c>
      <c r="G266" t="s">
        <v>55</v>
      </c>
      <c r="H266">
        <v>23</v>
      </c>
      <c r="I266" t="s">
        <v>49</v>
      </c>
      <c r="R266">
        <v>543</v>
      </c>
      <c r="S266" t="s">
        <v>49</v>
      </c>
      <c r="T266">
        <v>605</v>
      </c>
      <c r="U266" t="s">
        <v>49</v>
      </c>
      <c r="V266">
        <v>485</v>
      </c>
      <c r="W266" t="s">
        <v>55</v>
      </c>
    </row>
    <row r="267" spans="1:23" x14ac:dyDescent="0.3">
      <c r="A267">
        <v>39</v>
      </c>
      <c r="B267" t="s">
        <v>55</v>
      </c>
      <c r="F267">
        <v>1</v>
      </c>
      <c r="G267" t="s">
        <v>55</v>
      </c>
      <c r="H267">
        <v>28</v>
      </c>
      <c r="I267" t="s">
        <v>49</v>
      </c>
      <c r="R267">
        <v>373</v>
      </c>
      <c r="S267" t="s">
        <v>49</v>
      </c>
      <c r="T267">
        <v>330</v>
      </c>
      <c r="U267" t="s">
        <v>49</v>
      </c>
      <c r="V267">
        <v>184</v>
      </c>
      <c r="W267" t="s">
        <v>55</v>
      </c>
    </row>
    <row r="268" spans="1:23" x14ac:dyDescent="0.3">
      <c r="A268">
        <v>6</v>
      </c>
      <c r="B268" t="s">
        <v>55</v>
      </c>
      <c r="F268">
        <v>41</v>
      </c>
      <c r="G268" t="s">
        <v>55</v>
      </c>
      <c r="H268">
        <v>36</v>
      </c>
      <c r="I268" t="s">
        <v>49</v>
      </c>
      <c r="R268">
        <v>230</v>
      </c>
      <c r="S268" t="s">
        <v>49</v>
      </c>
      <c r="T268">
        <v>171</v>
      </c>
      <c r="U268" t="s">
        <v>49</v>
      </c>
      <c r="V268">
        <v>701</v>
      </c>
      <c r="W268" t="s">
        <v>55</v>
      </c>
    </row>
    <row r="269" spans="1:23" x14ac:dyDescent="0.3">
      <c r="A269">
        <v>57</v>
      </c>
      <c r="B269" t="s">
        <v>49</v>
      </c>
      <c r="F269">
        <v>13</v>
      </c>
      <c r="G269" t="s">
        <v>55</v>
      </c>
      <c r="H269">
        <v>66</v>
      </c>
      <c r="I269" t="s">
        <v>49</v>
      </c>
      <c r="R269">
        <v>83</v>
      </c>
      <c r="S269" t="s">
        <v>49</v>
      </c>
      <c r="T269">
        <v>442</v>
      </c>
      <c r="U269" t="s">
        <v>49</v>
      </c>
      <c r="V269">
        <v>732</v>
      </c>
      <c r="W269" t="s">
        <v>55</v>
      </c>
    </row>
    <row r="270" spans="1:23" x14ac:dyDescent="0.3">
      <c r="A270">
        <v>45</v>
      </c>
      <c r="B270" t="s">
        <v>55</v>
      </c>
      <c r="F270">
        <v>19</v>
      </c>
      <c r="G270" t="s">
        <v>55</v>
      </c>
      <c r="H270">
        <v>24</v>
      </c>
      <c r="I270" t="s">
        <v>49</v>
      </c>
      <c r="R270">
        <v>58</v>
      </c>
      <c r="S270" t="s">
        <v>49</v>
      </c>
      <c r="T270">
        <v>249</v>
      </c>
      <c r="U270" t="s">
        <v>49</v>
      </c>
      <c r="V270">
        <v>733</v>
      </c>
      <c r="W270" t="s">
        <v>55</v>
      </c>
    </row>
    <row r="271" spans="1:23" x14ac:dyDescent="0.3">
      <c r="A271">
        <v>32</v>
      </c>
      <c r="B271" t="s">
        <v>55</v>
      </c>
      <c r="F271">
        <v>2</v>
      </c>
      <c r="G271" t="s">
        <v>55</v>
      </c>
      <c r="H271">
        <v>24</v>
      </c>
      <c r="I271" t="s">
        <v>49</v>
      </c>
      <c r="R271">
        <v>88</v>
      </c>
      <c r="S271" t="s">
        <v>49</v>
      </c>
      <c r="T271">
        <v>357</v>
      </c>
      <c r="U271" t="s">
        <v>49</v>
      </c>
      <c r="V271">
        <v>185</v>
      </c>
      <c r="W271" t="s">
        <v>55</v>
      </c>
    </row>
    <row r="272" spans="1:23" x14ac:dyDescent="0.3">
      <c r="A272">
        <v>62</v>
      </c>
      <c r="B272" t="s">
        <v>49</v>
      </c>
      <c r="F272">
        <v>3</v>
      </c>
      <c r="G272" t="s">
        <v>55</v>
      </c>
      <c r="H272">
        <v>42</v>
      </c>
      <c r="I272" t="s">
        <v>49</v>
      </c>
      <c r="R272">
        <v>297</v>
      </c>
      <c r="S272" t="s">
        <v>49</v>
      </c>
      <c r="T272">
        <v>147</v>
      </c>
      <c r="U272" t="s">
        <v>49</v>
      </c>
      <c r="V272">
        <v>788</v>
      </c>
      <c r="W272" t="s">
        <v>55</v>
      </c>
    </row>
    <row r="273" spans="1:23" x14ac:dyDescent="0.3">
      <c r="A273">
        <v>54</v>
      </c>
      <c r="B273" t="s">
        <v>55</v>
      </c>
      <c r="F273">
        <v>29</v>
      </c>
      <c r="G273" t="s">
        <v>55</v>
      </c>
      <c r="H273">
        <v>16</v>
      </c>
      <c r="I273" t="s">
        <v>49</v>
      </c>
      <c r="R273">
        <v>487</v>
      </c>
      <c r="S273" t="s">
        <v>55</v>
      </c>
      <c r="T273">
        <v>199</v>
      </c>
      <c r="U273" t="s">
        <v>49</v>
      </c>
      <c r="V273">
        <v>1073</v>
      </c>
      <c r="W273" t="s">
        <v>55</v>
      </c>
    </row>
    <row r="274" spans="1:23" x14ac:dyDescent="0.3">
      <c r="A274">
        <v>44</v>
      </c>
      <c r="B274" t="s">
        <v>55</v>
      </c>
      <c r="F274">
        <v>22</v>
      </c>
      <c r="G274" t="s">
        <v>55</v>
      </c>
      <c r="H274">
        <v>14</v>
      </c>
      <c r="I274" t="s">
        <v>49</v>
      </c>
      <c r="R274">
        <v>29</v>
      </c>
      <c r="S274" t="s">
        <v>49</v>
      </c>
      <c r="T274">
        <v>271</v>
      </c>
      <c r="U274" t="s">
        <v>49</v>
      </c>
      <c r="V274">
        <v>709</v>
      </c>
      <c r="W274" t="s">
        <v>55</v>
      </c>
    </row>
    <row r="275" spans="1:23" x14ac:dyDescent="0.3">
      <c r="A275">
        <v>52</v>
      </c>
      <c r="B275" t="s">
        <v>55</v>
      </c>
      <c r="F275">
        <v>26</v>
      </c>
      <c r="G275" t="s">
        <v>55</v>
      </c>
      <c r="H275">
        <v>30</v>
      </c>
      <c r="I275" t="s">
        <v>49</v>
      </c>
      <c r="R275">
        <v>484</v>
      </c>
      <c r="S275" t="s">
        <v>49</v>
      </c>
      <c r="T275">
        <v>783</v>
      </c>
      <c r="U275" t="s">
        <v>49</v>
      </c>
      <c r="V275">
        <v>543</v>
      </c>
      <c r="W275" t="s">
        <v>55</v>
      </c>
    </row>
    <row r="276" spans="1:23" x14ac:dyDescent="0.3">
      <c r="A276">
        <v>54</v>
      </c>
      <c r="B276" t="s">
        <v>49</v>
      </c>
      <c r="F276">
        <v>29</v>
      </c>
      <c r="G276" t="s">
        <v>55</v>
      </c>
      <c r="H276">
        <v>26</v>
      </c>
      <c r="I276" t="s">
        <v>49</v>
      </c>
      <c r="R276">
        <v>262</v>
      </c>
      <c r="S276" t="s">
        <v>49</v>
      </c>
      <c r="T276">
        <v>472</v>
      </c>
      <c r="U276" t="s">
        <v>49</v>
      </c>
      <c r="V276">
        <v>470</v>
      </c>
      <c r="W276" t="s">
        <v>55</v>
      </c>
    </row>
    <row r="277" spans="1:23" x14ac:dyDescent="0.3">
      <c r="A277">
        <v>62</v>
      </c>
      <c r="B277" t="s">
        <v>55</v>
      </c>
      <c r="F277">
        <v>59</v>
      </c>
      <c r="G277" t="s">
        <v>55</v>
      </c>
      <c r="H277">
        <v>40</v>
      </c>
      <c r="I277" t="s">
        <v>49</v>
      </c>
      <c r="R277">
        <v>644</v>
      </c>
      <c r="S277" t="s">
        <v>49</v>
      </c>
      <c r="T277">
        <v>395</v>
      </c>
      <c r="U277" t="s">
        <v>49</v>
      </c>
      <c r="V277">
        <v>1149</v>
      </c>
      <c r="W277" t="s">
        <v>55</v>
      </c>
    </row>
    <row r="278" spans="1:23" x14ac:dyDescent="0.3">
      <c r="A278">
        <v>67</v>
      </c>
      <c r="B278" t="s">
        <v>49</v>
      </c>
      <c r="F278">
        <v>21</v>
      </c>
      <c r="G278" t="s">
        <v>55</v>
      </c>
      <c r="H278">
        <v>23</v>
      </c>
      <c r="I278" t="s">
        <v>49</v>
      </c>
      <c r="R278">
        <v>699</v>
      </c>
      <c r="S278" t="s">
        <v>49</v>
      </c>
      <c r="T278">
        <v>56</v>
      </c>
      <c r="U278" t="s">
        <v>49</v>
      </c>
      <c r="V278">
        <v>707</v>
      </c>
      <c r="W278" t="s">
        <v>55</v>
      </c>
    </row>
    <row r="279" spans="1:23" x14ac:dyDescent="0.3">
      <c r="A279">
        <v>63</v>
      </c>
      <c r="B279" t="s">
        <v>49</v>
      </c>
      <c r="F279">
        <v>19</v>
      </c>
      <c r="G279" t="s">
        <v>55</v>
      </c>
      <c r="H279">
        <v>19</v>
      </c>
      <c r="I279" t="s">
        <v>49</v>
      </c>
      <c r="R279">
        <v>247</v>
      </c>
      <c r="S279" t="s">
        <v>49</v>
      </c>
      <c r="T279">
        <v>641</v>
      </c>
      <c r="U279" t="s">
        <v>49</v>
      </c>
      <c r="V279">
        <v>1451</v>
      </c>
      <c r="W279" t="s">
        <v>55</v>
      </c>
    </row>
    <row r="280" spans="1:23" x14ac:dyDescent="0.3">
      <c r="A280">
        <v>61</v>
      </c>
      <c r="B280" t="s">
        <v>49</v>
      </c>
      <c r="F280">
        <v>32</v>
      </c>
      <c r="G280" t="s">
        <v>55</v>
      </c>
      <c r="H280">
        <v>24</v>
      </c>
      <c r="I280" t="s">
        <v>49</v>
      </c>
      <c r="R280">
        <v>49</v>
      </c>
      <c r="S280" t="s">
        <v>49</v>
      </c>
      <c r="T280">
        <v>113</v>
      </c>
      <c r="U280" t="s">
        <v>49</v>
      </c>
      <c r="V280">
        <v>563</v>
      </c>
      <c r="W280" t="s">
        <v>55</v>
      </c>
    </row>
    <row r="281" spans="1:23" x14ac:dyDescent="0.3">
      <c r="A281">
        <v>46</v>
      </c>
      <c r="B281" t="s">
        <v>55</v>
      </c>
      <c r="F281">
        <v>30</v>
      </c>
      <c r="G281" t="s">
        <v>55</v>
      </c>
      <c r="H281">
        <v>25</v>
      </c>
      <c r="I281" t="s">
        <v>49</v>
      </c>
      <c r="R281">
        <v>341</v>
      </c>
      <c r="S281" t="s">
        <v>49</v>
      </c>
      <c r="T281">
        <v>11</v>
      </c>
      <c r="U281" t="s">
        <v>49</v>
      </c>
      <c r="V281">
        <v>477</v>
      </c>
      <c r="W281" t="s">
        <v>55</v>
      </c>
    </row>
    <row r="282" spans="1:23" x14ac:dyDescent="0.3">
      <c r="A282">
        <v>52</v>
      </c>
      <c r="B282" t="s">
        <v>49</v>
      </c>
      <c r="F282">
        <v>33</v>
      </c>
      <c r="G282" t="s">
        <v>55</v>
      </c>
      <c r="H282">
        <v>35</v>
      </c>
      <c r="I282" t="s">
        <v>49</v>
      </c>
      <c r="R282">
        <v>64</v>
      </c>
      <c r="S282" t="s">
        <v>49</v>
      </c>
      <c r="T282">
        <v>157</v>
      </c>
      <c r="U282" t="s">
        <v>49</v>
      </c>
      <c r="V282">
        <v>418</v>
      </c>
      <c r="W282" t="s">
        <v>55</v>
      </c>
    </row>
    <row r="283" spans="1:23" x14ac:dyDescent="0.3">
      <c r="A283">
        <v>39</v>
      </c>
      <c r="B283" t="s">
        <v>55</v>
      </c>
      <c r="F283">
        <v>8</v>
      </c>
      <c r="G283" t="s">
        <v>55</v>
      </c>
      <c r="H283">
        <v>15</v>
      </c>
      <c r="I283" t="s">
        <v>49</v>
      </c>
      <c r="R283">
        <v>121</v>
      </c>
      <c r="S283" t="s">
        <v>49</v>
      </c>
      <c r="T283">
        <v>79</v>
      </c>
      <c r="U283" t="s">
        <v>49</v>
      </c>
      <c r="V283">
        <v>250</v>
      </c>
      <c r="W283" t="s">
        <v>55</v>
      </c>
    </row>
    <row r="284" spans="1:23" x14ac:dyDescent="0.3">
      <c r="A284">
        <v>18</v>
      </c>
      <c r="B284" t="s">
        <v>55</v>
      </c>
      <c r="F284">
        <v>2</v>
      </c>
      <c r="G284" t="s">
        <v>55</v>
      </c>
      <c r="H284">
        <v>33</v>
      </c>
      <c r="I284" t="s">
        <v>49</v>
      </c>
      <c r="R284">
        <v>98</v>
      </c>
      <c r="S284" t="s">
        <v>49</v>
      </c>
      <c r="T284">
        <v>168</v>
      </c>
      <c r="U284" t="s">
        <v>49</v>
      </c>
      <c r="V284">
        <v>427</v>
      </c>
      <c r="W284" t="s">
        <v>55</v>
      </c>
    </row>
    <row r="285" spans="1:23" x14ac:dyDescent="0.3">
      <c r="A285">
        <v>48</v>
      </c>
      <c r="B285" t="s">
        <v>55</v>
      </c>
      <c r="F285">
        <v>28</v>
      </c>
      <c r="G285" t="s">
        <v>55</v>
      </c>
      <c r="H285">
        <v>26</v>
      </c>
      <c r="I285" t="s">
        <v>49</v>
      </c>
      <c r="R285">
        <v>88</v>
      </c>
      <c r="S285" t="s">
        <v>49</v>
      </c>
      <c r="T285">
        <v>425</v>
      </c>
      <c r="U285" t="s">
        <v>49</v>
      </c>
      <c r="V285">
        <v>467</v>
      </c>
      <c r="W285" t="s">
        <v>55</v>
      </c>
    </row>
    <row r="286" spans="1:23" x14ac:dyDescent="0.3">
      <c r="A286">
        <v>49</v>
      </c>
      <c r="B286" t="s">
        <v>55</v>
      </c>
      <c r="F286">
        <v>24</v>
      </c>
      <c r="G286" t="s">
        <v>55</v>
      </c>
      <c r="H286">
        <v>38</v>
      </c>
      <c r="I286" t="s">
        <v>49</v>
      </c>
      <c r="R286">
        <v>197</v>
      </c>
      <c r="S286" t="s">
        <v>49</v>
      </c>
      <c r="T286">
        <v>162</v>
      </c>
      <c r="U286" t="s">
        <v>49</v>
      </c>
      <c r="V286">
        <v>287</v>
      </c>
      <c r="W286" t="s">
        <v>55</v>
      </c>
    </row>
    <row r="287" spans="1:23" x14ac:dyDescent="0.3">
      <c r="A287">
        <v>49</v>
      </c>
      <c r="B287" t="s">
        <v>49</v>
      </c>
      <c r="F287">
        <v>3</v>
      </c>
      <c r="G287" t="s">
        <v>55</v>
      </c>
      <c r="H287">
        <v>39</v>
      </c>
      <c r="I287" t="s">
        <v>49</v>
      </c>
      <c r="R287">
        <v>331</v>
      </c>
      <c r="S287" t="s">
        <v>49</v>
      </c>
      <c r="T287">
        <v>357</v>
      </c>
      <c r="U287" t="s">
        <v>49</v>
      </c>
      <c r="V287">
        <v>321</v>
      </c>
      <c r="W287" t="s">
        <v>55</v>
      </c>
    </row>
    <row r="288" spans="1:23" x14ac:dyDescent="0.3">
      <c r="A288">
        <v>39</v>
      </c>
      <c r="B288" t="s">
        <v>55</v>
      </c>
      <c r="F288">
        <v>1</v>
      </c>
      <c r="G288" t="s">
        <v>55</v>
      </c>
      <c r="H288">
        <v>39</v>
      </c>
      <c r="I288" t="s">
        <v>49</v>
      </c>
      <c r="R288">
        <v>83</v>
      </c>
      <c r="S288" t="s">
        <v>49</v>
      </c>
      <c r="T288">
        <v>22</v>
      </c>
      <c r="U288" t="s">
        <v>49</v>
      </c>
      <c r="V288">
        <v>806</v>
      </c>
      <c r="W288" t="s">
        <v>55</v>
      </c>
    </row>
    <row r="289" spans="1:23" x14ac:dyDescent="0.3">
      <c r="A289">
        <v>17</v>
      </c>
      <c r="B289" t="s">
        <v>55</v>
      </c>
      <c r="F289">
        <v>50</v>
      </c>
      <c r="G289" t="s">
        <v>55</v>
      </c>
      <c r="H289">
        <v>11</v>
      </c>
      <c r="I289" t="s">
        <v>49</v>
      </c>
      <c r="R289">
        <v>138</v>
      </c>
      <c r="S289" t="s">
        <v>49</v>
      </c>
      <c r="T289">
        <v>215</v>
      </c>
      <c r="U289" t="s">
        <v>49</v>
      </c>
      <c r="V289">
        <v>449</v>
      </c>
      <c r="W289" t="s">
        <v>55</v>
      </c>
    </row>
    <row r="290" spans="1:23" x14ac:dyDescent="0.3">
      <c r="A290">
        <v>38</v>
      </c>
      <c r="B290" t="s">
        <v>55</v>
      </c>
      <c r="F290">
        <v>21</v>
      </c>
      <c r="G290" t="s">
        <v>55</v>
      </c>
      <c r="H290">
        <v>9</v>
      </c>
      <c r="I290" t="s">
        <v>49</v>
      </c>
      <c r="R290">
        <v>312</v>
      </c>
      <c r="S290" t="s">
        <v>49</v>
      </c>
      <c r="T290">
        <v>56</v>
      </c>
      <c r="U290" t="s">
        <v>49</v>
      </c>
      <c r="V290">
        <v>759</v>
      </c>
      <c r="W290" t="s">
        <v>55</v>
      </c>
    </row>
    <row r="291" spans="1:23" x14ac:dyDescent="0.3">
      <c r="A291">
        <v>31</v>
      </c>
      <c r="B291" t="s">
        <v>55</v>
      </c>
      <c r="F291">
        <v>25</v>
      </c>
      <c r="G291" t="s">
        <v>55</v>
      </c>
      <c r="H291">
        <v>6</v>
      </c>
      <c r="I291" t="s">
        <v>49</v>
      </c>
      <c r="R291">
        <v>120</v>
      </c>
      <c r="S291" t="s">
        <v>55</v>
      </c>
      <c r="T291">
        <v>126</v>
      </c>
      <c r="U291" t="s">
        <v>49</v>
      </c>
      <c r="V291">
        <v>808</v>
      </c>
      <c r="W291" t="s">
        <v>55</v>
      </c>
    </row>
    <row r="292" spans="1:23" x14ac:dyDescent="0.3">
      <c r="A292">
        <v>39</v>
      </c>
      <c r="B292" t="s">
        <v>49</v>
      </c>
      <c r="F292">
        <v>17</v>
      </c>
      <c r="G292" t="s">
        <v>55</v>
      </c>
      <c r="H292">
        <v>4</v>
      </c>
      <c r="I292" t="s">
        <v>49</v>
      </c>
      <c r="R292">
        <v>526</v>
      </c>
      <c r="S292" t="s">
        <v>55</v>
      </c>
      <c r="T292">
        <v>9</v>
      </c>
      <c r="U292" t="s">
        <v>49</v>
      </c>
      <c r="V292">
        <v>464</v>
      </c>
      <c r="W292" t="s">
        <v>55</v>
      </c>
    </row>
    <row r="293" spans="1:23" x14ac:dyDescent="0.3">
      <c r="A293">
        <v>61</v>
      </c>
      <c r="B293" t="s">
        <v>49</v>
      </c>
      <c r="F293">
        <v>20</v>
      </c>
      <c r="G293" t="s">
        <v>55</v>
      </c>
      <c r="H293">
        <v>2</v>
      </c>
      <c r="I293" t="s">
        <v>49</v>
      </c>
      <c r="R293">
        <v>211</v>
      </c>
      <c r="S293" t="s">
        <v>49</v>
      </c>
      <c r="T293">
        <v>8</v>
      </c>
      <c r="U293" t="s">
        <v>49</v>
      </c>
      <c r="V293">
        <v>466</v>
      </c>
      <c r="W293" t="s">
        <v>55</v>
      </c>
    </row>
    <row r="294" spans="1:23" x14ac:dyDescent="0.3">
      <c r="A294">
        <v>48</v>
      </c>
      <c r="B294" t="s">
        <v>49</v>
      </c>
      <c r="F294">
        <v>30</v>
      </c>
      <c r="G294" t="s">
        <v>55</v>
      </c>
      <c r="H294">
        <v>20</v>
      </c>
      <c r="I294" t="s">
        <v>49</v>
      </c>
      <c r="R294">
        <v>62</v>
      </c>
      <c r="S294" t="s">
        <v>49</v>
      </c>
      <c r="T294">
        <v>201</v>
      </c>
      <c r="U294" t="s">
        <v>49</v>
      </c>
      <c r="V294">
        <v>701</v>
      </c>
      <c r="W294" t="s">
        <v>55</v>
      </c>
    </row>
    <row r="295" spans="1:23" x14ac:dyDescent="0.3">
      <c r="A295">
        <v>38</v>
      </c>
      <c r="B295" t="s">
        <v>55</v>
      </c>
      <c r="F295">
        <v>30</v>
      </c>
      <c r="G295" t="s">
        <v>55</v>
      </c>
      <c r="H295">
        <v>26</v>
      </c>
      <c r="I295" t="s">
        <v>49</v>
      </c>
      <c r="R295">
        <v>135</v>
      </c>
      <c r="S295" t="s">
        <v>49</v>
      </c>
      <c r="T295">
        <v>106</v>
      </c>
      <c r="U295" t="s">
        <v>49</v>
      </c>
      <c r="V295">
        <v>167</v>
      </c>
      <c r="W295" t="s">
        <v>55</v>
      </c>
    </row>
    <row r="296" spans="1:23" x14ac:dyDescent="0.3">
      <c r="A296">
        <v>63</v>
      </c>
      <c r="B296" t="s">
        <v>49</v>
      </c>
      <c r="F296">
        <v>39</v>
      </c>
      <c r="G296" t="s">
        <v>55</v>
      </c>
      <c r="H296">
        <v>25</v>
      </c>
      <c r="I296" t="s">
        <v>49</v>
      </c>
      <c r="R296">
        <v>101</v>
      </c>
      <c r="S296" t="s">
        <v>49</v>
      </c>
      <c r="T296">
        <v>164</v>
      </c>
      <c r="U296" t="s">
        <v>49</v>
      </c>
      <c r="V296">
        <v>316</v>
      </c>
      <c r="W296" t="s">
        <v>55</v>
      </c>
    </row>
    <row r="297" spans="1:23" x14ac:dyDescent="0.3">
      <c r="A297">
        <v>60</v>
      </c>
      <c r="B297" t="s">
        <v>55</v>
      </c>
      <c r="F297">
        <v>48</v>
      </c>
      <c r="G297" t="s">
        <v>55</v>
      </c>
      <c r="H297">
        <v>18</v>
      </c>
      <c r="I297" t="s">
        <v>49</v>
      </c>
      <c r="R297">
        <v>988</v>
      </c>
      <c r="S297" t="s">
        <v>55</v>
      </c>
      <c r="T297">
        <v>97</v>
      </c>
      <c r="U297" t="s">
        <v>49</v>
      </c>
      <c r="V297">
        <v>562</v>
      </c>
      <c r="W297" t="s">
        <v>55</v>
      </c>
    </row>
    <row r="298" spans="1:23" x14ac:dyDescent="0.3">
      <c r="A298">
        <v>59</v>
      </c>
      <c r="B298" t="s">
        <v>49</v>
      </c>
      <c r="F298">
        <v>26</v>
      </c>
      <c r="G298" t="s">
        <v>55</v>
      </c>
      <c r="H298">
        <v>24</v>
      </c>
      <c r="I298" t="s">
        <v>49</v>
      </c>
      <c r="R298">
        <v>451</v>
      </c>
      <c r="S298" t="s">
        <v>49</v>
      </c>
      <c r="T298">
        <v>151</v>
      </c>
      <c r="U298" t="s">
        <v>49</v>
      </c>
      <c r="V298">
        <v>515</v>
      </c>
      <c r="W298" t="s">
        <v>55</v>
      </c>
    </row>
    <row r="299" spans="1:23" x14ac:dyDescent="0.3">
      <c r="A299">
        <v>54</v>
      </c>
      <c r="B299" t="s">
        <v>49</v>
      </c>
      <c r="F299">
        <v>27</v>
      </c>
      <c r="G299" t="s">
        <v>55</v>
      </c>
      <c r="H299">
        <v>35</v>
      </c>
      <c r="I299" t="s">
        <v>49</v>
      </c>
      <c r="R299">
        <v>1030</v>
      </c>
      <c r="S299" t="s">
        <v>55</v>
      </c>
      <c r="T299">
        <v>96</v>
      </c>
      <c r="U299" t="s">
        <v>49</v>
      </c>
      <c r="V299">
        <v>215</v>
      </c>
      <c r="W299" t="s">
        <v>55</v>
      </c>
    </row>
    <row r="300" spans="1:23" x14ac:dyDescent="0.3">
      <c r="A300">
        <v>21</v>
      </c>
      <c r="B300" t="s">
        <v>49</v>
      </c>
      <c r="F300">
        <v>36</v>
      </c>
      <c r="G300" t="s">
        <v>55</v>
      </c>
      <c r="H300">
        <v>40</v>
      </c>
      <c r="I300" t="s">
        <v>49</v>
      </c>
      <c r="R300">
        <v>1484</v>
      </c>
      <c r="S300" t="s">
        <v>55</v>
      </c>
      <c r="T300">
        <v>555</v>
      </c>
      <c r="U300" t="s">
        <v>49</v>
      </c>
      <c r="V300">
        <v>134</v>
      </c>
      <c r="W300" t="s">
        <v>55</v>
      </c>
    </row>
    <row r="301" spans="1:23" x14ac:dyDescent="0.3">
      <c r="A301">
        <v>55</v>
      </c>
      <c r="B301" t="s">
        <v>55</v>
      </c>
      <c r="F301">
        <v>31</v>
      </c>
      <c r="G301" t="s">
        <v>55</v>
      </c>
      <c r="H301">
        <v>5</v>
      </c>
      <c r="I301" t="s">
        <v>49</v>
      </c>
      <c r="R301">
        <v>317</v>
      </c>
      <c r="S301" t="s">
        <v>55</v>
      </c>
      <c r="T301">
        <v>270</v>
      </c>
      <c r="U301" t="s">
        <v>49</v>
      </c>
      <c r="V301">
        <v>780</v>
      </c>
      <c r="W301" t="s">
        <v>55</v>
      </c>
    </row>
    <row r="302" spans="1:23" x14ac:dyDescent="0.3">
      <c r="A302">
        <v>57</v>
      </c>
      <c r="B302" t="s">
        <v>49</v>
      </c>
      <c r="F302">
        <v>40</v>
      </c>
      <c r="G302" t="s">
        <v>55</v>
      </c>
      <c r="H302">
        <v>13</v>
      </c>
      <c r="I302" t="s">
        <v>49</v>
      </c>
      <c r="R302">
        <v>445</v>
      </c>
      <c r="S302" t="s">
        <v>49</v>
      </c>
      <c r="T302">
        <v>339</v>
      </c>
      <c r="U302" t="s">
        <v>49</v>
      </c>
      <c r="V302">
        <v>904</v>
      </c>
      <c r="W302" t="s">
        <v>55</v>
      </c>
    </row>
    <row r="303" spans="1:23" x14ac:dyDescent="0.3">
      <c r="A303">
        <v>45</v>
      </c>
      <c r="B303" t="s">
        <v>55</v>
      </c>
      <c r="F303">
        <v>12</v>
      </c>
      <c r="G303" t="s">
        <v>55</v>
      </c>
      <c r="H303">
        <v>9</v>
      </c>
      <c r="I303" t="s">
        <v>49</v>
      </c>
      <c r="R303">
        <v>383</v>
      </c>
      <c r="S303" t="s">
        <v>49</v>
      </c>
      <c r="T303">
        <v>159</v>
      </c>
      <c r="U303" t="s">
        <v>49</v>
      </c>
      <c r="V303">
        <v>386</v>
      </c>
      <c r="W303" t="s">
        <v>55</v>
      </c>
    </row>
    <row r="304" spans="1:23" x14ac:dyDescent="0.3">
      <c r="A304">
        <v>31</v>
      </c>
      <c r="B304" t="s">
        <v>55</v>
      </c>
      <c r="F304">
        <v>37</v>
      </c>
      <c r="G304" t="s">
        <v>55</v>
      </c>
      <c r="H304">
        <v>23</v>
      </c>
      <c r="I304" t="s">
        <v>49</v>
      </c>
      <c r="R304">
        <v>605</v>
      </c>
      <c r="S304" t="s">
        <v>49</v>
      </c>
      <c r="T304">
        <v>323</v>
      </c>
      <c r="U304" t="s">
        <v>49</v>
      </c>
      <c r="V304">
        <v>1472</v>
      </c>
      <c r="W304" t="s">
        <v>55</v>
      </c>
    </row>
    <row r="305" spans="1:23" x14ac:dyDescent="0.3">
      <c r="A305">
        <v>50</v>
      </c>
      <c r="B305" t="s">
        <v>49</v>
      </c>
      <c r="F305">
        <v>37</v>
      </c>
      <c r="G305" t="s">
        <v>55</v>
      </c>
      <c r="H305">
        <v>27</v>
      </c>
      <c r="I305" t="s">
        <v>49</v>
      </c>
      <c r="R305">
        <v>330</v>
      </c>
      <c r="S305" t="s">
        <v>49</v>
      </c>
      <c r="T305">
        <v>342</v>
      </c>
      <c r="U305" t="s">
        <v>49</v>
      </c>
      <c r="V305">
        <v>293</v>
      </c>
      <c r="W305" t="s">
        <v>55</v>
      </c>
    </row>
    <row r="306" spans="1:23" x14ac:dyDescent="0.3">
      <c r="A306">
        <v>50</v>
      </c>
      <c r="B306" t="s">
        <v>55</v>
      </c>
      <c r="F306">
        <v>29</v>
      </c>
      <c r="G306" t="s">
        <v>55</v>
      </c>
      <c r="H306">
        <v>17</v>
      </c>
      <c r="I306" t="s">
        <v>49</v>
      </c>
      <c r="R306">
        <v>171</v>
      </c>
      <c r="S306" t="s">
        <v>49</v>
      </c>
      <c r="T306">
        <v>180</v>
      </c>
      <c r="U306" t="s">
        <v>49</v>
      </c>
      <c r="V306">
        <v>311</v>
      </c>
      <c r="W306" t="s">
        <v>55</v>
      </c>
    </row>
    <row r="307" spans="1:23" x14ac:dyDescent="0.3">
      <c r="A307">
        <v>27</v>
      </c>
      <c r="B307" t="s">
        <v>49</v>
      </c>
      <c r="F307">
        <v>4</v>
      </c>
      <c r="G307" t="s">
        <v>55</v>
      </c>
      <c r="H307">
        <v>23</v>
      </c>
      <c r="I307" t="s">
        <v>49</v>
      </c>
      <c r="R307">
        <v>442</v>
      </c>
      <c r="S307" t="s">
        <v>49</v>
      </c>
      <c r="T307">
        <v>60</v>
      </c>
      <c r="U307" t="s">
        <v>49</v>
      </c>
      <c r="V307">
        <v>198</v>
      </c>
      <c r="W307" t="s">
        <v>55</v>
      </c>
    </row>
    <row r="308" spans="1:23" x14ac:dyDescent="0.3">
      <c r="A308">
        <v>21</v>
      </c>
      <c r="B308" t="s">
        <v>55</v>
      </c>
      <c r="F308">
        <v>2</v>
      </c>
      <c r="G308" t="s">
        <v>55</v>
      </c>
      <c r="H308">
        <v>20</v>
      </c>
      <c r="I308" t="s">
        <v>49</v>
      </c>
      <c r="R308">
        <v>772</v>
      </c>
      <c r="S308" t="s">
        <v>55</v>
      </c>
      <c r="T308">
        <v>223</v>
      </c>
      <c r="U308" t="s">
        <v>49</v>
      </c>
      <c r="V308">
        <v>1139</v>
      </c>
      <c r="W308" t="s">
        <v>55</v>
      </c>
    </row>
    <row r="309" spans="1:23" x14ac:dyDescent="0.3">
      <c r="A309">
        <v>51</v>
      </c>
      <c r="B309" t="s">
        <v>49</v>
      </c>
      <c r="F309">
        <v>33</v>
      </c>
      <c r="G309" t="s">
        <v>55</v>
      </c>
      <c r="H309">
        <v>32</v>
      </c>
      <c r="I309" t="s">
        <v>49</v>
      </c>
      <c r="R309">
        <v>249</v>
      </c>
      <c r="S309" t="s">
        <v>49</v>
      </c>
      <c r="T309">
        <v>1434</v>
      </c>
      <c r="U309" t="s">
        <v>49</v>
      </c>
      <c r="V309">
        <v>504</v>
      </c>
      <c r="W309" t="s">
        <v>55</v>
      </c>
    </row>
    <row r="310" spans="1:23" x14ac:dyDescent="0.3">
      <c r="A310">
        <v>21</v>
      </c>
      <c r="B310" t="s">
        <v>55</v>
      </c>
      <c r="F310">
        <v>4</v>
      </c>
      <c r="G310" t="s">
        <v>55</v>
      </c>
      <c r="H310">
        <v>40</v>
      </c>
      <c r="I310" t="s">
        <v>49</v>
      </c>
      <c r="R310">
        <v>357</v>
      </c>
      <c r="S310" t="s">
        <v>49</v>
      </c>
      <c r="T310">
        <v>30</v>
      </c>
      <c r="U310" t="s">
        <v>49</v>
      </c>
      <c r="V310">
        <v>264</v>
      </c>
      <c r="W310" t="s">
        <v>55</v>
      </c>
    </row>
    <row r="311" spans="1:23" x14ac:dyDescent="0.3">
      <c r="A311">
        <v>31</v>
      </c>
      <c r="B311" t="s">
        <v>55</v>
      </c>
      <c r="F311">
        <v>1</v>
      </c>
      <c r="G311" t="s">
        <v>55</v>
      </c>
      <c r="H311">
        <v>26</v>
      </c>
      <c r="I311" t="s">
        <v>49</v>
      </c>
      <c r="R311">
        <v>147</v>
      </c>
      <c r="S311" t="s">
        <v>49</v>
      </c>
      <c r="T311">
        <v>134</v>
      </c>
      <c r="U311" t="s">
        <v>49</v>
      </c>
      <c r="V311">
        <v>103</v>
      </c>
      <c r="W311" t="s">
        <v>55</v>
      </c>
    </row>
    <row r="312" spans="1:23" x14ac:dyDescent="0.3">
      <c r="A312">
        <v>45</v>
      </c>
      <c r="B312" t="s">
        <v>55</v>
      </c>
      <c r="F312">
        <v>32</v>
      </c>
      <c r="G312" t="s">
        <v>55</v>
      </c>
      <c r="H312">
        <v>31</v>
      </c>
      <c r="I312" t="s">
        <v>49</v>
      </c>
      <c r="R312">
        <v>199</v>
      </c>
      <c r="S312" t="s">
        <v>49</v>
      </c>
      <c r="T312">
        <v>10</v>
      </c>
      <c r="U312" t="s">
        <v>49</v>
      </c>
      <c r="V312">
        <v>485</v>
      </c>
      <c r="W312" t="s">
        <v>55</v>
      </c>
    </row>
    <row r="313" spans="1:23" x14ac:dyDescent="0.3">
      <c r="A313">
        <v>62</v>
      </c>
      <c r="B313" t="s">
        <v>49</v>
      </c>
      <c r="F313">
        <v>35</v>
      </c>
      <c r="G313" t="s">
        <v>55</v>
      </c>
      <c r="H313">
        <v>45</v>
      </c>
      <c r="I313" t="s">
        <v>49</v>
      </c>
      <c r="R313">
        <v>271</v>
      </c>
      <c r="S313" t="s">
        <v>49</v>
      </c>
      <c r="T313">
        <v>620</v>
      </c>
      <c r="U313" t="s">
        <v>49</v>
      </c>
      <c r="V313">
        <v>479</v>
      </c>
      <c r="W313" t="s">
        <v>55</v>
      </c>
    </row>
    <row r="314" spans="1:23" x14ac:dyDescent="0.3">
      <c r="A314">
        <v>36</v>
      </c>
      <c r="B314" t="s">
        <v>55</v>
      </c>
      <c r="F314">
        <v>23</v>
      </c>
      <c r="G314" t="s">
        <v>55</v>
      </c>
      <c r="H314">
        <v>18</v>
      </c>
      <c r="I314" t="s">
        <v>49</v>
      </c>
      <c r="R314">
        <v>783</v>
      </c>
      <c r="S314" t="s">
        <v>49</v>
      </c>
      <c r="T314">
        <v>6</v>
      </c>
      <c r="U314" t="s">
        <v>49</v>
      </c>
      <c r="V314">
        <v>125</v>
      </c>
      <c r="W314" t="s">
        <v>55</v>
      </c>
    </row>
    <row r="315" spans="1:23" x14ac:dyDescent="0.3">
      <c r="A315">
        <v>30</v>
      </c>
      <c r="B315" t="s">
        <v>49</v>
      </c>
      <c r="F315">
        <v>26</v>
      </c>
      <c r="G315" t="s">
        <v>55</v>
      </c>
      <c r="H315">
        <v>26</v>
      </c>
      <c r="I315" t="s">
        <v>49</v>
      </c>
      <c r="R315">
        <v>472</v>
      </c>
      <c r="S315" t="s">
        <v>49</v>
      </c>
      <c r="T315">
        <v>209</v>
      </c>
      <c r="U315" t="s">
        <v>49</v>
      </c>
      <c r="V315">
        <v>442</v>
      </c>
      <c r="W315" t="s">
        <v>55</v>
      </c>
    </row>
    <row r="316" spans="1:23" x14ac:dyDescent="0.3">
      <c r="A316">
        <v>28</v>
      </c>
      <c r="B316" t="s">
        <v>55</v>
      </c>
      <c r="F316">
        <v>39</v>
      </c>
      <c r="G316" t="s">
        <v>55</v>
      </c>
      <c r="H316">
        <v>22</v>
      </c>
      <c r="I316" t="s">
        <v>49</v>
      </c>
      <c r="R316">
        <v>223</v>
      </c>
      <c r="S316" t="s">
        <v>55</v>
      </c>
      <c r="T316">
        <v>419</v>
      </c>
      <c r="U316" t="s">
        <v>49</v>
      </c>
      <c r="V316">
        <v>528</v>
      </c>
      <c r="W316" t="s">
        <v>55</v>
      </c>
    </row>
    <row r="317" spans="1:23" x14ac:dyDescent="0.3">
      <c r="A317">
        <v>30</v>
      </c>
      <c r="B317" t="s">
        <v>49</v>
      </c>
      <c r="F317">
        <v>16</v>
      </c>
      <c r="G317" t="s">
        <v>55</v>
      </c>
      <c r="H317">
        <v>18</v>
      </c>
      <c r="I317" t="s">
        <v>49</v>
      </c>
      <c r="R317">
        <v>395</v>
      </c>
      <c r="S317" t="s">
        <v>49</v>
      </c>
      <c r="T317">
        <v>283</v>
      </c>
      <c r="U317" t="s">
        <v>49</v>
      </c>
      <c r="V317">
        <v>697</v>
      </c>
      <c r="W317" t="s">
        <v>55</v>
      </c>
    </row>
    <row r="318" spans="1:23" x14ac:dyDescent="0.3">
      <c r="A318">
        <v>17</v>
      </c>
      <c r="B318" t="s">
        <v>49</v>
      </c>
      <c r="F318">
        <v>25</v>
      </c>
      <c r="G318" t="s">
        <v>55</v>
      </c>
      <c r="H318">
        <v>26</v>
      </c>
      <c r="I318" t="s">
        <v>49</v>
      </c>
      <c r="R318">
        <v>56</v>
      </c>
      <c r="S318" t="s">
        <v>49</v>
      </c>
      <c r="T318">
        <v>188</v>
      </c>
      <c r="U318" t="s">
        <v>49</v>
      </c>
      <c r="V318">
        <v>1018</v>
      </c>
      <c r="W318" t="s">
        <v>55</v>
      </c>
    </row>
    <row r="319" spans="1:23" x14ac:dyDescent="0.3">
      <c r="A319">
        <v>25</v>
      </c>
      <c r="B319" t="s">
        <v>49</v>
      </c>
      <c r="F319">
        <v>20</v>
      </c>
      <c r="G319" t="s">
        <v>55</v>
      </c>
      <c r="H319">
        <v>22</v>
      </c>
      <c r="I319" t="s">
        <v>49</v>
      </c>
      <c r="R319">
        <v>641</v>
      </c>
      <c r="S319" t="s">
        <v>49</v>
      </c>
      <c r="T319">
        <v>267</v>
      </c>
      <c r="U319" t="s">
        <v>49</v>
      </c>
      <c r="V319">
        <v>998</v>
      </c>
      <c r="W319" t="s">
        <v>55</v>
      </c>
    </row>
    <row r="320" spans="1:23" x14ac:dyDescent="0.3">
      <c r="A320">
        <v>32</v>
      </c>
      <c r="B320" t="s">
        <v>49</v>
      </c>
      <c r="F320">
        <v>18</v>
      </c>
      <c r="G320" t="s">
        <v>55</v>
      </c>
      <c r="H320">
        <v>20</v>
      </c>
      <c r="I320" t="s">
        <v>49</v>
      </c>
      <c r="R320">
        <v>429</v>
      </c>
      <c r="S320" t="s">
        <v>55</v>
      </c>
      <c r="T320">
        <v>196</v>
      </c>
      <c r="U320" t="s">
        <v>49</v>
      </c>
      <c r="V320">
        <v>171</v>
      </c>
      <c r="W320" t="s">
        <v>55</v>
      </c>
    </row>
    <row r="321" spans="1:23" x14ac:dyDescent="0.3">
      <c r="A321">
        <v>36</v>
      </c>
      <c r="B321" t="s">
        <v>55</v>
      </c>
      <c r="F321">
        <v>18</v>
      </c>
      <c r="G321" t="s">
        <v>55</v>
      </c>
      <c r="H321">
        <v>21</v>
      </c>
      <c r="I321" t="s">
        <v>49</v>
      </c>
      <c r="R321">
        <v>113</v>
      </c>
      <c r="S321" t="s">
        <v>49</v>
      </c>
      <c r="T321">
        <v>245</v>
      </c>
      <c r="U321" t="s">
        <v>49</v>
      </c>
      <c r="V321">
        <v>205</v>
      </c>
      <c r="W321" t="s">
        <v>55</v>
      </c>
    </row>
    <row r="322" spans="1:23" x14ac:dyDescent="0.3">
      <c r="A322">
        <v>57</v>
      </c>
      <c r="B322" t="s">
        <v>49</v>
      </c>
      <c r="F322">
        <v>1</v>
      </c>
      <c r="G322" t="s">
        <v>55</v>
      </c>
      <c r="H322">
        <v>18</v>
      </c>
      <c r="I322" t="s">
        <v>49</v>
      </c>
      <c r="R322">
        <v>11</v>
      </c>
      <c r="S322" t="s">
        <v>49</v>
      </c>
      <c r="T322">
        <v>1065</v>
      </c>
      <c r="U322" t="s">
        <v>49</v>
      </c>
      <c r="V322">
        <v>270</v>
      </c>
      <c r="W322" t="s">
        <v>55</v>
      </c>
    </row>
    <row r="323" spans="1:23" x14ac:dyDescent="0.3">
      <c r="A323">
        <v>15</v>
      </c>
      <c r="B323" t="s">
        <v>49</v>
      </c>
      <c r="F323">
        <v>26</v>
      </c>
      <c r="G323" t="s">
        <v>55</v>
      </c>
      <c r="H323">
        <v>26</v>
      </c>
      <c r="I323" t="s">
        <v>49</v>
      </c>
      <c r="R323">
        <v>157</v>
      </c>
      <c r="S323" t="s">
        <v>49</v>
      </c>
      <c r="T323">
        <v>138</v>
      </c>
      <c r="U323" t="s">
        <v>49</v>
      </c>
      <c r="V323">
        <v>442</v>
      </c>
      <c r="W323" t="s">
        <v>55</v>
      </c>
    </row>
    <row r="324" spans="1:23" x14ac:dyDescent="0.3">
      <c r="A324">
        <v>23</v>
      </c>
      <c r="B324" t="s">
        <v>49</v>
      </c>
      <c r="F324">
        <v>19</v>
      </c>
      <c r="G324" t="s">
        <v>55</v>
      </c>
      <c r="H324">
        <v>40</v>
      </c>
      <c r="I324" t="s">
        <v>49</v>
      </c>
      <c r="R324">
        <v>79</v>
      </c>
      <c r="S324" t="s">
        <v>49</v>
      </c>
      <c r="T324">
        <v>207</v>
      </c>
      <c r="U324" t="s">
        <v>49</v>
      </c>
      <c r="V324">
        <v>664</v>
      </c>
      <c r="W324" t="s">
        <v>55</v>
      </c>
    </row>
    <row r="325" spans="1:23" x14ac:dyDescent="0.3">
      <c r="A325">
        <v>36</v>
      </c>
      <c r="B325" t="s">
        <v>55</v>
      </c>
      <c r="F325">
        <v>17</v>
      </c>
      <c r="G325" t="s">
        <v>55</v>
      </c>
      <c r="H325">
        <v>7</v>
      </c>
      <c r="I325" t="s">
        <v>49</v>
      </c>
      <c r="R325">
        <v>178</v>
      </c>
      <c r="S325" t="s">
        <v>55</v>
      </c>
      <c r="T325">
        <v>456</v>
      </c>
      <c r="U325" t="s">
        <v>49</v>
      </c>
      <c r="V325">
        <v>877</v>
      </c>
      <c r="W325" t="s">
        <v>55</v>
      </c>
    </row>
    <row r="326" spans="1:23" x14ac:dyDescent="0.3">
      <c r="A326">
        <v>28</v>
      </c>
      <c r="B326" t="s">
        <v>49</v>
      </c>
      <c r="F326">
        <v>3</v>
      </c>
      <c r="G326" t="s">
        <v>55</v>
      </c>
      <c r="H326">
        <v>9</v>
      </c>
      <c r="I326" t="s">
        <v>49</v>
      </c>
      <c r="R326">
        <v>168</v>
      </c>
      <c r="S326" t="s">
        <v>49</v>
      </c>
      <c r="T326">
        <v>261</v>
      </c>
      <c r="U326" t="s">
        <v>49</v>
      </c>
      <c r="V326">
        <v>1971</v>
      </c>
      <c r="W326" t="s">
        <v>55</v>
      </c>
    </row>
    <row r="327" spans="1:23" x14ac:dyDescent="0.3">
      <c r="A327">
        <v>51</v>
      </c>
      <c r="B327" t="s">
        <v>49</v>
      </c>
      <c r="F327">
        <v>23</v>
      </c>
      <c r="G327" t="s">
        <v>55</v>
      </c>
      <c r="H327">
        <v>42</v>
      </c>
      <c r="I327" t="s">
        <v>49</v>
      </c>
      <c r="R327">
        <v>425</v>
      </c>
      <c r="S327" t="s">
        <v>49</v>
      </c>
      <c r="T327">
        <v>80</v>
      </c>
      <c r="U327" t="s">
        <v>49</v>
      </c>
      <c r="V327">
        <v>1258</v>
      </c>
      <c r="W327" t="s">
        <v>55</v>
      </c>
    </row>
    <row r="328" spans="1:23" x14ac:dyDescent="0.3">
      <c r="A328">
        <v>32</v>
      </c>
      <c r="B328" t="s">
        <v>55</v>
      </c>
      <c r="F328">
        <v>38</v>
      </c>
      <c r="G328" t="s">
        <v>55</v>
      </c>
      <c r="H328">
        <v>32</v>
      </c>
      <c r="I328" t="s">
        <v>49</v>
      </c>
      <c r="R328">
        <v>162</v>
      </c>
      <c r="S328" t="s">
        <v>49</v>
      </c>
      <c r="T328">
        <v>131</v>
      </c>
      <c r="U328" t="s">
        <v>49</v>
      </c>
      <c r="V328">
        <v>188</v>
      </c>
      <c r="W328" t="s">
        <v>55</v>
      </c>
    </row>
    <row r="329" spans="1:23" x14ac:dyDescent="0.3">
      <c r="A329">
        <v>19</v>
      </c>
      <c r="B329" t="s">
        <v>55</v>
      </c>
      <c r="F329">
        <v>5</v>
      </c>
      <c r="G329" t="s">
        <v>55</v>
      </c>
      <c r="H329">
        <v>40</v>
      </c>
      <c r="I329" t="s">
        <v>49</v>
      </c>
      <c r="R329">
        <v>799</v>
      </c>
      <c r="S329" t="s">
        <v>55</v>
      </c>
      <c r="T329">
        <v>94</v>
      </c>
      <c r="U329" t="s">
        <v>49</v>
      </c>
      <c r="V329">
        <v>232</v>
      </c>
      <c r="W329" t="s">
        <v>55</v>
      </c>
    </row>
    <row r="330" spans="1:23" x14ac:dyDescent="0.3">
      <c r="A330">
        <v>28</v>
      </c>
      <c r="B330" t="s">
        <v>49</v>
      </c>
      <c r="F330">
        <v>45</v>
      </c>
      <c r="G330" t="s">
        <v>55</v>
      </c>
      <c r="H330">
        <v>26</v>
      </c>
      <c r="I330" t="s">
        <v>49</v>
      </c>
      <c r="R330">
        <v>1370</v>
      </c>
      <c r="S330" t="s">
        <v>55</v>
      </c>
      <c r="T330">
        <v>153</v>
      </c>
      <c r="U330" t="s">
        <v>49</v>
      </c>
      <c r="V330">
        <v>796</v>
      </c>
      <c r="W330" t="s">
        <v>55</v>
      </c>
    </row>
    <row r="331" spans="1:23" x14ac:dyDescent="0.3">
      <c r="A331">
        <v>35</v>
      </c>
      <c r="B331" t="s">
        <v>55</v>
      </c>
      <c r="F331">
        <v>15</v>
      </c>
      <c r="G331" t="s">
        <v>55</v>
      </c>
      <c r="H331">
        <v>20</v>
      </c>
      <c r="I331" t="s">
        <v>49</v>
      </c>
      <c r="R331">
        <v>357</v>
      </c>
      <c r="S331" t="s">
        <v>49</v>
      </c>
      <c r="T331">
        <v>109</v>
      </c>
      <c r="U331" t="s">
        <v>49</v>
      </c>
      <c r="V331">
        <v>655</v>
      </c>
      <c r="W331" t="s">
        <v>55</v>
      </c>
    </row>
    <row r="332" spans="1:23" x14ac:dyDescent="0.3">
      <c r="A332">
        <v>4</v>
      </c>
      <c r="B332" t="s">
        <v>55</v>
      </c>
      <c r="F332">
        <v>33</v>
      </c>
      <c r="G332" t="s">
        <v>55</v>
      </c>
      <c r="H332">
        <v>29</v>
      </c>
      <c r="I332" t="s">
        <v>49</v>
      </c>
      <c r="R332">
        <v>22</v>
      </c>
      <c r="S332" t="s">
        <v>49</v>
      </c>
      <c r="T332">
        <v>53</v>
      </c>
      <c r="U332" t="s">
        <v>49</v>
      </c>
      <c r="V332">
        <v>646</v>
      </c>
      <c r="W332" t="s">
        <v>55</v>
      </c>
    </row>
    <row r="333" spans="1:23" x14ac:dyDescent="0.3">
      <c r="A333">
        <v>1</v>
      </c>
      <c r="B333" t="s">
        <v>55</v>
      </c>
      <c r="F333">
        <v>24</v>
      </c>
      <c r="G333" t="s">
        <v>55</v>
      </c>
      <c r="H333">
        <v>22</v>
      </c>
      <c r="I333" t="s">
        <v>49</v>
      </c>
      <c r="R333">
        <v>215</v>
      </c>
      <c r="S333" t="s">
        <v>49</v>
      </c>
      <c r="T333">
        <v>77</v>
      </c>
      <c r="U333" t="s">
        <v>49</v>
      </c>
      <c r="V333">
        <v>743</v>
      </c>
      <c r="W333" t="s">
        <v>55</v>
      </c>
    </row>
    <row r="334" spans="1:23" x14ac:dyDescent="0.3">
      <c r="A334">
        <v>12</v>
      </c>
      <c r="B334" t="s">
        <v>55</v>
      </c>
      <c r="F334">
        <v>5</v>
      </c>
      <c r="G334" t="s">
        <v>55</v>
      </c>
      <c r="H334">
        <v>22</v>
      </c>
      <c r="I334" t="s">
        <v>49</v>
      </c>
      <c r="R334">
        <v>56</v>
      </c>
      <c r="S334" t="s">
        <v>49</v>
      </c>
      <c r="T334">
        <v>121</v>
      </c>
      <c r="U334" t="s">
        <v>49</v>
      </c>
      <c r="V334">
        <v>550</v>
      </c>
      <c r="W334" t="s">
        <v>55</v>
      </c>
    </row>
    <row r="335" spans="1:23" x14ac:dyDescent="0.3">
      <c r="A335">
        <v>34</v>
      </c>
      <c r="B335" t="s">
        <v>55</v>
      </c>
      <c r="F335">
        <v>3</v>
      </c>
      <c r="G335" t="s">
        <v>55</v>
      </c>
      <c r="H335">
        <v>35</v>
      </c>
      <c r="I335" t="s">
        <v>49</v>
      </c>
      <c r="R335">
        <v>1017</v>
      </c>
      <c r="S335" t="s">
        <v>55</v>
      </c>
      <c r="T335">
        <v>155</v>
      </c>
      <c r="U335" t="s">
        <v>49</v>
      </c>
      <c r="V335">
        <v>154</v>
      </c>
      <c r="W335" t="s">
        <v>55</v>
      </c>
    </row>
    <row r="336" spans="1:23" x14ac:dyDescent="0.3">
      <c r="A336">
        <v>19</v>
      </c>
      <c r="B336" t="s">
        <v>55</v>
      </c>
      <c r="F336">
        <v>1</v>
      </c>
      <c r="G336" t="s">
        <v>55</v>
      </c>
      <c r="H336">
        <v>22</v>
      </c>
      <c r="I336" t="s">
        <v>49</v>
      </c>
      <c r="R336">
        <v>298</v>
      </c>
      <c r="S336" t="s">
        <v>55</v>
      </c>
      <c r="T336">
        <v>108</v>
      </c>
      <c r="U336" t="s">
        <v>49</v>
      </c>
      <c r="V336">
        <v>144</v>
      </c>
      <c r="W336" t="s">
        <v>55</v>
      </c>
    </row>
    <row r="337" spans="1:23" x14ac:dyDescent="0.3">
      <c r="A337">
        <v>23</v>
      </c>
      <c r="B337" t="s">
        <v>49</v>
      </c>
      <c r="F337">
        <v>18</v>
      </c>
      <c r="G337" t="s">
        <v>55</v>
      </c>
      <c r="H337">
        <v>19</v>
      </c>
      <c r="I337" t="s">
        <v>49</v>
      </c>
      <c r="R337">
        <v>126</v>
      </c>
      <c r="S337" t="s">
        <v>49</v>
      </c>
      <c r="T337">
        <v>159</v>
      </c>
      <c r="U337" t="s">
        <v>49</v>
      </c>
      <c r="V337">
        <v>261</v>
      </c>
      <c r="W337" t="s">
        <v>55</v>
      </c>
    </row>
    <row r="338" spans="1:23" x14ac:dyDescent="0.3">
      <c r="A338">
        <v>25</v>
      </c>
      <c r="B338" t="s">
        <v>49</v>
      </c>
      <c r="F338">
        <v>32</v>
      </c>
      <c r="G338" t="s">
        <v>55</v>
      </c>
      <c r="H338">
        <v>17</v>
      </c>
      <c r="I338" t="s">
        <v>49</v>
      </c>
      <c r="R338">
        <v>9</v>
      </c>
      <c r="S338" t="s">
        <v>49</v>
      </c>
      <c r="T338">
        <v>208</v>
      </c>
      <c r="U338" t="s">
        <v>49</v>
      </c>
      <c r="V338">
        <v>451</v>
      </c>
      <c r="W338" t="s">
        <v>55</v>
      </c>
    </row>
    <row r="339" spans="1:23" x14ac:dyDescent="0.3">
      <c r="A339">
        <v>42</v>
      </c>
      <c r="B339" t="s">
        <v>49</v>
      </c>
      <c r="F339">
        <v>22</v>
      </c>
      <c r="G339" t="s">
        <v>55</v>
      </c>
      <c r="H339">
        <v>18</v>
      </c>
      <c r="I339" t="s">
        <v>49</v>
      </c>
      <c r="R339">
        <v>8</v>
      </c>
      <c r="S339" t="s">
        <v>49</v>
      </c>
      <c r="T339">
        <v>215</v>
      </c>
      <c r="U339" t="s">
        <v>49</v>
      </c>
      <c r="V339">
        <v>214</v>
      </c>
      <c r="W339" t="s">
        <v>55</v>
      </c>
    </row>
    <row r="340" spans="1:23" x14ac:dyDescent="0.3">
      <c r="A340">
        <v>29</v>
      </c>
      <c r="B340" t="s">
        <v>49</v>
      </c>
      <c r="F340">
        <v>21</v>
      </c>
      <c r="G340" t="s">
        <v>55</v>
      </c>
      <c r="H340">
        <v>38</v>
      </c>
      <c r="I340" t="s">
        <v>49</v>
      </c>
      <c r="R340">
        <v>201</v>
      </c>
      <c r="S340" t="s">
        <v>49</v>
      </c>
      <c r="T340">
        <v>597</v>
      </c>
      <c r="U340" t="s">
        <v>49</v>
      </c>
      <c r="V340">
        <v>587</v>
      </c>
      <c r="W340" t="s">
        <v>55</v>
      </c>
    </row>
    <row r="341" spans="1:23" x14ac:dyDescent="0.3">
      <c r="A341">
        <v>32</v>
      </c>
      <c r="B341" t="s">
        <v>49</v>
      </c>
      <c r="F341">
        <v>32</v>
      </c>
      <c r="G341" t="s">
        <v>55</v>
      </c>
      <c r="H341">
        <v>30</v>
      </c>
      <c r="I341" t="s">
        <v>49</v>
      </c>
      <c r="R341">
        <v>106</v>
      </c>
      <c r="S341" t="s">
        <v>49</v>
      </c>
      <c r="T341">
        <v>505</v>
      </c>
      <c r="U341" t="s">
        <v>49</v>
      </c>
      <c r="V341">
        <v>270</v>
      </c>
      <c r="W341" t="s">
        <v>55</v>
      </c>
    </row>
    <row r="342" spans="1:23" x14ac:dyDescent="0.3">
      <c r="A342">
        <v>18</v>
      </c>
      <c r="B342" t="s">
        <v>55</v>
      </c>
      <c r="F342">
        <v>18</v>
      </c>
      <c r="G342" t="s">
        <v>55</v>
      </c>
      <c r="H342">
        <v>21</v>
      </c>
      <c r="I342" t="s">
        <v>49</v>
      </c>
      <c r="R342">
        <v>164</v>
      </c>
      <c r="S342" t="s">
        <v>49</v>
      </c>
      <c r="T342">
        <v>380</v>
      </c>
      <c r="U342" t="s">
        <v>49</v>
      </c>
      <c r="V342">
        <v>338</v>
      </c>
      <c r="W342" t="s">
        <v>55</v>
      </c>
    </row>
    <row r="343" spans="1:23" x14ac:dyDescent="0.3">
      <c r="A343">
        <v>60</v>
      </c>
      <c r="B343" t="s">
        <v>49</v>
      </c>
      <c r="F343">
        <v>23</v>
      </c>
      <c r="G343" t="s">
        <v>55</v>
      </c>
      <c r="H343">
        <v>17</v>
      </c>
      <c r="I343" t="s">
        <v>49</v>
      </c>
      <c r="R343">
        <v>97</v>
      </c>
      <c r="S343" t="s">
        <v>49</v>
      </c>
      <c r="T343">
        <v>120</v>
      </c>
      <c r="U343" t="s">
        <v>49</v>
      </c>
      <c r="V343">
        <v>397</v>
      </c>
      <c r="W343" t="s">
        <v>55</v>
      </c>
    </row>
    <row r="344" spans="1:23" x14ac:dyDescent="0.3">
      <c r="A344">
        <v>40</v>
      </c>
      <c r="B344" t="s">
        <v>55</v>
      </c>
      <c r="F344">
        <v>16</v>
      </c>
      <c r="G344" t="s">
        <v>55</v>
      </c>
      <c r="H344">
        <v>17</v>
      </c>
      <c r="I344" t="s">
        <v>49</v>
      </c>
      <c r="R344">
        <v>151</v>
      </c>
      <c r="S344" t="s">
        <v>49</v>
      </c>
      <c r="T344">
        <v>106</v>
      </c>
      <c r="U344" t="s">
        <v>49</v>
      </c>
      <c r="V344">
        <v>344</v>
      </c>
      <c r="W344" t="s">
        <v>55</v>
      </c>
    </row>
    <row r="345" spans="1:23" x14ac:dyDescent="0.3">
      <c r="A345">
        <v>15</v>
      </c>
      <c r="B345" t="s">
        <v>55</v>
      </c>
      <c r="F345">
        <v>36</v>
      </c>
      <c r="G345" t="s">
        <v>55</v>
      </c>
      <c r="H345">
        <v>22</v>
      </c>
      <c r="I345" t="s">
        <v>49</v>
      </c>
      <c r="R345">
        <v>96</v>
      </c>
      <c r="S345" t="s">
        <v>49</v>
      </c>
      <c r="T345">
        <v>332</v>
      </c>
      <c r="U345" t="s">
        <v>49</v>
      </c>
      <c r="V345">
        <v>1467</v>
      </c>
      <c r="W345" t="s">
        <v>55</v>
      </c>
    </row>
    <row r="346" spans="1:23" x14ac:dyDescent="0.3">
      <c r="A346">
        <v>25</v>
      </c>
      <c r="B346" t="s">
        <v>49</v>
      </c>
      <c r="F346">
        <v>9</v>
      </c>
      <c r="G346" t="s">
        <v>55</v>
      </c>
      <c r="H346">
        <v>21</v>
      </c>
      <c r="I346" t="s">
        <v>49</v>
      </c>
      <c r="R346">
        <v>555</v>
      </c>
      <c r="S346" t="s">
        <v>49</v>
      </c>
      <c r="T346">
        <v>221</v>
      </c>
      <c r="U346" t="s">
        <v>49</v>
      </c>
      <c r="V346">
        <v>646</v>
      </c>
      <c r="W346" t="s">
        <v>55</v>
      </c>
    </row>
    <row r="347" spans="1:23" x14ac:dyDescent="0.3">
      <c r="A347">
        <v>20</v>
      </c>
      <c r="B347" t="s">
        <v>55</v>
      </c>
      <c r="F347">
        <v>3</v>
      </c>
      <c r="G347" t="s">
        <v>55</v>
      </c>
      <c r="H347">
        <v>21</v>
      </c>
      <c r="I347" t="s">
        <v>49</v>
      </c>
      <c r="R347">
        <v>270</v>
      </c>
      <c r="S347" t="s">
        <v>49</v>
      </c>
      <c r="T347">
        <v>80</v>
      </c>
      <c r="U347" t="s">
        <v>49</v>
      </c>
      <c r="V347">
        <v>1007</v>
      </c>
      <c r="W347" t="s">
        <v>55</v>
      </c>
    </row>
    <row r="348" spans="1:23" x14ac:dyDescent="0.3">
      <c r="A348">
        <v>36</v>
      </c>
      <c r="B348" t="s">
        <v>55</v>
      </c>
      <c r="F348">
        <v>16</v>
      </c>
      <c r="G348" t="s">
        <v>55</v>
      </c>
      <c r="H348">
        <v>28</v>
      </c>
      <c r="I348" t="s">
        <v>49</v>
      </c>
      <c r="R348">
        <v>339</v>
      </c>
      <c r="S348" t="s">
        <v>49</v>
      </c>
      <c r="T348">
        <v>60</v>
      </c>
      <c r="U348" t="s">
        <v>49</v>
      </c>
      <c r="V348">
        <v>990</v>
      </c>
      <c r="W348" t="s">
        <v>55</v>
      </c>
    </row>
    <row r="349" spans="1:23" x14ac:dyDescent="0.3">
      <c r="A349">
        <v>25</v>
      </c>
      <c r="B349" t="s">
        <v>49</v>
      </c>
      <c r="F349">
        <v>45</v>
      </c>
      <c r="G349" t="s">
        <v>55</v>
      </c>
      <c r="H349">
        <v>18</v>
      </c>
      <c r="I349" t="s">
        <v>49</v>
      </c>
      <c r="R349">
        <v>328</v>
      </c>
      <c r="S349" t="s">
        <v>55</v>
      </c>
      <c r="T349">
        <v>212</v>
      </c>
      <c r="U349" t="s">
        <v>49</v>
      </c>
      <c r="V349">
        <v>223</v>
      </c>
      <c r="W349" t="s">
        <v>55</v>
      </c>
    </row>
    <row r="350" spans="1:23" x14ac:dyDescent="0.3">
      <c r="A350">
        <v>42</v>
      </c>
      <c r="B350" t="s">
        <v>49</v>
      </c>
      <c r="F350">
        <v>30</v>
      </c>
      <c r="G350" t="s">
        <v>55</v>
      </c>
      <c r="H350">
        <v>24</v>
      </c>
      <c r="I350" t="s">
        <v>49</v>
      </c>
      <c r="R350">
        <v>159</v>
      </c>
      <c r="S350" t="s">
        <v>49</v>
      </c>
      <c r="T350">
        <v>493</v>
      </c>
      <c r="U350" t="s">
        <v>49</v>
      </c>
      <c r="V350">
        <v>190</v>
      </c>
      <c r="W350" t="s">
        <v>55</v>
      </c>
    </row>
    <row r="351" spans="1:23" x14ac:dyDescent="0.3">
      <c r="A351">
        <v>42</v>
      </c>
      <c r="B351" t="s">
        <v>49</v>
      </c>
      <c r="F351">
        <v>29</v>
      </c>
      <c r="G351" t="s">
        <v>55</v>
      </c>
      <c r="H351">
        <v>28</v>
      </c>
      <c r="I351" t="s">
        <v>49</v>
      </c>
      <c r="R351">
        <v>323</v>
      </c>
      <c r="S351" t="s">
        <v>49</v>
      </c>
      <c r="T351">
        <v>98</v>
      </c>
      <c r="U351" t="s">
        <v>49</v>
      </c>
      <c r="V351">
        <v>458</v>
      </c>
      <c r="W351" t="s">
        <v>55</v>
      </c>
    </row>
    <row r="352" spans="1:23" x14ac:dyDescent="0.3">
      <c r="A352">
        <v>26</v>
      </c>
      <c r="B352" t="s">
        <v>55</v>
      </c>
      <c r="F352">
        <v>34</v>
      </c>
      <c r="G352" t="s">
        <v>55</v>
      </c>
      <c r="H352">
        <v>45</v>
      </c>
      <c r="I352" t="s">
        <v>49</v>
      </c>
      <c r="R352">
        <v>342</v>
      </c>
      <c r="S352" t="s">
        <v>49</v>
      </c>
      <c r="T352">
        <v>203</v>
      </c>
      <c r="U352" t="s">
        <v>49</v>
      </c>
      <c r="V352">
        <v>152</v>
      </c>
      <c r="W352" t="s">
        <v>55</v>
      </c>
    </row>
    <row r="353" spans="1:23" x14ac:dyDescent="0.3">
      <c r="A353">
        <v>28</v>
      </c>
      <c r="B353" t="s">
        <v>55</v>
      </c>
      <c r="F353">
        <v>36</v>
      </c>
      <c r="G353" t="s">
        <v>55</v>
      </c>
      <c r="H353">
        <v>28</v>
      </c>
      <c r="I353" t="s">
        <v>49</v>
      </c>
      <c r="R353">
        <v>180</v>
      </c>
      <c r="S353" t="s">
        <v>49</v>
      </c>
      <c r="T353">
        <v>157</v>
      </c>
      <c r="U353" t="s">
        <v>49</v>
      </c>
      <c r="V353">
        <v>147</v>
      </c>
      <c r="W353" t="s">
        <v>55</v>
      </c>
    </row>
    <row r="354" spans="1:23" x14ac:dyDescent="0.3">
      <c r="A354">
        <v>1</v>
      </c>
      <c r="B354" t="s">
        <v>55</v>
      </c>
      <c r="F354">
        <v>36</v>
      </c>
      <c r="G354" t="s">
        <v>55</v>
      </c>
      <c r="H354">
        <v>24</v>
      </c>
      <c r="I354" t="s">
        <v>49</v>
      </c>
      <c r="R354">
        <v>60</v>
      </c>
      <c r="S354" t="s">
        <v>49</v>
      </c>
      <c r="T354">
        <v>287</v>
      </c>
      <c r="U354" t="s">
        <v>49</v>
      </c>
      <c r="V354">
        <v>775</v>
      </c>
      <c r="W354" t="s">
        <v>55</v>
      </c>
    </row>
    <row r="355" spans="1:23" x14ac:dyDescent="0.3">
      <c r="A355">
        <v>35</v>
      </c>
      <c r="B355" t="s">
        <v>55</v>
      </c>
      <c r="F355">
        <v>30</v>
      </c>
      <c r="G355" t="s">
        <v>55</v>
      </c>
      <c r="H355">
        <v>20</v>
      </c>
      <c r="I355" t="s">
        <v>49</v>
      </c>
      <c r="R355">
        <v>223</v>
      </c>
      <c r="S355" t="s">
        <v>49</v>
      </c>
      <c r="T355">
        <v>159</v>
      </c>
      <c r="U355" t="s">
        <v>49</v>
      </c>
      <c r="V355">
        <v>698</v>
      </c>
      <c r="W355" t="s">
        <v>55</v>
      </c>
    </row>
    <row r="356" spans="1:23" x14ac:dyDescent="0.3">
      <c r="A356">
        <v>19</v>
      </c>
      <c r="B356" t="s">
        <v>49</v>
      </c>
      <c r="F356">
        <v>32</v>
      </c>
      <c r="G356" t="s">
        <v>55</v>
      </c>
      <c r="H356">
        <v>29</v>
      </c>
      <c r="I356" t="s">
        <v>49</v>
      </c>
      <c r="R356">
        <v>1434</v>
      </c>
      <c r="S356" t="s">
        <v>49</v>
      </c>
      <c r="T356">
        <v>125</v>
      </c>
      <c r="U356" t="s">
        <v>49</v>
      </c>
      <c r="V356">
        <v>399</v>
      </c>
      <c r="W356" t="s">
        <v>55</v>
      </c>
    </row>
    <row r="357" spans="1:23" x14ac:dyDescent="0.3">
      <c r="A357">
        <v>54</v>
      </c>
      <c r="B357" t="s">
        <v>49</v>
      </c>
      <c r="F357">
        <v>1</v>
      </c>
      <c r="G357" t="s">
        <v>55</v>
      </c>
      <c r="H357">
        <v>29</v>
      </c>
      <c r="I357" t="s">
        <v>49</v>
      </c>
      <c r="R357">
        <v>30</v>
      </c>
      <c r="S357" t="s">
        <v>49</v>
      </c>
      <c r="T357">
        <v>202</v>
      </c>
      <c r="U357" t="s">
        <v>49</v>
      </c>
      <c r="V357">
        <v>161</v>
      </c>
      <c r="W357" t="s">
        <v>55</v>
      </c>
    </row>
    <row r="358" spans="1:23" x14ac:dyDescent="0.3">
      <c r="A358">
        <v>45</v>
      </c>
      <c r="B358" t="s">
        <v>49</v>
      </c>
      <c r="F358">
        <v>1</v>
      </c>
      <c r="G358" t="s">
        <v>55</v>
      </c>
      <c r="H358">
        <v>26</v>
      </c>
      <c r="I358" t="s">
        <v>49</v>
      </c>
      <c r="R358">
        <v>134</v>
      </c>
      <c r="S358" t="s">
        <v>49</v>
      </c>
      <c r="T358">
        <v>37</v>
      </c>
      <c r="U358" t="s">
        <v>49</v>
      </c>
      <c r="V358">
        <v>257</v>
      </c>
      <c r="W358" t="s">
        <v>55</v>
      </c>
    </row>
    <row r="359" spans="1:23" x14ac:dyDescent="0.3">
      <c r="A359">
        <v>52</v>
      </c>
      <c r="B359" t="s">
        <v>49</v>
      </c>
      <c r="F359">
        <v>19</v>
      </c>
      <c r="G359" t="s">
        <v>55</v>
      </c>
      <c r="H359">
        <v>21</v>
      </c>
      <c r="I359" t="s">
        <v>49</v>
      </c>
      <c r="R359">
        <v>10</v>
      </c>
      <c r="S359" t="s">
        <v>49</v>
      </c>
      <c r="T359">
        <v>72</v>
      </c>
      <c r="U359" t="s">
        <v>49</v>
      </c>
      <c r="V359">
        <v>254</v>
      </c>
      <c r="W359" t="s">
        <v>55</v>
      </c>
    </row>
    <row r="360" spans="1:23" x14ac:dyDescent="0.3">
      <c r="A360">
        <v>36</v>
      </c>
      <c r="B360" t="s">
        <v>49</v>
      </c>
      <c r="F360">
        <v>18</v>
      </c>
      <c r="G360" t="s">
        <v>55</v>
      </c>
      <c r="H360">
        <v>20</v>
      </c>
      <c r="I360" t="s">
        <v>49</v>
      </c>
      <c r="R360">
        <v>397</v>
      </c>
      <c r="S360" t="s">
        <v>55</v>
      </c>
      <c r="T360">
        <v>342</v>
      </c>
      <c r="U360" t="s">
        <v>49</v>
      </c>
      <c r="V360">
        <v>475</v>
      </c>
      <c r="W360" t="s">
        <v>55</v>
      </c>
    </row>
    <row r="361" spans="1:23" x14ac:dyDescent="0.3">
      <c r="A361">
        <v>28</v>
      </c>
      <c r="B361" t="s">
        <v>49</v>
      </c>
      <c r="F361">
        <v>31</v>
      </c>
      <c r="G361" t="s">
        <v>55</v>
      </c>
      <c r="H361">
        <v>24</v>
      </c>
      <c r="I361" t="s">
        <v>49</v>
      </c>
      <c r="R361">
        <v>620</v>
      </c>
      <c r="S361" t="s">
        <v>49</v>
      </c>
      <c r="T361">
        <v>325</v>
      </c>
      <c r="U361" t="s">
        <v>49</v>
      </c>
      <c r="V361">
        <v>252</v>
      </c>
      <c r="W361" t="s">
        <v>55</v>
      </c>
    </row>
    <row r="362" spans="1:23" x14ac:dyDescent="0.3">
      <c r="A362">
        <v>45</v>
      </c>
      <c r="B362" t="s">
        <v>55</v>
      </c>
      <c r="F362">
        <v>19</v>
      </c>
      <c r="G362" t="s">
        <v>55</v>
      </c>
      <c r="H362">
        <v>24</v>
      </c>
      <c r="I362" t="s">
        <v>49</v>
      </c>
      <c r="R362">
        <v>6</v>
      </c>
      <c r="S362" t="s">
        <v>49</v>
      </c>
      <c r="T362">
        <v>223</v>
      </c>
      <c r="U362" t="s">
        <v>49</v>
      </c>
      <c r="V362">
        <v>727</v>
      </c>
      <c r="W362" t="s">
        <v>55</v>
      </c>
    </row>
    <row r="363" spans="1:23" x14ac:dyDescent="0.3">
      <c r="A363">
        <v>25</v>
      </c>
      <c r="B363" t="s">
        <v>55</v>
      </c>
      <c r="F363">
        <v>22</v>
      </c>
      <c r="G363" t="s">
        <v>55</v>
      </c>
      <c r="H363">
        <v>36</v>
      </c>
      <c r="I363" t="s">
        <v>49</v>
      </c>
      <c r="R363">
        <v>209</v>
      </c>
      <c r="S363" t="s">
        <v>49</v>
      </c>
      <c r="T363">
        <v>319</v>
      </c>
      <c r="U363" t="s">
        <v>49</v>
      </c>
      <c r="V363">
        <v>994</v>
      </c>
      <c r="W363" t="s">
        <v>55</v>
      </c>
    </row>
    <row r="364" spans="1:23" x14ac:dyDescent="0.3">
      <c r="A364">
        <v>29</v>
      </c>
      <c r="B364" t="s">
        <v>49</v>
      </c>
      <c r="F364">
        <v>5</v>
      </c>
      <c r="G364" t="s">
        <v>55</v>
      </c>
      <c r="H364">
        <v>31</v>
      </c>
      <c r="I364" t="s">
        <v>49</v>
      </c>
      <c r="R364">
        <v>419</v>
      </c>
      <c r="S364" t="s">
        <v>49</v>
      </c>
      <c r="T364">
        <v>182</v>
      </c>
      <c r="U364" t="s">
        <v>49</v>
      </c>
      <c r="V364">
        <v>245</v>
      </c>
      <c r="W364" t="s">
        <v>55</v>
      </c>
    </row>
    <row r="365" spans="1:23" x14ac:dyDescent="0.3">
      <c r="A365">
        <v>28</v>
      </c>
      <c r="B365" t="s">
        <v>55</v>
      </c>
      <c r="F365">
        <v>34</v>
      </c>
      <c r="G365" t="s">
        <v>55</v>
      </c>
      <c r="H365">
        <v>31</v>
      </c>
      <c r="I365" t="s">
        <v>49</v>
      </c>
      <c r="R365">
        <v>283</v>
      </c>
      <c r="S365" t="s">
        <v>49</v>
      </c>
      <c r="T365">
        <v>330</v>
      </c>
      <c r="U365" t="s">
        <v>49</v>
      </c>
      <c r="V365">
        <v>1579</v>
      </c>
      <c r="W365" t="s">
        <v>55</v>
      </c>
    </row>
    <row r="366" spans="1:23" x14ac:dyDescent="0.3">
      <c r="A366">
        <v>29</v>
      </c>
      <c r="B366" t="s">
        <v>49</v>
      </c>
      <c r="F366">
        <v>32</v>
      </c>
      <c r="G366" t="s">
        <v>55</v>
      </c>
      <c r="H366">
        <v>35</v>
      </c>
      <c r="I366" t="s">
        <v>49</v>
      </c>
      <c r="R366">
        <v>188</v>
      </c>
      <c r="S366" t="s">
        <v>49</v>
      </c>
      <c r="T366">
        <v>514</v>
      </c>
      <c r="U366" t="s">
        <v>49</v>
      </c>
      <c r="V366">
        <v>569</v>
      </c>
      <c r="W366" t="s">
        <v>55</v>
      </c>
    </row>
    <row r="367" spans="1:23" x14ac:dyDescent="0.3">
      <c r="A367">
        <v>27</v>
      </c>
      <c r="B367" t="s">
        <v>49</v>
      </c>
      <c r="F367">
        <v>38</v>
      </c>
      <c r="G367" t="s">
        <v>55</v>
      </c>
      <c r="H367">
        <v>66</v>
      </c>
      <c r="I367" t="s">
        <v>49</v>
      </c>
      <c r="R367">
        <v>267</v>
      </c>
      <c r="S367" t="s">
        <v>49</v>
      </c>
      <c r="T367">
        <v>213</v>
      </c>
      <c r="U367" t="s">
        <v>49</v>
      </c>
      <c r="V367">
        <v>460</v>
      </c>
      <c r="W367" t="s">
        <v>55</v>
      </c>
    </row>
    <row r="368" spans="1:23" x14ac:dyDescent="0.3">
      <c r="A368">
        <v>25</v>
      </c>
      <c r="B368" t="s">
        <v>55</v>
      </c>
      <c r="F368">
        <v>17</v>
      </c>
      <c r="G368" t="s">
        <v>55</v>
      </c>
      <c r="H368">
        <v>43</v>
      </c>
      <c r="I368" t="s">
        <v>49</v>
      </c>
      <c r="R368">
        <v>196</v>
      </c>
      <c r="S368" t="s">
        <v>49</v>
      </c>
      <c r="T368">
        <v>551</v>
      </c>
      <c r="U368" t="s">
        <v>49</v>
      </c>
      <c r="V368">
        <v>360</v>
      </c>
      <c r="W368" t="s">
        <v>55</v>
      </c>
    </row>
    <row r="369" spans="1:23" x14ac:dyDescent="0.3">
      <c r="A369">
        <v>31</v>
      </c>
      <c r="B369" t="s">
        <v>49</v>
      </c>
      <c r="F369">
        <v>19</v>
      </c>
      <c r="G369" t="s">
        <v>55</v>
      </c>
      <c r="H369">
        <v>35</v>
      </c>
      <c r="I369" t="s">
        <v>49</v>
      </c>
      <c r="R369">
        <v>245</v>
      </c>
      <c r="S369" t="s">
        <v>49</v>
      </c>
      <c r="T369">
        <v>472</v>
      </c>
      <c r="U369" t="s">
        <v>49</v>
      </c>
      <c r="V369">
        <v>213</v>
      </c>
      <c r="W369" t="s">
        <v>55</v>
      </c>
    </row>
    <row r="370" spans="1:23" x14ac:dyDescent="0.3">
      <c r="A370">
        <v>31</v>
      </c>
      <c r="B370" t="s">
        <v>55</v>
      </c>
      <c r="F370">
        <v>31</v>
      </c>
      <c r="G370" t="s">
        <v>55</v>
      </c>
      <c r="H370">
        <v>27</v>
      </c>
      <c r="I370" t="s">
        <v>49</v>
      </c>
      <c r="R370">
        <v>323</v>
      </c>
      <c r="S370" t="s">
        <v>55</v>
      </c>
      <c r="T370">
        <v>140</v>
      </c>
      <c r="U370" t="s">
        <v>49</v>
      </c>
      <c r="V370">
        <v>423</v>
      </c>
      <c r="W370" t="s">
        <v>55</v>
      </c>
    </row>
    <row r="371" spans="1:23" x14ac:dyDescent="0.3">
      <c r="A371">
        <v>8</v>
      </c>
      <c r="B371" t="s">
        <v>55</v>
      </c>
      <c r="F371">
        <v>9</v>
      </c>
      <c r="G371" t="s">
        <v>55</v>
      </c>
      <c r="H371">
        <v>19</v>
      </c>
      <c r="I371" t="s">
        <v>49</v>
      </c>
      <c r="R371">
        <v>1065</v>
      </c>
      <c r="S371" t="s">
        <v>49</v>
      </c>
      <c r="T371">
        <v>142</v>
      </c>
      <c r="U371" t="s">
        <v>49</v>
      </c>
      <c r="V371">
        <v>326</v>
      </c>
      <c r="W371" t="s">
        <v>55</v>
      </c>
    </row>
    <row r="372" spans="1:23" x14ac:dyDescent="0.3">
      <c r="A372">
        <v>22</v>
      </c>
      <c r="B372" t="s">
        <v>55</v>
      </c>
      <c r="F372">
        <v>24</v>
      </c>
      <c r="G372" t="s">
        <v>55</v>
      </c>
      <c r="H372">
        <v>30</v>
      </c>
      <c r="I372" t="s">
        <v>49</v>
      </c>
      <c r="R372">
        <v>138</v>
      </c>
      <c r="S372" t="s">
        <v>49</v>
      </c>
      <c r="T372">
        <v>135</v>
      </c>
      <c r="U372" t="s">
        <v>49</v>
      </c>
      <c r="V372">
        <v>384</v>
      </c>
      <c r="W372" t="s">
        <v>55</v>
      </c>
    </row>
    <row r="373" spans="1:23" x14ac:dyDescent="0.3">
      <c r="A373">
        <v>30</v>
      </c>
      <c r="B373" t="s">
        <v>49</v>
      </c>
      <c r="F373">
        <v>27</v>
      </c>
      <c r="G373" t="s">
        <v>55</v>
      </c>
      <c r="H373">
        <v>59</v>
      </c>
      <c r="I373" t="s">
        <v>49</v>
      </c>
      <c r="R373">
        <v>207</v>
      </c>
      <c r="S373" t="s">
        <v>49</v>
      </c>
      <c r="T373">
        <v>293</v>
      </c>
      <c r="U373" t="s">
        <v>49</v>
      </c>
      <c r="V373">
        <v>814</v>
      </c>
      <c r="W373" t="s">
        <v>55</v>
      </c>
    </row>
    <row r="374" spans="1:23" x14ac:dyDescent="0.3">
      <c r="A374">
        <v>30</v>
      </c>
      <c r="B374" t="s">
        <v>49</v>
      </c>
      <c r="F374">
        <v>45</v>
      </c>
      <c r="G374" t="s">
        <v>55</v>
      </c>
      <c r="H374">
        <v>19</v>
      </c>
      <c r="I374" t="s">
        <v>49</v>
      </c>
      <c r="R374">
        <v>456</v>
      </c>
      <c r="S374" t="s">
        <v>49</v>
      </c>
      <c r="T374">
        <v>107</v>
      </c>
      <c r="U374" t="s">
        <v>49</v>
      </c>
      <c r="V374">
        <v>984</v>
      </c>
      <c r="W374" t="s">
        <v>55</v>
      </c>
    </row>
    <row r="375" spans="1:23" x14ac:dyDescent="0.3">
      <c r="A375">
        <v>20</v>
      </c>
      <c r="B375" t="s">
        <v>49</v>
      </c>
      <c r="F375">
        <v>29</v>
      </c>
      <c r="G375" t="s">
        <v>55</v>
      </c>
      <c r="H375">
        <v>44</v>
      </c>
      <c r="I375" t="s">
        <v>49</v>
      </c>
      <c r="R375">
        <v>261</v>
      </c>
      <c r="S375" t="s">
        <v>49</v>
      </c>
      <c r="T375">
        <v>127</v>
      </c>
      <c r="U375" t="s">
        <v>49</v>
      </c>
      <c r="V375">
        <v>267</v>
      </c>
      <c r="W375" t="s">
        <v>55</v>
      </c>
    </row>
    <row r="376" spans="1:23" x14ac:dyDescent="0.3">
      <c r="A376">
        <v>21</v>
      </c>
      <c r="B376" t="s">
        <v>49</v>
      </c>
      <c r="F376">
        <v>27</v>
      </c>
      <c r="G376" t="s">
        <v>55</v>
      </c>
      <c r="H376">
        <v>17</v>
      </c>
      <c r="I376" t="s">
        <v>49</v>
      </c>
      <c r="R376">
        <v>80</v>
      </c>
      <c r="S376" t="s">
        <v>49</v>
      </c>
      <c r="T376">
        <v>1816</v>
      </c>
      <c r="U376" t="s">
        <v>49</v>
      </c>
      <c r="V376">
        <v>669</v>
      </c>
      <c r="W376" t="s">
        <v>55</v>
      </c>
    </row>
    <row r="377" spans="1:23" x14ac:dyDescent="0.3">
      <c r="A377">
        <v>48</v>
      </c>
      <c r="B377" t="s">
        <v>55</v>
      </c>
      <c r="F377">
        <v>24</v>
      </c>
      <c r="G377" t="s">
        <v>55</v>
      </c>
      <c r="H377">
        <v>28</v>
      </c>
      <c r="I377" t="s">
        <v>49</v>
      </c>
      <c r="R377">
        <v>131</v>
      </c>
      <c r="S377" t="s">
        <v>49</v>
      </c>
      <c r="T377">
        <v>200</v>
      </c>
      <c r="U377" t="s">
        <v>49</v>
      </c>
      <c r="V377">
        <v>269</v>
      </c>
      <c r="W377" t="s">
        <v>55</v>
      </c>
    </row>
    <row r="378" spans="1:23" x14ac:dyDescent="0.3">
      <c r="A378">
        <v>8</v>
      </c>
      <c r="B378" t="s">
        <v>55</v>
      </c>
      <c r="F378">
        <v>22</v>
      </c>
      <c r="G378" t="s">
        <v>55</v>
      </c>
      <c r="H378">
        <v>22</v>
      </c>
      <c r="I378" t="s">
        <v>49</v>
      </c>
      <c r="R378">
        <v>94</v>
      </c>
      <c r="S378" t="s">
        <v>49</v>
      </c>
      <c r="T378">
        <v>418</v>
      </c>
      <c r="U378" t="s">
        <v>49</v>
      </c>
      <c r="V378">
        <v>213</v>
      </c>
      <c r="W378" t="s">
        <v>55</v>
      </c>
    </row>
    <row r="379" spans="1:23" x14ac:dyDescent="0.3">
      <c r="A379">
        <v>28</v>
      </c>
      <c r="B379" t="s">
        <v>55</v>
      </c>
      <c r="F379">
        <v>22</v>
      </c>
      <c r="G379" t="s">
        <v>55</v>
      </c>
      <c r="H379">
        <v>19</v>
      </c>
      <c r="I379" t="s">
        <v>49</v>
      </c>
      <c r="R379">
        <v>567</v>
      </c>
      <c r="S379" t="s">
        <v>55</v>
      </c>
      <c r="T379">
        <v>387</v>
      </c>
      <c r="U379" t="s">
        <v>49</v>
      </c>
      <c r="V379">
        <v>446</v>
      </c>
      <c r="W379" t="s">
        <v>55</v>
      </c>
    </row>
    <row r="380" spans="1:23" x14ac:dyDescent="0.3">
      <c r="A380">
        <v>20</v>
      </c>
      <c r="B380" t="s">
        <v>49</v>
      </c>
      <c r="F380">
        <v>2</v>
      </c>
      <c r="G380" t="s">
        <v>55</v>
      </c>
      <c r="H380">
        <v>34</v>
      </c>
      <c r="I380" t="s">
        <v>49</v>
      </c>
      <c r="R380">
        <v>153</v>
      </c>
      <c r="S380" t="s">
        <v>49</v>
      </c>
      <c r="T380">
        <v>156</v>
      </c>
      <c r="U380" t="s">
        <v>49</v>
      </c>
      <c r="V380">
        <v>474</v>
      </c>
      <c r="W380" t="s">
        <v>55</v>
      </c>
    </row>
    <row r="381" spans="1:23" x14ac:dyDescent="0.3">
      <c r="A381">
        <v>29</v>
      </c>
      <c r="B381" t="s">
        <v>49</v>
      </c>
      <c r="F381">
        <v>27</v>
      </c>
      <c r="G381" t="s">
        <v>55</v>
      </c>
      <c r="H381">
        <v>28</v>
      </c>
      <c r="I381" t="s">
        <v>49</v>
      </c>
      <c r="R381">
        <v>109</v>
      </c>
      <c r="S381" t="s">
        <v>49</v>
      </c>
      <c r="T381">
        <v>121</v>
      </c>
      <c r="U381" t="s">
        <v>49</v>
      </c>
      <c r="V381">
        <v>239</v>
      </c>
      <c r="W381" t="s">
        <v>55</v>
      </c>
    </row>
    <row r="382" spans="1:23" x14ac:dyDescent="0.3">
      <c r="A382">
        <v>24</v>
      </c>
      <c r="B382" t="s">
        <v>55</v>
      </c>
      <c r="F382">
        <v>34</v>
      </c>
      <c r="G382" t="s">
        <v>55</v>
      </c>
      <c r="H382">
        <v>1</v>
      </c>
      <c r="I382" t="s">
        <v>49</v>
      </c>
      <c r="R382">
        <v>53</v>
      </c>
      <c r="S382" t="s">
        <v>49</v>
      </c>
      <c r="T382">
        <v>108</v>
      </c>
      <c r="U382" t="s">
        <v>49</v>
      </c>
      <c r="V382">
        <v>671</v>
      </c>
      <c r="W382" t="s">
        <v>55</v>
      </c>
    </row>
    <row r="383" spans="1:23" x14ac:dyDescent="0.3">
      <c r="A383">
        <v>25</v>
      </c>
      <c r="B383" t="s">
        <v>49</v>
      </c>
      <c r="F383">
        <v>29</v>
      </c>
      <c r="G383" t="s">
        <v>55</v>
      </c>
      <c r="H383">
        <v>27</v>
      </c>
      <c r="I383" t="s">
        <v>49</v>
      </c>
      <c r="R383">
        <v>77</v>
      </c>
      <c r="S383" t="s">
        <v>49</v>
      </c>
      <c r="T383">
        <v>47</v>
      </c>
      <c r="U383" t="s">
        <v>49</v>
      </c>
      <c r="V383">
        <v>998</v>
      </c>
      <c r="W383" t="s">
        <v>55</v>
      </c>
    </row>
    <row r="384" spans="1:23" x14ac:dyDescent="0.3">
      <c r="A384">
        <v>18</v>
      </c>
      <c r="B384" t="s">
        <v>49</v>
      </c>
      <c r="F384">
        <v>21</v>
      </c>
      <c r="G384" t="s">
        <v>55</v>
      </c>
      <c r="H384">
        <v>25</v>
      </c>
      <c r="I384" t="s">
        <v>49</v>
      </c>
      <c r="R384">
        <v>234</v>
      </c>
      <c r="S384" t="s">
        <v>55</v>
      </c>
      <c r="T384">
        <v>16</v>
      </c>
      <c r="U384" t="s">
        <v>49</v>
      </c>
      <c r="V384">
        <v>144</v>
      </c>
      <c r="W384" t="s">
        <v>55</v>
      </c>
    </row>
    <row r="385" spans="1:23" x14ac:dyDescent="0.3">
      <c r="A385">
        <v>34</v>
      </c>
      <c r="B385" t="s">
        <v>49</v>
      </c>
      <c r="F385">
        <v>26</v>
      </c>
      <c r="G385" t="s">
        <v>55</v>
      </c>
      <c r="H385">
        <v>22</v>
      </c>
      <c r="I385" t="s">
        <v>49</v>
      </c>
      <c r="R385">
        <v>121</v>
      </c>
      <c r="S385" t="s">
        <v>49</v>
      </c>
      <c r="T385">
        <v>54</v>
      </c>
      <c r="U385" t="s">
        <v>49</v>
      </c>
      <c r="V385">
        <v>249</v>
      </c>
      <c r="W385" t="s">
        <v>55</v>
      </c>
    </row>
    <row r="386" spans="1:23" x14ac:dyDescent="0.3">
      <c r="A386">
        <v>18</v>
      </c>
      <c r="B386" t="s">
        <v>49</v>
      </c>
      <c r="F386">
        <v>29</v>
      </c>
      <c r="G386" t="s">
        <v>55</v>
      </c>
      <c r="H386">
        <v>24</v>
      </c>
      <c r="I386" t="s">
        <v>49</v>
      </c>
      <c r="R386">
        <v>155</v>
      </c>
      <c r="S386" t="s">
        <v>49</v>
      </c>
      <c r="T386">
        <v>265</v>
      </c>
      <c r="U386" t="s">
        <v>49</v>
      </c>
      <c r="V386">
        <v>267</v>
      </c>
      <c r="W386" t="s">
        <v>55</v>
      </c>
    </row>
    <row r="387" spans="1:23" x14ac:dyDescent="0.3">
      <c r="A387">
        <v>55</v>
      </c>
      <c r="B387" t="s">
        <v>49</v>
      </c>
      <c r="F387">
        <v>26</v>
      </c>
      <c r="G387" t="s">
        <v>55</v>
      </c>
      <c r="H387">
        <v>21</v>
      </c>
      <c r="I387" t="s">
        <v>49</v>
      </c>
      <c r="R387">
        <v>108</v>
      </c>
      <c r="S387" t="s">
        <v>49</v>
      </c>
      <c r="T387">
        <v>168</v>
      </c>
      <c r="U387" t="s">
        <v>49</v>
      </c>
      <c r="V387">
        <v>630</v>
      </c>
      <c r="W387" t="s">
        <v>55</v>
      </c>
    </row>
    <row r="388" spans="1:23" x14ac:dyDescent="0.3">
      <c r="A388">
        <v>42</v>
      </c>
      <c r="B388" t="s">
        <v>49</v>
      </c>
      <c r="F388">
        <v>26</v>
      </c>
      <c r="G388" t="s">
        <v>55</v>
      </c>
      <c r="H388">
        <v>17</v>
      </c>
      <c r="I388" t="s">
        <v>49</v>
      </c>
      <c r="R388">
        <v>159</v>
      </c>
      <c r="S388" t="s">
        <v>49</v>
      </c>
      <c r="T388">
        <v>115</v>
      </c>
      <c r="U388" t="s">
        <v>49</v>
      </c>
      <c r="V388">
        <v>282</v>
      </c>
      <c r="W388" t="s">
        <v>55</v>
      </c>
    </row>
    <row r="389" spans="1:23" x14ac:dyDescent="0.3">
      <c r="A389">
        <v>34</v>
      </c>
      <c r="B389" t="s">
        <v>55</v>
      </c>
      <c r="F389">
        <v>4</v>
      </c>
      <c r="G389" t="s">
        <v>55</v>
      </c>
      <c r="H389">
        <v>32</v>
      </c>
      <c r="I389" t="s">
        <v>49</v>
      </c>
      <c r="R389">
        <v>208</v>
      </c>
      <c r="S389" t="s">
        <v>49</v>
      </c>
      <c r="T389">
        <v>31</v>
      </c>
      <c r="U389" t="s">
        <v>49</v>
      </c>
      <c r="V389">
        <v>1448</v>
      </c>
      <c r="W389" t="s">
        <v>55</v>
      </c>
    </row>
    <row r="390" spans="1:23" x14ac:dyDescent="0.3">
      <c r="A390">
        <v>8</v>
      </c>
      <c r="B390" t="s">
        <v>55</v>
      </c>
      <c r="F390">
        <v>1</v>
      </c>
      <c r="G390" t="s">
        <v>55</v>
      </c>
      <c r="H390">
        <v>16</v>
      </c>
      <c r="I390" t="s">
        <v>49</v>
      </c>
      <c r="R390">
        <v>215</v>
      </c>
      <c r="S390" t="s">
        <v>49</v>
      </c>
      <c r="T390">
        <v>28</v>
      </c>
      <c r="U390" t="s">
        <v>49</v>
      </c>
      <c r="V390">
        <v>558</v>
      </c>
      <c r="W390" t="s">
        <v>55</v>
      </c>
    </row>
    <row r="391" spans="1:23" x14ac:dyDescent="0.3">
      <c r="A391">
        <v>30</v>
      </c>
      <c r="B391" t="s">
        <v>55</v>
      </c>
      <c r="F391">
        <v>25</v>
      </c>
      <c r="G391" t="s">
        <v>55</v>
      </c>
      <c r="H391">
        <v>25</v>
      </c>
      <c r="I391" t="s">
        <v>49</v>
      </c>
      <c r="R391">
        <v>597</v>
      </c>
      <c r="S391" t="s">
        <v>49</v>
      </c>
      <c r="T391">
        <v>369</v>
      </c>
      <c r="U391" t="s">
        <v>49</v>
      </c>
      <c r="V391">
        <v>1006</v>
      </c>
      <c r="W391" t="s">
        <v>55</v>
      </c>
    </row>
    <row r="392" spans="1:23" x14ac:dyDescent="0.3">
      <c r="A392">
        <v>27</v>
      </c>
      <c r="B392" t="s">
        <v>55</v>
      </c>
      <c r="F392">
        <v>32</v>
      </c>
      <c r="G392" t="s">
        <v>55</v>
      </c>
      <c r="H392">
        <v>25</v>
      </c>
      <c r="I392" t="s">
        <v>49</v>
      </c>
      <c r="R392">
        <v>505</v>
      </c>
      <c r="S392" t="s">
        <v>49</v>
      </c>
      <c r="T392">
        <v>247</v>
      </c>
      <c r="U392" t="s">
        <v>49</v>
      </c>
      <c r="V392">
        <v>397</v>
      </c>
      <c r="W392" t="s">
        <v>55</v>
      </c>
    </row>
    <row r="393" spans="1:23" x14ac:dyDescent="0.3">
      <c r="A393">
        <v>23</v>
      </c>
      <c r="B393" t="s">
        <v>49</v>
      </c>
      <c r="F393">
        <v>21</v>
      </c>
      <c r="G393" t="s">
        <v>55</v>
      </c>
      <c r="H393">
        <v>30</v>
      </c>
      <c r="I393" t="s">
        <v>49</v>
      </c>
      <c r="R393">
        <v>380</v>
      </c>
      <c r="S393" t="s">
        <v>49</v>
      </c>
      <c r="T393">
        <v>155</v>
      </c>
      <c r="U393" t="s">
        <v>49</v>
      </c>
      <c r="V393">
        <v>260</v>
      </c>
      <c r="W393" t="s">
        <v>55</v>
      </c>
    </row>
    <row r="394" spans="1:23" x14ac:dyDescent="0.3">
      <c r="A394">
        <v>21</v>
      </c>
      <c r="B394" t="s">
        <v>49</v>
      </c>
      <c r="F394">
        <v>39</v>
      </c>
      <c r="G394" t="s">
        <v>55</v>
      </c>
      <c r="H394">
        <v>22</v>
      </c>
      <c r="I394" t="s">
        <v>49</v>
      </c>
      <c r="R394">
        <v>120</v>
      </c>
      <c r="S394" t="s">
        <v>49</v>
      </c>
      <c r="T394">
        <v>89</v>
      </c>
      <c r="U394" t="s">
        <v>49</v>
      </c>
      <c r="V394">
        <v>268</v>
      </c>
      <c r="W394" t="s">
        <v>55</v>
      </c>
    </row>
    <row r="395" spans="1:23" x14ac:dyDescent="0.3">
      <c r="A395">
        <v>18</v>
      </c>
      <c r="B395" t="s">
        <v>49</v>
      </c>
      <c r="F395">
        <v>4</v>
      </c>
      <c r="G395" t="s">
        <v>55</v>
      </c>
      <c r="H395">
        <v>26</v>
      </c>
      <c r="I395" t="s">
        <v>49</v>
      </c>
      <c r="R395">
        <v>106</v>
      </c>
      <c r="S395" t="s">
        <v>49</v>
      </c>
      <c r="T395">
        <v>180</v>
      </c>
      <c r="U395" t="s">
        <v>49</v>
      </c>
      <c r="V395">
        <v>836</v>
      </c>
      <c r="W395" t="s">
        <v>55</v>
      </c>
    </row>
    <row r="396" spans="1:23" x14ac:dyDescent="0.3">
      <c r="A396">
        <v>40</v>
      </c>
      <c r="B396" t="s">
        <v>49</v>
      </c>
      <c r="F396">
        <v>39</v>
      </c>
      <c r="G396" t="s">
        <v>55</v>
      </c>
      <c r="H396">
        <v>17</v>
      </c>
      <c r="I396" t="s">
        <v>49</v>
      </c>
      <c r="R396">
        <v>332</v>
      </c>
      <c r="S396" t="s">
        <v>49</v>
      </c>
      <c r="T396">
        <v>46</v>
      </c>
      <c r="U396" t="s">
        <v>49</v>
      </c>
      <c r="V396">
        <v>554</v>
      </c>
      <c r="W396" t="s">
        <v>55</v>
      </c>
    </row>
    <row r="397" spans="1:23" x14ac:dyDescent="0.3">
      <c r="A397">
        <v>18</v>
      </c>
      <c r="B397" t="s">
        <v>49</v>
      </c>
      <c r="F397">
        <v>20</v>
      </c>
      <c r="G397" t="s">
        <v>55</v>
      </c>
      <c r="H397">
        <v>42</v>
      </c>
      <c r="I397" t="s">
        <v>49</v>
      </c>
      <c r="R397">
        <v>221</v>
      </c>
      <c r="S397" t="s">
        <v>49</v>
      </c>
      <c r="T397">
        <v>266</v>
      </c>
      <c r="U397" t="s">
        <v>49</v>
      </c>
      <c r="V397">
        <v>781</v>
      </c>
      <c r="W397" t="s">
        <v>55</v>
      </c>
    </row>
    <row r="398" spans="1:23" x14ac:dyDescent="0.3">
      <c r="A398">
        <v>38</v>
      </c>
      <c r="B398" t="s">
        <v>49</v>
      </c>
      <c r="F398">
        <v>22</v>
      </c>
      <c r="G398" t="s">
        <v>55</v>
      </c>
      <c r="H398">
        <v>43</v>
      </c>
      <c r="I398" t="s">
        <v>49</v>
      </c>
      <c r="R398">
        <v>80</v>
      </c>
      <c r="S398" t="s">
        <v>49</v>
      </c>
      <c r="T398">
        <v>321</v>
      </c>
      <c r="U398" t="s">
        <v>49</v>
      </c>
      <c r="V398">
        <v>1124</v>
      </c>
      <c r="W398" t="s">
        <v>55</v>
      </c>
    </row>
    <row r="399" spans="1:23" x14ac:dyDescent="0.3">
      <c r="A399">
        <v>38</v>
      </c>
      <c r="B399" t="s">
        <v>49</v>
      </c>
      <c r="F399">
        <v>29</v>
      </c>
      <c r="G399" t="s">
        <v>55</v>
      </c>
      <c r="H399">
        <v>21</v>
      </c>
      <c r="I399" t="s">
        <v>49</v>
      </c>
      <c r="R399">
        <v>60</v>
      </c>
      <c r="S399" t="s">
        <v>49</v>
      </c>
      <c r="T399">
        <v>99</v>
      </c>
      <c r="U399" t="s">
        <v>49</v>
      </c>
      <c r="V399">
        <v>185</v>
      </c>
      <c r="W399" t="s">
        <v>55</v>
      </c>
    </row>
    <row r="400" spans="1:23" x14ac:dyDescent="0.3">
      <c r="A400">
        <v>35</v>
      </c>
      <c r="B400" t="s">
        <v>49</v>
      </c>
      <c r="F400">
        <v>26</v>
      </c>
      <c r="G400" t="s">
        <v>55</v>
      </c>
      <c r="H400">
        <v>38</v>
      </c>
      <c r="I400" t="s">
        <v>49</v>
      </c>
      <c r="R400">
        <v>212</v>
      </c>
      <c r="S400" t="s">
        <v>49</v>
      </c>
      <c r="T400">
        <v>147</v>
      </c>
      <c r="U400" t="s">
        <v>49</v>
      </c>
      <c r="V400">
        <v>239</v>
      </c>
      <c r="W400" t="s">
        <v>55</v>
      </c>
    </row>
    <row r="401" spans="1:23" x14ac:dyDescent="0.3">
      <c r="A401">
        <v>38</v>
      </c>
      <c r="B401" t="s">
        <v>49</v>
      </c>
      <c r="F401">
        <v>4</v>
      </c>
      <c r="G401" t="s">
        <v>55</v>
      </c>
      <c r="H401">
        <v>22</v>
      </c>
      <c r="I401" t="s">
        <v>49</v>
      </c>
      <c r="R401">
        <v>493</v>
      </c>
      <c r="S401" t="s">
        <v>49</v>
      </c>
      <c r="T401">
        <v>264</v>
      </c>
      <c r="U401" t="s">
        <v>49</v>
      </c>
      <c r="V401">
        <v>495</v>
      </c>
      <c r="W401" t="s">
        <v>55</v>
      </c>
    </row>
    <row r="402" spans="1:23" x14ac:dyDescent="0.3">
      <c r="A402">
        <v>33</v>
      </c>
      <c r="B402" t="s">
        <v>49</v>
      </c>
      <c r="F402">
        <v>25</v>
      </c>
      <c r="G402" t="s">
        <v>55</v>
      </c>
      <c r="H402">
        <v>24</v>
      </c>
      <c r="I402" t="s">
        <v>49</v>
      </c>
      <c r="R402">
        <v>98</v>
      </c>
      <c r="S402" t="s">
        <v>49</v>
      </c>
      <c r="T402">
        <v>156</v>
      </c>
      <c r="U402" t="s">
        <v>49</v>
      </c>
      <c r="V402">
        <v>798</v>
      </c>
      <c r="W402" t="s">
        <v>55</v>
      </c>
    </row>
    <row r="403" spans="1:23" x14ac:dyDescent="0.3">
      <c r="A403">
        <v>34</v>
      </c>
      <c r="B403" t="s">
        <v>55</v>
      </c>
      <c r="F403">
        <v>38</v>
      </c>
      <c r="G403" t="s">
        <v>55</v>
      </c>
      <c r="H403">
        <v>33</v>
      </c>
      <c r="I403" t="s">
        <v>49</v>
      </c>
      <c r="R403">
        <v>681</v>
      </c>
      <c r="S403" t="s">
        <v>55</v>
      </c>
      <c r="T403">
        <v>118</v>
      </c>
      <c r="U403" t="s">
        <v>49</v>
      </c>
      <c r="V403">
        <v>363</v>
      </c>
      <c r="W403" t="s">
        <v>55</v>
      </c>
    </row>
    <row r="404" spans="1:23" x14ac:dyDescent="0.3">
      <c r="A404">
        <v>16</v>
      </c>
      <c r="B404" t="s">
        <v>49</v>
      </c>
      <c r="F404">
        <v>22</v>
      </c>
      <c r="G404" t="s">
        <v>55</v>
      </c>
      <c r="H404">
        <v>24</v>
      </c>
      <c r="I404" t="s">
        <v>49</v>
      </c>
      <c r="R404">
        <v>203</v>
      </c>
      <c r="S404" t="s">
        <v>49</v>
      </c>
      <c r="T404">
        <v>343</v>
      </c>
      <c r="U404" t="s">
        <v>49</v>
      </c>
      <c r="V404">
        <v>130</v>
      </c>
      <c r="W404" t="s">
        <v>55</v>
      </c>
    </row>
    <row r="405" spans="1:23" x14ac:dyDescent="0.3">
      <c r="A405">
        <v>26</v>
      </c>
      <c r="B405" t="s">
        <v>49</v>
      </c>
      <c r="F405">
        <v>32</v>
      </c>
      <c r="G405" t="s">
        <v>55</v>
      </c>
      <c r="H405">
        <v>65</v>
      </c>
      <c r="I405" t="s">
        <v>49</v>
      </c>
      <c r="R405">
        <v>157</v>
      </c>
      <c r="S405" t="s">
        <v>49</v>
      </c>
      <c r="T405">
        <v>226</v>
      </c>
      <c r="U405" t="s">
        <v>49</v>
      </c>
      <c r="V405">
        <v>528</v>
      </c>
      <c r="W405" t="s">
        <v>55</v>
      </c>
    </row>
    <row r="406" spans="1:23" x14ac:dyDescent="0.3">
      <c r="A406">
        <v>47</v>
      </c>
      <c r="B406" t="s">
        <v>49</v>
      </c>
      <c r="F406">
        <v>22</v>
      </c>
      <c r="G406" t="s">
        <v>55</v>
      </c>
      <c r="H406">
        <v>23</v>
      </c>
      <c r="I406" t="s">
        <v>49</v>
      </c>
      <c r="R406">
        <v>287</v>
      </c>
      <c r="S406" t="s">
        <v>49</v>
      </c>
      <c r="T406">
        <v>5</v>
      </c>
      <c r="U406" t="s">
        <v>49</v>
      </c>
      <c r="V406">
        <v>876</v>
      </c>
      <c r="W406" t="s">
        <v>55</v>
      </c>
    </row>
    <row r="407" spans="1:23" x14ac:dyDescent="0.3">
      <c r="A407">
        <v>21</v>
      </c>
      <c r="B407" t="s">
        <v>49</v>
      </c>
      <c r="F407">
        <v>36</v>
      </c>
      <c r="G407" t="s">
        <v>55</v>
      </c>
      <c r="H407">
        <v>18</v>
      </c>
      <c r="I407" t="s">
        <v>49</v>
      </c>
      <c r="R407">
        <v>159</v>
      </c>
      <c r="S407" t="s">
        <v>49</v>
      </c>
      <c r="T407">
        <v>138</v>
      </c>
      <c r="U407" t="s">
        <v>49</v>
      </c>
      <c r="V407">
        <v>249</v>
      </c>
      <c r="W407" t="s">
        <v>55</v>
      </c>
    </row>
    <row r="408" spans="1:23" x14ac:dyDescent="0.3">
      <c r="A408">
        <v>20</v>
      </c>
      <c r="B408" t="s">
        <v>49</v>
      </c>
      <c r="F408">
        <v>30</v>
      </c>
      <c r="G408" t="s">
        <v>55</v>
      </c>
      <c r="H408">
        <v>16</v>
      </c>
      <c r="I408" t="s">
        <v>49</v>
      </c>
      <c r="R408">
        <v>125</v>
      </c>
      <c r="S408" t="s">
        <v>49</v>
      </c>
      <c r="T408">
        <v>722</v>
      </c>
      <c r="U408" t="s">
        <v>49</v>
      </c>
      <c r="V408">
        <v>875</v>
      </c>
      <c r="W408" t="s">
        <v>55</v>
      </c>
    </row>
    <row r="409" spans="1:23" x14ac:dyDescent="0.3">
      <c r="A409">
        <v>24</v>
      </c>
      <c r="B409" t="s">
        <v>49</v>
      </c>
      <c r="F409">
        <v>20</v>
      </c>
      <c r="G409" t="s">
        <v>55</v>
      </c>
      <c r="H409">
        <v>45</v>
      </c>
      <c r="I409" t="s">
        <v>49</v>
      </c>
      <c r="R409">
        <v>202</v>
      </c>
      <c r="S409" t="s">
        <v>49</v>
      </c>
      <c r="T409">
        <v>748</v>
      </c>
      <c r="U409" t="s">
        <v>49</v>
      </c>
      <c r="V409">
        <v>481</v>
      </c>
      <c r="W409" t="s">
        <v>55</v>
      </c>
    </row>
    <row r="410" spans="1:23" x14ac:dyDescent="0.3">
      <c r="A410">
        <v>24</v>
      </c>
      <c r="B410" t="s">
        <v>49</v>
      </c>
      <c r="F410">
        <v>25</v>
      </c>
      <c r="G410" t="s">
        <v>55</v>
      </c>
      <c r="H410">
        <v>29</v>
      </c>
      <c r="I410" t="s">
        <v>49</v>
      </c>
      <c r="R410">
        <v>37</v>
      </c>
      <c r="S410" t="s">
        <v>49</v>
      </c>
      <c r="T410">
        <v>142</v>
      </c>
      <c r="U410" t="s">
        <v>49</v>
      </c>
      <c r="V410">
        <v>261</v>
      </c>
      <c r="W410" t="s">
        <v>55</v>
      </c>
    </row>
    <row r="411" spans="1:23" x14ac:dyDescent="0.3">
      <c r="A411">
        <v>34</v>
      </c>
      <c r="B411" t="s">
        <v>49</v>
      </c>
      <c r="F411">
        <v>29</v>
      </c>
      <c r="G411" t="s">
        <v>55</v>
      </c>
      <c r="H411">
        <v>15</v>
      </c>
      <c r="I411" t="s">
        <v>49</v>
      </c>
      <c r="R411">
        <v>161</v>
      </c>
      <c r="S411" t="s">
        <v>55</v>
      </c>
      <c r="T411">
        <v>523</v>
      </c>
      <c r="U411" t="s">
        <v>49</v>
      </c>
      <c r="V411">
        <v>349</v>
      </c>
      <c r="W411" t="s">
        <v>55</v>
      </c>
    </row>
    <row r="412" spans="1:23" x14ac:dyDescent="0.3">
      <c r="A412">
        <v>30</v>
      </c>
      <c r="B412" t="s">
        <v>49</v>
      </c>
      <c r="F412">
        <v>32</v>
      </c>
      <c r="G412" t="s">
        <v>55</v>
      </c>
      <c r="H412">
        <v>22</v>
      </c>
      <c r="I412" t="s">
        <v>49</v>
      </c>
      <c r="R412">
        <v>72</v>
      </c>
      <c r="S412" t="s">
        <v>49</v>
      </c>
      <c r="T412">
        <v>8</v>
      </c>
      <c r="U412" t="s">
        <v>49</v>
      </c>
      <c r="V412">
        <v>1223</v>
      </c>
      <c r="W412" t="s">
        <v>55</v>
      </c>
    </row>
    <row r="413" spans="1:23" x14ac:dyDescent="0.3">
      <c r="A413">
        <v>52</v>
      </c>
      <c r="B413" t="s">
        <v>49</v>
      </c>
      <c r="F413">
        <v>21</v>
      </c>
      <c r="G413" t="s">
        <v>55</v>
      </c>
      <c r="H413">
        <v>47</v>
      </c>
      <c r="I413" t="s">
        <v>49</v>
      </c>
      <c r="R413">
        <v>342</v>
      </c>
      <c r="S413" t="s">
        <v>49</v>
      </c>
      <c r="T413">
        <v>153</v>
      </c>
      <c r="U413" t="s">
        <v>49</v>
      </c>
      <c r="V413">
        <v>30</v>
      </c>
      <c r="W413" t="s">
        <v>55</v>
      </c>
    </row>
    <row r="414" spans="1:23" x14ac:dyDescent="0.3">
      <c r="A414">
        <v>30</v>
      </c>
      <c r="B414" t="s">
        <v>49</v>
      </c>
      <c r="F414">
        <v>24</v>
      </c>
      <c r="G414" t="s">
        <v>55</v>
      </c>
      <c r="H414">
        <v>37</v>
      </c>
      <c r="I414" t="s">
        <v>49</v>
      </c>
      <c r="R414">
        <v>262</v>
      </c>
      <c r="S414" t="s">
        <v>55</v>
      </c>
      <c r="T414">
        <v>210</v>
      </c>
      <c r="U414" t="s">
        <v>49</v>
      </c>
      <c r="V414">
        <v>1101</v>
      </c>
      <c r="W414" t="s">
        <v>55</v>
      </c>
    </row>
    <row r="415" spans="1:23" x14ac:dyDescent="0.3">
      <c r="A415">
        <v>23</v>
      </c>
      <c r="B415" t="s">
        <v>55</v>
      </c>
      <c r="F415">
        <v>20</v>
      </c>
      <c r="G415" t="s">
        <v>55</v>
      </c>
      <c r="H415">
        <v>39</v>
      </c>
      <c r="I415" t="s">
        <v>49</v>
      </c>
      <c r="R415">
        <v>325</v>
      </c>
      <c r="S415" t="s">
        <v>49</v>
      </c>
      <c r="T415">
        <v>121</v>
      </c>
      <c r="U415" t="s">
        <v>49</v>
      </c>
      <c r="V415">
        <v>280</v>
      </c>
      <c r="W415" t="s">
        <v>55</v>
      </c>
    </row>
    <row r="416" spans="1:23" x14ac:dyDescent="0.3">
      <c r="A416">
        <v>1</v>
      </c>
      <c r="B416" t="s">
        <v>55</v>
      </c>
      <c r="F416">
        <v>28</v>
      </c>
      <c r="G416" t="s">
        <v>55</v>
      </c>
      <c r="H416">
        <v>25</v>
      </c>
      <c r="I416" t="s">
        <v>49</v>
      </c>
      <c r="R416">
        <v>223</v>
      </c>
      <c r="S416" t="s">
        <v>49</v>
      </c>
      <c r="T416">
        <v>253</v>
      </c>
      <c r="U416" t="s">
        <v>49</v>
      </c>
      <c r="V416">
        <v>744</v>
      </c>
      <c r="W416" t="s">
        <v>55</v>
      </c>
    </row>
    <row r="417" spans="1:23" x14ac:dyDescent="0.3">
      <c r="A417">
        <v>44</v>
      </c>
      <c r="B417" t="s">
        <v>49</v>
      </c>
      <c r="F417">
        <v>24</v>
      </c>
      <c r="G417" t="s">
        <v>55</v>
      </c>
      <c r="H417">
        <v>18</v>
      </c>
      <c r="I417" t="s">
        <v>49</v>
      </c>
      <c r="R417">
        <v>1212</v>
      </c>
      <c r="S417" t="s">
        <v>55</v>
      </c>
      <c r="T417">
        <v>139</v>
      </c>
      <c r="U417" t="s">
        <v>49</v>
      </c>
      <c r="V417">
        <v>2769</v>
      </c>
      <c r="W417" t="s">
        <v>55</v>
      </c>
    </row>
    <row r="418" spans="1:23" x14ac:dyDescent="0.3">
      <c r="A418">
        <v>39</v>
      </c>
      <c r="B418" t="s">
        <v>49</v>
      </c>
      <c r="F418">
        <v>29</v>
      </c>
      <c r="G418" t="s">
        <v>55</v>
      </c>
      <c r="H418">
        <v>22</v>
      </c>
      <c r="I418" t="s">
        <v>49</v>
      </c>
      <c r="R418">
        <v>319</v>
      </c>
      <c r="S418" t="s">
        <v>49</v>
      </c>
      <c r="T418">
        <v>71</v>
      </c>
      <c r="U418" t="s">
        <v>49</v>
      </c>
      <c r="V418">
        <v>412</v>
      </c>
      <c r="W418" t="s">
        <v>55</v>
      </c>
    </row>
    <row r="419" spans="1:23" x14ac:dyDescent="0.3">
      <c r="A419">
        <v>6</v>
      </c>
      <c r="B419" t="s">
        <v>55</v>
      </c>
      <c r="F419">
        <v>26</v>
      </c>
      <c r="G419" t="s">
        <v>55</v>
      </c>
      <c r="H419">
        <v>28</v>
      </c>
      <c r="I419" t="s">
        <v>49</v>
      </c>
      <c r="R419">
        <v>182</v>
      </c>
      <c r="S419" t="s">
        <v>49</v>
      </c>
      <c r="T419">
        <v>199</v>
      </c>
      <c r="U419" t="s">
        <v>49</v>
      </c>
      <c r="V419">
        <v>633</v>
      </c>
      <c r="W419" t="s">
        <v>55</v>
      </c>
    </row>
    <row r="420" spans="1:23" x14ac:dyDescent="0.3">
      <c r="A420">
        <v>62</v>
      </c>
      <c r="B420" t="s">
        <v>55</v>
      </c>
      <c r="F420">
        <v>24</v>
      </c>
      <c r="G420" t="s">
        <v>55</v>
      </c>
      <c r="H420">
        <v>42</v>
      </c>
      <c r="I420" t="s">
        <v>49</v>
      </c>
      <c r="R420">
        <v>330</v>
      </c>
      <c r="S420" t="s">
        <v>49</v>
      </c>
      <c r="T420">
        <v>108</v>
      </c>
      <c r="U420" t="s">
        <v>49</v>
      </c>
      <c r="V420">
        <v>639</v>
      </c>
      <c r="W420" t="s">
        <v>55</v>
      </c>
    </row>
    <row r="421" spans="1:23" x14ac:dyDescent="0.3">
      <c r="A421">
        <v>30</v>
      </c>
      <c r="B421" t="s">
        <v>49</v>
      </c>
      <c r="F421">
        <v>31</v>
      </c>
      <c r="G421" t="s">
        <v>55</v>
      </c>
      <c r="H421">
        <v>19</v>
      </c>
      <c r="I421" t="s">
        <v>49</v>
      </c>
      <c r="R421">
        <v>514</v>
      </c>
      <c r="S421" t="s">
        <v>49</v>
      </c>
      <c r="T421">
        <v>247</v>
      </c>
      <c r="U421" t="s">
        <v>49</v>
      </c>
      <c r="V421">
        <v>297</v>
      </c>
      <c r="W421" t="s">
        <v>55</v>
      </c>
    </row>
    <row r="422" spans="1:23" x14ac:dyDescent="0.3">
      <c r="A422">
        <v>47</v>
      </c>
      <c r="B422" t="s">
        <v>49</v>
      </c>
      <c r="F422">
        <v>22</v>
      </c>
      <c r="G422" t="s">
        <v>55</v>
      </c>
      <c r="H422">
        <v>20</v>
      </c>
      <c r="I422" t="s">
        <v>49</v>
      </c>
      <c r="R422">
        <v>213</v>
      </c>
      <c r="S422" t="s">
        <v>49</v>
      </c>
      <c r="T422">
        <v>236</v>
      </c>
      <c r="U422" t="s">
        <v>49</v>
      </c>
      <c r="V422">
        <v>158</v>
      </c>
      <c r="W422" t="s">
        <v>55</v>
      </c>
    </row>
    <row r="423" spans="1:23" x14ac:dyDescent="0.3">
      <c r="A423">
        <v>48</v>
      </c>
      <c r="B423" t="s">
        <v>55</v>
      </c>
      <c r="F423">
        <v>21</v>
      </c>
      <c r="G423" t="s">
        <v>55</v>
      </c>
      <c r="H423">
        <v>22</v>
      </c>
      <c r="I423" t="s">
        <v>49</v>
      </c>
      <c r="R423">
        <v>551</v>
      </c>
      <c r="S423" t="s">
        <v>49</v>
      </c>
      <c r="T423">
        <v>97</v>
      </c>
      <c r="U423" t="s">
        <v>49</v>
      </c>
      <c r="V423">
        <v>1721</v>
      </c>
      <c r="W423" t="s">
        <v>55</v>
      </c>
    </row>
    <row r="424" spans="1:23" x14ac:dyDescent="0.3">
      <c r="A424">
        <v>7</v>
      </c>
      <c r="B424" t="s">
        <v>55</v>
      </c>
      <c r="F424">
        <v>23</v>
      </c>
      <c r="G424" t="s">
        <v>55</v>
      </c>
      <c r="H424">
        <v>48</v>
      </c>
      <c r="I424" t="s">
        <v>49</v>
      </c>
      <c r="R424">
        <v>472</v>
      </c>
      <c r="S424" t="s">
        <v>49</v>
      </c>
      <c r="T424">
        <v>109</v>
      </c>
      <c r="U424" t="s">
        <v>49</v>
      </c>
      <c r="V424">
        <v>587</v>
      </c>
      <c r="W424" t="s">
        <v>55</v>
      </c>
    </row>
    <row r="425" spans="1:23" x14ac:dyDescent="0.3">
      <c r="A425">
        <v>49</v>
      </c>
      <c r="B425" t="s">
        <v>49</v>
      </c>
      <c r="F425">
        <v>29</v>
      </c>
      <c r="G425" t="s">
        <v>55</v>
      </c>
      <c r="H425">
        <v>20</v>
      </c>
      <c r="I425" t="s">
        <v>49</v>
      </c>
      <c r="R425">
        <v>140</v>
      </c>
      <c r="S425" t="s">
        <v>49</v>
      </c>
      <c r="T425">
        <v>112</v>
      </c>
      <c r="U425" t="s">
        <v>49</v>
      </c>
      <c r="V425">
        <v>1608</v>
      </c>
      <c r="W425" t="s">
        <v>55</v>
      </c>
    </row>
    <row r="426" spans="1:23" x14ac:dyDescent="0.3">
      <c r="A426">
        <v>48</v>
      </c>
      <c r="B426" t="s">
        <v>55</v>
      </c>
      <c r="F426">
        <v>7</v>
      </c>
      <c r="G426" t="s">
        <v>55</v>
      </c>
      <c r="H426">
        <v>18</v>
      </c>
      <c r="I426" t="s">
        <v>49</v>
      </c>
      <c r="R426">
        <v>142</v>
      </c>
      <c r="S426" t="s">
        <v>49</v>
      </c>
      <c r="T426">
        <v>15</v>
      </c>
      <c r="U426" t="s">
        <v>49</v>
      </c>
      <c r="V426">
        <v>725</v>
      </c>
      <c r="W426" t="s">
        <v>55</v>
      </c>
    </row>
    <row r="427" spans="1:23" x14ac:dyDescent="0.3">
      <c r="A427">
        <v>24</v>
      </c>
      <c r="B427" t="s">
        <v>55</v>
      </c>
      <c r="F427">
        <v>28</v>
      </c>
      <c r="G427" t="s">
        <v>55</v>
      </c>
      <c r="H427">
        <v>16</v>
      </c>
      <c r="I427" t="s">
        <v>49</v>
      </c>
      <c r="R427">
        <v>135</v>
      </c>
      <c r="S427" t="s">
        <v>49</v>
      </c>
      <c r="T427">
        <v>502</v>
      </c>
      <c r="U427" t="s">
        <v>49</v>
      </c>
      <c r="V427">
        <v>519</v>
      </c>
      <c r="W427" t="s">
        <v>55</v>
      </c>
    </row>
    <row r="428" spans="1:23" x14ac:dyDescent="0.3">
      <c r="A428">
        <v>24</v>
      </c>
      <c r="B428" t="s">
        <v>55</v>
      </c>
      <c r="F428">
        <v>29</v>
      </c>
      <c r="G428" t="s">
        <v>55</v>
      </c>
      <c r="H428">
        <v>7</v>
      </c>
      <c r="I428" t="s">
        <v>49</v>
      </c>
      <c r="R428">
        <v>293</v>
      </c>
      <c r="S428" t="s">
        <v>49</v>
      </c>
      <c r="T428">
        <v>30</v>
      </c>
      <c r="U428" t="s">
        <v>49</v>
      </c>
      <c r="V428">
        <v>882</v>
      </c>
      <c r="W428" t="s">
        <v>55</v>
      </c>
    </row>
    <row r="429" spans="1:23" x14ac:dyDescent="0.3">
      <c r="A429">
        <v>56</v>
      </c>
      <c r="B429" t="s">
        <v>55</v>
      </c>
      <c r="F429">
        <v>24</v>
      </c>
      <c r="G429" t="s">
        <v>55</v>
      </c>
      <c r="H429">
        <v>28</v>
      </c>
      <c r="I429" t="s">
        <v>49</v>
      </c>
      <c r="R429">
        <v>107</v>
      </c>
      <c r="S429" t="s">
        <v>49</v>
      </c>
      <c r="T429">
        <v>193</v>
      </c>
      <c r="U429" t="s">
        <v>49</v>
      </c>
      <c r="V429">
        <v>169</v>
      </c>
      <c r="W429" t="s">
        <v>55</v>
      </c>
    </row>
    <row r="430" spans="1:23" x14ac:dyDescent="0.3">
      <c r="A430">
        <v>24</v>
      </c>
      <c r="B430" t="s">
        <v>49</v>
      </c>
      <c r="F430">
        <v>7</v>
      </c>
      <c r="G430" t="s">
        <v>55</v>
      </c>
      <c r="H430">
        <v>38</v>
      </c>
      <c r="I430" t="s">
        <v>49</v>
      </c>
      <c r="R430">
        <v>127</v>
      </c>
      <c r="S430" t="s">
        <v>49</v>
      </c>
      <c r="T430">
        <v>347</v>
      </c>
      <c r="U430" t="s">
        <v>49</v>
      </c>
      <c r="V430">
        <v>106</v>
      </c>
      <c r="W430" t="s">
        <v>55</v>
      </c>
    </row>
    <row r="431" spans="1:23" x14ac:dyDescent="0.3">
      <c r="A431">
        <v>30</v>
      </c>
      <c r="B431" t="s">
        <v>49</v>
      </c>
      <c r="F431">
        <v>4</v>
      </c>
      <c r="G431" t="s">
        <v>55</v>
      </c>
      <c r="H431">
        <v>29</v>
      </c>
      <c r="I431" t="s">
        <v>49</v>
      </c>
      <c r="R431">
        <v>1816</v>
      </c>
      <c r="S431" t="s">
        <v>49</v>
      </c>
      <c r="T431">
        <v>468</v>
      </c>
      <c r="U431" t="s">
        <v>49</v>
      </c>
      <c r="V431">
        <v>93</v>
      </c>
      <c r="W431" t="s">
        <v>55</v>
      </c>
    </row>
    <row r="432" spans="1:23" x14ac:dyDescent="0.3">
      <c r="A432">
        <v>20</v>
      </c>
      <c r="B432" t="s">
        <v>49</v>
      </c>
      <c r="F432">
        <v>22</v>
      </c>
      <c r="G432" t="s">
        <v>55</v>
      </c>
      <c r="H432">
        <v>21</v>
      </c>
      <c r="I432" t="s">
        <v>49</v>
      </c>
      <c r="R432">
        <v>200</v>
      </c>
      <c r="S432" t="s">
        <v>49</v>
      </c>
      <c r="T432">
        <v>148</v>
      </c>
      <c r="U432" t="s">
        <v>49</v>
      </c>
      <c r="V432">
        <v>129</v>
      </c>
      <c r="W432" t="s">
        <v>55</v>
      </c>
    </row>
    <row r="433" spans="1:23" x14ac:dyDescent="0.3">
      <c r="A433">
        <v>18</v>
      </c>
      <c r="B433" t="s">
        <v>49</v>
      </c>
      <c r="F433">
        <v>21</v>
      </c>
      <c r="G433" t="s">
        <v>55</v>
      </c>
      <c r="H433">
        <v>21</v>
      </c>
      <c r="I433" t="s">
        <v>49</v>
      </c>
      <c r="R433">
        <v>418</v>
      </c>
      <c r="S433" t="s">
        <v>49</v>
      </c>
      <c r="T433">
        <v>339</v>
      </c>
      <c r="U433" t="s">
        <v>49</v>
      </c>
      <c r="V433">
        <v>394</v>
      </c>
      <c r="W433" t="s">
        <v>55</v>
      </c>
    </row>
    <row r="434" spans="1:23" x14ac:dyDescent="0.3">
      <c r="A434">
        <v>23</v>
      </c>
      <c r="B434" t="s">
        <v>49</v>
      </c>
      <c r="F434">
        <v>25</v>
      </c>
      <c r="G434" t="s">
        <v>55</v>
      </c>
      <c r="H434">
        <v>22</v>
      </c>
      <c r="I434" t="s">
        <v>49</v>
      </c>
      <c r="R434">
        <v>387</v>
      </c>
      <c r="S434" t="s">
        <v>49</v>
      </c>
      <c r="T434">
        <v>172</v>
      </c>
      <c r="U434" t="s">
        <v>49</v>
      </c>
      <c r="V434">
        <v>508</v>
      </c>
      <c r="W434" t="s">
        <v>55</v>
      </c>
    </row>
    <row r="435" spans="1:23" x14ac:dyDescent="0.3">
      <c r="A435">
        <v>54</v>
      </c>
      <c r="B435" t="s">
        <v>55</v>
      </c>
      <c r="F435">
        <v>34</v>
      </c>
      <c r="G435" t="s">
        <v>55</v>
      </c>
      <c r="H435">
        <v>33</v>
      </c>
      <c r="I435" t="s">
        <v>49</v>
      </c>
      <c r="R435">
        <v>156</v>
      </c>
      <c r="S435" t="s">
        <v>49</v>
      </c>
      <c r="T435">
        <v>117</v>
      </c>
      <c r="U435" t="s">
        <v>49</v>
      </c>
      <c r="V435">
        <v>479</v>
      </c>
      <c r="W435" t="s">
        <v>55</v>
      </c>
    </row>
    <row r="436" spans="1:23" x14ac:dyDescent="0.3">
      <c r="A436">
        <v>20</v>
      </c>
      <c r="B436" t="s">
        <v>55</v>
      </c>
      <c r="F436">
        <v>25</v>
      </c>
      <c r="G436" t="s">
        <v>55</v>
      </c>
      <c r="H436">
        <v>41</v>
      </c>
      <c r="I436" t="s">
        <v>49</v>
      </c>
      <c r="R436">
        <v>121</v>
      </c>
      <c r="S436" t="s">
        <v>49</v>
      </c>
      <c r="T436">
        <v>587</v>
      </c>
      <c r="U436" t="s">
        <v>49</v>
      </c>
      <c r="V436">
        <v>335</v>
      </c>
      <c r="W436" t="s">
        <v>55</v>
      </c>
    </row>
    <row r="437" spans="1:23" x14ac:dyDescent="0.3">
      <c r="A437">
        <v>36</v>
      </c>
      <c r="B437" t="s">
        <v>49</v>
      </c>
      <c r="F437">
        <v>18</v>
      </c>
      <c r="G437" t="s">
        <v>55</v>
      </c>
      <c r="H437">
        <v>42</v>
      </c>
      <c r="I437" t="s">
        <v>49</v>
      </c>
      <c r="R437">
        <v>108</v>
      </c>
      <c r="S437" t="s">
        <v>49</v>
      </c>
      <c r="T437">
        <v>501</v>
      </c>
      <c r="U437" t="s">
        <v>49</v>
      </c>
      <c r="V437">
        <v>959</v>
      </c>
      <c r="W437" t="s">
        <v>55</v>
      </c>
    </row>
    <row r="438" spans="1:23" x14ac:dyDescent="0.3">
      <c r="A438">
        <v>50</v>
      </c>
      <c r="B438" t="s">
        <v>49</v>
      </c>
      <c r="F438">
        <v>15</v>
      </c>
      <c r="G438" t="s">
        <v>55</v>
      </c>
      <c r="H438">
        <v>43</v>
      </c>
      <c r="I438" t="s">
        <v>49</v>
      </c>
      <c r="R438">
        <v>47</v>
      </c>
      <c r="S438" t="s">
        <v>49</v>
      </c>
      <c r="T438">
        <v>203</v>
      </c>
      <c r="U438" t="s">
        <v>49</v>
      </c>
      <c r="V438">
        <v>429</v>
      </c>
      <c r="W438" t="s">
        <v>55</v>
      </c>
    </row>
    <row r="439" spans="1:23" x14ac:dyDescent="0.3">
      <c r="A439">
        <v>44</v>
      </c>
      <c r="B439" t="s">
        <v>49</v>
      </c>
      <c r="F439">
        <v>20</v>
      </c>
      <c r="G439" t="s">
        <v>55</v>
      </c>
      <c r="H439">
        <v>16</v>
      </c>
      <c r="I439" t="s">
        <v>49</v>
      </c>
      <c r="R439">
        <v>16</v>
      </c>
      <c r="S439" t="s">
        <v>49</v>
      </c>
      <c r="T439">
        <v>282</v>
      </c>
      <c r="U439" t="s">
        <v>49</v>
      </c>
      <c r="V439">
        <v>110</v>
      </c>
      <c r="W439" t="s">
        <v>55</v>
      </c>
    </row>
    <row r="440" spans="1:23" x14ac:dyDescent="0.3">
      <c r="A440">
        <v>29</v>
      </c>
      <c r="B440" t="s">
        <v>55</v>
      </c>
      <c r="F440">
        <v>19</v>
      </c>
      <c r="G440" t="s">
        <v>55</v>
      </c>
      <c r="H440">
        <v>14</v>
      </c>
      <c r="I440" t="s">
        <v>49</v>
      </c>
      <c r="R440">
        <v>54</v>
      </c>
      <c r="S440" t="s">
        <v>49</v>
      </c>
      <c r="T440">
        <v>110</v>
      </c>
      <c r="U440" t="s">
        <v>49</v>
      </c>
      <c r="V440">
        <v>670</v>
      </c>
      <c r="W440" t="s">
        <v>55</v>
      </c>
    </row>
    <row r="441" spans="1:23" x14ac:dyDescent="0.3">
      <c r="A441">
        <v>22</v>
      </c>
      <c r="B441" t="s">
        <v>49</v>
      </c>
      <c r="F441">
        <v>1</v>
      </c>
      <c r="G441" t="s">
        <v>55</v>
      </c>
      <c r="H441">
        <v>11</v>
      </c>
      <c r="I441" t="s">
        <v>49</v>
      </c>
      <c r="R441">
        <v>265</v>
      </c>
      <c r="S441" t="s">
        <v>49</v>
      </c>
      <c r="T441">
        <v>231</v>
      </c>
      <c r="U441" t="s">
        <v>49</v>
      </c>
      <c r="V441">
        <v>454</v>
      </c>
      <c r="W441" t="s">
        <v>55</v>
      </c>
    </row>
    <row r="442" spans="1:23" x14ac:dyDescent="0.3">
      <c r="A442">
        <v>41</v>
      </c>
      <c r="B442" t="s">
        <v>55</v>
      </c>
      <c r="F442">
        <v>14</v>
      </c>
      <c r="G442" t="s">
        <v>55</v>
      </c>
      <c r="H442">
        <v>10</v>
      </c>
      <c r="I442" t="s">
        <v>49</v>
      </c>
      <c r="R442">
        <v>168</v>
      </c>
      <c r="S442" t="s">
        <v>49</v>
      </c>
      <c r="T442">
        <v>378</v>
      </c>
      <c r="U442" t="s">
        <v>49</v>
      </c>
      <c r="V442">
        <v>2029</v>
      </c>
      <c r="W442" t="s">
        <v>55</v>
      </c>
    </row>
    <row r="443" spans="1:23" x14ac:dyDescent="0.3">
      <c r="A443">
        <v>63</v>
      </c>
      <c r="B443" t="s">
        <v>49</v>
      </c>
      <c r="F443">
        <v>11</v>
      </c>
      <c r="G443" t="s">
        <v>55</v>
      </c>
      <c r="H443">
        <v>9</v>
      </c>
      <c r="I443" t="s">
        <v>49</v>
      </c>
      <c r="R443">
        <v>115</v>
      </c>
      <c r="S443" t="s">
        <v>49</v>
      </c>
      <c r="T443">
        <v>193</v>
      </c>
      <c r="U443" t="s">
        <v>49</v>
      </c>
      <c r="V443">
        <v>87</v>
      </c>
      <c r="W443" t="s">
        <v>55</v>
      </c>
    </row>
    <row r="444" spans="1:23" x14ac:dyDescent="0.3">
      <c r="A444">
        <v>60</v>
      </c>
      <c r="B444" t="s">
        <v>49</v>
      </c>
      <c r="F444">
        <v>18</v>
      </c>
      <c r="G444" t="s">
        <v>55</v>
      </c>
      <c r="H444">
        <v>1</v>
      </c>
      <c r="I444" t="s">
        <v>49</v>
      </c>
      <c r="R444">
        <v>31</v>
      </c>
      <c r="S444" t="s">
        <v>49</v>
      </c>
      <c r="T444">
        <v>110</v>
      </c>
      <c r="U444" t="s">
        <v>49</v>
      </c>
      <c r="V444">
        <v>718</v>
      </c>
      <c r="W444" t="s">
        <v>55</v>
      </c>
    </row>
    <row r="445" spans="1:23" x14ac:dyDescent="0.3">
      <c r="A445">
        <v>33</v>
      </c>
      <c r="B445" t="s">
        <v>49</v>
      </c>
      <c r="F445">
        <v>26</v>
      </c>
      <c r="G445" t="s">
        <v>55</v>
      </c>
      <c r="H445">
        <v>40</v>
      </c>
      <c r="I445" t="s">
        <v>49</v>
      </c>
      <c r="R445">
        <v>279</v>
      </c>
      <c r="S445" t="s">
        <v>55</v>
      </c>
      <c r="T445">
        <v>92</v>
      </c>
      <c r="U445" t="s">
        <v>49</v>
      </c>
      <c r="V445">
        <v>805</v>
      </c>
      <c r="W445" t="s">
        <v>55</v>
      </c>
    </row>
    <row r="446" spans="1:23" x14ac:dyDescent="0.3">
      <c r="A446">
        <v>17</v>
      </c>
      <c r="B446" t="s">
        <v>49</v>
      </c>
      <c r="F446">
        <v>39</v>
      </c>
      <c r="G446" t="s">
        <v>55</v>
      </c>
      <c r="H446">
        <v>32</v>
      </c>
      <c r="I446" t="s">
        <v>49</v>
      </c>
      <c r="R446">
        <v>28</v>
      </c>
      <c r="S446" t="s">
        <v>49</v>
      </c>
      <c r="T446">
        <v>168</v>
      </c>
      <c r="U446" t="s">
        <v>49</v>
      </c>
      <c r="V446">
        <v>623</v>
      </c>
      <c r="W446" t="s">
        <v>55</v>
      </c>
    </row>
    <row r="447" spans="1:23" x14ac:dyDescent="0.3">
      <c r="A447">
        <v>40</v>
      </c>
      <c r="B447" t="s">
        <v>49</v>
      </c>
      <c r="F447">
        <v>22</v>
      </c>
      <c r="G447" t="s">
        <v>55</v>
      </c>
      <c r="H447">
        <v>23</v>
      </c>
      <c r="I447" t="s">
        <v>49</v>
      </c>
      <c r="R447">
        <v>369</v>
      </c>
      <c r="S447" t="s">
        <v>49</v>
      </c>
      <c r="T447">
        <v>738</v>
      </c>
      <c r="U447" t="s">
        <v>49</v>
      </c>
      <c r="V447">
        <v>330</v>
      </c>
      <c r="W447" t="s">
        <v>55</v>
      </c>
    </row>
    <row r="448" spans="1:23" x14ac:dyDescent="0.3">
      <c r="A448">
        <v>24</v>
      </c>
      <c r="B448" t="s">
        <v>55</v>
      </c>
      <c r="F448">
        <v>27</v>
      </c>
      <c r="G448" t="s">
        <v>55</v>
      </c>
      <c r="H448">
        <v>19</v>
      </c>
      <c r="I448" t="s">
        <v>49</v>
      </c>
      <c r="R448">
        <v>247</v>
      </c>
      <c r="S448" t="s">
        <v>49</v>
      </c>
      <c r="T448">
        <v>89</v>
      </c>
      <c r="U448" t="s">
        <v>49</v>
      </c>
      <c r="V448">
        <v>525</v>
      </c>
      <c r="W448" t="s">
        <v>55</v>
      </c>
    </row>
    <row r="449" spans="1:23" x14ac:dyDescent="0.3">
      <c r="A449">
        <v>47</v>
      </c>
      <c r="B449" t="s">
        <v>49</v>
      </c>
      <c r="F449">
        <v>21</v>
      </c>
      <c r="G449" t="s">
        <v>55</v>
      </c>
      <c r="H449">
        <v>19</v>
      </c>
      <c r="I449" t="s">
        <v>49</v>
      </c>
      <c r="R449">
        <v>155</v>
      </c>
      <c r="S449" t="s">
        <v>49</v>
      </c>
      <c r="T449">
        <v>30</v>
      </c>
      <c r="U449" t="s">
        <v>49</v>
      </c>
      <c r="V449">
        <v>976</v>
      </c>
      <c r="W449" t="s">
        <v>55</v>
      </c>
    </row>
    <row r="450" spans="1:23" x14ac:dyDescent="0.3">
      <c r="A450">
        <v>24</v>
      </c>
      <c r="B450" t="s">
        <v>49</v>
      </c>
      <c r="F450">
        <v>16</v>
      </c>
      <c r="G450" t="s">
        <v>55</v>
      </c>
      <c r="H450">
        <v>37</v>
      </c>
      <c r="I450" t="s">
        <v>49</v>
      </c>
      <c r="R450">
        <v>89</v>
      </c>
      <c r="S450" t="s">
        <v>49</v>
      </c>
      <c r="T450">
        <v>103</v>
      </c>
      <c r="U450" t="s">
        <v>49</v>
      </c>
      <c r="V450">
        <v>587</v>
      </c>
      <c r="W450" t="s">
        <v>55</v>
      </c>
    </row>
    <row r="451" spans="1:23" x14ac:dyDescent="0.3">
      <c r="A451">
        <v>22</v>
      </c>
      <c r="B451" t="s">
        <v>49</v>
      </c>
      <c r="F451">
        <v>22</v>
      </c>
      <c r="G451" t="s">
        <v>55</v>
      </c>
      <c r="H451">
        <v>28</v>
      </c>
      <c r="I451" t="s">
        <v>49</v>
      </c>
      <c r="R451">
        <v>180</v>
      </c>
      <c r="S451" t="s">
        <v>49</v>
      </c>
      <c r="T451">
        <v>70</v>
      </c>
      <c r="U451" t="s">
        <v>49</v>
      </c>
      <c r="V451">
        <v>417</v>
      </c>
      <c r="W451" t="s">
        <v>55</v>
      </c>
    </row>
    <row r="452" spans="1:23" x14ac:dyDescent="0.3">
      <c r="A452">
        <v>32</v>
      </c>
      <c r="B452" t="s">
        <v>49</v>
      </c>
      <c r="F452">
        <v>9</v>
      </c>
      <c r="G452" t="s">
        <v>55</v>
      </c>
      <c r="H452">
        <v>24</v>
      </c>
      <c r="I452" t="s">
        <v>49</v>
      </c>
      <c r="R452">
        <v>854</v>
      </c>
      <c r="S452" t="s">
        <v>55</v>
      </c>
      <c r="T452">
        <v>159</v>
      </c>
      <c r="U452" t="s">
        <v>49</v>
      </c>
      <c r="V452">
        <v>567</v>
      </c>
      <c r="W452" t="s">
        <v>55</v>
      </c>
    </row>
    <row r="453" spans="1:23" x14ac:dyDescent="0.3">
      <c r="A453">
        <v>23</v>
      </c>
      <c r="B453" t="s">
        <v>55</v>
      </c>
      <c r="F453">
        <v>32</v>
      </c>
      <c r="G453" t="s">
        <v>55</v>
      </c>
      <c r="H453">
        <v>28</v>
      </c>
      <c r="I453" t="s">
        <v>49</v>
      </c>
      <c r="R453">
        <v>46</v>
      </c>
      <c r="S453" t="s">
        <v>49</v>
      </c>
      <c r="T453">
        <v>336</v>
      </c>
      <c r="U453" t="s">
        <v>49</v>
      </c>
      <c r="V453">
        <v>600</v>
      </c>
      <c r="W453" t="s">
        <v>55</v>
      </c>
    </row>
    <row r="454" spans="1:23" x14ac:dyDescent="0.3">
      <c r="A454">
        <v>34</v>
      </c>
      <c r="B454" t="s">
        <v>49</v>
      </c>
      <c r="F454">
        <v>25</v>
      </c>
      <c r="G454" t="s">
        <v>55</v>
      </c>
      <c r="H454">
        <v>19</v>
      </c>
      <c r="I454" t="s">
        <v>49</v>
      </c>
      <c r="R454">
        <v>266</v>
      </c>
      <c r="S454" t="s">
        <v>49</v>
      </c>
      <c r="T454">
        <v>220</v>
      </c>
      <c r="U454" t="s">
        <v>49</v>
      </c>
      <c r="V454">
        <v>469</v>
      </c>
      <c r="W454" t="s">
        <v>55</v>
      </c>
    </row>
    <row r="455" spans="1:23" x14ac:dyDescent="0.3">
      <c r="A455">
        <v>24</v>
      </c>
      <c r="B455" t="s">
        <v>55</v>
      </c>
      <c r="F455">
        <v>24</v>
      </c>
      <c r="G455" t="s">
        <v>55</v>
      </c>
      <c r="H455">
        <v>28</v>
      </c>
      <c r="I455" t="s">
        <v>49</v>
      </c>
      <c r="R455">
        <v>321</v>
      </c>
      <c r="S455" t="s">
        <v>49</v>
      </c>
      <c r="T455">
        <v>238</v>
      </c>
      <c r="U455" t="s">
        <v>49</v>
      </c>
      <c r="V455">
        <v>269</v>
      </c>
      <c r="W455" t="s">
        <v>55</v>
      </c>
    </row>
    <row r="456" spans="1:23" x14ac:dyDescent="0.3">
      <c r="A456">
        <v>28</v>
      </c>
      <c r="B456" t="s">
        <v>49</v>
      </c>
      <c r="F456">
        <v>4</v>
      </c>
      <c r="G456" t="s">
        <v>55</v>
      </c>
      <c r="H456">
        <v>19</v>
      </c>
      <c r="I456" t="s">
        <v>49</v>
      </c>
      <c r="R456">
        <v>99</v>
      </c>
      <c r="S456" t="s">
        <v>49</v>
      </c>
      <c r="T456">
        <v>585</v>
      </c>
      <c r="U456" t="s">
        <v>49</v>
      </c>
      <c r="V456">
        <v>897</v>
      </c>
      <c r="W456" t="s">
        <v>55</v>
      </c>
    </row>
    <row r="457" spans="1:23" x14ac:dyDescent="0.3">
      <c r="A457">
        <v>35</v>
      </c>
      <c r="B457" t="s">
        <v>49</v>
      </c>
      <c r="F457">
        <v>2</v>
      </c>
      <c r="G457" t="s">
        <v>55</v>
      </c>
      <c r="H457">
        <v>18</v>
      </c>
      <c r="I457" t="s">
        <v>49</v>
      </c>
      <c r="R457">
        <v>147</v>
      </c>
      <c r="S457" t="s">
        <v>49</v>
      </c>
      <c r="T457">
        <v>293</v>
      </c>
      <c r="U457" t="s">
        <v>49</v>
      </c>
      <c r="V457">
        <v>359</v>
      </c>
      <c r="W457" t="s">
        <v>55</v>
      </c>
    </row>
    <row r="458" spans="1:23" x14ac:dyDescent="0.3">
      <c r="A458">
        <v>46</v>
      </c>
      <c r="B458" t="s">
        <v>55</v>
      </c>
      <c r="F458">
        <v>32</v>
      </c>
      <c r="G458" t="s">
        <v>55</v>
      </c>
      <c r="H458">
        <v>35</v>
      </c>
      <c r="I458" t="s">
        <v>49</v>
      </c>
      <c r="R458">
        <v>430</v>
      </c>
      <c r="S458" t="s">
        <v>55</v>
      </c>
      <c r="T458">
        <v>68</v>
      </c>
      <c r="U458" t="s">
        <v>49</v>
      </c>
      <c r="V458">
        <v>216</v>
      </c>
      <c r="W458" t="s">
        <v>55</v>
      </c>
    </row>
    <row r="459" spans="1:23" x14ac:dyDescent="0.3">
      <c r="A459">
        <v>45</v>
      </c>
      <c r="B459" t="s">
        <v>55</v>
      </c>
      <c r="F459">
        <v>18</v>
      </c>
      <c r="G459" t="s">
        <v>55</v>
      </c>
      <c r="H459">
        <v>41</v>
      </c>
      <c r="I459" t="s">
        <v>49</v>
      </c>
      <c r="R459">
        <v>264</v>
      </c>
      <c r="S459" t="s">
        <v>49</v>
      </c>
      <c r="T459">
        <v>97</v>
      </c>
      <c r="U459" t="s">
        <v>49</v>
      </c>
      <c r="V459">
        <v>146</v>
      </c>
      <c r="W459" t="s">
        <v>55</v>
      </c>
    </row>
    <row r="460" spans="1:23" x14ac:dyDescent="0.3">
      <c r="A460">
        <v>52</v>
      </c>
      <c r="B460" t="s">
        <v>49</v>
      </c>
      <c r="F460">
        <v>26</v>
      </c>
      <c r="G460" t="s">
        <v>55</v>
      </c>
      <c r="H460">
        <v>21</v>
      </c>
      <c r="I460" t="s">
        <v>49</v>
      </c>
      <c r="R460">
        <v>156</v>
      </c>
      <c r="S460" t="s">
        <v>49</v>
      </c>
      <c r="T460">
        <v>1713</v>
      </c>
      <c r="U460" t="s">
        <v>49</v>
      </c>
      <c r="V460">
        <v>255</v>
      </c>
      <c r="W460" t="s">
        <v>55</v>
      </c>
    </row>
    <row r="461" spans="1:23" x14ac:dyDescent="0.3">
      <c r="A461">
        <v>31</v>
      </c>
      <c r="B461" t="s">
        <v>49</v>
      </c>
      <c r="F461">
        <v>24</v>
      </c>
      <c r="G461" t="s">
        <v>55</v>
      </c>
      <c r="H461">
        <v>26</v>
      </c>
      <c r="I461" t="s">
        <v>49</v>
      </c>
      <c r="R461">
        <v>118</v>
      </c>
      <c r="S461" t="s">
        <v>49</v>
      </c>
      <c r="T461">
        <v>218</v>
      </c>
      <c r="U461" t="s">
        <v>49</v>
      </c>
      <c r="V461">
        <v>725</v>
      </c>
      <c r="W461" t="s">
        <v>55</v>
      </c>
    </row>
    <row r="462" spans="1:23" x14ac:dyDescent="0.3">
      <c r="A462">
        <v>35</v>
      </c>
      <c r="B462" t="s">
        <v>49</v>
      </c>
      <c r="F462">
        <v>21</v>
      </c>
      <c r="G462" t="s">
        <v>55</v>
      </c>
      <c r="H462">
        <v>17</v>
      </c>
      <c r="I462" t="s">
        <v>49</v>
      </c>
      <c r="R462">
        <v>343</v>
      </c>
      <c r="S462" t="s">
        <v>49</v>
      </c>
      <c r="T462">
        <v>109</v>
      </c>
      <c r="U462" t="s">
        <v>49</v>
      </c>
      <c r="V462">
        <v>242</v>
      </c>
      <c r="W462" t="s">
        <v>55</v>
      </c>
    </row>
    <row r="463" spans="1:23" x14ac:dyDescent="0.3">
      <c r="A463">
        <v>34</v>
      </c>
      <c r="B463" t="s">
        <v>49</v>
      </c>
      <c r="F463">
        <v>24</v>
      </c>
      <c r="G463" t="s">
        <v>55</v>
      </c>
      <c r="H463">
        <v>21</v>
      </c>
      <c r="I463" t="s">
        <v>49</v>
      </c>
      <c r="R463">
        <v>226</v>
      </c>
      <c r="S463" t="s">
        <v>49</v>
      </c>
      <c r="T463">
        <v>661</v>
      </c>
      <c r="U463" t="s">
        <v>49</v>
      </c>
      <c r="V463">
        <v>230</v>
      </c>
      <c r="W463" t="s">
        <v>55</v>
      </c>
    </row>
    <row r="464" spans="1:23" x14ac:dyDescent="0.3">
      <c r="A464">
        <v>30</v>
      </c>
      <c r="B464" t="s">
        <v>49</v>
      </c>
      <c r="F464">
        <v>1</v>
      </c>
      <c r="G464" t="s">
        <v>55</v>
      </c>
      <c r="H464">
        <v>28</v>
      </c>
      <c r="I464" t="s">
        <v>49</v>
      </c>
      <c r="R464">
        <v>5</v>
      </c>
      <c r="S464" t="s">
        <v>49</v>
      </c>
      <c r="T464">
        <v>145</v>
      </c>
      <c r="U464" t="s">
        <v>49</v>
      </c>
      <c r="V464">
        <v>369</v>
      </c>
      <c r="W464" t="s">
        <v>55</v>
      </c>
    </row>
    <row r="465" spans="1:23" x14ac:dyDescent="0.3">
      <c r="A465">
        <v>25</v>
      </c>
      <c r="B465" t="s">
        <v>49</v>
      </c>
      <c r="F465">
        <v>4</v>
      </c>
      <c r="G465" t="s">
        <v>55</v>
      </c>
      <c r="H465">
        <v>11</v>
      </c>
      <c r="I465" t="s">
        <v>49</v>
      </c>
      <c r="R465">
        <v>138</v>
      </c>
      <c r="S465" t="s">
        <v>49</v>
      </c>
      <c r="T465">
        <v>54</v>
      </c>
      <c r="U465" t="s">
        <v>49</v>
      </c>
      <c r="V465">
        <v>648</v>
      </c>
      <c r="W465" t="s">
        <v>55</v>
      </c>
    </row>
    <row r="466" spans="1:23" x14ac:dyDescent="0.3">
      <c r="A466">
        <v>22</v>
      </c>
      <c r="B466" t="s">
        <v>55</v>
      </c>
      <c r="F466">
        <v>21</v>
      </c>
      <c r="G466" t="s">
        <v>55</v>
      </c>
      <c r="H466">
        <v>18</v>
      </c>
      <c r="I466" t="s">
        <v>49</v>
      </c>
      <c r="R466">
        <v>185</v>
      </c>
      <c r="S466" t="s">
        <v>55</v>
      </c>
      <c r="T466">
        <v>111</v>
      </c>
      <c r="U466" t="s">
        <v>49</v>
      </c>
      <c r="V466">
        <v>251</v>
      </c>
      <c r="W466" t="s">
        <v>55</v>
      </c>
    </row>
    <row r="467" spans="1:23" x14ac:dyDescent="0.3">
      <c r="A467">
        <v>1</v>
      </c>
      <c r="B467" t="s">
        <v>55</v>
      </c>
      <c r="F467">
        <v>29</v>
      </c>
      <c r="G467" t="s">
        <v>55</v>
      </c>
      <c r="H467">
        <v>26</v>
      </c>
      <c r="I467" t="s">
        <v>49</v>
      </c>
      <c r="R467">
        <v>722</v>
      </c>
      <c r="S467" t="s">
        <v>49</v>
      </c>
      <c r="T467">
        <v>566</v>
      </c>
      <c r="U467" t="s">
        <v>49</v>
      </c>
      <c r="V467">
        <v>417</v>
      </c>
      <c r="W467" t="s">
        <v>55</v>
      </c>
    </row>
    <row r="468" spans="1:23" x14ac:dyDescent="0.3">
      <c r="A468">
        <v>3</v>
      </c>
      <c r="B468" t="s">
        <v>55</v>
      </c>
      <c r="F468">
        <v>18</v>
      </c>
      <c r="G468" t="s">
        <v>55</v>
      </c>
      <c r="H468">
        <v>23</v>
      </c>
      <c r="I468" t="s">
        <v>49</v>
      </c>
      <c r="R468">
        <v>748</v>
      </c>
      <c r="S468" t="s">
        <v>49</v>
      </c>
      <c r="T468">
        <v>136</v>
      </c>
      <c r="U468" t="s">
        <v>49</v>
      </c>
      <c r="V468">
        <v>353</v>
      </c>
      <c r="W468" t="s">
        <v>55</v>
      </c>
    </row>
    <row r="469" spans="1:23" x14ac:dyDescent="0.3">
      <c r="A469">
        <v>17</v>
      </c>
      <c r="B469" t="s">
        <v>55</v>
      </c>
      <c r="F469">
        <v>17</v>
      </c>
      <c r="G469" t="s">
        <v>55</v>
      </c>
      <c r="H469">
        <v>28</v>
      </c>
      <c r="I469" t="s">
        <v>49</v>
      </c>
      <c r="R469">
        <v>142</v>
      </c>
      <c r="S469" t="s">
        <v>49</v>
      </c>
      <c r="T469">
        <v>273</v>
      </c>
      <c r="U469" t="s">
        <v>49</v>
      </c>
      <c r="V469">
        <v>107</v>
      </c>
      <c r="W469" t="s">
        <v>55</v>
      </c>
    </row>
    <row r="470" spans="1:23" x14ac:dyDescent="0.3">
      <c r="A470">
        <v>31</v>
      </c>
      <c r="B470" t="s">
        <v>55</v>
      </c>
      <c r="F470">
        <v>24</v>
      </c>
      <c r="G470" t="s">
        <v>55</v>
      </c>
      <c r="H470">
        <v>28</v>
      </c>
      <c r="I470" t="s">
        <v>49</v>
      </c>
      <c r="R470">
        <v>523</v>
      </c>
      <c r="S470" t="s">
        <v>49</v>
      </c>
      <c r="T470">
        <v>160</v>
      </c>
      <c r="U470" t="s">
        <v>49</v>
      </c>
      <c r="V470">
        <v>2456</v>
      </c>
      <c r="W470" t="s">
        <v>55</v>
      </c>
    </row>
    <row r="471" spans="1:23" x14ac:dyDescent="0.3">
      <c r="A471">
        <v>34</v>
      </c>
      <c r="B471" t="s">
        <v>55</v>
      </c>
      <c r="F471">
        <v>31</v>
      </c>
      <c r="G471" t="s">
        <v>55</v>
      </c>
      <c r="H471">
        <v>21</v>
      </c>
      <c r="I471" t="s">
        <v>49</v>
      </c>
      <c r="R471">
        <v>8</v>
      </c>
      <c r="S471" t="s">
        <v>49</v>
      </c>
      <c r="T471">
        <v>76</v>
      </c>
      <c r="U471" t="s">
        <v>49</v>
      </c>
      <c r="V471">
        <v>76</v>
      </c>
      <c r="W471" t="s">
        <v>55</v>
      </c>
    </row>
    <row r="472" spans="1:23" x14ac:dyDescent="0.3">
      <c r="A472">
        <v>36</v>
      </c>
      <c r="B472" t="s">
        <v>49</v>
      </c>
      <c r="F472">
        <v>20</v>
      </c>
      <c r="G472" t="s">
        <v>55</v>
      </c>
      <c r="H472">
        <v>43</v>
      </c>
      <c r="I472" t="s">
        <v>49</v>
      </c>
      <c r="R472">
        <v>153</v>
      </c>
      <c r="S472" t="s">
        <v>49</v>
      </c>
      <c r="T472">
        <v>44</v>
      </c>
      <c r="U472" t="s">
        <v>49</v>
      </c>
      <c r="V472">
        <v>435</v>
      </c>
      <c r="W472" t="s">
        <v>55</v>
      </c>
    </row>
    <row r="473" spans="1:23" x14ac:dyDescent="0.3">
      <c r="A473">
        <v>25</v>
      </c>
      <c r="B473" t="s">
        <v>49</v>
      </c>
      <c r="F473">
        <v>44</v>
      </c>
      <c r="G473" t="s">
        <v>55</v>
      </c>
      <c r="H473">
        <v>28</v>
      </c>
      <c r="I473" t="s">
        <v>49</v>
      </c>
      <c r="R473">
        <v>210</v>
      </c>
      <c r="S473" t="s">
        <v>49</v>
      </c>
      <c r="T473">
        <v>239</v>
      </c>
      <c r="U473" t="s">
        <v>49</v>
      </c>
      <c r="V473">
        <v>353</v>
      </c>
      <c r="W473" t="s">
        <v>55</v>
      </c>
    </row>
    <row r="474" spans="1:23" x14ac:dyDescent="0.3">
      <c r="A474">
        <v>61</v>
      </c>
      <c r="B474" t="s">
        <v>49</v>
      </c>
      <c r="F474">
        <v>14</v>
      </c>
      <c r="G474" t="s">
        <v>55</v>
      </c>
      <c r="H474">
        <v>27</v>
      </c>
      <c r="I474" t="s">
        <v>49</v>
      </c>
      <c r="R474">
        <v>121</v>
      </c>
      <c r="S474" t="s">
        <v>49</v>
      </c>
      <c r="T474">
        <v>792</v>
      </c>
      <c r="U474" t="s">
        <v>49</v>
      </c>
      <c r="V474">
        <v>493</v>
      </c>
      <c r="W474" t="s">
        <v>55</v>
      </c>
    </row>
    <row r="475" spans="1:23" x14ac:dyDescent="0.3">
      <c r="A475">
        <v>50</v>
      </c>
      <c r="B475" t="s">
        <v>49</v>
      </c>
      <c r="F475">
        <v>25</v>
      </c>
      <c r="G475" t="s">
        <v>55</v>
      </c>
      <c r="H475">
        <v>22</v>
      </c>
      <c r="I475" t="s">
        <v>49</v>
      </c>
      <c r="R475">
        <v>212</v>
      </c>
      <c r="S475" t="s">
        <v>55</v>
      </c>
      <c r="T475">
        <v>198</v>
      </c>
      <c r="U475" t="s">
        <v>49</v>
      </c>
      <c r="V475">
        <v>585</v>
      </c>
      <c r="W475" t="s">
        <v>55</v>
      </c>
    </row>
    <row r="476" spans="1:23" x14ac:dyDescent="0.3">
      <c r="A476">
        <v>42</v>
      </c>
      <c r="B476" t="s">
        <v>49</v>
      </c>
      <c r="F476">
        <v>16</v>
      </c>
      <c r="G476" t="s">
        <v>55</v>
      </c>
      <c r="H476">
        <v>42</v>
      </c>
      <c r="I476" t="s">
        <v>49</v>
      </c>
      <c r="R476">
        <v>253</v>
      </c>
      <c r="S476" t="s">
        <v>49</v>
      </c>
      <c r="T476">
        <v>73</v>
      </c>
      <c r="U476" t="s">
        <v>49</v>
      </c>
      <c r="V476">
        <v>777</v>
      </c>
      <c r="W476" t="s">
        <v>55</v>
      </c>
    </row>
    <row r="477" spans="1:23" x14ac:dyDescent="0.3">
      <c r="A477">
        <v>23</v>
      </c>
      <c r="B477" t="s">
        <v>55</v>
      </c>
      <c r="F477">
        <v>1</v>
      </c>
      <c r="G477" t="s">
        <v>55</v>
      </c>
      <c r="H477">
        <v>33</v>
      </c>
      <c r="I477" t="s">
        <v>49</v>
      </c>
      <c r="R477">
        <v>139</v>
      </c>
      <c r="S477" t="s">
        <v>49</v>
      </c>
      <c r="T477">
        <v>157</v>
      </c>
      <c r="U477" t="s">
        <v>49</v>
      </c>
      <c r="V477">
        <v>171</v>
      </c>
      <c r="W477" t="s">
        <v>55</v>
      </c>
    </row>
    <row r="478" spans="1:23" x14ac:dyDescent="0.3">
      <c r="A478">
        <v>57</v>
      </c>
      <c r="B478" t="s">
        <v>49</v>
      </c>
      <c r="F478">
        <v>32</v>
      </c>
      <c r="G478" t="s">
        <v>55</v>
      </c>
      <c r="H478">
        <v>32</v>
      </c>
      <c r="I478" t="s">
        <v>49</v>
      </c>
      <c r="R478">
        <v>71</v>
      </c>
      <c r="S478" t="s">
        <v>49</v>
      </c>
      <c r="T478">
        <v>90</v>
      </c>
      <c r="U478" t="s">
        <v>49</v>
      </c>
      <c r="V478">
        <v>830</v>
      </c>
      <c r="W478" t="s">
        <v>55</v>
      </c>
    </row>
    <row r="479" spans="1:23" x14ac:dyDescent="0.3">
      <c r="A479">
        <v>25</v>
      </c>
      <c r="B479" t="s">
        <v>49</v>
      </c>
      <c r="F479">
        <v>27</v>
      </c>
      <c r="G479" t="s">
        <v>55</v>
      </c>
      <c r="H479">
        <v>27</v>
      </c>
      <c r="I479" t="s">
        <v>49</v>
      </c>
      <c r="R479">
        <v>421</v>
      </c>
      <c r="S479" t="s">
        <v>55</v>
      </c>
      <c r="T479">
        <v>236</v>
      </c>
      <c r="U479" t="s">
        <v>49</v>
      </c>
      <c r="V479">
        <v>97</v>
      </c>
      <c r="W479" t="s">
        <v>55</v>
      </c>
    </row>
    <row r="480" spans="1:23" x14ac:dyDescent="0.3">
      <c r="A480">
        <v>31</v>
      </c>
      <c r="B480" t="s">
        <v>49</v>
      </c>
      <c r="F480">
        <v>9</v>
      </c>
      <c r="G480" t="s">
        <v>55</v>
      </c>
      <c r="H480">
        <v>25</v>
      </c>
      <c r="I480" t="s">
        <v>49</v>
      </c>
      <c r="R480">
        <v>199</v>
      </c>
      <c r="S480" t="s">
        <v>49</v>
      </c>
      <c r="T480">
        <v>118</v>
      </c>
      <c r="U480" t="s">
        <v>49</v>
      </c>
      <c r="V480">
        <v>279</v>
      </c>
      <c r="W480" t="s">
        <v>55</v>
      </c>
    </row>
    <row r="481" spans="1:23" x14ac:dyDescent="0.3">
      <c r="A481">
        <v>24</v>
      </c>
      <c r="B481" t="s">
        <v>55</v>
      </c>
      <c r="F481">
        <v>8</v>
      </c>
      <c r="G481" t="s">
        <v>55</v>
      </c>
      <c r="H481">
        <v>20</v>
      </c>
      <c r="I481" t="s">
        <v>49</v>
      </c>
      <c r="R481">
        <v>108</v>
      </c>
      <c r="S481" t="s">
        <v>49</v>
      </c>
      <c r="T481">
        <v>40</v>
      </c>
      <c r="U481" t="s">
        <v>49</v>
      </c>
      <c r="V481">
        <v>670</v>
      </c>
      <c r="W481" t="s">
        <v>55</v>
      </c>
    </row>
    <row r="482" spans="1:23" x14ac:dyDescent="0.3">
      <c r="A482">
        <v>1</v>
      </c>
      <c r="B482" t="s">
        <v>55</v>
      </c>
      <c r="F482">
        <v>18</v>
      </c>
      <c r="G482" t="s">
        <v>55</v>
      </c>
      <c r="H482">
        <v>19</v>
      </c>
      <c r="I482" t="s">
        <v>49</v>
      </c>
      <c r="R482">
        <v>247</v>
      </c>
      <c r="S482" t="s">
        <v>49</v>
      </c>
      <c r="T482">
        <v>346</v>
      </c>
      <c r="U482" t="s">
        <v>49</v>
      </c>
      <c r="V482">
        <v>404</v>
      </c>
      <c r="W482" t="s">
        <v>55</v>
      </c>
    </row>
    <row r="483" spans="1:23" x14ac:dyDescent="0.3">
      <c r="A483">
        <v>30</v>
      </c>
      <c r="B483" t="s">
        <v>49</v>
      </c>
      <c r="F483">
        <v>63</v>
      </c>
      <c r="G483" t="s">
        <v>55</v>
      </c>
      <c r="H483">
        <v>16</v>
      </c>
      <c r="I483" t="s">
        <v>49</v>
      </c>
      <c r="R483">
        <v>236</v>
      </c>
      <c r="S483" t="s">
        <v>49</v>
      </c>
      <c r="T483">
        <v>200</v>
      </c>
      <c r="U483" t="s">
        <v>49</v>
      </c>
      <c r="V483">
        <v>830</v>
      </c>
      <c r="W483" t="s">
        <v>55</v>
      </c>
    </row>
    <row r="484" spans="1:23" x14ac:dyDescent="0.3">
      <c r="A484">
        <v>30</v>
      </c>
      <c r="B484" t="s">
        <v>49</v>
      </c>
      <c r="F484">
        <v>22</v>
      </c>
      <c r="G484" t="s">
        <v>55</v>
      </c>
      <c r="H484">
        <v>21</v>
      </c>
      <c r="I484" t="s">
        <v>49</v>
      </c>
      <c r="R484">
        <v>97</v>
      </c>
      <c r="S484" t="s">
        <v>49</v>
      </c>
      <c r="T484">
        <v>187</v>
      </c>
      <c r="U484" t="s">
        <v>49</v>
      </c>
      <c r="V484">
        <v>767</v>
      </c>
      <c r="W484" t="s">
        <v>55</v>
      </c>
    </row>
    <row r="485" spans="1:23" x14ac:dyDescent="0.3">
      <c r="A485">
        <v>36</v>
      </c>
      <c r="B485" t="s">
        <v>49</v>
      </c>
      <c r="F485">
        <v>27</v>
      </c>
      <c r="G485" t="s">
        <v>55</v>
      </c>
      <c r="H485">
        <v>20</v>
      </c>
      <c r="I485" t="s">
        <v>49</v>
      </c>
      <c r="R485">
        <v>109</v>
      </c>
      <c r="S485" t="s">
        <v>49</v>
      </c>
      <c r="T485">
        <v>113</v>
      </c>
      <c r="U485" t="s">
        <v>49</v>
      </c>
      <c r="V485">
        <v>225</v>
      </c>
      <c r="W485" t="s">
        <v>55</v>
      </c>
    </row>
    <row r="486" spans="1:23" x14ac:dyDescent="0.3">
      <c r="A486">
        <v>32</v>
      </c>
      <c r="B486" t="s">
        <v>49</v>
      </c>
      <c r="F486">
        <v>47</v>
      </c>
      <c r="G486" t="s">
        <v>55</v>
      </c>
      <c r="H486">
        <v>17</v>
      </c>
      <c r="I486" t="s">
        <v>49</v>
      </c>
      <c r="R486">
        <v>112</v>
      </c>
      <c r="S486" t="s">
        <v>49</v>
      </c>
      <c r="T486">
        <v>192</v>
      </c>
      <c r="U486" t="s">
        <v>49</v>
      </c>
      <c r="V486">
        <v>256</v>
      </c>
      <c r="W486" t="s">
        <v>55</v>
      </c>
    </row>
    <row r="487" spans="1:23" x14ac:dyDescent="0.3">
      <c r="A487">
        <v>30</v>
      </c>
      <c r="B487" t="s">
        <v>49</v>
      </c>
      <c r="F487">
        <v>27</v>
      </c>
      <c r="G487" t="s">
        <v>55</v>
      </c>
      <c r="H487">
        <v>48</v>
      </c>
      <c r="I487" t="s">
        <v>49</v>
      </c>
      <c r="R487">
        <v>15</v>
      </c>
      <c r="S487" t="s">
        <v>49</v>
      </c>
      <c r="T487">
        <v>92</v>
      </c>
      <c r="U487" t="s">
        <v>49</v>
      </c>
      <c r="V487">
        <v>216</v>
      </c>
      <c r="W487" t="s">
        <v>55</v>
      </c>
    </row>
    <row r="488" spans="1:23" x14ac:dyDescent="0.3">
      <c r="A488">
        <v>46</v>
      </c>
      <c r="B488" t="s">
        <v>49</v>
      </c>
      <c r="H488">
        <v>34</v>
      </c>
      <c r="I488" t="s">
        <v>49</v>
      </c>
      <c r="R488">
        <v>502</v>
      </c>
      <c r="S488" t="s">
        <v>49</v>
      </c>
      <c r="T488">
        <v>682</v>
      </c>
      <c r="U488" t="s">
        <v>49</v>
      </c>
      <c r="V488">
        <v>869</v>
      </c>
      <c r="W488" t="s">
        <v>55</v>
      </c>
    </row>
    <row r="489" spans="1:23" x14ac:dyDescent="0.3">
      <c r="A489">
        <v>41</v>
      </c>
      <c r="B489" t="s">
        <v>55</v>
      </c>
      <c r="H489">
        <v>29</v>
      </c>
      <c r="I489" t="s">
        <v>49</v>
      </c>
      <c r="R489">
        <v>30</v>
      </c>
      <c r="S489" t="s">
        <v>49</v>
      </c>
      <c r="T489">
        <v>139</v>
      </c>
      <c r="U489" t="s">
        <v>49</v>
      </c>
      <c r="V489">
        <v>1173</v>
      </c>
      <c r="W489" t="s">
        <v>55</v>
      </c>
    </row>
    <row r="490" spans="1:23" x14ac:dyDescent="0.3">
      <c r="A490">
        <v>13</v>
      </c>
      <c r="B490" t="s">
        <v>55</v>
      </c>
      <c r="H490">
        <v>22</v>
      </c>
      <c r="I490" t="s">
        <v>49</v>
      </c>
      <c r="R490">
        <v>193</v>
      </c>
      <c r="S490" t="s">
        <v>49</v>
      </c>
      <c r="T490">
        <v>405</v>
      </c>
      <c r="U490" t="s">
        <v>49</v>
      </c>
      <c r="V490">
        <v>688</v>
      </c>
      <c r="W490" t="s">
        <v>55</v>
      </c>
    </row>
    <row r="491" spans="1:23" x14ac:dyDescent="0.3">
      <c r="A491">
        <v>19</v>
      </c>
      <c r="B491" t="s">
        <v>55</v>
      </c>
      <c r="H491">
        <v>33</v>
      </c>
      <c r="I491" t="s">
        <v>49</v>
      </c>
      <c r="R491">
        <v>347</v>
      </c>
      <c r="S491" t="s">
        <v>49</v>
      </c>
      <c r="T491">
        <v>350</v>
      </c>
      <c r="U491" t="s">
        <v>49</v>
      </c>
      <c r="V491">
        <v>501</v>
      </c>
      <c r="W491" t="s">
        <v>55</v>
      </c>
    </row>
    <row r="492" spans="1:23" x14ac:dyDescent="0.3">
      <c r="A492">
        <v>31</v>
      </c>
      <c r="B492" t="s">
        <v>49</v>
      </c>
      <c r="H492">
        <v>31</v>
      </c>
      <c r="I492" t="s">
        <v>49</v>
      </c>
      <c r="R492">
        <v>468</v>
      </c>
      <c r="S492" t="s">
        <v>49</v>
      </c>
      <c r="T492">
        <v>125</v>
      </c>
      <c r="U492" t="s">
        <v>49</v>
      </c>
      <c r="V492">
        <v>260</v>
      </c>
      <c r="W492" t="s">
        <v>55</v>
      </c>
    </row>
    <row r="493" spans="1:23" x14ac:dyDescent="0.3">
      <c r="A493">
        <v>48</v>
      </c>
      <c r="B493" t="s">
        <v>49</v>
      </c>
      <c r="H493">
        <v>33</v>
      </c>
      <c r="I493" t="s">
        <v>49</v>
      </c>
      <c r="R493">
        <v>148</v>
      </c>
      <c r="S493" t="s">
        <v>49</v>
      </c>
      <c r="T493">
        <v>36</v>
      </c>
      <c r="U493" t="s">
        <v>49</v>
      </c>
      <c r="V493">
        <v>100</v>
      </c>
      <c r="W493" t="s">
        <v>55</v>
      </c>
    </row>
    <row r="494" spans="1:23" x14ac:dyDescent="0.3">
      <c r="A494">
        <v>71</v>
      </c>
      <c r="B494" t="s">
        <v>49</v>
      </c>
      <c r="H494">
        <v>35</v>
      </c>
      <c r="I494" t="s">
        <v>49</v>
      </c>
      <c r="R494">
        <v>295</v>
      </c>
      <c r="S494" t="s">
        <v>55</v>
      </c>
      <c r="T494">
        <v>35</v>
      </c>
      <c r="U494" t="s">
        <v>49</v>
      </c>
      <c r="V494">
        <v>518</v>
      </c>
      <c r="W494" t="s">
        <v>55</v>
      </c>
    </row>
    <row r="495" spans="1:23" x14ac:dyDescent="0.3">
      <c r="A495">
        <v>27</v>
      </c>
      <c r="B495" t="s">
        <v>49</v>
      </c>
      <c r="H495">
        <v>34</v>
      </c>
      <c r="I495" t="s">
        <v>49</v>
      </c>
      <c r="R495">
        <v>388</v>
      </c>
      <c r="S495" t="s">
        <v>55</v>
      </c>
      <c r="T495">
        <v>389</v>
      </c>
      <c r="U495" t="s">
        <v>49</v>
      </c>
      <c r="V495">
        <v>815</v>
      </c>
      <c r="W495" t="s">
        <v>55</v>
      </c>
    </row>
    <row r="496" spans="1:23" x14ac:dyDescent="0.3">
      <c r="A496">
        <v>54</v>
      </c>
      <c r="B496" t="s">
        <v>49</v>
      </c>
      <c r="H496">
        <v>8</v>
      </c>
      <c r="I496" t="s">
        <v>49</v>
      </c>
      <c r="R496">
        <v>1735</v>
      </c>
      <c r="S496" t="s">
        <v>55</v>
      </c>
      <c r="T496">
        <v>194</v>
      </c>
      <c r="U496" t="s">
        <v>49</v>
      </c>
      <c r="V496">
        <v>857</v>
      </c>
      <c r="W496" t="s">
        <v>55</v>
      </c>
    </row>
    <row r="497" spans="1:23" x14ac:dyDescent="0.3">
      <c r="A497">
        <v>38</v>
      </c>
      <c r="B497" t="s">
        <v>49</v>
      </c>
      <c r="H497">
        <v>7</v>
      </c>
      <c r="I497" t="s">
        <v>49</v>
      </c>
      <c r="R497">
        <v>339</v>
      </c>
      <c r="S497" t="s">
        <v>49</v>
      </c>
      <c r="T497">
        <v>168</v>
      </c>
      <c r="U497" t="s">
        <v>49</v>
      </c>
      <c r="V497">
        <v>921</v>
      </c>
      <c r="W497" t="s">
        <v>55</v>
      </c>
    </row>
    <row r="498" spans="1:23" x14ac:dyDescent="0.3">
      <c r="A498">
        <v>16</v>
      </c>
      <c r="B498" t="s">
        <v>49</v>
      </c>
      <c r="H498">
        <v>23</v>
      </c>
      <c r="I498" t="s">
        <v>49</v>
      </c>
      <c r="R498">
        <v>172</v>
      </c>
      <c r="S498" t="s">
        <v>49</v>
      </c>
      <c r="T498">
        <v>347</v>
      </c>
      <c r="U498" t="s">
        <v>49</v>
      </c>
      <c r="V498">
        <v>411</v>
      </c>
      <c r="W498" t="s">
        <v>55</v>
      </c>
    </row>
    <row r="499" spans="1:23" x14ac:dyDescent="0.3">
      <c r="A499">
        <v>63</v>
      </c>
      <c r="B499" t="s">
        <v>49</v>
      </c>
      <c r="H499">
        <v>27</v>
      </c>
      <c r="I499" t="s">
        <v>49</v>
      </c>
      <c r="R499">
        <v>117</v>
      </c>
      <c r="S499" t="s">
        <v>49</v>
      </c>
      <c r="T499">
        <v>3025</v>
      </c>
      <c r="U499" t="s">
        <v>49</v>
      </c>
      <c r="V499">
        <v>641</v>
      </c>
      <c r="W499" t="s">
        <v>55</v>
      </c>
    </row>
    <row r="500" spans="1:23" x14ac:dyDescent="0.3">
      <c r="A500">
        <v>28</v>
      </c>
      <c r="B500" t="s">
        <v>49</v>
      </c>
      <c r="H500">
        <v>39</v>
      </c>
      <c r="I500" t="s">
        <v>49</v>
      </c>
      <c r="R500">
        <v>587</v>
      </c>
      <c r="S500" t="s">
        <v>49</v>
      </c>
      <c r="T500">
        <v>83</v>
      </c>
      <c r="U500" t="s">
        <v>49</v>
      </c>
      <c r="V500">
        <v>493</v>
      </c>
      <c r="W500" t="s">
        <v>55</v>
      </c>
    </row>
    <row r="501" spans="1:23" x14ac:dyDescent="0.3">
      <c r="A501">
        <v>14</v>
      </c>
      <c r="B501" t="s">
        <v>49</v>
      </c>
      <c r="H501">
        <v>20</v>
      </c>
      <c r="I501" t="s">
        <v>49</v>
      </c>
      <c r="R501">
        <v>501</v>
      </c>
      <c r="S501" t="s">
        <v>49</v>
      </c>
      <c r="T501">
        <v>332</v>
      </c>
      <c r="U501" t="s">
        <v>49</v>
      </c>
      <c r="V501">
        <v>231</v>
      </c>
      <c r="W501" t="s">
        <v>55</v>
      </c>
    </row>
    <row r="502" spans="1:23" x14ac:dyDescent="0.3">
      <c r="A502">
        <v>32</v>
      </c>
      <c r="B502" t="s">
        <v>49</v>
      </c>
      <c r="H502">
        <v>21</v>
      </c>
      <c r="I502" t="s">
        <v>49</v>
      </c>
      <c r="R502">
        <v>203</v>
      </c>
      <c r="S502" t="s">
        <v>49</v>
      </c>
      <c r="T502">
        <v>219</v>
      </c>
      <c r="U502" t="s">
        <v>49</v>
      </c>
      <c r="V502">
        <v>434</v>
      </c>
      <c r="W502" t="s">
        <v>55</v>
      </c>
    </row>
    <row r="503" spans="1:23" x14ac:dyDescent="0.3">
      <c r="A503">
        <v>2</v>
      </c>
      <c r="B503" t="s">
        <v>55</v>
      </c>
      <c r="H503">
        <v>17</v>
      </c>
      <c r="I503" t="s">
        <v>49</v>
      </c>
      <c r="R503">
        <v>282</v>
      </c>
      <c r="S503" t="s">
        <v>49</v>
      </c>
      <c r="T503">
        <v>427</v>
      </c>
      <c r="U503" t="s">
        <v>49</v>
      </c>
      <c r="V503">
        <v>1088</v>
      </c>
      <c r="W503" t="s">
        <v>55</v>
      </c>
    </row>
    <row r="504" spans="1:23" x14ac:dyDescent="0.3">
      <c r="A504">
        <v>3</v>
      </c>
      <c r="B504" t="s">
        <v>55</v>
      </c>
      <c r="H504">
        <v>21</v>
      </c>
      <c r="I504" t="s">
        <v>49</v>
      </c>
      <c r="R504">
        <v>110</v>
      </c>
      <c r="S504" t="s">
        <v>49</v>
      </c>
      <c r="T504">
        <v>65</v>
      </c>
      <c r="U504" t="s">
        <v>49</v>
      </c>
      <c r="V504">
        <v>574</v>
      </c>
      <c r="W504" t="s">
        <v>55</v>
      </c>
    </row>
    <row r="505" spans="1:23" x14ac:dyDescent="0.3">
      <c r="A505">
        <v>26</v>
      </c>
      <c r="B505" t="s">
        <v>49</v>
      </c>
      <c r="H505">
        <v>30</v>
      </c>
      <c r="I505" t="s">
        <v>49</v>
      </c>
      <c r="R505">
        <v>104</v>
      </c>
      <c r="S505" t="s">
        <v>55</v>
      </c>
      <c r="T505">
        <v>192</v>
      </c>
      <c r="U505" t="s">
        <v>49</v>
      </c>
      <c r="V505">
        <v>506</v>
      </c>
      <c r="W505" t="s">
        <v>55</v>
      </c>
    </row>
    <row r="506" spans="1:23" x14ac:dyDescent="0.3">
      <c r="A506">
        <v>19</v>
      </c>
      <c r="B506" t="s">
        <v>49</v>
      </c>
      <c r="H506">
        <v>33</v>
      </c>
      <c r="I506" t="s">
        <v>49</v>
      </c>
      <c r="R506">
        <v>231</v>
      </c>
      <c r="S506" t="s">
        <v>49</v>
      </c>
      <c r="T506">
        <v>155</v>
      </c>
      <c r="U506" t="s">
        <v>49</v>
      </c>
      <c r="V506">
        <v>812</v>
      </c>
      <c r="W506" t="s">
        <v>55</v>
      </c>
    </row>
    <row r="507" spans="1:23" x14ac:dyDescent="0.3">
      <c r="A507">
        <v>28</v>
      </c>
      <c r="B507" t="s">
        <v>49</v>
      </c>
      <c r="H507">
        <v>22</v>
      </c>
      <c r="I507" t="s">
        <v>49</v>
      </c>
      <c r="R507">
        <v>378</v>
      </c>
      <c r="S507" t="s">
        <v>49</v>
      </c>
      <c r="T507">
        <v>161</v>
      </c>
      <c r="U507" t="s">
        <v>49</v>
      </c>
      <c r="V507">
        <v>181</v>
      </c>
      <c r="W507" t="s">
        <v>55</v>
      </c>
    </row>
    <row r="508" spans="1:23" x14ac:dyDescent="0.3">
      <c r="A508">
        <v>29</v>
      </c>
      <c r="B508" t="s">
        <v>55</v>
      </c>
      <c r="H508">
        <v>18</v>
      </c>
      <c r="I508" t="s">
        <v>49</v>
      </c>
      <c r="R508">
        <v>193</v>
      </c>
      <c r="S508" t="s">
        <v>49</v>
      </c>
      <c r="T508">
        <v>533</v>
      </c>
      <c r="U508" t="s">
        <v>49</v>
      </c>
      <c r="V508">
        <v>239</v>
      </c>
      <c r="W508" t="s">
        <v>55</v>
      </c>
    </row>
    <row r="509" spans="1:23" x14ac:dyDescent="0.3">
      <c r="A509">
        <v>38</v>
      </c>
      <c r="B509" t="s">
        <v>49</v>
      </c>
      <c r="H509">
        <v>19</v>
      </c>
      <c r="I509" t="s">
        <v>49</v>
      </c>
      <c r="R509">
        <v>110</v>
      </c>
      <c r="S509" t="s">
        <v>49</v>
      </c>
      <c r="T509">
        <v>19</v>
      </c>
      <c r="U509" t="s">
        <v>49</v>
      </c>
      <c r="V509">
        <v>549</v>
      </c>
      <c r="W509" t="s">
        <v>55</v>
      </c>
    </row>
    <row r="510" spans="1:23" x14ac:dyDescent="0.3">
      <c r="A510">
        <v>22</v>
      </c>
      <c r="B510" t="s">
        <v>55</v>
      </c>
      <c r="H510">
        <v>23</v>
      </c>
      <c r="I510" t="s">
        <v>49</v>
      </c>
      <c r="R510">
        <v>92</v>
      </c>
      <c r="S510" t="s">
        <v>49</v>
      </c>
      <c r="T510">
        <v>193</v>
      </c>
      <c r="U510" t="s">
        <v>49</v>
      </c>
      <c r="V510">
        <v>873</v>
      </c>
      <c r="W510" t="s">
        <v>55</v>
      </c>
    </row>
    <row r="511" spans="1:23" x14ac:dyDescent="0.3">
      <c r="A511">
        <v>26</v>
      </c>
      <c r="B511" t="s">
        <v>55</v>
      </c>
      <c r="H511">
        <v>19</v>
      </c>
      <c r="I511" t="s">
        <v>49</v>
      </c>
      <c r="R511">
        <v>1407</v>
      </c>
      <c r="S511" t="s">
        <v>55</v>
      </c>
      <c r="T511">
        <v>819</v>
      </c>
      <c r="U511" t="s">
        <v>49</v>
      </c>
      <c r="V511">
        <v>563</v>
      </c>
      <c r="W511" t="s">
        <v>55</v>
      </c>
    </row>
    <row r="512" spans="1:23" x14ac:dyDescent="0.3">
      <c r="A512">
        <v>23</v>
      </c>
      <c r="B512" t="s">
        <v>49</v>
      </c>
      <c r="H512">
        <v>44</v>
      </c>
      <c r="I512" t="s">
        <v>49</v>
      </c>
      <c r="R512">
        <v>168</v>
      </c>
      <c r="S512" t="s">
        <v>49</v>
      </c>
      <c r="T512">
        <v>211</v>
      </c>
      <c r="U512" t="s">
        <v>49</v>
      </c>
      <c r="V512">
        <v>310</v>
      </c>
      <c r="W512" t="s">
        <v>55</v>
      </c>
    </row>
    <row r="513" spans="1:23" x14ac:dyDescent="0.3">
      <c r="A513">
        <v>29</v>
      </c>
      <c r="B513" t="s">
        <v>55</v>
      </c>
      <c r="H513">
        <v>24</v>
      </c>
      <c r="I513" t="s">
        <v>49</v>
      </c>
      <c r="R513">
        <v>738</v>
      </c>
      <c r="S513" t="s">
        <v>49</v>
      </c>
      <c r="T513">
        <v>617</v>
      </c>
      <c r="U513" t="s">
        <v>49</v>
      </c>
      <c r="V513">
        <v>474</v>
      </c>
      <c r="W513" t="s">
        <v>55</v>
      </c>
    </row>
    <row r="514" spans="1:23" x14ac:dyDescent="0.3">
      <c r="A514">
        <v>28</v>
      </c>
      <c r="B514" t="s">
        <v>49</v>
      </c>
      <c r="H514">
        <v>25</v>
      </c>
      <c r="I514" t="s">
        <v>49</v>
      </c>
      <c r="R514">
        <v>220</v>
      </c>
      <c r="S514" t="s">
        <v>55</v>
      </c>
      <c r="T514">
        <v>61</v>
      </c>
      <c r="U514" t="s">
        <v>49</v>
      </c>
      <c r="V514">
        <v>1516</v>
      </c>
      <c r="W514" t="s">
        <v>55</v>
      </c>
    </row>
    <row r="515" spans="1:23" x14ac:dyDescent="0.3">
      <c r="A515">
        <v>59</v>
      </c>
      <c r="B515" t="s">
        <v>55</v>
      </c>
      <c r="H515">
        <v>20</v>
      </c>
      <c r="I515" t="s">
        <v>49</v>
      </c>
      <c r="R515">
        <v>89</v>
      </c>
      <c r="S515" t="s">
        <v>49</v>
      </c>
      <c r="T515">
        <v>197</v>
      </c>
      <c r="U515" t="s">
        <v>49</v>
      </c>
      <c r="V515">
        <v>314</v>
      </c>
      <c r="W515" t="s">
        <v>55</v>
      </c>
    </row>
    <row r="516" spans="1:23" x14ac:dyDescent="0.3">
      <c r="A516">
        <v>19</v>
      </c>
      <c r="B516" t="s">
        <v>49</v>
      </c>
      <c r="H516">
        <v>25</v>
      </c>
      <c r="I516" t="s">
        <v>49</v>
      </c>
      <c r="R516">
        <v>30</v>
      </c>
      <c r="S516" t="s">
        <v>49</v>
      </c>
      <c r="T516">
        <v>34</v>
      </c>
      <c r="U516" t="s">
        <v>49</v>
      </c>
      <c r="V516">
        <v>297</v>
      </c>
      <c r="W516" t="s">
        <v>55</v>
      </c>
    </row>
    <row r="517" spans="1:23" x14ac:dyDescent="0.3">
      <c r="A517">
        <v>39</v>
      </c>
      <c r="B517" t="s">
        <v>49</v>
      </c>
      <c r="H517">
        <v>22</v>
      </c>
      <c r="I517" t="s">
        <v>49</v>
      </c>
      <c r="R517">
        <v>103</v>
      </c>
      <c r="S517" t="s">
        <v>49</v>
      </c>
      <c r="T517">
        <v>95</v>
      </c>
      <c r="U517" t="s">
        <v>49</v>
      </c>
      <c r="V517">
        <v>663</v>
      </c>
      <c r="W517" t="s">
        <v>55</v>
      </c>
    </row>
    <row r="518" spans="1:23" x14ac:dyDescent="0.3">
      <c r="A518">
        <v>41</v>
      </c>
      <c r="B518" t="s">
        <v>49</v>
      </c>
      <c r="H518">
        <v>22</v>
      </c>
      <c r="I518" t="s">
        <v>49</v>
      </c>
      <c r="R518">
        <v>70</v>
      </c>
      <c r="S518" t="s">
        <v>49</v>
      </c>
      <c r="T518">
        <v>147</v>
      </c>
      <c r="U518" t="s">
        <v>49</v>
      </c>
      <c r="V518">
        <v>576</v>
      </c>
      <c r="W518" t="s">
        <v>55</v>
      </c>
    </row>
    <row r="519" spans="1:23" x14ac:dyDescent="0.3">
      <c r="A519">
        <v>42</v>
      </c>
      <c r="B519" t="s">
        <v>49</v>
      </c>
      <c r="H519">
        <v>22</v>
      </c>
      <c r="I519" t="s">
        <v>49</v>
      </c>
      <c r="R519">
        <v>904</v>
      </c>
      <c r="S519" t="s">
        <v>55</v>
      </c>
      <c r="T519">
        <v>668</v>
      </c>
      <c r="U519" t="s">
        <v>49</v>
      </c>
      <c r="V519">
        <v>816</v>
      </c>
      <c r="W519" t="s">
        <v>55</v>
      </c>
    </row>
    <row r="520" spans="1:23" x14ac:dyDescent="0.3">
      <c r="A520">
        <v>21</v>
      </c>
      <c r="B520" t="s">
        <v>55</v>
      </c>
      <c r="H520">
        <v>26</v>
      </c>
      <c r="I520" t="s">
        <v>49</v>
      </c>
      <c r="R520">
        <v>159</v>
      </c>
      <c r="S520" t="s">
        <v>49</v>
      </c>
      <c r="T520">
        <v>87</v>
      </c>
      <c r="U520" t="s">
        <v>49</v>
      </c>
      <c r="V520">
        <v>951</v>
      </c>
      <c r="W520" t="s">
        <v>55</v>
      </c>
    </row>
    <row r="521" spans="1:23" x14ac:dyDescent="0.3">
      <c r="A521">
        <v>19</v>
      </c>
      <c r="B521" t="s">
        <v>55</v>
      </c>
      <c r="H521">
        <v>18</v>
      </c>
      <c r="I521" t="s">
        <v>49</v>
      </c>
      <c r="R521">
        <v>336</v>
      </c>
      <c r="S521" t="s">
        <v>49</v>
      </c>
      <c r="T521">
        <v>405</v>
      </c>
      <c r="U521" t="s">
        <v>49</v>
      </c>
      <c r="V521">
        <v>1234</v>
      </c>
      <c r="W521" t="s">
        <v>55</v>
      </c>
    </row>
    <row r="522" spans="1:23" x14ac:dyDescent="0.3">
      <c r="A522">
        <v>32</v>
      </c>
      <c r="B522" t="s">
        <v>55</v>
      </c>
      <c r="H522">
        <v>1</v>
      </c>
      <c r="I522" t="s">
        <v>49</v>
      </c>
      <c r="R522">
        <v>220</v>
      </c>
      <c r="S522" t="s">
        <v>49</v>
      </c>
      <c r="T522">
        <v>83</v>
      </c>
      <c r="U522" t="s">
        <v>49</v>
      </c>
      <c r="V522">
        <v>1263</v>
      </c>
      <c r="W522" t="s">
        <v>55</v>
      </c>
    </row>
    <row r="523" spans="1:23" x14ac:dyDescent="0.3">
      <c r="A523">
        <v>24</v>
      </c>
      <c r="B523" t="s">
        <v>49</v>
      </c>
      <c r="H523">
        <v>36</v>
      </c>
      <c r="I523" t="s">
        <v>49</v>
      </c>
      <c r="R523">
        <v>238</v>
      </c>
      <c r="S523" t="s">
        <v>49</v>
      </c>
      <c r="T523">
        <v>115</v>
      </c>
      <c r="U523" t="s">
        <v>49</v>
      </c>
    </row>
    <row r="524" spans="1:23" x14ac:dyDescent="0.3">
      <c r="A524">
        <v>30</v>
      </c>
      <c r="B524" t="s">
        <v>55</v>
      </c>
      <c r="H524">
        <v>26</v>
      </c>
      <c r="I524" t="s">
        <v>49</v>
      </c>
      <c r="R524">
        <v>585</v>
      </c>
      <c r="S524" t="s">
        <v>49</v>
      </c>
      <c r="T524">
        <v>108</v>
      </c>
      <c r="U524" t="s">
        <v>49</v>
      </c>
    </row>
    <row r="525" spans="1:23" x14ac:dyDescent="0.3">
      <c r="A525">
        <v>27</v>
      </c>
      <c r="B525" t="s">
        <v>49</v>
      </c>
      <c r="H525">
        <v>30</v>
      </c>
      <c r="I525" t="s">
        <v>49</v>
      </c>
      <c r="R525">
        <v>293</v>
      </c>
      <c r="S525" t="s">
        <v>49</v>
      </c>
      <c r="T525">
        <v>113</v>
      </c>
      <c r="U525" t="s">
        <v>49</v>
      </c>
    </row>
    <row r="526" spans="1:23" x14ac:dyDescent="0.3">
      <c r="A526">
        <v>33</v>
      </c>
      <c r="B526" t="s">
        <v>55</v>
      </c>
      <c r="H526">
        <v>37</v>
      </c>
      <c r="I526" t="s">
        <v>49</v>
      </c>
      <c r="R526">
        <v>68</v>
      </c>
      <c r="S526" t="s">
        <v>49</v>
      </c>
      <c r="T526">
        <v>58</v>
      </c>
      <c r="U526" t="s">
        <v>49</v>
      </c>
    </row>
    <row r="527" spans="1:23" x14ac:dyDescent="0.3">
      <c r="A527">
        <v>8</v>
      </c>
      <c r="B527" t="s">
        <v>55</v>
      </c>
      <c r="H527">
        <v>23</v>
      </c>
      <c r="I527" t="s">
        <v>49</v>
      </c>
      <c r="R527">
        <v>97</v>
      </c>
      <c r="S527" t="s">
        <v>49</v>
      </c>
      <c r="T527">
        <v>148</v>
      </c>
      <c r="U527" t="s">
        <v>49</v>
      </c>
    </row>
    <row r="528" spans="1:23" x14ac:dyDescent="0.3">
      <c r="A528">
        <v>2</v>
      </c>
      <c r="B528" t="s">
        <v>55</v>
      </c>
      <c r="H528">
        <v>23</v>
      </c>
      <c r="I528" t="s">
        <v>49</v>
      </c>
      <c r="R528">
        <v>1713</v>
      </c>
      <c r="S528" t="s">
        <v>49</v>
      </c>
      <c r="T528">
        <v>188</v>
      </c>
      <c r="U528" t="s">
        <v>49</v>
      </c>
    </row>
    <row r="529" spans="1:21" x14ac:dyDescent="0.3">
      <c r="A529">
        <v>36</v>
      </c>
      <c r="B529" t="s">
        <v>49</v>
      </c>
      <c r="H529">
        <v>16</v>
      </c>
      <c r="I529" t="s">
        <v>49</v>
      </c>
      <c r="R529">
        <v>218</v>
      </c>
      <c r="S529" t="s">
        <v>49</v>
      </c>
      <c r="T529">
        <v>75</v>
      </c>
      <c r="U529" t="s">
        <v>49</v>
      </c>
    </row>
    <row r="530" spans="1:21" x14ac:dyDescent="0.3">
      <c r="A530">
        <v>33</v>
      </c>
      <c r="B530" t="s">
        <v>49</v>
      </c>
      <c r="H530">
        <v>29</v>
      </c>
      <c r="I530" t="s">
        <v>49</v>
      </c>
      <c r="R530">
        <v>109</v>
      </c>
      <c r="S530" t="s">
        <v>49</v>
      </c>
      <c r="T530">
        <v>523</v>
      </c>
      <c r="U530" t="s">
        <v>49</v>
      </c>
    </row>
    <row r="531" spans="1:21" x14ac:dyDescent="0.3">
      <c r="A531">
        <v>30</v>
      </c>
      <c r="B531" t="s">
        <v>49</v>
      </c>
      <c r="H531">
        <v>29</v>
      </c>
      <c r="I531" t="s">
        <v>49</v>
      </c>
      <c r="R531">
        <v>661</v>
      </c>
      <c r="S531" t="s">
        <v>49</v>
      </c>
      <c r="T531">
        <v>103</v>
      </c>
      <c r="U531" t="s">
        <v>49</v>
      </c>
    </row>
    <row r="532" spans="1:21" x14ac:dyDescent="0.3">
      <c r="A532">
        <v>28</v>
      </c>
      <c r="B532" t="s">
        <v>55</v>
      </c>
      <c r="H532">
        <v>22</v>
      </c>
      <c r="I532" t="s">
        <v>49</v>
      </c>
      <c r="R532">
        <v>145</v>
      </c>
      <c r="S532" t="s">
        <v>49</v>
      </c>
      <c r="T532">
        <v>146</v>
      </c>
      <c r="U532" t="s">
        <v>49</v>
      </c>
    </row>
    <row r="533" spans="1:21" x14ac:dyDescent="0.3">
      <c r="A533">
        <v>23</v>
      </c>
      <c r="B533" t="s">
        <v>49</v>
      </c>
      <c r="H533">
        <v>40</v>
      </c>
      <c r="I533" t="s">
        <v>49</v>
      </c>
      <c r="R533">
        <v>54</v>
      </c>
      <c r="S533" t="s">
        <v>49</v>
      </c>
      <c r="T533">
        <v>71</v>
      </c>
      <c r="U533" t="s">
        <v>49</v>
      </c>
    </row>
    <row r="534" spans="1:21" x14ac:dyDescent="0.3">
      <c r="A534">
        <v>24</v>
      </c>
      <c r="B534" t="s">
        <v>55</v>
      </c>
      <c r="H534">
        <v>5</v>
      </c>
      <c r="I534" t="s">
        <v>49</v>
      </c>
      <c r="R534">
        <v>111</v>
      </c>
      <c r="S534" t="s">
        <v>49</v>
      </c>
      <c r="T534">
        <v>189</v>
      </c>
      <c r="U534" t="s">
        <v>49</v>
      </c>
    </row>
    <row r="535" spans="1:21" x14ac:dyDescent="0.3">
      <c r="A535">
        <v>3</v>
      </c>
      <c r="B535" t="s">
        <v>55</v>
      </c>
      <c r="H535">
        <v>3</v>
      </c>
      <c r="I535" t="s">
        <v>49</v>
      </c>
      <c r="R535">
        <v>566</v>
      </c>
      <c r="S535" t="s">
        <v>49</v>
      </c>
      <c r="T535">
        <v>251</v>
      </c>
      <c r="U535" t="s">
        <v>49</v>
      </c>
    </row>
    <row r="536" spans="1:21" x14ac:dyDescent="0.3">
      <c r="A536">
        <v>1</v>
      </c>
      <c r="B536" t="s">
        <v>55</v>
      </c>
      <c r="H536">
        <v>8</v>
      </c>
      <c r="I536" t="s">
        <v>49</v>
      </c>
      <c r="R536">
        <v>136</v>
      </c>
      <c r="S536" t="s">
        <v>49</v>
      </c>
      <c r="T536">
        <v>127</v>
      </c>
      <c r="U536" t="s">
        <v>49</v>
      </c>
    </row>
    <row r="537" spans="1:21" x14ac:dyDescent="0.3">
      <c r="A537">
        <v>50</v>
      </c>
      <c r="B537" t="s">
        <v>55</v>
      </c>
      <c r="H537">
        <v>12</v>
      </c>
      <c r="I537" t="s">
        <v>49</v>
      </c>
      <c r="R537">
        <v>273</v>
      </c>
      <c r="S537" t="s">
        <v>49</v>
      </c>
      <c r="T537">
        <v>197</v>
      </c>
      <c r="U537" t="s">
        <v>49</v>
      </c>
    </row>
    <row r="538" spans="1:21" x14ac:dyDescent="0.3">
      <c r="A538">
        <v>18</v>
      </c>
      <c r="B538" t="s">
        <v>49</v>
      </c>
      <c r="H538">
        <v>32</v>
      </c>
      <c r="I538" t="s">
        <v>49</v>
      </c>
      <c r="R538">
        <v>160</v>
      </c>
      <c r="S538" t="s">
        <v>49</v>
      </c>
      <c r="T538">
        <v>84</v>
      </c>
      <c r="U538" t="s">
        <v>49</v>
      </c>
    </row>
    <row r="539" spans="1:21" x14ac:dyDescent="0.3">
      <c r="A539">
        <v>21</v>
      </c>
      <c r="B539" t="s">
        <v>55</v>
      </c>
      <c r="H539">
        <v>20</v>
      </c>
      <c r="I539" t="s">
        <v>49</v>
      </c>
      <c r="R539">
        <v>76</v>
      </c>
      <c r="S539" t="s">
        <v>49</v>
      </c>
      <c r="T539">
        <v>141</v>
      </c>
      <c r="U539" t="s">
        <v>49</v>
      </c>
    </row>
    <row r="540" spans="1:21" x14ac:dyDescent="0.3">
      <c r="A540">
        <v>26</v>
      </c>
      <c r="B540" t="s">
        <v>49</v>
      </c>
      <c r="H540">
        <v>26</v>
      </c>
      <c r="I540" t="s">
        <v>49</v>
      </c>
      <c r="R540">
        <v>44</v>
      </c>
      <c r="S540" t="s">
        <v>49</v>
      </c>
      <c r="T540">
        <v>171</v>
      </c>
      <c r="U540" t="s">
        <v>49</v>
      </c>
    </row>
    <row r="541" spans="1:21" x14ac:dyDescent="0.3">
      <c r="A541">
        <v>25</v>
      </c>
      <c r="B541" t="s">
        <v>49</v>
      </c>
      <c r="H541">
        <v>24</v>
      </c>
      <c r="I541" t="s">
        <v>49</v>
      </c>
      <c r="R541">
        <v>239</v>
      </c>
      <c r="S541" t="s">
        <v>49</v>
      </c>
      <c r="T541">
        <v>262</v>
      </c>
      <c r="U541" t="s">
        <v>49</v>
      </c>
    </row>
    <row r="542" spans="1:21" x14ac:dyDescent="0.3">
      <c r="A542">
        <v>27</v>
      </c>
      <c r="B542" t="s">
        <v>49</v>
      </c>
      <c r="H542">
        <v>25</v>
      </c>
      <c r="I542" t="s">
        <v>49</v>
      </c>
      <c r="R542">
        <v>250</v>
      </c>
      <c r="S542" t="s">
        <v>55</v>
      </c>
      <c r="T542">
        <v>236</v>
      </c>
      <c r="U542" t="s">
        <v>49</v>
      </c>
    </row>
    <row r="543" spans="1:21" x14ac:dyDescent="0.3">
      <c r="A543">
        <v>25</v>
      </c>
      <c r="B543" t="s">
        <v>55</v>
      </c>
      <c r="H543">
        <v>45</v>
      </c>
      <c r="I543" t="s">
        <v>49</v>
      </c>
      <c r="R543">
        <v>792</v>
      </c>
      <c r="S543" t="s">
        <v>49</v>
      </c>
      <c r="T543">
        <v>184</v>
      </c>
      <c r="U543" t="s">
        <v>49</v>
      </c>
    </row>
    <row r="544" spans="1:21" x14ac:dyDescent="0.3">
      <c r="A544">
        <v>17</v>
      </c>
      <c r="B544" t="s">
        <v>55</v>
      </c>
      <c r="H544">
        <v>21</v>
      </c>
      <c r="I544" t="s">
        <v>49</v>
      </c>
      <c r="R544">
        <v>198</v>
      </c>
      <c r="S544" t="s">
        <v>49</v>
      </c>
      <c r="T544">
        <v>568</v>
      </c>
      <c r="U544" t="s">
        <v>49</v>
      </c>
    </row>
    <row r="545" spans="1:21" x14ac:dyDescent="0.3">
      <c r="A545">
        <v>20</v>
      </c>
      <c r="B545" t="s">
        <v>55</v>
      </c>
      <c r="H545">
        <v>28</v>
      </c>
      <c r="I545" t="s">
        <v>49</v>
      </c>
      <c r="R545">
        <v>73</v>
      </c>
      <c r="S545" t="s">
        <v>49</v>
      </c>
      <c r="T545">
        <v>105</v>
      </c>
      <c r="U545" t="s">
        <v>49</v>
      </c>
    </row>
    <row r="546" spans="1:21" x14ac:dyDescent="0.3">
      <c r="A546">
        <v>30</v>
      </c>
      <c r="B546" t="s">
        <v>55</v>
      </c>
      <c r="H546">
        <v>27</v>
      </c>
      <c r="I546" t="s">
        <v>49</v>
      </c>
      <c r="R546">
        <v>157</v>
      </c>
      <c r="S546" t="s">
        <v>49</v>
      </c>
      <c r="T546">
        <v>260</v>
      </c>
      <c r="U546" t="s">
        <v>49</v>
      </c>
    </row>
    <row r="547" spans="1:21" x14ac:dyDescent="0.3">
      <c r="A547">
        <v>59</v>
      </c>
      <c r="B547" t="s">
        <v>49</v>
      </c>
      <c r="H547">
        <v>30</v>
      </c>
      <c r="I547" t="s">
        <v>49</v>
      </c>
      <c r="R547">
        <v>90</v>
      </c>
      <c r="S547" t="s">
        <v>49</v>
      </c>
      <c r="T547">
        <v>447</v>
      </c>
      <c r="U547" t="s">
        <v>49</v>
      </c>
    </row>
    <row r="548" spans="1:21" x14ac:dyDescent="0.3">
      <c r="A548">
        <v>30</v>
      </c>
      <c r="B548" t="s">
        <v>55</v>
      </c>
      <c r="H548">
        <v>26</v>
      </c>
      <c r="I548" t="s">
        <v>49</v>
      </c>
      <c r="R548">
        <v>236</v>
      </c>
      <c r="S548" t="s">
        <v>49</v>
      </c>
      <c r="T548">
        <v>239</v>
      </c>
      <c r="U548" t="s">
        <v>49</v>
      </c>
    </row>
    <row r="549" spans="1:21" x14ac:dyDescent="0.3">
      <c r="A549">
        <v>35</v>
      </c>
      <c r="B549" t="s">
        <v>49</v>
      </c>
      <c r="H549">
        <v>21</v>
      </c>
      <c r="I549" t="s">
        <v>49</v>
      </c>
      <c r="R549">
        <v>118</v>
      </c>
      <c r="S549" t="s">
        <v>49</v>
      </c>
      <c r="T549">
        <v>426</v>
      </c>
      <c r="U549" t="s">
        <v>49</v>
      </c>
    </row>
    <row r="550" spans="1:21" x14ac:dyDescent="0.3">
      <c r="A550">
        <v>39</v>
      </c>
      <c r="B550" t="s">
        <v>55</v>
      </c>
      <c r="H550">
        <v>20</v>
      </c>
      <c r="I550" t="s">
        <v>49</v>
      </c>
      <c r="R550">
        <v>40</v>
      </c>
      <c r="S550" t="s">
        <v>49</v>
      </c>
      <c r="T550">
        <v>333</v>
      </c>
      <c r="U550" t="s">
        <v>49</v>
      </c>
    </row>
    <row r="551" spans="1:21" x14ac:dyDescent="0.3">
      <c r="A551">
        <v>25</v>
      </c>
      <c r="B551" t="s">
        <v>49</v>
      </c>
      <c r="H551">
        <v>51</v>
      </c>
      <c r="I551" t="s">
        <v>49</v>
      </c>
      <c r="R551">
        <v>346</v>
      </c>
      <c r="S551" t="s">
        <v>49</v>
      </c>
      <c r="T551">
        <v>174</v>
      </c>
      <c r="U551" t="s">
        <v>49</v>
      </c>
    </row>
    <row r="552" spans="1:21" x14ac:dyDescent="0.3">
      <c r="A552">
        <v>42</v>
      </c>
      <c r="B552" t="s">
        <v>49</v>
      </c>
      <c r="H552">
        <v>30</v>
      </c>
      <c r="I552" t="s">
        <v>49</v>
      </c>
      <c r="R552">
        <v>200</v>
      </c>
      <c r="S552" t="s">
        <v>49</v>
      </c>
      <c r="T552">
        <v>284</v>
      </c>
      <c r="U552" t="s">
        <v>49</v>
      </c>
    </row>
    <row r="553" spans="1:21" x14ac:dyDescent="0.3">
      <c r="A553">
        <v>25</v>
      </c>
      <c r="B553" t="s">
        <v>49</v>
      </c>
      <c r="H553">
        <v>44</v>
      </c>
      <c r="I553" t="s">
        <v>49</v>
      </c>
      <c r="R553">
        <v>187</v>
      </c>
      <c r="S553" t="s">
        <v>49</v>
      </c>
      <c r="T553">
        <v>428</v>
      </c>
      <c r="U553" t="s">
        <v>49</v>
      </c>
    </row>
    <row r="554" spans="1:21" x14ac:dyDescent="0.3">
      <c r="A554">
        <v>26</v>
      </c>
      <c r="B554" t="s">
        <v>49</v>
      </c>
      <c r="H554">
        <v>20</v>
      </c>
      <c r="I554" t="s">
        <v>49</v>
      </c>
      <c r="R554">
        <v>113</v>
      </c>
      <c r="S554" t="s">
        <v>49</v>
      </c>
      <c r="T554">
        <v>236</v>
      </c>
      <c r="U554" t="s">
        <v>49</v>
      </c>
    </row>
    <row r="555" spans="1:21" x14ac:dyDescent="0.3">
      <c r="A555">
        <v>14</v>
      </c>
      <c r="B555" t="s">
        <v>49</v>
      </c>
      <c r="H555">
        <v>22</v>
      </c>
      <c r="I555" t="s">
        <v>49</v>
      </c>
      <c r="R555">
        <v>192</v>
      </c>
      <c r="S555" t="s">
        <v>49</v>
      </c>
      <c r="T555">
        <v>150</v>
      </c>
      <c r="U555" t="s">
        <v>49</v>
      </c>
    </row>
    <row r="556" spans="1:21" x14ac:dyDescent="0.3">
      <c r="A556">
        <v>48</v>
      </c>
      <c r="B556" t="s">
        <v>55</v>
      </c>
      <c r="H556">
        <v>20</v>
      </c>
      <c r="I556" t="s">
        <v>49</v>
      </c>
      <c r="R556">
        <v>92</v>
      </c>
      <c r="S556" t="s">
        <v>49</v>
      </c>
      <c r="T556">
        <v>237</v>
      </c>
      <c r="U556" t="s">
        <v>49</v>
      </c>
    </row>
    <row r="557" spans="1:21" x14ac:dyDescent="0.3">
      <c r="A557">
        <v>23</v>
      </c>
      <c r="B557" t="s">
        <v>49</v>
      </c>
      <c r="H557">
        <v>34</v>
      </c>
      <c r="I557" t="s">
        <v>49</v>
      </c>
      <c r="R557">
        <v>682</v>
      </c>
      <c r="S557" t="s">
        <v>49</v>
      </c>
      <c r="T557">
        <v>107</v>
      </c>
      <c r="U557" t="s">
        <v>49</v>
      </c>
    </row>
    <row r="558" spans="1:21" x14ac:dyDescent="0.3">
      <c r="A558">
        <v>26</v>
      </c>
      <c r="B558" t="s">
        <v>55</v>
      </c>
      <c r="H558">
        <v>29</v>
      </c>
      <c r="I558" t="s">
        <v>49</v>
      </c>
      <c r="R558">
        <v>139</v>
      </c>
      <c r="S558" t="s">
        <v>49</v>
      </c>
      <c r="T558">
        <v>45</v>
      </c>
      <c r="U558" t="s">
        <v>49</v>
      </c>
    </row>
    <row r="559" spans="1:21" x14ac:dyDescent="0.3">
      <c r="A559">
        <v>27</v>
      </c>
      <c r="B559" t="s">
        <v>55</v>
      </c>
      <c r="H559">
        <v>32</v>
      </c>
      <c r="I559" t="s">
        <v>49</v>
      </c>
      <c r="R559">
        <v>501</v>
      </c>
      <c r="S559" t="s">
        <v>55</v>
      </c>
      <c r="T559">
        <v>140</v>
      </c>
      <c r="U559" t="s">
        <v>49</v>
      </c>
    </row>
    <row r="560" spans="1:21" x14ac:dyDescent="0.3">
      <c r="A560">
        <v>29</v>
      </c>
      <c r="B560" t="s">
        <v>49</v>
      </c>
      <c r="H560">
        <v>25</v>
      </c>
      <c r="I560" t="s">
        <v>49</v>
      </c>
      <c r="R560">
        <v>651</v>
      </c>
      <c r="S560" t="s">
        <v>55</v>
      </c>
      <c r="T560">
        <v>155</v>
      </c>
      <c r="U560" t="s">
        <v>49</v>
      </c>
    </row>
    <row r="561" spans="1:21" x14ac:dyDescent="0.3">
      <c r="A561">
        <v>27</v>
      </c>
      <c r="B561" t="s">
        <v>49</v>
      </c>
      <c r="H561">
        <v>23</v>
      </c>
      <c r="I561" t="s">
        <v>49</v>
      </c>
      <c r="R561">
        <v>405</v>
      </c>
      <c r="S561" t="s">
        <v>49</v>
      </c>
      <c r="T561">
        <v>211</v>
      </c>
      <c r="U561" t="s">
        <v>49</v>
      </c>
    </row>
    <row r="562" spans="1:21" x14ac:dyDescent="0.3">
      <c r="A562">
        <v>40</v>
      </c>
      <c r="B562" t="s">
        <v>49</v>
      </c>
      <c r="H562">
        <v>35</v>
      </c>
      <c r="I562" t="s">
        <v>49</v>
      </c>
      <c r="R562">
        <v>350</v>
      </c>
      <c r="S562" t="s">
        <v>49</v>
      </c>
      <c r="T562">
        <v>165</v>
      </c>
      <c r="U562" t="s">
        <v>49</v>
      </c>
    </row>
    <row r="563" spans="1:21" x14ac:dyDescent="0.3">
      <c r="A563">
        <v>36</v>
      </c>
      <c r="B563" t="s">
        <v>55</v>
      </c>
      <c r="H563">
        <v>33</v>
      </c>
      <c r="I563" t="s">
        <v>49</v>
      </c>
      <c r="R563">
        <v>125</v>
      </c>
      <c r="S563" t="s">
        <v>49</v>
      </c>
      <c r="T563">
        <v>144</v>
      </c>
      <c r="U563" t="s">
        <v>49</v>
      </c>
    </row>
    <row r="564" spans="1:21" x14ac:dyDescent="0.3">
      <c r="A564">
        <v>45</v>
      </c>
      <c r="B564" t="s">
        <v>49</v>
      </c>
      <c r="H564">
        <v>30</v>
      </c>
      <c r="I564" t="s">
        <v>49</v>
      </c>
      <c r="R564">
        <v>36</v>
      </c>
      <c r="S564" t="s">
        <v>49</v>
      </c>
      <c r="T564">
        <v>43</v>
      </c>
      <c r="U564" t="s">
        <v>49</v>
      </c>
    </row>
    <row r="565" spans="1:21" x14ac:dyDescent="0.3">
      <c r="A565">
        <v>31</v>
      </c>
      <c r="B565" t="s">
        <v>55</v>
      </c>
      <c r="H565">
        <v>19</v>
      </c>
      <c r="I565" t="s">
        <v>49</v>
      </c>
      <c r="R565">
        <v>35</v>
      </c>
      <c r="S565" t="s">
        <v>49</v>
      </c>
      <c r="T565">
        <v>471</v>
      </c>
      <c r="U565" t="s">
        <v>49</v>
      </c>
    </row>
    <row r="566" spans="1:21" x14ac:dyDescent="0.3">
      <c r="A566">
        <v>23</v>
      </c>
      <c r="B566" t="s">
        <v>49</v>
      </c>
      <c r="H566">
        <v>19</v>
      </c>
      <c r="I566" t="s">
        <v>49</v>
      </c>
      <c r="R566">
        <v>389</v>
      </c>
      <c r="S566" t="s">
        <v>49</v>
      </c>
      <c r="T566">
        <v>295</v>
      </c>
      <c r="U566" t="s">
        <v>49</v>
      </c>
    </row>
    <row r="567" spans="1:21" x14ac:dyDescent="0.3">
      <c r="A567">
        <v>40</v>
      </c>
      <c r="B567" t="s">
        <v>55</v>
      </c>
      <c r="H567">
        <v>42</v>
      </c>
      <c r="I567" t="s">
        <v>49</v>
      </c>
      <c r="R567">
        <v>194</v>
      </c>
      <c r="S567" t="s">
        <v>49</v>
      </c>
      <c r="T567">
        <v>27</v>
      </c>
      <c r="U567" t="s">
        <v>49</v>
      </c>
    </row>
    <row r="568" spans="1:21" x14ac:dyDescent="0.3">
      <c r="A568">
        <v>12</v>
      </c>
      <c r="B568" t="s">
        <v>55</v>
      </c>
      <c r="H568">
        <v>17</v>
      </c>
      <c r="I568" t="s">
        <v>49</v>
      </c>
      <c r="R568">
        <v>168</v>
      </c>
      <c r="S568" t="s">
        <v>49</v>
      </c>
      <c r="T568">
        <v>103</v>
      </c>
      <c r="U568" t="s">
        <v>49</v>
      </c>
    </row>
    <row r="569" spans="1:21" x14ac:dyDescent="0.3">
      <c r="A569">
        <v>37</v>
      </c>
      <c r="B569" t="s">
        <v>55</v>
      </c>
      <c r="H569">
        <v>20</v>
      </c>
      <c r="I569" t="s">
        <v>49</v>
      </c>
      <c r="R569">
        <v>347</v>
      </c>
      <c r="S569" t="s">
        <v>49</v>
      </c>
      <c r="T569">
        <v>249</v>
      </c>
      <c r="U569" t="s">
        <v>49</v>
      </c>
    </row>
    <row r="570" spans="1:21" x14ac:dyDescent="0.3">
      <c r="A570">
        <v>28</v>
      </c>
      <c r="B570" t="s">
        <v>49</v>
      </c>
      <c r="H570">
        <v>27</v>
      </c>
      <c r="I570" t="s">
        <v>49</v>
      </c>
      <c r="R570">
        <v>3025</v>
      </c>
      <c r="S570" t="s">
        <v>49</v>
      </c>
      <c r="T570">
        <v>231</v>
      </c>
      <c r="U570" t="s">
        <v>49</v>
      </c>
    </row>
    <row r="571" spans="1:21" x14ac:dyDescent="0.3">
      <c r="A571">
        <v>37</v>
      </c>
      <c r="B571" t="s">
        <v>55</v>
      </c>
      <c r="H571">
        <v>19</v>
      </c>
      <c r="I571" t="s">
        <v>49</v>
      </c>
      <c r="R571">
        <v>83</v>
      </c>
      <c r="S571" t="s">
        <v>49</v>
      </c>
      <c r="T571">
        <v>123</v>
      </c>
      <c r="U571" t="s">
        <v>49</v>
      </c>
    </row>
    <row r="572" spans="1:21" x14ac:dyDescent="0.3">
      <c r="A572">
        <v>29</v>
      </c>
      <c r="B572" t="s">
        <v>55</v>
      </c>
      <c r="H572">
        <v>27</v>
      </c>
      <c r="I572" t="s">
        <v>49</v>
      </c>
      <c r="R572">
        <v>332</v>
      </c>
      <c r="S572" t="s">
        <v>49</v>
      </c>
      <c r="T572">
        <v>199</v>
      </c>
      <c r="U572" t="s">
        <v>49</v>
      </c>
    </row>
    <row r="573" spans="1:21" x14ac:dyDescent="0.3">
      <c r="A573">
        <v>4</v>
      </c>
      <c r="B573" t="s">
        <v>55</v>
      </c>
      <c r="H573">
        <v>63</v>
      </c>
      <c r="I573" t="s">
        <v>49</v>
      </c>
      <c r="R573">
        <v>219</v>
      </c>
      <c r="S573" t="s">
        <v>49</v>
      </c>
      <c r="T573">
        <v>197</v>
      </c>
      <c r="U573" t="s">
        <v>49</v>
      </c>
    </row>
    <row r="574" spans="1:21" x14ac:dyDescent="0.3">
      <c r="A574">
        <v>2</v>
      </c>
      <c r="B574" t="s">
        <v>55</v>
      </c>
      <c r="H574">
        <v>22</v>
      </c>
      <c r="I574" t="s">
        <v>49</v>
      </c>
      <c r="R574">
        <v>427</v>
      </c>
      <c r="S574" t="s">
        <v>49</v>
      </c>
      <c r="T574">
        <v>67</v>
      </c>
      <c r="U574" t="s">
        <v>49</v>
      </c>
    </row>
    <row r="575" spans="1:21" x14ac:dyDescent="0.3">
      <c r="A575">
        <v>36</v>
      </c>
      <c r="B575" t="s">
        <v>49</v>
      </c>
      <c r="H575">
        <v>31</v>
      </c>
      <c r="I575" t="s">
        <v>49</v>
      </c>
      <c r="R575">
        <v>65</v>
      </c>
      <c r="S575" t="s">
        <v>49</v>
      </c>
      <c r="T575">
        <v>220</v>
      </c>
      <c r="U575" t="s">
        <v>49</v>
      </c>
    </row>
    <row r="576" spans="1:21" x14ac:dyDescent="0.3">
      <c r="A576">
        <v>33</v>
      </c>
      <c r="B576" t="s">
        <v>55</v>
      </c>
      <c r="H576">
        <v>48</v>
      </c>
      <c r="I576" t="s">
        <v>49</v>
      </c>
      <c r="R576">
        <v>192</v>
      </c>
      <c r="S576" t="s">
        <v>49</v>
      </c>
      <c r="T576">
        <v>122</v>
      </c>
      <c r="U576" t="s">
        <v>49</v>
      </c>
    </row>
    <row r="577" spans="1:21" x14ac:dyDescent="0.3">
      <c r="A577">
        <v>4</v>
      </c>
      <c r="B577" t="s">
        <v>55</v>
      </c>
      <c r="H577">
        <v>28</v>
      </c>
      <c r="I577" t="s">
        <v>49</v>
      </c>
      <c r="R577">
        <v>155</v>
      </c>
      <c r="S577" t="s">
        <v>49</v>
      </c>
      <c r="T577">
        <v>104</v>
      </c>
      <c r="U577" t="s">
        <v>49</v>
      </c>
    </row>
    <row r="578" spans="1:21" x14ac:dyDescent="0.3">
      <c r="A578">
        <v>1</v>
      </c>
      <c r="B578" t="s">
        <v>55</v>
      </c>
      <c r="H578">
        <v>28</v>
      </c>
      <c r="I578" t="s">
        <v>49</v>
      </c>
      <c r="R578">
        <v>161</v>
      </c>
      <c r="S578" t="s">
        <v>49</v>
      </c>
      <c r="T578">
        <v>307</v>
      </c>
      <c r="U578" t="s">
        <v>49</v>
      </c>
    </row>
    <row r="579" spans="1:21" x14ac:dyDescent="0.3">
      <c r="A579">
        <v>66</v>
      </c>
      <c r="B579" t="s">
        <v>49</v>
      </c>
      <c r="H579">
        <v>23</v>
      </c>
      <c r="I579" t="s">
        <v>49</v>
      </c>
      <c r="R579">
        <v>533</v>
      </c>
      <c r="S579" t="s">
        <v>49</v>
      </c>
      <c r="T579">
        <v>117</v>
      </c>
      <c r="U579" t="s">
        <v>49</v>
      </c>
    </row>
    <row r="580" spans="1:21" x14ac:dyDescent="0.3">
      <c r="A580">
        <v>24</v>
      </c>
      <c r="B580" t="s">
        <v>49</v>
      </c>
      <c r="H580">
        <v>24</v>
      </c>
      <c r="I580" t="s">
        <v>49</v>
      </c>
      <c r="R580">
        <v>19</v>
      </c>
      <c r="S580" t="s">
        <v>49</v>
      </c>
      <c r="T580">
        <v>253</v>
      </c>
      <c r="U580" t="s">
        <v>49</v>
      </c>
    </row>
    <row r="581" spans="1:21" x14ac:dyDescent="0.3">
      <c r="A581">
        <v>32</v>
      </c>
      <c r="B581" t="s">
        <v>55</v>
      </c>
      <c r="H581">
        <v>21</v>
      </c>
      <c r="I581" t="s">
        <v>49</v>
      </c>
      <c r="R581">
        <v>193</v>
      </c>
      <c r="S581" t="s">
        <v>49</v>
      </c>
      <c r="T581">
        <v>770</v>
      </c>
      <c r="U581" t="s">
        <v>49</v>
      </c>
    </row>
    <row r="582" spans="1:21" x14ac:dyDescent="0.3">
      <c r="A582">
        <v>35</v>
      </c>
      <c r="B582" t="s">
        <v>55</v>
      </c>
      <c r="H582">
        <v>23</v>
      </c>
      <c r="I582" t="s">
        <v>49</v>
      </c>
      <c r="R582">
        <v>819</v>
      </c>
      <c r="S582" t="s">
        <v>49</v>
      </c>
      <c r="T582">
        <v>190</v>
      </c>
      <c r="U582" t="s">
        <v>49</v>
      </c>
    </row>
    <row r="583" spans="1:21" x14ac:dyDescent="0.3">
      <c r="A583">
        <v>23</v>
      </c>
      <c r="B583" t="s">
        <v>55</v>
      </c>
      <c r="H583">
        <v>27</v>
      </c>
      <c r="I583" t="s">
        <v>49</v>
      </c>
      <c r="R583">
        <v>278</v>
      </c>
      <c r="S583" t="s">
        <v>55</v>
      </c>
      <c r="T583">
        <v>854</v>
      </c>
      <c r="U583" t="s">
        <v>49</v>
      </c>
    </row>
    <row r="584" spans="1:21" x14ac:dyDescent="0.3">
      <c r="A584">
        <v>26</v>
      </c>
      <c r="B584" t="s">
        <v>55</v>
      </c>
      <c r="H584">
        <v>19</v>
      </c>
      <c r="I584" t="s">
        <v>49</v>
      </c>
      <c r="R584">
        <v>211</v>
      </c>
      <c r="S584" t="s">
        <v>49</v>
      </c>
      <c r="T584">
        <v>293</v>
      </c>
      <c r="U584" t="s">
        <v>49</v>
      </c>
    </row>
    <row r="585" spans="1:21" x14ac:dyDescent="0.3">
      <c r="A585">
        <v>24</v>
      </c>
      <c r="B585" t="s">
        <v>49</v>
      </c>
      <c r="H585">
        <v>27</v>
      </c>
      <c r="I585" t="s">
        <v>49</v>
      </c>
      <c r="R585">
        <v>617</v>
      </c>
      <c r="S585" t="s">
        <v>49</v>
      </c>
      <c r="T585">
        <v>986</v>
      </c>
      <c r="U585" t="s">
        <v>49</v>
      </c>
    </row>
    <row r="586" spans="1:21" x14ac:dyDescent="0.3">
      <c r="A586">
        <v>42</v>
      </c>
      <c r="B586" t="s">
        <v>49</v>
      </c>
      <c r="H586">
        <v>34</v>
      </c>
      <c r="I586" t="s">
        <v>49</v>
      </c>
      <c r="R586">
        <v>61</v>
      </c>
      <c r="S586" t="s">
        <v>49</v>
      </c>
      <c r="T586">
        <v>66</v>
      </c>
      <c r="U586" t="s">
        <v>49</v>
      </c>
    </row>
    <row r="587" spans="1:21" x14ac:dyDescent="0.3">
      <c r="A587">
        <v>39</v>
      </c>
      <c r="B587" t="s">
        <v>55</v>
      </c>
      <c r="H587">
        <v>30</v>
      </c>
      <c r="I587" t="s">
        <v>49</v>
      </c>
      <c r="R587">
        <v>197</v>
      </c>
      <c r="S587" t="s">
        <v>49</v>
      </c>
      <c r="T587">
        <v>114</v>
      </c>
      <c r="U587" t="s">
        <v>49</v>
      </c>
    </row>
    <row r="588" spans="1:21" x14ac:dyDescent="0.3">
      <c r="A588">
        <v>16</v>
      </c>
      <c r="B588" t="s">
        <v>49</v>
      </c>
      <c r="H588">
        <v>35</v>
      </c>
      <c r="I588" t="s">
        <v>49</v>
      </c>
      <c r="R588">
        <v>34</v>
      </c>
      <c r="S588" t="s">
        <v>49</v>
      </c>
      <c r="T588">
        <v>205</v>
      </c>
      <c r="U588" t="s">
        <v>49</v>
      </c>
    </row>
    <row r="589" spans="1:21" x14ac:dyDescent="0.3">
      <c r="A589">
        <v>14</v>
      </c>
      <c r="B589" t="s">
        <v>49</v>
      </c>
      <c r="H589">
        <v>28</v>
      </c>
      <c r="I589" t="s">
        <v>49</v>
      </c>
      <c r="R589">
        <v>95</v>
      </c>
      <c r="S589" t="s">
        <v>49</v>
      </c>
      <c r="T589">
        <v>31</v>
      </c>
      <c r="U589" t="s">
        <v>49</v>
      </c>
    </row>
    <row r="590" spans="1:21" x14ac:dyDescent="0.3">
      <c r="A590">
        <v>16</v>
      </c>
      <c r="B590" t="s">
        <v>55</v>
      </c>
      <c r="H590">
        <v>18</v>
      </c>
      <c r="I590" t="s">
        <v>49</v>
      </c>
      <c r="R590">
        <v>147</v>
      </c>
      <c r="S590" t="s">
        <v>49</v>
      </c>
      <c r="T590">
        <v>113</v>
      </c>
      <c r="U590" t="s">
        <v>49</v>
      </c>
    </row>
    <row r="591" spans="1:21" x14ac:dyDescent="0.3">
      <c r="A591">
        <v>25</v>
      </c>
      <c r="B591" t="s">
        <v>55</v>
      </c>
      <c r="H591">
        <v>22</v>
      </c>
      <c r="I591" t="s">
        <v>49</v>
      </c>
      <c r="R591">
        <v>668</v>
      </c>
      <c r="S591" t="s">
        <v>49</v>
      </c>
      <c r="T591">
        <v>200</v>
      </c>
      <c r="U591" t="s">
        <v>49</v>
      </c>
    </row>
    <row r="592" spans="1:21" x14ac:dyDescent="0.3">
      <c r="A592">
        <v>20</v>
      </c>
      <c r="B592" t="s">
        <v>55</v>
      </c>
      <c r="H592">
        <v>18</v>
      </c>
      <c r="I592" t="s">
        <v>49</v>
      </c>
      <c r="R592">
        <v>87</v>
      </c>
      <c r="S592" t="s">
        <v>49</v>
      </c>
      <c r="T592">
        <v>158</v>
      </c>
      <c r="U592" t="s">
        <v>49</v>
      </c>
    </row>
    <row r="593" spans="1:21" x14ac:dyDescent="0.3">
      <c r="A593">
        <v>18</v>
      </c>
      <c r="B593" t="s">
        <v>55</v>
      </c>
      <c r="H593">
        <v>22</v>
      </c>
      <c r="I593" t="s">
        <v>49</v>
      </c>
      <c r="R593">
        <v>405</v>
      </c>
      <c r="S593" t="s">
        <v>49</v>
      </c>
      <c r="T593">
        <v>99</v>
      </c>
      <c r="U593" t="s">
        <v>49</v>
      </c>
    </row>
    <row r="594" spans="1:21" x14ac:dyDescent="0.3">
      <c r="A594">
        <v>30</v>
      </c>
      <c r="B594" t="s">
        <v>49</v>
      </c>
      <c r="H594">
        <v>17</v>
      </c>
      <c r="I594" t="s">
        <v>49</v>
      </c>
      <c r="R594">
        <v>83</v>
      </c>
      <c r="S594" t="s">
        <v>49</v>
      </c>
      <c r="T594">
        <v>45</v>
      </c>
      <c r="U594" t="s">
        <v>49</v>
      </c>
    </row>
    <row r="595" spans="1:21" x14ac:dyDescent="0.3">
      <c r="A595">
        <v>26</v>
      </c>
      <c r="B595" t="s">
        <v>49</v>
      </c>
      <c r="H595">
        <v>34</v>
      </c>
      <c r="I595" t="s">
        <v>49</v>
      </c>
      <c r="R595">
        <v>115</v>
      </c>
      <c r="S595" t="s">
        <v>49</v>
      </c>
      <c r="T595">
        <v>239</v>
      </c>
      <c r="U595" t="s">
        <v>49</v>
      </c>
    </row>
    <row r="596" spans="1:21" x14ac:dyDescent="0.3">
      <c r="A596">
        <v>40</v>
      </c>
      <c r="B596" t="s">
        <v>49</v>
      </c>
      <c r="H596">
        <v>32</v>
      </c>
      <c r="I596" t="s">
        <v>49</v>
      </c>
      <c r="R596">
        <v>108</v>
      </c>
      <c r="S596" t="s">
        <v>49</v>
      </c>
      <c r="T596">
        <v>168</v>
      </c>
      <c r="U596" t="s">
        <v>49</v>
      </c>
    </row>
    <row r="597" spans="1:21" x14ac:dyDescent="0.3">
      <c r="A597">
        <v>18</v>
      </c>
      <c r="B597" t="s">
        <v>55</v>
      </c>
      <c r="H597">
        <v>20</v>
      </c>
      <c r="I597" t="s">
        <v>49</v>
      </c>
      <c r="R597">
        <v>113</v>
      </c>
      <c r="S597" t="s">
        <v>49</v>
      </c>
      <c r="T597">
        <v>196</v>
      </c>
      <c r="U597" t="s">
        <v>49</v>
      </c>
    </row>
    <row r="598" spans="1:21" x14ac:dyDescent="0.3">
      <c r="A598">
        <v>1</v>
      </c>
      <c r="B598" t="s">
        <v>55</v>
      </c>
      <c r="H598">
        <v>20</v>
      </c>
      <c r="I598" t="s">
        <v>49</v>
      </c>
      <c r="R598">
        <v>58</v>
      </c>
      <c r="S598" t="s">
        <v>49</v>
      </c>
      <c r="T598">
        <v>319</v>
      </c>
      <c r="U598" t="s">
        <v>49</v>
      </c>
    </row>
    <row r="599" spans="1:21" x14ac:dyDescent="0.3">
      <c r="A599">
        <v>26</v>
      </c>
      <c r="B599" t="s">
        <v>55</v>
      </c>
      <c r="H599">
        <v>21</v>
      </c>
      <c r="I599" t="s">
        <v>49</v>
      </c>
      <c r="R599">
        <v>148</v>
      </c>
      <c r="S599" t="s">
        <v>49</v>
      </c>
      <c r="T599">
        <v>209</v>
      </c>
      <c r="U599" t="s">
        <v>49</v>
      </c>
    </row>
    <row r="600" spans="1:21" x14ac:dyDescent="0.3">
      <c r="A600">
        <v>23</v>
      </c>
      <c r="B600" t="s">
        <v>49</v>
      </c>
      <c r="H600">
        <v>22</v>
      </c>
      <c r="I600" t="s">
        <v>49</v>
      </c>
      <c r="R600">
        <v>188</v>
      </c>
      <c r="S600" t="s">
        <v>49</v>
      </c>
      <c r="T600">
        <v>184</v>
      </c>
      <c r="U600" t="s">
        <v>49</v>
      </c>
    </row>
    <row r="601" spans="1:21" x14ac:dyDescent="0.3">
      <c r="A601">
        <v>19</v>
      </c>
      <c r="B601" t="s">
        <v>49</v>
      </c>
      <c r="H601">
        <v>29</v>
      </c>
      <c r="I601" t="s">
        <v>49</v>
      </c>
      <c r="R601">
        <v>75</v>
      </c>
      <c r="S601" t="s">
        <v>49</v>
      </c>
      <c r="T601">
        <v>156</v>
      </c>
      <c r="U601" t="s">
        <v>49</v>
      </c>
    </row>
    <row r="602" spans="1:21" x14ac:dyDescent="0.3">
      <c r="A602">
        <v>24</v>
      </c>
      <c r="B602" t="s">
        <v>49</v>
      </c>
      <c r="H602">
        <v>28</v>
      </c>
      <c r="I602" t="s">
        <v>49</v>
      </c>
      <c r="R602">
        <v>523</v>
      </c>
      <c r="S602" t="s">
        <v>49</v>
      </c>
      <c r="T602">
        <v>35</v>
      </c>
      <c r="U602" t="s">
        <v>49</v>
      </c>
    </row>
    <row r="603" spans="1:21" x14ac:dyDescent="0.3">
      <c r="A603">
        <v>25</v>
      </c>
      <c r="B603" t="s">
        <v>49</v>
      </c>
      <c r="H603">
        <v>21</v>
      </c>
      <c r="I603" t="s">
        <v>49</v>
      </c>
      <c r="R603">
        <v>103</v>
      </c>
      <c r="S603" t="s">
        <v>49</v>
      </c>
      <c r="T603">
        <v>88</v>
      </c>
      <c r="U603" t="s">
        <v>49</v>
      </c>
    </row>
    <row r="604" spans="1:21" x14ac:dyDescent="0.3">
      <c r="A604">
        <v>35</v>
      </c>
      <c r="B604" t="s">
        <v>49</v>
      </c>
      <c r="H604">
        <v>41</v>
      </c>
      <c r="I604" t="s">
        <v>49</v>
      </c>
      <c r="R604">
        <v>146</v>
      </c>
      <c r="S604" t="s">
        <v>49</v>
      </c>
      <c r="T604">
        <v>126</v>
      </c>
      <c r="U604" t="s">
        <v>49</v>
      </c>
    </row>
    <row r="605" spans="1:21" x14ac:dyDescent="0.3">
      <c r="A605">
        <v>15</v>
      </c>
      <c r="B605" t="s">
        <v>49</v>
      </c>
      <c r="H605">
        <v>20</v>
      </c>
      <c r="I605" t="s">
        <v>49</v>
      </c>
      <c r="R605">
        <v>356</v>
      </c>
      <c r="S605" t="s">
        <v>55</v>
      </c>
      <c r="T605">
        <v>157</v>
      </c>
      <c r="U605" t="s">
        <v>49</v>
      </c>
    </row>
    <row r="606" spans="1:21" x14ac:dyDescent="0.3">
      <c r="A606">
        <v>33</v>
      </c>
      <c r="B606" t="s">
        <v>49</v>
      </c>
      <c r="H606">
        <v>21</v>
      </c>
      <c r="I606" t="s">
        <v>49</v>
      </c>
      <c r="R606">
        <v>71</v>
      </c>
      <c r="S606" t="s">
        <v>49</v>
      </c>
      <c r="T606">
        <v>212</v>
      </c>
      <c r="U606" t="s">
        <v>49</v>
      </c>
    </row>
    <row r="607" spans="1:21" x14ac:dyDescent="0.3">
      <c r="A607">
        <v>19</v>
      </c>
      <c r="B607" t="s">
        <v>55</v>
      </c>
      <c r="H607">
        <v>60</v>
      </c>
      <c r="I607" t="s">
        <v>49</v>
      </c>
      <c r="R607">
        <v>189</v>
      </c>
      <c r="S607" t="s">
        <v>49</v>
      </c>
      <c r="T607">
        <v>123</v>
      </c>
      <c r="U607" t="s">
        <v>49</v>
      </c>
    </row>
    <row r="608" spans="1:21" x14ac:dyDescent="0.3">
      <c r="A608">
        <v>17</v>
      </c>
      <c r="B608" t="s">
        <v>55</v>
      </c>
      <c r="H608">
        <v>21</v>
      </c>
      <c r="I608" t="s">
        <v>49</v>
      </c>
      <c r="R608">
        <v>251</v>
      </c>
      <c r="S608" t="s">
        <v>49</v>
      </c>
      <c r="T608">
        <v>306</v>
      </c>
      <c r="U608" t="s">
        <v>49</v>
      </c>
    </row>
    <row r="609" spans="1:21" x14ac:dyDescent="0.3">
      <c r="A609">
        <v>26</v>
      </c>
      <c r="B609" t="s">
        <v>49</v>
      </c>
      <c r="H609">
        <v>27</v>
      </c>
      <c r="I609" t="s">
        <v>49</v>
      </c>
      <c r="R609">
        <v>127</v>
      </c>
      <c r="S609" t="s">
        <v>49</v>
      </c>
      <c r="T609">
        <v>63</v>
      </c>
      <c r="U609" t="s">
        <v>49</v>
      </c>
    </row>
    <row r="610" spans="1:21" x14ac:dyDescent="0.3">
      <c r="A610">
        <v>38</v>
      </c>
      <c r="B610" t="s">
        <v>49</v>
      </c>
      <c r="H610">
        <v>26</v>
      </c>
      <c r="I610" t="s">
        <v>49</v>
      </c>
      <c r="R610">
        <v>197</v>
      </c>
      <c r="S610" t="s">
        <v>49</v>
      </c>
      <c r="T610">
        <v>119</v>
      </c>
      <c r="U610" t="s">
        <v>49</v>
      </c>
    </row>
    <row r="611" spans="1:21" x14ac:dyDescent="0.3">
      <c r="A611">
        <v>39</v>
      </c>
      <c r="B611" t="s">
        <v>49</v>
      </c>
      <c r="H611">
        <v>17</v>
      </c>
      <c r="I611" t="s">
        <v>49</v>
      </c>
      <c r="R611">
        <v>84</v>
      </c>
      <c r="S611" t="s">
        <v>49</v>
      </c>
      <c r="T611">
        <v>29</v>
      </c>
      <c r="U611" t="s">
        <v>49</v>
      </c>
    </row>
    <row r="612" spans="1:21" x14ac:dyDescent="0.3">
      <c r="A612">
        <v>39</v>
      </c>
      <c r="B612" t="s">
        <v>49</v>
      </c>
      <c r="H612">
        <v>16</v>
      </c>
      <c r="I612" t="s">
        <v>49</v>
      </c>
      <c r="R612">
        <v>141</v>
      </c>
      <c r="S612" t="s">
        <v>49</v>
      </c>
      <c r="T612">
        <v>117</v>
      </c>
      <c r="U612" t="s">
        <v>49</v>
      </c>
    </row>
    <row r="613" spans="1:21" x14ac:dyDescent="0.3">
      <c r="A613">
        <v>11</v>
      </c>
      <c r="B613" t="s">
        <v>49</v>
      </c>
      <c r="H613">
        <v>23</v>
      </c>
      <c r="I613" t="s">
        <v>49</v>
      </c>
      <c r="R613">
        <v>171</v>
      </c>
      <c r="S613" t="s">
        <v>49</v>
      </c>
      <c r="T613">
        <v>231</v>
      </c>
      <c r="U613" t="s">
        <v>49</v>
      </c>
    </row>
    <row r="614" spans="1:21" x14ac:dyDescent="0.3">
      <c r="A614">
        <v>9</v>
      </c>
      <c r="B614" t="s">
        <v>49</v>
      </c>
      <c r="H614">
        <v>25</v>
      </c>
      <c r="I614" t="s">
        <v>49</v>
      </c>
      <c r="R614">
        <v>262</v>
      </c>
      <c r="S614" t="s">
        <v>49</v>
      </c>
      <c r="T614">
        <v>123</v>
      </c>
      <c r="U614" t="s">
        <v>49</v>
      </c>
    </row>
    <row r="615" spans="1:21" x14ac:dyDescent="0.3">
      <c r="A615">
        <v>6</v>
      </c>
      <c r="B615" t="s">
        <v>49</v>
      </c>
      <c r="H615">
        <v>21</v>
      </c>
      <c r="I615" t="s">
        <v>49</v>
      </c>
      <c r="R615">
        <v>352</v>
      </c>
      <c r="S615" t="s">
        <v>55</v>
      </c>
      <c r="T615">
        <v>265</v>
      </c>
      <c r="U615" t="s">
        <v>49</v>
      </c>
    </row>
    <row r="616" spans="1:21" x14ac:dyDescent="0.3">
      <c r="A616">
        <v>4</v>
      </c>
      <c r="B616" t="s">
        <v>49</v>
      </c>
      <c r="H616">
        <v>23</v>
      </c>
      <c r="I616" t="s">
        <v>49</v>
      </c>
      <c r="R616">
        <v>236</v>
      </c>
      <c r="S616" t="s">
        <v>49</v>
      </c>
      <c r="T616">
        <v>144</v>
      </c>
      <c r="U616" t="s">
        <v>49</v>
      </c>
    </row>
    <row r="617" spans="1:21" x14ac:dyDescent="0.3">
      <c r="A617">
        <v>2</v>
      </c>
      <c r="B617" t="s">
        <v>49</v>
      </c>
      <c r="H617">
        <v>42</v>
      </c>
      <c r="I617" t="s">
        <v>49</v>
      </c>
      <c r="R617">
        <v>184</v>
      </c>
      <c r="S617" t="s">
        <v>49</v>
      </c>
      <c r="T617">
        <v>559</v>
      </c>
      <c r="U617" t="s">
        <v>49</v>
      </c>
    </row>
    <row r="618" spans="1:21" x14ac:dyDescent="0.3">
      <c r="A618">
        <v>20</v>
      </c>
      <c r="B618" t="s">
        <v>49</v>
      </c>
      <c r="H618">
        <v>28</v>
      </c>
      <c r="I618" t="s">
        <v>49</v>
      </c>
      <c r="R618">
        <v>568</v>
      </c>
      <c r="S618" t="s">
        <v>49</v>
      </c>
      <c r="T618">
        <v>74</v>
      </c>
      <c r="U618" t="s">
        <v>49</v>
      </c>
    </row>
    <row r="619" spans="1:21" x14ac:dyDescent="0.3">
      <c r="A619">
        <v>26</v>
      </c>
      <c r="B619" t="s">
        <v>49</v>
      </c>
      <c r="H619">
        <v>27</v>
      </c>
      <c r="I619" t="s">
        <v>49</v>
      </c>
      <c r="R619">
        <v>105</v>
      </c>
      <c r="S619" t="s">
        <v>49</v>
      </c>
      <c r="T619">
        <v>183</v>
      </c>
      <c r="U619" t="s">
        <v>49</v>
      </c>
    </row>
    <row r="620" spans="1:21" x14ac:dyDescent="0.3">
      <c r="A620">
        <v>25</v>
      </c>
      <c r="B620" t="s">
        <v>49</v>
      </c>
      <c r="H620">
        <v>28</v>
      </c>
      <c r="I620" t="s">
        <v>49</v>
      </c>
      <c r="R620">
        <v>260</v>
      </c>
      <c r="S620" t="s">
        <v>49</v>
      </c>
      <c r="T620">
        <v>631</v>
      </c>
      <c r="U620" t="s">
        <v>49</v>
      </c>
    </row>
    <row r="621" spans="1:21" x14ac:dyDescent="0.3">
      <c r="A621">
        <v>18</v>
      </c>
      <c r="B621" t="s">
        <v>49</v>
      </c>
      <c r="H621">
        <v>31</v>
      </c>
      <c r="I621" t="s">
        <v>49</v>
      </c>
      <c r="R621">
        <v>222</v>
      </c>
      <c r="S621" t="s">
        <v>55</v>
      </c>
      <c r="T621">
        <v>108</v>
      </c>
      <c r="U621" t="s">
        <v>49</v>
      </c>
    </row>
    <row r="622" spans="1:21" x14ac:dyDescent="0.3">
      <c r="A622">
        <v>24</v>
      </c>
      <c r="B622" t="s">
        <v>49</v>
      </c>
      <c r="H622">
        <v>20</v>
      </c>
      <c r="I622" t="s">
        <v>49</v>
      </c>
      <c r="R622">
        <v>447</v>
      </c>
      <c r="S622" t="s">
        <v>49</v>
      </c>
      <c r="T622">
        <v>264</v>
      </c>
      <c r="U622" t="s">
        <v>49</v>
      </c>
    </row>
    <row r="623" spans="1:21" x14ac:dyDescent="0.3">
      <c r="A623">
        <v>35</v>
      </c>
      <c r="B623" t="s">
        <v>49</v>
      </c>
      <c r="H623">
        <v>20</v>
      </c>
      <c r="I623" t="s">
        <v>49</v>
      </c>
      <c r="R623">
        <v>239</v>
      </c>
      <c r="S623" t="s">
        <v>49</v>
      </c>
      <c r="T623">
        <v>262</v>
      </c>
      <c r="U623" t="s">
        <v>49</v>
      </c>
    </row>
    <row r="624" spans="1:21" x14ac:dyDescent="0.3">
      <c r="A624">
        <v>3</v>
      </c>
      <c r="B624" t="s">
        <v>55</v>
      </c>
      <c r="H624">
        <v>23</v>
      </c>
      <c r="I624" t="s">
        <v>49</v>
      </c>
      <c r="R624">
        <v>426</v>
      </c>
      <c r="S624" t="s">
        <v>49</v>
      </c>
      <c r="T624">
        <v>244</v>
      </c>
      <c r="U624" t="s">
        <v>49</v>
      </c>
    </row>
    <row r="625" spans="1:21" x14ac:dyDescent="0.3">
      <c r="A625">
        <v>23</v>
      </c>
      <c r="B625" t="s">
        <v>55</v>
      </c>
      <c r="H625">
        <v>20</v>
      </c>
      <c r="I625" t="s">
        <v>49</v>
      </c>
      <c r="R625">
        <v>333</v>
      </c>
      <c r="S625" t="s">
        <v>49</v>
      </c>
      <c r="T625">
        <v>107</v>
      </c>
      <c r="U625" t="s">
        <v>49</v>
      </c>
    </row>
    <row r="626" spans="1:21" x14ac:dyDescent="0.3">
      <c r="A626">
        <v>40</v>
      </c>
      <c r="B626" t="s">
        <v>49</v>
      </c>
      <c r="H626">
        <v>16</v>
      </c>
      <c r="I626" t="s">
        <v>49</v>
      </c>
      <c r="R626">
        <v>174</v>
      </c>
      <c r="S626" t="s">
        <v>49</v>
      </c>
      <c r="T626">
        <v>9</v>
      </c>
      <c r="U626" t="s">
        <v>49</v>
      </c>
    </row>
    <row r="627" spans="1:21" x14ac:dyDescent="0.3">
      <c r="A627">
        <v>38</v>
      </c>
      <c r="B627" t="s">
        <v>55</v>
      </c>
      <c r="H627">
        <v>29</v>
      </c>
      <c r="I627" t="s">
        <v>49</v>
      </c>
      <c r="R627">
        <v>284</v>
      </c>
      <c r="S627" t="s">
        <v>49</v>
      </c>
      <c r="T627">
        <v>149</v>
      </c>
      <c r="U627" t="s">
        <v>49</v>
      </c>
    </row>
    <row r="628" spans="1:21" x14ac:dyDescent="0.3">
      <c r="A628">
        <v>5</v>
      </c>
      <c r="B628" t="s">
        <v>49</v>
      </c>
      <c r="H628">
        <v>2</v>
      </c>
      <c r="I628" t="s">
        <v>49</v>
      </c>
      <c r="R628">
        <v>428</v>
      </c>
      <c r="S628" t="s">
        <v>49</v>
      </c>
      <c r="T628">
        <v>321</v>
      </c>
      <c r="U628" t="s">
        <v>49</v>
      </c>
    </row>
    <row r="629" spans="1:21" x14ac:dyDescent="0.3">
      <c r="A629">
        <v>13</v>
      </c>
      <c r="B629" t="s">
        <v>49</v>
      </c>
      <c r="H629">
        <v>6</v>
      </c>
      <c r="I629" t="s">
        <v>49</v>
      </c>
      <c r="R629">
        <v>236</v>
      </c>
      <c r="S629" t="s">
        <v>49</v>
      </c>
      <c r="T629">
        <v>224</v>
      </c>
      <c r="U629" t="s">
        <v>49</v>
      </c>
    </row>
    <row r="630" spans="1:21" x14ac:dyDescent="0.3">
      <c r="A630">
        <v>9</v>
      </c>
      <c r="B630" t="s">
        <v>49</v>
      </c>
      <c r="H630">
        <v>3</v>
      </c>
      <c r="I630" t="s">
        <v>49</v>
      </c>
      <c r="R630">
        <v>150</v>
      </c>
      <c r="S630" t="s">
        <v>49</v>
      </c>
      <c r="T630">
        <v>157</v>
      </c>
      <c r="U630" t="s">
        <v>49</v>
      </c>
    </row>
    <row r="631" spans="1:21" x14ac:dyDescent="0.3">
      <c r="A631">
        <v>5</v>
      </c>
      <c r="B631" t="s">
        <v>55</v>
      </c>
      <c r="H631">
        <v>8</v>
      </c>
      <c r="I631" t="s">
        <v>49</v>
      </c>
      <c r="R631">
        <v>237</v>
      </c>
      <c r="S631" t="s">
        <v>49</v>
      </c>
      <c r="T631">
        <v>250</v>
      </c>
      <c r="U631" t="s">
        <v>49</v>
      </c>
    </row>
    <row r="632" spans="1:21" x14ac:dyDescent="0.3">
      <c r="A632">
        <v>45</v>
      </c>
      <c r="B632" t="s">
        <v>55</v>
      </c>
      <c r="H632">
        <v>41</v>
      </c>
      <c r="I632" t="s">
        <v>49</v>
      </c>
      <c r="R632">
        <v>1031</v>
      </c>
      <c r="S632" t="s">
        <v>55</v>
      </c>
      <c r="T632">
        <v>209</v>
      </c>
      <c r="U632" t="s">
        <v>49</v>
      </c>
    </row>
    <row r="633" spans="1:21" x14ac:dyDescent="0.3">
      <c r="A633">
        <v>23</v>
      </c>
      <c r="B633" t="s">
        <v>49</v>
      </c>
      <c r="H633">
        <v>14</v>
      </c>
      <c r="I633" t="s">
        <v>49</v>
      </c>
      <c r="R633">
        <v>107</v>
      </c>
      <c r="S633" t="s">
        <v>49</v>
      </c>
      <c r="T633">
        <v>111</v>
      </c>
      <c r="U633" t="s">
        <v>49</v>
      </c>
    </row>
    <row r="634" spans="1:21" x14ac:dyDescent="0.3">
      <c r="A634">
        <v>27</v>
      </c>
      <c r="B634" t="s">
        <v>49</v>
      </c>
      <c r="H634">
        <v>16</v>
      </c>
      <c r="I634" t="s">
        <v>49</v>
      </c>
      <c r="R634">
        <v>45</v>
      </c>
      <c r="S634" t="s">
        <v>49</v>
      </c>
      <c r="T634">
        <v>55</v>
      </c>
      <c r="U634" t="s">
        <v>49</v>
      </c>
    </row>
    <row r="635" spans="1:21" x14ac:dyDescent="0.3">
      <c r="A635">
        <v>17</v>
      </c>
      <c r="B635" t="s">
        <v>49</v>
      </c>
      <c r="H635">
        <v>7</v>
      </c>
      <c r="I635" t="s">
        <v>49</v>
      </c>
      <c r="R635">
        <v>140</v>
      </c>
      <c r="S635" t="s">
        <v>49</v>
      </c>
      <c r="T635">
        <v>290</v>
      </c>
      <c r="U635" t="s">
        <v>49</v>
      </c>
    </row>
    <row r="636" spans="1:21" x14ac:dyDescent="0.3">
      <c r="A636">
        <v>23</v>
      </c>
      <c r="B636" t="s">
        <v>49</v>
      </c>
      <c r="H636">
        <v>2</v>
      </c>
      <c r="I636" t="s">
        <v>49</v>
      </c>
      <c r="R636">
        <v>700</v>
      </c>
      <c r="S636" t="s">
        <v>55</v>
      </c>
      <c r="T636">
        <v>383</v>
      </c>
      <c r="U636" t="s">
        <v>49</v>
      </c>
    </row>
    <row r="637" spans="1:21" x14ac:dyDescent="0.3">
      <c r="A637">
        <v>15</v>
      </c>
      <c r="B637" t="s">
        <v>55</v>
      </c>
      <c r="H637">
        <v>1</v>
      </c>
      <c r="I637" t="s">
        <v>49</v>
      </c>
      <c r="R637">
        <v>155</v>
      </c>
      <c r="S637" t="s">
        <v>49</v>
      </c>
      <c r="T637">
        <v>380</v>
      </c>
      <c r="U637" t="s">
        <v>49</v>
      </c>
    </row>
    <row r="638" spans="1:21" x14ac:dyDescent="0.3">
      <c r="A638">
        <v>20</v>
      </c>
      <c r="B638" t="s">
        <v>49</v>
      </c>
      <c r="H638">
        <v>21</v>
      </c>
      <c r="I638" t="s">
        <v>49</v>
      </c>
      <c r="R638">
        <v>211</v>
      </c>
      <c r="S638" t="s">
        <v>49</v>
      </c>
      <c r="T638">
        <v>124</v>
      </c>
      <c r="U638" t="s">
        <v>49</v>
      </c>
    </row>
    <row r="639" spans="1:21" x14ac:dyDescent="0.3">
      <c r="A639">
        <v>32</v>
      </c>
      <c r="B639" t="s">
        <v>49</v>
      </c>
      <c r="H639">
        <v>19</v>
      </c>
      <c r="I639" t="s">
        <v>49</v>
      </c>
      <c r="R639">
        <v>165</v>
      </c>
      <c r="S639" t="s">
        <v>49</v>
      </c>
      <c r="T639">
        <v>224</v>
      </c>
      <c r="U639" t="s">
        <v>49</v>
      </c>
    </row>
    <row r="640" spans="1:21" x14ac:dyDescent="0.3">
      <c r="A640">
        <v>33</v>
      </c>
      <c r="B640" t="s">
        <v>55</v>
      </c>
      <c r="H640">
        <v>32</v>
      </c>
      <c r="I640" t="s">
        <v>49</v>
      </c>
      <c r="R640">
        <v>144</v>
      </c>
      <c r="S640" t="s">
        <v>49</v>
      </c>
      <c r="T640">
        <v>240</v>
      </c>
      <c r="U640" t="s">
        <v>49</v>
      </c>
    </row>
    <row r="641" spans="1:21" x14ac:dyDescent="0.3">
      <c r="A641">
        <v>24</v>
      </c>
      <c r="B641" t="s">
        <v>55</v>
      </c>
      <c r="H641">
        <v>26</v>
      </c>
      <c r="I641" t="s">
        <v>49</v>
      </c>
      <c r="R641">
        <v>590</v>
      </c>
      <c r="S641" t="s">
        <v>55</v>
      </c>
      <c r="T641">
        <v>385</v>
      </c>
      <c r="U641" t="s">
        <v>49</v>
      </c>
    </row>
    <row r="642" spans="1:21" x14ac:dyDescent="0.3">
      <c r="A642">
        <v>5</v>
      </c>
      <c r="B642" t="s">
        <v>55</v>
      </c>
      <c r="H642">
        <v>1</v>
      </c>
      <c r="I642" t="s">
        <v>49</v>
      </c>
      <c r="R642">
        <v>43</v>
      </c>
      <c r="S642" t="s">
        <v>49</v>
      </c>
      <c r="T642">
        <v>133</v>
      </c>
      <c r="U642" t="s">
        <v>49</v>
      </c>
    </row>
    <row r="643" spans="1:21" x14ac:dyDescent="0.3">
      <c r="A643">
        <v>3</v>
      </c>
      <c r="B643" t="s">
        <v>55</v>
      </c>
      <c r="H643">
        <v>3</v>
      </c>
      <c r="I643" t="s">
        <v>49</v>
      </c>
      <c r="R643">
        <v>471</v>
      </c>
      <c r="S643" t="s">
        <v>49</v>
      </c>
      <c r="T643">
        <v>91</v>
      </c>
      <c r="U643" t="s">
        <v>49</v>
      </c>
    </row>
    <row r="644" spans="1:21" x14ac:dyDescent="0.3">
      <c r="A644">
        <v>1</v>
      </c>
      <c r="B644" t="s">
        <v>55</v>
      </c>
      <c r="H644">
        <v>32</v>
      </c>
      <c r="I644" t="s">
        <v>49</v>
      </c>
      <c r="R644">
        <v>295</v>
      </c>
      <c r="S644" t="s">
        <v>49</v>
      </c>
      <c r="T644">
        <v>63</v>
      </c>
      <c r="U644" t="s">
        <v>49</v>
      </c>
    </row>
    <row r="645" spans="1:21" x14ac:dyDescent="0.3">
      <c r="A645">
        <v>18</v>
      </c>
      <c r="B645" t="s">
        <v>55</v>
      </c>
      <c r="H645">
        <v>28</v>
      </c>
      <c r="I645" t="s">
        <v>49</v>
      </c>
      <c r="R645">
        <v>526</v>
      </c>
      <c r="S645" t="s">
        <v>55</v>
      </c>
      <c r="T645">
        <v>192</v>
      </c>
      <c r="U645" t="s">
        <v>49</v>
      </c>
    </row>
    <row r="646" spans="1:21" x14ac:dyDescent="0.3">
      <c r="A646">
        <v>40</v>
      </c>
      <c r="B646" t="s">
        <v>49</v>
      </c>
      <c r="H646">
        <v>24</v>
      </c>
      <c r="I646" t="s">
        <v>49</v>
      </c>
      <c r="R646">
        <v>27</v>
      </c>
      <c r="S646" t="s">
        <v>49</v>
      </c>
      <c r="T646">
        <v>91</v>
      </c>
      <c r="U646" t="s">
        <v>49</v>
      </c>
    </row>
    <row r="647" spans="1:21" x14ac:dyDescent="0.3">
      <c r="A647">
        <v>26</v>
      </c>
      <c r="B647" t="s">
        <v>49</v>
      </c>
      <c r="H647">
        <v>21</v>
      </c>
      <c r="I647" t="s">
        <v>49</v>
      </c>
      <c r="R647">
        <v>1181</v>
      </c>
      <c r="S647" t="s">
        <v>55</v>
      </c>
      <c r="T647">
        <v>79</v>
      </c>
      <c r="U647" t="s">
        <v>49</v>
      </c>
    </row>
    <row r="648" spans="1:21" x14ac:dyDescent="0.3">
      <c r="A648">
        <v>31</v>
      </c>
      <c r="B648" t="s">
        <v>49</v>
      </c>
      <c r="H648">
        <v>25</v>
      </c>
      <c r="I648" t="s">
        <v>49</v>
      </c>
      <c r="R648">
        <v>103</v>
      </c>
      <c r="S648" t="s">
        <v>49</v>
      </c>
      <c r="T648">
        <v>25</v>
      </c>
      <c r="U648" t="s">
        <v>49</v>
      </c>
    </row>
    <row r="649" spans="1:21" x14ac:dyDescent="0.3">
      <c r="A649">
        <v>45</v>
      </c>
      <c r="B649" t="s">
        <v>49</v>
      </c>
      <c r="H649">
        <v>22</v>
      </c>
      <c r="I649" t="s">
        <v>49</v>
      </c>
      <c r="R649">
        <v>249</v>
      </c>
      <c r="S649" t="s">
        <v>49</v>
      </c>
      <c r="T649">
        <v>227</v>
      </c>
      <c r="U649" t="s">
        <v>49</v>
      </c>
    </row>
    <row r="650" spans="1:21" x14ac:dyDescent="0.3">
      <c r="A650">
        <v>18</v>
      </c>
      <c r="B650" t="s">
        <v>49</v>
      </c>
      <c r="H650">
        <v>26</v>
      </c>
      <c r="I650" t="s">
        <v>49</v>
      </c>
      <c r="R650">
        <v>231</v>
      </c>
      <c r="S650" t="s">
        <v>49</v>
      </c>
      <c r="T650">
        <v>110</v>
      </c>
      <c r="U650" t="s">
        <v>49</v>
      </c>
    </row>
    <row r="651" spans="1:21" x14ac:dyDescent="0.3">
      <c r="A651">
        <v>26</v>
      </c>
      <c r="B651" t="s">
        <v>49</v>
      </c>
      <c r="H651">
        <v>24</v>
      </c>
      <c r="I651" t="s">
        <v>49</v>
      </c>
      <c r="R651">
        <v>123</v>
      </c>
      <c r="S651" t="s">
        <v>49</v>
      </c>
      <c r="T651">
        <v>134</v>
      </c>
      <c r="U651" t="s">
        <v>49</v>
      </c>
    </row>
    <row r="652" spans="1:21" x14ac:dyDescent="0.3">
      <c r="A652">
        <v>22</v>
      </c>
      <c r="B652" t="s">
        <v>49</v>
      </c>
      <c r="H652">
        <v>28</v>
      </c>
      <c r="I652" t="s">
        <v>49</v>
      </c>
      <c r="R652">
        <v>199</v>
      </c>
      <c r="S652" t="s">
        <v>49</v>
      </c>
      <c r="T652">
        <v>75</v>
      </c>
      <c r="U652" t="s">
        <v>49</v>
      </c>
    </row>
    <row r="653" spans="1:21" x14ac:dyDescent="0.3">
      <c r="A653">
        <v>18</v>
      </c>
      <c r="B653" t="s">
        <v>49</v>
      </c>
      <c r="H653">
        <v>19</v>
      </c>
      <c r="I653" t="s">
        <v>49</v>
      </c>
      <c r="R653">
        <v>197</v>
      </c>
      <c r="S653" t="s">
        <v>49</v>
      </c>
      <c r="T653">
        <v>109</v>
      </c>
      <c r="U653" t="s">
        <v>49</v>
      </c>
    </row>
    <row r="654" spans="1:21" x14ac:dyDescent="0.3">
      <c r="A654">
        <v>26</v>
      </c>
      <c r="B654" t="s">
        <v>49</v>
      </c>
      <c r="H654">
        <v>29</v>
      </c>
      <c r="I654" t="s">
        <v>49</v>
      </c>
      <c r="R654">
        <v>67</v>
      </c>
      <c r="S654" t="s">
        <v>49</v>
      </c>
      <c r="T654">
        <v>162</v>
      </c>
      <c r="U654" t="s">
        <v>49</v>
      </c>
    </row>
    <row r="655" spans="1:21" x14ac:dyDescent="0.3">
      <c r="A655">
        <v>22</v>
      </c>
      <c r="B655" t="s">
        <v>49</v>
      </c>
      <c r="H655">
        <v>25</v>
      </c>
      <c r="I655" t="s">
        <v>49</v>
      </c>
      <c r="R655">
        <v>220</v>
      </c>
      <c r="S655" t="s">
        <v>49</v>
      </c>
      <c r="T655">
        <v>154</v>
      </c>
      <c r="U655" t="s">
        <v>49</v>
      </c>
    </row>
    <row r="656" spans="1:21" x14ac:dyDescent="0.3">
      <c r="A656">
        <v>20</v>
      </c>
      <c r="B656" t="s">
        <v>49</v>
      </c>
      <c r="H656">
        <v>18</v>
      </c>
      <c r="I656" t="s">
        <v>49</v>
      </c>
      <c r="R656">
        <v>122</v>
      </c>
      <c r="S656" t="s">
        <v>49</v>
      </c>
      <c r="T656">
        <v>251</v>
      </c>
      <c r="U656" t="s">
        <v>49</v>
      </c>
    </row>
    <row r="657" spans="1:21" x14ac:dyDescent="0.3">
      <c r="A657">
        <v>32</v>
      </c>
      <c r="B657" t="s">
        <v>55</v>
      </c>
      <c r="H657">
        <v>27</v>
      </c>
      <c r="I657" t="s">
        <v>49</v>
      </c>
      <c r="R657">
        <v>104</v>
      </c>
      <c r="S657" t="s">
        <v>49</v>
      </c>
      <c r="T657">
        <v>141</v>
      </c>
      <c r="U657" t="s">
        <v>49</v>
      </c>
    </row>
    <row r="658" spans="1:21" x14ac:dyDescent="0.3">
      <c r="A658">
        <v>21</v>
      </c>
      <c r="B658" t="s">
        <v>49</v>
      </c>
      <c r="H658">
        <v>17</v>
      </c>
      <c r="I658" t="s">
        <v>49</v>
      </c>
      <c r="R658">
        <v>307</v>
      </c>
      <c r="S658" t="s">
        <v>49</v>
      </c>
      <c r="T658">
        <v>154</v>
      </c>
      <c r="U658" t="s">
        <v>49</v>
      </c>
    </row>
    <row r="659" spans="1:21" x14ac:dyDescent="0.3">
      <c r="A659">
        <v>18</v>
      </c>
      <c r="B659" t="s">
        <v>49</v>
      </c>
      <c r="H659">
        <v>24</v>
      </c>
      <c r="I659" t="s">
        <v>49</v>
      </c>
      <c r="R659">
        <v>117</v>
      </c>
      <c r="S659" t="s">
        <v>49</v>
      </c>
      <c r="T659">
        <v>63</v>
      </c>
      <c r="U659" t="s">
        <v>49</v>
      </c>
    </row>
    <row r="660" spans="1:21" x14ac:dyDescent="0.3">
      <c r="A660">
        <v>26</v>
      </c>
      <c r="B660" t="s">
        <v>49</v>
      </c>
      <c r="H660">
        <v>16</v>
      </c>
      <c r="I660" t="s">
        <v>49</v>
      </c>
      <c r="R660">
        <v>253</v>
      </c>
      <c r="S660" t="s">
        <v>49</v>
      </c>
      <c r="T660">
        <v>259</v>
      </c>
      <c r="U660" t="s">
        <v>49</v>
      </c>
    </row>
    <row r="661" spans="1:21" x14ac:dyDescent="0.3">
      <c r="A661">
        <v>40</v>
      </c>
      <c r="B661" t="s">
        <v>49</v>
      </c>
      <c r="H661">
        <v>27</v>
      </c>
      <c r="I661" t="s">
        <v>49</v>
      </c>
      <c r="R661">
        <v>770</v>
      </c>
      <c r="S661" t="s">
        <v>49</v>
      </c>
      <c r="T661">
        <v>100</v>
      </c>
      <c r="U661" t="s">
        <v>49</v>
      </c>
    </row>
    <row r="662" spans="1:21" x14ac:dyDescent="0.3">
      <c r="A662">
        <v>7</v>
      </c>
      <c r="B662" t="s">
        <v>49</v>
      </c>
      <c r="H662">
        <v>63</v>
      </c>
      <c r="I662" t="s">
        <v>49</v>
      </c>
      <c r="R662">
        <v>190</v>
      </c>
      <c r="S662" t="s">
        <v>49</v>
      </c>
      <c r="T662">
        <v>17</v>
      </c>
      <c r="U662" t="s">
        <v>49</v>
      </c>
    </row>
    <row r="663" spans="1:21" x14ac:dyDescent="0.3">
      <c r="A663">
        <v>9</v>
      </c>
      <c r="B663" t="s">
        <v>49</v>
      </c>
      <c r="H663">
        <v>30</v>
      </c>
      <c r="I663" t="s">
        <v>49</v>
      </c>
      <c r="R663">
        <v>767</v>
      </c>
      <c r="S663" t="s">
        <v>55</v>
      </c>
      <c r="T663">
        <v>192</v>
      </c>
      <c r="U663" t="s">
        <v>49</v>
      </c>
    </row>
    <row r="664" spans="1:21" x14ac:dyDescent="0.3">
      <c r="A664">
        <v>42</v>
      </c>
      <c r="B664" t="s">
        <v>49</v>
      </c>
      <c r="H664">
        <v>19</v>
      </c>
      <c r="I664" t="s">
        <v>49</v>
      </c>
      <c r="R664">
        <v>232</v>
      </c>
      <c r="S664" t="s">
        <v>55</v>
      </c>
      <c r="T664">
        <v>97</v>
      </c>
      <c r="U664" t="s">
        <v>49</v>
      </c>
    </row>
    <row r="665" spans="1:21" x14ac:dyDescent="0.3">
      <c r="A665">
        <v>32</v>
      </c>
      <c r="B665" t="s">
        <v>49</v>
      </c>
      <c r="H665">
        <v>38</v>
      </c>
      <c r="I665" t="s">
        <v>49</v>
      </c>
      <c r="R665">
        <v>854</v>
      </c>
      <c r="S665" t="s">
        <v>49</v>
      </c>
      <c r="T665">
        <v>41</v>
      </c>
      <c r="U665" t="s">
        <v>49</v>
      </c>
    </row>
    <row r="666" spans="1:21" x14ac:dyDescent="0.3">
      <c r="A666">
        <v>40</v>
      </c>
      <c r="B666" t="s">
        <v>49</v>
      </c>
      <c r="H666">
        <v>21</v>
      </c>
      <c r="I666" t="s">
        <v>49</v>
      </c>
      <c r="R666">
        <v>293</v>
      </c>
      <c r="S666" t="s">
        <v>49</v>
      </c>
      <c r="T666">
        <v>200</v>
      </c>
      <c r="U666" t="s">
        <v>49</v>
      </c>
    </row>
    <row r="667" spans="1:21" x14ac:dyDescent="0.3">
      <c r="A667">
        <v>26</v>
      </c>
      <c r="B667" t="s">
        <v>49</v>
      </c>
      <c r="H667">
        <v>39</v>
      </c>
      <c r="I667" t="s">
        <v>49</v>
      </c>
      <c r="R667">
        <v>986</v>
      </c>
      <c r="S667" t="s">
        <v>49</v>
      </c>
      <c r="T667">
        <v>91</v>
      </c>
      <c r="U667" t="s">
        <v>49</v>
      </c>
    </row>
    <row r="668" spans="1:21" x14ac:dyDescent="0.3">
      <c r="A668">
        <v>22</v>
      </c>
      <c r="B668" t="s">
        <v>55</v>
      </c>
      <c r="H668">
        <v>10</v>
      </c>
      <c r="I668" t="s">
        <v>49</v>
      </c>
      <c r="R668">
        <v>66</v>
      </c>
      <c r="S668" t="s">
        <v>49</v>
      </c>
      <c r="T668">
        <v>397</v>
      </c>
      <c r="U668" t="s">
        <v>49</v>
      </c>
    </row>
    <row r="669" spans="1:21" x14ac:dyDescent="0.3">
      <c r="A669">
        <v>20</v>
      </c>
      <c r="B669" t="s">
        <v>49</v>
      </c>
      <c r="H669">
        <v>8</v>
      </c>
      <c r="I669" t="s">
        <v>49</v>
      </c>
      <c r="R669">
        <v>114</v>
      </c>
      <c r="S669" t="s">
        <v>49</v>
      </c>
      <c r="T669">
        <v>86</v>
      </c>
      <c r="U669" t="s">
        <v>49</v>
      </c>
    </row>
    <row r="670" spans="1:21" x14ac:dyDescent="0.3">
      <c r="A670">
        <v>29</v>
      </c>
      <c r="B670" t="s">
        <v>49</v>
      </c>
      <c r="H670">
        <v>7</v>
      </c>
      <c r="I670" t="s">
        <v>49</v>
      </c>
      <c r="R670">
        <v>205</v>
      </c>
      <c r="S670" t="s">
        <v>49</v>
      </c>
      <c r="T670">
        <v>446</v>
      </c>
      <c r="U670" t="s">
        <v>49</v>
      </c>
    </row>
    <row r="671" spans="1:21" x14ac:dyDescent="0.3">
      <c r="A671">
        <v>22</v>
      </c>
      <c r="B671" t="s">
        <v>49</v>
      </c>
      <c r="H671">
        <v>4</v>
      </c>
      <c r="I671" t="s">
        <v>49</v>
      </c>
      <c r="R671">
        <v>31</v>
      </c>
      <c r="S671" t="s">
        <v>49</v>
      </c>
      <c r="T671">
        <v>304</v>
      </c>
      <c r="U671" t="s">
        <v>49</v>
      </c>
    </row>
    <row r="672" spans="1:21" x14ac:dyDescent="0.3">
      <c r="A672">
        <v>22</v>
      </c>
      <c r="B672" t="s">
        <v>49</v>
      </c>
      <c r="H672">
        <v>2</v>
      </c>
      <c r="I672" t="s">
        <v>49</v>
      </c>
      <c r="R672">
        <v>113</v>
      </c>
      <c r="S672" t="s">
        <v>49</v>
      </c>
      <c r="T672">
        <v>88</v>
      </c>
      <c r="U672" t="s">
        <v>49</v>
      </c>
    </row>
    <row r="673" spans="1:21" x14ac:dyDescent="0.3">
      <c r="A673">
        <v>35</v>
      </c>
      <c r="B673" t="s">
        <v>49</v>
      </c>
      <c r="H673">
        <v>22</v>
      </c>
      <c r="I673" t="s">
        <v>49</v>
      </c>
      <c r="R673">
        <v>200</v>
      </c>
      <c r="S673" t="s">
        <v>49</v>
      </c>
      <c r="T673">
        <v>86</v>
      </c>
      <c r="U673" t="s">
        <v>49</v>
      </c>
    </row>
    <row r="674" spans="1:21" x14ac:dyDescent="0.3">
      <c r="A674">
        <v>21</v>
      </c>
      <c r="B674" t="s">
        <v>55</v>
      </c>
      <c r="H674">
        <v>35</v>
      </c>
      <c r="I674" t="s">
        <v>49</v>
      </c>
      <c r="R674">
        <v>158</v>
      </c>
      <c r="S674" t="s">
        <v>49</v>
      </c>
      <c r="T674">
        <v>63</v>
      </c>
      <c r="U674" t="s">
        <v>49</v>
      </c>
    </row>
    <row r="675" spans="1:21" x14ac:dyDescent="0.3">
      <c r="A675">
        <v>22</v>
      </c>
      <c r="B675" t="s">
        <v>49</v>
      </c>
      <c r="H675">
        <v>69</v>
      </c>
      <c r="I675" t="s">
        <v>49</v>
      </c>
      <c r="R675">
        <v>99</v>
      </c>
      <c r="S675" t="s">
        <v>49</v>
      </c>
      <c r="T675">
        <v>335</v>
      </c>
      <c r="U675" t="s">
        <v>49</v>
      </c>
    </row>
    <row r="676" spans="1:21" x14ac:dyDescent="0.3">
      <c r="A676">
        <v>19</v>
      </c>
      <c r="B676" t="s">
        <v>49</v>
      </c>
      <c r="H676">
        <v>58</v>
      </c>
      <c r="I676" t="s">
        <v>49</v>
      </c>
      <c r="R676">
        <v>45</v>
      </c>
      <c r="S676" t="s">
        <v>49</v>
      </c>
      <c r="T676">
        <v>293</v>
      </c>
      <c r="U676" t="s">
        <v>49</v>
      </c>
    </row>
    <row r="677" spans="1:21" x14ac:dyDescent="0.3">
      <c r="A677">
        <v>17</v>
      </c>
      <c r="B677" t="s">
        <v>49</v>
      </c>
      <c r="H677">
        <v>50</v>
      </c>
      <c r="I677" t="s">
        <v>49</v>
      </c>
      <c r="R677">
        <v>239</v>
      </c>
      <c r="S677" t="s">
        <v>49</v>
      </c>
      <c r="T677">
        <v>227</v>
      </c>
      <c r="U677" t="s">
        <v>49</v>
      </c>
    </row>
    <row r="678" spans="1:21" x14ac:dyDescent="0.3">
      <c r="A678">
        <v>18</v>
      </c>
      <c r="B678" t="s">
        <v>49</v>
      </c>
      <c r="H678">
        <v>47</v>
      </c>
      <c r="I678" t="s">
        <v>49</v>
      </c>
      <c r="R678">
        <v>168</v>
      </c>
      <c r="S678" t="s">
        <v>49</v>
      </c>
      <c r="T678">
        <v>146</v>
      </c>
      <c r="U678" t="s">
        <v>49</v>
      </c>
    </row>
    <row r="679" spans="1:21" x14ac:dyDescent="0.3">
      <c r="A679">
        <v>38</v>
      </c>
      <c r="B679" t="s">
        <v>49</v>
      </c>
      <c r="H679">
        <v>29</v>
      </c>
      <c r="I679" t="s">
        <v>49</v>
      </c>
      <c r="R679">
        <v>196</v>
      </c>
      <c r="S679" t="s">
        <v>49</v>
      </c>
      <c r="T679">
        <v>276</v>
      </c>
      <c r="U679" t="s">
        <v>49</v>
      </c>
    </row>
    <row r="680" spans="1:21" x14ac:dyDescent="0.3">
      <c r="A680">
        <v>30</v>
      </c>
      <c r="B680" t="s">
        <v>49</v>
      </c>
      <c r="H680">
        <v>49</v>
      </c>
      <c r="I680" t="s">
        <v>49</v>
      </c>
      <c r="R680">
        <v>319</v>
      </c>
      <c r="S680" t="s">
        <v>49</v>
      </c>
      <c r="T680">
        <v>238</v>
      </c>
      <c r="U680" t="s">
        <v>49</v>
      </c>
    </row>
    <row r="681" spans="1:21" x14ac:dyDescent="0.3">
      <c r="A681">
        <v>21</v>
      </c>
      <c r="B681" t="s">
        <v>49</v>
      </c>
      <c r="H681">
        <v>41</v>
      </c>
      <c r="I681" t="s">
        <v>49</v>
      </c>
      <c r="R681">
        <v>209</v>
      </c>
      <c r="S681" t="s">
        <v>49</v>
      </c>
      <c r="T681">
        <v>14</v>
      </c>
      <c r="U681" t="s">
        <v>49</v>
      </c>
    </row>
    <row r="682" spans="1:21" x14ac:dyDescent="0.3">
      <c r="A682">
        <v>17</v>
      </c>
      <c r="B682" t="s">
        <v>49</v>
      </c>
      <c r="H682">
        <v>2</v>
      </c>
      <c r="I682" t="s">
        <v>49</v>
      </c>
      <c r="R682">
        <v>184</v>
      </c>
      <c r="S682" t="s">
        <v>49</v>
      </c>
      <c r="T682">
        <v>144</v>
      </c>
      <c r="U682" t="s">
        <v>49</v>
      </c>
    </row>
    <row r="683" spans="1:21" x14ac:dyDescent="0.3">
      <c r="A683">
        <v>17</v>
      </c>
      <c r="B683" t="s">
        <v>49</v>
      </c>
      <c r="H683">
        <v>18</v>
      </c>
      <c r="I683" t="s">
        <v>49</v>
      </c>
      <c r="R683">
        <v>156</v>
      </c>
      <c r="S683" t="s">
        <v>49</v>
      </c>
      <c r="T683">
        <v>367</v>
      </c>
      <c r="U683" t="s">
        <v>49</v>
      </c>
    </row>
    <row r="684" spans="1:21" x14ac:dyDescent="0.3">
      <c r="A684">
        <v>22</v>
      </c>
      <c r="B684" t="s">
        <v>49</v>
      </c>
      <c r="H684">
        <v>53</v>
      </c>
      <c r="I684" t="s">
        <v>49</v>
      </c>
      <c r="R684">
        <v>35</v>
      </c>
      <c r="S684" t="s">
        <v>49</v>
      </c>
      <c r="T684">
        <v>132</v>
      </c>
      <c r="U684" t="s">
        <v>49</v>
      </c>
    </row>
    <row r="685" spans="1:21" x14ac:dyDescent="0.3">
      <c r="A685">
        <v>21</v>
      </c>
      <c r="B685" t="s">
        <v>49</v>
      </c>
      <c r="H685">
        <v>16</v>
      </c>
      <c r="I685" t="s">
        <v>49</v>
      </c>
      <c r="R685">
        <v>88</v>
      </c>
      <c r="S685" t="s">
        <v>49</v>
      </c>
      <c r="T685">
        <v>42</v>
      </c>
      <c r="U685" t="s">
        <v>49</v>
      </c>
    </row>
    <row r="686" spans="1:21" x14ac:dyDescent="0.3">
      <c r="A686">
        <v>21</v>
      </c>
      <c r="B686" t="s">
        <v>49</v>
      </c>
      <c r="H686">
        <v>29</v>
      </c>
      <c r="I686" t="s">
        <v>49</v>
      </c>
      <c r="R686">
        <v>347</v>
      </c>
      <c r="S686" t="s">
        <v>55</v>
      </c>
      <c r="T686">
        <v>227</v>
      </c>
      <c r="U686" t="s">
        <v>49</v>
      </c>
    </row>
    <row r="687" spans="1:21" x14ac:dyDescent="0.3">
      <c r="A687">
        <v>28</v>
      </c>
      <c r="B687" t="s">
        <v>49</v>
      </c>
      <c r="H687">
        <v>30</v>
      </c>
      <c r="I687" t="s">
        <v>49</v>
      </c>
      <c r="R687">
        <v>126</v>
      </c>
      <c r="S687" t="s">
        <v>49</v>
      </c>
      <c r="T687">
        <v>40</v>
      </c>
      <c r="U687" t="s">
        <v>49</v>
      </c>
    </row>
    <row r="688" spans="1:21" x14ac:dyDescent="0.3">
      <c r="A688">
        <v>18</v>
      </c>
      <c r="B688" t="s">
        <v>49</v>
      </c>
      <c r="H688">
        <v>27</v>
      </c>
      <c r="I688" t="s">
        <v>49</v>
      </c>
      <c r="R688">
        <v>157</v>
      </c>
      <c r="S688" t="s">
        <v>49</v>
      </c>
      <c r="T688">
        <v>614</v>
      </c>
      <c r="U688" t="s">
        <v>49</v>
      </c>
    </row>
    <row r="689" spans="1:21" x14ac:dyDescent="0.3">
      <c r="A689">
        <v>24</v>
      </c>
      <c r="B689" t="s">
        <v>49</v>
      </c>
      <c r="H689">
        <v>20</v>
      </c>
      <c r="I689" t="s">
        <v>49</v>
      </c>
      <c r="R689">
        <v>212</v>
      </c>
      <c r="S689" t="s">
        <v>49</v>
      </c>
      <c r="T689">
        <v>270</v>
      </c>
      <c r="U689" t="s">
        <v>49</v>
      </c>
    </row>
    <row r="690" spans="1:21" x14ac:dyDescent="0.3">
      <c r="A690">
        <v>28</v>
      </c>
      <c r="B690" t="s">
        <v>49</v>
      </c>
      <c r="H690">
        <v>17</v>
      </c>
      <c r="I690" t="s">
        <v>49</v>
      </c>
      <c r="R690">
        <v>123</v>
      </c>
      <c r="S690" t="s">
        <v>49</v>
      </c>
      <c r="T690">
        <v>15</v>
      </c>
      <c r="U690" t="s">
        <v>49</v>
      </c>
    </row>
    <row r="691" spans="1:21" x14ac:dyDescent="0.3">
      <c r="A691">
        <v>45</v>
      </c>
      <c r="B691" t="s">
        <v>49</v>
      </c>
      <c r="H691">
        <v>44</v>
      </c>
      <c r="I691" t="s">
        <v>49</v>
      </c>
      <c r="R691">
        <v>306</v>
      </c>
      <c r="S691" t="s">
        <v>49</v>
      </c>
      <c r="T691">
        <v>304</v>
      </c>
      <c r="U691" t="s">
        <v>49</v>
      </c>
    </row>
    <row r="692" spans="1:21" x14ac:dyDescent="0.3">
      <c r="A692">
        <v>28</v>
      </c>
      <c r="B692" t="s">
        <v>49</v>
      </c>
      <c r="H692">
        <v>44</v>
      </c>
      <c r="I692" t="s">
        <v>49</v>
      </c>
      <c r="R692">
        <v>63</v>
      </c>
      <c r="S692" t="s">
        <v>49</v>
      </c>
      <c r="T692">
        <v>79</v>
      </c>
      <c r="U692" t="s">
        <v>49</v>
      </c>
    </row>
    <row r="693" spans="1:21" x14ac:dyDescent="0.3">
      <c r="A693">
        <v>24</v>
      </c>
      <c r="B693" t="s">
        <v>49</v>
      </c>
      <c r="H693">
        <v>20</v>
      </c>
      <c r="I693" t="s">
        <v>49</v>
      </c>
      <c r="R693">
        <v>119</v>
      </c>
      <c r="S693" t="s">
        <v>49</v>
      </c>
      <c r="T693">
        <v>101</v>
      </c>
      <c r="U693" t="s">
        <v>49</v>
      </c>
    </row>
    <row r="694" spans="1:21" x14ac:dyDescent="0.3">
      <c r="A694">
        <v>20</v>
      </c>
      <c r="B694" t="s">
        <v>49</v>
      </c>
      <c r="H694">
        <v>19</v>
      </c>
      <c r="I694" t="s">
        <v>49</v>
      </c>
      <c r="R694">
        <v>29</v>
      </c>
      <c r="S694" t="s">
        <v>49</v>
      </c>
      <c r="T694">
        <v>55</v>
      </c>
      <c r="U694" t="s">
        <v>49</v>
      </c>
    </row>
    <row r="695" spans="1:21" x14ac:dyDescent="0.3">
      <c r="A695">
        <v>29</v>
      </c>
      <c r="B695" t="s">
        <v>49</v>
      </c>
      <c r="H695">
        <v>18</v>
      </c>
      <c r="I695" t="s">
        <v>49</v>
      </c>
      <c r="R695">
        <v>117</v>
      </c>
      <c r="S695" t="s">
        <v>49</v>
      </c>
      <c r="T695">
        <v>205</v>
      </c>
      <c r="U695" t="s">
        <v>49</v>
      </c>
    </row>
    <row r="696" spans="1:21" x14ac:dyDescent="0.3">
      <c r="A696">
        <v>32</v>
      </c>
      <c r="B696" t="s">
        <v>55</v>
      </c>
      <c r="H696">
        <v>16</v>
      </c>
      <c r="I696" t="s">
        <v>49</v>
      </c>
      <c r="R696">
        <v>231</v>
      </c>
      <c r="S696" t="s">
        <v>49</v>
      </c>
      <c r="T696">
        <v>259</v>
      </c>
      <c r="U696" t="s">
        <v>49</v>
      </c>
    </row>
    <row r="697" spans="1:21" x14ac:dyDescent="0.3">
      <c r="A697">
        <v>29</v>
      </c>
      <c r="B697" t="s">
        <v>49</v>
      </c>
      <c r="H697">
        <v>14</v>
      </c>
      <c r="I697" t="s">
        <v>49</v>
      </c>
      <c r="R697">
        <v>123</v>
      </c>
      <c r="S697" t="s">
        <v>49</v>
      </c>
      <c r="T697">
        <v>60</v>
      </c>
      <c r="U697" t="s">
        <v>49</v>
      </c>
    </row>
    <row r="698" spans="1:21" x14ac:dyDescent="0.3">
      <c r="A698">
        <v>26</v>
      </c>
      <c r="B698" t="s">
        <v>49</v>
      </c>
      <c r="H698">
        <v>12</v>
      </c>
      <c r="I698" t="s">
        <v>49</v>
      </c>
      <c r="R698">
        <v>265</v>
      </c>
      <c r="S698" t="s">
        <v>49</v>
      </c>
      <c r="T698">
        <v>122</v>
      </c>
      <c r="U698" t="s">
        <v>49</v>
      </c>
    </row>
    <row r="699" spans="1:21" x14ac:dyDescent="0.3">
      <c r="A699">
        <v>21</v>
      </c>
      <c r="B699" t="s">
        <v>49</v>
      </c>
      <c r="H699">
        <v>10</v>
      </c>
      <c r="I699" t="s">
        <v>49</v>
      </c>
      <c r="R699">
        <v>144</v>
      </c>
      <c r="S699" t="s">
        <v>49</v>
      </c>
      <c r="T699">
        <v>557</v>
      </c>
      <c r="U699" t="s">
        <v>49</v>
      </c>
    </row>
    <row r="700" spans="1:21" x14ac:dyDescent="0.3">
      <c r="A700">
        <v>20</v>
      </c>
      <c r="B700" t="s">
        <v>49</v>
      </c>
      <c r="H700">
        <v>7</v>
      </c>
      <c r="I700" t="s">
        <v>49</v>
      </c>
      <c r="R700">
        <v>559</v>
      </c>
      <c r="S700" t="s">
        <v>49</v>
      </c>
      <c r="T700">
        <v>42</v>
      </c>
      <c r="U700" t="s">
        <v>49</v>
      </c>
    </row>
    <row r="701" spans="1:21" x14ac:dyDescent="0.3">
      <c r="A701">
        <v>18</v>
      </c>
      <c r="B701" t="s">
        <v>55</v>
      </c>
      <c r="H701">
        <v>4</v>
      </c>
      <c r="I701" t="s">
        <v>49</v>
      </c>
      <c r="R701">
        <v>74</v>
      </c>
      <c r="S701" t="s">
        <v>49</v>
      </c>
      <c r="T701">
        <v>373</v>
      </c>
      <c r="U701" t="s">
        <v>49</v>
      </c>
    </row>
    <row r="702" spans="1:21" x14ac:dyDescent="0.3">
      <c r="A702">
        <v>24</v>
      </c>
      <c r="B702" t="s">
        <v>49</v>
      </c>
      <c r="H702">
        <v>24</v>
      </c>
      <c r="I702" t="s">
        <v>49</v>
      </c>
      <c r="R702">
        <v>183</v>
      </c>
      <c r="S702" t="s">
        <v>49</v>
      </c>
      <c r="T702">
        <v>80</v>
      </c>
      <c r="U702" t="s">
        <v>49</v>
      </c>
    </row>
    <row r="703" spans="1:21" x14ac:dyDescent="0.3">
      <c r="A703">
        <v>24</v>
      </c>
      <c r="B703" t="s">
        <v>49</v>
      </c>
      <c r="H703">
        <v>29</v>
      </c>
      <c r="I703" t="s">
        <v>49</v>
      </c>
      <c r="R703">
        <v>631</v>
      </c>
      <c r="S703" t="s">
        <v>49</v>
      </c>
      <c r="T703">
        <v>239</v>
      </c>
      <c r="U703" t="s">
        <v>49</v>
      </c>
    </row>
    <row r="704" spans="1:21" x14ac:dyDescent="0.3">
      <c r="A704">
        <v>36</v>
      </c>
      <c r="B704" t="s">
        <v>49</v>
      </c>
      <c r="H704">
        <v>40</v>
      </c>
      <c r="I704" t="s">
        <v>49</v>
      </c>
      <c r="R704">
        <v>1282</v>
      </c>
      <c r="S704" t="s">
        <v>55</v>
      </c>
      <c r="T704">
        <v>29</v>
      </c>
      <c r="U704" t="s">
        <v>49</v>
      </c>
    </row>
    <row r="705" spans="1:21" x14ac:dyDescent="0.3">
      <c r="A705">
        <v>31</v>
      </c>
      <c r="B705" t="s">
        <v>49</v>
      </c>
      <c r="H705">
        <v>17</v>
      </c>
      <c r="I705" t="s">
        <v>49</v>
      </c>
      <c r="R705">
        <v>108</v>
      </c>
      <c r="S705" t="s">
        <v>49</v>
      </c>
      <c r="T705">
        <v>186</v>
      </c>
      <c r="U705" t="s">
        <v>49</v>
      </c>
    </row>
    <row r="706" spans="1:21" x14ac:dyDescent="0.3">
      <c r="A706">
        <v>31</v>
      </c>
      <c r="B706" t="s">
        <v>49</v>
      </c>
      <c r="H706">
        <v>15</v>
      </c>
      <c r="I706" t="s">
        <v>49</v>
      </c>
      <c r="R706">
        <v>1199</v>
      </c>
      <c r="S706" t="s">
        <v>55</v>
      </c>
      <c r="T706">
        <v>430</v>
      </c>
      <c r="U706" t="s">
        <v>49</v>
      </c>
    </row>
    <row r="707" spans="1:21" x14ac:dyDescent="0.3">
      <c r="A707">
        <v>23</v>
      </c>
      <c r="B707" t="s">
        <v>55</v>
      </c>
      <c r="H707">
        <v>19</v>
      </c>
      <c r="I707" t="s">
        <v>49</v>
      </c>
      <c r="R707">
        <v>736</v>
      </c>
      <c r="S707" t="s">
        <v>55</v>
      </c>
      <c r="T707">
        <v>58</v>
      </c>
      <c r="U707" t="s">
        <v>49</v>
      </c>
    </row>
    <row r="708" spans="1:21" x14ac:dyDescent="0.3">
      <c r="A708">
        <v>35</v>
      </c>
      <c r="B708" t="s">
        <v>49</v>
      </c>
      <c r="H708">
        <v>33</v>
      </c>
      <c r="I708" t="s">
        <v>49</v>
      </c>
      <c r="R708">
        <v>264</v>
      </c>
      <c r="S708" t="s">
        <v>49</v>
      </c>
      <c r="T708">
        <v>279</v>
      </c>
      <c r="U708" t="s">
        <v>49</v>
      </c>
    </row>
    <row r="709" spans="1:21" x14ac:dyDescent="0.3">
      <c r="A709">
        <v>66</v>
      </c>
      <c r="B709" t="s">
        <v>49</v>
      </c>
      <c r="H709">
        <v>22</v>
      </c>
      <c r="I709" t="s">
        <v>49</v>
      </c>
      <c r="R709">
        <v>262</v>
      </c>
      <c r="S709" t="s">
        <v>49</v>
      </c>
      <c r="T709">
        <v>332</v>
      </c>
      <c r="U709" t="s">
        <v>49</v>
      </c>
    </row>
    <row r="710" spans="1:21" x14ac:dyDescent="0.3">
      <c r="A710">
        <v>43</v>
      </c>
      <c r="B710" t="s">
        <v>49</v>
      </c>
      <c r="H710">
        <v>42</v>
      </c>
      <c r="I710" t="s">
        <v>49</v>
      </c>
      <c r="R710">
        <v>244</v>
      </c>
      <c r="S710" t="s">
        <v>49</v>
      </c>
      <c r="T710">
        <v>510</v>
      </c>
      <c r="U710" t="s">
        <v>49</v>
      </c>
    </row>
    <row r="711" spans="1:21" x14ac:dyDescent="0.3">
      <c r="A711">
        <v>35</v>
      </c>
      <c r="B711" t="s">
        <v>49</v>
      </c>
      <c r="H711">
        <v>10</v>
      </c>
      <c r="I711" t="s">
        <v>49</v>
      </c>
      <c r="R711">
        <v>107</v>
      </c>
      <c r="S711" t="s">
        <v>49</v>
      </c>
      <c r="T711">
        <v>218</v>
      </c>
      <c r="U711" t="s">
        <v>49</v>
      </c>
    </row>
    <row r="712" spans="1:21" x14ac:dyDescent="0.3">
      <c r="A712">
        <v>27</v>
      </c>
      <c r="B712" t="s">
        <v>49</v>
      </c>
      <c r="H712">
        <v>24</v>
      </c>
      <c r="I712" t="s">
        <v>49</v>
      </c>
      <c r="R712">
        <v>9</v>
      </c>
      <c r="S712" t="s">
        <v>49</v>
      </c>
      <c r="T712">
        <v>74</v>
      </c>
      <c r="U712" t="s">
        <v>49</v>
      </c>
    </row>
    <row r="713" spans="1:21" x14ac:dyDescent="0.3">
      <c r="A713">
        <v>19</v>
      </c>
      <c r="B713" t="s">
        <v>49</v>
      </c>
      <c r="H713">
        <v>19</v>
      </c>
      <c r="I713" t="s">
        <v>49</v>
      </c>
      <c r="R713">
        <v>149</v>
      </c>
      <c r="S713" t="s">
        <v>49</v>
      </c>
      <c r="T713">
        <v>676</v>
      </c>
      <c r="U713" t="s">
        <v>49</v>
      </c>
    </row>
    <row r="714" spans="1:21" x14ac:dyDescent="0.3">
      <c r="A714">
        <v>30</v>
      </c>
      <c r="B714" t="s">
        <v>49</v>
      </c>
      <c r="H714">
        <v>55</v>
      </c>
      <c r="I714" t="s">
        <v>49</v>
      </c>
      <c r="R714">
        <v>321</v>
      </c>
      <c r="S714" t="s">
        <v>49</v>
      </c>
      <c r="T714">
        <v>1259</v>
      </c>
      <c r="U714" t="s">
        <v>49</v>
      </c>
    </row>
    <row r="715" spans="1:21" x14ac:dyDescent="0.3">
      <c r="A715">
        <v>16</v>
      </c>
      <c r="B715" t="s">
        <v>55</v>
      </c>
      <c r="H715">
        <v>20</v>
      </c>
      <c r="I715" t="s">
        <v>49</v>
      </c>
      <c r="R715">
        <v>224</v>
      </c>
      <c r="S715" t="s">
        <v>49</v>
      </c>
      <c r="T715">
        <v>285</v>
      </c>
      <c r="U715" t="s">
        <v>49</v>
      </c>
    </row>
    <row r="716" spans="1:21" x14ac:dyDescent="0.3">
      <c r="A716">
        <v>36</v>
      </c>
      <c r="B716" t="s">
        <v>55</v>
      </c>
      <c r="H716">
        <v>22</v>
      </c>
      <c r="I716" t="s">
        <v>49</v>
      </c>
      <c r="R716">
        <v>157</v>
      </c>
      <c r="S716" t="s">
        <v>49</v>
      </c>
      <c r="T716">
        <v>298</v>
      </c>
      <c r="U716" t="s">
        <v>49</v>
      </c>
    </row>
    <row r="717" spans="1:21" x14ac:dyDescent="0.3">
      <c r="A717">
        <v>9</v>
      </c>
      <c r="B717" t="s">
        <v>55</v>
      </c>
      <c r="H717">
        <v>39</v>
      </c>
      <c r="I717" t="s">
        <v>49</v>
      </c>
      <c r="R717">
        <v>250</v>
      </c>
      <c r="S717" t="s">
        <v>49</v>
      </c>
      <c r="T717">
        <v>225</v>
      </c>
      <c r="U717" t="s">
        <v>49</v>
      </c>
    </row>
    <row r="718" spans="1:21" x14ac:dyDescent="0.3">
      <c r="A718">
        <v>3</v>
      </c>
      <c r="B718" t="s">
        <v>55</v>
      </c>
      <c r="H718">
        <v>22</v>
      </c>
      <c r="I718" t="s">
        <v>49</v>
      </c>
      <c r="R718">
        <v>209</v>
      </c>
      <c r="S718" t="s">
        <v>49</v>
      </c>
      <c r="T718">
        <v>80</v>
      </c>
      <c r="U718" t="s">
        <v>49</v>
      </c>
    </row>
    <row r="719" spans="1:21" x14ac:dyDescent="0.3">
      <c r="A719">
        <v>59</v>
      </c>
      <c r="B719" t="s">
        <v>49</v>
      </c>
      <c r="H719">
        <v>20</v>
      </c>
      <c r="I719" t="s">
        <v>49</v>
      </c>
      <c r="R719">
        <v>111</v>
      </c>
      <c r="S719" t="s">
        <v>49</v>
      </c>
      <c r="T719">
        <v>404</v>
      </c>
      <c r="U719" t="s">
        <v>49</v>
      </c>
    </row>
    <row r="720" spans="1:21" x14ac:dyDescent="0.3">
      <c r="A720">
        <v>19</v>
      </c>
      <c r="B720" t="s">
        <v>49</v>
      </c>
      <c r="H720">
        <v>40</v>
      </c>
      <c r="I720" t="s">
        <v>49</v>
      </c>
      <c r="R720">
        <v>55</v>
      </c>
      <c r="S720" t="s">
        <v>49</v>
      </c>
      <c r="T720">
        <v>332</v>
      </c>
      <c r="U720" t="s">
        <v>49</v>
      </c>
    </row>
    <row r="721" spans="1:21" x14ac:dyDescent="0.3">
      <c r="A721">
        <v>44</v>
      </c>
      <c r="B721" t="s">
        <v>49</v>
      </c>
      <c r="H721">
        <v>21</v>
      </c>
      <c r="I721" t="s">
        <v>49</v>
      </c>
      <c r="R721">
        <v>290</v>
      </c>
      <c r="S721" t="s">
        <v>49</v>
      </c>
      <c r="T721">
        <v>158</v>
      </c>
      <c r="U721" t="s">
        <v>49</v>
      </c>
    </row>
    <row r="722" spans="1:21" x14ac:dyDescent="0.3">
      <c r="A722">
        <v>16</v>
      </c>
      <c r="B722" t="s">
        <v>55</v>
      </c>
      <c r="H722">
        <v>40</v>
      </c>
      <c r="I722" t="s">
        <v>49</v>
      </c>
      <c r="R722">
        <v>383</v>
      </c>
      <c r="S722" t="s">
        <v>49</v>
      </c>
      <c r="T722">
        <v>164</v>
      </c>
      <c r="U722" t="s">
        <v>49</v>
      </c>
    </row>
    <row r="723" spans="1:21" x14ac:dyDescent="0.3">
      <c r="A723">
        <v>17</v>
      </c>
      <c r="B723" t="s">
        <v>49</v>
      </c>
      <c r="H723">
        <v>43</v>
      </c>
      <c r="I723" t="s">
        <v>49</v>
      </c>
      <c r="R723">
        <v>380</v>
      </c>
      <c r="S723" t="s">
        <v>49</v>
      </c>
      <c r="T723">
        <v>57</v>
      </c>
      <c r="U723" t="s">
        <v>49</v>
      </c>
    </row>
    <row r="724" spans="1:21" x14ac:dyDescent="0.3">
      <c r="A724">
        <v>28</v>
      </c>
      <c r="B724" t="s">
        <v>49</v>
      </c>
      <c r="H724">
        <v>11</v>
      </c>
      <c r="I724" t="s">
        <v>49</v>
      </c>
      <c r="R724">
        <v>124</v>
      </c>
      <c r="S724" t="s">
        <v>49</v>
      </c>
      <c r="T724">
        <v>121</v>
      </c>
      <c r="U724" t="s">
        <v>49</v>
      </c>
    </row>
    <row r="725" spans="1:21" x14ac:dyDescent="0.3">
      <c r="A725">
        <v>45</v>
      </c>
      <c r="B725" t="s">
        <v>55</v>
      </c>
      <c r="H725">
        <v>5</v>
      </c>
      <c r="I725" t="s">
        <v>49</v>
      </c>
      <c r="R725">
        <v>224</v>
      </c>
      <c r="S725" t="s">
        <v>49</v>
      </c>
      <c r="T725">
        <v>56</v>
      </c>
      <c r="U725" t="s">
        <v>49</v>
      </c>
    </row>
    <row r="726" spans="1:21" x14ac:dyDescent="0.3">
      <c r="A726">
        <v>22</v>
      </c>
      <c r="B726" t="s">
        <v>49</v>
      </c>
      <c r="H726">
        <v>9</v>
      </c>
      <c r="I726" t="s">
        <v>49</v>
      </c>
      <c r="R726">
        <v>240</v>
      </c>
      <c r="S726" t="s">
        <v>49</v>
      </c>
      <c r="T726">
        <v>178</v>
      </c>
      <c r="U726" t="s">
        <v>49</v>
      </c>
    </row>
    <row r="727" spans="1:21" x14ac:dyDescent="0.3">
      <c r="A727">
        <v>19</v>
      </c>
      <c r="B727" t="s">
        <v>49</v>
      </c>
      <c r="H727">
        <v>2</v>
      </c>
      <c r="I727" t="s">
        <v>49</v>
      </c>
      <c r="R727">
        <v>385</v>
      </c>
      <c r="S727" t="s">
        <v>49</v>
      </c>
      <c r="T727">
        <v>283</v>
      </c>
      <c r="U727" t="s">
        <v>49</v>
      </c>
    </row>
    <row r="728" spans="1:21" x14ac:dyDescent="0.3">
      <c r="A728">
        <v>30</v>
      </c>
      <c r="B728" t="s">
        <v>55</v>
      </c>
      <c r="H728">
        <v>42</v>
      </c>
      <c r="I728" t="s">
        <v>49</v>
      </c>
      <c r="R728">
        <v>133</v>
      </c>
      <c r="S728" t="s">
        <v>49</v>
      </c>
      <c r="T728">
        <v>113</v>
      </c>
      <c r="U728" t="s">
        <v>49</v>
      </c>
    </row>
    <row r="729" spans="1:21" x14ac:dyDescent="0.3">
      <c r="A729">
        <v>29</v>
      </c>
      <c r="B729" t="s">
        <v>55</v>
      </c>
      <c r="H729">
        <v>20</v>
      </c>
      <c r="I729" t="s">
        <v>49</v>
      </c>
      <c r="R729">
        <v>91</v>
      </c>
      <c r="S729" t="s">
        <v>49</v>
      </c>
      <c r="T729">
        <v>22</v>
      </c>
      <c r="U729" t="s">
        <v>49</v>
      </c>
    </row>
    <row r="730" spans="1:21" x14ac:dyDescent="0.3">
      <c r="A730">
        <v>34</v>
      </c>
      <c r="B730" t="s">
        <v>49</v>
      </c>
      <c r="H730">
        <v>37</v>
      </c>
      <c r="I730" t="s">
        <v>49</v>
      </c>
      <c r="R730">
        <v>63</v>
      </c>
      <c r="S730" t="s">
        <v>49</v>
      </c>
      <c r="T730">
        <v>159</v>
      </c>
      <c r="U730" t="s">
        <v>49</v>
      </c>
    </row>
    <row r="731" spans="1:21" x14ac:dyDescent="0.3">
      <c r="A731">
        <v>28</v>
      </c>
      <c r="B731" t="s">
        <v>49</v>
      </c>
      <c r="H731">
        <v>26</v>
      </c>
      <c r="I731" t="s">
        <v>49</v>
      </c>
      <c r="R731">
        <v>192</v>
      </c>
      <c r="S731" t="s">
        <v>49</v>
      </c>
      <c r="T731">
        <v>138</v>
      </c>
      <c r="U731" t="s">
        <v>49</v>
      </c>
    </row>
    <row r="732" spans="1:21" x14ac:dyDescent="0.3">
      <c r="A732">
        <v>1</v>
      </c>
      <c r="B732" t="s">
        <v>49</v>
      </c>
      <c r="H732">
        <v>31</v>
      </c>
      <c r="I732" t="s">
        <v>49</v>
      </c>
      <c r="R732">
        <v>91</v>
      </c>
      <c r="S732" t="s">
        <v>49</v>
      </c>
      <c r="T732">
        <v>182</v>
      </c>
      <c r="U732" t="s">
        <v>49</v>
      </c>
    </row>
    <row r="733" spans="1:21" x14ac:dyDescent="0.3">
      <c r="A733">
        <v>27</v>
      </c>
      <c r="B733" t="s">
        <v>49</v>
      </c>
      <c r="H733">
        <v>23</v>
      </c>
      <c r="I733" t="s">
        <v>49</v>
      </c>
      <c r="R733">
        <v>79</v>
      </c>
      <c r="S733" t="s">
        <v>49</v>
      </c>
      <c r="T733">
        <v>112</v>
      </c>
      <c r="U733" t="s">
        <v>49</v>
      </c>
    </row>
    <row r="734" spans="1:21" x14ac:dyDescent="0.3">
      <c r="A734">
        <v>25</v>
      </c>
      <c r="B734" t="s">
        <v>49</v>
      </c>
      <c r="H734">
        <v>32</v>
      </c>
      <c r="I734" t="s">
        <v>49</v>
      </c>
      <c r="R734">
        <v>96</v>
      </c>
      <c r="S734" t="s">
        <v>55</v>
      </c>
      <c r="T734">
        <v>114</v>
      </c>
      <c r="U734" t="s">
        <v>49</v>
      </c>
    </row>
    <row r="735" spans="1:21" x14ac:dyDescent="0.3">
      <c r="A735">
        <v>22</v>
      </c>
      <c r="B735" t="s">
        <v>49</v>
      </c>
      <c r="H735">
        <v>23</v>
      </c>
      <c r="I735" t="s">
        <v>49</v>
      </c>
      <c r="R735">
        <v>25</v>
      </c>
      <c r="S735" t="s">
        <v>49</v>
      </c>
      <c r="T735">
        <v>80</v>
      </c>
      <c r="U735" t="s">
        <v>49</v>
      </c>
    </row>
    <row r="736" spans="1:21" x14ac:dyDescent="0.3">
      <c r="A736">
        <v>24</v>
      </c>
      <c r="B736" t="s">
        <v>49</v>
      </c>
      <c r="H736">
        <v>33</v>
      </c>
      <c r="I736" t="s">
        <v>49</v>
      </c>
      <c r="R736">
        <v>227</v>
      </c>
      <c r="S736" t="s">
        <v>49</v>
      </c>
      <c r="T736">
        <v>66</v>
      </c>
      <c r="U736" t="s">
        <v>49</v>
      </c>
    </row>
    <row r="737" spans="1:21" x14ac:dyDescent="0.3">
      <c r="A737">
        <v>21</v>
      </c>
      <c r="B737" t="s">
        <v>49</v>
      </c>
      <c r="H737">
        <v>21</v>
      </c>
      <c r="I737" t="s">
        <v>49</v>
      </c>
      <c r="R737">
        <v>110</v>
      </c>
      <c r="S737" t="s">
        <v>49</v>
      </c>
      <c r="T737">
        <v>135</v>
      </c>
      <c r="U737" t="s">
        <v>49</v>
      </c>
    </row>
    <row r="738" spans="1:21" x14ac:dyDescent="0.3">
      <c r="A738">
        <v>17</v>
      </c>
      <c r="B738" t="s">
        <v>49</v>
      </c>
      <c r="H738">
        <v>19</v>
      </c>
      <c r="I738" t="s">
        <v>49</v>
      </c>
      <c r="R738">
        <v>134</v>
      </c>
      <c r="S738" t="s">
        <v>49</v>
      </c>
      <c r="T738">
        <v>99</v>
      </c>
      <c r="U738" t="s">
        <v>49</v>
      </c>
    </row>
    <row r="739" spans="1:21" x14ac:dyDescent="0.3">
      <c r="A739">
        <v>32</v>
      </c>
      <c r="B739" t="s">
        <v>49</v>
      </c>
      <c r="H739">
        <v>22</v>
      </c>
      <c r="I739" t="s">
        <v>49</v>
      </c>
      <c r="R739">
        <v>213</v>
      </c>
      <c r="S739" t="s">
        <v>55</v>
      </c>
      <c r="T739">
        <v>464</v>
      </c>
      <c r="U739" t="s">
        <v>49</v>
      </c>
    </row>
    <row r="740" spans="1:21" x14ac:dyDescent="0.3">
      <c r="A740">
        <v>34</v>
      </c>
      <c r="B740" t="s">
        <v>55</v>
      </c>
      <c r="H740">
        <v>27</v>
      </c>
      <c r="I740" t="s">
        <v>49</v>
      </c>
      <c r="R740">
        <v>75</v>
      </c>
      <c r="S740" t="s">
        <v>49</v>
      </c>
      <c r="T740">
        <v>20</v>
      </c>
      <c r="U740" t="s">
        <v>49</v>
      </c>
    </row>
    <row r="741" spans="1:21" x14ac:dyDescent="0.3">
      <c r="A741">
        <v>36</v>
      </c>
      <c r="B741" t="s">
        <v>55</v>
      </c>
      <c r="H741">
        <v>29</v>
      </c>
      <c r="I741" t="s">
        <v>49</v>
      </c>
      <c r="R741">
        <v>109</v>
      </c>
      <c r="S741" t="s">
        <v>49</v>
      </c>
      <c r="T741">
        <v>206</v>
      </c>
      <c r="U741" t="s">
        <v>49</v>
      </c>
    </row>
    <row r="742" spans="1:21" x14ac:dyDescent="0.3">
      <c r="A742">
        <v>36</v>
      </c>
      <c r="B742" t="s">
        <v>55</v>
      </c>
      <c r="H742">
        <v>2</v>
      </c>
      <c r="I742" t="s">
        <v>49</v>
      </c>
      <c r="R742">
        <v>162</v>
      </c>
      <c r="S742" t="s">
        <v>49</v>
      </c>
      <c r="T742">
        <v>283</v>
      </c>
      <c r="U742" t="s">
        <v>49</v>
      </c>
    </row>
    <row r="743" spans="1:21" x14ac:dyDescent="0.3">
      <c r="A743">
        <v>30</v>
      </c>
      <c r="B743" t="s">
        <v>55</v>
      </c>
      <c r="H743">
        <v>25</v>
      </c>
      <c r="I743" t="s">
        <v>49</v>
      </c>
      <c r="R743">
        <v>275</v>
      </c>
      <c r="S743" t="s">
        <v>55</v>
      </c>
      <c r="T743">
        <v>64</v>
      </c>
      <c r="U743" t="s">
        <v>49</v>
      </c>
    </row>
    <row r="744" spans="1:21" x14ac:dyDescent="0.3">
      <c r="A744">
        <v>16</v>
      </c>
      <c r="B744" t="s">
        <v>49</v>
      </c>
      <c r="H744">
        <v>24</v>
      </c>
      <c r="I744" t="s">
        <v>49</v>
      </c>
      <c r="R744">
        <v>154</v>
      </c>
      <c r="S744" t="s">
        <v>49</v>
      </c>
      <c r="T744">
        <v>73</v>
      </c>
      <c r="U744" t="s">
        <v>49</v>
      </c>
    </row>
    <row r="745" spans="1:21" x14ac:dyDescent="0.3">
      <c r="A745">
        <v>25</v>
      </c>
      <c r="B745" t="s">
        <v>49</v>
      </c>
      <c r="H745">
        <v>74</v>
      </c>
      <c r="I745" t="s">
        <v>49</v>
      </c>
      <c r="R745">
        <v>632</v>
      </c>
      <c r="S745" t="s">
        <v>55</v>
      </c>
      <c r="T745">
        <v>156</v>
      </c>
      <c r="U745" t="s">
        <v>49</v>
      </c>
    </row>
    <row r="746" spans="1:21" x14ac:dyDescent="0.3">
      <c r="A746">
        <v>32</v>
      </c>
      <c r="B746" t="s">
        <v>55</v>
      </c>
      <c r="H746">
        <v>43</v>
      </c>
      <c r="I746" t="s">
        <v>49</v>
      </c>
      <c r="R746">
        <v>251</v>
      </c>
      <c r="S746" t="s">
        <v>49</v>
      </c>
      <c r="T746">
        <v>559</v>
      </c>
      <c r="U746" t="s">
        <v>49</v>
      </c>
    </row>
    <row r="747" spans="1:21" x14ac:dyDescent="0.3">
      <c r="A747">
        <v>1</v>
      </c>
      <c r="B747" t="s">
        <v>55</v>
      </c>
      <c r="H747">
        <v>19</v>
      </c>
      <c r="I747" t="s">
        <v>49</v>
      </c>
      <c r="R747">
        <v>141</v>
      </c>
      <c r="S747" t="s">
        <v>49</v>
      </c>
      <c r="T747">
        <v>143</v>
      </c>
      <c r="U747" t="s">
        <v>49</v>
      </c>
    </row>
    <row r="748" spans="1:21" x14ac:dyDescent="0.3">
      <c r="A748">
        <v>1</v>
      </c>
      <c r="B748" t="s">
        <v>55</v>
      </c>
      <c r="H748">
        <v>34</v>
      </c>
      <c r="I748" t="s">
        <v>49</v>
      </c>
      <c r="R748">
        <v>154</v>
      </c>
      <c r="S748" t="s">
        <v>49</v>
      </c>
      <c r="T748">
        <v>62</v>
      </c>
      <c r="U748" t="s">
        <v>49</v>
      </c>
    </row>
    <row r="749" spans="1:21" x14ac:dyDescent="0.3">
      <c r="A749">
        <v>25</v>
      </c>
      <c r="B749" t="s">
        <v>49</v>
      </c>
      <c r="H749">
        <v>31</v>
      </c>
      <c r="I749" t="s">
        <v>49</v>
      </c>
      <c r="R749">
        <v>63</v>
      </c>
      <c r="S749" t="s">
        <v>49</v>
      </c>
      <c r="T749">
        <v>219</v>
      </c>
      <c r="U749" t="s">
        <v>49</v>
      </c>
    </row>
    <row r="750" spans="1:21" x14ac:dyDescent="0.3">
      <c r="A750">
        <v>30</v>
      </c>
      <c r="B750" t="s">
        <v>49</v>
      </c>
      <c r="H750">
        <v>16</v>
      </c>
      <c r="I750" t="s">
        <v>49</v>
      </c>
      <c r="R750">
        <v>259</v>
      </c>
      <c r="S750" t="s">
        <v>49</v>
      </c>
      <c r="T750">
        <v>15</v>
      </c>
      <c r="U750" t="s">
        <v>49</v>
      </c>
    </row>
    <row r="751" spans="1:21" x14ac:dyDescent="0.3">
      <c r="A751">
        <v>22</v>
      </c>
      <c r="B751" t="s">
        <v>49</v>
      </c>
      <c r="H751">
        <v>34</v>
      </c>
      <c r="I751" t="s">
        <v>49</v>
      </c>
      <c r="R751">
        <v>100</v>
      </c>
      <c r="S751" t="s">
        <v>49</v>
      </c>
      <c r="T751">
        <v>567</v>
      </c>
      <c r="U751" t="s">
        <v>49</v>
      </c>
    </row>
    <row r="752" spans="1:21" x14ac:dyDescent="0.3">
      <c r="A752">
        <v>26</v>
      </c>
      <c r="B752" t="s">
        <v>49</v>
      </c>
      <c r="H752">
        <v>36</v>
      </c>
      <c r="I752" t="s">
        <v>49</v>
      </c>
      <c r="R752">
        <v>17</v>
      </c>
      <c r="S752" t="s">
        <v>49</v>
      </c>
      <c r="T752">
        <v>188</v>
      </c>
      <c r="U752" t="s">
        <v>49</v>
      </c>
    </row>
    <row r="753" spans="1:21" x14ac:dyDescent="0.3">
      <c r="A753">
        <v>19</v>
      </c>
      <c r="B753" t="s">
        <v>55</v>
      </c>
      <c r="H753">
        <v>36</v>
      </c>
      <c r="I753" t="s">
        <v>49</v>
      </c>
      <c r="R753">
        <v>192</v>
      </c>
      <c r="S753" t="s">
        <v>49</v>
      </c>
      <c r="T753">
        <v>159</v>
      </c>
      <c r="U753" t="s">
        <v>49</v>
      </c>
    </row>
    <row r="754" spans="1:21" x14ac:dyDescent="0.3">
      <c r="A754">
        <v>17</v>
      </c>
      <c r="B754" t="s">
        <v>49</v>
      </c>
      <c r="H754">
        <v>32</v>
      </c>
      <c r="I754" t="s">
        <v>49</v>
      </c>
      <c r="R754">
        <v>97</v>
      </c>
      <c r="S754" t="s">
        <v>49</v>
      </c>
      <c r="T754">
        <v>121</v>
      </c>
      <c r="U754" t="s">
        <v>49</v>
      </c>
    </row>
    <row r="755" spans="1:21" x14ac:dyDescent="0.3">
      <c r="A755">
        <v>42</v>
      </c>
      <c r="B755" t="s">
        <v>49</v>
      </c>
      <c r="H755">
        <v>20</v>
      </c>
      <c r="I755" t="s">
        <v>49</v>
      </c>
      <c r="R755">
        <v>41</v>
      </c>
      <c r="S755" t="s">
        <v>49</v>
      </c>
      <c r="T755">
        <v>717</v>
      </c>
      <c r="U755" t="s">
        <v>49</v>
      </c>
    </row>
    <row r="756" spans="1:21" x14ac:dyDescent="0.3">
      <c r="A756">
        <v>43</v>
      </c>
      <c r="B756" t="s">
        <v>49</v>
      </c>
      <c r="H756">
        <v>23</v>
      </c>
      <c r="I756" t="s">
        <v>49</v>
      </c>
      <c r="R756">
        <v>200</v>
      </c>
      <c r="S756" t="s">
        <v>49</v>
      </c>
      <c r="T756">
        <v>71</v>
      </c>
      <c r="U756" t="s">
        <v>49</v>
      </c>
    </row>
    <row r="757" spans="1:21" x14ac:dyDescent="0.3">
      <c r="A757">
        <v>21</v>
      </c>
      <c r="B757" t="s">
        <v>49</v>
      </c>
      <c r="H757">
        <v>22</v>
      </c>
      <c r="I757" t="s">
        <v>49</v>
      </c>
      <c r="R757">
        <v>91</v>
      </c>
      <c r="S757" t="s">
        <v>49</v>
      </c>
      <c r="T757">
        <v>144</v>
      </c>
      <c r="U757" t="s">
        <v>49</v>
      </c>
    </row>
    <row r="758" spans="1:21" x14ac:dyDescent="0.3">
      <c r="A758">
        <v>38</v>
      </c>
      <c r="B758" t="s">
        <v>49</v>
      </c>
      <c r="H758">
        <v>41</v>
      </c>
      <c r="I758" t="s">
        <v>49</v>
      </c>
      <c r="R758">
        <v>264</v>
      </c>
      <c r="S758" t="s">
        <v>55</v>
      </c>
      <c r="T758">
        <v>38</v>
      </c>
      <c r="U758" t="s">
        <v>49</v>
      </c>
    </row>
    <row r="759" spans="1:21" x14ac:dyDescent="0.3">
      <c r="A759">
        <v>18</v>
      </c>
      <c r="B759" t="s">
        <v>55</v>
      </c>
      <c r="H759">
        <v>20</v>
      </c>
      <c r="I759" t="s">
        <v>49</v>
      </c>
      <c r="R759">
        <v>397</v>
      </c>
      <c r="S759" t="s">
        <v>49</v>
      </c>
      <c r="T759">
        <v>60</v>
      </c>
      <c r="U759" t="s">
        <v>49</v>
      </c>
    </row>
    <row r="760" spans="1:21" x14ac:dyDescent="0.3">
      <c r="A760">
        <v>22</v>
      </c>
      <c r="B760" t="s">
        <v>49</v>
      </c>
      <c r="H760">
        <v>36</v>
      </c>
      <c r="I760" t="s">
        <v>49</v>
      </c>
      <c r="R760">
        <v>86</v>
      </c>
      <c r="S760" t="s">
        <v>49</v>
      </c>
      <c r="T760">
        <v>92</v>
      </c>
      <c r="U760" t="s">
        <v>49</v>
      </c>
    </row>
    <row r="761" spans="1:21" x14ac:dyDescent="0.3">
      <c r="A761">
        <v>31</v>
      </c>
      <c r="B761" t="s">
        <v>55</v>
      </c>
      <c r="H761">
        <v>35</v>
      </c>
      <c r="I761" t="s">
        <v>49</v>
      </c>
      <c r="R761">
        <v>446</v>
      </c>
      <c r="S761" t="s">
        <v>49</v>
      </c>
      <c r="T761">
        <v>254</v>
      </c>
      <c r="U761" t="s">
        <v>49</v>
      </c>
    </row>
    <row r="762" spans="1:21" x14ac:dyDescent="0.3">
      <c r="A762">
        <v>24</v>
      </c>
      <c r="B762" t="s">
        <v>49</v>
      </c>
      <c r="H762">
        <v>10</v>
      </c>
      <c r="I762" t="s">
        <v>49</v>
      </c>
      <c r="R762">
        <v>304</v>
      </c>
      <c r="S762" t="s">
        <v>49</v>
      </c>
      <c r="T762">
        <v>104</v>
      </c>
      <c r="U762" t="s">
        <v>49</v>
      </c>
    </row>
    <row r="763" spans="1:21" x14ac:dyDescent="0.3">
      <c r="A763">
        <v>33</v>
      </c>
      <c r="B763" t="s">
        <v>49</v>
      </c>
      <c r="H763">
        <v>9</v>
      </c>
      <c r="I763" t="s">
        <v>49</v>
      </c>
      <c r="R763">
        <v>88</v>
      </c>
      <c r="S763" t="s">
        <v>49</v>
      </c>
      <c r="T763">
        <v>74</v>
      </c>
      <c r="U763" t="s">
        <v>49</v>
      </c>
    </row>
    <row r="764" spans="1:21" x14ac:dyDescent="0.3">
      <c r="A764">
        <v>24</v>
      </c>
      <c r="B764" t="s">
        <v>49</v>
      </c>
      <c r="H764">
        <v>35</v>
      </c>
      <c r="I764" t="s">
        <v>49</v>
      </c>
      <c r="R764">
        <v>86</v>
      </c>
      <c r="S764" t="s">
        <v>49</v>
      </c>
      <c r="T764">
        <v>156</v>
      </c>
      <c r="U764" t="s">
        <v>49</v>
      </c>
    </row>
    <row r="765" spans="1:21" x14ac:dyDescent="0.3">
      <c r="A765">
        <v>19</v>
      </c>
      <c r="B765" t="s">
        <v>55</v>
      </c>
      <c r="H765">
        <v>28</v>
      </c>
      <c r="I765" t="s">
        <v>49</v>
      </c>
      <c r="R765">
        <v>63</v>
      </c>
      <c r="S765" t="s">
        <v>49</v>
      </c>
      <c r="T765">
        <v>146</v>
      </c>
      <c r="U765" t="s">
        <v>49</v>
      </c>
    </row>
    <row r="766" spans="1:21" x14ac:dyDescent="0.3">
      <c r="A766">
        <v>65</v>
      </c>
      <c r="B766" t="s">
        <v>49</v>
      </c>
      <c r="H766">
        <v>36</v>
      </c>
      <c r="I766" t="s">
        <v>49</v>
      </c>
      <c r="R766">
        <v>335</v>
      </c>
      <c r="S766" t="s">
        <v>49</v>
      </c>
      <c r="T766">
        <v>84</v>
      </c>
      <c r="U766" t="s">
        <v>49</v>
      </c>
    </row>
    <row r="767" spans="1:21" x14ac:dyDescent="0.3">
      <c r="A767">
        <v>23</v>
      </c>
      <c r="B767" t="s">
        <v>49</v>
      </c>
      <c r="H767">
        <v>30</v>
      </c>
      <c r="I767" t="s">
        <v>49</v>
      </c>
      <c r="R767">
        <v>293</v>
      </c>
      <c r="S767" t="s">
        <v>49</v>
      </c>
      <c r="T767">
        <v>114</v>
      </c>
      <c r="U767" t="s">
        <v>49</v>
      </c>
    </row>
    <row r="768" spans="1:21" x14ac:dyDescent="0.3">
      <c r="A768">
        <v>22</v>
      </c>
      <c r="B768" t="s">
        <v>55</v>
      </c>
      <c r="H768">
        <v>10</v>
      </c>
      <c r="I768" t="s">
        <v>49</v>
      </c>
      <c r="R768">
        <v>227</v>
      </c>
      <c r="S768" t="s">
        <v>49</v>
      </c>
      <c r="T768">
        <v>957</v>
      </c>
      <c r="U768" t="s">
        <v>49</v>
      </c>
    </row>
    <row r="769" spans="1:21" x14ac:dyDescent="0.3">
      <c r="A769">
        <v>18</v>
      </c>
      <c r="B769" t="s">
        <v>49</v>
      </c>
      <c r="H769">
        <v>23</v>
      </c>
      <c r="I769" t="s">
        <v>49</v>
      </c>
      <c r="R769">
        <v>146</v>
      </c>
      <c r="S769" t="s">
        <v>49</v>
      </c>
      <c r="T769">
        <v>67</v>
      </c>
      <c r="U769" t="s">
        <v>49</v>
      </c>
    </row>
    <row r="770" spans="1:21" x14ac:dyDescent="0.3">
      <c r="A770">
        <v>16</v>
      </c>
      <c r="B770" t="s">
        <v>49</v>
      </c>
      <c r="H770">
        <v>46</v>
      </c>
      <c r="I770" t="s">
        <v>49</v>
      </c>
      <c r="R770">
        <v>276</v>
      </c>
      <c r="S770" t="s">
        <v>49</v>
      </c>
      <c r="T770">
        <v>211</v>
      </c>
      <c r="U770" t="s">
        <v>49</v>
      </c>
    </row>
    <row r="771" spans="1:21" x14ac:dyDescent="0.3">
      <c r="A771">
        <v>45</v>
      </c>
      <c r="B771" t="s">
        <v>49</v>
      </c>
      <c r="H771">
        <v>31</v>
      </c>
      <c r="I771" t="s">
        <v>49</v>
      </c>
      <c r="R771">
        <v>238</v>
      </c>
      <c r="S771" t="s">
        <v>49</v>
      </c>
      <c r="T771">
        <v>299</v>
      </c>
      <c r="U771" t="s">
        <v>49</v>
      </c>
    </row>
    <row r="772" spans="1:21" x14ac:dyDescent="0.3">
      <c r="A772">
        <v>29</v>
      </c>
      <c r="B772" t="s">
        <v>49</v>
      </c>
      <c r="H772">
        <v>31</v>
      </c>
      <c r="I772" t="s">
        <v>49</v>
      </c>
      <c r="R772">
        <v>14</v>
      </c>
      <c r="S772" t="s">
        <v>49</v>
      </c>
      <c r="T772">
        <v>102</v>
      </c>
      <c r="U772" t="s">
        <v>49</v>
      </c>
    </row>
    <row r="773" spans="1:21" x14ac:dyDescent="0.3">
      <c r="A773">
        <v>15</v>
      </c>
      <c r="B773" t="s">
        <v>49</v>
      </c>
      <c r="H773">
        <v>18</v>
      </c>
      <c r="I773" t="s">
        <v>49</v>
      </c>
      <c r="R773">
        <v>144</v>
      </c>
      <c r="S773" t="s">
        <v>49</v>
      </c>
      <c r="T773">
        <v>225</v>
      </c>
      <c r="U773" t="s">
        <v>49</v>
      </c>
    </row>
    <row r="774" spans="1:21" x14ac:dyDescent="0.3">
      <c r="A774">
        <v>22</v>
      </c>
      <c r="B774" t="s">
        <v>49</v>
      </c>
      <c r="H774">
        <v>15</v>
      </c>
      <c r="I774" t="s">
        <v>49</v>
      </c>
      <c r="R774">
        <v>367</v>
      </c>
      <c r="S774" t="s">
        <v>49</v>
      </c>
      <c r="T774">
        <v>234</v>
      </c>
      <c r="U774" t="s">
        <v>49</v>
      </c>
    </row>
    <row r="775" spans="1:21" x14ac:dyDescent="0.3">
      <c r="A775">
        <v>47</v>
      </c>
      <c r="B775" t="s">
        <v>49</v>
      </c>
      <c r="H775">
        <v>28</v>
      </c>
      <c r="I775" t="s">
        <v>49</v>
      </c>
      <c r="R775">
        <v>132</v>
      </c>
      <c r="S775" t="s">
        <v>49</v>
      </c>
      <c r="T775">
        <v>48</v>
      </c>
      <c r="U775" t="s">
        <v>49</v>
      </c>
    </row>
    <row r="776" spans="1:21" x14ac:dyDescent="0.3">
      <c r="A776">
        <v>5</v>
      </c>
      <c r="B776" t="s">
        <v>55</v>
      </c>
      <c r="H776">
        <v>20</v>
      </c>
      <c r="I776" t="s">
        <v>49</v>
      </c>
      <c r="R776">
        <v>42</v>
      </c>
      <c r="S776" t="s">
        <v>49</v>
      </c>
      <c r="T776">
        <v>167</v>
      </c>
      <c r="U776" t="s">
        <v>49</v>
      </c>
    </row>
    <row r="777" spans="1:21" x14ac:dyDescent="0.3">
      <c r="A777">
        <v>37</v>
      </c>
      <c r="B777" t="s">
        <v>49</v>
      </c>
      <c r="H777">
        <v>14</v>
      </c>
      <c r="I777" t="s">
        <v>49</v>
      </c>
      <c r="R777">
        <v>227</v>
      </c>
      <c r="S777" t="s">
        <v>49</v>
      </c>
      <c r="T777">
        <v>500</v>
      </c>
      <c r="U777" t="s">
        <v>49</v>
      </c>
    </row>
    <row r="778" spans="1:21" x14ac:dyDescent="0.3">
      <c r="A778">
        <v>39</v>
      </c>
      <c r="B778" t="s">
        <v>49</v>
      </c>
      <c r="H778">
        <v>21</v>
      </c>
      <c r="I778" t="s">
        <v>49</v>
      </c>
      <c r="R778">
        <v>40</v>
      </c>
      <c r="S778" t="s">
        <v>49</v>
      </c>
      <c r="T778">
        <v>22</v>
      </c>
      <c r="U778" t="s">
        <v>49</v>
      </c>
    </row>
    <row r="779" spans="1:21" x14ac:dyDescent="0.3">
      <c r="A779">
        <v>25</v>
      </c>
      <c r="B779" t="s">
        <v>49</v>
      </c>
      <c r="H779">
        <v>22</v>
      </c>
      <c r="I779" t="s">
        <v>49</v>
      </c>
      <c r="R779">
        <v>614</v>
      </c>
      <c r="S779" t="s">
        <v>49</v>
      </c>
      <c r="T779">
        <v>258</v>
      </c>
      <c r="U779" t="s">
        <v>49</v>
      </c>
    </row>
    <row r="780" spans="1:21" x14ac:dyDescent="0.3">
      <c r="A780">
        <v>34</v>
      </c>
      <c r="B780" t="s">
        <v>55</v>
      </c>
      <c r="H780">
        <v>34</v>
      </c>
      <c r="I780" t="s">
        <v>49</v>
      </c>
      <c r="R780">
        <v>270</v>
      </c>
      <c r="S780" t="s">
        <v>49</v>
      </c>
      <c r="T780">
        <v>177</v>
      </c>
      <c r="U780" t="s">
        <v>49</v>
      </c>
    </row>
    <row r="781" spans="1:21" x14ac:dyDescent="0.3">
      <c r="A781">
        <v>18</v>
      </c>
      <c r="B781" t="s">
        <v>49</v>
      </c>
      <c r="H781">
        <v>30</v>
      </c>
      <c r="I781" t="s">
        <v>49</v>
      </c>
      <c r="R781">
        <v>15</v>
      </c>
      <c r="S781" t="s">
        <v>49</v>
      </c>
      <c r="T781">
        <v>62</v>
      </c>
      <c r="U781" t="s">
        <v>49</v>
      </c>
    </row>
    <row r="782" spans="1:21" x14ac:dyDescent="0.3">
      <c r="A782">
        <v>22</v>
      </c>
      <c r="B782" t="s">
        <v>49</v>
      </c>
      <c r="H782">
        <v>25</v>
      </c>
      <c r="I782" t="s">
        <v>49</v>
      </c>
      <c r="R782">
        <v>304</v>
      </c>
      <c r="S782" t="s">
        <v>49</v>
      </c>
      <c r="T782">
        <v>460</v>
      </c>
      <c r="U782" t="s">
        <v>49</v>
      </c>
    </row>
    <row r="783" spans="1:21" x14ac:dyDescent="0.3">
      <c r="A783">
        <v>28</v>
      </c>
      <c r="B783" t="s">
        <v>49</v>
      </c>
      <c r="H783">
        <v>66</v>
      </c>
      <c r="I783" t="s">
        <v>49</v>
      </c>
      <c r="R783">
        <v>79</v>
      </c>
      <c r="S783" t="s">
        <v>49</v>
      </c>
      <c r="T783">
        <v>184</v>
      </c>
      <c r="U783" t="s">
        <v>49</v>
      </c>
    </row>
    <row r="784" spans="1:21" x14ac:dyDescent="0.3">
      <c r="A784">
        <v>42</v>
      </c>
      <c r="B784" t="s">
        <v>49</v>
      </c>
      <c r="H784">
        <v>51</v>
      </c>
      <c r="I784" t="s">
        <v>49</v>
      </c>
      <c r="R784">
        <v>101</v>
      </c>
      <c r="S784" t="s">
        <v>49</v>
      </c>
      <c r="T784">
        <v>119</v>
      </c>
      <c r="U784" t="s">
        <v>49</v>
      </c>
    </row>
    <row r="785" spans="1:21" x14ac:dyDescent="0.3">
      <c r="A785">
        <v>19</v>
      </c>
      <c r="B785" t="s">
        <v>49</v>
      </c>
      <c r="H785">
        <v>21</v>
      </c>
      <c r="I785" t="s">
        <v>49</v>
      </c>
      <c r="R785">
        <v>55</v>
      </c>
      <c r="S785" t="s">
        <v>49</v>
      </c>
      <c r="T785">
        <v>77</v>
      </c>
      <c r="U785" t="s">
        <v>49</v>
      </c>
    </row>
    <row r="786" spans="1:21" x14ac:dyDescent="0.3">
      <c r="A786">
        <v>20</v>
      </c>
      <c r="B786" t="s">
        <v>49</v>
      </c>
      <c r="H786">
        <v>18</v>
      </c>
      <c r="I786" t="s">
        <v>49</v>
      </c>
      <c r="R786">
        <v>205</v>
      </c>
      <c r="S786" t="s">
        <v>49</v>
      </c>
      <c r="T786">
        <v>107</v>
      </c>
      <c r="U786" t="s">
        <v>49</v>
      </c>
    </row>
    <row r="787" spans="1:21" x14ac:dyDescent="0.3">
      <c r="A787">
        <v>32</v>
      </c>
      <c r="B787" t="s">
        <v>55</v>
      </c>
      <c r="H787">
        <v>37</v>
      </c>
      <c r="I787" t="s">
        <v>49</v>
      </c>
      <c r="R787">
        <v>259</v>
      </c>
      <c r="S787" t="s">
        <v>49</v>
      </c>
      <c r="T787">
        <v>87</v>
      </c>
      <c r="U787" t="s">
        <v>49</v>
      </c>
    </row>
    <row r="788" spans="1:21" x14ac:dyDescent="0.3">
      <c r="A788">
        <v>22</v>
      </c>
      <c r="B788" t="s">
        <v>49</v>
      </c>
      <c r="H788">
        <v>18</v>
      </c>
      <c r="I788" t="s">
        <v>49</v>
      </c>
      <c r="R788">
        <v>60</v>
      </c>
      <c r="S788" t="s">
        <v>49</v>
      </c>
      <c r="T788">
        <v>315</v>
      </c>
      <c r="U788" t="s">
        <v>49</v>
      </c>
    </row>
    <row r="789" spans="1:21" x14ac:dyDescent="0.3">
      <c r="A789">
        <v>48</v>
      </c>
      <c r="B789" t="s">
        <v>49</v>
      </c>
      <c r="H789">
        <v>28</v>
      </c>
      <c r="I789" t="s">
        <v>49</v>
      </c>
      <c r="R789">
        <v>122</v>
      </c>
      <c r="S789" t="s">
        <v>49</v>
      </c>
      <c r="T789">
        <v>107</v>
      </c>
      <c r="U789" t="s">
        <v>49</v>
      </c>
    </row>
    <row r="790" spans="1:21" x14ac:dyDescent="0.3">
      <c r="A790">
        <v>20</v>
      </c>
      <c r="B790" t="s">
        <v>49</v>
      </c>
      <c r="H790">
        <v>28</v>
      </c>
      <c r="I790" t="s">
        <v>49</v>
      </c>
      <c r="R790">
        <v>557</v>
      </c>
      <c r="S790" t="s">
        <v>49</v>
      </c>
      <c r="T790">
        <v>201</v>
      </c>
      <c r="U790" t="s">
        <v>49</v>
      </c>
    </row>
    <row r="791" spans="1:21" x14ac:dyDescent="0.3">
      <c r="A791">
        <v>18</v>
      </c>
      <c r="B791" t="s">
        <v>49</v>
      </c>
      <c r="H791">
        <v>21</v>
      </c>
      <c r="I791" t="s">
        <v>49</v>
      </c>
      <c r="R791">
        <v>42</v>
      </c>
      <c r="S791" t="s">
        <v>49</v>
      </c>
      <c r="T791">
        <v>94</v>
      </c>
      <c r="U791" t="s">
        <v>49</v>
      </c>
    </row>
    <row r="792" spans="1:21" x14ac:dyDescent="0.3">
      <c r="A792">
        <v>16</v>
      </c>
      <c r="B792" t="s">
        <v>49</v>
      </c>
      <c r="H792">
        <v>27</v>
      </c>
      <c r="I792" t="s">
        <v>49</v>
      </c>
      <c r="R792">
        <v>373</v>
      </c>
      <c r="S792" t="s">
        <v>49</v>
      </c>
      <c r="T792">
        <v>185</v>
      </c>
      <c r="U792" t="s">
        <v>49</v>
      </c>
    </row>
    <row r="793" spans="1:21" x14ac:dyDescent="0.3">
      <c r="A793">
        <v>7</v>
      </c>
      <c r="B793" t="s">
        <v>49</v>
      </c>
      <c r="H793">
        <v>54</v>
      </c>
      <c r="I793" t="s">
        <v>49</v>
      </c>
      <c r="R793">
        <v>80</v>
      </c>
      <c r="S793" t="s">
        <v>49</v>
      </c>
      <c r="T793">
        <v>77</v>
      </c>
      <c r="U793" t="s">
        <v>49</v>
      </c>
    </row>
    <row r="794" spans="1:21" x14ac:dyDescent="0.3">
      <c r="A794">
        <v>28</v>
      </c>
      <c r="B794" t="s">
        <v>49</v>
      </c>
      <c r="H794">
        <v>36</v>
      </c>
      <c r="I794" t="s">
        <v>49</v>
      </c>
      <c r="R794">
        <v>239</v>
      </c>
      <c r="S794" t="s">
        <v>49</v>
      </c>
      <c r="T794">
        <v>142</v>
      </c>
      <c r="U794" t="s">
        <v>49</v>
      </c>
    </row>
    <row r="795" spans="1:21" x14ac:dyDescent="0.3">
      <c r="A795">
        <v>38</v>
      </c>
      <c r="B795" t="s">
        <v>49</v>
      </c>
      <c r="H795">
        <v>15</v>
      </c>
      <c r="I795" t="s">
        <v>49</v>
      </c>
      <c r="R795">
        <v>29</v>
      </c>
      <c r="S795" t="s">
        <v>49</v>
      </c>
      <c r="T795">
        <v>381</v>
      </c>
      <c r="U795" t="s">
        <v>49</v>
      </c>
    </row>
    <row r="796" spans="1:21" x14ac:dyDescent="0.3">
      <c r="A796">
        <v>29</v>
      </c>
      <c r="B796" t="s">
        <v>49</v>
      </c>
      <c r="H796">
        <v>45</v>
      </c>
      <c r="I796" t="s">
        <v>49</v>
      </c>
      <c r="R796">
        <v>1663</v>
      </c>
      <c r="S796" t="s">
        <v>55</v>
      </c>
      <c r="T796">
        <v>222</v>
      </c>
      <c r="U796" t="s">
        <v>49</v>
      </c>
    </row>
    <row r="797" spans="1:21" x14ac:dyDescent="0.3">
      <c r="A797">
        <v>21</v>
      </c>
      <c r="B797" t="s">
        <v>49</v>
      </c>
      <c r="H797">
        <v>28</v>
      </c>
      <c r="I797" t="s">
        <v>49</v>
      </c>
      <c r="R797">
        <v>186</v>
      </c>
      <c r="S797" t="s">
        <v>49</v>
      </c>
      <c r="T797">
        <v>106</v>
      </c>
      <c r="U797" t="s">
        <v>49</v>
      </c>
    </row>
    <row r="798" spans="1:21" x14ac:dyDescent="0.3">
      <c r="A798">
        <v>38</v>
      </c>
      <c r="B798" t="s">
        <v>55</v>
      </c>
      <c r="H798">
        <v>27</v>
      </c>
      <c r="I798" t="s">
        <v>49</v>
      </c>
      <c r="R798">
        <v>430</v>
      </c>
      <c r="S798" t="s">
        <v>49</v>
      </c>
      <c r="T798">
        <v>117</v>
      </c>
      <c r="U798" t="s">
        <v>49</v>
      </c>
    </row>
    <row r="799" spans="1:21" x14ac:dyDescent="0.3">
      <c r="A799">
        <v>21</v>
      </c>
      <c r="B799" t="s">
        <v>49</v>
      </c>
      <c r="H799">
        <v>22</v>
      </c>
      <c r="I799" t="s">
        <v>49</v>
      </c>
      <c r="R799">
        <v>58</v>
      </c>
      <c r="S799" t="s">
        <v>49</v>
      </c>
      <c r="T799">
        <v>67</v>
      </c>
      <c r="U799" t="s">
        <v>49</v>
      </c>
    </row>
    <row r="800" spans="1:21" x14ac:dyDescent="0.3">
      <c r="A800">
        <v>22</v>
      </c>
      <c r="B800" t="s">
        <v>49</v>
      </c>
      <c r="H800">
        <v>29</v>
      </c>
      <c r="I800" t="s">
        <v>49</v>
      </c>
      <c r="R800">
        <v>279</v>
      </c>
      <c r="S800" t="s">
        <v>49</v>
      </c>
      <c r="T800">
        <v>45</v>
      </c>
      <c r="U800" t="s">
        <v>49</v>
      </c>
    </row>
    <row r="801" spans="1:21" x14ac:dyDescent="0.3">
      <c r="A801">
        <v>17</v>
      </c>
      <c r="B801" t="s">
        <v>55</v>
      </c>
      <c r="R801">
        <v>332</v>
      </c>
      <c r="S801" t="s">
        <v>49</v>
      </c>
      <c r="T801">
        <v>643</v>
      </c>
      <c r="U801" t="s">
        <v>49</v>
      </c>
    </row>
    <row r="802" spans="1:21" x14ac:dyDescent="0.3">
      <c r="A802">
        <v>19</v>
      </c>
      <c r="B802" t="s">
        <v>55</v>
      </c>
      <c r="R802">
        <v>510</v>
      </c>
      <c r="S802" t="s">
        <v>49</v>
      </c>
      <c r="T802">
        <v>76</v>
      </c>
      <c r="U802" t="s">
        <v>49</v>
      </c>
    </row>
    <row r="803" spans="1:21" x14ac:dyDescent="0.3">
      <c r="A803">
        <v>33</v>
      </c>
      <c r="B803" t="s">
        <v>49</v>
      </c>
      <c r="R803">
        <v>218</v>
      </c>
      <c r="S803" t="s">
        <v>49</v>
      </c>
      <c r="T803">
        <v>508</v>
      </c>
      <c r="U803" t="s">
        <v>49</v>
      </c>
    </row>
    <row r="804" spans="1:21" x14ac:dyDescent="0.3">
      <c r="A804">
        <v>31</v>
      </c>
      <c r="B804" t="s">
        <v>55</v>
      </c>
      <c r="R804">
        <v>74</v>
      </c>
      <c r="S804" t="s">
        <v>49</v>
      </c>
      <c r="T804">
        <v>193</v>
      </c>
      <c r="U804" t="s">
        <v>49</v>
      </c>
    </row>
    <row r="805" spans="1:21" x14ac:dyDescent="0.3">
      <c r="A805">
        <v>9</v>
      </c>
      <c r="B805" t="s">
        <v>55</v>
      </c>
      <c r="R805">
        <v>676</v>
      </c>
      <c r="S805" t="s">
        <v>49</v>
      </c>
      <c r="T805">
        <v>172</v>
      </c>
      <c r="U805" t="s">
        <v>49</v>
      </c>
    </row>
    <row r="806" spans="1:21" x14ac:dyDescent="0.3">
      <c r="A806">
        <v>41</v>
      </c>
      <c r="B806" t="s">
        <v>49</v>
      </c>
      <c r="R806">
        <v>1259</v>
      </c>
      <c r="S806" t="s">
        <v>49</v>
      </c>
      <c r="T806">
        <v>142</v>
      </c>
      <c r="U806" t="s">
        <v>49</v>
      </c>
    </row>
    <row r="807" spans="1:21" x14ac:dyDescent="0.3">
      <c r="A807">
        <v>42</v>
      </c>
      <c r="B807" t="s">
        <v>49</v>
      </c>
      <c r="R807">
        <v>285</v>
      </c>
      <c r="S807" t="s">
        <v>49</v>
      </c>
      <c r="T807">
        <v>492</v>
      </c>
      <c r="U807" t="s">
        <v>49</v>
      </c>
    </row>
    <row r="808" spans="1:21" x14ac:dyDescent="0.3">
      <c r="A808">
        <v>43</v>
      </c>
      <c r="B808" t="s">
        <v>49</v>
      </c>
      <c r="R808">
        <v>298</v>
      </c>
      <c r="S808" t="s">
        <v>49</v>
      </c>
      <c r="T808">
        <v>140</v>
      </c>
      <c r="U808" t="s">
        <v>49</v>
      </c>
    </row>
    <row r="809" spans="1:21" x14ac:dyDescent="0.3">
      <c r="A809">
        <v>16</v>
      </c>
      <c r="B809" t="s">
        <v>49</v>
      </c>
      <c r="R809">
        <v>225</v>
      </c>
      <c r="S809" t="s">
        <v>49</v>
      </c>
      <c r="T809">
        <v>140</v>
      </c>
      <c r="U809" t="s">
        <v>49</v>
      </c>
    </row>
    <row r="810" spans="1:21" x14ac:dyDescent="0.3">
      <c r="A810">
        <v>14</v>
      </c>
      <c r="B810" t="s">
        <v>49</v>
      </c>
      <c r="R810">
        <v>80</v>
      </c>
      <c r="S810" t="s">
        <v>49</v>
      </c>
      <c r="T810">
        <v>257</v>
      </c>
      <c r="U810" t="s">
        <v>49</v>
      </c>
    </row>
    <row r="811" spans="1:21" x14ac:dyDescent="0.3">
      <c r="A811">
        <v>11</v>
      </c>
      <c r="B811" t="s">
        <v>49</v>
      </c>
      <c r="R811">
        <v>342</v>
      </c>
      <c r="S811" t="s">
        <v>55</v>
      </c>
      <c r="T811">
        <v>41</v>
      </c>
      <c r="U811" t="s">
        <v>49</v>
      </c>
    </row>
    <row r="812" spans="1:21" x14ac:dyDescent="0.3">
      <c r="A812">
        <v>10</v>
      </c>
      <c r="B812" t="s">
        <v>49</v>
      </c>
      <c r="R812">
        <v>404</v>
      </c>
      <c r="S812" t="s">
        <v>49</v>
      </c>
      <c r="T812">
        <v>91</v>
      </c>
      <c r="U812" t="s">
        <v>49</v>
      </c>
    </row>
    <row r="813" spans="1:21" x14ac:dyDescent="0.3">
      <c r="A813">
        <v>9</v>
      </c>
      <c r="B813" t="s">
        <v>49</v>
      </c>
      <c r="R813">
        <v>332</v>
      </c>
      <c r="S813" t="s">
        <v>49</v>
      </c>
      <c r="T813">
        <v>132</v>
      </c>
      <c r="U813" t="s">
        <v>49</v>
      </c>
    </row>
    <row r="814" spans="1:21" x14ac:dyDescent="0.3">
      <c r="A814">
        <v>1</v>
      </c>
      <c r="B814" t="s">
        <v>49</v>
      </c>
      <c r="R814">
        <v>158</v>
      </c>
      <c r="S814" t="s">
        <v>49</v>
      </c>
      <c r="T814">
        <v>284</v>
      </c>
      <c r="U814" t="s">
        <v>49</v>
      </c>
    </row>
    <row r="815" spans="1:21" x14ac:dyDescent="0.3">
      <c r="A815">
        <v>40</v>
      </c>
      <c r="B815" t="s">
        <v>49</v>
      </c>
      <c r="R815">
        <v>164</v>
      </c>
      <c r="S815" t="s">
        <v>49</v>
      </c>
      <c r="T815">
        <v>184</v>
      </c>
      <c r="U815" t="s">
        <v>49</v>
      </c>
    </row>
    <row r="816" spans="1:21" x14ac:dyDescent="0.3">
      <c r="A816">
        <v>32</v>
      </c>
      <c r="B816" t="s">
        <v>49</v>
      </c>
      <c r="R816">
        <v>57</v>
      </c>
      <c r="S816" t="s">
        <v>49</v>
      </c>
      <c r="T816">
        <v>225</v>
      </c>
      <c r="U816" t="s">
        <v>49</v>
      </c>
    </row>
    <row r="817" spans="1:21" x14ac:dyDescent="0.3">
      <c r="A817">
        <v>23</v>
      </c>
      <c r="B817" t="s">
        <v>49</v>
      </c>
      <c r="R817">
        <v>121</v>
      </c>
      <c r="S817" t="s">
        <v>49</v>
      </c>
      <c r="T817">
        <v>241</v>
      </c>
      <c r="U817" t="s">
        <v>49</v>
      </c>
    </row>
    <row r="818" spans="1:21" x14ac:dyDescent="0.3">
      <c r="A818">
        <v>19</v>
      </c>
      <c r="B818" t="s">
        <v>49</v>
      </c>
      <c r="R818">
        <v>56</v>
      </c>
      <c r="S818" t="s">
        <v>49</v>
      </c>
      <c r="T818">
        <v>79</v>
      </c>
      <c r="U818" t="s">
        <v>49</v>
      </c>
    </row>
    <row r="819" spans="1:21" x14ac:dyDescent="0.3">
      <c r="A819">
        <v>19</v>
      </c>
      <c r="B819" t="s">
        <v>49</v>
      </c>
      <c r="R819">
        <v>178</v>
      </c>
      <c r="S819" t="s">
        <v>49</v>
      </c>
      <c r="T819">
        <v>156</v>
      </c>
      <c r="U819" t="s">
        <v>49</v>
      </c>
    </row>
    <row r="820" spans="1:21" x14ac:dyDescent="0.3">
      <c r="A820">
        <v>37</v>
      </c>
      <c r="B820" t="s">
        <v>49</v>
      </c>
      <c r="R820">
        <v>283</v>
      </c>
      <c r="S820" t="s">
        <v>49</v>
      </c>
      <c r="T820">
        <v>223</v>
      </c>
      <c r="U820" t="s">
        <v>49</v>
      </c>
    </row>
    <row r="821" spans="1:21" x14ac:dyDescent="0.3">
      <c r="A821">
        <v>28</v>
      </c>
      <c r="B821" t="s">
        <v>49</v>
      </c>
      <c r="R821">
        <v>113</v>
      </c>
      <c r="S821" t="s">
        <v>49</v>
      </c>
      <c r="T821">
        <v>198</v>
      </c>
      <c r="U821" t="s">
        <v>49</v>
      </c>
    </row>
    <row r="822" spans="1:21" x14ac:dyDescent="0.3">
      <c r="A822">
        <v>24</v>
      </c>
      <c r="B822" t="s">
        <v>49</v>
      </c>
      <c r="R822">
        <v>22</v>
      </c>
      <c r="S822" t="s">
        <v>49</v>
      </c>
      <c r="T822">
        <v>536</v>
      </c>
      <c r="U822" t="s">
        <v>49</v>
      </c>
    </row>
    <row r="823" spans="1:21" x14ac:dyDescent="0.3">
      <c r="A823">
        <v>28</v>
      </c>
      <c r="B823" t="s">
        <v>49</v>
      </c>
      <c r="R823">
        <v>159</v>
      </c>
      <c r="S823" t="s">
        <v>49</v>
      </c>
      <c r="T823">
        <v>304</v>
      </c>
      <c r="U823" t="s">
        <v>49</v>
      </c>
    </row>
    <row r="824" spans="1:21" x14ac:dyDescent="0.3">
      <c r="A824">
        <v>19</v>
      </c>
      <c r="B824" t="s">
        <v>49</v>
      </c>
      <c r="R824">
        <v>138</v>
      </c>
      <c r="S824" t="s">
        <v>49</v>
      </c>
      <c r="T824">
        <v>196</v>
      </c>
      <c r="U824" t="s">
        <v>49</v>
      </c>
    </row>
    <row r="825" spans="1:21" x14ac:dyDescent="0.3">
      <c r="A825">
        <v>28</v>
      </c>
      <c r="B825" t="s">
        <v>49</v>
      </c>
      <c r="R825">
        <v>1015</v>
      </c>
      <c r="S825" t="s">
        <v>55</v>
      </c>
      <c r="T825">
        <v>298</v>
      </c>
      <c r="U825" t="s">
        <v>49</v>
      </c>
    </row>
    <row r="826" spans="1:21" x14ac:dyDescent="0.3">
      <c r="A826">
        <v>24</v>
      </c>
      <c r="B826" t="s">
        <v>55</v>
      </c>
      <c r="R826">
        <v>182</v>
      </c>
      <c r="S826" t="s">
        <v>49</v>
      </c>
      <c r="T826">
        <v>86</v>
      </c>
      <c r="U826" t="s">
        <v>49</v>
      </c>
    </row>
    <row r="827" spans="1:21" x14ac:dyDescent="0.3">
      <c r="A827">
        <v>19</v>
      </c>
      <c r="B827" t="s">
        <v>49</v>
      </c>
      <c r="R827">
        <v>112</v>
      </c>
      <c r="S827" t="s">
        <v>49</v>
      </c>
      <c r="T827">
        <v>186</v>
      </c>
      <c r="U827" t="s">
        <v>49</v>
      </c>
    </row>
    <row r="828" spans="1:21" x14ac:dyDescent="0.3">
      <c r="A828">
        <v>18</v>
      </c>
      <c r="B828" t="s">
        <v>49</v>
      </c>
      <c r="R828">
        <v>114</v>
      </c>
      <c r="S828" t="s">
        <v>49</v>
      </c>
      <c r="T828">
        <v>167</v>
      </c>
      <c r="U828" t="s">
        <v>49</v>
      </c>
    </row>
    <row r="829" spans="1:21" x14ac:dyDescent="0.3">
      <c r="A829">
        <v>35</v>
      </c>
      <c r="B829" t="s">
        <v>49</v>
      </c>
      <c r="R829">
        <v>80</v>
      </c>
      <c r="S829" t="s">
        <v>49</v>
      </c>
      <c r="T829">
        <v>24</v>
      </c>
      <c r="U829" t="s">
        <v>49</v>
      </c>
    </row>
    <row r="830" spans="1:21" x14ac:dyDescent="0.3">
      <c r="A830">
        <v>27</v>
      </c>
      <c r="B830" t="s">
        <v>55</v>
      </c>
      <c r="R830">
        <v>66</v>
      </c>
      <c r="S830" t="s">
        <v>49</v>
      </c>
      <c r="T830">
        <v>74</v>
      </c>
      <c r="U830" t="s">
        <v>49</v>
      </c>
    </row>
    <row r="831" spans="1:21" x14ac:dyDescent="0.3">
      <c r="A831">
        <v>41</v>
      </c>
      <c r="B831" t="s">
        <v>49</v>
      </c>
      <c r="R831">
        <v>135</v>
      </c>
      <c r="S831" t="s">
        <v>49</v>
      </c>
      <c r="T831">
        <v>601</v>
      </c>
      <c r="U831" t="s">
        <v>49</v>
      </c>
    </row>
    <row r="832" spans="1:21" x14ac:dyDescent="0.3">
      <c r="A832">
        <v>45</v>
      </c>
      <c r="B832" t="s">
        <v>55</v>
      </c>
      <c r="R832">
        <v>99</v>
      </c>
      <c r="S832" t="s">
        <v>49</v>
      </c>
      <c r="T832">
        <v>1168</v>
      </c>
      <c r="U832" t="s">
        <v>49</v>
      </c>
    </row>
    <row r="833" spans="1:21" x14ac:dyDescent="0.3">
      <c r="A833">
        <v>21</v>
      </c>
      <c r="B833" t="s">
        <v>49</v>
      </c>
      <c r="R833">
        <v>761</v>
      </c>
      <c r="S833" t="s">
        <v>55</v>
      </c>
      <c r="T833">
        <v>277</v>
      </c>
      <c r="U833" t="s">
        <v>49</v>
      </c>
    </row>
    <row r="834" spans="1:21" x14ac:dyDescent="0.3">
      <c r="A834">
        <v>26</v>
      </c>
      <c r="B834" t="s">
        <v>49</v>
      </c>
      <c r="R834">
        <v>464</v>
      </c>
      <c r="S834" t="s">
        <v>49</v>
      </c>
      <c r="T834">
        <v>748</v>
      </c>
      <c r="U834" t="s">
        <v>49</v>
      </c>
    </row>
    <row r="835" spans="1:21" x14ac:dyDescent="0.3">
      <c r="A835">
        <v>17</v>
      </c>
      <c r="B835" t="s">
        <v>49</v>
      </c>
      <c r="R835">
        <v>20</v>
      </c>
      <c r="S835" t="s">
        <v>49</v>
      </c>
      <c r="T835">
        <v>364</v>
      </c>
      <c r="U835" t="s">
        <v>49</v>
      </c>
    </row>
    <row r="836" spans="1:21" x14ac:dyDescent="0.3">
      <c r="A836">
        <v>21</v>
      </c>
      <c r="B836" t="s">
        <v>49</v>
      </c>
      <c r="R836">
        <v>206</v>
      </c>
      <c r="S836" t="s">
        <v>49</v>
      </c>
      <c r="T836">
        <v>229</v>
      </c>
      <c r="U836" t="s">
        <v>49</v>
      </c>
    </row>
    <row r="837" spans="1:21" x14ac:dyDescent="0.3">
      <c r="A837">
        <v>28</v>
      </c>
      <c r="B837" t="s">
        <v>49</v>
      </c>
      <c r="R837">
        <v>283</v>
      </c>
      <c r="S837" t="s">
        <v>49</v>
      </c>
      <c r="T837">
        <v>43</v>
      </c>
      <c r="U837" t="s">
        <v>49</v>
      </c>
    </row>
    <row r="838" spans="1:21" x14ac:dyDescent="0.3">
      <c r="A838">
        <v>11</v>
      </c>
      <c r="B838" t="s">
        <v>49</v>
      </c>
      <c r="R838">
        <v>64</v>
      </c>
      <c r="S838" t="s">
        <v>49</v>
      </c>
      <c r="T838">
        <v>317</v>
      </c>
      <c r="U838" t="s">
        <v>49</v>
      </c>
    </row>
    <row r="839" spans="1:21" x14ac:dyDescent="0.3">
      <c r="A839">
        <v>29</v>
      </c>
      <c r="B839" t="s">
        <v>55</v>
      </c>
      <c r="R839">
        <v>667</v>
      </c>
      <c r="S839" t="s">
        <v>55</v>
      </c>
      <c r="T839">
        <v>402</v>
      </c>
      <c r="U839" t="s">
        <v>49</v>
      </c>
    </row>
    <row r="840" spans="1:21" x14ac:dyDescent="0.3">
      <c r="A840">
        <v>27</v>
      </c>
      <c r="B840" t="s">
        <v>55</v>
      </c>
      <c r="R840">
        <v>73</v>
      </c>
      <c r="S840" t="s">
        <v>49</v>
      </c>
      <c r="T840">
        <v>56</v>
      </c>
      <c r="U840" t="s">
        <v>49</v>
      </c>
    </row>
    <row r="841" spans="1:21" x14ac:dyDescent="0.3">
      <c r="A841">
        <v>24</v>
      </c>
      <c r="B841" t="s">
        <v>55</v>
      </c>
      <c r="R841">
        <v>156</v>
      </c>
      <c r="S841" t="s">
        <v>49</v>
      </c>
      <c r="T841">
        <v>169</v>
      </c>
      <c r="U841" t="s">
        <v>49</v>
      </c>
    </row>
    <row r="842" spans="1:21" x14ac:dyDescent="0.3">
      <c r="A842">
        <v>18</v>
      </c>
      <c r="B842" t="s">
        <v>49</v>
      </c>
      <c r="R842">
        <v>559</v>
      </c>
      <c r="S842" t="s">
        <v>49</v>
      </c>
      <c r="T842">
        <v>127</v>
      </c>
      <c r="U842" t="s">
        <v>49</v>
      </c>
    </row>
    <row r="843" spans="1:21" x14ac:dyDescent="0.3">
      <c r="A843">
        <v>26</v>
      </c>
      <c r="B843" t="s">
        <v>49</v>
      </c>
      <c r="R843">
        <v>143</v>
      </c>
      <c r="S843" t="s">
        <v>49</v>
      </c>
      <c r="T843">
        <v>175</v>
      </c>
      <c r="U843" t="s">
        <v>49</v>
      </c>
    </row>
    <row r="844" spans="1:21" x14ac:dyDescent="0.3">
      <c r="A844">
        <v>23</v>
      </c>
      <c r="B844" t="s">
        <v>49</v>
      </c>
      <c r="R844">
        <v>62</v>
      </c>
      <c r="S844" t="s">
        <v>49</v>
      </c>
      <c r="T844">
        <v>56</v>
      </c>
      <c r="U844" t="s">
        <v>49</v>
      </c>
    </row>
    <row r="845" spans="1:21" x14ac:dyDescent="0.3">
      <c r="A845">
        <v>22</v>
      </c>
      <c r="B845" t="s">
        <v>55</v>
      </c>
      <c r="R845">
        <v>219</v>
      </c>
      <c r="S845" t="s">
        <v>49</v>
      </c>
      <c r="T845">
        <v>123</v>
      </c>
      <c r="U845" t="s">
        <v>49</v>
      </c>
    </row>
    <row r="846" spans="1:21" x14ac:dyDescent="0.3">
      <c r="A846">
        <v>28</v>
      </c>
      <c r="B846" t="s">
        <v>49</v>
      </c>
      <c r="R846">
        <v>15</v>
      </c>
      <c r="S846" t="s">
        <v>49</v>
      </c>
      <c r="T846">
        <v>148</v>
      </c>
      <c r="U846" t="s">
        <v>49</v>
      </c>
    </row>
    <row r="847" spans="1:21" x14ac:dyDescent="0.3">
      <c r="A847">
        <v>28</v>
      </c>
      <c r="B847" t="s">
        <v>49</v>
      </c>
      <c r="R847">
        <v>567</v>
      </c>
      <c r="S847" t="s">
        <v>49</v>
      </c>
      <c r="T847">
        <v>231</v>
      </c>
      <c r="U847" t="s">
        <v>49</v>
      </c>
    </row>
    <row r="848" spans="1:21" x14ac:dyDescent="0.3">
      <c r="A848">
        <v>21</v>
      </c>
      <c r="B848" t="s">
        <v>49</v>
      </c>
      <c r="R848">
        <v>188</v>
      </c>
      <c r="S848" t="s">
        <v>49</v>
      </c>
      <c r="T848">
        <v>255</v>
      </c>
      <c r="U848" t="s">
        <v>49</v>
      </c>
    </row>
    <row r="849" spans="1:21" x14ac:dyDescent="0.3">
      <c r="A849">
        <v>22</v>
      </c>
      <c r="B849" t="s">
        <v>55</v>
      </c>
      <c r="R849">
        <v>159</v>
      </c>
      <c r="S849" t="s">
        <v>49</v>
      </c>
      <c r="T849">
        <v>37</v>
      </c>
      <c r="U849" t="s">
        <v>49</v>
      </c>
    </row>
    <row r="850" spans="1:21" x14ac:dyDescent="0.3">
      <c r="A850">
        <v>2</v>
      </c>
      <c r="B850" t="s">
        <v>55</v>
      </c>
      <c r="R850">
        <v>121</v>
      </c>
      <c r="S850" t="s">
        <v>49</v>
      </c>
      <c r="T850">
        <v>106</v>
      </c>
      <c r="U850" t="s">
        <v>49</v>
      </c>
    </row>
    <row r="851" spans="1:21" x14ac:dyDescent="0.3">
      <c r="A851">
        <v>43</v>
      </c>
      <c r="B851" t="s">
        <v>49</v>
      </c>
      <c r="R851">
        <v>345</v>
      </c>
      <c r="S851" t="s">
        <v>55</v>
      </c>
      <c r="T851">
        <v>95</v>
      </c>
      <c r="U851" t="s">
        <v>49</v>
      </c>
    </row>
    <row r="852" spans="1:21" x14ac:dyDescent="0.3">
      <c r="A852">
        <v>28</v>
      </c>
      <c r="B852" t="s">
        <v>49</v>
      </c>
      <c r="R852">
        <v>717</v>
      </c>
      <c r="S852" t="s">
        <v>49</v>
      </c>
      <c r="T852">
        <v>134</v>
      </c>
      <c r="U852" t="s">
        <v>49</v>
      </c>
    </row>
    <row r="853" spans="1:21" x14ac:dyDescent="0.3">
      <c r="A853">
        <v>27</v>
      </c>
      <c r="B853" t="s">
        <v>49</v>
      </c>
      <c r="R853">
        <v>71</v>
      </c>
      <c r="S853" t="s">
        <v>49</v>
      </c>
      <c r="T853">
        <v>820</v>
      </c>
      <c r="U853" t="s">
        <v>49</v>
      </c>
    </row>
    <row r="854" spans="1:21" x14ac:dyDescent="0.3">
      <c r="A854">
        <v>22</v>
      </c>
      <c r="B854" t="s">
        <v>49</v>
      </c>
      <c r="R854">
        <v>144</v>
      </c>
      <c r="S854" t="s">
        <v>49</v>
      </c>
      <c r="T854">
        <v>116</v>
      </c>
      <c r="U854" t="s">
        <v>49</v>
      </c>
    </row>
    <row r="855" spans="1:21" x14ac:dyDescent="0.3">
      <c r="A855">
        <v>27</v>
      </c>
      <c r="B855" t="s">
        <v>55</v>
      </c>
      <c r="R855">
        <v>38</v>
      </c>
      <c r="S855" t="s">
        <v>49</v>
      </c>
      <c r="T855">
        <v>463</v>
      </c>
      <c r="U855" t="s">
        <v>49</v>
      </c>
    </row>
    <row r="856" spans="1:21" x14ac:dyDescent="0.3">
      <c r="A856">
        <v>42</v>
      </c>
      <c r="B856" t="s">
        <v>49</v>
      </c>
      <c r="R856">
        <v>60</v>
      </c>
      <c r="S856" t="s">
        <v>49</v>
      </c>
      <c r="T856">
        <v>603</v>
      </c>
      <c r="U856" t="s">
        <v>49</v>
      </c>
    </row>
    <row r="857" spans="1:21" x14ac:dyDescent="0.3">
      <c r="A857">
        <v>34</v>
      </c>
      <c r="B857" t="s">
        <v>55</v>
      </c>
      <c r="R857">
        <v>336</v>
      </c>
      <c r="S857" t="s">
        <v>55</v>
      </c>
      <c r="T857">
        <v>47</v>
      </c>
      <c r="U857" t="s">
        <v>49</v>
      </c>
    </row>
    <row r="858" spans="1:21" x14ac:dyDescent="0.3">
      <c r="A858">
        <v>33</v>
      </c>
      <c r="B858" t="s">
        <v>49</v>
      </c>
      <c r="R858">
        <v>92</v>
      </c>
      <c r="S858" t="s">
        <v>49</v>
      </c>
      <c r="T858">
        <v>126</v>
      </c>
      <c r="U858" t="s">
        <v>49</v>
      </c>
    </row>
    <row r="859" spans="1:21" x14ac:dyDescent="0.3">
      <c r="A859">
        <v>32</v>
      </c>
      <c r="B859" t="s">
        <v>49</v>
      </c>
      <c r="R859">
        <v>254</v>
      </c>
      <c r="S859" t="s">
        <v>49</v>
      </c>
      <c r="T859">
        <v>174</v>
      </c>
      <c r="U859" t="s">
        <v>49</v>
      </c>
    </row>
    <row r="860" spans="1:21" x14ac:dyDescent="0.3">
      <c r="A860">
        <v>27</v>
      </c>
      <c r="B860" t="s">
        <v>49</v>
      </c>
      <c r="R860">
        <v>104</v>
      </c>
      <c r="S860" t="s">
        <v>49</v>
      </c>
      <c r="T860">
        <v>144</v>
      </c>
      <c r="U860" t="s">
        <v>49</v>
      </c>
    </row>
    <row r="861" spans="1:21" x14ac:dyDescent="0.3">
      <c r="A861">
        <v>25</v>
      </c>
      <c r="B861" t="s">
        <v>49</v>
      </c>
      <c r="R861">
        <v>74</v>
      </c>
      <c r="S861" t="s">
        <v>49</v>
      </c>
      <c r="T861">
        <v>191</v>
      </c>
      <c r="U861" t="s">
        <v>49</v>
      </c>
    </row>
    <row r="862" spans="1:21" x14ac:dyDescent="0.3">
      <c r="A862">
        <v>20</v>
      </c>
      <c r="B862" t="s">
        <v>49</v>
      </c>
      <c r="R862">
        <v>156</v>
      </c>
      <c r="S862" t="s">
        <v>49</v>
      </c>
      <c r="T862">
        <v>222</v>
      </c>
      <c r="U862" t="s">
        <v>49</v>
      </c>
    </row>
    <row r="863" spans="1:21" x14ac:dyDescent="0.3">
      <c r="A863">
        <v>19</v>
      </c>
      <c r="B863" t="s">
        <v>49</v>
      </c>
      <c r="R863">
        <v>146</v>
      </c>
      <c r="S863" t="s">
        <v>49</v>
      </c>
      <c r="T863">
        <v>74</v>
      </c>
      <c r="U863" t="s">
        <v>49</v>
      </c>
    </row>
    <row r="864" spans="1:21" x14ac:dyDescent="0.3">
      <c r="A864">
        <v>16</v>
      </c>
      <c r="B864" t="s">
        <v>49</v>
      </c>
      <c r="R864">
        <v>882</v>
      </c>
      <c r="S864" t="s">
        <v>55</v>
      </c>
      <c r="T864">
        <v>24</v>
      </c>
      <c r="U864" t="s">
        <v>49</v>
      </c>
    </row>
    <row r="865" spans="1:21" x14ac:dyDescent="0.3">
      <c r="A865">
        <v>29</v>
      </c>
      <c r="B865" t="s">
        <v>55</v>
      </c>
      <c r="R865">
        <v>84</v>
      </c>
      <c r="S865" t="s">
        <v>49</v>
      </c>
      <c r="T865">
        <v>7</v>
      </c>
      <c r="U865" t="s">
        <v>49</v>
      </c>
    </row>
    <row r="866" spans="1:21" x14ac:dyDescent="0.3">
      <c r="A866">
        <v>21</v>
      </c>
      <c r="B866" t="s">
        <v>55</v>
      </c>
      <c r="R866">
        <v>114</v>
      </c>
      <c r="S866" t="s">
        <v>49</v>
      </c>
      <c r="T866">
        <v>493</v>
      </c>
      <c r="U866" t="s">
        <v>49</v>
      </c>
    </row>
    <row r="867" spans="1:21" x14ac:dyDescent="0.3">
      <c r="A867">
        <v>21</v>
      </c>
      <c r="B867" t="s">
        <v>49</v>
      </c>
      <c r="R867">
        <v>957</v>
      </c>
      <c r="S867" t="s">
        <v>49</v>
      </c>
      <c r="T867">
        <v>250</v>
      </c>
      <c r="U867" t="s">
        <v>49</v>
      </c>
    </row>
    <row r="868" spans="1:21" x14ac:dyDescent="0.3">
      <c r="A868">
        <v>20</v>
      </c>
      <c r="B868" t="s">
        <v>49</v>
      </c>
      <c r="R868">
        <v>67</v>
      </c>
      <c r="S868" t="s">
        <v>49</v>
      </c>
      <c r="T868">
        <v>86</v>
      </c>
      <c r="U868" t="s">
        <v>49</v>
      </c>
    </row>
    <row r="869" spans="1:21" x14ac:dyDescent="0.3">
      <c r="A869">
        <v>17</v>
      </c>
      <c r="B869" t="s">
        <v>49</v>
      </c>
      <c r="R869">
        <v>211</v>
      </c>
      <c r="S869" t="s">
        <v>49</v>
      </c>
      <c r="T869">
        <v>371</v>
      </c>
      <c r="U869" t="s">
        <v>49</v>
      </c>
    </row>
    <row r="870" spans="1:21" x14ac:dyDescent="0.3">
      <c r="A870">
        <v>48</v>
      </c>
      <c r="B870" t="s">
        <v>49</v>
      </c>
      <c r="R870">
        <v>299</v>
      </c>
      <c r="S870" t="s">
        <v>49</v>
      </c>
      <c r="T870">
        <v>419</v>
      </c>
      <c r="U870" t="s">
        <v>49</v>
      </c>
    </row>
    <row r="871" spans="1:21" x14ac:dyDescent="0.3">
      <c r="A871">
        <v>26</v>
      </c>
      <c r="B871" t="s">
        <v>55</v>
      </c>
      <c r="R871">
        <v>102</v>
      </c>
      <c r="S871" t="s">
        <v>49</v>
      </c>
      <c r="T871">
        <v>22</v>
      </c>
      <c r="U871" t="s">
        <v>49</v>
      </c>
    </row>
    <row r="872" spans="1:21" x14ac:dyDescent="0.3">
      <c r="A872">
        <v>29</v>
      </c>
      <c r="B872" t="s">
        <v>55</v>
      </c>
      <c r="R872">
        <v>225</v>
      </c>
      <c r="S872" t="s">
        <v>49</v>
      </c>
      <c r="T872">
        <v>266</v>
      </c>
      <c r="U872" t="s">
        <v>49</v>
      </c>
    </row>
    <row r="873" spans="1:21" x14ac:dyDescent="0.3">
      <c r="A873">
        <v>34</v>
      </c>
      <c r="B873" t="s">
        <v>49</v>
      </c>
      <c r="R873">
        <v>654</v>
      </c>
      <c r="S873" t="s">
        <v>55</v>
      </c>
      <c r="T873">
        <v>191</v>
      </c>
      <c r="U873" t="s">
        <v>49</v>
      </c>
    </row>
    <row r="874" spans="1:21" x14ac:dyDescent="0.3">
      <c r="A874">
        <v>29</v>
      </c>
      <c r="B874" t="s">
        <v>49</v>
      </c>
      <c r="R874">
        <v>234</v>
      </c>
      <c r="S874" t="s">
        <v>49</v>
      </c>
      <c r="T874">
        <v>264</v>
      </c>
      <c r="U874" t="s">
        <v>49</v>
      </c>
    </row>
    <row r="875" spans="1:21" x14ac:dyDescent="0.3">
      <c r="A875">
        <v>22</v>
      </c>
      <c r="B875" t="s">
        <v>49</v>
      </c>
      <c r="R875">
        <v>48</v>
      </c>
      <c r="S875" t="s">
        <v>49</v>
      </c>
      <c r="T875">
        <v>184</v>
      </c>
      <c r="U875" t="s">
        <v>49</v>
      </c>
    </row>
    <row r="876" spans="1:21" x14ac:dyDescent="0.3">
      <c r="A876">
        <v>33</v>
      </c>
      <c r="B876" t="s">
        <v>49</v>
      </c>
      <c r="R876">
        <v>167</v>
      </c>
      <c r="S876" t="s">
        <v>49</v>
      </c>
      <c r="T876">
        <v>95</v>
      </c>
      <c r="U876" t="s">
        <v>49</v>
      </c>
    </row>
    <row r="877" spans="1:21" x14ac:dyDescent="0.3">
      <c r="A877">
        <v>31</v>
      </c>
      <c r="B877" t="s">
        <v>49</v>
      </c>
      <c r="R877">
        <v>500</v>
      </c>
      <c r="S877" t="s">
        <v>49</v>
      </c>
      <c r="T877">
        <v>127</v>
      </c>
      <c r="U877" t="s">
        <v>49</v>
      </c>
    </row>
    <row r="878" spans="1:21" x14ac:dyDescent="0.3">
      <c r="A878">
        <v>26</v>
      </c>
      <c r="B878" t="s">
        <v>55</v>
      </c>
      <c r="R878">
        <v>22</v>
      </c>
      <c r="S878" t="s">
        <v>49</v>
      </c>
      <c r="T878">
        <v>395</v>
      </c>
      <c r="U878" t="s">
        <v>49</v>
      </c>
    </row>
    <row r="879" spans="1:21" x14ac:dyDescent="0.3">
      <c r="A879">
        <v>33</v>
      </c>
      <c r="B879" t="s">
        <v>49</v>
      </c>
      <c r="R879">
        <v>258</v>
      </c>
      <c r="S879" t="s">
        <v>49</v>
      </c>
      <c r="T879">
        <v>174</v>
      </c>
      <c r="U879" t="s">
        <v>49</v>
      </c>
    </row>
    <row r="880" spans="1:21" x14ac:dyDescent="0.3">
      <c r="A880">
        <v>26</v>
      </c>
      <c r="B880" t="s">
        <v>55</v>
      </c>
      <c r="R880">
        <v>177</v>
      </c>
      <c r="S880" t="s">
        <v>49</v>
      </c>
      <c r="T880">
        <v>102</v>
      </c>
      <c r="U880" t="s">
        <v>49</v>
      </c>
    </row>
    <row r="881" spans="1:21" x14ac:dyDescent="0.3">
      <c r="A881">
        <v>4</v>
      </c>
      <c r="B881" t="s">
        <v>55</v>
      </c>
      <c r="R881">
        <v>62</v>
      </c>
      <c r="S881" t="s">
        <v>49</v>
      </c>
      <c r="T881">
        <v>279</v>
      </c>
      <c r="U881" t="s">
        <v>49</v>
      </c>
    </row>
    <row r="882" spans="1:21" x14ac:dyDescent="0.3">
      <c r="A882">
        <v>1</v>
      </c>
      <c r="B882" t="s">
        <v>55</v>
      </c>
      <c r="R882">
        <v>457</v>
      </c>
      <c r="S882" t="s">
        <v>55</v>
      </c>
      <c r="T882">
        <v>76</v>
      </c>
      <c r="U882" t="s">
        <v>49</v>
      </c>
    </row>
    <row r="883" spans="1:21" x14ac:dyDescent="0.3">
      <c r="A883">
        <v>35</v>
      </c>
      <c r="B883" t="s">
        <v>49</v>
      </c>
      <c r="R883">
        <v>460</v>
      </c>
      <c r="S883" t="s">
        <v>49</v>
      </c>
      <c r="T883">
        <v>472</v>
      </c>
      <c r="U883" t="s">
        <v>49</v>
      </c>
    </row>
    <row r="884" spans="1:21" x14ac:dyDescent="0.3">
      <c r="A884">
        <v>34</v>
      </c>
      <c r="B884" t="s">
        <v>49</v>
      </c>
      <c r="R884">
        <v>184</v>
      </c>
      <c r="S884" t="s">
        <v>49</v>
      </c>
      <c r="T884">
        <v>84</v>
      </c>
      <c r="U884" t="s">
        <v>49</v>
      </c>
    </row>
    <row r="885" spans="1:21" x14ac:dyDescent="0.3">
      <c r="A885">
        <v>8</v>
      </c>
      <c r="B885" t="s">
        <v>49</v>
      </c>
      <c r="R885">
        <v>119</v>
      </c>
      <c r="S885" t="s">
        <v>49</v>
      </c>
      <c r="T885">
        <v>271</v>
      </c>
      <c r="U885" t="s">
        <v>49</v>
      </c>
    </row>
    <row r="886" spans="1:21" x14ac:dyDescent="0.3">
      <c r="A886">
        <v>7</v>
      </c>
      <c r="B886" t="s">
        <v>49</v>
      </c>
      <c r="R886">
        <v>77</v>
      </c>
      <c r="S886" t="s">
        <v>49</v>
      </c>
      <c r="T886">
        <v>754</v>
      </c>
      <c r="U886" t="s">
        <v>49</v>
      </c>
    </row>
    <row r="887" spans="1:21" x14ac:dyDescent="0.3">
      <c r="A887">
        <v>23</v>
      </c>
      <c r="B887" t="s">
        <v>49</v>
      </c>
      <c r="R887">
        <v>107</v>
      </c>
      <c r="S887" t="s">
        <v>49</v>
      </c>
      <c r="T887">
        <v>172</v>
      </c>
      <c r="U887" t="s">
        <v>49</v>
      </c>
    </row>
    <row r="888" spans="1:21" x14ac:dyDescent="0.3">
      <c r="A888">
        <v>25</v>
      </c>
      <c r="B888" t="s">
        <v>55</v>
      </c>
      <c r="R888">
        <v>1028</v>
      </c>
      <c r="S888" t="s">
        <v>55</v>
      </c>
      <c r="T888">
        <v>375</v>
      </c>
      <c r="U888" t="s">
        <v>49</v>
      </c>
    </row>
    <row r="889" spans="1:21" x14ac:dyDescent="0.3">
      <c r="A889">
        <v>27</v>
      </c>
      <c r="B889" t="s">
        <v>49</v>
      </c>
      <c r="R889">
        <v>87</v>
      </c>
      <c r="S889" t="s">
        <v>49</v>
      </c>
      <c r="T889">
        <v>130</v>
      </c>
      <c r="U889" t="s">
        <v>49</v>
      </c>
    </row>
    <row r="890" spans="1:21" x14ac:dyDescent="0.3">
      <c r="A890">
        <v>39</v>
      </c>
      <c r="B890" t="s">
        <v>49</v>
      </c>
      <c r="R890">
        <v>315</v>
      </c>
      <c r="S890" t="s">
        <v>49</v>
      </c>
      <c r="T890">
        <v>303</v>
      </c>
      <c r="U890" t="s">
        <v>49</v>
      </c>
    </row>
    <row r="891" spans="1:21" x14ac:dyDescent="0.3">
      <c r="A891">
        <v>20</v>
      </c>
      <c r="B891" t="s">
        <v>49</v>
      </c>
      <c r="R891">
        <v>107</v>
      </c>
      <c r="S891" t="s">
        <v>49</v>
      </c>
      <c r="T891">
        <v>261</v>
      </c>
      <c r="U891" t="s">
        <v>49</v>
      </c>
    </row>
    <row r="892" spans="1:21" x14ac:dyDescent="0.3">
      <c r="A892">
        <v>21</v>
      </c>
      <c r="B892" t="s">
        <v>49</v>
      </c>
      <c r="R892">
        <v>201</v>
      </c>
      <c r="S892" t="s">
        <v>49</v>
      </c>
      <c r="T892">
        <v>229</v>
      </c>
      <c r="U892" t="s">
        <v>49</v>
      </c>
    </row>
    <row r="893" spans="1:21" x14ac:dyDescent="0.3">
      <c r="A893">
        <v>32</v>
      </c>
      <c r="B893" t="s">
        <v>55</v>
      </c>
      <c r="R893">
        <v>94</v>
      </c>
      <c r="S893" t="s">
        <v>49</v>
      </c>
      <c r="T893">
        <v>288</v>
      </c>
      <c r="U893" t="s">
        <v>49</v>
      </c>
    </row>
    <row r="894" spans="1:21" x14ac:dyDescent="0.3">
      <c r="A894">
        <v>17</v>
      </c>
      <c r="B894" t="s">
        <v>49</v>
      </c>
      <c r="R894">
        <v>192</v>
      </c>
      <c r="S894" t="s">
        <v>55</v>
      </c>
      <c r="T894">
        <v>219</v>
      </c>
      <c r="U894" t="s">
        <v>49</v>
      </c>
    </row>
    <row r="895" spans="1:21" x14ac:dyDescent="0.3">
      <c r="A895">
        <v>21</v>
      </c>
      <c r="B895" t="s">
        <v>49</v>
      </c>
      <c r="R895">
        <v>185</v>
      </c>
      <c r="S895" t="s">
        <v>49</v>
      </c>
      <c r="T895">
        <v>204</v>
      </c>
      <c r="U895" t="s">
        <v>49</v>
      </c>
    </row>
    <row r="896" spans="1:21" x14ac:dyDescent="0.3">
      <c r="A896">
        <v>30</v>
      </c>
      <c r="B896" t="s">
        <v>49</v>
      </c>
      <c r="R896">
        <v>77</v>
      </c>
      <c r="S896" t="s">
        <v>49</v>
      </c>
      <c r="T896">
        <v>19</v>
      </c>
      <c r="U896" t="s">
        <v>49</v>
      </c>
    </row>
    <row r="897" spans="1:21" x14ac:dyDescent="0.3">
      <c r="A897">
        <v>21</v>
      </c>
      <c r="B897" t="s">
        <v>55</v>
      </c>
      <c r="R897">
        <v>142</v>
      </c>
      <c r="S897" t="s">
        <v>49</v>
      </c>
      <c r="T897">
        <v>158</v>
      </c>
      <c r="U897" t="s">
        <v>49</v>
      </c>
    </row>
    <row r="898" spans="1:21" x14ac:dyDescent="0.3">
      <c r="A898">
        <v>33</v>
      </c>
      <c r="B898" t="s">
        <v>49</v>
      </c>
      <c r="R898">
        <v>381</v>
      </c>
      <c r="S898" t="s">
        <v>49</v>
      </c>
      <c r="T898">
        <v>314</v>
      </c>
      <c r="U898" t="s">
        <v>49</v>
      </c>
    </row>
    <row r="899" spans="1:21" x14ac:dyDescent="0.3">
      <c r="A899">
        <v>22</v>
      </c>
      <c r="B899" t="s">
        <v>49</v>
      </c>
      <c r="R899">
        <v>222</v>
      </c>
      <c r="S899" t="s">
        <v>49</v>
      </c>
      <c r="T899">
        <v>215</v>
      </c>
      <c r="U899" t="s">
        <v>49</v>
      </c>
    </row>
    <row r="900" spans="1:21" x14ac:dyDescent="0.3">
      <c r="A900">
        <v>39</v>
      </c>
      <c r="B900" t="s">
        <v>55</v>
      </c>
      <c r="R900">
        <v>106</v>
      </c>
      <c r="S900" t="s">
        <v>49</v>
      </c>
      <c r="T900">
        <v>169</v>
      </c>
      <c r="U900" t="s">
        <v>49</v>
      </c>
    </row>
    <row r="901" spans="1:21" x14ac:dyDescent="0.3">
      <c r="A901">
        <v>4</v>
      </c>
      <c r="B901" t="s">
        <v>55</v>
      </c>
      <c r="R901">
        <v>117</v>
      </c>
      <c r="S901" t="s">
        <v>49</v>
      </c>
      <c r="T901">
        <v>101</v>
      </c>
      <c r="U901" t="s">
        <v>49</v>
      </c>
    </row>
    <row r="902" spans="1:21" x14ac:dyDescent="0.3">
      <c r="A902">
        <v>18</v>
      </c>
      <c r="B902" t="s">
        <v>49</v>
      </c>
      <c r="R902">
        <v>67</v>
      </c>
      <c r="S902" t="s">
        <v>49</v>
      </c>
      <c r="T902">
        <v>15</v>
      </c>
      <c r="U902" t="s">
        <v>49</v>
      </c>
    </row>
    <row r="903" spans="1:21" x14ac:dyDescent="0.3">
      <c r="A903">
        <v>19</v>
      </c>
      <c r="B903" t="s">
        <v>49</v>
      </c>
      <c r="R903">
        <v>45</v>
      </c>
      <c r="S903" t="s">
        <v>49</v>
      </c>
      <c r="T903">
        <v>260</v>
      </c>
      <c r="U903" t="s">
        <v>49</v>
      </c>
    </row>
    <row r="904" spans="1:21" x14ac:dyDescent="0.3">
      <c r="A904">
        <v>23</v>
      </c>
      <c r="B904" t="s">
        <v>49</v>
      </c>
      <c r="R904">
        <v>643</v>
      </c>
      <c r="S904" t="s">
        <v>49</v>
      </c>
      <c r="T904">
        <v>287</v>
      </c>
      <c r="U904" t="s">
        <v>49</v>
      </c>
    </row>
    <row r="905" spans="1:21" x14ac:dyDescent="0.3">
      <c r="A905">
        <v>39</v>
      </c>
      <c r="B905" t="s">
        <v>55</v>
      </c>
      <c r="R905">
        <v>76</v>
      </c>
      <c r="S905" t="s">
        <v>49</v>
      </c>
      <c r="T905">
        <v>32</v>
      </c>
      <c r="U905" t="s">
        <v>49</v>
      </c>
    </row>
    <row r="906" spans="1:21" x14ac:dyDescent="0.3">
      <c r="A906">
        <v>19</v>
      </c>
      <c r="B906" t="s">
        <v>49</v>
      </c>
      <c r="R906">
        <v>508</v>
      </c>
      <c r="S906" t="s">
        <v>49</v>
      </c>
      <c r="T906">
        <v>138</v>
      </c>
      <c r="U906" t="s">
        <v>49</v>
      </c>
    </row>
    <row r="907" spans="1:21" x14ac:dyDescent="0.3">
      <c r="A907">
        <v>44</v>
      </c>
      <c r="B907" t="s">
        <v>49</v>
      </c>
      <c r="R907">
        <v>128</v>
      </c>
      <c r="S907" t="s">
        <v>55</v>
      </c>
      <c r="T907">
        <v>228</v>
      </c>
      <c r="U907" t="s">
        <v>49</v>
      </c>
    </row>
    <row r="908" spans="1:21" x14ac:dyDescent="0.3">
      <c r="A908">
        <v>20</v>
      </c>
      <c r="B908" t="s">
        <v>55</v>
      </c>
      <c r="R908">
        <v>193</v>
      </c>
      <c r="S908" t="s">
        <v>49</v>
      </c>
      <c r="T908">
        <v>45</v>
      </c>
      <c r="U908" t="s">
        <v>49</v>
      </c>
    </row>
    <row r="909" spans="1:21" x14ac:dyDescent="0.3">
      <c r="A909">
        <v>22</v>
      </c>
      <c r="B909" t="s">
        <v>55</v>
      </c>
      <c r="R909">
        <v>172</v>
      </c>
      <c r="S909" t="s">
        <v>49</v>
      </c>
      <c r="T909">
        <v>76</v>
      </c>
      <c r="U909" t="s">
        <v>49</v>
      </c>
    </row>
    <row r="910" spans="1:21" x14ac:dyDescent="0.3">
      <c r="A910">
        <v>24</v>
      </c>
      <c r="B910" t="s">
        <v>49</v>
      </c>
      <c r="R910">
        <v>142</v>
      </c>
      <c r="S910" t="s">
        <v>49</v>
      </c>
      <c r="T910">
        <v>144</v>
      </c>
      <c r="U910" t="s">
        <v>49</v>
      </c>
    </row>
    <row r="911" spans="1:21" x14ac:dyDescent="0.3">
      <c r="A911">
        <v>25</v>
      </c>
      <c r="B911" t="s">
        <v>49</v>
      </c>
      <c r="R911">
        <v>492</v>
      </c>
      <c r="S911" t="s">
        <v>49</v>
      </c>
      <c r="T911">
        <v>168</v>
      </c>
      <c r="U911" t="s">
        <v>49</v>
      </c>
    </row>
    <row r="912" spans="1:21" x14ac:dyDescent="0.3">
      <c r="A912">
        <v>20</v>
      </c>
      <c r="B912" t="s">
        <v>49</v>
      </c>
      <c r="R912">
        <v>140</v>
      </c>
      <c r="S912" t="s">
        <v>49</v>
      </c>
      <c r="T912">
        <v>140</v>
      </c>
      <c r="U912" t="s">
        <v>49</v>
      </c>
    </row>
    <row r="913" spans="1:21" x14ac:dyDescent="0.3">
      <c r="A913">
        <v>25</v>
      </c>
      <c r="B913" t="s">
        <v>49</v>
      </c>
      <c r="R913">
        <v>140</v>
      </c>
      <c r="S913" t="s">
        <v>49</v>
      </c>
      <c r="T913">
        <v>94</v>
      </c>
      <c r="U913" t="s">
        <v>49</v>
      </c>
    </row>
    <row r="914" spans="1:21" x14ac:dyDescent="0.3">
      <c r="A914">
        <v>22</v>
      </c>
      <c r="B914" t="s">
        <v>49</v>
      </c>
      <c r="R914">
        <v>257</v>
      </c>
      <c r="S914" t="s">
        <v>49</v>
      </c>
      <c r="T914">
        <v>118</v>
      </c>
      <c r="U914" t="s">
        <v>49</v>
      </c>
    </row>
    <row r="915" spans="1:21" x14ac:dyDescent="0.3">
      <c r="A915">
        <v>22</v>
      </c>
      <c r="B915" t="s">
        <v>49</v>
      </c>
      <c r="R915">
        <v>41</v>
      </c>
      <c r="S915" t="s">
        <v>49</v>
      </c>
      <c r="T915">
        <v>382</v>
      </c>
      <c r="U915" t="s">
        <v>49</v>
      </c>
    </row>
    <row r="916" spans="1:21" x14ac:dyDescent="0.3">
      <c r="A916">
        <v>29</v>
      </c>
      <c r="B916" t="s">
        <v>55</v>
      </c>
      <c r="R916">
        <v>91</v>
      </c>
      <c r="S916" t="s">
        <v>49</v>
      </c>
      <c r="T916">
        <v>111</v>
      </c>
      <c r="U916" t="s">
        <v>49</v>
      </c>
    </row>
    <row r="917" spans="1:21" x14ac:dyDescent="0.3">
      <c r="A917">
        <v>22</v>
      </c>
      <c r="B917" t="s">
        <v>49</v>
      </c>
      <c r="R917">
        <v>132</v>
      </c>
      <c r="S917" t="s">
        <v>49</v>
      </c>
      <c r="T917">
        <v>298</v>
      </c>
      <c r="U917" t="s">
        <v>49</v>
      </c>
    </row>
    <row r="918" spans="1:21" x14ac:dyDescent="0.3">
      <c r="A918">
        <v>26</v>
      </c>
      <c r="B918" t="s">
        <v>49</v>
      </c>
      <c r="R918">
        <v>284</v>
      </c>
      <c r="S918" t="s">
        <v>49</v>
      </c>
      <c r="T918">
        <v>121</v>
      </c>
      <c r="U918" t="s">
        <v>49</v>
      </c>
    </row>
    <row r="919" spans="1:21" x14ac:dyDescent="0.3">
      <c r="A919">
        <v>26</v>
      </c>
      <c r="B919" t="s">
        <v>55</v>
      </c>
      <c r="R919">
        <v>184</v>
      </c>
      <c r="S919" t="s">
        <v>49</v>
      </c>
      <c r="T919">
        <v>317</v>
      </c>
      <c r="U919" t="s">
        <v>49</v>
      </c>
    </row>
    <row r="920" spans="1:21" x14ac:dyDescent="0.3">
      <c r="A920">
        <v>4</v>
      </c>
      <c r="B920" t="s">
        <v>55</v>
      </c>
      <c r="R920">
        <v>225</v>
      </c>
      <c r="S920" t="s">
        <v>49</v>
      </c>
      <c r="T920">
        <v>42</v>
      </c>
      <c r="U920" t="s">
        <v>49</v>
      </c>
    </row>
    <row r="921" spans="1:21" x14ac:dyDescent="0.3">
      <c r="A921">
        <v>18</v>
      </c>
      <c r="B921" t="s">
        <v>49</v>
      </c>
      <c r="R921">
        <v>241</v>
      </c>
      <c r="S921" t="s">
        <v>49</v>
      </c>
      <c r="T921">
        <v>81</v>
      </c>
      <c r="U921" t="s">
        <v>49</v>
      </c>
    </row>
    <row r="922" spans="1:21" x14ac:dyDescent="0.3">
      <c r="A922">
        <v>1</v>
      </c>
      <c r="B922" t="s">
        <v>49</v>
      </c>
      <c r="R922">
        <v>79</v>
      </c>
      <c r="S922" t="s">
        <v>49</v>
      </c>
      <c r="T922">
        <v>259</v>
      </c>
      <c r="U922" t="s">
        <v>49</v>
      </c>
    </row>
    <row r="923" spans="1:21" x14ac:dyDescent="0.3">
      <c r="A923">
        <v>36</v>
      </c>
      <c r="B923" t="s">
        <v>49</v>
      </c>
      <c r="R923">
        <v>156</v>
      </c>
      <c r="S923" t="s">
        <v>49</v>
      </c>
      <c r="T923">
        <v>121</v>
      </c>
      <c r="U923" t="s">
        <v>49</v>
      </c>
    </row>
    <row r="924" spans="1:21" x14ac:dyDescent="0.3">
      <c r="A924">
        <v>25</v>
      </c>
      <c r="B924" t="s">
        <v>55</v>
      </c>
      <c r="R924">
        <v>223</v>
      </c>
      <c r="S924" t="s">
        <v>49</v>
      </c>
      <c r="T924">
        <v>432</v>
      </c>
      <c r="U924" t="s">
        <v>49</v>
      </c>
    </row>
    <row r="925" spans="1:21" x14ac:dyDescent="0.3">
      <c r="A925">
        <v>26</v>
      </c>
      <c r="B925" t="s">
        <v>49</v>
      </c>
      <c r="R925">
        <v>198</v>
      </c>
      <c r="S925" t="s">
        <v>49</v>
      </c>
      <c r="T925">
        <v>126</v>
      </c>
      <c r="U925" t="s">
        <v>49</v>
      </c>
    </row>
    <row r="926" spans="1:21" x14ac:dyDescent="0.3">
      <c r="A926">
        <v>30</v>
      </c>
      <c r="B926" t="s">
        <v>49</v>
      </c>
      <c r="R926">
        <v>536</v>
      </c>
      <c r="S926" t="s">
        <v>49</v>
      </c>
      <c r="T926">
        <v>120</v>
      </c>
      <c r="U926" t="s">
        <v>49</v>
      </c>
    </row>
    <row r="927" spans="1:21" x14ac:dyDescent="0.3">
      <c r="A927">
        <v>37</v>
      </c>
      <c r="B927" t="s">
        <v>49</v>
      </c>
      <c r="R927">
        <v>304</v>
      </c>
      <c r="S927" t="s">
        <v>49</v>
      </c>
      <c r="T927">
        <v>136</v>
      </c>
      <c r="U927" t="s">
        <v>49</v>
      </c>
    </row>
    <row r="928" spans="1:21" x14ac:dyDescent="0.3">
      <c r="A928">
        <v>23</v>
      </c>
      <c r="B928" t="s">
        <v>49</v>
      </c>
      <c r="R928">
        <v>196</v>
      </c>
      <c r="S928" t="s">
        <v>49</v>
      </c>
      <c r="T928">
        <v>1130</v>
      </c>
      <c r="U928" t="s">
        <v>49</v>
      </c>
    </row>
    <row r="929" spans="1:21" x14ac:dyDescent="0.3">
      <c r="A929">
        <v>38</v>
      </c>
      <c r="B929" t="s">
        <v>55</v>
      </c>
      <c r="R929">
        <v>298</v>
      </c>
      <c r="S929" t="s">
        <v>49</v>
      </c>
      <c r="T929">
        <v>305</v>
      </c>
      <c r="U929" t="s">
        <v>49</v>
      </c>
    </row>
    <row r="930" spans="1:21" x14ac:dyDescent="0.3">
      <c r="A930">
        <v>23</v>
      </c>
      <c r="B930" t="s">
        <v>49</v>
      </c>
      <c r="R930">
        <v>86</v>
      </c>
      <c r="S930" t="s">
        <v>49</v>
      </c>
      <c r="T930">
        <v>332</v>
      </c>
      <c r="U930" t="s">
        <v>49</v>
      </c>
    </row>
    <row r="931" spans="1:21" x14ac:dyDescent="0.3">
      <c r="A931">
        <v>22</v>
      </c>
      <c r="B931" t="s">
        <v>55</v>
      </c>
      <c r="R931">
        <v>186</v>
      </c>
      <c r="S931" t="s">
        <v>49</v>
      </c>
      <c r="T931">
        <v>412</v>
      </c>
      <c r="U931" t="s">
        <v>49</v>
      </c>
    </row>
    <row r="932" spans="1:21" x14ac:dyDescent="0.3">
      <c r="A932">
        <v>16</v>
      </c>
      <c r="B932" t="s">
        <v>49</v>
      </c>
      <c r="R932">
        <v>167</v>
      </c>
      <c r="S932" t="s">
        <v>49</v>
      </c>
      <c r="T932">
        <v>157</v>
      </c>
      <c r="U932" t="s">
        <v>49</v>
      </c>
    </row>
    <row r="933" spans="1:21" x14ac:dyDescent="0.3">
      <c r="A933">
        <v>32</v>
      </c>
      <c r="B933" t="s">
        <v>55</v>
      </c>
      <c r="R933">
        <v>24</v>
      </c>
      <c r="S933" t="s">
        <v>49</v>
      </c>
      <c r="T933">
        <v>71</v>
      </c>
      <c r="U933" t="s">
        <v>49</v>
      </c>
    </row>
    <row r="934" spans="1:21" x14ac:dyDescent="0.3">
      <c r="A934">
        <v>29</v>
      </c>
      <c r="B934" t="s">
        <v>49</v>
      </c>
      <c r="R934">
        <v>74</v>
      </c>
      <c r="S934" t="s">
        <v>49</v>
      </c>
      <c r="T934">
        <v>297</v>
      </c>
      <c r="U934" t="s">
        <v>49</v>
      </c>
    </row>
    <row r="935" spans="1:21" x14ac:dyDescent="0.3">
      <c r="A935">
        <v>29</v>
      </c>
      <c r="B935" t="s">
        <v>49</v>
      </c>
      <c r="R935">
        <v>601</v>
      </c>
      <c r="S935" t="s">
        <v>49</v>
      </c>
      <c r="T935">
        <v>307</v>
      </c>
      <c r="U935" t="s">
        <v>49</v>
      </c>
    </row>
    <row r="936" spans="1:21" x14ac:dyDescent="0.3">
      <c r="A936">
        <v>22</v>
      </c>
      <c r="B936" t="s">
        <v>49</v>
      </c>
      <c r="R936">
        <v>1168</v>
      </c>
      <c r="S936" t="s">
        <v>49</v>
      </c>
      <c r="T936">
        <v>119</v>
      </c>
      <c r="U936" t="s">
        <v>49</v>
      </c>
    </row>
    <row r="937" spans="1:21" x14ac:dyDescent="0.3">
      <c r="A937">
        <v>22</v>
      </c>
      <c r="B937" t="s">
        <v>55</v>
      </c>
      <c r="R937">
        <v>277</v>
      </c>
      <c r="S937" t="s">
        <v>49</v>
      </c>
      <c r="T937">
        <v>116</v>
      </c>
      <c r="U937" t="s">
        <v>49</v>
      </c>
    </row>
    <row r="938" spans="1:21" x14ac:dyDescent="0.3">
      <c r="A938">
        <v>40</v>
      </c>
      <c r="B938" t="s">
        <v>49</v>
      </c>
      <c r="R938">
        <v>748</v>
      </c>
      <c r="S938" t="s">
        <v>49</v>
      </c>
      <c r="T938">
        <v>274</v>
      </c>
      <c r="U938" t="s">
        <v>49</v>
      </c>
    </row>
    <row r="939" spans="1:21" x14ac:dyDescent="0.3">
      <c r="A939">
        <v>5</v>
      </c>
      <c r="B939" t="s">
        <v>49</v>
      </c>
      <c r="R939">
        <v>364</v>
      </c>
      <c r="S939" t="s">
        <v>49</v>
      </c>
      <c r="T939">
        <v>143</v>
      </c>
      <c r="U939" t="s">
        <v>49</v>
      </c>
    </row>
    <row r="940" spans="1:21" x14ac:dyDescent="0.3">
      <c r="A940">
        <v>3</v>
      </c>
      <c r="B940" t="s">
        <v>49</v>
      </c>
      <c r="R940">
        <v>229</v>
      </c>
      <c r="S940" t="s">
        <v>49</v>
      </c>
      <c r="T940">
        <v>860</v>
      </c>
      <c r="U940" t="s">
        <v>49</v>
      </c>
    </row>
    <row r="941" spans="1:21" x14ac:dyDescent="0.3">
      <c r="A941">
        <v>8</v>
      </c>
      <c r="B941" t="s">
        <v>49</v>
      </c>
      <c r="R941">
        <v>43</v>
      </c>
      <c r="S941" t="s">
        <v>49</v>
      </c>
      <c r="T941">
        <v>420</v>
      </c>
      <c r="U941" t="s">
        <v>49</v>
      </c>
    </row>
    <row r="942" spans="1:21" x14ac:dyDescent="0.3">
      <c r="A942">
        <v>12</v>
      </c>
      <c r="B942" t="s">
        <v>49</v>
      </c>
      <c r="R942">
        <v>177</v>
      </c>
      <c r="S942" t="s">
        <v>55</v>
      </c>
      <c r="T942">
        <v>213</v>
      </c>
      <c r="U942" t="s">
        <v>49</v>
      </c>
    </row>
    <row r="943" spans="1:21" x14ac:dyDescent="0.3">
      <c r="A943">
        <v>32</v>
      </c>
      <c r="B943" t="s">
        <v>49</v>
      </c>
      <c r="R943">
        <v>262</v>
      </c>
      <c r="S943" t="s">
        <v>55</v>
      </c>
      <c r="T943">
        <v>756</v>
      </c>
      <c r="U943" t="s">
        <v>49</v>
      </c>
    </row>
    <row r="944" spans="1:21" x14ac:dyDescent="0.3">
      <c r="A944">
        <v>20</v>
      </c>
      <c r="B944" t="s">
        <v>49</v>
      </c>
      <c r="R944">
        <v>317</v>
      </c>
      <c r="S944" t="s">
        <v>49</v>
      </c>
      <c r="T944">
        <v>259</v>
      </c>
      <c r="U944" t="s">
        <v>49</v>
      </c>
    </row>
    <row r="945" spans="1:21" x14ac:dyDescent="0.3">
      <c r="A945">
        <v>26</v>
      </c>
      <c r="B945" t="s">
        <v>49</v>
      </c>
      <c r="R945">
        <v>402</v>
      </c>
      <c r="S945" t="s">
        <v>49</v>
      </c>
      <c r="T945">
        <v>201</v>
      </c>
      <c r="U945" t="s">
        <v>49</v>
      </c>
    </row>
    <row r="946" spans="1:21" x14ac:dyDescent="0.3">
      <c r="A946">
        <v>24</v>
      </c>
      <c r="B946" t="s">
        <v>49</v>
      </c>
      <c r="R946">
        <v>314</v>
      </c>
      <c r="S946" t="s">
        <v>55</v>
      </c>
      <c r="T946">
        <v>19</v>
      </c>
      <c r="U946" t="s">
        <v>49</v>
      </c>
    </row>
    <row r="947" spans="1:21" x14ac:dyDescent="0.3">
      <c r="A947">
        <v>25</v>
      </c>
      <c r="B947" t="s">
        <v>49</v>
      </c>
      <c r="R947">
        <v>109</v>
      </c>
      <c r="S947" t="s">
        <v>55</v>
      </c>
      <c r="T947">
        <v>53</v>
      </c>
      <c r="U947" t="s">
        <v>49</v>
      </c>
    </row>
    <row r="948" spans="1:21" x14ac:dyDescent="0.3">
      <c r="A948">
        <v>45</v>
      </c>
      <c r="B948" t="s">
        <v>49</v>
      </c>
      <c r="R948">
        <v>56</v>
      </c>
      <c r="S948" t="s">
        <v>49</v>
      </c>
      <c r="T948">
        <v>57</v>
      </c>
      <c r="U948" t="s">
        <v>49</v>
      </c>
    </row>
    <row r="949" spans="1:21" x14ac:dyDescent="0.3">
      <c r="A949">
        <v>36</v>
      </c>
      <c r="B949" t="s">
        <v>55</v>
      </c>
      <c r="R949">
        <v>169</v>
      </c>
      <c r="S949" t="s">
        <v>49</v>
      </c>
      <c r="T949">
        <v>251</v>
      </c>
      <c r="U949" t="s">
        <v>49</v>
      </c>
    </row>
    <row r="950" spans="1:21" x14ac:dyDescent="0.3">
      <c r="A950">
        <v>30</v>
      </c>
      <c r="B950" t="s">
        <v>55</v>
      </c>
      <c r="R950">
        <v>127</v>
      </c>
      <c r="S950" t="s">
        <v>49</v>
      </c>
      <c r="T950">
        <v>39</v>
      </c>
      <c r="U950" t="s">
        <v>49</v>
      </c>
    </row>
    <row r="951" spans="1:21" x14ac:dyDescent="0.3">
      <c r="A951">
        <v>20</v>
      </c>
      <c r="B951" t="s">
        <v>55</v>
      </c>
      <c r="R951">
        <v>175</v>
      </c>
      <c r="S951" t="s">
        <v>49</v>
      </c>
      <c r="T951">
        <v>54</v>
      </c>
      <c r="U951" t="s">
        <v>49</v>
      </c>
    </row>
    <row r="952" spans="1:21" x14ac:dyDescent="0.3">
      <c r="A952">
        <v>21</v>
      </c>
      <c r="B952" t="s">
        <v>49</v>
      </c>
      <c r="R952">
        <v>56</v>
      </c>
      <c r="S952" t="s">
        <v>49</v>
      </c>
      <c r="T952">
        <v>28</v>
      </c>
      <c r="U952" t="s">
        <v>49</v>
      </c>
    </row>
    <row r="953" spans="1:21" x14ac:dyDescent="0.3">
      <c r="A953">
        <v>28</v>
      </c>
      <c r="B953" t="s">
        <v>49</v>
      </c>
      <c r="R953">
        <v>123</v>
      </c>
      <c r="S953" t="s">
        <v>49</v>
      </c>
      <c r="T953">
        <v>268</v>
      </c>
      <c r="U953" t="s">
        <v>49</v>
      </c>
    </row>
    <row r="954" spans="1:21" x14ac:dyDescent="0.3">
      <c r="A954">
        <v>27</v>
      </c>
      <c r="B954" t="s">
        <v>49</v>
      </c>
      <c r="R954">
        <v>148</v>
      </c>
      <c r="S954" t="s">
        <v>49</v>
      </c>
      <c r="T954">
        <v>148</v>
      </c>
      <c r="U954" t="s">
        <v>49</v>
      </c>
    </row>
    <row r="955" spans="1:21" x14ac:dyDescent="0.3">
      <c r="A955">
        <v>25</v>
      </c>
      <c r="B955" t="s">
        <v>55</v>
      </c>
      <c r="R955">
        <v>231</v>
      </c>
      <c r="S955" t="s">
        <v>49</v>
      </c>
      <c r="T955">
        <v>228</v>
      </c>
      <c r="U955" t="s">
        <v>49</v>
      </c>
    </row>
    <row r="956" spans="1:21" x14ac:dyDescent="0.3">
      <c r="A956">
        <v>30</v>
      </c>
      <c r="B956" t="s">
        <v>49</v>
      </c>
      <c r="R956">
        <v>255</v>
      </c>
      <c r="S956" t="s">
        <v>49</v>
      </c>
      <c r="T956">
        <v>139</v>
      </c>
      <c r="U956" t="s">
        <v>49</v>
      </c>
    </row>
    <row r="957" spans="1:21" x14ac:dyDescent="0.3">
      <c r="A957">
        <v>26</v>
      </c>
      <c r="B957" t="s">
        <v>49</v>
      </c>
      <c r="R957">
        <v>37</v>
      </c>
      <c r="S957" t="s">
        <v>49</v>
      </c>
      <c r="T957">
        <v>89</v>
      </c>
      <c r="U957" t="s">
        <v>49</v>
      </c>
    </row>
    <row r="958" spans="1:21" x14ac:dyDescent="0.3">
      <c r="A958">
        <v>21</v>
      </c>
      <c r="B958" t="s">
        <v>49</v>
      </c>
      <c r="R958">
        <v>106</v>
      </c>
      <c r="S958" t="s">
        <v>49</v>
      </c>
      <c r="T958">
        <v>250</v>
      </c>
      <c r="U958" t="s">
        <v>49</v>
      </c>
    </row>
    <row r="959" spans="1:21" x14ac:dyDescent="0.3">
      <c r="A959">
        <v>20</v>
      </c>
      <c r="B959" t="s">
        <v>49</v>
      </c>
      <c r="R959">
        <v>95</v>
      </c>
      <c r="S959" t="s">
        <v>49</v>
      </c>
      <c r="T959">
        <v>106</v>
      </c>
      <c r="U959" t="s">
        <v>49</v>
      </c>
    </row>
    <row r="960" spans="1:21" x14ac:dyDescent="0.3">
      <c r="A960">
        <v>29</v>
      </c>
      <c r="B960" t="s">
        <v>55</v>
      </c>
      <c r="R960">
        <v>134</v>
      </c>
      <c r="S960" t="s">
        <v>49</v>
      </c>
      <c r="T960">
        <v>168</v>
      </c>
      <c r="U960" t="s">
        <v>49</v>
      </c>
    </row>
    <row r="961" spans="1:21" x14ac:dyDescent="0.3">
      <c r="A961">
        <v>51</v>
      </c>
      <c r="B961" t="s">
        <v>49</v>
      </c>
      <c r="R961">
        <v>820</v>
      </c>
      <c r="S961" t="s">
        <v>49</v>
      </c>
      <c r="T961">
        <v>408</v>
      </c>
      <c r="U961" t="s">
        <v>49</v>
      </c>
    </row>
    <row r="962" spans="1:21" x14ac:dyDescent="0.3">
      <c r="A962">
        <v>32</v>
      </c>
      <c r="B962" t="s">
        <v>55</v>
      </c>
      <c r="R962">
        <v>116</v>
      </c>
      <c r="S962" t="s">
        <v>49</v>
      </c>
      <c r="T962">
        <v>56</v>
      </c>
      <c r="U962" t="s">
        <v>49</v>
      </c>
    </row>
    <row r="963" spans="1:21" x14ac:dyDescent="0.3">
      <c r="A963">
        <v>30</v>
      </c>
      <c r="B963" t="s">
        <v>49</v>
      </c>
      <c r="R963">
        <v>463</v>
      </c>
      <c r="S963" t="s">
        <v>49</v>
      </c>
      <c r="T963">
        <v>55</v>
      </c>
      <c r="U963" t="s">
        <v>49</v>
      </c>
    </row>
    <row r="964" spans="1:21" x14ac:dyDescent="0.3">
      <c r="A964">
        <v>44</v>
      </c>
      <c r="B964" t="s">
        <v>49</v>
      </c>
      <c r="R964">
        <v>603</v>
      </c>
      <c r="S964" t="s">
        <v>49</v>
      </c>
      <c r="T964">
        <v>76</v>
      </c>
      <c r="U964" t="s">
        <v>49</v>
      </c>
    </row>
    <row r="965" spans="1:21" x14ac:dyDescent="0.3">
      <c r="A965">
        <v>20</v>
      </c>
      <c r="B965" t="s">
        <v>49</v>
      </c>
      <c r="R965">
        <v>47</v>
      </c>
      <c r="S965" t="s">
        <v>49</v>
      </c>
      <c r="T965">
        <v>72</v>
      </c>
      <c r="U965" t="s">
        <v>49</v>
      </c>
    </row>
    <row r="966" spans="1:21" x14ac:dyDescent="0.3">
      <c r="A966">
        <v>21</v>
      </c>
      <c r="B966" t="s">
        <v>55</v>
      </c>
      <c r="R966">
        <v>126</v>
      </c>
      <c r="S966" t="s">
        <v>49</v>
      </c>
      <c r="T966">
        <v>99</v>
      </c>
      <c r="U966" t="s">
        <v>49</v>
      </c>
    </row>
    <row r="967" spans="1:21" x14ac:dyDescent="0.3">
      <c r="A967">
        <v>24</v>
      </c>
      <c r="B967" t="s">
        <v>55</v>
      </c>
      <c r="R967">
        <v>421</v>
      </c>
      <c r="S967" t="s">
        <v>55</v>
      </c>
      <c r="T967">
        <v>13</v>
      </c>
      <c r="U967" t="s">
        <v>49</v>
      </c>
    </row>
    <row r="968" spans="1:21" x14ac:dyDescent="0.3">
      <c r="A968">
        <v>22</v>
      </c>
      <c r="B968" t="s">
        <v>49</v>
      </c>
      <c r="R968">
        <v>174</v>
      </c>
      <c r="S968" t="s">
        <v>49</v>
      </c>
      <c r="T968">
        <v>178</v>
      </c>
      <c r="U968" t="s">
        <v>49</v>
      </c>
    </row>
    <row r="969" spans="1:21" x14ac:dyDescent="0.3">
      <c r="A969">
        <v>20</v>
      </c>
      <c r="B969" t="s">
        <v>49</v>
      </c>
      <c r="R969">
        <v>144</v>
      </c>
      <c r="S969" t="s">
        <v>49</v>
      </c>
      <c r="T969">
        <v>287</v>
      </c>
      <c r="U969" t="s">
        <v>49</v>
      </c>
    </row>
    <row r="970" spans="1:21" x14ac:dyDescent="0.3">
      <c r="A970">
        <v>34</v>
      </c>
      <c r="B970" t="s">
        <v>49</v>
      </c>
      <c r="R970">
        <v>191</v>
      </c>
      <c r="S970" t="s">
        <v>49</v>
      </c>
      <c r="T970">
        <v>141</v>
      </c>
      <c r="U970" t="s">
        <v>49</v>
      </c>
    </row>
    <row r="971" spans="1:21" x14ac:dyDescent="0.3">
      <c r="A971">
        <v>29</v>
      </c>
      <c r="B971" t="s">
        <v>49</v>
      </c>
      <c r="R971">
        <v>222</v>
      </c>
      <c r="S971" t="s">
        <v>49</v>
      </c>
      <c r="T971">
        <v>127</v>
      </c>
      <c r="U971" t="s">
        <v>49</v>
      </c>
    </row>
    <row r="972" spans="1:21" x14ac:dyDescent="0.3">
      <c r="A972">
        <v>20</v>
      </c>
      <c r="B972" t="s">
        <v>55</v>
      </c>
      <c r="R972">
        <v>206</v>
      </c>
      <c r="S972" t="s">
        <v>55</v>
      </c>
      <c r="T972">
        <v>69</v>
      </c>
      <c r="U972" t="s">
        <v>49</v>
      </c>
    </row>
    <row r="973" spans="1:21" x14ac:dyDescent="0.3">
      <c r="A973">
        <v>32</v>
      </c>
      <c r="B973" t="s">
        <v>49</v>
      </c>
      <c r="R973">
        <v>74</v>
      </c>
      <c r="S973" t="s">
        <v>49</v>
      </c>
      <c r="T973">
        <v>763</v>
      </c>
      <c r="U973" t="s">
        <v>49</v>
      </c>
    </row>
    <row r="974" spans="1:21" x14ac:dyDescent="0.3">
      <c r="A974">
        <v>28</v>
      </c>
      <c r="B974" t="s">
        <v>55</v>
      </c>
      <c r="R974">
        <v>24</v>
      </c>
      <c r="S974" t="s">
        <v>49</v>
      </c>
      <c r="T974">
        <v>122</v>
      </c>
      <c r="U974" t="s">
        <v>49</v>
      </c>
    </row>
    <row r="975" spans="1:21" x14ac:dyDescent="0.3">
      <c r="A975">
        <v>25</v>
      </c>
      <c r="B975" t="s">
        <v>49</v>
      </c>
      <c r="R975">
        <v>7</v>
      </c>
      <c r="S975" t="s">
        <v>49</v>
      </c>
      <c r="T975">
        <v>143</v>
      </c>
      <c r="U975" t="s">
        <v>49</v>
      </c>
    </row>
    <row r="976" spans="1:21" x14ac:dyDescent="0.3">
      <c r="A976">
        <v>23</v>
      </c>
      <c r="B976" t="s">
        <v>49</v>
      </c>
      <c r="R976">
        <v>493</v>
      </c>
      <c r="S976" t="s">
        <v>49</v>
      </c>
      <c r="T976">
        <v>316</v>
      </c>
      <c r="U976" t="s">
        <v>49</v>
      </c>
    </row>
    <row r="977" spans="1:21" x14ac:dyDescent="0.3">
      <c r="A977">
        <v>35</v>
      </c>
      <c r="B977" t="s">
        <v>49</v>
      </c>
      <c r="R977">
        <v>350</v>
      </c>
      <c r="S977" t="s">
        <v>55</v>
      </c>
      <c r="T977">
        <v>89</v>
      </c>
      <c r="U977" t="s">
        <v>49</v>
      </c>
    </row>
    <row r="978" spans="1:21" x14ac:dyDescent="0.3">
      <c r="A978">
        <v>33</v>
      </c>
      <c r="B978" t="s">
        <v>49</v>
      </c>
      <c r="R978">
        <v>250</v>
      </c>
      <c r="S978" t="s">
        <v>49</v>
      </c>
      <c r="T978">
        <v>151</v>
      </c>
      <c r="U978" t="s">
        <v>49</v>
      </c>
    </row>
    <row r="979" spans="1:21" x14ac:dyDescent="0.3">
      <c r="A979">
        <v>30</v>
      </c>
      <c r="B979" t="s">
        <v>49</v>
      </c>
      <c r="R979">
        <v>86</v>
      </c>
      <c r="S979" t="s">
        <v>49</v>
      </c>
      <c r="T979">
        <v>40</v>
      </c>
      <c r="U979" t="s">
        <v>49</v>
      </c>
    </row>
    <row r="980" spans="1:21" x14ac:dyDescent="0.3">
      <c r="A980">
        <v>24</v>
      </c>
      <c r="B980" t="s">
        <v>55</v>
      </c>
      <c r="R980">
        <v>371</v>
      </c>
      <c r="S980" t="s">
        <v>49</v>
      </c>
      <c r="T980">
        <v>5</v>
      </c>
      <c r="U980" t="s">
        <v>49</v>
      </c>
    </row>
    <row r="981" spans="1:21" x14ac:dyDescent="0.3">
      <c r="A981">
        <v>19</v>
      </c>
      <c r="B981" t="s">
        <v>49</v>
      </c>
      <c r="R981">
        <v>419</v>
      </c>
      <c r="S981" t="s">
        <v>49</v>
      </c>
      <c r="T981">
        <v>90</v>
      </c>
      <c r="U981" t="s">
        <v>49</v>
      </c>
    </row>
    <row r="982" spans="1:21" x14ac:dyDescent="0.3">
      <c r="A982">
        <v>29</v>
      </c>
      <c r="B982" t="s">
        <v>55</v>
      </c>
      <c r="R982">
        <v>2087</v>
      </c>
      <c r="S982" t="s">
        <v>55</v>
      </c>
      <c r="T982">
        <v>50</v>
      </c>
      <c r="U982" t="s">
        <v>49</v>
      </c>
    </row>
    <row r="983" spans="1:21" x14ac:dyDescent="0.3">
      <c r="A983">
        <v>26</v>
      </c>
      <c r="B983" t="s">
        <v>55</v>
      </c>
      <c r="R983">
        <v>22</v>
      </c>
      <c r="S983" t="s">
        <v>49</v>
      </c>
      <c r="T983">
        <v>369</v>
      </c>
      <c r="U983" t="s">
        <v>49</v>
      </c>
    </row>
    <row r="984" spans="1:21" x14ac:dyDescent="0.3">
      <c r="A984">
        <v>24</v>
      </c>
      <c r="B984" t="s">
        <v>55</v>
      </c>
      <c r="R984">
        <v>266</v>
      </c>
      <c r="S984" t="s">
        <v>49</v>
      </c>
      <c r="T984">
        <v>256</v>
      </c>
      <c r="U984" t="s">
        <v>49</v>
      </c>
    </row>
    <row r="985" spans="1:21" x14ac:dyDescent="0.3">
      <c r="A985">
        <v>31</v>
      </c>
      <c r="B985" t="s">
        <v>55</v>
      </c>
      <c r="R985">
        <v>191</v>
      </c>
      <c r="S985" t="s">
        <v>49</v>
      </c>
      <c r="T985">
        <v>298</v>
      </c>
      <c r="U985" t="s">
        <v>49</v>
      </c>
    </row>
    <row r="986" spans="1:21" x14ac:dyDescent="0.3">
      <c r="A986">
        <v>19</v>
      </c>
      <c r="B986" t="s">
        <v>49</v>
      </c>
      <c r="R986">
        <v>222</v>
      </c>
      <c r="S986" t="s">
        <v>55</v>
      </c>
      <c r="T986">
        <v>268</v>
      </c>
      <c r="U986" t="s">
        <v>49</v>
      </c>
    </row>
    <row r="987" spans="1:21" x14ac:dyDescent="0.3">
      <c r="A987">
        <v>22</v>
      </c>
      <c r="B987" t="s">
        <v>55</v>
      </c>
      <c r="R987">
        <v>264</v>
      </c>
      <c r="S987" t="s">
        <v>49</v>
      </c>
      <c r="T987">
        <v>231</v>
      </c>
      <c r="U987" t="s">
        <v>49</v>
      </c>
    </row>
    <row r="988" spans="1:21" x14ac:dyDescent="0.3">
      <c r="A988">
        <v>42</v>
      </c>
      <c r="B988" t="s">
        <v>49</v>
      </c>
      <c r="R988">
        <v>184</v>
      </c>
      <c r="S988" t="s">
        <v>49</v>
      </c>
      <c r="T988">
        <v>4</v>
      </c>
      <c r="U988" t="s">
        <v>49</v>
      </c>
    </row>
    <row r="989" spans="1:21" x14ac:dyDescent="0.3">
      <c r="A989">
        <v>17</v>
      </c>
      <c r="B989" t="s">
        <v>49</v>
      </c>
      <c r="R989">
        <v>95</v>
      </c>
      <c r="S989" t="s">
        <v>49</v>
      </c>
      <c r="T989">
        <v>78</v>
      </c>
      <c r="U989" t="s">
        <v>49</v>
      </c>
    </row>
    <row r="990" spans="1:21" x14ac:dyDescent="0.3">
      <c r="A990">
        <v>20</v>
      </c>
      <c r="B990" t="s">
        <v>49</v>
      </c>
      <c r="R990">
        <v>127</v>
      </c>
      <c r="S990" t="s">
        <v>49</v>
      </c>
      <c r="T990">
        <v>419</v>
      </c>
      <c r="U990" t="s">
        <v>49</v>
      </c>
    </row>
    <row r="991" spans="1:21" x14ac:dyDescent="0.3">
      <c r="A991">
        <v>27</v>
      </c>
      <c r="B991" t="s">
        <v>49</v>
      </c>
      <c r="R991">
        <v>395</v>
      </c>
      <c r="S991" t="s">
        <v>49</v>
      </c>
      <c r="T991">
        <v>421</v>
      </c>
      <c r="U991" t="s">
        <v>49</v>
      </c>
    </row>
    <row r="992" spans="1:21" x14ac:dyDescent="0.3">
      <c r="A992">
        <v>19</v>
      </c>
      <c r="B992" t="s">
        <v>49</v>
      </c>
      <c r="R992">
        <v>174</v>
      </c>
      <c r="S992" t="s">
        <v>49</v>
      </c>
      <c r="T992">
        <v>105</v>
      </c>
      <c r="U992" t="s">
        <v>49</v>
      </c>
    </row>
    <row r="993" spans="1:21" x14ac:dyDescent="0.3">
      <c r="A993">
        <v>27</v>
      </c>
      <c r="B993" t="s">
        <v>49</v>
      </c>
      <c r="R993">
        <v>124</v>
      </c>
      <c r="S993" t="s">
        <v>55</v>
      </c>
      <c r="T993">
        <v>42</v>
      </c>
      <c r="U993" t="s">
        <v>49</v>
      </c>
    </row>
    <row r="994" spans="1:21" x14ac:dyDescent="0.3">
      <c r="A994">
        <v>63</v>
      </c>
      <c r="B994" t="s">
        <v>49</v>
      </c>
      <c r="R994">
        <v>102</v>
      </c>
      <c r="S994" t="s">
        <v>49</v>
      </c>
      <c r="T994">
        <v>114</v>
      </c>
      <c r="U994" t="s">
        <v>49</v>
      </c>
    </row>
    <row r="995" spans="1:21" x14ac:dyDescent="0.3">
      <c r="A995">
        <v>22</v>
      </c>
      <c r="B995" t="s">
        <v>49</v>
      </c>
      <c r="R995">
        <v>279</v>
      </c>
      <c r="S995" t="s">
        <v>49</v>
      </c>
      <c r="T995">
        <v>286</v>
      </c>
      <c r="U995" t="s">
        <v>49</v>
      </c>
    </row>
    <row r="996" spans="1:21" x14ac:dyDescent="0.3">
      <c r="A996">
        <v>31</v>
      </c>
      <c r="B996" t="s">
        <v>49</v>
      </c>
      <c r="R996">
        <v>76</v>
      </c>
      <c r="S996" t="s">
        <v>49</v>
      </c>
      <c r="T996">
        <v>91</v>
      </c>
      <c r="U996" t="s">
        <v>49</v>
      </c>
    </row>
    <row r="997" spans="1:21" x14ac:dyDescent="0.3">
      <c r="A997">
        <v>48</v>
      </c>
      <c r="B997" t="s">
        <v>49</v>
      </c>
      <c r="R997">
        <v>472</v>
      </c>
      <c r="S997" t="s">
        <v>49</v>
      </c>
      <c r="T997">
        <v>766</v>
      </c>
      <c r="U997" t="s">
        <v>49</v>
      </c>
    </row>
    <row r="998" spans="1:21" x14ac:dyDescent="0.3">
      <c r="A998">
        <v>28</v>
      </c>
      <c r="B998" t="s">
        <v>49</v>
      </c>
      <c r="R998">
        <v>84</v>
      </c>
      <c r="S998" t="s">
        <v>49</v>
      </c>
      <c r="T998">
        <v>92</v>
      </c>
      <c r="U998" t="s">
        <v>49</v>
      </c>
    </row>
    <row r="999" spans="1:21" x14ac:dyDescent="0.3">
      <c r="A999">
        <v>21</v>
      </c>
      <c r="B999" t="s">
        <v>55</v>
      </c>
      <c r="R999">
        <v>271</v>
      </c>
      <c r="S999" t="s">
        <v>49</v>
      </c>
      <c r="T999">
        <v>211</v>
      </c>
      <c r="U999" t="s">
        <v>49</v>
      </c>
    </row>
    <row r="1000" spans="1:21" x14ac:dyDescent="0.3">
      <c r="A1000">
        <v>28</v>
      </c>
      <c r="B1000" t="s">
        <v>49</v>
      </c>
      <c r="R1000">
        <v>754</v>
      </c>
      <c r="S1000" t="s">
        <v>49</v>
      </c>
      <c r="T1000">
        <v>160</v>
      </c>
      <c r="U1000" t="s">
        <v>49</v>
      </c>
    </row>
    <row r="1001" spans="1:21" x14ac:dyDescent="0.3">
      <c r="A1001">
        <v>23</v>
      </c>
      <c r="B1001" t="s">
        <v>49</v>
      </c>
      <c r="R1001">
        <v>172</v>
      </c>
      <c r="S1001" t="s">
        <v>49</v>
      </c>
      <c r="T1001">
        <v>166</v>
      </c>
      <c r="U1001" t="s">
        <v>49</v>
      </c>
    </row>
    <row r="1002" spans="1:21" x14ac:dyDescent="0.3">
      <c r="A1002">
        <v>24</v>
      </c>
      <c r="B1002" t="s">
        <v>49</v>
      </c>
      <c r="R1002">
        <v>375</v>
      </c>
      <c r="S1002" t="s">
        <v>49</v>
      </c>
      <c r="T1002">
        <v>195</v>
      </c>
      <c r="U1002" t="s">
        <v>49</v>
      </c>
    </row>
    <row r="1003" spans="1:21" x14ac:dyDescent="0.3">
      <c r="A1003">
        <v>21</v>
      </c>
      <c r="B1003" t="s">
        <v>49</v>
      </c>
      <c r="R1003">
        <v>130</v>
      </c>
      <c r="S1003" t="s">
        <v>49</v>
      </c>
      <c r="T1003">
        <v>106</v>
      </c>
      <c r="U1003" t="s">
        <v>49</v>
      </c>
    </row>
    <row r="1004" spans="1:21" x14ac:dyDescent="0.3">
      <c r="A1004">
        <v>23</v>
      </c>
      <c r="B1004" t="s">
        <v>49</v>
      </c>
      <c r="R1004">
        <v>303</v>
      </c>
      <c r="S1004" t="s">
        <v>49</v>
      </c>
      <c r="T1004">
        <v>85</v>
      </c>
      <c r="U1004" t="s">
        <v>49</v>
      </c>
    </row>
    <row r="1005" spans="1:21" x14ac:dyDescent="0.3">
      <c r="A1005">
        <v>23</v>
      </c>
      <c r="B1005" t="s">
        <v>55</v>
      </c>
      <c r="R1005">
        <v>261</v>
      </c>
      <c r="S1005" t="s">
        <v>49</v>
      </c>
      <c r="T1005">
        <v>78</v>
      </c>
      <c r="U1005" t="s">
        <v>49</v>
      </c>
    </row>
    <row r="1006" spans="1:21" x14ac:dyDescent="0.3">
      <c r="A1006">
        <v>27</v>
      </c>
      <c r="B1006" t="s">
        <v>49</v>
      </c>
      <c r="R1006">
        <v>229</v>
      </c>
      <c r="S1006" t="s">
        <v>49</v>
      </c>
      <c r="T1006">
        <v>177</v>
      </c>
      <c r="U1006" t="s">
        <v>49</v>
      </c>
    </row>
    <row r="1007" spans="1:21" x14ac:dyDescent="0.3">
      <c r="A1007">
        <v>29</v>
      </c>
      <c r="B1007" t="s">
        <v>55</v>
      </c>
      <c r="R1007">
        <v>288</v>
      </c>
      <c r="S1007" t="s">
        <v>49</v>
      </c>
      <c r="T1007">
        <v>32</v>
      </c>
      <c r="U1007" t="s">
        <v>49</v>
      </c>
    </row>
    <row r="1008" spans="1:21" x14ac:dyDescent="0.3">
      <c r="A1008">
        <v>7</v>
      </c>
      <c r="B1008" t="s">
        <v>55</v>
      </c>
      <c r="R1008">
        <v>219</v>
      </c>
      <c r="S1008" t="s">
        <v>49</v>
      </c>
      <c r="T1008">
        <v>24</v>
      </c>
      <c r="U1008" t="s">
        <v>49</v>
      </c>
    </row>
    <row r="1009" spans="1:21" x14ac:dyDescent="0.3">
      <c r="A1009">
        <v>19</v>
      </c>
      <c r="B1009" t="s">
        <v>49</v>
      </c>
      <c r="R1009">
        <v>891</v>
      </c>
      <c r="S1009" t="s">
        <v>55</v>
      </c>
      <c r="T1009">
        <v>688</v>
      </c>
      <c r="U1009" t="s">
        <v>49</v>
      </c>
    </row>
    <row r="1010" spans="1:21" x14ac:dyDescent="0.3">
      <c r="A1010">
        <v>28</v>
      </c>
      <c r="B1010" t="s">
        <v>55</v>
      </c>
      <c r="R1010">
        <v>204</v>
      </c>
      <c r="S1010" t="s">
        <v>49</v>
      </c>
      <c r="T1010">
        <v>21</v>
      </c>
      <c r="U1010" t="s">
        <v>49</v>
      </c>
    </row>
    <row r="1011" spans="1:21" x14ac:dyDescent="0.3">
      <c r="A1011">
        <v>27</v>
      </c>
      <c r="B1011" t="s">
        <v>49</v>
      </c>
      <c r="R1011">
        <v>19</v>
      </c>
      <c r="S1011" t="s">
        <v>49</v>
      </c>
      <c r="T1011">
        <v>112</v>
      </c>
      <c r="U1011" t="s">
        <v>49</v>
      </c>
    </row>
    <row r="1012" spans="1:21" x14ac:dyDescent="0.3">
      <c r="A1012">
        <v>34</v>
      </c>
      <c r="B1012" t="s">
        <v>49</v>
      </c>
      <c r="R1012">
        <v>158</v>
      </c>
      <c r="S1012" t="s">
        <v>49</v>
      </c>
      <c r="T1012">
        <v>59</v>
      </c>
      <c r="U1012" t="s">
        <v>49</v>
      </c>
    </row>
    <row r="1013" spans="1:21" x14ac:dyDescent="0.3">
      <c r="A1013">
        <v>30</v>
      </c>
      <c r="B1013" t="s">
        <v>49</v>
      </c>
      <c r="R1013">
        <v>314</v>
      </c>
      <c r="S1013" t="s">
        <v>49</v>
      </c>
      <c r="T1013">
        <v>121</v>
      </c>
      <c r="U1013" t="s">
        <v>49</v>
      </c>
    </row>
    <row r="1014" spans="1:21" x14ac:dyDescent="0.3">
      <c r="A1014">
        <v>29</v>
      </c>
      <c r="B1014" t="s">
        <v>55</v>
      </c>
      <c r="R1014">
        <v>215</v>
      </c>
      <c r="S1014" t="s">
        <v>49</v>
      </c>
      <c r="T1014">
        <v>97</v>
      </c>
      <c r="U1014" t="s">
        <v>49</v>
      </c>
    </row>
    <row r="1015" spans="1:21" x14ac:dyDescent="0.3">
      <c r="A1015">
        <v>24</v>
      </c>
      <c r="B1015" t="s">
        <v>55</v>
      </c>
      <c r="R1015">
        <v>169</v>
      </c>
      <c r="S1015" t="s">
        <v>49</v>
      </c>
      <c r="T1015">
        <v>86</v>
      </c>
      <c r="U1015" t="s">
        <v>49</v>
      </c>
    </row>
    <row r="1016" spans="1:21" x14ac:dyDescent="0.3">
      <c r="A1016">
        <v>7</v>
      </c>
      <c r="B1016" t="s">
        <v>55</v>
      </c>
      <c r="R1016">
        <v>101</v>
      </c>
      <c r="S1016" t="s">
        <v>49</v>
      </c>
      <c r="T1016">
        <v>10</v>
      </c>
      <c r="U1016" t="s">
        <v>49</v>
      </c>
    </row>
    <row r="1017" spans="1:21" x14ac:dyDescent="0.3">
      <c r="A1017">
        <v>4</v>
      </c>
      <c r="B1017" t="s">
        <v>55</v>
      </c>
      <c r="R1017">
        <v>15</v>
      </c>
      <c r="S1017" t="s">
        <v>49</v>
      </c>
      <c r="T1017">
        <v>205</v>
      </c>
      <c r="U1017" t="s">
        <v>49</v>
      </c>
    </row>
    <row r="1018" spans="1:21" x14ac:dyDescent="0.3">
      <c r="A1018">
        <v>35</v>
      </c>
      <c r="B1018" t="s">
        <v>49</v>
      </c>
      <c r="R1018">
        <v>260</v>
      </c>
      <c r="S1018" t="s">
        <v>49</v>
      </c>
      <c r="T1018">
        <v>77</v>
      </c>
      <c r="U1018" t="s">
        <v>49</v>
      </c>
    </row>
    <row r="1019" spans="1:21" x14ac:dyDescent="0.3">
      <c r="A1019">
        <v>22</v>
      </c>
      <c r="B1019" t="s">
        <v>55</v>
      </c>
      <c r="R1019">
        <v>558</v>
      </c>
      <c r="S1019" t="s">
        <v>55</v>
      </c>
      <c r="T1019">
        <v>138</v>
      </c>
      <c r="U1019" t="s">
        <v>49</v>
      </c>
    </row>
    <row r="1020" spans="1:21" x14ac:dyDescent="0.3">
      <c r="A1020">
        <v>28</v>
      </c>
      <c r="B1020" t="s">
        <v>49</v>
      </c>
      <c r="R1020">
        <v>287</v>
      </c>
      <c r="S1020" t="s">
        <v>49</v>
      </c>
      <c r="T1020">
        <v>86</v>
      </c>
      <c r="U1020" t="s">
        <v>49</v>
      </c>
    </row>
    <row r="1021" spans="1:21" x14ac:dyDescent="0.3">
      <c r="A1021">
        <v>21</v>
      </c>
      <c r="B1021" t="s">
        <v>55</v>
      </c>
      <c r="R1021">
        <v>371</v>
      </c>
      <c r="S1021" t="s">
        <v>55</v>
      </c>
      <c r="T1021">
        <v>9</v>
      </c>
      <c r="U1021" t="s">
        <v>49</v>
      </c>
    </row>
    <row r="1022" spans="1:21" x14ac:dyDescent="0.3">
      <c r="A1022">
        <v>18</v>
      </c>
      <c r="B1022" t="s">
        <v>49</v>
      </c>
      <c r="R1022">
        <v>149</v>
      </c>
      <c r="S1022" t="s">
        <v>55</v>
      </c>
      <c r="T1022">
        <v>225</v>
      </c>
      <c r="U1022" t="s">
        <v>49</v>
      </c>
    </row>
    <row r="1023" spans="1:21" x14ac:dyDescent="0.3">
      <c r="A1023">
        <v>25</v>
      </c>
      <c r="B1023" t="s">
        <v>55</v>
      </c>
      <c r="R1023">
        <v>187</v>
      </c>
      <c r="S1023" t="s">
        <v>55</v>
      </c>
      <c r="T1023">
        <v>407</v>
      </c>
      <c r="U1023" t="s">
        <v>49</v>
      </c>
    </row>
    <row r="1024" spans="1:21" x14ac:dyDescent="0.3">
      <c r="A1024">
        <v>22</v>
      </c>
      <c r="B1024" t="s">
        <v>49</v>
      </c>
      <c r="R1024">
        <v>32</v>
      </c>
      <c r="S1024" t="s">
        <v>49</v>
      </c>
      <c r="T1024">
        <v>1030</v>
      </c>
      <c r="U1024" t="s">
        <v>49</v>
      </c>
    </row>
    <row r="1025" spans="1:21" x14ac:dyDescent="0.3">
      <c r="A1025">
        <v>34</v>
      </c>
      <c r="B1025" t="s">
        <v>55</v>
      </c>
      <c r="R1025">
        <v>138</v>
      </c>
      <c r="S1025" t="s">
        <v>49</v>
      </c>
      <c r="T1025">
        <v>123</v>
      </c>
      <c r="U1025" t="s">
        <v>49</v>
      </c>
    </row>
    <row r="1026" spans="1:21" x14ac:dyDescent="0.3">
      <c r="A1026">
        <v>25</v>
      </c>
      <c r="B1026" t="s">
        <v>55</v>
      </c>
      <c r="R1026">
        <v>228</v>
      </c>
      <c r="S1026" t="s">
        <v>49</v>
      </c>
      <c r="T1026">
        <v>119</v>
      </c>
      <c r="U1026" t="s">
        <v>49</v>
      </c>
    </row>
    <row r="1027" spans="1:21" x14ac:dyDescent="0.3">
      <c r="A1027">
        <v>18</v>
      </c>
      <c r="B1027" t="s">
        <v>55</v>
      </c>
      <c r="R1027">
        <v>353</v>
      </c>
      <c r="S1027" t="s">
        <v>55</v>
      </c>
      <c r="T1027">
        <v>175</v>
      </c>
      <c r="U1027" t="s">
        <v>49</v>
      </c>
    </row>
    <row r="1028" spans="1:21" x14ac:dyDescent="0.3">
      <c r="A1028">
        <v>18</v>
      </c>
      <c r="B1028" t="s">
        <v>49</v>
      </c>
      <c r="R1028">
        <v>45</v>
      </c>
      <c r="S1028" t="s">
        <v>49</v>
      </c>
      <c r="T1028">
        <v>299</v>
      </c>
      <c r="U1028" t="s">
        <v>49</v>
      </c>
    </row>
    <row r="1029" spans="1:21" x14ac:dyDescent="0.3">
      <c r="A1029">
        <v>22</v>
      </c>
      <c r="B1029" t="s">
        <v>49</v>
      </c>
      <c r="R1029">
        <v>76</v>
      </c>
      <c r="S1029" t="s">
        <v>49</v>
      </c>
      <c r="T1029">
        <v>563</v>
      </c>
      <c r="U1029" t="s">
        <v>49</v>
      </c>
    </row>
    <row r="1030" spans="1:21" x14ac:dyDescent="0.3">
      <c r="A1030">
        <v>15</v>
      </c>
      <c r="B1030" t="s">
        <v>55</v>
      </c>
      <c r="R1030">
        <v>144</v>
      </c>
      <c r="S1030" t="s">
        <v>49</v>
      </c>
      <c r="T1030">
        <v>241</v>
      </c>
      <c r="U1030" t="s">
        <v>49</v>
      </c>
    </row>
    <row r="1031" spans="1:21" x14ac:dyDescent="0.3">
      <c r="A1031">
        <v>17</v>
      </c>
      <c r="B1031" t="s">
        <v>49</v>
      </c>
      <c r="R1031">
        <v>168</v>
      </c>
      <c r="S1031" t="s">
        <v>49</v>
      </c>
      <c r="T1031">
        <v>52</v>
      </c>
      <c r="U1031" t="s">
        <v>49</v>
      </c>
    </row>
    <row r="1032" spans="1:21" x14ac:dyDescent="0.3">
      <c r="A1032">
        <v>20</v>
      </c>
      <c r="B1032" t="s">
        <v>55</v>
      </c>
      <c r="R1032">
        <v>140</v>
      </c>
      <c r="S1032" t="s">
        <v>49</v>
      </c>
      <c r="T1032">
        <v>76</v>
      </c>
      <c r="U1032" t="s">
        <v>49</v>
      </c>
    </row>
    <row r="1033" spans="1:21" x14ac:dyDescent="0.3">
      <c r="A1033">
        <v>19</v>
      </c>
      <c r="B1033" t="s">
        <v>55</v>
      </c>
      <c r="R1033">
        <v>94</v>
      </c>
      <c r="S1033" t="s">
        <v>49</v>
      </c>
      <c r="T1033">
        <v>441</v>
      </c>
      <c r="U1033" t="s">
        <v>49</v>
      </c>
    </row>
    <row r="1034" spans="1:21" x14ac:dyDescent="0.3">
      <c r="A1034">
        <v>1</v>
      </c>
      <c r="B1034" t="s">
        <v>55</v>
      </c>
      <c r="R1034">
        <v>118</v>
      </c>
      <c r="S1034" t="s">
        <v>49</v>
      </c>
      <c r="T1034">
        <v>13</v>
      </c>
      <c r="U1034" t="s">
        <v>49</v>
      </c>
    </row>
    <row r="1035" spans="1:21" x14ac:dyDescent="0.3">
      <c r="A1035">
        <v>34</v>
      </c>
      <c r="B1035" t="s">
        <v>49</v>
      </c>
      <c r="R1035">
        <v>382</v>
      </c>
      <c r="S1035" t="s">
        <v>49</v>
      </c>
      <c r="T1035">
        <v>396</v>
      </c>
      <c r="U1035" t="s">
        <v>49</v>
      </c>
    </row>
    <row r="1036" spans="1:21" x14ac:dyDescent="0.3">
      <c r="A1036">
        <v>32</v>
      </c>
      <c r="B1036" t="s">
        <v>49</v>
      </c>
      <c r="R1036">
        <v>111</v>
      </c>
      <c r="S1036" t="s">
        <v>49</v>
      </c>
      <c r="T1036">
        <v>188</v>
      </c>
      <c r="U1036" t="s">
        <v>49</v>
      </c>
    </row>
    <row r="1037" spans="1:21" x14ac:dyDescent="0.3">
      <c r="A1037">
        <v>20</v>
      </c>
      <c r="B1037" t="s">
        <v>49</v>
      </c>
      <c r="R1037">
        <v>298</v>
      </c>
      <c r="S1037" t="s">
        <v>49</v>
      </c>
      <c r="T1037">
        <v>637</v>
      </c>
      <c r="U1037" t="s">
        <v>49</v>
      </c>
    </row>
    <row r="1038" spans="1:21" x14ac:dyDescent="0.3">
      <c r="A1038">
        <v>20</v>
      </c>
      <c r="B1038" t="s">
        <v>49</v>
      </c>
      <c r="R1038">
        <v>121</v>
      </c>
      <c r="S1038" t="s">
        <v>49</v>
      </c>
      <c r="T1038">
        <v>175</v>
      </c>
      <c r="U1038" t="s">
        <v>49</v>
      </c>
    </row>
    <row r="1039" spans="1:21" x14ac:dyDescent="0.3">
      <c r="A1039">
        <v>21</v>
      </c>
      <c r="B1039" t="s">
        <v>49</v>
      </c>
      <c r="R1039">
        <v>317</v>
      </c>
      <c r="S1039" t="s">
        <v>49</v>
      </c>
      <c r="T1039">
        <v>945</v>
      </c>
      <c r="U1039" t="s">
        <v>49</v>
      </c>
    </row>
    <row r="1040" spans="1:21" x14ac:dyDescent="0.3">
      <c r="A1040">
        <v>22</v>
      </c>
      <c r="B1040" t="s">
        <v>49</v>
      </c>
      <c r="R1040">
        <v>42</v>
      </c>
      <c r="S1040" t="s">
        <v>49</v>
      </c>
      <c r="T1040">
        <v>162</v>
      </c>
      <c r="U1040" t="s">
        <v>49</v>
      </c>
    </row>
    <row r="1041" spans="1:21" x14ac:dyDescent="0.3">
      <c r="A1041">
        <v>14</v>
      </c>
      <c r="B1041" t="s">
        <v>55</v>
      </c>
      <c r="R1041">
        <v>81</v>
      </c>
      <c r="S1041" t="s">
        <v>49</v>
      </c>
      <c r="T1041">
        <v>1178</v>
      </c>
      <c r="U1041" t="s">
        <v>49</v>
      </c>
    </row>
    <row r="1042" spans="1:21" x14ac:dyDescent="0.3">
      <c r="A1042">
        <v>11</v>
      </c>
      <c r="B1042" t="s">
        <v>55</v>
      </c>
      <c r="R1042">
        <v>296</v>
      </c>
      <c r="S1042" t="s">
        <v>55</v>
      </c>
      <c r="T1042">
        <v>506</v>
      </c>
      <c r="U1042" t="s">
        <v>49</v>
      </c>
    </row>
    <row r="1043" spans="1:21" x14ac:dyDescent="0.3">
      <c r="A1043">
        <v>29</v>
      </c>
      <c r="B1043" t="s">
        <v>49</v>
      </c>
      <c r="R1043">
        <v>259</v>
      </c>
      <c r="S1043" t="s">
        <v>49</v>
      </c>
      <c r="T1043">
        <v>116</v>
      </c>
      <c r="U1043" t="s">
        <v>49</v>
      </c>
    </row>
    <row r="1044" spans="1:21" x14ac:dyDescent="0.3">
      <c r="A1044">
        <v>28</v>
      </c>
      <c r="B1044" t="s">
        <v>49</v>
      </c>
      <c r="R1044">
        <v>121</v>
      </c>
      <c r="S1044" t="s">
        <v>49</v>
      </c>
      <c r="T1044">
        <v>164</v>
      </c>
      <c r="U1044" t="s">
        <v>49</v>
      </c>
    </row>
    <row r="1045" spans="1:21" x14ac:dyDescent="0.3">
      <c r="A1045">
        <v>21</v>
      </c>
      <c r="B1045" t="s">
        <v>49</v>
      </c>
      <c r="R1045">
        <v>432</v>
      </c>
      <c r="S1045" t="s">
        <v>49</v>
      </c>
      <c r="T1045">
        <v>234</v>
      </c>
      <c r="U1045" t="s">
        <v>49</v>
      </c>
    </row>
    <row r="1046" spans="1:21" x14ac:dyDescent="0.3">
      <c r="A1046">
        <v>18</v>
      </c>
      <c r="B1046" t="s">
        <v>55</v>
      </c>
      <c r="R1046">
        <v>126</v>
      </c>
      <c r="S1046" t="s">
        <v>49</v>
      </c>
      <c r="T1046">
        <v>154</v>
      </c>
      <c r="U1046" t="s">
        <v>49</v>
      </c>
    </row>
    <row r="1047" spans="1:21" x14ac:dyDescent="0.3">
      <c r="A1047">
        <v>26</v>
      </c>
      <c r="B1047" t="s">
        <v>55</v>
      </c>
      <c r="R1047">
        <v>120</v>
      </c>
      <c r="S1047" t="s">
        <v>49</v>
      </c>
      <c r="T1047">
        <v>566</v>
      </c>
      <c r="U1047" t="s">
        <v>49</v>
      </c>
    </row>
    <row r="1048" spans="1:21" x14ac:dyDescent="0.3">
      <c r="A1048">
        <v>41</v>
      </c>
      <c r="B1048" t="s">
        <v>49</v>
      </c>
      <c r="R1048">
        <v>136</v>
      </c>
      <c r="S1048" t="s">
        <v>49</v>
      </c>
      <c r="T1048">
        <v>327</v>
      </c>
      <c r="U1048" t="s">
        <v>49</v>
      </c>
    </row>
    <row r="1049" spans="1:21" x14ac:dyDescent="0.3">
      <c r="A1049">
        <v>39</v>
      </c>
      <c r="B1049" t="s">
        <v>55</v>
      </c>
      <c r="R1049">
        <v>1130</v>
      </c>
      <c r="S1049" t="s">
        <v>49</v>
      </c>
      <c r="T1049">
        <v>265</v>
      </c>
      <c r="U1049" t="s">
        <v>49</v>
      </c>
    </row>
    <row r="1050" spans="1:21" x14ac:dyDescent="0.3">
      <c r="A1050">
        <v>20</v>
      </c>
      <c r="B1050" t="s">
        <v>49</v>
      </c>
      <c r="R1050">
        <v>330</v>
      </c>
      <c r="S1050" t="s">
        <v>55</v>
      </c>
      <c r="T1050">
        <v>172</v>
      </c>
      <c r="U1050" t="s">
        <v>49</v>
      </c>
    </row>
    <row r="1051" spans="1:21" x14ac:dyDescent="0.3">
      <c r="A1051">
        <v>21</v>
      </c>
      <c r="B1051" t="s">
        <v>49</v>
      </c>
      <c r="R1051">
        <v>305</v>
      </c>
      <c r="S1051" t="s">
        <v>49</v>
      </c>
      <c r="T1051">
        <v>257</v>
      </c>
      <c r="U1051" t="s">
        <v>49</v>
      </c>
    </row>
    <row r="1052" spans="1:21" x14ac:dyDescent="0.3">
      <c r="A1052">
        <v>22</v>
      </c>
      <c r="B1052" t="s">
        <v>55</v>
      </c>
      <c r="R1052">
        <v>332</v>
      </c>
      <c r="S1052" t="s">
        <v>49</v>
      </c>
      <c r="T1052">
        <v>241</v>
      </c>
      <c r="U1052" t="s">
        <v>49</v>
      </c>
    </row>
    <row r="1053" spans="1:21" x14ac:dyDescent="0.3">
      <c r="A1053">
        <v>60</v>
      </c>
      <c r="B1053" t="s">
        <v>49</v>
      </c>
      <c r="R1053">
        <v>412</v>
      </c>
      <c r="S1053" t="s">
        <v>49</v>
      </c>
      <c r="T1053">
        <v>936</v>
      </c>
      <c r="U1053" t="s">
        <v>49</v>
      </c>
    </row>
    <row r="1054" spans="1:21" x14ac:dyDescent="0.3">
      <c r="A1054">
        <v>21</v>
      </c>
      <c r="B1054" t="s">
        <v>49</v>
      </c>
      <c r="R1054">
        <v>157</v>
      </c>
      <c r="S1054" t="s">
        <v>49</v>
      </c>
      <c r="T1054">
        <v>329</v>
      </c>
      <c r="U1054" t="s">
        <v>49</v>
      </c>
    </row>
    <row r="1055" spans="1:21" x14ac:dyDescent="0.3">
      <c r="A1055">
        <v>27</v>
      </c>
      <c r="B1055" t="s">
        <v>49</v>
      </c>
      <c r="R1055">
        <v>71</v>
      </c>
      <c r="S1055" t="s">
        <v>49</v>
      </c>
      <c r="T1055">
        <v>24</v>
      </c>
      <c r="U1055" t="s">
        <v>49</v>
      </c>
    </row>
    <row r="1056" spans="1:21" x14ac:dyDescent="0.3">
      <c r="A1056">
        <v>26</v>
      </c>
      <c r="B1056" t="s">
        <v>49</v>
      </c>
      <c r="R1056">
        <v>297</v>
      </c>
      <c r="S1056" t="s">
        <v>49</v>
      </c>
      <c r="T1056">
        <v>177</v>
      </c>
      <c r="U1056" t="s">
        <v>49</v>
      </c>
    </row>
    <row r="1057" spans="1:21" x14ac:dyDescent="0.3">
      <c r="A1057">
        <v>17</v>
      </c>
      <c r="B1057" t="s">
        <v>49</v>
      </c>
      <c r="R1057">
        <v>307</v>
      </c>
      <c r="S1057" t="s">
        <v>49</v>
      </c>
      <c r="T1057">
        <v>120</v>
      </c>
      <c r="U1057" t="s">
        <v>49</v>
      </c>
    </row>
    <row r="1058" spans="1:21" x14ac:dyDescent="0.3">
      <c r="A1058">
        <v>16</v>
      </c>
      <c r="B1058" t="s">
        <v>49</v>
      </c>
      <c r="R1058">
        <v>250</v>
      </c>
      <c r="S1058" t="s">
        <v>55</v>
      </c>
      <c r="T1058">
        <v>135</v>
      </c>
      <c r="U1058" t="s">
        <v>49</v>
      </c>
    </row>
    <row r="1059" spans="1:21" x14ac:dyDescent="0.3">
      <c r="A1059">
        <v>23</v>
      </c>
      <c r="B1059" t="s">
        <v>49</v>
      </c>
      <c r="R1059">
        <v>119</v>
      </c>
      <c r="S1059" t="s">
        <v>49</v>
      </c>
      <c r="T1059">
        <v>175</v>
      </c>
      <c r="U1059" t="s">
        <v>49</v>
      </c>
    </row>
    <row r="1060" spans="1:21" x14ac:dyDescent="0.3">
      <c r="A1060">
        <v>27</v>
      </c>
      <c r="B1060" t="s">
        <v>55</v>
      </c>
      <c r="R1060">
        <v>116</v>
      </c>
      <c r="S1060" t="s">
        <v>49</v>
      </c>
      <c r="T1060">
        <v>179</v>
      </c>
      <c r="U1060" t="s">
        <v>49</v>
      </c>
    </row>
    <row r="1061" spans="1:21" x14ac:dyDescent="0.3">
      <c r="A1061">
        <v>25</v>
      </c>
      <c r="B1061" t="s">
        <v>49</v>
      </c>
      <c r="R1061">
        <v>274</v>
      </c>
      <c r="S1061" t="s">
        <v>49</v>
      </c>
      <c r="T1061">
        <v>58</v>
      </c>
      <c r="U1061" t="s">
        <v>49</v>
      </c>
    </row>
    <row r="1062" spans="1:21" x14ac:dyDescent="0.3">
      <c r="A1062">
        <v>21</v>
      </c>
      <c r="B1062" t="s">
        <v>55</v>
      </c>
      <c r="R1062">
        <v>389</v>
      </c>
      <c r="S1062" t="s">
        <v>55</v>
      </c>
      <c r="T1062">
        <v>342</v>
      </c>
      <c r="U1062" t="s">
        <v>49</v>
      </c>
    </row>
    <row r="1063" spans="1:21" x14ac:dyDescent="0.3">
      <c r="A1063">
        <v>16</v>
      </c>
      <c r="B1063" t="s">
        <v>55</v>
      </c>
      <c r="R1063">
        <v>143</v>
      </c>
      <c r="S1063" t="s">
        <v>49</v>
      </c>
      <c r="T1063">
        <v>139</v>
      </c>
      <c r="U1063" t="s">
        <v>49</v>
      </c>
    </row>
    <row r="1064" spans="1:21" x14ac:dyDescent="0.3">
      <c r="A1064">
        <v>21</v>
      </c>
      <c r="B1064" t="s">
        <v>49</v>
      </c>
      <c r="R1064">
        <v>860</v>
      </c>
      <c r="S1064" t="s">
        <v>49</v>
      </c>
      <c r="T1064">
        <v>88</v>
      </c>
      <c r="U1064" t="s">
        <v>49</v>
      </c>
    </row>
    <row r="1065" spans="1:21" x14ac:dyDescent="0.3">
      <c r="A1065">
        <v>23</v>
      </c>
      <c r="B1065" t="s">
        <v>49</v>
      </c>
      <c r="R1065">
        <v>420</v>
      </c>
      <c r="S1065" t="s">
        <v>49</v>
      </c>
      <c r="T1065">
        <v>210</v>
      </c>
      <c r="U1065" t="s">
        <v>49</v>
      </c>
    </row>
    <row r="1066" spans="1:21" x14ac:dyDescent="0.3">
      <c r="A1066">
        <v>22</v>
      </c>
      <c r="B1066" t="s">
        <v>55</v>
      </c>
      <c r="R1066">
        <v>213</v>
      </c>
      <c r="S1066" t="s">
        <v>49</v>
      </c>
      <c r="T1066">
        <v>731</v>
      </c>
      <c r="U1066" t="s">
        <v>49</v>
      </c>
    </row>
    <row r="1067" spans="1:21" x14ac:dyDescent="0.3">
      <c r="A1067">
        <v>42</v>
      </c>
      <c r="B1067" t="s">
        <v>49</v>
      </c>
      <c r="R1067">
        <v>756</v>
      </c>
      <c r="S1067" t="s">
        <v>49</v>
      </c>
      <c r="T1067">
        <v>63</v>
      </c>
      <c r="U1067" t="s">
        <v>49</v>
      </c>
    </row>
    <row r="1068" spans="1:21" x14ac:dyDescent="0.3">
      <c r="A1068">
        <v>9</v>
      </c>
      <c r="B1068" t="s">
        <v>55</v>
      </c>
      <c r="R1068">
        <v>259</v>
      </c>
      <c r="S1068" t="s">
        <v>49</v>
      </c>
      <c r="T1068">
        <v>70</v>
      </c>
      <c r="U1068" t="s">
        <v>49</v>
      </c>
    </row>
    <row r="1069" spans="1:21" x14ac:dyDescent="0.3">
      <c r="A1069">
        <v>28</v>
      </c>
      <c r="B1069" t="s">
        <v>49</v>
      </c>
      <c r="R1069">
        <v>201</v>
      </c>
      <c r="S1069" t="s">
        <v>49</v>
      </c>
      <c r="T1069">
        <v>72</v>
      </c>
      <c r="U1069" t="s">
        <v>49</v>
      </c>
    </row>
    <row r="1070" spans="1:21" x14ac:dyDescent="0.3">
      <c r="A1070">
        <v>27</v>
      </c>
      <c r="B1070" t="s">
        <v>49</v>
      </c>
      <c r="R1070">
        <v>19</v>
      </c>
      <c r="S1070" t="s">
        <v>49</v>
      </c>
      <c r="T1070">
        <v>241</v>
      </c>
      <c r="U1070" t="s">
        <v>49</v>
      </c>
    </row>
    <row r="1071" spans="1:21" x14ac:dyDescent="0.3">
      <c r="A1071">
        <v>32</v>
      </c>
      <c r="B1071" t="s">
        <v>55</v>
      </c>
      <c r="R1071">
        <v>53</v>
      </c>
      <c r="S1071" t="s">
        <v>49</v>
      </c>
      <c r="T1071">
        <v>272</v>
      </c>
      <c r="U1071" t="s">
        <v>49</v>
      </c>
    </row>
    <row r="1072" spans="1:21" x14ac:dyDescent="0.3">
      <c r="A1072">
        <v>28</v>
      </c>
      <c r="B1072" t="s">
        <v>49</v>
      </c>
      <c r="R1072">
        <v>224</v>
      </c>
      <c r="S1072" t="s">
        <v>55</v>
      </c>
      <c r="T1072">
        <v>64</v>
      </c>
      <c r="U1072" t="s">
        <v>49</v>
      </c>
    </row>
    <row r="1073" spans="1:21" x14ac:dyDescent="0.3">
      <c r="A1073">
        <v>31</v>
      </c>
      <c r="B1073" t="s">
        <v>49</v>
      </c>
      <c r="R1073">
        <v>57</v>
      </c>
      <c r="S1073" t="s">
        <v>49</v>
      </c>
      <c r="T1073">
        <v>543</v>
      </c>
      <c r="U1073" t="s">
        <v>49</v>
      </c>
    </row>
    <row r="1074" spans="1:21" x14ac:dyDescent="0.3">
      <c r="A1074">
        <v>20</v>
      </c>
      <c r="B1074" t="s">
        <v>49</v>
      </c>
      <c r="R1074">
        <v>251</v>
      </c>
      <c r="S1074" t="s">
        <v>49</v>
      </c>
      <c r="T1074">
        <v>166</v>
      </c>
      <c r="U1074" t="s">
        <v>49</v>
      </c>
    </row>
    <row r="1075" spans="1:21" x14ac:dyDescent="0.3">
      <c r="A1075">
        <v>20</v>
      </c>
      <c r="B1075" t="s">
        <v>49</v>
      </c>
      <c r="R1075">
        <v>39</v>
      </c>
      <c r="S1075" t="s">
        <v>49</v>
      </c>
      <c r="T1075">
        <v>245</v>
      </c>
      <c r="U1075" t="s">
        <v>49</v>
      </c>
    </row>
    <row r="1076" spans="1:21" x14ac:dyDescent="0.3">
      <c r="A1076">
        <v>23</v>
      </c>
      <c r="B1076" t="s">
        <v>49</v>
      </c>
      <c r="R1076">
        <v>54</v>
      </c>
      <c r="S1076" t="s">
        <v>49</v>
      </c>
      <c r="T1076">
        <v>94</v>
      </c>
      <c r="U1076" t="s">
        <v>49</v>
      </c>
    </row>
    <row r="1077" spans="1:21" x14ac:dyDescent="0.3">
      <c r="A1077">
        <v>20</v>
      </c>
      <c r="B1077" t="s">
        <v>49</v>
      </c>
      <c r="R1077">
        <v>28</v>
      </c>
      <c r="S1077" t="s">
        <v>49</v>
      </c>
      <c r="T1077">
        <v>34</v>
      </c>
      <c r="U1077" t="s">
        <v>49</v>
      </c>
    </row>
    <row r="1078" spans="1:21" x14ac:dyDescent="0.3">
      <c r="A1078">
        <v>16</v>
      </c>
      <c r="B1078" t="s">
        <v>49</v>
      </c>
      <c r="R1078">
        <v>104</v>
      </c>
      <c r="S1078" t="s">
        <v>55</v>
      </c>
      <c r="T1078">
        <v>203</v>
      </c>
      <c r="U1078" t="s">
        <v>49</v>
      </c>
    </row>
    <row r="1079" spans="1:21" x14ac:dyDescent="0.3">
      <c r="A1079">
        <v>29</v>
      </c>
      <c r="B1079" t="s">
        <v>49</v>
      </c>
      <c r="R1079">
        <v>164</v>
      </c>
      <c r="S1079" t="s">
        <v>55</v>
      </c>
      <c r="T1079">
        <v>318</v>
      </c>
      <c r="U1079" t="s">
        <v>49</v>
      </c>
    </row>
    <row r="1080" spans="1:21" x14ac:dyDescent="0.3">
      <c r="A1080">
        <v>2</v>
      </c>
      <c r="B1080" t="s">
        <v>49</v>
      </c>
      <c r="R1080">
        <v>268</v>
      </c>
      <c r="S1080" t="s">
        <v>49</v>
      </c>
      <c r="T1080">
        <v>158</v>
      </c>
      <c r="U1080" t="s">
        <v>49</v>
      </c>
    </row>
    <row r="1081" spans="1:21" x14ac:dyDescent="0.3">
      <c r="A1081">
        <v>6</v>
      </c>
      <c r="B1081" t="s">
        <v>49</v>
      </c>
      <c r="R1081">
        <v>148</v>
      </c>
      <c r="S1081" t="s">
        <v>49</v>
      </c>
      <c r="T1081">
        <v>177</v>
      </c>
      <c r="U1081" t="s">
        <v>49</v>
      </c>
    </row>
    <row r="1082" spans="1:21" x14ac:dyDescent="0.3">
      <c r="A1082">
        <v>3</v>
      </c>
      <c r="B1082" t="s">
        <v>49</v>
      </c>
      <c r="R1082">
        <v>228</v>
      </c>
      <c r="S1082" t="s">
        <v>49</v>
      </c>
      <c r="T1082">
        <v>56</v>
      </c>
      <c r="U1082" t="s">
        <v>49</v>
      </c>
    </row>
    <row r="1083" spans="1:21" x14ac:dyDescent="0.3">
      <c r="A1083">
        <v>8</v>
      </c>
      <c r="B1083" t="s">
        <v>49</v>
      </c>
      <c r="R1083">
        <v>139</v>
      </c>
      <c r="S1083" t="s">
        <v>49</v>
      </c>
      <c r="T1083">
        <v>172</v>
      </c>
      <c r="U1083" t="s">
        <v>49</v>
      </c>
    </row>
    <row r="1084" spans="1:21" x14ac:dyDescent="0.3">
      <c r="A1084">
        <v>41</v>
      </c>
      <c r="B1084" t="s">
        <v>49</v>
      </c>
      <c r="R1084">
        <v>89</v>
      </c>
      <c r="S1084" t="s">
        <v>49</v>
      </c>
      <c r="T1084">
        <v>136</v>
      </c>
      <c r="U1084" t="s">
        <v>49</v>
      </c>
    </row>
    <row r="1085" spans="1:21" x14ac:dyDescent="0.3">
      <c r="A1085">
        <v>14</v>
      </c>
      <c r="B1085" t="s">
        <v>49</v>
      </c>
      <c r="R1085">
        <v>250</v>
      </c>
      <c r="S1085" t="s">
        <v>49</v>
      </c>
      <c r="T1085">
        <v>82</v>
      </c>
      <c r="U1085" t="s">
        <v>49</v>
      </c>
    </row>
    <row r="1086" spans="1:21" x14ac:dyDescent="0.3">
      <c r="A1086">
        <v>16</v>
      </c>
      <c r="B1086" t="s">
        <v>49</v>
      </c>
      <c r="R1086">
        <v>106</v>
      </c>
      <c r="S1086" t="s">
        <v>49</v>
      </c>
      <c r="T1086">
        <v>123</v>
      </c>
      <c r="U1086" t="s">
        <v>49</v>
      </c>
    </row>
    <row r="1087" spans="1:21" x14ac:dyDescent="0.3">
      <c r="A1087">
        <v>7</v>
      </c>
      <c r="B1087" t="s">
        <v>49</v>
      </c>
      <c r="R1087">
        <v>968</v>
      </c>
      <c r="S1087" t="s">
        <v>55</v>
      </c>
      <c r="T1087">
        <v>110</v>
      </c>
      <c r="U1087" t="s">
        <v>49</v>
      </c>
    </row>
    <row r="1088" spans="1:21" x14ac:dyDescent="0.3">
      <c r="A1088">
        <v>2</v>
      </c>
      <c r="B1088" t="s">
        <v>49</v>
      </c>
      <c r="R1088">
        <v>168</v>
      </c>
      <c r="S1088" t="s">
        <v>49</v>
      </c>
      <c r="T1088">
        <v>385</v>
      </c>
      <c r="U1088" t="s">
        <v>49</v>
      </c>
    </row>
    <row r="1089" spans="1:21" x14ac:dyDescent="0.3">
      <c r="A1089">
        <v>1</v>
      </c>
      <c r="B1089" t="s">
        <v>49</v>
      </c>
      <c r="R1089">
        <v>408</v>
      </c>
      <c r="S1089" t="s">
        <v>49</v>
      </c>
      <c r="T1089">
        <v>73</v>
      </c>
      <c r="U1089" t="s">
        <v>49</v>
      </c>
    </row>
    <row r="1090" spans="1:21" x14ac:dyDescent="0.3">
      <c r="A1090">
        <v>21</v>
      </c>
      <c r="B1090" t="s">
        <v>49</v>
      </c>
      <c r="R1090">
        <v>56</v>
      </c>
      <c r="S1090" t="s">
        <v>49</v>
      </c>
      <c r="T1090">
        <v>243</v>
      </c>
      <c r="U1090" t="s">
        <v>49</v>
      </c>
    </row>
    <row r="1091" spans="1:21" x14ac:dyDescent="0.3">
      <c r="A1091">
        <v>19</v>
      </c>
      <c r="B1091" t="s">
        <v>49</v>
      </c>
      <c r="R1091">
        <v>55</v>
      </c>
      <c r="S1091" t="s">
        <v>49</v>
      </c>
      <c r="T1091">
        <v>137</v>
      </c>
      <c r="U1091" t="s">
        <v>49</v>
      </c>
    </row>
    <row r="1092" spans="1:21" x14ac:dyDescent="0.3">
      <c r="A1092">
        <v>32</v>
      </c>
      <c r="B1092" t="s">
        <v>49</v>
      </c>
      <c r="R1092">
        <v>76</v>
      </c>
      <c r="S1092" t="s">
        <v>49</v>
      </c>
      <c r="T1092">
        <v>55</v>
      </c>
      <c r="U1092" t="s">
        <v>49</v>
      </c>
    </row>
    <row r="1093" spans="1:21" x14ac:dyDescent="0.3">
      <c r="A1093">
        <v>26</v>
      </c>
      <c r="B1093" t="s">
        <v>49</v>
      </c>
      <c r="R1093">
        <v>72</v>
      </c>
      <c r="S1093" t="s">
        <v>49</v>
      </c>
      <c r="T1093">
        <v>18</v>
      </c>
      <c r="U1093" t="s">
        <v>49</v>
      </c>
    </row>
    <row r="1094" spans="1:21" x14ac:dyDescent="0.3">
      <c r="A1094">
        <v>1</v>
      </c>
      <c r="B1094" t="s">
        <v>49</v>
      </c>
      <c r="R1094">
        <v>99</v>
      </c>
      <c r="S1094" t="s">
        <v>49</v>
      </c>
      <c r="T1094">
        <v>255</v>
      </c>
      <c r="U1094" t="s">
        <v>49</v>
      </c>
    </row>
    <row r="1095" spans="1:21" x14ac:dyDescent="0.3">
      <c r="A1095">
        <v>3</v>
      </c>
      <c r="B1095" t="s">
        <v>49</v>
      </c>
      <c r="R1095">
        <v>13</v>
      </c>
      <c r="S1095" t="s">
        <v>49</v>
      </c>
      <c r="T1095">
        <v>95</v>
      </c>
      <c r="U1095" t="s">
        <v>49</v>
      </c>
    </row>
    <row r="1096" spans="1:21" x14ac:dyDescent="0.3">
      <c r="A1096">
        <v>32</v>
      </c>
      <c r="B1096" t="s">
        <v>49</v>
      </c>
      <c r="R1096">
        <v>178</v>
      </c>
      <c r="S1096" t="s">
        <v>49</v>
      </c>
      <c r="T1096">
        <v>112</v>
      </c>
      <c r="U1096" t="s">
        <v>49</v>
      </c>
    </row>
    <row r="1097" spans="1:21" x14ac:dyDescent="0.3">
      <c r="A1097">
        <v>28</v>
      </c>
      <c r="B1097" t="s">
        <v>49</v>
      </c>
      <c r="R1097">
        <v>287</v>
      </c>
      <c r="S1097" t="s">
        <v>49</v>
      </c>
      <c r="T1097">
        <v>205</v>
      </c>
      <c r="U1097" t="s">
        <v>49</v>
      </c>
    </row>
    <row r="1098" spans="1:21" x14ac:dyDescent="0.3">
      <c r="A1098">
        <v>24</v>
      </c>
      <c r="B1098" t="s">
        <v>49</v>
      </c>
      <c r="R1098">
        <v>141</v>
      </c>
      <c r="S1098" t="s">
        <v>49</v>
      </c>
      <c r="T1098">
        <v>97</v>
      </c>
      <c r="U1098" t="s">
        <v>49</v>
      </c>
    </row>
    <row r="1099" spans="1:21" x14ac:dyDescent="0.3">
      <c r="A1099">
        <v>21</v>
      </c>
      <c r="B1099" t="s">
        <v>49</v>
      </c>
      <c r="R1099">
        <v>127</v>
      </c>
      <c r="S1099" t="s">
        <v>49</v>
      </c>
      <c r="T1099">
        <v>154</v>
      </c>
      <c r="U1099" t="s">
        <v>49</v>
      </c>
    </row>
    <row r="1100" spans="1:21" x14ac:dyDescent="0.3">
      <c r="A1100">
        <v>25</v>
      </c>
      <c r="B1100" t="s">
        <v>49</v>
      </c>
      <c r="R1100">
        <v>69</v>
      </c>
      <c r="S1100" t="s">
        <v>49</v>
      </c>
      <c r="T1100">
        <v>135</v>
      </c>
      <c r="U1100" t="s">
        <v>49</v>
      </c>
    </row>
    <row r="1101" spans="1:21" x14ac:dyDescent="0.3">
      <c r="A1101">
        <v>22</v>
      </c>
      <c r="B1101" t="s">
        <v>49</v>
      </c>
      <c r="R1101">
        <v>763</v>
      </c>
      <c r="S1101" t="s">
        <v>49</v>
      </c>
      <c r="T1101">
        <v>230</v>
      </c>
      <c r="U1101" t="s">
        <v>49</v>
      </c>
    </row>
    <row r="1102" spans="1:21" x14ac:dyDescent="0.3">
      <c r="A1102">
        <v>25</v>
      </c>
      <c r="B1102" t="s">
        <v>55</v>
      </c>
      <c r="R1102">
        <v>122</v>
      </c>
      <c r="S1102" t="s">
        <v>49</v>
      </c>
      <c r="T1102">
        <v>349</v>
      </c>
      <c r="U1102" t="s">
        <v>49</v>
      </c>
    </row>
    <row r="1103" spans="1:21" x14ac:dyDescent="0.3">
      <c r="A1103">
        <v>24</v>
      </c>
      <c r="B1103" t="s">
        <v>55</v>
      </c>
      <c r="R1103">
        <v>143</v>
      </c>
      <c r="S1103" t="s">
        <v>49</v>
      </c>
      <c r="T1103">
        <v>38</v>
      </c>
      <c r="U1103" t="s">
        <v>49</v>
      </c>
    </row>
    <row r="1104" spans="1:21" x14ac:dyDescent="0.3">
      <c r="A1104">
        <v>4</v>
      </c>
      <c r="B1104" t="s">
        <v>55</v>
      </c>
      <c r="R1104">
        <v>316</v>
      </c>
      <c r="S1104" t="s">
        <v>49</v>
      </c>
      <c r="T1104">
        <v>268</v>
      </c>
      <c r="U1104" t="s">
        <v>49</v>
      </c>
    </row>
    <row r="1105" spans="1:21" x14ac:dyDescent="0.3">
      <c r="A1105">
        <v>2</v>
      </c>
      <c r="B1105" t="s">
        <v>55</v>
      </c>
      <c r="R1105">
        <v>89</v>
      </c>
      <c r="S1105" t="s">
        <v>49</v>
      </c>
      <c r="T1105">
        <v>94</v>
      </c>
      <c r="U1105" t="s">
        <v>49</v>
      </c>
    </row>
    <row r="1106" spans="1:21" x14ac:dyDescent="0.3">
      <c r="A1106">
        <v>26</v>
      </c>
      <c r="B1106" t="s">
        <v>49</v>
      </c>
      <c r="R1106">
        <v>151</v>
      </c>
      <c r="S1106" t="s">
        <v>49</v>
      </c>
      <c r="T1106">
        <v>263</v>
      </c>
      <c r="U1106" t="s">
        <v>49</v>
      </c>
    </row>
    <row r="1107" spans="1:21" x14ac:dyDescent="0.3">
      <c r="A1107">
        <v>24</v>
      </c>
      <c r="B1107" t="s">
        <v>49</v>
      </c>
      <c r="R1107">
        <v>40</v>
      </c>
      <c r="S1107" t="s">
        <v>49</v>
      </c>
      <c r="T1107">
        <v>197</v>
      </c>
      <c r="U1107" t="s">
        <v>49</v>
      </c>
    </row>
    <row r="1108" spans="1:21" x14ac:dyDescent="0.3">
      <c r="A1108">
        <v>28</v>
      </c>
      <c r="B1108" t="s">
        <v>49</v>
      </c>
      <c r="R1108">
        <v>5</v>
      </c>
      <c r="S1108" t="s">
        <v>49</v>
      </c>
      <c r="T1108">
        <v>180</v>
      </c>
      <c r="U1108" t="s">
        <v>49</v>
      </c>
    </row>
    <row r="1109" spans="1:21" x14ac:dyDescent="0.3">
      <c r="A1109">
        <v>19</v>
      </c>
      <c r="B1109" t="s">
        <v>49</v>
      </c>
      <c r="R1109">
        <v>90</v>
      </c>
      <c r="S1109" t="s">
        <v>49</v>
      </c>
      <c r="T1109">
        <v>452</v>
      </c>
      <c r="U1109" t="s">
        <v>49</v>
      </c>
    </row>
    <row r="1110" spans="1:21" x14ac:dyDescent="0.3">
      <c r="A1110">
        <v>29</v>
      </c>
      <c r="B1110" t="s">
        <v>49</v>
      </c>
      <c r="R1110">
        <v>50</v>
      </c>
      <c r="S1110" t="s">
        <v>49</v>
      </c>
      <c r="T1110">
        <v>352</v>
      </c>
      <c r="U1110" t="s">
        <v>49</v>
      </c>
    </row>
    <row r="1111" spans="1:21" x14ac:dyDescent="0.3">
      <c r="A1111">
        <v>25</v>
      </c>
      <c r="B1111" t="s">
        <v>49</v>
      </c>
      <c r="R1111">
        <v>159</v>
      </c>
      <c r="S1111" t="s">
        <v>55</v>
      </c>
      <c r="T1111">
        <v>175</v>
      </c>
      <c r="U1111" t="s">
        <v>49</v>
      </c>
    </row>
    <row r="1112" spans="1:21" x14ac:dyDescent="0.3">
      <c r="A1112">
        <v>18</v>
      </c>
      <c r="B1112" t="s">
        <v>49</v>
      </c>
      <c r="R1112">
        <v>369</v>
      </c>
      <c r="S1112" t="s">
        <v>49</v>
      </c>
      <c r="T1112">
        <v>163</v>
      </c>
      <c r="U1112" t="s">
        <v>49</v>
      </c>
    </row>
    <row r="1113" spans="1:21" x14ac:dyDescent="0.3">
      <c r="A1113">
        <v>32</v>
      </c>
      <c r="B1113" t="s">
        <v>55</v>
      </c>
      <c r="R1113">
        <v>344</v>
      </c>
      <c r="S1113" t="s">
        <v>55</v>
      </c>
      <c r="T1113">
        <v>200</v>
      </c>
      <c r="U1113" t="s">
        <v>49</v>
      </c>
    </row>
    <row r="1114" spans="1:21" x14ac:dyDescent="0.3">
      <c r="A1114">
        <v>27</v>
      </c>
      <c r="B1114" t="s">
        <v>49</v>
      </c>
      <c r="R1114">
        <v>256</v>
      </c>
      <c r="S1114" t="s">
        <v>49</v>
      </c>
      <c r="T1114">
        <v>75</v>
      </c>
      <c r="U1114" t="s">
        <v>49</v>
      </c>
    </row>
    <row r="1115" spans="1:21" x14ac:dyDescent="0.3">
      <c r="A1115">
        <v>17</v>
      </c>
      <c r="B1115" t="s">
        <v>49</v>
      </c>
      <c r="R1115">
        <v>298</v>
      </c>
      <c r="S1115" t="s">
        <v>49</v>
      </c>
      <c r="T1115">
        <v>227</v>
      </c>
      <c r="U1115" t="s">
        <v>49</v>
      </c>
    </row>
    <row r="1116" spans="1:21" x14ac:dyDescent="0.3">
      <c r="A1116">
        <v>24</v>
      </c>
      <c r="B1116" t="s">
        <v>49</v>
      </c>
      <c r="R1116">
        <v>268</v>
      </c>
      <c r="S1116" t="s">
        <v>49</v>
      </c>
      <c r="T1116">
        <v>586</v>
      </c>
      <c r="U1116" t="s">
        <v>49</v>
      </c>
    </row>
    <row r="1117" spans="1:21" x14ac:dyDescent="0.3">
      <c r="A1117">
        <v>16</v>
      </c>
      <c r="B1117" t="s">
        <v>49</v>
      </c>
      <c r="R1117">
        <v>231</v>
      </c>
      <c r="S1117" t="s">
        <v>49</v>
      </c>
      <c r="T1117">
        <v>119</v>
      </c>
      <c r="U1117" t="s">
        <v>49</v>
      </c>
    </row>
    <row r="1118" spans="1:21" x14ac:dyDescent="0.3">
      <c r="A1118">
        <v>27</v>
      </c>
      <c r="B1118" t="s">
        <v>49</v>
      </c>
      <c r="R1118">
        <v>4</v>
      </c>
      <c r="S1118" t="s">
        <v>49</v>
      </c>
      <c r="T1118">
        <v>80</v>
      </c>
      <c r="U1118" t="s">
        <v>49</v>
      </c>
    </row>
    <row r="1119" spans="1:21" x14ac:dyDescent="0.3">
      <c r="A1119">
        <v>63</v>
      </c>
      <c r="B1119" t="s">
        <v>49</v>
      </c>
      <c r="R1119">
        <v>78</v>
      </c>
      <c r="S1119" t="s">
        <v>49</v>
      </c>
      <c r="T1119">
        <v>112</v>
      </c>
      <c r="U1119" t="s">
        <v>49</v>
      </c>
    </row>
    <row r="1120" spans="1:21" x14ac:dyDescent="0.3">
      <c r="A1120">
        <v>30</v>
      </c>
      <c r="B1120" t="s">
        <v>49</v>
      </c>
      <c r="R1120">
        <v>419</v>
      </c>
      <c r="S1120" t="s">
        <v>49</v>
      </c>
      <c r="T1120">
        <v>130</v>
      </c>
      <c r="U1120" t="s">
        <v>49</v>
      </c>
    </row>
    <row r="1121" spans="1:21" x14ac:dyDescent="0.3">
      <c r="A1121">
        <v>19</v>
      </c>
      <c r="B1121" t="s">
        <v>49</v>
      </c>
      <c r="R1121">
        <v>421</v>
      </c>
      <c r="S1121" t="s">
        <v>49</v>
      </c>
      <c r="T1121">
        <v>237</v>
      </c>
      <c r="U1121" t="s">
        <v>49</v>
      </c>
    </row>
    <row r="1122" spans="1:21" x14ac:dyDescent="0.3">
      <c r="A1122">
        <v>38</v>
      </c>
      <c r="B1122" t="s">
        <v>49</v>
      </c>
      <c r="R1122">
        <v>105</v>
      </c>
      <c r="S1122" t="s">
        <v>49</v>
      </c>
      <c r="T1122">
        <v>377</v>
      </c>
      <c r="U1122" t="s">
        <v>49</v>
      </c>
    </row>
    <row r="1123" spans="1:21" x14ac:dyDescent="0.3">
      <c r="A1123">
        <v>21</v>
      </c>
      <c r="B1123" t="s">
        <v>49</v>
      </c>
      <c r="R1123">
        <v>42</v>
      </c>
      <c r="S1123" t="s">
        <v>49</v>
      </c>
      <c r="T1123">
        <v>121</v>
      </c>
      <c r="U1123" t="s">
        <v>49</v>
      </c>
    </row>
    <row r="1124" spans="1:21" x14ac:dyDescent="0.3">
      <c r="A1124">
        <v>39</v>
      </c>
      <c r="B1124" t="s">
        <v>49</v>
      </c>
      <c r="R1124">
        <v>114</v>
      </c>
      <c r="S1124" t="s">
        <v>49</v>
      </c>
      <c r="T1124">
        <v>127</v>
      </c>
      <c r="U1124" t="s">
        <v>49</v>
      </c>
    </row>
    <row r="1125" spans="1:21" x14ac:dyDescent="0.3">
      <c r="A1125">
        <v>10</v>
      </c>
      <c r="B1125" t="s">
        <v>49</v>
      </c>
      <c r="R1125">
        <v>286</v>
      </c>
      <c r="S1125" t="s">
        <v>49</v>
      </c>
      <c r="T1125">
        <v>107</v>
      </c>
      <c r="U1125" t="s">
        <v>49</v>
      </c>
    </row>
    <row r="1126" spans="1:21" x14ac:dyDescent="0.3">
      <c r="A1126">
        <v>8</v>
      </c>
      <c r="B1126" t="s">
        <v>49</v>
      </c>
      <c r="R1126">
        <v>238</v>
      </c>
      <c r="S1126" t="s">
        <v>55</v>
      </c>
      <c r="T1126">
        <v>610</v>
      </c>
      <c r="U1126" t="s">
        <v>49</v>
      </c>
    </row>
    <row r="1127" spans="1:21" x14ac:dyDescent="0.3">
      <c r="A1127">
        <v>7</v>
      </c>
      <c r="B1127" t="s">
        <v>49</v>
      </c>
      <c r="R1127">
        <v>91</v>
      </c>
      <c r="S1127" t="s">
        <v>49</v>
      </c>
      <c r="T1127">
        <v>124</v>
      </c>
      <c r="U1127" t="s">
        <v>49</v>
      </c>
    </row>
    <row r="1128" spans="1:21" x14ac:dyDescent="0.3">
      <c r="A1128">
        <v>4</v>
      </c>
      <c r="B1128" t="s">
        <v>49</v>
      </c>
      <c r="R1128">
        <v>766</v>
      </c>
      <c r="S1128" t="s">
        <v>49</v>
      </c>
      <c r="T1128">
        <v>216</v>
      </c>
      <c r="U1128" t="s">
        <v>49</v>
      </c>
    </row>
    <row r="1129" spans="1:21" x14ac:dyDescent="0.3">
      <c r="A1129">
        <v>2</v>
      </c>
      <c r="B1129" t="s">
        <v>49</v>
      </c>
      <c r="R1129">
        <v>92</v>
      </c>
      <c r="S1129" t="s">
        <v>49</v>
      </c>
      <c r="T1129">
        <v>747</v>
      </c>
      <c r="U1129" t="s">
        <v>49</v>
      </c>
    </row>
    <row r="1130" spans="1:21" x14ac:dyDescent="0.3">
      <c r="A1130">
        <v>22</v>
      </c>
      <c r="B1130" t="s">
        <v>49</v>
      </c>
      <c r="R1130">
        <v>211</v>
      </c>
      <c r="S1130" t="s">
        <v>49</v>
      </c>
      <c r="T1130">
        <v>313</v>
      </c>
      <c r="U1130" t="s">
        <v>49</v>
      </c>
    </row>
    <row r="1131" spans="1:21" x14ac:dyDescent="0.3">
      <c r="A1131">
        <v>35</v>
      </c>
      <c r="B1131" t="s">
        <v>49</v>
      </c>
      <c r="R1131">
        <v>160</v>
      </c>
      <c r="S1131" t="s">
        <v>49</v>
      </c>
      <c r="T1131">
        <v>799</v>
      </c>
      <c r="U1131" t="s">
        <v>49</v>
      </c>
    </row>
    <row r="1132" spans="1:21" x14ac:dyDescent="0.3">
      <c r="A1132">
        <v>18</v>
      </c>
      <c r="B1132" t="s">
        <v>55</v>
      </c>
      <c r="R1132">
        <v>166</v>
      </c>
      <c r="S1132" t="s">
        <v>49</v>
      </c>
      <c r="T1132">
        <v>883</v>
      </c>
      <c r="U1132" t="s">
        <v>49</v>
      </c>
    </row>
    <row r="1133" spans="1:21" x14ac:dyDescent="0.3">
      <c r="A1133">
        <v>69</v>
      </c>
      <c r="B1133" t="s">
        <v>49</v>
      </c>
      <c r="R1133">
        <v>195</v>
      </c>
      <c r="S1133" t="s">
        <v>49</v>
      </c>
      <c r="T1133">
        <v>197</v>
      </c>
      <c r="U1133" t="s">
        <v>49</v>
      </c>
    </row>
    <row r="1134" spans="1:21" x14ac:dyDescent="0.3">
      <c r="A1134">
        <v>58</v>
      </c>
      <c r="B1134" t="s">
        <v>49</v>
      </c>
      <c r="R1134">
        <v>106</v>
      </c>
      <c r="S1134" t="s">
        <v>49</v>
      </c>
      <c r="T1134">
        <v>271</v>
      </c>
      <c r="U1134" t="s">
        <v>49</v>
      </c>
    </row>
    <row r="1135" spans="1:21" x14ac:dyDescent="0.3">
      <c r="A1135">
        <v>50</v>
      </c>
      <c r="B1135" t="s">
        <v>49</v>
      </c>
      <c r="R1135">
        <v>85</v>
      </c>
      <c r="S1135" t="s">
        <v>49</v>
      </c>
      <c r="T1135">
        <v>221</v>
      </c>
      <c r="U1135" t="s">
        <v>49</v>
      </c>
    </row>
    <row r="1136" spans="1:21" x14ac:dyDescent="0.3">
      <c r="A1136">
        <v>47</v>
      </c>
      <c r="B1136" t="s">
        <v>49</v>
      </c>
      <c r="R1136">
        <v>78</v>
      </c>
      <c r="S1136" t="s">
        <v>49</v>
      </c>
      <c r="T1136">
        <v>243</v>
      </c>
      <c r="U1136" t="s">
        <v>49</v>
      </c>
    </row>
    <row r="1137" spans="1:21" x14ac:dyDescent="0.3">
      <c r="A1137">
        <v>29</v>
      </c>
      <c r="B1137" t="s">
        <v>49</v>
      </c>
      <c r="R1137">
        <v>648</v>
      </c>
      <c r="S1137" t="s">
        <v>55</v>
      </c>
      <c r="T1137">
        <v>72</v>
      </c>
      <c r="U1137" t="s">
        <v>49</v>
      </c>
    </row>
    <row r="1138" spans="1:21" x14ac:dyDescent="0.3">
      <c r="A1138">
        <v>49</v>
      </c>
      <c r="B1138" t="s">
        <v>49</v>
      </c>
      <c r="R1138">
        <v>177</v>
      </c>
      <c r="S1138" t="s">
        <v>49</v>
      </c>
      <c r="T1138">
        <v>155</v>
      </c>
      <c r="U1138" t="s">
        <v>49</v>
      </c>
    </row>
    <row r="1139" spans="1:21" x14ac:dyDescent="0.3">
      <c r="A1139">
        <v>41</v>
      </c>
      <c r="B1139" t="s">
        <v>49</v>
      </c>
      <c r="R1139">
        <v>32</v>
      </c>
      <c r="S1139" t="s">
        <v>49</v>
      </c>
      <c r="T1139">
        <v>70</v>
      </c>
      <c r="U1139" t="s">
        <v>49</v>
      </c>
    </row>
    <row r="1140" spans="1:21" x14ac:dyDescent="0.3">
      <c r="A1140">
        <v>2</v>
      </c>
      <c r="B1140" t="s">
        <v>49</v>
      </c>
      <c r="R1140">
        <v>24</v>
      </c>
      <c r="S1140" t="s">
        <v>49</v>
      </c>
      <c r="T1140">
        <v>115</v>
      </c>
      <c r="U1140" t="s">
        <v>49</v>
      </c>
    </row>
    <row r="1141" spans="1:21" x14ac:dyDescent="0.3">
      <c r="A1141">
        <v>18</v>
      </c>
      <c r="B1141" t="s">
        <v>49</v>
      </c>
      <c r="R1141">
        <v>688</v>
      </c>
      <c r="S1141" t="s">
        <v>49</v>
      </c>
      <c r="T1141">
        <v>29</v>
      </c>
      <c r="U1141" t="s">
        <v>49</v>
      </c>
    </row>
    <row r="1142" spans="1:21" x14ac:dyDescent="0.3">
      <c r="A1142">
        <v>26</v>
      </c>
      <c r="B1142" t="s">
        <v>55</v>
      </c>
      <c r="R1142">
        <v>21</v>
      </c>
      <c r="S1142" t="s">
        <v>49</v>
      </c>
      <c r="T1142">
        <v>406</v>
      </c>
      <c r="U1142" t="s">
        <v>49</v>
      </c>
    </row>
    <row r="1143" spans="1:21" x14ac:dyDescent="0.3">
      <c r="A1143">
        <v>53</v>
      </c>
      <c r="B1143" t="s">
        <v>49</v>
      </c>
      <c r="R1143">
        <v>112</v>
      </c>
      <c r="S1143" t="s">
        <v>49</v>
      </c>
      <c r="T1143">
        <v>113</v>
      </c>
      <c r="U1143" t="s">
        <v>49</v>
      </c>
    </row>
    <row r="1144" spans="1:21" x14ac:dyDescent="0.3">
      <c r="A1144">
        <v>16</v>
      </c>
      <c r="B1144" t="s">
        <v>49</v>
      </c>
      <c r="R1144">
        <v>593</v>
      </c>
      <c r="S1144" t="s">
        <v>55</v>
      </c>
      <c r="T1144">
        <v>47</v>
      </c>
      <c r="U1144" t="s">
        <v>49</v>
      </c>
    </row>
    <row r="1145" spans="1:21" x14ac:dyDescent="0.3">
      <c r="A1145">
        <v>29</v>
      </c>
      <c r="B1145" t="s">
        <v>49</v>
      </c>
      <c r="R1145">
        <v>59</v>
      </c>
      <c r="S1145" t="s">
        <v>49</v>
      </c>
      <c r="T1145">
        <v>36</v>
      </c>
      <c r="U1145" t="s">
        <v>49</v>
      </c>
    </row>
    <row r="1146" spans="1:21" x14ac:dyDescent="0.3">
      <c r="A1146">
        <v>24</v>
      </c>
      <c r="B1146" t="s">
        <v>55</v>
      </c>
      <c r="R1146">
        <v>121</v>
      </c>
      <c r="S1146" t="s">
        <v>49</v>
      </c>
      <c r="T1146">
        <v>135</v>
      </c>
      <c r="U1146" t="s">
        <v>49</v>
      </c>
    </row>
    <row r="1147" spans="1:21" x14ac:dyDescent="0.3">
      <c r="A1147">
        <v>30</v>
      </c>
      <c r="B1147" t="s">
        <v>49</v>
      </c>
      <c r="R1147">
        <v>97</v>
      </c>
      <c r="S1147" t="s">
        <v>49</v>
      </c>
      <c r="T1147">
        <v>67</v>
      </c>
      <c r="U1147" t="s">
        <v>49</v>
      </c>
    </row>
    <row r="1148" spans="1:21" x14ac:dyDescent="0.3">
      <c r="A1148">
        <v>27</v>
      </c>
      <c r="B1148" t="s">
        <v>49</v>
      </c>
      <c r="R1148">
        <v>86</v>
      </c>
      <c r="S1148" t="s">
        <v>49</v>
      </c>
      <c r="T1148">
        <v>684</v>
      </c>
      <c r="U1148" t="s">
        <v>49</v>
      </c>
    </row>
    <row r="1149" spans="1:21" x14ac:dyDescent="0.3">
      <c r="A1149">
        <v>20</v>
      </c>
      <c r="B1149" t="s">
        <v>49</v>
      </c>
      <c r="R1149">
        <v>10</v>
      </c>
      <c r="S1149" t="s">
        <v>49</v>
      </c>
      <c r="T1149">
        <v>170</v>
      </c>
      <c r="U1149" t="s">
        <v>49</v>
      </c>
    </row>
    <row r="1150" spans="1:21" x14ac:dyDescent="0.3">
      <c r="A1150">
        <v>17</v>
      </c>
      <c r="B1150" t="s">
        <v>49</v>
      </c>
      <c r="R1150">
        <v>205</v>
      </c>
      <c r="S1150" t="s">
        <v>49</v>
      </c>
      <c r="T1150">
        <v>150</v>
      </c>
      <c r="U1150" t="s">
        <v>49</v>
      </c>
    </row>
    <row r="1151" spans="1:21" x14ac:dyDescent="0.3">
      <c r="A1151">
        <v>44</v>
      </c>
      <c r="B1151" t="s">
        <v>49</v>
      </c>
      <c r="R1151">
        <v>77</v>
      </c>
      <c r="S1151" t="s">
        <v>49</v>
      </c>
      <c r="T1151">
        <v>122</v>
      </c>
      <c r="U1151" t="s">
        <v>49</v>
      </c>
    </row>
    <row r="1152" spans="1:21" x14ac:dyDescent="0.3">
      <c r="A1152">
        <v>44</v>
      </c>
      <c r="B1152" t="s">
        <v>49</v>
      </c>
      <c r="R1152">
        <v>138</v>
      </c>
      <c r="S1152" t="s">
        <v>49</v>
      </c>
      <c r="T1152">
        <v>724</v>
      </c>
      <c r="U1152" t="s">
        <v>49</v>
      </c>
    </row>
    <row r="1153" spans="1:21" x14ac:dyDescent="0.3">
      <c r="A1153">
        <v>20</v>
      </c>
      <c r="B1153" t="s">
        <v>49</v>
      </c>
      <c r="R1153">
        <v>289</v>
      </c>
      <c r="S1153" t="s">
        <v>55</v>
      </c>
      <c r="T1153">
        <v>187</v>
      </c>
      <c r="U1153" t="s">
        <v>49</v>
      </c>
    </row>
    <row r="1154" spans="1:21" x14ac:dyDescent="0.3">
      <c r="A1154">
        <v>19</v>
      </c>
      <c r="B1154" t="s">
        <v>49</v>
      </c>
      <c r="R1154">
        <v>86</v>
      </c>
      <c r="S1154" t="s">
        <v>49</v>
      </c>
      <c r="T1154">
        <v>179</v>
      </c>
      <c r="U1154" t="s">
        <v>49</v>
      </c>
    </row>
    <row r="1155" spans="1:21" x14ac:dyDescent="0.3">
      <c r="A1155">
        <v>18</v>
      </c>
      <c r="B1155" t="s">
        <v>49</v>
      </c>
      <c r="R1155">
        <v>9</v>
      </c>
      <c r="S1155" t="s">
        <v>49</v>
      </c>
      <c r="T1155">
        <v>357</v>
      </c>
      <c r="U1155" t="s">
        <v>49</v>
      </c>
    </row>
    <row r="1156" spans="1:21" x14ac:dyDescent="0.3">
      <c r="A1156">
        <v>16</v>
      </c>
      <c r="B1156" t="s">
        <v>49</v>
      </c>
      <c r="R1156">
        <v>225</v>
      </c>
      <c r="S1156" t="s">
        <v>49</v>
      </c>
      <c r="T1156">
        <v>82</v>
      </c>
      <c r="U1156" t="s">
        <v>49</v>
      </c>
    </row>
    <row r="1157" spans="1:21" x14ac:dyDescent="0.3">
      <c r="A1157">
        <v>14</v>
      </c>
      <c r="B1157" t="s">
        <v>49</v>
      </c>
      <c r="R1157">
        <v>407</v>
      </c>
      <c r="S1157" t="s">
        <v>49</v>
      </c>
      <c r="T1157">
        <v>176</v>
      </c>
      <c r="U1157" t="s">
        <v>49</v>
      </c>
    </row>
    <row r="1158" spans="1:21" x14ac:dyDescent="0.3">
      <c r="A1158">
        <v>12</v>
      </c>
      <c r="B1158" t="s">
        <v>49</v>
      </c>
      <c r="R1158">
        <v>1030</v>
      </c>
      <c r="S1158" t="s">
        <v>49</v>
      </c>
      <c r="T1158">
        <v>424</v>
      </c>
      <c r="U1158" t="s">
        <v>49</v>
      </c>
    </row>
    <row r="1159" spans="1:21" x14ac:dyDescent="0.3">
      <c r="A1159">
        <v>10</v>
      </c>
      <c r="B1159" t="s">
        <v>49</v>
      </c>
      <c r="R1159">
        <v>123</v>
      </c>
      <c r="S1159" t="s">
        <v>49</v>
      </c>
      <c r="T1159">
        <v>115</v>
      </c>
      <c r="U1159" t="s">
        <v>49</v>
      </c>
    </row>
    <row r="1160" spans="1:21" x14ac:dyDescent="0.3">
      <c r="A1160">
        <v>7</v>
      </c>
      <c r="B1160" t="s">
        <v>49</v>
      </c>
      <c r="R1160">
        <v>119</v>
      </c>
      <c r="S1160" t="s">
        <v>49</v>
      </c>
      <c r="T1160">
        <v>177</v>
      </c>
      <c r="U1160" t="s">
        <v>49</v>
      </c>
    </row>
    <row r="1161" spans="1:21" x14ac:dyDescent="0.3">
      <c r="A1161">
        <v>4</v>
      </c>
      <c r="B1161" t="s">
        <v>49</v>
      </c>
      <c r="R1161">
        <v>175</v>
      </c>
      <c r="S1161" t="s">
        <v>49</v>
      </c>
      <c r="T1161">
        <v>118</v>
      </c>
      <c r="U1161" t="s">
        <v>49</v>
      </c>
    </row>
    <row r="1162" spans="1:21" x14ac:dyDescent="0.3">
      <c r="A1162">
        <v>24</v>
      </c>
      <c r="B1162" t="s">
        <v>49</v>
      </c>
      <c r="R1162">
        <v>299</v>
      </c>
      <c r="S1162" t="s">
        <v>49</v>
      </c>
      <c r="T1162">
        <v>25</v>
      </c>
      <c r="U1162" t="s">
        <v>49</v>
      </c>
    </row>
    <row r="1163" spans="1:21" x14ac:dyDescent="0.3">
      <c r="A1163">
        <v>21</v>
      </c>
      <c r="B1163" t="s">
        <v>55</v>
      </c>
      <c r="R1163">
        <v>563</v>
      </c>
      <c r="S1163" t="s">
        <v>49</v>
      </c>
      <c r="T1163">
        <v>753</v>
      </c>
      <c r="U1163" t="s">
        <v>49</v>
      </c>
    </row>
    <row r="1164" spans="1:21" x14ac:dyDescent="0.3">
      <c r="A1164">
        <v>29</v>
      </c>
      <c r="B1164" t="s">
        <v>49</v>
      </c>
      <c r="R1164">
        <v>241</v>
      </c>
      <c r="S1164" t="s">
        <v>49</v>
      </c>
      <c r="T1164">
        <v>124</v>
      </c>
      <c r="U1164" t="s">
        <v>49</v>
      </c>
    </row>
    <row r="1165" spans="1:21" x14ac:dyDescent="0.3">
      <c r="A1165">
        <v>40</v>
      </c>
      <c r="B1165" t="s">
        <v>49</v>
      </c>
      <c r="R1165">
        <v>52</v>
      </c>
      <c r="S1165" t="s">
        <v>49</v>
      </c>
      <c r="T1165">
        <v>208</v>
      </c>
      <c r="U1165" t="s">
        <v>49</v>
      </c>
    </row>
    <row r="1166" spans="1:21" x14ac:dyDescent="0.3">
      <c r="A1166">
        <v>17</v>
      </c>
      <c r="B1166" t="s">
        <v>49</v>
      </c>
      <c r="R1166">
        <v>76</v>
      </c>
      <c r="S1166" t="s">
        <v>49</v>
      </c>
      <c r="T1166">
        <v>136</v>
      </c>
      <c r="U1166" t="s">
        <v>49</v>
      </c>
    </row>
    <row r="1167" spans="1:21" x14ac:dyDescent="0.3">
      <c r="A1167">
        <v>15</v>
      </c>
      <c r="B1167" t="s">
        <v>49</v>
      </c>
      <c r="R1167">
        <v>441</v>
      </c>
      <c r="S1167" t="s">
        <v>49</v>
      </c>
      <c r="T1167">
        <v>376</v>
      </c>
      <c r="U1167" t="s">
        <v>49</v>
      </c>
    </row>
    <row r="1168" spans="1:21" x14ac:dyDescent="0.3">
      <c r="A1168">
        <v>24</v>
      </c>
      <c r="B1168" t="s">
        <v>55</v>
      </c>
      <c r="R1168">
        <v>319</v>
      </c>
      <c r="S1168" t="s">
        <v>55</v>
      </c>
      <c r="T1168">
        <v>78</v>
      </c>
      <c r="U1168" t="s">
        <v>49</v>
      </c>
    </row>
    <row r="1169" spans="1:21" x14ac:dyDescent="0.3">
      <c r="A1169">
        <v>1</v>
      </c>
      <c r="B1169" t="s">
        <v>55</v>
      </c>
      <c r="R1169">
        <v>13</v>
      </c>
      <c r="S1169" t="s">
        <v>49</v>
      </c>
      <c r="T1169">
        <v>354</v>
      </c>
      <c r="U1169" t="s">
        <v>49</v>
      </c>
    </row>
    <row r="1170" spans="1:21" x14ac:dyDescent="0.3">
      <c r="A1170">
        <v>4</v>
      </c>
      <c r="B1170" t="s">
        <v>55</v>
      </c>
      <c r="R1170">
        <v>803</v>
      </c>
      <c r="S1170" t="s">
        <v>55</v>
      </c>
      <c r="T1170">
        <v>29</v>
      </c>
      <c r="U1170" t="s">
        <v>49</v>
      </c>
    </row>
    <row r="1171" spans="1:21" x14ac:dyDescent="0.3">
      <c r="A1171">
        <v>21</v>
      </c>
      <c r="B1171" t="s">
        <v>55</v>
      </c>
      <c r="R1171">
        <v>396</v>
      </c>
      <c r="S1171" t="s">
        <v>49</v>
      </c>
      <c r="T1171">
        <v>209</v>
      </c>
      <c r="U1171" t="s">
        <v>49</v>
      </c>
    </row>
    <row r="1172" spans="1:21" x14ac:dyDescent="0.3">
      <c r="A1172">
        <v>19</v>
      </c>
      <c r="B1172" t="s">
        <v>49</v>
      </c>
      <c r="R1172">
        <v>188</v>
      </c>
      <c r="S1172" t="s">
        <v>49</v>
      </c>
      <c r="T1172">
        <v>433</v>
      </c>
      <c r="U1172" t="s">
        <v>49</v>
      </c>
    </row>
    <row r="1173" spans="1:21" x14ac:dyDescent="0.3">
      <c r="A1173">
        <v>33</v>
      </c>
      <c r="B1173" t="s">
        <v>49</v>
      </c>
      <c r="R1173">
        <v>637</v>
      </c>
      <c r="S1173" t="s">
        <v>49</v>
      </c>
      <c r="T1173">
        <v>147</v>
      </c>
      <c r="U1173" t="s">
        <v>49</v>
      </c>
    </row>
    <row r="1174" spans="1:21" x14ac:dyDescent="0.3">
      <c r="A1174">
        <v>22</v>
      </c>
      <c r="B1174" t="s">
        <v>49</v>
      </c>
      <c r="R1174">
        <v>175</v>
      </c>
      <c r="S1174" t="s">
        <v>49</v>
      </c>
      <c r="T1174">
        <v>41</v>
      </c>
      <c r="U1174" t="s">
        <v>49</v>
      </c>
    </row>
    <row r="1175" spans="1:21" x14ac:dyDescent="0.3">
      <c r="A1175">
        <v>29</v>
      </c>
      <c r="B1175" t="s">
        <v>55</v>
      </c>
      <c r="R1175">
        <v>945</v>
      </c>
      <c r="S1175" t="s">
        <v>49</v>
      </c>
      <c r="T1175">
        <v>111</v>
      </c>
      <c r="U1175" t="s">
        <v>49</v>
      </c>
    </row>
    <row r="1176" spans="1:21" x14ac:dyDescent="0.3">
      <c r="A1176">
        <v>42</v>
      </c>
      <c r="B1176" t="s">
        <v>49</v>
      </c>
      <c r="R1176">
        <v>162</v>
      </c>
      <c r="S1176" t="s">
        <v>49</v>
      </c>
      <c r="T1176">
        <v>108</v>
      </c>
      <c r="U1176" t="s">
        <v>49</v>
      </c>
    </row>
    <row r="1177" spans="1:21" x14ac:dyDescent="0.3">
      <c r="A1177">
        <v>10</v>
      </c>
      <c r="B1177" t="s">
        <v>49</v>
      </c>
      <c r="R1177">
        <v>1178</v>
      </c>
      <c r="S1177" t="s">
        <v>49</v>
      </c>
      <c r="T1177">
        <v>411</v>
      </c>
      <c r="U1177" t="s">
        <v>49</v>
      </c>
    </row>
    <row r="1178" spans="1:21" x14ac:dyDescent="0.3">
      <c r="A1178">
        <v>24</v>
      </c>
      <c r="B1178" t="s">
        <v>49</v>
      </c>
      <c r="R1178">
        <v>506</v>
      </c>
      <c r="S1178" t="s">
        <v>49</v>
      </c>
      <c r="T1178">
        <v>108</v>
      </c>
      <c r="U1178" t="s">
        <v>49</v>
      </c>
    </row>
    <row r="1179" spans="1:21" x14ac:dyDescent="0.3">
      <c r="A1179">
        <v>19</v>
      </c>
      <c r="B1179" t="s">
        <v>49</v>
      </c>
      <c r="R1179">
        <v>409</v>
      </c>
      <c r="S1179" t="s">
        <v>55</v>
      </c>
      <c r="T1179">
        <v>1083</v>
      </c>
      <c r="U1179" t="s">
        <v>49</v>
      </c>
    </row>
    <row r="1180" spans="1:21" x14ac:dyDescent="0.3">
      <c r="A1180">
        <v>55</v>
      </c>
      <c r="B1180" t="s">
        <v>49</v>
      </c>
      <c r="R1180">
        <v>116</v>
      </c>
      <c r="S1180" t="s">
        <v>49</v>
      </c>
      <c r="T1180">
        <v>57</v>
      </c>
      <c r="U1180" t="s">
        <v>49</v>
      </c>
    </row>
    <row r="1181" spans="1:21" x14ac:dyDescent="0.3">
      <c r="A1181">
        <v>20</v>
      </c>
      <c r="B1181" t="s">
        <v>49</v>
      </c>
      <c r="R1181">
        <v>244</v>
      </c>
      <c r="S1181" t="s">
        <v>55</v>
      </c>
      <c r="T1181">
        <v>95</v>
      </c>
      <c r="U1181" t="s">
        <v>49</v>
      </c>
    </row>
    <row r="1182" spans="1:21" x14ac:dyDescent="0.3">
      <c r="A1182">
        <v>22</v>
      </c>
      <c r="B1182" t="s">
        <v>49</v>
      </c>
      <c r="R1182">
        <v>352</v>
      </c>
      <c r="S1182" t="s">
        <v>55</v>
      </c>
      <c r="T1182">
        <v>144</v>
      </c>
      <c r="U1182" t="s">
        <v>49</v>
      </c>
    </row>
    <row r="1183" spans="1:21" x14ac:dyDescent="0.3">
      <c r="A1183">
        <v>39</v>
      </c>
      <c r="B1183" t="s">
        <v>49</v>
      </c>
      <c r="R1183">
        <v>152</v>
      </c>
      <c r="S1183" t="s">
        <v>55</v>
      </c>
      <c r="T1183">
        <v>135</v>
      </c>
      <c r="U1183" t="s">
        <v>49</v>
      </c>
    </row>
    <row r="1184" spans="1:21" x14ac:dyDescent="0.3">
      <c r="A1184">
        <v>22</v>
      </c>
      <c r="B1184" t="s">
        <v>49</v>
      </c>
      <c r="R1184">
        <v>164</v>
      </c>
      <c r="S1184" t="s">
        <v>49</v>
      </c>
      <c r="T1184">
        <v>176</v>
      </c>
      <c r="U1184" t="s">
        <v>49</v>
      </c>
    </row>
    <row r="1185" spans="1:21" x14ac:dyDescent="0.3">
      <c r="A1185">
        <v>20</v>
      </c>
      <c r="B1185" t="s">
        <v>49</v>
      </c>
      <c r="R1185">
        <v>234</v>
      </c>
      <c r="S1185" t="s">
        <v>49</v>
      </c>
      <c r="T1185">
        <v>524</v>
      </c>
      <c r="U1185" t="s">
        <v>49</v>
      </c>
    </row>
    <row r="1186" spans="1:21" x14ac:dyDescent="0.3">
      <c r="A1186">
        <v>40</v>
      </c>
      <c r="B1186" t="s">
        <v>49</v>
      </c>
      <c r="R1186">
        <v>154</v>
      </c>
      <c r="S1186" t="s">
        <v>49</v>
      </c>
      <c r="T1186">
        <v>65</v>
      </c>
      <c r="U1186" t="s">
        <v>49</v>
      </c>
    </row>
    <row r="1187" spans="1:21" x14ac:dyDescent="0.3">
      <c r="A1187">
        <v>21</v>
      </c>
      <c r="B1187" t="s">
        <v>49</v>
      </c>
      <c r="R1187">
        <v>566</v>
      </c>
      <c r="S1187" t="s">
        <v>49</v>
      </c>
      <c r="T1187">
        <v>503</v>
      </c>
      <c r="U1187" t="s">
        <v>49</v>
      </c>
    </row>
    <row r="1188" spans="1:21" x14ac:dyDescent="0.3">
      <c r="A1188">
        <v>18</v>
      </c>
      <c r="B1188" t="s">
        <v>55</v>
      </c>
      <c r="R1188">
        <v>327</v>
      </c>
      <c r="S1188" t="s">
        <v>49</v>
      </c>
      <c r="T1188">
        <v>186</v>
      </c>
      <c r="U1188" t="s">
        <v>49</v>
      </c>
    </row>
    <row r="1189" spans="1:21" x14ac:dyDescent="0.3">
      <c r="A1189">
        <v>40</v>
      </c>
      <c r="B1189" t="s">
        <v>49</v>
      </c>
      <c r="R1189">
        <v>265</v>
      </c>
      <c r="S1189" t="s">
        <v>49</v>
      </c>
      <c r="T1189">
        <v>121</v>
      </c>
      <c r="U1189" t="s">
        <v>49</v>
      </c>
    </row>
    <row r="1190" spans="1:21" x14ac:dyDescent="0.3">
      <c r="A1190">
        <v>43</v>
      </c>
      <c r="B1190" t="s">
        <v>49</v>
      </c>
      <c r="R1190">
        <v>172</v>
      </c>
      <c r="S1190" t="s">
        <v>49</v>
      </c>
      <c r="T1190">
        <v>452</v>
      </c>
      <c r="U1190" t="s">
        <v>49</v>
      </c>
    </row>
    <row r="1191" spans="1:21" x14ac:dyDescent="0.3">
      <c r="A1191">
        <v>11</v>
      </c>
      <c r="B1191" t="s">
        <v>49</v>
      </c>
      <c r="R1191">
        <v>257</v>
      </c>
      <c r="S1191" t="s">
        <v>49</v>
      </c>
      <c r="T1191">
        <v>104</v>
      </c>
      <c r="U1191" t="s">
        <v>49</v>
      </c>
    </row>
    <row r="1192" spans="1:21" x14ac:dyDescent="0.3">
      <c r="A1192">
        <v>5</v>
      </c>
      <c r="B1192" t="s">
        <v>49</v>
      </c>
      <c r="R1192">
        <v>618</v>
      </c>
      <c r="S1192" t="s">
        <v>55</v>
      </c>
      <c r="T1192">
        <v>24</v>
      </c>
      <c r="U1192" t="s">
        <v>49</v>
      </c>
    </row>
    <row r="1193" spans="1:21" x14ac:dyDescent="0.3">
      <c r="A1193">
        <v>9</v>
      </c>
      <c r="B1193" t="s">
        <v>49</v>
      </c>
      <c r="R1193">
        <v>241</v>
      </c>
      <c r="S1193" t="s">
        <v>49</v>
      </c>
      <c r="T1193">
        <v>79</v>
      </c>
      <c r="U1193" t="s">
        <v>49</v>
      </c>
    </row>
    <row r="1194" spans="1:21" x14ac:dyDescent="0.3">
      <c r="A1194">
        <v>2</v>
      </c>
      <c r="B1194" t="s">
        <v>49</v>
      </c>
      <c r="R1194">
        <v>936</v>
      </c>
      <c r="S1194" t="s">
        <v>49</v>
      </c>
      <c r="T1194">
        <v>178</v>
      </c>
      <c r="U1194" t="s">
        <v>49</v>
      </c>
    </row>
    <row r="1195" spans="1:21" x14ac:dyDescent="0.3">
      <c r="A1195">
        <v>42</v>
      </c>
      <c r="B1195" t="s">
        <v>49</v>
      </c>
      <c r="R1195">
        <v>329</v>
      </c>
      <c r="S1195" t="s">
        <v>49</v>
      </c>
      <c r="T1195">
        <v>74</v>
      </c>
      <c r="U1195" t="s">
        <v>49</v>
      </c>
    </row>
    <row r="1196" spans="1:21" x14ac:dyDescent="0.3">
      <c r="A1196">
        <v>20</v>
      </c>
      <c r="B1196" t="s">
        <v>49</v>
      </c>
      <c r="R1196">
        <v>24</v>
      </c>
      <c r="S1196" t="s">
        <v>49</v>
      </c>
      <c r="T1196">
        <v>217</v>
      </c>
      <c r="U1196" t="s">
        <v>49</v>
      </c>
    </row>
    <row r="1197" spans="1:21" x14ac:dyDescent="0.3">
      <c r="A1197">
        <v>37</v>
      </c>
      <c r="B1197" t="s">
        <v>49</v>
      </c>
      <c r="R1197">
        <v>177</v>
      </c>
      <c r="S1197" t="s">
        <v>49</v>
      </c>
      <c r="T1197">
        <v>475</v>
      </c>
      <c r="U1197" t="s">
        <v>49</v>
      </c>
    </row>
    <row r="1198" spans="1:21" x14ac:dyDescent="0.3">
      <c r="A1198">
        <v>26</v>
      </c>
      <c r="B1198" t="s">
        <v>49</v>
      </c>
      <c r="R1198">
        <v>120</v>
      </c>
      <c r="S1198" t="s">
        <v>49</v>
      </c>
      <c r="T1198">
        <v>127</v>
      </c>
      <c r="U1198" t="s">
        <v>49</v>
      </c>
    </row>
    <row r="1199" spans="1:21" x14ac:dyDescent="0.3">
      <c r="A1199">
        <v>17</v>
      </c>
      <c r="B1199" t="s">
        <v>55</v>
      </c>
      <c r="R1199">
        <v>135</v>
      </c>
      <c r="S1199" t="s">
        <v>49</v>
      </c>
      <c r="T1199">
        <v>101</v>
      </c>
      <c r="U1199" t="s">
        <v>49</v>
      </c>
    </row>
    <row r="1200" spans="1:21" x14ac:dyDescent="0.3">
      <c r="A1200">
        <v>31</v>
      </c>
      <c r="B1200" t="s">
        <v>49</v>
      </c>
      <c r="R1200">
        <v>175</v>
      </c>
      <c r="S1200" t="s">
        <v>49</v>
      </c>
      <c r="T1200">
        <v>340</v>
      </c>
      <c r="U1200" t="s">
        <v>49</v>
      </c>
    </row>
    <row r="1201" spans="1:21" x14ac:dyDescent="0.3">
      <c r="A1201">
        <v>23</v>
      </c>
      <c r="B1201" t="s">
        <v>49</v>
      </c>
      <c r="R1201">
        <v>179</v>
      </c>
      <c r="S1201" t="s">
        <v>49</v>
      </c>
      <c r="T1201">
        <v>158</v>
      </c>
      <c r="U1201" t="s">
        <v>49</v>
      </c>
    </row>
    <row r="1202" spans="1:21" x14ac:dyDescent="0.3">
      <c r="A1202">
        <v>32</v>
      </c>
      <c r="B1202" t="s">
        <v>49</v>
      </c>
      <c r="R1202">
        <v>58</v>
      </c>
      <c r="S1202" t="s">
        <v>49</v>
      </c>
      <c r="T1202">
        <v>242</v>
      </c>
      <c r="U1202" t="s">
        <v>49</v>
      </c>
    </row>
    <row r="1203" spans="1:21" x14ac:dyDescent="0.3">
      <c r="A1203">
        <v>23</v>
      </c>
      <c r="B1203" t="s">
        <v>49</v>
      </c>
      <c r="R1203">
        <v>342</v>
      </c>
      <c r="S1203" t="s">
        <v>49</v>
      </c>
      <c r="T1203">
        <v>323</v>
      </c>
      <c r="U1203" t="s">
        <v>49</v>
      </c>
    </row>
    <row r="1204" spans="1:21" x14ac:dyDescent="0.3">
      <c r="A1204">
        <v>33</v>
      </c>
      <c r="B1204" t="s">
        <v>49</v>
      </c>
      <c r="R1204">
        <v>139</v>
      </c>
      <c r="S1204" t="s">
        <v>49</v>
      </c>
      <c r="T1204">
        <v>18</v>
      </c>
      <c r="U1204" t="s">
        <v>49</v>
      </c>
    </row>
    <row r="1205" spans="1:21" x14ac:dyDescent="0.3">
      <c r="A1205">
        <v>24</v>
      </c>
      <c r="B1205" t="s">
        <v>55</v>
      </c>
      <c r="R1205">
        <v>88</v>
      </c>
      <c r="S1205" t="s">
        <v>49</v>
      </c>
      <c r="T1205">
        <v>68</v>
      </c>
      <c r="U1205" t="s">
        <v>49</v>
      </c>
    </row>
    <row r="1206" spans="1:21" x14ac:dyDescent="0.3">
      <c r="A1206">
        <v>21</v>
      </c>
      <c r="B1206" t="s">
        <v>49</v>
      </c>
      <c r="R1206">
        <v>210</v>
      </c>
      <c r="S1206" t="s">
        <v>49</v>
      </c>
      <c r="T1206">
        <v>134</v>
      </c>
      <c r="U1206" t="s">
        <v>49</v>
      </c>
    </row>
    <row r="1207" spans="1:21" x14ac:dyDescent="0.3">
      <c r="A1207">
        <v>19</v>
      </c>
      <c r="B1207" t="s">
        <v>49</v>
      </c>
      <c r="R1207">
        <v>731</v>
      </c>
      <c r="S1207" t="s">
        <v>49</v>
      </c>
      <c r="T1207">
        <v>113</v>
      </c>
      <c r="U1207" t="s">
        <v>49</v>
      </c>
    </row>
    <row r="1208" spans="1:21" x14ac:dyDescent="0.3">
      <c r="A1208">
        <v>22</v>
      </c>
      <c r="B1208" t="s">
        <v>49</v>
      </c>
      <c r="R1208">
        <v>670</v>
      </c>
      <c r="S1208" t="s">
        <v>55</v>
      </c>
      <c r="T1208">
        <v>43</v>
      </c>
      <c r="U1208" t="s">
        <v>49</v>
      </c>
    </row>
    <row r="1209" spans="1:21" x14ac:dyDescent="0.3">
      <c r="A1209">
        <v>31</v>
      </c>
      <c r="B1209" t="s">
        <v>55</v>
      </c>
      <c r="R1209">
        <v>63</v>
      </c>
      <c r="S1209" t="s">
        <v>49</v>
      </c>
      <c r="T1209">
        <v>200</v>
      </c>
      <c r="U1209" t="s">
        <v>49</v>
      </c>
    </row>
    <row r="1210" spans="1:21" x14ac:dyDescent="0.3">
      <c r="A1210">
        <v>27</v>
      </c>
      <c r="B1210" t="s">
        <v>49</v>
      </c>
      <c r="R1210">
        <v>70</v>
      </c>
      <c r="S1210" t="s">
        <v>49</v>
      </c>
      <c r="T1210">
        <v>245</v>
      </c>
      <c r="U1210" t="s">
        <v>49</v>
      </c>
    </row>
    <row r="1211" spans="1:21" x14ac:dyDescent="0.3">
      <c r="A1211">
        <v>29</v>
      </c>
      <c r="B1211" t="s">
        <v>49</v>
      </c>
      <c r="R1211">
        <v>72</v>
      </c>
      <c r="S1211" t="s">
        <v>49</v>
      </c>
      <c r="T1211">
        <v>343</v>
      </c>
      <c r="U1211" t="s">
        <v>49</v>
      </c>
    </row>
    <row r="1212" spans="1:21" x14ac:dyDescent="0.3">
      <c r="A1212">
        <v>2</v>
      </c>
      <c r="B1212" t="s">
        <v>49</v>
      </c>
      <c r="R1212">
        <v>241</v>
      </c>
      <c r="S1212" t="s">
        <v>49</v>
      </c>
      <c r="T1212">
        <v>229</v>
      </c>
      <c r="U1212" t="s">
        <v>49</v>
      </c>
    </row>
    <row r="1213" spans="1:21" x14ac:dyDescent="0.3">
      <c r="A1213">
        <v>20</v>
      </c>
      <c r="B1213" t="s">
        <v>55</v>
      </c>
      <c r="R1213">
        <v>272</v>
      </c>
      <c r="S1213" t="s">
        <v>49</v>
      </c>
      <c r="T1213">
        <v>530</v>
      </c>
      <c r="U1213" t="s">
        <v>49</v>
      </c>
    </row>
    <row r="1214" spans="1:21" x14ac:dyDescent="0.3">
      <c r="A1214">
        <v>44</v>
      </c>
      <c r="B1214" t="s">
        <v>55</v>
      </c>
      <c r="R1214">
        <v>207</v>
      </c>
      <c r="S1214" t="s">
        <v>55</v>
      </c>
      <c r="T1214">
        <v>58</v>
      </c>
      <c r="U1214" t="s">
        <v>49</v>
      </c>
    </row>
    <row r="1215" spans="1:21" x14ac:dyDescent="0.3">
      <c r="A1215">
        <v>25</v>
      </c>
      <c r="B1215" t="s">
        <v>49</v>
      </c>
      <c r="R1215">
        <v>64</v>
      </c>
      <c r="S1215" t="s">
        <v>49</v>
      </c>
      <c r="T1215">
        <v>78</v>
      </c>
      <c r="U1215" t="s">
        <v>49</v>
      </c>
    </row>
    <row r="1216" spans="1:21" x14ac:dyDescent="0.3">
      <c r="A1216">
        <v>24</v>
      </c>
      <c r="B1216" t="s">
        <v>49</v>
      </c>
      <c r="R1216">
        <v>543</v>
      </c>
      <c r="S1216" t="s">
        <v>49</v>
      </c>
      <c r="T1216">
        <v>147</v>
      </c>
      <c r="U1216" t="s">
        <v>49</v>
      </c>
    </row>
    <row r="1217" spans="1:21" x14ac:dyDescent="0.3">
      <c r="A1217">
        <v>74</v>
      </c>
      <c r="B1217" t="s">
        <v>49</v>
      </c>
      <c r="R1217">
        <v>166</v>
      </c>
      <c r="S1217" t="s">
        <v>49</v>
      </c>
      <c r="T1217">
        <v>40</v>
      </c>
      <c r="U1217" t="s">
        <v>49</v>
      </c>
    </row>
    <row r="1218" spans="1:21" x14ac:dyDescent="0.3">
      <c r="A1218">
        <v>14</v>
      </c>
      <c r="B1218" t="s">
        <v>55</v>
      </c>
      <c r="R1218">
        <v>245</v>
      </c>
      <c r="S1218" t="s">
        <v>49</v>
      </c>
      <c r="T1218">
        <v>618</v>
      </c>
      <c r="U1218" t="s">
        <v>49</v>
      </c>
    </row>
    <row r="1219" spans="1:21" x14ac:dyDescent="0.3">
      <c r="A1219">
        <v>43</v>
      </c>
      <c r="B1219" t="s">
        <v>49</v>
      </c>
      <c r="R1219">
        <v>94</v>
      </c>
      <c r="S1219" t="s">
        <v>49</v>
      </c>
      <c r="T1219">
        <v>23</v>
      </c>
      <c r="U1219" t="s">
        <v>49</v>
      </c>
    </row>
    <row r="1220" spans="1:21" x14ac:dyDescent="0.3">
      <c r="A1220">
        <v>19</v>
      </c>
      <c r="B1220" t="s">
        <v>49</v>
      </c>
      <c r="R1220">
        <v>34</v>
      </c>
      <c r="S1220" t="s">
        <v>49</v>
      </c>
      <c r="T1220">
        <v>16</v>
      </c>
      <c r="U1220" t="s">
        <v>49</v>
      </c>
    </row>
    <row r="1221" spans="1:21" x14ac:dyDescent="0.3">
      <c r="A1221">
        <v>25</v>
      </c>
      <c r="B1221" t="s">
        <v>55</v>
      </c>
      <c r="R1221">
        <v>203</v>
      </c>
      <c r="S1221" t="s">
        <v>49</v>
      </c>
      <c r="T1221">
        <v>286</v>
      </c>
      <c r="U1221" t="s">
        <v>49</v>
      </c>
    </row>
    <row r="1222" spans="1:21" x14ac:dyDescent="0.3">
      <c r="A1222">
        <v>34</v>
      </c>
      <c r="B1222" t="s">
        <v>49</v>
      </c>
      <c r="R1222">
        <v>318</v>
      </c>
      <c r="S1222" t="s">
        <v>49</v>
      </c>
      <c r="T1222">
        <v>209</v>
      </c>
      <c r="U1222" t="s">
        <v>49</v>
      </c>
    </row>
    <row r="1223" spans="1:21" x14ac:dyDescent="0.3">
      <c r="A1223">
        <v>31</v>
      </c>
      <c r="B1223" t="s">
        <v>49</v>
      </c>
      <c r="R1223">
        <v>158</v>
      </c>
      <c r="S1223" t="s">
        <v>49</v>
      </c>
      <c r="T1223">
        <v>935</v>
      </c>
      <c r="U1223" t="s">
        <v>49</v>
      </c>
    </row>
    <row r="1224" spans="1:21" x14ac:dyDescent="0.3">
      <c r="A1224">
        <v>16</v>
      </c>
      <c r="B1224" t="s">
        <v>55</v>
      </c>
      <c r="R1224">
        <v>177</v>
      </c>
      <c r="S1224" t="s">
        <v>49</v>
      </c>
      <c r="T1224">
        <v>260</v>
      </c>
      <c r="U1224" t="s">
        <v>49</v>
      </c>
    </row>
    <row r="1225" spans="1:21" x14ac:dyDescent="0.3">
      <c r="A1225">
        <v>16</v>
      </c>
      <c r="B1225" t="s">
        <v>49</v>
      </c>
      <c r="R1225">
        <v>56</v>
      </c>
      <c r="S1225" t="s">
        <v>49</v>
      </c>
      <c r="T1225">
        <v>298</v>
      </c>
      <c r="U1225" t="s">
        <v>49</v>
      </c>
    </row>
    <row r="1226" spans="1:21" x14ac:dyDescent="0.3">
      <c r="A1226">
        <v>1</v>
      </c>
      <c r="B1226" t="s">
        <v>55</v>
      </c>
      <c r="R1226">
        <v>172</v>
      </c>
      <c r="S1226" t="s">
        <v>49</v>
      </c>
      <c r="T1226">
        <v>397</v>
      </c>
      <c r="U1226" t="s">
        <v>49</v>
      </c>
    </row>
    <row r="1227" spans="1:21" x14ac:dyDescent="0.3">
      <c r="A1227">
        <v>34</v>
      </c>
      <c r="B1227" t="s">
        <v>49</v>
      </c>
      <c r="R1227">
        <v>136</v>
      </c>
      <c r="S1227" t="s">
        <v>49</v>
      </c>
      <c r="T1227">
        <v>113</v>
      </c>
      <c r="U1227" t="s">
        <v>49</v>
      </c>
    </row>
    <row r="1228" spans="1:21" x14ac:dyDescent="0.3">
      <c r="A1228">
        <v>36</v>
      </c>
      <c r="B1228" t="s">
        <v>49</v>
      </c>
      <c r="R1228">
        <v>82</v>
      </c>
      <c r="S1228" t="s">
        <v>49</v>
      </c>
      <c r="T1228">
        <v>76</v>
      </c>
      <c r="U1228" t="s">
        <v>49</v>
      </c>
    </row>
    <row r="1229" spans="1:21" x14ac:dyDescent="0.3">
      <c r="A1229">
        <v>36</v>
      </c>
      <c r="B1229" t="s">
        <v>49</v>
      </c>
      <c r="R1229">
        <v>123</v>
      </c>
      <c r="S1229" t="s">
        <v>49</v>
      </c>
      <c r="T1229">
        <v>141</v>
      </c>
      <c r="U1229" t="s">
        <v>49</v>
      </c>
    </row>
    <row r="1230" spans="1:21" x14ac:dyDescent="0.3">
      <c r="A1230">
        <v>32</v>
      </c>
      <c r="B1230" t="s">
        <v>55</v>
      </c>
      <c r="R1230">
        <v>110</v>
      </c>
      <c r="S1230" t="s">
        <v>49</v>
      </c>
      <c r="T1230">
        <v>773</v>
      </c>
      <c r="U1230" t="s">
        <v>49</v>
      </c>
    </row>
    <row r="1231" spans="1:21" x14ac:dyDescent="0.3">
      <c r="A1231">
        <v>32</v>
      </c>
      <c r="B1231" t="s">
        <v>49</v>
      </c>
      <c r="R1231">
        <v>385</v>
      </c>
      <c r="S1231" t="s">
        <v>49</v>
      </c>
      <c r="T1231">
        <v>329</v>
      </c>
      <c r="U1231" t="s">
        <v>49</v>
      </c>
    </row>
    <row r="1232" spans="1:21" x14ac:dyDescent="0.3">
      <c r="A1232">
        <v>20</v>
      </c>
      <c r="B1232" t="s">
        <v>49</v>
      </c>
      <c r="R1232">
        <v>415</v>
      </c>
      <c r="S1232" t="s">
        <v>55</v>
      </c>
      <c r="T1232">
        <v>423</v>
      </c>
      <c r="U1232" t="s">
        <v>49</v>
      </c>
    </row>
    <row r="1233" spans="1:21" x14ac:dyDescent="0.3">
      <c r="A1233">
        <v>23</v>
      </c>
      <c r="B1233" t="s">
        <v>49</v>
      </c>
      <c r="R1233">
        <v>73</v>
      </c>
      <c r="S1233" t="s">
        <v>49</v>
      </c>
      <c r="T1233">
        <v>67</v>
      </c>
      <c r="U1233" t="s">
        <v>49</v>
      </c>
    </row>
    <row r="1234" spans="1:21" x14ac:dyDescent="0.3">
      <c r="A1234">
        <v>22</v>
      </c>
      <c r="B1234" t="s">
        <v>49</v>
      </c>
      <c r="R1234">
        <v>243</v>
      </c>
      <c r="S1234" t="s">
        <v>49</v>
      </c>
      <c r="T1234">
        <v>626</v>
      </c>
      <c r="U1234" t="s">
        <v>49</v>
      </c>
    </row>
    <row r="1235" spans="1:21" x14ac:dyDescent="0.3">
      <c r="A1235">
        <v>41</v>
      </c>
      <c r="B1235" t="s">
        <v>49</v>
      </c>
      <c r="R1235">
        <v>137</v>
      </c>
      <c r="S1235" t="s">
        <v>49</v>
      </c>
      <c r="T1235">
        <v>61</v>
      </c>
      <c r="U1235" t="s">
        <v>49</v>
      </c>
    </row>
    <row r="1236" spans="1:21" x14ac:dyDescent="0.3">
      <c r="A1236">
        <v>20</v>
      </c>
      <c r="B1236" t="s">
        <v>49</v>
      </c>
      <c r="R1236">
        <v>55</v>
      </c>
      <c r="S1236" t="s">
        <v>49</v>
      </c>
      <c r="T1236">
        <v>248</v>
      </c>
      <c r="U1236" t="s">
        <v>49</v>
      </c>
    </row>
    <row r="1237" spans="1:21" x14ac:dyDescent="0.3">
      <c r="A1237">
        <v>27</v>
      </c>
      <c r="B1237" t="s">
        <v>55</v>
      </c>
      <c r="R1237">
        <v>18</v>
      </c>
      <c r="S1237" t="s">
        <v>49</v>
      </c>
      <c r="T1237">
        <v>136</v>
      </c>
      <c r="U1237" t="s">
        <v>49</v>
      </c>
    </row>
    <row r="1238" spans="1:21" x14ac:dyDescent="0.3">
      <c r="A1238">
        <v>9</v>
      </c>
      <c r="B1238" t="s">
        <v>55</v>
      </c>
      <c r="R1238">
        <v>255</v>
      </c>
      <c r="S1238" t="s">
        <v>49</v>
      </c>
      <c r="T1238">
        <v>126</v>
      </c>
      <c r="U1238" t="s">
        <v>49</v>
      </c>
    </row>
    <row r="1239" spans="1:21" x14ac:dyDescent="0.3">
      <c r="A1239">
        <v>8</v>
      </c>
      <c r="B1239" t="s">
        <v>55</v>
      </c>
      <c r="R1239">
        <v>95</v>
      </c>
      <c r="S1239" t="s">
        <v>49</v>
      </c>
      <c r="T1239">
        <v>653</v>
      </c>
      <c r="U1239" t="s">
        <v>49</v>
      </c>
    </row>
    <row r="1240" spans="1:21" x14ac:dyDescent="0.3">
      <c r="A1240">
        <v>36</v>
      </c>
      <c r="B1240" t="s">
        <v>49</v>
      </c>
      <c r="R1240">
        <v>112</v>
      </c>
      <c r="S1240" t="s">
        <v>49</v>
      </c>
      <c r="T1240">
        <v>7</v>
      </c>
      <c r="U1240" t="s">
        <v>49</v>
      </c>
    </row>
    <row r="1241" spans="1:21" x14ac:dyDescent="0.3">
      <c r="A1241">
        <v>18</v>
      </c>
      <c r="B1241" t="s">
        <v>55</v>
      </c>
      <c r="R1241">
        <v>205</v>
      </c>
      <c r="S1241" t="s">
        <v>49</v>
      </c>
      <c r="T1241">
        <v>528</v>
      </c>
      <c r="U1241" t="s">
        <v>49</v>
      </c>
    </row>
    <row r="1242" spans="1:21" x14ac:dyDescent="0.3">
      <c r="A1242">
        <v>63</v>
      </c>
      <c r="B1242" t="s">
        <v>55</v>
      </c>
      <c r="R1242">
        <v>97</v>
      </c>
      <c r="S1242" t="s">
        <v>49</v>
      </c>
      <c r="T1242">
        <v>785</v>
      </c>
      <c r="U1242" t="s">
        <v>49</v>
      </c>
    </row>
    <row r="1243" spans="1:21" x14ac:dyDescent="0.3">
      <c r="A1243">
        <v>35</v>
      </c>
      <c r="B1243" t="s">
        <v>49</v>
      </c>
      <c r="R1243">
        <v>154</v>
      </c>
      <c r="S1243" t="s">
        <v>49</v>
      </c>
      <c r="T1243">
        <v>243</v>
      </c>
      <c r="U1243" t="s">
        <v>49</v>
      </c>
    </row>
    <row r="1244" spans="1:21" x14ac:dyDescent="0.3">
      <c r="A1244">
        <v>10</v>
      </c>
      <c r="B1244" t="s">
        <v>49</v>
      </c>
      <c r="R1244">
        <v>135</v>
      </c>
      <c r="S1244" t="s">
        <v>49</v>
      </c>
      <c r="T1244">
        <v>24</v>
      </c>
      <c r="U1244" t="s">
        <v>49</v>
      </c>
    </row>
    <row r="1245" spans="1:21" x14ac:dyDescent="0.3">
      <c r="A1245">
        <v>9</v>
      </c>
      <c r="B1245" t="s">
        <v>49</v>
      </c>
      <c r="R1245">
        <v>230</v>
      </c>
      <c r="S1245" t="s">
        <v>49</v>
      </c>
      <c r="T1245">
        <v>82</v>
      </c>
      <c r="U1245" t="s">
        <v>49</v>
      </c>
    </row>
    <row r="1246" spans="1:21" x14ac:dyDescent="0.3">
      <c r="A1246">
        <v>35</v>
      </c>
      <c r="B1246" t="s">
        <v>49</v>
      </c>
      <c r="R1246">
        <v>349</v>
      </c>
      <c r="S1246" t="s">
        <v>49</v>
      </c>
      <c r="T1246">
        <v>952</v>
      </c>
      <c r="U1246" t="s">
        <v>49</v>
      </c>
    </row>
    <row r="1247" spans="1:21" x14ac:dyDescent="0.3">
      <c r="A1247">
        <v>28</v>
      </c>
      <c r="B1247" t="s">
        <v>49</v>
      </c>
      <c r="R1247">
        <v>38</v>
      </c>
      <c r="S1247" t="s">
        <v>49</v>
      </c>
      <c r="T1247">
        <v>27</v>
      </c>
      <c r="U1247" t="s">
        <v>49</v>
      </c>
    </row>
    <row r="1248" spans="1:21" x14ac:dyDescent="0.3">
      <c r="A1248">
        <v>36</v>
      </c>
      <c r="B1248" t="s">
        <v>49</v>
      </c>
      <c r="R1248">
        <v>268</v>
      </c>
      <c r="S1248" t="s">
        <v>49</v>
      </c>
      <c r="T1248">
        <v>143</v>
      </c>
      <c r="U1248" t="s">
        <v>49</v>
      </c>
    </row>
    <row r="1249" spans="1:21" x14ac:dyDescent="0.3">
      <c r="A1249">
        <v>30</v>
      </c>
      <c r="B1249" t="s">
        <v>49</v>
      </c>
      <c r="R1249">
        <v>94</v>
      </c>
      <c r="S1249" t="s">
        <v>49</v>
      </c>
      <c r="T1249">
        <v>274</v>
      </c>
      <c r="U1249" t="s">
        <v>49</v>
      </c>
    </row>
    <row r="1250" spans="1:21" x14ac:dyDescent="0.3">
      <c r="A1250">
        <v>10</v>
      </c>
      <c r="B1250" t="s">
        <v>49</v>
      </c>
      <c r="R1250">
        <v>263</v>
      </c>
      <c r="S1250" t="s">
        <v>49</v>
      </c>
      <c r="T1250">
        <v>915</v>
      </c>
      <c r="U1250" t="s">
        <v>49</v>
      </c>
    </row>
    <row r="1251" spans="1:21" x14ac:dyDescent="0.3">
      <c r="A1251">
        <v>23</v>
      </c>
      <c r="B1251" t="s">
        <v>49</v>
      </c>
      <c r="R1251">
        <v>671</v>
      </c>
      <c r="S1251" t="s">
        <v>55</v>
      </c>
      <c r="T1251">
        <v>115</v>
      </c>
      <c r="U1251" t="s">
        <v>49</v>
      </c>
    </row>
    <row r="1252" spans="1:21" x14ac:dyDescent="0.3">
      <c r="A1252">
        <v>46</v>
      </c>
      <c r="B1252" t="s">
        <v>49</v>
      </c>
      <c r="R1252">
        <v>197</v>
      </c>
      <c r="S1252" t="s">
        <v>49</v>
      </c>
      <c r="T1252">
        <v>222</v>
      </c>
      <c r="U1252" t="s">
        <v>49</v>
      </c>
    </row>
    <row r="1253" spans="1:21" x14ac:dyDescent="0.3">
      <c r="A1253">
        <v>31</v>
      </c>
      <c r="B1253" t="s">
        <v>49</v>
      </c>
      <c r="R1253">
        <v>180</v>
      </c>
      <c r="S1253" t="s">
        <v>49</v>
      </c>
      <c r="T1253">
        <v>341</v>
      </c>
      <c r="U1253" t="s">
        <v>49</v>
      </c>
    </row>
    <row r="1254" spans="1:21" x14ac:dyDescent="0.3">
      <c r="A1254">
        <v>31</v>
      </c>
      <c r="B1254" t="s">
        <v>49</v>
      </c>
      <c r="R1254">
        <v>452</v>
      </c>
      <c r="S1254" t="s">
        <v>49</v>
      </c>
      <c r="T1254">
        <v>112</v>
      </c>
      <c r="U1254" t="s">
        <v>49</v>
      </c>
    </row>
    <row r="1255" spans="1:21" x14ac:dyDescent="0.3">
      <c r="A1255">
        <v>18</v>
      </c>
      <c r="B1255" t="s">
        <v>49</v>
      </c>
      <c r="R1255">
        <v>352</v>
      </c>
      <c r="S1255" t="s">
        <v>49</v>
      </c>
      <c r="T1255">
        <v>64</v>
      </c>
      <c r="U1255" t="s">
        <v>49</v>
      </c>
    </row>
    <row r="1256" spans="1:21" x14ac:dyDescent="0.3">
      <c r="A1256">
        <v>15</v>
      </c>
      <c r="B1256" t="s">
        <v>49</v>
      </c>
      <c r="R1256">
        <v>175</v>
      </c>
      <c r="S1256" t="s">
        <v>49</v>
      </c>
      <c r="T1256">
        <v>129</v>
      </c>
      <c r="U1256" t="s">
        <v>49</v>
      </c>
    </row>
    <row r="1257" spans="1:21" x14ac:dyDescent="0.3">
      <c r="A1257">
        <v>28</v>
      </c>
      <c r="B1257" t="s">
        <v>49</v>
      </c>
      <c r="R1257">
        <v>163</v>
      </c>
      <c r="S1257" t="s">
        <v>49</v>
      </c>
      <c r="T1257">
        <v>59</v>
      </c>
      <c r="U1257" t="s">
        <v>49</v>
      </c>
    </row>
    <row r="1258" spans="1:21" x14ac:dyDescent="0.3">
      <c r="A1258">
        <v>22</v>
      </c>
      <c r="B1258" t="s">
        <v>55</v>
      </c>
      <c r="R1258">
        <v>200</v>
      </c>
      <c r="S1258" t="s">
        <v>49</v>
      </c>
      <c r="T1258">
        <v>79</v>
      </c>
      <c r="U1258" t="s">
        <v>49</v>
      </c>
    </row>
    <row r="1259" spans="1:21" x14ac:dyDescent="0.3">
      <c r="A1259">
        <v>20</v>
      </c>
      <c r="B1259" t="s">
        <v>49</v>
      </c>
      <c r="R1259">
        <v>75</v>
      </c>
      <c r="S1259" t="s">
        <v>49</v>
      </c>
      <c r="T1259">
        <v>151</v>
      </c>
      <c r="U1259" t="s">
        <v>49</v>
      </c>
    </row>
    <row r="1260" spans="1:21" x14ac:dyDescent="0.3">
      <c r="A1260">
        <v>14</v>
      </c>
      <c r="B1260" t="s">
        <v>49</v>
      </c>
      <c r="R1260">
        <v>227</v>
      </c>
      <c r="S1260" t="s">
        <v>49</v>
      </c>
      <c r="T1260">
        <v>83</v>
      </c>
      <c r="U1260" t="s">
        <v>49</v>
      </c>
    </row>
    <row r="1261" spans="1:21" x14ac:dyDescent="0.3">
      <c r="A1261">
        <v>21</v>
      </c>
      <c r="B1261" t="s">
        <v>49</v>
      </c>
      <c r="R1261">
        <v>586</v>
      </c>
      <c r="S1261" t="s">
        <v>49</v>
      </c>
      <c r="T1261">
        <v>101</v>
      </c>
      <c r="U1261" t="s">
        <v>49</v>
      </c>
    </row>
    <row r="1262" spans="1:21" x14ac:dyDescent="0.3">
      <c r="A1262">
        <v>22</v>
      </c>
      <c r="B1262" t="s">
        <v>49</v>
      </c>
      <c r="R1262">
        <v>119</v>
      </c>
      <c r="S1262" t="s">
        <v>49</v>
      </c>
      <c r="T1262">
        <v>57</v>
      </c>
      <c r="U1262" t="s">
        <v>49</v>
      </c>
    </row>
    <row r="1263" spans="1:21" x14ac:dyDescent="0.3">
      <c r="A1263">
        <v>34</v>
      </c>
      <c r="B1263" t="s">
        <v>49</v>
      </c>
      <c r="R1263">
        <v>80</v>
      </c>
      <c r="S1263" t="s">
        <v>49</v>
      </c>
      <c r="T1263">
        <v>176</v>
      </c>
      <c r="U1263" t="s">
        <v>49</v>
      </c>
    </row>
    <row r="1264" spans="1:21" x14ac:dyDescent="0.3">
      <c r="A1264">
        <v>30</v>
      </c>
      <c r="B1264" t="s">
        <v>49</v>
      </c>
      <c r="R1264">
        <v>112</v>
      </c>
      <c r="S1264" t="s">
        <v>49</v>
      </c>
      <c r="T1264">
        <v>222</v>
      </c>
      <c r="U1264" t="s">
        <v>49</v>
      </c>
    </row>
    <row r="1265" spans="1:21" x14ac:dyDescent="0.3">
      <c r="A1265">
        <v>25</v>
      </c>
      <c r="B1265" t="s">
        <v>49</v>
      </c>
      <c r="R1265">
        <v>130</v>
      </c>
      <c r="S1265" t="s">
        <v>49</v>
      </c>
      <c r="T1265">
        <v>217</v>
      </c>
      <c r="U1265" t="s">
        <v>49</v>
      </c>
    </row>
    <row r="1266" spans="1:21" x14ac:dyDescent="0.3">
      <c r="A1266">
        <v>66</v>
      </c>
      <c r="B1266" t="s">
        <v>49</v>
      </c>
      <c r="R1266">
        <v>237</v>
      </c>
      <c r="S1266" t="s">
        <v>49</v>
      </c>
      <c r="T1266">
        <v>252</v>
      </c>
      <c r="U1266" t="s">
        <v>49</v>
      </c>
    </row>
    <row r="1267" spans="1:21" x14ac:dyDescent="0.3">
      <c r="A1267">
        <v>27</v>
      </c>
      <c r="B1267" t="s">
        <v>55</v>
      </c>
      <c r="R1267">
        <v>377</v>
      </c>
      <c r="S1267" t="s">
        <v>49</v>
      </c>
      <c r="T1267">
        <v>41</v>
      </c>
      <c r="U1267" t="s">
        <v>49</v>
      </c>
    </row>
    <row r="1268" spans="1:21" x14ac:dyDescent="0.3">
      <c r="A1268">
        <v>51</v>
      </c>
      <c r="B1268" t="s">
        <v>49</v>
      </c>
      <c r="R1268">
        <v>335</v>
      </c>
      <c r="S1268" t="s">
        <v>55</v>
      </c>
      <c r="T1268">
        <v>27</v>
      </c>
      <c r="U1268" t="s">
        <v>49</v>
      </c>
    </row>
    <row r="1269" spans="1:21" x14ac:dyDescent="0.3">
      <c r="A1269">
        <v>21</v>
      </c>
      <c r="B1269" t="s">
        <v>49</v>
      </c>
      <c r="R1269">
        <v>121</v>
      </c>
      <c r="S1269" t="s">
        <v>49</v>
      </c>
      <c r="T1269">
        <v>758</v>
      </c>
      <c r="U1269" t="s">
        <v>49</v>
      </c>
    </row>
    <row r="1270" spans="1:21" x14ac:dyDescent="0.3">
      <c r="A1270">
        <v>18</v>
      </c>
      <c r="B1270" t="s">
        <v>49</v>
      </c>
      <c r="R1270">
        <v>127</v>
      </c>
      <c r="S1270" t="s">
        <v>49</v>
      </c>
      <c r="T1270">
        <v>574</v>
      </c>
      <c r="U1270" t="s">
        <v>49</v>
      </c>
    </row>
    <row r="1271" spans="1:21" x14ac:dyDescent="0.3">
      <c r="A1271">
        <v>47</v>
      </c>
      <c r="B1271" t="s">
        <v>55</v>
      </c>
      <c r="R1271">
        <v>650</v>
      </c>
      <c r="S1271" t="s">
        <v>55</v>
      </c>
      <c r="T1271">
        <v>78</v>
      </c>
      <c r="U1271" t="s">
        <v>49</v>
      </c>
    </row>
    <row r="1272" spans="1:21" x14ac:dyDescent="0.3">
      <c r="A1272">
        <v>37</v>
      </c>
      <c r="B1272" t="s">
        <v>49</v>
      </c>
      <c r="R1272">
        <v>107</v>
      </c>
      <c r="S1272" t="s">
        <v>49</v>
      </c>
      <c r="T1272">
        <v>514</v>
      </c>
      <c r="U1272" t="s">
        <v>49</v>
      </c>
    </row>
    <row r="1273" spans="1:21" x14ac:dyDescent="0.3">
      <c r="A1273">
        <v>18</v>
      </c>
      <c r="B1273" t="s">
        <v>49</v>
      </c>
      <c r="R1273">
        <v>610</v>
      </c>
      <c r="S1273" t="s">
        <v>49</v>
      </c>
      <c r="T1273">
        <v>789</v>
      </c>
      <c r="U1273" t="s">
        <v>49</v>
      </c>
    </row>
    <row r="1274" spans="1:21" x14ac:dyDescent="0.3">
      <c r="A1274">
        <v>28</v>
      </c>
      <c r="B1274" t="s">
        <v>49</v>
      </c>
      <c r="R1274">
        <v>124</v>
      </c>
      <c r="S1274" t="s">
        <v>49</v>
      </c>
      <c r="T1274">
        <v>146</v>
      </c>
      <c r="U1274" t="s">
        <v>49</v>
      </c>
    </row>
    <row r="1275" spans="1:21" x14ac:dyDescent="0.3">
      <c r="A1275">
        <v>28</v>
      </c>
      <c r="B1275" t="s">
        <v>49</v>
      </c>
      <c r="R1275">
        <v>216</v>
      </c>
      <c r="S1275" t="s">
        <v>49</v>
      </c>
      <c r="T1275">
        <v>272</v>
      </c>
      <c r="U1275" t="s">
        <v>49</v>
      </c>
    </row>
    <row r="1276" spans="1:21" x14ac:dyDescent="0.3">
      <c r="A1276">
        <v>21</v>
      </c>
      <c r="B1276" t="s">
        <v>49</v>
      </c>
      <c r="R1276">
        <v>747</v>
      </c>
      <c r="S1276" t="s">
        <v>49</v>
      </c>
      <c r="T1276">
        <v>323</v>
      </c>
      <c r="U1276" t="s">
        <v>49</v>
      </c>
    </row>
    <row r="1277" spans="1:21" x14ac:dyDescent="0.3">
      <c r="A1277">
        <v>27</v>
      </c>
      <c r="B1277" t="s">
        <v>49</v>
      </c>
      <c r="R1277">
        <v>313</v>
      </c>
      <c r="S1277" t="s">
        <v>49</v>
      </c>
      <c r="T1277">
        <v>712</v>
      </c>
      <c r="U1277" t="s">
        <v>49</v>
      </c>
    </row>
    <row r="1278" spans="1:21" x14ac:dyDescent="0.3">
      <c r="A1278">
        <v>54</v>
      </c>
      <c r="B1278" t="s">
        <v>49</v>
      </c>
      <c r="R1278">
        <v>252</v>
      </c>
      <c r="S1278" t="s">
        <v>55</v>
      </c>
      <c r="T1278">
        <v>75</v>
      </c>
      <c r="U1278" t="s">
        <v>49</v>
      </c>
    </row>
    <row r="1279" spans="1:21" x14ac:dyDescent="0.3">
      <c r="A1279">
        <v>36</v>
      </c>
      <c r="B1279" t="s">
        <v>49</v>
      </c>
      <c r="R1279">
        <v>121</v>
      </c>
      <c r="S1279" t="s">
        <v>55</v>
      </c>
      <c r="T1279">
        <v>191</v>
      </c>
      <c r="U1279" t="s">
        <v>49</v>
      </c>
    </row>
    <row r="1280" spans="1:21" x14ac:dyDescent="0.3">
      <c r="A1280">
        <v>27</v>
      </c>
      <c r="B1280" t="s">
        <v>55</v>
      </c>
      <c r="R1280">
        <v>799</v>
      </c>
      <c r="S1280" t="s">
        <v>49</v>
      </c>
      <c r="T1280">
        <v>428</v>
      </c>
      <c r="U1280" t="s">
        <v>49</v>
      </c>
    </row>
    <row r="1281" spans="1:21" x14ac:dyDescent="0.3">
      <c r="A1281">
        <v>15</v>
      </c>
      <c r="B1281" t="s">
        <v>49</v>
      </c>
      <c r="R1281">
        <v>883</v>
      </c>
      <c r="S1281" t="s">
        <v>49</v>
      </c>
      <c r="T1281">
        <v>322</v>
      </c>
      <c r="U1281" t="s">
        <v>49</v>
      </c>
    </row>
    <row r="1282" spans="1:21" x14ac:dyDescent="0.3">
      <c r="A1282">
        <v>45</v>
      </c>
      <c r="B1282" t="s">
        <v>49</v>
      </c>
      <c r="R1282">
        <v>197</v>
      </c>
      <c r="S1282" t="s">
        <v>49</v>
      </c>
      <c r="T1282">
        <v>104</v>
      </c>
      <c r="U1282" t="s">
        <v>49</v>
      </c>
    </row>
    <row r="1283" spans="1:21" x14ac:dyDescent="0.3">
      <c r="A1283">
        <v>28</v>
      </c>
      <c r="B1283" t="s">
        <v>49</v>
      </c>
      <c r="R1283">
        <v>271</v>
      </c>
      <c r="S1283" t="s">
        <v>49</v>
      </c>
      <c r="T1283">
        <v>127</v>
      </c>
      <c r="U1283" t="s">
        <v>49</v>
      </c>
    </row>
    <row r="1284" spans="1:21" x14ac:dyDescent="0.3">
      <c r="A1284">
        <v>27</v>
      </c>
      <c r="B1284" t="s">
        <v>49</v>
      </c>
      <c r="R1284">
        <v>221</v>
      </c>
      <c r="S1284" t="s">
        <v>49</v>
      </c>
      <c r="T1284">
        <v>114</v>
      </c>
      <c r="U1284" t="s">
        <v>49</v>
      </c>
    </row>
    <row r="1285" spans="1:21" x14ac:dyDescent="0.3">
      <c r="A1285">
        <v>22</v>
      </c>
      <c r="B1285" t="s">
        <v>49</v>
      </c>
      <c r="R1285">
        <v>243</v>
      </c>
      <c r="S1285" t="s">
        <v>49</v>
      </c>
      <c r="T1285">
        <v>106</v>
      </c>
      <c r="U1285" t="s">
        <v>49</v>
      </c>
    </row>
    <row r="1286" spans="1:21" x14ac:dyDescent="0.3">
      <c r="A1286">
        <v>29</v>
      </c>
      <c r="B1286" t="s">
        <v>49</v>
      </c>
      <c r="R1286">
        <v>72</v>
      </c>
      <c r="S1286" t="s">
        <v>49</v>
      </c>
      <c r="T1286">
        <v>305</v>
      </c>
      <c r="U1286" t="s">
        <v>49</v>
      </c>
    </row>
    <row r="1287" spans="1:21" x14ac:dyDescent="0.3">
      <c r="R1287">
        <v>155</v>
      </c>
      <c r="S1287" t="s">
        <v>49</v>
      </c>
      <c r="T1287">
        <v>1504</v>
      </c>
      <c r="U1287" t="s">
        <v>49</v>
      </c>
    </row>
    <row r="1288" spans="1:21" x14ac:dyDescent="0.3">
      <c r="R1288">
        <v>70</v>
      </c>
      <c r="S1288" t="s">
        <v>49</v>
      </c>
      <c r="T1288">
        <v>396</v>
      </c>
      <c r="U1288" t="s">
        <v>49</v>
      </c>
    </row>
    <row r="1289" spans="1:21" x14ac:dyDescent="0.3">
      <c r="R1289">
        <v>280</v>
      </c>
      <c r="S1289" t="s">
        <v>55</v>
      </c>
      <c r="T1289">
        <v>71</v>
      </c>
      <c r="U1289" t="s">
        <v>49</v>
      </c>
    </row>
    <row r="1290" spans="1:21" x14ac:dyDescent="0.3">
      <c r="R1290">
        <v>115</v>
      </c>
      <c r="S1290" t="s">
        <v>49</v>
      </c>
      <c r="T1290">
        <v>205</v>
      </c>
      <c r="U1290" t="s">
        <v>49</v>
      </c>
    </row>
    <row r="1291" spans="1:21" x14ac:dyDescent="0.3">
      <c r="R1291">
        <v>29</v>
      </c>
      <c r="S1291" t="s">
        <v>49</v>
      </c>
      <c r="T1291">
        <v>134</v>
      </c>
      <c r="U1291" t="s">
        <v>49</v>
      </c>
    </row>
    <row r="1292" spans="1:21" x14ac:dyDescent="0.3">
      <c r="R1292">
        <v>406</v>
      </c>
      <c r="S1292" t="s">
        <v>49</v>
      </c>
      <c r="T1292">
        <v>81</v>
      </c>
      <c r="U1292" t="s">
        <v>49</v>
      </c>
    </row>
    <row r="1293" spans="1:21" x14ac:dyDescent="0.3">
      <c r="R1293">
        <v>113</v>
      </c>
      <c r="S1293" t="s">
        <v>49</v>
      </c>
      <c r="T1293">
        <v>77</v>
      </c>
      <c r="U1293" t="s">
        <v>49</v>
      </c>
    </row>
    <row r="1294" spans="1:21" x14ac:dyDescent="0.3">
      <c r="R1294">
        <v>47</v>
      </c>
      <c r="S1294" t="s">
        <v>49</v>
      </c>
      <c r="T1294">
        <v>537</v>
      </c>
      <c r="U1294" t="s">
        <v>49</v>
      </c>
    </row>
    <row r="1295" spans="1:21" x14ac:dyDescent="0.3">
      <c r="R1295">
        <v>36</v>
      </c>
      <c r="S1295" t="s">
        <v>49</v>
      </c>
      <c r="T1295">
        <v>291</v>
      </c>
      <c r="U1295" t="s">
        <v>49</v>
      </c>
    </row>
    <row r="1296" spans="1:21" x14ac:dyDescent="0.3">
      <c r="R1296">
        <v>135</v>
      </c>
      <c r="S1296" t="s">
        <v>49</v>
      </c>
      <c r="T1296">
        <v>283</v>
      </c>
      <c r="U1296" t="s">
        <v>49</v>
      </c>
    </row>
    <row r="1297" spans="18:21" x14ac:dyDescent="0.3">
      <c r="R1297">
        <v>67</v>
      </c>
      <c r="S1297" t="s">
        <v>49</v>
      </c>
      <c r="T1297">
        <v>70</v>
      </c>
      <c r="U1297" t="s">
        <v>49</v>
      </c>
    </row>
    <row r="1298" spans="18:21" x14ac:dyDescent="0.3">
      <c r="R1298">
        <v>684</v>
      </c>
      <c r="S1298" t="s">
        <v>49</v>
      </c>
      <c r="T1298">
        <v>611</v>
      </c>
      <c r="U1298" t="s">
        <v>49</v>
      </c>
    </row>
    <row r="1299" spans="18:21" x14ac:dyDescent="0.3">
      <c r="R1299">
        <v>686</v>
      </c>
      <c r="S1299" t="s">
        <v>55</v>
      </c>
      <c r="T1299">
        <v>132</v>
      </c>
      <c r="U1299" t="s">
        <v>49</v>
      </c>
    </row>
    <row r="1300" spans="18:21" x14ac:dyDescent="0.3">
      <c r="R1300">
        <v>170</v>
      </c>
      <c r="S1300" t="s">
        <v>49</v>
      </c>
      <c r="T1300">
        <v>26</v>
      </c>
      <c r="U1300" t="s">
        <v>49</v>
      </c>
    </row>
    <row r="1301" spans="18:21" x14ac:dyDescent="0.3">
      <c r="R1301">
        <v>150</v>
      </c>
      <c r="S1301" t="s">
        <v>49</v>
      </c>
      <c r="T1301">
        <v>262</v>
      </c>
      <c r="U1301" t="s">
        <v>49</v>
      </c>
    </row>
    <row r="1302" spans="18:21" x14ac:dyDescent="0.3">
      <c r="R1302">
        <v>1060</v>
      </c>
      <c r="S1302" t="s">
        <v>55</v>
      </c>
      <c r="T1302">
        <v>272</v>
      </c>
      <c r="U1302" t="s">
        <v>49</v>
      </c>
    </row>
    <row r="1303" spans="18:21" x14ac:dyDescent="0.3">
      <c r="R1303">
        <v>122</v>
      </c>
      <c r="S1303" t="s">
        <v>49</v>
      </c>
      <c r="T1303">
        <v>137</v>
      </c>
      <c r="U1303" t="s">
        <v>49</v>
      </c>
    </row>
    <row r="1304" spans="18:21" x14ac:dyDescent="0.3">
      <c r="R1304">
        <v>724</v>
      </c>
      <c r="S1304" t="s">
        <v>49</v>
      </c>
      <c r="T1304">
        <v>95</v>
      </c>
      <c r="U1304" t="s">
        <v>49</v>
      </c>
    </row>
    <row r="1305" spans="18:21" x14ac:dyDescent="0.3">
      <c r="R1305">
        <v>230</v>
      </c>
      <c r="S1305" t="s">
        <v>55</v>
      </c>
      <c r="T1305">
        <v>140</v>
      </c>
      <c r="U1305" t="s">
        <v>49</v>
      </c>
    </row>
    <row r="1306" spans="18:21" x14ac:dyDescent="0.3">
      <c r="R1306">
        <v>187</v>
      </c>
      <c r="S1306" t="s">
        <v>49</v>
      </c>
      <c r="T1306">
        <v>71</v>
      </c>
      <c r="U1306" t="s">
        <v>49</v>
      </c>
    </row>
    <row r="1307" spans="18:21" x14ac:dyDescent="0.3">
      <c r="R1307">
        <v>179</v>
      </c>
      <c r="S1307" t="s">
        <v>49</v>
      </c>
      <c r="T1307">
        <v>502</v>
      </c>
      <c r="U1307" t="s">
        <v>49</v>
      </c>
    </row>
    <row r="1308" spans="18:21" x14ac:dyDescent="0.3">
      <c r="R1308">
        <v>357</v>
      </c>
      <c r="S1308" t="s">
        <v>49</v>
      </c>
      <c r="T1308">
        <v>164</v>
      </c>
      <c r="U1308" t="s">
        <v>49</v>
      </c>
    </row>
    <row r="1309" spans="18:21" x14ac:dyDescent="0.3">
      <c r="R1309">
        <v>82</v>
      </c>
      <c r="S1309" t="s">
        <v>49</v>
      </c>
      <c r="T1309">
        <v>219</v>
      </c>
      <c r="U1309" t="s">
        <v>49</v>
      </c>
    </row>
    <row r="1310" spans="18:21" x14ac:dyDescent="0.3">
      <c r="R1310">
        <v>176</v>
      </c>
      <c r="S1310" t="s">
        <v>49</v>
      </c>
      <c r="T1310">
        <v>224</v>
      </c>
      <c r="U1310" t="s">
        <v>49</v>
      </c>
    </row>
    <row r="1311" spans="18:21" x14ac:dyDescent="0.3">
      <c r="R1311">
        <v>424</v>
      </c>
      <c r="S1311" t="s">
        <v>49</v>
      </c>
      <c r="T1311">
        <v>63</v>
      </c>
      <c r="U1311" t="s">
        <v>49</v>
      </c>
    </row>
    <row r="1312" spans="18:21" x14ac:dyDescent="0.3">
      <c r="R1312">
        <v>115</v>
      </c>
      <c r="S1312" t="s">
        <v>49</v>
      </c>
      <c r="T1312">
        <v>24</v>
      </c>
      <c r="U1312" t="s">
        <v>49</v>
      </c>
    </row>
    <row r="1313" spans="18:21" x14ac:dyDescent="0.3">
      <c r="R1313">
        <v>177</v>
      </c>
      <c r="S1313" t="s">
        <v>49</v>
      </c>
      <c r="T1313">
        <v>147</v>
      </c>
      <c r="U1313" t="s">
        <v>49</v>
      </c>
    </row>
    <row r="1314" spans="18:21" x14ac:dyDescent="0.3">
      <c r="R1314">
        <v>712</v>
      </c>
      <c r="S1314" t="s">
        <v>55</v>
      </c>
      <c r="T1314">
        <v>84</v>
      </c>
      <c r="U1314" t="s">
        <v>49</v>
      </c>
    </row>
    <row r="1315" spans="18:21" x14ac:dyDescent="0.3">
      <c r="R1315">
        <v>118</v>
      </c>
      <c r="S1315" t="s">
        <v>49</v>
      </c>
      <c r="T1315">
        <v>175</v>
      </c>
      <c r="U1315" t="s">
        <v>49</v>
      </c>
    </row>
    <row r="1316" spans="18:21" x14ac:dyDescent="0.3">
      <c r="R1316">
        <v>25</v>
      </c>
      <c r="S1316" t="s">
        <v>49</v>
      </c>
      <c r="T1316">
        <v>12</v>
      </c>
      <c r="U1316" t="s">
        <v>49</v>
      </c>
    </row>
    <row r="1317" spans="18:21" x14ac:dyDescent="0.3">
      <c r="R1317">
        <v>753</v>
      </c>
      <c r="S1317" t="s">
        <v>49</v>
      </c>
      <c r="T1317">
        <v>40</v>
      </c>
      <c r="U1317" t="s">
        <v>49</v>
      </c>
    </row>
    <row r="1318" spans="18:21" x14ac:dyDescent="0.3">
      <c r="R1318">
        <v>124</v>
      </c>
      <c r="S1318" t="s">
        <v>49</v>
      </c>
      <c r="T1318">
        <v>217</v>
      </c>
      <c r="U1318" t="s">
        <v>49</v>
      </c>
    </row>
    <row r="1319" spans="18:21" x14ac:dyDescent="0.3">
      <c r="R1319">
        <v>208</v>
      </c>
      <c r="S1319" t="s">
        <v>49</v>
      </c>
      <c r="T1319">
        <v>235</v>
      </c>
      <c r="U1319" t="s">
        <v>49</v>
      </c>
    </row>
    <row r="1320" spans="18:21" x14ac:dyDescent="0.3">
      <c r="R1320">
        <v>136</v>
      </c>
      <c r="S1320" t="s">
        <v>49</v>
      </c>
      <c r="T1320">
        <v>255</v>
      </c>
      <c r="U1320" t="s">
        <v>49</v>
      </c>
    </row>
    <row r="1321" spans="18:21" x14ac:dyDescent="0.3">
      <c r="R1321">
        <v>1081</v>
      </c>
      <c r="S1321" t="s">
        <v>55</v>
      </c>
      <c r="T1321">
        <v>256</v>
      </c>
      <c r="U1321" t="s">
        <v>49</v>
      </c>
    </row>
    <row r="1322" spans="18:21" x14ac:dyDescent="0.3">
      <c r="R1322">
        <v>376</v>
      </c>
      <c r="S1322" t="s">
        <v>49</v>
      </c>
      <c r="T1322">
        <v>41</v>
      </c>
      <c r="U1322" t="s">
        <v>49</v>
      </c>
    </row>
    <row r="1323" spans="18:21" x14ac:dyDescent="0.3">
      <c r="R1323">
        <v>78</v>
      </c>
      <c r="S1323" t="s">
        <v>49</v>
      </c>
      <c r="T1323">
        <v>75</v>
      </c>
      <c r="U1323" t="s">
        <v>49</v>
      </c>
    </row>
    <row r="1324" spans="18:21" x14ac:dyDescent="0.3">
      <c r="R1324">
        <v>354</v>
      </c>
      <c r="S1324" t="s">
        <v>49</v>
      </c>
      <c r="T1324">
        <v>192</v>
      </c>
      <c r="U1324" t="s">
        <v>49</v>
      </c>
    </row>
    <row r="1325" spans="18:21" x14ac:dyDescent="0.3">
      <c r="R1325">
        <v>29</v>
      </c>
      <c r="S1325" t="s">
        <v>49</v>
      </c>
      <c r="T1325">
        <v>220</v>
      </c>
      <c r="U1325" t="s">
        <v>49</v>
      </c>
    </row>
    <row r="1326" spans="18:21" x14ac:dyDescent="0.3">
      <c r="R1326">
        <v>209</v>
      </c>
      <c r="S1326" t="s">
        <v>49</v>
      </c>
      <c r="T1326">
        <v>614</v>
      </c>
      <c r="U1326" t="s">
        <v>49</v>
      </c>
    </row>
    <row r="1327" spans="18:21" x14ac:dyDescent="0.3">
      <c r="R1327">
        <v>433</v>
      </c>
      <c r="S1327" t="s">
        <v>49</v>
      </c>
      <c r="T1327">
        <v>161</v>
      </c>
      <c r="U1327" t="s">
        <v>49</v>
      </c>
    </row>
    <row r="1328" spans="18:21" x14ac:dyDescent="0.3">
      <c r="R1328">
        <v>147</v>
      </c>
      <c r="S1328" t="s">
        <v>49</v>
      </c>
      <c r="T1328">
        <v>141</v>
      </c>
      <c r="U1328" t="s">
        <v>49</v>
      </c>
    </row>
    <row r="1329" spans="18:21" x14ac:dyDescent="0.3">
      <c r="R1329">
        <v>41</v>
      </c>
      <c r="S1329" t="s">
        <v>49</v>
      </c>
      <c r="T1329">
        <v>697</v>
      </c>
      <c r="U1329" t="s">
        <v>49</v>
      </c>
    </row>
    <row r="1330" spans="18:21" x14ac:dyDescent="0.3">
      <c r="R1330">
        <v>111</v>
      </c>
      <c r="S1330" t="s">
        <v>49</v>
      </c>
      <c r="T1330">
        <v>223</v>
      </c>
      <c r="U1330" t="s">
        <v>49</v>
      </c>
    </row>
    <row r="1331" spans="18:21" x14ac:dyDescent="0.3">
      <c r="R1331">
        <v>108</v>
      </c>
      <c r="S1331" t="s">
        <v>49</v>
      </c>
      <c r="T1331">
        <v>483</v>
      </c>
      <c r="U1331" t="s">
        <v>49</v>
      </c>
    </row>
    <row r="1332" spans="18:21" x14ac:dyDescent="0.3">
      <c r="R1332">
        <v>411</v>
      </c>
      <c r="S1332" t="s">
        <v>49</v>
      </c>
      <c r="T1332">
        <v>63</v>
      </c>
      <c r="U1332" t="s">
        <v>49</v>
      </c>
    </row>
    <row r="1333" spans="18:21" x14ac:dyDescent="0.3">
      <c r="R1333">
        <v>108</v>
      </c>
      <c r="S1333" t="s">
        <v>49</v>
      </c>
      <c r="T1333">
        <v>271</v>
      </c>
      <c r="U1333" t="s">
        <v>49</v>
      </c>
    </row>
    <row r="1334" spans="18:21" x14ac:dyDescent="0.3">
      <c r="R1334">
        <v>224</v>
      </c>
      <c r="S1334" t="s">
        <v>55</v>
      </c>
      <c r="T1334">
        <v>144</v>
      </c>
      <c r="U1334" t="s">
        <v>49</v>
      </c>
    </row>
    <row r="1335" spans="18:21" x14ac:dyDescent="0.3">
      <c r="R1335">
        <v>1083</v>
      </c>
      <c r="S1335" t="s">
        <v>49</v>
      </c>
      <c r="T1335">
        <v>79</v>
      </c>
      <c r="U1335" t="s">
        <v>49</v>
      </c>
    </row>
    <row r="1336" spans="18:21" x14ac:dyDescent="0.3">
      <c r="R1336">
        <v>757</v>
      </c>
      <c r="S1336" t="s">
        <v>55</v>
      </c>
      <c r="T1336">
        <v>171</v>
      </c>
      <c r="U1336" t="s">
        <v>49</v>
      </c>
    </row>
    <row r="1337" spans="18:21" x14ac:dyDescent="0.3">
      <c r="R1337">
        <v>57</v>
      </c>
      <c r="S1337" t="s">
        <v>49</v>
      </c>
      <c r="T1337">
        <v>73</v>
      </c>
      <c r="U1337" t="s">
        <v>49</v>
      </c>
    </row>
    <row r="1338" spans="18:21" x14ac:dyDescent="0.3">
      <c r="R1338">
        <v>95</v>
      </c>
      <c r="S1338" t="s">
        <v>49</v>
      </c>
      <c r="T1338">
        <v>69</v>
      </c>
      <c r="U1338" t="s">
        <v>49</v>
      </c>
    </row>
    <row r="1339" spans="18:21" x14ac:dyDescent="0.3">
      <c r="R1339">
        <v>144</v>
      </c>
      <c r="S1339" t="s">
        <v>49</v>
      </c>
      <c r="T1339">
        <v>60</v>
      </c>
      <c r="U1339" t="s">
        <v>49</v>
      </c>
    </row>
    <row r="1340" spans="18:21" x14ac:dyDescent="0.3">
      <c r="R1340">
        <v>135</v>
      </c>
      <c r="S1340" t="s">
        <v>49</v>
      </c>
      <c r="T1340">
        <v>257</v>
      </c>
      <c r="U1340" t="s">
        <v>49</v>
      </c>
    </row>
    <row r="1341" spans="18:21" x14ac:dyDescent="0.3">
      <c r="R1341">
        <v>176</v>
      </c>
      <c r="S1341" t="s">
        <v>49</v>
      </c>
      <c r="T1341">
        <v>198</v>
      </c>
      <c r="U1341" t="s">
        <v>49</v>
      </c>
    </row>
    <row r="1342" spans="18:21" x14ac:dyDescent="0.3">
      <c r="R1342">
        <v>524</v>
      </c>
      <c r="S1342" t="s">
        <v>49</v>
      </c>
      <c r="T1342">
        <v>217</v>
      </c>
      <c r="U1342" t="s">
        <v>49</v>
      </c>
    </row>
    <row r="1343" spans="18:21" x14ac:dyDescent="0.3">
      <c r="R1343">
        <v>65</v>
      </c>
      <c r="S1343" t="s">
        <v>49</v>
      </c>
      <c r="T1343">
        <v>134</v>
      </c>
      <c r="U1343" t="s">
        <v>49</v>
      </c>
    </row>
    <row r="1344" spans="18:21" x14ac:dyDescent="0.3">
      <c r="R1344">
        <v>653</v>
      </c>
      <c r="S1344" t="s">
        <v>55</v>
      </c>
      <c r="T1344">
        <v>41</v>
      </c>
      <c r="U1344" t="s">
        <v>49</v>
      </c>
    </row>
    <row r="1345" spans="18:21" x14ac:dyDescent="0.3">
      <c r="R1345">
        <v>91</v>
      </c>
      <c r="S1345" t="s">
        <v>55</v>
      </c>
      <c r="T1345">
        <v>611</v>
      </c>
      <c r="U1345" t="s">
        <v>49</v>
      </c>
    </row>
    <row r="1346" spans="18:21" x14ac:dyDescent="0.3">
      <c r="R1346">
        <v>93</v>
      </c>
      <c r="S1346" t="s">
        <v>55</v>
      </c>
      <c r="T1346">
        <v>216</v>
      </c>
      <c r="U1346" t="s">
        <v>49</v>
      </c>
    </row>
    <row r="1347" spans="18:21" x14ac:dyDescent="0.3">
      <c r="R1347">
        <v>503</v>
      </c>
      <c r="S1347" t="s">
        <v>49</v>
      </c>
      <c r="T1347">
        <v>388</v>
      </c>
      <c r="U1347" t="s">
        <v>49</v>
      </c>
    </row>
    <row r="1348" spans="18:21" x14ac:dyDescent="0.3">
      <c r="R1348">
        <v>186</v>
      </c>
      <c r="S1348" t="s">
        <v>49</v>
      </c>
      <c r="T1348">
        <v>242</v>
      </c>
      <c r="U1348" t="s">
        <v>49</v>
      </c>
    </row>
    <row r="1349" spans="18:21" x14ac:dyDescent="0.3">
      <c r="R1349">
        <v>121</v>
      </c>
      <c r="S1349" t="s">
        <v>49</v>
      </c>
      <c r="T1349">
        <v>387</v>
      </c>
      <c r="U1349" t="s">
        <v>49</v>
      </c>
    </row>
    <row r="1350" spans="18:21" x14ac:dyDescent="0.3">
      <c r="R1350">
        <v>452</v>
      </c>
      <c r="S1350" t="s">
        <v>49</v>
      </c>
      <c r="T1350">
        <v>90</v>
      </c>
      <c r="U1350" t="s">
        <v>49</v>
      </c>
    </row>
    <row r="1351" spans="18:21" x14ac:dyDescent="0.3">
      <c r="R1351">
        <v>883</v>
      </c>
      <c r="S1351" t="s">
        <v>55</v>
      </c>
      <c r="T1351">
        <v>281</v>
      </c>
      <c r="U1351" t="s">
        <v>49</v>
      </c>
    </row>
    <row r="1352" spans="18:21" x14ac:dyDescent="0.3">
      <c r="R1352">
        <v>104</v>
      </c>
      <c r="S1352" t="s">
        <v>49</v>
      </c>
      <c r="T1352">
        <v>332</v>
      </c>
      <c r="U1352" t="s">
        <v>49</v>
      </c>
    </row>
    <row r="1353" spans="18:21" x14ac:dyDescent="0.3">
      <c r="R1353">
        <v>24</v>
      </c>
      <c r="S1353" t="s">
        <v>49</v>
      </c>
      <c r="T1353">
        <v>650</v>
      </c>
      <c r="U1353" t="s">
        <v>49</v>
      </c>
    </row>
    <row r="1354" spans="18:21" x14ac:dyDescent="0.3">
      <c r="R1354">
        <v>79</v>
      </c>
      <c r="S1354" t="s">
        <v>49</v>
      </c>
      <c r="T1354">
        <v>182</v>
      </c>
      <c r="U1354" t="s">
        <v>49</v>
      </c>
    </row>
    <row r="1355" spans="18:21" x14ac:dyDescent="0.3">
      <c r="R1355">
        <v>178</v>
      </c>
      <c r="S1355" t="s">
        <v>49</v>
      </c>
      <c r="T1355">
        <v>156</v>
      </c>
      <c r="U1355" t="s">
        <v>49</v>
      </c>
    </row>
    <row r="1356" spans="18:21" x14ac:dyDescent="0.3">
      <c r="R1356">
        <v>74</v>
      </c>
      <c r="S1356" t="s">
        <v>49</v>
      </c>
      <c r="T1356">
        <v>171</v>
      </c>
      <c r="U1356" t="s">
        <v>49</v>
      </c>
    </row>
    <row r="1357" spans="18:21" x14ac:dyDescent="0.3">
      <c r="R1357">
        <v>217</v>
      </c>
      <c r="S1357" t="s">
        <v>49</v>
      </c>
      <c r="T1357">
        <v>265</v>
      </c>
      <c r="U1357" t="s">
        <v>49</v>
      </c>
    </row>
    <row r="1358" spans="18:21" x14ac:dyDescent="0.3">
      <c r="R1358">
        <v>475</v>
      </c>
      <c r="S1358" t="s">
        <v>49</v>
      </c>
      <c r="T1358">
        <v>10</v>
      </c>
      <c r="U1358" t="s">
        <v>49</v>
      </c>
    </row>
    <row r="1359" spans="18:21" x14ac:dyDescent="0.3">
      <c r="R1359">
        <v>127</v>
      </c>
      <c r="S1359" t="s">
        <v>49</v>
      </c>
      <c r="T1359">
        <v>350</v>
      </c>
      <c r="U1359" t="s">
        <v>49</v>
      </c>
    </row>
    <row r="1360" spans="18:21" x14ac:dyDescent="0.3">
      <c r="R1360">
        <v>101</v>
      </c>
      <c r="S1360" t="s">
        <v>49</v>
      </c>
      <c r="T1360">
        <v>65</v>
      </c>
      <c r="U1360" t="s">
        <v>49</v>
      </c>
    </row>
    <row r="1361" spans="18:21" x14ac:dyDescent="0.3">
      <c r="R1361">
        <v>340</v>
      </c>
      <c r="S1361" t="s">
        <v>49</v>
      </c>
      <c r="T1361">
        <v>58</v>
      </c>
      <c r="U1361" t="s">
        <v>49</v>
      </c>
    </row>
    <row r="1362" spans="18:21" x14ac:dyDescent="0.3">
      <c r="R1362">
        <v>158</v>
      </c>
      <c r="S1362" t="s">
        <v>49</v>
      </c>
      <c r="T1362">
        <v>69</v>
      </c>
      <c r="U1362" t="s">
        <v>49</v>
      </c>
    </row>
    <row r="1363" spans="18:21" x14ac:dyDescent="0.3">
      <c r="R1363">
        <v>242</v>
      </c>
      <c r="S1363" t="s">
        <v>49</v>
      </c>
      <c r="T1363">
        <v>127</v>
      </c>
      <c r="U1363" t="s">
        <v>49</v>
      </c>
    </row>
    <row r="1364" spans="18:21" x14ac:dyDescent="0.3">
      <c r="R1364">
        <v>323</v>
      </c>
      <c r="S1364" t="s">
        <v>49</v>
      </c>
      <c r="T1364">
        <v>154</v>
      </c>
      <c r="U1364" t="s">
        <v>49</v>
      </c>
    </row>
    <row r="1365" spans="18:21" x14ac:dyDescent="0.3">
      <c r="R1365">
        <v>18</v>
      </c>
      <c r="S1365" t="s">
        <v>49</v>
      </c>
      <c r="T1365">
        <v>36</v>
      </c>
      <c r="U1365" t="s">
        <v>49</v>
      </c>
    </row>
    <row r="1366" spans="18:21" x14ac:dyDescent="0.3">
      <c r="R1366">
        <v>68</v>
      </c>
      <c r="S1366" t="s">
        <v>49</v>
      </c>
      <c r="T1366">
        <v>85</v>
      </c>
      <c r="U1366" t="s">
        <v>49</v>
      </c>
    </row>
    <row r="1367" spans="18:21" x14ac:dyDescent="0.3">
      <c r="R1367">
        <v>134</v>
      </c>
      <c r="S1367" t="s">
        <v>49</v>
      </c>
      <c r="T1367">
        <v>362</v>
      </c>
      <c r="U1367" t="s">
        <v>49</v>
      </c>
    </row>
    <row r="1368" spans="18:21" x14ac:dyDescent="0.3">
      <c r="R1368">
        <v>113</v>
      </c>
      <c r="S1368" t="s">
        <v>49</v>
      </c>
      <c r="T1368">
        <v>49</v>
      </c>
      <c r="U1368" t="s">
        <v>49</v>
      </c>
    </row>
    <row r="1369" spans="18:21" x14ac:dyDescent="0.3">
      <c r="R1369">
        <v>43</v>
      </c>
      <c r="S1369" t="s">
        <v>49</v>
      </c>
      <c r="T1369">
        <v>410</v>
      </c>
      <c r="U1369" t="s">
        <v>49</v>
      </c>
    </row>
    <row r="1370" spans="18:21" x14ac:dyDescent="0.3">
      <c r="R1370">
        <v>200</v>
      </c>
      <c r="S1370" t="s">
        <v>49</v>
      </c>
      <c r="T1370">
        <v>253</v>
      </c>
      <c r="U1370" t="s">
        <v>49</v>
      </c>
    </row>
    <row r="1371" spans="18:21" x14ac:dyDescent="0.3">
      <c r="R1371">
        <v>245</v>
      </c>
      <c r="S1371" t="s">
        <v>49</v>
      </c>
      <c r="T1371">
        <v>570</v>
      </c>
      <c r="U1371" t="s">
        <v>49</v>
      </c>
    </row>
    <row r="1372" spans="18:21" x14ac:dyDescent="0.3">
      <c r="R1372">
        <v>343</v>
      </c>
      <c r="S1372" t="s">
        <v>49</v>
      </c>
      <c r="T1372">
        <v>633</v>
      </c>
      <c r="U1372" t="s">
        <v>49</v>
      </c>
    </row>
    <row r="1373" spans="18:21" x14ac:dyDescent="0.3">
      <c r="R1373">
        <v>229</v>
      </c>
      <c r="S1373" t="s">
        <v>49</v>
      </c>
      <c r="T1373">
        <v>82</v>
      </c>
      <c r="U1373" t="s">
        <v>49</v>
      </c>
    </row>
    <row r="1374" spans="18:21" x14ac:dyDescent="0.3">
      <c r="R1374">
        <v>530</v>
      </c>
      <c r="S1374" t="s">
        <v>49</v>
      </c>
      <c r="T1374">
        <v>164</v>
      </c>
      <c r="U1374" t="s">
        <v>49</v>
      </c>
    </row>
    <row r="1375" spans="18:21" x14ac:dyDescent="0.3">
      <c r="R1375">
        <v>58</v>
      </c>
      <c r="S1375" t="s">
        <v>49</v>
      </c>
      <c r="T1375">
        <v>175</v>
      </c>
      <c r="U1375" t="s">
        <v>49</v>
      </c>
    </row>
    <row r="1376" spans="18:21" x14ac:dyDescent="0.3">
      <c r="R1376">
        <v>78</v>
      </c>
      <c r="S1376" t="s">
        <v>49</v>
      </c>
      <c r="T1376">
        <v>139</v>
      </c>
      <c r="U1376" t="s">
        <v>49</v>
      </c>
    </row>
    <row r="1377" spans="18:21" x14ac:dyDescent="0.3">
      <c r="R1377">
        <v>147</v>
      </c>
      <c r="S1377" t="s">
        <v>49</v>
      </c>
      <c r="T1377">
        <v>43</v>
      </c>
      <c r="U1377" t="s">
        <v>49</v>
      </c>
    </row>
    <row r="1378" spans="18:21" x14ac:dyDescent="0.3">
      <c r="R1378">
        <v>40</v>
      </c>
      <c r="S1378" t="s">
        <v>49</v>
      </c>
      <c r="T1378">
        <v>343</v>
      </c>
      <c r="U1378" t="s">
        <v>49</v>
      </c>
    </row>
    <row r="1379" spans="18:21" x14ac:dyDescent="0.3">
      <c r="R1379">
        <v>618</v>
      </c>
      <c r="S1379" t="s">
        <v>49</v>
      </c>
      <c r="T1379">
        <v>74</v>
      </c>
      <c r="U1379" t="s">
        <v>49</v>
      </c>
    </row>
    <row r="1380" spans="18:21" x14ac:dyDescent="0.3">
      <c r="R1380">
        <v>23</v>
      </c>
      <c r="S1380" t="s">
        <v>49</v>
      </c>
      <c r="T1380">
        <v>302</v>
      </c>
      <c r="U1380" t="s">
        <v>49</v>
      </c>
    </row>
    <row r="1381" spans="18:21" x14ac:dyDescent="0.3">
      <c r="R1381">
        <v>293</v>
      </c>
      <c r="S1381" t="s">
        <v>55</v>
      </c>
      <c r="T1381">
        <v>455</v>
      </c>
      <c r="U1381" t="s">
        <v>49</v>
      </c>
    </row>
    <row r="1382" spans="18:21" x14ac:dyDescent="0.3">
      <c r="R1382">
        <v>16</v>
      </c>
      <c r="S1382" t="s">
        <v>49</v>
      </c>
      <c r="T1382">
        <v>126</v>
      </c>
      <c r="U1382" t="s">
        <v>49</v>
      </c>
    </row>
    <row r="1383" spans="18:21" x14ac:dyDescent="0.3">
      <c r="R1383">
        <v>286</v>
      </c>
      <c r="S1383" t="s">
        <v>49</v>
      </c>
      <c r="T1383">
        <v>107</v>
      </c>
      <c r="U1383" t="s">
        <v>49</v>
      </c>
    </row>
    <row r="1384" spans="18:21" x14ac:dyDescent="0.3">
      <c r="R1384">
        <v>209</v>
      </c>
      <c r="S1384" t="s">
        <v>49</v>
      </c>
      <c r="T1384">
        <v>120</v>
      </c>
      <c r="U1384" t="s">
        <v>49</v>
      </c>
    </row>
    <row r="1385" spans="18:21" x14ac:dyDescent="0.3">
      <c r="R1385">
        <v>935</v>
      </c>
      <c r="S1385" t="s">
        <v>49</v>
      </c>
      <c r="T1385">
        <v>727</v>
      </c>
      <c r="U1385" t="s">
        <v>49</v>
      </c>
    </row>
    <row r="1386" spans="18:21" x14ac:dyDescent="0.3">
      <c r="R1386">
        <v>260</v>
      </c>
      <c r="S1386" t="s">
        <v>49</v>
      </c>
      <c r="T1386">
        <v>275</v>
      </c>
      <c r="U1386" t="s">
        <v>49</v>
      </c>
    </row>
    <row r="1387" spans="18:21" x14ac:dyDescent="0.3">
      <c r="R1387">
        <v>298</v>
      </c>
      <c r="S1387" t="s">
        <v>49</v>
      </c>
      <c r="T1387">
        <v>41</v>
      </c>
      <c r="U1387" t="s">
        <v>49</v>
      </c>
    </row>
    <row r="1388" spans="18:21" x14ac:dyDescent="0.3">
      <c r="R1388">
        <v>397</v>
      </c>
      <c r="S1388" t="s">
        <v>49</v>
      </c>
      <c r="T1388">
        <v>61</v>
      </c>
      <c r="U1388" t="s">
        <v>49</v>
      </c>
    </row>
    <row r="1389" spans="18:21" x14ac:dyDescent="0.3">
      <c r="R1389">
        <v>113</v>
      </c>
      <c r="S1389" t="s">
        <v>49</v>
      </c>
      <c r="T1389">
        <v>232</v>
      </c>
      <c r="U1389" t="s">
        <v>49</v>
      </c>
    </row>
    <row r="1390" spans="18:21" x14ac:dyDescent="0.3">
      <c r="R1390">
        <v>76</v>
      </c>
      <c r="S1390" t="s">
        <v>49</v>
      </c>
      <c r="T1390">
        <v>214</v>
      </c>
      <c r="U1390" t="s">
        <v>49</v>
      </c>
    </row>
    <row r="1391" spans="18:21" x14ac:dyDescent="0.3">
      <c r="R1391">
        <v>141</v>
      </c>
      <c r="S1391" t="s">
        <v>49</v>
      </c>
      <c r="T1391">
        <v>21</v>
      </c>
      <c r="U1391" t="s">
        <v>49</v>
      </c>
    </row>
    <row r="1392" spans="18:21" x14ac:dyDescent="0.3">
      <c r="R1392">
        <v>773</v>
      </c>
      <c r="S1392" t="s">
        <v>49</v>
      </c>
      <c r="T1392">
        <v>173</v>
      </c>
      <c r="U1392" t="s">
        <v>49</v>
      </c>
    </row>
    <row r="1393" spans="18:21" x14ac:dyDescent="0.3">
      <c r="R1393">
        <v>329</v>
      </c>
      <c r="S1393" t="s">
        <v>49</v>
      </c>
      <c r="T1393">
        <v>635</v>
      </c>
      <c r="U1393" t="s">
        <v>49</v>
      </c>
    </row>
    <row r="1394" spans="18:21" x14ac:dyDescent="0.3">
      <c r="R1394">
        <v>423</v>
      </c>
      <c r="S1394" t="s">
        <v>49</v>
      </c>
      <c r="T1394">
        <v>77</v>
      </c>
      <c r="U1394" t="s">
        <v>49</v>
      </c>
    </row>
    <row r="1395" spans="18:21" x14ac:dyDescent="0.3">
      <c r="R1395">
        <v>67</v>
      </c>
      <c r="S1395" t="s">
        <v>49</v>
      </c>
      <c r="T1395">
        <v>73</v>
      </c>
      <c r="U1395" t="s">
        <v>49</v>
      </c>
    </row>
    <row r="1396" spans="18:21" x14ac:dyDescent="0.3">
      <c r="R1396">
        <v>626</v>
      </c>
      <c r="S1396" t="s">
        <v>49</v>
      </c>
      <c r="T1396">
        <v>540</v>
      </c>
      <c r="U1396" t="s">
        <v>49</v>
      </c>
    </row>
    <row r="1397" spans="18:21" x14ac:dyDescent="0.3">
      <c r="R1397">
        <v>578</v>
      </c>
      <c r="S1397" t="s">
        <v>55</v>
      </c>
      <c r="T1397">
        <v>179</v>
      </c>
      <c r="U1397" t="s">
        <v>49</v>
      </c>
    </row>
    <row r="1398" spans="18:21" x14ac:dyDescent="0.3">
      <c r="R1398">
        <v>61</v>
      </c>
      <c r="S1398" t="s">
        <v>49</v>
      </c>
      <c r="T1398">
        <v>119</v>
      </c>
      <c r="U1398" t="s">
        <v>49</v>
      </c>
    </row>
    <row r="1399" spans="18:21" x14ac:dyDescent="0.3">
      <c r="R1399">
        <v>248</v>
      </c>
      <c r="S1399" t="s">
        <v>49</v>
      </c>
      <c r="T1399">
        <v>107</v>
      </c>
      <c r="U1399" t="s">
        <v>49</v>
      </c>
    </row>
    <row r="1400" spans="18:21" x14ac:dyDescent="0.3">
      <c r="R1400">
        <v>136</v>
      </c>
      <c r="S1400" t="s">
        <v>49</v>
      </c>
      <c r="T1400">
        <v>48</v>
      </c>
      <c r="U1400" t="s">
        <v>49</v>
      </c>
    </row>
    <row r="1401" spans="18:21" x14ac:dyDescent="0.3">
      <c r="R1401">
        <v>126</v>
      </c>
      <c r="S1401" t="s">
        <v>49</v>
      </c>
      <c r="T1401">
        <v>447</v>
      </c>
      <c r="U1401" t="s">
        <v>49</v>
      </c>
    </row>
    <row r="1402" spans="18:21" x14ac:dyDescent="0.3">
      <c r="R1402">
        <v>653</v>
      </c>
      <c r="S1402" t="s">
        <v>49</v>
      </c>
      <c r="T1402">
        <v>430</v>
      </c>
      <c r="U1402" t="s">
        <v>49</v>
      </c>
    </row>
    <row r="1403" spans="18:21" x14ac:dyDescent="0.3">
      <c r="R1403">
        <v>7</v>
      </c>
      <c r="S1403" t="s">
        <v>49</v>
      </c>
      <c r="T1403">
        <v>64</v>
      </c>
      <c r="U1403" t="s">
        <v>49</v>
      </c>
    </row>
    <row r="1404" spans="18:21" x14ac:dyDescent="0.3">
      <c r="R1404">
        <v>528</v>
      </c>
      <c r="S1404" t="s">
        <v>49</v>
      </c>
      <c r="T1404">
        <v>217</v>
      </c>
      <c r="U1404" t="s">
        <v>49</v>
      </c>
    </row>
    <row r="1405" spans="18:21" x14ac:dyDescent="0.3">
      <c r="R1405">
        <v>785</v>
      </c>
      <c r="S1405" t="s">
        <v>49</v>
      </c>
      <c r="T1405">
        <v>77</v>
      </c>
      <c r="U1405" t="s">
        <v>49</v>
      </c>
    </row>
    <row r="1406" spans="18:21" x14ac:dyDescent="0.3">
      <c r="R1406">
        <v>243</v>
      </c>
      <c r="S1406" t="s">
        <v>49</v>
      </c>
      <c r="T1406">
        <v>16</v>
      </c>
      <c r="U1406" t="s">
        <v>49</v>
      </c>
    </row>
    <row r="1407" spans="18:21" x14ac:dyDescent="0.3">
      <c r="R1407">
        <v>24</v>
      </c>
      <c r="S1407" t="s">
        <v>49</v>
      </c>
      <c r="T1407">
        <v>753</v>
      </c>
      <c r="U1407" t="s">
        <v>49</v>
      </c>
    </row>
    <row r="1408" spans="18:21" x14ac:dyDescent="0.3">
      <c r="R1408">
        <v>82</v>
      </c>
      <c r="S1408" t="s">
        <v>49</v>
      </c>
      <c r="T1408">
        <v>125</v>
      </c>
      <c r="U1408" t="s">
        <v>49</v>
      </c>
    </row>
    <row r="1409" spans="18:21" x14ac:dyDescent="0.3">
      <c r="R1409">
        <v>952</v>
      </c>
      <c r="S1409" t="s">
        <v>49</v>
      </c>
      <c r="T1409">
        <v>1210</v>
      </c>
      <c r="U1409" t="s">
        <v>49</v>
      </c>
    </row>
    <row r="1410" spans="18:21" x14ac:dyDescent="0.3">
      <c r="R1410">
        <v>27</v>
      </c>
      <c r="S1410" t="s">
        <v>49</v>
      </c>
      <c r="T1410">
        <v>185</v>
      </c>
      <c r="U1410" t="s">
        <v>49</v>
      </c>
    </row>
    <row r="1411" spans="18:21" x14ac:dyDescent="0.3">
      <c r="R1411">
        <v>143</v>
      </c>
      <c r="S1411" t="s">
        <v>49</v>
      </c>
      <c r="T1411">
        <v>80</v>
      </c>
      <c r="U1411" t="s">
        <v>49</v>
      </c>
    </row>
    <row r="1412" spans="18:21" x14ac:dyDescent="0.3">
      <c r="R1412">
        <v>274</v>
      </c>
      <c r="S1412" t="s">
        <v>49</v>
      </c>
      <c r="T1412">
        <v>156</v>
      </c>
      <c r="U1412" t="s">
        <v>49</v>
      </c>
    </row>
    <row r="1413" spans="18:21" x14ac:dyDescent="0.3">
      <c r="R1413">
        <v>1174</v>
      </c>
      <c r="S1413" t="s">
        <v>55</v>
      </c>
      <c r="T1413">
        <v>403</v>
      </c>
      <c r="U1413" t="s">
        <v>49</v>
      </c>
    </row>
    <row r="1414" spans="18:21" x14ac:dyDescent="0.3">
      <c r="R1414">
        <v>915</v>
      </c>
      <c r="S1414" t="s">
        <v>49</v>
      </c>
      <c r="T1414">
        <v>145</v>
      </c>
      <c r="U1414" t="s">
        <v>49</v>
      </c>
    </row>
    <row r="1415" spans="18:21" x14ac:dyDescent="0.3">
      <c r="R1415">
        <v>115</v>
      </c>
      <c r="S1415" t="s">
        <v>49</v>
      </c>
      <c r="T1415">
        <v>17</v>
      </c>
      <c r="U1415" t="s">
        <v>49</v>
      </c>
    </row>
    <row r="1416" spans="18:21" x14ac:dyDescent="0.3">
      <c r="R1416">
        <v>222</v>
      </c>
      <c r="S1416" t="s">
        <v>49</v>
      </c>
      <c r="T1416">
        <v>160</v>
      </c>
      <c r="U1416" t="s">
        <v>49</v>
      </c>
    </row>
    <row r="1417" spans="18:21" x14ac:dyDescent="0.3">
      <c r="R1417">
        <v>341</v>
      </c>
      <c r="S1417" t="s">
        <v>49</v>
      </c>
      <c r="T1417">
        <v>486</v>
      </c>
      <c r="U1417" t="s">
        <v>49</v>
      </c>
    </row>
    <row r="1418" spans="18:21" x14ac:dyDescent="0.3">
      <c r="R1418">
        <v>112</v>
      </c>
      <c r="S1418" t="s">
        <v>49</v>
      </c>
      <c r="T1418">
        <v>321</v>
      </c>
      <c r="U1418" t="s">
        <v>49</v>
      </c>
    </row>
    <row r="1419" spans="18:21" x14ac:dyDescent="0.3">
      <c r="R1419">
        <v>64</v>
      </c>
      <c r="S1419" t="s">
        <v>49</v>
      </c>
      <c r="T1419">
        <v>203</v>
      </c>
      <c r="U1419" t="s">
        <v>49</v>
      </c>
    </row>
    <row r="1420" spans="18:21" x14ac:dyDescent="0.3">
      <c r="R1420">
        <v>937</v>
      </c>
      <c r="S1420" t="s">
        <v>55</v>
      </c>
      <c r="T1420">
        <v>646</v>
      </c>
      <c r="U1420" t="s">
        <v>49</v>
      </c>
    </row>
    <row r="1421" spans="18:21" x14ac:dyDescent="0.3">
      <c r="R1421">
        <v>129</v>
      </c>
      <c r="S1421" t="s">
        <v>49</v>
      </c>
      <c r="T1421">
        <v>144</v>
      </c>
      <c r="U1421" t="s">
        <v>49</v>
      </c>
    </row>
    <row r="1422" spans="18:21" x14ac:dyDescent="0.3">
      <c r="R1422">
        <v>59</v>
      </c>
      <c r="S1422" t="s">
        <v>49</v>
      </c>
      <c r="T1422">
        <v>30</v>
      </c>
      <c r="U1422" t="s">
        <v>49</v>
      </c>
    </row>
    <row r="1423" spans="18:21" x14ac:dyDescent="0.3">
      <c r="R1423">
        <v>79</v>
      </c>
      <c r="S1423" t="s">
        <v>49</v>
      </c>
      <c r="T1423">
        <v>82</v>
      </c>
      <c r="U1423" t="s">
        <v>49</v>
      </c>
    </row>
    <row r="1424" spans="18:21" x14ac:dyDescent="0.3">
      <c r="R1424">
        <v>151</v>
      </c>
      <c r="S1424" t="s">
        <v>49</v>
      </c>
      <c r="T1424">
        <v>326</v>
      </c>
      <c r="U1424" t="s">
        <v>49</v>
      </c>
    </row>
    <row r="1425" spans="18:21" x14ac:dyDescent="0.3">
      <c r="R1425">
        <v>83</v>
      </c>
      <c r="S1425" t="s">
        <v>49</v>
      </c>
      <c r="T1425">
        <v>414</v>
      </c>
      <c r="U1425" t="s">
        <v>49</v>
      </c>
    </row>
    <row r="1426" spans="18:21" x14ac:dyDescent="0.3">
      <c r="R1426">
        <v>101</v>
      </c>
      <c r="S1426" t="s">
        <v>49</v>
      </c>
      <c r="T1426">
        <v>285</v>
      </c>
      <c r="U1426" t="s">
        <v>49</v>
      </c>
    </row>
    <row r="1427" spans="18:21" x14ac:dyDescent="0.3">
      <c r="R1427">
        <v>157</v>
      </c>
      <c r="S1427" t="s">
        <v>55</v>
      </c>
      <c r="T1427">
        <v>449</v>
      </c>
      <c r="U1427" t="s">
        <v>49</v>
      </c>
    </row>
    <row r="1428" spans="18:21" x14ac:dyDescent="0.3">
      <c r="R1428">
        <v>57</v>
      </c>
      <c r="S1428" t="s">
        <v>49</v>
      </c>
      <c r="T1428">
        <v>16</v>
      </c>
      <c r="U1428" t="s">
        <v>49</v>
      </c>
    </row>
    <row r="1429" spans="18:21" x14ac:dyDescent="0.3">
      <c r="R1429">
        <v>176</v>
      </c>
      <c r="S1429" t="s">
        <v>49</v>
      </c>
      <c r="T1429">
        <v>65</v>
      </c>
      <c r="U1429" t="s">
        <v>49</v>
      </c>
    </row>
    <row r="1430" spans="18:21" x14ac:dyDescent="0.3">
      <c r="R1430">
        <v>222</v>
      </c>
      <c r="S1430" t="s">
        <v>49</v>
      </c>
      <c r="T1430">
        <v>138</v>
      </c>
      <c r="U1430" t="s">
        <v>49</v>
      </c>
    </row>
    <row r="1431" spans="18:21" x14ac:dyDescent="0.3">
      <c r="R1431">
        <v>217</v>
      </c>
      <c r="S1431" t="s">
        <v>49</v>
      </c>
      <c r="T1431">
        <v>121</v>
      </c>
      <c r="U1431" t="s">
        <v>49</v>
      </c>
    </row>
    <row r="1432" spans="18:21" x14ac:dyDescent="0.3">
      <c r="R1432">
        <v>252</v>
      </c>
      <c r="S1432" t="s">
        <v>49</v>
      </c>
      <c r="T1432">
        <v>140</v>
      </c>
      <c r="U1432" t="s">
        <v>49</v>
      </c>
    </row>
    <row r="1433" spans="18:21" x14ac:dyDescent="0.3">
      <c r="R1433">
        <v>1063</v>
      </c>
      <c r="S1433" t="s">
        <v>55</v>
      </c>
      <c r="T1433">
        <v>256</v>
      </c>
      <c r="U1433" t="s">
        <v>49</v>
      </c>
    </row>
    <row r="1434" spans="18:21" x14ac:dyDescent="0.3">
      <c r="R1434">
        <v>41</v>
      </c>
      <c r="S1434" t="s">
        <v>49</v>
      </c>
      <c r="T1434">
        <v>61</v>
      </c>
      <c r="U1434" t="s">
        <v>49</v>
      </c>
    </row>
    <row r="1435" spans="18:21" x14ac:dyDescent="0.3">
      <c r="R1435">
        <v>27</v>
      </c>
      <c r="S1435" t="s">
        <v>49</v>
      </c>
      <c r="T1435">
        <v>367</v>
      </c>
      <c r="U1435" t="s">
        <v>49</v>
      </c>
    </row>
    <row r="1436" spans="18:21" x14ac:dyDescent="0.3">
      <c r="R1436">
        <v>758</v>
      </c>
      <c r="S1436" t="s">
        <v>49</v>
      </c>
      <c r="T1436">
        <v>9</v>
      </c>
      <c r="U1436" t="s">
        <v>49</v>
      </c>
    </row>
    <row r="1437" spans="18:21" x14ac:dyDescent="0.3">
      <c r="R1437">
        <v>301</v>
      </c>
      <c r="S1437" t="s">
        <v>55</v>
      </c>
      <c r="T1437">
        <v>395</v>
      </c>
      <c r="U1437" t="s">
        <v>49</v>
      </c>
    </row>
    <row r="1438" spans="18:21" x14ac:dyDescent="0.3">
      <c r="R1438">
        <v>574</v>
      </c>
      <c r="S1438" t="s">
        <v>49</v>
      </c>
      <c r="T1438">
        <v>125</v>
      </c>
      <c r="U1438" t="s">
        <v>49</v>
      </c>
    </row>
    <row r="1439" spans="18:21" x14ac:dyDescent="0.3">
      <c r="R1439">
        <v>847</v>
      </c>
      <c r="S1439" t="s">
        <v>55</v>
      </c>
      <c r="T1439">
        <v>580</v>
      </c>
      <c r="U1439" t="s">
        <v>49</v>
      </c>
    </row>
    <row r="1440" spans="18:21" x14ac:dyDescent="0.3">
      <c r="R1440">
        <v>78</v>
      </c>
      <c r="S1440" t="s">
        <v>49</v>
      </c>
      <c r="T1440">
        <v>15</v>
      </c>
      <c r="U1440" t="s">
        <v>49</v>
      </c>
    </row>
    <row r="1441" spans="18:21" x14ac:dyDescent="0.3">
      <c r="R1441">
        <v>514</v>
      </c>
      <c r="S1441" t="s">
        <v>49</v>
      </c>
      <c r="T1441">
        <v>119</v>
      </c>
      <c r="U1441" t="s">
        <v>49</v>
      </c>
    </row>
    <row r="1442" spans="18:21" x14ac:dyDescent="0.3">
      <c r="R1442">
        <v>1558</v>
      </c>
      <c r="S1442" t="s">
        <v>55</v>
      </c>
      <c r="T1442">
        <v>26</v>
      </c>
      <c r="U1442" t="s">
        <v>49</v>
      </c>
    </row>
    <row r="1443" spans="18:21" x14ac:dyDescent="0.3">
      <c r="R1443">
        <v>789</v>
      </c>
      <c r="S1443" t="s">
        <v>49</v>
      </c>
      <c r="T1443">
        <v>224</v>
      </c>
      <c r="U1443" t="s">
        <v>49</v>
      </c>
    </row>
    <row r="1444" spans="18:21" x14ac:dyDescent="0.3">
      <c r="R1444">
        <v>146</v>
      </c>
      <c r="S1444" t="s">
        <v>49</v>
      </c>
      <c r="T1444">
        <v>285</v>
      </c>
      <c r="U1444" t="s">
        <v>49</v>
      </c>
    </row>
    <row r="1445" spans="18:21" x14ac:dyDescent="0.3">
      <c r="R1445">
        <v>272</v>
      </c>
      <c r="S1445" t="s">
        <v>49</v>
      </c>
      <c r="T1445">
        <v>399</v>
      </c>
      <c r="U1445" t="s">
        <v>49</v>
      </c>
    </row>
    <row r="1446" spans="18:21" x14ac:dyDescent="0.3">
      <c r="R1446">
        <v>323</v>
      </c>
      <c r="S1446" t="s">
        <v>49</v>
      </c>
      <c r="T1446">
        <v>88</v>
      </c>
      <c r="U1446" t="s">
        <v>49</v>
      </c>
    </row>
    <row r="1447" spans="18:21" x14ac:dyDescent="0.3">
      <c r="R1447">
        <v>712</v>
      </c>
      <c r="S1447" t="s">
        <v>49</v>
      </c>
      <c r="T1447">
        <v>185</v>
      </c>
      <c r="U1447" t="s">
        <v>49</v>
      </c>
    </row>
    <row r="1448" spans="18:21" x14ac:dyDescent="0.3">
      <c r="R1448">
        <v>860</v>
      </c>
      <c r="S1448" t="s">
        <v>55</v>
      </c>
      <c r="T1448">
        <v>98</v>
      </c>
      <c r="U1448" t="s">
        <v>49</v>
      </c>
    </row>
    <row r="1449" spans="18:21" x14ac:dyDescent="0.3">
      <c r="R1449">
        <v>75</v>
      </c>
      <c r="S1449" t="s">
        <v>49</v>
      </c>
      <c r="T1449">
        <v>97</v>
      </c>
      <c r="U1449" t="s">
        <v>49</v>
      </c>
    </row>
    <row r="1450" spans="18:21" x14ac:dyDescent="0.3">
      <c r="R1450">
        <v>191</v>
      </c>
      <c r="S1450" t="s">
        <v>49</v>
      </c>
      <c r="T1450">
        <v>72</v>
      </c>
      <c r="U1450" t="s">
        <v>49</v>
      </c>
    </row>
    <row r="1451" spans="18:21" x14ac:dyDescent="0.3">
      <c r="R1451">
        <v>1441</v>
      </c>
      <c r="S1451" t="s">
        <v>55</v>
      </c>
      <c r="T1451">
        <v>109</v>
      </c>
      <c r="U1451" t="s">
        <v>49</v>
      </c>
    </row>
    <row r="1452" spans="18:21" x14ac:dyDescent="0.3">
      <c r="R1452">
        <v>428</v>
      </c>
      <c r="S1452" t="s">
        <v>49</v>
      </c>
      <c r="T1452">
        <v>208</v>
      </c>
      <c r="U1452" t="s">
        <v>49</v>
      </c>
    </row>
    <row r="1453" spans="18:21" x14ac:dyDescent="0.3">
      <c r="R1453">
        <v>322</v>
      </c>
      <c r="S1453" t="s">
        <v>49</v>
      </c>
      <c r="T1453">
        <v>273</v>
      </c>
      <c r="U1453" t="s">
        <v>49</v>
      </c>
    </row>
    <row r="1454" spans="18:21" x14ac:dyDescent="0.3">
      <c r="R1454">
        <v>104</v>
      </c>
      <c r="S1454" t="s">
        <v>49</v>
      </c>
      <c r="T1454">
        <v>130</v>
      </c>
      <c r="U1454" t="s">
        <v>49</v>
      </c>
    </row>
    <row r="1455" spans="18:21" x14ac:dyDescent="0.3">
      <c r="R1455">
        <v>127</v>
      </c>
      <c r="S1455" t="s">
        <v>49</v>
      </c>
      <c r="T1455">
        <v>590</v>
      </c>
      <c r="U1455" t="s">
        <v>49</v>
      </c>
    </row>
    <row r="1456" spans="18:21" x14ac:dyDescent="0.3">
      <c r="R1456">
        <v>1259</v>
      </c>
      <c r="S1456" t="s">
        <v>55</v>
      </c>
      <c r="T1456">
        <v>107</v>
      </c>
      <c r="U1456" t="s">
        <v>49</v>
      </c>
    </row>
    <row r="1457" spans="18:21" x14ac:dyDescent="0.3">
      <c r="R1457">
        <v>114</v>
      </c>
      <c r="S1457" t="s">
        <v>49</v>
      </c>
      <c r="T1457">
        <v>88</v>
      </c>
      <c r="U1457" t="s">
        <v>49</v>
      </c>
    </row>
    <row r="1458" spans="18:21" x14ac:dyDescent="0.3">
      <c r="R1458">
        <v>106</v>
      </c>
      <c r="S1458" t="s">
        <v>49</v>
      </c>
      <c r="T1458">
        <v>305</v>
      </c>
      <c r="U1458" t="s">
        <v>49</v>
      </c>
    </row>
    <row r="1459" spans="18:21" x14ac:dyDescent="0.3">
      <c r="R1459">
        <v>305</v>
      </c>
      <c r="S1459" t="s">
        <v>49</v>
      </c>
      <c r="T1459">
        <v>90</v>
      </c>
      <c r="U1459" t="s">
        <v>49</v>
      </c>
    </row>
    <row r="1460" spans="18:21" x14ac:dyDescent="0.3">
      <c r="R1460">
        <v>307</v>
      </c>
      <c r="S1460" t="s">
        <v>55</v>
      </c>
      <c r="T1460">
        <v>222</v>
      </c>
      <c r="U1460" t="s">
        <v>49</v>
      </c>
    </row>
    <row r="1461" spans="18:21" x14ac:dyDescent="0.3">
      <c r="R1461">
        <v>1504</v>
      </c>
      <c r="S1461" t="s">
        <v>49</v>
      </c>
      <c r="T1461">
        <v>127</v>
      </c>
      <c r="U1461" t="s">
        <v>49</v>
      </c>
    </row>
    <row r="1462" spans="18:21" x14ac:dyDescent="0.3">
      <c r="R1462">
        <v>396</v>
      </c>
      <c r="S1462" t="s">
        <v>49</v>
      </c>
      <c r="T1462">
        <v>38</v>
      </c>
      <c r="U1462" t="s">
        <v>49</v>
      </c>
    </row>
    <row r="1463" spans="18:21" x14ac:dyDescent="0.3">
      <c r="R1463">
        <v>71</v>
      </c>
      <c r="S1463" t="s">
        <v>49</v>
      </c>
      <c r="T1463">
        <v>380</v>
      </c>
      <c r="U1463" t="s">
        <v>49</v>
      </c>
    </row>
    <row r="1464" spans="18:21" x14ac:dyDescent="0.3">
      <c r="R1464">
        <v>205</v>
      </c>
      <c r="S1464" t="s">
        <v>49</v>
      </c>
      <c r="T1464">
        <v>244</v>
      </c>
      <c r="U1464" t="s">
        <v>49</v>
      </c>
    </row>
    <row r="1465" spans="18:21" x14ac:dyDescent="0.3">
      <c r="R1465">
        <v>134</v>
      </c>
      <c r="S1465" t="s">
        <v>49</v>
      </c>
      <c r="T1465">
        <v>189</v>
      </c>
      <c r="U1465" t="s">
        <v>49</v>
      </c>
    </row>
    <row r="1466" spans="18:21" x14ac:dyDescent="0.3">
      <c r="R1466">
        <v>166</v>
      </c>
      <c r="S1466" t="s">
        <v>55</v>
      </c>
      <c r="T1466">
        <v>217</v>
      </c>
      <c r="U1466" t="s">
        <v>49</v>
      </c>
    </row>
    <row r="1467" spans="18:21" x14ac:dyDescent="0.3">
      <c r="R1467">
        <v>81</v>
      </c>
      <c r="S1467" t="s">
        <v>49</v>
      </c>
      <c r="T1467">
        <v>22</v>
      </c>
      <c r="U1467" t="s">
        <v>49</v>
      </c>
    </row>
    <row r="1468" spans="18:21" x14ac:dyDescent="0.3">
      <c r="R1468">
        <v>77</v>
      </c>
      <c r="S1468" t="s">
        <v>49</v>
      </c>
      <c r="T1468">
        <v>289</v>
      </c>
      <c r="U1468" t="s">
        <v>49</v>
      </c>
    </row>
    <row r="1469" spans="18:21" x14ac:dyDescent="0.3">
      <c r="R1469">
        <v>80</v>
      </c>
      <c r="S1469" t="s">
        <v>55</v>
      </c>
      <c r="T1469">
        <v>221</v>
      </c>
      <c r="U1469" t="s">
        <v>49</v>
      </c>
    </row>
    <row r="1470" spans="18:21" x14ac:dyDescent="0.3">
      <c r="R1470">
        <v>537</v>
      </c>
      <c r="S1470" t="s">
        <v>49</v>
      </c>
      <c r="T1470">
        <v>129</v>
      </c>
      <c r="U1470" t="s">
        <v>49</v>
      </c>
    </row>
    <row r="1471" spans="18:21" x14ac:dyDescent="0.3">
      <c r="R1471">
        <v>415</v>
      </c>
      <c r="S1471" t="s">
        <v>55</v>
      </c>
      <c r="T1471">
        <v>147</v>
      </c>
      <c r="U1471" t="s">
        <v>49</v>
      </c>
    </row>
    <row r="1472" spans="18:21" x14ac:dyDescent="0.3">
      <c r="R1472">
        <v>291</v>
      </c>
      <c r="S1472" t="s">
        <v>49</v>
      </c>
      <c r="T1472">
        <v>299</v>
      </c>
      <c r="U1472" t="s">
        <v>49</v>
      </c>
    </row>
    <row r="1473" spans="18:21" x14ac:dyDescent="0.3">
      <c r="R1473">
        <v>283</v>
      </c>
      <c r="S1473" t="s">
        <v>49</v>
      </c>
      <c r="T1473">
        <v>543</v>
      </c>
      <c r="U1473" t="s">
        <v>49</v>
      </c>
    </row>
    <row r="1474" spans="18:21" x14ac:dyDescent="0.3">
      <c r="R1474">
        <v>70</v>
      </c>
      <c r="S1474" t="s">
        <v>49</v>
      </c>
      <c r="T1474">
        <v>247</v>
      </c>
      <c r="U1474" t="s">
        <v>49</v>
      </c>
    </row>
    <row r="1475" spans="18:21" x14ac:dyDescent="0.3">
      <c r="R1475">
        <v>611</v>
      </c>
      <c r="S1475" t="s">
        <v>49</v>
      </c>
      <c r="T1475">
        <v>166</v>
      </c>
      <c r="U1475" t="s">
        <v>49</v>
      </c>
    </row>
    <row r="1476" spans="18:21" x14ac:dyDescent="0.3">
      <c r="R1476">
        <v>132</v>
      </c>
      <c r="S1476" t="s">
        <v>49</v>
      </c>
      <c r="T1476">
        <v>336</v>
      </c>
      <c r="U1476" t="s">
        <v>49</v>
      </c>
    </row>
    <row r="1477" spans="18:21" x14ac:dyDescent="0.3">
      <c r="R1477">
        <v>26</v>
      </c>
      <c r="S1477" t="s">
        <v>49</v>
      </c>
      <c r="T1477">
        <v>619</v>
      </c>
      <c r="U1477" t="s">
        <v>49</v>
      </c>
    </row>
    <row r="1478" spans="18:21" x14ac:dyDescent="0.3">
      <c r="R1478">
        <v>262</v>
      </c>
      <c r="S1478" t="s">
        <v>49</v>
      </c>
      <c r="T1478">
        <v>159</v>
      </c>
      <c r="U1478" t="s">
        <v>49</v>
      </c>
    </row>
    <row r="1479" spans="18:21" x14ac:dyDescent="0.3">
      <c r="R1479">
        <v>272</v>
      </c>
      <c r="S1479" t="s">
        <v>49</v>
      </c>
      <c r="T1479">
        <v>29</v>
      </c>
      <c r="U1479" t="s">
        <v>49</v>
      </c>
    </row>
    <row r="1480" spans="18:21" x14ac:dyDescent="0.3">
      <c r="R1480">
        <v>137</v>
      </c>
      <c r="S1480" t="s">
        <v>49</v>
      </c>
      <c r="T1480">
        <v>606</v>
      </c>
      <c r="U1480" t="s">
        <v>49</v>
      </c>
    </row>
    <row r="1481" spans="18:21" x14ac:dyDescent="0.3">
      <c r="R1481">
        <v>95</v>
      </c>
      <c r="S1481" t="s">
        <v>49</v>
      </c>
      <c r="T1481">
        <v>971</v>
      </c>
      <c r="U1481" t="s">
        <v>49</v>
      </c>
    </row>
    <row r="1482" spans="18:21" x14ac:dyDescent="0.3">
      <c r="R1482">
        <v>140</v>
      </c>
      <c r="S1482" t="s">
        <v>49</v>
      </c>
      <c r="T1482">
        <v>231</v>
      </c>
      <c r="U1482" t="s">
        <v>49</v>
      </c>
    </row>
    <row r="1483" spans="18:21" x14ac:dyDescent="0.3">
      <c r="R1483">
        <v>71</v>
      </c>
      <c r="S1483" t="s">
        <v>49</v>
      </c>
      <c r="T1483">
        <v>163</v>
      </c>
      <c r="U1483" t="s">
        <v>49</v>
      </c>
    </row>
    <row r="1484" spans="18:21" x14ac:dyDescent="0.3">
      <c r="R1484">
        <v>502</v>
      </c>
      <c r="S1484" t="s">
        <v>49</v>
      </c>
      <c r="T1484">
        <v>119</v>
      </c>
      <c r="U1484" t="s">
        <v>49</v>
      </c>
    </row>
    <row r="1485" spans="18:21" x14ac:dyDescent="0.3">
      <c r="R1485">
        <v>164</v>
      </c>
      <c r="S1485" t="s">
        <v>49</v>
      </c>
      <c r="T1485">
        <v>348</v>
      </c>
      <c r="U1485" t="s">
        <v>49</v>
      </c>
    </row>
    <row r="1486" spans="18:21" x14ac:dyDescent="0.3">
      <c r="R1486">
        <v>219</v>
      </c>
      <c r="S1486" t="s">
        <v>49</v>
      </c>
      <c r="T1486">
        <v>30</v>
      </c>
      <c r="U1486" t="s">
        <v>49</v>
      </c>
    </row>
    <row r="1487" spans="18:21" x14ac:dyDescent="0.3">
      <c r="R1487">
        <v>328</v>
      </c>
      <c r="S1487" t="s">
        <v>55</v>
      </c>
      <c r="T1487">
        <v>249</v>
      </c>
      <c r="U1487" t="s">
        <v>49</v>
      </c>
    </row>
    <row r="1488" spans="18:21" x14ac:dyDescent="0.3">
      <c r="R1488">
        <v>224</v>
      </c>
      <c r="S1488" t="s">
        <v>49</v>
      </c>
      <c r="T1488">
        <v>119</v>
      </c>
      <c r="U1488" t="s">
        <v>49</v>
      </c>
    </row>
    <row r="1489" spans="18:21" x14ac:dyDescent="0.3">
      <c r="R1489">
        <v>63</v>
      </c>
      <c r="S1489" t="s">
        <v>49</v>
      </c>
      <c r="T1489">
        <v>177</v>
      </c>
      <c r="U1489" t="s">
        <v>49</v>
      </c>
    </row>
    <row r="1490" spans="18:21" x14ac:dyDescent="0.3">
      <c r="R1490">
        <v>24</v>
      </c>
      <c r="S1490" t="s">
        <v>49</v>
      </c>
      <c r="T1490">
        <v>110</v>
      </c>
      <c r="U1490" t="s">
        <v>49</v>
      </c>
    </row>
    <row r="1491" spans="18:21" x14ac:dyDescent="0.3">
      <c r="R1491">
        <v>147</v>
      </c>
      <c r="S1491" t="s">
        <v>49</v>
      </c>
      <c r="T1491">
        <v>105</v>
      </c>
      <c r="U1491" t="s">
        <v>49</v>
      </c>
    </row>
    <row r="1492" spans="18:21" x14ac:dyDescent="0.3">
      <c r="R1492">
        <v>84</v>
      </c>
      <c r="S1492" t="s">
        <v>49</v>
      </c>
      <c r="T1492">
        <v>123</v>
      </c>
      <c r="U1492" t="s">
        <v>49</v>
      </c>
    </row>
    <row r="1493" spans="18:21" x14ac:dyDescent="0.3">
      <c r="R1493">
        <v>175</v>
      </c>
      <c r="S1493" t="s">
        <v>49</v>
      </c>
      <c r="T1493">
        <v>172</v>
      </c>
      <c r="U1493" t="s">
        <v>49</v>
      </c>
    </row>
    <row r="1494" spans="18:21" x14ac:dyDescent="0.3">
      <c r="R1494">
        <v>12</v>
      </c>
      <c r="S1494" t="s">
        <v>49</v>
      </c>
      <c r="T1494">
        <v>178</v>
      </c>
      <c r="U1494" t="s">
        <v>49</v>
      </c>
    </row>
    <row r="1495" spans="18:21" x14ac:dyDescent="0.3">
      <c r="R1495">
        <v>40</v>
      </c>
      <c r="S1495" t="s">
        <v>49</v>
      </c>
      <c r="T1495">
        <v>230</v>
      </c>
      <c r="U1495" t="s">
        <v>49</v>
      </c>
    </row>
    <row r="1496" spans="18:21" x14ac:dyDescent="0.3">
      <c r="R1496">
        <v>217</v>
      </c>
      <c r="S1496" t="s">
        <v>49</v>
      </c>
      <c r="T1496">
        <v>89</v>
      </c>
      <c r="U1496" t="s">
        <v>49</v>
      </c>
    </row>
    <row r="1497" spans="18:21" x14ac:dyDescent="0.3">
      <c r="R1497">
        <v>235</v>
      </c>
      <c r="S1497" t="s">
        <v>49</v>
      </c>
      <c r="T1497">
        <v>118</v>
      </c>
      <c r="U1497" t="s">
        <v>49</v>
      </c>
    </row>
    <row r="1498" spans="18:21" x14ac:dyDescent="0.3">
      <c r="R1498">
        <v>255</v>
      </c>
      <c r="S1498" t="s">
        <v>49</v>
      </c>
      <c r="T1498">
        <v>143</v>
      </c>
      <c r="U1498" t="s">
        <v>49</v>
      </c>
    </row>
    <row r="1499" spans="18:21" x14ac:dyDescent="0.3">
      <c r="R1499">
        <v>256</v>
      </c>
      <c r="S1499" t="s">
        <v>49</v>
      </c>
      <c r="T1499">
        <v>7</v>
      </c>
      <c r="U1499" t="s">
        <v>49</v>
      </c>
    </row>
    <row r="1500" spans="18:21" x14ac:dyDescent="0.3">
      <c r="R1500">
        <v>41</v>
      </c>
      <c r="S1500" t="s">
        <v>49</v>
      </c>
      <c r="T1500">
        <v>104</v>
      </c>
      <c r="U1500" t="s">
        <v>49</v>
      </c>
    </row>
    <row r="1501" spans="18:21" x14ac:dyDescent="0.3">
      <c r="R1501">
        <v>75</v>
      </c>
      <c r="S1501" t="s">
        <v>49</v>
      </c>
      <c r="T1501">
        <v>220</v>
      </c>
      <c r="U1501" t="s">
        <v>49</v>
      </c>
    </row>
    <row r="1502" spans="18:21" x14ac:dyDescent="0.3">
      <c r="R1502">
        <v>192</v>
      </c>
      <c r="S1502" t="s">
        <v>49</v>
      </c>
      <c r="T1502">
        <v>85</v>
      </c>
      <c r="U1502" t="s">
        <v>49</v>
      </c>
    </row>
    <row r="1503" spans="18:21" x14ac:dyDescent="0.3">
      <c r="R1503">
        <v>796</v>
      </c>
      <c r="S1503" t="s">
        <v>55</v>
      </c>
      <c r="T1503">
        <v>19</v>
      </c>
      <c r="U1503" t="s">
        <v>49</v>
      </c>
    </row>
    <row r="1504" spans="18:21" x14ac:dyDescent="0.3">
      <c r="R1504">
        <v>220</v>
      </c>
      <c r="S1504" t="s">
        <v>49</v>
      </c>
      <c r="T1504">
        <v>49</v>
      </c>
      <c r="U1504" t="s">
        <v>49</v>
      </c>
    </row>
    <row r="1505" spans="18:21" x14ac:dyDescent="0.3">
      <c r="R1505">
        <v>614</v>
      </c>
      <c r="S1505" t="s">
        <v>49</v>
      </c>
      <c r="T1505">
        <v>171</v>
      </c>
      <c r="U1505" t="s">
        <v>49</v>
      </c>
    </row>
    <row r="1506" spans="18:21" x14ac:dyDescent="0.3">
      <c r="R1506">
        <v>1126</v>
      </c>
      <c r="S1506" t="s">
        <v>55</v>
      </c>
      <c r="T1506">
        <v>41</v>
      </c>
      <c r="U1506" t="s">
        <v>49</v>
      </c>
    </row>
    <row r="1507" spans="18:21" x14ac:dyDescent="0.3">
      <c r="R1507">
        <v>161</v>
      </c>
      <c r="S1507" t="s">
        <v>49</v>
      </c>
      <c r="T1507">
        <v>83</v>
      </c>
      <c r="U1507" t="s">
        <v>49</v>
      </c>
    </row>
    <row r="1508" spans="18:21" x14ac:dyDescent="0.3">
      <c r="R1508">
        <v>141</v>
      </c>
      <c r="S1508" t="s">
        <v>49</v>
      </c>
      <c r="T1508">
        <v>95</v>
      </c>
      <c r="U1508" t="s">
        <v>49</v>
      </c>
    </row>
    <row r="1509" spans="18:21" x14ac:dyDescent="0.3">
      <c r="R1509">
        <v>697</v>
      </c>
      <c r="S1509" t="s">
        <v>49</v>
      </c>
      <c r="T1509">
        <v>78</v>
      </c>
      <c r="U1509" t="s">
        <v>49</v>
      </c>
    </row>
    <row r="1510" spans="18:21" x14ac:dyDescent="0.3">
      <c r="R1510">
        <v>223</v>
      </c>
      <c r="S1510" t="s">
        <v>49</v>
      </c>
      <c r="T1510">
        <v>134</v>
      </c>
      <c r="U1510" t="s">
        <v>49</v>
      </c>
    </row>
    <row r="1511" spans="18:21" x14ac:dyDescent="0.3">
      <c r="R1511">
        <v>931</v>
      </c>
      <c r="S1511" t="s">
        <v>55</v>
      </c>
      <c r="T1511">
        <v>66</v>
      </c>
      <c r="U1511" t="s">
        <v>49</v>
      </c>
    </row>
    <row r="1512" spans="18:21" x14ac:dyDescent="0.3">
      <c r="R1512">
        <v>483</v>
      </c>
      <c r="S1512" t="s">
        <v>49</v>
      </c>
      <c r="T1512">
        <v>196</v>
      </c>
      <c r="U1512" t="s">
        <v>49</v>
      </c>
    </row>
    <row r="1513" spans="18:21" x14ac:dyDescent="0.3">
      <c r="R1513">
        <v>63</v>
      </c>
      <c r="S1513" t="s">
        <v>49</v>
      </c>
      <c r="T1513">
        <v>241</v>
      </c>
      <c r="U1513" t="s">
        <v>49</v>
      </c>
    </row>
    <row r="1514" spans="18:21" x14ac:dyDescent="0.3">
      <c r="R1514">
        <v>271</v>
      </c>
      <c r="S1514" t="s">
        <v>49</v>
      </c>
      <c r="T1514">
        <v>354</v>
      </c>
      <c r="U1514" t="s">
        <v>49</v>
      </c>
    </row>
    <row r="1515" spans="18:21" x14ac:dyDescent="0.3">
      <c r="R1515">
        <v>144</v>
      </c>
      <c r="S1515" t="s">
        <v>49</v>
      </c>
      <c r="T1515">
        <v>471</v>
      </c>
      <c r="U1515" t="s">
        <v>49</v>
      </c>
    </row>
    <row r="1516" spans="18:21" x14ac:dyDescent="0.3">
      <c r="R1516">
        <v>79</v>
      </c>
      <c r="S1516" t="s">
        <v>49</v>
      </c>
      <c r="T1516">
        <v>90</v>
      </c>
      <c r="U1516" t="s">
        <v>49</v>
      </c>
    </row>
    <row r="1517" spans="18:21" x14ac:dyDescent="0.3">
      <c r="R1517">
        <v>171</v>
      </c>
      <c r="S1517" t="s">
        <v>49</v>
      </c>
      <c r="T1517">
        <v>58</v>
      </c>
      <c r="U1517" t="s">
        <v>49</v>
      </c>
    </row>
    <row r="1518" spans="18:21" x14ac:dyDescent="0.3">
      <c r="R1518">
        <v>73</v>
      </c>
      <c r="S1518" t="s">
        <v>49</v>
      </c>
      <c r="T1518">
        <v>379</v>
      </c>
      <c r="U1518" t="s">
        <v>49</v>
      </c>
    </row>
    <row r="1519" spans="18:21" x14ac:dyDescent="0.3">
      <c r="R1519">
        <v>69</v>
      </c>
      <c r="S1519" t="s">
        <v>49</v>
      </c>
      <c r="T1519">
        <v>12</v>
      </c>
      <c r="U1519" t="s">
        <v>49</v>
      </c>
    </row>
    <row r="1520" spans="18:21" x14ac:dyDescent="0.3">
      <c r="R1520">
        <v>60</v>
      </c>
      <c r="S1520" t="s">
        <v>49</v>
      </c>
      <c r="T1520">
        <v>67</v>
      </c>
      <c r="U1520" t="s">
        <v>49</v>
      </c>
    </row>
    <row r="1521" spans="18:21" x14ac:dyDescent="0.3">
      <c r="R1521">
        <v>257</v>
      </c>
      <c r="S1521" t="s">
        <v>49</v>
      </c>
      <c r="T1521">
        <v>165</v>
      </c>
      <c r="U1521" t="s">
        <v>49</v>
      </c>
    </row>
    <row r="1522" spans="18:21" x14ac:dyDescent="0.3">
      <c r="R1522">
        <v>198</v>
      </c>
      <c r="S1522" t="s">
        <v>49</v>
      </c>
      <c r="T1522">
        <v>84</v>
      </c>
      <c r="U1522" t="s">
        <v>49</v>
      </c>
    </row>
    <row r="1523" spans="18:21" x14ac:dyDescent="0.3">
      <c r="R1523">
        <v>217</v>
      </c>
      <c r="S1523" t="s">
        <v>49</v>
      </c>
      <c r="T1523">
        <v>393</v>
      </c>
      <c r="U1523" t="s">
        <v>49</v>
      </c>
    </row>
    <row r="1524" spans="18:21" x14ac:dyDescent="0.3">
      <c r="R1524">
        <v>134</v>
      </c>
      <c r="S1524" t="s">
        <v>49</v>
      </c>
      <c r="T1524">
        <v>808</v>
      </c>
      <c r="U1524" t="s">
        <v>49</v>
      </c>
    </row>
    <row r="1525" spans="18:21" x14ac:dyDescent="0.3">
      <c r="R1525">
        <v>41</v>
      </c>
      <c r="S1525" t="s">
        <v>49</v>
      </c>
      <c r="T1525">
        <v>923</v>
      </c>
      <c r="U1525" t="s">
        <v>49</v>
      </c>
    </row>
    <row r="1526" spans="18:21" x14ac:dyDescent="0.3">
      <c r="R1526">
        <v>611</v>
      </c>
      <c r="S1526" t="s">
        <v>49</v>
      </c>
      <c r="T1526">
        <v>63</v>
      </c>
      <c r="U1526" t="s">
        <v>49</v>
      </c>
    </row>
    <row r="1527" spans="18:21" x14ac:dyDescent="0.3">
      <c r="R1527">
        <v>216</v>
      </c>
      <c r="S1527" t="s">
        <v>49</v>
      </c>
      <c r="T1527">
        <v>274</v>
      </c>
      <c r="U1527" t="s">
        <v>49</v>
      </c>
    </row>
    <row r="1528" spans="18:21" x14ac:dyDescent="0.3">
      <c r="R1528">
        <v>388</v>
      </c>
      <c r="S1528" t="s">
        <v>49</v>
      </c>
      <c r="T1528">
        <v>84</v>
      </c>
      <c r="U1528" t="s">
        <v>49</v>
      </c>
    </row>
    <row r="1529" spans="18:21" x14ac:dyDescent="0.3">
      <c r="R1529">
        <v>242</v>
      </c>
      <c r="S1529" t="s">
        <v>49</v>
      </c>
      <c r="T1529">
        <v>41</v>
      </c>
      <c r="U1529" t="s">
        <v>49</v>
      </c>
    </row>
    <row r="1530" spans="18:21" x14ac:dyDescent="0.3">
      <c r="R1530">
        <v>387</v>
      </c>
      <c r="S1530" t="s">
        <v>49</v>
      </c>
      <c r="T1530">
        <v>138</v>
      </c>
      <c r="U1530" t="s">
        <v>49</v>
      </c>
    </row>
    <row r="1531" spans="18:21" x14ac:dyDescent="0.3">
      <c r="R1531">
        <v>90</v>
      </c>
      <c r="S1531" t="s">
        <v>49</v>
      </c>
      <c r="T1531">
        <v>88</v>
      </c>
      <c r="U1531" t="s">
        <v>49</v>
      </c>
    </row>
    <row r="1532" spans="18:21" x14ac:dyDescent="0.3">
      <c r="R1532">
        <v>281</v>
      </c>
      <c r="S1532" t="s">
        <v>49</v>
      </c>
      <c r="T1532">
        <v>413</v>
      </c>
      <c r="U1532" t="s">
        <v>49</v>
      </c>
    </row>
    <row r="1533" spans="18:21" x14ac:dyDescent="0.3">
      <c r="R1533">
        <v>332</v>
      </c>
      <c r="S1533" t="s">
        <v>49</v>
      </c>
      <c r="T1533">
        <v>139</v>
      </c>
      <c r="U1533" t="s">
        <v>49</v>
      </c>
    </row>
    <row r="1534" spans="18:21" x14ac:dyDescent="0.3">
      <c r="R1534">
        <v>218</v>
      </c>
      <c r="S1534" t="s">
        <v>55</v>
      </c>
      <c r="T1534">
        <v>82</v>
      </c>
      <c r="U1534" t="s">
        <v>49</v>
      </c>
    </row>
    <row r="1535" spans="18:21" x14ac:dyDescent="0.3">
      <c r="R1535">
        <v>650</v>
      </c>
      <c r="S1535" t="s">
        <v>49</v>
      </c>
      <c r="T1535">
        <v>12</v>
      </c>
      <c r="U1535" t="s">
        <v>49</v>
      </c>
    </row>
    <row r="1536" spans="18:21" x14ac:dyDescent="0.3">
      <c r="R1536">
        <v>1034</v>
      </c>
      <c r="S1536" t="s">
        <v>55</v>
      </c>
      <c r="T1536">
        <v>38</v>
      </c>
      <c r="U1536" t="s">
        <v>49</v>
      </c>
    </row>
    <row r="1537" spans="18:21" x14ac:dyDescent="0.3">
      <c r="R1537">
        <v>182</v>
      </c>
      <c r="S1537" t="s">
        <v>49</v>
      </c>
      <c r="T1537">
        <v>661</v>
      </c>
      <c r="U1537" t="s">
        <v>49</v>
      </c>
    </row>
    <row r="1538" spans="18:21" x14ac:dyDescent="0.3">
      <c r="R1538">
        <v>156</v>
      </c>
      <c r="S1538" t="s">
        <v>49</v>
      </c>
      <c r="T1538">
        <v>151</v>
      </c>
      <c r="U1538" t="s">
        <v>49</v>
      </c>
    </row>
    <row r="1539" spans="18:21" x14ac:dyDescent="0.3">
      <c r="R1539">
        <v>171</v>
      </c>
      <c r="S1539" t="s">
        <v>49</v>
      </c>
      <c r="T1539">
        <v>140</v>
      </c>
      <c r="U1539" t="s">
        <v>49</v>
      </c>
    </row>
    <row r="1540" spans="18:21" x14ac:dyDescent="0.3">
      <c r="R1540">
        <v>265</v>
      </c>
      <c r="S1540" t="s">
        <v>49</v>
      </c>
      <c r="T1540">
        <v>124</v>
      </c>
      <c r="U1540" t="s">
        <v>49</v>
      </c>
    </row>
    <row r="1541" spans="18:21" x14ac:dyDescent="0.3">
      <c r="R1541">
        <v>10</v>
      </c>
      <c r="S1541" t="s">
        <v>49</v>
      </c>
      <c r="T1541">
        <v>200</v>
      </c>
      <c r="U1541" t="s">
        <v>49</v>
      </c>
    </row>
    <row r="1542" spans="18:21" x14ac:dyDescent="0.3">
      <c r="R1542">
        <v>350</v>
      </c>
      <c r="S1542" t="s">
        <v>49</v>
      </c>
      <c r="T1542">
        <v>101</v>
      </c>
      <c r="U1542" t="s">
        <v>49</v>
      </c>
    </row>
    <row r="1543" spans="18:21" x14ac:dyDescent="0.3">
      <c r="R1543">
        <v>65</v>
      </c>
      <c r="S1543" t="s">
        <v>49</v>
      </c>
      <c r="T1543">
        <v>261</v>
      </c>
      <c r="U1543" t="s">
        <v>49</v>
      </c>
    </row>
    <row r="1544" spans="18:21" x14ac:dyDescent="0.3">
      <c r="R1544">
        <v>58</v>
      </c>
      <c r="S1544" t="s">
        <v>49</v>
      </c>
      <c r="T1544">
        <v>176</v>
      </c>
      <c r="U1544" t="s">
        <v>49</v>
      </c>
    </row>
    <row r="1545" spans="18:21" x14ac:dyDescent="0.3">
      <c r="R1545">
        <v>69</v>
      </c>
      <c r="S1545" t="s">
        <v>49</v>
      </c>
      <c r="T1545">
        <v>209</v>
      </c>
      <c r="U1545" t="s">
        <v>49</v>
      </c>
    </row>
    <row r="1546" spans="18:21" x14ac:dyDescent="0.3">
      <c r="R1546">
        <v>127</v>
      </c>
      <c r="S1546" t="s">
        <v>49</v>
      </c>
      <c r="T1546">
        <v>38</v>
      </c>
      <c r="U1546" t="s">
        <v>49</v>
      </c>
    </row>
    <row r="1547" spans="18:21" x14ac:dyDescent="0.3">
      <c r="R1547">
        <v>154</v>
      </c>
      <c r="S1547" t="s">
        <v>49</v>
      </c>
      <c r="T1547">
        <v>541</v>
      </c>
      <c r="U1547" t="s">
        <v>49</v>
      </c>
    </row>
    <row r="1548" spans="18:21" x14ac:dyDescent="0.3">
      <c r="R1548">
        <v>36</v>
      </c>
      <c r="S1548" t="s">
        <v>49</v>
      </c>
      <c r="T1548">
        <v>84</v>
      </c>
      <c r="U1548" t="s">
        <v>49</v>
      </c>
    </row>
    <row r="1549" spans="18:21" x14ac:dyDescent="0.3">
      <c r="R1549">
        <v>85</v>
      </c>
      <c r="S1549" t="s">
        <v>49</v>
      </c>
      <c r="T1549">
        <v>602</v>
      </c>
      <c r="U1549" t="s">
        <v>49</v>
      </c>
    </row>
    <row r="1550" spans="18:21" x14ac:dyDescent="0.3">
      <c r="R1550">
        <v>362</v>
      </c>
      <c r="S1550" t="s">
        <v>49</v>
      </c>
      <c r="T1550">
        <v>26</v>
      </c>
      <c r="U1550" t="s">
        <v>49</v>
      </c>
    </row>
    <row r="1551" spans="18:21" x14ac:dyDescent="0.3">
      <c r="R1551">
        <v>49</v>
      </c>
      <c r="S1551" t="s">
        <v>49</v>
      </c>
      <c r="T1551">
        <v>107</v>
      </c>
      <c r="U1551" t="s">
        <v>49</v>
      </c>
    </row>
    <row r="1552" spans="18:21" x14ac:dyDescent="0.3">
      <c r="R1552">
        <v>410</v>
      </c>
      <c r="S1552" t="s">
        <v>49</v>
      </c>
      <c r="T1552">
        <v>46</v>
      </c>
      <c r="U1552" t="s">
        <v>49</v>
      </c>
    </row>
    <row r="1553" spans="18:21" x14ac:dyDescent="0.3">
      <c r="R1553">
        <v>253</v>
      </c>
      <c r="S1553" t="s">
        <v>49</v>
      </c>
      <c r="T1553">
        <v>128</v>
      </c>
      <c r="U1553" t="s">
        <v>49</v>
      </c>
    </row>
    <row r="1554" spans="18:21" x14ac:dyDescent="0.3">
      <c r="R1554">
        <v>570</v>
      </c>
      <c r="S1554" t="s">
        <v>49</v>
      </c>
      <c r="T1554">
        <v>360</v>
      </c>
      <c r="U1554" t="s">
        <v>49</v>
      </c>
    </row>
    <row r="1555" spans="18:21" x14ac:dyDescent="0.3">
      <c r="R1555">
        <v>633</v>
      </c>
      <c r="S1555" t="s">
        <v>49</v>
      </c>
      <c r="T1555">
        <v>128</v>
      </c>
      <c r="U1555" t="s">
        <v>49</v>
      </c>
    </row>
    <row r="1556" spans="18:21" x14ac:dyDescent="0.3">
      <c r="R1556">
        <v>82</v>
      </c>
      <c r="S1556" t="s">
        <v>49</v>
      </c>
      <c r="T1556">
        <v>310</v>
      </c>
      <c r="U1556" t="s">
        <v>49</v>
      </c>
    </row>
    <row r="1557" spans="18:21" x14ac:dyDescent="0.3">
      <c r="R1557">
        <v>164</v>
      </c>
      <c r="S1557" t="s">
        <v>49</v>
      </c>
      <c r="T1557">
        <v>202</v>
      </c>
      <c r="U1557" t="s">
        <v>49</v>
      </c>
    </row>
    <row r="1558" spans="18:21" x14ac:dyDescent="0.3">
      <c r="R1558">
        <v>175</v>
      </c>
      <c r="S1558" t="s">
        <v>49</v>
      </c>
      <c r="T1558">
        <v>144</v>
      </c>
      <c r="U1558" t="s">
        <v>49</v>
      </c>
    </row>
    <row r="1559" spans="18:21" x14ac:dyDescent="0.3">
      <c r="R1559">
        <v>659</v>
      </c>
      <c r="S1559" t="s">
        <v>55</v>
      </c>
      <c r="T1559">
        <v>311</v>
      </c>
      <c r="U1559" t="s">
        <v>49</v>
      </c>
    </row>
    <row r="1560" spans="18:21" x14ac:dyDescent="0.3">
      <c r="R1560">
        <v>139</v>
      </c>
      <c r="S1560" t="s">
        <v>49</v>
      </c>
      <c r="T1560">
        <v>93</v>
      </c>
      <c r="U1560" t="s">
        <v>49</v>
      </c>
    </row>
    <row r="1561" spans="18:21" x14ac:dyDescent="0.3">
      <c r="R1561">
        <v>43</v>
      </c>
      <c r="S1561" t="s">
        <v>49</v>
      </c>
      <c r="T1561">
        <v>101</v>
      </c>
      <c r="U1561" t="s">
        <v>49</v>
      </c>
    </row>
    <row r="1562" spans="18:21" x14ac:dyDescent="0.3">
      <c r="R1562">
        <v>343</v>
      </c>
      <c r="S1562" t="s">
        <v>49</v>
      </c>
      <c r="T1562">
        <v>72</v>
      </c>
      <c r="U1562" t="s">
        <v>49</v>
      </c>
    </row>
    <row r="1563" spans="18:21" x14ac:dyDescent="0.3">
      <c r="R1563">
        <v>74</v>
      </c>
      <c r="S1563" t="s">
        <v>49</v>
      </c>
      <c r="T1563">
        <v>282</v>
      </c>
      <c r="U1563" t="s">
        <v>49</v>
      </c>
    </row>
    <row r="1564" spans="18:21" x14ac:dyDescent="0.3">
      <c r="R1564">
        <v>302</v>
      </c>
      <c r="S1564" t="s">
        <v>49</v>
      </c>
      <c r="T1564">
        <v>210</v>
      </c>
      <c r="U1564" t="s">
        <v>49</v>
      </c>
    </row>
    <row r="1565" spans="18:21" x14ac:dyDescent="0.3">
      <c r="R1565">
        <v>455</v>
      </c>
      <c r="S1565" t="s">
        <v>49</v>
      </c>
      <c r="T1565">
        <v>369</v>
      </c>
      <c r="U1565" t="s">
        <v>49</v>
      </c>
    </row>
    <row r="1566" spans="18:21" x14ac:dyDescent="0.3">
      <c r="R1566">
        <v>126</v>
      </c>
      <c r="S1566" t="s">
        <v>49</v>
      </c>
      <c r="T1566">
        <v>125</v>
      </c>
      <c r="U1566" t="s">
        <v>49</v>
      </c>
    </row>
    <row r="1567" spans="18:21" x14ac:dyDescent="0.3">
      <c r="R1567">
        <v>107</v>
      </c>
      <c r="S1567" t="s">
        <v>49</v>
      </c>
      <c r="T1567">
        <v>301</v>
      </c>
      <c r="U1567" t="s">
        <v>49</v>
      </c>
    </row>
    <row r="1568" spans="18:21" x14ac:dyDescent="0.3">
      <c r="R1568">
        <v>120</v>
      </c>
      <c r="S1568" t="s">
        <v>49</v>
      </c>
      <c r="T1568">
        <v>14</v>
      </c>
      <c r="U1568" t="s">
        <v>49</v>
      </c>
    </row>
    <row r="1569" spans="18:21" x14ac:dyDescent="0.3">
      <c r="R1569">
        <v>727</v>
      </c>
      <c r="S1569" t="s">
        <v>49</v>
      </c>
      <c r="T1569">
        <v>57</v>
      </c>
      <c r="U1569" t="s">
        <v>49</v>
      </c>
    </row>
    <row r="1570" spans="18:21" x14ac:dyDescent="0.3">
      <c r="R1570">
        <v>275</v>
      </c>
      <c r="S1570" t="s">
        <v>49</v>
      </c>
      <c r="T1570">
        <v>420</v>
      </c>
      <c r="U1570" t="s">
        <v>49</v>
      </c>
    </row>
    <row r="1571" spans="18:21" x14ac:dyDescent="0.3">
      <c r="R1571">
        <v>41</v>
      </c>
      <c r="S1571" t="s">
        <v>49</v>
      </c>
      <c r="T1571">
        <v>638</v>
      </c>
      <c r="U1571" t="s">
        <v>49</v>
      </c>
    </row>
    <row r="1572" spans="18:21" x14ac:dyDescent="0.3">
      <c r="R1572">
        <v>61</v>
      </c>
      <c r="S1572" t="s">
        <v>49</v>
      </c>
      <c r="T1572">
        <v>137</v>
      </c>
      <c r="U1572" t="s">
        <v>49</v>
      </c>
    </row>
    <row r="1573" spans="18:21" x14ac:dyDescent="0.3">
      <c r="R1573">
        <v>232</v>
      </c>
      <c r="S1573" t="s">
        <v>49</v>
      </c>
      <c r="T1573">
        <v>557</v>
      </c>
      <c r="U1573" t="s">
        <v>49</v>
      </c>
    </row>
    <row r="1574" spans="18:21" x14ac:dyDescent="0.3">
      <c r="R1574">
        <v>214</v>
      </c>
      <c r="S1574" t="s">
        <v>49</v>
      </c>
      <c r="T1574">
        <v>66</v>
      </c>
      <c r="U1574" t="s">
        <v>49</v>
      </c>
    </row>
    <row r="1575" spans="18:21" x14ac:dyDescent="0.3">
      <c r="R1575">
        <v>21</v>
      </c>
      <c r="S1575" t="s">
        <v>49</v>
      </c>
      <c r="T1575">
        <v>206</v>
      </c>
      <c r="U1575" t="s">
        <v>49</v>
      </c>
    </row>
    <row r="1576" spans="18:21" x14ac:dyDescent="0.3">
      <c r="R1576">
        <v>138</v>
      </c>
      <c r="S1576" t="s">
        <v>55</v>
      </c>
      <c r="T1576">
        <v>19</v>
      </c>
      <c r="U1576" t="s">
        <v>49</v>
      </c>
    </row>
    <row r="1577" spans="18:21" x14ac:dyDescent="0.3">
      <c r="R1577">
        <v>173</v>
      </c>
      <c r="S1577" t="s">
        <v>49</v>
      </c>
      <c r="T1577">
        <v>166</v>
      </c>
      <c r="U1577" t="s">
        <v>49</v>
      </c>
    </row>
    <row r="1578" spans="18:21" x14ac:dyDescent="0.3">
      <c r="R1578">
        <v>635</v>
      </c>
      <c r="S1578" t="s">
        <v>49</v>
      </c>
      <c r="T1578">
        <v>102</v>
      </c>
      <c r="U1578" t="s">
        <v>49</v>
      </c>
    </row>
    <row r="1579" spans="18:21" x14ac:dyDescent="0.3">
      <c r="R1579">
        <v>77</v>
      </c>
      <c r="S1579" t="s">
        <v>49</v>
      </c>
      <c r="T1579">
        <v>46</v>
      </c>
      <c r="U1579" t="s">
        <v>49</v>
      </c>
    </row>
    <row r="1580" spans="18:21" x14ac:dyDescent="0.3">
      <c r="R1580">
        <v>73</v>
      </c>
      <c r="S1580" t="s">
        <v>49</v>
      </c>
      <c r="T1580">
        <v>126</v>
      </c>
      <c r="U1580" t="s">
        <v>49</v>
      </c>
    </row>
    <row r="1581" spans="18:21" x14ac:dyDescent="0.3">
      <c r="R1581">
        <v>540</v>
      </c>
      <c r="S1581" t="s">
        <v>49</v>
      </c>
      <c r="T1581">
        <v>161</v>
      </c>
      <c r="U1581" t="s">
        <v>49</v>
      </c>
    </row>
    <row r="1582" spans="18:21" x14ac:dyDescent="0.3">
      <c r="R1582">
        <v>179</v>
      </c>
      <c r="S1582" t="s">
        <v>49</v>
      </c>
      <c r="T1582">
        <v>355</v>
      </c>
      <c r="U1582" t="s">
        <v>49</v>
      </c>
    </row>
    <row r="1583" spans="18:21" x14ac:dyDescent="0.3">
      <c r="R1583">
        <v>119</v>
      </c>
      <c r="S1583" t="s">
        <v>49</v>
      </c>
      <c r="T1583">
        <v>40</v>
      </c>
      <c r="U1583" t="s">
        <v>49</v>
      </c>
    </row>
    <row r="1584" spans="18:21" x14ac:dyDescent="0.3">
      <c r="R1584">
        <v>107</v>
      </c>
      <c r="S1584" t="s">
        <v>49</v>
      </c>
      <c r="T1584">
        <v>143</v>
      </c>
      <c r="U1584" t="s">
        <v>49</v>
      </c>
    </row>
    <row r="1585" spans="18:21" x14ac:dyDescent="0.3">
      <c r="R1585">
        <v>48</v>
      </c>
      <c r="S1585" t="s">
        <v>49</v>
      </c>
      <c r="T1585">
        <v>133</v>
      </c>
      <c r="U1585" t="s">
        <v>49</v>
      </c>
    </row>
    <row r="1586" spans="18:21" x14ac:dyDescent="0.3">
      <c r="R1586">
        <v>447</v>
      </c>
      <c r="S1586" t="s">
        <v>49</v>
      </c>
      <c r="T1586">
        <v>185</v>
      </c>
      <c r="U1586" t="s">
        <v>49</v>
      </c>
    </row>
    <row r="1587" spans="18:21" x14ac:dyDescent="0.3">
      <c r="R1587">
        <v>430</v>
      </c>
      <c r="S1587" t="s">
        <v>49</v>
      </c>
      <c r="T1587">
        <v>22</v>
      </c>
      <c r="U1587" t="s">
        <v>49</v>
      </c>
    </row>
    <row r="1588" spans="18:21" x14ac:dyDescent="0.3">
      <c r="R1588">
        <v>64</v>
      </c>
      <c r="S1588" t="s">
        <v>49</v>
      </c>
      <c r="T1588">
        <v>184</v>
      </c>
      <c r="U1588" t="s">
        <v>49</v>
      </c>
    </row>
    <row r="1589" spans="18:21" x14ac:dyDescent="0.3">
      <c r="R1589">
        <v>217</v>
      </c>
      <c r="S1589" t="s">
        <v>49</v>
      </c>
      <c r="T1589">
        <v>78</v>
      </c>
      <c r="U1589" t="s">
        <v>49</v>
      </c>
    </row>
    <row r="1590" spans="18:21" x14ac:dyDescent="0.3">
      <c r="R1590">
        <v>77</v>
      </c>
      <c r="S1590" t="s">
        <v>49</v>
      </c>
      <c r="T1590">
        <v>125</v>
      </c>
      <c r="U1590" t="s">
        <v>49</v>
      </c>
    </row>
    <row r="1591" spans="18:21" x14ac:dyDescent="0.3">
      <c r="R1591">
        <v>16</v>
      </c>
      <c r="S1591" t="s">
        <v>49</v>
      </c>
      <c r="T1591">
        <v>189</v>
      </c>
      <c r="U1591" t="s">
        <v>49</v>
      </c>
    </row>
    <row r="1592" spans="18:21" x14ac:dyDescent="0.3">
      <c r="R1592">
        <v>753</v>
      </c>
      <c r="S1592" t="s">
        <v>49</v>
      </c>
      <c r="T1592">
        <v>300</v>
      </c>
      <c r="U1592" t="s">
        <v>49</v>
      </c>
    </row>
    <row r="1593" spans="18:21" x14ac:dyDescent="0.3">
      <c r="R1593">
        <v>125</v>
      </c>
      <c r="S1593" t="s">
        <v>49</v>
      </c>
      <c r="T1593">
        <v>396</v>
      </c>
      <c r="U1593" t="s">
        <v>49</v>
      </c>
    </row>
    <row r="1594" spans="18:21" x14ac:dyDescent="0.3">
      <c r="R1594">
        <v>1210</v>
      </c>
      <c r="S1594" t="s">
        <v>49</v>
      </c>
      <c r="T1594">
        <v>340</v>
      </c>
      <c r="U1594" t="s">
        <v>49</v>
      </c>
    </row>
    <row r="1595" spans="18:21" x14ac:dyDescent="0.3">
      <c r="R1595">
        <v>185</v>
      </c>
      <c r="S1595" t="s">
        <v>49</v>
      </c>
      <c r="T1595">
        <v>55</v>
      </c>
      <c r="U1595" t="s">
        <v>49</v>
      </c>
    </row>
    <row r="1596" spans="18:21" x14ac:dyDescent="0.3">
      <c r="R1596">
        <v>80</v>
      </c>
      <c r="S1596" t="s">
        <v>49</v>
      </c>
      <c r="T1596">
        <v>238</v>
      </c>
      <c r="U1596" t="s">
        <v>49</v>
      </c>
    </row>
    <row r="1597" spans="18:21" x14ac:dyDescent="0.3">
      <c r="R1597">
        <v>156</v>
      </c>
      <c r="S1597" t="s">
        <v>49</v>
      </c>
      <c r="T1597">
        <v>172</v>
      </c>
      <c r="U1597" t="s">
        <v>49</v>
      </c>
    </row>
    <row r="1598" spans="18:21" x14ac:dyDescent="0.3">
      <c r="R1598">
        <v>403</v>
      </c>
      <c r="S1598" t="s">
        <v>49</v>
      </c>
      <c r="T1598">
        <v>36</v>
      </c>
      <c r="U1598" t="s">
        <v>49</v>
      </c>
    </row>
    <row r="1599" spans="18:21" x14ac:dyDescent="0.3">
      <c r="R1599">
        <v>145</v>
      </c>
      <c r="S1599" t="s">
        <v>49</v>
      </c>
      <c r="T1599">
        <v>303</v>
      </c>
      <c r="U1599" t="s">
        <v>49</v>
      </c>
    </row>
    <row r="1600" spans="18:21" x14ac:dyDescent="0.3">
      <c r="R1600">
        <v>17</v>
      </c>
      <c r="S1600" t="s">
        <v>49</v>
      </c>
      <c r="T1600">
        <v>417</v>
      </c>
      <c r="U1600" t="s">
        <v>49</v>
      </c>
    </row>
    <row r="1601" spans="18:21" x14ac:dyDescent="0.3">
      <c r="R1601">
        <v>160</v>
      </c>
      <c r="S1601" t="s">
        <v>49</v>
      </c>
      <c r="T1601">
        <v>162</v>
      </c>
      <c r="U1601" t="s">
        <v>49</v>
      </c>
    </row>
    <row r="1602" spans="18:21" x14ac:dyDescent="0.3">
      <c r="R1602">
        <v>486</v>
      </c>
      <c r="S1602" t="s">
        <v>49</v>
      </c>
      <c r="T1602">
        <v>10</v>
      </c>
      <c r="U1602" t="s">
        <v>49</v>
      </c>
    </row>
    <row r="1603" spans="18:21" x14ac:dyDescent="0.3">
      <c r="R1603">
        <v>321</v>
      </c>
      <c r="S1603" t="s">
        <v>49</v>
      </c>
      <c r="T1603">
        <v>99</v>
      </c>
      <c r="U1603" t="s">
        <v>49</v>
      </c>
    </row>
    <row r="1604" spans="18:21" x14ac:dyDescent="0.3">
      <c r="R1604">
        <v>203</v>
      </c>
      <c r="S1604" t="s">
        <v>49</v>
      </c>
      <c r="T1604">
        <v>32</v>
      </c>
      <c r="U1604" t="s">
        <v>49</v>
      </c>
    </row>
    <row r="1605" spans="18:21" x14ac:dyDescent="0.3">
      <c r="R1605">
        <v>646</v>
      </c>
      <c r="S1605" t="s">
        <v>49</v>
      </c>
      <c r="T1605">
        <v>308</v>
      </c>
      <c r="U1605" t="s">
        <v>49</v>
      </c>
    </row>
    <row r="1606" spans="18:21" x14ac:dyDescent="0.3">
      <c r="R1606">
        <v>97</v>
      </c>
      <c r="S1606" t="s">
        <v>55</v>
      </c>
      <c r="T1606">
        <v>298</v>
      </c>
      <c r="U1606" t="s">
        <v>49</v>
      </c>
    </row>
    <row r="1607" spans="18:21" x14ac:dyDescent="0.3">
      <c r="R1607">
        <v>144</v>
      </c>
      <c r="S1607" t="s">
        <v>49</v>
      </c>
      <c r="T1607">
        <v>92</v>
      </c>
      <c r="U1607" t="s">
        <v>49</v>
      </c>
    </row>
    <row r="1608" spans="18:21" x14ac:dyDescent="0.3">
      <c r="R1608">
        <v>30</v>
      </c>
      <c r="S1608" t="s">
        <v>49</v>
      </c>
      <c r="T1608">
        <v>288</v>
      </c>
      <c r="U1608" t="s">
        <v>49</v>
      </c>
    </row>
    <row r="1609" spans="18:21" x14ac:dyDescent="0.3">
      <c r="R1609">
        <v>82</v>
      </c>
      <c r="S1609" t="s">
        <v>49</v>
      </c>
      <c r="T1609">
        <v>130</v>
      </c>
      <c r="U1609" t="s">
        <v>49</v>
      </c>
    </row>
    <row r="1610" spans="18:21" x14ac:dyDescent="0.3">
      <c r="R1610">
        <v>326</v>
      </c>
      <c r="S1610" t="s">
        <v>49</v>
      </c>
      <c r="T1610">
        <v>255</v>
      </c>
      <c r="U1610" t="s">
        <v>49</v>
      </c>
    </row>
    <row r="1611" spans="18:21" x14ac:dyDescent="0.3">
      <c r="R1611">
        <v>414</v>
      </c>
      <c r="S1611" t="s">
        <v>49</v>
      </c>
      <c r="T1611">
        <v>167</v>
      </c>
      <c r="U1611" t="s">
        <v>49</v>
      </c>
    </row>
    <row r="1612" spans="18:21" x14ac:dyDescent="0.3">
      <c r="R1612">
        <v>285</v>
      </c>
      <c r="S1612" t="s">
        <v>49</v>
      </c>
      <c r="T1612">
        <v>64</v>
      </c>
      <c r="U1612" t="s">
        <v>49</v>
      </c>
    </row>
    <row r="1613" spans="18:21" x14ac:dyDescent="0.3">
      <c r="R1613">
        <v>716</v>
      </c>
      <c r="S1613" t="s">
        <v>55</v>
      </c>
      <c r="T1613">
        <v>166</v>
      </c>
      <c r="U1613" t="s">
        <v>49</v>
      </c>
    </row>
    <row r="1614" spans="18:21" x14ac:dyDescent="0.3">
      <c r="R1614">
        <v>449</v>
      </c>
      <c r="S1614" t="s">
        <v>49</v>
      </c>
      <c r="T1614">
        <v>434</v>
      </c>
      <c r="U1614" t="s">
        <v>49</v>
      </c>
    </row>
    <row r="1615" spans="18:21" x14ac:dyDescent="0.3">
      <c r="R1615">
        <v>16</v>
      </c>
      <c r="S1615" t="s">
        <v>49</v>
      </c>
      <c r="T1615">
        <v>75</v>
      </c>
      <c r="U1615" t="s">
        <v>49</v>
      </c>
    </row>
    <row r="1616" spans="18:21" x14ac:dyDescent="0.3">
      <c r="R1616">
        <v>65</v>
      </c>
      <c r="S1616" t="s">
        <v>49</v>
      </c>
      <c r="T1616">
        <v>40</v>
      </c>
      <c r="U1616" t="s">
        <v>49</v>
      </c>
    </row>
    <row r="1617" spans="18:21" x14ac:dyDescent="0.3">
      <c r="R1617">
        <v>138</v>
      </c>
      <c r="S1617" t="s">
        <v>49</v>
      </c>
      <c r="T1617">
        <v>398</v>
      </c>
      <c r="U1617" t="s">
        <v>49</v>
      </c>
    </row>
    <row r="1618" spans="18:21" x14ac:dyDescent="0.3">
      <c r="R1618">
        <v>121</v>
      </c>
      <c r="S1618" t="s">
        <v>49</v>
      </c>
      <c r="T1618">
        <v>163</v>
      </c>
      <c r="U1618" t="s">
        <v>49</v>
      </c>
    </row>
    <row r="1619" spans="18:21" x14ac:dyDescent="0.3">
      <c r="R1619">
        <v>140</v>
      </c>
      <c r="S1619" t="s">
        <v>49</v>
      </c>
      <c r="T1619">
        <v>137</v>
      </c>
      <c r="U1619" t="s">
        <v>49</v>
      </c>
    </row>
    <row r="1620" spans="18:21" x14ac:dyDescent="0.3">
      <c r="R1620">
        <v>256</v>
      </c>
      <c r="S1620" t="s">
        <v>49</v>
      </c>
      <c r="T1620">
        <v>257</v>
      </c>
      <c r="U1620" t="s">
        <v>49</v>
      </c>
    </row>
    <row r="1621" spans="18:21" x14ac:dyDescent="0.3">
      <c r="R1621">
        <v>61</v>
      </c>
      <c r="S1621" t="s">
        <v>49</v>
      </c>
      <c r="T1621">
        <v>231</v>
      </c>
      <c r="U1621" t="s">
        <v>49</v>
      </c>
    </row>
    <row r="1622" spans="18:21" x14ac:dyDescent="0.3">
      <c r="R1622">
        <v>367</v>
      </c>
      <c r="S1622" t="s">
        <v>49</v>
      </c>
      <c r="T1622">
        <v>192</v>
      </c>
      <c r="U1622" t="s">
        <v>49</v>
      </c>
    </row>
    <row r="1623" spans="18:21" x14ac:dyDescent="0.3">
      <c r="R1623">
        <v>9</v>
      </c>
      <c r="S1623" t="s">
        <v>49</v>
      </c>
      <c r="T1623">
        <v>186</v>
      </c>
      <c r="U1623" t="s">
        <v>49</v>
      </c>
    </row>
    <row r="1624" spans="18:21" x14ac:dyDescent="0.3">
      <c r="R1624">
        <v>395</v>
      </c>
      <c r="S1624" t="s">
        <v>49</v>
      </c>
      <c r="T1624">
        <v>226</v>
      </c>
      <c r="U1624" t="s">
        <v>49</v>
      </c>
    </row>
    <row r="1625" spans="18:21" x14ac:dyDescent="0.3">
      <c r="R1625">
        <v>125</v>
      </c>
      <c r="S1625" t="s">
        <v>49</v>
      </c>
      <c r="T1625">
        <v>67</v>
      </c>
      <c r="U1625" t="s">
        <v>49</v>
      </c>
    </row>
    <row r="1626" spans="18:21" x14ac:dyDescent="0.3">
      <c r="R1626">
        <v>580</v>
      </c>
      <c r="S1626" t="s">
        <v>49</v>
      </c>
      <c r="T1626">
        <v>205</v>
      </c>
      <c r="U1626" t="s">
        <v>49</v>
      </c>
    </row>
    <row r="1627" spans="18:21" x14ac:dyDescent="0.3">
      <c r="R1627">
        <v>15</v>
      </c>
      <c r="S1627" t="s">
        <v>49</v>
      </c>
      <c r="T1627">
        <v>14</v>
      </c>
      <c r="U1627" t="s">
        <v>49</v>
      </c>
    </row>
    <row r="1628" spans="18:21" x14ac:dyDescent="0.3">
      <c r="R1628">
        <v>119</v>
      </c>
      <c r="S1628" t="s">
        <v>49</v>
      </c>
      <c r="T1628">
        <v>50</v>
      </c>
      <c r="U1628" t="s">
        <v>49</v>
      </c>
    </row>
    <row r="1629" spans="18:21" x14ac:dyDescent="0.3">
      <c r="R1629">
        <v>26</v>
      </c>
      <c r="S1629" t="s">
        <v>49</v>
      </c>
      <c r="T1629">
        <v>312</v>
      </c>
      <c r="U1629" t="s">
        <v>49</v>
      </c>
    </row>
    <row r="1630" spans="18:21" x14ac:dyDescent="0.3">
      <c r="R1630">
        <v>224</v>
      </c>
      <c r="S1630" t="s">
        <v>49</v>
      </c>
      <c r="T1630">
        <v>163</v>
      </c>
      <c r="U1630" t="s">
        <v>49</v>
      </c>
    </row>
    <row r="1631" spans="18:21" x14ac:dyDescent="0.3">
      <c r="R1631">
        <v>285</v>
      </c>
      <c r="S1631" t="s">
        <v>49</v>
      </c>
      <c r="T1631">
        <v>76</v>
      </c>
      <c r="U1631" t="s">
        <v>49</v>
      </c>
    </row>
    <row r="1632" spans="18:21" x14ac:dyDescent="0.3">
      <c r="R1632">
        <v>399</v>
      </c>
      <c r="S1632" t="s">
        <v>49</v>
      </c>
      <c r="T1632">
        <v>150</v>
      </c>
      <c r="U1632" t="s">
        <v>49</v>
      </c>
    </row>
    <row r="1633" spans="18:21" x14ac:dyDescent="0.3">
      <c r="R1633">
        <v>88</v>
      </c>
      <c r="S1633" t="s">
        <v>49</v>
      </c>
      <c r="T1633">
        <v>244</v>
      </c>
      <c r="U1633" t="s">
        <v>49</v>
      </c>
    </row>
    <row r="1634" spans="18:21" x14ac:dyDescent="0.3">
      <c r="R1634">
        <v>185</v>
      </c>
      <c r="S1634" t="s">
        <v>49</v>
      </c>
      <c r="T1634">
        <v>113</v>
      </c>
      <c r="U1634" t="s">
        <v>49</v>
      </c>
    </row>
    <row r="1635" spans="18:21" x14ac:dyDescent="0.3">
      <c r="R1635">
        <v>98</v>
      </c>
      <c r="S1635" t="s">
        <v>49</v>
      </c>
      <c r="T1635">
        <v>72</v>
      </c>
      <c r="U1635" t="s">
        <v>49</v>
      </c>
    </row>
    <row r="1636" spans="18:21" x14ac:dyDescent="0.3">
      <c r="R1636">
        <v>97</v>
      </c>
      <c r="S1636" t="s">
        <v>49</v>
      </c>
      <c r="T1636">
        <v>551</v>
      </c>
      <c r="U1636" t="s">
        <v>49</v>
      </c>
    </row>
    <row r="1637" spans="18:21" x14ac:dyDescent="0.3">
      <c r="R1637">
        <v>72</v>
      </c>
      <c r="S1637" t="s">
        <v>49</v>
      </c>
      <c r="T1637">
        <v>163</v>
      </c>
      <c r="U1637" t="s">
        <v>49</v>
      </c>
    </row>
    <row r="1638" spans="18:21" x14ac:dyDescent="0.3">
      <c r="R1638">
        <v>109</v>
      </c>
      <c r="S1638" t="s">
        <v>49</v>
      </c>
      <c r="T1638">
        <v>179</v>
      </c>
      <c r="U1638" t="s">
        <v>49</v>
      </c>
    </row>
    <row r="1639" spans="18:21" x14ac:dyDescent="0.3">
      <c r="R1639">
        <v>208</v>
      </c>
      <c r="S1639" t="s">
        <v>49</v>
      </c>
      <c r="T1639">
        <v>217</v>
      </c>
      <c r="U1639" t="s">
        <v>49</v>
      </c>
    </row>
    <row r="1640" spans="18:21" x14ac:dyDescent="0.3">
      <c r="R1640">
        <v>1029</v>
      </c>
      <c r="S1640" t="s">
        <v>55</v>
      </c>
      <c r="T1640">
        <v>88</v>
      </c>
      <c r="U1640" t="s">
        <v>49</v>
      </c>
    </row>
    <row r="1641" spans="18:21" x14ac:dyDescent="0.3">
      <c r="R1641">
        <v>273</v>
      </c>
      <c r="S1641" t="s">
        <v>49</v>
      </c>
      <c r="T1641">
        <v>21</v>
      </c>
      <c r="U1641" t="s">
        <v>49</v>
      </c>
    </row>
    <row r="1642" spans="18:21" x14ac:dyDescent="0.3">
      <c r="R1642">
        <v>130</v>
      </c>
      <c r="S1642" t="s">
        <v>49</v>
      </c>
      <c r="T1642">
        <v>1056</v>
      </c>
      <c r="U1642" t="s">
        <v>49</v>
      </c>
    </row>
    <row r="1643" spans="18:21" x14ac:dyDescent="0.3">
      <c r="R1643">
        <v>590</v>
      </c>
      <c r="S1643" t="s">
        <v>49</v>
      </c>
      <c r="T1643">
        <v>72</v>
      </c>
      <c r="U1643" t="s">
        <v>49</v>
      </c>
    </row>
    <row r="1644" spans="18:21" x14ac:dyDescent="0.3">
      <c r="R1644">
        <v>107</v>
      </c>
      <c r="S1644" t="s">
        <v>49</v>
      </c>
      <c r="T1644">
        <v>411</v>
      </c>
      <c r="U1644" t="s">
        <v>49</v>
      </c>
    </row>
    <row r="1645" spans="18:21" x14ac:dyDescent="0.3">
      <c r="R1645">
        <v>88</v>
      </c>
      <c r="S1645" t="s">
        <v>49</v>
      </c>
      <c r="T1645">
        <v>145</v>
      </c>
      <c r="U1645" t="s">
        <v>49</v>
      </c>
    </row>
    <row r="1646" spans="18:21" x14ac:dyDescent="0.3">
      <c r="R1646">
        <v>305</v>
      </c>
      <c r="S1646" t="s">
        <v>49</v>
      </c>
      <c r="T1646">
        <v>80</v>
      </c>
      <c r="U1646" t="s">
        <v>49</v>
      </c>
    </row>
    <row r="1647" spans="18:21" x14ac:dyDescent="0.3">
      <c r="R1647">
        <v>90</v>
      </c>
      <c r="S1647" t="s">
        <v>49</v>
      </c>
      <c r="T1647">
        <v>344</v>
      </c>
      <c r="U1647" t="s">
        <v>49</v>
      </c>
    </row>
    <row r="1648" spans="18:21" x14ac:dyDescent="0.3">
      <c r="R1648">
        <v>222</v>
      </c>
      <c r="S1648" t="s">
        <v>49</v>
      </c>
      <c r="T1648">
        <v>128</v>
      </c>
      <c r="U1648" t="s">
        <v>49</v>
      </c>
    </row>
    <row r="1649" spans="18:21" x14ac:dyDescent="0.3">
      <c r="R1649">
        <v>127</v>
      </c>
      <c r="S1649" t="s">
        <v>49</v>
      </c>
      <c r="T1649">
        <v>908</v>
      </c>
      <c r="U1649" t="s">
        <v>49</v>
      </c>
    </row>
    <row r="1650" spans="18:21" x14ac:dyDescent="0.3">
      <c r="R1650">
        <v>38</v>
      </c>
      <c r="S1650" t="s">
        <v>49</v>
      </c>
      <c r="T1650">
        <v>819</v>
      </c>
      <c r="U1650" t="s">
        <v>49</v>
      </c>
    </row>
    <row r="1651" spans="18:21" x14ac:dyDescent="0.3">
      <c r="R1651">
        <v>380</v>
      </c>
      <c r="S1651" t="s">
        <v>49</v>
      </c>
      <c r="T1651">
        <v>210</v>
      </c>
      <c r="U1651" t="s">
        <v>49</v>
      </c>
    </row>
    <row r="1652" spans="18:21" x14ac:dyDescent="0.3">
      <c r="R1652">
        <v>244</v>
      </c>
      <c r="S1652" t="s">
        <v>49</v>
      </c>
      <c r="T1652">
        <v>165</v>
      </c>
      <c r="U1652" t="s">
        <v>49</v>
      </c>
    </row>
    <row r="1653" spans="18:21" x14ac:dyDescent="0.3">
      <c r="R1653">
        <v>189</v>
      </c>
      <c r="S1653" t="s">
        <v>49</v>
      </c>
      <c r="T1653">
        <v>118</v>
      </c>
      <c r="U1653" t="s">
        <v>49</v>
      </c>
    </row>
    <row r="1654" spans="18:21" x14ac:dyDescent="0.3">
      <c r="R1654">
        <v>217</v>
      </c>
      <c r="S1654" t="s">
        <v>49</v>
      </c>
      <c r="T1654">
        <v>159</v>
      </c>
      <c r="U1654" t="s">
        <v>49</v>
      </c>
    </row>
    <row r="1655" spans="18:21" x14ac:dyDescent="0.3">
      <c r="R1655">
        <v>388</v>
      </c>
      <c r="S1655" t="s">
        <v>55</v>
      </c>
      <c r="T1655">
        <v>618</v>
      </c>
      <c r="U1655" t="s">
        <v>49</v>
      </c>
    </row>
    <row r="1656" spans="18:21" x14ac:dyDescent="0.3">
      <c r="R1656">
        <v>22</v>
      </c>
      <c r="S1656" t="s">
        <v>49</v>
      </c>
      <c r="T1656">
        <v>102</v>
      </c>
      <c r="U1656" t="s">
        <v>49</v>
      </c>
    </row>
    <row r="1657" spans="18:21" x14ac:dyDescent="0.3">
      <c r="R1657">
        <v>289</v>
      </c>
      <c r="S1657" t="s">
        <v>49</v>
      </c>
      <c r="T1657">
        <v>89</v>
      </c>
      <c r="U1657" t="s">
        <v>49</v>
      </c>
    </row>
    <row r="1658" spans="18:21" x14ac:dyDescent="0.3">
      <c r="R1658">
        <v>221</v>
      </c>
      <c r="S1658" t="s">
        <v>49</v>
      </c>
      <c r="T1658">
        <v>200</v>
      </c>
      <c r="U1658" t="s">
        <v>49</v>
      </c>
    </row>
    <row r="1659" spans="18:21" x14ac:dyDescent="0.3">
      <c r="R1659">
        <v>129</v>
      </c>
      <c r="S1659" t="s">
        <v>49</v>
      </c>
      <c r="T1659">
        <v>152</v>
      </c>
      <c r="U1659" t="s">
        <v>49</v>
      </c>
    </row>
    <row r="1660" spans="18:21" x14ac:dyDescent="0.3">
      <c r="R1660">
        <v>147</v>
      </c>
      <c r="S1660" t="s">
        <v>49</v>
      </c>
      <c r="T1660">
        <v>203</v>
      </c>
      <c r="U1660" t="s">
        <v>49</v>
      </c>
    </row>
    <row r="1661" spans="18:21" x14ac:dyDescent="0.3">
      <c r="R1661">
        <v>299</v>
      </c>
      <c r="S1661" t="s">
        <v>49</v>
      </c>
      <c r="T1661">
        <v>735</v>
      </c>
      <c r="U1661" t="s">
        <v>49</v>
      </c>
    </row>
    <row r="1662" spans="18:21" x14ac:dyDescent="0.3">
      <c r="R1662">
        <v>543</v>
      </c>
      <c r="S1662" t="s">
        <v>49</v>
      </c>
      <c r="T1662">
        <v>185</v>
      </c>
      <c r="U1662" t="s">
        <v>49</v>
      </c>
    </row>
    <row r="1663" spans="18:21" x14ac:dyDescent="0.3">
      <c r="R1663">
        <v>247</v>
      </c>
      <c r="S1663" t="s">
        <v>49</v>
      </c>
      <c r="T1663">
        <v>149</v>
      </c>
      <c r="U1663" t="s">
        <v>49</v>
      </c>
    </row>
    <row r="1664" spans="18:21" x14ac:dyDescent="0.3">
      <c r="R1664">
        <v>166</v>
      </c>
      <c r="S1664" t="s">
        <v>49</v>
      </c>
      <c r="T1664">
        <v>303</v>
      </c>
      <c r="U1664" t="s">
        <v>49</v>
      </c>
    </row>
    <row r="1665" spans="18:21" x14ac:dyDescent="0.3">
      <c r="R1665">
        <v>755</v>
      </c>
      <c r="S1665" t="s">
        <v>55</v>
      </c>
      <c r="T1665">
        <v>71</v>
      </c>
      <c r="U1665" t="s">
        <v>49</v>
      </c>
    </row>
    <row r="1666" spans="18:21" x14ac:dyDescent="0.3">
      <c r="R1666">
        <v>336</v>
      </c>
      <c r="S1666" t="s">
        <v>49</v>
      </c>
      <c r="T1666">
        <v>445</v>
      </c>
      <c r="U1666" t="s">
        <v>49</v>
      </c>
    </row>
    <row r="1667" spans="18:21" x14ac:dyDescent="0.3">
      <c r="R1667">
        <v>619</v>
      </c>
      <c r="S1667" t="s">
        <v>49</v>
      </c>
      <c r="T1667">
        <v>232</v>
      </c>
      <c r="U1667" t="s">
        <v>49</v>
      </c>
    </row>
    <row r="1668" spans="18:21" x14ac:dyDescent="0.3">
      <c r="R1668">
        <v>159</v>
      </c>
      <c r="S1668" t="s">
        <v>49</v>
      </c>
      <c r="T1668">
        <v>144</v>
      </c>
      <c r="U1668" t="s">
        <v>49</v>
      </c>
    </row>
    <row r="1669" spans="18:21" x14ac:dyDescent="0.3">
      <c r="R1669">
        <v>29</v>
      </c>
      <c r="S1669" t="s">
        <v>49</v>
      </c>
      <c r="T1669">
        <v>209</v>
      </c>
      <c r="U1669" t="s">
        <v>49</v>
      </c>
    </row>
    <row r="1670" spans="18:21" x14ac:dyDescent="0.3">
      <c r="R1670">
        <v>606</v>
      </c>
      <c r="S1670" t="s">
        <v>49</v>
      </c>
      <c r="T1670">
        <v>415</v>
      </c>
      <c r="U1670" t="s">
        <v>49</v>
      </c>
    </row>
    <row r="1671" spans="18:21" x14ac:dyDescent="0.3">
      <c r="R1671">
        <v>971</v>
      </c>
      <c r="S1671" t="s">
        <v>49</v>
      </c>
      <c r="T1671">
        <v>273</v>
      </c>
      <c r="U1671" t="s">
        <v>49</v>
      </c>
    </row>
    <row r="1672" spans="18:21" x14ac:dyDescent="0.3">
      <c r="R1672">
        <v>231</v>
      </c>
      <c r="S1672" t="s">
        <v>49</v>
      </c>
      <c r="T1672">
        <v>37</v>
      </c>
      <c r="U1672" t="s">
        <v>49</v>
      </c>
    </row>
    <row r="1673" spans="18:21" x14ac:dyDescent="0.3">
      <c r="R1673">
        <v>163</v>
      </c>
      <c r="S1673" t="s">
        <v>49</v>
      </c>
      <c r="T1673">
        <v>148</v>
      </c>
      <c r="U1673" t="s">
        <v>49</v>
      </c>
    </row>
    <row r="1674" spans="18:21" x14ac:dyDescent="0.3">
      <c r="R1674">
        <v>385</v>
      </c>
      <c r="S1674" t="s">
        <v>55</v>
      </c>
      <c r="T1674">
        <v>57</v>
      </c>
      <c r="U1674" t="s">
        <v>49</v>
      </c>
    </row>
    <row r="1675" spans="18:21" x14ac:dyDescent="0.3">
      <c r="R1675">
        <v>119</v>
      </c>
      <c r="S1675" t="s">
        <v>49</v>
      </c>
      <c r="T1675">
        <v>461</v>
      </c>
      <c r="U1675" t="s">
        <v>49</v>
      </c>
    </row>
    <row r="1676" spans="18:21" x14ac:dyDescent="0.3">
      <c r="R1676">
        <v>348</v>
      </c>
      <c r="S1676" t="s">
        <v>49</v>
      </c>
      <c r="T1676">
        <v>198</v>
      </c>
      <c r="U1676" t="s">
        <v>49</v>
      </c>
    </row>
    <row r="1677" spans="18:21" x14ac:dyDescent="0.3">
      <c r="R1677">
        <v>30</v>
      </c>
      <c r="S1677" t="s">
        <v>49</v>
      </c>
      <c r="T1677">
        <v>327</v>
      </c>
      <c r="U1677" t="s">
        <v>49</v>
      </c>
    </row>
    <row r="1678" spans="18:21" x14ac:dyDescent="0.3">
      <c r="R1678">
        <v>249</v>
      </c>
      <c r="S1678" t="s">
        <v>49</v>
      </c>
      <c r="T1678">
        <v>669</v>
      </c>
      <c r="U1678" t="s">
        <v>49</v>
      </c>
    </row>
    <row r="1679" spans="18:21" x14ac:dyDescent="0.3">
      <c r="R1679">
        <v>119</v>
      </c>
      <c r="S1679" t="s">
        <v>49</v>
      </c>
      <c r="T1679">
        <v>165</v>
      </c>
      <c r="U1679" t="s">
        <v>49</v>
      </c>
    </row>
    <row r="1680" spans="18:21" x14ac:dyDescent="0.3">
      <c r="R1680">
        <v>177</v>
      </c>
      <c r="S1680" t="s">
        <v>49</v>
      </c>
      <c r="T1680">
        <v>58</v>
      </c>
      <c r="U1680" t="s">
        <v>49</v>
      </c>
    </row>
    <row r="1681" spans="18:21" x14ac:dyDescent="0.3">
      <c r="R1681">
        <v>110</v>
      </c>
      <c r="S1681" t="s">
        <v>49</v>
      </c>
      <c r="T1681">
        <v>123</v>
      </c>
      <c r="U1681" t="s">
        <v>49</v>
      </c>
    </row>
    <row r="1682" spans="18:21" x14ac:dyDescent="0.3">
      <c r="R1682">
        <v>594</v>
      </c>
      <c r="S1682" t="s">
        <v>55</v>
      </c>
      <c r="T1682">
        <v>289</v>
      </c>
      <c r="U1682" t="s">
        <v>49</v>
      </c>
    </row>
    <row r="1683" spans="18:21" x14ac:dyDescent="0.3">
      <c r="R1683">
        <v>105</v>
      </c>
      <c r="S1683" t="s">
        <v>49</v>
      </c>
      <c r="T1683">
        <v>239</v>
      </c>
      <c r="U1683" t="s">
        <v>49</v>
      </c>
    </row>
    <row r="1684" spans="18:21" x14ac:dyDescent="0.3">
      <c r="R1684">
        <v>123</v>
      </c>
      <c r="S1684" t="s">
        <v>49</v>
      </c>
      <c r="T1684">
        <v>1386</v>
      </c>
      <c r="U1684" t="s">
        <v>49</v>
      </c>
    </row>
    <row r="1685" spans="18:21" x14ac:dyDescent="0.3">
      <c r="R1685">
        <v>172</v>
      </c>
      <c r="S1685" t="s">
        <v>49</v>
      </c>
      <c r="T1685">
        <v>550</v>
      </c>
      <c r="U1685" t="s">
        <v>49</v>
      </c>
    </row>
    <row r="1686" spans="18:21" x14ac:dyDescent="0.3">
      <c r="R1686">
        <v>178</v>
      </c>
      <c r="S1686" t="s">
        <v>49</v>
      </c>
      <c r="T1686">
        <v>75</v>
      </c>
      <c r="U1686" t="s">
        <v>49</v>
      </c>
    </row>
    <row r="1687" spans="18:21" x14ac:dyDescent="0.3">
      <c r="R1687">
        <v>230</v>
      </c>
      <c r="S1687" t="s">
        <v>49</v>
      </c>
      <c r="T1687">
        <v>100</v>
      </c>
      <c r="U1687" t="s">
        <v>49</v>
      </c>
    </row>
    <row r="1688" spans="18:21" x14ac:dyDescent="0.3">
      <c r="R1688">
        <v>89</v>
      </c>
      <c r="S1688" t="s">
        <v>49</v>
      </c>
      <c r="T1688">
        <v>204</v>
      </c>
      <c r="U1688" t="s">
        <v>49</v>
      </c>
    </row>
    <row r="1689" spans="18:21" x14ac:dyDescent="0.3">
      <c r="R1689">
        <v>118</v>
      </c>
      <c r="S1689" t="s">
        <v>49</v>
      </c>
      <c r="T1689">
        <v>155</v>
      </c>
      <c r="U1689" t="s">
        <v>49</v>
      </c>
    </row>
    <row r="1690" spans="18:21" x14ac:dyDescent="0.3">
      <c r="R1690">
        <v>143</v>
      </c>
      <c r="S1690" t="s">
        <v>49</v>
      </c>
      <c r="T1690">
        <v>46</v>
      </c>
      <c r="U1690" t="s">
        <v>49</v>
      </c>
    </row>
    <row r="1691" spans="18:21" x14ac:dyDescent="0.3">
      <c r="R1691">
        <v>7</v>
      </c>
      <c r="S1691" t="s">
        <v>49</v>
      </c>
      <c r="T1691">
        <v>1366</v>
      </c>
      <c r="U1691" t="s">
        <v>49</v>
      </c>
    </row>
    <row r="1692" spans="18:21" x14ac:dyDescent="0.3">
      <c r="R1692">
        <v>104</v>
      </c>
      <c r="S1692" t="s">
        <v>49</v>
      </c>
      <c r="T1692">
        <v>168</v>
      </c>
      <c r="U1692" t="s">
        <v>49</v>
      </c>
    </row>
    <row r="1693" spans="18:21" x14ac:dyDescent="0.3">
      <c r="R1693">
        <v>220</v>
      </c>
      <c r="S1693" t="s">
        <v>49</v>
      </c>
      <c r="T1693">
        <v>335</v>
      </c>
      <c r="U1693" t="s">
        <v>49</v>
      </c>
    </row>
    <row r="1694" spans="18:21" x14ac:dyDescent="0.3">
      <c r="R1694">
        <v>85</v>
      </c>
      <c r="S1694" t="s">
        <v>49</v>
      </c>
      <c r="T1694">
        <v>74</v>
      </c>
      <c r="U1694" t="s">
        <v>49</v>
      </c>
    </row>
    <row r="1695" spans="18:21" x14ac:dyDescent="0.3">
      <c r="R1695">
        <v>91</v>
      </c>
      <c r="S1695" t="s">
        <v>55</v>
      </c>
      <c r="T1695">
        <v>85</v>
      </c>
      <c r="U1695" t="s">
        <v>49</v>
      </c>
    </row>
    <row r="1696" spans="18:21" x14ac:dyDescent="0.3">
      <c r="R1696">
        <v>19</v>
      </c>
      <c r="S1696" t="s">
        <v>49</v>
      </c>
      <c r="T1696">
        <v>117</v>
      </c>
      <c r="U1696" t="s">
        <v>49</v>
      </c>
    </row>
    <row r="1697" spans="18:21" x14ac:dyDescent="0.3">
      <c r="R1697">
        <v>574</v>
      </c>
      <c r="S1697" t="s">
        <v>55</v>
      </c>
      <c r="T1697">
        <v>184</v>
      </c>
      <c r="U1697" t="s">
        <v>49</v>
      </c>
    </row>
    <row r="1698" spans="18:21" x14ac:dyDescent="0.3">
      <c r="R1698">
        <v>49</v>
      </c>
      <c r="S1698" t="s">
        <v>49</v>
      </c>
      <c r="T1698">
        <v>72</v>
      </c>
      <c r="U1698" t="s">
        <v>49</v>
      </c>
    </row>
    <row r="1699" spans="18:21" x14ac:dyDescent="0.3">
      <c r="R1699">
        <v>171</v>
      </c>
      <c r="S1699" t="s">
        <v>49</v>
      </c>
      <c r="T1699">
        <v>171</v>
      </c>
      <c r="U1699" t="s">
        <v>49</v>
      </c>
    </row>
    <row r="1700" spans="18:21" x14ac:dyDescent="0.3">
      <c r="R1700">
        <v>258</v>
      </c>
      <c r="S1700" t="s">
        <v>55</v>
      </c>
      <c r="T1700">
        <v>44</v>
      </c>
      <c r="U1700" t="s">
        <v>49</v>
      </c>
    </row>
    <row r="1701" spans="18:21" x14ac:dyDescent="0.3">
      <c r="R1701">
        <v>41</v>
      </c>
      <c r="S1701" t="s">
        <v>49</v>
      </c>
      <c r="T1701">
        <v>336</v>
      </c>
      <c r="U1701" t="s">
        <v>49</v>
      </c>
    </row>
    <row r="1702" spans="18:21" x14ac:dyDescent="0.3">
      <c r="R1702">
        <v>83</v>
      </c>
      <c r="S1702" t="s">
        <v>49</v>
      </c>
      <c r="T1702">
        <v>398</v>
      </c>
      <c r="U1702" t="s">
        <v>49</v>
      </c>
    </row>
    <row r="1703" spans="18:21" x14ac:dyDescent="0.3">
      <c r="R1703">
        <v>95</v>
      </c>
      <c r="S1703" t="s">
        <v>49</v>
      </c>
      <c r="T1703">
        <v>86</v>
      </c>
      <c r="U1703" t="s">
        <v>49</v>
      </c>
    </row>
    <row r="1704" spans="18:21" x14ac:dyDescent="0.3">
      <c r="R1704">
        <v>78</v>
      </c>
      <c r="S1704" t="s">
        <v>49</v>
      </c>
      <c r="T1704">
        <v>45</v>
      </c>
      <c r="U1704" t="s">
        <v>49</v>
      </c>
    </row>
    <row r="1705" spans="18:21" x14ac:dyDescent="0.3">
      <c r="R1705">
        <v>134</v>
      </c>
      <c r="S1705" t="s">
        <v>49</v>
      </c>
      <c r="T1705">
        <v>110</v>
      </c>
      <c r="U1705" t="s">
        <v>49</v>
      </c>
    </row>
    <row r="1706" spans="18:21" x14ac:dyDescent="0.3">
      <c r="R1706">
        <v>215</v>
      </c>
      <c r="S1706" t="s">
        <v>55</v>
      </c>
      <c r="T1706">
        <v>152</v>
      </c>
      <c r="U1706" t="s">
        <v>49</v>
      </c>
    </row>
    <row r="1707" spans="18:21" x14ac:dyDescent="0.3">
      <c r="R1707">
        <v>226</v>
      </c>
      <c r="S1707" t="s">
        <v>55</v>
      </c>
      <c r="T1707">
        <v>382</v>
      </c>
      <c r="U1707" t="s">
        <v>49</v>
      </c>
    </row>
    <row r="1708" spans="18:21" x14ac:dyDescent="0.3">
      <c r="R1708">
        <v>1275</v>
      </c>
      <c r="S1708" t="s">
        <v>55</v>
      </c>
      <c r="T1708">
        <v>233</v>
      </c>
      <c r="U1708" t="s">
        <v>49</v>
      </c>
    </row>
    <row r="1709" spans="18:21" x14ac:dyDescent="0.3">
      <c r="R1709">
        <v>66</v>
      </c>
      <c r="S1709" t="s">
        <v>49</v>
      </c>
      <c r="T1709">
        <v>87</v>
      </c>
      <c r="U1709" t="s">
        <v>49</v>
      </c>
    </row>
    <row r="1710" spans="18:21" x14ac:dyDescent="0.3">
      <c r="R1710">
        <v>196</v>
      </c>
      <c r="S1710" t="s">
        <v>49</v>
      </c>
      <c r="T1710">
        <v>387</v>
      </c>
      <c r="U1710" t="s">
        <v>49</v>
      </c>
    </row>
    <row r="1711" spans="18:21" x14ac:dyDescent="0.3">
      <c r="R1711">
        <v>229</v>
      </c>
      <c r="S1711" t="s">
        <v>55</v>
      </c>
      <c r="T1711">
        <v>103</v>
      </c>
      <c r="U1711" t="s">
        <v>49</v>
      </c>
    </row>
    <row r="1712" spans="18:21" x14ac:dyDescent="0.3">
      <c r="R1712">
        <v>241</v>
      </c>
      <c r="S1712" t="s">
        <v>49</v>
      </c>
      <c r="T1712">
        <v>257</v>
      </c>
      <c r="U1712" t="s">
        <v>49</v>
      </c>
    </row>
    <row r="1713" spans="18:21" x14ac:dyDescent="0.3">
      <c r="R1713">
        <v>354</v>
      </c>
      <c r="S1713" t="s">
        <v>49</v>
      </c>
      <c r="T1713">
        <v>282</v>
      </c>
      <c r="U1713" t="s">
        <v>49</v>
      </c>
    </row>
    <row r="1714" spans="18:21" x14ac:dyDescent="0.3">
      <c r="R1714">
        <v>471</v>
      </c>
      <c r="S1714" t="s">
        <v>49</v>
      </c>
      <c r="T1714">
        <v>176</v>
      </c>
      <c r="U1714" t="s">
        <v>49</v>
      </c>
    </row>
    <row r="1715" spans="18:21" x14ac:dyDescent="0.3">
      <c r="R1715">
        <v>90</v>
      </c>
      <c r="S1715" t="s">
        <v>49</v>
      </c>
      <c r="T1715">
        <v>24</v>
      </c>
      <c r="U1715" t="s">
        <v>49</v>
      </c>
    </row>
    <row r="1716" spans="18:21" x14ac:dyDescent="0.3">
      <c r="R1716">
        <v>58</v>
      </c>
      <c r="S1716" t="s">
        <v>49</v>
      </c>
      <c r="T1716">
        <v>766</v>
      </c>
      <c r="U1716" t="s">
        <v>49</v>
      </c>
    </row>
    <row r="1717" spans="18:21" x14ac:dyDescent="0.3">
      <c r="R1717">
        <v>379</v>
      </c>
      <c r="S1717" t="s">
        <v>49</v>
      </c>
      <c r="T1717">
        <v>426</v>
      </c>
      <c r="U1717" t="s">
        <v>49</v>
      </c>
    </row>
    <row r="1718" spans="18:21" x14ac:dyDescent="0.3">
      <c r="R1718">
        <v>12</v>
      </c>
      <c r="S1718" t="s">
        <v>49</v>
      </c>
      <c r="T1718">
        <v>244</v>
      </c>
      <c r="U1718" t="s">
        <v>49</v>
      </c>
    </row>
    <row r="1719" spans="18:21" x14ac:dyDescent="0.3">
      <c r="R1719">
        <v>67</v>
      </c>
      <c r="S1719" t="s">
        <v>49</v>
      </c>
      <c r="T1719">
        <v>136</v>
      </c>
      <c r="U1719" t="s">
        <v>49</v>
      </c>
    </row>
    <row r="1720" spans="18:21" x14ac:dyDescent="0.3">
      <c r="R1720">
        <v>165</v>
      </c>
      <c r="S1720" t="s">
        <v>49</v>
      </c>
      <c r="T1720">
        <v>172</v>
      </c>
      <c r="U1720" t="s">
        <v>49</v>
      </c>
    </row>
    <row r="1721" spans="18:21" x14ac:dyDescent="0.3">
      <c r="R1721">
        <v>1032</v>
      </c>
      <c r="S1721" t="s">
        <v>55</v>
      </c>
      <c r="T1721">
        <v>93</v>
      </c>
      <c r="U1721" t="s">
        <v>49</v>
      </c>
    </row>
    <row r="1722" spans="18:21" x14ac:dyDescent="0.3">
      <c r="R1722">
        <v>84</v>
      </c>
      <c r="S1722" t="s">
        <v>49</v>
      </c>
      <c r="T1722">
        <v>118</v>
      </c>
      <c r="U1722" t="s">
        <v>49</v>
      </c>
    </row>
    <row r="1723" spans="18:21" x14ac:dyDescent="0.3">
      <c r="R1723">
        <v>393</v>
      </c>
      <c r="S1723" t="s">
        <v>49</v>
      </c>
      <c r="T1723">
        <v>191</v>
      </c>
      <c r="U1723" t="s">
        <v>49</v>
      </c>
    </row>
    <row r="1724" spans="18:21" x14ac:dyDescent="0.3">
      <c r="R1724">
        <v>808</v>
      </c>
      <c r="S1724" t="s">
        <v>49</v>
      </c>
      <c r="T1724">
        <v>107</v>
      </c>
      <c r="U1724" t="s">
        <v>49</v>
      </c>
    </row>
    <row r="1725" spans="18:21" x14ac:dyDescent="0.3">
      <c r="R1725">
        <v>923</v>
      </c>
      <c r="S1725" t="s">
        <v>49</v>
      </c>
      <c r="T1725">
        <v>513</v>
      </c>
      <c r="U1725" t="s">
        <v>49</v>
      </c>
    </row>
    <row r="1726" spans="18:21" x14ac:dyDescent="0.3">
      <c r="R1726">
        <v>63</v>
      </c>
      <c r="S1726" t="s">
        <v>49</v>
      </c>
      <c r="T1726">
        <v>91</v>
      </c>
      <c r="U1726" t="s">
        <v>49</v>
      </c>
    </row>
    <row r="1727" spans="18:21" x14ac:dyDescent="0.3">
      <c r="R1727">
        <v>274</v>
      </c>
      <c r="S1727" t="s">
        <v>49</v>
      </c>
      <c r="T1727">
        <v>76</v>
      </c>
      <c r="U1727" t="s">
        <v>49</v>
      </c>
    </row>
    <row r="1728" spans="18:21" x14ac:dyDescent="0.3">
      <c r="R1728">
        <v>84</v>
      </c>
      <c r="S1728" t="s">
        <v>49</v>
      </c>
      <c r="T1728">
        <v>1236</v>
      </c>
      <c r="U1728" t="s">
        <v>49</v>
      </c>
    </row>
    <row r="1729" spans="18:21" x14ac:dyDescent="0.3">
      <c r="R1729">
        <v>78</v>
      </c>
      <c r="S1729" t="s">
        <v>55</v>
      </c>
      <c r="T1729">
        <v>193</v>
      </c>
      <c r="U1729" t="s">
        <v>49</v>
      </c>
    </row>
    <row r="1730" spans="18:21" x14ac:dyDescent="0.3">
      <c r="R1730">
        <v>41</v>
      </c>
      <c r="S1730" t="s">
        <v>49</v>
      </c>
      <c r="T1730">
        <v>324</v>
      </c>
      <c r="U1730" t="s">
        <v>49</v>
      </c>
    </row>
    <row r="1731" spans="18:21" x14ac:dyDescent="0.3">
      <c r="R1731">
        <v>317</v>
      </c>
      <c r="S1731" t="s">
        <v>55</v>
      </c>
      <c r="T1731">
        <v>408</v>
      </c>
      <c r="U1731" t="s">
        <v>49</v>
      </c>
    </row>
    <row r="1732" spans="18:21" x14ac:dyDescent="0.3">
      <c r="R1732">
        <v>138</v>
      </c>
      <c r="S1732" t="s">
        <v>49</v>
      </c>
      <c r="T1732">
        <v>246</v>
      </c>
      <c r="U1732" t="s">
        <v>49</v>
      </c>
    </row>
    <row r="1733" spans="18:21" x14ac:dyDescent="0.3">
      <c r="R1733">
        <v>88</v>
      </c>
      <c r="S1733" t="s">
        <v>49</v>
      </c>
      <c r="T1733">
        <v>58</v>
      </c>
      <c r="U1733" t="s">
        <v>49</v>
      </c>
    </row>
    <row r="1734" spans="18:21" x14ac:dyDescent="0.3">
      <c r="R1734">
        <v>413</v>
      </c>
      <c r="S1734" t="s">
        <v>49</v>
      </c>
      <c r="T1734">
        <v>196</v>
      </c>
      <c r="U1734" t="s">
        <v>49</v>
      </c>
    </row>
    <row r="1735" spans="18:21" x14ac:dyDescent="0.3">
      <c r="R1735">
        <v>139</v>
      </c>
      <c r="S1735" t="s">
        <v>49</v>
      </c>
      <c r="T1735">
        <v>219</v>
      </c>
      <c r="U1735" t="s">
        <v>49</v>
      </c>
    </row>
    <row r="1736" spans="18:21" x14ac:dyDescent="0.3">
      <c r="R1736">
        <v>82</v>
      </c>
      <c r="S1736" t="s">
        <v>49</v>
      </c>
      <c r="T1736">
        <v>197</v>
      </c>
      <c r="U1736" t="s">
        <v>49</v>
      </c>
    </row>
    <row r="1737" spans="18:21" x14ac:dyDescent="0.3">
      <c r="R1737">
        <v>12</v>
      </c>
      <c r="S1737" t="s">
        <v>49</v>
      </c>
      <c r="T1737">
        <v>257</v>
      </c>
      <c r="U1737" t="s">
        <v>49</v>
      </c>
    </row>
    <row r="1738" spans="18:21" x14ac:dyDescent="0.3">
      <c r="R1738">
        <v>221</v>
      </c>
      <c r="S1738" t="s">
        <v>55</v>
      </c>
      <c r="T1738">
        <v>381</v>
      </c>
      <c r="U1738" t="s">
        <v>49</v>
      </c>
    </row>
    <row r="1739" spans="18:21" x14ac:dyDescent="0.3">
      <c r="R1739">
        <v>38</v>
      </c>
      <c r="S1739" t="s">
        <v>49</v>
      </c>
      <c r="T1739">
        <v>486</v>
      </c>
      <c r="U1739" t="s">
        <v>49</v>
      </c>
    </row>
    <row r="1740" spans="18:21" x14ac:dyDescent="0.3">
      <c r="R1740">
        <v>661</v>
      </c>
      <c r="S1740" t="s">
        <v>49</v>
      </c>
      <c r="T1740">
        <v>162</v>
      </c>
      <c r="U1740" t="s">
        <v>49</v>
      </c>
    </row>
    <row r="1741" spans="18:21" x14ac:dyDescent="0.3">
      <c r="R1741">
        <v>388</v>
      </c>
      <c r="S1741" t="s">
        <v>55</v>
      </c>
      <c r="T1741">
        <v>153</v>
      </c>
      <c r="U1741" t="s">
        <v>49</v>
      </c>
    </row>
    <row r="1742" spans="18:21" x14ac:dyDescent="0.3">
      <c r="R1742">
        <v>151</v>
      </c>
      <c r="S1742" t="s">
        <v>49</v>
      </c>
      <c r="T1742">
        <v>50</v>
      </c>
      <c r="U1742" t="s">
        <v>49</v>
      </c>
    </row>
    <row r="1743" spans="18:21" x14ac:dyDescent="0.3">
      <c r="R1743">
        <v>140</v>
      </c>
      <c r="S1743" t="s">
        <v>49</v>
      </c>
      <c r="T1743">
        <v>39</v>
      </c>
      <c r="U1743" t="s">
        <v>49</v>
      </c>
    </row>
    <row r="1744" spans="18:21" x14ac:dyDescent="0.3">
      <c r="R1744">
        <v>124</v>
      </c>
      <c r="S1744" t="s">
        <v>49</v>
      </c>
      <c r="T1744">
        <v>131</v>
      </c>
      <c r="U1744" t="s">
        <v>49</v>
      </c>
    </row>
    <row r="1745" spans="18:21" x14ac:dyDescent="0.3">
      <c r="R1745">
        <v>200</v>
      </c>
      <c r="S1745" t="s">
        <v>49</v>
      </c>
      <c r="T1745">
        <v>526</v>
      </c>
      <c r="U1745" t="s">
        <v>49</v>
      </c>
    </row>
    <row r="1746" spans="18:21" x14ac:dyDescent="0.3">
      <c r="R1746">
        <v>101</v>
      </c>
      <c r="S1746" t="s">
        <v>49</v>
      </c>
      <c r="T1746">
        <v>172</v>
      </c>
      <c r="U1746" t="s">
        <v>49</v>
      </c>
    </row>
    <row r="1747" spans="18:21" x14ac:dyDescent="0.3">
      <c r="R1747">
        <v>261</v>
      </c>
      <c r="S1747" t="s">
        <v>49</v>
      </c>
      <c r="T1747">
        <v>405</v>
      </c>
      <c r="U1747" t="s">
        <v>49</v>
      </c>
    </row>
    <row r="1748" spans="18:21" x14ac:dyDescent="0.3">
      <c r="R1748">
        <v>176</v>
      </c>
      <c r="S1748" t="s">
        <v>49</v>
      </c>
      <c r="T1748">
        <v>77</v>
      </c>
      <c r="U1748" t="s">
        <v>49</v>
      </c>
    </row>
    <row r="1749" spans="18:21" x14ac:dyDescent="0.3">
      <c r="R1749">
        <v>209</v>
      </c>
      <c r="S1749" t="s">
        <v>49</v>
      </c>
      <c r="T1749">
        <v>158</v>
      </c>
      <c r="U1749" t="s">
        <v>49</v>
      </c>
    </row>
    <row r="1750" spans="18:21" x14ac:dyDescent="0.3">
      <c r="R1750">
        <v>223</v>
      </c>
      <c r="S1750" t="s">
        <v>55</v>
      </c>
      <c r="T1750">
        <v>146</v>
      </c>
      <c r="U1750" t="s">
        <v>49</v>
      </c>
    </row>
    <row r="1751" spans="18:21" x14ac:dyDescent="0.3">
      <c r="R1751">
        <v>38</v>
      </c>
      <c r="S1751" t="s">
        <v>49</v>
      </c>
      <c r="T1751">
        <v>27</v>
      </c>
      <c r="U1751" t="s">
        <v>49</v>
      </c>
    </row>
    <row r="1752" spans="18:21" x14ac:dyDescent="0.3">
      <c r="R1752">
        <v>541</v>
      </c>
      <c r="S1752" t="s">
        <v>49</v>
      </c>
      <c r="T1752">
        <v>105</v>
      </c>
      <c r="U1752" t="s">
        <v>49</v>
      </c>
    </row>
    <row r="1753" spans="18:21" x14ac:dyDescent="0.3">
      <c r="R1753">
        <v>84</v>
      </c>
      <c r="S1753" t="s">
        <v>49</v>
      </c>
      <c r="T1753">
        <v>119</v>
      </c>
      <c r="U1753" t="s">
        <v>49</v>
      </c>
    </row>
    <row r="1754" spans="18:21" x14ac:dyDescent="0.3">
      <c r="R1754">
        <v>602</v>
      </c>
      <c r="S1754" t="s">
        <v>49</v>
      </c>
      <c r="T1754">
        <v>327</v>
      </c>
      <c r="U1754" t="s">
        <v>49</v>
      </c>
    </row>
    <row r="1755" spans="18:21" x14ac:dyDescent="0.3">
      <c r="R1755">
        <v>26</v>
      </c>
      <c r="S1755" t="s">
        <v>49</v>
      </c>
      <c r="T1755">
        <v>150</v>
      </c>
      <c r="U1755" t="s">
        <v>49</v>
      </c>
    </row>
    <row r="1756" spans="18:21" x14ac:dyDescent="0.3">
      <c r="R1756">
        <v>328</v>
      </c>
      <c r="S1756" t="s">
        <v>55</v>
      </c>
      <c r="T1756">
        <v>482</v>
      </c>
      <c r="U1756" t="s">
        <v>49</v>
      </c>
    </row>
    <row r="1757" spans="18:21" x14ac:dyDescent="0.3">
      <c r="R1757">
        <v>762</v>
      </c>
      <c r="S1757" t="s">
        <v>55</v>
      </c>
      <c r="T1757">
        <v>81</v>
      </c>
      <c r="U1757" t="s">
        <v>49</v>
      </c>
    </row>
    <row r="1758" spans="18:21" x14ac:dyDescent="0.3">
      <c r="R1758">
        <v>107</v>
      </c>
      <c r="S1758" t="s">
        <v>49</v>
      </c>
      <c r="T1758">
        <v>674</v>
      </c>
      <c r="U1758" t="s">
        <v>49</v>
      </c>
    </row>
    <row r="1759" spans="18:21" x14ac:dyDescent="0.3">
      <c r="R1759">
        <v>46</v>
      </c>
      <c r="S1759" t="s">
        <v>49</v>
      </c>
      <c r="T1759">
        <v>347</v>
      </c>
      <c r="U1759" t="s">
        <v>49</v>
      </c>
    </row>
    <row r="1760" spans="18:21" x14ac:dyDescent="0.3">
      <c r="R1760">
        <v>128</v>
      </c>
      <c r="S1760" t="s">
        <v>49</v>
      </c>
      <c r="T1760">
        <v>48</v>
      </c>
      <c r="U1760" t="s">
        <v>49</v>
      </c>
    </row>
    <row r="1761" spans="18:21" x14ac:dyDescent="0.3">
      <c r="R1761">
        <v>360</v>
      </c>
      <c r="S1761" t="s">
        <v>49</v>
      </c>
      <c r="T1761">
        <v>279</v>
      </c>
      <c r="U1761" t="s">
        <v>49</v>
      </c>
    </row>
    <row r="1762" spans="18:21" x14ac:dyDescent="0.3">
      <c r="R1762">
        <v>524</v>
      </c>
      <c r="S1762" t="s">
        <v>55</v>
      </c>
      <c r="T1762">
        <v>236</v>
      </c>
      <c r="U1762" t="s">
        <v>49</v>
      </c>
    </row>
    <row r="1763" spans="18:21" x14ac:dyDescent="0.3">
      <c r="R1763">
        <v>128</v>
      </c>
      <c r="S1763" t="s">
        <v>49</v>
      </c>
      <c r="T1763">
        <v>91</v>
      </c>
      <c r="U1763" t="s">
        <v>49</v>
      </c>
    </row>
    <row r="1764" spans="18:21" x14ac:dyDescent="0.3">
      <c r="R1764">
        <v>310</v>
      </c>
      <c r="S1764" t="s">
        <v>49</v>
      </c>
      <c r="T1764">
        <v>15</v>
      </c>
      <c r="U1764" t="s">
        <v>49</v>
      </c>
    </row>
    <row r="1765" spans="18:21" x14ac:dyDescent="0.3">
      <c r="R1765">
        <v>819</v>
      </c>
      <c r="S1765" t="s">
        <v>55</v>
      </c>
      <c r="T1765">
        <v>161</v>
      </c>
      <c r="U1765" t="s">
        <v>49</v>
      </c>
    </row>
    <row r="1766" spans="18:21" x14ac:dyDescent="0.3">
      <c r="R1766">
        <v>202</v>
      </c>
      <c r="S1766" t="s">
        <v>49</v>
      </c>
      <c r="T1766">
        <v>187</v>
      </c>
      <c r="U1766" t="s">
        <v>49</v>
      </c>
    </row>
    <row r="1767" spans="18:21" x14ac:dyDescent="0.3">
      <c r="R1767">
        <v>144</v>
      </c>
      <c r="S1767" t="s">
        <v>49</v>
      </c>
      <c r="T1767">
        <v>100</v>
      </c>
      <c r="U1767" t="s">
        <v>49</v>
      </c>
    </row>
    <row r="1768" spans="18:21" x14ac:dyDescent="0.3">
      <c r="R1768">
        <v>311</v>
      </c>
      <c r="S1768" t="s">
        <v>49</v>
      </c>
      <c r="T1768">
        <v>214</v>
      </c>
      <c r="U1768" t="s">
        <v>49</v>
      </c>
    </row>
    <row r="1769" spans="18:21" x14ac:dyDescent="0.3">
      <c r="R1769">
        <v>415</v>
      </c>
      <c r="S1769" t="s">
        <v>55</v>
      </c>
      <c r="T1769">
        <v>406</v>
      </c>
      <c r="U1769" t="s">
        <v>49</v>
      </c>
    </row>
    <row r="1770" spans="18:21" x14ac:dyDescent="0.3">
      <c r="R1770">
        <v>93</v>
      </c>
      <c r="S1770" t="s">
        <v>49</v>
      </c>
      <c r="T1770">
        <v>361</v>
      </c>
      <c r="U1770" t="s">
        <v>49</v>
      </c>
    </row>
    <row r="1771" spans="18:21" x14ac:dyDescent="0.3">
      <c r="R1771">
        <v>101</v>
      </c>
      <c r="S1771" t="s">
        <v>49</v>
      </c>
      <c r="T1771">
        <v>30</v>
      </c>
      <c r="U1771" t="s">
        <v>49</v>
      </c>
    </row>
    <row r="1772" spans="18:21" x14ac:dyDescent="0.3">
      <c r="R1772">
        <v>72</v>
      </c>
      <c r="S1772" t="s">
        <v>49</v>
      </c>
      <c r="T1772">
        <v>99</v>
      </c>
      <c r="U1772" t="s">
        <v>49</v>
      </c>
    </row>
    <row r="1773" spans="18:21" x14ac:dyDescent="0.3">
      <c r="R1773">
        <v>282</v>
      </c>
      <c r="S1773" t="s">
        <v>49</v>
      </c>
      <c r="T1773">
        <v>202</v>
      </c>
      <c r="U1773" t="s">
        <v>49</v>
      </c>
    </row>
    <row r="1774" spans="18:21" x14ac:dyDescent="0.3">
      <c r="R1774">
        <v>210</v>
      </c>
      <c r="S1774" t="s">
        <v>49</v>
      </c>
      <c r="T1774">
        <v>318</v>
      </c>
      <c r="U1774" t="s">
        <v>49</v>
      </c>
    </row>
    <row r="1775" spans="18:21" x14ac:dyDescent="0.3">
      <c r="R1775">
        <v>369</v>
      </c>
      <c r="S1775" t="s">
        <v>49</v>
      </c>
      <c r="T1775">
        <v>275</v>
      </c>
      <c r="U1775" t="s">
        <v>49</v>
      </c>
    </row>
    <row r="1776" spans="18:21" x14ac:dyDescent="0.3">
      <c r="R1776">
        <v>125</v>
      </c>
      <c r="S1776" t="s">
        <v>49</v>
      </c>
      <c r="T1776">
        <v>59</v>
      </c>
      <c r="U1776" t="s">
        <v>49</v>
      </c>
    </row>
    <row r="1777" spans="18:21" x14ac:dyDescent="0.3">
      <c r="R1777">
        <v>301</v>
      </c>
      <c r="S1777" t="s">
        <v>49</v>
      </c>
      <c r="T1777">
        <v>70</v>
      </c>
      <c r="U1777" t="s">
        <v>49</v>
      </c>
    </row>
    <row r="1778" spans="18:21" x14ac:dyDescent="0.3">
      <c r="R1778">
        <v>14</v>
      </c>
      <c r="S1778" t="s">
        <v>49</v>
      </c>
      <c r="T1778">
        <v>1126</v>
      </c>
      <c r="U1778" t="s">
        <v>49</v>
      </c>
    </row>
    <row r="1779" spans="18:21" x14ac:dyDescent="0.3">
      <c r="R1779">
        <v>57</v>
      </c>
      <c r="S1779" t="s">
        <v>49</v>
      </c>
      <c r="T1779">
        <v>209</v>
      </c>
      <c r="U1779" t="s">
        <v>49</v>
      </c>
    </row>
    <row r="1780" spans="18:21" x14ac:dyDescent="0.3">
      <c r="R1780">
        <v>420</v>
      </c>
      <c r="S1780" t="s">
        <v>49</v>
      </c>
      <c r="T1780">
        <v>275</v>
      </c>
      <c r="U1780" t="s">
        <v>49</v>
      </c>
    </row>
    <row r="1781" spans="18:21" x14ac:dyDescent="0.3">
      <c r="R1781">
        <v>638</v>
      </c>
      <c r="S1781" t="s">
        <v>49</v>
      </c>
      <c r="T1781">
        <v>51</v>
      </c>
      <c r="U1781" t="s">
        <v>49</v>
      </c>
    </row>
    <row r="1782" spans="18:21" x14ac:dyDescent="0.3">
      <c r="R1782">
        <v>137</v>
      </c>
      <c r="S1782" t="s">
        <v>49</v>
      </c>
      <c r="T1782">
        <v>267</v>
      </c>
      <c r="U1782" t="s">
        <v>49</v>
      </c>
    </row>
    <row r="1783" spans="18:21" x14ac:dyDescent="0.3">
      <c r="R1783">
        <v>557</v>
      </c>
      <c r="S1783" t="s">
        <v>49</v>
      </c>
      <c r="T1783">
        <v>95</v>
      </c>
      <c r="U1783" t="s">
        <v>49</v>
      </c>
    </row>
    <row r="1784" spans="18:21" x14ac:dyDescent="0.3">
      <c r="R1784">
        <v>66</v>
      </c>
      <c r="S1784" t="s">
        <v>49</v>
      </c>
      <c r="T1784">
        <v>246</v>
      </c>
      <c r="U1784" t="s">
        <v>49</v>
      </c>
    </row>
    <row r="1785" spans="18:21" x14ac:dyDescent="0.3">
      <c r="R1785">
        <v>206</v>
      </c>
      <c r="S1785" t="s">
        <v>49</v>
      </c>
      <c r="T1785">
        <v>46</v>
      </c>
      <c r="U1785" t="s">
        <v>49</v>
      </c>
    </row>
    <row r="1786" spans="18:21" x14ac:dyDescent="0.3">
      <c r="R1786">
        <v>19</v>
      </c>
      <c r="S1786" t="s">
        <v>49</v>
      </c>
      <c r="T1786">
        <v>144</v>
      </c>
      <c r="U1786" t="s">
        <v>49</v>
      </c>
    </row>
    <row r="1787" spans="18:21" x14ac:dyDescent="0.3">
      <c r="R1787">
        <v>166</v>
      </c>
      <c r="S1787" t="s">
        <v>49</v>
      </c>
      <c r="T1787">
        <v>249</v>
      </c>
      <c r="U1787" t="s">
        <v>49</v>
      </c>
    </row>
    <row r="1788" spans="18:21" x14ac:dyDescent="0.3">
      <c r="R1788">
        <v>102</v>
      </c>
      <c r="S1788" t="s">
        <v>49</v>
      </c>
      <c r="T1788">
        <v>328</v>
      </c>
      <c r="U1788" t="s">
        <v>49</v>
      </c>
    </row>
    <row r="1789" spans="18:21" x14ac:dyDescent="0.3">
      <c r="R1789">
        <v>46</v>
      </c>
      <c r="S1789" t="s">
        <v>49</v>
      </c>
      <c r="T1789">
        <v>17</v>
      </c>
      <c r="U1789" t="s">
        <v>49</v>
      </c>
    </row>
    <row r="1790" spans="18:21" x14ac:dyDescent="0.3">
      <c r="R1790">
        <v>126</v>
      </c>
      <c r="S1790" t="s">
        <v>49</v>
      </c>
      <c r="T1790">
        <v>126</v>
      </c>
      <c r="U1790" t="s">
        <v>49</v>
      </c>
    </row>
    <row r="1791" spans="18:21" x14ac:dyDescent="0.3">
      <c r="R1791">
        <v>161</v>
      </c>
      <c r="S1791" t="s">
        <v>49</v>
      </c>
      <c r="T1791">
        <v>52</v>
      </c>
      <c r="U1791" t="s">
        <v>49</v>
      </c>
    </row>
    <row r="1792" spans="18:21" x14ac:dyDescent="0.3">
      <c r="R1792">
        <v>355</v>
      </c>
      <c r="S1792" t="s">
        <v>49</v>
      </c>
      <c r="T1792">
        <v>52</v>
      </c>
      <c r="U1792" t="s">
        <v>49</v>
      </c>
    </row>
    <row r="1793" spans="18:21" x14ac:dyDescent="0.3">
      <c r="R1793">
        <v>40</v>
      </c>
      <c r="S1793" t="s">
        <v>49</v>
      </c>
      <c r="T1793">
        <v>285</v>
      </c>
      <c r="U1793" t="s">
        <v>49</v>
      </c>
    </row>
    <row r="1794" spans="18:21" x14ac:dyDescent="0.3">
      <c r="R1794">
        <v>143</v>
      </c>
      <c r="S1794" t="s">
        <v>49</v>
      </c>
      <c r="T1794">
        <v>216</v>
      </c>
      <c r="U1794" t="s">
        <v>49</v>
      </c>
    </row>
    <row r="1795" spans="18:21" x14ac:dyDescent="0.3">
      <c r="R1795">
        <v>133</v>
      </c>
      <c r="S1795" t="s">
        <v>49</v>
      </c>
      <c r="T1795">
        <v>84</v>
      </c>
      <c r="U1795" t="s">
        <v>49</v>
      </c>
    </row>
    <row r="1796" spans="18:21" x14ac:dyDescent="0.3">
      <c r="R1796">
        <v>185</v>
      </c>
      <c r="S1796" t="s">
        <v>49</v>
      </c>
      <c r="T1796">
        <v>138</v>
      </c>
      <c r="U1796" t="s">
        <v>49</v>
      </c>
    </row>
    <row r="1797" spans="18:21" x14ac:dyDescent="0.3">
      <c r="R1797">
        <v>22</v>
      </c>
      <c r="S1797" t="s">
        <v>49</v>
      </c>
      <c r="T1797">
        <v>123</v>
      </c>
      <c r="U1797" t="s">
        <v>49</v>
      </c>
    </row>
    <row r="1798" spans="18:21" x14ac:dyDescent="0.3">
      <c r="R1798">
        <v>184</v>
      </c>
      <c r="S1798" t="s">
        <v>49</v>
      </c>
      <c r="T1798">
        <v>36</v>
      </c>
      <c r="U1798" t="s">
        <v>49</v>
      </c>
    </row>
    <row r="1799" spans="18:21" x14ac:dyDescent="0.3">
      <c r="R1799">
        <v>78</v>
      </c>
      <c r="S1799" t="s">
        <v>49</v>
      </c>
      <c r="T1799">
        <v>405</v>
      </c>
      <c r="U1799" t="s">
        <v>49</v>
      </c>
    </row>
    <row r="1800" spans="18:21" x14ac:dyDescent="0.3">
      <c r="R1800">
        <v>125</v>
      </c>
      <c r="S1800" t="s">
        <v>49</v>
      </c>
      <c r="T1800">
        <v>103</v>
      </c>
      <c r="U1800" t="s">
        <v>49</v>
      </c>
    </row>
    <row r="1801" spans="18:21" x14ac:dyDescent="0.3">
      <c r="R1801">
        <v>189</v>
      </c>
      <c r="S1801" t="s">
        <v>49</v>
      </c>
      <c r="T1801">
        <v>175</v>
      </c>
      <c r="U1801" t="s">
        <v>49</v>
      </c>
    </row>
    <row r="1802" spans="18:21" x14ac:dyDescent="0.3">
      <c r="R1802">
        <v>300</v>
      </c>
      <c r="S1802" t="s">
        <v>49</v>
      </c>
      <c r="T1802">
        <v>374</v>
      </c>
      <c r="U1802" t="s">
        <v>49</v>
      </c>
    </row>
    <row r="1803" spans="18:21" x14ac:dyDescent="0.3">
      <c r="R1803">
        <v>396</v>
      </c>
      <c r="S1803" t="s">
        <v>49</v>
      </c>
      <c r="T1803">
        <v>129</v>
      </c>
      <c r="U1803" t="s">
        <v>49</v>
      </c>
    </row>
    <row r="1804" spans="18:21" x14ac:dyDescent="0.3">
      <c r="R1804">
        <v>340</v>
      </c>
      <c r="S1804" t="s">
        <v>49</v>
      </c>
      <c r="T1804">
        <v>246</v>
      </c>
      <c r="U1804" t="s">
        <v>49</v>
      </c>
    </row>
    <row r="1805" spans="18:21" x14ac:dyDescent="0.3">
      <c r="R1805">
        <v>55</v>
      </c>
      <c r="S1805" t="s">
        <v>49</v>
      </c>
      <c r="T1805">
        <v>107</v>
      </c>
      <c r="U1805" t="s">
        <v>49</v>
      </c>
    </row>
    <row r="1806" spans="18:21" x14ac:dyDescent="0.3">
      <c r="R1806">
        <v>238</v>
      </c>
      <c r="S1806" t="s">
        <v>49</v>
      </c>
      <c r="T1806">
        <v>385</v>
      </c>
      <c r="U1806" t="s">
        <v>49</v>
      </c>
    </row>
    <row r="1807" spans="18:21" x14ac:dyDescent="0.3">
      <c r="R1807">
        <v>172</v>
      </c>
      <c r="S1807" t="s">
        <v>49</v>
      </c>
      <c r="T1807">
        <v>104</v>
      </c>
      <c r="U1807" t="s">
        <v>49</v>
      </c>
    </row>
    <row r="1808" spans="18:21" x14ac:dyDescent="0.3">
      <c r="R1808">
        <v>36</v>
      </c>
      <c r="S1808" t="s">
        <v>49</v>
      </c>
      <c r="T1808">
        <v>198</v>
      </c>
      <c r="U1808" t="s">
        <v>49</v>
      </c>
    </row>
    <row r="1809" spans="18:21" x14ac:dyDescent="0.3">
      <c r="R1809">
        <v>303</v>
      </c>
      <c r="S1809" t="s">
        <v>49</v>
      </c>
      <c r="T1809">
        <v>143</v>
      </c>
      <c r="U1809" t="s">
        <v>49</v>
      </c>
    </row>
    <row r="1810" spans="18:21" x14ac:dyDescent="0.3">
      <c r="R1810">
        <v>417</v>
      </c>
      <c r="S1810" t="s">
        <v>49</v>
      </c>
      <c r="T1810">
        <v>23</v>
      </c>
      <c r="U1810" t="s">
        <v>49</v>
      </c>
    </row>
    <row r="1811" spans="18:21" x14ac:dyDescent="0.3">
      <c r="R1811">
        <v>162</v>
      </c>
      <c r="S1811" t="s">
        <v>49</v>
      </c>
      <c r="T1811">
        <v>104</v>
      </c>
      <c r="U1811" t="s">
        <v>49</v>
      </c>
    </row>
    <row r="1812" spans="18:21" x14ac:dyDescent="0.3">
      <c r="R1812">
        <v>10</v>
      </c>
      <c r="S1812" t="s">
        <v>49</v>
      </c>
      <c r="T1812">
        <v>364</v>
      </c>
      <c r="U1812" t="s">
        <v>49</v>
      </c>
    </row>
    <row r="1813" spans="18:21" x14ac:dyDescent="0.3">
      <c r="R1813">
        <v>99</v>
      </c>
      <c r="S1813" t="s">
        <v>49</v>
      </c>
      <c r="T1813">
        <v>363</v>
      </c>
      <c r="U1813" t="s">
        <v>49</v>
      </c>
    </row>
    <row r="1814" spans="18:21" x14ac:dyDescent="0.3">
      <c r="R1814">
        <v>32</v>
      </c>
      <c r="S1814" t="s">
        <v>49</v>
      </c>
      <c r="T1814">
        <v>248</v>
      </c>
      <c r="U1814" t="s">
        <v>49</v>
      </c>
    </row>
    <row r="1815" spans="18:21" x14ac:dyDescent="0.3">
      <c r="R1815">
        <v>308</v>
      </c>
      <c r="S1815" t="s">
        <v>49</v>
      </c>
      <c r="T1815">
        <v>157</v>
      </c>
      <c r="U1815" t="s">
        <v>49</v>
      </c>
    </row>
    <row r="1816" spans="18:21" x14ac:dyDescent="0.3">
      <c r="R1816">
        <v>298</v>
      </c>
      <c r="S1816" t="s">
        <v>49</v>
      </c>
      <c r="T1816">
        <v>402</v>
      </c>
      <c r="U1816" t="s">
        <v>49</v>
      </c>
    </row>
    <row r="1817" spans="18:21" x14ac:dyDescent="0.3">
      <c r="R1817">
        <v>92</v>
      </c>
      <c r="S1817" t="s">
        <v>49</v>
      </c>
      <c r="T1817">
        <v>203</v>
      </c>
      <c r="U1817" t="s">
        <v>49</v>
      </c>
    </row>
    <row r="1818" spans="18:21" x14ac:dyDescent="0.3">
      <c r="R1818">
        <v>288</v>
      </c>
      <c r="S1818" t="s">
        <v>49</v>
      </c>
      <c r="T1818">
        <v>422</v>
      </c>
      <c r="U1818" t="s">
        <v>49</v>
      </c>
    </row>
    <row r="1819" spans="18:21" x14ac:dyDescent="0.3">
      <c r="R1819">
        <v>130</v>
      </c>
      <c r="S1819" t="s">
        <v>49</v>
      </c>
      <c r="T1819">
        <v>44</v>
      </c>
      <c r="U1819" t="s">
        <v>49</v>
      </c>
    </row>
    <row r="1820" spans="18:21" x14ac:dyDescent="0.3">
      <c r="R1820">
        <v>255</v>
      </c>
      <c r="S1820" t="s">
        <v>49</v>
      </c>
      <c r="T1820">
        <v>358</v>
      </c>
      <c r="U1820" t="s">
        <v>49</v>
      </c>
    </row>
    <row r="1821" spans="18:21" x14ac:dyDescent="0.3">
      <c r="R1821">
        <v>167</v>
      </c>
      <c r="S1821" t="s">
        <v>49</v>
      </c>
      <c r="T1821">
        <v>39</v>
      </c>
      <c r="U1821" t="s">
        <v>49</v>
      </c>
    </row>
    <row r="1822" spans="18:21" x14ac:dyDescent="0.3">
      <c r="R1822">
        <v>64</v>
      </c>
      <c r="S1822" t="s">
        <v>49</v>
      </c>
      <c r="T1822">
        <v>325</v>
      </c>
      <c r="U1822" t="s">
        <v>49</v>
      </c>
    </row>
    <row r="1823" spans="18:21" x14ac:dyDescent="0.3">
      <c r="R1823">
        <v>166</v>
      </c>
      <c r="S1823" t="s">
        <v>49</v>
      </c>
      <c r="T1823">
        <v>238</v>
      </c>
      <c r="U1823" t="s">
        <v>49</v>
      </c>
    </row>
    <row r="1824" spans="18:21" x14ac:dyDescent="0.3">
      <c r="R1824">
        <v>657</v>
      </c>
      <c r="S1824" t="s">
        <v>55</v>
      </c>
      <c r="T1824">
        <v>156</v>
      </c>
      <c r="U1824" t="s">
        <v>49</v>
      </c>
    </row>
    <row r="1825" spans="18:21" x14ac:dyDescent="0.3">
      <c r="R1825">
        <v>434</v>
      </c>
      <c r="S1825" t="s">
        <v>49</v>
      </c>
      <c r="T1825">
        <v>681</v>
      </c>
      <c r="U1825" t="s">
        <v>49</v>
      </c>
    </row>
    <row r="1826" spans="18:21" x14ac:dyDescent="0.3">
      <c r="R1826">
        <v>75</v>
      </c>
      <c r="S1826" t="s">
        <v>49</v>
      </c>
      <c r="T1826">
        <v>187</v>
      </c>
      <c r="U1826" t="s">
        <v>49</v>
      </c>
    </row>
    <row r="1827" spans="18:21" x14ac:dyDescent="0.3">
      <c r="R1827">
        <v>40</v>
      </c>
      <c r="S1827" t="s">
        <v>49</v>
      </c>
      <c r="T1827">
        <v>104</v>
      </c>
      <c r="U1827" t="s">
        <v>49</v>
      </c>
    </row>
    <row r="1828" spans="18:21" x14ac:dyDescent="0.3">
      <c r="R1828">
        <v>398</v>
      </c>
      <c r="S1828" t="s">
        <v>49</v>
      </c>
      <c r="T1828">
        <v>112</v>
      </c>
      <c r="U1828" t="s">
        <v>49</v>
      </c>
    </row>
    <row r="1829" spans="18:21" x14ac:dyDescent="0.3">
      <c r="R1829">
        <v>163</v>
      </c>
      <c r="S1829" t="s">
        <v>49</v>
      </c>
      <c r="T1829">
        <v>112</v>
      </c>
      <c r="U1829" t="s">
        <v>49</v>
      </c>
    </row>
    <row r="1830" spans="18:21" x14ac:dyDescent="0.3">
      <c r="R1830">
        <v>137</v>
      </c>
      <c r="S1830" t="s">
        <v>49</v>
      </c>
      <c r="T1830">
        <v>32</v>
      </c>
      <c r="U1830" t="s">
        <v>49</v>
      </c>
    </row>
    <row r="1831" spans="18:21" x14ac:dyDescent="0.3">
      <c r="R1831">
        <v>257</v>
      </c>
      <c r="S1831" t="s">
        <v>49</v>
      </c>
      <c r="T1831">
        <v>410</v>
      </c>
      <c r="U1831" t="s">
        <v>49</v>
      </c>
    </row>
    <row r="1832" spans="18:21" x14ac:dyDescent="0.3">
      <c r="R1832">
        <v>231</v>
      </c>
      <c r="S1832" t="s">
        <v>49</v>
      </c>
      <c r="T1832">
        <v>640</v>
      </c>
      <c r="U1832" t="s">
        <v>49</v>
      </c>
    </row>
    <row r="1833" spans="18:21" x14ac:dyDescent="0.3">
      <c r="R1833">
        <v>192</v>
      </c>
      <c r="S1833" t="s">
        <v>49</v>
      </c>
      <c r="T1833">
        <v>118</v>
      </c>
      <c r="U1833" t="s">
        <v>49</v>
      </c>
    </row>
    <row r="1834" spans="18:21" x14ac:dyDescent="0.3">
      <c r="R1834">
        <v>186</v>
      </c>
      <c r="S1834" t="s">
        <v>49</v>
      </c>
      <c r="T1834">
        <v>166</v>
      </c>
      <c r="U1834" t="s">
        <v>49</v>
      </c>
    </row>
    <row r="1835" spans="18:21" x14ac:dyDescent="0.3">
      <c r="R1835">
        <v>226</v>
      </c>
      <c r="S1835" t="s">
        <v>49</v>
      </c>
      <c r="T1835">
        <v>173</v>
      </c>
      <c r="U1835" t="s">
        <v>49</v>
      </c>
    </row>
    <row r="1836" spans="18:21" x14ac:dyDescent="0.3">
      <c r="R1836">
        <v>67</v>
      </c>
      <c r="S1836" t="s">
        <v>49</v>
      </c>
      <c r="T1836">
        <v>21</v>
      </c>
      <c r="U1836" t="s">
        <v>49</v>
      </c>
    </row>
    <row r="1837" spans="18:21" x14ac:dyDescent="0.3">
      <c r="R1837">
        <v>205</v>
      </c>
      <c r="S1837" t="s">
        <v>49</v>
      </c>
      <c r="T1837">
        <v>89</v>
      </c>
      <c r="U1837" t="s">
        <v>49</v>
      </c>
    </row>
    <row r="1838" spans="18:21" x14ac:dyDescent="0.3">
      <c r="R1838">
        <v>14</v>
      </c>
      <c r="S1838" t="s">
        <v>49</v>
      </c>
      <c r="T1838">
        <v>151</v>
      </c>
      <c r="U1838" t="s">
        <v>49</v>
      </c>
    </row>
    <row r="1839" spans="18:21" x14ac:dyDescent="0.3">
      <c r="R1839">
        <v>488</v>
      </c>
      <c r="S1839" t="s">
        <v>55</v>
      </c>
      <c r="T1839">
        <v>112</v>
      </c>
      <c r="U1839" t="s">
        <v>49</v>
      </c>
    </row>
    <row r="1840" spans="18:21" x14ac:dyDescent="0.3">
      <c r="R1840">
        <v>50</v>
      </c>
      <c r="S1840" t="s">
        <v>49</v>
      </c>
      <c r="T1840">
        <v>164</v>
      </c>
      <c r="U1840" t="s">
        <v>49</v>
      </c>
    </row>
    <row r="1841" spans="18:21" x14ac:dyDescent="0.3">
      <c r="R1841">
        <v>312</v>
      </c>
      <c r="S1841" t="s">
        <v>49</v>
      </c>
      <c r="T1841">
        <v>145</v>
      </c>
      <c r="U1841" t="s">
        <v>49</v>
      </c>
    </row>
    <row r="1842" spans="18:21" x14ac:dyDescent="0.3">
      <c r="R1842">
        <v>163</v>
      </c>
      <c r="S1842" t="s">
        <v>49</v>
      </c>
      <c r="T1842">
        <v>105</v>
      </c>
      <c r="U1842" t="s">
        <v>49</v>
      </c>
    </row>
    <row r="1843" spans="18:21" x14ac:dyDescent="0.3">
      <c r="R1843">
        <v>76</v>
      </c>
      <c r="S1843" t="s">
        <v>49</v>
      </c>
      <c r="T1843">
        <v>85</v>
      </c>
      <c r="U1843" t="s">
        <v>49</v>
      </c>
    </row>
    <row r="1844" spans="18:21" x14ac:dyDescent="0.3">
      <c r="R1844">
        <v>150</v>
      </c>
      <c r="S1844" t="s">
        <v>49</v>
      </c>
      <c r="T1844">
        <v>439</v>
      </c>
      <c r="U1844" t="s">
        <v>49</v>
      </c>
    </row>
    <row r="1845" spans="18:21" x14ac:dyDescent="0.3">
      <c r="R1845">
        <v>244</v>
      </c>
      <c r="S1845" t="s">
        <v>49</v>
      </c>
      <c r="T1845">
        <v>278</v>
      </c>
      <c r="U1845" t="s">
        <v>49</v>
      </c>
    </row>
    <row r="1846" spans="18:21" x14ac:dyDescent="0.3">
      <c r="R1846">
        <v>207</v>
      </c>
      <c r="S1846" t="s">
        <v>55</v>
      </c>
      <c r="T1846">
        <v>205</v>
      </c>
      <c r="U1846" t="s">
        <v>49</v>
      </c>
    </row>
    <row r="1847" spans="18:21" x14ac:dyDescent="0.3">
      <c r="R1847">
        <v>113</v>
      </c>
      <c r="S1847" t="s">
        <v>49</v>
      </c>
      <c r="T1847">
        <v>221</v>
      </c>
      <c r="U1847" t="s">
        <v>49</v>
      </c>
    </row>
    <row r="1848" spans="18:21" x14ac:dyDescent="0.3">
      <c r="R1848">
        <v>1309</v>
      </c>
      <c r="S1848" t="s">
        <v>55</v>
      </c>
      <c r="T1848">
        <v>52</v>
      </c>
      <c r="U1848" t="s">
        <v>49</v>
      </c>
    </row>
    <row r="1849" spans="18:21" x14ac:dyDescent="0.3">
      <c r="R1849">
        <v>72</v>
      </c>
      <c r="S1849" t="s">
        <v>49</v>
      </c>
      <c r="T1849">
        <v>84</v>
      </c>
      <c r="U1849" t="s">
        <v>49</v>
      </c>
    </row>
    <row r="1850" spans="18:21" x14ac:dyDescent="0.3">
      <c r="R1850">
        <v>551</v>
      </c>
      <c r="S1850" t="s">
        <v>49</v>
      </c>
      <c r="T1850">
        <v>476</v>
      </c>
      <c r="U1850" t="s">
        <v>49</v>
      </c>
    </row>
    <row r="1851" spans="18:21" x14ac:dyDescent="0.3">
      <c r="R1851">
        <v>163</v>
      </c>
      <c r="S1851" t="s">
        <v>49</v>
      </c>
      <c r="T1851">
        <v>371</v>
      </c>
      <c r="U1851" t="s">
        <v>49</v>
      </c>
    </row>
    <row r="1852" spans="18:21" x14ac:dyDescent="0.3">
      <c r="R1852">
        <v>179</v>
      </c>
      <c r="S1852" t="s">
        <v>49</v>
      </c>
      <c r="T1852">
        <v>128</v>
      </c>
      <c r="U1852" t="s">
        <v>49</v>
      </c>
    </row>
    <row r="1853" spans="18:21" x14ac:dyDescent="0.3">
      <c r="R1853">
        <v>217</v>
      </c>
      <c r="S1853" t="s">
        <v>49</v>
      </c>
      <c r="T1853">
        <v>220</v>
      </c>
      <c r="U1853" t="s">
        <v>49</v>
      </c>
    </row>
    <row r="1854" spans="18:21" x14ac:dyDescent="0.3">
      <c r="R1854">
        <v>88</v>
      </c>
      <c r="S1854" t="s">
        <v>49</v>
      </c>
      <c r="T1854">
        <v>44</v>
      </c>
      <c r="U1854" t="s">
        <v>49</v>
      </c>
    </row>
    <row r="1855" spans="18:21" x14ac:dyDescent="0.3">
      <c r="R1855">
        <v>21</v>
      </c>
      <c r="S1855" t="s">
        <v>49</v>
      </c>
      <c r="T1855">
        <v>30</v>
      </c>
      <c r="U1855" t="s">
        <v>49</v>
      </c>
    </row>
    <row r="1856" spans="18:21" x14ac:dyDescent="0.3">
      <c r="R1856">
        <v>142</v>
      </c>
      <c r="S1856" t="s">
        <v>55</v>
      </c>
      <c r="T1856">
        <v>330</v>
      </c>
      <c r="U1856" t="s">
        <v>49</v>
      </c>
    </row>
    <row r="1857" spans="18:21" x14ac:dyDescent="0.3">
      <c r="R1857">
        <v>1056</v>
      </c>
      <c r="S1857" t="s">
        <v>49</v>
      </c>
      <c r="T1857">
        <v>28</v>
      </c>
      <c r="U1857" t="s">
        <v>49</v>
      </c>
    </row>
    <row r="1858" spans="18:21" x14ac:dyDescent="0.3">
      <c r="R1858">
        <v>72</v>
      </c>
      <c r="S1858" t="s">
        <v>49</v>
      </c>
      <c r="T1858">
        <v>908</v>
      </c>
      <c r="U1858" t="s">
        <v>49</v>
      </c>
    </row>
    <row r="1859" spans="18:21" x14ac:dyDescent="0.3">
      <c r="R1859">
        <v>411</v>
      </c>
      <c r="S1859" t="s">
        <v>49</v>
      </c>
      <c r="T1859">
        <v>177</v>
      </c>
      <c r="U1859" t="s">
        <v>49</v>
      </c>
    </row>
    <row r="1860" spans="18:21" x14ac:dyDescent="0.3">
      <c r="R1860">
        <v>145</v>
      </c>
      <c r="S1860" t="s">
        <v>49</v>
      </c>
      <c r="T1860">
        <v>113</v>
      </c>
      <c r="U1860" t="s">
        <v>49</v>
      </c>
    </row>
    <row r="1861" spans="18:21" x14ac:dyDescent="0.3">
      <c r="R1861">
        <v>80</v>
      </c>
      <c r="S1861" t="s">
        <v>49</v>
      </c>
      <c r="T1861">
        <v>289</v>
      </c>
      <c r="U1861" t="s">
        <v>49</v>
      </c>
    </row>
    <row r="1862" spans="18:21" x14ac:dyDescent="0.3">
      <c r="R1862">
        <v>344</v>
      </c>
      <c r="S1862" t="s">
        <v>49</v>
      </c>
      <c r="T1862">
        <v>357</v>
      </c>
      <c r="U1862" t="s">
        <v>49</v>
      </c>
    </row>
    <row r="1863" spans="18:21" x14ac:dyDescent="0.3">
      <c r="R1863">
        <v>128</v>
      </c>
      <c r="S1863" t="s">
        <v>49</v>
      </c>
      <c r="T1863">
        <v>38</v>
      </c>
      <c r="U1863" t="s">
        <v>49</v>
      </c>
    </row>
    <row r="1864" spans="18:21" x14ac:dyDescent="0.3">
      <c r="R1864">
        <v>412</v>
      </c>
      <c r="S1864" t="s">
        <v>55</v>
      </c>
      <c r="T1864">
        <v>414</v>
      </c>
      <c r="U1864" t="s">
        <v>49</v>
      </c>
    </row>
    <row r="1865" spans="18:21" x14ac:dyDescent="0.3">
      <c r="R1865">
        <v>908</v>
      </c>
      <c r="S1865" t="s">
        <v>49</v>
      </c>
      <c r="T1865">
        <v>257</v>
      </c>
      <c r="U1865" t="s">
        <v>49</v>
      </c>
    </row>
    <row r="1866" spans="18:21" x14ac:dyDescent="0.3">
      <c r="R1866">
        <v>819</v>
      </c>
      <c r="S1866" t="s">
        <v>49</v>
      </c>
      <c r="T1866">
        <v>252</v>
      </c>
      <c r="U1866" t="s">
        <v>49</v>
      </c>
    </row>
    <row r="1867" spans="18:21" x14ac:dyDescent="0.3">
      <c r="R1867">
        <v>210</v>
      </c>
      <c r="S1867" t="s">
        <v>49</v>
      </c>
      <c r="T1867">
        <v>151</v>
      </c>
      <c r="U1867" t="s">
        <v>49</v>
      </c>
    </row>
    <row r="1868" spans="18:21" x14ac:dyDescent="0.3">
      <c r="R1868">
        <v>165</v>
      </c>
      <c r="S1868" t="s">
        <v>49</v>
      </c>
      <c r="T1868">
        <v>213</v>
      </c>
      <c r="U1868" t="s">
        <v>49</v>
      </c>
    </row>
    <row r="1869" spans="18:21" x14ac:dyDescent="0.3">
      <c r="R1869">
        <v>118</v>
      </c>
      <c r="S1869" t="s">
        <v>49</v>
      </c>
      <c r="T1869">
        <v>119</v>
      </c>
      <c r="U1869" t="s">
        <v>49</v>
      </c>
    </row>
    <row r="1870" spans="18:21" x14ac:dyDescent="0.3">
      <c r="R1870">
        <v>159</v>
      </c>
      <c r="S1870" t="s">
        <v>49</v>
      </c>
      <c r="T1870">
        <v>161</v>
      </c>
      <c r="U1870" t="s">
        <v>49</v>
      </c>
    </row>
    <row r="1871" spans="18:21" x14ac:dyDescent="0.3">
      <c r="R1871">
        <v>618</v>
      </c>
      <c r="S1871" t="s">
        <v>49</v>
      </c>
      <c r="T1871">
        <v>12</v>
      </c>
      <c r="U1871" t="s">
        <v>49</v>
      </c>
    </row>
    <row r="1872" spans="18:21" x14ac:dyDescent="0.3">
      <c r="R1872">
        <v>102</v>
      </c>
      <c r="S1872" t="s">
        <v>49</v>
      </c>
      <c r="T1872">
        <v>225</v>
      </c>
      <c r="U1872" t="s">
        <v>49</v>
      </c>
    </row>
    <row r="1873" spans="18:21" x14ac:dyDescent="0.3">
      <c r="R1873">
        <v>89</v>
      </c>
      <c r="S1873" t="s">
        <v>49</v>
      </c>
      <c r="T1873">
        <v>150</v>
      </c>
      <c r="U1873" t="s">
        <v>49</v>
      </c>
    </row>
    <row r="1874" spans="18:21" x14ac:dyDescent="0.3">
      <c r="R1874">
        <v>401</v>
      </c>
      <c r="S1874" t="s">
        <v>55</v>
      </c>
      <c r="T1874">
        <v>89</v>
      </c>
      <c r="U1874" t="s">
        <v>49</v>
      </c>
    </row>
    <row r="1875" spans="18:21" x14ac:dyDescent="0.3">
      <c r="R1875">
        <v>200</v>
      </c>
      <c r="S1875" t="s">
        <v>49</v>
      </c>
      <c r="T1875">
        <v>103</v>
      </c>
      <c r="U1875" t="s">
        <v>49</v>
      </c>
    </row>
    <row r="1876" spans="18:21" x14ac:dyDescent="0.3">
      <c r="R1876">
        <v>152</v>
      </c>
      <c r="S1876" t="s">
        <v>49</v>
      </c>
      <c r="T1876">
        <v>128</v>
      </c>
      <c r="U1876" t="s">
        <v>49</v>
      </c>
    </row>
    <row r="1877" spans="18:21" x14ac:dyDescent="0.3">
      <c r="R1877">
        <v>203</v>
      </c>
      <c r="S1877" t="s">
        <v>49</v>
      </c>
      <c r="T1877">
        <v>277</v>
      </c>
      <c r="U1877" t="s">
        <v>49</v>
      </c>
    </row>
    <row r="1878" spans="18:21" x14ac:dyDescent="0.3">
      <c r="R1878">
        <v>827</v>
      </c>
      <c r="S1878" t="s">
        <v>55</v>
      </c>
      <c r="T1878">
        <v>113</v>
      </c>
      <c r="U1878" t="s">
        <v>49</v>
      </c>
    </row>
    <row r="1879" spans="18:21" x14ac:dyDescent="0.3">
      <c r="R1879">
        <v>735</v>
      </c>
      <c r="S1879" t="s">
        <v>49</v>
      </c>
      <c r="T1879">
        <v>755</v>
      </c>
      <c r="U1879" t="s">
        <v>49</v>
      </c>
    </row>
    <row r="1880" spans="18:21" x14ac:dyDescent="0.3">
      <c r="R1880">
        <v>185</v>
      </c>
      <c r="S1880" t="s">
        <v>49</v>
      </c>
      <c r="T1880">
        <v>161</v>
      </c>
      <c r="U1880" t="s">
        <v>49</v>
      </c>
    </row>
    <row r="1881" spans="18:21" x14ac:dyDescent="0.3">
      <c r="R1881">
        <v>149</v>
      </c>
      <c r="S1881" t="s">
        <v>49</v>
      </c>
      <c r="T1881">
        <v>100</v>
      </c>
      <c r="U1881" t="s">
        <v>49</v>
      </c>
    </row>
    <row r="1882" spans="18:21" x14ac:dyDescent="0.3">
      <c r="R1882">
        <v>303</v>
      </c>
      <c r="S1882" t="s">
        <v>49</v>
      </c>
      <c r="T1882">
        <v>142</v>
      </c>
      <c r="U1882" t="s">
        <v>49</v>
      </c>
    </row>
    <row r="1883" spans="18:21" x14ac:dyDescent="0.3">
      <c r="R1883">
        <v>71</v>
      </c>
      <c r="S1883" t="s">
        <v>49</v>
      </c>
      <c r="T1883">
        <v>214</v>
      </c>
      <c r="U1883" t="s">
        <v>49</v>
      </c>
    </row>
    <row r="1884" spans="18:21" x14ac:dyDescent="0.3">
      <c r="R1884">
        <v>445</v>
      </c>
      <c r="S1884" t="s">
        <v>49</v>
      </c>
      <c r="T1884">
        <v>167</v>
      </c>
      <c r="U1884" t="s">
        <v>49</v>
      </c>
    </row>
    <row r="1885" spans="18:21" x14ac:dyDescent="0.3">
      <c r="R1885">
        <v>232</v>
      </c>
      <c r="S1885" t="s">
        <v>49</v>
      </c>
      <c r="T1885">
        <v>676</v>
      </c>
      <c r="U1885" t="s">
        <v>49</v>
      </c>
    </row>
    <row r="1886" spans="18:21" x14ac:dyDescent="0.3">
      <c r="R1886">
        <v>144</v>
      </c>
      <c r="S1886" t="s">
        <v>49</v>
      </c>
      <c r="T1886">
        <v>236</v>
      </c>
      <c r="U1886" t="s">
        <v>49</v>
      </c>
    </row>
    <row r="1887" spans="18:21" x14ac:dyDescent="0.3">
      <c r="R1887">
        <v>209</v>
      </c>
      <c r="S1887" t="s">
        <v>49</v>
      </c>
      <c r="T1887">
        <v>83</v>
      </c>
      <c r="U1887" t="s">
        <v>49</v>
      </c>
    </row>
    <row r="1888" spans="18:21" x14ac:dyDescent="0.3">
      <c r="R1888">
        <v>691</v>
      </c>
      <c r="S1888" t="s">
        <v>55</v>
      </c>
      <c r="T1888">
        <v>100</v>
      </c>
      <c r="U1888" t="s">
        <v>49</v>
      </c>
    </row>
    <row r="1889" spans="18:21" x14ac:dyDescent="0.3">
      <c r="R1889">
        <v>415</v>
      </c>
      <c r="S1889" t="s">
        <v>49</v>
      </c>
      <c r="T1889">
        <v>528</v>
      </c>
      <c r="U1889" t="s">
        <v>49</v>
      </c>
    </row>
    <row r="1890" spans="18:21" x14ac:dyDescent="0.3">
      <c r="R1890">
        <v>273</v>
      </c>
      <c r="S1890" t="s">
        <v>49</v>
      </c>
      <c r="T1890">
        <v>340</v>
      </c>
      <c r="U1890" t="s">
        <v>49</v>
      </c>
    </row>
    <row r="1891" spans="18:21" x14ac:dyDescent="0.3">
      <c r="R1891">
        <v>376</v>
      </c>
      <c r="S1891" t="s">
        <v>55</v>
      </c>
      <c r="T1891">
        <v>33</v>
      </c>
      <c r="U1891" t="s">
        <v>49</v>
      </c>
    </row>
    <row r="1892" spans="18:21" x14ac:dyDescent="0.3">
      <c r="R1892">
        <v>37</v>
      </c>
      <c r="S1892" t="s">
        <v>49</v>
      </c>
      <c r="T1892">
        <v>284</v>
      </c>
      <c r="U1892" t="s">
        <v>49</v>
      </c>
    </row>
    <row r="1893" spans="18:21" x14ac:dyDescent="0.3">
      <c r="R1893">
        <v>148</v>
      </c>
      <c r="S1893" t="s">
        <v>49</v>
      </c>
      <c r="T1893">
        <v>115</v>
      </c>
      <c r="U1893" t="s">
        <v>49</v>
      </c>
    </row>
    <row r="1894" spans="18:21" x14ac:dyDescent="0.3">
      <c r="R1894">
        <v>57</v>
      </c>
      <c r="S1894" t="s">
        <v>49</v>
      </c>
      <c r="T1894">
        <v>730</v>
      </c>
      <c r="U1894" t="s">
        <v>49</v>
      </c>
    </row>
    <row r="1895" spans="18:21" x14ac:dyDescent="0.3">
      <c r="R1895">
        <v>461</v>
      </c>
      <c r="S1895" t="s">
        <v>49</v>
      </c>
      <c r="T1895">
        <v>347</v>
      </c>
      <c r="U1895" t="s">
        <v>49</v>
      </c>
    </row>
    <row r="1896" spans="18:21" x14ac:dyDescent="0.3">
      <c r="R1896">
        <v>198</v>
      </c>
      <c r="S1896" t="s">
        <v>49</v>
      </c>
      <c r="T1896">
        <v>58</v>
      </c>
      <c r="U1896" t="s">
        <v>49</v>
      </c>
    </row>
    <row r="1897" spans="18:21" x14ac:dyDescent="0.3">
      <c r="R1897">
        <v>327</v>
      </c>
      <c r="S1897" t="s">
        <v>49</v>
      </c>
      <c r="T1897">
        <v>180</v>
      </c>
      <c r="U1897" t="s">
        <v>49</v>
      </c>
    </row>
    <row r="1898" spans="18:21" x14ac:dyDescent="0.3">
      <c r="R1898">
        <v>669</v>
      </c>
      <c r="S1898" t="s">
        <v>49</v>
      </c>
      <c r="T1898">
        <v>56</v>
      </c>
      <c r="U1898" t="s">
        <v>49</v>
      </c>
    </row>
    <row r="1899" spans="18:21" x14ac:dyDescent="0.3">
      <c r="R1899">
        <v>165</v>
      </c>
      <c r="S1899" t="s">
        <v>49</v>
      </c>
      <c r="T1899">
        <v>326</v>
      </c>
      <c r="U1899" t="s">
        <v>49</v>
      </c>
    </row>
    <row r="1900" spans="18:21" x14ac:dyDescent="0.3">
      <c r="R1900">
        <v>58</v>
      </c>
      <c r="S1900" t="s">
        <v>49</v>
      </c>
      <c r="T1900">
        <v>342</v>
      </c>
      <c r="U1900" t="s">
        <v>49</v>
      </c>
    </row>
    <row r="1901" spans="18:21" x14ac:dyDescent="0.3">
      <c r="R1901">
        <v>1473</v>
      </c>
      <c r="S1901" t="s">
        <v>55</v>
      </c>
      <c r="T1901">
        <v>49</v>
      </c>
      <c r="U1901" t="s">
        <v>49</v>
      </c>
    </row>
    <row r="1902" spans="18:21" x14ac:dyDescent="0.3">
      <c r="R1902">
        <v>123</v>
      </c>
      <c r="S1902" t="s">
        <v>49</v>
      </c>
      <c r="T1902">
        <v>110</v>
      </c>
      <c r="U1902" t="s">
        <v>49</v>
      </c>
    </row>
    <row r="1903" spans="18:21" x14ac:dyDescent="0.3">
      <c r="R1903">
        <v>289</v>
      </c>
      <c r="S1903" t="s">
        <v>49</v>
      </c>
      <c r="T1903">
        <v>636</v>
      </c>
      <c r="U1903" t="s">
        <v>49</v>
      </c>
    </row>
    <row r="1904" spans="18:21" x14ac:dyDescent="0.3">
      <c r="R1904">
        <v>239</v>
      </c>
      <c r="S1904" t="s">
        <v>49</v>
      </c>
      <c r="T1904">
        <v>137</v>
      </c>
      <c r="U1904" t="s">
        <v>49</v>
      </c>
    </row>
    <row r="1905" spans="18:21" x14ac:dyDescent="0.3">
      <c r="R1905">
        <v>1386</v>
      </c>
      <c r="S1905" t="s">
        <v>49</v>
      </c>
      <c r="T1905">
        <v>173</v>
      </c>
      <c r="U1905" t="s">
        <v>49</v>
      </c>
    </row>
    <row r="1906" spans="18:21" x14ac:dyDescent="0.3">
      <c r="R1906">
        <v>294</v>
      </c>
      <c r="S1906" t="s">
        <v>55</v>
      </c>
      <c r="T1906">
        <v>227</v>
      </c>
      <c r="U1906" t="s">
        <v>49</v>
      </c>
    </row>
    <row r="1907" spans="18:21" x14ac:dyDescent="0.3">
      <c r="R1907">
        <v>910</v>
      </c>
      <c r="S1907" t="s">
        <v>55</v>
      </c>
      <c r="T1907">
        <v>88</v>
      </c>
      <c r="U1907" t="s">
        <v>49</v>
      </c>
    </row>
    <row r="1908" spans="18:21" x14ac:dyDescent="0.3">
      <c r="R1908">
        <v>550</v>
      </c>
      <c r="S1908" t="s">
        <v>49</v>
      </c>
      <c r="T1908">
        <v>426</v>
      </c>
      <c r="U1908" t="s">
        <v>49</v>
      </c>
    </row>
    <row r="1909" spans="18:21" x14ac:dyDescent="0.3">
      <c r="R1909">
        <v>75</v>
      </c>
      <c r="S1909" t="s">
        <v>49</v>
      </c>
      <c r="T1909">
        <v>195</v>
      </c>
      <c r="U1909" t="s">
        <v>49</v>
      </c>
    </row>
    <row r="1910" spans="18:21" x14ac:dyDescent="0.3">
      <c r="R1910">
        <v>100</v>
      </c>
      <c r="S1910" t="s">
        <v>49</v>
      </c>
      <c r="T1910">
        <v>230</v>
      </c>
      <c r="U1910" t="s">
        <v>49</v>
      </c>
    </row>
    <row r="1911" spans="18:21" x14ac:dyDescent="0.3">
      <c r="R1911">
        <v>204</v>
      </c>
      <c r="S1911" t="s">
        <v>49</v>
      </c>
      <c r="T1911">
        <v>413</v>
      </c>
      <c r="U1911" t="s">
        <v>49</v>
      </c>
    </row>
    <row r="1912" spans="18:21" x14ac:dyDescent="0.3">
      <c r="R1912">
        <v>155</v>
      </c>
      <c r="S1912" t="s">
        <v>49</v>
      </c>
      <c r="T1912">
        <v>104</v>
      </c>
      <c r="U1912" t="s">
        <v>49</v>
      </c>
    </row>
    <row r="1913" spans="18:21" x14ac:dyDescent="0.3">
      <c r="R1913">
        <v>46</v>
      </c>
      <c r="S1913" t="s">
        <v>49</v>
      </c>
      <c r="T1913">
        <v>138</v>
      </c>
      <c r="U1913" t="s">
        <v>49</v>
      </c>
    </row>
    <row r="1914" spans="18:21" x14ac:dyDescent="0.3">
      <c r="R1914">
        <v>1366</v>
      </c>
      <c r="S1914" t="s">
        <v>49</v>
      </c>
      <c r="T1914">
        <v>334</v>
      </c>
      <c r="U1914" t="s">
        <v>49</v>
      </c>
    </row>
    <row r="1915" spans="18:21" x14ac:dyDescent="0.3">
      <c r="R1915">
        <v>609</v>
      </c>
      <c r="S1915" t="s">
        <v>55</v>
      </c>
      <c r="T1915">
        <v>868</v>
      </c>
      <c r="U1915" t="s">
        <v>49</v>
      </c>
    </row>
    <row r="1916" spans="18:21" x14ac:dyDescent="0.3">
      <c r="R1916">
        <v>1532</v>
      </c>
      <c r="S1916" t="s">
        <v>55</v>
      </c>
      <c r="T1916">
        <v>102</v>
      </c>
      <c r="U1916" t="s">
        <v>49</v>
      </c>
    </row>
    <row r="1917" spans="18:21" x14ac:dyDescent="0.3">
      <c r="R1917">
        <v>226</v>
      </c>
      <c r="S1917" t="s">
        <v>55</v>
      </c>
      <c r="T1917">
        <v>77</v>
      </c>
      <c r="U1917" t="s">
        <v>49</v>
      </c>
    </row>
    <row r="1918" spans="18:21" x14ac:dyDescent="0.3">
      <c r="R1918">
        <v>168</v>
      </c>
      <c r="S1918" t="s">
        <v>49</v>
      </c>
      <c r="T1918">
        <v>332</v>
      </c>
      <c r="U1918" t="s">
        <v>49</v>
      </c>
    </row>
    <row r="1919" spans="18:21" x14ac:dyDescent="0.3">
      <c r="R1919">
        <v>352</v>
      </c>
      <c r="S1919" t="s">
        <v>55</v>
      </c>
      <c r="T1919">
        <v>124</v>
      </c>
      <c r="U1919" t="s">
        <v>49</v>
      </c>
    </row>
    <row r="1920" spans="18:21" x14ac:dyDescent="0.3">
      <c r="R1920">
        <v>335</v>
      </c>
      <c r="S1920" t="s">
        <v>49</v>
      </c>
      <c r="T1920">
        <v>91</v>
      </c>
      <c r="U1920" t="s">
        <v>49</v>
      </c>
    </row>
    <row r="1921" spans="18:21" x14ac:dyDescent="0.3">
      <c r="R1921">
        <v>74</v>
      </c>
      <c r="S1921" t="s">
        <v>49</v>
      </c>
      <c r="T1921">
        <v>104</v>
      </c>
      <c r="U1921" t="s">
        <v>49</v>
      </c>
    </row>
    <row r="1922" spans="18:21" x14ac:dyDescent="0.3">
      <c r="R1922">
        <v>85</v>
      </c>
      <c r="S1922" t="s">
        <v>49</v>
      </c>
      <c r="T1922">
        <v>125</v>
      </c>
      <c r="U1922" t="s">
        <v>49</v>
      </c>
    </row>
    <row r="1923" spans="18:21" x14ac:dyDescent="0.3">
      <c r="R1923">
        <v>117</v>
      </c>
      <c r="S1923" t="s">
        <v>49</v>
      </c>
      <c r="T1923">
        <v>90</v>
      </c>
      <c r="U1923" t="s">
        <v>49</v>
      </c>
    </row>
    <row r="1924" spans="18:21" x14ac:dyDescent="0.3">
      <c r="R1924">
        <v>184</v>
      </c>
      <c r="S1924" t="s">
        <v>49</v>
      </c>
      <c r="T1924">
        <v>310</v>
      </c>
      <c r="U1924" t="s">
        <v>49</v>
      </c>
    </row>
    <row r="1925" spans="18:21" x14ac:dyDescent="0.3">
      <c r="R1925">
        <v>72</v>
      </c>
      <c r="S1925" t="s">
        <v>49</v>
      </c>
      <c r="T1925">
        <v>207</v>
      </c>
      <c r="U1925" t="s">
        <v>49</v>
      </c>
    </row>
    <row r="1926" spans="18:21" x14ac:dyDescent="0.3">
      <c r="R1926">
        <v>171</v>
      </c>
      <c r="S1926" t="s">
        <v>49</v>
      </c>
      <c r="T1926">
        <v>43</v>
      </c>
      <c r="U1926" t="s">
        <v>49</v>
      </c>
    </row>
    <row r="1927" spans="18:21" x14ac:dyDescent="0.3">
      <c r="R1927">
        <v>44</v>
      </c>
      <c r="S1927" t="s">
        <v>49</v>
      </c>
      <c r="T1927">
        <v>126</v>
      </c>
      <c r="U1927" t="s">
        <v>49</v>
      </c>
    </row>
    <row r="1928" spans="18:21" x14ac:dyDescent="0.3">
      <c r="R1928">
        <v>336</v>
      </c>
      <c r="S1928" t="s">
        <v>49</v>
      </c>
      <c r="T1928">
        <v>137</v>
      </c>
      <c r="U1928" t="s">
        <v>49</v>
      </c>
    </row>
    <row r="1929" spans="18:21" x14ac:dyDescent="0.3">
      <c r="R1929">
        <v>93</v>
      </c>
      <c r="S1929" t="s">
        <v>55</v>
      </c>
      <c r="T1929">
        <v>284</v>
      </c>
      <c r="U1929" t="s">
        <v>49</v>
      </c>
    </row>
    <row r="1930" spans="18:21" x14ac:dyDescent="0.3">
      <c r="R1930">
        <v>332</v>
      </c>
      <c r="S1930" t="s">
        <v>55</v>
      </c>
      <c r="T1930">
        <v>68</v>
      </c>
      <c r="U1930" t="s">
        <v>49</v>
      </c>
    </row>
    <row r="1931" spans="18:21" x14ac:dyDescent="0.3">
      <c r="R1931">
        <v>398</v>
      </c>
      <c r="S1931" t="s">
        <v>49</v>
      </c>
      <c r="T1931">
        <v>67</v>
      </c>
      <c r="U1931" t="s">
        <v>49</v>
      </c>
    </row>
    <row r="1932" spans="18:21" x14ac:dyDescent="0.3">
      <c r="R1932">
        <v>86</v>
      </c>
      <c r="S1932" t="s">
        <v>49</v>
      </c>
      <c r="T1932">
        <v>8</v>
      </c>
      <c r="U1932" t="s">
        <v>49</v>
      </c>
    </row>
    <row r="1933" spans="18:21" x14ac:dyDescent="0.3">
      <c r="R1933">
        <v>45</v>
      </c>
      <c r="S1933" t="s">
        <v>49</v>
      </c>
      <c r="T1933">
        <v>62</v>
      </c>
      <c r="U1933" t="s">
        <v>49</v>
      </c>
    </row>
    <row r="1934" spans="18:21" x14ac:dyDescent="0.3">
      <c r="R1934">
        <v>110</v>
      </c>
      <c r="S1934" t="s">
        <v>49</v>
      </c>
      <c r="T1934">
        <v>175</v>
      </c>
      <c r="U1934" t="s">
        <v>49</v>
      </c>
    </row>
    <row r="1935" spans="18:21" x14ac:dyDescent="0.3">
      <c r="R1935">
        <v>152</v>
      </c>
      <c r="S1935" t="s">
        <v>49</v>
      </c>
      <c r="T1935">
        <v>27</v>
      </c>
      <c r="U1935" t="s">
        <v>49</v>
      </c>
    </row>
    <row r="1936" spans="18:21" x14ac:dyDescent="0.3">
      <c r="R1936">
        <v>356</v>
      </c>
      <c r="S1936" t="s">
        <v>55</v>
      </c>
      <c r="T1936">
        <v>195</v>
      </c>
      <c r="U1936" t="s">
        <v>49</v>
      </c>
    </row>
    <row r="1937" spans="18:21" x14ac:dyDescent="0.3">
      <c r="R1937">
        <v>382</v>
      </c>
      <c r="S1937" t="s">
        <v>49</v>
      </c>
      <c r="T1937">
        <v>254</v>
      </c>
      <c r="U1937" t="s">
        <v>49</v>
      </c>
    </row>
    <row r="1938" spans="18:21" x14ac:dyDescent="0.3">
      <c r="R1938">
        <v>233</v>
      </c>
      <c r="S1938" t="s">
        <v>49</v>
      </c>
      <c r="T1938">
        <v>199</v>
      </c>
      <c r="U1938" t="s">
        <v>49</v>
      </c>
    </row>
    <row r="1939" spans="18:21" x14ac:dyDescent="0.3">
      <c r="R1939">
        <v>87</v>
      </c>
      <c r="S1939" t="s">
        <v>49</v>
      </c>
      <c r="T1939">
        <v>73</v>
      </c>
      <c r="U1939" t="s">
        <v>49</v>
      </c>
    </row>
    <row r="1940" spans="18:21" x14ac:dyDescent="0.3">
      <c r="R1940">
        <v>387</v>
      </c>
      <c r="S1940" t="s">
        <v>49</v>
      </c>
      <c r="T1940">
        <v>351</v>
      </c>
      <c r="U1940" t="s">
        <v>49</v>
      </c>
    </row>
    <row r="1941" spans="18:21" x14ac:dyDescent="0.3">
      <c r="R1941">
        <v>103</v>
      </c>
      <c r="S1941" t="s">
        <v>49</v>
      </c>
      <c r="T1941">
        <v>267</v>
      </c>
      <c r="U1941" t="s">
        <v>49</v>
      </c>
    </row>
    <row r="1942" spans="18:21" x14ac:dyDescent="0.3">
      <c r="R1942">
        <v>378</v>
      </c>
      <c r="S1942" t="s">
        <v>55</v>
      </c>
      <c r="T1942">
        <v>234</v>
      </c>
      <c r="U1942" t="s">
        <v>49</v>
      </c>
    </row>
    <row r="1943" spans="18:21" x14ac:dyDescent="0.3">
      <c r="R1943">
        <v>257</v>
      </c>
      <c r="S1943" t="s">
        <v>49</v>
      </c>
      <c r="T1943">
        <v>234</v>
      </c>
      <c r="U1943" t="s">
        <v>49</v>
      </c>
    </row>
    <row r="1944" spans="18:21" x14ac:dyDescent="0.3">
      <c r="R1944">
        <v>282</v>
      </c>
      <c r="S1944" t="s">
        <v>49</v>
      </c>
      <c r="T1944">
        <v>94</v>
      </c>
      <c r="U1944" t="s">
        <v>49</v>
      </c>
    </row>
    <row r="1945" spans="18:21" x14ac:dyDescent="0.3">
      <c r="R1945">
        <v>176</v>
      </c>
      <c r="S1945" t="s">
        <v>49</v>
      </c>
      <c r="T1945">
        <v>77</v>
      </c>
      <c r="U1945" t="s">
        <v>49</v>
      </c>
    </row>
    <row r="1946" spans="18:21" x14ac:dyDescent="0.3">
      <c r="R1946">
        <v>24</v>
      </c>
      <c r="S1946" t="s">
        <v>49</v>
      </c>
      <c r="T1946">
        <v>242</v>
      </c>
      <c r="U1946" t="s">
        <v>49</v>
      </c>
    </row>
    <row r="1947" spans="18:21" x14ac:dyDescent="0.3">
      <c r="R1947">
        <v>766</v>
      </c>
      <c r="S1947" t="s">
        <v>49</v>
      </c>
      <c r="T1947">
        <v>247</v>
      </c>
      <c r="U1947" t="s">
        <v>49</v>
      </c>
    </row>
    <row r="1948" spans="18:21" x14ac:dyDescent="0.3">
      <c r="R1948">
        <v>955</v>
      </c>
      <c r="S1948" t="s">
        <v>55</v>
      </c>
      <c r="T1948">
        <v>85</v>
      </c>
      <c r="U1948" t="s">
        <v>49</v>
      </c>
    </row>
    <row r="1949" spans="18:21" x14ac:dyDescent="0.3">
      <c r="R1949">
        <v>426</v>
      </c>
      <c r="S1949" t="s">
        <v>49</v>
      </c>
      <c r="T1949">
        <v>607</v>
      </c>
      <c r="U1949" t="s">
        <v>49</v>
      </c>
    </row>
    <row r="1950" spans="18:21" x14ac:dyDescent="0.3">
      <c r="R1950">
        <v>244</v>
      </c>
      <c r="S1950" t="s">
        <v>49</v>
      </c>
      <c r="T1950">
        <v>258</v>
      </c>
      <c r="U1950" t="s">
        <v>49</v>
      </c>
    </row>
    <row r="1951" spans="18:21" x14ac:dyDescent="0.3">
      <c r="R1951">
        <v>136</v>
      </c>
      <c r="S1951" t="s">
        <v>49</v>
      </c>
      <c r="T1951">
        <v>156</v>
      </c>
      <c r="U1951" t="s">
        <v>49</v>
      </c>
    </row>
    <row r="1952" spans="18:21" x14ac:dyDescent="0.3">
      <c r="R1952">
        <v>172</v>
      </c>
      <c r="S1952" t="s">
        <v>49</v>
      </c>
      <c r="T1952">
        <v>160</v>
      </c>
      <c r="U1952" t="s">
        <v>49</v>
      </c>
    </row>
    <row r="1953" spans="18:21" x14ac:dyDescent="0.3">
      <c r="R1953">
        <v>93</v>
      </c>
      <c r="S1953" t="s">
        <v>49</v>
      </c>
      <c r="T1953">
        <v>1021</v>
      </c>
      <c r="U1953" t="s">
        <v>49</v>
      </c>
    </row>
    <row r="1954" spans="18:21" x14ac:dyDescent="0.3">
      <c r="R1954">
        <v>300</v>
      </c>
      <c r="S1954" t="s">
        <v>55</v>
      </c>
      <c r="T1954">
        <v>5</v>
      </c>
      <c r="U1954" t="s">
        <v>49</v>
      </c>
    </row>
    <row r="1955" spans="18:21" x14ac:dyDescent="0.3">
      <c r="R1955">
        <v>118</v>
      </c>
      <c r="S1955" t="s">
        <v>49</v>
      </c>
      <c r="T1955">
        <v>122</v>
      </c>
      <c r="U1955" t="s">
        <v>49</v>
      </c>
    </row>
    <row r="1956" spans="18:21" x14ac:dyDescent="0.3">
      <c r="R1956">
        <v>191</v>
      </c>
      <c r="S1956" t="s">
        <v>49</v>
      </c>
      <c r="T1956">
        <v>559</v>
      </c>
      <c r="U1956" t="s">
        <v>49</v>
      </c>
    </row>
    <row r="1957" spans="18:21" x14ac:dyDescent="0.3">
      <c r="R1957">
        <v>107</v>
      </c>
      <c r="S1957" t="s">
        <v>49</v>
      </c>
      <c r="T1957">
        <v>141</v>
      </c>
      <c r="U1957" t="s">
        <v>49</v>
      </c>
    </row>
    <row r="1958" spans="18:21" x14ac:dyDescent="0.3">
      <c r="R1958">
        <v>513</v>
      </c>
      <c r="S1958" t="s">
        <v>49</v>
      </c>
      <c r="T1958">
        <v>87</v>
      </c>
      <c r="U1958" t="s">
        <v>49</v>
      </c>
    </row>
    <row r="1959" spans="18:21" x14ac:dyDescent="0.3">
      <c r="R1959">
        <v>91</v>
      </c>
      <c r="S1959" t="s">
        <v>49</v>
      </c>
      <c r="T1959">
        <v>577</v>
      </c>
      <c r="U1959" t="s">
        <v>49</v>
      </c>
    </row>
    <row r="1960" spans="18:21" x14ac:dyDescent="0.3">
      <c r="R1960">
        <v>76</v>
      </c>
      <c r="S1960" t="s">
        <v>49</v>
      </c>
      <c r="T1960">
        <v>193</v>
      </c>
      <c r="U1960" t="s">
        <v>49</v>
      </c>
    </row>
    <row r="1961" spans="18:21" x14ac:dyDescent="0.3">
      <c r="R1961">
        <v>1236</v>
      </c>
      <c r="S1961" t="s">
        <v>49</v>
      </c>
      <c r="T1961">
        <v>210</v>
      </c>
      <c r="U1961" t="s">
        <v>49</v>
      </c>
    </row>
    <row r="1962" spans="18:21" x14ac:dyDescent="0.3">
      <c r="R1962">
        <v>193</v>
      </c>
      <c r="S1962" t="s">
        <v>49</v>
      </c>
      <c r="T1962">
        <v>732</v>
      </c>
      <c r="U1962" t="s">
        <v>49</v>
      </c>
    </row>
    <row r="1963" spans="18:21" x14ac:dyDescent="0.3">
      <c r="R1963">
        <v>324</v>
      </c>
      <c r="S1963" t="s">
        <v>49</v>
      </c>
      <c r="T1963">
        <v>121</v>
      </c>
      <c r="U1963" t="s">
        <v>49</v>
      </c>
    </row>
    <row r="1964" spans="18:21" x14ac:dyDescent="0.3">
      <c r="R1964">
        <v>377</v>
      </c>
      <c r="S1964" t="s">
        <v>55</v>
      </c>
      <c r="T1964">
        <v>150</v>
      </c>
      <c r="U1964" t="s">
        <v>49</v>
      </c>
    </row>
    <row r="1965" spans="18:21" x14ac:dyDescent="0.3">
      <c r="R1965">
        <v>408</v>
      </c>
      <c r="S1965" t="s">
        <v>49</v>
      </c>
      <c r="T1965">
        <v>140</v>
      </c>
      <c r="U1965" t="s">
        <v>49</v>
      </c>
    </row>
    <row r="1966" spans="18:21" x14ac:dyDescent="0.3">
      <c r="R1966">
        <v>246</v>
      </c>
      <c r="S1966" t="s">
        <v>49</v>
      </c>
      <c r="T1966">
        <v>386</v>
      </c>
      <c r="U1966" t="s">
        <v>49</v>
      </c>
    </row>
    <row r="1967" spans="18:21" x14ac:dyDescent="0.3">
      <c r="R1967">
        <v>58</v>
      </c>
      <c r="S1967" t="s">
        <v>49</v>
      </c>
      <c r="T1967">
        <v>108</v>
      </c>
      <c r="U1967" t="s">
        <v>49</v>
      </c>
    </row>
    <row r="1968" spans="18:21" x14ac:dyDescent="0.3">
      <c r="R1968">
        <v>196</v>
      </c>
      <c r="S1968" t="s">
        <v>49</v>
      </c>
      <c r="T1968">
        <v>80</v>
      </c>
      <c r="U1968" t="s">
        <v>49</v>
      </c>
    </row>
    <row r="1969" spans="18:21" x14ac:dyDescent="0.3">
      <c r="R1969">
        <v>219</v>
      </c>
      <c r="S1969" t="s">
        <v>49</v>
      </c>
      <c r="T1969">
        <v>155</v>
      </c>
      <c r="U1969" t="s">
        <v>49</v>
      </c>
    </row>
    <row r="1970" spans="18:21" x14ac:dyDescent="0.3">
      <c r="R1970">
        <v>197</v>
      </c>
      <c r="S1970" t="s">
        <v>49</v>
      </c>
      <c r="T1970">
        <v>389</v>
      </c>
      <c r="U1970" t="s">
        <v>49</v>
      </c>
    </row>
    <row r="1971" spans="18:21" x14ac:dyDescent="0.3">
      <c r="R1971">
        <v>257</v>
      </c>
      <c r="S1971" t="s">
        <v>49</v>
      </c>
      <c r="T1971">
        <v>133</v>
      </c>
      <c r="U1971" t="s">
        <v>49</v>
      </c>
    </row>
    <row r="1972" spans="18:21" x14ac:dyDescent="0.3">
      <c r="R1972">
        <v>381</v>
      </c>
      <c r="S1972" t="s">
        <v>49</v>
      </c>
      <c r="T1972">
        <v>328</v>
      </c>
      <c r="U1972" t="s">
        <v>49</v>
      </c>
    </row>
    <row r="1973" spans="18:21" x14ac:dyDescent="0.3">
      <c r="R1973">
        <v>486</v>
      </c>
      <c r="S1973" t="s">
        <v>49</v>
      </c>
      <c r="T1973">
        <v>119</v>
      </c>
      <c r="U1973" t="s">
        <v>49</v>
      </c>
    </row>
    <row r="1974" spans="18:21" x14ac:dyDescent="0.3">
      <c r="R1974">
        <v>162</v>
      </c>
      <c r="S1974" t="s">
        <v>49</v>
      </c>
      <c r="T1974">
        <v>87</v>
      </c>
      <c r="U1974" t="s">
        <v>49</v>
      </c>
    </row>
    <row r="1975" spans="18:21" x14ac:dyDescent="0.3">
      <c r="R1975">
        <v>153</v>
      </c>
      <c r="S1975" t="s">
        <v>49</v>
      </c>
      <c r="T1975">
        <v>162</v>
      </c>
      <c r="U1975" t="s">
        <v>49</v>
      </c>
    </row>
    <row r="1976" spans="18:21" x14ac:dyDescent="0.3">
      <c r="R1976">
        <v>809</v>
      </c>
      <c r="S1976" t="s">
        <v>55</v>
      </c>
      <c r="T1976">
        <v>294</v>
      </c>
      <c r="U1976" t="s">
        <v>49</v>
      </c>
    </row>
    <row r="1977" spans="18:21" x14ac:dyDescent="0.3">
      <c r="R1977">
        <v>50</v>
      </c>
      <c r="S1977" t="s">
        <v>49</v>
      </c>
      <c r="T1977">
        <v>128</v>
      </c>
      <c r="U1977" t="s">
        <v>49</v>
      </c>
    </row>
    <row r="1978" spans="18:21" x14ac:dyDescent="0.3">
      <c r="R1978">
        <v>39</v>
      </c>
      <c r="S1978" t="s">
        <v>49</v>
      </c>
      <c r="T1978">
        <v>108</v>
      </c>
      <c r="U1978" t="s">
        <v>49</v>
      </c>
    </row>
    <row r="1979" spans="18:21" x14ac:dyDescent="0.3">
      <c r="R1979">
        <v>131</v>
      </c>
      <c r="S1979" t="s">
        <v>49</v>
      </c>
      <c r="T1979">
        <v>172</v>
      </c>
      <c r="U1979" t="s">
        <v>49</v>
      </c>
    </row>
    <row r="1980" spans="18:21" x14ac:dyDescent="0.3">
      <c r="R1980">
        <v>526</v>
      </c>
      <c r="S1980" t="s">
        <v>49</v>
      </c>
      <c r="T1980">
        <v>208</v>
      </c>
      <c r="U1980" t="s">
        <v>49</v>
      </c>
    </row>
    <row r="1981" spans="18:21" x14ac:dyDescent="0.3">
      <c r="R1981">
        <v>172</v>
      </c>
      <c r="S1981" t="s">
        <v>49</v>
      </c>
      <c r="T1981">
        <v>212</v>
      </c>
      <c r="U1981" t="s">
        <v>49</v>
      </c>
    </row>
    <row r="1982" spans="18:21" x14ac:dyDescent="0.3">
      <c r="R1982">
        <v>405</v>
      </c>
      <c r="S1982" t="s">
        <v>49</v>
      </c>
      <c r="T1982">
        <v>148</v>
      </c>
      <c r="U1982" t="s">
        <v>49</v>
      </c>
    </row>
    <row r="1983" spans="18:21" x14ac:dyDescent="0.3">
      <c r="R1983">
        <v>77</v>
      </c>
      <c r="S1983" t="s">
        <v>49</v>
      </c>
      <c r="T1983">
        <v>99</v>
      </c>
      <c r="U1983" t="s">
        <v>49</v>
      </c>
    </row>
    <row r="1984" spans="18:21" x14ac:dyDescent="0.3">
      <c r="R1984">
        <v>158</v>
      </c>
      <c r="S1984" t="s">
        <v>49</v>
      </c>
      <c r="T1984">
        <v>133</v>
      </c>
      <c r="U1984" t="s">
        <v>49</v>
      </c>
    </row>
    <row r="1985" spans="18:21" x14ac:dyDescent="0.3">
      <c r="R1985">
        <v>146</v>
      </c>
      <c r="S1985" t="s">
        <v>49</v>
      </c>
      <c r="T1985">
        <v>170</v>
      </c>
      <c r="U1985" t="s">
        <v>49</v>
      </c>
    </row>
    <row r="1986" spans="18:21" x14ac:dyDescent="0.3">
      <c r="R1986">
        <v>27</v>
      </c>
      <c r="S1986" t="s">
        <v>49</v>
      </c>
      <c r="T1986">
        <v>668</v>
      </c>
      <c r="U1986" t="s">
        <v>49</v>
      </c>
    </row>
    <row r="1987" spans="18:21" x14ac:dyDescent="0.3">
      <c r="R1987">
        <v>105</v>
      </c>
      <c r="S1987" t="s">
        <v>49</v>
      </c>
      <c r="T1987">
        <v>81</v>
      </c>
      <c r="U1987" t="s">
        <v>49</v>
      </c>
    </row>
    <row r="1988" spans="18:21" x14ac:dyDescent="0.3">
      <c r="R1988">
        <v>119</v>
      </c>
      <c r="S1988" t="s">
        <v>49</v>
      </c>
      <c r="T1988">
        <v>230</v>
      </c>
      <c r="U1988" t="s">
        <v>49</v>
      </c>
    </row>
    <row r="1989" spans="18:21" x14ac:dyDescent="0.3">
      <c r="R1989">
        <v>327</v>
      </c>
      <c r="S1989" t="s">
        <v>49</v>
      </c>
      <c r="T1989">
        <v>287</v>
      </c>
      <c r="U1989" t="s">
        <v>49</v>
      </c>
    </row>
    <row r="1990" spans="18:21" x14ac:dyDescent="0.3">
      <c r="R1990">
        <v>150</v>
      </c>
      <c r="S1990" t="s">
        <v>49</v>
      </c>
      <c r="T1990">
        <v>618</v>
      </c>
      <c r="U1990" t="s">
        <v>49</v>
      </c>
    </row>
    <row r="1991" spans="18:21" x14ac:dyDescent="0.3">
      <c r="R1991">
        <v>482</v>
      </c>
      <c r="S1991" t="s">
        <v>49</v>
      </c>
      <c r="T1991">
        <v>285</v>
      </c>
      <c r="U1991" t="s">
        <v>49</v>
      </c>
    </row>
    <row r="1992" spans="18:21" x14ac:dyDescent="0.3">
      <c r="R1992">
        <v>81</v>
      </c>
      <c r="S1992" t="s">
        <v>49</v>
      </c>
      <c r="T1992">
        <v>163</v>
      </c>
      <c r="U1992" t="s">
        <v>49</v>
      </c>
    </row>
    <row r="1993" spans="18:21" x14ac:dyDescent="0.3">
      <c r="R1993">
        <v>1164</v>
      </c>
      <c r="S1993" t="s">
        <v>55</v>
      </c>
      <c r="T1993">
        <v>159</v>
      </c>
      <c r="U1993" t="s">
        <v>49</v>
      </c>
    </row>
    <row r="1994" spans="18:21" x14ac:dyDescent="0.3">
      <c r="R1994">
        <v>674</v>
      </c>
      <c r="S1994" t="s">
        <v>49</v>
      </c>
      <c r="T1994">
        <v>197</v>
      </c>
      <c r="U1994" t="s">
        <v>49</v>
      </c>
    </row>
    <row r="1995" spans="18:21" x14ac:dyDescent="0.3">
      <c r="R1995">
        <v>347</v>
      </c>
      <c r="S1995" t="s">
        <v>49</v>
      </c>
      <c r="T1995">
        <v>212</v>
      </c>
      <c r="U1995" t="s">
        <v>49</v>
      </c>
    </row>
    <row r="1996" spans="18:21" x14ac:dyDescent="0.3">
      <c r="R1996">
        <v>712</v>
      </c>
      <c r="S1996" t="s">
        <v>55</v>
      </c>
      <c r="T1996">
        <v>44</v>
      </c>
      <c r="U1996" t="s">
        <v>49</v>
      </c>
    </row>
    <row r="1997" spans="18:21" x14ac:dyDescent="0.3">
      <c r="R1997">
        <v>48</v>
      </c>
      <c r="S1997" t="s">
        <v>49</v>
      </c>
      <c r="T1997">
        <v>180</v>
      </c>
      <c r="U1997" t="s">
        <v>49</v>
      </c>
    </row>
    <row r="1998" spans="18:21" x14ac:dyDescent="0.3">
      <c r="R1998">
        <v>279</v>
      </c>
      <c r="S1998" t="s">
        <v>49</v>
      </c>
      <c r="T1998">
        <v>11</v>
      </c>
      <c r="U1998" t="s">
        <v>49</v>
      </c>
    </row>
    <row r="1999" spans="18:21" x14ac:dyDescent="0.3">
      <c r="R1999">
        <v>236</v>
      </c>
      <c r="S1999" t="s">
        <v>49</v>
      </c>
      <c r="T1999">
        <v>863</v>
      </c>
      <c r="U1999" t="s">
        <v>49</v>
      </c>
    </row>
    <row r="2000" spans="18:21" x14ac:dyDescent="0.3">
      <c r="R2000">
        <v>91</v>
      </c>
      <c r="S2000" t="s">
        <v>49</v>
      </c>
      <c r="T2000">
        <v>388</v>
      </c>
      <c r="U2000" t="s">
        <v>49</v>
      </c>
    </row>
    <row r="2001" spans="18:21" x14ac:dyDescent="0.3">
      <c r="R2001">
        <v>15</v>
      </c>
      <c r="S2001" t="s">
        <v>49</v>
      </c>
      <c r="T2001">
        <v>143</v>
      </c>
      <c r="U2001" t="s">
        <v>49</v>
      </c>
    </row>
    <row r="2002" spans="18:21" x14ac:dyDescent="0.3">
      <c r="R2002">
        <v>161</v>
      </c>
      <c r="S2002" t="s">
        <v>49</v>
      </c>
      <c r="T2002">
        <v>191</v>
      </c>
      <c r="U2002" t="s">
        <v>49</v>
      </c>
    </row>
    <row r="2003" spans="18:21" x14ac:dyDescent="0.3">
      <c r="R2003">
        <v>187</v>
      </c>
      <c r="S2003" t="s">
        <v>49</v>
      </c>
      <c r="T2003">
        <v>62</v>
      </c>
      <c r="U2003" t="s">
        <v>49</v>
      </c>
    </row>
    <row r="2004" spans="18:21" x14ac:dyDescent="0.3">
      <c r="R2004">
        <v>100</v>
      </c>
      <c r="S2004" t="s">
        <v>49</v>
      </c>
      <c r="T2004">
        <v>13</v>
      </c>
      <c r="U2004" t="s">
        <v>49</v>
      </c>
    </row>
    <row r="2005" spans="18:21" x14ac:dyDescent="0.3">
      <c r="R2005">
        <v>214</v>
      </c>
      <c r="S2005" t="s">
        <v>49</v>
      </c>
      <c r="T2005">
        <v>337</v>
      </c>
      <c r="U2005" t="s">
        <v>49</v>
      </c>
    </row>
    <row r="2006" spans="18:21" x14ac:dyDescent="0.3">
      <c r="R2006">
        <v>406</v>
      </c>
      <c r="S2006" t="s">
        <v>49</v>
      </c>
      <c r="T2006">
        <v>88</v>
      </c>
      <c r="U2006" t="s">
        <v>49</v>
      </c>
    </row>
    <row r="2007" spans="18:21" x14ac:dyDescent="0.3">
      <c r="R2007">
        <v>361</v>
      </c>
      <c r="S2007" t="s">
        <v>49</v>
      </c>
      <c r="T2007">
        <v>167</v>
      </c>
      <c r="U2007" t="s">
        <v>49</v>
      </c>
    </row>
    <row r="2008" spans="18:21" x14ac:dyDescent="0.3">
      <c r="R2008">
        <v>30</v>
      </c>
      <c r="S2008" t="s">
        <v>49</v>
      </c>
      <c r="T2008">
        <v>96</v>
      </c>
      <c r="U2008" t="s">
        <v>49</v>
      </c>
    </row>
    <row r="2009" spans="18:21" x14ac:dyDescent="0.3">
      <c r="R2009">
        <v>99</v>
      </c>
      <c r="S2009" t="s">
        <v>49</v>
      </c>
      <c r="T2009">
        <v>537</v>
      </c>
      <c r="U2009" t="s">
        <v>49</v>
      </c>
    </row>
    <row r="2010" spans="18:21" x14ac:dyDescent="0.3">
      <c r="R2010">
        <v>202</v>
      </c>
      <c r="S2010" t="s">
        <v>49</v>
      </c>
      <c r="T2010">
        <v>5</v>
      </c>
      <c r="U2010" t="s">
        <v>49</v>
      </c>
    </row>
    <row r="2011" spans="18:21" x14ac:dyDescent="0.3">
      <c r="R2011">
        <v>318</v>
      </c>
      <c r="S2011" t="s">
        <v>49</v>
      </c>
      <c r="T2011">
        <v>139</v>
      </c>
      <c r="U2011" t="s">
        <v>49</v>
      </c>
    </row>
    <row r="2012" spans="18:21" x14ac:dyDescent="0.3">
      <c r="R2012">
        <v>275</v>
      </c>
      <c r="S2012" t="s">
        <v>49</v>
      </c>
      <c r="T2012">
        <v>570</v>
      </c>
      <c r="U2012" t="s">
        <v>49</v>
      </c>
    </row>
    <row r="2013" spans="18:21" x14ac:dyDescent="0.3">
      <c r="R2013">
        <v>59</v>
      </c>
      <c r="S2013" t="s">
        <v>49</v>
      </c>
      <c r="T2013">
        <v>100</v>
      </c>
      <c r="U2013" t="s">
        <v>49</v>
      </c>
    </row>
    <row r="2014" spans="18:21" x14ac:dyDescent="0.3">
      <c r="R2014">
        <v>70</v>
      </c>
      <c r="S2014" t="s">
        <v>49</v>
      </c>
      <c r="T2014">
        <v>253</v>
      </c>
      <c r="U2014" t="s">
        <v>49</v>
      </c>
    </row>
    <row r="2015" spans="18:21" x14ac:dyDescent="0.3">
      <c r="R2015">
        <v>1126</v>
      </c>
      <c r="S2015" t="s">
        <v>49</v>
      </c>
      <c r="T2015">
        <v>525</v>
      </c>
      <c r="U2015" t="s">
        <v>49</v>
      </c>
    </row>
    <row r="2016" spans="18:21" x14ac:dyDescent="0.3">
      <c r="R2016">
        <v>343</v>
      </c>
      <c r="S2016" t="s">
        <v>55</v>
      </c>
      <c r="T2016">
        <v>696</v>
      </c>
      <c r="U2016" t="s">
        <v>49</v>
      </c>
    </row>
    <row r="2017" spans="18:21" x14ac:dyDescent="0.3">
      <c r="R2017">
        <v>228</v>
      </c>
      <c r="S2017" t="s">
        <v>55</v>
      </c>
      <c r="T2017">
        <v>535</v>
      </c>
      <c r="U2017" t="s">
        <v>49</v>
      </c>
    </row>
    <row r="2018" spans="18:21" x14ac:dyDescent="0.3">
      <c r="R2018">
        <v>209</v>
      </c>
      <c r="S2018" t="s">
        <v>49</v>
      </c>
      <c r="T2018">
        <v>131</v>
      </c>
      <c r="U2018" t="s">
        <v>49</v>
      </c>
    </row>
    <row r="2019" spans="18:21" x14ac:dyDescent="0.3">
      <c r="R2019">
        <v>709</v>
      </c>
      <c r="S2019" t="s">
        <v>55</v>
      </c>
      <c r="T2019">
        <v>6</v>
      </c>
      <c r="U2019" t="s">
        <v>49</v>
      </c>
    </row>
    <row r="2020" spans="18:21" x14ac:dyDescent="0.3">
      <c r="R2020">
        <v>275</v>
      </c>
      <c r="S2020" t="s">
        <v>49</v>
      </c>
      <c r="T2020">
        <v>105</v>
      </c>
      <c r="U2020" t="s">
        <v>49</v>
      </c>
    </row>
    <row r="2021" spans="18:21" x14ac:dyDescent="0.3">
      <c r="R2021">
        <v>51</v>
      </c>
      <c r="S2021" t="s">
        <v>49</v>
      </c>
      <c r="T2021">
        <v>370</v>
      </c>
      <c r="U2021" t="s">
        <v>49</v>
      </c>
    </row>
    <row r="2022" spans="18:21" x14ac:dyDescent="0.3">
      <c r="R2022">
        <v>267</v>
      </c>
      <c r="S2022" t="s">
        <v>49</v>
      </c>
      <c r="T2022">
        <v>29</v>
      </c>
      <c r="U2022" t="s">
        <v>49</v>
      </c>
    </row>
    <row r="2023" spans="18:21" x14ac:dyDescent="0.3">
      <c r="R2023">
        <v>95</v>
      </c>
      <c r="S2023" t="s">
        <v>49</v>
      </c>
      <c r="T2023">
        <v>184</v>
      </c>
      <c r="U2023" t="s">
        <v>49</v>
      </c>
    </row>
    <row r="2024" spans="18:21" x14ac:dyDescent="0.3">
      <c r="R2024">
        <v>246</v>
      </c>
      <c r="S2024" t="s">
        <v>49</v>
      </c>
      <c r="T2024">
        <v>47</v>
      </c>
      <c r="U2024" t="s">
        <v>49</v>
      </c>
    </row>
    <row r="2025" spans="18:21" x14ac:dyDescent="0.3">
      <c r="R2025">
        <v>46</v>
      </c>
      <c r="S2025" t="s">
        <v>49</v>
      </c>
      <c r="T2025">
        <v>193</v>
      </c>
      <c r="U2025" t="s">
        <v>49</v>
      </c>
    </row>
    <row r="2026" spans="18:21" x14ac:dyDescent="0.3">
      <c r="R2026">
        <v>144</v>
      </c>
      <c r="S2026" t="s">
        <v>49</v>
      </c>
      <c r="T2026">
        <v>358</v>
      </c>
      <c r="U2026" t="s">
        <v>49</v>
      </c>
    </row>
    <row r="2027" spans="18:21" x14ac:dyDescent="0.3">
      <c r="R2027">
        <v>249</v>
      </c>
      <c r="S2027" t="s">
        <v>49</v>
      </c>
      <c r="T2027">
        <v>253</v>
      </c>
      <c r="U2027" t="s">
        <v>49</v>
      </c>
    </row>
    <row r="2028" spans="18:21" x14ac:dyDescent="0.3">
      <c r="R2028">
        <v>328</v>
      </c>
      <c r="S2028" t="s">
        <v>49</v>
      </c>
      <c r="T2028">
        <v>197</v>
      </c>
      <c r="U2028" t="s">
        <v>49</v>
      </c>
    </row>
    <row r="2029" spans="18:21" x14ac:dyDescent="0.3">
      <c r="R2029">
        <v>17</v>
      </c>
      <c r="S2029" t="s">
        <v>49</v>
      </c>
      <c r="T2029">
        <v>94</v>
      </c>
      <c r="U2029" t="s">
        <v>49</v>
      </c>
    </row>
    <row r="2030" spans="18:21" x14ac:dyDescent="0.3">
      <c r="R2030">
        <v>126</v>
      </c>
      <c r="S2030" t="s">
        <v>49</v>
      </c>
      <c r="T2030">
        <v>445</v>
      </c>
      <c r="U2030" t="s">
        <v>49</v>
      </c>
    </row>
    <row r="2031" spans="18:21" x14ac:dyDescent="0.3">
      <c r="R2031">
        <v>52</v>
      </c>
      <c r="S2031" t="s">
        <v>49</v>
      </c>
      <c r="T2031">
        <v>153</v>
      </c>
      <c r="U2031" t="s">
        <v>49</v>
      </c>
    </row>
    <row r="2032" spans="18:21" x14ac:dyDescent="0.3">
      <c r="R2032">
        <v>52</v>
      </c>
      <c r="S2032" t="s">
        <v>49</v>
      </c>
      <c r="T2032">
        <v>113</v>
      </c>
      <c r="U2032" t="s">
        <v>49</v>
      </c>
    </row>
    <row r="2033" spans="18:21" x14ac:dyDescent="0.3">
      <c r="R2033">
        <v>285</v>
      </c>
      <c r="S2033" t="s">
        <v>49</v>
      </c>
      <c r="T2033">
        <v>80</v>
      </c>
      <c r="U2033" t="s">
        <v>49</v>
      </c>
    </row>
    <row r="2034" spans="18:21" x14ac:dyDescent="0.3">
      <c r="R2034">
        <v>500</v>
      </c>
      <c r="S2034" t="s">
        <v>55</v>
      </c>
      <c r="T2034">
        <v>318</v>
      </c>
      <c r="U2034" t="s">
        <v>49</v>
      </c>
    </row>
    <row r="2035" spans="18:21" x14ac:dyDescent="0.3">
      <c r="R2035">
        <v>955</v>
      </c>
      <c r="S2035" t="s">
        <v>55</v>
      </c>
      <c r="T2035">
        <v>100</v>
      </c>
      <c r="U2035" t="s">
        <v>49</v>
      </c>
    </row>
    <row r="2036" spans="18:21" x14ac:dyDescent="0.3">
      <c r="R2036">
        <v>216</v>
      </c>
      <c r="S2036" t="s">
        <v>49</v>
      </c>
      <c r="T2036">
        <v>40</v>
      </c>
      <c r="U2036" t="s">
        <v>49</v>
      </c>
    </row>
    <row r="2037" spans="18:21" x14ac:dyDescent="0.3">
      <c r="R2037">
        <v>84</v>
      </c>
      <c r="S2037" t="s">
        <v>49</v>
      </c>
      <c r="T2037">
        <v>55</v>
      </c>
      <c r="U2037" t="s">
        <v>49</v>
      </c>
    </row>
    <row r="2038" spans="18:21" x14ac:dyDescent="0.3">
      <c r="R2038">
        <v>138</v>
      </c>
      <c r="S2038" t="s">
        <v>49</v>
      </c>
      <c r="T2038">
        <v>67</v>
      </c>
      <c r="U2038" t="s">
        <v>49</v>
      </c>
    </row>
    <row r="2039" spans="18:21" x14ac:dyDescent="0.3">
      <c r="R2039">
        <v>436</v>
      </c>
      <c r="S2039" t="s">
        <v>55</v>
      </c>
      <c r="T2039">
        <v>76</v>
      </c>
      <c r="U2039" t="s">
        <v>49</v>
      </c>
    </row>
    <row r="2040" spans="18:21" x14ac:dyDescent="0.3">
      <c r="R2040">
        <v>123</v>
      </c>
      <c r="S2040" t="s">
        <v>49</v>
      </c>
      <c r="T2040">
        <v>73</v>
      </c>
      <c r="U2040" t="s">
        <v>49</v>
      </c>
    </row>
    <row r="2041" spans="18:21" x14ac:dyDescent="0.3">
      <c r="R2041">
        <v>36</v>
      </c>
      <c r="S2041" t="s">
        <v>49</v>
      </c>
      <c r="T2041">
        <v>89</v>
      </c>
      <c r="U2041" t="s">
        <v>49</v>
      </c>
    </row>
    <row r="2042" spans="18:21" x14ac:dyDescent="0.3">
      <c r="R2042">
        <v>405</v>
      </c>
      <c r="S2042" t="s">
        <v>49</v>
      </c>
      <c r="T2042">
        <v>109</v>
      </c>
      <c r="U2042" t="s">
        <v>49</v>
      </c>
    </row>
    <row r="2043" spans="18:21" x14ac:dyDescent="0.3">
      <c r="R2043">
        <v>103</v>
      </c>
      <c r="S2043" t="s">
        <v>49</v>
      </c>
      <c r="T2043">
        <v>98</v>
      </c>
      <c r="U2043" t="s">
        <v>49</v>
      </c>
    </row>
    <row r="2044" spans="18:21" x14ac:dyDescent="0.3">
      <c r="R2044">
        <v>175</v>
      </c>
      <c r="S2044" t="s">
        <v>49</v>
      </c>
      <c r="T2044">
        <v>21</v>
      </c>
      <c r="U2044" t="s">
        <v>49</v>
      </c>
    </row>
    <row r="2045" spans="18:21" x14ac:dyDescent="0.3">
      <c r="R2045">
        <v>374</v>
      </c>
      <c r="S2045" t="s">
        <v>49</v>
      </c>
      <c r="T2045">
        <v>465</v>
      </c>
      <c r="U2045" t="s">
        <v>49</v>
      </c>
    </row>
    <row r="2046" spans="18:21" x14ac:dyDescent="0.3">
      <c r="R2046">
        <v>129</v>
      </c>
      <c r="S2046" t="s">
        <v>49</v>
      </c>
      <c r="T2046">
        <v>106</v>
      </c>
      <c r="U2046" t="s">
        <v>49</v>
      </c>
    </row>
    <row r="2047" spans="18:21" x14ac:dyDescent="0.3">
      <c r="R2047">
        <v>246</v>
      </c>
      <c r="S2047" t="s">
        <v>49</v>
      </c>
      <c r="T2047">
        <v>304</v>
      </c>
      <c r="U2047" t="s">
        <v>49</v>
      </c>
    </row>
    <row r="2048" spans="18:21" x14ac:dyDescent="0.3">
      <c r="R2048">
        <v>107</v>
      </c>
      <c r="S2048" t="s">
        <v>49</v>
      </c>
      <c r="T2048">
        <v>342</v>
      </c>
      <c r="U2048" t="s">
        <v>49</v>
      </c>
    </row>
    <row r="2049" spans="18:21" x14ac:dyDescent="0.3">
      <c r="R2049">
        <v>385</v>
      </c>
      <c r="S2049" t="s">
        <v>49</v>
      </c>
      <c r="T2049">
        <v>16</v>
      </c>
      <c r="U2049" t="s">
        <v>49</v>
      </c>
    </row>
    <row r="2050" spans="18:21" x14ac:dyDescent="0.3">
      <c r="R2050">
        <v>104</v>
      </c>
      <c r="S2050" t="s">
        <v>49</v>
      </c>
      <c r="T2050">
        <v>338</v>
      </c>
      <c r="U2050" t="s">
        <v>49</v>
      </c>
    </row>
    <row r="2051" spans="18:21" x14ac:dyDescent="0.3">
      <c r="R2051">
        <v>309</v>
      </c>
      <c r="S2051" t="s">
        <v>55</v>
      </c>
      <c r="T2051">
        <v>197</v>
      </c>
      <c r="U2051" t="s">
        <v>49</v>
      </c>
    </row>
    <row r="2052" spans="18:21" x14ac:dyDescent="0.3">
      <c r="R2052">
        <v>198</v>
      </c>
      <c r="S2052" t="s">
        <v>49</v>
      </c>
      <c r="T2052">
        <v>956</v>
      </c>
      <c r="U2052" t="s">
        <v>49</v>
      </c>
    </row>
    <row r="2053" spans="18:21" x14ac:dyDescent="0.3">
      <c r="R2053">
        <v>543</v>
      </c>
      <c r="S2053" t="s">
        <v>55</v>
      </c>
      <c r="T2053">
        <v>95</v>
      </c>
      <c r="U2053" t="s">
        <v>49</v>
      </c>
    </row>
    <row r="2054" spans="18:21" x14ac:dyDescent="0.3">
      <c r="R2054">
        <v>143</v>
      </c>
      <c r="S2054" t="s">
        <v>49</v>
      </c>
      <c r="T2054">
        <v>546</v>
      </c>
      <c r="U2054" t="s">
        <v>49</v>
      </c>
    </row>
    <row r="2055" spans="18:21" x14ac:dyDescent="0.3">
      <c r="R2055">
        <v>23</v>
      </c>
      <c r="S2055" t="s">
        <v>49</v>
      </c>
      <c r="T2055">
        <v>124</v>
      </c>
      <c r="U2055" t="s">
        <v>49</v>
      </c>
    </row>
    <row r="2056" spans="18:21" x14ac:dyDescent="0.3">
      <c r="R2056">
        <v>104</v>
      </c>
      <c r="S2056" t="s">
        <v>49</v>
      </c>
      <c r="T2056">
        <v>113</v>
      </c>
      <c r="U2056" t="s">
        <v>49</v>
      </c>
    </row>
    <row r="2057" spans="18:21" x14ac:dyDescent="0.3">
      <c r="R2057">
        <v>378</v>
      </c>
      <c r="S2057" t="s">
        <v>55</v>
      </c>
      <c r="T2057">
        <v>245</v>
      </c>
      <c r="U2057" t="s">
        <v>49</v>
      </c>
    </row>
    <row r="2058" spans="18:21" x14ac:dyDescent="0.3">
      <c r="R2058">
        <v>364</v>
      </c>
      <c r="S2058" t="s">
        <v>49</v>
      </c>
      <c r="T2058">
        <v>188</v>
      </c>
      <c r="U2058" t="s">
        <v>49</v>
      </c>
    </row>
    <row r="2059" spans="18:21" x14ac:dyDescent="0.3">
      <c r="R2059">
        <v>363</v>
      </c>
      <c r="S2059" t="s">
        <v>49</v>
      </c>
      <c r="T2059">
        <v>199</v>
      </c>
      <c r="U2059" t="s">
        <v>49</v>
      </c>
    </row>
    <row r="2060" spans="18:21" x14ac:dyDescent="0.3">
      <c r="R2060">
        <v>248</v>
      </c>
      <c r="S2060" t="s">
        <v>49</v>
      </c>
      <c r="T2060">
        <v>90</v>
      </c>
      <c r="U2060" t="s">
        <v>49</v>
      </c>
    </row>
    <row r="2061" spans="18:21" x14ac:dyDescent="0.3">
      <c r="R2061">
        <v>157</v>
      </c>
      <c r="S2061" t="s">
        <v>49</v>
      </c>
      <c r="T2061">
        <v>350</v>
      </c>
      <c r="U2061" t="s">
        <v>49</v>
      </c>
    </row>
    <row r="2062" spans="18:21" x14ac:dyDescent="0.3">
      <c r="R2062">
        <v>402</v>
      </c>
      <c r="S2062" t="s">
        <v>49</v>
      </c>
      <c r="T2062">
        <v>31</v>
      </c>
      <c r="U2062" t="s">
        <v>49</v>
      </c>
    </row>
    <row r="2063" spans="18:21" x14ac:dyDescent="0.3">
      <c r="R2063">
        <v>203</v>
      </c>
      <c r="S2063" t="s">
        <v>49</v>
      </c>
      <c r="T2063">
        <v>156</v>
      </c>
      <c r="U2063" t="s">
        <v>49</v>
      </c>
    </row>
    <row r="2064" spans="18:21" x14ac:dyDescent="0.3">
      <c r="R2064">
        <v>422</v>
      </c>
      <c r="S2064" t="s">
        <v>49</v>
      </c>
      <c r="T2064">
        <v>299</v>
      </c>
      <c r="U2064" t="s">
        <v>49</v>
      </c>
    </row>
    <row r="2065" spans="18:21" x14ac:dyDescent="0.3">
      <c r="R2065">
        <v>44</v>
      </c>
      <c r="S2065" t="s">
        <v>49</v>
      </c>
      <c r="T2065">
        <v>510</v>
      </c>
      <c r="U2065" t="s">
        <v>49</v>
      </c>
    </row>
    <row r="2066" spans="18:21" x14ac:dyDescent="0.3">
      <c r="R2066">
        <v>358</v>
      </c>
      <c r="S2066" t="s">
        <v>49</v>
      </c>
      <c r="T2066">
        <v>177</v>
      </c>
      <c r="U2066" t="s">
        <v>49</v>
      </c>
    </row>
    <row r="2067" spans="18:21" x14ac:dyDescent="0.3">
      <c r="R2067">
        <v>39</v>
      </c>
      <c r="S2067" t="s">
        <v>49</v>
      </c>
      <c r="T2067">
        <v>123</v>
      </c>
      <c r="U2067" t="s">
        <v>49</v>
      </c>
    </row>
    <row r="2068" spans="18:21" x14ac:dyDescent="0.3">
      <c r="R2068">
        <v>325</v>
      </c>
      <c r="S2068" t="s">
        <v>49</v>
      </c>
      <c r="T2068">
        <v>270</v>
      </c>
      <c r="U2068" t="s">
        <v>49</v>
      </c>
    </row>
    <row r="2069" spans="18:21" x14ac:dyDescent="0.3">
      <c r="R2069">
        <v>238</v>
      </c>
      <c r="S2069" t="s">
        <v>49</v>
      </c>
      <c r="T2069">
        <v>225</v>
      </c>
      <c r="U2069" t="s">
        <v>49</v>
      </c>
    </row>
    <row r="2070" spans="18:21" x14ac:dyDescent="0.3">
      <c r="R2070">
        <v>968</v>
      </c>
      <c r="S2070" t="s">
        <v>55</v>
      </c>
      <c r="T2070">
        <v>63</v>
      </c>
      <c r="U2070" t="s">
        <v>49</v>
      </c>
    </row>
    <row r="2071" spans="18:21" x14ac:dyDescent="0.3">
      <c r="R2071">
        <v>156</v>
      </c>
      <c r="S2071" t="s">
        <v>49</v>
      </c>
      <c r="T2071">
        <v>247</v>
      </c>
      <c r="U2071" t="s">
        <v>49</v>
      </c>
    </row>
    <row r="2072" spans="18:21" x14ac:dyDescent="0.3">
      <c r="R2072">
        <v>681</v>
      </c>
      <c r="S2072" t="s">
        <v>49</v>
      </c>
      <c r="T2072">
        <v>206</v>
      </c>
      <c r="U2072" t="s">
        <v>49</v>
      </c>
    </row>
    <row r="2073" spans="18:21" x14ac:dyDescent="0.3">
      <c r="R2073">
        <v>187</v>
      </c>
      <c r="S2073" t="s">
        <v>49</v>
      </c>
      <c r="T2073">
        <v>168</v>
      </c>
      <c r="U2073" t="s">
        <v>49</v>
      </c>
    </row>
    <row r="2074" spans="18:21" x14ac:dyDescent="0.3">
      <c r="R2074">
        <v>104</v>
      </c>
      <c r="S2074" t="s">
        <v>49</v>
      </c>
      <c r="T2074">
        <v>836</v>
      </c>
      <c r="U2074" t="s">
        <v>49</v>
      </c>
    </row>
    <row r="2075" spans="18:21" x14ac:dyDescent="0.3">
      <c r="R2075">
        <v>860</v>
      </c>
      <c r="S2075" t="s">
        <v>55</v>
      </c>
      <c r="T2075">
        <v>131</v>
      </c>
      <c r="U2075" t="s">
        <v>49</v>
      </c>
    </row>
    <row r="2076" spans="18:21" x14ac:dyDescent="0.3">
      <c r="R2076">
        <v>112</v>
      </c>
      <c r="S2076" t="s">
        <v>49</v>
      </c>
      <c r="T2076">
        <v>89</v>
      </c>
      <c r="U2076" t="s">
        <v>49</v>
      </c>
    </row>
    <row r="2077" spans="18:21" x14ac:dyDescent="0.3">
      <c r="R2077">
        <v>112</v>
      </c>
      <c r="S2077" t="s">
        <v>49</v>
      </c>
      <c r="T2077">
        <v>116</v>
      </c>
      <c r="U2077" t="s">
        <v>49</v>
      </c>
    </row>
    <row r="2078" spans="18:21" x14ac:dyDescent="0.3">
      <c r="R2078">
        <v>32</v>
      </c>
      <c r="S2078" t="s">
        <v>49</v>
      </c>
      <c r="T2078">
        <v>58</v>
      </c>
      <c r="U2078" t="s">
        <v>49</v>
      </c>
    </row>
    <row r="2079" spans="18:21" x14ac:dyDescent="0.3">
      <c r="R2079">
        <v>325</v>
      </c>
      <c r="S2079" t="s">
        <v>55</v>
      </c>
      <c r="T2079">
        <v>36</v>
      </c>
      <c r="U2079" t="s">
        <v>49</v>
      </c>
    </row>
    <row r="2080" spans="18:21" x14ac:dyDescent="0.3">
      <c r="R2080">
        <v>410</v>
      </c>
      <c r="S2080" t="s">
        <v>49</v>
      </c>
      <c r="T2080">
        <v>240</v>
      </c>
      <c r="U2080" t="s">
        <v>49</v>
      </c>
    </row>
    <row r="2081" spans="18:21" x14ac:dyDescent="0.3">
      <c r="R2081">
        <v>640</v>
      </c>
      <c r="S2081" t="s">
        <v>49</v>
      </c>
      <c r="T2081">
        <v>132</v>
      </c>
      <c r="U2081" t="s">
        <v>49</v>
      </c>
    </row>
    <row r="2082" spans="18:21" x14ac:dyDescent="0.3">
      <c r="R2082">
        <v>118</v>
      </c>
      <c r="S2082" t="s">
        <v>49</v>
      </c>
      <c r="T2082">
        <v>544</v>
      </c>
      <c r="U2082" t="s">
        <v>49</v>
      </c>
    </row>
    <row r="2083" spans="18:21" x14ac:dyDescent="0.3">
      <c r="R2083">
        <v>166</v>
      </c>
      <c r="S2083" t="s">
        <v>49</v>
      </c>
      <c r="T2083">
        <v>266</v>
      </c>
      <c r="U2083" t="s">
        <v>49</v>
      </c>
    </row>
    <row r="2084" spans="18:21" x14ac:dyDescent="0.3">
      <c r="R2084">
        <v>173</v>
      </c>
      <c r="S2084" t="s">
        <v>49</v>
      </c>
      <c r="T2084">
        <v>443</v>
      </c>
      <c r="U2084" t="s">
        <v>49</v>
      </c>
    </row>
    <row r="2085" spans="18:21" x14ac:dyDescent="0.3">
      <c r="R2085">
        <v>21</v>
      </c>
      <c r="S2085" t="s">
        <v>49</v>
      </c>
      <c r="T2085">
        <v>324</v>
      </c>
      <c r="U2085" t="s">
        <v>49</v>
      </c>
    </row>
    <row r="2086" spans="18:21" x14ac:dyDescent="0.3">
      <c r="R2086">
        <v>89</v>
      </c>
      <c r="S2086" t="s">
        <v>49</v>
      </c>
      <c r="T2086">
        <v>15</v>
      </c>
      <c r="U2086" t="s">
        <v>49</v>
      </c>
    </row>
    <row r="2087" spans="18:21" x14ac:dyDescent="0.3">
      <c r="R2087">
        <v>151</v>
      </c>
      <c r="S2087" t="s">
        <v>49</v>
      </c>
      <c r="T2087">
        <v>263</v>
      </c>
      <c r="U2087" t="s">
        <v>49</v>
      </c>
    </row>
    <row r="2088" spans="18:21" x14ac:dyDescent="0.3">
      <c r="R2088">
        <v>112</v>
      </c>
      <c r="S2088" t="s">
        <v>49</v>
      </c>
      <c r="T2088">
        <v>199</v>
      </c>
      <c r="U2088" t="s">
        <v>49</v>
      </c>
    </row>
    <row r="2089" spans="18:21" x14ac:dyDescent="0.3">
      <c r="R2089">
        <v>164</v>
      </c>
      <c r="S2089" t="s">
        <v>49</v>
      </c>
      <c r="T2089">
        <v>145</v>
      </c>
      <c r="U2089" t="s">
        <v>49</v>
      </c>
    </row>
    <row r="2090" spans="18:21" x14ac:dyDescent="0.3">
      <c r="R2090">
        <v>145</v>
      </c>
      <c r="S2090" t="s">
        <v>49</v>
      </c>
      <c r="T2090">
        <v>56</v>
      </c>
      <c r="U2090" t="s">
        <v>49</v>
      </c>
    </row>
    <row r="2091" spans="18:21" x14ac:dyDescent="0.3">
      <c r="R2091">
        <v>606</v>
      </c>
      <c r="S2091" t="s">
        <v>55</v>
      </c>
      <c r="T2091">
        <v>11</v>
      </c>
      <c r="U2091" t="s">
        <v>49</v>
      </c>
    </row>
    <row r="2092" spans="18:21" x14ac:dyDescent="0.3">
      <c r="R2092">
        <v>105</v>
      </c>
      <c r="S2092" t="s">
        <v>49</v>
      </c>
      <c r="T2092">
        <v>411</v>
      </c>
      <c r="U2092" t="s">
        <v>49</v>
      </c>
    </row>
    <row r="2093" spans="18:21" x14ac:dyDescent="0.3">
      <c r="R2093">
        <v>85</v>
      </c>
      <c r="S2093" t="s">
        <v>49</v>
      </c>
      <c r="T2093">
        <v>165</v>
      </c>
      <c r="U2093" t="s">
        <v>49</v>
      </c>
    </row>
    <row r="2094" spans="18:21" x14ac:dyDescent="0.3">
      <c r="R2094">
        <v>439</v>
      </c>
      <c r="S2094" t="s">
        <v>49</v>
      </c>
      <c r="T2094">
        <v>619</v>
      </c>
      <c r="U2094" t="s">
        <v>49</v>
      </c>
    </row>
    <row r="2095" spans="18:21" x14ac:dyDescent="0.3">
      <c r="R2095">
        <v>278</v>
      </c>
      <c r="S2095" t="s">
        <v>49</v>
      </c>
      <c r="T2095">
        <v>203</v>
      </c>
      <c r="U2095" t="s">
        <v>49</v>
      </c>
    </row>
    <row r="2096" spans="18:21" x14ac:dyDescent="0.3">
      <c r="R2096">
        <v>205</v>
      </c>
      <c r="S2096" t="s">
        <v>49</v>
      </c>
      <c r="T2096">
        <v>254</v>
      </c>
      <c r="U2096" t="s">
        <v>49</v>
      </c>
    </row>
    <row r="2097" spans="18:21" x14ac:dyDescent="0.3">
      <c r="R2097">
        <v>221</v>
      </c>
      <c r="S2097" t="s">
        <v>49</v>
      </c>
      <c r="T2097">
        <v>189</v>
      </c>
      <c r="U2097" t="s">
        <v>49</v>
      </c>
    </row>
    <row r="2098" spans="18:21" x14ac:dyDescent="0.3">
      <c r="R2098">
        <v>52</v>
      </c>
      <c r="S2098" t="s">
        <v>49</v>
      </c>
      <c r="T2098">
        <v>196</v>
      </c>
      <c r="U2098" t="s">
        <v>49</v>
      </c>
    </row>
    <row r="2099" spans="18:21" x14ac:dyDescent="0.3">
      <c r="R2099">
        <v>84</v>
      </c>
      <c r="S2099" t="s">
        <v>49</v>
      </c>
      <c r="T2099">
        <v>171</v>
      </c>
      <c r="U2099" t="s">
        <v>49</v>
      </c>
    </row>
    <row r="2100" spans="18:21" x14ac:dyDescent="0.3">
      <c r="R2100">
        <v>476</v>
      </c>
      <c r="S2100" t="s">
        <v>49</v>
      </c>
      <c r="T2100">
        <v>239</v>
      </c>
      <c r="U2100" t="s">
        <v>49</v>
      </c>
    </row>
    <row r="2101" spans="18:21" x14ac:dyDescent="0.3">
      <c r="R2101">
        <v>371</v>
      </c>
      <c r="S2101" t="s">
        <v>49</v>
      </c>
      <c r="T2101">
        <v>73</v>
      </c>
      <c r="U2101" t="s">
        <v>49</v>
      </c>
    </row>
    <row r="2102" spans="18:21" x14ac:dyDescent="0.3">
      <c r="R2102">
        <v>128</v>
      </c>
      <c r="S2102" t="s">
        <v>49</v>
      </c>
      <c r="T2102">
        <v>203</v>
      </c>
      <c r="U2102" t="s">
        <v>49</v>
      </c>
    </row>
    <row r="2103" spans="18:21" x14ac:dyDescent="0.3">
      <c r="R2103">
        <v>220</v>
      </c>
      <c r="S2103" t="s">
        <v>49</v>
      </c>
      <c r="T2103">
        <v>158</v>
      </c>
      <c r="U2103" t="s">
        <v>49</v>
      </c>
    </row>
    <row r="2104" spans="18:21" x14ac:dyDescent="0.3">
      <c r="R2104">
        <v>44</v>
      </c>
      <c r="S2104" t="s">
        <v>49</v>
      </c>
      <c r="T2104">
        <v>100</v>
      </c>
      <c r="U2104" t="s">
        <v>49</v>
      </c>
    </row>
    <row r="2105" spans="18:21" x14ac:dyDescent="0.3">
      <c r="R2105">
        <v>30</v>
      </c>
      <c r="S2105" t="s">
        <v>49</v>
      </c>
      <c r="T2105">
        <v>160</v>
      </c>
      <c r="U2105" t="s">
        <v>49</v>
      </c>
    </row>
    <row r="2106" spans="18:21" x14ac:dyDescent="0.3">
      <c r="R2106">
        <v>330</v>
      </c>
      <c r="S2106" t="s">
        <v>49</v>
      </c>
      <c r="T2106">
        <v>661</v>
      </c>
      <c r="U2106" t="s">
        <v>49</v>
      </c>
    </row>
    <row r="2107" spans="18:21" x14ac:dyDescent="0.3">
      <c r="R2107">
        <v>28</v>
      </c>
      <c r="S2107" t="s">
        <v>49</v>
      </c>
      <c r="T2107">
        <v>166</v>
      </c>
      <c r="U2107" t="s">
        <v>49</v>
      </c>
    </row>
    <row r="2108" spans="18:21" x14ac:dyDescent="0.3">
      <c r="R2108">
        <v>908</v>
      </c>
      <c r="S2108" t="s">
        <v>49</v>
      </c>
      <c r="T2108">
        <v>114</v>
      </c>
      <c r="U2108" t="s">
        <v>49</v>
      </c>
    </row>
    <row r="2109" spans="18:21" x14ac:dyDescent="0.3">
      <c r="R2109">
        <v>177</v>
      </c>
      <c r="S2109" t="s">
        <v>49</v>
      </c>
      <c r="T2109">
        <v>58</v>
      </c>
      <c r="U2109" t="s">
        <v>49</v>
      </c>
    </row>
    <row r="2110" spans="18:21" x14ac:dyDescent="0.3">
      <c r="R2110">
        <v>113</v>
      </c>
      <c r="S2110" t="s">
        <v>49</v>
      </c>
      <c r="T2110">
        <v>25</v>
      </c>
      <c r="U2110" t="s">
        <v>49</v>
      </c>
    </row>
    <row r="2111" spans="18:21" x14ac:dyDescent="0.3">
      <c r="R2111">
        <v>289</v>
      </c>
      <c r="S2111" t="s">
        <v>49</v>
      </c>
      <c r="T2111">
        <v>121</v>
      </c>
      <c r="U2111" t="s">
        <v>49</v>
      </c>
    </row>
    <row r="2112" spans="18:21" x14ac:dyDescent="0.3">
      <c r="R2112">
        <v>357</v>
      </c>
      <c r="S2112" t="s">
        <v>49</v>
      </c>
      <c r="T2112">
        <v>226</v>
      </c>
      <c r="U2112" t="s">
        <v>49</v>
      </c>
    </row>
    <row r="2113" spans="18:21" x14ac:dyDescent="0.3">
      <c r="R2113">
        <v>38</v>
      </c>
      <c r="S2113" t="s">
        <v>49</v>
      </c>
      <c r="T2113">
        <v>234</v>
      </c>
      <c r="U2113" t="s">
        <v>49</v>
      </c>
    </row>
    <row r="2114" spans="18:21" x14ac:dyDescent="0.3">
      <c r="R2114">
        <v>414</v>
      </c>
      <c r="S2114" t="s">
        <v>49</v>
      </c>
      <c r="T2114">
        <v>88</v>
      </c>
      <c r="U2114" t="s">
        <v>49</v>
      </c>
    </row>
    <row r="2115" spans="18:21" x14ac:dyDescent="0.3">
      <c r="R2115">
        <v>257</v>
      </c>
      <c r="S2115" t="s">
        <v>49</v>
      </c>
      <c r="T2115">
        <v>85</v>
      </c>
      <c r="U2115" t="s">
        <v>49</v>
      </c>
    </row>
    <row r="2116" spans="18:21" x14ac:dyDescent="0.3">
      <c r="R2116">
        <v>480</v>
      </c>
      <c r="S2116" t="s">
        <v>55</v>
      </c>
      <c r="T2116">
        <v>134</v>
      </c>
      <c r="U2116" t="s">
        <v>49</v>
      </c>
    </row>
    <row r="2117" spans="18:21" x14ac:dyDescent="0.3">
      <c r="R2117">
        <v>252</v>
      </c>
      <c r="S2117" t="s">
        <v>49</v>
      </c>
      <c r="T2117">
        <v>251</v>
      </c>
      <c r="U2117" t="s">
        <v>49</v>
      </c>
    </row>
    <row r="2118" spans="18:21" x14ac:dyDescent="0.3">
      <c r="R2118">
        <v>151</v>
      </c>
      <c r="S2118" t="s">
        <v>49</v>
      </c>
      <c r="T2118">
        <v>152</v>
      </c>
      <c r="U2118" t="s">
        <v>49</v>
      </c>
    </row>
    <row r="2119" spans="18:21" x14ac:dyDescent="0.3">
      <c r="R2119">
        <v>213</v>
      </c>
      <c r="S2119" t="s">
        <v>49</v>
      </c>
      <c r="T2119">
        <v>202</v>
      </c>
      <c r="U2119" t="s">
        <v>49</v>
      </c>
    </row>
    <row r="2120" spans="18:21" x14ac:dyDescent="0.3">
      <c r="R2120">
        <v>119</v>
      </c>
      <c r="S2120" t="s">
        <v>49</v>
      </c>
      <c r="T2120">
        <v>379</v>
      </c>
      <c r="U2120" t="s">
        <v>49</v>
      </c>
    </row>
    <row r="2121" spans="18:21" x14ac:dyDescent="0.3">
      <c r="R2121">
        <v>161</v>
      </c>
      <c r="S2121" t="s">
        <v>49</v>
      </c>
      <c r="T2121">
        <v>123</v>
      </c>
      <c r="U2121" t="s">
        <v>49</v>
      </c>
    </row>
    <row r="2122" spans="18:21" x14ac:dyDescent="0.3">
      <c r="R2122">
        <v>227</v>
      </c>
      <c r="S2122" t="s">
        <v>55</v>
      </c>
      <c r="T2122">
        <v>156</v>
      </c>
      <c r="U2122" t="s">
        <v>49</v>
      </c>
    </row>
    <row r="2123" spans="18:21" x14ac:dyDescent="0.3">
      <c r="R2123">
        <v>12</v>
      </c>
      <c r="S2123" t="s">
        <v>49</v>
      </c>
      <c r="T2123">
        <v>332</v>
      </c>
      <c r="U2123" t="s">
        <v>49</v>
      </c>
    </row>
    <row r="2124" spans="18:21" x14ac:dyDescent="0.3">
      <c r="R2124">
        <v>517</v>
      </c>
      <c r="S2124" t="s">
        <v>55</v>
      </c>
      <c r="T2124">
        <v>90</v>
      </c>
      <c r="U2124" t="s">
        <v>49</v>
      </c>
    </row>
    <row r="2125" spans="18:21" x14ac:dyDescent="0.3">
      <c r="R2125">
        <v>225</v>
      </c>
      <c r="S2125" t="s">
        <v>49</v>
      </c>
      <c r="T2125">
        <v>291</v>
      </c>
      <c r="U2125" t="s">
        <v>49</v>
      </c>
    </row>
    <row r="2126" spans="18:21" x14ac:dyDescent="0.3">
      <c r="R2126">
        <v>150</v>
      </c>
      <c r="S2126" t="s">
        <v>49</v>
      </c>
      <c r="T2126">
        <v>23</v>
      </c>
      <c r="U2126" t="s">
        <v>49</v>
      </c>
    </row>
    <row r="2127" spans="18:21" x14ac:dyDescent="0.3">
      <c r="R2127">
        <v>89</v>
      </c>
      <c r="S2127" t="s">
        <v>49</v>
      </c>
      <c r="T2127">
        <v>122</v>
      </c>
      <c r="U2127" t="s">
        <v>49</v>
      </c>
    </row>
    <row r="2128" spans="18:21" x14ac:dyDescent="0.3">
      <c r="R2128">
        <v>103</v>
      </c>
      <c r="S2128" t="s">
        <v>49</v>
      </c>
      <c r="T2128">
        <v>105</v>
      </c>
      <c r="U2128" t="s">
        <v>49</v>
      </c>
    </row>
    <row r="2129" spans="18:21" x14ac:dyDescent="0.3">
      <c r="R2129">
        <v>128</v>
      </c>
      <c r="S2129" t="s">
        <v>49</v>
      </c>
      <c r="T2129">
        <v>1143</v>
      </c>
      <c r="U2129" t="s">
        <v>49</v>
      </c>
    </row>
    <row r="2130" spans="18:21" x14ac:dyDescent="0.3">
      <c r="R2130">
        <v>277</v>
      </c>
      <c r="S2130" t="s">
        <v>49</v>
      </c>
      <c r="T2130">
        <v>70</v>
      </c>
      <c r="U2130" t="s">
        <v>49</v>
      </c>
    </row>
    <row r="2131" spans="18:21" x14ac:dyDescent="0.3">
      <c r="R2131">
        <v>500</v>
      </c>
      <c r="S2131" t="s">
        <v>55</v>
      </c>
      <c r="T2131">
        <v>264</v>
      </c>
      <c r="U2131" t="s">
        <v>49</v>
      </c>
    </row>
    <row r="2132" spans="18:21" x14ac:dyDescent="0.3">
      <c r="R2132">
        <v>113</v>
      </c>
      <c r="S2132" t="s">
        <v>49</v>
      </c>
      <c r="T2132">
        <v>204</v>
      </c>
      <c r="U2132" t="s">
        <v>49</v>
      </c>
    </row>
    <row r="2133" spans="18:21" x14ac:dyDescent="0.3">
      <c r="R2133">
        <v>326</v>
      </c>
      <c r="S2133" t="s">
        <v>55</v>
      </c>
      <c r="T2133">
        <v>182</v>
      </c>
      <c r="U2133" t="s">
        <v>49</v>
      </c>
    </row>
    <row r="2134" spans="18:21" x14ac:dyDescent="0.3">
      <c r="R2134">
        <v>755</v>
      </c>
      <c r="S2134" t="s">
        <v>49</v>
      </c>
      <c r="T2134">
        <v>386</v>
      </c>
      <c r="U2134" t="s">
        <v>49</v>
      </c>
    </row>
    <row r="2135" spans="18:21" x14ac:dyDescent="0.3">
      <c r="R2135">
        <v>161</v>
      </c>
      <c r="S2135" t="s">
        <v>49</v>
      </c>
      <c r="T2135">
        <v>295</v>
      </c>
      <c r="U2135" t="s">
        <v>49</v>
      </c>
    </row>
    <row r="2136" spans="18:21" x14ac:dyDescent="0.3">
      <c r="R2136">
        <v>100</v>
      </c>
      <c r="S2136" t="s">
        <v>49</v>
      </c>
      <c r="T2136">
        <v>86</v>
      </c>
      <c r="U2136" t="s">
        <v>49</v>
      </c>
    </row>
    <row r="2137" spans="18:21" x14ac:dyDescent="0.3">
      <c r="R2137">
        <v>142</v>
      </c>
      <c r="S2137" t="s">
        <v>49</v>
      </c>
      <c r="T2137">
        <v>16</v>
      </c>
      <c r="U2137" t="s">
        <v>49</v>
      </c>
    </row>
    <row r="2138" spans="18:21" x14ac:dyDescent="0.3">
      <c r="R2138">
        <v>214</v>
      </c>
      <c r="S2138" t="s">
        <v>49</v>
      </c>
      <c r="T2138">
        <v>413</v>
      </c>
      <c r="U2138" t="s">
        <v>49</v>
      </c>
    </row>
    <row r="2139" spans="18:21" x14ac:dyDescent="0.3">
      <c r="R2139">
        <v>167</v>
      </c>
      <c r="S2139" t="s">
        <v>49</v>
      </c>
      <c r="T2139">
        <v>323</v>
      </c>
      <c r="U2139" t="s">
        <v>49</v>
      </c>
    </row>
    <row r="2140" spans="18:21" x14ac:dyDescent="0.3">
      <c r="R2140">
        <v>676</v>
      </c>
      <c r="S2140" t="s">
        <v>49</v>
      </c>
      <c r="T2140">
        <v>78</v>
      </c>
      <c r="U2140" t="s">
        <v>49</v>
      </c>
    </row>
    <row r="2141" spans="18:21" x14ac:dyDescent="0.3">
      <c r="R2141">
        <v>236</v>
      </c>
      <c r="S2141" t="s">
        <v>49</v>
      </c>
      <c r="T2141">
        <v>121</v>
      </c>
      <c r="U2141" t="s">
        <v>49</v>
      </c>
    </row>
    <row r="2142" spans="18:21" x14ac:dyDescent="0.3">
      <c r="R2142">
        <v>993</v>
      </c>
      <c r="S2142" t="s">
        <v>55</v>
      </c>
      <c r="T2142">
        <v>265</v>
      </c>
      <c r="U2142" t="s">
        <v>49</v>
      </c>
    </row>
    <row r="2143" spans="18:21" x14ac:dyDescent="0.3">
      <c r="R2143">
        <v>83</v>
      </c>
      <c r="S2143" t="s">
        <v>49</v>
      </c>
      <c r="T2143">
        <v>386</v>
      </c>
      <c r="U2143" t="s">
        <v>49</v>
      </c>
    </row>
    <row r="2144" spans="18:21" x14ac:dyDescent="0.3">
      <c r="R2144">
        <v>100</v>
      </c>
      <c r="S2144" t="s">
        <v>49</v>
      </c>
      <c r="T2144">
        <v>594</v>
      </c>
      <c r="U2144" t="s">
        <v>49</v>
      </c>
    </row>
    <row r="2145" spans="18:21" x14ac:dyDescent="0.3">
      <c r="R2145">
        <v>289</v>
      </c>
      <c r="S2145" t="s">
        <v>55</v>
      </c>
      <c r="T2145">
        <v>161</v>
      </c>
      <c r="U2145" t="s">
        <v>49</v>
      </c>
    </row>
    <row r="2146" spans="18:21" x14ac:dyDescent="0.3">
      <c r="R2146">
        <v>528</v>
      </c>
      <c r="S2146" t="s">
        <v>49</v>
      </c>
      <c r="T2146">
        <v>450</v>
      </c>
      <c r="U2146" t="s">
        <v>49</v>
      </c>
    </row>
    <row r="2147" spans="18:21" x14ac:dyDescent="0.3">
      <c r="R2147">
        <v>340</v>
      </c>
      <c r="S2147" t="s">
        <v>49</v>
      </c>
      <c r="T2147">
        <v>217</v>
      </c>
      <c r="U2147" t="s">
        <v>49</v>
      </c>
    </row>
    <row r="2148" spans="18:21" x14ac:dyDescent="0.3">
      <c r="R2148">
        <v>33</v>
      </c>
      <c r="S2148" t="s">
        <v>49</v>
      </c>
      <c r="T2148">
        <v>136</v>
      </c>
      <c r="U2148" t="s">
        <v>49</v>
      </c>
    </row>
    <row r="2149" spans="18:21" x14ac:dyDescent="0.3">
      <c r="R2149">
        <v>284</v>
      </c>
      <c r="S2149" t="s">
        <v>49</v>
      </c>
      <c r="T2149">
        <v>322</v>
      </c>
      <c r="U2149" t="s">
        <v>49</v>
      </c>
    </row>
    <row r="2150" spans="18:21" x14ac:dyDescent="0.3">
      <c r="R2150">
        <v>245</v>
      </c>
      <c r="S2150" t="s">
        <v>55</v>
      </c>
      <c r="T2150">
        <v>104</v>
      </c>
      <c r="U2150" t="s">
        <v>49</v>
      </c>
    </row>
    <row r="2151" spans="18:21" x14ac:dyDescent="0.3">
      <c r="R2151">
        <v>115</v>
      </c>
      <c r="S2151" t="s">
        <v>49</v>
      </c>
      <c r="T2151">
        <v>189</v>
      </c>
      <c r="U2151" t="s">
        <v>49</v>
      </c>
    </row>
    <row r="2152" spans="18:21" x14ac:dyDescent="0.3">
      <c r="R2152">
        <v>730</v>
      </c>
      <c r="S2152" t="s">
        <v>49</v>
      </c>
      <c r="T2152">
        <v>123</v>
      </c>
      <c r="U2152" t="s">
        <v>49</v>
      </c>
    </row>
    <row r="2153" spans="18:21" x14ac:dyDescent="0.3">
      <c r="R2153">
        <v>347</v>
      </c>
      <c r="S2153" t="s">
        <v>49</v>
      </c>
      <c r="T2153">
        <v>632</v>
      </c>
      <c r="U2153" t="s">
        <v>49</v>
      </c>
    </row>
    <row r="2154" spans="18:21" x14ac:dyDescent="0.3">
      <c r="R2154">
        <v>58</v>
      </c>
      <c r="S2154" t="s">
        <v>49</v>
      </c>
      <c r="T2154">
        <v>101</v>
      </c>
      <c r="U2154" t="s">
        <v>49</v>
      </c>
    </row>
    <row r="2155" spans="18:21" x14ac:dyDescent="0.3">
      <c r="R2155">
        <v>180</v>
      </c>
      <c r="S2155" t="s">
        <v>49</v>
      </c>
      <c r="T2155">
        <v>640</v>
      </c>
      <c r="U2155" t="s">
        <v>49</v>
      </c>
    </row>
    <row r="2156" spans="18:21" x14ac:dyDescent="0.3">
      <c r="R2156">
        <v>56</v>
      </c>
      <c r="S2156" t="s">
        <v>49</v>
      </c>
      <c r="T2156">
        <v>517</v>
      </c>
      <c r="U2156" t="s">
        <v>49</v>
      </c>
    </row>
    <row r="2157" spans="18:21" x14ac:dyDescent="0.3">
      <c r="R2157">
        <v>326</v>
      </c>
      <c r="S2157" t="s">
        <v>49</v>
      </c>
      <c r="T2157">
        <v>160</v>
      </c>
      <c r="U2157" t="s">
        <v>49</v>
      </c>
    </row>
    <row r="2158" spans="18:21" x14ac:dyDescent="0.3">
      <c r="R2158">
        <v>342</v>
      </c>
      <c r="S2158" t="s">
        <v>49</v>
      </c>
      <c r="T2158">
        <v>177</v>
      </c>
      <c r="U2158" t="s">
        <v>49</v>
      </c>
    </row>
    <row r="2159" spans="18:21" x14ac:dyDescent="0.3">
      <c r="R2159">
        <v>49</v>
      </c>
      <c r="S2159" t="s">
        <v>49</v>
      </c>
      <c r="T2159">
        <v>206</v>
      </c>
      <c r="U2159" t="s">
        <v>49</v>
      </c>
    </row>
    <row r="2160" spans="18:21" x14ac:dyDescent="0.3">
      <c r="R2160">
        <v>110</v>
      </c>
      <c r="S2160" t="s">
        <v>49</v>
      </c>
      <c r="T2160">
        <v>208</v>
      </c>
      <c r="U2160" t="s">
        <v>49</v>
      </c>
    </row>
    <row r="2161" spans="18:21" x14ac:dyDescent="0.3">
      <c r="R2161">
        <v>253</v>
      </c>
      <c r="S2161" t="s">
        <v>55</v>
      </c>
      <c r="T2161">
        <v>169</v>
      </c>
      <c r="U2161" t="s">
        <v>49</v>
      </c>
    </row>
    <row r="2162" spans="18:21" x14ac:dyDescent="0.3">
      <c r="R2162">
        <v>636</v>
      </c>
      <c r="S2162" t="s">
        <v>49</v>
      </c>
      <c r="T2162">
        <v>505</v>
      </c>
      <c r="U2162" t="s">
        <v>49</v>
      </c>
    </row>
    <row r="2163" spans="18:21" x14ac:dyDescent="0.3">
      <c r="R2163">
        <v>137</v>
      </c>
      <c r="S2163" t="s">
        <v>49</v>
      </c>
      <c r="T2163">
        <v>284</v>
      </c>
      <c r="U2163" t="s">
        <v>49</v>
      </c>
    </row>
    <row r="2164" spans="18:21" x14ac:dyDescent="0.3">
      <c r="R2164">
        <v>173</v>
      </c>
      <c r="S2164" t="s">
        <v>49</v>
      </c>
      <c r="T2164">
        <v>89</v>
      </c>
      <c r="U2164" t="s">
        <v>49</v>
      </c>
    </row>
    <row r="2165" spans="18:21" x14ac:dyDescent="0.3">
      <c r="R2165">
        <v>227</v>
      </c>
      <c r="S2165" t="s">
        <v>49</v>
      </c>
      <c r="T2165">
        <v>138</v>
      </c>
      <c r="U2165" t="s">
        <v>49</v>
      </c>
    </row>
    <row r="2166" spans="18:21" x14ac:dyDescent="0.3">
      <c r="R2166">
        <v>88</v>
      </c>
      <c r="S2166" t="s">
        <v>49</v>
      </c>
      <c r="T2166">
        <v>262</v>
      </c>
      <c r="U2166" t="s">
        <v>49</v>
      </c>
    </row>
    <row r="2167" spans="18:21" x14ac:dyDescent="0.3">
      <c r="R2167">
        <v>426</v>
      </c>
      <c r="S2167" t="s">
        <v>49</v>
      </c>
      <c r="T2167">
        <v>61</v>
      </c>
      <c r="U2167" t="s">
        <v>49</v>
      </c>
    </row>
    <row r="2168" spans="18:21" x14ac:dyDescent="0.3">
      <c r="R2168">
        <v>195</v>
      </c>
      <c r="S2168" t="s">
        <v>49</v>
      </c>
      <c r="T2168">
        <v>217</v>
      </c>
      <c r="U2168" t="s">
        <v>49</v>
      </c>
    </row>
    <row r="2169" spans="18:21" x14ac:dyDescent="0.3">
      <c r="R2169">
        <v>230</v>
      </c>
      <c r="S2169" t="s">
        <v>49</v>
      </c>
      <c r="T2169">
        <v>192</v>
      </c>
      <c r="U2169" t="s">
        <v>49</v>
      </c>
    </row>
    <row r="2170" spans="18:21" x14ac:dyDescent="0.3">
      <c r="R2170">
        <v>750</v>
      </c>
      <c r="S2170" t="s">
        <v>55</v>
      </c>
      <c r="T2170">
        <v>174</v>
      </c>
      <c r="U2170" t="s">
        <v>49</v>
      </c>
    </row>
    <row r="2171" spans="18:21" x14ac:dyDescent="0.3">
      <c r="R2171">
        <v>413</v>
      </c>
      <c r="S2171" t="s">
        <v>49</v>
      </c>
      <c r="T2171">
        <v>292</v>
      </c>
      <c r="U2171" t="s">
        <v>49</v>
      </c>
    </row>
    <row r="2172" spans="18:21" x14ac:dyDescent="0.3">
      <c r="R2172">
        <v>104</v>
      </c>
      <c r="S2172" t="s">
        <v>49</v>
      </c>
      <c r="T2172">
        <v>240</v>
      </c>
      <c r="U2172" t="s">
        <v>49</v>
      </c>
    </row>
    <row r="2173" spans="18:21" x14ac:dyDescent="0.3">
      <c r="R2173">
        <v>138</v>
      </c>
      <c r="S2173" t="s">
        <v>49</v>
      </c>
      <c r="T2173">
        <v>282</v>
      </c>
      <c r="U2173" t="s">
        <v>49</v>
      </c>
    </row>
    <row r="2174" spans="18:21" x14ac:dyDescent="0.3">
      <c r="R2174">
        <v>334</v>
      </c>
      <c r="S2174" t="s">
        <v>49</v>
      </c>
      <c r="T2174">
        <v>128</v>
      </c>
      <c r="U2174" t="s">
        <v>49</v>
      </c>
    </row>
    <row r="2175" spans="18:21" x14ac:dyDescent="0.3">
      <c r="R2175">
        <v>868</v>
      </c>
      <c r="S2175" t="s">
        <v>49</v>
      </c>
      <c r="T2175">
        <v>161</v>
      </c>
      <c r="U2175" t="s">
        <v>49</v>
      </c>
    </row>
    <row r="2176" spans="18:21" x14ac:dyDescent="0.3">
      <c r="R2176">
        <v>102</v>
      </c>
      <c r="S2176" t="s">
        <v>49</v>
      </c>
      <c r="T2176">
        <v>291</v>
      </c>
      <c r="U2176" t="s">
        <v>49</v>
      </c>
    </row>
    <row r="2177" spans="18:21" x14ac:dyDescent="0.3">
      <c r="R2177">
        <v>77</v>
      </c>
      <c r="S2177" t="s">
        <v>49</v>
      </c>
      <c r="T2177">
        <v>356</v>
      </c>
      <c r="U2177" t="s">
        <v>49</v>
      </c>
    </row>
    <row r="2178" spans="18:21" x14ac:dyDescent="0.3">
      <c r="R2178">
        <v>199</v>
      </c>
      <c r="S2178" t="s">
        <v>55</v>
      </c>
      <c r="T2178">
        <v>294</v>
      </c>
      <c r="U2178" t="s">
        <v>49</v>
      </c>
    </row>
    <row r="2179" spans="18:21" x14ac:dyDescent="0.3">
      <c r="R2179">
        <v>332</v>
      </c>
      <c r="S2179" t="s">
        <v>49</v>
      </c>
      <c r="T2179">
        <v>422</v>
      </c>
      <c r="U2179" t="s">
        <v>49</v>
      </c>
    </row>
    <row r="2180" spans="18:21" x14ac:dyDescent="0.3">
      <c r="R2180">
        <v>124</v>
      </c>
      <c r="S2180" t="s">
        <v>49</v>
      </c>
      <c r="T2180">
        <v>227</v>
      </c>
      <c r="U2180" t="s">
        <v>49</v>
      </c>
    </row>
    <row r="2181" spans="18:21" x14ac:dyDescent="0.3">
      <c r="R2181">
        <v>91</v>
      </c>
      <c r="S2181" t="s">
        <v>49</v>
      </c>
      <c r="T2181">
        <v>560</v>
      </c>
      <c r="U2181" t="s">
        <v>49</v>
      </c>
    </row>
    <row r="2182" spans="18:21" x14ac:dyDescent="0.3">
      <c r="R2182">
        <v>104</v>
      </c>
      <c r="S2182" t="s">
        <v>49</v>
      </c>
      <c r="T2182">
        <v>135</v>
      </c>
      <c r="U2182" t="s">
        <v>49</v>
      </c>
    </row>
    <row r="2183" spans="18:21" x14ac:dyDescent="0.3">
      <c r="R2183">
        <v>125</v>
      </c>
      <c r="S2183" t="s">
        <v>49</v>
      </c>
      <c r="T2183">
        <v>361</v>
      </c>
      <c r="U2183" t="s">
        <v>49</v>
      </c>
    </row>
    <row r="2184" spans="18:21" x14ac:dyDescent="0.3">
      <c r="R2184">
        <v>635</v>
      </c>
      <c r="S2184" t="s">
        <v>55</v>
      </c>
      <c r="T2184">
        <v>246</v>
      </c>
      <c r="U2184" t="s">
        <v>49</v>
      </c>
    </row>
    <row r="2185" spans="18:21" x14ac:dyDescent="0.3">
      <c r="R2185">
        <v>90</v>
      </c>
      <c r="S2185" t="s">
        <v>49</v>
      </c>
      <c r="T2185">
        <v>419</v>
      </c>
      <c r="U2185" t="s">
        <v>49</v>
      </c>
    </row>
    <row r="2186" spans="18:21" x14ac:dyDescent="0.3">
      <c r="R2186">
        <v>310</v>
      </c>
      <c r="S2186" t="s">
        <v>49</v>
      </c>
      <c r="T2186">
        <v>71</v>
      </c>
      <c r="U2186" t="s">
        <v>49</v>
      </c>
    </row>
    <row r="2187" spans="18:21" x14ac:dyDescent="0.3">
      <c r="R2187">
        <v>207</v>
      </c>
      <c r="S2187" t="s">
        <v>49</v>
      </c>
      <c r="T2187">
        <v>357</v>
      </c>
      <c r="U2187" t="s">
        <v>49</v>
      </c>
    </row>
    <row r="2188" spans="18:21" x14ac:dyDescent="0.3">
      <c r="R2188">
        <v>43</v>
      </c>
      <c r="S2188" t="s">
        <v>49</v>
      </c>
      <c r="T2188">
        <v>164</v>
      </c>
      <c r="U2188" t="s">
        <v>49</v>
      </c>
    </row>
    <row r="2189" spans="18:21" x14ac:dyDescent="0.3">
      <c r="R2189">
        <v>126</v>
      </c>
      <c r="S2189" t="s">
        <v>49</v>
      </c>
      <c r="T2189">
        <v>263</v>
      </c>
      <c r="U2189" t="s">
        <v>49</v>
      </c>
    </row>
    <row r="2190" spans="18:21" x14ac:dyDescent="0.3">
      <c r="R2190">
        <v>137</v>
      </c>
      <c r="S2190" t="s">
        <v>49</v>
      </c>
      <c r="T2190">
        <v>146</v>
      </c>
      <c r="U2190" t="s">
        <v>49</v>
      </c>
    </row>
    <row r="2191" spans="18:21" x14ac:dyDescent="0.3">
      <c r="R2191">
        <v>284</v>
      </c>
      <c r="S2191" t="s">
        <v>49</v>
      </c>
      <c r="T2191">
        <v>72</v>
      </c>
      <c r="U2191" t="s">
        <v>49</v>
      </c>
    </row>
    <row r="2192" spans="18:21" x14ac:dyDescent="0.3">
      <c r="R2192">
        <v>68</v>
      </c>
      <c r="S2192" t="s">
        <v>49</v>
      </c>
      <c r="T2192">
        <v>131</v>
      </c>
      <c r="U2192" t="s">
        <v>49</v>
      </c>
    </row>
    <row r="2193" spans="18:21" x14ac:dyDescent="0.3">
      <c r="R2193">
        <v>67</v>
      </c>
      <c r="S2193" t="s">
        <v>49</v>
      </c>
      <c r="T2193">
        <v>1183</v>
      </c>
      <c r="U2193" t="s">
        <v>49</v>
      </c>
    </row>
    <row r="2194" spans="18:21" x14ac:dyDescent="0.3">
      <c r="R2194">
        <v>8</v>
      </c>
      <c r="S2194" t="s">
        <v>49</v>
      </c>
      <c r="T2194">
        <v>123</v>
      </c>
      <c r="U2194" t="s">
        <v>49</v>
      </c>
    </row>
    <row r="2195" spans="18:21" x14ac:dyDescent="0.3">
      <c r="R2195">
        <v>62</v>
      </c>
      <c r="S2195" t="s">
        <v>49</v>
      </c>
      <c r="T2195">
        <v>483</v>
      </c>
      <c r="U2195" t="s">
        <v>49</v>
      </c>
    </row>
    <row r="2196" spans="18:21" x14ac:dyDescent="0.3">
      <c r="R2196">
        <v>175</v>
      </c>
      <c r="S2196" t="s">
        <v>49</v>
      </c>
      <c r="T2196">
        <v>238</v>
      </c>
      <c r="U2196" t="s">
        <v>49</v>
      </c>
    </row>
    <row r="2197" spans="18:21" x14ac:dyDescent="0.3">
      <c r="R2197">
        <v>395</v>
      </c>
      <c r="S2197" t="s">
        <v>55</v>
      </c>
      <c r="T2197">
        <v>90</v>
      </c>
      <c r="U2197" t="s">
        <v>49</v>
      </c>
    </row>
    <row r="2198" spans="18:21" x14ac:dyDescent="0.3">
      <c r="R2198">
        <v>27</v>
      </c>
      <c r="S2198" t="s">
        <v>49</v>
      </c>
      <c r="T2198">
        <v>385</v>
      </c>
      <c r="U2198" t="s">
        <v>49</v>
      </c>
    </row>
    <row r="2199" spans="18:21" x14ac:dyDescent="0.3">
      <c r="R2199">
        <v>195</v>
      </c>
      <c r="S2199" t="s">
        <v>49</v>
      </c>
      <c r="T2199">
        <v>240</v>
      </c>
      <c r="U2199" t="s">
        <v>49</v>
      </c>
    </row>
    <row r="2200" spans="18:21" x14ac:dyDescent="0.3">
      <c r="R2200">
        <v>254</v>
      </c>
      <c r="S2200" t="s">
        <v>49</v>
      </c>
      <c r="T2200">
        <v>104</v>
      </c>
      <c r="U2200" t="s">
        <v>49</v>
      </c>
    </row>
    <row r="2201" spans="18:21" x14ac:dyDescent="0.3">
      <c r="R2201">
        <v>199</v>
      </c>
      <c r="S2201" t="s">
        <v>49</v>
      </c>
      <c r="T2201">
        <v>109</v>
      </c>
      <c r="U2201" t="s">
        <v>49</v>
      </c>
    </row>
    <row r="2202" spans="18:21" x14ac:dyDescent="0.3">
      <c r="R2202">
        <v>73</v>
      </c>
      <c r="S2202" t="s">
        <v>49</v>
      </c>
      <c r="T2202">
        <v>598</v>
      </c>
      <c r="U2202" t="s">
        <v>49</v>
      </c>
    </row>
    <row r="2203" spans="18:21" x14ac:dyDescent="0.3">
      <c r="R2203">
        <v>351</v>
      </c>
      <c r="S2203" t="s">
        <v>49</v>
      </c>
      <c r="T2203">
        <v>274</v>
      </c>
      <c r="U2203" t="s">
        <v>49</v>
      </c>
    </row>
    <row r="2204" spans="18:21" x14ac:dyDescent="0.3">
      <c r="R2204">
        <v>1689</v>
      </c>
      <c r="S2204" t="s">
        <v>55</v>
      </c>
      <c r="T2204">
        <v>123</v>
      </c>
      <c r="U2204" t="s">
        <v>49</v>
      </c>
    </row>
    <row r="2205" spans="18:21" x14ac:dyDescent="0.3">
      <c r="R2205">
        <v>267</v>
      </c>
      <c r="S2205" t="s">
        <v>49</v>
      </c>
      <c r="T2205">
        <v>70</v>
      </c>
      <c r="U2205" t="s">
        <v>49</v>
      </c>
    </row>
    <row r="2206" spans="18:21" x14ac:dyDescent="0.3">
      <c r="R2206">
        <v>234</v>
      </c>
      <c r="S2206" t="s">
        <v>49</v>
      </c>
      <c r="T2206">
        <v>260</v>
      </c>
      <c r="U2206" t="s">
        <v>49</v>
      </c>
    </row>
    <row r="2207" spans="18:21" x14ac:dyDescent="0.3">
      <c r="R2207">
        <v>234</v>
      </c>
      <c r="S2207" t="s">
        <v>49</v>
      </c>
      <c r="T2207">
        <v>190</v>
      </c>
      <c r="U2207" t="s">
        <v>49</v>
      </c>
    </row>
    <row r="2208" spans="18:21" x14ac:dyDescent="0.3">
      <c r="R2208">
        <v>94</v>
      </c>
      <c r="S2208" t="s">
        <v>49</v>
      </c>
      <c r="T2208">
        <v>521</v>
      </c>
      <c r="U2208" t="s">
        <v>49</v>
      </c>
    </row>
    <row r="2209" spans="18:21" x14ac:dyDescent="0.3">
      <c r="R2209">
        <v>77</v>
      </c>
      <c r="S2209" t="s">
        <v>49</v>
      </c>
      <c r="T2209">
        <v>228</v>
      </c>
      <c r="U2209" t="s">
        <v>49</v>
      </c>
    </row>
    <row r="2210" spans="18:21" x14ac:dyDescent="0.3">
      <c r="R2210">
        <v>242</v>
      </c>
      <c r="S2210" t="s">
        <v>49</v>
      </c>
      <c r="T2210">
        <v>74</v>
      </c>
      <c r="U2210" t="s">
        <v>49</v>
      </c>
    </row>
    <row r="2211" spans="18:21" x14ac:dyDescent="0.3">
      <c r="R2211">
        <v>247</v>
      </c>
      <c r="S2211" t="s">
        <v>49</v>
      </c>
      <c r="T2211">
        <v>57</v>
      </c>
      <c r="U2211" t="s">
        <v>49</v>
      </c>
    </row>
    <row r="2212" spans="18:21" x14ac:dyDescent="0.3">
      <c r="R2212">
        <v>85</v>
      </c>
      <c r="S2212" t="s">
        <v>49</v>
      </c>
      <c r="T2212">
        <v>119</v>
      </c>
      <c r="U2212" t="s">
        <v>49</v>
      </c>
    </row>
    <row r="2213" spans="18:21" x14ac:dyDescent="0.3">
      <c r="R2213">
        <v>607</v>
      </c>
      <c r="S2213" t="s">
        <v>49</v>
      </c>
      <c r="T2213">
        <v>124</v>
      </c>
      <c r="U2213" t="s">
        <v>49</v>
      </c>
    </row>
    <row r="2214" spans="18:21" x14ac:dyDescent="0.3">
      <c r="R2214">
        <v>485</v>
      </c>
      <c r="S2214" t="s">
        <v>55</v>
      </c>
      <c r="T2214">
        <v>65</v>
      </c>
      <c r="U2214" t="s">
        <v>49</v>
      </c>
    </row>
    <row r="2215" spans="18:21" x14ac:dyDescent="0.3">
      <c r="R2215">
        <v>184</v>
      </c>
      <c r="S2215" t="s">
        <v>55</v>
      </c>
      <c r="T2215">
        <v>127</v>
      </c>
      <c r="U2215" t="s">
        <v>49</v>
      </c>
    </row>
    <row r="2216" spans="18:21" x14ac:dyDescent="0.3">
      <c r="R2216">
        <v>258</v>
      </c>
      <c r="S2216" t="s">
        <v>49</v>
      </c>
      <c r="T2216">
        <v>172</v>
      </c>
      <c r="U2216" t="s">
        <v>49</v>
      </c>
    </row>
    <row r="2217" spans="18:21" x14ac:dyDescent="0.3">
      <c r="R2217">
        <v>156</v>
      </c>
      <c r="S2217" t="s">
        <v>49</v>
      </c>
      <c r="T2217">
        <v>174</v>
      </c>
      <c r="U2217" t="s">
        <v>49</v>
      </c>
    </row>
    <row r="2218" spans="18:21" x14ac:dyDescent="0.3">
      <c r="R2218">
        <v>160</v>
      </c>
      <c r="S2218" t="s">
        <v>49</v>
      </c>
      <c r="T2218">
        <v>41</v>
      </c>
      <c r="U2218" t="s">
        <v>49</v>
      </c>
    </row>
    <row r="2219" spans="18:21" x14ac:dyDescent="0.3">
      <c r="R2219">
        <v>1021</v>
      </c>
      <c r="S2219" t="s">
        <v>49</v>
      </c>
      <c r="T2219">
        <v>232</v>
      </c>
      <c r="U2219" t="s">
        <v>49</v>
      </c>
    </row>
    <row r="2220" spans="18:21" x14ac:dyDescent="0.3">
      <c r="R2220">
        <v>5</v>
      </c>
      <c r="S2220" t="s">
        <v>49</v>
      </c>
      <c r="T2220">
        <v>161</v>
      </c>
      <c r="U2220" t="s">
        <v>49</v>
      </c>
    </row>
    <row r="2221" spans="18:21" x14ac:dyDescent="0.3">
      <c r="R2221">
        <v>701</v>
      </c>
      <c r="S2221" t="s">
        <v>55</v>
      </c>
      <c r="T2221">
        <v>124</v>
      </c>
      <c r="U2221" t="s">
        <v>49</v>
      </c>
    </row>
    <row r="2222" spans="18:21" x14ac:dyDescent="0.3">
      <c r="R2222">
        <v>732</v>
      </c>
      <c r="S2222" t="s">
        <v>55</v>
      </c>
      <c r="T2222">
        <v>162</v>
      </c>
      <c r="U2222" t="s">
        <v>49</v>
      </c>
    </row>
    <row r="2223" spans="18:21" x14ac:dyDescent="0.3">
      <c r="R2223">
        <v>122</v>
      </c>
      <c r="S2223" t="s">
        <v>49</v>
      </c>
      <c r="T2223">
        <v>431</v>
      </c>
      <c r="U2223" t="s">
        <v>49</v>
      </c>
    </row>
    <row r="2224" spans="18:21" x14ac:dyDescent="0.3">
      <c r="R2224">
        <v>559</v>
      </c>
      <c r="S2224" t="s">
        <v>49</v>
      </c>
      <c r="T2224">
        <v>191</v>
      </c>
      <c r="U2224" t="s">
        <v>49</v>
      </c>
    </row>
    <row r="2225" spans="18:21" x14ac:dyDescent="0.3">
      <c r="R2225">
        <v>141</v>
      </c>
      <c r="S2225" t="s">
        <v>49</v>
      </c>
      <c r="T2225">
        <v>249</v>
      </c>
      <c r="U2225" t="s">
        <v>49</v>
      </c>
    </row>
    <row r="2226" spans="18:21" x14ac:dyDescent="0.3">
      <c r="R2226">
        <v>87</v>
      </c>
      <c r="S2226" t="s">
        <v>49</v>
      </c>
      <c r="T2226">
        <v>189</v>
      </c>
      <c r="U2226" t="s">
        <v>49</v>
      </c>
    </row>
    <row r="2227" spans="18:21" x14ac:dyDescent="0.3">
      <c r="R2227">
        <v>577</v>
      </c>
      <c r="S2227" t="s">
        <v>49</v>
      </c>
      <c r="T2227">
        <v>167</v>
      </c>
      <c r="U2227" t="s">
        <v>49</v>
      </c>
    </row>
    <row r="2228" spans="18:21" x14ac:dyDescent="0.3">
      <c r="R2228">
        <v>193</v>
      </c>
      <c r="S2228" t="s">
        <v>49</v>
      </c>
      <c r="T2228">
        <v>73</v>
      </c>
      <c r="U2228" t="s">
        <v>49</v>
      </c>
    </row>
    <row r="2229" spans="18:21" x14ac:dyDescent="0.3">
      <c r="R2229">
        <v>210</v>
      </c>
      <c r="S2229" t="s">
        <v>49</v>
      </c>
      <c r="T2229">
        <v>162</v>
      </c>
      <c r="U2229" t="s">
        <v>49</v>
      </c>
    </row>
    <row r="2230" spans="18:21" x14ac:dyDescent="0.3">
      <c r="R2230">
        <v>732</v>
      </c>
      <c r="S2230" t="s">
        <v>49</v>
      </c>
      <c r="T2230">
        <v>235</v>
      </c>
      <c r="U2230" t="s">
        <v>49</v>
      </c>
    </row>
    <row r="2231" spans="18:21" x14ac:dyDescent="0.3">
      <c r="R2231">
        <v>121</v>
      </c>
      <c r="S2231" t="s">
        <v>49</v>
      </c>
      <c r="T2231">
        <v>44</v>
      </c>
      <c r="U2231" t="s">
        <v>49</v>
      </c>
    </row>
    <row r="2232" spans="18:21" x14ac:dyDescent="0.3">
      <c r="R2232">
        <v>150</v>
      </c>
      <c r="S2232" t="s">
        <v>49</v>
      </c>
      <c r="T2232">
        <v>127</v>
      </c>
      <c r="U2232" t="s">
        <v>49</v>
      </c>
    </row>
    <row r="2233" spans="18:21" x14ac:dyDescent="0.3">
      <c r="R2233">
        <v>140</v>
      </c>
      <c r="S2233" t="s">
        <v>49</v>
      </c>
      <c r="T2233">
        <v>93</v>
      </c>
      <c r="U2233" t="s">
        <v>49</v>
      </c>
    </row>
    <row r="2234" spans="18:21" x14ac:dyDescent="0.3">
      <c r="R2234">
        <v>386</v>
      </c>
      <c r="S2234" t="s">
        <v>49</v>
      </c>
      <c r="T2234">
        <v>143</v>
      </c>
      <c r="U2234" t="s">
        <v>49</v>
      </c>
    </row>
    <row r="2235" spans="18:21" x14ac:dyDescent="0.3">
      <c r="R2235">
        <v>733</v>
      </c>
      <c r="S2235" t="s">
        <v>55</v>
      </c>
      <c r="T2235">
        <v>81</v>
      </c>
      <c r="U2235" t="s">
        <v>49</v>
      </c>
    </row>
    <row r="2236" spans="18:21" x14ac:dyDescent="0.3">
      <c r="R2236">
        <v>108</v>
      </c>
      <c r="S2236" t="s">
        <v>49</v>
      </c>
      <c r="T2236">
        <v>77</v>
      </c>
      <c r="U2236" t="s">
        <v>49</v>
      </c>
    </row>
    <row r="2237" spans="18:21" x14ac:dyDescent="0.3">
      <c r="R2237">
        <v>80</v>
      </c>
      <c r="S2237" t="s">
        <v>49</v>
      </c>
      <c r="T2237">
        <v>115</v>
      </c>
      <c r="U2237" t="s">
        <v>49</v>
      </c>
    </row>
    <row r="2238" spans="18:21" x14ac:dyDescent="0.3">
      <c r="R2238">
        <v>155</v>
      </c>
      <c r="S2238" t="s">
        <v>49</v>
      </c>
      <c r="T2238">
        <v>125</v>
      </c>
      <c r="U2238" t="s">
        <v>49</v>
      </c>
    </row>
    <row r="2239" spans="18:21" x14ac:dyDescent="0.3">
      <c r="R2239">
        <v>389</v>
      </c>
      <c r="S2239" t="s">
        <v>49</v>
      </c>
      <c r="T2239">
        <v>53</v>
      </c>
      <c r="U2239" t="s">
        <v>49</v>
      </c>
    </row>
    <row r="2240" spans="18:21" x14ac:dyDescent="0.3">
      <c r="R2240">
        <v>133</v>
      </c>
      <c r="S2240" t="s">
        <v>49</v>
      </c>
      <c r="T2240">
        <v>77</v>
      </c>
      <c r="U2240" t="s">
        <v>49</v>
      </c>
    </row>
    <row r="2241" spans="18:21" x14ac:dyDescent="0.3">
      <c r="R2241">
        <v>328</v>
      </c>
      <c r="S2241" t="s">
        <v>49</v>
      </c>
      <c r="T2241">
        <v>45</v>
      </c>
      <c r="U2241" t="s">
        <v>49</v>
      </c>
    </row>
    <row r="2242" spans="18:21" x14ac:dyDescent="0.3">
      <c r="R2242">
        <v>119</v>
      </c>
      <c r="S2242" t="s">
        <v>49</v>
      </c>
      <c r="T2242">
        <v>74</v>
      </c>
      <c r="U2242" t="s">
        <v>49</v>
      </c>
    </row>
    <row r="2243" spans="18:21" x14ac:dyDescent="0.3">
      <c r="R2243">
        <v>87</v>
      </c>
      <c r="S2243" t="s">
        <v>49</v>
      </c>
      <c r="T2243">
        <v>169</v>
      </c>
      <c r="U2243" t="s">
        <v>49</v>
      </c>
    </row>
    <row r="2244" spans="18:21" x14ac:dyDescent="0.3">
      <c r="R2244">
        <v>162</v>
      </c>
      <c r="S2244" t="s">
        <v>49</v>
      </c>
      <c r="T2244">
        <v>269</v>
      </c>
      <c r="U2244" t="s">
        <v>49</v>
      </c>
    </row>
    <row r="2245" spans="18:21" x14ac:dyDescent="0.3">
      <c r="R2245">
        <v>294</v>
      </c>
      <c r="S2245" t="s">
        <v>49</v>
      </c>
      <c r="T2245">
        <v>52</v>
      </c>
      <c r="U2245" t="s">
        <v>49</v>
      </c>
    </row>
    <row r="2246" spans="18:21" x14ac:dyDescent="0.3">
      <c r="R2246">
        <v>128</v>
      </c>
      <c r="S2246" t="s">
        <v>49</v>
      </c>
      <c r="T2246">
        <v>246</v>
      </c>
      <c r="U2246" t="s">
        <v>49</v>
      </c>
    </row>
    <row r="2247" spans="18:21" x14ac:dyDescent="0.3">
      <c r="R2247">
        <v>108</v>
      </c>
      <c r="S2247" t="s">
        <v>49</v>
      </c>
      <c r="T2247">
        <v>218</v>
      </c>
      <c r="U2247" t="s">
        <v>49</v>
      </c>
    </row>
    <row r="2248" spans="18:21" x14ac:dyDescent="0.3">
      <c r="R2248">
        <v>172</v>
      </c>
      <c r="S2248" t="s">
        <v>49</v>
      </c>
      <c r="T2248">
        <v>142</v>
      </c>
      <c r="U2248" t="s">
        <v>49</v>
      </c>
    </row>
    <row r="2249" spans="18:21" x14ac:dyDescent="0.3">
      <c r="R2249">
        <v>208</v>
      </c>
      <c r="S2249" t="s">
        <v>49</v>
      </c>
      <c r="T2249">
        <v>75</v>
      </c>
      <c r="U2249" t="s">
        <v>49</v>
      </c>
    </row>
    <row r="2250" spans="18:21" x14ac:dyDescent="0.3">
      <c r="R2250">
        <v>212</v>
      </c>
      <c r="S2250" t="s">
        <v>49</v>
      </c>
      <c r="T2250">
        <v>204</v>
      </c>
      <c r="U2250" t="s">
        <v>49</v>
      </c>
    </row>
    <row r="2251" spans="18:21" x14ac:dyDescent="0.3">
      <c r="R2251">
        <v>148</v>
      </c>
      <c r="S2251" t="s">
        <v>49</v>
      </c>
      <c r="T2251">
        <v>542</v>
      </c>
      <c r="U2251" t="s">
        <v>49</v>
      </c>
    </row>
    <row r="2252" spans="18:21" x14ac:dyDescent="0.3">
      <c r="R2252">
        <v>99</v>
      </c>
      <c r="S2252" t="s">
        <v>49</v>
      </c>
      <c r="T2252">
        <v>122</v>
      </c>
      <c r="U2252" t="s">
        <v>49</v>
      </c>
    </row>
    <row r="2253" spans="18:21" x14ac:dyDescent="0.3">
      <c r="R2253">
        <v>185</v>
      </c>
      <c r="S2253" t="s">
        <v>55</v>
      </c>
      <c r="T2253">
        <v>70</v>
      </c>
      <c r="U2253" t="s">
        <v>49</v>
      </c>
    </row>
    <row r="2254" spans="18:21" x14ac:dyDescent="0.3">
      <c r="R2254">
        <v>133</v>
      </c>
      <c r="S2254" t="s">
        <v>49</v>
      </c>
      <c r="T2254">
        <v>266</v>
      </c>
      <c r="U2254" t="s">
        <v>49</v>
      </c>
    </row>
    <row r="2255" spans="18:21" x14ac:dyDescent="0.3">
      <c r="R2255">
        <v>170</v>
      </c>
      <c r="S2255" t="s">
        <v>49</v>
      </c>
      <c r="T2255">
        <v>34</v>
      </c>
      <c r="U2255" t="s">
        <v>49</v>
      </c>
    </row>
    <row r="2256" spans="18:21" x14ac:dyDescent="0.3">
      <c r="R2256">
        <v>668</v>
      </c>
      <c r="S2256" t="s">
        <v>49</v>
      </c>
      <c r="T2256">
        <v>203</v>
      </c>
      <c r="U2256" t="s">
        <v>49</v>
      </c>
    </row>
    <row r="2257" spans="18:21" x14ac:dyDescent="0.3">
      <c r="R2257">
        <v>81</v>
      </c>
      <c r="S2257" t="s">
        <v>49</v>
      </c>
      <c r="T2257">
        <v>85</v>
      </c>
      <c r="U2257" t="s">
        <v>49</v>
      </c>
    </row>
    <row r="2258" spans="18:21" x14ac:dyDescent="0.3">
      <c r="R2258">
        <v>230</v>
      </c>
      <c r="S2258" t="s">
        <v>49</v>
      </c>
      <c r="T2258">
        <v>11</v>
      </c>
      <c r="U2258" t="s">
        <v>49</v>
      </c>
    </row>
    <row r="2259" spans="18:21" x14ac:dyDescent="0.3">
      <c r="R2259">
        <v>287</v>
      </c>
      <c r="S2259" t="s">
        <v>49</v>
      </c>
      <c r="T2259">
        <v>13</v>
      </c>
      <c r="U2259" t="s">
        <v>49</v>
      </c>
    </row>
    <row r="2260" spans="18:21" x14ac:dyDescent="0.3">
      <c r="R2260">
        <v>618</v>
      </c>
      <c r="S2260" t="s">
        <v>49</v>
      </c>
      <c r="T2260">
        <v>185</v>
      </c>
      <c r="U2260" t="s">
        <v>49</v>
      </c>
    </row>
    <row r="2261" spans="18:21" x14ac:dyDescent="0.3">
      <c r="R2261">
        <v>788</v>
      </c>
      <c r="S2261" t="s">
        <v>55</v>
      </c>
      <c r="T2261">
        <v>158</v>
      </c>
      <c r="U2261" t="s">
        <v>49</v>
      </c>
    </row>
    <row r="2262" spans="18:21" x14ac:dyDescent="0.3">
      <c r="R2262">
        <v>285</v>
      </c>
      <c r="S2262" t="s">
        <v>49</v>
      </c>
      <c r="T2262">
        <v>60</v>
      </c>
      <c r="U2262" t="s">
        <v>49</v>
      </c>
    </row>
    <row r="2263" spans="18:21" x14ac:dyDescent="0.3">
      <c r="R2263">
        <v>163</v>
      </c>
      <c r="S2263" t="s">
        <v>49</v>
      </c>
      <c r="T2263">
        <v>173</v>
      </c>
      <c r="U2263" t="s">
        <v>49</v>
      </c>
    </row>
    <row r="2264" spans="18:21" x14ac:dyDescent="0.3">
      <c r="R2264">
        <v>159</v>
      </c>
      <c r="S2264" t="s">
        <v>49</v>
      </c>
      <c r="T2264">
        <v>353</v>
      </c>
      <c r="U2264" t="s">
        <v>49</v>
      </c>
    </row>
    <row r="2265" spans="18:21" x14ac:dyDescent="0.3">
      <c r="R2265">
        <v>197</v>
      </c>
      <c r="S2265" t="s">
        <v>49</v>
      </c>
      <c r="T2265">
        <v>143</v>
      </c>
      <c r="U2265" t="s">
        <v>49</v>
      </c>
    </row>
    <row r="2266" spans="18:21" x14ac:dyDescent="0.3">
      <c r="R2266">
        <v>212</v>
      </c>
      <c r="S2266" t="s">
        <v>49</v>
      </c>
      <c r="T2266">
        <v>18</v>
      </c>
      <c r="U2266" t="s">
        <v>49</v>
      </c>
    </row>
    <row r="2267" spans="18:21" x14ac:dyDescent="0.3">
      <c r="R2267">
        <v>44</v>
      </c>
      <c r="S2267" t="s">
        <v>49</v>
      </c>
      <c r="T2267">
        <v>466</v>
      </c>
      <c r="U2267" t="s">
        <v>49</v>
      </c>
    </row>
    <row r="2268" spans="18:21" x14ac:dyDescent="0.3">
      <c r="R2268">
        <v>180</v>
      </c>
      <c r="S2268" t="s">
        <v>49</v>
      </c>
      <c r="T2268">
        <v>85</v>
      </c>
      <c r="U2268" t="s">
        <v>49</v>
      </c>
    </row>
    <row r="2269" spans="18:21" x14ac:dyDescent="0.3">
      <c r="R2269">
        <v>11</v>
      </c>
      <c r="S2269" t="s">
        <v>49</v>
      </c>
      <c r="T2269">
        <v>148</v>
      </c>
      <c r="U2269" t="s">
        <v>49</v>
      </c>
    </row>
    <row r="2270" spans="18:21" x14ac:dyDescent="0.3">
      <c r="R2270">
        <v>863</v>
      </c>
      <c r="S2270" t="s">
        <v>49</v>
      </c>
      <c r="T2270">
        <v>123</v>
      </c>
      <c r="U2270" t="s">
        <v>49</v>
      </c>
    </row>
    <row r="2271" spans="18:21" x14ac:dyDescent="0.3">
      <c r="R2271">
        <v>388</v>
      </c>
      <c r="S2271" t="s">
        <v>49</v>
      </c>
      <c r="T2271">
        <v>121</v>
      </c>
      <c r="U2271" t="s">
        <v>49</v>
      </c>
    </row>
    <row r="2272" spans="18:21" x14ac:dyDescent="0.3">
      <c r="R2272">
        <v>143</v>
      </c>
      <c r="S2272" t="s">
        <v>49</v>
      </c>
      <c r="T2272">
        <v>245</v>
      </c>
      <c r="U2272" t="s">
        <v>49</v>
      </c>
    </row>
    <row r="2273" spans="18:21" x14ac:dyDescent="0.3">
      <c r="R2273">
        <v>191</v>
      </c>
      <c r="S2273" t="s">
        <v>49</v>
      </c>
      <c r="T2273">
        <v>190</v>
      </c>
      <c r="U2273" t="s">
        <v>49</v>
      </c>
    </row>
    <row r="2274" spans="18:21" x14ac:dyDescent="0.3">
      <c r="R2274">
        <v>62</v>
      </c>
      <c r="S2274" t="s">
        <v>49</v>
      </c>
      <c r="T2274">
        <v>44</v>
      </c>
      <c r="U2274" t="s">
        <v>49</v>
      </c>
    </row>
    <row r="2275" spans="18:21" x14ac:dyDescent="0.3">
      <c r="R2275">
        <v>13</v>
      </c>
      <c r="S2275" t="s">
        <v>49</v>
      </c>
      <c r="T2275">
        <v>171</v>
      </c>
      <c r="U2275" t="s">
        <v>49</v>
      </c>
    </row>
    <row r="2276" spans="18:21" x14ac:dyDescent="0.3">
      <c r="R2276">
        <v>1073</v>
      </c>
      <c r="S2276" t="s">
        <v>55</v>
      </c>
      <c r="T2276">
        <v>62</v>
      </c>
      <c r="U2276" t="s">
        <v>49</v>
      </c>
    </row>
    <row r="2277" spans="18:21" x14ac:dyDescent="0.3">
      <c r="R2277">
        <v>337</v>
      </c>
      <c r="S2277" t="s">
        <v>49</v>
      </c>
      <c r="T2277">
        <v>172</v>
      </c>
      <c r="U2277" t="s">
        <v>49</v>
      </c>
    </row>
    <row r="2278" spans="18:21" x14ac:dyDescent="0.3">
      <c r="R2278">
        <v>88</v>
      </c>
      <c r="S2278" t="s">
        <v>49</v>
      </c>
      <c r="T2278">
        <v>78</v>
      </c>
      <c r="U2278" t="s">
        <v>49</v>
      </c>
    </row>
    <row r="2279" spans="18:21" x14ac:dyDescent="0.3">
      <c r="R2279">
        <v>167</v>
      </c>
      <c r="S2279" t="s">
        <v>49</v>
      </c>
      <c r="T2279">
        <v>319</v>
      </c>
      <c r="U2279" t="s">
        <v>49</v>
      </c>
    </row>
    <row r="2280" spans="18:21" x14ac:dyDescent="0.3">
      <c r="R2280">
        <v>96</v>
      </c>
      <c r="S2280" t="s">
        <v>49</v>
      </c>
      <c r="T2280">
        <v>111</v>
      </c>
      <c r="U2280" t="s">
        <v>49</v>
      </c>
    </row>
    <row r="2281" spans="18:21" x14ac:dyDescent="0.3">
      <c r="R2281">
        <v>537</v>
      </c>
      <c r="S2281" t="s">
        <v>49</v>
      </c>
      <c r="T2281">
        <v>158</v>
      </c>
      <c r="U2281" t="s">
        <v>49</v>
      </c>
    </row>
    <row r="2282" spans="18:21" x14ac:dyDescent="0.3">
      <c r="R2282">
        <v>5</v>
      </c>
      <c r="S2282" t="s">
        <v>49</v>
      </c>
      <c r="T2282">
        <v>82</v>
      </c>
      <c r="U2282" t="s">
        <v>49</v>
      </c>
    </row>
    <row r="2283" spans="18:21" x14ac:dyDescent="0.3">
      <c r="R2283">
        <v>139</v>
      </c>
      <c r="S2283" t="s">
        <v>49</v>
      </c>
      <c r="T2283">
        <v>128</v>
      </c>
      <c r="U2283" t="s">
        <v>49</v>
      </c>
    </row>
    <row r="2284" spans="18:21" x14ac:dyDescent="0.3">
      <c r="R2284">
        <v>570</v>
      </c>
      <c r="S2284" t="s">
        <v>49</v>
      </c>
      <c r="T2284">
        <v>102</v>
      </c>
      <c r="U2284" t="s">
        <v>49</v>
      </c>
    </row>
    <row r="2285" spans="18:21" x14ac:dyDescent="0.3">
      <c r="R2285">
        <v>100</v>
      </c>
      <c r="S2285" t="s">
        <v>49</v>
      </c>
      <c r="T2285">
        <v>124</v>
      </c>
      <c r="U2285" t="s">
        <v>49</v>
      </c>
    </row>
    <row r="2286" spans="18:21" x14ac:dyDescent="0.3">
      <c r="R2286">
        <v>253</v>
      </c>
      <c r="S2286" t="s">
        <v>49</v>
      </c>
      <c r="T2286">
        <v>334</v>
      </c>
      <c r="U2286" t="s">
        <v>49</v>
      </c>
    </row>
    <row r="2287" spans="18:21" x14ac:dyDescent="0.3">
      <c r="R2287">
        <v>525</v>
      </c>
      <c r="S2287" t="s">
        <v>49</v>
      </c>
      <c r="T2287">
        <v>218</v>
      </c>
      <c r="U2287" t="s">
        <v>49</v>
      </c>
    </row>
    <row r="2288" spans="18:21" x14ac:dyDescent="0.3">
      <c r="R2288">
        <v>696</v>
      </c>
      <c r="S2288" t="s">
        <v>49</v>
      </c>
      <c r="T2288">
        <v>313</v>
      </c>
      <c r="U2288" t="s">
        <v>49</v>
      </c>
    </row>
    <row r="2289" spans="18:21" x14ac:dyDescent="0.3">
      <c r="R2289">
        <v>535</v>
      </c>
      <c r="S2289" t="s">
        <v>49</v>
      </c>
      <c r="T2289">
        <v>207</v>
      </c>
      <c r="U2289" t="s">
        <v>49</v>
      </c>
    </row>
    <row r="2290" spans="18:21" x14ac:dyDescent="0.3">
      <c r="R2290">
        <v>131</v>
      </c>
      <c r="S2290" t="s">
        <v>49</v>
      </c>
      <c r="T2290">
        <v>262</v>
      </c>
      <c r="U2290" t="s">
        <v>49</v>
      </c>
    </row>
    <row r="2291" spans="18:21" x14ac:dyDescent="0.3">
      <c r="R2291">
        <v>6</v>
      </c>
      <c r="S2291" t="s">
        <v>49</v>
      </c>
      <c r="T2291">
        <v>134</v>
      </c>
      <c r="U2291" t="s">
        <v>49</v>
      </c>
    </row>
    <row r="2292" spans="18:21" x14ac:dyDescent="0.3">
      <c r="R2292">
        <v>105</v>
      </c>
      <c r="S2292" t="s">
        <v>49</v>
      </c>
      <c r="T2292">
        <v>197</v>
      </c>
      <c r="U2292" t="s">
        <v>49</v>
      </c>
    </row>
    <row r="2293" spans="18:21" x14ac:dyDescent="0.3">
      <c r="R2293">
        <v>370</v>
      </c>
      <c r="S2293" t="s">
        <v>49</v>
      </c>
      <c r="T2293">
        <v>214</v>
      </c>
      <c r="U2293" t="s">
        <v>49</v>
      </c>
    </row>
    <row r="2294" spans="18:21" x14ac:dyDescent="0.3">
      <c r="R2294">
        <v>29</v>
      </c>
      <c r="S2294" t="s">
        <v>49</v>
      </c>
      <c r="T2294">
        <v>1165</v>
      </c>
      <c r="U2294" t="s">
        <v>49</v>
      </c>
    </row>
    <row r="2295" spans="18:21" x14ac:dyDescent="0.3">
      <c r="R2295">
        <v>184</v>
      </c>
      <c r="S2295" t="s">
        <v>49</v>
      </c>
      <c r="T2295">
        <v>177</v>
      </c>
      <c r="U2295" t="s">
        <v>49</v>
      </c>
    </row>
    <row r="2296" spans="18:21" x14ac:dyDescent="0.3">
      <c r="R2296">
        <v>47</v>
      </c>
      <c r="S2296" t="s">
        <v>49</v>
      </c>
      <c r="T2296">
        <v>141</v>
      </c>
      <c r="U2296" t="s">
        <v>49</v>
      </c>
    </row>
    <row r="2297" spans="18:21" x14ac:dyDescent="0.3">
      <c r="R2297">
        <v>193</v>
      </c>
      <c r="S2297" t="s">
        <v>49</v>
      </c>
      <c r="T2297">
        <v>164</v>
      </c>
      <c r="U2297" t="s">
        <v>49</v>
      </c>
    </row>
    <row r="2298" spans="18:21" x14ac:dyDescent="0.3">
      <c r="R2298">
        <v>709</v>
      </c>
      <c r="S2298" t="s">
        <v>55</v>
      </c>
      <c r="T2298">
        <v>151</v>
      </c>
      <c r="U2298" t="s">
        <v>49</v>
      </c>
    </row>
    <row r="2299" spans="18:21" x14ac:dyDescent="0.3">
      <c r="R2299">
        <v>358</v>
      </c>
      <c r="S2299" t="s">
        <v>49</v>
      </c>
      <c r="T2299">
        <v>145</v>
      </c>
      <c r="U2299" t="s">
        <v>49</v>
      </c>
    </row>
    <row r="2300" spans="18:21" x14ac:dyDescent="0.3">
      <c r="R2300">
        <v>253</v>
      </c>
      <c r="S2300" t="s">
        <v>49</v>
      </c>
      <c r="T2300">
        <v>111</v>
      </c>
      <c r="U2300" t="s">
        <v>49</v>
      </c>
    </row>
    <row r="2301" spans="18:21" x14ac:dyDescent="0.3">
      <c r="R2301">
        <v>197</v>
      </c>
      <c r="S2301" t="s">
        <v>49</v>
      </c>
      <c r="T2301">
        <v>217</v>
      </c>
      <c r="U2301" t="s">
        <v>49</v>
      </c>
    </row>
    <row r="2302" spans="18:21" x14ac:dyDescent="0.3">
      <c r="R2302">
        <v>94</v>
      </c>
      <c r="S2302" t="s">
        <v>49</v>
      </c>
      <c r="T2302">
        <v>253</v>
      </c>
      <c r="U2302" t="s">
        <v>49</v>
      </c>
    </row>
    <row r="2303" spans="18:21" x14ac:dyDescent="0.3">
      <c r="R2303">
        <v>445</v>
      </c>
      <c r="S2303" t="s">
        <v>49</v>
      </c>
      <c r="T2303">
        <v>74</v>
      </c>
      <c r="U2303" t="s">
        <v>49</v>
      </c>
    </row>
    <row r="2304" spans="18:21" x14ac:dyDescent="0.3">
      <c r="R2304">
        <v>153</v>
      </c>
      <c r="S2304" t="s">
        <v>49</v>
      </c>
      <c r="T2304">
        <v>263</v>
      </c>
      <c r="U2304" t="s">
        <v>49</v>
      </c>
    </row>
    <row r="2305" spans="18:21" x14ac:dyDescent="0.3">
      <c r="R2305">
        <v>113</v>
      </c>
      <c r="S2305" t="s">
        <v>49</v>
      </c>
      <c r="T2305">
        <v>233</v>
      </c>
      <c r="U2305" t="s">
        <v>49</v>
      </c>
    </row>
    <row r="2306" spans="18:21" x14ac:dyDescent="0.3">
      <c r="R2306">
        <v>80</v>
      </c>
      <c r="S2306" t="s">
        <v>49</v>
      </c>
      <c r="T2306">
        <v>402</v>
      </c>
      <c r="U2306" t="s">
        <v>49</v>
      </c>
    </row>
    <row r="2307" spans="18:21" x14ac:dyDescent="0.3">
      <c r="R2307">
        <v>318</v>
      </c>
      <c r="S2307" t="s">
        <v>49</v>
      </c>
      <c r="T2307">
        <v>585</v>
      </c>
      <c r="U2307" t="s">
        <v>49</v>
      </c>
    </row>
    <row r="2308" spans="18:21" x14ac:dyDescent="0.3">
      <c r="R2308">
        <v>100</v>
      </c>
      <c r="S2308" t="s">
        <v>49</v>
      </c>
      <c r="T2308">
        <v>145</v>
      </c>
      <c r="U2308" t="s">
        <v>49</v>
      </c>
    </row>
    <row r="2309" spans="18:21" x14ac:dyDescent="0.3">
      <c r="R2309">
        <v>40</v>
      </c>
      <c r="S2309" t="s">
        <v>49</v>
      </c>
      <c r="T2309">
        <v>143</v>
      </c>
      <c r="U2309" t="s">
        <v>49</v>
      </c>
    </row>
    <row r="2310" spans="18:21" x14ac:dyDescent="0.3">
      <c r="R2310">
        <v>55</v>
      </c>
      <c r="S2310" t="s">
        <v>49</v>
      </c>
      <c r="T2310">
        <v>524</v>
      </c>
      <c r="U2310" t="s">
        <v>49</v>
      </c>
    </row>
    <row r="2311" spans="18:21" x14ac:dyDescent="0.3">
      <c r="R2311">
        <v>67</v>
      </c>
      <c r="S2311" t="s">
        <v>49</v>
      </c>
      <c r="T2311">
        <v>270</v>
      </c>
      <c r="U2311" t="s">
        <v>49</v>
      </c>
    </row>
    <row r="2312" spans="18:21" x14ac:dyDescent="0.3">
      <c r="R2312">
        <v>76</v>
      </c>
      <c r="S2312" t="s">
        <v>49</v>
      </c>
      <c r="T2312">
        <v>272</v>
      </c>
      <c r="U2312" t="s">
        <v>49</v>
      </c>
    </row>
    <row r="2313" spans="18:21" x14ac:dyDescent="0.3">
      <c r="R2313">
        <v>73</v>
      </c>
      <c r="S2313" t="s">
        <v>49</v>
      </c>
      <c r="T2313">
        <v>187</v>
      </c>
      <c r="U2313" t="s">
        <v>49</v>
      </c>
    </row>
    <row r="2314" spans="18:21" x14ac:dyDescent="0.3">
      <c r="R2314">
        <v>89</v>
      </c>
      <c r="S2314" t="s">
        <v>49</v>
      </c>
      <c r="T2314">
        <v>268</v>
      </c>
      <c r="U2314" t="s">
        <v>49</v>
      </c>
    </row>
    <row r="2315" spans="18:21" x14ac:dyDescent="0.3">
      <c r="R2315">
        <v>109</v>
      </c>
      <c r="S2315" t="s">
        <v>49</v>
      </c>
      <c r="T2315">
        <v>183</v>
      </c>
      <c r="U2315" t="s">
        <v>49</v>
      </c>
    </row>
    <row r="2316" spans="18:21" x14ac:dyDescent="0.3">
      <c r="R2316">
        <v>98</v>
      </c>
      <c r="S2316" t="s">
        <v>49</v>
      </c>
      <c r="T2316">
        <v>123</v>
      </c>
      <c r="U2316" t="s">
        <v>49</v>
      </c>
    </row>
    <row r="2317" spans="18:21" x14ac:dyDescent="0.3">
      <c r="R2317">
        <v>21</v>
      </c>
      <c r="S2317" t="s">
        <v>49</v>
      </c>
      <c r="T2317">
        <v>20</v>
      </c>
      <c r="U2317" t="s">
        <v>49</v>
      </c>
    </row>
    <row r="2318" spans="18:21" x14ac:dyDescent="0.3">
      <c r="R2318">
        <v>465</v>
      </c>
      <c r="S2318" t="s">
        <v>49</v>
      </c>
      <c r="T2318">
        <v>232</v>
      </c>
      <c r="U2318" t="s">
        <v>49</v>
      </c>
    </row>
    <row r="2319" spans="18:21" x14ac:dyDescent="0.3">
      <c r="R2319">
        <v>106</v>
      </c>
      <c r="S2319" t="s">
        <v>49</v>
      </c>
      <c r="T2319">
        <v>547</v>
      </c>
      <c r="U2319" t="s">
        <v>49</v>
      </c>
    </row>
    <row r="2320" spans="18:21" x14ac:dyDescent="0.3">
      <c r="R2320">
        <v>304</v>
      </c>
      <c r="S2320" t="s">
        <v>49</v>
      </c>
      <c r="T2320">
        <v>71</v>
      </c>
      <c r="U2320" t="s">
        <v>49</v>
      </c>
    </row>
    <row r="2321" spans="18:21" x14ac:dyDescent="0.3">
      <c r="R2321">
        <v>342</v>
      </c>
      <c r="S2321" t="s">
        <v>49</v>
      </c>
      <c r="T2321">
        <v>113</v>
      </c>
      <c r="U2321" t="s">
        <v>49</v>
      </c>
    </row>
    <row r="2322" spans="18:21" x14ac:dyDescent="0.3">
      <c r="R2322">
        <v>16</v>
      </c>
      <c r="S2322" t="s">
        <v>49</v>
      </c>
      <c r="T2322">
        <v>246</v>
      </c>
      <c r="U2322" t="s">
        <v>49</v>
      </c>
    </row>
    <row r="2323" spans="18:21" x14ac:dyDescent="0.3">
      <c r="R2323">
        <v>543</v>
      </c>
      <c r="S2323" t="s">
        <v>55</v>
      </c>
      <c r="T2323">
        <v>108</v>
      </c>
      <c r="U2323" t="s">
        <v>49</v>
      </c>
    </row>
    <row r="2324" spans="18:21" x14ac:dyDescent="0.3">
      <c r="R2324">
        <v>338</v>
      </c>
      <c r="S2324" t="s">
        <v>49</v>
      </c>
      <c r="T2324">
        <v>253</v>
      </c>
      <c r="U2324" t="s">
        <v>49</v>
      </c>
    </row>
    <row r="2325" spans="18:21" x14ac:dyDescent="0.3">
      <c r="R2325">
        <v>197</v>
      </c>
      <c r="S2325" t="s">
        <v>49</v>
      </c>
      <c r="T2325">
        <v>175</v>
      </c>
      <c r="U2325" t="s">
        <v>49</v>
      </c>
    </row>
    <row r="2326" spans="18:21" x14ac:dyDescent="0.3">
      <c r="R2326">
        <v>956</v>
      </c>
      <c r="S2326" t="s">
        <v>49</v>
      </c>
      <c r="T2326">
        <v>106</v>
      </c>
      <c r="U2326" t="s">
        <v>49</v>
      </c>
    </row>
    <row r="2327" spans="18:21" x14ac:dyDescent="0.3">
      <c r="R2327">
        <v>95</v>
      </c>
      <c r="S2327" t="s">
        <v>49</v>
      </c>
      <c r="T2327">
        <v>86</v>
      </c>
      <c r="U2327" t="s">
        <v>49</v>
      </c>
    </row>
    <row r="2328" spans="18:21" x14ac:dyDescent="0.3">
      <c r="R2328">
        <v>546</v>
      </c>
      <c r="S2328" t="s">
        <v>49</v>
      </c>
      <c r="T2328">
        <v>248</v>
      </c>
      <c r="U2328" t="s">
        <v>49</v>
      </c>
    </row>
    <row r="2329" spans="18:21" x14ac:dyDescent="0.3">
      <c r="R2329">
        <v>124</v>
      </c>
      <c r="S2329" t="s">
        <v>49</v>
      </c>
      <c r="T2329">
        <v>265</v>
      </c>
      <c r="U2329" t="s">
        <v>49</v>
      </c>
    </row>
    <row r="2330" spans="18:21" x14ac:dyDescent="0.3">
      <c r="R2330">
        <v>113</v>
      </c>
      <c r="S2330" t="s">
        <v>49</v>
      </c>
      <c r="T2330">
        <v>182</v>
      </c>
      <c r="U2330" t="s">
        <v>49</v>
      </c>
    </row>
    <row r="2331" spans="18:21" x14ac:dyDescent="0.3">
      <c r="R2331">
        <v>245</v>
      </c>
      <c r="S2331" t="s">
        <v>49</v>
      </c>
      <c r="T2331">
        <v>916</v>
      </c>
      <c r="U2331" t="s">
        <v>49</v>
      </c>
    </row>
    <row r="2332" spans="18:21" x14ac:dyDescent="0.3">
      <c r="R2332">
        <v>188</v>
      </c>
      <c r="S2332" t="s">
        <v>49</v>
      </c>
      <c r="T2332">
        <v>506</v>
      </c>
      <c r="U2332" t="s">
        <v>49</v>
      </c>
    </row>
    <row r="2333" spans="18:21" x14ac:dyDescent="0.3">
      <c r="R2333">
        <v>199</v>
      </c>
      <c r="S2333" t="s">
        <v>49</v>
      </c>
      <c r="T2333">
        <v>81</v>
      </c>
      <c r="U2333" t="s">
        <v>49</v>
      </c>
    </row>
    <row r="2334" spans="18:21" x14ac:dyDescent="0.3">
      <c r="R2334">
        <v>470</v>
      </c>
      <c r="S2334" t="s">
        <v>55</v>
      </c>
      <c r="T2334">
        <v>30</v>
      </c>
      <c r="U2334" t="s">
        <v>49</v>
      </c>
    </row>
    <row r="2335" spans="18:21" x14ac:dyDescent="0.3">
      <c r="R2335">
        <v>90</v>
      </c>
      <c r="S2335" t="s">
        <v>49</v>
      </c>
      <c r="T2335">
        <v>699</v>
      </c>
      <c r="U2335" t="s">
        <v>49</v>
      </c>
    </row>
    <row r="2336" spans="18:21" x14ac:dyDescent="0.3">
      <c r="R2336">
        <v>350</v>
      </c>
      <c r="S2336" t="s">
        <v>49</v>
      </c>
      <c r="T2336">
        <v>19</v>
      </c>
      <c r="U2336" t="s">
        <v>49</v>
      </c>
    </row>
    <row r="2337" spans="18:21" x14ac:dyDescent="0.3">
      <c r="R2337">
        <v>31</v>
      </c>
      <c r="S2337" t="s">
        <v>49</v>
      </c>
      <c r="T2337">
        <v>389</v>
      </c>
      <c r="U2337" t="s">
        <v>49</v>
      </c>
    </row>
    <row r="2338" spans="18:21" x14ac:dyDescent="0.3">
      <c r="R2338">
        <v>156</v>
      </c>
      <c r="S2338" t="s">
        <v>49</v>
      </c>
      <c r="T2338">
        <v>211</v>
      </c>
      <c r="U2338" t="s">
        <v>49</v>
      </c>
    </row>
    <row r="2339" spans="18:21" x14ac:dyDescent="0.3">
      <c r="R2339">
        <v>299</v>
      </c>
      <c r="S2339" t="s">
        <v>49</v>
      </c>
      <c r="T2339">
        <v>283</v>
      </c>
      <c r="U2339" t="s">
        <v>49</v>
      </c>
    </row>
    <row r="2340" spans="18:21" x14ac:dyDescent="0.3">
      <c r="R2340">
        <v>510</v>
      </c>
      <c r="S2340" t="s">
        <v>49</v>
      </c>
      <c r="T2340">
        <v>474</v>
      </c>
      <c r="U2340" t="s">
        <v>49</v>
      </c>
    </row>
    <row r="2341" spans="18:21" x14ac:dyDescent="0.3">
      <c r="R2341">
        <v>177</v>
      </c>
      <c r="S2341" t="s">
        <v>49</v>
      </c>
      <c r="T2341">
        <v>157</v>
      </c>
      <c r="U2341" t="s">
        <v>49</v>
      </c>
    </row>
    <row r="2342" spans="18:21" x14ac:dyDescent="0.3">
      <c r="R2342">
        <v>123</v>
      </c>
      <c r="S2342" t="s">
        <v>49</v>
      </c>
      <c r="T2342">
        <v>509</v>
      </c>
      <c r="U2342" t="s">
        <v>49</v>
      </c>
    </row>
    <row r="2343" spans="18:21" x14ac:dyDescent="0.3">
      <c r="R2343">
        <v>270</v>
      </c>
      <c r="S2343" t="s">
        <v>49</v>
      </c>
      <c r="T2343">
        <v>279</v>
      </c>
      <c r="U2343" t="s">
        <v>49</v>
      </c>
    </row>
    <row r="2344" spans="18:21" x14ac:dyDescent="0.3">
      <c r="R2344">
        <v>225</v>
      </c>
      <c r="S2344" t="s">
        <v>49</v>
      </c>
      <c r="T2344">
        <v>27</v>
      </c>
      <c r="U2344" t="s">
        <v>49</v>
      </c>
    </row>
    <row r="2345" spans="18:21" x14ac:dyDescent="0.3">
      <c r="R2345">
        <v>63</v>
      </c>
      <c r="S2345" t="s">
        <v>49</v>
      </c>
      <c r="T2345">
        <v>679</v>
      </c>
      <c r="U2345" t="s">
        <v>49</v>
      </c>
    </row>
    <row r="2346" spans="18:21" x14ac:dyDescent="0.3">
      <c r="R2346">
        <v>247</v>
      </c>
      <c r="S2346" t="s">
        <v>49</v>
      </c>
      <c r="T2346">
        <v>169</v>
      </c>
      <c r="U2346" t="s">
        <v>49</v>
      </c>
    </row>
    <row r="2347" spans="18:21" x14ac:dyDescent="0.3">
      <c r="R2347">
        <v>206</v>
      </c>
      <c r="S2347" t="s">
        <v>49</v>
      </c>
      <c r="T2347">
        <v>315</v>
      </c>
      <c r="U2347" t="s">
        <v>49</v>
      </c>
    </row>
    <row r="2348" spans="18:21" x14ac:dyDescent="0.3">
      <c r="R2348">
        <v>168</v>
      </c>
      <c r="S2348" t="s">
        <v>49</v>
      </c>
      <c r="T2348">
        <v>293</v>
      </c>
      <c r="U2348" t="s">
        <v>49</v>
      </c>
    </row>
    <row r="2349" spans="18:21" x14ac:dyDescent="0.3">
      <c r="R2349">
        <v>836</v>
      </c>
      <c r="S2349" t="s">
        <v>49</v>
      </c>
      <c r="T2349">
        <v>439</v>
      </c>
      <c r="U2349" t="s">
        <v>49</v>
      </c>
    </row>
    <row r="2350" spans="18:21" x14ac:dyDescent="0.3">
      <c r="R2350">
        <v>131</v>
      </c>
      <c r="S2350" t="s">
        <v>49</v>
      </c>
      <c r="T2350">
        <v>198</v>
      </c>
      <c r="U2350" t="s">
        <v>49</v>
      </c>
    </row>
    <row r="2351" spans="18:21" x14ac:dyDescent="0.3">
      <c r="R2351">
        <v>89</v>
      </c>
      <c r="S2351" t="s">
        <v>49</v>
      </c>
      <c r="T2351">
        <v>770</v>
      </c>
      <c r="U2351" t="s">
        <v>49</v>
      </c>
    </row>
    <row r="2352" spans="18:21" x14ac:dyDescent="0.3">
      <c r="R2352">
        <v>116</v>
      </c>
      <c r="S2352" t="s">
        <v>49</v>
      </c>
      <c r="T2352">
        <v>340</v>
      </c>
      <c r="U2352" t="s">
        <v>49</v>
      </c>
    </row>
    <row r="2353" spans="18:21" x14ac:dyDescent="0.3">
      <c r="R2353">
        <v>58</v>
      </c>
      <c r="S2353" t="s">
        <v>49</v>
      </c>
      <c r="T2353">
        <v>291</v>
      </c>
      <c r="U2353" t="s">
        <v>49</v>
      </c>
    </row>
    <row r="2354" spans="18:21" x14ac:dyDescent="0.3">
      <c r="R2354">
        <v>36</v>
      </c>
      <c r="S2354" t="s">
        <v>49</v>
      </c>
      <c r="T2354">
        <v>965</v>
      </c>
      <c r="U2354" t="s">
        <v>49</v>
      </c>
    </row>
    <row r="2355" spans="18:21" x14ac:dyDescent="0.3">
      <c r="R2355">
        <v>240</v>
      </c>
      <c r="S2355" t="s">
        <v>49</v>
      </c>
      <c r="T2355">
        <v>594</v>
      </c>
      <c r="U2355" t="s">
        <v>49</v>
      </c>
    </row>
    <row r="2356" spans="18:21" x14ac:dyDescent="0.3">
      <c r="R2356">
        <v>132</v>
      </c>
      <c r="S2356" t="s">
        <v>49</v>
      </c>
      <c r="T2356">
        <v>139</v>
      </c>
      <c r="U2356" t="s">
        <v>49</v>
      </c>
    </row>
    <row r="2357" spans="18:21" x14ac:dyDescent="0.3">
      <c r="R2357">
        <v>544</v>
      </c>
      <c r="S2357" t="s">
        <v>49</v>
      </c>
      <c r="T2357">
        <v>501</v>
      </c>
      <c r="U2357" t="s">
        <v>49</v>
      </c>
    </row>
    <row r="2358" spans="18:21" x14ac:dyDescent="0.3">
      <c r="R2358">
        <v>266</v>
      </c>
      <c r="S2358" t="s">
        <v>49</v>
      </c>
      <c r="T2358">
        <v>274</v>
      </c>
      <c r="U2358" t="s">
        <v>49</v>
      </c>
    </row>
    <row r="2359" spans="18:21" x14ac:dyDescent="0.3">
      <c r="R2359">
        <v>443</v>
      </c>
      <c r="S2359" t="s">
        <v>49</v>
      </c>
      <c r="T2359">
        <v>10</v>
      </c>
      <c r="U2359" t="s">
        <v>49</v>
      </c>
    </row>
    <row r="2360" spans="18:21" x14ac:dyDescent="0.3">
      <c r="R2360">
        <v>324</v>
      </c>
      <c r="S2360" t="s">
        <v>49</v>
      </c>
      <c r="T2360">
        <v>18</v>
      </c>
      <c r="U2360" t="s">
        <v>49</v>
      </c>
    </row>
    <row r="2361" spans="18:21" x14ac:dyDescent="0.3">
      <c r="R2361">
        <v>15</v>
      </c>
      <c r="S2361" t="s">
        <v>49</v>
      </c>
      <c r="T2361">
        <v>243</v>
      </c>
      <c r="U2361" t="s">
        <v>49</v>
      </c>
    </row>
    <row r="2362" spans="18:21" x14ac:dyDescent="0.3">
      <c r="R2362">
        <v>263</v>
      </c>
      <c r="S2362" t="s">
        <v>49</v>
      </c>
      <c r="T2362">
        <v>410</v>
      </c>
      <c r="U2362" t="s">
        <v>49</v>
      </c>
    </row>
    <row r="2363" spans="18:21" x14ac:dyDescent="0.3">
      <c r="R2363">
        <v>199</v>
      </c>
      <c r="S2363" t="s">
        <v>49</v>
      </c>
      <c r="T2363">
        <v>190</v>
      </c>
      <c r="U2363" t="s">
        <v>49</v>
      </c>
    </row>
    <row r="2364" spans="18:21" x14ac:dyDescent="0.3">
      <c r="R2364">
        <v>145</v>
      </c>
      <c r="S2364" t="s">
        <v>49</v>
      </c>
      <c r="T2364">
        <v>121</v>
      </c>
      <c r="U2364" t="s">
        <v>49</v>
      </c>
    </row>
    <row r="2365" spans="18:21" x14ac:dyDescent="0.3">
      <c r="R2365">
        <v>56</v>
      </c>
      <c r="S2365" t="s">
        <v>49</v>
      </c>
      <c r="T2365">
        <v>148</v>
      </c>
      <c r="U2365" t="s">
        <v>49</v>
      </c>
    </row>
    <row r="2366" spans="18:21" x14ac:dyDescent="0.3">
      <c r="R2366">
        <v>11</v>
      </c>
      <c r="S2366" t="s">
        <v>49</v>
      </c>
      <c r="T2366">
        <v>239</v>
      </c>
      <c r="U2366" t="s">
        <v>49</v>
      </c>
    </row>
    <row r="2367" spans="18:21" x14ac:dyDescent="0.3">
      <c r="R2367">
        <v>411</v>
      </c>
      <c r="S2367" t="s">
        <v>49</v>
      </c>
      <c r="T2367">
        <v>90</v>
      </c>
      <c r="U2367" t="s">
        <v>49</v>
      </c>
    </row>
    <row r="2368" spans="18:21" x14ac:dyDescent="0.3">
      <c r="R2368">
        <v>165</v>
      </c>
      <c r="S2368" t="s">
        <v>49</v>
      </c>
      <c r="T2368">
        <v>29</v>
      </c>
      <c r="U2368" t="s">
        <v>49</v>
      </c>
    </row>
    <row r="2369" spans="18:21" x14ac:dyDescent="0.3">
      <c r="R2369">
        <v>619</v>
      </c>
      <c r="S2369" t="s">
        <v>49</v>
      </c>
      <c r="T2369">
        <v>58</v>
      </c>
      <c r="U2369" t="s">
        <v>49</v>
      </c>
    </row>
    <row r="2370" spans="18:21" x14ac:dyDescent="0.3">
      <c r="R2370">
        <v>203</v>
      </c>
      <c r="S2370" t="s">
        <v>49</v>
      </c>
      <c r="T2370">
        <v>348</v>
      </c>
      <c r="U2370" t="s">
        <v>49</v>
      </c>
    </row>
    <row r="2371" spans="18:21" x14ac:dyDescent="0.3">
      <c r="R2371">
        <v>254</v>
      </c>
      <c r="S2371" t="s">
        <v>49</v>
      </c>
      <c r="T2371">
        <v>130</v>
      </c>
      <c r="U2371" t="s">
        <v>49</v>
      </c>
    </row>
    <row r="2372" spans="18:21" x14ac:dyDescent="0.3">
      <c r="R2372">
        <v>1149</v>
      </c>
      <c r="S2372" t="s">
        <v>55</v>
      </c>
      <c r="T2372">
        <v>100</v>
      </c>
      <c r="U2372" t="s">
        <v>49</v>
      </c>
    </row>
    <row r="2373" spans="18:21" x14ac:dyDescent="0.3">
      <c r="R2373">
        <v>189</v>
      </c>
      <c r="S2373" t="s">
        <v>49</v>
      </c>
      <c r="T2373">
        <v>544</v>
      </c>
      <c r="U2373" t="s">
        <v>49</v>
      </c>
    </row>
    <row r="2374" spans="18:21" x14ac:dyDescent="0.3">
      <c r="R2374">
        <v>707</v>
      </c>
      <c r="S2374" t="s">
        <v>55</v>
      </c>
      <c r="T2374">
        <v>182</v>
      </c>
      <c r="U2374" t="s">
        <v>49</v>
      </c>
    </row>
    <row r="2375" spans="18:21" x14ac:dyDescent="0.3">
      <c r="R2375">
        <v>196</v>
      </c>
      <c r="S2375" t="s">
        <v>49</v>
      </c>
      <c r="T2375">
        <v>90</v>
      </c>
      <c r="U2375" t="s">
        <v>49</v>
      </c>
    </row>
    <row r="2376" spans="18:21" x14ac:dyDescent="0.3">
      <c r="R2376">
        <v>171</v>
      </c>
      <c r="S2376" t="s">
        <v>49</v>
      </c>
      <c r="T2376">
        <v>272</v>
      </c>
      <c r="U2376" t="s">
        <v>49</v>
      </c>
    </row>
    <row r="2377" spans="18:21" x14ac:dyDescent="0.3">
      <c r="R2377">
        <v>1451</v>
      </c>
      <c r="S2377" t="s">
        <v>55</v>
      </c>
      <c r="T2377">
        <v>260</v>
      </c>
      <c r="U2377" t="s">
        <v>49</v>
      </c>
    </row>
    <row r="2378" spans="18:21" x14ac:dyDescent="0.3">
      <c r="R2378">
        <v>563</v>
      </c>
      <c r="S2378" t="s">
        <v>55</v>
      </c>
      <c r="T2378">
        <v>672</v>
      </c>
      <c r="U2378" t="s">
        <v>49</v>
      </c>
    </row>
    <row r="2379" spans="18:21" x14ac:dyDescent="0.3">
      <c r="R2379">
        <v>239</v>
      </c>
      <c r="S2379" t="s">
        <v>49</v>
      </c>
      <c r="T2379">
        <v>275</v>
      </c>
      <c r="U2379" t="s">
        <v>49</v>
      </c>
    </row>
    <row r="2380" spans="18:21" x14ac:dyDescent="0.3">
      <c r="R2380">
        <v>73</v>
      </c>
      <c r="S2380" t="s">
        <v>49</v>
      </c>
      <c r="T2380">
        <v>76</v>
      </c>
      <c r="U2380" t="s">
        <v>49</v>
      </c>
    </row>
    <row r="2381" spans="18:21" x14ac:dyDescent="0.3">
      <c r="R2381">
        <v>203</v>
      </c>
      <c r="S2381" t="s">
        <v>49</v>
      </c>
      <c r="T2381">
        <v>749</v>
      </c>
      <c r="U2381" t="s">
        <v>49</v>
      </c>
    </row>
    <row r="2382" spans="18:21" x14ac:dyDescent="0.3">
      <c r="R2382">
        <v>158</v>
      </c>
      <c r="S2382" t="s">
        <v>49</v>
      </c>
      <c r="T2382">
        <v>142</v>
      </c>
      <c r="U2382" t="s">
        <v>49</v>
      </c>
    </row>
    <row r="2383" spans="18:21" x14ac:dyDescent="0.3">
      <c r="R2383">
        <v>100</v>
      </c>
      <c r="S2383" t="s">
        <v>49</v>
      </c>
      <c r="T2383">
        <v>454</v>
      </c>
      <c r="U2383" t="s">
        <v>49</v>
      </c>
    </row>
    <row r="2384" spans="18:21" x14ac:dyDescent="0.3">
      <c r="R2384">
        <v>160</v>
      </c>
      <c r="S2384" t="s">
        <v>49</v>
      </c>
      <c r="T2384">
        <v>102</v>
      </c>
      <c r="U2384" t="s">
        <v>49</v>
      </c>
    </row>
    <row r="2385" spans="18:21" x14ac:dyDescent="0.3">
      <c r="R2385">
        <v>661</v>
      </c>
      <c r="S2385" t="s">
        <v>49</v>
      </c>
      <c r="T2385">
        <v>521</v>
      </c>
      <c r="U2385" t="s">
        <v>49</v>
      </c>
    </row>
    <row r="2386" spans="18:21" x14ac:dyDescent="0.3">
      <c r="R2386">
        <v>166</v>
      </c>
      <c r="S2386" t="s">
        <v>49</v>
      </c>
      <c r="T2386">
        <v>57</v>
      </c>
      <c r="U2386" t="s">
        <v>49</v>
      </c>
    </row>
    <row r="2387" spans="18:21" x14ac:dyDescent="0.3">
      <c r="R2387">
        <v>114</v>
      </c>
      <c r="S2387" t="s">
        <v>49</v>
      </c>
      <c r="T2387">
        <v>504</v>
      </c>
      <c r="U2387" t="s">
        <v>49</v>
      </c>
    </row>
    <row r="2388" spans="18:21" x14ac:dyDescent="0.3">
      <c r="R2388">
        <v>58</v>
      </c>
      <c r="S2388" t="s">
        <v>49</v>
      </c>
      <c r="T2388">
        <v>138</v>
      </c>
      <c r="U2388" t="s">
        <v>49</v>
      </c>
    </row>
    <row r="2389" spans="18:21" x14ac:dyDescent="0.3">
      <c r="R2389">
        <v>25</v>
      </c>
      <c r="S2389" t="s">
        <v>49</v>
      </c>
      <c r="T2389">
        <v>166</v>
      </c>
      <c r="U2389" t="s">
        <v>49</v>
      </c>
    </row>
    <row r="2390" spans="18:21" x14ac:dyDescent="0.3">
      <c r="R2390">
        <v>121</v>
      </c>
      <c r="S2390" t="s">
        <v>49</v>
      </c>
      <c r="T2390">
        <v>318</v>
      </c>
      <c r="U2390" t="s">
        <v>49</v>
      </c>
    </row>
    <row r="2391" spans="18:21" x14ac:dyDescent="0.3">
      <c r="R2391">
        <v>226</v>
      </c>
      <c r="S2391" t="s">
        <v>49</v>
      </c>
      <c r="T2391">
        <v>531</v>
      </c>
      <c r="U2391" t="s">
        <v>49</v>
      </c>
    </row>
    <row r="2392" spans="18:21" x14ac:dyDescent="0.3">
      <c r="R2392">
        <v>234</v>
      </c>
      <c r="S2392" t="s">
        <v>49</v>
      </c>
      <c r="T2392">
        <v>155</v>
      </c>
      <c r="U2392" t="s">
        <v>49</v>
      </c>
    </row>
    <row r="2393" spans="18:21" x14ac:dyDescent="0.3">
      <c r="R2393">
        <v>88</v>
      </c>
      <c r="S2393" t="s">
        <v>49</v>
      </c>
      <c r="T2393">
        <v>73</v>
      </c>
      <c r="U2393" t="s">
        <v>49</v>
      </c>
    </row>
    <row r="2394" spans="18:21" x14ac:dyDescent="0.3">
      <c r="R2394">
        <v>85</v>
      </c>
      <c r="S2394" t="s">
        <v>49</v>
      </c>
      <c r="T2394">
        <v>198</v>
      </c>
      <c r="U2394" t="s">
        <v>49</v>
      </c>
    </row>
    <row r="2395" spans="18:21" x14ac:dyDescent="0.3">
      <c r="R2395">
        <v>134</v>
      </c>
      <c r="S2395" t="s">
        <v>49</v>
      </c>
      <c r="T2395">
        <v>137</v>
      </c>
      <c r="U2395" t="s">
        <v>49</v>
      </c>
    </row>
    <row r="2396" spans="18:21" x14ac:dyDescent="0.3">
      <c r="R2396">
        <v>251</v>
      </c>
      <c r="S2396" t="s">
        <v>49</v>
      </c>
      <c r="T2396">
        <v>285</v>
      </c>
      <c r="U2396" t="s">
        <v>49</v>
      </c>
    </row>
    <row r="2397" spans="18:21" x14ac:dyDescent="0.3">
      <c r="R2397">
        <v>152</v>
      </c>
      <c r="S2397" t="s">
        <v>49</v>
      </c>
      <c r="T2397">
        <v>98</v>
      </c>
      <c r="U2397" t="s">
        <v>49</v>
      </c>
    </row>
    <row r="2398" spans="18:21" x14ac:dyDescent="0.3">
      <c r="R2398">
        <v>202</v>
      </c>
      <c r="S2398" t="s">
        <v>49</v>
      </c>
      <c r="T2398">
        <v>199</v>
      </c>
      <c r="U2398" t="s">
        <v>49</v>
      </c>
    </row>
    <row r="2399" spans="18:21" x14ac:dyDescent="0.3">
      <c r="R2399">
        <v>379</v>
      </c>
      <c r="S2399" t="s">
        <v>49</v>
      </c>
      <c r="T2399">
        <v>97</v>
      </c>
      <c r="U2399" t="s">
        <v>49</v>
      </c>
    </row>
    <row r="2400" spans="18:21" x14ac:dyDescent="0.3">
      <c r="R2400">
        <v>123</v>
      </c>
      <c r="S2400" t="s">
        <v>49</v>
      </c>
      <c r="T2400">
        <v>389</v>
      </c>
      <c r="U2400" t="s">
        <v>49</v>
      </c>
    </row>
    <row r="2401" spans="18:21" x14ac:dyDescent="0.3">
      <c r="R2401">
        <v>156</v>
      </c>
      <c r="S2401" t="s">
        <v>49</v>
      </c>
      <c r="T2401">
        <v>384</v>
      </c>
      <c r="U2401" t="s">
        <v>49</v>
      </c>
    </row>
    <row r="2402" spans="18:21" x14ac:dyDescent="0.3">
      <c r="R2402">
        <v>332</v>
      </c>
      <c r="S2402" t="s">
        <v>49</v>
      </c>
      <c r="T2402">
        <v>37</v>
      </c>
      <c r="U2402" t="s">
        <v>49</v>
      </c>
    </row>
    <row r="2403" spans="18:21" x14ac:dyDescent="0.3">
      <c r="R2403">
        <v>90</v>
      </c>
      <c r="S2403" t="s">
        <v>49</v>
      </c>
      <c r="T2403">
        <v>420</v>
      </c>
      <c r="U2403" t="s">
        <v>49</v>
      </c>
    </row>
    <row r="2404" spans="18:21" x14ac:dyDescent="0.3">
      <c r="R2404">
        <v>291</v>
      </c>
      <c r="S2404" t="s">
        <v>49</v>
      </c>
      <c r="T2404">
        <v>973</v>
      </c>
      <c r="U2404" t="s">
        <v>49</v>
      </c>
    </row>
    <row r="2405" spans="18:21" x14ac:dyDescent="0.3">
      <c r="R2405">
        <v>23</v>
      </c>
      <c r="S2405" t="s">
        <v>49</v>
      </c>
      <c r="T2405">
        <v>77</v>
      </c>
      <c r="U2405" t="s">
        <v>49</v>
      </c>
    </row>
    <row r="2406" spans="18:21" x14ac:dyDescent="0.3">
      <c r="R2406">
        <v>122</v>
      </c>
      <c r="S2406" t="s">
        <v>49</v>
      </c>
      <c r="T2406">
        <v>376</v>
      </c>
      <c r="U2406" t="s">
        <v>49</v>
      </c>
    </row>
    <row r="2407" spans="18:21" x14ac:dyDescent="0.3">
      <c r="R2407">
        <v>105</v>
      </c>
      <c r="S2407" t="s">
        <v>49</v>
      </c>
      <c r="T2407">
        <v>142</v>
      </c>
      <c r="U2407" t="s">
        <v>49</v>
      </c>
    </row>
    <row r="2408" spans="18:21" x14ac:dyDescent="0.3">
      <c r="R2408">
        <v>1143</v>
      </c>
      <c r="S2408" t="s">
        <v>49</v>
      </c>
      <c r="T2408">
        <v>728</v>
      </c>
      <c r="U2408" t="s">
        <v>49</v>
      </c>
    </row>
    <row r="2409" spans="18:21" x14ac:dyDescent="0.3">
      <c r="R2409">
        <v>70</v>
      </c>
      <c r="S2409" t="s">
        <v>49</v>
      </c>
      <c r="T2409">
        <v>281</v>
      </c>
      <c r="U2409" t="s">
        <v>49</v>
      </c>
    </row>
    <row r="2410" spans="18:21" x14ac:dyDescent="0.3">
      <c r="R2410">
        <v>264</v>
      </c>
      <c r="S2410" t="s">
        <v>49</v>
      </c>
      <c r="T2410">
        <v>128</v>
      </c>
      <c r="U2410" t="s">
        <v>49</v>
      </c>
    </row>
    <row r="2411" spans="18:21" x14ac:dyDescent="0.3">
      <c r="R2411">
        <v>204</v>
      </c>
      <c r="S2411" t="s">
        <v>49</v>
      </c>
      <c r="T2411">
        <v>71</v>
      </c>
      <c r="U2411" t="s">
        <v>49</v>
      </c>
    </row>
    <row r="2412" spans="18:21" x14ac:dyDescent="0.3">
      <c r="R2412">
        <v>182</v>
      </c>
      <c r="S2412" t="s">
        <v>49</v>
      </c>
      <c r="T2412">
        <v>161</v>
      </c>
      <c r="U2412" t="s">
        <v>49</v>
      </c>
    </row>
    <row r="2413" spans="18:21" x14ac:dyDescent="0.3">
      <c r="R2413">
        <v>386</v>
      </c>
      <c r="S2413" t="s">
        <v>49</v>
      </c>
      <c r="T2413">
        <v>129</v>
      </c>
      <c r="U2413" t="s">
        <v>49</v>
      </c>
    </row>
    <row r="2414" spans="18:21" x14ac:dyDescent="0.3">
      <c r="R2414">
        <v>295</v>
      </c>
      <c r="S2414" t="s">
        <v>49</v>
      </c>
      <c r="T2414">
        <v>54</v>
      </c>
      <c r="U2414" t="s">
        <v>49</v>
      </c>
    </row>
    <row r="2415" spans="18:21" x14ac:dyDescent="0.3">
      <c r="R2415">
        <v>86</v>
      </c>
      <c r="S2415" t="s">
        <v>49</v>
      </c>
      <c r="T2415">
        <v>443</v>
      </c>
      <c r="U2415" t="s">
        <v>49</v>
      </c>
    </row>
    <row r="2416" spans="18:21" x14ac:dyDescent="0.3">
      <c r="R2416">
        <v>16</v>
      </c>
      <c r="S2416" t="s">
        <v>49</v>
      </c>
      <c r="T2416">
        <v>136</v>
      </c>
      <c r="U2416" t="s">
        <v>49</v>
      </c>
    </row>
    <row r="2417" spans="18:21" x14ac:dyDescent="0.3">
      <c r="R2417">
        <v>413</v>
      </c>
      <c r="S2417" t="s">
        <v>49</v>
      </c>
      <c r="T2417">
        <v>44</v>
      </c>
      <c r="U2417" t="s">
        <v>49</v>
      </c>
    </row>
    <row r="2418" spans="18:21" x14ac:dyDescent="0.3">
      <c r="R2418">
        <v>323</v>
      </c>
      <c r="S2418" t="s">
        <v>49</v>
      </c>
      <c r="T2418">
        <v>1181</v>
      </c>
      <c r="U2418" t="s">
        <v>49</v>
      </c>
    </row>
    <row r="2419" spans="18:21" x14ac:dyDescent="0.3">
      <c r="R2419">
        <v>78</v>
      </c>
      <c r="S2419" t="s">
        <v>49</v>
      </c>
      <c r="T2419">
        <v>225</v>
      </c>
      <c r="U2419" t="s">
        <v>49</v>
      </c>
    </row>
    <row r="2420" spans="18:21" x14ac:dyDescent="0.3">
      <c r="R2420">
        <v>121</v>
      </c>
      <c r="S2420" t="s">
        <v>49</v>
      </c>
      <c r="T2420">
        <v>81</v>
      </c>
      <c r="U2420" t="s">
        <v>49</v>
      </c>
    </row>
    <row r="2421" spans="18:21" x14ac:dyDescent="0.3">
      <c r="R2421">
        <v>477</v>
      </c>
      <c r="S2421" t="s">
        <v>55</v>
      </c>
      <c r="T2421">
        <v>224</v>
      </c>
      <c r="U2421" t="s">
        <v>49</v>
      </c>
    </row>
    <row r="2422" spans="18:21" x14ac:dyDescent="0.3">
      <c r="R2422">
        <v>265</v>
      </c>
      <c r="S2422" t="s">
        <v>49</v>
      </c>
      <c r="T2422">
        <v>189</v>
      </c>
      <c r="U2422" t="s">
        <v>49</v>
      </c>
    </row>
    <row r="2423" spans="18:21" x14ac:dyDescent="0.3">
      <c r="R2423">
        <v>418</v>
      </c>
      <c r="S2423" t="s">
        <v>55</v>
      </c>
      <c r="T2423">
        <v>98</v>
      </c>
      <c r="U2423" t="s">
        <v>49</v>
      </c>
    </row>
    <row r="2424" spans="18:21" x14ac:dyDescent="0.3">
      <c r="R2424">
        <v>386</v>
      </c>
      <c r="S2424" t="s">
        <v>49</v>
      </c>
      <c r="T2424">
        <v>50</v>
      </c>
      <c r="U2424" t="s">
        <v>49</v>
      </c>
    </row>
    <row r="2425" spans="18:21" x14ac:dyDescent="0.3">
      <c r="R2425">
        <v>594</v>
      </c>
      <c r="S2425" t="s">
        <v>49</v>
      </c>
      <c r="T2425">
        <v>195</v>
      </c>
      <c r="U2425" t="s">
        <v>49</v>
      </c>
    </row>
    <row r="2426" spans="18:21" x14ac:dyDescent="0.3">
      <c r="R2426">
        <v>161</v>
      </c>
      <c r="S2426" t="s">
        <v>49</v>
      </c>
      <c r="T2426">
        <v>110</v>
      </c>
      <c r="U2426" t="s">
        <v>49</v>
      </c>
    </row>
    <row r="2427" spans="18:21" x14ac:dyDescent="0.3">
      <c r="R2427">
        <v>450</v>
      </c>
      <c r="S2427" t="s">
        <v>49</v>
      </c>
      <c r="T2427">
        <v>214</v>
      </c>
      <c r="U2427" t="s">
        <v>49</v>
      </c>
    </row>
    <row r="2428" spans="18:21" x14ac:dyDescent="0.3">
      <c r="R2428">
        <v>217</v>
      </c>
      <c r="S2428" t="s">
        <v>49</v>
      </c>
      <c r="T2428">
        <v>182</v>
      </c>
      <c r="U2428" t="s">
        <v>49</v>
      </c>
    </row>
    <row r="2429" spans="18:21" x14ac:dyDescent="0.3">
      <c r="R2429">
        <v>136</v>
      </c>
      <c r="S2429" t="s">
        <v>49</v>
      </c>
      <c r="T2429">
        <v>239</v>
      </c>
      <c r="U2429" t="s">
        <v>49</v>
      </c>
    </row>
    <row r="2430" spans="18:21" x14ac:dyDescent="0.3">
      <c r="R2430">
        <v>322</v>
      </c>
      <c r="S2430" t="s">
        <v>49</v>
      </c>
      <c r="T2430">
        <v>179</v>
      </c>
      <c r="U2430" t="s">
        <v>49</v>
      </c>
    </row>
    <row r="2431" spans="18:21" x14ac:dyDescent="0.3">
      <c r="R2431">
        <v>104</v>
      </c>
      <c r="S2431" t="s">
        <v>49</v>
      </c>
      <c r="T2431">
        <v>540</v>
      </c>
      <c r="U2431" t="s">
        <v>49</v>
      </c>
    </row>
    <row r="2432" spans="18:21" x14ac:dyDescent="0.3">
      <c r="R2432">
        <v>189</v>
      </c>
      <c r="S2432" t="s">
        <v>49</v>
      </c>
      <c r="T2432">
        <v>566</v>
      </c>
      <c r="U2432" t="s">
        <v>49</v>
      </c>
    </row>
    <row r="2433" spans="18:21" x14ac:dyDescent="0.3">
      <c r="R2433">
        <v>250</v>
      </c>
      <c r="S2433" t="s">
        <v>55</v>
      </c>
      <c r="T2433">
        <v>98</v>
      </c>
      <c r="U2433" t="s">
        <v>49</v>
      </c>
    </row>
    <row r="2434" spans="18:21" x14ac:dyDescent="0.3">
      <c r="R2434">
        <v>123</v>
      </c>
      <c r="S2434" t="s">
        <v>49</v>
      </c>
      <c r="T2434">
        <v>221</v>
      </c>
      <c r="U2434" t="s">
        <v>49</v>
      </c>
    </row>
    <row r="2435" spans="18:21" x14ac:dyDescent="0.3">
      <c r="R2435">
        <v>427</v>
      </c>
      <c r="S2435" t="s">
        <v>55</v>
      </c>
      <c r="T2435">
        <v>246</v>
      </c>
      <c r="U2435" t="s">
        <v>49</v>
      </c>
    </row>
    <row r="2436" spans="18:21" x14ac:dyDescent="0.3">
      <c r="R2436">
        <v>632</v>
      </c>
      <c r="S2436" t="s">
        <v>49</v>
      </c>
      <c r="T2436">
        <v>656</v>
      </c>
      <c r="U2436" t="s">
        <v>49</v>
      </c>
    </row>
    <row r="2437" spans="18:21" x14ac:dyDescent="0.3">
      <c r="R2437">
        <v>101</v>
      </c>
      <c r="S2437" t="s">
        <v>49</v>
      </c>
      <c r="T2437">
        <v>281</v>
      </c>
      <c r="U2437" t="s">
        <v>49</v>
      </c>
    </row>
    <row r="2438" spans="18:21" x14ac:dyDescent="0.3">
      <c r="R2438">
        <v>467</v>
      </c>
      <c r="S2438" t="s">
        <v>55</v>
      </c>
      <c r="T2438">
        <v>65</v>
      </c>
      <c r="U2438" t="s">
        <v>49</v>
      </c>
    </row>
    <row r="2439" spans="18:21" x14ac:dyDescent="0.3">
      <c r="R2439">
        <v>640</v>
      </c>
      <c r="S2439" t="s">
        <v>49</v>
      </c>
      <c r="T2439">
        <v>193</v>
      </c>
      <c r="U2439" t="s">
        <v>49</v>
      </c>
    </row>
    <row r="2440" spans="18:21" x14ac:dyDescent="0.3">
      <c r="R2440">
        <v>517</v>
      </c>
      <c r="S2440" t="s">
        <v>49</v>
      </c>
      <c r="T2440">
        <v>283</v>
      </c>
      <c r="U2440" t="s">
        <v>49</v>
      </c>
    </row>
    <row r="2441" spans="18:21" x14ac:dyDescent="0.3">
      <c r="R2441">
        <v>160</v>
      </c>
      <c r="S2441" t="s">
        <v>49</v>
      </c>
      <c r="T2441">
        <v>78</v>
      </c>
      <c r="U2441" t="s">
        <v>49</v>
      </c>
    </row>
    <row r="2442" spans="18:21" x14ac:dyDescent="0.3">
      <c r="R2442">
        <v>177</v>
      </c>
      <c r="S2442" t="s">
        <v>49</v>
      </c>
      <c r="T2442">
        <v>425</v>
      </c>
      <c r="U2442" t="s">
        <v>49</v>
      </c>
    </row>
    <row r="2443" spans="18:21" x14ac:dyDescent="0.3">
      <c r="R2443">
        <v>206</v>
      </c>
      <c r="S2443" t="s">
        <v>49</v>
      </c>
      <c r="T2443">
        <v>238</v>
      </c>
      <c r="U2443" t="s">
        <v>49</v>
      </c>
    </row>
    <row r="2444" spans="18:21" x14ac:dyDescent="0.3">
      <c r="R2444">
        <v>208</v>
      </c>
      <c r="S2444" t="s">
        <v>49</v>
      </c>
      <c r="T2444">
        <v>182</v>
      </c>
      <c r="U2444" t="s">
        <v>49</v>
      </c>
    </row>
    <row r="2445" spans="18:21" x14ac:dyDescent="0.3">
      <c r="R2445">
        <v>169</v>
      </c>
      <c r="S2445" t="s">
        <v>49</v>
      </c>
      <c r="T2445">
        <v>477</v>
      </c>
      <c r="U2445" t="s">
        <v>49</v>
      </c>
    </row>
    <row r="2446" spans="18:21" x14ac:dyDescent="0.3">
      <c r="R2446">
        <v>287</v>
      </c>
      <c r="S2446" t="s">
        <v>55</v>
      </c>
      <c r="T2446">
        <v>158</v>
      </c>
      <c r="U2446" t="s">
        <v>49</v>
      </c>
    </row>
    <row r="2447" spans="18:21" x14ac:dyDescent="0.3">
      <c r="R2447">
        <v>505</v>
      </c>
      <c r="S2447" t="s">
        <v>49</v>
      </c>
      <c r="T2447">
        <v>320</v>
      </c>
      <c r="U2447" t="s">
        <v>49</v>
      </c>
    </row>
    <row r="2448" spans="18:21" x14ac:dyDescent="0.3">
      <c r="R2448">
        <v>284</v>
      </c>
      <c r="S2448" t="s">
        <v>49</v>
      </c>
      <c r="T2448">
        <v>149</v>
      </c>
      <c r="U2448" t="s">
        <v>49</v>
      </c>
    </row>
    <row r="2449" spans="18:21" x14ac:dyDescent="0.3">
      <c r="R2449">
        <v>89</v>
      </c>
      <c r="S2449" t="s">
        <v>49</v>
      </c>
      <c r="T2449">
        <v>410</v>
      </c>
      <c r="U2449" t="s">
        <v>49</v>
      </c>
    </row>
    <row r="2450" spans="18:21" x14ac:dyDescent="0.3">
      <c r="R2450">
        <v>138</v>
      </c>
      <c r="S2450" t="s">
        <v>49</v>
      </c>
      <c r="T2450">
        <v>104</v>
      </c>
      <c r="U2450" t="s">
        <v>49</v>
      </c>
    </row>
    <row r="2451" spans="18:21" x14ac:dyDescent="0.3">
      <c r="R2451">
        <v>321</v>
      </c>
      <c r="S2451" t="s">
        <v>55</v>
      </c>
      <c r="T2451">
        <v>454</v>
      </c>
      <c r="U2451" t="s">
        <v>49</v>
      </c>
    </row>
    <row r="2452" spans="18:21" x14ac:dyDescent="0.3">
      <c r="R2452">
        <v>262</v>
      </c>
      <c r="S2452" t="s">
        <v>49</v>
      </c>
      <c r="T2452">
        <v>190</v>
      </c>
      <c r="U2452" t="s">
        <v>49</v>
      </c>
    </row>
    <row r="2453" spans="18:21" x14ac:dyDescent="0.3">
      <c r="R2453">
        <v>61</v>
      </c>
      <c r="S2453" t="s">
        <v>49</v>
      </c>
      <c r="T2453">
        <v>145</v>
      </c>
      <c r="U2453" t="s">
        <v>49</v>
      </c>
    </row>
    <row r="2454" spans="18:21" x14ac:dyDescent="0.3">
      <c r="R2454">
        <v>217</v>
      </c>
      <c r="S2454" t="s">
        <v>49</v>
      </c>
      <c r="T2454">
        <v>318</v>
      </c>
      <c r="U2454" t="s">
        <v>49</v>
      </c>
    </row>
    <row r="2455" spans="18:21" x14ac:dyDescent="0.3">
      <c r="R2455">
        <v>192</v>
      </c>
      <c r="S2455" t="s">
        <v>49</v>
      </c>
      <c r="T2455">
        <v>246</v>
      </c>
      <c r="U2455" t="s">
        <v>49</v>
      </c>
    </row>
    <row r="2456" spans="18:21" x14ac:dyDescent="0.3">
      <c r="R2456">
        <v>174</v>
      </c>
      <c r="S2456" t="s">
        <v>49</v>
      </c>
      <c r="T2456">
        <v>761</v>
      </c>
      <c r="U2456" t="s">
        <v>49</v>
      </c>
    </row>
    <row r="2457" spans="18:21" x14ac:dyDescent="0.3">
      <c r="R2457">
        <v>292</v>
      </c>
      <c r="S2457" t="s">
        <v>49</v>
      </c>
      <c r="T2457">
        <v>143</v>
      </c>
      <c r="U2457" t="s">
        <v>49</v>
      </c>
    </row>
    <row r="2458" spans="18:21" x14ac:dyDescent="0.3">
      <c r="R2458">
        <v>240</v>
      </c>
      <c r="S2458" t="s">
        <v>49</v>
      </c>
      <c r="T2458">
        <v>968</v>
      </c>
      <c r="U2458" t="s">
        <v>49</v>
      </c>
    </row>
    <row r="2459" spans="18:21" x14ac:dyDescent="0.3">
      <c r="R2459">
        <v>282</v>
      </c>
      <c r="S2459" t="s">
        <v>49</v>
      </c>
      <c r="T2459">
        <v>154</v>
      </c>
      <c r="U2459" t="s">
        <v>49</v>
      </c>
    </row>
    <row r="2460" spans="18:21" x14ac:dyDescent="0.3">
      <c r="R2460">
        <v>128</v>
      </c>
      <c r="S2460" t="s">
        <v>49</v>
      </c>
      <c r="T2460">
        <v>246</v>
      </c>
      <c r="U2460" t="s">
        <v>49</v>
      </c>
    </row>
    <row r="2461" spans="18:21" x14ac:dyDescent="0.3">
      <c r="R2461">
        <v>161</v>
      </c>
      <c r="S2461" t="s">
        <v>49</v>
      </c>
      <c r="T2461">
        <v>201</v>
      </c>
      <c r="U2461" t="s">
        <v>49</v>
      </c>
    </row>
    <row r="2462" spans="18:21" x14ac:dyDescent="0.3">
      <c r="R2462">
        <v>291</v>
      </c>
      <c r="S2462" t="s">
        <v>49</v>
      </c>
      <c r="T2462">
        <v>81</v>
      </c>
      <c r="U2462" t="s">
        <v>49</v>
      </c>
    </row>
    <row r="2463" spans="18:21" x14ac:dyDescent="0.3">
      <c r="R2463">
        <v>356</v>
      </c>
      <c r="S2463" t="s">
        <v>49</v>
      </c>
      <c r="T2463">
        <v>200</v>
      </c>
      <c r="U2463" t="s">
        <v>49</v>
      </c>
    </row>
    <row r="2464" spans="18:21" x14ac:dyDescent="0.3">
      <c r="R2464">
        <v>294</v>
      </c>
      <c r="S2464" t="s">
        <v>49</v>
      </c>
      <c r="T2464">
        <v>210</v>
      </c>
      <c r="U2464" t="s">
        <v>49</v>
      </c>
    </row>
    <row r="2465" spans="18:21" x14ac:dyDescent="0.3">
      <c r="R2465">
        <v>422</v>
      </c>
      <c r="S2465" t="s">
        <v>49</v>
      </c>
      <c r="T2465">
        <v>215</v>
      </c>
      <c r="U2465" t="s">
        <v>49</v>
      </c>
    </row>
    <row r="2466" spans="18:21" x14ac:dyDescent="0.3">
      <c r="R2466">
        <v>806</v>
      </c>
      <c r="S2466" t="s">
        <v>55</v>
      </c>
      <c r="T2466">
        <v>164</v>
      </c>
      <c r="U2466" t="s">
        <v>49</v>
      </c>
    </row>
    <row r="2467" spans="18:21" x14ac:dyDescent="0.3">
      <c r="R2467">
        <v>227</v>
      </c>
      <c r="S2467" t="s">
        <v>49</v>
      </c>
      <c r="T2467">
        <v>35</v>
      </c>
      <c r="U2467" t="s">
        <v>49</v>
      </c>
    </row>
    <row r="2468" spans="18:21" x14ac:dyDescent="0.3">
      <c r="R2468">
        <v>560</v>
      </c>
      <c r="S2468" t="s">
        <v>49</v>
      </c>
      <c r="T2468">
        <v>615</v>
      </c>
      <c r="U2468" t="s">
        <v>49</v>
      </c>
    </row>
    <row r="2469" spans="18:21" x14ac:dyDescent="0.3">
      <c r="R2469">
        <v>135</v>
      </c>
      <c r="S2469" t="s">
        <v>49</v>
      </c>
      <c r="T2469">
        <v>246</v>
      </c>
      <c r="U2469" t="s">
        <v>49</v>
      </c>
    </row>
    <row r="2470" spans="18:21" x14ac:dyDescent="0.3">
      <c r="R2470">
        <v>361</v>
      </c>
      <c r="S2470" t="s">
        <v>49</v>
      </c>
      <c r="T2470">
        <v>42</v>
      </c>
      <c r="U2470" t="s">
        <v>49</v>
      </c>
    </row>
    <row r="2471" spans="18:21" x14ac:dyDescent="0.3">
      <c r="R2471">
        <v>246</v>
      </c>
      <c r="S2471" t="s">
        <v>49</v>
      </c>
      <c r="T2471">
        <v>217</v>
      </c>
      <c r="U2471" t="s">
        <v>49</v>
      </c>
    </row>
    <row r="2472" spans="18:21" x14ac:dyDescent="0.3">
      <c r="R2472">
        <v>419</v>
      </c>
      <c r="S2472" t="s">
        <v>49</v>
      </c>
      <c r="T2472">
        <v>210</v>
      </c>
      <c r="U2472" t="s">
        <v>49</v>
      </c>
    </row>
    <row r="2473" spans="18:21" x14ac:dyDescent="0.3">
      <c r="R2473">
        <v>449</v>
      </c>
      <c r="S2473" t="s">
        <v>55</v>
      </c>
      <c r="T2473">
        <v>116</v>
      </c>
      <c r="U2473" t="s">
        <v>49</v>
      </c>
    </row>
    <row r="2474" spans="18:21" x14ac:dyDescent="0.3">
      <c r="R2474">
        <v>71</v>
      </c>
      <c r="S2474" t="s">
        <v>49</v>
      </c>
      <c r="T2474">
        <v>200</v>
      </c>
      <c r="U2474" t="s">
        <v>49</v>
      </c>
    </row>
    <row r="2475" spans="18:21" x14ac:dyDescent="0.3">
      <c r="R2475">
        <v>357</v>
      </c>
      <c r="S2475" t="s">
        <v>49</v>
      </c>
      <c r="T2475">
        <v>145</v>
      </c>
      <c r="U2475" t="s">
        <v>49</v>
      </c>
    </row>
    <row r="2476" spans="18:21" x14ac:dyDescent="0.3">
      <c r="R2476">
        <v>164</v>
      </c>
      <c r="S2476" t="s">
        <v>49</v>
      </c>
      <c r="T2476">
        <v>41</v>
      </c>
      <c r="U2476" t="s">
        <v>49</v>
      </c>
    </row>
    <row r="2477" spans="18:21" x14ac:dyDescent="0.3">
      <c r="R2477">
        <v>263</v>
      </c>
      <c r="S2477" t="s">
        <v>49</v>
      </c>
      <c r="T2477">
        <v>192</v>
      </c>
      <c r="U2477" t="s">
        <v>49</v>
      </c>
    </row>
    <row r="2478" spans="18:21" x14ac:dyDescent="0.3">
      <c r="R2478">
        <v>146</v>
      </c>
      <c r="S2478" t="s">
        <v>49</v>
      </c>
      <c r="T2478">
        <v>80</v>
      </c>
      <c r="U2478" t="s">
        <v>49</v>
      </c>
    </row>
    <row r="2479" spans="18:21" x14ac:dyDescent="0.3">
      <c r="R2479">
        <v>759</v>
      </c>
      <c r="S2479" t="s">
        <v>55</v>
      </c>
      <c r="T2479">
        <v>121</v>
      </c>
      <c r="U2479" t="s">
        <v>49</v>
      </c>
    </row>
    <row r="2480" spans="18:21" x14ac:dyDescent="0.3">
      <c r="R2480">
        <v>72</v>
      </c>
      <c r="S2480" t="s">
        <v>49</v>
      </c>
      <c r="T2480">
        <v>106</v>
      </c>
      <c r="U2480" t="s">
        <v>49</v>
      </c>
    </row>
    <row r="2481" spans="18:21" x14ac:dyDescent="0.3">
      <c r="R2481">
        <v>131</v>
      </c>
      <c r="S2481" t="s">
        <v>49</v>
      </c>
      <c r="T2481">
        <v>230</v>
      </c>
      <c r="U2481" t="s">
        <v>49</v>
      </c>
    </row>
    <row r="2482" spans="18:21" x14ac:dyDescent="0.3">
      <c r="R2482">
        <v>808</v>
      </c>
      <c r="S2482" t="s">
        <v>55</v>
      </c>
      <c r="T2482">
        <v>125</v>
      </c>
      <c r="U2482" t="s">
        <v>49</v>
      </c>
    </row>
    <row r="2483" spans="18:21" x14ac:dyDescent="0.3">
      <c r="R2483">
        <v>1183</v>
      </c>
      <c r="S2483" t="s">
        <v>49</v>
      </c>
      <c r="T2483">
        <v>67</v>
      </c>
      <c r="U2483" t="s">
        <v>49</v>
      </c>
    </row>
    <row r="2484" spans="18:21" x14ac:dyDescent="0.3">
      <c r="R2484">
        <v>123</v>
      </c>
      <c r="S2484" t="s">
        <v>49</v>
      </c>
      <c r="T2484">
        <v>26</v>
      </c>
      <c r="U2484" t="s">
        <v>49</v>
      </c>
    </row>
    <row r="2485" spans="18:21" x14ac:dyDescent="0.3">
      <c r="R2485">
        <v>483</v>
      </c>
      <c r="S2485" t="s">
        <v>49</v>
      </c>
      <c r="T2485">
        <v>395</v>
      </c>
      <c r="U2485" t="s">
        <v>49</v>
      </c>
    </row>
    <row r="2486" spans="18:21" x14ac:dyDescent="0.3">
      <c r="R2486">
        <v>238</v>
      </c>
      <c r="S2486" t="s">
        <v>49</v>
      </c>
      <c r="T2486">
        <v>603</v>
      </c>
      <c r="U2486" t="s">
        <v>49</v>
      </c>
    </row>
    <row r="2487" spans="18:21" x14ac:dyDescent="0.3">
      <c r="R2487">
        <v>90</v>
      </c>
      <c r="S2487" t="s">
        <v>49</v>
      </c>
      <c r="T2487">
        <v>185</v>
      </c>
      <c r="U2487" t="s">
        <v>49</v>
      </c>
    </row>
    <row r="2488" spans="18:21" x14ac:dyDescent="0.3">
      <c r="R2488">
        <v>464</v>
      </c>
      <c r="S2488" t="s">
        <v>55</v>
      </c>
      <c r="T2488">
        <v>287</v>
      </c>
      <c r="U2488" t="s">
        <v>49</v>
      </c>
    </row>
    <row r="2489" spans="18:21" x14ac:dyDescent="0.3">
      <c r="R2489">
        <v>385</v>
      </c>
      <c r="S2489" t="s">
        <v>49</v>
      </c>
      <c r="T2489">
        <v>149</v>
      </c>
      <c r="U2489" t="s">
        <v>49</v>
      </c>
    </row>
    <row r="2490" spans="18:21" x14ac:dyDescent="0.3">
      <c r="R2490">
        <v>240</v>
      </c>
      <c r="S2490" t="s">
        <v>49</v>
      </c>
      <c r="T2490">
        <v>173</v>
      </c>
      <c r="U2490" t="s">
        <v>49</v>
      </c>
    </row>
    <row r="2491" spans="18:21" x14ac:dyDescent="0.3">
      <c r="R2491">
        <v>104</v>
      </c>
      <c r="S2491" t="s">
        <v>49</v>
      </c>
      <c r="T2491">
        <v>118</v>
      </c>
      <c r="U2491" t="s">
        <v>49</v>
      </c>
    </row>
    <row r="2492" spans="18:21" x14ac:dyDescent="0.3">
      <c r="R2492">
        <v>109</v>
      </c>
      <c r="S2492" t="s">
        <v>49</v>
      </c>
      <c r="T2492">
        <v>314</v>
      </c>
      <c r="U2492" t="s">
        <v>49</v>
      </c>
    </row>
    <row r="2493" spans="18:21" x14ac:dyDescent="0.3">
      <c r="R2493">
        <v>598</v>
      </c>
      <c r="S2493" t="s">
        <v>49</v>
      </c>
      <c r="T2493">
        <v>378</v>
      </c>
      <c r="U2493" t="s">
        <v>49</v>
      </c>
    </row>
    <row r="2494" spans="18:21" x14ac:dyDescent="0.3">
      <c r="R2494">
        <v>274</v>
      </c>
      <c r="S2494" t="s">
        <v>49</v>
      </c>
      <c r="T2494">
        <v>94</v>
      </c>
      <c r="U2494" t="s">
        <v>49</v>
      </c>
    </row>
    <row r="2495" spans="18:21" x14ac:dyDescent="0.3">
      <c r="R2495">
        <v>123</v>
      </c>
      <c r="S2495" t="s">
        <v>49</v>
      </c>
      <c r="T2495">
        <v>108</v>
      </c>
      <c r="U2495" t="s">
        <v>49</v>
      </c>
    </row>
    <row r="2496" spans="18:21" x14ac:dyDescent="0.3">
      <c r="R2496">
        <v>70</v>
      </c>
      <c r="S2496" t="s">
        <v>49</v>
      </c>
      <c r="T2496">
        <v>203</v>
      </c>
      <c r="U2496" t="s">
        <v>49</v>
      </c>
    </row>
    <row r="2497" spans="18:21" x14ac:dyDescent="0.3">
      <c r="R2497">
        <v>260</v>
      </c>
      <c r="S2497" t="s">
        <v>49</v>
      </c>
      <c r="T2497">
        <v>121</v>
      </c>
      <c r="U2497" t="s">
        <v>49</v>
      </c>
    </row>
    <row r="2498" spans="18:21" x14ac:dyDescent="0.3">
      <c r="R2498">
        <v>190</v>
      </c>
      <c r="S2498" t="s">
        <v>49</v>
      </c>
      <c r="T2498">
        <v>489</v>
      </c>
      <c r="U2498" t="s">
        <v>49</v>
      </c>
    </row>
    <row r="2499" spans="18:21" x14ac:dyDescent="0.3">
      <c r="R2499">
        <v>521</v>
      </c>
      <c r="S2499" t="s">
        <v>49</v>
      </c>
      <c r="T2499">
        <v>287</v>
      </c>
      <c r="U2499" t="s">
        <v>49</v>
      </c>
    </row>
    <row r="2500" spans="18:21" x14ac:dyDescent="0.3">
      <c r="R2500">
        <v>228</v>
      </c>
      <c r="S2500" t="s">
        <v>49</v>
      </c>
      <c r="T2500">
        <v>652</v>
      </c>
      <c r="U2500" t="s">
        <v>49</v>
      </c>
    </row>
    <row r="2501" spans="18:21" x14ac:dyDescent="0.3">
      <c r="R2501">
        <v>466</v>
      </c>
      <c r="S2501" t="s">
        <v>55</v>
      </c>
      <c r="T2501">
        <v>612</v>
      </c>
      <c r="U2501" t="s">
        <v>49</v>
      </c>
    </row>
    <row r="2502" spans="18:21" x14ac:dyDescent="0.3">
      <c r="R2502">
        <v>74</v>
      </c>
      <c r="S2502" t="s">
        <v>49</v>
      </c>
      <c r="T2502">
        <v>53</v>
      </c>
      <c r="U2502" t="s">
        <v>49</v>
      </c>
    </row>
    <row r="2503" spans="18:21" x14ac:dyDescent="0.3">
      <c r="R2503">
        <v>57</v>
      </c>
      <c r="S2503" t="s">
        <v>49</v>
      </c>
      <c r="T2503">
        <v>394</v>
      </c>
      <c r="U2503" t="s">
        <v>49</v>
      </c>
    </row>
    <row r="2504" spans="18:21" x14ac:dyDescent="0.3">
      <c r="R2504">
        <v>119</v>
      </c>
      <c r="S2504" t="s">
        <v>49</v>
      </c>
      <c r="T2504">
        <v>230</v>
      </c>
      <c r="U2504" t="s">
        <v>49</v>
      </c>
    </row>
    <row r="2505" spans="18:21" x14ac:dyDescent="0.3">
      <c r="R2505">
        <v>124</v>
      </c>
      <c r="S2505" t="s">
        <v>49</v>
      </c>
      <c r="T2505">
        <v>161</v>
      </c>
      <c r="U2505" t="s">
        <v>49</v>
      </c>
    </row>
    <row r="2506" spans="18:21" x14ac:dyDescent="0.3">
      <c r="R2506">
        <v>65</v>
      </c>
      <c r="S2506" t="s">
        <v>49</v>
      </c>
      <c r="T2506">
        <v>188</v>
      </c>
      <c r="U2506" t="s">
        <v>49</v>
      </c>
    </row>
    <row r="2507" spans="18:21" x14ac:dyDescent="0.3">
      <c r="R2507">
        <v>127</v>
      </c>
      <c r="S2507" t="s">
        <v>49</v>
      </c>
      <c r="T2507">
        <v>23</v>
      </c>
      <c r="U2507" t="s">
        <v>49</v>
      </c>
    </row>
    <row r="2508" spans="18:21" x14ac:dyDescent="0.3">
      <c r="R2508">
        <v>172</v>
      </c>
      <c r="S2508" t="s">
        <v>49</v>
      </c>
      <c r="T2508">
        <v>176</v>
      </c>
      <c r="U2508" t="s">
        <v>49</v>
      </c>
    </row>
    <row r="2509" spans="18:21" x14ac:dyDescent="0.3">
      <c r="R2509">
        <v>174</v>
      </c>
      <c r="S2509" t="s">
        <v>49</v>
      </c>
      <c r="T2509">
        <v>26</v>
      </c>
      <c r="U2509" t="s">
        <v>49</v>
      </c>
    </row>
    <row r="2510" spans="18:21" x14ac:dyDescent="0.3">
      <c r="R2510">
        <v>41</v>
      </c>
      <c r="S2510" t="s">
        <v>49</v>
      </c>
      <c r="T2510">
        <v>212</v>
      </c>
      <c r="U2510" t="s">
        <v>49</v>
      </c>
    </row>
    <row r="2511" spans="18:21" x14ac:dyDescent="0.3">
      <c r="R2511">
        <v>232</v>
      </c>
      <c r="S2511" t="s">
        <v>49</v>
      </c>
      <c r="T2511">
        <v>119</v>
      </c>
      <c r="U2511" t="s">
        <v>49</v>
      </c>
    </row>
    <row r="2512" spans="18:21" x14ac:dyDescent="0.3">
      <c r="R2512">
        <v>161</v>
      </c>
      <c r="S2512" t="s">
        <v>49</v>
      </c>
      <c r="T2512">
        <v>205</v>
      </c>
      <c r="U2512" t="s">
        <v>49</v>
      </c>
    </row>
    <row r="2513" spans="18:21" x14ac:dyDescent="0.3">
      <c r="R2513">
        <v>124</v>
      </c>
      <c r="S2513" t="s">
        <v>49</v>
      </c>
      <c r="T2513">
        <v>73</v>
      </c>
      <c r="U2513" t="s">
        <v>49</v>
      </c>
    </row>
    <row r="2514" spans="18:21" x14ac:dyDescent="0.3">
      <c r="R2514">
        <v>701</v>
      </c>
      <c r="S2514" t="s">
        <v>55</v>
      </c>
      <c r="T2514">
        <v>57</v>
      </c>
      <c r="U2514" t="s">
        <v>49</v>
      </c>
    </row>
    <row r="2515" spans="18:21" x14ac:dyDescent="0.3">
      <c r="R2515">
        <v>162</v>
      </c>
      <c r="S2515" t="s">
        <v>49</v>
      </c>
      <c r="T2515">
        <v>115</v>
      </c>
      <c r="U2515" t="s">
        <v>49</v>
      </c>
    </row>
    <row r="2516" spans="18:21" x14ac:dyDescent="0.3">
      <c r="R2516">
        <v>431</v>
      </c>
      <c r="S2516" t="s">
        <v>49</v>
      </c>
      <c r="T2516">
        <v>58</v>
      </c>
      <c r="U2516" t="s">
        <v>49</v>
      </c>
    </row>
    <row r="2517" spans="18:21" x14ac:dyDescent="0.3">
      <c r="R2517">
        <v>191</v>
      </c>
      <c r="S2517" t="s">
        <v>49</v>
      </c>
      <c r="T2517">
        <v>238</v>
      </c>
      <c r="U2517" t="s">
        <v>49</v>
      </c>
    </row>
    <row r="2518" spans="18:21" x14ac:dyDescent="0.3">
      <c r="R2518">
        <v>249</v>
      </c>
      <c r="S2518" t="s">
        <v>49</v>
      </c>
      <c r="T2518">
        <v>207</v>
      </c>
      <c r="U2518" t="s">
        <v>49</v>
      </c>
    </row>
    <row r="2519" spans="18:21" x14ac:dyDescent="0.3">
      <c r="R2519">
        <v>189</v>
      </c>
      <c r="S2519" t="s">
        <v>49</v>
      </c>
      <c r="T2519">
        <v>178</v>
      </c>
      <c r="U2519" t="s">
        <v>49</v>
      </c>
    </row>
    <row r="2520" spans="18:21" x14ac:dyDescent="0.3">
      <c r="R2520">
        <v>167</v>
      </c>
      <c r="S2520" t="s">
        <v>49</v>
      </c>
      <c r="T2520">
        <v>20</v>
      </c>
      <c r="U2520" t="s">
        <v>49</v>
      </c>
    </row>
    <row r="2521" spans="18:21" x14ac:dyDescent="0.3">
      <c r="R2521">
        <v>73</v>
      </c>
      <c r="S2521" t="s">
        <v>49</v>
      </c>
      <c r="T2521">
        <v>143</v>
      </c>
      <c r="U2521" t="s">
        <v>49</v>
      </c>
    </row>
    <row r="2522" spans="18:21" x14ac:dyDescent="0.3">
      <c r="R2522">
        <v>162</v>
      </c>
      <c r="S2522" t="s">
        <v>49</v>
      </c>
      <c r="T2522">
        <v>127</v>
      </c>
      <c r="U2522" t="s">
        <v>49</v>
      </c>
    </row>
    <row r="2523" spans="18:21" x14ac:dyDescent="0.3">
      <c r="R2523">
        <v>235</v>
      </c>
      <c r="S2523" t="s">
        <v>49</v>
      </c>
      <c r="T2523">
        <v>380</v>
      </c>
      <c r="U2523" t="s">
        <v>49</v>
      </c>
    </row>
    <row r="2524" spans="18:21" x14ac:dyDescent="0.3">
      <c r="R2524">
        <v>44</v>
      </c>
      <c r="S2524" t="s">
        <v>49</v>
      </c>
      <c r="T2524">
        <v>167</v>
      </c>
      <c r="U2524" t="s">
        <v>49</v>
      </c>
    </row>
    <row r="2525" spans="18:21" x14ac:dyDescent="0.3">
      <c r="R2525">
        <v>127</v>
      </c>
      <c r="S2525" t="s">
        <v>49</v>
      </c>
      <c r="T2525">
        <v>303</v>
      </c>
      <c r="U2525" t="s">
        <v>49</v>
      </c>
    </row>
    <row r="2526" spans="18:21" x14ac:dyDescent="0.3">
      <c r="R2526">
        <v>93</v>
      </c>
      <c r="S2526" t="s">
        <v>49</v>
      </c>
      <c r="T2526">
        <v>407</v>
      </c>
      <c r="U2526" t="s">
        <v>49</v>
      </c>
    </row>
    <row r="2527" spans="18:21" x14ac:dyDescent="0.3">
      <c r="R2527">
        <v>143</v>
      </c>
      <c r="S2527" t="s">
        <v>49</v>
      </c>
      <c r="T2527">
        <v>229</v>
      </c>
      <c r="U2527" t="s">
        <v>49</v>
      </c>
    </row>
    <row r="2528" spans="18:21" x14ac:dyDescent="0.3">
      <c r="R2528">
        <v>81</v>
      </c>
      <c r="S2528" t="s">
        <v>49</v>
      </c>
      <c r="T2528">
        <v>108</v>
      </c>
      <c r="U2528" t="s">
        <v>49</v>
      </c>
    </row>
    <row r="2529" spans="18:21" x14ac:dyDescent="0.3">
      <c r="R2529">
        <v>77</v>
      </c>
      <c r="S2529" t="s">
        <v>49</v>
      </c>
      <c r="T2529">
        <v>265</v>
      </c>
      <c r="U2529" t="s">
        <v>49</v>
      </c>
    </row>
    <row r="2530" spans="18:21" x14ac:dyDescent="0.3">
      <c r="R2530">
        <v>115</v>
      </c>
      <c r="S2530" t="s">
        <v>49</v>
      </c>
      <c r="T2530">
        <v>168</v>
      </c>
      <c r="U2530" t="s">
        <v>49</v>
      </c>
    </row>
    <row r="2531" spans="18:21" x14ac:dyDescent="0.3">
      <c r="R2531">
        <v>125</v>
      </c>
      <c r="S2531" t="s">
        <v>49</v>
      </c>
      <c r="T2531">
        <v>97</v>
      </c>
      <c r="U2531" t="s">
        <v>49</v>
      </c>
    </row>
    <row r="2532" spans="18:21" x14ac:dyDescent="0.3">
      <c r="R2532">
        <v>53</v>
      </c>
      <c r="S2532" t="s">
        <v>49</v>
      </c>
      <c r="T2532">
        <v>169</v>
      </c>
      <c r="U2532" t="s">
        <v>49</v>
      </c>
    </row>
    <row r="2533" spans="18:21" x14ac:dyDescent="0.3">
      <c r="R2533">
        <v>77</v>
      </c>
      <c r="S2533" t="s">
        <v>49</v>
      </c>
      <c r="T2533">
        <v>103</v>
      </c>
      <c r="U2533" t="s">
        <v>49</v>
      </c>
    </row>
    <row r="2534" spans="18:21" x14ac:dyDescent="0.3">
      <c r="R2534">
        <v>45</v>
      </c>
      <c r="S2534" t="s">
        <v>49</v>
      </c>
      <c r="T2534">
        <v>599</v>
      </c>
      <c r="U2534" t="s">
        <v>49</v>
      </c>
    </row>
    <row r="2535" spans="18:21" x14ac:dyDescent="0.3">
      <c r="R2535">
        <v>74</v>
      </c>
      <c r="S2535" t="s">
        <v>49</v>
      </c>
      <c r="T2535">
        <v>322</v>
      </c>
      <c r="U2535" t="s">
        <v>49</v>
      </c>
    </row>
    <row r="2536" spans="18:21" x14ac:dyDescent="0.3">
      <c r="R2536">
        <v>169</v>
      </c>
      <c r="S2536" t="s">
        <v>49</v>
      </c>
      <c r="T2536">
        <v>304</v>
      </c>
      <c r="U2536" t="s">
        <v>49</v>
      </c>
    </row>
    <row r="2537" spans="18:21" x14ac:dyDescent="0.3">
      <c r="R2537">
        <v>269</v>
      </c>
      <c r="S2537" t="s">
        <v>49</v>
      </c>
      <c r="T2537">
        <v>52</v>
      </c>
      <c r="U2537" t="s">
        <v>49</v>
      </c>
    </row>
    <row r="2538" spans="18:21" x14ac:dyDescent="0.3">
      <c r="R2538">
        <v>52</v>
      </c>
      <c r="S2538" t="s">
        <v>49</v>
      </c>
      <c r="T2538">
        <v>101</v>
      </c>
      <c r="U2538" t="s">
        <v>49</v>
      </c>
    </row>
    <row r="2539" spans="18:21" x14ac:dyDescent="0.3">
      <c r="R2539">
        <v>246</v>
      </c>
      <c r="S2539" t="s">
        <v>49</v>
      </c>
      <c r="T2539">
        <v>65</v>
      </c>
      <c r="U2539" t="s">
        <v>49</v>
      </c>
    </row>
    <row r="2540" spans="18:21" x14ac:dyDescent="0.3">
      <c r="R2540">
        <v>218</v>
      </c>
      <c r="S2540" t="s">
        <v>49</v>
      </c>
      <c r="T2540">
        <v>173</v>
      </c>
      <c r="U2540" t="s">
        <v>49</v>
      </c>
    </row>
    <row r="2541" spans="18:21" x14ac:dyDescent="0.3">
      <c r="R2541">
        <v>167</v>
      </c>
      <c r="S2541" t="s">
        <v>55</v>
      </c>
      <c r="T2541">
        <v>162</v>
      </c>
      <c r="U2541" t="s">
        <v>49</v>
      </c>
    </row>
    <row r="2542" spans="18:21" x14ac:dyDescent="0.3">
      <c r="R2542">
        <v>316</v>
      </c>
      <c r="S2542" t="s">
        <v>55</v>
      </c>
      <c r="T2542">
        <v>78</v>
      </c>
      <c r="U2542" t="s">
        <v>49</v>
      </c>
    </row>
    <row r="2543" spans="18:21" x14ac:dyDescent="0.3">
      <c r="R2543">
        <v>142</v>
      </c>
      <c r="S2543" t="s">
        <v>49</v>
      </c>
      <c r="T2543">
        <v>114</v>
      </c>
      <c r="U2543" t="s">
        <v>49</v>
      </c>
    </row>
    <row r="2544" spans="18:21" x14ac:dyDescent="0.3">
      <c r="R2544">
        <v>75</v>
      </c>
      <c r="S2544" t="s">
        <v>49</v>
      </c>
      <c r="T2544">
        <v>141</v>
      </c>
      <c r="U2544" t="s">
        <v>49</v>
      </c>
    </row>
    <row r="2545" spans="18:21" x14ac:dyDescent="0.3">
      <c r="R2545">
        <v>204</v>
      </c>
      <c r="S2545" t="s">
        <v>49</v>
      </c>
      <c r="T2545">
        <v>133</v>
      </c>
      <c r="U2545" t="s">
        <v>49</v>
      </c>
    </row>
    <row r="2546" spans="18:21" x14ac:dyDescent="0.3">
      <c r="R2546">
        <v>542</v>
      </c>
      <c r="S2546" t="s">
        <v>49</v>
      </c>
      <c r="T2546">
        <v>1994</v>
      </c>
      <c r="U2546" t="s">
        <v>49</v>
      </c>
    </row>
    <row r="2547" spans="18:21" x14ac:dyDescent="0.3">
      <c r="R2547">
        <v>122</v>
      </c>
      <c r="S2547" t="s">
        <v>49</v>
      </c>
      <c r="T2547">
        <v>140</v>
      </c>
      <c r="U2547" t="s">
        <v>49</v>
      </c>
    </row>
    <row r="2548" spans="18:21" x14ac:dyDescent="0.3">
      <c r="R2548">
        <v>70</v>
      </c>
      <c r="S2548" t="s">
        <v>49</v>
      </c>
      <c r="T2548">
        <v>82</v>
      </c>
      <c r="U2548" t="s">
        <v>49</v>
      </c>
    </row>
    <row r="2549" spans="18:21" x14ac:dyDescent="0.3">
      <c r="R2549">
        <v>266</v>
      </c>
      <c r="S2549" t="s">
        <v>49</v>
      </c>
      <c r="T2549">
        <v>150</v>
      </c>
      <c r="U2549" t="s">
        <v>49</v>
      </c>
    </row>
    <row r="2550" spans="18:21" x14ac:dyDescent="0.3">
      <c r="R2550">
        <v>34</v>
      </c>
      <c r="S2550" t="s">
        <v>49</v>
      </c>
      <c r="T2550">
        <v>605</v>
      </c>
      <c r="U2550" t="s">
        <v>49</v>
      </c>
    </row>
    <row r="2551" spans="18:21" x14ac:dyDescent="0.3">
      <c r="R2551">
        <v>203</v>
      </c>
      <c r="S2551" t="s">
        <v>49</v>
      </c>
      <c r="T2551">
        <v>164</v>
      </c>
      <c r="U2551" t="s">
        <v>49</v>
      </c>
    </row>
    <row r="2552" spans="18:21" x14ac:dyDescent="0.3">
      <c r="R2552">
        <v>85</v>
      </c>
      <c r="S2552" t="s">
        <v>49</v>
      </c>
      <c r="T2552">
        <v>36</v>
      </c>
      <c r="U2552" t="s">
        <v>49</v>
      </c>
    </row>
    <row r="2553" spans="18:21" x14ac:dyDescent="0.3">
      <c r="R2553">
        <v>11</v>
      </c>
      <c r="S2553" t="s">
        <v>49</v>
      </c>
      <c r="T2553">
        <v>290</v>
      </c>
      <c r="U2553" t="s">
        <v>49</v>
      </c>
    </row>
    <row r="2554" spans="18:21" x14ac:dyDescent="0.3">
      <c r="R2554">
        <v>13</v>
      </c>
      <c r="S2554" t="s">
        <v>49</v>
      </c>
      <c r="T2554">
        <v>104</v>
      </c>
      <c r="U2554" t="s">
        <v>49</v>
      </c>
    </row>
    <row r="2555" spans="18:21" x14ac:dyDescent="0.3">
      <c r="R2555">
        <v>562</v>
      </c>
      <c r="S2555" t="s">
        <v>55</v>
      </c>
      <c r="T2555">
        <v>413</v>
      </c>
      <c r="U2555" t="s">
        <v>49</v>
      </c>
    </row>
    <row r="2556" spans="18:21" x14ac:dyDescent="0.3">
      <c r="R2556">
        <v>185</v>
      </c>
      <c r="S2556" t="s">
        <v>49</v>
      </c>
      <c r="T2556">
        <v>153</v>
      </c>
      <c r="U2556" t="s">
        <v>49</v>
      </c>
    </row>
    <row r="2557" spans="18:21" x14ac:dyDescent="0.3">
      <c r="R2557">
        <v>158</v>
      </c>
      <c r="S2557" t="s">
        <v>49</v>
      </c>
      <c r="T2557">
        <v>237</v>
      </c>
      <c r="U2557" t="s">
        <v>49</v>
      </c>
    </row>
    <row r="2558" spans="18:21" x14ac:dyDescent="0.3">
      <c r="R2558">
        <v>515</v>
      </c>
      <c r="S2558" t="s">
        <v>55</v>
      </c>
      <c r="T2558">
        <v>82</v>
      </c>
      <c r="U2558" t="s">
        <v>49</v>
      </c>
    </row>
    <row r="2559" spans="18:21" x14ac:dyDescent="0.3">
      <c r="R2559">
        <v>60</v>
      </c>
      <c r="S2559" t="s">
        <v>49</v>
      </c>
      <c r="T2559">
        <v>924</v>
      </c>
      <c r="U2559" t="s">
        <v>49</v>
      </c>
    </row>
    <row r="2560" spans="18:21" x14ac:dyDescent="0.3">
      <c r="R2560">
        <v>173</v>
      </c>
      <c r="S2560" t="s">
        <v>49</v>
      </c>
      <c r="T2560">
        <v>117</v>
      </c>
      <c r="U2560" t="s">
        <v>49</v>
      </c>
    </row>
    <row r="2561" spans="18:21" x14ac:dyDescent="0.3">
      <c r="R2561">
        <v>353</v>
      </c>
      <c r="S2561" t="s">
        <v>49</v>
      </c>
      <c r="T2561">
        <v>5</v>
      </c>
      <c r="U2561" t="s">
        <v>49</v>
      </c>
    </row>
    <row r="2562" spans="18:21" x14ac:dyDescent="0.3">
      <c r="R2562">
        <v>143</v>
      </c>
      <c r="S2562" t="s">
        <v>49</v>
      </c>
      <c r="T2562">
        <v>181</v>
      </c>
      <c r="U2562" t="s">
        <v>49</v>
      </c>
    </row>
    <row r="2563" spans="18:21" x14ac:dyDescent="0.3">
      <c r="R2563">
        <v>18</v>
      </c>
      <c r="S2563" t="s">
        <v>49</v>
      </c>
      <c r="T2563">
        <v>325</v>
      </c>
      <c r="U2563" t="s">
        <v>49</v>
      </c>
    </row>
    <row r="2564" spans="18:21" x14ac:dyDescent="0.3">
      <c r="R2564">
        <v>466</v>
      </c>
      <c r="S2564" t="s">
        <v>49</v>
      </c>
      <c r="T2564">
        <v>345</v>
      </c>
      <c r="U2564" t="s">
        <v>49</v>
      </c>
    </row>
    <row r="2565" spans="18:21" x14ac:dyDescent="0.3">
      <c r="R2565">
        <v>85</v>
      </c>
      <c r="S2565" t="s">
        <v>49</v>
      </c>
      <c r="T2565">
        <v>331</v>
      </c>
      <c r="U2565" t="s">
        <v>49</v>
      </c>
    </row>
    <row r="2566" spans="18:21" x14ac:dyDescent="0.3">
      <c r="R2566">
        <v>148</v>
      </c>
      <c r="S2566" t="s">
        <v>49</v>
      </c>
      <c r="T2566">
        <v>112</v>
      </c>
      <c r="U2566" t="s">
        <v>49</v>
      </c>
    </row>
    <row r="2567" spans="18:21" x14ac:dyDescent="0.3">
      <c r="R2567">
        <v>123</v>
      </c>
      <c r="S2567" t="s">
        <v>49</v>
      </c>
      <c r="T2567">
        <v>115</v>
      </c>
      <c r="U2567" t="s">
        <v>49</v>
      </c>
    </row>
    <row r="2568" spans="18:21" x14ac:dyDescent="0.3">
      <c r="R2568">
        <v>121</v>
      </c>
      <c r="S2568" t="s">
        <v>49</v>
      </c>
      <c r="T2568">
        <v>381</v>
      </c>
      <c r="U2568" t="s">
        <v>49</v>
      </c>
    </row>
    <row r="2569" spans="18:21" x14ac:dyDescent="0.3">
      <c r="R2569">
        <v>245</v>
      </c>
      <c r="S2569" t="s">
        <v>49</v>
      </c>
      <c r="T2569">
        <v>119</v>
      </c>
      <c r="U2569" t="s">
        <v>49</v>
      </c>
    </row>
    <row r="2570" spans="18:21" x14ac:dyDescent="0.3">
      <c r="R2570">
        <v>215</v>
      </c>
      <c r="S2570" t="s">
        <v>55</v>
      </c>
      <c r="T2570">
        <v>25</v>
      </c>
      <c r="U2570" t="s">
        <v>49</v>
      </c>
    </row>
    <row r="2571" spans="18:21" x14ac:dyDescent="0.3">
      <c r="R2571">
        <v>190</v>
      </c>
      <c r="S2571" t="s">
        <v>49</v>
      </c>
      <c r="T2571">
        <v>929</v>
      </c>
      <c r="U2571" t="s">
        <v>49</v>
      </c>
    </row>
    <row r="2572" spans="18:21" x14ac:dyDescent="0.3">
      <c r="R2572">
        <v>44</v>
      </c>
      <c r="S2572" t="s">
        <v>49</v>
      </c>
      <c r="T2572">
        <v>429</v>
      </c>
      <c r="U2572" t="s">
        <v>49</v>
      </c>
    </row>
    <row r="2573" spans="18:21" x14ac:dyDescent="0.3">
      <c r="R2573">
        <v>171</v>
      </c>
      <c r="S2573" t="s">
        <v>49</v>
      </c>
      <c r="T2573">
        <v>491</v>
      </c>
      <c r="U2573" t="s">
        <v>49</v>
      </c>
    </row>
    <row r="2574" spans="18:21" x14ac:dyDescent="0.3">
      <c r="R2574">
        <v>62</v>
      </c>
      <c r="S2574" t="s">
        <v>49</v>
      </c>
      <c r="T2574">
        <v>146</v>
      </c>
      <c r="U2574" t="s">
        <v>49</v>
      </c>
    </row>
    <row r="2575" spans="18:21" x14ac:dyDescent="0.3">
      <c r="R2575">
        <v>172</v>
      </c>
      <c r="S2575" t="s">
        <v>49</v>
      </c>
      <c r="T2575">
        <v>191</v>
      </c>
      <c r="U2575" t="s">
        <v>49</v>
      </c>
    </row>
    <row r="2576" spans="18:21" x14ac:dyDescent="0.3">
      <c r="R2576">
        <v>78</v>
      </c>
      <c r="S2576" t="s">
        <v>49</v>
      </c>
      <c r="T2576">
        <v>406</v>
      </c>
      <c r="U2576" t="s">
        <v>49</v>
      </c>
    </row>
    <row r="2577" spans="18:21" x14ac:dyDescent="0.3">
      <c r="R2577">
        <v>319</v>
      </c>
      <c r="S2577" t="s">
        <v>49</v>
      </c>
      <c r="T2577">
        <v>220</v>
      </c>
      <c r="U2577" t="s">
        <v>49</v>
      </c>
    </row>
    <row r="2578" spans="18:21" x14ac:dyDescent="0.3">
      <c r="R2578">
        <v>111</v>
      </c>
      <c r="S2578" t="s">
        <v>49</v>
      </c>
      <c r="T2578">
        <v>253</v>
      </c>
      <c r="U2578" t="s">
        <v>49</v>
      </c>
    </row>
    <row r="2579" spans="18:21" x14ac:dyDescent="0.3">
      <c r="R2579">
        <v>158</v>
      </c>
      <c r="S2579" t="s">
        <v>49</v>
      </c>
      <c r="T2579">
        <v>340</v>
      </c>
      <c r="U2579" t="s">
        <v>49</v>
      </c>
    </row>
    <row r="2580" spans="18:21" x14ac:dyDescent="0.3">
      <c r="R2580">
        <v>82</v>
      </c>
      <c r="S2580" t="s">
        <v>49</v>
      </c>
      <c r="T2580">
        <v>121</v>
      </c>
      <c r="U2580" t="s">
        <v>49</v>
      </c>
    </row>
    <row r="2581" spans="18:21" x14ac:dyDescent="0.3">
      <c r="R2581">
        <v>128</v>
      </c>
      <c r="S2581" t="s">
        <v>49</v>
      </c>
      <c r="T2581">
        <v>104</v>
      </c>
      <c r="U2581" t="s">
        <v>49</v>
      </c>
    </row>
    <row r="2582" spans="18:21" x14ac:dyDescent="0.3">
      <c r="R2582">
        <v>102</v>
      </c>
      <c r="S2582" t="s">
        <v>49</v>
      </c>
      <c r="T2582">
        <v>127</v>
      </c>
      <c r="U2582" t="s">
        <v>49</v>
      </c>
    </row>
    <row r="2583" spans="18:21" x14ac:dyDescent="0.3">
      <c r="R2583">
        <v>124</v>
      </c>
      <c r="S2583" t="s">
        <v>49</v>
      </c>
      <c r="T2583">
        <v>149</v>
      </c>
      <c r="U2583" t="s">
        <v>49</v>
      </c>
    </row>
    <row r="2584" spans="18:21" x14ac:dyDescent="0.3">
      <c r="R2584">
        <v>334</v>
      </c>
      <c r="S2584" t="s">
        <v>49</v>
      </c>
      <c r="T2584">
        <v>87</v>
      </c>
      <c r="U2584" t="s">
        <v>49</v>
      </c>
    </row>
    <row r="2585" spans="18:21" x14ac:dyDescent="0.3">
      <c r="R2585">
        <v>134</v>
      </c>
      <c r="S2585" t="s">
        <v>55</v>
      </c>
      <c r="T2585">
        <v>719</v>
      </c>
      <c r="U2585" t="s">
        <v>49</v>
      </c>
    </row>
    <row r="2586" spans="18:21" x14ac:dyDescent="0.3">
      <c r="R2586">
        <v>218</v>
      </c>
      <c r="S2586" t="s">
        <v>49</v>
      </c>
      <c r="T2586">
        <v>292</v>
      </c>
      <c r="U2586" t="s">
        <v>49</v>
      </c>
    </row>
    <row r="2587" spans="18:21" x14ac:dyDescent="0.3">
      <c r="R2587">
        <v>313</v>
      </c>
      <c r="S2587" t="s">
        <v>49</v>
      </c>
      <c r="T2587">
        <v>145</v>
      </c>
      <c r="U2587" t="s">
        <v>49</v>
      </c>
    </row>
    <row r="2588" spans="18:21" x14ac:dyDescent="0.3">
      <c r="R2588">
        <v>207</v>
      </c>
      <c r="S2588" t="s">
        <v>49</v>
      </c>
      <c r="T2588">
        <v>52</v>
      </c>
      <c r="U2588" t="s">
        <v>49</v>
      </c>
    </row>
    <row r="2589" spans="18:21" x14ac:dyDescent="0.3">
      <c r="R2589">
        <v>262</v>
      </c>
      <c r="S2589" t="s">
        <v>49</v>
      </c>
      <c r="T2589">
        <v>146</v>
      </c>
      <c r="U2589" t="s">
        <v>49</v>
      </c>
    </row>
    <row r="2590" spans="18:21" x14ac:dyDescent="0.3">
      <c r="R2590">
        <v>134</v>
      </c>
      <c r="S2590" t="s">
        <v>49</v>
      </c>
      <c r="T2590">
        <v>167</v>
      </c>
      <c r="U2590" t="s">
        <v>49</v>
      </c>
    </row>
    <row r="2591" spans="18:21" x14ac:dyDescent="0.3">
      <c r="R2591">
        <v>197</v>
      </c>
      <c r="S2591" t="s">
        <v>49</v>
      </c>
      <c r="T2591">
        <v>98</v>
      </c>
      <c r="U2591" t="s">
        <v>49</v>
      </c>
    </row>
    <row r="2592" spans="18:21" x14ac:dyDescent="0.3">
      <c r="R2592">
        <v>214</v>
      </c>
      <c r="S2592" t="s">
        <v>49</v>
      </c>
      <c r="T2592">
        <v>238</v>
      </c>
      <c r="U2592" t="s">
        <v>49</v>
      </c>
    </row>
    <row r="2593" spans="18:21" x14ac:dyDescent="0.3">
      <c r="R2593">
        <v>1165</v>
      </c>
      <c r="S2593" t="s">
        <v>49</v>
      </c>
      <c r="T2593">
        <v>85</v>
      </c>
      <c r="U2593" t="s">
        <v>49</v>
      </c>
    </row>
    <row r="2594" spans="18:21" x14ac:dyDescent="0.3">
      <c r="R2594">
        <v>177</v>
      </c>
      <c r="S2594" t="s">
        <v>49</v>
      </c>
      <c r="T2594">
        <v>323</v>
      </c>
      <c r="U2594" t="s">
        <v>49</v>
      </c>
    </row>
    <row r="2595" spans="18:21" x14ac:dyDescent="0.3">
      <c r="R2595">
        <v>141</v>
      </c>
      <c r="S2595" t="s">
        <v>49</v>
      </c>
      <c r="T2595">
        <v>116</v>
      </c>
      <c r="U2595" t="s">
        <v>49</v>
      </c>
    </row>
    <row r="2596" spans="18:21" x14ac:dyDescent="0.3">
      <c r="R2596">
        <v>164</v>
      </c>
      <c r="S2596" t="s">
        <v>49</v>
      </c>
      <c r="T2596">
        <v>304</v>
      </c>
      <c r="U2596" t="s">
        <v>49</v>
      </c>
    </row>
    <row r="2597" spans="18:21" x14ac:dyDescent="0.3">
      <c r="R2597">
        <v>151</v>
      </c>
      <c r="S2597" t="s">
        <v>49</v>
      </c>
      <c r="T2597">
        <v>267</v>
      </c>
      <c r="U2597" t="s">
        <v>49</v>
      </c>
    </row>
    <row r="2598" spans="18:21" x14ac:dyDescent="0.3">
      <c r="R2598">
        <v>145</v>
      </c>
      <c r="S2598" t="s">
        <v>49</v>
      </c>
      <c r="T2598">
        <v>201</v>
      </c>
      <c r="U2598" t="s">
        <v>49</v>
      </c>
    </row>
    <row r="2599" spans="18:21" x14ac:dyDescent="0.3">
      <c r="R2599">
        <v>111</v>
      </c>
      <c r="S2599" t="s">
        <v>49</v>
      </c>
      <c r="T2599">
        <v>105</v>
      </c>
      <c r="U2599" t="s">
        <v>49</v>
      </c>
    </row>
    <row r="2600" spans="18:21" x14ac:dyDescent="0.3">
      <c r="R2600">
        <v>217</v>
      </c>
      <c r="S2600" t="s">
        <v>49</v>
      </c>
      <c r="T2600">
        <v>193</v>
      </c>
      <c r="U2600" t="s">
        <v>49</v>
      </c>
    </row>
    <row r="2601" spans="18:21" x14ac:dyDescent="0.3">
      <c r="R2601">
        <v>253</v>
      </c>
      <c r="S2601" t="s">
        <v>49</v>
      </c>
      <c r="T2601">
        <v>113</v>
      </c>
      <c r="U2601" t="s">
        <v>49</v>
      </c>
    </row>
    <row r="2602" spans="18:21" x14ac:dyDescent="0.3">
      <c r="R2602">
        <v>74</v>
      </c>
      <c r="S2602" t="s">
        <v>49</v>
      </c>
      <c r="T2602">
        <v>151</v>
      </c>
      <c r="U2602" t="s">
        <v>49</v>
      </c>
    </row>
    <row r="2603" spans="18:21" x14ac:dyDescent="0.3">
      <c r="R2603">
        <v>263</v>
      </c>
      <c r="S2603" t="s">
        <v>49</v>
      </c>
      <c r="T2603">
        <v>200</v>
      </c>
      <c r="U2603" t="s">
        <v>49</v>
      </c>
    </row>
    <row r="2604" spans="18:21" x14ac:dyDescent="0.3">
      <c r="R2604">
        <v>233</v>
      </c>
      <c r="S2604" t="s">
        <v>49</v>
      </c>
      <c r="T2604">
        <v>145</v>
      </c>
      <c r="U2604" t="s">
        <v>49</v>
      </c>
    </row>
    <row r="2605" spans="18:21" x14ac:dyDescent="0.3">
      <c r="R2605">
        <v>402</v>
      </c>
      <c r="S2605" t="s">
        <v>49</v>
      </c>
      <c r="T2605">
        <v>36</v>
      </c>
      <c r="U2605" t="s">
        <v>49</v>
      </c>
    </row>
    <row r="2606" spans="18:21" x14ac:dyDescent="0.3">
      <c r="R2606">
        <v>585</v>
      </c>
      <c r="S2606" t="s">
        <v>49</v>
      </c>
      <c r="T2606">
        <v>58</v>
      </c>
      <c r="U2606" t="s">
        <v>49</v>
      </c>
    </row>
    <row r="2607" spans="18:21" x14ac:dyDescent="0.3">
      <c r="R2607">
        <v>145</v>
      </c>
      <c r="S2607" t="s">
        <v>49</v>
      </c>
      <c r="T2607">
        <v>174</v>
      </c>
      <c r="U2607" t="s">
        <v>49</v>
      </c>
    </row>
    <row r="2608" spans="18:21" x14ac:dyDescent="0.3">
      <c r="R2608">
        <v>143</v>
      </c>
      <c r="S2608" t="s">
        <v>49</v>
      </c>
      <c r="T2608">
        <v>112</v>
      </c>
      <c r="U2608" t="s">
        <v>49</v>
      </c>
    </row>
    <row r="2609" spans="18:21" x14ac:dyDescent="0.3">
      <c r="R2609">
        <v>524</v>
      </c>
      <c r="S2609" t="s">
        <v>49</v>
      </c>
      <c r="T2609">
        <v>175</v>
      </c>
      <c r="U2609" t="s">
        <v>49</v>
      </c>
    </row>
    <row r="2610" spans="18:21" x14ac:dyDescent="0.3">
      <c r="R2610">
        <v>270</v>
      </c>
      <c r="S2610" t="s">
        <v>49</v>
      </c>
      <c r="T2610">
        <v>279</v>
      </c>
      <c r="U2610" t="s">
        <v>49</v>
      </c>
    </row>
    <row r="2611" spans="18:21" x14ac:dyDescent="0.3">
      <c r="R2611">
        <v>272</v>
      </c>
      <c r="S2611" t="s">
        <v>49</v>
      </c>
      <c r="T2611">
        <v>116</v>
      </c>
      <c r="U2611" t="s">
        <v>49</v>
      </c>
    </row>
    <row r="2612" spans="18:21" x14ac:dyDescent="0.3">
      <c r="R2612">
        <v>187</v>
      </c>
      <c r="S2612" t="s">
        <v>49</v>
      </c>
      <c r="T2612">
        <v>129</v>
      </c>
      <c r="U2612" t="s">
        <v>49</v>
      </c>
    </row>
    <row r="2613" spans="18:21" x14ac:dyDescent="0.3">
      <c r="R2613">
        <v>268</v>
      </c>
      <c r="S2613" t="s">
        <v>49</v>
      </c>
      <c r="T2613">
        <v>38</v>
      </c>
      <c r="U2613" t="s">
        <v>49</v>
      </c>
    </row>
    <row r="2614" spans="18:21" x14ac:dyDescent="0.3">
      <c r="R2614">
        <v>183</v>
      </c>
      <c r="S2614" t="s">
        <v>49</v>
      </c>
      <c r="T2614">
        <v>138</v>
      </c>
      <c r="U2614" t="s">
        <v>49</v>
      </c>
    </row>
    <row r="2615" spans="18:21" x14ac:dyDescent="0.3">
      <c r="R2615">
        <v>123</v>
      </c>
      <c r="S2615" t="s">
        <v>49</v>
      </c>
      <c r="T2615">
        <v>565</v>
      </c>
      <c r="U2615" t="s">
        <v>49</v>
      </c>
    </row>
    <row r="2616" spans="18:21" x14ac:dyDescent="0.3">
      <c r="R2616">
        <v>20</v>
      </c>
      <c r="S2616" t="s">
        <v>49</v>
      </c>
      <c r="T2616">
        <v>77</v>
      </c>
      <c r="U2616" t="s">
        <v>49</v>
      </c>
    </row>
    <row r="2617" spans="18:21" x14ac:dyDescent="0.3">
      <c r="R2617">
        <v>232</v>
      </c>
      <c r="S2617" t="s">
        <v>49</v>
      </c>
      <c r="T2617">
        <v>314</v>
      </c>
      <c r="U2617" t="s">
        <v>49</v>
      </c>
    </row>
    <row r="2618" spans="18:21" x14ac:dyDescent="0.3">
      <c r="R2618">
        <v>547</v>
      </c>
      <c r="S2618" t="s">
        <v>49</v>
      </c>
      <c r="T2618">
        <v>179</v>
      </c>
      <c r="U2618" t="s">
        <v>49</v>
      </c>
    </row>
    <row r="2619" spans="18:21" x14ac:dyDescent="0.3">
      <c r="R2619">
        <v>71</v>
      </c>
      <c r="S2619" t="s">
        <v>49</v>
      </c>
      <c r="T2619">
        <v>294</v>
      </c>
      <c r="U2619" t="s">
        <v>49</v>
      </c>
    </row>
    <row r="2620" spans="18:21" x14ac:dyDescent="0.3">
      <c r="R2620">
        <v>113</v>
      </c>
      <c r="S2620" t="s">
        <v>49</v>
      </c>
      <c r="T2620">
        <v>298</v>
      </c>
      <c r="U2620" t="s">
        <v>49</v>
      </c>
    </row>
    <row r="2621" spans="18:21" x14ac:dyDescent="0.3">
      <c r="R2621">
        <v>780</v>
      </c>
      <c r="S2621" t="s">
        <v>55</v>
      </c>
      <c r="T2621">
        <v>427</v>
      </c>
      <c r="U2621" t="s">
        <v>49</v>
      </c>
    </row>
    <row r="2622" spans="18:21" x14ac:dyDescent="0.3">
      <c r="R2622">
        <v>246</v>
      </c>
      <c r="S2622" t="s">
        <v>49</v>
      </c>
      <c r="T2622">
        <v>87</v>
      </c>
      <c r="U2622" t="s">
        <v>49</v>
      </c>
    </row>
    <row r="2623" spans="18:21" x14ac:dyDescent="0.3">
      <c r="R2623">
        <v>108</v>
      </c>
      <c r="S2623" t="s">
        <v>49</v>
      </c>
      <c r="T2623">
        <v>74</v>
      </c>
      <c r="U2623" t="s">
        <v>49</v>
      </c>
    </row>
    <row r="2624" spans="18:21" x14ac:dyDescent="0.3">
      <c r="R2624">
        <v>253</v>
      </c>
      <c r="S2624" t="s">
        <v>49</v>
      </c>
      <c r="T2624">
        <v>148</v>
      </c>
      <c r="U2624" t="s">
        <v>49</v>
      </c>
    </row>
    <row r="2625" spans="18:21" x14ac:dyDescent="0.3">
      <c r="R2625">
        <v>175</v>
      </c>
      <c r="S2625" t="s">
        <v>49</v>
      </c>
      <c r="T2625">
        <v>161</v>
      </c>
      <c r="U2625" t="s">
        <v>49</v>
      </c>
    </row>
    <row r="2626" spans="18:21" x14ac:dyDescent="0.3">
      <c r="R2626">
        <v>106</v>
      </c>
      <c r="S2626" t="s">
        <v>49</v>
      </c>
      <c r="T2626">
        <v>110</v>
      </c>
      <c r="U2626" t="s">
        <v>49</v>
      </c>
    </row>
    <row r="2627" spans="18:21" x14ac:dyDescent="0.3">
      <c r="R2627">
        <v>86</v>
      </c>
      <c r="S2627" t="s">
        <v>49</v>
      </c>
      <c r="T2627">
        <v>1529</v>
      </c>
      <c r="U2627" t="s">
        <v>49</v>
      </c>
    </row>
    <row r="2628" spans="18:21" x14ac:dyDescent="0.3">
      <c r="R2628">
        <v>248</v>
      </c>
      <c r="S2628" t="s">
        <v>49</v>
      </c>
      <c r="T2628">
        <v>236</v>
      </c>
      <c r="U2628" t="s">
        <v>49</v>
      </c>
    </row>
    <row r="2629" spans="18:21" x14ac:dyDescent="0.3">
      <c r="R2629">
        <v>265</v>
      </c>
      <c r="S2629" t="s">
        <v>49</v>
      </c>
      <c r="T2629">
        <v>89</v>
      </c>
      <c r="U2629" t="s">
        <v>49</v>
      </c>
    </row>
    <row r="2630" spans="18:21" x14ac:dyDescent="0.3">
      <c r="R2630">
        <v>182</v>
      </c>
      <c r="S2630" t="s">
        <v>49</v>
      </c>
      <c r="T2630">
        <v>390</v>
      </c>
      <c r="U2630" t="s">
        <v>49</v>
      </c>
    </row>
    <row r="2631" spans="18:21" x14ac:dyDescent="0.3">
      <c r="R2631">
        <v>916</v>
      </c>
      <c r="S2631" t="s">
        <v>49</v>
      </c>
      <c r="T2631">
        <v>183</v>
      </c>
      <c r="U2631" t="s">
        <v>49</v>
      </c>
    </row>
    <row r="2632" spans="18:21" x14ac:dyDescent="0.3">
      <c r="R2632">
        <v>506</v>
      </c>
      <c r="S2632" t="s">
        <v>49</v>
      </c>
      <c r="T2632">
        <v>168</v>
      </c>
      <c r="U2632" t="s">
        <v>49</v>
      </c>
    </row>
    <row r="2633" spans="18:21" x14ac:dyDescent="0.3">
      <c r="R2633">
        <v>81</v>
      </c>
      <c r="S2633" t="s">
        <v>49</v>
      </c>
      <c r="T2633">
        <v>66</v>
      </c>
      <c r="U2633" t="s">
        <v>49</v>
      </c>
    </row>
    <row r="2634" spans="18:21" x14ac:dyDescent="0.3">
      <c r="R2634">
        <v>30</v>
      </c>
      <c r="S2634" t="s">
        <v>49</v>
      </c>
      <c r="T2634">
        <v>160</v>
      </c>
      <c r="U2634" t="s">
        <v>49</v>
      </c>
    </row>
    <row r="2635" spans="18:21" x14ac:dyDescent="0.3">
      <c r="R2635">
        <v>904</v>
      </c>
      <c r="S2635" t="s">
        <v>55</v>
      </c>
      <c r="T2635">
        <v>14</v>
      </c>
      <c r="U2635" t="s">
        <v>49</v>
      </c>
    </row>
    <row r="2636" spans="18:21" x14ac:dyDescent="0.3">
      <c r="R2636">
        <v>699</v>
      </c>
      <c r="S2636" t="s">
        <v>49</v>
      </c>
      <c r="T2636">
        <v>220</v>
      </c>
      <c r="U2636" t="s">
        <v>49</v>
      </c>
    </row>
    <row r="2637" spans="18:21" x14ac:dyDescent="0.3">
      <c r="R2637">
        <v>19</v>
      </c>
      <c r="S2637" t="s">
        <v>49</v>
      </c>
      <c r="T2637">
        <v>149</v>
      </c>
      <c r="U2637" t="s">
        <v>49</v>
      </c>
    </row>
    <row r="2638" spans="18:21" x14ac:dyDescent="0.3">
      <c r="R2638">
        <v>389</v>
      </c>
      <c r="S2638" t="s">
        <v>49</v>
      </c>
      <c r="T2638">
        <v>665</v>
      </c>
      <c r="U2638" t="s">
        <v>49</v>
      </c>
    </row>
    <row r="2639" spans="18:21" x14ac:dyDescent="0.3">
      <c r="R2639">
        <v>211</v>
      </c>
      <c r="S2639" t="s">
        <v>49</v>
      </c>
      <c r="T2639">
        <v>174</v>
      </c>
      <c r="U2639" t="s">
        <v>49</v>
      </c>
    </row>
    <row r="2640" spans="18:21" x14ac:dyDescent="0.3">
      <c r="R2640">
        <v>283</v>
      </c>
      <c r="S2640" t="s">
        <v>49</v>
      </c>
      <c r="T2640">
        <v>105</v>
      </c>
      <c r="U2640" t="s">
        <v>49</v>
      </c>
    </row>
    <row r="2641" spans="18:21" x14ac:dyDescent="0.3">
      <c r="R2641">
        <v>474</v>
      </c>
      <c r="S2641" t="s">
        <v>49</v>
      </c>
      <c r="T2641">
        <v>582</v>
      </c>
      <c r="U2641" t="s">
        <v>49</v>
      </c>
    </row>
    <row r="2642" spans="18:21" x14ac:dyDescent="0.3">
      <c r="R2642">
        <v>157</v>
      </c>
      <c r="S2642" t="s">
        <v>49</v>
      </c>
      <c r="T2642">
        <v>136</v>
      </c>
      <c r="U2642" t="s">
        <v>49</v>
      </c>
    </row>
    <row r="2643" spans="18:21" x14ac:dyDescent="0.3">
      <c r="R2643">
        <v>509</v>
      </c>
      <c r="S2643" t="s">
        <v>49</v>
      </c>
      <c r="T2643">
        <v>205</v>
      </c>
      <c r="U2643" t="s">
        <v>49</v>
      </c>
    </row>
    <row r="2644" spans="18:21" x14ac:dyDescent="0.3">
      <c r="R2644">
        <v>279</v>
      </c>
      <c r="S2644" t="s">
        <v>49</v>
      </c>
      <c r="T2644">
        <v>214</v>
      </c>
      <c r="U2644" t="s">
        <v>49</v>
      </c>
    </row>
    <row r="2645" spans="18:21" x14ac:dyDescent="0.3">
      <c r="R2645">
        <v>27</v>
      </c>
      <c r="S2645" t="s">
        <v>49</v>
      </c>
      <c r="T2645">
        <v>217</v>
      </c>
      <c r="U2645" t="s">
        <v>49</v>
      </c>
    </row>
    <row r="2646" spans="18:21" x14ac:dyDescent="0.3">
      <c r="R2646">
        <v>386</v>
      </c>
      <c r="S2646" t="s">
        <v>55</v>
      </c>
      <c r="T2646">
        <v>171</v>
      </c>
      <c r="U2646" t="s">
        <v>49</v>
      </c>
    </row>
    <row r="2647" spans="18:21" x14ac:dyDescent="0.3">
      <c r="R2647">
        <v>679</v>
      </c>
      <c r="S2647" t="s">
        <v>49</v>
      </c>
      <c r="T2647">
        <v>50</v>
      </c>
      <c r="U2647" t="s">
        <v>49</v>
      </c>
    </row>
    <row r="2648" spans="18:21" x14ac:dyDescent="0.3">
      <c r="R2648">
        <v>169</v>
      </c>
      <c r="S2648" t="s">
        <v>49</v>
      </c>
      <c r="T2648">
        <v>65</v>
      </c>
      <c r="U2648" t="s">
        <v>49</v>
      </c>
    </row>
    <row r="2649" spans="18:21" x14ac:dyDescent="0.3">
      <c r="R2649">
        <v>315</v>
      </c>
      <c r="S2649" t="s">
        <v>49</v>
      </c>
      <c r="T2649">
        <v>55</v>
      </c>
      <c r="U2649" t="s">
        <v>49</v>
      </c>
    </row>
    <row r="2650" spans="18:21" x14ac:dyDescent="0.3">
      <c r="R2650">
        <v>293</v>
      </c>
      <c r="S2650" t="s">
        <v>49</v>
      </c>
      <c r="T2650">
        <v>256</v>
      </c>
      <c r="U2650" t="s">
        <v>49</v>
      </c>
    </row>
    <row r="2651" spans="18:21" x14ac:dyDescent="0.3">
      <c r="R2651">
        <v>439</v>
      </c>
      <c r="S2651" t="s">
        <v>49</v>
      </c>
      <c r="T2651">
        <v>151</v>
      </c>
      <c r="U2651" t="s">
        <v>49</v>
      </c>
    </row>
    <row r="2652" spans="18:21" x14ac:dyDescent="0.3">
      <c r="R2652">
        <v>198</v>
      </c>
      <c r="S2652" t="s">
        <v>49</v>
      </c>
      <c r="T2652">
        <v>226</v>
      </c>
      <c r="U2652" t="s">
        <v>49</v>
      </c>
    </row>
    <row r="2653" spans="18:21" x14ac:dyDescent="0.3">
      <c r="R2653">
        <v>770</v>
      </c>
      <c r="S2653" t="s">
        <v>49</v>
      </c>
      <c r="T2653">
        <v>97</v>
      </c>
      <c r="U2653" t="s">
        <v>49</v>
      </c>
    </row>
    <row r="2654" spans="18:21" x14ac:dyDescent="0.3">
      <c r="R2654">
        <v>340</v>
      </c>
      <c r="S2654" t="s">
        <v>49</v>
      </c>
      <c r="T2654">
        <v>92</v>
      </c>
      <c r="U2654" t="s">
        <v>49</v>
      </c>
    </row>
    <row r="2655" spans="18:21" x14ac:dyDescent="0.3">
      <c r="R2655">
        <v>1472</v>
      </c>
      <c r="S2655" t="s">
        <v>55</v>
      </c>
      <c r="T2655">
        <v>343</v>
      </c>
      <c r="U2655" t="s">
        <v>49</v>
      </c>
    </row>
    <row r="2656" spans="18:21" x14ac:dyDescent="0.3">
      <c r="R2656">
        <v>293</v>
      </c>
      <c r="S2656" t="s">
        <v>55</v>
      </c>
      <c r="T2656">
        <v>493</v>
      </c>
      <c r="U2656" t="s">
        <v>49</v>
      </c>
    </row>
    <row r="2657" spans="18:21" x14ac:dyDescent="0.3">
      <c r="R2657">
        <v>311</v>
      </c>
      <c r="S2657" t="s">
        <v>55</v>
      </c>
      <c r="T2657">
        <v>216</v>
      </c>
      <c r="U2657" t="s">
        <v>49</v>
      </c>
    </row>
    <row r="2658" spans="18:21" x14ac:dyDescent="0.3">
      <c r="R2658">
        <v>291</v>
      </c>
      <c r="S2658" t="s">
        <v>49</v>
      </c>
      <c r="T2658">
        <v>224</v>
      </c>
      <c r="U2658" t="s">
        <v>49</v>
      </c>
    </row>
    <row r="2659" spans="18:21" x14ac:dyDescent="0.3">
      <c r="R2659">
        <v>965</v>
      </c>
      <c r="S2659" t="s">
        <v>49</v>
      </c>
      <c r="T2659">
        <v>222</v>
      </c>
      <c r="U2659" t="s">
        <v>49</v>
      </c>
    </row>
    <row r="2660" spans="18:21" x14ac:dyDescent="0.3">
      <c r="R2660">
        <v>594</v>
      </c>
      <c r="S2660" t="s">
        <v>49</v>
      </c>
      <c r="T2660">
        <v>612</v>
      </c>
      <c r="U2660" t="s">
        <v>49</v>
      </c>
    </row>
    <row r="2661" spans="18:21" x14ac:dyDescent="0.3">
      <c r="R2661">
        <v>139</v>
      </c>
      <c r="S2661" t="s">
        <v>49</v>
      </c>
      <c r="T2661">
        <v>137</v>
      </c>
      <c r="U2661" t="s">
        <v>49</v>
      </c>
    </row>
    <row r="2662" spans="18:21" x14ac:dyDescent="0.3">
      <c r="R2662">
        <v>501</v>
      </c>
      <c r="S2662" t="s">
        <v>49</v>
      </c>
      <c r="T2662">
        <v>104</v>
      </c>
      <c r="U2662" t="s">
        <v>49</v>
      </c>
    </row>
    <row r="2663" spans="18:21" x14ac:dyDescent="0.3">
      <c r="R2663">
        <v>274</v>
      </c>
      <c r="S2663" t="s">
        <v>49</v>
      </c>
      <c r="T2663">
        <v>206</v>
      </c>
      <c r="U2663" t="s">
        <v>49</v>
      </c>
    </row>
    <row r="2664" spans="18:21" x14ac:dyDescent="0.3">
      <c r="R2664">
        <v>10</v>
      </c>
      <c r="S2664" t="s">
        <v>49</v>
      </c>
      <c r="T2664">
        <v>172</v>
      </c>
      <c r="U2664" t="s">
        <v>49</v>
      </c>
    </row>
    <row r="2665" spans="18:21" x14ac:dyDescent="0.3">
      <c r="R2665">
        <v>18</v>
      </c>
      <c r="S2665" t="s">
        <v>49</v>
      </c>
      <c r="T2665">
        <v>114</v>
      </c>
      <c r="U2665" t="s">
        <v>49</v>
      </c>
    </row>
    <row r="2666" spans="18:21" x14ac:dyDescent="0.3">
      <c r="R2666">
        <v>243</v>
      </c>
      <c r="S2666" t="s">
        <v>49</v>
      </c>
      <c r="T2666">
        <v>89</v>
      </c>
      <c r="U2666" t="s">
        <v>49</v>
      </c>
    </row>
    <row r="2667" spans="18:21" x14ac:dyDescent="0.3">
      <c r="R2667">
        <v>198</v>
      </c>
      <c r="S2667" t="s">
        <v>55</v>
      </c>
      <c r="T2667">
        <v>158</v>
      </c>
      <c r="U2667" t="s">
        <v>49</v>
      </c>
    </row>
    <row r="2668" spans="18:21" x14ac:dyDescent="0.3">
      <c r="R2668">
        <v>410</v>
      </c>
      <c r="S2668" t="s">
        <v>49</v>
      </c>
      <c r="T2668">
        <v>326</v>
      </c>
      <c r="U2668" t="s">
        <v>49</v>
      </c>
    </row>
    <row r="2669" spans="18:21" x14ac:dyDescent="0.3">
      <c r="R2669">
        <v>190</v>
      </c>
      <c r="S2669" t="s">
        <v>49</v>
      </c>
      <c r="T2669">
        <v>215</v>
      </c>
      <c r="U2669" t="s">
        <v>49</v>
      </c>
    </row>
    <row r="2670" spans="18:21" x14ac:dyDescent="0.3">
      <c r="R2670">
        <v>121</v>
      </c>
      <c r="S2670" t="s">
        <v>49</v>
      </c>
      <c r="T2670">
        <v>53</v>
      </c>
      <c r="U2670" t="s">
        <v>49</v>
      </c>
    </row>
    <row r="2671" spans="18:21" x14ac:dyDescent="0.3">
      <c r="R2671">
        <v>148</v>
      </c>
      <c r="S2671" t="s">
        <v>49</v>
      </c>
      <c r="T2671">
        <v>71</v>
      </c>
      <c r="U2671" t="s">
        <v>49</v>
      </c>
    </row>
    <row r="2672" spans="18:21" x14ac:dyDescent="0.3">
      <c r="R2672">
        <v>239</v>
      </c>
      <c r="S2672" t="s">
        <v>49</v>
      </c>
      <c r="T2672">
        <v>487</v>
      </c>
      <c r="U2672" t="s">
        <v>49</v>
      </c>
    </row>
    <row r="2673" spans="18:21" x14ac:dyDescent="0.3">
      <c r="R2673">
        <v>90</v>
      </c>
      <c r="S2673" t="s">
        <v>49</v>
      </c>
      <c r="T2673">
        <v>340</v>
      </c>
      <c r="U2673" t="s">
        <v>49</v>
      </c>
    </row>
    <row r="2674" spans="18:21" x14ac:dyDescent="0.3">
      <c r="R2674">
        <v>29</v>
      </c>
      <c r="S2674" t="s">
        <v>49</v>
      </c>
      <c r="T2674">
        <v>183</v>
      </c>
      <c r="U2674" t="s">
        <v>49</v>
      </c>
    </row>
    <row r="2675" spans="18:21" x14ac:dyDescent="0.3">
      <c r="R2675">
        <v>58</v>
      </c>
      <c r="S2675" t="s">
        <v>49</v>
      </c>
      <c r="T2675">
        <v>131</v>
      </c>
      <c r="U2675" t="s">
        <v>49</v>
      </c>
    </row>
    <row r="2676" spans="18:21" x14ac:dyDescent="0.3">
      <c r="R2676">
        <v>1139</v>
      </c>
      <c r="S2676" t="s">
        <v>55</v>
      </c>
      <c r="T2676">
        <v>208</v>
      </c>
      <c r="U2676" t="s">
        <v>49</v>
      </c>
    </row>
    <row r="2677" spans="18:21" x14ac:dyDescent="0.3">
      <c r="R2677">
        <v>504</v>
      </c>
      <c r="S2677" t="s">
        <v>55</v>
      </c>
      <c r="T2677">
        <v>311</v>
      </c>
      <c r="U2677" t="s">
        <v>49</v>
      </c>
    </row>
    <row r="2678" spans="18:21" x14ac:dyDescent="0.3">
      <c r="R2678">
        <v>348</v>
      </c>
      <c r="S2678" t="s">
        <v>49</v>
      </c>
      <c r="T2678">
        <v>83</v>
      </c>
      <c r="U2678" t="s">
        <v>49</v>
      </c>
    </row>
    <row r="2679" spans="18:21" x14ac:dyDescent="0.3">
      <c r="R2679">
        <v>130</v>
      </c>
      <c r="S2679" t="s">
        <v>49</v>
      </c>
      <c r="T2679">
        <v>25</v>
      </c>
      <c r="U2679" t="s">
        <v>49</v>
      </c>
    </row>
    <row r="2680" spans="18:21" x14ac:dyDescent="0.3">
      <c r="R2680">
        <v>100</v>
      </c>
      <c r="S2680" t="s">
        <v>49</v>
      </c>
      <c r="T2680">
        <v>497</v>
      </c>
      <c r="U2680" t="s">
        <v>49</v>
      </c>
    </row>
    <row r="2681" spans="18:21" x14ac:dyDescent="0.3">
      <c r="R2681">
        <v>544</v>
      </c>
      <c r="S2681" t="s">
        <v>49</v>
      </c>
      <c r="T2681">
        <v>180</v>
      </c>
      <c r="U2681" t="s">
        <v>49</v>
      </c>
    </row>
    <row r="2682" spans="18:21" x14ac:dyDescent="0.3">
      <c r="R2682">
        <v>182</v>
      </c>
      <c r="S2682" t="s">
        <v>49</v>
      </c>
      <c r="T2682">
        <v>134</v>
      </c>
      <c r="U2682" t="s">
        <v>49</v>
      </c>
    </row>
    <row r="2683" spans="18:21" x14ac:dyDescent="0.3">
      <c r="R2683">
        <v>90</v>
      </c>
      <c r="S2683" t="s">
        <v>49</v>
      </c>
      <c r="T2683">
        <v>223</v>
      </c>
      <c r="U2683" t="s">
        <v>49</v>
      </c>
    </row>
    <row r="2684" spans="18:21" x14ac:dyDescent="0.3">
      <c r="R2684">
        <v>272</v>
      </c>
      <c r="S2684" t="s">
        <v>49</v>
      </c>
      <c r="T2684">
        <v>420</v>
      </c>
      <c r="U2684" t="s">
        <v>49</v>
      </c>
    </row>
    <row r="2685" spans="18:21" x14ac:dyDescent="0.3">
      <c r="R2685">
        <v>260</v>
      </c>
      <c r="S2685" t="s">
        <v>49</v>
      </c>
      <c r="T2685">
        <v>233</v>
      </c>
      <c r="U2685" t="s">
        <v>49</v>
      </c>
    </row>
    <row r="2686" spans="18:21" x14ac:dyDescent="0.3">
      <c r="R2686">
        <v>672</v>
      </c>
      <c r="S2686" t="s">
        <v>49</v>
      </c>
      <c r="T2686">
        <v>702</v>
      </c>
      <c r="U2686" t="s">
        <v>49</v>
      </c>
    </row>
    <row r="2687" spans="18:21" x14ac:dyDescent="0.3">
      <c r="R2687">
        <v>264</v>
      </c>
      <c r="S2687" t="s">
        <v>55</v>
      </c>
      <c r="T2687">
        <v>110</v>
      </c>
      <c r="U2687" t="s">
        <v>49</v>
      </c>
    </row>
    <row r="2688" spans="18:21" x14ac:dyDescent="0.3">
      <c r="R2688">
        <v>275</v>
      </c>
      <c r="S2688" t="s">
        <v>49</v>
      </c>
      <c r="T2688">
        <v>27</v>
      </c>
      <c r="U2688" t="s">
        <v>49</v>
      </c>
    </row>
    <row r="2689" spans="18:21" x14ac:dyDescent="0.3">
      <c r="R2689">
        <v>76</v>
      </c>
      <c r="S2689" t="s">
        <v>49</v>
      </c>
      <c r="T2689">
        <v>58</v>
      </c>
      <c r="U2689" t="s">
        <v>49</v>
      </c>
    </row>
    <row r="2690" spans="18:21" x14ac:dyDescent="0.3">
      <c r="R2690">
        <v>749</v>
      </c>
      <c r="S2690" t="s">
        <v>49</v>
      </c>
      <c r="T2690">
        <v>68</v>
      </c>
      <c r="U2690" t="s">
        <v>49</v>
      </c>
    </row>
    <row r="2691" spans="18:21" x14ac:dyDescent="0.3">
      <c r="R2691">
        <v>142</v>
      </c>
      <c r="S2691" t="s">
        <v>49</v>
      </c>
      <c r="T2691">
        <v>92</v>
      </c>
      <c r="U2691" t="s">
        <v>49</v>
      </c>
    </row>
    <row r="2692" spans="18:21" x14ac:dyDescent="0.3">
      <c r="R2692">
        <v>454</v>
      </c>
      <c r="S2692" t="s">
        <v>49</v>
      </c>
      <c r="T2692">
        <v>45</v>
      </c>
      <c r="U2692" t="s">
        <v>49</v>
      </c>
    </row>
    <row r="2693" spans="18:21" x14ac:dyDescent="0.3">
      <c r="R2693">
        <v>102</v>
      </c>
      <c r="S2693" t="s">
        <v>49</v>
      </c>
      <c r="T2693">
        <v>79</v>
      </c>
      <c r="U2693" t="s">
        <v>49</v>
      </c>
    </row>
    <row r="2694" spans="18:21" x14ac:dyDescent="0.3">
      <c r="R2694">
        <v>521</v>
      </c>
      <c r="S2694" t="s">
        <v>49</v>
      </c>
      <c r="T2694">
        <v>11</v>
      </c>
      <c r="U2694" t="s">
        <v>49</v>
      </c>
    </row>
    <row r="2695" spans="18:21" x14ac:dyDescent="0.3">
      <c r="R2695">
        <v>57</v>
      </c>
      <c r="S2695" t="s">
        <v>49</v>
      </c>
      <c r="T2695">
        <v>520</v>
      </c>
      <c r="U2695" t="s">
        <v>49</v>
      </c>
    </row>
    <row r="2696" spans="18:21" x14ac:dyDescent="0.3">
      <c r="R2696">
        <v>504</v>
      </c>
      <c r="S2696" t="s">
        <v>49</v>
      </c>
      <c r="T2696">
        <v>86</v>
      </c>
      <c r="U2696" t="s">
        <v>49</v>
      </c>
    </row>
    <row r="2697" spans="18:21" x14ac:dyDescent="0.3">
      <c r="R2697">
        <v>138</v>
      </c>
      <c r="S2697" t="s">
        <v>49</v>
      </c>
      <c r="T2697">
        <v>16</v>
      </c>
      <c r="U2697" t="s">
        <v>49</v>
      </c>
    </row>
    <row r="2698" spans="18:21" x14ac:dyDescent="0.3">
      <c r="R2698">
        <v>103</v>
      </c>
      <c r="S2698" t="s">
        <v>55</v>
      </c>
      <c r="T2698">
        <v>154</v>
      </c>
      <c r="U2698" t="s">
        <v>49</v>
      </c>
    </row>
    <row r="2699" spans="18:21" x14ac:dyDescent="0.3">
      <c r="R2699">
        <v>485</v>
      </c>
      <c r="S2699" t="s">
        <v>55</v>
      </c>
      <c r="T2699">
        <v>91</v>
      </c>
      <c r="U2699" t="s">
        <v>49</v>
      </c>
    </row>
    <row r="2700" spans="18:21" x14ac:dyDescent="0.3">
      <c r="R2700">
        <v>166</v>
      </c>
      <c r="S2700" t="s">
        <v>49</v>
      </c>
      <c r="T2700">
        <v>389</v>
      </c>
      <c r="U2700" t="s">
        <v>49</v>
      </c>
    </row>
    <row r="2701" spans="18:21" x14ac:dyDescent="0.3">
      <c r="R2701">
        <v>318</v>
      </c>
      <c r="S2701" t="s">
        <v>49</v>
      </c>
      <c r="T2701">
        <v>71</v>
      </c>
      <c r="U2701" t="s">
        <v>49</v>
      </c>
    </row>
    <row r="2702" spans="18:21" x14ac:dyDescent="0.3">
      <c r="R2702">
        <v>531</v>
      </c>
      <c r="S2702" t="s">
        <v>49</v>
      </c>
      <c r="T2702">
        <v>111</v>
      </c>
      <c r="U2702" t="s">
        <v>49</v>
      </c>
    </row>
    <row r="2703" spans="18:21" x14ac:dyDescent="0.3">
      <c r="R2703">
        <v>155</v>
      </c>
      <c r="S2703" t="s">
        <v>49</v>
      </c>
      <c r="T2703">
        <v>68</v>
      </c>
      <c r="U2703" t="s">
        <v>49</v>
      </c>
    </row>
    <row r="2704" spans="18:21" x14ac:dyDescent="0.3">
      <c r="R2704">
        <v>73</v>
      </c>
      <c r="S2704" t="s">
        <v>49</v>
      </c>
      <c r="T2704">
        <v>75</v>
      </c>
      <c r="U2704" t="s">
        <v>49</v>
      </c>
    </row>
    <row r="2705" spans="18:21" x14ac:dyDescent="0.3">
      <c r="R2705">
        <v>198</v>
      </c>
      <c r="S2705" t="s">
        <v>49</v>
      </c>
      <c r="T2705">
        <v>212</v>
      </c>
      <c r="U2705" t="s">
        <v>49</v>
      </c>
    </row>
    <row r="2706" spans="18:21" x14ac:dyDescent="0.3">
      <c r="R2706">
        <v>137</v>
      </c>
      <c r="S2706" t="s">
        <v>49</v>
      </c>
      <c r="T2706">
        <v>91</v>
      </c>
      <c r="U2706" t="s">
        <v>49</v>
      </c>
    </row>
    <row r="2707" spans="18:21" x14ac:dyDescent="0.3">
      <c r="R2707">
        <v>479</v>
      </c>
      <c r="S2707" t="s">
        <v>55</v>
      </c>
      <c r="T2707">
        <v>79</v>
      </c>
      <c r="U2707" t="s">
        <v>49</v>
      </c>
    </row>
    <row r="2708" spans="18:21" x14ac:dyDescent="0.3">
      <c r="R2708">
        <v>285</v>
      </c>
      <c r="S2708" t="s">
        <v>49</v>
      </c>
      <c r="T2708">
        <v>646</v>
      </c>
      <c r="U2708" t="s">
        <v>49</v>
      </c>
    </row>
    <row r="2709" spans="18:21" x14ac:dyDescent="0.3">
      <c r="R2709">
        <v>98</v>
      </c>
      <c r="S2709" t="s">
        <v>49</v>
      </c>
      <c r="T2709">
        <v>206</v>
      </c>
      <c r="U2709" t="s">
        <v>49</v>
      </c>
    </row>
    <row r="2710" spans="18:21" x14ac:dyDescent="0.3">
      <c r="R2710">
        <v>199</v>
      </c>
      <c r="S2710" t="s">
        <v>49</v>
      </c>
      <c r="T2710">
        <v>81</v>
      </c>
      <c r="U2710" t="s">
        <v>49</v>
      </c>
    </row>
    <row r="2711" spans="18:21" x14ac:dyDescent="0.3">
      <c r="R2711">
        <v>97</v>
      </c>
      <c r="S2711" t="s">
        <v>49</v>
      </c>
      <c r="T2711">
        <v>470</v>
      </c>
      <c r="U2711" t="s">
        <v>49</v>
      </c>
    </row>
    <row r="2712" spans="18:21" x14ac:dyDescent="0.3">
      <c r="R2712">
        <v>389</v>
      </c>
      <c r="S2712" t="s">
        <v>49</v>
      </c>
      <c r="T2712">
        <v>133</v>
      </c>
      <c r="U2712" t="s">
        <v>49</v>
      </c>
    </row>
    <row r="2713" spans="18:21" x14ac:dyDescent="0.3">
      <c r="R2713">
        <v>384</v>
      </c>
      <c r="S2713" t="s">
        <v>49</v>
      </c>
      <c r="T2713">
        <v>230</v>
      </c>
      <c r="U2713" t="s">
        <v>49</v>
      </c>
    </row>
    <row r="2714" spans="18:21" x14ac:dyDescent="0.3">
      <c r="R2714">
        <v>37</v>
      </c>
      <c r="S2714" t="s">
        <v>49</v>
      </c>
      <c r="T2714">
        <v>76</v>
      </c>
      <c r="U2714" t="s">
        <v>49</v>
      </c>
    </row>
    <row r="2715" spans="18:21" x14ac:dyDescent="0.3">
      <c r="R2715">
        <v>420</v>
      </c>
      <c r="S2715" t="s">
        <v>49</v>
      </c>
      <c r="T2715">
        <v>26</v>
      </c>
      <c r="U2715" t="s">
        <v>49</v>
      </c>
    </row>
    <row r="2716" spans="18:21" x14ac:dyDescent="0.3">
      <c r="R2716">
        <v>973</v>
      </c>
      <c r="S2716" t="s">
        <v>49</v>
      </c>
      <c r="T2716">
        <v>154</v>
      </c>
      <c r="U2716" t="s">
        <v>49</v>
      </c>
    </row>
    <row r="2717" spans="18:21" x14ac:dyDescent="0.3">
      <c r="R2717">
        <v>77</v>
      </c>
      <c r="S2717" t="s">
        <v>49</v>
      </c>
      <c r="T2717">
        <v>94</v>
      </c>
      <c r="U2717" t="s">
        <v>49</v>
      </c>
    </row>
    <row r="2718" spans="18:21" x14ac:dyDescent="0.3">
      <c r="R2718">
        <v>376</v>
      </c>
      <c r="S2718" t="s">
        <v>49</v>
      </c>
      <c r="T2718">
        <v>1156</v>
      </c>
      <c r="U2718" t="s">
        <v>49</v>
      </c>
    </row>
    <row r="2719" spans="18:21" x14ac:dyDescent="0.3">
      <c r="R2719">
        <v>125</v>
      </c>
      <c r="S2719" t="s">
        <v>55</v>
      </c>
      <c r="T2719">
        <v>248</v>
      </c>
      <c r="U2719" t="s">
        <v>49</v>
      </c>
    </row>
    <row r="2720" spans="18:21" x14ac:dyDescent="0.3">
      <c r="R2720">
        <v>142</v>
      </c>
      <c r="S2720" t="s">
        <v>49</v>
      </c>
      <c r="T2720">
        <v>884</v>
      </c>
      <c r="U2720" t="s">
        <v>49</v>
      </c>
    </row>
    <row r="2721" spans="18:21" x14ac:dyDescent="0.3">
      <c r="R2721">
        <v>442</v>
      </c>
      <c r="S2721" t="s">
        <v>55</v>
      </c>
      <c r="T2721">
        <v>275</v>
      </c>
      <c r="U2721" t="s">
        <v>49</v>
      </c>
    </row>
    <row r="2722" spans="18:21" x14ac:dyDescent="0.3">
      <c r="R2722">
        <v>728</v>
      </c>
      <c r="S2722" t="s">
        <v>49</v>
      </c>
      <c r="T2722">
        <v>200</v>
      </c>
      <c r="U2722" t="s">
        <v>49</v>
      </c>
    </row>
    <row r="2723" spans="18:21" x14ac:dyDescent="0.3">
      <c r="R2723">
        <v>281</v>
      </c>
      <c r="S2723" t="s">
        <v>49</v>
      </c>
      <c r="T2723">
        <v>228</v>
      </c>
      <c r="U2723" t="s">
        <v>49</v>
      </c>
    </row>
    <row r="2724" spans="18:21" x14ac:dyDescent="0.3">
      <c r="R2724">
        <v>528</v>
      </c>
      <c r="S2724" t="s">
        <v>55</v>
      </c>
      <c r="T2724">
        <v>393</v>
      </c>
      <c r="U2724" t="s">
        <v>49</v>
      </c>
    </row>
    <row r="2725" spans="18:21" x14ac:dyDescent="0.3">
      <c r="R2725">
        <v>128</v>
      </c>
      <c r="S2725" t="s">
        <v>49</v>
      </c>
      <c r="T2725">
        <v>156</v>
      </c>
      <c r="U2725" t="s">
        <v>49</v>
      </c>
    </row>
    <row r="2726" spans="18:21" x14ac:dyDescent="0.3">
      <c r="R2726">
        <v>71</v>
      </c>
      <c r="S2726" t="s">
        <v>49</v>
      </c>
      <c r="T2726">
        <v>244</v>
      </c>
      <c r="U2726" t="s">
        <v>49</v>
      </c>
    </row>
    <row r="2727" spans="18:21" x14ac:dyDescent="0.3">
      <c r="R2727">
        <v>161</v>
      </c>
      <c r="S2727" t="s">
        <v>49</v>
      </c>
      <c r="T2727">
        <v>118</v>
      </c>
      <c r="U2727" t="s">
        <v>49</v>
      </c>
    </row>
    <row r="2728" spans="18:21" x14ac:dyDescent="0.3">
      <c r="R2728">
        <v>129</v>
      </c>
      <c r="S2728" t="s">
        <v>49</v>
      </c>
      <c r="T2728">
        <v>40</v>
      </c>
      <c r="U2728" t="s">
        <v>49</v>
      </c>
    </row>
    <row r="2729" spans="18:21" x14ac:dyDescent="0.3">
      <c r="R2729">
        <v>54</v>
      </c>
      <c r="S2729" t="s">
        <v>49</v>
      </c>
      <c r="T2729">
        <v>700</v>
      </c>
      <c r="U2729" t="s">
        <v>49</v>
      </c>
    </row>
    <row r="2730" spans="18:21" x14ac:dyDescent="0.3">
      <c r="R2730">
        <v>443</v>
      </c>
      <c r="S2730" t="s">
        <v>49</v>
      </c>
      <c r="T2730">
        <v>97</v>
      </c>
      <c r="U2730" t="s">
        <v>49</v>
      </c>
    </row>
    <row r="2731" spans="18:21" x14ac:dyDescent="0.3">
      <c r="R2731">
        <v>136</v>
      </c>
      <c r="S2731" t="s">
        <v>49</v>
      </c>
      <c r="T2731">
        <v>360</v>
      </c>
      <c r="U2731" t="s">
        <v>49</v>
      </c>
    </row>
    <row r="2732" spans="18:21" x14ac:dyDescent="0.3">
      <c r="R2732">
        <v>44</v>
      </c>
      <c r="S2732" t="s">
        <v>49</v>
      </c>
      <c r="T2732">
        <v>235</v>
      </c>
      <c r="U2732" t="s">
        <v>49</v>
      </c>
    </row>
    <row r="2733" spans="18:21" x14ac:dyDescent="0.3">
      <c r="R2733">
        <v>1181</v>
      </c>
      <c r="S2733" t="s">
        <v>49</v>
      </c>
      <c r="T2733">
        <v>1521</v>
      </c>
      <c r="U2733" t="s">
        <v>49</v>
      </c>
    </row>
    <row r="2734" spans="18:21" x14ac:dyDescent="0.3">
      <c r="R2734">
        <v>225</v>
      </c>
      <c r="S2734" t="s">
        <v>49</v>
      </c>
      <c r="T2734">
        <v>105</v>
      </c>
      <c r="U2734" t="s">
        <v>49</v>
      </c>
    </row>
    <row r="2735" spans="18:21" x14ac:dyDescent="0.3">
      <c r="R2735">
        <v>81</v>
      </c>
      <c r="S2735" t="s">
        <v>49</v>
      </c>
      <c r="T2735">
        <v>86</v>
      </c>
      <c r="U2735" t="s">
        <v>49</v>
      </c>
    </row>
    <row r="2736" spans="18:21" x14ac:dyDescent="0.3">
      <c r="R2736">
        <v>224</v>
      </c>
      <c r="S2736" t="s">
        <v>49</v>
      </c>
      <c r="T2736">
        <v>484</v>
      </c>
      <c r="U2736" t="s">
        <v>49</v>
      </c>
    </row>
    <row r="2737" spans="18:21" x14ac:dyDescent="0.3">
      <c r="R2737">
        <v>189</v>
      </c>
      <c r="S2737" t="s">
        <v>49</v>
      </c>
      <c r="T2737">
        <v>117</v>
      </c>
      <c r="U2737" t="s">
        <v>49</v>
      </c>
    </row>
    <row r="2738" spans="18:21" x14ac:dyDescent="0.3">
      <c r="R2738">
        <v>98</v>
      </c>
      <c r="S2738" t="s">
        <v>49</v>
      </c>
      <c r="T2738">
        <v>119</v>
      </c>
      <c r="U2738" t="s">
        <v>49</v>
      </c>
    </row>
    <row r="2739" spans="18:21" x14ac:dyDescent="0.3">
      <c r="R2739">
        <v>50</v>
      </c>
      <c r="S2739" t="s">
        <v>49</v>
      </c>
      <c r="T2739">
        <v>359</v>
      </c>
      <c r="U2739" t="s">
        <v>49</v>
      </c>
    </row>
    <row r="2740" spans="18:21" x14ac:dyDescent="0.3">
      <c r="R2740">
        <v>195</v>
      </c>
      <c r="S2740" t="s">
        <v>49</v>
      </c>
      <c r="T2740">
        <v>109</v>
      </c>
      <c r="U2740" t="s">
        <v>49</v>
      </c>
    </row>
    <row r="2741" spans="18:21" x14ac:dyDescent="0.3">
      <c r="R2741">
        <v>110</v>
      </c>
      <c r="S2741" t="s">
        <v>49</v>
      </c>
      <c r="T2741">
        <v>236</v>
      </c>
      <c r="U2741" t="s">
        <v>49</v>
      </c>
    </row>
    <row r="2742" spans="18:21" x14ac:dyDescent="0.3">
      <c r="R2742">
        <v>214</v>
      </c>
      <c r="S2742" t="s">
        <v>49</v>
      </c>
      <c r="T2742">
        <v>203</v>
      </c>
      <c r="U2742" t="s">
        <v>49</v>
      </c>
    </row>
    <row r="2743" spans="18:21" x14ac:dyDescent="0.3">
      <c r="R2743">
        <v>182</v>
      </c>
      <c r="S2743" t="s">
        <v>49</v>
      </c>
      <c r="T2743">
        <v>202</v>
      </c>
      <c r="U2743" t="s">
        <v>49</v>
      </c>
    </row>
    <row r="2744" spans="18:21" x14ac:dyDescent="0.3">
      <c r="R2744">
        <v>239</v>
      </c>
      <c r="S2744" t="s">
        <v>49</v>
      </c>
      <c r="T2744">
        <v>42</v>
      </c>
      <c r="U2744" t="s">
        <v>49</v>
      </c>
    </row>
    <row r="2745" spans="18:21" x14ac:dyDescent="0.3">
      <c r="R2745">
        <v>179</v>
      </c>
      <c r="S2745" t="s">
        <v>49</v>
      </c>
      <c r="T2745">
        <v>21</v>
      </c>
      <c r="U2745" t="s">
        <v>49</v>
      </c>
    </row>
    <row r="2746" spans="18:21" x14ac:dyDescent="0.3">
      <c r="R2746">
        <v>540</v>
      </c>
      <c r="S2746" t="s">
        <v>49</v>
      </c>
      <c r="T2746">
        <v>186</v>
      </c>
      <c r="U2746" t="s">
        <v>49</v>
      </c>
    </row>
    <row r="2747" spans="18:21" x14ac:dyDescent="0.3">
      <c r="R2747">
        <v>566</v>
      </c>
      <c r="S2747" t="s">
        <v>49</v>
      </c>
      <c r="T2747">
        <v>172</v>
      </c>
      <c r="U2747" t="s">
        <v>49</v>
      </c>
    </row>
    <row r="2748" spans="18:21" x14ac:dyDescent="0.3">
      <c r="R2748">
        <v>697</v>
      </c>
      <c r="S2748" t="s">
        <v>55</v>
      </c>
      <c r="T2748">
        <v>527</v>
      </c>
      <c r="U2748" t="s">
        <v>49</v>
      </c>
    </row>
    <row r="2749" spans="18:21" x14ac:dyDescent="0.3">
      <c r="R2749">
        <v>98</v>
      </c>
      <c r="S2749" t="s">
        <v>49</v>
      </c>
      <c r="T2749">
        <v>175</v>
      </c>
      <c r="U2749" t="s">
        <v>49</v>
      </c>
    </row>
    <row r="2750" spans="18:21" x14ac:dyDescent="0.3">
      <c r="R2750">
        <v>1018</v>
      </c>
      <c r="S2750" t="s">
        <v>55</v>
      </c>
      <c r="T2750">
        <v>21</v>
      </c>
      <c r="U2750" t="s">
        <v>49</v>
      </c>
    </row>
    <row r="2751" spans="18:21" x14ac:dyDescent="0.3">
      <c r="R2751">
        <v>221</v>
      </c>
      <c r="S2751" t="s">
        <v>49</v>
      </c>
      <c r="T2751">
        <v>370</v>
      </c>
      <c r="U2751" t="s">
        <v>49</v>
      </c>
    </row>
    <row r="2752" spans="18:21" x14ac:dyDescent="0.3">
      <c r="R2752">
        <v>246</v>
      </c>
      <c r="S2752" t="s">
        <v>49</v>
      </c>
      <c r="T2752">
        <v>54</v>
      </c>
      <c r="U2752" t="s">
        <v>49</v>
      </c>
    </row>
    <row r="2753" spans="18:21" x14ac:dyDescent="0.3">
      <c r="R2753">
        <v>656</v>
      </c>
      <c r="S2753" t="s">
        <v>49</v>
      </c>
      <c r="T2753">
        <v>63</v>
      </c>
      <c r="U2753" t="s">
        <v>49</v>
      </c>
    </row>
    <row r="2754" spans="18:21" x14ac:dyDescent="0.3">
      <c r="R2754">
        <v>281</v>
      </c>
      <c r="S2754" t="s">
        <v>49</v>
      </c>
      <c r="T2754">
        <v>116</v>
      </c>
      <c r="U2754" t="s">
        <v>49</v>
      </c>
    </row>
    <row r="2755" spans="18:21" x14ac:dyDescent="0.3">
      <c r="R2755">
        <v>65</v>
      </c>
      <c r="S2755" t="s">
        <v>49</v>
      </c>
      <c r="T2755">
        <v>151</v>
      </c>
      <c r="U2755" t="s">
        <v>49</v>
      </c>
    </row>
    <row r="2756" spans="18:21" x14ac:dyDescent="0.3">
      <c r="R2756">
        <v>193</v>
      </c>
      <c r="S2756" t="s">
        <v>49</v>
      </c>
      <c r="T2756">
        <v>300</v>
      </c>
      <c r="U2756" t="s">
        <v>49</v>
      </c>
    </row>
    <row r="2757" spans="18:21" x14ac:dyDescent="0.3">
      <c r="R2757">
        <v>283</v>
      </c>
      <c r="S2757" t="s">
        <v>49</v>
      </c>
      <c r="T2757">
        <v>48</v>
      </c>
      <c r="U2757" t="s">
        <v>49</v>
      </c>
    </row>
    <row r="2758" spans="18:21" x14ac:dyDescent="0.3">
      <c r="R2758">
        <v>78</v>
      </c>
      <c r="S2758" t="s">
        <v>49</v>
      </c>
      <c r="T2758">
        <v>217</v>
      </c>
      <c r="U2758" t="s">
        <v>49</v>
      </c>
    </row>
    <row r="2759" spans="18:21" x14ac:dyDescent="0.3">
      <c r="R2759">
        <v>425</v>
      </c>
      <c r="S2759" t="s">
        <v>49</v>
      </c>
      <c r="T2759">
        <v>193</v>
      </c>
      <c r="U2759" t="s">
        <v>49</v>
      </c>
    </row>
    <row r="2760" spans="18:21" x14ac:dyDescent="0.3">
      <c r="R2760">
        <v>238</v>
      </c>
      <c r="S2760" t="s">
        <v>49</v>
      </c>
      <c r="T2760">
        <v>72</v>
      </c>
      <c r="U2760" t="s">
        <v>49</v>
      </c>
    </row>
    <row r="2761" spans="18:21" x14ac:dyDescent="0.3">
      <c r="R2761">
        <v>182</v>
      </c>
      <c r="S2761" t="s">
        <v>49</v>
      </c>
      <c r="T2761">
        <v>165</v>
      </c>
      <c r="U2761" t="s">
        <v>49</v>
      </c>
    </row>
    <row r="2762" spans="18:21" x14ac:dyDescent="0.3">
      <c r="R2762">
        <v>998</v>
      </c>
      <c r="S2762" t="s">
        <v>55</v>
      </c>
      <c r="T2762">
        <v>345</v>
      </c>
      <c r="U2762" t="s">
        <v>49</v>
      </c>
    </row>
    <row r="2763" spans="18:21" x14ac:dyDescent="0.3">
      <c r="R2763">
        <v>477</v>
      </c>
      <c r="S2763" t="s">
        <v>49</v>
      </c>
      <c r="T2763">
        <v>206</v>
      </c>
      <c r="U2763" t="s">
        <v>49</v>
      </c>
    </row>
    <row r="2764" spans="18:21" x14ac:dyDescent="0.3">
      <c r="R2764">
        <v>158</v>
      </c>
      <c r="S2764" t="s">
        <v>49</v>
      </c>
      <c r="T2764">
        <v>127</v>
      </c>
      <c r="U2764" t="s">
        <v>49</v>
      </c>
    </row>
    <row r="2765" spans="18:21" x14ac:dyDescent="0.3">
      <c r="R2765">
        <v>320</v>
      </c>
      <c r="S2765" t="s">
        <v>49</v>
      </c>
      <c r="T2765">
        <v>29</v>
      </c>
      <c r="U2765" t="s">
        <v>49</v>
      </c>
    </row>
    <row r="2766" spans="18:21" x14ac:dyDescent="0.3">
      <c r="R2766">
        <v>149</v>
      </c>
      <c r="S2766" t="s">
        <v>49</v>
      </c>
      <c r="T2766">
        <v>70</v>
      </c>
      <c r="U2766" t="s">
        <v>49</v>
      </c>
    </row>
    <row r="2767" spans="18:21" x14ac:dyDescent="0.3">
      <c r="R2767">
        <v>410</v>
      </c>
      <c r="S2767" t="s">
        <v>49</v>
      </c>
      <c r="T2767">
        <v>40</v>
      </c>
      <c r="U2767" t="s">
        <v>49</v>
      </c>
    </row>
    <row r="2768" spans="18:21" x14ac:dyDescent="0.3">
      <c r="R2768">
        <v>104</v>
      </c>
      <c r="S2768" t="s">
        <v>49</v>
      </c>
      <c r="T2768">
        <v>185</v>
      </c>
      <c r="U2768" t="s">
        <v>49</v>
      </c>
    </row>
    <row r="2769" spans="18:21" x14ac:dyDescent="0.3">
      <c r="R2769">
        <v>454</v>
      </c>
      <c r="S2769" t="s">
        <v>49</v>
      </c>
      <c r="T2769">
        <v>64</v>
      </c>
      <c r="U2769" t="s">
        <v>49</v>
      </c>
    </row>
    <row r="2770" spans="18:21" x14ac:dyDescent="0.3">
      <c r="R2770">
        <v>190</v>
      </c>
      <c r="S2770" t="s">
        <v>49</v>
      </c>
      <c r="T2770">
        <v>97</v>
      </c>
      <c r="U2770" t="s">
        <v>49</v>
      </c>
    </row>
    <row r="2771" spans="18:21" x14ac:dyDescent="0.3">
      <c r="R2771">
        <v>145</v>
      </c>
      <c r="S2771" t="s">
        <v>49</v>
      </c>
      <c r="T2771">
        <v>316</v>
      </c>
      <c r="U2771" t="s">
        <v>49</v>
      </c>
    </row>
    <row r="2772" spans="18:21" x14ac:dyDescent="0.3">
      <c r="R2772">
        <v>318</v>
      </c>
      <c r="S2772" t="s">
        <v>49</v>
      </c>
      <c r="T2772">
        <v>125</v>
      </c>
      <c r="U2772" t="s">
        <v>49</v>
      </c>
    </row>
    <row r="2773" spans="18:21" x14ac:dyDescent="0.3">
      <c r="R2773">
        <v>246</v>
      </c>
      <c r="S2773" t="s">
        <v>49</v>
      </c>
      <c r="T2773">
        <v>233</v>
      </c>
      <c r="U2773" t="s">
        <v>49</v>
      </c>
    </row>
    <row r="2774" spans="18:21" x14ac:dyDescent="0.3">
      <c r="R2774">
        <v>761</v>
      </c>
      <c r="S2774" t="s">
        <v>49</v>
      </c>
      <c r="T2774">
        <v>14</v>
      </c>
      <c r="U2774" t="s">
        <v>49</v>
      </c>
    </row>
    <row r="2775" spans="18:21" x14ac:dyDescent="0.3">
      <c r="R2775">
        <v>171</v>
      </c>
      <c r="S2775" t="s">
        <v>55</v>
      </c>
      <c r="T2775">
        <v>109</v>
      </c>
      <c r="U2775" t="s">
        <v>49</v>
      </c>
    </row>
    <row r="2776" spans="18:21" x14ac:dyDescent="0.3">
      <c r="R2776">
        <v>143</v>
      </c>
      <c r="S2776" t="s">
        <v>49</v>
      </c>
      <c r="T2776">
        <v>429</v>
      </c>
      <c r="U2776" t="s">
        <v>49</v>
      </c>
    </row>
    <row r="2777" spans="18:21" x14ac:dyDescent="0.3">
      <c r="R2777">
        <v>968</v>
      </c>
      <c r="S2777" t="s">
        <v>49</v>
      </c>
      <c r="T2777">
        <v>133</v>
      </c>
      <c r="U2777" t="s">
        <v>49</v>
      </c>
    </row>
    <row r="2778" spans="18:21" x14ac:dyDescent="0.3">
      <c r="R2778">
        <v>154</v>
      </c>
      <c r="S2778" t="s">
        <v>49</v>
      </c>
      <c r="T2778">
        <v>70</v>
      </c>
      <c r="U2778" t="s">
        <v>49</v>
      </c>
    </row>
    <row r="2779" spans="18:21" x14ac:dyDescent="0.3">
      <c r="R2779">
        <v>246</v>
      </c>
      <c r="S2779" t="s">
        <v>49</v>
      </c>
      <c r="T2779">
        <v>118</v>
      </c>
      <c r="U2779" t="s">
        <v>49</v>
      </c>
    </row>
    <row r="2780" spans="18:21" x14ac:dyDescent="0.3">
      <c r="R2780">
        <v>201</v>
      </c>
      <c r="S2780" t="s">
        <v>49</v>
      </c>
      <c r="T2780">
        <v>29</v>
      </c>
      <c r="U2780" t="s">
        <v>49</v>
      </c>
    </row>
    <row r="2781" spans="18:21" x14ac:dyDescent="0.3">
      <c r="R2781">
        <v>81</v>
      </c>
      <c r="S2781" t="s">
        <v>49</v>
      </c>
      <c r="T2781">
        <v>173</v>
      </c>
      <c r="U2781" t="s">
        <v>49</v>
      </c>
    </row>
    <row r="2782" spans="18:21" x14ac:dyDescent="0.3">
      <c r="R2782">
        <v>205</v>
      </c>
      <c r="S2782" t="s">
        <v>55</v>
      </c>
      <c r="T2782">
        <v>13</v>
      </c>
      <c r="U2782" t="s">
        <v>49</v>
      </c>
    </row>
    <row r="2783" spans="18:21" x14ac:dyDescent="0.3">
      <c r="R2783">
        <v>200</v>
      </c>
      <c r="S2783" t="s">
        <v>49</v>
      </c>
      <c r="T2783">
        <v>183</v>
      </c>
      <c r="U2783" t="s">
        <v>49</v>
      </c>
    </row>
    <row r="2784" spans="18:21" x14ac:dyDescent="0.3">
      <c r="R2784">
        <v>210</v>
      </c>
      <c r="S2784" t="s">
        <v>49</v>
      </c>
      <c r="T2784">
        <v>175</v>
      </c>
      <c r="U2784" t="s">
        <v>49</v>
      </c>
    </row>
    <row r="2785" spans="18:21" x14ac:dyDescent="0.3">
      <c r="R2785">
        <v>215</v>
      </c>
      <c r="S2785" t="s">
        <v>49</v>
      </c>
      <c r="T2785">
        <v>123</v>
      </c>
      <c r="U2785" t="s">
        <v>49</v>
      </c>
    </row>
    <row r="2786" spans="18:21" x14ac:dyDescent="0.3">
      <c r="R2786">
        <v>164</v>
      </c>
      <c r="S2786" t="s">
        <v>49</v>
      </c>
      <c r="T2786">
        <v>288</v>
      </c>
      <c r="U2786" t="s">
        <v>49</v>
      </c>
    </row>
    <row r="2787" spans="18:21" x14ac:dyDescent="0.3">
      <c r="R2787">
        <v>35</v>
      </c>
      <c r="S2787" t="s">
        <v>49</v>
      </c>
      <c r="T2787">
        <v>19</v>
      </c>
      <c r="U2787" t="s">
        <v>49</v>
      </c>
    </row>
    <row r="2788" spans="18:21" x14ac:dyDescent="0.3">
      <c r="R2788">
        <v>615</v>
      </c>
      <c r="S2788" t="s">
        <v>49</v>
      </c>
      <c r="T2788">
        <v>136</v>
      </c>
      <c r="U2788" t="s">
        <v>49</v>
      </c>
    </row>
    <row r="2789" spans="18:21" x14ac:dyDescent="0.3">
      <c r="R2789">
        <v>246</v>
      </c>
      <c r="S2789" t="s">
        <v>49</v>
      </c>
      <c r="T2789">
        <v>437</v>
      </c>
      <c r="U2789" t="s">
        <v>49</v>
      </c>
    </row>
    <row r="2790" spans="18:21" x14ac:dyDescent="0.3">
      <c r="R2790">
        <v>42</v>
      </c>
      <c r="S2790" t="s">
        <v>49</v>
      </c>
      <c r="T2790">
        <v>1225</v>
      </c>
      <c r="U2790" t="s">
        <v>49</v>
      </c>
    </row>
    <row r="2791" spans="18:21" x14ac:dyDescent="0.3">
      <c r="R2791">
        <v>217</v>
      </c>
      <c r="S2791" t="s">
        <v>49</v>
      </c>
      <c r="T2791">
        <v>526</v>
      </c>
      <c r="U2791" t="s">
        <v>49</v>
      </c>
    </row>
    <row r="2792" spans="18:21" x14ac:dyDescent="0.3">
      <c r="R2792">
        <v>210</v>
      </c>
      <c r="S2792" t="s">
        <v>49</v>
      </c>
      <c r="T2792">
        <v>91</v>
      </c>
      <c r="U2792" t="s">
        <v>49</v>
      </c>
    </row>
    <row r="2793" spans="18:21" x14ac:dyDescent="0.3">
      <c r="R2793">
        <v>116</v>
      </c>
      <c r="S2793" t="s">
        <v>49</v>
      </c>
      <c r="T2793">
        <v>123</v>
      </c>
      <c r="U2793" t="s">
        <v>49</v>
      </c>
    </row>
    <row r="2794" spans="18:21" x14ac:dyDescent="0.3">
      <c r="R2794">
        <v>200</v>
      </c>
      <c r="S2794" t="s">
        <v>49</v>
      </c>
      <c r="T2794">
        <v>62</v>
      </c>
      <c r="U2794" t="s">
        <v>49</v>
      </c>
    </row>
    <row r="2795" spans="18:21" x14ac:dyDescent="0.3">
      <c r="R2795">
        <v>145</v>
      </c>
      <c r="S2795" t="s">
        <v>49</v>
      </c>
      <c r="T2795">
        <v>865</v>
      </c>
      <c r="U2795" t="s">
        <v>49</v>
      </c>
    </row>
    <row r="2796" spans="18:21" x14ac:dyDescent="0.3">
      <c r="R2796">
        <v>41</v>
      </c>
      <c r="S2796" t="s">
        <v>49</v>
      </c>
      <c r="T2796">
        <v>82</v>
      </c>
      <c r="U2796" t="s">
        <v>49</v>
      </c>
    </row>
    <row r="2797" spans="18:21" x14ac:dyDescent="0.3">
      <c r="R2797">
        <v>192</v>
      </c>
      <c r="S2797" t="s">
        <v>49</v>
      </c>
      <c r="T2797">
        <v>219</v>
      </c>
      <c r="U2797" t="s">
        <v>49</v>
      </c>
    </row>
    <row r="2798" spans="18:21" x14ac:dyDescent="0.3">
      <c r="R2798">
        <v>80</v>
      </c>
      <c r="S2798" t="s">
        <v>49</v>
      </c>
      <c r="T2798">
        <v>238</v>
      </c>
      <c r="U2798" t="s">
        <v>49</v>
      </c>
    </row>
    <row r="2799" spans="18:21" x14ac:dyDescent="0.3">
      <c r="R2799">
        <v>121</v>
      </c>
      <c r="S2799" t="s">
        <v>49</v>
      </c>
      <c r="T2799">
        <v>346</v>
      </c>
      <c r="U2799" t="s">
        <v>49</v>
      </c>
    </row>
    <row r="2800" spans="18:21" x14ac:dyDescent="0.3">
      <c r="R2800">
        <v>106</v>
      </c>
      <c r="S2800" t="s">
        <v>49</v>
      </c>
      <c r="T2800">
        <v>161</v>
      </c>
      <c r="U2800" t="s">
        <v>49</v>
      </c>
    </row>
    <row r="2801" spans="18:21" x14ac:dyDescent="0.3">
      <c r="R2801">
        <v>230</v>
      </c>
      <c r="S2801" t="s">
        <v>49</v>
      </c>
      <c r="T2801">
        <v>51</v>
      </c>
      <c r="U2801" t="s">
        <v>49</v>
      </c>
    </row>
    <row r="2802" spans="18:21" x14ac:dyDescent="0.3">
      <c r="R2802">
        <v>125</v>
      </c>
      <c r="S2802" t="s">
        <v>49</v>
      </c>
      <c r="T2802">
        <v>37</v>
      </c>
      <c r="U2802" t="s">
        <v>49</v>
      </c>
    </row>
    <row r="2803" spans="18:21" x14ac:dyDescent="0.3">
      <c r="R2803">
        <v>67</v>
      </c>
      <c r="S2803" t="s">
        <v>49</v>
      </c>
      <c r="T2803">
        <v>141</v>
      </c>
      <c r="U2803" t="s">
        <v>49</v>
      </c>
    </row>
    <row r="2804" spans="18:21" x14ac:dyDescent="0.3">
      <c r="R2804">
        <v>26</v>
      </c>
      <c r="S2804" t="s">
        <v>49</v>
      </c>
      <c r="T2804">
        <v>173</v>
      </c>
      <c r="U2804" t="s">
        <v>49</v>
      </c>
    </row>
    <row r="2805" spans="18:21" x14ac:dyDescent="0.3">
      <c r="R2805">
        <v>395</v>
      </c>
      <c r="S2805" t="s">
        <v>49</v>
      </c>
      <c r="T2805">
        <v>66</v>
      </c>
      <c r="U2805" t="s">
        <v>49</v>
      </c>
    </row>
    <row r="2806" spans="18:21" x14ac:dyDescent="0.3">
      <c r="R2806">
        <v>603</v>
      </c>
      <c r="S2806" t="s">
        <v>49</v>
      </c>
      <c r="T2806">
        <v>209</v>
      </c>
      <c r="U2806" t="s">
        <v>49</v>
      </c>
    </row>
    <row r="2807" spans="18:21" x14ac:dyDescent="0.3">
      <c r="R2807">
        <v>185</v>
      </c>
      <c r="S2807" t="s">
        <v>49</v>
      </c>
      <c r="T2807">
        <v>1011</v>
      </c>
      <c r="U2807" t="s">
        <v>49</v>
      </c>
    </row>
    <row r="2808" spans="18:21" x14ac:dyDescent="0.3">
      <c r="R2808">
        <v>287</v>
      </c>
      <c r="S2808" t="s">
        <v>49</v>
      </c>
      <c r="T2808">
        <v>147</v>
      </c>
      <c r="U2808" t="s">
        <v>49</v>
      </c>
    </row>
    <row r="2809" spans="18:21" x14ac:dyDescent="0.3">
      <c r="R2809">
        <v>149</v>
      </c>
      <c r="S2809" t="s">
        <v>49</v>
      </c>
      <c r="T2809">
        <v>88</v>
      </c>
      <c r="U2809" t="s">
        <v>49</v>
      </c>
    </row>
    <row r="2810" spans="18:21" x14ac:dyDescent="0.3">
      <c r="R2810">
        <v>173</v>
      </c>
      <c r="S2810" t="s">
        <v>49</v>
      </c>
      <c r="T2810">
        <v>52</v>
      </c>
      <c r="U2810" t="s">
        <v>49</v>
      </c>
    </row>
    <row r="2811" spans="18:21" x14ac:dyDescent="0.3">
      <c r="R2811">
        <v>118</v>
      </c>
      <c r="S2811" t="s">
        <v>49</v>
      </c>
      <c r="T2811">
        <v>544</v>
      </c>
      <c r="U2811" t="s">
        <v>49</v>
      </c>
    </row>
    <row r="2812" spans="18:21" x14ac:dyDescent="0.3">
      <c r="R2812">
        <v>314</v>
      </c>
      <c r="S2812" t="s">
        <v>49</v>
      </c>
      <c r="T2812">
        <v>95</v>
      </c>
      <c r="U2812" t="s">
        <v>49</v>
      </c>
    </row>
    <row r="2813" spans="18:21" x14ac:dyDescent="0.3">
      <c r="R2813">
        <v>378</v>
      </c>
      <c r="S2813" t="s">
        <v>49</v>
      </c>
      <c r="T2813">
        <v>322</v>
      </c>
      <c r="U2813" t="s">
        <v>49</v>
      </c>
    </row>
    <row r="2814" spans="18:21" x14ac:dyDescent="0.3">
      <c r="R2814">
        <v>94</v>
      </c>
      <c r="S2814" t="s">
        <v>49</v>
      </c>
      <c r="T2814">
        <v>106</v>
      </c>
      <c r="U2814" t="s">
        <v>49</v>
      </c>
    </row>
    <row r="2815" spans="18:21" x14ac:dyDescent="0.3">
      <c r="R2815">
        <v>108</v>
      </c>
      <c r="S2815" t="s">
        <v>49</v>
      </c>
      <c r="T2815">
        <v>20</v>
      </c>
      <c r="U2815" t="s">
        <v>49</v>
      </c>
    </row>
    <row r="2816" spans="18:21" x14ac:dyDescent="0.3">
      <c r="R2816">
        <v>203</v>
      </c>
      <c r="S2816" t="s">
        <v>49</v>
      </c>
      <c r="T2816">
        <v>178</v>
      </c>
      <c r="U2816" t="s">
        <v>49</v>
      </c>
    </row>
    <row r="2817" spans="18:21" x14ac:dyDescent="0.3">
      <c r="R2817">
        <v>121</v>
      </c>
      <c r="S2817" t="s">
        <v>49</v>
      </c>
      <c r="T2817">
        <v>325</v>
      </c>
      <c r="U2817" t="s">
        <v>49</v>
      </c>
    </row>
    <row r="2818" spans="18:21" x14ac:dyDescent="0.3">
      <c r="R2818">
        <v>489</v>
      </c>
      <c r="S2818" t="s">
        <v>49</v>
      </c>
      <c r="T2818">
        <v>343</v>
      </c>
      <c r="U2818" t="s">
        <v>49</v>
      </c>
    </row>
    <row r="2819" spans="18:21" x14ac:dyDescent="0.3">
      <c r="R2819">
        <v>287</v>
      </c>
      <c r="S2819" t="s">
        <v>49</v>
      </c>
      <c r="T2819">
        <v>193</v>
      </c>
      <c r="U2819" t="s">
        <v>49</v>
      </c>
    </row>
    <row r="2820" spans="18:21" x14ac:dyDescent="0.3">
      <c r="R2820">
        <v>652</v>
      </c>
      <c r="S2820" t="s">
        <v>49</v>
      </c>
      <c r="T2820">
        <v>168</v>
      </c>
      <c r="U2820" t="s">
        <v>49</v>
      </c>
    </row>
    <row r="2821" spans="18:21" x14ac:dyDescent="0.3">
      <c r="R2821">
        <v>612</v>
      </c>
      <c r="S2821" t="s">
        <v>49</v>
      </c>
      <c r="T2821">
        <v>218</v>
      </c>
      <c r="U2821" t="s">
        <v>49</v>
      </c>
    </row>
    <row r="2822" spans="18:21" x14ac:dyDescent="0.3">
      <c r="R2822">
        <v>53</v>
      </c>
      <c r="S2822" t="s">
        <v>49</v>
      </c>
      <c r="T2822">
        <v>158</v>
      </c>
      <c r="U2822" t="s">
        <v>49</v>
      </c>
    </row>
    <row r="2823" spans="18:21" x14ac:dyDescent="0.3">
      <c r="R2823">
        <v>270</v>
      </c>
      <c r="S2823" t="s">
        <v>55</v>
      </c>
      <c r="T2823">
        <v>433</v>
      </c>
      <c r="U2823" t="s">
        <v>49</v>
      </c>
    </row>
    <row r="2824" spans="18:21" x14ac:dyDescent="0.3">
      <c r="R2824">
        <v>442</v>
      </c>
      <c r="S2824" t="s">
        <v>55</v>
      </c>
      <c r="T2824">
        <v>252</v>
      </c>
      <c r="U2824" t="s">
        <v>49</v>
      </c>
    </row>
    <row r="2825" spans="18:21" x14ac:dyDescent="0.3">
      <c r="R2825">
        <v>664</v>
      </c>
      <c r="S2825" t="s">
        <v>55</v>
      </c>
      <c r="T2825">
        <v>175</v>
      </c>
      <c r="U2825" t="s">
        <v>49</v>
      </c>
    </row>
    <row r="2826" spans="18:21" x14ac:dyDescent="0.3">
      <c r="R2826">
        <v>394</v>
      </c>
      <c r="S2826" t="s">
        <v>49</v>
      </c>
      <c r="T2826">
        <v>192</v>
      </c>
      <c r="U2826" t="s">
        <v>49</v>
      </c>
    </row>
    <row r="2827" spans="18:21" x14ac:dyDescent="0.3">
      <c r="R2827">
        <v>230</v>
      </c>
      <c r="S2827" t="s">
        <v>49</v>
      </c>
      <c r="T2827">
        <v>158</v>
      </c>
      <c r="U2827" t="s">
        <v>49</v>
      </c>
    </row>
    <row r="2828" spans="18:21" x14ac:dyDescent="0.3">
      <c r="R2828">
        <v>877</v>
      </c>
      <c r="S2828" t="s">
        <v>55</v>
      </c>
      <c r="T2828">
        <v>114</v>
      </c>
      <c r="U2828" t="s">
        <v>49</v>
      </c>
    </row>
    <row r="2829" spans="18:21" x14ac:dyDescent="0.3">
      <c r="R2829">
        <v>1971</v>
      </c>
      <c r="S2829" t="s">
        <v>55</v>
      </c>
      <c r="T2829">
        <v>246</v>
      </c>
      <c r="U2829" t="s">
        <v>49</v>
      </c>
    </row>
    <row r="2830" spans="18:21" x14ac:dyDescent="0.3">
      <c r="R2830">
        <v>161</v>
      </c>
      <c r="S2830" t="s">
        <v>49</v>
      </c>
      <c r="T2830">
        <v>44</v>
      </c>
      <c r="U2830" t="s">
        <v>49</v>
      </c>
    </row>
    <row r="2831" spans="18:21" x14ac:dyDescent="0.3">
      <c r="R2831">
        <v>188</v>
      </c>
      <c r="S2831" t="s">
        <v>49</v>
      </c>
      <c r="T2831">
        <v>136</v>
      </c>
      <c r="U2831" t="s">
        <v>49</v>
      </c>
    </row>
    <row r="2832" spans="18:21" x14ac:dyDescent="0.3">
      <c r="R2832">
        <v>23</v>
      </c>
      <c r="S2832" t="s">
        <v>49</v>
      </c>
      <c r="T2832">
        <v>247</v>
      </c>
      <c r="U2832" t="s">
        <v>49</v>
      </c>
    </row>
    <row r="2833" spans="18:21" x14ac:dyDescent="0.3">
      <c r="R2833">
        <v>176</v>
      </c>
      <c r="S2833" t="s">
        <v>49</v>
      </c>
      <c r="T2833">
        <v>227</v>
      </c>
      <c r="U2833" t="s">
        <v>49</v>
      </c>
    </row>
    <row r="2834" spans="18:21" x14ac:dyDescent="0.3">
      <c r="R2834">
        <v>26</v>
      </c>
      <c r="S2834" t="s">
        <v>49</v>
      </c>
      <c r="T2834">
        <v>219</v>
      </c>
      <c r="U2834" t="s">
        <v>49</v>
      </c>
    </row>
    <row r="2835" spans="18:21" x14ac:dyDescent="0.3">
      <c r="R2835">
        <v>212</v>
      </c>
      <c r="S2835" t="s">
        <v>49</v>
      </c>
      <c r="T2835">
        <v>226</v>
      </c>
      <c r="U2835" t="s">
        <v>49</v>
      </c>
    </row>
    <row r="2836" spans="18:21" x14ac:dyDescent="0.3">
      <c r="R2836">
        <v>119</v>
      </c>
      <c r="S2836" t="s">
        <v>49</v>
      </c>
      <c r="T2836">
        <v>351</v>
      </c>
      <c r="U2836" t="s">
        <v>49</v>
      </c>
    </row>
    <row r="2837" spans="18:21" x14ac:dyDescent="0.3">
      <c r="R2837">
        <v>205</v>
      </c>
      <c r="S2837" t="s">
        <v>49</v>
      </c>
      <c r="T2837">
        <v>341</v>
      </c>
      <c r="U2837" t="s">
        <v>49</v>
      </c>
    </row>
    <row r="2838" spans="18:21" x14ac:dyDescent="0.3">
      <c r="R2838">
        <v>73</v>
      </c>
      <c r="S2838" t="s">
        <v>49</v>
      </c>
      <c r="T2838">
        <v>124</v>
      </c>
      <c r="U2838" t="s">
        <v>49</v>
      </c>
    </row>
    <row r="2839" spans="18:21" x14ac:dyDescent="0.3">
      <c r="R2839">
        <v>1258</v>
      </c>
      <c r="S2839" t="s">
        <v>55</v>
      </c>
      <c r="T2839">
        <v>123</v>
      </c>
      <c r="U2839" t="s">
        <v>49</v>
      </c>
    </row>
    <row r="2840" spans="18:21" x14ac:dyDescent="0.3">
      <c r="R2840">
        <v>57</v>
      </c>
      <c r="S2840" t="s">
        <v>49</v>
      </c>
      <c r="T2840">
        <v>244</v>
      </c>
      <c r="U2840" t="s">
        <v>49</v>
      </c>
    </row>
    <row r="2841" spans="18:21" x14ac:dyDescent="0.3">
      <c r="R2841">
        <v>115</v>
      </c>
      <c r="S2841" t="s">
        <v>49</v>
      </c>
      <c r="T2841">
        <v>151</v>
      </c>
      <c r="U2841" t="s">
        <v>49</v>
      </c>
    </row>
    <row r="2842" spans="18:21" x14ac:dyDescent="0.3">
      <c r="R2842">
        <v>58</v>
      </c>
      <c r="S2842" t="s">
        <v>49</v>
      </c>
      <c r="T2842">
        <v>736</v>
      </c>
      <c r="U2842" t="s">
        <v>49</v>
      </c>
    </row>
    <row r="2843" spans="18:21" x14ac:dyDescent="0.3">
      <c r="R2843">
        <v>238</v>
      </c>
      <c r="S2843" t="s">
        <v>49</v>
      </c>
      <c r="T2843">
        <v>109</v>
      </c>
      <c r="U2843" t="s">
        <v>49</v>
      </c>
    </row>
    <row r="2844" spans="18:21" x14ac:dyDescent="0.3">
      <c r="R2844">
        <v>207</v>
      </c>
      <c r="S2844" t="s">
        <v>49</v>
      </c>
      <c r="T2844">
        <v>117</v>
      </c>
      <c r="U2844" t="s">
        <v>49</v>
      </c>
    </row>
    <row r="2845" spans="18:21" x14ac:dyDescent="0.3">
      <c r="R2845">
        <v>178</v>
      </c>
      <c r="S2845" t="s">
        <v>49</v>
      </c>
      <c r="T2845">
        <v>77</v>
      </c>
      <c r="U2845" t="s">
        <v>49</v>
      </c>
    </row>
    <row r="2846" spans="18:21" x14ac:dyDescent="0.3">
      <c r="R2846">
        <v>20</v>
      </c>
      <c r="S2846" t="s">
        <v>49</v>
      </c>
      <c r="T2846">
        <v>42</v>
      </c>
      <c r="U2846" t="s">
        <v>49</v>
      </c>
    </row>
    <row r="2847" spans="18:21" x14ac:dyDescent="0.3">
      <c r="R2847">
        <v>188</v>
      </c>
      <c r="S2847" t="s">
        <v>55</v>
      </c>
      <c r="T2847">
        <v>252</v>
      </c>
      <c r="U2847" t="s">
        <v>49</v>
      </c>
    </row>
    <row r="2848" spans="18:21" x14ac:dyDescent="0.3">
      <c r="R2848">
        <v>143</v>
      </c>
      <c r="S2848" t="s">
        <v>49</v>
      </c>
      <c r="T2848">
        <v>179</v>
      </c>
      <c r="U2848" t="s">
        <v>49</v>
      </c>
    </row>
    <row r="2849" spans="18:21" x14ac:dyDescent="0.3">
      <c r="R2849">
        <v>232</v>
      </c>
      <c r="S2849" t="s">
        <v>55</v>
      </c>
      <c r="T2849">
        <v>106</v>
      </c>
      <c r="U2849" t="s">
        <v>49</v>
      </c>
    </row>
    <row r="2850" spans="18:21" x14ac:dyDescent="0.3">
      <c r="R2850">
        <v>127</v>
      </c>
      <c r="S2850" t="s">
        <v>49</v>
      </c>
      <c r="T2850">
        <v>281</v>
      </c>
      <c r="U2850" t="s">
        <v>49</v>
      </c>
    </row>
    <row r="2851" spans="18:21" x14ac:dyDescent="0.3">
      <c r="R2851">
        <v>380</v>
      </c>
      <c r="S2851" t="s">
        <v>49</v>
      </c>
      <c r="T2851">
        <v>217</v>
      </c>
      <c r="U2851" t="s">
        <v>49</v>
      </c>
    </row>
    <row r="2852" spans="18:21" x14ac:dyDescent="0.3">
      <c r="R2852">
        <v>167</v>
      </c>
      <c r="S2852" t="s">
        <v>49</v>
      </c>
      <c r="T2852">
        <v>144</v>
      </c>
      <c r="U2852" t="s">
        <v>49</v>
      </c>
    </row>
    <row r="2853" spans="18:21" x14ac:dyDescent="0.3">
      <c r="R2853">
        <v>796</v>
      </c>
      <c r="S2853" t="s">
        <v>55</v>
      </c>
      <c r="T2853">
        <v>374</v>
      </c>
      <c r="U2853" t="s">
        <v>49</v>
      </c>
    </row>
    <row r="2854" spans="18:21" x14ac:dyDescent="0.3">
      <c r="R2854">
        <v>303</v>
      </c>
      <c r="S2854" t="s">
        <v>49</v>
      </c>
      <c r="T2854">
        <v>298</v>
      </c>
      <c r="U2854" t="s">
        <v>49</v>
      </c>
    </row>
    <row r="2855" spans="18:21" x14ac:dyDescent="0.3">
      <c r="R2855">
        <v>407</v>
      </c>
      <c r="S2855" t="s">
        <v>49</v>
      </c>
      <c r="T2855">
        <v>33</v>
      </c>
      <c r="U2855" t="s">
        <v>49</v>
      </c>
    </row>
    <row r="2856" spans="18:21" x14ac:dyDescent="0.3">
      <c r="R2856">
        <v>229</v>
      </c>
      <c r="S2856" t="s">
        <v>49</v>
      </c>
      <c r="T2856">
        <v>128</v>
      </c>
      <c r="U2856" t="s">
        <v>49</v>
      </c>
    </row>
    <row r="2857" spans="18:21" x14ac:dyDescent="0.3">
      <c r="R2857">
        <v>108</v>
      </c>
      <c r="S2857" t="s">
        <v>49</v>
      </c>
      <c r="T2857">
        <v>129</v>
      </c>
      <c r="U2857" t="s">
        <v>49</v>
      </c>
    </row>
    <row r="2858" spans="18:21" x14ac:dyDescent="0.3">
      <c r="R2858">
        <v>265</v>
      </c>
      <c r="S2858" t="s">
        <v>49</v>
      </c>
      <c r="T2858">
        <v>274</v>
      </c>
      <c r="U2858" t="s">
        <v>49</v>
      </c>
    </row>
    <row r="2859" spans="18:21" x14ac:dyDescent="0.3">
      <c r="R2859">
        <v>168</v>
      </c>
      <c r="S2859" t="s">
        <v>49</v>
      </c>
      <c r="T2859">
        <v>413</v>
      </c>
      <c r="U2859" t="s">
        <v>49</v>
      </c>
    </row>
    <row r="2860" spans="18:21" x14ac:dyDescent="0.3">
      <c r="R2860">
        <v>97</v>
      </c>
      <c r="S2860" t="s">
        <v>49</v>
      </c>
      <c r="T2860">
        <v>44</v>
      </c>
      <c r="U2860" t="s">
        <v>49</v>
      </c>
    </row>
    <row r="2861" spans="18:21" x14ac:dyDescent="0.3">
      <c r="R2861">
        <v>169</v>
      </c>
      <c r="S2861" t="s">
        <v>49</v>
      </c>
      <c r="T2861">
        <v>70</v>
      </c>
      <c r="U2861" t="s">
        <v>49</v>
      </c>
    </row>
    <row r="2862" spans="18:21" x14ac:dyDescent="0.3">
      <c r="R2862">
        <v>103</v>
      </c>
      <c r="S2862" t="s">
        <v>49</v>
      </c>
      <c r="T2862">
        <v>463</v>
      </c>
      <c r="U2862" t="s">
        <v>49</v>
      </c>
    </row>
    <row r="2863" spans="18:21" x14ac:dyDescent="0.3">
      <c r="R2863">
        <v>599</v>
      </c>
      <c r="S2863" t="s">
        <v>49</v>
      </c>
      <c r="T2863">
        <v>96</v>
      </c>
      <c r="U2863" t="s">
        <v>49</v>
      </c>
    </row>
    <row r="2864" spans="18:21" x14ac:dyDescent="0.3">
      <c r="R2864">
        <v>322</v>
      </c>
      <c r="S2864" t="s">
        <v>49</v>
      </c>
      <c r="T2864">
        <v>276</v>
      </c>
      <c r="U2864" t="s">
        <v>49</v>
      </c>
    </row>
    <row r="2865" spans="18:21" x14ac:dyDescent="0.3">
      <c r="R2865">
        <v>304</v>
      </c>
      <c r="S2865" t="s">
        <v>49</v>
      </c>
      <c r="T2865">
        <v>257</v>
      </c>
      <c r="U2865" t="s">
        <v>49</v>
      </c>
    </row>
    <row r="2866" spans="18:21" x14ac:dyDescent="0.3">
      <c r="R2866">
        <v>52</v>
      </c>
      <c r="S2866" t="s">
        <v>49</v>
      </c>
      <c r="T2866">
        <v>131</v>
      </c>
      <c r="U2866" t="s">
        <v>49</v>
      </c>
    </row>
    <row r="2867" spans="18:21" x14ac:dyDescent="0.3">
      <c r="R2867">
        <v>655</v>
      </c>
      <c r="S2867" t="s">
        <v>55</v>
      </c>
      <c r="T2867">
        <v>586</v>
      </c>
      <c r="U2867" t="s">
        <v>49</v>
      </c>
    </row>
    <row r="2868" spans="18:21" x14ac:dyDescent="0.3">
      <c r="R2868">
        <v>101</v>
      </c>
      <c r="S2868" t="s">
        <v>49</v>
      </c>
      <c r="T2868">
        <v>29</v>
      </c>
      <c r="U2868" t="s">
        <v>49</v>
      </c>
    </row>
    <row r="2869" spans="18:21" x14ac:dyDescent="0.3">
      <c r="R2869">
        <v>65</v>
      </c>
      <c r="S2869" t="s">
        <v>49</v>
      </c>
      <c r="T2869">
        <v>65</v>
      </c>
      <c r="U2869" t="s">
        <v>49</v>
      </c>
    </row>
    <row r="2870" spans="18:21" x14ac:dyDescent="0.3">
      <c r="R2870">
        <v>173</v>
      </c>
      <c r="S2870" t="s">
        <v>49</v>
      </c>
      <c r="T2870">
        <v>67</v>
      </c>
      <c r="U2870" t="s">
        <v>49</v>
      </c>
    </row>
    <row r="2871" spans="18:21" x14ac:dyDescent="0.3">
      <c r="R2871">
        <v>162</v>
      </c>
      <c r="S2871" t="s">
        <v>49</v>
      </c>
      <c r="T2871">
        <v>190</v>
      </c>
      <c r="U2871" t="s">
        <v>49</v>
      </c>
    </row>
    <row r="2872" spans="18:21" x14ac:dyDescent="0.3">
      <c r="R2872">
        <v>78</v>
      </c>
      <c r="S2872" t="s">
        <v>49</v>
      </c>
      <c r="T2872">
        <v>287</v>
      </c>
      <c r="U2872" t="s">
        <v>49</v>
      </c>
    </row>
    <row r="2873" spans="18:21" x14ac:dyDescent="0.3">
      <c r="R2873">
        <v>646</v>
      </c>
      <c r="S2873" t="s">
        <v>55</v>
      </c>
      <c r="T2873">
        <v>77</v>
      </c>
      <c r="U2873" t="s">
        <v>49</v>
      </c>
    </row>
    <row r="2874" spans="18:21" x14ac:dyDescent="0.3">
      <c r="R2874">
        <v>114</v>
      </c>
      <c r="S2874" t="s">
        <v>49</v>
      </c>
      <c r="T2874">
        <v>169</v>
      </c>
      <c r="U2874" t="s">
        <v>49</v>
      </c>
    </row>
    <row r="2875" spans="18:21" x14ac:dyDescent="0.3">
      <c r="R2875">
        <v>141</v>
      </c>
      <c r="S2875" t="s">
        <v>49</v>
      </c>
      <c r="T2875">
        <v>25</v>
      </c>
      <c r="U2875" t="s">
        <v>49</v>
      </c>
    </row>
    <row r="2876" spans="18:21" x14ac:dyDescent="0.3">
      <c r="R2876">
        <v>133</v>
      </c>
      <c r="S2876" t="s">
        <v>49</v>
      </c>
      <c r="T2876">
        <v>122</v>
      </c>
      <c r="U2876" t="s">
        <v>49</v>
      </c>
    </row>
    <row r="2877" spans="18:21" x14ac:dyDescent="0.3">
      <c r="R2877">
        <v>1994</v>
      </c>
      <c r="S2877" t="s">
        <v>49</v>
      </c>
      <c r="T2877">
        <v>167</v>
      </c>
      <c r="U2877" t="s">
        <v>49</v>
      </c>
    </row>
    <row r="2878" spans="18:21" x14ac:dyDescent="0.3">
      <c r="R2878">
        <v>140</v>
      </c>
      <c r="S2878" t="s">
        <v>49</v>
      </c>
      <c r="T2878">
        <v>244</v>
      </c>
      <c r="U2878" t="s">
        <v>49</v>
      </c>
    </row>
    <row r="2879" spans="18:21" x14ac:dyDescent="0.3">
      <c r="R2879">
        <v>82</v>
      </c>
      <c r="S2879" t="s">
        <v>49</v>
      </c>
      <c r="T2879">
        <v>99</v>
      </c>
      <c r="U2879" t="s">
        <v>49</v>
      </c>
    </row>
    <row r="2880" spans="18:21" x14ac:dyDescent="0.3">
      <c r="R2880">
        <v>150</v>
      </c>
      <c r="S2880" t="s">
        <v>49</v>
      </c>
      <c r="T2880">
        <v>76</v>
      </c>
      <c r="U2880" t="s">
        <v>49</v>
      </c>
    </row>
    <row r="2881" spans="18:21" x14ac:dyDescent="0.3">
      <c r="R2881">
        <v>605</v>
      </c>
      <c r="S2881" t="s">
        <v>49</v>
      </c>
      <c r="T2881">
        <v>252</v>
      </c>
      <c r="U2881" t="s">
        <v>49</v>
      </c>
    </row>
    <row r="2882" spans="18:21" x14ac:dyDescent="0.3">
      <c r="R2882">
        <v>164</v>
      </c>
      <c r="S2882" t="s">
        <v>49</v>
      </c>
      <c r="T2882">
        <v>14</v>
      </c>
      <c r="U2882" t="s">
        <v>49</v>
      </c>
    </row>
    <row r="2883" spans="18:21" x14ac:dyDescent="0.3">
      <c r="R2883">
        <v>36</v>
      </c>
      <c r="S2883" t="s">
        <v>49</v>
      </c>
      <c r="T2883">
        <v>121</v>
      </c>
      <c r="U2883" t="s">
        <v>49</v>
      </c>
    </row>
    <row r="2884" spans="18:21" x14ac:dyDescent="0.3">
      <c r="R2884">
        <v>290</v>
      </c>
      <c r="S2884" t="s">
        <v>49</v>
      </c>
      <c r="T2884">
        <v>153</v>
      </c>
      <c r="U2884" t="s">
        <v>49</v>
      </c>
    </row>
    <row r="2885" spans="18:21" x14ac:dyDescent="0.3">
      <c r="R2885">
        <v>104</v>
      </c>
      <c r="S2885" t="s">
        <v>49</v>
      </c>
      <c r="T2885">
        <v>8</v>
      </c>
      <c r="U2885" t="s">
        <v>49</v>
      </c>
    </row>
    <row r="2886" spans="18:21" x14ac:dyDescent="0.3">
      <c r="R2886">
        <v>413</v>
      </c>
      <c r="S2886" t="s">
        <v>49</v>
      </c>
      <c r="T2886">
        <v>244</v>
      </c>
      <c r="U2886" t="s">
        <v>49</v>
      </c>
    </row>
    <row r="2887" spans="18:21" x14ac:dyDescent="0.3">
      <c r="R2887">
        <v>153</v>
      </c>
      <c r="S2887" t="s">
        <v>49</v>
      </c>
      <c r="T2887">
        <v>67</v>
      </c>
      <c r="U2887" t="s">
        <v>49</v>
      </c>
    </row>
    <row r="2888" spans="18:21" x14ac:dyDescent="0.3">
      <c r="R2888">
        <v>237</v>
      </c>
      <c r="S2888" t="s">
        <v>49</v>
      </c>
      <c r="T2888">
        <v>169</v>
      </c>
      <c r="U2888" t="s">
        <v>49</v>
      </c>
    </row>
    <row r="2889" spans="18:21" x14ac:dyDescent="0.3">
      <c r="R2889">
        <v>743</v>
      </c>
      <c r="S2889" t="s">
        <v>55</v>
      </c>
      <c r="T2889">
        <v>86</v>
      </c>
      <c r="U2889" t="s">
        <v>49</v>
      </c>
    </row>
    <row r="2890" spans="18:21" x14ac:dyDescent="0.3">
      <c r="R2890">
        <v>82</v>
      </c>
      <c r="S2890" t="s">
        <v>49</v>
      </c>
      <c r="T2890">
        <v>277</v>
      </c>
      <c r="U2890" t="s">
        <v>49</v>
      </c>
    </row>
    <row r="2891" spans="18:21" x14ac:dyDescent="0.3">
      <c r="R2891">
        <v>924</v>
      </c>
      <c r="S2891" t="s">
        <v>49</v>
      </c>
      <c r="T2891">
        <v>154</v>
      </c>
      <c r="U2891" t="s">
        <v>49</v>
      </c>
    </row>
    <row r="2892" spans="18:21" x14ac:dyDescent="0.3">
      <c r="R2892">
        <v>117</v>
      </c>
      <c r="S2892" t="s">
        <v>49</v>
      </c>
      <c r="T2892">
        <v>135</v>
      </c>
      <c r="U2892" t="s">
        <v>49</v>
      </c>
    </row>
    <row r="2893" spans="18:21" x14ac:dyDescent="0.3">
      <c r="R2893">
        <v>550</v>
      </c>
      <c r="S2893" t="s">
        <v>55</v>
      </c>
      <c r="T2893">
        <v>392</v>
      </c>
      <c r="U2893" t="s">
        <v>49</v>
      </c>
    </row>
    <row r="2894" spans="18:21" x14ac:dyDescent="0.3">
      <c r="R2894">
        <v>5</v>
      </c>
      <c r="S2894" t="s">
        <v>49</v>
      </c>
      <c r="T2894">
        <v>133</v>
      </c>
      <c r="U2894" t="s">
        <v>49</v>
      </c>
    </row>
    <row r="2895" spans="18:21" x14ac:dyDescent="0.3">
      <c r="R2895">
        <v>181</v>
      </c>
      <c r="S2895" t="s">
        <v>49</v>
      </c>
      <c r="T2895">
        <v>96</v>
      </c>
      <c r="U2895" t="s">
        <v>49</v>
      </c>
    </row>
    <row r="2896" spans="18:21" x14ac:dyDescent="0.3">
      <c r="R2896">
        <v>325</v>
      </c>
      <c r="S2896" t="s">
        <v>49</v>
      </c>
      <c r="T2896">
        <v>20</v>
      </c>
      <c r="U2896" t="s">
        <v>49</v>
      </c>
    </row>
    <row r="2897" spans="18:21" x14ac:dyDescent="0.3">
      <c r="R2897">
        <v>345</v>
      </c>
      <c r="S2897" t="s">
        <v>49</v>
      </c>
      <c r="T2897">
        <v>291</v>
      </c>
      <c r="U2897" t="s">
        <v>49</v>
      </c>
    </row>
    <row r="2898" spans="18:21" x14ac:dyDescent="0.3">
      <c r="R2898">
        <v>331</v>
      </c>
      <c r="S2898" t="s">
        <v>49</v>
      </c>
      <c r="T2898">
        <v>214</v>
      </c>
      <c r="U2898" t="s">
        <v>49</v>
      </c>
    </row>
    <row r="2899" spans="18:21" x14ac:dyDescent="0.3">
      <c r="R2899">
        <v>112</v>
      </c>
      <c r="S2899" t="s">
        <v>49</v>
      </c>
      <c r="T2899">
        <v>159</v>
      </c>
      <c r="U2899" t="s">
        <v>49</v>
      </c>
    </row>
    <row r="2900" spans="18:21" x14ac:dyDescent="0.3">
      <c r="R2900">
        <v>115</v>
      </c>
      <c r="S2900" t="s">
        <v>49</v>
      </c>
      <c r="T2900">
        <v>275</v>
      </c>
      <c r="U2900" t="s">
        <v>49</v>
      </c>
    </row>
    <row r="2901" spans="18:21" x14ac:dyDescent="0.3">
      <c r="R2901">
        <v>381</v>
      </c>
      <c r="S2901" t="s">
        <v>49</v>
      </c>
      <c r="T2901">
        <v>128</v>
      </c>
      <c r="U2901" t="s">
        <v>49</v>
      </c>
    </row>
    <row r="2902" spans="18:21" x14ac:dyDescent="0.3">
      <c r="R2902">
        <v>119</v>
      </c>
      <c r="S2902" t="s">
        <v>49</v>
      </c>
      <c r="T2902">
        <v>207</v>
      </c>
      <c r="U2902" t="s">
        <v>49</v>
      </c>
    </row>
    <row r="2903" spans="18:21" x14ac:dyDescent="0.3">
      <c r="R2903">
        <v>25</v>
      </c>
      <c r="S2903" t="s">
        <v>49</v>
      </c>
      <c r="T2903">
        <v>146</v>
      </c>
      <c r="U2903" t="s">
        <v>49</v>
      </c>
    </row>
    <row r="2904" spans="18:21" x14ac:dyDescent="0.3">
      <c r="R2904">
        <v>929</v>
      </c>
      <c r="S2904" t="s">
        <v>49</v>
      </c>
      <c r="T2904">
        <v>22</v>
      </c>
      <c r="U2904" t="s">
        <v>49</v>
      </c>
    </row>
    <row r="2905" spans="18:21" x14ac:dyDescent="0.3">
      <c r="R2905">
        <v>429</v>
      </c>
      <c r="S2905" t="s">
        <v>49</v>
      </c>
      <c r="T2905">
        <v>239</v>
      </c>
      <c r="U2905" t="s">
        <v>49</v>
      </c>
    </row>
    <row r="2906" spans="18:21" x14ac:dyDescent="0.3">
      <c r="R2906">
        <v>491</v>
      </c>
      <c r="S2906" t="s">
        <v>49</v>
      </c>
      <c r="T2906">
        <v>92</v>
      </c>
      <c r="U2906" t="s">
        <v>49</v>
      </c>
    </row>
    <row r="2907" spans="18:21" x14ac:dyDescent="0.3">
      <c r="R2907">
        <v>146</v>
      </c>
      <c r="S2907" t="s">
        <v>49</v>
      </c>
      <c r="T2907">
        <v>149</v>
      </c>
      <c r="U2907" t="s">
        <v>49</v>
      </c>
    </row>
    <row r="2908" spans="18:21" x14ac:dyDescent="0.3">
      <c r="R2908">
        <v>191</v>
      </c>
      <c r="S2908" t="s">
        <v>49</v>
      </c>
      <c r="T2908">
        <v>107</v>
      </c>
      <c r="U2908" t="s">
        <v>49</v>
      </c>
    </row>
    <row r="2909" spans="18:21" x14ac:dyDescent="0.3">
      <c r="R2909">
        <v>406</v>
      </c>
      <c r="S2909" t="s">
        <v>49</v>
      </c>
      <c r="T2909">
        <v>71</v>
      </c>
      <c r="U2909" t="s">
        <v>49</v>
      </c>
    </row>
    <row r="2910" spans="18:21" x14ac:dyDescent="0.3">
      <c r="R2910">
        <v>220</v>
      </c>
      <c r="S2910" t="s">
        <v>49</v>
      </c>
      <c r="T2910">
        <v>122</v>
      </c>
      <c r="U2910" t="s">
        <v>49</v>
      </c>
    </row>
    <row r="2911" spans="18:21" x14ac:dyDescent="0.3">
      <c r="R2911">
        <v>253</v>
      </c>
      <c r="S2911" t="s">
        <v>49</v>
      </c>
      <c r="T2911">
        <v>16</v>
      </c>
      <c r="U2911" t="s">
        <v>49</v>
      </c>
    </row>
    <row r="2912" spans="18:21" x14ac:dyDescent="0.3">
      <c r="R2912">
        <v>340</v>
      </c>
      <c r="S2912" t="s">
        <v>49</v>
      </c>
      <c r="T2912">
        <v>251</v>
      </c>
      <c r="U2912" t="s">
        <v>49</v>
      </c>
    </row>
    <row r="2913" spans="18:21" x14ac:dyDescent="0.3">
      <c r="R2913">
        <v>154</v>
      </c>
      <c r="S2913" t="s">
        <v>55</v>
      </c>
      <c r="T2913">
        <v>215</v>
      </c>
      <c r="U2913" t="s">
        <v>49</v>
      </c>
    </row>
    <row r="2914" spans="18:21" x14ac:dyDescent="0.3">
      <c r="R2914">
        <v>121</v>
      </c>
      <c r="S2914" t="s">
        <v>49</v>
      </c>
      <c r="T2914">
        <v>128</v>
      </c>
      <c r="U2914" t="s">
        <v>49</v>
      </c>
    </row>
    <row r="2915" spans="18:21" x14ac:dyDescent="0.3">
      <c r="R2915">
        <v>104</v>
      </c>
      <c r="S2915" t="s">
        <v>49</v>
      </c>
      <c r="T2915">
        <v>445</v>
      </c>
      <c r="U2915" t="s">
        <v>49</v>
      </c>
    </row>
    <row r="2916" spans="18:21" x14ac:dyDescent="0.3">
      <c r="R2916">
        <v>127</v>
      </c>
      <c r="S2916" t="s">
        <v>49</v>
      </c>
      <c r="T2916">
        <v>76</v>
      </c>
      <c r="U2916" t="s">
        <v>49</v>
      </c>
    </row>
    <row r="2917" spans="18:21" x14ac:dyDescent="0.3">
      <c r="R2917">
        <v>144</v>
      </c>
      <c r="S2917" t="s">
        <v>55</v>
      </c>
      <c r="T2917">
        <v>206</v>
      </c>
      <c r="U2917" t="s">
        <v>49</v>
      </c>
    </row>
    <row r="2918" spans="18:21" x14ac:dyDescent="0.3">
      <c r="R2918">
        <v>149</v>
      </c>
      <c r="S2918" t="s">
        <v>49</v>
      </c>
      <c r="T2918">
        <v>155</v>
      </c>
      <c r="U2918" t="s">
        <v>49</v>
      </c>
    </row>
    <row r="2919" spans="18:21" x14ac:dyDescent="0.3">
      <c r="R2919">
        <v>261</v>
      </c>
      <c r="S2919" t="s">
        <v>55</v>
      </c>
      <c r="T2919">
        <v>429</v>
      </c>
      <c r="U2919" t="s">
        <v>49</v>
      </c>
    </row>
    <row r="2920" spans="18:21" x14ac:dyDescent="0.3">
      <c r="R2920">
        <v>87</v>
      </c>
      <c r="S2920" t="s">
        <v>49</v>
      </c>
      <c r="T2920">
        <v>133</v>
      </c>
      <c r="U2920" t="s">
        <v>49</v>
      </c>
    </row>
    <row r="2921" spans="18:21" x14ac:dyDescent="0.3">
      <c r="R2921">
        <v>719</v>
      </c>
      <c r="S2921" t="s">
        <v>49</v>
      </c>
      <c r="T2921">
        <v>578</v>
      </c>
      <c r="U2921" t="s">
        <v>49</v>
      </c>
    </row>
    <row r="2922" spans="18:21" x14ac:dyDescent="0.3">
      <c r="R2922">
        <v>292</v>
      </c>
      <c r="S2922" t="s">
        <v>49</v>
      </c>
      <c r="T2922">
        <v>17</v>
      </c>
      <c r="U2922" t="s">
        <v>49</v>
      </c>
    </row>
    <row r="2923" spans="18:21" x14ac:dyDescent="0.3">
      <c r="R2923">
        <v>145</v>
      </c>
      <c r="S2923" t="s">
        <v>49</v>
      </c>
      <c r="T2923">
        <v>74</v>
      </c>
      <c r="U2923" t="s">
        <v>49</v>
      </c>
    </row>
    <row r="2924" spans="18:21" x14ac:dyDescent="0.3">
      <c r="R2924">
        <v>52</v>
      </c>
      <c r="S2924" t="s">
        <v>49</v>
      </c>
      <c r="T2924">
        <v>275</v>
      </c>
      <c r="U2924" t="s">
        <v>49</v>
      </c>
    </row>
    <row r="2925" spans="18:21" x14ac:dyDescent="0.3">
      <c r="R2925">
        <v>146</v>
      </c>
      <c r="S2925" t="s">
        <v>49</v>
      </c>
      <c r="T2925">
        <v>101</v>
      </c>
      <c r="U2925" t="s">
        <v>49</v>
      </c>
    </row>
    <row r="2926" spans="18:21" x14ac:dyDescent="0.3">
      <c r="R2926">
        <v>451</v>
      </c>
      <c r="S2926" t="s">
        <v>55</v>
      </c>
      <c r="T2926">
        <v>271</v>
      </c>
      <c r="U2926" t="s">
        <v>49</v>
      </c>
    </row>
    <row r="2927" spans="18:21" x14ac:dyDescent="0.3">
      <c r="R2927">
        <v>167</v>
      </c>
      <c r="S2927" t="s">
        <v>49</v>
      </c>
      <c r="T2927">
        <v>133</v>
      </c>
      <c r="U2927" t="s">
        <v>49</v>
      </c>
    </row>
    <row r="2928" spans="18:21" x14ac:dyDescent="0.3">
      <c r="R2928">
        <v>98</v>
      </c>
      <c r="S2928" t="s">
        <v>49</v>
      </c>
      <c r="T2928">
        <v>84</v>
      </c>
      <c r="U2928" t="s">
        <v>49</v>
      </c>
    </row>
    <row r="2929" spans="18:21" x14ac:dyDescent="0.3">
      <c r="R2929">
        <v>238</v>
      </c>
      <c r="S2929" t="s">
        <v>49</v>
      </c>
      <c r="T2929">
        <v>281</v>
      </c>
      <c r="U2929" t="s">
        <v>49</v>
      </c>
    </row>
    <row r="2930" spans="18:21" x14ac:dyDescent="0.3">
      <c r="R2930">
        <v>85</v>
      </c>
      <c r="S2930" t="s">
        <v>49</v>
      </c>
      <c r="T2930">
        <v>250</v>
      </c>
      <c r="U2930" t="s">
        <v>49</v>
      </c>
    </row>
    <row r="2931" spans="18:21" x14ac:dyDescent="0.3">
      <c r="R2931">
        <v>323</v>
      </c>
      <c r="S2931" t="s">
        <v>49</v>
      </c>
      <c r="T2931">
        <v>432</v>
      </c>
      <c r="U2931" t="s">
        <v>49</v>
      </c>
    </row>
    <row r="2932" spans="18:21" x14ac:dyDescent="0.3">
      <c r="R2932">
        <v>116</v>
      </c>
      <c r="S2932" t="s">
        <v>49</v>
      </c>
      <c r="T2932">
        <v>411</v>
      </c>
      <c r="U2932" t="s">
        <v>49</v>
      </c>
    </row>
    <row r="2933" spans="18:21" x14ac:dyDescent="0.3">
      <c r="R2933">
        <v>304</v>
      </c>
      <c r="S2933" t="s">
        <v>49</v>
      </c>
      <c r="T2933">
        <v>428</v>
      </c>
      <c r="U2933" t="s">
        <v>49</v>
      </c>
    </row>
    <row r="2934" spans="18:21" x14ac:dyDescent="0.3">
      <c r="R2934">
        <v>267</v>
      </c>
      <c r="S2934" t="s">
        <v>49</v>
      </c>
      <c r="T2934">
        <v>235</v>
      </c>
      <c r="U2934" t="s">
        <v>49</v>
      </c>
    </row>
    <row r="2935" spans="18:21" x14ac:dyDescent="0.3">
      <c r="R2935">
        <v>201</v>
      </c>
      <c r="S2935" t="s">
        <v>49</v>
      </c>
      <c r="T2935">
        <v>595</v>
      </c>
      <c r="U2935" t="s">
        <v>49</v>
      </c>
    </row>
    <row r="2936" spans="18:21" x14ac:dyDescent="0.3">
      <c r="R2936">
        <v>105</v>
      </c>
      <c r="S2936" t="s">
        <v>49</v>
      </c>
      <c r="T2936">
        <v>28</v>
      </c>
      <c r="U2936" t="s">
        <v>49</v>
      </c>
    </row>
    <row r="2937" spans="18:21" x14ac:dyDescent="0.3">
      <c r="R2937">
        <v>193</v>
      </c>
      <c r="S2937" t="s">
        <v>49</v>
      </c>
      <c r="T2937">
        <v>257</v>
      </c>
      <c r="U2937" t="s">
        <v>49</v>
      </c>
    </row>
    <row r="2938" spans="18:21" x14ac:dyDescent="0.3">
      <c r="R2938">
        <v>113</v>
      </c>
      <c r="S2938" t="s">
        <v>49</v>
      </c>
      <c r="T2938">
        <v>747</v>
      </c>
      <c r="U2938" t="s">
        <v>49</v>
      </c>
    </row>
    <row r="2939" spans="18:21" x14ac:dyDescent="0.3">
      <c r="R2939">
        <v>151</v>
      </c>
      <c r="S2939" t="s">
        <v>49</v>
      </c>
      <c r="T2939">
        <v>87</v>
      </c>
      <c r="U2939" t="s">
        <v>49</v>
      </c>
    </row>
    <row r="2940" spans="18:21" x14ac:dyDescent="0.3">
      <c r="R2940">
        <v>200</v>
      </c>
      <c r="S2940" t="s">
        <v>49</v>
      </c>
      <c r="T2940">
        <v>187</v>
      </c>
      <c r="U2940" t="s">
        <v>49</v>
      </c>
    </row>
    <row r="2941" spans="18:21" x14ac:dyDescent="0.3">
      <c r="R2941">
        <v>145</v>
      </c>
      <c r="S2941" t="s">
        <v>49</v>
      </c>
      <c r="T2941">
        <v>452</v>
      </c>
      <c r="U2941" t="s">
        <v>49</v>
      </c>
    </row>
    <row r="2942" spans="18:21" x14ac:dyDescent="0.3">
      <c r="R2942">
        <v>214</v>
      </c>
      <c r="S2942" t="s">
        <v>55</v>
      </c>
      <c r="T2942">
        <v>36</v>
      </c>
      <c r="U2942" t="s">
        <v>49</v>
      </c>
    </row>
    <row r="2943" spans="18:21" x14ac:dyDescent="0.3">
      <c r="R2943">
        <v>36</v>
      </c>
      <c r="S2943" t="s">
        <v>49</v>
      </c>
      <c r="T2943">
        <v>277</v>
      </c>
      <c r="U2943" t="s">
        <v>49</v>
      </c>
    </row>
    <row r="2944" spans="18:21" x14ac:dyDescent="0.3">
      <c r="R2944">
        <v>58</v>
      </c>
      <c r="S2944" t="s">
        <v>49</v>
      </c>
      <c r="T2944">
        <v>118</v>
      </c>
      <c r="U2944" t="s">
        <v>49</v>
      </c>
    </row>
    <row r="2945" spans="18:21" x14ac:dyDescent="0.3">
      <c r="R2945">
        <v>174</v>
      </c>
      <c r="S2945" t="s">
        <v>49</v>
      </c>
      <c r="T2945">
        <v>197</v>
      </c>
      <c r="U2945" t="s">
        <v>49</v>
      </c>
    </row>
    <row r="2946" spans="18:21" x14ac:dyDescent="0.3">
      <c r="R2946">
        <v>587</v>
      </c>
      <c r="S2946" t="s">
        <v>55</v>
      </c>
      <c r="T2946">
        <v>101</v>
      </c>
      <c r="U2946" t="s">
        <v>49</v>
      </c>
    </row>
    <row r="2947" spans="18:21" x14ac:dyDescent="0.3">
      <c r="R2947">
        <v>112</v>
      </c>
      <c r="S2947" t="s">
        <v>49</v>
      </c>
      <c r="T2947">
        <v>8</v>
      </c>
      <c r="U2947" t="s">
        <v>49</v>
      </c>
    </row>
    <row r="2948" spans="18:21" x14ac:dyDescent="0.3">
      <c r="R2948">
        <v>175</v>
      </c>
      <c r="S2948" t="s">
        <v>49</v>
      </c>
      <c r="T2948">
        <v>344</v>
      </c>
      <c r="U2948" t="s">
        <v>49</v>
      </c>
    </row>
    <row r="2949" spans="18:21" x14ac:dyDescent="0.3">
      <c r="R2949">
        <v>279</v>
      </c>
      <c r="S2949" t="s">
        <v>49</v>
      </c>
      <c r="T2949">
        <v>12</v>
      </c>
      <c r="U2949" t="s">
        <v>49</v>
      </c>
    </row>
    <row r="2950" spans="18:21" x14ac:dyDescent="0.3">
      <c r="R2950">
        <v>270</v>
      </c>
      <c r="S2950" t="s">
        <v>55</v>
      </c>
      <c r="T2950">
        <v>61</v>
      </c>
      <c r="U2950" t="s">
        <v>49</v>
      </c>
    </row>
    <row r="2951" spans="18:21" x14ac:dyDescent="0.3">
      <c r="R2951">
        <v>116</v>
      </c>
      <c r="S2951" t="s">
        <v>49</v>
      </c>
      <c r="T2951">
        <v>91</v>
      </c>
      <c r="U2951" t="s">
        <v>49</v>
      </c>
    </row>
    <row r="2952" spans="18:21" x14ac:dyDescent="0.3">
      <c r="R2952">
        <v>129</v>
      </c>
      <c r="S2952" t="s">
        <v>49</v>
      </c>
      <c r="T2952">
        <v>162</v>
      </c>
      <c r="U2952" t="s">
        <v>49</v>
      </c>
    </row>
    <row r="2953" spans="18:21" x14ac:dyDescent="0.3">
      <c r="R2953">
        <v>38</v>
      </c>
      <c r="S2953" t="s">
        <v>49</v>
      </c>
      <c r="T2953">
        <v>339</v>
      </c>
      <c r="U2953" t="s">
        <v>49</v>
      </c>
    </row>
    <row r="2954" spans="18:21" x14ac:dyDescent="0.3">
      <c r="R2954">
        <v>138</v>
      </c>
      <c r="S2954" t="s">
        <v>49</v>
      </c>
      <c r="T2954">
        <v>113</v>
      </c>
      <c r="U2954" t="s">
        <v>49</v>
      </c>
    </row>
    <row r="2955" spans="18:21" x14ac:dyDescent="0.3">
      <c r="R2955">
        <v>338</v>
      </c>
      <c r="S2955" t="s">
        <v>55</v>
      </c>
      <c r="T2955">
        <v>69</v>
      </c>
      <c r="U2955" t="s">
        <v>49</v>
      </c>
    </row>
    <row r="2956" spans="18:21" x14ac:dyDescent="0.3">
      <c r="R2956">
        <v>565</v>
      </c>
      <c r="S2956" t="s">
        <v>49</v>
      </c>
      <c r="T2956">
        <v>541</v>
      </c>
      <c r="U2956" t="s">
        <v>49</v>
      </c>
    </row>
    <row r="2957" spans="18:21" x14ac:dyDescent="0.3">
      <c r="R2957">
        <v>77</v>
      </c>
      <c r="S2957" t="s">
        <v>49</v>
      </c>
      <c r="T2957">
        <v>429</v>
      </c>
      <c r="U2957" t="s">
        <v>49</v>
      </c>
    </row>
    <row r="2958" spans="18:21" x14ac:dyDescent="0.3">
      <c r="R2958">
        <v>314</v>
      </c>
      <c r="S2958" t="s">
        <v>49</v>
      </c>
      <c r="T2958">
        <v>135</v>
      </c>
      <c r="U2958" t="s">
        <v>49</v>
      </c>
    </row>
    <row r="2959" spans="18:21" x14ac:dyDescent="0.3">
      <c r="R2959">
        <v>179</v>
      </c>
      <c r="S2959" t="s">
        <v>49</v>
      </c>
      <c r="T2959">
        <v>96</v>
      </c>
      <c r="U2959" t="s">
        <v>49</v>
      </c>
    </row>
    <row r="2960" spans="18:21" x14ac:dyDescent="0.3">
      <c r="R2960">
        <v>294</v>
      </c>
      <c r="S2960" t="s">
        <v>49</v>
      </c>
      <c r="T2960">
        <v>68</v>
      </c>
      <c r="U2960" t="s">
        <v>49</v>
      </c>
    </row>
    <row r="2961" spans="18:21" x14ac:dyDescent="0.3">
      <c r="R2961">
        <v>298</v>
      </c>
      <c r="S2961" t="s">
        <v>49</v>
      </c>
      <c r="T2961">
        <v>529</v>
      </c>
      <c r="U2961" t="s">
        <v>49</v>
      </c>
    </row>
    <row r="2962" spans="18:21" x14ac:dyDescent="0.3">
      <c r="R2962">
        <v>427</v>
      </c>
      <c r="S2962" t="s">
        <v>49</v>
      </c>
      <c r="T2962">
        <v>650</v>
      </c>
      <c r="U2962" t="s">
        <v>49</v>
      </c>
    </row>
    <row r="2963" spans="18:21" x14ac:dyDescent="0.3">
      <c r="R2963">
        <v>87</v>
      </c>
      <c r="S2963" t="s">
        <v>49</v>
      </c>
      <c r="T2963">
        <v>69</v>
      </c>
      <c r="U2963" t="s">
        <v>49</v>
      </c>
    </row>
    <row r="2964" spans="18:21" x14ac:dyDescent="0.3">
      <c r="R2964">
        <v>397</v>
      </c>
      <c r="S2964" t="s">
        <v>55</v>
      </c>
      <c r="T2964">
        <v>71</v>
      </c>
      <c r="U2964" t="s">
        <v>49</v>
      </c>
    </row>
    <row r="2965" spans="18:21" x14ac:dyDescent="0.3">
      <c r="R2965">
        <v>344</v>
      </c>
      <c r="S2965" t="s">
        <v>55</v>
      </c>
      <c r="T2965">
        <v>30</v>
      </c>
      <c r="U2965" t="s">
        <v>49</v>
      </c>
    </row>
    <row r="2966" spans="18:21" x14ac:dyDescent="0.3">
      <c r="R2966">
        <v>74</v>
      </c>
      <c r="S2966" t="s">
        <v>49</v>
      </c>
      <c r="T2966">
        <v>9</v>
      </c>
      <c r="U2966" t="s">
        <v>49</v>
      </c>
    </row>
    <row r="2967" spans="18:21" x14ac:dyDescent="0.3">
      <c r="R2967">
        <v>148</v>
      </c>
      <c r="S2967" t="s">
        <v>49</v>
      </c>
      <c r="T2967">
        <v>331</v>
      </c>
      <c r="U2967" t="s">
        <v>49</v>
      </c>
    </row>
    <row r="2968" spans="18:21" x14ac:dyDescent="0.3">
      <c r="R2968">
        <v>161</v>
      </c>
      <c r="S2968" t="s">
        <v>49</v>
      </c>
      <c r="T2968">
        <v>66</v>
      </c>
      <c r="U2968" t="s">
        <v>49</v>
      </c>
    </row>
    <row r="2969" spans="18:21" x14ac:dyDescent="0.3">
      <c r="R2969">
        <v>110</v>
      </c>
      <c r="S2969" t="s">
        <v>49</v>
      </c>
      <c r="T2969">
        <v>26</v>
      </c>
      <c r="U2969" t="s">
        <v>49</v>
      </c>
    </row>
    <row r="2970" spans="18:21" x14ac:dyDescent="0.3">
      <c r="R2970">
        <v>1529</v>
      </c>
      <c r="S2970" t="s">
        <v>49</v>
      </c>
      <c r="T2970">
        <v>266</v>
      </c>
      <c r="U2970" t="s">
        <v>49</v>
      </c>
    </row>
    <row r="2971" spans="18:21" x14ac:dyDescent="0.3">
      <c r="R2971">
        <v>236</v>
      </c>
      <c r="S2971" t="s">
        <v>49</v>
      </c>
      <c r="T2971">
        <v>168</v>
      </c>
      <c r="U2971" t="s">
        <v>49</v>
      </c>
    </row>
    <row r="2972" spans="18:21" x14ac:dyDescent="0.3">
      <c r="R2972">
        <v>89</v>
      </c>
      <c r="S2972" t="s">
        <v>49</v>
      </c>
      <c r="T2972">
        <v>316</v>
      </c>
      <c r="U2972" t="s">
        <v>49</v>
      </c>
    </row>
    <row r="2973" spans="18:21" x14ac:dyDescent="0.3">
      <c r="R2973">
        <v>390</v>
      </c>
      <c r="S2973" t="s">
        <v>49</v>
      </c>
      <c r="T2973">
        <v>77</v>
      </c>
      <c r="U2973" t="s">
        <v>49</v>
      </c>
    </row>
    <row r="2974" spans="18:21" x14ac:dyDescent="0.3">
      <c r="R2974">
        <v>1467</v>
      </c>
      <c r="S2974" t="s">
        <v>55</v>
      </c>
      <c r="T2974">
        <v>622</v>
      </c>
      <c r="U2974" t="s">
        <v>49</v>
      </c>
    </row>
    <row r="2975" spans="18:21" x14ac:dyDescent="0.3">
      <c r="R2975">
        <v>646</v>
      </c>
      <c r="S2975" t="s">
        <v>55</v>
      </c>
      <c r="T2975">
        <v>494</v>
      </c>
      <c r="U2975" t="s">
        <v>49</v>
      </c>
    </row>
    <row r="2976" spans="18:21" x14ac:dyDescent="0.3">
      <c r="R2976">
        <v>183</v>
      </c>
      <c r="S2976" t="s">
        <v>49</v>
      </c>
      <c r="T2976">
        <v>269</v>
      </c>
      <c r="U2976" t="s">
        <v>49</v>
      </c>
    </row>
    <row r="2977" spans="18:21" x14ac:dyDescent="0.3">
      <c r="R2977">
        <v>168</v>
      </c>
      <c r="S2977" t="s">
        <v>49</v>
      </c>
      <c r="T2977">
        <v>543</v>
      </c>
      <c r="U2977" t="s">
        <v>49</v>
      </c>
    </row>
    <row r="2978" spans="18:21" x14ac:dyDescent="0.3">
      <c r="R2978">
        <v>66</v>
      </c>
      <c r="S2978" t="s">
        <v>49</v>
      </c>
      <c r="T2978">
        <v>268</v>
      </c>
      <c r="U2978" t="s">
        <v>49</v>
      </c>
    </row>
    <row r="2979" spans="18:21" x14ac:dyDescent="0.3">
      <c r="R2979">
        <v>160</v>
      </c>
      <c r="S2979" t="s">
        <v>49</v>
      </c>
      <c r="T2979">
        <v>22</v>
      </c>
      <c r="U2979" t="s">
        <v>49</v>
      </c>
    </row>
    <row r="2980" spans="18:21" x14ac:dyDescent="0.3">
      <c r="R2980">
        <v>14</v>
      </c>
      <c r="S2980" t="s">
        <v>49</v>
      </c>
      <c r="T2980">
        <v>51</v>
      </c>
      <c r="U2980" t="s">
        <v>49</v>
      </c>
    </row>
    <row r="2981" spans="18:21" x14ac:dyDescent="0.3">
      <c r="R2981">
        <v>220</v>
      </c>
      <c r="S2981" t="s">
        <v>49</v>
      </c>
      <c r="T2981">
        <v>208</v>
      </c>
      <c r="U2981" t="s">
        <v>49</v>
      </c>
    </row>
    <row r="2982" spans="18:21" x14ac:dyDescent="0.3">
      <c r="R2982">
        <v>1007</v>
      </c>
      <c r="S2982" t="s">
        <v>55</v>
      </c>
      <c r="T2982">
        <v>77</v>
      </c>
      <c r="U2982" t="s">
        <v>49</v>
      </c>
    </row>
    <row r="2983" spans="18:21" x14ac:dyDescent="0.3">
      <c r="R2983">
        <v>149</v>
      </c>
      <c r="S2983" t="s">
        <v>49</v>
      </c>
      <c r="T2983">
        <v>450</v>
      </c>
      <c r="U2983" t="s">
        <v>49</v>
      </c>
    </row>
    <row r="2984" spans="18:21" x14ac:dyDescent="0.3">
      <c r="R2984">
        <v>665</v>
      </c>
      <c r="S2984" t="s">
        <v>49</v>
      </c>
      <c r="T2984">
        <v>201</v>
      </c>
      <c r="U2984" t="s">
        <v>49</v>
      </c>
    </row>
    <row r="2985" spans="18:21" x14ac:dyDescent="0.3">
      <c r="R2985">
        <v>174</v>
      </c>
      <c r="S2985" t="s">
        <v>49</v>
      </c>
      <c r="T2985">
        <v>342</v>
      </c>
      <c r="U2985" t="s">
        <v>49</v>
      </c>
    </row>
    <row r="2986" spans="18:21" x14ac:dyDescent="0.3">
      <c r="R2986">
        <v>105</v>
      </c>
      <c r="S2986" t="s">
        <v>49</v>
      </c>
      <c r="T2986">
        <v>181</v>
      </c>
      <c r="U2986" t="s">
        <v>49</v>
      </c>
    </row>
    <row r="2987" spans="18:21" x14ac:dyDescent="0.3">
      <c r="R2987">
        <v>990</v>
      </c>
      <c r="S2987" t="s">
        <v>55</v>
      </c>
      <c r="T2987">
        <v>294</v>
      </c>
      <c r="U2987" t="s">
        <v>49</v>
      </c>
    </row>
    <row r="2988" spans="18:21" x14ac:dyDescent="0.3">
      <c r="R2988">
        <v>582</v>
      </c>
      <c r="S2988" t="s">
        <v>49</v>
      </c>
      <c r="T2988">
        <v>123</v>
      </c>
      <c r="U2988" t="s">
        <v>49</v>
      </c>
    </row>
    <row r="2989" spans="18:21" x14ac:dyDescent="0.3">
      <c r="R2989">
        <v>136</v>
      </c>
      <c r="S2989" t="s">
        <v>49</v>
      </c>
      <c r="T2989">
        <v>172</v>
      </c>
      <c r="U2989" t="s">
        <v>49</v>
      </c>
    </row>
    <row r="2990" spans="18:21" x14ac:dyDescent="0.3">
      <c r="R2990">
        <v>223</v>
      </c>
      <c r="S2990" t="s">
        <v>55</v>
      </c>
      <c r="T2990">
        <v>1022</v>
      </c>
      <c r="U2990" t="s">
        <v>49</v>
      </c>
    </row>
    <row r="2991" spans="18:21" x14ac:dyDescent="0.3">
      <c r="R2991">
        <v>205</v>
      </c>
      <c r="S2991" t="s">
        <v>49</v>
      </c>
      <c r="T2991">
        <v>123</v>
      </c>
      <c r="U2991" t="s">
        <v>49</v>
      </c>
    </row>
    <row r="2992" spans="18:21" x14ac:dyDescent="0.3">
      <c r="R2992">
        <v>214</v>
      </c>
      <c r="S2992" t="s">
        <v>49</v>
      </c>
      <c r="T2992">
        <v>420</v>
      </c>
      <c r="U2992" t="s">
        <v>49</v>
      </c>
    </row>
    <row r="2993" spans="18:21" x14ac:dyDescent="0.3">
      <c r="R2993">
        <v>217</v>
      </c>
      <c r="S2993" t="s">
        <v>49</v>
      </c>
      <c r="T2993">
        <v>119</v>
      </c>
      <c r="U2993" t="s">
        <v>49</v>
      </c>
    </row>
    <row r="2994" spans="18:21" x14ac:dyDescent="0.3">
      <c r="R2994">
        <v>171</v>
      </c>
      <c r="S2994" t="s">
        <v>49</v>
      </c>
      <c r="T2994">
        <v>153</v>
      </c>
      <c r="U2994" t="s">
        <v>49</v>
      </c>
    </row>
    <row r="2995" spans="18:21" x14ac:dyDescent="0.3">
      <c r="R2995">
        <v>50</v>
      </c>
      <c r="S2995" t="s">
        <v>49</v>
      </c>
      <c r="T2995">
        <v>85</v>
      </c>
      <c r="U2995" t="s">
        <v>49</v>
      </c>
    </row>
    <row r="2996" spans="18:21" x14ac:dyDescent="0.3">
      <c r="R2996">
        <v>65</v>
      </c>
      <c r="S2996" t="s">
        <v>49</v>
      </c>
      <c r="T2996">
        <v>528</v>
      </c>
      <c r="U2996" t="s">
        <v>49</v>
      </c>
    </row>
    <row r="2997" spans="18:21" x14ac:dyDescent="0.3">
      <c r="R2997">
        <v>55</v>
      </c>
      <c r="S2997" t="s">
        <v>49</v>
      </c>
      <c r="T2997">
        <v>361</v>
      </c>
      <c r="U2997" t="s">
        <v>49</v>
      </c>
    </row>
    <row r="2998" spans="18:21" x14ac:dyDescent="0.3">
      <c r="R2998">
        <v>256</v>
      </c>
      <c r="S2998" t="s">
        <v>49</v>
      </c>
      <c r="T2998">
        <v>59</v>
      </c>
      <c r="U2998" t="s">
        <v>49</v>
      </c>
    </row>
    <row r="2999" spans="18:21" x14ac:dyDescent="0.3">
      <c r="R2999">
        <v>151</v>
      </c>
      <c r="S2999" t="s">
        <v>49</v>
      </c>
      <c r="T2999">
        <v>86</v>
      </c>
      <c r="U2999" t="s">
        <v>49</v>
      </c>
    </row>
    <row r="3000" spans="18:21" x14ac:dyDescent="0.3">
      <c r="R3000">
        <v>226</v>
      </c>
      <c r="S3000" t="s">
        <v>49</v>
      </c>
      <c r="T3000">
        <v>139</v>
      </c>
      <c r="U3000" t="s">
        <v>49</v>
      </c>
    </row>
    <row r="3001" spans="18:21" x14ac:dyDescent="0.3">
      <c r="R3001">
        <v>97</v>
      </c>
      <c r="S3001" t="s">
        <v>49</v>
      </c>
      <c r="T3001">
        <v>219</v>
      </c>
      <c r="U3001" t="s">
        <v>49</v>
      </c>
    </row>
    <row r="3002" spans="18:21" x14ac:dyDescent="0.3">
      <c r="R3002">
        <v>92</v>
      </c>
      <c r="S3002" t="s">
        <v>49</v>
      </c>
      <c r="T3002">
        <v>45</v>
      </c>
      <c r="U3002" t="s">
        <v>49</v>
      </c>
    </row>
    <row r="3003" spans="18:21" x14ac:dyDescent="0.3">
      <c r="R3003">
        <v>343</v>
      </c>
      <c r="S3003" t="s">
        <v>49</v>
      </c>
      <c r="T3003">
        <v>168</v>
      </c>
      <c r="U3003" t="s">
        <v>49</v>
      </c>
    </row>
    <row r="3004" spans="18:21" x14ac:dyDescent="0.3">
      <c r="R3004">
        <v>493</v>
      </c>
      <c r="S3004" t="s">
        <v>49</v>
      </c>
      <c r="T3004">
        <v>210</v>
      </c>
      <c r="U3004" t="s">
        <v>49</v>
      </c>
    </row>
    <row r="3005" spans="18:21" x14ac:dyDescent="0.3">
      <c r="R3005">
        <v>216</v>
      </c>
      <c r="S3005" t="s">
        <v>49</v>
      </c>
      <c r="T3005">
        <v>160</v>
      </c>
      <c r="U3005" t="s">
        <v>49</v>
      </c>
    </row>
    <row r="3006" spans="18:21" x14ac:dyDescent="0.3">
      <c r="R3006">
        <v>224</v>
      </c>
      <c r="S3006" t="s">
        <v>49</v>
      </c>
      <c r="T3006">
        <v>1044</v>
      </c>
      <c r="U3006" t="s">
        <v>49</v>
      </c>
    </row>
    <row r="3007" spans="18:21" x14ac:dyDescent="0.3">
      <c r="R3007">
        <v>190</v>
      </c>
      <c r="S3007" t="s">
        <v>55</v>
      </c>
      <c r="T3007">
        <v>601</v>
      </c>
      <c r="U3007" t="s">
        <v>49</v>
      </c>
    </row>
    <row r="3008" spans="18:21" x14ac:dyDescent="0.3">
      <c r="R3008">
        <v>458</v>
      </c>
      <c r="S3008" t="s">
        <v>55</v>
      </c>
      <c r="T3008">
        <v>89</v>
      </c>
      <c r="U3008" t="s">
        <v>49</v>
      </c>
    </row>
    <row r="3009" spans="18:21" x14ac:dyDescent="0.3">
      <c r="R3009">
        <v>222</v>
      </c>
      <c r="S3009" t="s">
        <v>49</v>
      </c>
      <c r="T3009">
        <v>491</v>
      </c>
      <c r="U3009" t="s">
        <v>49</v>
      </c>
    </row>
    <row r="3010" spans="18:21" x14ac:dyDescent="0.3">
      <c r="R3010">
        <v>612</v>
      </c>
      <c r="S3010" t="s">
        <v>49</v>
      </c>
      <c r="T3010">
        <v>139</v>
      </c>
      <c r="U3010" t="s">
        <v>49</v>
      </c>
    </row>
    <row r="3011" spans="18:21" x14ac:dyDescent="0.3">
      <c r="R3011">
        <v>137</v>
      </c>
      <c r="S3011" t="s">
        <v>49</v>
      </c>
      <c r="T3011">
        <v>267</v>
      </c>
      <c r="U3011" t="s">
        <v>49</v>
      </c>
    </row>
    <row r="3012" spans="18:21" x14ac:dyDescent="0.3">
      <c r="R3012">
        <v>104</v>
      </c>
      <c r="S3012" t="s">
        <v>49</v>
      </c>
      <c r="T3012">
        <v>88</v>
      </c>
      <c r="U3012" t="s">
        <v>49</v>
      </c>
    </row>
    <row r="3013" spans="18:21" x14ac:dyDescent="0.3">
      <c r="R3013">
        <v>206</v>
      </c>
      <c r="S3013" t="s">
        <v>49</v>
      </c>
      <c r="T3013">
        <v>134</v>
      </c>
      <c r="U3013" t="s">
        <v>49</v>
      </c>
    </row>
    <row r="3014" spans="18:21" x14ac:dyDescent="0.3">
      <c r="R3014">
        <v>172</v>
      </c>
      <c r="S3014" t="s">
        <v>49</v>
      </c>
      <c r="T3014">
        <v>126</v>
      </c>
      <c r="U3014" t="s">
        <v>49</v>
      </c>
    </row>
    <row r="3015" spans="18:21" x14ac:dyDescent="0.3">
      <c r="R3015">
        <v>152</v>
      </c>
      <c r="S3015" t="s">
        <v>55</v>
      </c>
      <c r="T3015">
        <v>191</v>
      </c>
      <c r="U3015" t="s">
        <v>49</v>
      </c>
    </row>
    <row r="3016" spans="18:21" x14ac:dyDescent="0.3">
      <c r="R3016">
        <v>114</v>
      </c>
      <c r="S3016" t="s">
        <v>49</v>
      </c>
      <c r="T3016">
        <v>267</v>
      </c>
      <c r="U3016" t="s">
        <v>49</v>
      </c>
    </row>
    <row r="3017" spans="18:21" x14ac:dyDescent="0.3">
      <c r="R3017">
        <v>89</v>
      </c>
      <c r="S3017" t="s">
        <v>49</v>
      </c>
      <c r="T3017">
        <v>5</v>
      </c>
      <c r="U3017" t="s">
        <v>49</v>
      </c>
    </row>
    <row r="3018" spans="18:21" x14ac:dyDescent="0.3">
      <c r="R3018">
        <v>158</v>
      </c>
      <c r="S3018" t="s">
        <v>49</v>
      </c>
      <c r="T3018">
        <v>560</v>
      </c>
      <c r="U3018" t="s">
        <v>49</v>
      </c>
    </row>
    <row r="3019" spans="18:21" x14ac:dyDescent="0.3">
      <c r="R3019">
        <v>326</v>
      </c>
      <c r="S3019" t="s">
        <v>49</v>
      </c>
      <c r="T3019">
        <v>138</v>
      </c>
      <c r="U3019" t="s">
        <v>49</v>
      </c>
    </row>
    <row r="3020" spans="18:21" x14ac:dyDescent="0.3">
      <c r="R3020">
        <v>215</v>
      </c>
      <c r="S3020" t="s">
        <v>49</v>
      </c>
      <c r="T3020">
        <v>188</v>
      </c>
      <c r="U3020" t="s">
        <v>49</v>
      </c>
    </row>
    <row r="3021" spans="18:21" x14ac:dyDescent="0.3">
      <c r="R3021">
        <v>53</v>
      </c>
      <c r="S3021" t="s">
        <v>49</v>
      </c>
      <c r="T3021">
        <v>262</v>
      </c>
      <c r="U3021" t="s">
        <v>49</v>
      </c>
    </row>
    <row r="3022" spans="18:21" x14ac:dyDescent="0.3">
      <c r="R3022">
        <v>71</v>
      </c>
      <c r="S3022" t="s">
        <v>49</v>
      </c>
      <c r="T3022">
        <v>150</v>
      </c>
      <c r="U3022" t="s">
        <v>49</v>
      </c>
    </row>
    <row r="3023" spans="18:21" x14ac:dyDescent="0.3">
      <c r="R3023">
        <v>487</v>
      </c>
      <c r="S3023" t="s">
        <v>49</v>
      </c>
      <c r="T3023">
        <v>44</v>
      </c>
      <c r="U3023" t="s">
        <v>49</v>
      </c>
    </row>
    <row r="3024" spans="18:21" x14ac:dyDescent="0.3">
      <c r="R3024">
        <v>340</v>
      </c>
      <c r="S3024" t="s">
        <v>49</v>
      </c>
      <c r="T3024">
        <v>11</v>
      </c>
      <c r="U3024" t="s">
        <v>49</v>
      </c>
    </row>
    <row r="3025" spans="18:21" x14ac:dyDescent="0.3">
      <c r="R3025">
        <v>183</v>
      </c>
      <c r="S3025" t="s">
        <v>49</v>
      </c>
      <c r="T3025">
        <v>123</v>
      </c>
      <c r="U3025" t="s">
        <v>49</v>
      </c>
    </row>
    <row r="3026" spans="18:21" x14ac:dyDescent="0.3">
      <c r="R3026">
        <v>131</v>
      </c>
      <c r="S3026" t="s">
        <v>49</v>
      </c>
      <c r="T3026">
        <v>150</v>
      </c>
      <c r="U3026" t="s">
        <v>49</v>
      </c>
    </row>
    <row r="3027" spans="18:21" x14ac:dyDescent="0.3">
      <c r="R3027">
        <v>208</v>
      </c>
      <c r="S3027" t="s">
        <v>49</v>
      </c>
      <c r="T3027">
        <v>255</v>
      </c>
      <c r="U3027" t="s">
        <v>49</v>
      </c>
    </row>
    <row r="3028" spans="18:21" x14ac:dyDescent="0.3">
      <c r="R3028">
        <v>311</v>
      </c>
      <c r="S3028" t="s">
        <v>49</v>
      </c>
      <c r="T3028">
        <v>92</v>
      </c>
      <c r="U3028" t="s">
        <v>49</v>
      </c>
    </row>
    <row r="3029" spans="18:21" x14ac:dyDescent="0.3">
      <c r="R3029">
        <v>147</v>
      </c>
      <c r="S3029" t="s">
        <v>55</v>
      </c>
      <c r="T3029">
        <v>112</v>
      </c>
      <c r="U3029" t="s">
        <v>49</v>
      </c>
    </row>
    <row r="3030" spans="18:21" x14ac:dyDescent="0.3">
      <c r="R3030">
        <v>83</v>
      </c>
      <c r="S3030" t="s">
        <v>49</v>
      </c>
      <c r="T3030">
        <v>109</v>
      </c>
      <c r="U3030" t="s">
        <v>49</v>
      </c>
    </row>
    <row r="3031" spans="18:21" x14ac:dyDescent="0.3">
      <c r="R3031">
        <v>775</v>
      </c>
      <c r="S3031" t="s">
        <v>55</v>
      </c>
      <c r="T3031">
        <v>116</v>
      </c>
      <c r="U3031" t="s">
        <v>49</v>
      </c>
    </row>
    <row r="3032" spans="18:21" x14ac:dyDescent="0.3">
      <c r="R3032">
        <v>25</v>
      </c>
      <c r="S3032" t="s">
        <v>49</v>
      </c>
      <c r="T3032">
        <v>363</v>
      </c>
      <c r="U3032" t="s">
        <v>49</v>
      </c>
    </row>
    <row r="3033" spans="18:21" x14ac:dyDescent="0.3">
      <c r="R3033">
        <v>497</v>
      </c>
      <c r="S3033" t="s">
        <v>49</v>
      </c>
      <c r="T3033">
        <v>82</v>
      </c>
      <c r="U3033" t="s">
        <v>49</v>
      </c>
    </row>
    <row r="3034" spans="18:21" x14ac:dyDescent="0.3">
      <c r="R3034">
        <v>180</v>
      </c>
      <c r="S3034" t="s">
        <v>49</v>
      </c>
      <c r="T3034">
        <v>167</v>
      </c>
      <c r="U3034" t="s">
        <v>49</v>
      </c>
    </row>
    <row r="3035" spans="18:21" x14ac:dyDescent="0.3">
      <c r="R3035">
        <v>698</v>
      </c>
      <c r="S3035" t="s">
        <v>55</v>
      </c>
      <c r="T3035">
        <v>220</v>
      </c>
      <c r="U3035" t="s">
        <v>49</v>
      </c>
    </row>
    <row r="3036" spans="18:21" x14ac:dyDescent="0.3">
      <c r="R3036">
        <v>134</v>
      </c>
      <c r="S3036" t="s">
        <v>49</v>
      </c>
      <c r="T3036">
        <v>546</v>
      </c>
      <c r="U3036" t="s">
        <v>49</v>
      </c>
    </row>
    <row r="3037" spans="18:21" x14ac:dyDescent="0.3">
      <c r="R3037">
        <v>223</v>
      </c>
      <c r="S3037" t="s">
        <v>49</v>
      </c>
      <c r="T3037">
        <v>141</v>
      </c>
      <c r="U3037" t="s">
        <v>49</v>
      </c>
    </row>
    <row r="3038" spans="18:21" x14ac:dyDescent="0.3">
      <c r="R3038">
        <v>399</v>
      </c>
      <c r="S3038" t="s">
        <v>55</v>
      </c>
      <c r="T3038">
        <v>188</v>
      </c>
      <c r="U3038" t="s">
        <v>49</v>
      </c>
    </row>
    <row r="3039" spans="18:21" x14ac:dyDescent="0.3">
      <c r="R3039">
        <v>420</v>
      </c>
      <c r="S3039" t="s">
        <v>49</v>
      </c>
      <c r="T3039">
        <v>107</v>
      </c>
      <c r="U3039" t="s">
        <v>49</v>
      </c>
    </row>
    <row r="3040" spans="18:21" x14ac:dyDescent="0.3">
      <c r="R3040">
        <v>233</v>
      </c>
      <c r="S3040" t="s">
        <v>49</v>
      </c>
      <c r="T3040">
        <v>320</v>
      </c>
      <c r="U3040" t="s">
        <v>49</v>
      </c>
    </row>
    <row r="3041" spans="18:21" x14ac:dyDescent="0.3">
      <c r="R3041">
        <v>702</v>
      </c>
      <c r="S3041" t="s">
        <v>49</v>
      </c>
      <c r="T3041">
        <v>244</v>
      </c>
      <c r="U3041" t="s">
        <v>49</v>
      </c>
    </row>
    <row r="3042" spans="18:21" x14ac:dyDescent="0.3">
      <c r="R3042">
        <v>161</v>
      </c>
      <c r="S3042" t="s">
        <v>55</v>
      </c>
      <c r="T3042">
        <v>319</v>
      </c>
      <c r="U3042" t="s">
        <v>49</v>
      </c>
    </row>
    <row r="3043" spans="18:21" x14ac:dyDescent="0.3">
      <c r="R3043">
        <v>110</v>
      </c>
      <c r="S3043" t="s">
        <v>49</v>
      </c>
      <c r="T3043">
        <v>147</v>
      </c>
      <c r="U3043" t="s">
        <v>49</v>
      </c>
    </row>
    <row r="3044" spans="18:21" x14ac:dyDescent="0.3">
      <c r="R3044">
        <v>27</v>
      </c>
      <c r="S3044" t="s">
        <v>49</v>
      </c>
      <c r="T3044">
        <v>114</v>
      </c>
      <c r="U3044" t="s">
        <v>49</v>
      </c>
    </row>
    <row r="3045" spans="18:21" x14ac:dyDescent="0.3">
      <c r="R3045">
        <v>58</v>
      </c>
      <c r="S3045" t="s">
        <v>49</v>
      </c>
      <c r="T3045">
        <v>400</v>
      </c>
      <c r="U3045" t="s">
        <v>49</v>
      </c>
    </row>
    <row r="3046" spans="18:21" x14ac:dyDescent="0.3">
      <c r="R3046">
        <v>68</v>
      </c>
      <c r="S3046" t="s">
        <v>49</v>
      </c>
      <c r="T3046">
        <v>79</v>
      </c>
      <c r="U3046" t="s">
        <v>49</v>
      </c>
    </row>
    <row r="3047" spans="18:21" x14ac:dyDescent="0.3">
      <c r="R3047">
        <v>92</v>
      </c>
      <c r="S3047" t="s">
        <v>49</v>
      </c>
      <c r="T3047">
        <v>29</v>
      </c>
      <c r="U3047" t="s">
        <v>49</v>
      </c>
    </row>
    <row r="3048" spans="18:21" x14ac:dyDescent="0.3">
      <c r="R3048">
        <v>45</v>
      </c>
      <c r="S3048" t="s">
        <v>49</v>
      </c>
      <c r="T3048">
        <v>97</v>
      </c>
      <c r="U3048" t="s">
        <v>49</v>
      </c>
    </row>
    <row r="3049" spans="18:21" x14ac:dyDescent="0.3">
      <c r="R3049">
        <v>79</v>
      </c>
      <c r="S3049" t="s">
        <v>49</v>
      </c>
      <c r="T3049">
        <v>187</v>
      </c>
      <c r="U3049" t="s">
        <v>49</v>
      </c>
    </row>
    <row r="3050" spans="18:21" x14ac:dyDescent="0.3">
      <c r="R3050">
        <v>11</v>
      </c>
      <c r="S3050" t="s">
        <v>49</v>
      </c>
      <c r="T3050">
        <v>201</v>
      </c>
      <c r="U3050" t="s">
        <v>49</v>
      </c>
    </row>
    <row r="3051" spans="18:21" x14ac:dyDescent="0.3">
      <c r="R3051">
        <v>520</v>
      </c>
      <c r="S3051" t="s">
        <v>49</v>
      </c>
      <c r="T3051">
        <v>280</v>
      </c>
      <c r="U3051" t="s">
        <v>49</v>
      </c>
    </row>
    <row r="3052" spans="18:21" x14ac:dyDescent="0.3">
      <c r="R3052">
        <v>86</v>
      </c>
      <c r="S3052" t="s">
        <v>49</v>
      </c>
      <c r="T3052">
        <v>150</v>
      </c>
      <c r="U3052" t="s">
        <v>49</v>
      </c>
    </row>
    <row r="3053" spans="18:21" x14ac:dyDescent="0.3">
      <c r="R3053">
        <v>16</v>
      </c>
      <c r="S3053" t="s">
        <v>49</v>
      </c>
      <c r="T3053">
        <v>129</v>
      </c>
      <c r="U3053" t="s">
        <v>49</v>
      </c>
    </row>
    <row r="3054" spans="18:21" x14ac:dyDescent="0.3">
      <c r="R3054">
        <v>154</v>
      </c>
      <c r="S3054" t="s">
        <v>49</v>
      </c>
      <c r="T3054">
        <v>516</v>
      </c>
      <c r="U3054" t="s">
        <v>49</v>
      </c>
    </row>
    <row r="3055" spans="18:21" x14ac:dyDescent="0.3">
      <c r="R3055">
        <v>91</v>
      </c>
      <c r="S3055" t="s">
        <v>49</v>
      </c>
      <c r="T3055">
        <v>127</v>
      </c>
      <c r="U3055" t="s">
        <v>49</v>
      </c>
    </row>
    <row r="3056" spans="18:21" x14ac:dyDescent="0.3">
      <c r="R3056">
        <v>389</v>
      </c>
      <c r="S3056" t="s">
        <v>49</v>
      </c>
      <c r="T3056">
        <v>174</v>
      </c>
      <c r="U3056" t="s">
        <v>49</v>
      </c>
    </row>
    <row r="3057" spans="18:21" x14ac:dyDescent="0.3">
      <c r="R3057">
        <v>71</v>
      </c>
      <c r="S3057" t="s">
        <v>49</v>
      </c>
      <c r="T3057">
        <v>82</v>
      </c>
      <c r="U3057" t="s">
        <v>49</v>
      </c>
    </row>
    <row r="3058" spans="18:21" x14ac:dyDescent="0.3">
      <c r="R3058">
        <v>111</v>
      </c>
      <c r="S3058" t="s">
        <v>49</v>
      </c>
      <c r="T3058">
        <v>1516</v>
      </c>
      <c r="U3058" t="s">
        <v>49</v>
      </c>
    </row>
    <row r="3059" spans="18:21" x14ac:dyDescent="0.3">
      <c r="R3059">
        <v>68</v>
      </c>
      <c r="S3059" t="s">
        <v>49</v>
      </c>
      <c r="T3059">
        <v>204</v>
      </c>
      <c r="U3059" t="s">
        <v>49</v>
      </c>
    </row>
    <row r="3060" spans="18:21" x14ac:dyDescent="0.3">
      <c r="R3060">
        <v>75</v>
      </c>
      <c r="S3060" t="s">
        <v>49</v>
      </c>
      <c r="T3060">
        <v>109</v>
      </c>
      <c r="U3060" t="s">
        <v>49</v>
      </c>
    </row>
    <row r="3061" spans="18:21" x14ac:dyDescent="0.3">
      <c r="R3061">
        <v>212</v>
      </c>
      <c r="S3061" t="s">
        <v>49</v>
      </c>
      <c r="T3061">
        <v>378</v>
      </c>
      <c r="U3061" t="s">
        <v>49</v>
      </c>
    </row>
    <row r="3062" spans="18:21" x14ac:dyDescent="0.3">
      <c r="R3062">
        <v>91</v>
      </c>
      <c r="S3062" t="s">
        <v>49</v>
      </c>
      <c r="T3062">
        <v>152</v>
      </c>
      <c r="U3062" t="s">
        <v>49</v>
      </c>
    </row>
    <row r="3063" spans="18:21" x14ac:dyDescent="0.3">
      <c r="R3063">
        <v>79</v>
      </c>
      <c r="S3063" t="s">
        <v>49</v>
      </c>
      <c r="T3063">
        <v>317</v>
      </c>
      <c r="U3063" t="s">
        <v>49</v>
      </c>
    </row>
    <row r="3064" spans="18:21" x14ac:dyDescent="0.3">
      <c r="R3064">
        <v>646</v>
      </c>
      <c r="S3064" t="s">
        <v>49</v>
      </c>
      <c r="T3064">
        <v>27</v>
      </c>
      <c r="U3064" t="s">
        <v>49</v>
      </c>
    </row>
    <row r="3065" spans="18:21" x14ac:dyDescent="0.3">
      <c r="R3065">
        <v>206</v>
      </c>
      <c r="S3065" t="s">
        <v>49</v>
      </c>
      <c r="T3065">
        <v>205</v>
      </c>
      <c r="U3065" t="s">
        <v>49</v>
      </c>
    </row>
    <row r="3066" spans="18:21" x14ac:dyDescent="0.3">
      <c r="R3066">
        <v>257</v>
      </c>
      <c r="S3066" t="s">
        <v>55</v>
      </c>
      <c r="T3066">
        <v>46</v>
      </c>
      <c r="U3066" t="s">
        <v>49</v>
      </c>
    </row>
    <row r="3067" spans="18:21" x14ac:dyDescent="0.3">
      <c r="R3067">
        <v>81</v>
      </c>
      <c r="S3067" t="s">
        <v>49</v>
      </c>
      <c r="T3067">
        <v>978</v>
      </c>
      <c r="U3067" t="s">
        <v>49</v>
      </c>
    </row>
    <row r="3068" spans="18:21" x14ac:dyDescent="0.3">
      <c r="R3068">
        <v>470</v>
      </c>
      <c r="S3068" t="s">
        <v>49</v>
      </c>
      <c r="T3068">
        <v>45</v>
      </c>
      <c r="U3068" t="s">
        <v>49</v>
      </c>
    </row>
    <row r="3069" spans="18:21" x14ac:dyDescent="0.3">
      <c r="R3069">
        <v>133</v>
      </c>
      <c r="S3069" t="s">
        <v>49</v>
      </c>
      <c r="T3069">
        <v>145</v>
      </c>
      <c r="U3069" t="s">
        <v>49</v>
      </c>
    </row>
    <row r="3070" spans="18:21" x14ac:dyDescent="0.3">
      <c r="R3070">
        <v>230</v>
      </c>
      <c r="S3070" t="s">
        <v>49</v>
      </c>
      <c r="T3070">
        <v>138</v>
      </c>
      <c r="U3070" t="s">
        <v>49</v>
      </c>
    </row>
    <row r="3071" spans="18:21" x14ac:dyDescent="0.3">
      <c r="R3071">
        <v>76</v>
      </c>
      <c r="S3071" t="s">
        <v>49</v>
      </c>
      <c r="T3071">
        <v>720</v>
      </c>
      <c r="U3071" t="s">
        <v>49</v>
      </c>
    </row>
    <row r="3072" spans="18:21" x14ac:dyDescent="0.3">
      <c r="R3072">
        <v>26</v>
      </c>
      <c r="S3072" t="s">
        <v>49</v>
      </c>
      <c r="T3072">
        <v>362</v>
      </c>
      <c r="U3072" t="s">
        <v>49</v>
      </c>
    </row>
    <row r="3073" spans="18:21" x14ac:dyDescent="0.3">
      <c r="R3073">
        <v>154</v>
      </c>
      <c r="S3073" t="s">
        <v>49</v>
      </c>
      <c r="T3073">
        <v>90</v>
      </c>
      <c r="U3073" t="s">
        <v>49</v>
      </c>
    </row>
    <row r="3074" spans="18:21" x14ac:dyDescent="0.3">
      <c r="R3074">
        <v>94</v>
      </c>
      <c r="S3074" t="s">
        <v>49</v>
      </c>
      <c r="T3074">
        <v>214</v>
      </c>
      <c r="U3074" t="s">
        <v>49</v>
      </c>
    </row>
    <row r="3075" spans="18:21" x14ac:dyDescent="0.3">
      <c r="R3075">
        <v>254</v>
      </c>
      <c r="S3075" t="s">
        <v>55</v>
      </c>
      <c r="T3075">
        <v>142</v>
      </c>
      <c r="U3075" t="s">
        <v>49</v>
      </c>
    </row>
    <row r="3076" spans="18:21" x14ac:dyDescent="0.3">
      <c r="R3076">
        <v>1156</v>
      </c>
      <c r="S3076" t="s">
        <v>49</v>
      </c>
      <c r="T3076">
        <v>241</v>
      </c>
      <c r="U3076" t="s">
        <v>49</v>
      </c>
    </row>
    <row r="3077" spans="18:21" x14ac:dyDescent="0.3">
      <c r="R3077">
        <v>248</v>
      </c>
      <c r="S3077" t="s">
        <v>49</v>
      </c>
      <c r="T3077">
        <v>148</v>
      </c>
      <c r="U3077" t="s">
        <v>49</v>
      </c>
    </row>
    <row r="3078" spans="18:21" x14ac:dyDescent="0.3">
      <c r="R3078">
        <v>884</v>
      </c>
      <c r="S3078" t="s">
        <v>49</v>
      </c>
      <c r="T3078">
        <v>227</v>
      </c>
      <c r="U3078" t="s">
        <v>49</v>
      </c>
    </row>
    <row r="3079" spans="18:21" x14ac:dyDescent="0.3">
      <c r="R3079">
        <v>275</v>
      </c>
      <c r="S3079" t="s">
        <v>49</v>
      </c>
      <c r="T3079">
        <v>126</v>
      </c>
      <c r="U3079" t="s">
        <v>49</v>
      </c>
    </row>
    <row r="3080" spans="18:21" x14ac:dyDescent="0.3">
      <c r="R3080">
        <v>200</v>
      </c>
      <c r="S3080" t="s">
        <v>49</v>
      </c>
      <c r="T3080">
        <v>410</v>
      </c>
      <c r="U3080" t="s">
        <v>49</v>
      </c>
    </row>
    <row r="3081" spans="18:21" x14ac:dyDescent="0.3">
      <c r="R3081">
        <v>228</v>
      </c>
      <c r="S3081" t="s">
        <v>49</v>
      </c>
      <c r="T3081">
        <v>243</v>
      </c>
      <c r="U3081" t="s">
        <v>49</v>
      </c>
    </row>
    <row r="3082" spans="18:21" x14ac:dyDescent="0.3">
      <c r="R3082">
        <v>475</v>
      </c>
      <c r="S3082" t="s">
        <v>55</v>
      </c>
      <c r="T3082">
        <v>171</v>
      </c>
      <c r="U3082" t="s">
        <v>49</v>
      </c>
    </row>
    <row r="3083" spans="18:21" x14ac:dyDescent="0.3">
      <c r="R3083">
        <v>393</v>
      </c>
      <c r="S3083" t="s">
        <v>49</v>
      </c>
      <c r="T3083">
        <v>147</v>
      </c>
      <c r="U3083" t="s">
        <v>49</v>
      </c>
    </row>
    <row r="3084" spans="18:21" x14ac:dyDescent="0.3">
      <c r="R3084">
        <v>156</v>
      </c>
      <c r="S3084" t="s">
        <v>49</v>
      </c>
      <c r="T3084">
        <v>91</v>
      </c>
      <c r="U3084" t="s">
        <v>49</v>
      </c>
    </row>
    <row r="3085" spans="18:21" x14ac:dyDescent="0.3">
      <c r="R3085">
        <v>244</v>
      </c>
      <c r="S3085" t="s">
        <v>49</v>
      </c>
      <c r="T3085">
        <v>332</v>
      </c>
      <c r="U3085" t="s">
        <v>49</v>
      </c>
    </row>
    <row r="3086" spans="18:21" x14ac:dyDescent="0.3">
      <c r="R3086">
        <v>118</v>
      </c>
      <c r="S3086" t="s">
        <v>49</v>
      </c>
      <c r="T3086">
        <v>471</v>
      </c>
      <c r="U3086" t="s">
        <v>49</v>
      </c>
    </row>
    <row r="3087" spans="18:21" x14ac:dyDescent="0.3">
      <c r="R3087">
        <v>40</v>
      </c>
      <c r="S3087" t="s">
        <v>49</v>
      </c>
      <c r="T3087">
        <v>364</v>
      </c>
      <c r="U3087" t="s">
        <v>49</v>
      </c>
    </row>
    <row r="3088" spans="18:21" x14ac:dyDescent="0.3">
      <c r="R3088">
        <v>700</v>
      </c>
      <c r="S3088" t="s">
        <v>49</v>
      </c>
      <c r="T3088">
        <v>98</v>
      </c>
      <c r="U3088" t="s">
        <v>49</v>
      </c>
    </row>
    <row r="3089" spans="18:21" x14ac:dyDescent="0.3">
      <c r="R3089">
        <v>97</v>
      </c>
      <c r="S3089" t="s">
        <v>49</v>
      </c>
      <c r="T3089">
        <v>117</v>
      </c>
      <c r="U3089" t="s">
        <v>49</v>
      </c>
    </row>
    <row r="3090" spans="18:21" x14ac:dyDescent="0.3">
      <c r="R3090">
        <v>252</v>
      </c>
      <c r="S3090" t="s">
        <v>55</v>
      </c>
      <c r="T3090">
        <v>185</v>
      </c>
      <c r="U3090" t="s">
        <v>49</v>
      </c>
    </row>
    <row r="3091" spans="18:21" x14ac:dyDescent="0.3">
      <c r="R3091">
        <v>360</v>
      </c>
      <c r="S3091" t="s">
        <v>49</v>
      </c>
      <c r="T3091">
        <v>59</v>
      </c>
      <c r="U3091" t="s">
        <v>49</v>
      </c>
    </row>
    <row r="3092" spans="18:21" x14ac:dyDescent="0.3">
      <c r="R3092">
        <v>235</v>
      </c>
      <c r="S3092" t="s">
        <v>49</v>
      </c>
      <c r="T3092">
        <v>147</v>
      </c>
      <c r="U3092" t="s">
        <v>49</v>
      </c>
    </row>
    <row r="3093" spans="18:21" x14ac:dyDescent="0.3">
      <c r="R3093">
        <v>1521</v>
      </c>
      <c r="S3093" t="s">
        <v>49</v>
      </c>
      <c r="T3093">
        <v>553</v>
      </c>
      <c r="U3093" t="s">
        <v>49</v>
      </c>
    </row>
    <row r="3094" spans="18:21" x14ac:dyDescent="0.3">
      <c r="R3094">
        <v>105</v>
      </c>
      <c r="S3094" t="s">
        <v>49</v>
      </c>
      <c r="T3094">
        <v>275</v>
      </c>
      <c r="U3094" t="s">
        <v>49</v>
      </c>
    </row>
    <row r="3095" spans="18:21" x14ac:dyDescent="0.3">
      <c r="R3095">
        <v>86</v>
      </c>
      <c r="S3095" t="s">
        <v>49</v>
      </c>
      <c r="T3095">
        <v>402</v>
      </c>
      <c r="U3095" t="s">
        <v>49</v>
      </c>
    </row>
    <row r="3096" spans="18:21" x14ac:dyDescent="0.3">
      <c r="R3096">
        <v>484</v>
      </c>
      <c r="S3096" t="s">
        <v>49</v>
      </c>
      <c r="T3096">
        <v>172</v>
      </c>
      <c r="U3096" t="s">
        <v>49</v>
      </c>
    </row>
    <row r="3097" spans="18:21" x14ac:dyDescent="0.3">
      <c r="R3097">
        <v>117</v>
      </c>
      <c r="S3097" t="s">
        <v>49</v>
      </c>
      <c r="T3097">
        <v>195</v>
      </c>
      <c r="U3097" t="s">
        <v>49</v>
      </c>
    </row>
    <row r="3098" spans="18:21" x14ac:dyDescent="0.3">
      <c r="R3098">
        <v>119</v>
      </c>
      <c r="S3098" t="s">
        <v>49</v>
      </c>
      <c r="T3098">
        <v>68</v>
      </c>
      <c r="U3098" t="s">
        <v>49</v>
      </c>
    </row>
    <row r="3099" spans="18:21" x14ac:dyDescent="0.3">
      <c r="R3099">
        <v>359</v>
      </c>
      <c r="S3099" t="s">
        <v>49</v>
      </c>
      <c r="T3099">
        <v>82</v>
      </c>
      <c r="U3099" t="s">
        <v>49</v>
      </c>
    </row>
    <row r="3100" spans="18:21" x14ac:dyDescent="0.3">
      <c r="R3100">
        <v>109</v>
      </c>
      <c r="S3100" t="s">
        <v>49</v>
      </c>
      <c r="T3100">
        <v>57</v>
      </c>
      <c r="U3100" t="s">
        <v>49</v>
      </c>
    </row>
    <row r="3101" spans="18:21" x14ac:dyDescent="0.3">
      <c r="R3101">
        <v>236</v>
      </c>
      <c r="S3101" t="s">
        <v>49</v>
      </c>
      <c r="T3101">
        <v>479</v>
      </c>
      <c r="U3101" t="s">
        <v>49</v>
      </c>
    </row>
    <row r="3102" spans="18:21" x14ac:dyDescent="0.3">
      <c r="R3102">
        <v>203</v>
      </c>
      <c r="S3102" t="s">
        <v>49</v>
      </c>
      <c r="T3102">
        <v>141</v>
      </c>
      <c r="U3102" t="s">
        <v>49</v>
      </c>
    </row>
    <row r="3103" spans="18:21" x14ac:dyDescent="0.3">
      <c r="R3103">
        <v>202</v>
      </c>
      <c r="S3103" t="s">
        <v>49</v>
      </c>
      <c r="T3103">
        <v>82</v>
      </c>
      <c r="U3103" t="s">
        <v>49</v>
      </c>
    </row>
    <row r="3104" spans="18:21" x14ac:dyDescent="0.3">
      <c r="R3104">
        <v>42</v>
      </c>
      <c r="S3104" t="s">
        <v>49</v>
      </c>
      <c r="T3104">
        <v>232</v>
      </c>
      <c r="U3104" t="s">
        <v>49</v>
      </c>
    </row>
    <row r="3105" spans="18:21" x14ac:dyDescent="0.3">
      <c r="R3105">
        <v>21</v>
      </c>
      <c r="S3105" t="s">
        <v>49</v>
      </c>
      <c r="T3105">
        <v>60</v>
      </c>
      <c r="U3105" t="s">
        <v>49</v>
      </c>
    </row>
    <row r="3106" spans="18:21" x14ac:dyDescent="0.3">
      <c r="R3106">
        <v>186</v>
      </c>
      <c r="S3106" t="s">
        <v>49</v>
      </c>
      <c r="T3106">
        <v>103</v>
      </c>
      <c r="U3106" t="s">
        <v>49</v>
      </c>
    </row>
    <row r="3107" spans="18:21" x14ac:dyDescent="0.3">
      <c r="R3107">
        <v>172</v>
      </c>
      <c r="S3107" t="s">
        <v>49</v>
      </c>
      <c r="T3107">
        <v>443</v>
      </c>
      <c r="U3107" t="s">
        <v>49</v>
      </c>
    </row>
    <row r="3108" spans="18:21" x14ac:dyDescent="0.3">
      <c r="R3108">
        <v>527</v>
      </c>
      <c r="S3108" t="s">
        <v>49</v>
      </c>
      <c r="T3108">
        <v>400</v>
      </c>
      <c r="U3108" t="s">
        <v>49</v>
      </c>
    </row>
    <row r="3109" spans="18:21" x14ac:dyDescent="0.3">
      <c r="R3109">
        <v>175</v>
      </c>
      <c r="S3109" t="s">
        <v>49</v>
      </c>
      <c r="T3109">
        <v>132</v>
      </c>
      <c r="U3109" t="s">
        <v>49</v>
      </c>
    </row>
    <row r="3110" spans="18:21" x14ac:dyDescent="0.3">
      <c r="R3110">
        <v>21</v>
      </c>
      <c r="S3110" t="s">
        <v>49</v>
      </c>
      <c r="T3110">
        <v>374</v>
      </c>
      <c r="U3110" t="s">
        <v>49</v>
      </c>
    </row>
    <row r="3111" spans="18:21" x14ac:dyDescent="0.3">
      <c r="R3111">
        <v>370</v>
      </c>
      <c r="S3111" t="s">
        <v>49</v>
      </c>
      <c r="T3111">
        <v>111</v>
      </c>
      <c r="U3111" t="s">
        <v>49</v>
      </c>
    </row>
    <row r="3112" spans="18:21" x14ac:dyDescent="0.3">
      <c r="R3112">
        <v>54</v>
      </c>
      <c r="S3112" t="s">
        <v>49</v>
      </c>
      <c r="T3112">
        <v>130</v>
      </c>
      <c r="U3112" t="s">
        <v>49</v>
      </c>
    </row>
    <row r="3113" spans="18:21" x14ac:dyDescent="0.3">
      <c r="R3113">
        <v>63</v>
      </c>
      <c r="S3113" t="s">
        <v>49</v>
      </c>
      <c r="T3113">
        <v>308</v>
      </c>
      <c r="U3113" t="s">
        <v>49</v>
      </c>
    </row>
    <row r="3114" spans="18:21" x14ac:dyDescent="0.3">
      <c r="R3114">
        <v>116</v>
      </c>
      <c r="S3114" t="s">
        <v>49</v>
      </c>
      <c r="T3114">
        <v>116</v>
      </c>
      <c r="U3114" t="s">
        <v>49</v>
      </c>
    </row>
    <row r="3115" spans="18:21" x14ac:dyDescent="0.3">
      <c r="R3115">
        <v>151</v>
      </c>
      <c r="S3115" t="s">
        <v>49</v>
      </c>
      <c r="T3115">
        <v>160</v>
      </c>
      <c r="U3115" t="s">
        <v>49</v>
      </c>
    </row>
    <row r="3116" spans="18:21" x14ac:dyDescent="0.3">
      <c r="R3116">
        <v>300</v>
      </c>
      <c r="S3116" t="s">
        <v>49</v>
      </c>
      <c r="T3116">
        <v>205</v>
      </c>
      <c r="U3116" t="s">
        <v>49</v>
      </c>
    </row>
    <row r="3117" spans="18:21" x14ac:dyDescent="0.3">
      <c r="R3117">
        <v>48</v>
      </c>
      <c r="S3117" t="s">
        <v>49</v>
      </c>
      <c r="T3117">
        <v>185</v>
      </c>
      <c r="U3117" t="s">
        <v>49</v>
      </c>
    </row>
    <row r="3118" spans="18:21" x14ac:dyDescent="0.3">
      <c r="R3118">
        <v>217</v>
      </c>
      <c r="S3118" t="s">
        <v>49</v>
      </c>
      <c r="T3118">
        <v>61</v>
      </c>
      <c r="U3118" t="s">
        <v>49</v>
      </c>
    </row>
    <row r="3119" spans="18:21" x14ac:dyDescent="0.3">
      <c r="R3119">
        <v>727</v>
      </c>
      <c r="S3119" t="s">
        <v>55</v>
      </c>
      <c r="T3119">
        <v>159</v>
      </c>
      <c r="U3119" t="s">
        <v>49</v>
      </c>
    </row>
    <row r="3120" spans="18:21" x14ac:dyDescent="0.3">
      <c r="R3120">
        <v>193</v>
      </c>
      <c r="S3120" t="s">
        <v>49</v>
      </c>
      <c r="T3120">
        <v>213</v>
      </c>
      <c r="U3120" t="s">
        <v>49</v>
      </c>
    </row>
    <row r="3121" spans="18:21" x14ac:dyDescent="0.3">
      <c r="R3121">
        <v>72</v>
      </c>
      <c r="S3121" t="s">
        <v>49</v>
      </c>
      <c r="T3121">
        <v>294</v>
      </c>
      <c r="U3121" t="s">
        <v>49</v>
      </c>
    </row>
    <row r="3122" spans="18:21" x14ac:dyDescent="0.3">
      <c r="R3122">
        <v>165</v>
      </c>
      <c r="S3122" t="s">
        <v>49</v>
      </c>
      <c r="T3122">
        <v>140</v>
      </c>
      <c r="U3122" t="s">
        <v>49</v>
      </c>
    </row>
    <row r="3123" spans="18:21" x14ac:dyDescent="0.3">
      <c r="R3123">
        <v>345</v>
      </c>
      <c r="S3123" t="s">
        <v>49</v>
      </c>
      <c r="T3123">
        <v>71</v>
      </c>
      <c r="U3123" t="s">
        <v>49</v>
      </c>
    </row>
    <row r="3124" spans="18:21" x14ac:dyDescent="0.3">
      <c r="R3124">
        <v>206</v>
      </c>
      <c r="S3124" t="s">
        <v>49</v>
      </c>
      <c r="T3124">
        <v>47</v>
      </c>
      <c r="U3124" t="s">
        <v>49</v>
      </c>
    </row>
    <row r="3125" spans="18:21" x14ac:dyDescent="0.3">
      <c r="R3125">
        <v>994</v>
      </c>
      <c r="S3125" t="s">
        <v>55</v>
      </c>
      <c r="T3125">
        <v>570</v>
      </c>
      <c r="U3125" t="s">
        <v>49</v>
      </c>
    </row>
    <row r="3126" spans="18:21" x14ac:dyDescent="0.3">
      <c r="R3126">
        <v>127</v>
      </c>
      <c r="S3126" t="s">
        <v>49</v>
      </c>
      <c r="T3126">
        <v>287</v>
      </c>
      <c r="U3126" t="s">
        <v>49</v>
      </c>
    </row>
    <row r="3127" spans="18:21" x14ac:dyDescent="0.3">
      <c r="R3127">
        <v>29</v>
      </c>
      <c r="S3127" t="s">
        <v>49</v>
      </c>
      <c r="T3127">
        <v>201</v>
      </c>
      <c r="U3127" t="s">
        <v>49</v>
      </c>
    </row>
    <row r="3128" spans="18:21" x14ac:dyDescent="0.3">
      <c r="R3128">
        <v>70</v>
      </c>
      <c r="S3128" t="s">
        <v>49</v>
      </c>
      <c r="T3128">
        <v>11</v>
      </c>
      <c r="U3128" t="s">
        <v>49</v>
      </c>
    </row>
    <row r="3129" spans="18:21" x14ac:dyDescent="0.3">
      <c r="R3129">
        <v>40</v>
      </c>
      <c r="S3129" t="s">
        <v>49</v>
      </c>
      <c r="T3129">
        <v>70</v>
      </c>
      <c r="U3129" t="s">
        <v>49</v>
      </c>
    </row>
    <row r="3130" spans="18:21" x14ac:dyDescent="0.3">
      <c r="R3130">
        <v>185</v>
      </c>
      <c r="S3130" t="s">
        <v>49</v>
      </c>
      <c r="T3130">
        <v>54</v>
      </c>
      <c r="U3130" t="s">
        <v>49</v>
      </c>
    </row>
    <row r="3131" spans="18:21" x14ac:dyDescent="0.3">
      <c r="R3131">
        <v>64</v>
      </c>
      <c r="S3131" t="s">
        <v>49</v>
      </c>
      <c r="T3131">
        <v>22</v>
      </c>
      <c r="U3131" t="s">
        <v>49</v>
      </c>
    </row>
    <row r="3132" spans="18:21" x14ac:dyDescent="0.3">
      <c r="R3132">
        <v>97</v>
      </c>
      <c r="S3132" t="s">
        <v>49</v>
      </c>
      <c r="T3132">
        <v>103</v>
      </c>
      <c r="U3132" t="s">
        <v>49</v>
      </c>
    </row>
    <row r="3133" spans="18:21" x14ac:dyDescent="0.3">
      <c r="R3133">
        <v>316</v>
      </c>
      <c r="S3133" t="s">
        <v>49</v>
      </c>
      <c r="T3133">
        <v>104</v>
      </c>
      <c r="U3133" t="s">
        <v>49</v>
      </c>
    </row>
    <row r="3134" spans="18:21" x14ac:dyDescent="0.3">
      <c r="R3134">
        <v>125</v>
      </c>
      <c r="S3134" t="s">
        <v>49</v>
      </c>
      <c r="T3134">
        <v>29</v>
      </c>
      <c r="U3134" t="s">
        <v>49</v>
      </c>
    </row>
    <row r="3135" spans="18:21" x14ac:dyDescent="0.3">
      <c r="R3135">
        <v>233</v>
      </c>
      <c r="S3135" t="s">
        <v>49</v>
      </c>
      <c r="T3135">
        <v>57</v>
      </c>
      <c r="U3135" t="s">
        <v>49</v>
      </c>
    </row>
    <row r="3136" spans="18:21" x14ac:dyDescent="0.3">
      <c r="R3136">
        <v>14</v>
      </c>
      <c r="S3136" t="s">
        <v>49</v>
      </c>
      <c r="T3136">
        <v>236</v>
      </c>
      <c r="U3136" t="s">
        <v>49</v>
      </c>
    </row>
    <row r="3137" spans="18:21" x14ac:dyDescent="0.3">
      <c r="R3137">
        <v>245</v>
      </c>
      <c r="S3137" t="s">
        <v>55</v>
      </c>
      <c r="T3137">
        <v>68</v>
      </c>
      <c r="U3137" t="s">
        <v>49</v>
      </c>
    </row>
    <row r="3138" spans="18:21" x14ac:dyDescent="0.3">
      <c r="R3138">
        <v>109</v>
      </c>
      <c r="S3138" t="s">
        <v>49</v>
      </c>
      <c r="T3138">
        <v>76</v>
      </c>
      <c r="U3138" t="s">
        <v>49</v>
      </c>
    </row>
    <row r="3139" spans="18:21" x14ac:dyDescent="0.3">
      <c r="R3139">
        <v>429</v>
      </c>
      <c r="S3139" t="s">
        <v>49</v>
      </c>
      <c r="T3139">
        <v>99</v>
      </c>
      <c r="U3139" t="s">
        <v>49</v>
      </c>
    </row>
    <row r="3140" spans="18:21" x14ac:dyDescent="0.3">
      <c r="R3140">
        <v>133</v>
      </c>
      <c r="S3140" t="s">
        <v>49</v>
      </c>
      <c r="T3140">
        <v>122</v>
      </c>
      <c r="U3140" t="s">
        <v>49</v>
      </c>
    </row>
    <row r="3141" spans="18:21" x14ac:dyDescent="0.3">
      <c r="R3141">
        <v>70</v>
      </c>
      <c r="S3141" t="s">
        <v>49</v>
      </c>
      <c r="T3141">
        <v>141</v>
      </c>
      <c r="U3141" t="s">
        <v>49</v>
      </c>
    </row>
    <row r="3142" spans="18:21" x14ac:dyDescent="0.3">
      <c r="R3142">
        <v>118</v>
      </c>
      <c r="S3142" t="s">
        <v>49</v>
      </c>
      <c r="T3142">
        <v>58</v>
      </c>
      <c r="U3142" t="s">
        <v>49</v>
      </c>
    </row>
    <row r="3143" spans="18:21" x14ac:dyDescent="0.3">
      <c r="R3143">
        <v>1579</v>
      </c>
      <c r="S3143" t="s">
        <v>55</v>
      </c>
      <c r="T3143">
        <v>78</v>
      </c>
      <c r="U3143" t="s">
        <v>49</v>
      </c>
    </row>
    <row r="3144" spans="18:21" x14ac:dyDescent="0.3">
      <c r="R3144">
        <v>29</v>
      </c>
      <c r="S3144" t="s">
        <v>49</v>
      </c>
      <c r="T3144">
        <v>435</v>
      </c>
      <c r="U3144" t="s">
        <v>49</v>
      </c>
    </row>
    <row r="3145" spans="18:21" x14ac:dyDescent="0.3">
      <c r="R3145">
        <v>173</v>
      </c>
      <c r="S3145" t="s">
        <v>49</v>
      </c>
      <c r="T3145">
        <v>123</v>
      </c>
      <c r="U3145" t="s">
        <v>49</v>
      </c>
    </row>
    <row r="3146" spans="18:21" x14ac:dyDescent="0.3">
      <c r="R3146">
        <v>13</v>
      </c>
      <c r="S3146" t="s">
        <v>49</v>
      </c>
      <c r="T3146">
        <v>210</v>
      </c>
      <c r="U3146" t="s">
        <v>49</v>
      </c>
    </row>
    <row r="3147" spans="18:21" x14ac:dyDescent="0.3">
      <c r="R3147">
        <v>183</v>
      </c>
      <c r="S3147" t="s">
        <v>49</v>
      </c>
      <c r="T3147">
        <v>54</v>
      </c>
      <c r="U3147" t="s">
        <v>49</v>
      </c>
    </row>
    <row r="3148" spans="18:21" x14ac:dyDescent="0.3">
      <c r="R3148">
        <v>175</v>
      </c>
      <c r="S3148" t="s">
        <v>49</v>
      </c>
      <c r="T3148">
        <v>138</v>
      </c>
      <c r="U3148" t="s">
        <v>49</v>
      </c>
    </row>
    <row r="3149" spans="18:21" x14ac:dyDescent="0.3">
      <c r="R3149">
        <v>123</v>
      </c>
      <c r="S3149" t="s">
        <v>49</v>
      </c>
      <c r="T3149">
        <v>336</v>
      </c>
      <c r="U3149" t="s">
        <v>49</v>
      </c>
    </row>
    <row r="3150" spans="18:21" x14ac:dyDescent="0.3">
      <c r="R3150">
        <v>288</v>
      </c>
      <c r="S3150" t="s">
        <v>49</v>
      </c>
      <c r="T3150">
        <v>63</v>
      </c>
      <c r="U3150" t="s">
        <v>49</v>
      </c>
    </row>
    <row r="3151" spans="18:21" x14ac:dyDescent="0.3">
      <c r="R3151">
        <v>19</v>
      </c>
      <c r="S3151" t="s">
        <v>49</v>
      </c>
      <c r="T3151">
        <v>257</v>
      </c>
      <c r="U3151" t="s">
        <v>49</v>
      </c>
    </row>
    <row r="3152" spans="18:21" x14ac:dyDescent="0.3">
      <c r="R3152">
        <v>136</v>
      </c>
      <c r="S3152" t="s">
        <v>49</v>
      </c>
      <c r="T3152">
        <v>191</v>
      </c>
      <c r="U3152" t="s">
        <v>49</v>
      </c>
    </row>
    <row r="3153" spans="18:21" x14ac:dyDescent="0.3">
      <c r="R3153">
        <v>437</v>
      </c>
      <c r="S3153" t="s">
        <v>49</v>
      </c>
      <c r="T3153">
        <v>120</v>
      </c>
      <c r="U3153" t="s">
        <v>49</v>
      </c>
    </row>
    <row r="3154" spans="18:21" x14ac:dyDescent="0.3">
      <c r="R3154">
        <v>1225</v>
      </c>
      <c r="S3154" t="s">
        <v>49</v>
      </c>
      <c r="T3154">
        <v>207</v>
      </c>
      <c r="U3154" t="s">
        <v>49</v>
      </c>
    </row>
    <row r="3155" spans="18:21" x14ac:dyDescent="0.3">
      <c r="R3155">
        <v>526</v>
      </c>
      <c r="S3155" t="s">
        <v>49</v>
      </c>
      <c r="T3155">
        <v>303</v>
      </c>
      <c r="U3155" t="s">
        <v>49</v>
      </c>
    </row>
    <row r="3156" spans="18:21" x14ac:dyDescent="0.3">
      <c r="R3156">
        <v>91</v>
      </c>
      <c r="S3156" t="s">
        <v>49</v>
      </c>
      <c r="T3156">
        <v>93</v>
      </c>
      <c r="U3156" t="s">
        <v>49</v>
      </c>
    </row>
    <row r="3157" spans="18:21" x14ac:dyDescent="0.3">
      <c r="R3157">
        <v>123</v>
      </c>
      <c r="S3157" t="s">
        <v>49</v>
      </c>
      <c r="T3157">
        <v>128</v>
      </c>
      <c r="U3157" t="s">
        <v>49</v>
      </c>
    </row>
    <row r="3158" spans="18:21" x14ac:dyDescent="0.3">
      <c r="R3158">
        <v>62</v>
      </c>
      <c r="S3158" t="s">
        <v>49</v>
      </c>
      <c r="T3158">
        <v>194</v>
      </c>
      <c r="U3158" t="s">
        <v>49</v>
      </c>
    </row>
    <row r="3159" spans="18:21" x14ac:dyDescent="0.3">
      <c r="R3159">
        <v>865</v>
      </c>
      <c r="S3159" t="s">
        <v>49</v>
      </c>
      <c r="T3159">
        <v>408</v>
      </c>
      <c r="U3159" t="s">
        <v>49</v>
      </c>
    </row>
    <row r="3160" spans="18:21" x14ac:dyDescent="0.3">
      <c r="R3160">
        <v>82</v>
      </c>
      <c r="S3160" t="s">
        <v>49</v>
      </c>
      <c r="T3160">
        <v>5</v>
      </c>
      <c r="U3160" t="s">
        <v>49</v>
      </c>
    </row>
    <row r="3161" spans="18:21" x14ac:dyDescent="0.3">
      <c r="R3161">
        <v>219</v>
      </c>
      <c r="S3161" t="s">
        <v>49</v>
      </c>
      <c r="T3161">
        <v>231</v>
      </c>
      <c r="U3161" t="s">
        <v>49</v>
      </c>
    </row>
    <row r="3162" spans="18:21" x14ac:dyDescent="0.3">
      <c r="R3162">
        <v>569</v>
      </c>
      <c r="S3162" t="s">
        <v>55</v>
      </c>
      <c r="T3162">
        <v>20</v>
      </c>
      <c r="U3162" t="s">
        <v>49</v>
      </c>
    </row>
    <row r="3163" spans="18:21" x14ac:dyDescent="0.3">
      <c r="R3163">
        <v>460</v>
      </c>
      <c r="S3163" t="s">
        <v>55</v>
      </c>
      <c r="T3163">
        <v>218</v>
      </c>
      <c r="U3163" t="s">
        <v>49</v>
      </c>
    </row>
    <row r="3164" spans="18:21" x14ac:dyDescent="0.3">
      <c r="R3164">
        <v>238</v>
      </c>
      <c r="S3164" t="s">
        <v>49</v>
      </c>
      <c r="T3164">
        <v>36</v>
      </c>
      <c r="U3164" t="s">
        <v>49</v>
      </c>
    </row>
    <row r="3165" spans="18:21" x14ac:dyDescent="0.3">
      <c r="R3165">
        <v>346</v>
      </c>
      <c r="S3165" t="s">
        <v>49</v>
      </c>
      <c r="T3165">
        <v>136</v>
      </c>
      <c r="U3165" t="s">
        <v>49</v>
      </c>
    </row>
    <row r="3166" spans="18:21" x14ac:dyDescent="0.3">
      <c r="R3166">
        <v>161</v>
      </c>
      <c r="S3166" t="s">
        <v>49</v>
      </c>
      <c r="T3166">
        <v>336</v>
      </c>
      <c r="U3166" t="s">
        <v>49</v>
      </c>
    </row>
    <row r="3167" spans="18:21" x14ac:dyDescent="0.3">
      <c r="R3167">
        <v>51</v>
      </c>
      <c r="S3167" t="s">
        <v>49</v>
      </c>
      <c r="T3167">
        <v>192</v>
      </c>
      <c r="U3167" t="s">
        <v>49</v>
      </c>
    </row>
    <row r="3168" spans="18:21" x14ac:dyDescent="0.3">
      <c r="R3168">
        <v>37</v>
      </c>
      <c r="S3168" t="s">
        <v>49</v>
      </c>
      <c r="T3168">
        <v>141</v>
      </c>
      <c r="U3168" t="s">
        <v>49</v>
      </c>
    </row>
    <row r="3169" spans="18:21" x14ac:dyDescent="0.3">
      <c r="R3169">
        <v>141</v>
      </c>
      <c r="S3169" t="s">
        <v>49</v>
      </c>
      <c r="T3169">
        <v>65</v>
      </c>
      <c r="U3169" t="s">
        <v>49</v>
      </c>
    </row>
    <row r="3170" spans="18:21" x14ac:dyDescent="0.3">
      <c r="R3170">
        <v>173</v>
      </c>
      <c r="S3170" t="s">
        <v>49</v>
      </c>
      <c r="T3170">
        <v>203</v>
      </c>
      <c r="U3170" t="s">
        <v>49</v>
      </c>
    </row>
    <row r="3171" spans="18:21" x14ac:dyDescent="0.3">
      <c r="R3171">
        <v>66</v>
      </c>
      <c r="S3171" t="s">
        <v>49</v>
      </c>
      <c r="T3171">
        <v>104</v>
      </c>
      <c r="U3171" t="s">
        <v>49</v>
      </c>
    </row>
    <row r="3172" spans="18:21" x14ac:dyDescent="0.3">
      <c r="R3172">
        <v>209</v>
      </c>
      <c r="S3172" t="s">
        <v>49</v>
      </c>
      <c r="T3172">
        <v>230</v>
      </c>
      <c r="U3172" t="s">
        <v>49</v>
      </c>
    </row>
    <row r="3173" spans="18:21" x14ac:dyDescent="0.3">
      <c r="R3173">
        <v>1011</v>
      </c>
      <c r="S3173" t="s">
        <v>49</v>
      </c>
      <c r="T3173">
        <v>71</v>
      </c>
      <c r="U3173" t="s">
        <v>49</v>
      </c>
    </row>
    <row r="3174" spans="18:21" x14ac:dyDescent="0.3">
      <c r="R3174">
        <v>147</v>
      </c>
      <c r="S3174" t="s">
        <v>49</v>
      </c>
      <c r="T3174">
        <v>205</v>
      </c>
      <c r="U3174" t="s">
        <v>49</v>
      </c>
    </row>
    <row r="3175" spans="18:21" x14ac:dyDescent="0.3">
      <c r="R3175">
        <v>88</v>
      </c>
      <c r="S3175" t="s">
        <v>49</v>
      </c>
      <c r="T3175">
        <v>162</v>
      </c>
      <c r="U3175" t="s">
        <v>49</v>
      </c>
    </row>
    <row r="3176" spans="18:21" x14ac:dyDescent="0.3">
      <c r="R3176">
        <v>52</v>
      </c>
      <c r="S3176" t="s">
        <v>49</v>
      </c>
      <c r="T3176">
        <v>145</v>
      </c>
      <c r="U3176" t="s">
        <v>49</v>
      </c>
    </row>
    <row r="3177" spans="18:21" x14ac:dyDescent="0.3">
      <c r="R3177">
        <v>544</v>
      </c>
      <c r="S3177" t="s">
        <v>49</v>
      </c>
      <c r="T3177">
        <v>220</v>
      </c>
      <c r="U3177" t="s">
        <v>49</v>
      </c>
    </row>
    <row r="3178" spans="18:21" x14ac:dyDescent="0.3">
      <c r="R3178">
        <v>360</v>
      </c>
      <c r="S3178" t="s">
        <v>55</v>
      </c>
      <c r="T3178">
        <v>309</v>
      </c>
      <c r="U3178" t="s">
        <v>49</v>
      </c>
    </row>
    <row r="3179" spans="18:21" x14ac:dyDescent="0.3">
      <c r="R3179">
        <v>95</v>
      </c>
      <c r="S3179" t="s">
        <v>49</v>
      </c>
      <c r="T3179">
        <v>421</v>
      </c>
      <c r="U3179" t="s">
        <v>49</v>
      </c>
    </row>
    <row r="3180" spans="18:21" x14ac:dyDescent="0.3">
      <c r="R3180">
        <v>322</v>
      </c>
      <c r="S3180" t="s">
        <v>49</v>
      </c>
      <c r="T3180">
        <v>132</v>
      </c>
      <c r="U3180" t="s">
        <v>49</v>
      </c>
    </row>
    <row r="3181" spans="18:21" x14ac:dyDescent="0.3">
      <c r="R3181">
        <v>106</v>
      </c>
      <c r="S3181" t="s">
        <v>49</v>
      </c>
      <c r="T3181">
        <v>273</v>
      </c>
      <c r="U3181" t="s">
        <v>49</v>
      </c>
    </row>
    <row r="3182" spans="18:21" x14ac:dyDescent="0.3">
      <c r="R3182">
        <v>20</v>
      </c>
      <c r="S3182" t="s">
        <v>49</v>
      </c>
      <c r="T3182">
        <v>291</v>
      </c>
      <c r="U3182" t="s">
        <v>49</v>
      </c>
    </row>
    <row r="3183" spans="18:21" x14ac:dyDescent="0.3">
      <c r="R3183">
        <v>178</v>
      </c>
      <c r="S3183" t="s">
        <v>49</v>
      </c>
      <c r="T3183">
        <v>83</v>
      </c>
      <c r="U3183" t="s">
        <v>49</v>
      </c>
    </row>
    <row r="3184" spans="18:21" x14ac:dyDescent="0.3">
      <c r="R3184">
        <v>325</v>
      </c>
      <c r="S3184" t="s">
        <v>49</v>
      </c>
      <c r="T3184">
        <v>793</v>
      </c>
      <c r="U3184" t="s">
        <v>49</v>
      </c>
    </row>
    <row r="3185" spans="18:21" x14ac:dyDescent="0.3">
      <c r="R3185">
        <v>343</v>
      </c>
      <c r="S3185" t="s">
        <v>49</v>
      </c>
      <c r="T3185">
        <v>119</v>
      </c>
      <c r="U3185" t="s">
        <v>49</v>
      </c>
    </row>
    <row r="3186" spans="18:21" x14ac:dyDescent="0.3">
      <c r="R3186">
        <v>213</v>
      </c>
      <c r="S3186" t="s">
        <v>55</v>
      </c>
      <c r="T3186">
        <v>312</v>
      </c>
      <c r="U3186" t="s">
        <v>49</v>
      </c>
    </row>
    <row r="3187" spans="18:21" x14ac:dyDescent="0.3">
      <c r="R3187">
        <v>193</v>
      </c>
      <c r="S3187" t="s">
        <v>49</v>
      </c>
      <c r="T3187">
        <v>103</v>
      </c>
      <c r="U3187" t="s">
        <v>49</v>
      </c>
    </row>
    <row r="3188" spans="18:21" x14ac:dyDescent="0.3">
      <c r="R3188">
        <v>168</v>
      </c>
      <c r="S3188" t="s">
        <v>49</v>
      </c>
      <c r="T3188">
        <v>101</v>
      </c>
      <c r="U3188" t="s">
        <v>49</v>
      </c>
    </row>
    <row r="3189" spans="18:21" x14ac:dyDescent="0.3">
      <c r="R3189">
        <v>423</v>
      </c>
      <c r="S3189" t="s">
        <v>55</v>
      </c>
      <c r="T3189">
        <v>48</v>
      </c>
      <c r="U3189" t="s">
        <v>49</v>
      </c>
    </row>
    <row r="3190" spans="18:21" x14ac:dyDescent="0.3">
      <c r="R3190">
        <v>218</v>
      </c>
      <c r="S3190" t="s">
        <v>49</v>
      </c>
      <c r="T3190">
        <v>228</v>
      </c>
      <c r="U3190" t="s">
        <v>49</v>
      </c>
    </row>
    <row r="3191" spans="18:21" x14ac:dyDescent="0.3">
      <c r="R3191">
        <v>158</v>
      </c>
      <c r="S3191" t="s">
        <v>49</v>
      </c>
      <c r="T3191">
        <v>81</v>
      </c>
      <c r="U3191" t="s">
        <v>49</v>
      </c>
    </row>
    <row r="3192" spans="18:21" x14ac:dyDescent="0.3">
      <c r="R3192">
        <v>433</v>
      </c>
      <c r="S3192" t="s">
        <v>49</v>
      </c>
      <c r="T3192">
        <v>152</v>
      </c>
      <c r="U3192" t="s">
        <v>49</v>
      </c>
    </row>
    <row r="3193" spans="18:21" x14ac:dyDescent="0.3">
      <c r="R3193">
        <v>252</v>
      </c>
      <c r="S3193" t="s">
        <v>49</v>
      </c>
      <c r="T3193">
        <v>160</v>
      </c>
      <c r="U3193" t="s">
        <v>49</v>
      </c>
    </row>
    <row r="3194" spans="18:21" x14ac:dyDescent="0.3">
      <c r="R3194">
        <v>175</v>
      </c>
      <c r="S3194" t="s">
        <v>49</v>
      </c>
      <c r="T3194">
        <v>59</v>
      </c>
      <c r="U3194" t="s">
        <v>49</v>
      </c>
    </row>
    <row r="3195" spans="18:21" x14ac:dyDescent="0.3">
      <c r="R3195">
        <v>192</v>
      </c>
      <c r="S3195" t="s">
        <v>49</v>
      </c>
      <c r="T3195">
        <v>297</v>
      </c>
      <c r="U3195" t="s">
        <v>49</v>
      </c>
    </row>
    <row r="3196" spans="18:21" x14ac:dyDescent="0.3">
      <c r="R3196">
        <v>158</v>
      </c>
      <c r="S3196" t="s">
        <v>49</v>
      </c>
      <c r="T3196">
        <v>147</v>
      </c>
      <c r="U3196" t="s">
        <v>49</v>
      </c>
    </row>
    <row r="3197" spans="18:21" x14ac:dyDescent="0.3">
      <c r="R3197">
        <v>114</v>
      </c>
      <c r="S3197" t="s">
        <v>49</v>
      </c>
      <c r="T3197">
        <v>143</v>
      </c>
      <c r="U3197" t="s">
        <v>49</v>
      </c>
    </row>
    <row r="3198" spans="18:21" x14ac:dyDescent="0.3">
      <c r="R3198">
        <v>246</v>
      </c>
      <c r="S3198" t="s">
        <v>49</v>
      </c>
      <c r="T3198">
        <v>75</v>
      </c>
      <c r="U3198" t="s">
        <v>49</v>
      </c>
    </row>
    <row r="3199" spans="18:21" x14ac:dyDescent="0.3">
      <c r="R3199">
        <v>44</v>
      </c>
      <c r="S3199" t="s">
        <v>49</v>
      </c>
      <c r="T3199">
        <v>338</v>
      </c>
      <c r="U3199" t="s">
        <v>49</v>
      </c>
    </row>
    <row r="3200" spans="18:21" x14ac:dyDescent="0.3">
      <c r="R3200">
        <v>136</v>
      </c>
      <c r="S3200" t="s">
        <v>49</v>
      </c>
      <c r="T3200">
        <v>29</v>
      </c>
      <c r="U3200" t="s">
        <v>49</v>
      </c>
    </row>
    <row r="3201" spans="18:21" x14ac:dyDescent="0.3">
      <c r="R3201">
        <v>247</v>
      </c>
      <c r="S3201" t="s">
        <v>49</v>
      </c>
      <c r="T3201">
        <v>159</v>
      </c>
      <c r="U3201" t="s">
        <v>49</v>
      </c>
    </row>
    <row r="3202" spans="18:21" x14ac:dyDescent="0.3">
      <c r="R3202">
        <v>227</v>
      </c>
      <c r="S3202" t="s">
        <v>49</v>
      </c>
      <c r="T3202">
        <v>85</v>
      </c>
      <c r="U3202" t="s">
        <v>49</v>
      </c>
    </row>
    <row r="3203" spans="18:21" x14ac:dyDescent="0.3">
      <c r="R3203">
        <v>219</v>
      </c>
      <c r="S3203" t="s">
        <v>49</v>
      </c>
      <c r="T3203">
        <v>15</v>
      </c>
      <c r="U3203" t="s">
        <v>49</v>
      </c>
    </row>
    <row r="3204" spans="18:21" x14ac:dyDescent="0.3">
      <c r="R3204">
        <v>326</v>
      </c>
      <c r="S3204" t="s">
        <v>55</v>
      </c>
      <c r="T3204">
        <v>198</v>
      </c>
      <c r="U3204" t="s">
        <v>49</v>
      </c>
    </row>
    <row r="3205" spans="18:21" x14ac:dyDescent="0.3">
      <c r="R3205">
        <v>226</v>
      </c>
      <c r="S3205" t="s">
        <v>49</v>
      </c>
      <c r="T3205">
        <v>114</v>
      </c>
      <c r="U3205" t="s">
        <v>49</v>
      </c>
    </row>
    <row r="3206" spans="18:21" x14ac:dyDescent="0.3">
      <c r="R3206">
        <v>351</v>
      </c>
      <c r="S3206" t="s">
        <v>49</v>
      </c>
      <c r="T3206">
        <v>1117</v>
      </c>
      <c r="U3206" t="s">
        <v>49</v>
      </c>
    </row>
    <row r="3207" spans="18:21" x14ac:dyDescent="0.3">
      <c r="R3207">
        <v>341</v>
      </c>
      <c r="S3207" t="s">
        <v>49</v>
      </c>
      <c r="T3207">
        <v>343</v>
      </c>
      <c r="U3207" t="s">
        <v>49</v>
      </c>
    </row>
    <row r="3208" spans="18:21" x14ac:dyDescent="0.3">
      <c r="R3208">
        <v>124</v>
      </c>
      <c r="S3208" t="s">
        <v>49</v>
      </c>
      <c r="T3208">
        <v>59</v>
      </c>
      <c r="U3208" t="s">
        <v>49</v>
      </c>
    </row>
    <row r="3209" spans="18:21" x14ac:dyDescent="0.3">
      <c r="R3209">
        <v>123</v>
      </c>
      <c r="S3209" t="s">
        <v>49</v>
      </c>
      <c r="T3209">
        <v>31</v>
      </c>
      <c r="U3209" t="s">
        <v>49</v>
      </c>
    </row>
    <row r="3210" spans="18:21" x14ac:dyDescent="0.3">
      <c r="R3210">
        <v>244</v>
      </c>
      <c r="S3210" t="s">
        <v>49</v>
      </c>
      <c r="T3210">
        <v>212</v>
      </c>
      <c r="U3210" t="s">
        <v>49</v>
      </c>
    </row>
    <row r="3211" spans="18:21" x14ac:dyDescent="0.3">
      <c r="R3211">
        <v>151</v>
      </c>
      <c r="S3211" t="s">
        <v>49</v>
      </c>
      <c r="T3211">
        <v>157</v>
      </c>
      <c r="U3211" t="s">
        <v>49</v>
      </c>
    </row>
    <row r="3212" spans="18:21" x14ac:dyDescent="0.3">
      <c r="R3212">
        <v>736</v>
      </c>
      <c r="S3212" t="s">
        <v>49</v>
      </c>
      <c r="T3212">
        <v>96</v>
      </c>
      <c r="U3212" t="s">
        <v>49</v>
      </c>
    </row>
    <row r="3213" spans="18:21" x14ac:dyDescent="0.3">
      <c r="R3213">
        <v>109</v>
      </c>
      <c r="S3213" t="s">
        <v>49</v>
      </c>
      <c r="T3213">
        <v>245</v>
      </c>
      <c r="U3213" t="s">
        <v>49</v>
      </c>
    </row>
    <row r="3214" spans="18:21" x14ac:dyDescent="0.3">
      <c r="R3214">
        <v>117</v>
      </c>
      <c r="S3214" t="s">
        <v>49</v>
      </c>
      <c r="T3214">
        <v>72</v>
      </c>
      <c r="U3214" t="s">
        <v>49</v>
      </c>
    </row>
    <row r="3215" spans="18:21" x14ac:dyDescent="0.3">
      <c r="R3215">
        <v>77</v>
      </c>
      <c r="S3215" t="s">
        <v>49</v>
      </c>
      <c r="T3215">
        <v>700</v>
      </c>
      <c r="U3215" t="s">
        <v>49</v>
      </c>
    </row>
    <row r="3216" spans="18:21" x14ac:dyDescent="0.3">
      <c r="R3216">
        <v>42</v>
      </c>
      <c r="S3216" t="s">
        <v>49</v>
      </c>
      <c r="T3216">
        <v>107</v>
      </c>
      <c r="U3216" t="s">
        <v>49</v>
      </c>
    </row>
    <row r="3217" spans="18:21" x14ac:dyDescent="0.3">
      <c r="R3217">
        <v>252</v>
      </c>
      <c r="S3217" t="s">
        <v>49</v>
      </c>
      <c r="T3217">
        <v>312</v>
      </c>
      <c r="U3217" t="s">
        <v>49</v>
      </c>
    </row>
    <row r="3218" spans="18:21" x14ac:dyDescent="0.3">
      <c r="R3218">
        <v>179</v>
      </c>
      <c r="S3218" t="s">
        <v>49</v>
      </c>
      <c r="T3218">
        <v>153</v>
      </c>
      <c r="U3218" t="s">
        <v>49</v>
      </c>
    </row>
    <row r="3219" spans="18:21" x14ac:dyDescent="0.3">
      <c r="R3219">
        <v>106</v>
      </c>
      <c r="S3219" t="s">
        <v>49</v>
      </c>
      <c r="T3219">
        <v>55</v>
      </c>
      <c r="U3219" t="s">
        <v>49</v>
      </c>
    </row>
    <row r="3220" spans="18:21" x14ac:dyDescent="0.3">
      <c r="R3220">
        <v>281</v>
      </c>
      <c r="S3220" t="s">
        <v>49</v>
      </c>
      <c r="T3220">
        <v>38</v>
      </c>
      <c r="U3220" t="s">
        <v>49</v>
      </c>
    </row>
    <row r="3221" spans="18:21" x14ac:dyDescent="0.3">
      <c r="R3221">
        <v>384</v>
      </c>
      <c r="S3221" t="s">
        <v>55</v>
      </c>
      <c r="T3221">
        <v>96</v>
      </c>
      <c r="U3221" t="s">
        <v>49</v>
      </c>
    </row>
    <row r="3222" spans="18:21" x14ac:dyDescent="0.3">
      <c r="R3222">
        <v>217</v>
      </c>
      <c r="S3222" t="s">
        <v>49</v>
      </c>
      <c r="T3222">
        <v>397</v>
      </c>
      <c r="U3222" t="s">
        <v>49</v>
      </c>
    </row>
    <row r="3223" spans="18:21" x14ac:dyDescent="0.3">
      <c r="R3223">
        <v>144</v>
      </c>
      <c r="S3223" t="s">
        <v>49</v>
      </c>
      <c r="T3223">
        <v>208</v>
      </c>
      <c r="U3223" t="s">
        <v>49</v>
      </c>
    </row>
    <row r="3224" spans="18:21" x14ac:dyDescent="0.3">
      <c r="R3224">
        <v>374</v>
      </c>
      <c r="S3224" t="s">
        <v>49</v>
      </c>
      <c r="T3224">
        <v>122</v>
      </c>
      <c r="U3224" t="s">
        <v>49</v>
      </c>
    </row>
    <row r="3225" spans="18:21" x14ac:dyDescent="0.3">
      <c r="R3225">
        <v>298</v>
      </c>
      <c r="S3225" t="s">
        <v>49</v>
      </c>
      <c r="T3225">
        <v>109</v>
      </c>
      <c r="U3225" t="s">
        <v>49</v>
      </c>
    </row>
    <row r="3226" spans="18:21" x14ac:dyDescent="0.3">
      <c r="R3226">
        <v>814</v>
      </c>
      <c r="S3226" t="s">
        <v>55</v>
      </c>
      <c r="T3226">
        <v>74</v>
      </c>
      <c r="U3226" t="s">
        <v>49</v>
      </c>
    </row>
    <row r="3227" spans="18:21" x14ac:dyDescent="0.3">
      <c r="R3227">
        <v>33</v>
      </c>
      <c r="S3227" t="s">
        <v>49</v>
      </c>
      <c r="T3227">
        <v>72</v>
      </c>
      <c r="U3227" t="s">
        <v>49</v>
      </c>
    </row>
    <row r="3228" spans="18:21" x14ac:dyDescent="0.3">
      <c r="R3228">
        <v>128</v>
      </c>
      <c r="S3228" t="s">
        <v>49</v>
      </c>
      <c r="T3228">
        <v>383</v>
      </c>
      <c r="U3228" t="s">
        <v>49</v>
      </c>
    </row>
    <row r="3229" spans="18:21" x14ac:dyDescent="0.3">
      <c r="R3229">
        <v>129</v>
      </c>
      <c r="S3229" t="s">
        <v>49</v>
      </c>
      <c r="T3229">
        <v>113</v>
      </c>
      <c r="U3229" t="s">
        <v>49</v>
      </c>
    </row>
    <row r="3230" spans="18:21" x14ac:dyDescent="0.3">
      <c r="R3230">
        <v>274</v>
      </c>
      <c r="S3230" t="s">
        <v>49</v>
      </c>
      <c r="T3230">
        <v>400</v>
      </c>
      <c r="U3230" t="s">
        <v>49</v>
      </c>
    </row>
    <row r="3231" spans="18:21" x14ac:dyDescent="0.3">
      <c r="R3231">
        <v>984</v>
      </c>
      <c r="S3231" t="s">
        <v>55</v>
      </c>
      <c r="T3231">
        <v>387</v>
      </c>
      <c r="U3231" t="s">
        <v>49</v>
      </c>
    </row>
    <row r="3232" spans="18:21" x14ac:dyDescent="0.3">
      <c r="R3232">
        <v>413</v>
      </c>
      <c r="S3232" t="s">
        <v>49</v>
      </c>
      <c r="T3232">
        <v>59</v>
      </c>
      <c r="U3232" t="s">
        <v>49</v>
      </c>
    </row>
    <row r="3233" spans="18:21" x14ac:dyDescent="0.3">
      <c r="R3233">
        <v>44</v>
      </c>
      <c r="S3233" t="s">
        <v>49</v>
      </c>
      <c r="T3233">
        <v>528</v>
      </c>
      <c r="U3233" t="s">
        <v>49</v>
      </c>
    </row>
    <row r="3234" spans="18:21" x14ac:dyDescent="0.3">
      <c r="R3234">
        <v>70</v>
      </c>
      <c r="S3234" t="s">
        <v>49</v>
      </c>
      <c r="T3234">
        <v>38</v>
      </c>
      <c r="U3234" t="s">
        <v>49</v>
      </c>
    </row>
    <row r="3235" spans="18:21" x14ac:dyDescent="0.3">
      <c r="R3235">
        <v>463</v>
      </c>
      <c r="S3235" t="s">
        <v>49</v>
      </c>
      <c r="T3235">
        <v>1139</v>
      </c>
      <c r="U3235" t="s">
        <v>49</v>
      </c>
    </row>
    <row r="3236" spans="18:21" x14ac:dyDescent="0.3">
      <c r="R3236">
        <v>96</v>
      </c>
      <c r="S3236" t="s">
        <v>49</v>
      </c>
      <c r="T3236">
        <v>286</v>
      </c>
      <c r="U3236" t="s">
        <v>49</v>
      </c>
    </row>
    <row r="3237" spans="18:21" x14ac:dyDescent="0.3">
      <c r="R3237">
        <v>276</v>
      </c>
      <c r="S3237" t="s">
        <v>49</v>
      </c>
      <c r="T3237">
        <v>369</v>
      </c>
      <c r="U3237" t="s">
        <v>49</v>
      </c>
    </row>
    <row r="3238" spans="18:21" x14ac:dyDescent="0.3">
      <c r="R3238">
        <v>257</v>
      </c>
      <c r="S3238" t="s">
        <v>49</v>
      </c>
      <c r="T3238">
        <v>333</v>
      </c>
      <c r="U3238" t="s">
        <v>49</v>
      </c>
    </row>
    <row r="3239" spans="18:21" x14ac:dyDescent="0.3">
      <c r="R3239">
        <v>131</v>
      </c>
      <c r="S3239" t="s">
        <v>49</v>
      </c>
      <c r="T3239">
        <v>198</v>
      </c>
      <c r="U3239" t="s">
        <v>49</v>
      </c>
    </row>
    <row r="3240" spans="18:21" x14ac:dyDescent="0.3">
      <c r="R3240">
        <v>586</v>
      </c>
      <c r="S3240" t="s">
        <v>49</v>
      </c>
      <c r="T3240">
        <v>106</v>
      </c>
      <c r="U3240" t="s">
        <v>49</v>
      </c>
    </row>
    <row r="3241" spans="18:21" x14ac:dyDescent="0.3">
      <c r="R3241">
        <v>267</v>
      </c>
      <c r="S3241" t="s">
        <v>55</v>
      </c>
      <c r="T3241">
        <v>423</v>
      </c>
      <c r="U3241" t="s">
        <v>49</v>
      </c>
    </row>
    <row r="3242" spans="18:21" x14ac:dyDescent="0.3">
      <c r="R3242">
        <v>29</v>
      </c>
      <c r="S3242" t="s">
        <v>49</v>
      </c>
      <c r="T3242">
        <v>116</v>
      </c>
      <c r="U3242" t="s">
        <v>49</v>
      </c>
    </row>
    <row r="3243" spans="18:21" x14ac:dyDescent="0.3">
      <c r="R3243">
        <v>65</v>
      </c>
      <c r="S3243" t="s">
        <v>49</v>
      </c>
      <c r="T3243">
        <v>102</v>
      </c>
      <c r="U3243" t="s">
        <v>49</v>
      </c>
    </row>
    <row r="3244" spans="18:21" x14ac:dyDescent="0.3">
      <c r="R3244">
        <v>67</v>
      </c>
      <c r="S3244" t="s">
        <v>49</v>
      </c>
      <c r="T3244">
        <v>384</v>
      </c>
      <c r="U3244" t="s">
        <v>49</v>
      </c>
    </row>
    <row r="3245" spans="18:21" x14ac:dyDescent="0.3">
      <c r="R3245">
        <v>190</v>
      </c>
      <c r="S3245" t="s">
        <v>49</v>
      </c>
      <c r="T3245">
        <v>156</v>
      </c>
      <c r="U3245" t="s">
        <v>49</v>
      </c>
    </row>
    <row r="3246" spans="18:21" x14ac:dyDescent="0.3">
      <c r="R3246">
        <v>287</v>
      </c>
      <c r="S3246" t="s">
        <v>49</v>
      </c>
      <c r="T3246">
        <v>99</v>
      </c>
      <c r="U3246" t="s">
        <v>49</v>
      </c>
    </row>
    <row r="3247" spans="18:21" x14ac:dyDescent="0.3">
      <c r="R3247">
        <v>77</v>
      </c>
      <c r="S3247" t="s">
        <v>49</v>
      </c>
      <c r="T3247">
        <v>20</v>
      </c>
      <c r="U3247" t="s">
        <v>49</v>
      </c>
    </row>
    <row r="3248" spans="18:21" x14ac:dyDescent="0.3">
      <c r="R3248">
        <v>169</v>
      </c>
      <c r="S3248" t="s">
        <v>49</v>
      </c>
      <c r="T3248">
        <v>258</v>
      </c>
      <c r="U3248" t="s">
        <v>49</v>
      </c>
    </row>
    <row r="3249" spans="18:21" x14ac:dyDescent="0.3">
      <c r="R3249">
        <v>25</v>
      </c>
      <c r="S3249" t="s">
        <v>49</v>
      </c>
      <c r="T3249">
        <v>85</v>
      </c>
      <c r="U3249" t="s">
        <v>49</v>
      </c>
    </row>
    <row r="3250" spans="18:21" x14ac:dyDescent="0.3">
      <c r="R3250">
        <v>669</v>
      </c>
      <c r="S3250" t="s">
        <v>55</v>
      </c>
      <c r="T3250">
        <v>355</v>
      </c>
      <c r="U3250" t="s">
        <v>49</v>
      </c>
    </row>
    <row r="3251" spans="18:21" x14ac:dyDescent="0.3">
      <c r="R3251">
        <v>122</v>
      </c>
      <c r="S3251" t="s">
        <v>49</v>
      </c>
      <c r="T3251">
        <v>66</v>
      </c>
      <c r="U3251" t="s">
        <v>49</v>
      </c>
    </row>
    <row r="3252" spans="18:21" x14ac:dyDescent="0.3">
      <c r="R3252">
        <v>269</v>
      </c>
      <c r="S3252" t="s">
        <v>55</v>
      </c>
      <c r="T3252">
        <v>467</v>
      </c>
      <c r="U3252" t="s">
        <v>49</v>
      </c>
    </row>
    <row r="3253" spans="18:21" x14ac:dyDescent="0.3">
      <c r="R3253">
        <v>167</v>
      </c>
      <c r="S3253" t="s">
        <v>49</v>
      </c>
      <c r="T3253">
        <v>582</v>
      </c>
      <c r="U3253" t="s">
        <v>49</v>
      </c>
    </row>
    <row r="3254" spans="18:21" x14ac:dyDescent="0.3">
      <c r="R3254">
        <v>244</v>
      </c>
      <c r="S3254" t="s">
        <v>49</v>
      </c>
      <c r="T3254">
        <v>185</v>
      </c>
      <c r="U3254" t="s">
        <v>49</v>
      </c>
    </row>
    <row r="3255" spans="18:21" x14ac:dyDescent="0.3">
      <c r="R3255">
        <v>99</v>
      </c>
      <c r="S3255" t="s">
        <v>49</v>
      </c>
      <c r="T3255">
        <v>13</v>
      </c>
      <c r="U3255" t="s">
        <v>49</v>
      </c>
    </row>
    <row r="3256" spans="18:21" x14ac:dyDescent="0.3">
      <c r="R3256">
        <v>76</v>
      </c>
      <c r="S3256" t="s">
        <v>49</v>
      </c>
      <c r="T3256">
        <v>98</v>
      </c>
      <c r="U3256" t="s">
        <v>49</v>
      </c>
    </row>
    <row r="3257" spans="18:21" x14ac:dyDescent="0.3">
      <c r="R3257">
        <v>252</v>
      </c>
      <c r="S3257" t="s">
        <v>49</v>
      </c>
      <c r="T3257">
        <v>127</v>
      </c>
      <c r="U3257" t="s">
        <v>49</v>
      </c>
    </row>
    <row r="3258" spans="18:21" x14ac:dyDescent="0.3">
      <c r="R3258">
        <v>213</v>
      </c>
      <c r="S3258" t="s">
        <v>55</v>
      </c>
      <c r="T3258">
        <v>45</v>
      </c>
      <c r="U3258" t="s">
        <v>49</v>
      </c>
    </row>
    <row r="3259" spans="18:21" x14ac:dyDescent="0.3">
      <c r="R3259">
        <v>14</v>
      </c>
      <c r="S3259" t="s">
        <v>49</v>
      </c>
      <c r="T3259">
        <v>244</v>
      </c>
      <c r="U3259" t="s">
        <v>49</v>
      </c>
    </row>
    <row r="3260" spans="18:21" x14ac:dyDescent="0.3">
      <c r="R3260">
        <v>121</v>
      </c>
      <c r="S3260" t="s">
        <v>49</v>
      </c>
      <c r="T3260">
        <v>561</v>
      </c>
      <c r="U3260" t="s">
        <v>49</v>
      </c>
    </row>
    <row r="3261" spans="18:21" x14ac:dyDescent="0.3">
      <c r="R3261">
        <v>153</v>
      </c>
      <c r="S3261" t="s">
        <v>49</v>
      </c>
      <c r="T3261">
        <v>182</v>
      </c>
      <c r="U3261" t="s">
        <v>49</v>
      </c>
    </row>
    <row r="3262" spans="18:21" x14ac:dyDescent="0.3">
      <c r="R3262">
        <v>8</v>
      </c>
      <c r="S3262" t="s">
        <v>49</v>
      </c>
      <c r="T3262">
        <v>618</v>
      </c>
      <c r="U3262" t="s">
        <v>49</v>
      </c>
    </row>
    <row r="3263" spans="18:21" x14ac:dyDescent="0.3">
      <c r="R3263">
        <v>244</v>
      </c>
      <c r="S3263" t="s">
        <v>49</v>
      </c>
      <c r="T3263">
        <v>198</v>
      </c>
      <c r="U3263" t="s">
        <v>49</v>
      </c>
    </row>
    <row r="3264" spans="18:21" x14ac:dyDescent="0.3">
      <c r="R3264">
        <v>67</v>
      </c>
      <c r="S3264" t="s">
        <v>49</v>
      </c>
      <c r="T3264">
        <v>126</v>
      </c>
      <c r="U3264" t="s">
        <v>49</v>
      </c>
    </row>
    <row r="3265" spans="18:21" x14ac:dyDescent="0.3">
      <c r="R3265">
        <v>169</v>
      </c>
      <c r="S3265" t="s">
        <v>49</v>
      </c>
      <c r="T3265">
        <v>715</v>
      </c>
      <c r="U3265" t="s">
        <v>49</v>
      </c>
    </row>
    <row r="3266" spans="18:21" x14ac:dyDescent="0.3">
      <c r="R3266">
        <v>86</v>
      </c>
      <c r="S3266" t="s">
        <v>49</v>
      </c>
      <c r="T3266">
        <v>63</v>
      </c>
      <c r="U3266" t="s">
        <v>49</v>
      </c>
    </row>
    <row r="3267" spans="18:21" x14ac:dyDescent="0.3">
      <c r="R3267">
        <v>277</v>
      </c>
      <c r="S3267" t="s">
        <v>49</v>
      </c>
      <c r="T3267">
        <v>66</v>
      </c>
      <c r="U3267" t="s">
        <v>49</v>
      </c>
    </row>
    <row r="3268" spans="18:21" x14ac:dyDescent="0.3">
      <c r="R3268">
        <v>154</v>
      </c>
      <c r="S3268" t="s">
        <v>49</v>
      </c>
      <c r="T3268">
        <v>96</v>
      </c>
      <c r="U3268" t="s">
        <v>49</v>
      </c>
    </row>
    <row r="3269" spans="18:21" x14ac:dyDescent="0.3">
      <c r="R3269">
        <v>135</v>
      </c>
      <c r="S3269" t="s">
        <v>49</v>
      </c>
      <c r="T3269">
        <v>364</v>
      </c>
      <c r="U3269" t="s">
        <v>49</v>
      </c>
    </row>
    <row r="3270" spans="18:21" x14ac:dyDescent="0.3">
      <c r="R3270">
        <v>392</v>
      </c>
      <c r="S3270" t="s">
        <v>49</v>
      </c>
      <c r="T3270">
        <v>298</v>
      </c>
      <c r="U3270" t="s">
        <v>49</v>
      </c>
    </row>
    <row r="3271" spans="18:21" x14ac:dyDescent="0.3">
      <c r="R3271">
        <v>133</v>
      </c>
      <c r="S3271" t="s">
        <v>49</v>
      </c>
      <c r="T3271">
        <v>341</v>
      </c>
      <c r="U3271" t="s">
        <v>49</v>
      </c>
    </row>
    <row r="3272" spans="18:21" x14ac:dyDescent="0.3">
      <c r="R3272">
        <v>96</v>
      </c>
      <c r="S3272" t="s">
        <v>49</v>
      </c>
      <c r="T3272">
        <v>364</v>
      </c>
      <c r="U3272" t="s">
        <v>49</v>
      </c>
    </row>
    <row r="3273" spans="18:21" x14ac:dyDescent="0.3">
      <c r="R3273">
        <v>446</v>
      </c>
      <c r="S3273" t="s">
        <v>55</v>
      </c>
      <c r="T3273">
        <v>234</v>
      </c>
      <c r="U3273" t="s">
        <v>49</v>
      </c>
    </row>
    <row r="3274" spans="18:21" x14ac:dyDescent="0.3">
      <c r="R3274">
        <v>20</v>
      </c>
      <c r="S3274" t="s">
        <v>49</v>
      </c>
      <c r="T3274">
        <v>310</v>
      </c>
      <c r="U3274" t="s">
        <v>49</v>
      </c>
    </row>
    <row r="3275" spans="18:21" x14ac:dyDescent="0.3">
      <c r="R3275">
        <v>291</v>
      </c>
      <c r="S3275" t="s">
        <v>49</v>
      </c>
      <c r="T3275">
        <v>123</v>
      </c>
      <c r="U3275" t="s">
        <v>49</v>
      </c>
    </row>
    <row r="3276" spans="18:21" x14ac:dyDescent="0.3">
      <c r="R3276">
        <v>214</v>
      </c>
      <c r="S3276" t="s">
        <v>49</v>
      </c>
      <c r="T3276">
        <v>253</v>
      </c>
      <c r="U3276" t="s">
        <v>49</v>
      </c>
    </row>
    <row r="3277" spans="18:21" x14ac:dyDescent="0.3">
      <c r="R3277">
        <v>159</v>
      </c>
      <c r="S3277" t="s">
        <v>49</v>
      </c>
      <c r="T3277">
        <v>96</v>
      </c>
      <c r="U3277" t="s">
        <v>49</v>
      </c>
    </row>
    <row r="3278" spans="18:21" x14ac:dyDescent="0.3">
      <c r="R3278">
        <v>275</v>
      </c>
      <c r="S3278" t="s">
        <v>49</v>
      </c>
      <c r="T3278">
        <v>501</v>
      </c>
      <c r="U3278" t="s">
        <v>49</v>
      </c>
    </row>
    <row r="3279" spans="18:21" x14ac:dyDescent="0.3">
      <c r="R3279">
        <v>128</v>
      </c>
      <c r="S3279" t="s">
        <v>49</v>
      </c>
      <c r="T3279">
        <v>67</v>
      </c>
      <c r="U3279" t="s">
        <v>49</v>
      </c>
    </row>
    <row r="3280" spans="18:21" x14ac:dyDescent="0.3">
      <c r="R3280">
        <v>207</v>
      </c>
      <c r="S3280" t="s">
        <v>49</v>
      </c>
      <c r="T3280">
        <v>281</v>
      </c>
      <c r="U3280" t="s">
        <v>49</v>
      </c>
    </row>
    <row r="3281" spans="18:21" x14ac:dyDescent="0.3">
      <c r="R3281">
        <v>146</v>
      </c>
      <c r="S3281" t="s">
        <v>49</v>
      </c>
      <c r="T3281">
        <v>475</v>
      </c>
      <c r="U3281" t="s">
        <v>49</v>
      </c>
    </row>
    <row r="3282" spans="18:21" x14ac:dyDescent="0.3">
      <c r="R3282">
        <v>22</v>
      </c>
      <c r="S3282" t="s">
        <v>49</v>
      </c>
      <c r="T3282">
        <v>205</v>
      </c>
      <c r="U3282" t="s">
        <v>49</v>
      </c>
    </row>
    <row r="3283" spans="18:21" x14ac:dyDescent="0.3">
      <c r="R3283">
        <v>239</v>
      </c>
      <c r="S3283" t="s">
        <v>49</v>
      </c>
      <c r="T3283">
        <v>272</v>
      </c>
      <c r="U3283" t="s">
        <v>49</v>
      </c>
    </row>
    <row r="3284" spans="18:21" x14ac:dyDescent="0.3">
      <c r="R3284">
        <v>92</v>
      </c>
      <c r="S3284" t="s">
        <v>49</v>
      </c>
      <c r="T3284">
        <v>349</v>
      </c>
      <c r="U3284" t="s">
        <v>49</v>
      </c>
    </row>
    <row r="3285" spans="18:21" x14ac:dyDescent="0.3">
      <c r="R3285">
        <v>149</v>
      </c>
      <c r="S3285" t="s">
        <v>49</v>
      </c>
      <c r="T3285">
        <v>216</v>
      </c>
      <c r="U3285" t="s">
        <v>49</v>
      </c>
    </row>
    <row r="3286" spans="18:21" x14ac:dyDescent="0.3">
      <c r="R3286">
        <v>107</v>
      </c>
      <c r="S3286" t="s">
        <v>49</v>
      </c>
      <c r="T3286">
        <v>183</v>
      </c>
      <c r="U3286" t="s">
        <v>49</v>
      </c>
    </row>
    <row r="3287" spans="18:21" x14ac:dyDescent="0.3">
      <c r="R3287">
        <v>71</v>
      </c>
      <c r="S3287" t="s">
        <v>49</v>
      </c>
      <c r="T3287">
        <v>130</v>
      </c>
      <c r="U3287" t="s">
        <v>49</v>
      </c>
    </row>
    <row r="3288" spans="18:21" x14ac:dyDescent="0.3">
      <c r="R3288">
        <v>122</v>
      </c>
      <c r="S3288" t="s">
        <v>49</v>
      </c>
      <c r="T3288">
        <v>61</v>
      </c>
      <c r="U3288" t="s">
        <v>49</v>
      </c>
    </row>
    <row r="3289" spans="18:21" x14ac:dyDescent="0.3">
      <c r="R3289">
        <v>16</v>
      </c>
      <c r="S3289" t="s">
        <v>49</v>
      </c>
      <c r="T3289">
        <v>92</v>
      </c>
      <c r="U3289" t="s">
        <v>49</v>
      </c>
    </row>
    <row r="3290" spans="18:21" x14ac:dyDescent="0.3">
      <c r="R3290">
        <v>251</v>
      </c>
      <c r="S3290" t="s">
        <v>49</v>
      </c>
      <c r="T3290">
        <v>37</v>
      </c>
      <c r="U3290" t="s">
        <v>49</v>
      </c>
    </row>
    <row r="3291" spans="18:21" x14ac:dyDescent="0.3">
      <c r="R3291">
        <v>215</v>
      </c>
      <c r="S3291" t="s">
        <v>49</v>
      </c>
      <c r="T3291">
        <v>354</v>
      </c>
      <c r="U3291" t="s">
        <v>49</v>
      </c>
    </row>
    <row r="3292" spans="18:21" x14ac:dyDescent="0.3">
      <c r="R3292">
        <v>128</v>
      </c>
      <c r="S3292" t="s">
        <v>49</v>
      </c>
      <c r="T3292">
        <v>203</v>
      </c>
      <c r="U3292" t="s">
        <v>49</v>
      </c>
    </row>
    <row r="3293" spans="18:21" x14ac:dyDescent="0.3">
      <c r="R3293">
        <v>445</v>
      </c>
      <c r="S3293" t="s">
        <v>49</v>
      </c>
      <c r="T3293">
        <v>152</v>
      </c>
      <c r="U3293" t="s">
        <v>49</v>
      </c>
    </row>
    <row r="3294" spans="18:21" x14ac:dyDescent="0.3">
      <c r="R3294">
        <v>76</v>
      </c>
      <c r="S3294" t="s">
        <v>49</v>
      </c>
      <c r="T3294">
        <v>41</v>
      </c>
      <c r="U3294" t="s">
        <v>49</v>
      </c>
    </row>
    <row r="3295" spans="18:21" x14ac:dyDescent="0.3">
      <c r="R3295">
        <v>206</v>
      </c>
      <c r="S3295" t="s">
        <v>49</v>
      </c>
      <c r="T3295">
        <v>20</v>
      </c>
      <c r="U3295" t="s">
        <v>49</v>
      </c>
    </row>
    <row r="3296" spans="18:21" x14ac:dyDescent="0.3">
      <c r="R3296">
        <v>155</v>
      </c>
      <c r="S3296" t="s">
        <v>49</v>
      </c>
      <c r="T3296">
        <v>277</v>
      </c>
      <c r="U3296" t="s">
        <v>49</v>
      </c>
    </row>
    <row r="3297" spans="18:21" x14ac:dyDescent="0.3">
      <c r="R3297">
        <v>429</v>
      </c>
      <c r="S3297" t="s">
        <v>49</v>
      </c>
      <c r="T3297">
        <v>83</v>
      </c>
      <c r="U3297" t="s">
        <v>49</v>
      </c>
    </row>
    <row r="3298" spans="18:21" x14ac:dyDescent="0.3">
      <c r="R3298">
        <v>133</v>
      </c>
      <c r="S3298" t="s">
        <v>49</v>
      </c>
      <c r="T3298">
        <v>531</v>
      </c>
      <c r="U3298" t="s">
        <v>49</v>
      </c>
    </row>
    <row r="3299" spans="18:21" x14ac:dyDescent="0.3">
      <c r="R3299">
        <v>474</v>
      </c>
      <c r="S3299" t="s">
        <v>55</v>
      </c>
      <c r="T3299">
        <v>91</v>
      </c>
      <c r="U3299" t="s">
        <v>49</v>
      </c>
    </row>
    <row r="3300" spans="18:21" x14ac:dyDescent="0.3">
      <c r="R3300">
        <v>578</v>
      </c>
      <c r="S3300" t="s">
        <v>49</v>
      </c>
      <c r="T3300">
        <v>315</v>
      </c>
      <c r="U3300" t="s">
        <v>49</v>
      </c>
    </row>
    <row r="3301" spans="18:21" x14ac:dyDescent="0.3">
      <c r="R3301">
        <v>17</v>
      </c>
      <c r="S3301" t="s">
        <v>49</v>
      </c>
      <c r="T3301">
        <v>70</v>
      </c>
      <c r="U3301" t="s">
        <v>49</v>
      </c>
    </row>
    <row r="3302" spans="18:21" x14ac:dyDescent="0.3">
      <c r="R3302">
        <v>74</v>
      </c>
      <c r="S3302" t="s">
        <v>49</v>
      </c>
      <c r="T3302">
        <v>384</v>
      </c>
      <c r="U3302" t="s">
        <v>49</v>
      </c>
    </row>
    <row r="3303" spans="18:21" x14ac:dyDescent="0.3">
      <c r="R3303">
        <v>239</v>
      </c>
      <c r="S3303" t="s">
        <v>55</v>
      </c>
      <c r="T3303">
        <v>105</v>
      </c>
      <c r="U3303" t="s">
        <v>49</v>
      </c>
    </row>
    <row r="3304" spans="18:21" x14ac:dyDescent="0.3">
      <c r="R3304">
        <v>275</v>
      </c>
      <c r="S3304" t="s">
        <v>49</v>
      </c>
      <c r="T3304">
        <v>305</v>
      </c>
      <c r="U3304" t="s">
        <v>49</v>
      </c>
    </row>
    <row r="3305" spans="18:21" x14ac:dyDescent="0.3">
      <c r="R3305">
        <v>101</v>
      </c>
      <c r="S3305" t="s">
        <v>49</v>
      </c>
      <c r="T3305">
        <v>199</v>
      </c>
      <c r="U3305" t="s">
        <v>49</v>
      </c>
    </row>
    <row r="3306" spans="18:21" x14ac:dyDescent="0.3">
      <c r="R3306">
        <v>671</v>
      </c>
      <c r="S3306" t="s">
        <v>55</v>
      </c>
      <c r="T3306">
        <v>25</v>
      </c>
      <c r="U3306" t="s">
        <v>49</v>
      </c>
    </row>
    <row r="3307" spans="18:21" x14ac:dyDescent="0.3">
      <c r="R3307">
        <v>998</v>
      </c>
      <c r="S3307" t="s">
        <v>55</v>
      </c>
      <c r="T3307">
        <v>147</v>
      </c>
      <c r="U3307" t="s">
        <v>49</v>
      </c>
    </row>
    <row r="3308" spans="18:21" x14ac:dyDescent="0.3">
      <c r="R3308">
        <v>271</v>
      </c>
      <c r="S3308" t="s">
        <v>49</v>
      </c>
      <c r="T3308">
        <v>538</v>
      </c>
      <c r="U3308" t="s">
        <v>49</v>
      </c>
    </row>
    <row r="3309" spans="18:21" x14ac:dyDescent="0.3">
      <c r="R3309">
        <v>133</v>
      </c>
      <c r="S3309" t="s">
        <v>49</v>
      </c>
      <c r="T3309">
        <v>77</v>
      </c>
      <c r="U3309" t="s">
        <v>49</v>
      </c>
    </row>
    <row r="3310" spans="18:21" x14ac:dyDescent="0.3">
      <c r="R3310">
        <v>84</v>
      </c>
      <c r="S3310" t="s">
        <v>49</v>
      </c>
      <c r="T3310">
        <v>94</v>
      </c>
      <c r="U3310" t="s">
        <v>49</v>
      </c>
    </row>
    <row r="3311" spans="18:21" x14ac:dyDescent="0.3">
      <c r="R3311">
        <v>281</v>
      </c>
      <c r="S3311" t="s">
        <v>49</v>
      </c>
      <c r="T3311">
        <v>143</v>
      </c>
      <c r="U3311" t="s">
        <v>49</v>
      </c>
    </row>
    <row r="3312" spans="18:21" x14ac:dyDescent="0.3">
      <c r="R3312">
        <v>250</v>
      </c>
      <c r="S3312" t="s">
        <v>49</v>
      </c>
      <c r="T3312">
        <v>104</v>
      </c>
      <c r="U3312" t="s">
        <v>49</v>
      </c>
    </row>
    <row r="3313" spans="18:21" x14ac:dyDescent="0.3">
      <c r="R3313">
        <v>144</v>
      </c>
      <c r="S3313" t="s">
        <v>55</v>
      </c>
      <c r="T3313">
        <v>48</v>
      </c>
      <c r="U3313" t="s">
        <v>49</v>
      </c>
    </row>
    <row r="3314" spans="18:21" x14ac:dyDescent="0.3">
      <c r="R3314">
        <v>432</v>
      </c>
      <c r="S3314" t="s">
        <v>49</v>
      </c>
      <c r="T3314">
        <v>74</v>
      </c>
      <c r="U3314" t="s">
        <v>49</v>
      </c>
    </row>
    <row r="3315" spans="18:21" x14ac:dyDescent="0.3">
      <c r="R3315">
        <v>411</v>
      </c>
      <c r="S3315" t="s">
        <v>49</v>
      </c>
      <c r="T3315">
        <v>427</v>
      </c>
      <c r="U3315" t="s">
        <v>49</v>
      </c>
    </row>
    <row r="3316" spans="18:21" x14ac:dyDescent="0.3">
      <c r="R3316">
        <v>428</v>
      </c>
      <c r="S3316" t="s">
        <v>49</v>
      </c>
      <c r="T3316">
        <v>73</v>
      </c>
      <c r="U3316" t="s">
        <v>49</v>
      </c>
    </row>
    <row r="3317" spans="18:21" x14ac:dyDescent="0.3">
      <c r="R3317">
        <v>249</v>
      </c>
      <c r="S3317" t="s">
        <v>55</v>
      </c>
      <c r="T3317">
        <v>14</v>
      </c>
      <c r="U3317" t="s">
        <v>49</v>
      </c>
    </row>
    <row r="3318" spans="18:21" x14ac:dyDescent="0.3">
      <c r="R3318">
        <v>235</v>
      </c>
      <c r="S3318" t="s">
        <v>49</v>
      </c>
      <c r="T3318">
        <v>333</v>
      </c>
      <c r="U3318" t="s">
        <v>49</v>
      </c>
    </row>
    <row r="3319" spans="18:21" x14ac:dyDescent="0.3">
      <c r="R3319">
        <v>267</v>
      </c>
      <c r="S3319" t="s">
        <v>55</v>
      </c>
      <c r="T3319">
        <v>244</v>
      </c>
      <c r="U3319" t="s">
        <v>49</v>
      </c>
    </row>
    <row r="3320" spans="18:21" x14ac:dyDescent="0.3">
      <c r="R3320">
        <v>595</v>
      </c>
      <c r="S3320" t="s">
        <v>49</v>
      </c>
      <c r="T3320">
        <v>242</v>
      </c>
      <c r="U3320" t="s">
        <v>49</v>
      </c>
    </row>
    <row r="3321" spans="18:21" x14ac:dyDescent="0.3">
      <c r="R3321">
        <v>28</v>
      </c>
      <c r="S3321" t="s">
        <v>49</v>
      </c>
      <c r="T3321">
        <v>222</v>
      </c>
      <c r="U3321" t="s">
        <v>49</v>
      </c>
    </row>
    <row r="3322" spans="18:21" x14ac:dyDescent="0.3">
      <c r="R3322">
        <v>257</v>
      </c>
      <c r="S3322" t="s">
        <v>49</v>
      </c>
      <c r="T3322">
        <v>130</v>
      </c>
      <c r="U3322" t="s">
        <v>49</v>
      </c>
    </row>
    <row r="3323" spans="18:21" x14ac:dyDescent="0.3">
      <c r="R3323">
        <v>630</v>
      </c>
      <c r="S3323" t="s">
        <v>55</v>
      </c>
      <c r="T3323">
        <v>490</v>
      </c>
      <c r="U3323" t="s">
        <v>49</v>
      </c>
    </row>
    <row r="3324" spans="18:21" x14ac:dyDescent="0.3">
      <c r="R3324">
        <v>747</v>
      </c>
      <c r="S3324" t="s">
        <v>49</v>
      </c>
      <c r="T3324">
        <v>258</v>
      </c>
      <c r="U3324" t="s">
        <v>49</v>
      </c>
    </row>
    <row r="3325" spans="18:21" x14ac:dyDescent="0.3">
      <c r="R3325">
        <v>87</v>
      </c>
      <c r="S3325" t="s">
        <v>49</v>
      </c>
      <c r="T3325">
        <v>337</v>
      </c>
      <c r="U3325" t="s">
        <v>49</v>
      </c>
    </row>
    <row r="3326" spans="18:21" x14ac:dyDescent="0.3">
      <c r="R3326">
        <v>187</v>
      </c>
      <c r="S3326" t="s">
        <v>49</v>
      </c>
      <c r="T3326">
        <v>220</v>
      </c>
      <c r="U3326" t="s">
        <v>49</v>
      </c>
    </row>
    <row r="3327" spans="18:21" x14ac:dyDescent="0.3">
      <c r="R3327">
        <v>452</v>
      </c>
      <c r="S3327" t="s">
        <v>49</v>
      </c>
      <c r="T3327">
        <v>79</v>
      </c>
      <c r="U3327" t="s">
        <v>49</v>
      </c>
    </row>
    <row r="3328" spans="18:21" x14ac:dyDescent="0.3">
      <c r="R3328">
        <v>36</v>
      </c>
      <c r="S3328" t="s">
        <v>49</v>
      </c>
      <c r="T3328">
        <v>250</v>
      </c>
      <c r="U3328" t="s">
        <v>49</v>
      </c>
    </row>
    <row r="3329" spans="18:21" x14ac:dyDescent="0.3">
      <c r="R3329">
        <v>277</v>
      </c>
      <c r="S3329" t="s">
        <v>49</v>
      </c>
      <c r="T3329">
        <v>130</v>
      </c>
      <c r="U3329" t="s">
        <v>49</v>
      </c>
    </row>
    <row r="3330" spans="18:21" x14ac:dyDescent="0.3">
      <c r="R3330">
        <v>118</v>
      </c>
      <c r="S3330" t="s">
        <v>49</v>
      </c>
      <c r="T3330">
        <v>515</v>
      </c>
      <c r="U3330" t="s">
        <v>49</v>
      </c>
    </row>
    <row r="3331" spans="18:21" x14ac:dyDescent="0.3">
      <c r="R3331">
        <v>197</v>
      </c>
      <c r="S3331" t="s">
        <v>49</v>
      </c>
      <c r="T3331">
        <v>238</v>
      </c>
      <c r="U3331" t="s">
        <v>49</v>
      </c>
    </row>
    <row r="3332" spans="18:21" x14ac:dyDescent="0.3">
      <c r="R3332">
        <v>101</v>
      </c>
      <c r="S3332" t="s">
        <v>49</v>
      </c>
      <c r="T3332">
        <v>32</v>
      </c>
      <c r="U3332" t="s">
        <v>49</v>
      </c>
    </row>
    <row r="3333" spans="18:21" x14ac:dyDescent="0.3">
      <c r="R3333">
        <v>282</v>
      </c>
      <c r="S3333" t="s">
        <v>55</v>
      </c>
      <c r="T3333">
        <v>907</v>
      </c>
      <c r="U3333" t="s">
        <v>49</v>
      </c>
    </row>
    <row r="3334" spans="18:21" x14ac:dyDescent="0.3">
      <c r="R3334">
        <v>8</v>
      </c>
      <c r="S3334" t="s">
        <v>49</v>
      </c>
      <c r="T3334">
        <v>162</v>
      </c>
      <c r="U3334" t="s">
        <v>49</v>
      </c>
    </row>
    <row r="3335" spans="18:21" x14ac:dyDescent="0.3">
      <c r="R3335">
        <v>1448</v>
      </c>
      <c r="S3335" t="s">
        <v>55</v>
      </c>
      <c r="T3335">
        <v>70</v>
      </c>
      <c r="U3335" t="s">
        <v>49</v>
      </c>
    </row>
    <row r="3336" spans="18:21" x14ac:dyDescent="0.3">
      <c r="R3336">
        <v>344</v>
      </c>
      <c r="S3336" t="s">
        <v>49</v>
      </c>
      <c r="T3336">
        <v>99</v>
      </c>
      <c r="U3336" t="s">
        <v>49</v>
      </c>
    </row>
    <row r="3337" spans="18:21" x14ac:dyDescent="0.3">
      <c r="R3337">
        <v>12</v>
      </c>
      <c r="S3337" t="s">
        <v>49</v>
      </c>
      <c r="T3337">
        <v>325</v>
      </c>
      <c r="U3337" t="s">
        <v>49</v>
      </c>
    </row>
    <row r="3338" spans="18:21" x14ac:dyDescent="0.3">
      <c r="R3338">
        <v>61</v>
      </c>
      <c r="S3338" t="s">
        <v>49</v>
      </c>
      <c r="T3338">
        <v>305</v>
      </c>
      <c r="U3338" t="s">
        <v>49</v>
      </c>
    </row>
    <row r="3339" spans="18:21" x14ac:dyDescent="0.3">
      <c r="R3339">
        <v>91</v>
      </c>
      <c r="S3339" t="s">
        <v>49</v>
      </c>
      <c r="T3339">
        <v>631</v>
      </c>
      <c r="U3339" t="s">
        <v>49</v>
      </c>
    </row>
    <row r="3340" spans="18:21" x14ac:dyDescent="0.3">
      <c r="R3340">
        <v>162</v>
      </c>
      <c r="S3340" t="s">
        <v>49</v>
      </c>
      <c r="T3340">
        <v>61</v>
      </c>
      <c r="U3340" t="s">
        <v>49</v>
      </c>
    </row>
    <row r="3341" spans="18:21" x14ac:dyDescent="0.3">
      <c r="R3341">
        <v>339</v>
      </c>
      <c r="S3341" t="s">
        <v>49</v>
      </c>
      <c r="T3341">
        <v>256</v>
      </c>
      <c r="U3341" t="s">
        <v>49</v>
      </c>
    </row>
    <row r="3342" spans="18:21" x14ac:dyDescent="0.3">
      <c r="R3342">
        <v>113</v>
      </c>
      <c r="S3342" t="s">
        <v>49</v>
      </c>
      <c r="T3342">
        <v>58</v>
      </c>
      <c r="U3342" t="s">
        <v>49</v>
      </c>
    </row>
    <row r="3343" spans="18:21" x14ac:dyDescent="0.3">
      <c r="R3343">
        <v>558</v>
      </c>
      <c r="S3343" t="s">
        <v>55</v>
      </c>
      <c r="T3343">
        <v>142</v>
      </c>
      <c r="U3343" t="s">
        <v>49</v>
      </c>
    </row>
    <row r="3344" spans="18:21" x14ac:dyDescent="0.3">
      <c r="R3344">
        <v>69</v>
      </c>
      <c r="S3344" t="s">
        <v>49</v>
      </c>
      <c r="T3344">
        <v>36</v>
      </c>
      <c r="U3344" t="s">
        <v>49</v>
      </c>
    </row>
    <row r="3345" spans="18:21" x14ac:dyDescent="0.3">
      <c r="R3345">
        <v>541</v>
      </c>
      <c r="S3345" t="s">
        <v>49</v>
      </c>
      <c r="T3345">
        <v>71</v>
      </c>
      <c r="U3345" t="s">
        <v>49</v>
      </c>
    </row>
    <row r="3346" spans="18:21" x14ac:dyDescent="0.3">
      <c r="R3346">
        <v>429</v>
      </c>
      <c r="S3346" t="s">
        <v>49</v>
      </c>
      <c r="T3346">
        <v>132</v>
      </c>
      <c r="U3346" t="s">
        <v>49</v>
      </c>
    </row>
    <row r="3347" spans="18:21" x14ac:dyDescent="0.3">
      <c r="R3347">
        <v>135</v>
      </c>
      <c r="S3347" t="s">
        <v>49</v>
      </c>
      <c r="T3347">
        <v>120</v>
      </c>
      <c r="U3347" t="s">
        <v>49</v>
      </c>
    </row>
    <row r="3348" spans="18:21" x14ac:dyDescent="0.3">
      <c r="R3348">
        <v>96</v>
      </c>
      <c r="S3348" t="s">
        <v>49</v>
      </c>
      <c r="T3348">
        <v>181</v>
      </c>
      <c r="U3348" t="s">
        <v>49</v>
      </c>
    </row>
    <row r="3349" spans="18:21" x14ac:dyDescent="0.3">
      <c r="R3349">
        <v>68</v>
      </c>
      <c r="S3349" t="s">
        <v>49</v>
      </c>
      <c r="T3349">
        <v>152</v>
      </c>
      <c r="U3349" t="s">
        <v>49</v>
      </c>
    </row>
    <row r="3350" spans="18:21" x14ac:dyDescent="0.3">
      <c r="R3350">
        <v>529</v>
      </c>
      <c r="S3350" t="s">
        <v>49</v>
      </c>
      <c r="T3350">
        <v>302</v>
      </c>
      <c r="U3350" t="s">
        <v>49</v>
      </c>
    </row>
    <row r="3351" spans="18:21" x14ac:dyDescent="0.3">
      <c r="R3351">
        <v>650</v>
      </c>
      <c r="S3351" t="s">
        <v>49</v>
      </c>
      <c r="T3351">
        <v>235</v>
      </c>
      <c r="U3351" t="s">
        <v>49</v>
      </c>
    </row>
    <row r="3352" spans="18:21" x14ac:dyDescent="0.3">
      <c r="R3352">
        <v>69</v>
      </c>
      <c r="S3352" t="s">
        <v>49</v>
      </c>
      <c r="T3352">
        <v>94</v>
      </c>
      <c r="U3352" t="s">
        <v>49</v>
      </c>
    </row>
    <row r="3353" spans="18:21" x14ac:dyDescent="0.3">
      <c r="R3353">
        <v>71</v>
      </c>
      <c r="S3353" t="s">
        <v>49</v>
      </c>
      <c r="T3353">
        <v>310</v>
      </c>
      <c r="U3353" t="s">
        <v>49</v>
      </c>
    </row>
    <row r="3354" spans="18:21" x14ac:dyDescent="0.3">
      <c r="R3354">
        <v>30</v>
      </c>
      <c r="S3354" t="s">
        <v>49</v>
      </c>
      <c r="T3354">
        <v>195</v>
      </c>
      <c r="U3354" t="s">
        <v>49</v>
      </c>
    </row>
    <row r="3355" spans="18:21" x14ac:dyDescent="0.3">
      <c r="R3355">
        <v>9</v>
      </c>
      <c r="S3355" t="s">
        <v>49</v>
      </c>
      <c r="T3355">
        <v>196</v>
      </c>
      <c r="U3355" t="s">
        <v>49</v>
      </c>
    </row>
    <row r="3356" spans="18:21" x14ac:dyDescent="0.3">
      <c r="R3356">
        <v>331</v>
      </c>
      <c r="S3356" t="s">
        <v>49</v>
      </c>
      <c r="T3356">
        <v>93</v>
      </c>
      <c r="U3356" t="s">
        <v>49</v>
      </c>
    </row>
    <row r="3357" spans="18:21" x14ac:dyDescent="0.3">
      <c r="R3357">
        <v>66</v>
      </c>
      <c r="S3357" t="s">
        <v>49</v>
      </c>
      <c r="T3357">
        <v>288</v>
      </c>
      <c r="U3357" t="s">
        <v>49</v>
      </c>
    </row>
    <row r="3358" spans="18:21" x14ac:dyDescent="0.3">
      <c r="R3358">
        <v>26</v>
      </c>
      <c r="S3358" t="s">
        <v>49</v>
      </c>
      <c r="T3358">
        <v>208</v>
      </c>
      <c r="U3358" t="s">
        <v>49</v>
      </c>
    </row>
    <row r="3359" spans="18:21" x14ac:dyDescent="0.3">
      <c r="R3359">
        <v>266</v>
      </c>
      <c r="S3359" t="s">
        <v>49</v>
      </c>
      <c r="T3359">
        <v>86</v>
      </c>
      <c r="U3359" t="s">
        <v>49</v>
      </c>
    </row>
    <row r="3360" spans="18:21" x14ac:dyDescent="0.3">
      <c r="R3360">
        <v>168</v>
      </c>
      <c r="S3360" t="s">
        <v>49</v>
      </c>
      <c r="T3360">
        <v>189</v>
      </c>
      <c r="U3360" t="s">
        <v>49</v>
      </c>
    </row>
    <row r="3361" spans="18:21" x14ac:dyDescent="0.3">
      <c r="R3361">
        <v>316</v>
      </c>
      <c r="S3361" t="s">
        <v>49</v>
      </c>
      <c r="T3361">
        <v>249</v>
      </c>
      <c r="U3361" t="s">
        <v>49</v>
      </c>
    </row>
    <row r="3362" spans="18:21" x14ac:dyDescent="0.3">
      <c r="R3362">
        <v>1006</v>
      </c>
      <c r="S3362" t="s">
        <v>55</v>
      </c>
      <c r="T3362">
        <v>450</v>
      </c>
      <c r="U3362" t="s">
        <v>49</v>
      </c>
    </row>
    <row r="3363" spans="18:21" x14ac:dyDescent="0.3">
      <c r="R3363">
        <v>77</v>
      </c>
      <c r="S3363" t="s">
        <v>49</v>
      </c>
      <c r="T3363">
        <v>680</v>
      </c>
      <c r="U3363" t="s">
        <v>49</v>
      </c>
    </row>
    <row r="3364" spans="18:21" x14ac:dyDescent="0.3">
      <c r="R3364">
        <v>622</v>
      </c>
      <c r="S3364" t="s">
        <v>49</v>
      </c>
      <c r="T3364">
        <v>175</v>
      </c>
      <c r="U3364" t="s">
        <v>49</v>
      </c>
    </row>
    <row r="3365" spans="18:21" x14ac:dyDescent="0.3">
      <c r="R3365">
        <v>494</v>
      </c>
      <c r="S3365" t="s">
        <v>49</v>
      </c>
      <c r="T3365">
        <v>270</v>
      </c>
      <c r="U3365" t="s">
        <v>49</v>
      </c>
    </row>
    <row r="3366" spans="18:21" x14ac:dyDescent="0.3">
      <c r="R3366">
        <v>269</v>
      </c>
      <c r="S3366" t="s">
        <v>49</v>
      </c>
      <c r="T3366">
        <v>164</v>
      </c>
      <c r="U3366" t="s">
        <v>49</v>
      </c>
    </row>
    <row r="3367" spans="18:21" x14ac:dyDescent="0.3">
      <c r="R3367">
        <v>543</v>
      </c>
      <c r="S3367" t="s">
        <v>49</v>
      </c>
      <c r="T3367">
        <v>158</v>
      </c>
      <c r="U3367" t="s">
        <v>49</v>
      </c>
    </row>
    <row r="3368" spans="18:21" x14ac:dyDescent="0.3">
      <c r="R3368">
        <v>268</v>
      </c>
      <c r="S3368" t="s">
        <v>49</v>
      </c>
      <c r="T3368">
        <v>50</v>
      </c>
      <c r="U3368" t="s">
        <v>49</v>
      </c>
    </row>
    <row r="3369" spans="18:21" x14ac:dyDescent="0.3">
      <c r="R3369">
        <v>397</v>
      </c>
      <c r="S3369" t="s">
        <v>55</v>
      </c>
      <c r="T3369">
        <v>80</v>
      </c>
      <c r="U3369" t="s">
        <v>49</v>
      </c>
    </row>
    <row r="3370" spans="18:21" x14ac:dyDescent="0.3">
      <c r="R3370">
        <v>22</v>
      </c>
      <c r="S3370" t="s">
        <v>49</v>
      </c>
      <c r="T3370">
        <v>45</v>
      </c>
      <c r="U3370" t="s">
        <v>49</v>
      </c>
    </row>
    <row r="3371" spans="18:21" x14ac:dyDescent="0.3">
      <c r="R3371">
        <v>51</v>
      </c>
      <c r="S3371" t="s">
        <v>49</v>
      </c>
      <c r="T3371">
        <v>220</v>
      </c>
      <c r="U3371" t="s">
        <v>49</v>
      </c>
    </row>
    <row r="3372" spans="18:21" x14ac:dyDescent="0.3">
      <c r="R3372">
        <v>208</v>
      </c>
      <c r="S3372" t="s">
        <v>49</v>
      </c>
      <c r="T3372">
        <v>161</v>
      </c>
      <c r="U3372" t="s">
        <v>49</v>
      </c>
    </row>
    <row r="3373" spans="18:21" x14ac:dyDescent="0.3">
      <c r="R3373">
        <v>77</v>
      </c>
      <c r="S3373" t="s">
        <v>49</v>
      </c>
      <c r="T3373">
        <v>98</v>
      </c>
      <c r="U3373" t="s">
        <v>49</v>
      </c>
    </row>
    <row r="3374" spans="18:21" x14ac:dyDescent="0.3">
      <c r="R3374">
        <v>450</v>
      </c>
      <c r="S3374" t="s">
        <v>49</v>
      </c>
      <c r="T3374">
        <v>79</v>
      </c>
      <c r="U3374" t="s">
        <v>49</v>
      </c>
    </row>
    <row r="3375" spans="18:21" x14ac:dyDescent="0.3">
      <c r="R3375">
        <v>201</v>
      </c>
      <c r="S3375" t="s">
        <v>49</v>
      </c>
      <c r="T3375">
        <v>157</v>
      </c>
      <c r="U3375" t="s">
        <v>49</v>
      </c>
    </row>
    <row r="3376" spans="18:21" x14ac:dyDescent="0.3">
      <c r="R3376">
        <v>342</v>
      </c>
      <c r="S3376" t="s">
        <v>49</v>
      </c>
      <c r="T3376">
        <v>339</v>
      </c>
      <c r="U3376" t="s">
        <v>49</v>
      </c>
    </row>
    <row r="3377" spans="18:21" x14ac:dyDescent="0.3">
      <c r="R3377">
        <v>181</v>
      </c>
      <c r="S3377" t="s">
        <v>49</v>
      </c>
      <c r="T3377">
        <v>274</v>
      </c>
      <c r="U3377" t="s">
        <v>49</v>
      </c>
    </row>
    <row r="3378" spans="18:21" x14ac:dyDescent="0.3">
      <c r="R3378">
        <v>294</v>
      </c>
      <c r="S3378" t="s">
        <v>49</v>
      </c>
      <c r="T3378">
        <v>977</v>
      </c>
      <c r="U3378" t="s">
        <v>49</v>
      </c>
    </row>
    <row r="3379" spans="18:21" x14ac:dyDescent="0.3">
      <c r="R3379">
        <v>123</v>
      </c>
      <c r="S3379" t="s">
        <v>49</v>
      </c>
      <c r="T3379">
        <v>127</v>
      </c>
      <c r="U3379" t="s">
        <v>49</v>
      </c>
    </row>
    <row r="3380" spans="18:21" x14ac:dyDescent="0.3">
      <c r="R3380">
        <v>172</v>
      </c>
      <c r="S3380" t="s">
        <v>49</v>
      </c>
      <c r="T3380">
        <v>329</v>
      </c>
      <c r="U3380" t="s">
        <v>49</v>
      </c>
    </row>
    <row r="3381" spans="18:21" x14ac:dyDescent="0.3">
      <c r="R3381">
        <v>1022</v>
      </c>
      <c r="S3381" t="s">
        <v>49</v>
      </c>
      <c r="T3381">
        <v>1441</v>
      </c>
      <c r="U3381" t="s">
        <v>49</v>
      </c>
    </row>
    <row r="3382" spans="18:21" x14ac:dyDescent="0.3">
      <c r="R3382">
        <v>123</v>
      </c>
      <c r="S3382" t="s">
        <v>49</v>
      </c>
      <c r="T3382">
        <v>231</v>
      </c>
      <c r="U3382" t="s">
        <v>49</v>
      </c>
    </row>
    <row r="3383" spans="18:21" x14ac:dyDescent="0.3">
      <c r="R3383">
        <v>420</v>
      </c>
      <c r="S3383" t="s">
        <v>49</v>
      </c>
      <c r="T3383">
        <v>96</v>
      </c>
      <c r="U3383" t="s">
        <v>49</v>
      </c>
    </row>
    <row r="3384" spans="18:21" x14ac:dyDescent="0.3">
      <c r="R3384">
        <v>119</v>
      </c>
      <c r="S3384" t="s">
        <v>49</v>
      </c>
      <c r="T3384">
        <v>213</v>
      </c>
      <c r="U3384" t="s">
        <v>49</v>
      </c>
    </row>
    <row r="3385" spans="18:21" x14ac:dyDescent="0.3">
      <c r="R3385">
        <v>153</v>
      </c>
      <c r="S3385" t="s">
        <v>49</v>
      </c>
      <c r="T3385">
        <v>383</v>
      </c>
      <c r="U3385" t="s">
        <v>49</v>
      </c>
    </row>
    <row r="3386" spans="18:21" x14ac:dyDescent="0.3">
      <c r="R3386">
        <v>85</v>
      </c>
      <c r="S3386" t="s">
        <v>49</v>
      </c>
      <c r="T3386">
        <v>40</v>
      </c>
      <c r="U3386" t="s">
        <v>49</v>
      </c>
    </row>
    <row r="3387" spans="18:21" x14ac:dyDescent="0.3">
      <c r="R3387">
        <v>260</v>
      </c>
      <c r="S3387" t="s">
        <v>55</v>
      </c>
      <c r="T3387">
        <v>110</v>
      </c>
      <c r="U3387" t="s">
        <v>49</v>
      </c>
    </row>
    <row r="3388" spans="18:21" x14ac:dyDescent="0.3">
      <c r="R3388">
        <v>528</v>
      </c>
      <c r="S3388" t="s">
        <v>49</v>
      </c>
      <c r="T3388">
        <v>326</v>
      </c>
      <c r="U3388" t="s">
        <v>49</v>
      </c>
    </row>
    <row r="3389" spans="18:21" x14ac:dyDescent="0.3">
      <c r="R3389">
        <v>361</v>
      </c>
      <c r="S3389" t="s">
        <v>49</v>
      </c>
      <c r="T3389">
        <v>179</v>
      </c>
      <c r="U3389" t="s">
        <v>49</v>
      </c>
    </row>
    <row r="3390" spans="18:21" x14ac:dyDescent="0.3">
      <c r="R3390">
        <v>59</v>
      </c>
      <c r="S3390" t="s">
        <v>49</v>
      </c>
      <c r="T3390">
        <v>132</v>
      </c>
      <c r="U3390" t="s">
        <v>49</v>
      </c>
    </row>
    <row r="3391" spans="18:21" x14ac:dyDescent="0.3">
      <c r="R3391">
        <v>86</v>
      </c>
      <c r="S3391" t="s">
        <v>49</v>
      </c>
      <c r="T3391">
        <v>95</v>
      </c>
      <c r="U3391" t="s">
        <v>49</v>
      </c>
    </row>
    <row r="3392" spans="18:21" x14ac:dyDescent="0.3">
      <c r="R3392">
        <v>139</v>
      </c>
      <c r="S3392" t="s">
        <v>49</v>
      </c>
      <c r="T3392">
        <v>248</v>
      </c>
      <c r="U3392" t="s">
        <v>49</v>
      </c>
    </row>
    <row r="3393" spans="18:21" x14ac:dyDescent="0.3">
      <c r="R3393">
        <v>219</v>
      </c>
      <c r="S3393" t="s">
        <v>49</v>
      </c>
      <c r="T3393">
        <v>100</v>
      </c>
      <c r="U3393" t="s">
        <v>49</v>
      </c>
    </row>
    <row r="3394" spans="18:21" x14ac:dyDescent="0.3">
      <c r="R3394">
        <v>45</v>
      </c>
      <c r="S3394" t="s">
        <v>49</v>
      </c>
      <c r="T3394">
        <v>226</v>
      </c>
      <c r="U3394" t="s">
        <v>49</v>
      </c>
    </row>
    <row r="3395" spans="18:21" x14ac:dyDescent="0.3">
      <c r="R3395">
        <v>168</v>
      </c>
      <c r="S3395" t="s">
        <v>49</v>
      </c>
      <c r="T3395">
        <v>174</v>
      </c>
      <c r="U3395" t="s">
        <v>49</v>
      </c>
    </row>
    <row r="3396" spans="18:21" x14ac:dyDescent="0.3">
      <c r="R3396">
        <v>268</v>
      </c>
      <c r="S3396" t="s">
        <v>55</v>
      </c>
      <c r="T3396">
        <v>29</v>
      </c>
      <c r="U3396" t="s">
        <v>49</v>
      </c>
    </row>
    <row r="3397" spans="18:21" x14ac:dyDescent="0.3">
      <c r="R3397">
        <v>210</v>
      </c>
      <c r="S3397" t="s">
        <v>49</v>
      </c>
      <c r="T3397">
        <v>176</v>
      </c>
      <c r="U3397" t="s">
        <v>49</v>
      </c>
    </row>
    <row r="3398" spans="18:21" x14ac:dyDescent="0.3">
      <c r="R3398">
        <v>160</v>
      </c>
      <c r="S3398" t="s">
        <v>49</v>
      </c>
      <c r="T3398">
        <v>106</v>
      </c>
      <c r="U3398" t="s">
        <v>49</v>
      </c>
    </row>
    <row r="3399" spans="18:21" x14ac:dyDescent="0.3">
      <c r="R3399">
        <v>1044</v>
      </c>
      <c r="S3399" t="s">
        <v>49</v>
      </c>
      <c r="T3399">
        <v>136</v>
      </c>
      <c r="U3399" t="s">
        <v>49</v>
      </c>
    </row>
    <row r="3400" spans="18:21" x14ac:dyDescent="0.3">
      <c r="R3400">
        <v>601</v>
      </c>
      <c r="S3400" t="s">
        <v>49</v>
      </c>
      <c r="T3400">
        <v>230</v>
      </c>
      <c r="U3400" t="s">
        <v>49</v>
      </c>
    </row>
    <row r="3401" spans="18:21" x14ac:dyDescent="0.3">
      <c r="R3401">
        <v>89</v>
      </c>
      <c r="S3401" t="s">
        <v>49</v>
      </c>
      <c r="T3401">
        <v>140</v>
      </c>
      <c r="U3401" t="s">
        <v>49</v>
      </c>
    </row>
    <row r="3402" spans="18:21" x14ac:dyDescent="0.3">
      <c r="R3402">
        <v>491</v>
      </c>
      <c r="S3402" t="s">
        <v>49</v>
      </c>
      <c r="T3402">
        <v>118</v>
      </c>
      <c r="U3402" t="s">
        <v>49</v>
      </c>
    </row>
    <row r="3403" spans="18:21" x14ac:dyDescent="0.3">
      <c r="R3403">
        <v>139</v>
      </c>
      <c r="S3403" t="s">
        <v>49</v>
      </c>
      <c r="T3403">
        <v>151</v>
      </c>
      <c r="U3403" t="s">
        <v>49</v>
      </c>
    </row>
    <row r="3404" spans="18:21" x14ac:dyDescent="0.3">
      <c r="R3404">
        <v>267</v>
      </c>
      <c r="S3404" t="s">
        <v>49</v>
      </c>
      <c r="T3404">
        <v>693</v>
      </c>
      <c r="U3404" t="s">
        <v>49</v>
      </c>
    </row>
    <row r="3405" spans="18:21" x14ac:dyDescent="0.3">
      <c r="R3405">
        <v>88</v>
      </c>
      <c r="S3405" t="s">
        <v>49</v>
      </c>
      <c r="T3405">
        <v>31</v>
      </c>
      <c r="U3405" t="s">
        <v>49</v>
      </c>
    </row>
    <row r="3406" spans="18:21" x14ac:dyDescent="0.3">
      <c r="R3406">
        <v>134</v>
      </c>
      <c r="S3406" t="s">
        <v>49</v>
      </c>
      <c r="T3406">
        <v>125</v>
      </c>
      <c r="U3406" t="s">
        <v>49</v>
      </c>
    </row>
    <row r="3407" spans="18:21" x14ac:dyDescent="0.3">
      <c r="R3407">
        <v>126</v>
      </c>
      <c r="S3407" t="s">
        <v>49</v>
      </c>
      <c r="T3407">
        <v>159</v>
      </c>
      <c r="U3407" t="s">
        <v>49</v>
      </c>
    </row>
    <row r="3408" spans="18:21" x14ac:dyDescent="0.3">
      <c r="R3408">
        <v>191</v>
      </c>
      <c r="S3408" t="s">
        <v>49</v>
      </c>
      <c r="T3408">
        <v>504</v>
      </c>
      <c r="U3408" t="s">
        <v>49</v>
      </c>
    </row>
    <row r="3409" spans="18:21" x14ac:dyDescent="0.3">
      <c r="R3409">
        <v>267</v>
      </c>
      <c r="S3409" t="s">
        <v>49</v>
      </c>
      <c r="T3409">
        <v>29</v>
      </c>
      <c r="U3409" t="s">
        <v>49</v>
      </c>
    </row>
    <row r="3410" spans="18:21" x14ac:dyDescent="0.3">
      <c r="R3410">
        <v>5</v>
      </c>
      <c r="S3410" t="s">
        <v>49</v>
      </c>
      <c r="T3410">
        <v>190</v>
      </c>
      <c r="U3410" t="s">
        <v>49</v>
      </c>
    </row>
    <row r="3411" spans="18:21" x14ac:dyDescent="0.3">
      <c r="R3411">
        <v>560</v>
      </c>
      <c r="S3411" t="s">
        <v>49</v>
      </c>
      <c r="T3411">
        <v>332</v>
      </c>
      <c r="U3411" t="s">
        <v>49</v>
      </c>
    </row>
    <row r="3412" spans="18:21" x14ac:dyDescent="0.3">
      <c r="R3412">
        <v>138</v>
      </c>
      <c r="S3412" t="s">
        <v>49</v>
      </c>
      <c r="T3412">
        <v>143</v>
      </c>
      <c r="U3412" t="s">
        <v>49</v>
      </c>
    </row>
    <row r="3413" spans="18:21" x14ac:dyDescent="0.3">
      <c r="R3413">
        <v>188</v>
      </c>
      <c r="S3413" t="s">
        <v>49</v>
      </c>
      <c r="T3413">
        <v>77</v>
      </c>
      <c r="U3413" t="s">
        <v>49</v>
      </c>
    </row>
    <row r="3414" spans="18:21" x14ac:dyDescent="0.3">
      <c r="R3414">
        <v>262</v>
      </c>
      <c r="S3414" t="s">
        <v>49</v>
      </c>
      <c r="T3414">
        <v>517</v>
      </c>
      <c r="U3414" t="s">
        <v>49</v>
      </c>
    </row>
    <row r="3415" spans="18:21" x14ac:dyDescent="0.3">
      <c r="R3415">
        <v>836</v>
      </c>
      <c r="S3415" t="s">
        <v>55</v>
      </c>
      <c r="T3415">
        <v>269</v>
      </c>
      <c r="U3415" t="s">
        <v>49</v>
      </c>
    </row>
    <row r="3416" spans="18:21" x14ac:dyDescent="0.3">
      <c r="R3416">
        <v>150</v>
      </c>
      <c r="S3416" t="s">
        <v>49</v>
      </c>
      <c r="T3416">
        <v>457</v>
      </c>
      <c r="U3416" t="s">
        <v>49</v>
      </c>
    </row>
    <row r="3417" spans="18:21" x14ac:dyDescent="0.3">
      <c r="R3417">
        <v>44</v>
      </c>
      <c r="S3417" t="s">
        <v>49</v>
      </c>
      <c r="T3417">
        <v>184</v>
      </c>
      <c r="U3417" t="s">
        <v>49</v>
      </c>
    </row>
    <row r="3418" spans="18:21" x14ac:dyDescent="0.3">
      <c r="R3418">
        <v>11</v>
      </c>
      <c r="S3418" t="s">
        <v>49</v>
      </c>
      <c r="T3418">
        <v>47</v>
      </c>
      <c r="U3418" t="s">
        <v>49</v>
      </c>
    </row>
    <row r="3419" spans="18:21" x14ac:dyDescent="0.3">
      <c r="R3419">
        <v>123</v>
      </c>
      <c r="S3419" t="s">
        <v>49</v>
      </c>
      <c r="T3419">
        <v>158</v>
      </c>
      <c r="U3419" t="s">
        <v>49</v>
      </c>
    </row>
    <row r="3420" spans="18:21" x14ac:dyDescent="0.3">
      <c r="R3420">
        <v>150</v>
      </c>
      <c r="S3420" t="s">
        <v>49</v>
      </c>
      <c r="T3420">
        <v>168</v>
      </c>
      <c r="U3420" t="s">
        <v>49</v>
      </c>
    </row>
    <row r="3421" spans="18:21" x14ac:dyDescent="0.3">
      <c r="R3421">
        <v>255</v>
      </c>
      <c r="S3421" t="s">
        <v>49</v>
      </c>
      <c r="T3421">
        <v>50</v>
      </c>
      <c r="U3421" t="s">
        <v>49</v>
      </c>
    </row>
    <row r="3422" spans="18:21" x14ac:dyDescent="0.3">
      <c r="R3422">
        <v>92</v>
      </c>
      <c r="S3422" t="s">
        <v>49</v>
      </c>
      <c r="T3422">
        <v>757</v>
      </c>
      <c r="U3422" t="s">
        <v>49</v>
      </c>
    </row>
    <row r="3423" spans="18:21" x14ac:dyDescent="0.3">
      <c r="R3423">
        <v>112</v>
      </c>
      <c r="S3423" t="s">
        <v>49</v>
      </c>
      <c r="T3423">
        <v>93</v>
      </c>
      <c r="U3423" t="s">
        <v>49</v>
      </c>
    </row>
    <row r="3424" spans="18:21" x14ac:dyDescent="0.3">
      <c r="R3424">
        <v>554</v>
      </c>
      <c r="S3424" t="s">
        <v>55</v>
      </c>
      <c r="T3424">
        <v>285</v>
      </c>
      <c r="U3424" t="s">
        <v>49</v>
      </c>
    </row>
    <row r="3425" spans="18:21" x14ac:dyDescent="0.3">
      <c r="R3425">
        <v>109</v>
      </c>
      <c r="S3425" t="s">
        <v>49</v>
      </c>
      <c r="T3425">
        <v>390</v>
      </c>
      <c r="U3425" t="s">
        <v>49</v>
      </c>
    </row>
    <row r="3426" spans="18:21" x14ac:dyDescent="0.3">
      <c r="R3426">
        <v>781</v>
      </c>
      <c r="S3426" t="s">
        <v>55</v>
      </c>
      <c r="T3426">
        <v>146</v>
      </c>
      <c r="U3426" t="s">
        <v>49</v>
      </c>
    </row>
    <row r="3427" spans="18:21" x14ac:dyDescent="0.3">
      <c r="R3427">
        <v>116</v>
      </c>
      <c r="S3427" t="s">
        <v>49</v>
      </c>
      <c r="T3427">
        <v>386</v>
      </c>
      <c r="U3427" t="s">
        <v>49</v>
      </c>
    </row>
    <row r="3428" spans="18:21" x14ac:dyDescent="0.3">
      <c r="R3428">
        <v>363</v>
      </c>
      <c r="S3428" t="s">
        <v>49</v>
      </c>
      <c r="T3428">
        <v>145</v>
      </c>
      <c r="U3428" t="s">
        <v>49</v>
      </c>
    </row>
    <row r="3429" spans="18:21" x14ac:dyDescent="0.3">
      <c r="R3429">
        <v>82</v>
      </c>
      <c r="S3429" t="s">
        <v>49</v>
      </c>
      <c r="T3429">
        <v>230</v>
      </c>
      <c r="U3429" t="s">
        <v>49</v>
      </c>
    </row>
    <row r="3430" spans="18:21" x14ac:dyDescent="0.3">
      <c r="R3430">
        <v>167</v>
      </c>
      <c r="S3430" t="s">
        <v>49</v>
      </c>
      <c r="T3430">
        <v>237</v>
      </c>
      <c r="U3430" t="s">
        <v>49</v>
      </c>
    </row>
    <row r="3431" spans="18:21" x14ac:dyDescent="0.3">
      <c r="R3431">
        <v>220</v>
      </c>
      <c r="S3431" t="s">
        <v>49</v>
      </c>
      <c r="T3431">
        <v>474</v>
      </c>
      <c r="U3431" t="s">
        <v>49</v>
      </c>
    </row>
    <row r="3432" spans="18:21" x14ac:dyDescent="0.3">
      <c r="R3432">
        <v>546</v>
      </c>
      <c r="S3432" t="s">
        <v>49</v>
      </c>
      <c r="T3432">
        <v>350</v>
      </c>
      <c r="U3432" t="s">
        <v>49</v>
      </c>
    </row>
    <row r="3433" spans="18:21" x14ac:dyDescent="0.3">
      <c r="R3433">
        <v>1124</v>
      </c>
      <c r="S3433" t="s">
        <v>55</v>
      </c>
      <c r="T3433">
        <v>487</v>
      </c>
      <c r="U3433" t="s">
        <v>49</v>
      </c>
    </row>
    <row r="3434" spans="18:21" x14ac:dyDescent="0.3">
      <c r="R3434">
        <v>141</v>
      </c>
      <c r="S3434" t="s">
        <v>49</v>
      </c>
      <c r="T3434">
        <v>1009</v>
      </c>
      <c r="U3434" t="s">
        <v>49</v>
      </c>
    </row>
    <row r="3435" spans="18:21" x14ac:dyDescent="0.3">
      <c r="R3435">
        <v>188</v>
      </c>
      <c r="S3435" t="s">
        <v>49</v>
      </c>
      <c r="T3435">
        <v>82</v>
      </c>
      <c r="U3435" t="s">
        <v>49</v>
      </c>
    </row>
    <row r="3436" spans="18:21" x14ac:dyDescent="0.3">
      <c r="R3436">
        <v>107</v>
      </c>
      <c r="S3436" t="s">
        <v>49</v>
      </c>
      <c r="T3436">
        <v>183</v>
      </c>
      <c r="U3436" t="s">
        <v>49</v>
      </c>
    </row>
    <row r="3437" spans="18:21" x14ac:dyDescent="0.3">
      <c r="R3437">
        <v>320</v>
      </c>
      <c r="S3437" t="s">
        <v>49</v>
      </c>
      <c r="T3437">
        <v>139</v>
      </c>
      <c r="U3437" t="s">
        <v>49</v>
      </c>
    </row>
    <row r="3438" spans="18:21" x14ac:dyDescent="0.3">
      <c r="R3438">
        <v>244</v>
      </c>
      <c r="S3438" t="s">
        <v>49</v>
      </c>
      <c r="T3438">
        <v>115</v>
      </c>
      <c r="U3438" t="s">
        <v>49</v>
      </c>
    </row>
    <row r="3439" spans="18:21" x14ac:dyDescent="0.3">
      <c r="R3439">
        <v>319</v>
      </c>
      <c r="S3439" t="s">
        <v>49</v>
      </c>
      <c r="T3439">
        <v>124</v>
      </c>
      <c r="U3439" t="s">
        <v>49</v>
      </c>
    </row>
    <row r="3440" spans="18:21" x14ac:dyDescent="0.3">
      <c r="R3440">
        <v>147</v>
      </c>
      <c r="S3440" t="s">
        <v>49</v>
      </c>
      <c r="T3440">
        <v>633</v>
      </c>
      <c r="U3440" t="s">
        <v>49</v>
      </c>
    </row>
    <row r="3441" spans="18:21" x14ac:dyDescent="0.3">
      <c r="R3441">
        <v>114</v>
      </c>
      <c r="S3441" t="s">
        <v>49</v>
      </c>
      <c r="T3441">
        <v>63</v>
      </c>
      <c r="U3441" t="s">
        <v>49</v>
      </c>
    </row>
    <row r="3442" spans="18:21" x14ac:dyDescent="0.3">
      <c r="R3442">
        <v>400</v>
      </c>
      <c r="S3442" t="s">
        <v>49</v>
      </c>
      <c r="T3442">
        <v>180</v>
      </c>
      <c r="U3442" t="s">
        <v>49</v>
      </c>
    </row>
    <row r="3443" spans="18:21" x14ac:dyDescent="0.3">
      <c r="R3443">
        <v>79</v>
      </c>
      <c r="S3443" t="s">
        <v>49</v>
      </c>
      <c r="T3443">
        <v>47</v>
      </c>
      <c r="U3443" t="s">
        <v>49</v>
      </c>
    </row>
    <row r="3444" spans="18:21" x14ac:dyDescent="0.3">
      <c r="R3444">
        <v>29</v>
      </c>
      <c r="S3444" t="s">
        <v>49</v>
      </c>
      <c r="T3444">
        <v>391</v>
      </c>
      <c r="U3444" t="s">
        <v>49</v>
      </c>
    </row>
    <row r="3445" spans="18:21" x14ac:dyDescent="0.3">
      <c r="R3445">
        <v>97</v>
      </c>
      <c r="S3445" t="s">
        <v>49</v>
      </c>
      <c r="T3445">
        <v>85</v>
      </c>
      <c r="U3445" t="s">
        <v>49</v>
      </c>
    </row>
    <row r="3446" spans="18:21" x14ac:dyDescent="0.3">
      <c r="R3446">
        <v>187</v>
      </c>
      <c r="S3446" t="s">
        <v>49</v>
      </c>
      <c r="T3446">
        <v>373</v>
      </c>
      <c r="U3446" t="s">
        <v>49</v>
      </c>
    </row>
    <row r="3447" spans="18:21" x14ac:dyDescent="0.3">
      <c r="R3447">
        <v>201</v>
      </c>
      <c r="S3447" t="s">
        <v>49</v>
      </c>
      <c r="T3447">
        <v>289</v>
      </c>
      <c r="U3447" t="s">
        <v>49</v>
      </c>
    </row>
    <row r="3448" spans="18:21" x14ac:dyDescent="0.3">
      <c r="R3448">
        <v>280</v>
      </c>
      <c r="S3448" t="s">
        <v>49</v>
      </c>
      <c r="T3448">
        <v>483</v>
      </c>
      <c r="U3448" t="s">
        <v>49</v>
      </c>
    </row>
    <row r="3449" spans="18:21" x14ac:dyDescent="0.3">
      <c r="R3449">
        <v>150</v>
      </c>
      <c r="S3449" t="s">
        <v>49</v>
      </c>
      <c r="T3449">
        <v>26</v>
      </c>
      <c r="U3449" t="s">
        <v>49</v>
      </c>
    </row>
    <row r="3450" spans="18:21" x14ac:dyDescent="0.3">
      <c r="R3450">
        <v>129</v>
      </c>
      <c r="S3450" t="s">
        <v>49</v>
      </c>
      <c r="T3450">
        <v>112</v>
      </c>
      <c r="U3450" t="s">
        <v>49</v>
      </c>
    </row>
    <row r="3451" spans="18:21" x14ac:dyDescent="0.3">
      <c r="R3451">
        <v>516</v>
      </c>
      <c r="S3451" t="s">
        <v>49</v>
      </c>
      <c r="T3451">
        <v>213</v>
      </c>
      <c r="U3451" t="s">
        <v>49</v>
      </c>
    </row>
    <row r="3452" spans="18:21" x14ac:dyDescent="0.3">
      <c r="R3452">
        <v>127</v>
      </c>
      <c r="S3452" t="s">
        <v>49</v>
      </c>
      <c r="T3452">
        <v>129</v>
      </c>
      <c r="U3452" t="s">
        <v>49</v>
      </c>
    </row>
    <row r="3453" spans="18:21" x14ac:dyDescent="0.3">
      <c r="R3453">
        <v>174</v>
      </c>
      <c r="S3453" t="s">
        <v>49</v>
      </c>
      <c r="T3453">
        <v>104</v>
      </c>
      <c r="U3453" t="s">
        <v>49</v>
      </c>
    </row>
    <row r="3454" spans="18:21" x14ac:dyDescent="0.3">
      <c r="R3454">
        <v>82</v>
      </c>
      <c r="S3454" t="s">
        <v>49</v>
      </c>
      <c r="T3454">
        <v>184</v>
      </c>
      <c r="U3454" t="s">
        <v>49</v>
      </c>
    </row>
    <row r="3455" spans="18:21" x14ac:dyDescent="0.3">
      <c r="R3455">
        <v>1516</v>
      </c>
      <c r="S3455" t="s">
        <v>49</v>
      </c>
      <c r="T3455">
        <v>120</v>
      </c>
      <c r="U3455" t="s">
        <v>49</v>
      </c>
    </row>
    <row r="3456" spans="18:21" x14ac:dyDescent="0.3">
      <c r="R3456">
        <v>204</v>
      </c>
      <c r="S3456" t="s">
        <v>49</v>
      </c>
      <c r="T3456">
        <v>159</v>
      </c>
      <c r="U3456" t="s">
        <v>49</v>
      </c>
    </row>
    <row r="3457" spans="18:21" x14ac:dyDescent="0.3">
      <c r="R3457">
        <v>109</v>
      </c>
      <c r="S3457" t="s">
        <v>49</v>
      </c>
      <c r="T3457">
        <v>391</v>
      </c>
      <c r="U3457" t="s">
        <v>49</v>
      </c>
    </row>
    <row r="3458" spans="18:21" x14ac:dyDescent="0.3">
      <c r="R3458">
        <v>378</v>
      </c>
      <c r="S3458" t="s">
        <v>49</v>
      </c>
      <c r="T3458">
        <v>112</v>
      </c>
      <c r="U3458" t="s">
        <v>49</v>
      </c>
    </row>
    <row r="3459" spans="18:21" x14ac:dyDescent="0.3">
      <c r="R3459">
        <v>152</v>
      </c>
      <c r="S3459" t="s">
        <v>49</v>
      </c>
      <c r="T3459">
        <v>76</v>
      </c>
      <c r="U3459" t="s">
        <v>49</v>
      </c>
    </row>
    <row r="3460" spans="18:21" x14ac:dyDescent="0.3">
      <c r="R3460">
        <v>185</v>
      </c>
      <c r="S3460" t="s">
        <v>55</v>
      </c>
      <c r="T3460">
        <v>189</v>
      </c>
      <c r="U3460" t="s">
        <v>49</v>
      </c>
    </row>
    <row r="3461" spans="18:21" x14ac:dyDescent="0.3">
      <c r="R3461">
        <v>317</v>
      </c>
      <c r="S3461" t="s">
        <v>49</v>
      </c>
      <c r="T3461">
        <v>94</v>
      </c>
      <c r="U3461" t="s">
        <v>49</v>
      </c>
    </row>
    <row r="3462" spans="18:21" x14ac:dyDescent="0.3">
      <c r="R3462">
        <v>27</v>
      </c>
      <c r="S3462" t="s">
        <v>49</v>
      </c>
      <c r="T3462">
        <v>184</v>
      </c>
      <c r="U3462" t="s">
        <v>49</v>
      </c>
    </row>
    <row r="3463" spans="18:21" x14ac:dyDescent="0.3">
      <c r="R3463">
        <v>205</v>
      </c>
      <c r="S3463" t="s">
        <v>49</v>
      </c>
      <c r="T3463">
        <v>100</v>
      </c>
      <c r="U3463" t="s">
        <v>49</v>
      </c>
    </row>
    <row r="3464" spans="18:21" x14ac:dyDescent="0.3">
      <c r="R3464">
        <v>46</v>
      </c>
      <c r="S3464" t="s">
        <v>49</v>
      </c>
      <c r="T3464">
        <v>57</v>
      </c>
      <c r="U3464" t="s">
        <v>49</v>
      </c>
    </row>
    <row r="3465" spans="18:21" x14ac:dyDescent="0.3">
      <c r="R3465">
        <v>978</v>
      </c>
      <c r="S3465" t="s">
        <v>49</v>
      </c>
      <c r="T3465">
        <v>60</v>
      </c>
      <c r="U3465" t="s">
        <v>49</v>
      </c>
    </row>
    <row r="3466" spans="18:21" x14ac:dyDescent="0.3">
      <c r="R3466">
        <v>45</v>
      </c>
      <c r="S3466" t="s">
        <v>49</v>
      </c>
      <c r="T3466">
        <v>251</v>
      </c>
      <c r="U3466" t="s">
        <v>49</v>
      </c>
    </row>
    <row r="3467" spans="18:21" x14ac:dyDescent="0.3">
      <c r="R3467">
        <v>145</v>
      </c>
      <c r="S3467" t="s">
        <v>49</v>
      </c>
      <c r="T3467">
        <v>251</v>
      </c>
      <c r="U3467" t="s">
        <v>49</v>
      </c>
    </row>
    <row r="3468" spans="18:21" x14ac:dyDescent="0.3">
      <c r="R3468">
        <v>138</v>
      </c>
      <c r="S3468" t="s">
        <v>49</v>
      </c>
      <c r="T3468">
        <v>219</v>
      </c>
      <c r="U3468" t="s">
        <v>49</v>
      </c>
    </row>
    <row r="3469" spans="18:21" x14ac:dyDescent="0.3">
      <c r="R3469">
        <v>720</v>
      </c>
      <c r="S3469" t="s">
        <v>49</v>
      </c>
      <c r="T3469">
        <v>46</v>
      </c>
      <c r="U3469" t="s">
        <v>49</v>
      </c>
    </row>
    <row r="3470" spans="18:21" x14ac:dyDescent="0.3">
      <c r="R3470">
        <v>362</v>
      </c>
      <c r="S3470" t="s">
        <v>49</v>
      </c>
      <c r="T3470">
        <v>185</v>
      </c>
      <c r="U3470" t="s">
        <v>49</v>
      </c>
    </row>
    <row r="3471" spans="18:21" x14ac:dyDescent="0.3">
      <c r="R3471">
        <v>90</v>
      </c>
      <c r="S3471" t="s">
        <v>49</v>
      </c>
      <c r="T3471">
        <v>65</v>
      </c>
      <c r="U3471" t="s">
        <v>49</v>
      </c>
    </row>
    <row r="3472" spans="18:21" x14ac:dyDescent="0.3">
      <c r="R3472">
        <v>214</v>
      </c>
      <c r="S3472" t="s">
        <v>49</v>
      </c>
      <c r="T3472">
        <v>491</v>
      </c>
      <c r="U3472" t="s">
        <v>49</v>
      </c>
    </row>
    <row r="3473" spans="18:21" x14ac:dyDescent="0.3">
      <c r="R3473">
        <v>142</v>
      </c>
      <c r="S3473" t="s">
        <v>49</v>
      </c>
      <c r="T3473">
        <v>432</v>
      </c>
      <c r="U3473" t="s">
        <v>49</v>
      </c>
    </row>
    <row r="3474" spans="18:21" x14ac:dyDescent="0.3">
      <c r="R3474">
        <v>241</v>
      </c>
      <c r="S3474" t="s">
        <v>49</v>
      </c>
      <c r="T3474">
        <v>102</v>
      </c>
      <c r="U3474" t="s">
        <v>49</v>
      </c>
    </row>
    <row r="3475" spans="18:21" x14ac:dyDescent="0.3">
      <c r="R3475">
        <v>148</v>
      </c>
      <c r="S3475" t="s">
        <v>49</v>
      </c>
      <c r="T3475">
        <v>264</v>
      </c>
      <c r="U3475" t="s">
        <v>49</v>
      </c>
    </row>
    <row r="3476" spans="18:21" x14ac:dyDescent="0.3">
      <c r="R3476">
        <v>227</v>
      </c>
      <c r="S3476" t="s">
        <v>49</v>
      </c>
      <c r="T3476">
        <v>75</v>
      </c>
      <c r="U3476" t="s">
        <v>49</v>
      </c>
    </row>
    <row r="3477" spans="18:21" x14ac:dyDescent="0.3">
      <c r="R3477">
        <v>126</v>
      </c>
      <c r="S3477" t="s">
        <v>49</v>
      </c>
      <c r="T3477">
        <v>106</v>
      </c>
      <c r="U3477" t="s">
        <v>49</v>
      </c>
    </row>
    <row r="3478" spans="18:21" x14ac:dyDescent="0.3">
      <c r="R3478">
        <v>410</v>
      </c>
      <c r="S3478" t="s">
        <v>49</v>
      </c>
      <c r="T3478">
        <v>81</v>
      </c>
      <c r="U3478" t="s">
        <v>49</v>
      </c>
    </row>
    <row r="3479" spans="18:21" x14ac:dyDescent="0.3">
      <c r="R3479">
        <v>243</v>
      </c>
      <c r="S3479" t="s">
        <v>49</v>
      </c>
      <c r="T3479">
        <v>89</v>
      </c>
      <c r="U3479" t="s">
        <v>49</v>
      </c>
    </row>
    <row r="3480" spans="18:21" x14ac:dyDescent="0.3">
      <c r="R3480">
        <v>171</v>
      </c>
      <c r="S3480" t="s">
        <v>49</v>
      </c>
      <c r="T3480">
        <v>95</v>
      </c>
      <c r="U3480" t="s">
        <v>49</v>
      </c>
    </row>
    <row r="3481" spans="18:21" x14ac:dyDescent="0.3">
      <c r="R3481">
        <v>147</v>
      </c>
      <c r="S3481" t="s">
        <v>49</v>
      </c>
      <c r="T3481">
        <v>322</v>
      </c>
      <c r="U3481" t="s">
        <v>49</v>
      </c>
    </row>
    <row r="3482" spans="18:21" x14ac:dyDescent="0.3">
      <c r="R3482">
        <v>91</v>
      </c>
      <c r="S3482" t="s">
        <v>49</v>
      </c>
      <c r="T3482">
        <v>94</v>
      </c>
      <c r="U3482" t="s">
        <v>49</v>
      </c>
    </row>
    <row r="3483" spans="18:21" x14ac:dyDescent="0.3">
      <c r="R3483">
        <v>332</v>
      </c>
      <c r="S3483" t="s">
        <v>49</v>
      </c>
      <c r="T3483">
        <v>5</v>
      </c>
      <c r="U3483" t="s">
        <v>49</v>
      </c>
    </row>
    <row r="3484" spans="18:21" x14ac:dyDescent="0.3">
      <c r="R3484">
        <v>471</v>
      </c>
      <c r="S3484" t="s">
        <v>49</v>
      </c>
      <c r="T3484">
        <v>464</v>
      </c>
      <c r="U3484" t="s">
        <v>49</v>
      </c>
    </row>
    <row r="3485" spans="18:21" x14ac:dyDescent="0.3">
      <c r="R3485">
        <v>364</v>
      </c>
      <c r="S3485" t="s">
        <v>49</v>
      </c>
      <c r="T3485">
        <v>222</v>
      </c>
      <c r="U3485" t="s">
        <v>49</v>
      </c>
    </row>
    <row r="3486" spans="18:21" x14ac:dyDescent="0.3">
      <c r="R3486">
        <v>98</v>
      </c>
      <c r="S3486" t="s">
        <v>49</v>
      </c>
      <c r="T3486">
        <v>99</v>
      </c>
      <c r="U3486" t="s">
        <v>49</v>
      </c>
    </row>
    <row r="3487" spans="18:21" x14ac:dyDescent="0.3">
      <c r="R3487">
        <v>117</v>
      </c>
      <c r="S3487" t="s">
        <v>49</v>
      </c>
      <c r="T3487">
        <v>297</v>
      </c>
      <c r="U3487" t="s">
        <v>49</v>
      </c>
    </row>
    <row r="3488" spans="18:21" x14ac:dyDescent="0.3">
      <c r="R3488">
        <v>185</v>
      </c>
      <c r="S3488" t="s">
        <v>49</v>
      </c>
      <c r="T3488">
        <v>41</v>
      </c>
      <c r="U3488" t="s">
        <v>49</v>
      </c>
    </row>
    <row r="3489" spans="18:21" x14ac:dyDescent="0.3">
      <c r="R3489">
        <v>59</v>
      </c>
      <c r="S3489" t="s">
        <v>49</v>
      </c>
      <c r="T3489">
        <v>390</v>
      </c>
      <c r="U3489" t="s">
        <v>49</v>
      </c>
    </row>
    <row r="3490" spans="18:21" x14ac:dyDescent="0.3">
      <c r="R3490">
        <v>147</v>
      </c>
      <c r="S3490" t="s">
        <v>49</v>
      </c>
      <c r="T3490">
        <v>535</v>
      </c>
      <c r="U3490" t="s">
        <v>49</v>
      </c>
    </row>
    <row r="3491" spans="18:21" x14ac:dyDescent="0.3">
      <c r="R3491">
        <v>553</v>
      </c>
      <c r="S3491" t="s">
        <v>49</v>
      </c>
      <c r="T3491">
        <v>1010</v>
      </c>
      <c r="U3491" t="s">
        <v>49</v>
      </c>
    </row>
    <row r="3492" spans="18:21" x14ac:dyDescent="0.3">
      <c r="R3492">
        <v>275</v>
      </c>
      <c r="S3492" t="s">
        <v>49</v>
      </c>
      <c r="T3492">
        <v>73</v>
      </c>
      <c r="U3492" t="s">
        <v>49</v>
      </c>
    </row>
    <row r="3493" spans="18:21" x14ac:dyDescent="0.3">
      <c r="R3493">
        <v>239</v>
      </c>
      <c r="S3493" t="s">
        <v>55</v>
      </c>
      <c r="T3493">
        <v>650</v>
      </c>
      <c r="U3493" t="s">
        <v>49</v>
      </c>
    </row>
    <row r="3494" spans="18:21" x14ac:dyDescent="0.3">
      <c r="R3494">
        <v>402</v>
      </c>
      <c r="S3494" t="s">
        <v>49</v>
      </c>
      <c r="T3494">
        <v>53</v>
      </c>
      <c r="U3494" t="s">
        <v>49</v>
      </c>
    </row>
    <row r="3495" spans="18:21" x14ac:dyDescent="0.3">
      <c r="R3495">
        <v>172</v>
      </c>
      <c r="S3495" t="s">
        <v>49</v>
      </c>
      <c r="T3495">
        <v>270</v>
      </c>
      <c r="U3495" t="s">
        <v>49</v>
      </c>
    </row>
    <row r="3496" spans="18:21" x14ac:dyDescent="0.3">
      <c r="R3496">
        <v>195</v>
      </c>
      <c r="S3496" t="s">
        <v>49</v>
      </c>
      <c r="T3496">
        <v>119</v>
      </c>
      <c r="U3496" t="s">
        <v>49</v>
      </c>
    </row>
    <row r="3497" spans="18:21" x14ac:dyDescent="0.3">
      <c r="R3497">
        <v>68</v>
      </c>
      <c r="S3497" t="s">
        <v>49</v>
      </c>
      <c r="T3497">
        <v>634</v>
      </c>
      <c r="U3497" t="s">
        <v>49</v>
      </c>
    </row>
    <row r="3498" spans="18:21" x14ac:dyDescent="0.3">
      <c r="R3498">
        <v>82</v>
      </c>
      <c r="S3498" t="s">
        <v>49</v>
      </c>
      <c r="T3498">
        <v>72</v>
      </c>
      <c r="U3498" t="s">
        <v>49</v>
      </c>
    </row>
    <row r="3499" spans="18:21" x14ac:dyDescent="0.3">
      <c r="R3499">
        <v>57</v>
      </c>
      <c r="S3499" t="s">
        <v>49</v>
      </c>
      <c r="T3499">
        <v>270</v>
      </c>
      <c r="U3499" t="s">
        <v>49</v>
      </c>
    </row>
    <row r="3500" spans="18:21" x14ac:dyDescent="0.3">
      <c r="R3500">
        <v>495</v>
      </c>
      <c r="S3500" t="s">
        <v>55</v>
      </c>
      <c r="T3500">
        <v>165</v>
      </c>
      <c r="U3500" t="s">
        <v>49</v>
      </c>
    </row>
    <row r="3501" spans="18:21" x14ac:dyDescent="0.3">
      <c r="R3501">
        <v>479</v>
      </c>
      <c r="S3501" t="s">
        <v>49</v>
      </c>
      <c r="T3501">
        <v>164</v>
      </c>
      <c r="U3501" t="s">
        <v>49</v>
      </c>
    </row>
    <row r="3502" spans="18:21" x14ac:dyDescent="0.3">
      <c r="R3502">
        <v>141</v>
      </c>
      <c r="S3502" t="s">
        <v>49</v>
      </c>
      <c r="T3502">
        <v>196</v>
      </c>
      <c r="U3502" t="s">
        <v>49</v>
      </c>
    </row>
    <row r="3503" spans="18:21" x14ac:dyDescent="0.3">
      <c r="R3503">
        <v>82</v>
      </c>
      <c r="S3503" t="s">
        <v>49</v>
      </c>
      <c r="T3503">
        <v>78</v>
      </c>
      <c r="U3503" t="s">
        <v>49</v>
      </c>
    </row>
    <row r="3504" spans="18:21" x14ac:dyDescent="0.3">
      <c r="R3504">
        <v>798</v>
      </c>
      <c r="S3504" t="s">
        <v>55</v>
      </c>
      <c r="T3504">
        <v>22</v>
      </c>
      <c r="U3504" t="s">
        <v>49</v>
      </c>
    </row>
    <row r="3505" spans="18:21" x14ac:dyDescent="0.3">
      <c r="R3505">
        <v>232</v>
      </c>
      <c r="S3505" t="s">
        <v>49</v>
      </c>
      <c r="T3505">
        <v>161</v>
      </c>
      <c r="U3505" t="s">
        <v>49</v>
      </c>
    </row>
    <row r="3506" spans="18:21" x14ac:dyDescent="0.3">
      <c r="R3506">
        <v>60</v>
      </c>
      <c r="S3506" t="s">
        <v>49</v>
      </c>
      <c r="T3506">
        <v>23</v>
      </c>
      <c r="U3506" t="s">
        <v>49</v>
      </c>
    </row>
    <row r="3507" spans="18:21" x14ac:dyDescent="0.3">
      <c r="R3507">
        <v>103</v>
      </c>
      <c r="S3507" t="s">
        <v>49</v>
      </c>
      <c r="T3507">
        <v>490</v>
      </c>
      <c r="U3507" t="s">
        <v>49</v>
      </c>
    </row>
    <row r="3508" spans="18:21" x14ac:dyDescent="0.3">
      <c r="R3508">
        <v>443</v>
      </c>
      <c r="S3508" t="s">
        <v>49</v>
      </c>
      <c r="T3508">
        <v>213</v>
      </c>
      <c r="U3508" t="s">
        <v>49</v>
      </c>
    </row>
    <row r="3509" spans="18:21" x14ac:dyDescent="0.3">
      <c r="R3509">
        <v>400</v>
      </c>
      <c r="S3509" t="s">
        <v>49</v>
      </c>
      <c r="T3509">
        <v>122</v>
      </c>
      <c r="U3509" t="s">
        <v>49</v>
      </c>
    </row>
    <row r="3510" spans="18:21" x14ac:dyDescent="0.3">
      <c r="R3510">
        <v>132</v>
      </c>
      <c r="S3510" t="s">
        <v>49</v>
      </c>
      <c r="T3510">
        <v>587</v>
      </c>
      <c r="U3510" t="s">
        <v>49</v>
      </c>
    </row>
    <row r="3511" spans="18:21" x14ac:dyDescent="0.3">
      <c r="R3511">
        <v>374</v>
      </c>
      <c r="S3511" t="s">
        <v>49</v>
      </c>
      <c r="T3511">
        <v>199</v>
      </c>
      <c r="U3511" t="s">
        <v>49</v>
      </c>
    </row>
    <row r="3512" spans="18:21" x14ac:dyDescent="0.3">
      <c r="R3512">
        <v>363</v>
      </c>
      <c r="S3512" t="s">
        <v>55</v>
      </c>
      <c r="T3512">
        <v>261</v>
      </c>
      <c r="U3512" t="s">
        <v>49</v>
      </c>
    </row>
    <row r="3513" spans="18:21" x14ac:dyDescent="0.3">
      <c r="R3513">
        <v>111</v>
      </c>
      <c r="S3513" t="s">
        <v>49</v>
      </c>
      <c r="T3513">
        <v>5</v>
      </c>
      <c r="U3513" t="s">
        <v>49</v>
      </c>
    </row>
    <row r="3514" spans="18:21" x14ac:dyDescent="0.3">
      <c r="R3514">
        <v>130</v>
      </c>
      <c r="S3514" t="s">
        <v>49</v>
      </c>
      <c r="T3514">
        <v>1531</v>
      </c>
      <c r="U3514" t="s">
        <v>49</v>
      </c>
    </row>
    <row r="3515" spans="18:21" x14ac:dyDescent="0.3">
      <c r="R3515">
        <v>308</v>
      </c>
      <c r="S3515" t="s">
        <v>49</v>
      </c>
      <c r="T3515">
        <v>92</v>
      </c>
      <c r="U3515" t="s">
        <v>49</v>
      </c>
    </row>
    <row r="3516" spans="18:21" x14ac:dyDescent="0.3">
      <c r="R3516">
        <v>116</v>
      </c>
      <c r="S3516" t="s">
        <v>49</v>
      </c>
      <c r="T3516">
        <v>179</v>
      </c>
      <c r="U3516" t="s">
        <v>49</v>
      </c>
    </row>
    <row r="3517" spans="18:21" x14ac:dyDescent="0.3">
      <c r="R3517">
        <v>160</v>
      </c>
      <c r="S3517" t="s">
        <v>49</v>
      </c>
      <c r="T3517">
        <v>41</v>
      </c>
      <c r="U3517" t="s">
        <v>49</v>
      </c>
    </row>
    <row r="3518" spans="18:21" x14ac:dyDescent="0.3">
      <c r="R3518">
        <v>205</v>
      </c>
      <c r="S3518" t="s">
        <v>49</v>
      </c>
      <c r="T3518">
        <v>197</v>
      </c>
      <c r="U3518" t="s">
        <v>49</v>
      </c>
    </row>
    <row r="3519" spans="18:21" x14ac:dyDescent="0.3">
      <c r="R3519">
        <v>185</v>
      </c>
      <c r="S3519" t="s">
        <v>49</v>
      </c>
      <c r="T3519">
        <v>144</v>
      </c>
      <c r="U3519" t="s">
        <v>49</v>
      </c>
    </row>
    <row r="3520" spans="18:21" x14ac:dyDescent="0.3">
      <c r="R3520">
        <v>61</v>
      </c>
      <c r="S3520" t="s">
        <v>49</v>
      </c>
      <c r="T3520">
        <v>255</v>
      </c>
      <c r="U3520" t="s">
        <v>49</v>
      </c>
    </row>
    <row r="3521" spans="18:21" x14ac:dyDescent="0.3">
      <c r="R3521">
        <v>159</v>
      </c>
      <c r="S3521" t="s">
        <v>49</v>
      </c>
      <c r="T3521">
        <v>56</v>
      </c>
      <c r="U3521" t="s">
        <v>49</v>
      </c>
    </row>
    <row r="3522" spans="18:21" x14ac:dyDescent="0.3">
      <c r="R3522">
        <v>213</v>
      </c>
      <c r="S3522" t="s">
        <v>49</v>
      </c>
      <c r="T3522">
        <v>20</v>
      </c>
      <c r="U3522" t="s">
        <v>49</v>
      </c>
    </row>
    <row r="3523" spans="18:21" x14ac:dyDescent="0.3">
      <c r="R3523">
        <v>294</v>
      </c>
      <c r="S3523" t="s">
        <v>49</v>
      </c>
      <c r="T3523">
        <v>331</v>
      </c>
      <c r="U3523" t="s">
        <v>49</v>
      </c>
    </row>
    <row r="3524" spans="18:21" x14ac:dyDescent="0.3">
      <c r="R3524">
        <v>140</v>
      </c>
      <c r="S3524" t="s">
        <v>49</v>
      </c>
      <c r="T3524">
        <v>64</v>
      </c>
      <c r="U3524" t="s">
        <v>49</v>
      </c>
    </row>
    <row r="3525" spans="18:21" x14ac:dyDescent="0.3">
      <c r="R3525">
        <v>71</v>
      </c>
      <c r="S3525" t="s">
        <v>49</v>
      </c>
      <c r="T3525">
        <v>34</v>
      </c>
      <c r="U3525" t="s">
        <v>49</v>
      </c>
    </row>
    <row r="3526" spans="18:21" x14ac:dyDescent="0.3">
      <c r="R3526">
        <v>47</v>
      </c>
      <c r="S3526" t="s">
        <v>49</v>
      </c>
      <c r="T3526">
        <v>68</v>
      </c>
      <c r="U3526" t="s">
        <v>49</v>
      </c>
    </row>
    <row r="3527" spans="18:21" x14ac:dyDescent="0.3">
      <c r="R3527">
        <v>570</v>
      </c>
      <c r="S3527" t="s">
        <v>49</v>
      </c>
      <c r="T3527">
        <v>764</v>
      </c>
      <c r="U3527" t="s">
        <v>49</v>
      </c>
    </row>
    <row r="3528" spans="18:21" x14ac:dyDescent="0.3">
      <c r="R3528">
        <v>287</v>
      </c>
      <c r="S3528" t="s">
        <v>49</v>
      </c>
      <c r="T3528">
        <v>64</v>
      </c>
      <c r="U3528" t="s">
        <v>49</v>
      </c>
    </row>
    <row r="3529" spans="18:21" x14ac:dyDescent="0.3">
      <c r="R3529">
        <v>130</v>
      </c>
      <c r="S3529" t="s">
        <v>55</v>
      </c>
      <c r="T3529">
        <v>257</v>
      </c>
      <c r="U3529" t="s">
        <v>49</v>
      </c>
    </row>
    <row r="3530" spans="18:21" x14ac:dyDescent="0.3">
      <c r="R3530">
        <v>201</v>
      </c>
      <c r="S3530" t="s">
        <v>49</v>
      </c>
      <c r="T3530">
        <v>58</v>
      </c>
      <c r="U3530" t="s">
        <v>49</v>
      </c>
    </row>
    <row r="3531" spans="18:21" x14ac:dyDescent="0.3">
      <c r="R3531">
        <v>11</v>
      </c>
      <c r="S3531" t="s">
        <v>49</v>
      </c>
      <c r="T3531">
        <v>30</v>
      </c>
      <c r="U3531" t="s">
        <v>49</v>
      </c>
    </row>
    <row r="3532" spans="18:21" x14ac:dyDescent="0.3">
      <c r="R3532">
        <v>70</v>
      </c>
      <c r="S3532" t="s">
        <v>49</v>
      </c>
      <c r="T3532">
        <v>529</v>
      </c>
      <c r="U3532" t="s">
        <v>49</v>
      </c>
    </row>
    <row r="3533" spans="18:21" x14ac:dyDescent="0.3">
      <c r="R3533">
        <v>54</v>
      </c>
      <c r="S3533" t="s">
        <v>49</v>
      </c>
      <c r="T3533">
        <v>8</v>
      </c>
      <c r="U3533" t="s">
        <v>49</v>
      </c>
    </row>
    <row r="3534" spans="18:21" x14ac:dyDescent="0.3">
      <c r="R3534">
        <v>22</v>
      </c>
      <c r="S3534" t="s">
        <v>49</v>
      </c>
      <c r="T3534">
        <v>147</v>
      </c>
      <c r="U3534" t="s">
        <v>49</v>
      </c>
    </row>
    <row r="3535" spans="18:21" x14ac:dyDescent="0.3">
      <c r="R3535">
        <v>103</v>
      </c>
      <c r="S3535" t="s">
        <v>49</v>
      </c>
      <c r="T3535">
        <v>173</v>
      </c>
      <c r="U3535" t="s">
        <v>49</v>
      </c>
    </row>
    <row r="3536" spans="18:21" x14ac:dyDescent="0.3">
      <c r="R3536">
        <v>104</v>
      </c>
      <c r="S3536" t="s">
        <v>49</v>
      </c>
      <c r="T3536">
        <v>132</v>
      </c>
      <c r="U3536" t="s">
        <v>49</v>
      </c>
    </row>
    <row r="3537" spans="18:21" x14ac:dyDescent="0.3">
      <c r="R3537">
        <v>29</v>
      </c>
      <c r="S3537" t="s">
        <v>49</v>
      </c>
      <c r="T3537">
        <v>286</v>
      </c>
      <c r="U3537" t="s">
        <v>49</v>
      </c>
    </row>
    <row r="3538" spans="18:21" x14ac:dyDescent="0.3">
      <c r="R3538">
        <v>57</v>
      </c>
      <c r="S3538" t="s">
        <v>49</v>
      </c>
      <c r="T3538">
        <v>476</v>
      </c>
      <c r="U3538" t="s">
        <v>49</v>
      </c>
    </row>
    <row r="3539" spans="18:21" x14ac:dyDescent="0.3">
      <c r="R3539">
        <v>236</v>
      </c>
      <c r="S3539" t="s">
        <v>49</v>
      </c>
      <c r="T3539">
        <v>221</v>
      </c>
      <c r="U3539" t="s">
        <v>49</v>
      </c>
    </row>
    <row r="3540" spans="18:21" x14ac:dyDescent="0.3">
      <c r="R3540">
        <v>528</v>
      </c>
      <c r="S3540" t="s">
        <v>55</v>
      </c>
      <c r="T3540">
        <v>532</v>
      </c>
      <c r="U3540" t="s">
        <v>49</v>
      </c>
    </row>
    <row r="3541" spans="18:21" x14ac:dyDescent="0.3">
      <c r="R3541">
        <v>68</v>
      </c>
      <c r="S3541" t="s">
        <v>49</v>
      </c>
      <c r="T3541">
        <v>69</v>
      </c>
      <c r="U3541" t="s">
        <v>49</v>
      </c>
    </row>
    <row r="3542" spans="18:21" x14ac:dyDescent="0.3">
      <c r="R3542">
        <v>876</v>
      </c>
      <c r="S3542" t="s">
        <v>55</v>
      </c>
      <c r="T3542">
        <v>157</v>
      </c>
      <c r="U3542" t="s">
        <v>49</v>
      </c>
    </row>
    <row r="3543" spans="18:21" x14ac:dyDescent="0.3">
      <c r="R3543">
        <v>76</v>
      </c>
      <c r="S3543" t="s">
        <v>49</v>
      </c>
      <c r="T3543">
        <v>485</v>
      </c>
      <c r="U3543" t="s">
        <v>49</v>
      </c>
    </row>
    <row r="3544" spans="18:21" x14ac:dyDescent="0.3">
      <c r="R3544">
        <v>99</v>
      </c>
      <c r="S3544" t="s">
        <v>49</v>
      </c>
      <c r="T3544">
        <v>56</v>
      </c>
      <c r="U3544" t="s">
        <v>49</v>
      </c>
    </row>
    <row r="3545" spans="18:21" x14ac:dyDescent="0.3">
      <c r="R3545">
        <v>122</v>
      </c>
      <c r="S3545" t="s">
        <v>49</v>
      </c>
      <c r="T3545">
        <v>69</v>
      </c>
      <c r="U3545" t="s">
        <v>49</v>
      </c>
    </row>
    <row r="3546" spans="18:21" x14ac:dyDescent="0.3">
      <c r="R3546">
        <v>141</v>
      </c>
      <c r="S3546" t="s">
        <v>49</v>
      </c>
      <c r="T3546">
        <v>131</v>
      </c>
      <c r="U3546" t="s">
        <v>49</v>
      </c>
    </row>
    <row r="3547" spans="18:21" x14ac:dyDescent="0.3">
      <c r="R3547">
        <v>58</v>
      </c>
      <c r="S3547" t="s">
        <v>49</v>
      </c>
      <c r="T3547">
        <v>95</v>
      </c>
      <c r="U3547" t="s">
        <v>49</v>
      </c>
    </row>
    <row r="3548" spans="18:21" x14ac:dyDescent="0.3">
      <c r="R3548">
        <v>78</v>
      </c>
      <c r="S3548" t="s">
        <v>49</v>
      </c>
      <c r="T3548">
        <v>294</v>
      </c>
      <c r="U3548" t="s">
        <v>49</v>
      </c>
    </row>
    <row r="3549" spans="18:21" x14ac:dyDescent="0.3">
      <c r="R3549">
        <v>435</v>
      </c>
      <c r="S3549" t="s">
        <v>49</v>
      </c>
      <c r="T3549">
        <v>146</v>
      </c>
      <c r="U3549" t="s">
        <v>49</v>
      </c>
    </row>
    <row r="3550" spans="18:21" x14ac:dyDescent="0.3">
      <c r="R3550">
        <v>123</v>
      </c>
      <c r="S3550" t="s">
        <v>49</v>
      </c>
      <c r="T3550">
        <v>58</v>
      </c>
      <c r="U3550" t="s">
        <v>49</v>
      </c>
    </row>
    <row r="3551" spans="18:21" x14ac:dyDescent="0.3">
      <c r="R3551">
        <v>210</v>
      </c>
      <c r="S3551" t="s">
        <v>49</v>
      </c>
      <c r="T3551">
        <v>249</v>
      </c>
      <c r="U3551" t="s">
        <v>49</v>
      </c>
    </row>
    <row r="3552" spans="18:21" x14ac:dyDescent="0.3">
      <c r="R3552">
        <v>54</v>
      </c>
      <c r="S3552" t="s">
        <v>49</v>
      </c>
      <c r="T3552">
        <v>10</v>
      </c>
      <c r="U3552" t="s">
        <v>49</v>
      </c>
    </row>
    <row r="3553" spans="18:21" x14ac:dyDescent="0.3">
      <c r="R3553">
        <v>138</v>
      </c>
      <c r="S3553" t="s">
        <v>49</v>
      </c>
      <c r="T3553">
        <v>337</v>
      </c>
      <c r="U3553" t="s">
        <v>49</v>
      </c>
    </row>
    <row r="3554" spans="18:21" x14ac:dyDescent="0.3">
      <c r="R3554">
        <v>336</v>
      </c>
      <c r="S3554" t="s">
        <v>49</v>
      </c>
      <c r="T3554">
        <v>142</v>
      </c>
      <c r="U3554" t="s">
        <v>49</v>
      </c>
    </row>
    <row r="3555" spans="18:21" x14ac:dyDescent="0.3">
      <c r="R3555">
        <v>249</v>
      </c>
      <c r="S3555" t="s">
        <v>55</v>
      </c>
      <c r="T3555">
        <v>209</v>
      </c>
      <c r="U3555" t="s">
        <v>49</v>
      </c>
    </row>
    <row r="3556" spans="18:21" x14ac:dyDescent="0.3">
      <c r="R3556">
        <v>63</v>
      </c>
      <c r="S3556" t="s">
        <v>49</v>
      </c>
      <c r="T3556">
        <v>825</v>
      </c>
      <c r="U3556" t="s">
        <v>49</v>
      </c>
    </row>
    <row r="3557" spans="18:21" x14ac:dyDescent="0.3">
      <c r="R3557">
        <v>257</v>
      </c>
      <c r="S3557" t="s">
        <v>49</v>
      </c>
      <c r="T3557">
        <v>87</v>
      </c>
      <c r="U3557" t="s">
        <v>49</v>
      </c>
    </row>
    <row r="3558" spans="18:21" x14ac:dyDescent="0.3">
      <c r="R3558">
        <v>875</v>
      </c>
      <c r="S3558" t="s">
        <v>55</v>
      </c>
      <c r="T3558">
        <v>219</v>
      </c>
      <c r="U3558" t="s">
        <v>49</v>
      </c>
    </row>
    <row r="3559" spans="18:21" x14ac:dyDescent="0.3">
      <c r="R3559">
        <v>191</v>
      </c>
      <c r="S3559" t="s">
        <v>49</v>
      </c>
      <c r="T3559">
        <v>143</v>
      </c>
      <c r="U3559" t="s">
        <v>49</v>
      </c>
    </row>
    <row r="3560" spans="18:21" x14ac:dyDescent="0.3">
      <c r="R3560">
        <v>481</v>
      </c>
      <c r="S3560" t="s">
        <v>55</v>
      </c>
      <c r="T3560">
        <v>70</v>
      </c>
      <c r="U3560" t="s">
        <v>49</v>
      </c>
    </row>
    <row r="3561" spans="18:21" x14ac:dyDescent="0.3">
      <c r="R3561">
        <v>120</v>
      </c>
      <c r="S3561" t="s">
        <v>49</v>
      </c>
      <c r="T3561">
        <v>371</v>
      </c>
      <c r="U3561" t="s">
        <v>49</v>
      </c>
    </row>
    <row r="3562" spans="18:21" x14ac:dyDescent="0.3">
      <c r="R3562">
        <v>207</v>
      </c>
      <c r="S3562" t="s">
        <v>49</v>
      </c>
      <c r="T3562">
        <v>539</v>
      </c>
      <c r="U3562" t="s">
        <v>49</v>
      </c>
    </row>
    <row r="3563" spans="18:21" x14ac:dyDescent="0.3">
      <c r="R3563">
        <v>303</v>
      </c>
      <c r="S3563" t="s">
        <v>49</v>
      </c>
      <c r="T3563">
        <v>176</v>
      </c>
      <c r="U3563" t="s">
        <v>49</v>
      </c>
    </row>
    <row r="3564" spans="18:21" x14ac:dyDescent="0.3">
      <c r="R3564">
        <v>93</v>
      </c>
      <c r="S3564" t="s">
        <v>49</v>
      </c>
      <c r="T3564">
        <v>101</v>
      </c>
      <c r="U3564" t="s">
        <v>49</v>
      </c>
    </row>
    <row r="3565" spans="18:21" x14ac:dyDescent="0.3">
      <c r="R3565">
        <v>128</v>
      </c>
      <c r="S3565" t="s">
        <v>49</v>
      </c>
      <c r="T3565">
        <v>169</v>
      </c>
      <c r="U3565" t="s">
        <v>49</v>
      </c>
    </row>
    <row r="3566" spans="18:21" x14ac:dyDescent="0.3">
      <c r="R3566">
        <v>194</v>
      </c>
      <c r="S3566" t="s">
        <v>49</v>
      </c>
      <c r="T3566">
        <v>15</v>
      </c>
      <c r="U3566" t="s">
        <v>49</v>
      </c>
    </row>
    <row r="3567" spans="18:21" x14ac:dyDescent="0.3">
      <c r="R3567">
        <v>408</v>
      </c>
      <c r="S3567" t="s">
        <v>49</v>
      </c>
      <c r="T3567">
        <v>234</v>
      </c>
      <c r="U3567" t="s">
        <v>49</v>
      </c>
    </row>
    <row r="3568" spans="18:21" x14ac:dyDescent="0.3">
      <c r="R3568">
        <v>5</v>
      </c>
      <c r="S3568" t="s">
        <v>49</v>
      </c>
      <c r="T3568">
        <v>171</v>
      </c>
      <c r="U3568" t="s">
        <v>49</v>
      </c>
    </row>
    <row r="3569" spans="18:21" x14ac:dyDescent="0.3">
      <c r="R3569">
        <v>231</v>
      </c>
      <c r="S3569" t="s">
        <v>49</v>
      </c>
      <c r="T3569">
        <v>14</v>
      </c>
      <c r="U3569" t="s">
        <v>49</v>
      </c>
    </row>
    <row r="3570" spans="18:21" x14ac:dyDescent="0.3">
      <c r="R3570">
        <v>20</v>
      </c>
      <c r="S3570" t="s">
        <v>49</v>
      </c>
      <c r="T3570">
        <v>155</v>
      </c>
      <c r="U3570" t="s">
        <v>49</v>
      </c>
    </row>
    <row r="3571" spans="18:21" x14ac:dyDescent="0.3">
      <c r="R3571">
        <v>218</v>
      </c>
      <c r="S3571" t="s">
        <v>49</v>
      </c>
      <c r="T3571">
        <v>580</v>
      </c>
      <c r="U3571" t="s">
        <v>49</v>
      </c>
    </row>
    <row r="3572" spans="18:21" x14ac:dyDescent="0.3">
      <c r="R3572">
        <v>36</v>
      </c>
      <c r="S3572" t="s">
        <v>49</v>
      </c>
      <c r="T3572">
        <v>223</v>
      </c>
      <c r="U3572" t="s">
        <v>49</v>
      </c>
    </row>
    <row r="3573" spans="18:21" x14ac:dyDescent="0.3">
      <c r="R3573">
        <v>136</v>
      </c>
      <c r="S3573" t="s">
        <v>49</v>
      </c>
      <c r="T3573">
        <v>297</v>
      </c>
      <c r="U3573" t="s">
        <v>49</v>
      </c>
    </row>
    <row r="3574" spans="18:21" x14ac:dyDescent="0.3">
      <c r="R3574">
        <v>336</v>
      </c>
      <c r="S3574" t="s">
        <v>49</v>
      </c>
      <c r="T3574">
        <v>124</v>
      </c>
      <c r="U3574" t="s">
        <v>49</v>
      </c>
    </row>
    <row r="3575" spans="18:21" x14ac:dyDescent="0.3">
      <c r="R3575">
        <v>192</v>
      </c>
      <c r="S3575" t="s">
        <v>49</v>
      </c>
      <c r="T3575">
        <v>465</v>
      </c>
      <c r="U3575" t="s">
        <v>49</v>
      </c>
    </row>
    <row r="3576" spans="18:21" x14ac:dyDescent="0.3">
      <c r="R3576">
        <v>141</v>
      </c>
      <c r="S3576" t="s">
        <v>49</v>
      </c>
      <c r="T3576">
        <v>330</v>
      </c>
      <c r="U3576" t="s">
        <v>49</v>
      </c>
    </row>
    <row r="3577" spans="18:21" x14ac:dyDescent="0.3">
      <c r="R3577">
        <v>65</v>
      </c>
      <c r="S3577" t="s">
        <v>49</v>
      </c>
      <c r="T3577">
        <v>153</v>
      </c>
      <c r="U3577" t="s">
        <v>49</v>
      </c>
    </row>
    <row r="3578" spans="18:21" x14ac:dyDescent="0.3">
      <c r="R3578">
        <v>203</v>
      </c>
      <c r="S3578" t="s">
        <v>49</v>
      </c>
      <c r="T3578">
        <v>131</v>
      </c>
      <c r="U3578" t="s">
        <v>49</v>
      </c>
    </row>
    <row r="3579" spans="18:21" x14ac:dyDescent="0.3">
      <c r="R3579">
        <v>104</v>
      </c>
      <c r="S3579" t="s">
        <v>49</v>
      </c>
      <c r="T3579">
        <v>208</v>
      </c>
      <c r="U3579" t="s">
        <v>49</v>
      </c>
    </row>
    <row r="3580" spans="18:21" x14ac:dyDescent="0.3">
      <c r="R3580">
        <v>230</v>
      </c>
      <c r="S3580" t="s">
        <v>49</v>
      </c>
      <c r="T3580">
        <v>98</v>
      </c>
      <c r="U3580" t="s">
        <v>49</v>
      </c>
    </row>
    <row r="3581" spans="18:21" x14ac:dyDescent="0.3">
      <c r="R3581">
        <v>71</v>
      </c>
      <c r="S3581" t="s">
        <v>49</v>
      </c>
      <c r="T3581">
        <v>400</v>
      </c>
      <c r="U3581" t="s">
        <v>49</v>
      </c>
    </row>
    <row r="3582" spans="18:21" x14ac:dyDescent="0.3">
      <c r="R3582">
        <v>205</v>
      </c>
      <c r="S3582" t="s">
        <v>49</v>
      </c>
      <c r="T3582">
        <v>284</v>
      </c>
      <c r="U3582" t="s">
        <v>49</v>
      </c>
    </row>
    <row r="3583" spans="18:21" x14ac:dyDescent="0.3">
      <c r="R3583">
        <v>162</v>
      </c>
      <c r="S3583" t="s">
        <v>49</v>
      </c>
      <c r="T3583">
        <v>243</v>
      </c>
      <c r="U3583" t="s">
        <v>49</v>
      </c>
    </row>
    <row r="3584" spans="18:21" x14ac:dyDescent="0.3">
      <c r="R3584">
        <v>145</v>
      </c>
      <c r="S3584" t="s">
        <v>49</v>
      </c>
      <c r="T3584">
        <v>16</v>
      </c>
      <c r="U3584" t="s">
        <v>49</v>
      </c>
    </row>
    <row r="3585" spans="18:21" x14ac:dyDescent="0.3">
      <c r="R3585">
        <v>220</v>
      </c>
      <c r="S3585" t="s">
        <v>49</v>
      </c>
      <c r="T3585">
        <v>274</v>
      </c>
      <c r="U3585" t="s">
        <v>49</v>
      </c>
    </row>
    <row r="3586" spans="18:21" x14ac:dyDescent="0.3">
      <c r="R3586">
        <v>309</v>
      </c>
      <c r="S3586" t="s">
        <v>49</v>
      </c>
      <c r="T3586">
        <v>122</v>
      </c>
      <c r="U3586" t="s">
        <v>49</v>
      </c>
    </row>
    <row r="3587" spans="18:21" x14ac:dyDescent="0.3">
      <c r="R3587">
        <v>421</v>
      </c>
      <c r="S3587" t="s">
        <v>49</v>
      </c>
      <c r="T3587">
        <v>219</v>
      </c>
      <c r="U3587" t="s">
        <v>49</v>
      </c>
    </row>
    <row r="3588" spans="18:21" x14ac:dyDescent="0.3">
      <c r="R3588">
        <v>261</v>
      </c>
      <c r="S3588" t="s">
        <v>55</v>
      </c>
      <c r="T3588">
        <v>301</v>
      </c>
      <c r="U3588" t="s">
        <v>49</v>
      </c>
    </row>
    <row r="3589" spans="18:21" x14ac:dyDescent="0.3">
      <c r="R3589">
        <v>132</v>
      </c>
      <c r="S3589" t="s">
        <v>49</v>
      </c>
      <c r="T3589">
        <v>7</v>
      </c>
      <c r="U3589" t="s">
        <v>49</v>
      </c>
    </row>
    <row r="3590" spans="18:21" x14ac:dyDescent="0.3">
      <c r="R3590">
        <v>273</v>
      </c>
      <c r="S3590" t="s">
        <v>49</v>
      </c>
      <c r="T3590">
        <v>374</v>
      </c>
      <c r="U3590" t="s">
        <v>49</v>
      </c>
    </row>
    <row r="3591" spans="18:21" x14ac:dyDescent="0.3">
      <c r="R3591">
        <v>349</v>
      </c>
      <c r="S3591" t="s">
        <v>55</v>
      </c>
      <c r="T3591">
        <v>26</v>
      </c>
      <c r="U3591" t="s">
        <v>49</v>
      </c>
    </row>
    <row r="3592" spans="18:21" x14ac:dyDescent="0.3">
      <c r="R3592">
        <v>291</v>
      </c>
      <c r="S3592" t="s">
        <v>49</v>
      </c>
      <c r="T3592">
        <v>172</v>
      </c>
      <c r="U3592" t="s">
        <v>49</v>
      </c>
    </row>
    <row r="3593" spans="18:21" x14ac:dyDescent="0.3">
      <c r="R3593">
        <v>83</v>
      </c>
      <c r="S3593" t="s">
        <v>49</v>
      </c>
      <c r="T3593">
        <v>332</v>
      </c>
      <c r="U3593" t="s">
        <v>49</v>
      </c>
    </row>
    <row r="3594" spans="18:21" x14ac:dyDescent="0.3">
      <c r="R3594">
        <v>793</v>
      </c>
      <c r="S3594" t="s">
        <v>49</v>
      </c>
      <c r="T3594">
        <v>253</v>
      </c>
      <c r="U3594" t="s">
        <v>49</v>
      </c>
    </row>
    <row r="3595" spans="18:21" x14ac:dyDescent="0.3">
      <c r="R3595">
        <v>119</v>
      </c>
      <c r="S3595" t="s">
        <v>49</v>
      </c>
      <c r="T3595">
        <v>200</v>
      </c>
      <c r="U3595" t="s">
        <v>49</v>
      </c>
    </row>
    <row r="3596" spans="18:21" x14ac:dyDescent="0.3">
      <c r="R3596">
        <v>312</v>
      </c>
      <c r="S3596" t="s">
        <v>49</v>
      </c>
      <c r="T3596">
        <v>405</v>
      </c>
      <c r="U3596" t="s">
        <v>49</v>
      </c>
    </row>
    <row r="3597" spans="18:21" x14ac:dyDescent="0.3">
      <c r="R3597">
        <v>103</v>
      </c>
      <c r="S3597" t="s">
        <v>49</v>
      </c>
      <c r="T3597">
        <v>132</v>
      </c>
      <c r="U3597" t="s">
        <v>49</v>
      </c>
    </row>
    <row r="3598" spans="18:21" x14ac:dyDescent="0.3">
      <c r="R3598">
        <v>101</v>
      </c>
      <c r="S3598" t="s">
        <v>49</v>
      </c>
      <c r="T3598">
        <v>89</v>
      </c>
      <c r="U3598" t="s">
        <v>49</v>
      </c>
    </row>
    <row r="3599" spans="18:21" x14ac:dyDescent="0.3">
      <c r="R3599">
        <v>48</v>
      </c>
      <c r="S3599" t="s">
        <v>49</v>
      </c>
      <c r="T3599">
        <v>86</v>
      </c>
      <c r="U3599" t="s">
        <v>49</v>
      </c>
    </row>
    <row r="3600" spans="18:21" x14ac:dyDescent="0.3">
      <c r="R3600">
        <v>228</v>
      </c>
      <c r="S3600" t="s">
        <v>49</v>
      </c>
      <c r="T3600">
        <v>147</v>
      </c>
      <c r="U3600" t="s">
        <v>49</v>
      </c>
    </row>
    <row r="3601" spans="18:21" x14ac:dyDescent="0.3">
      <c r="R3601">
        <v>81</v>
      </c>
      <c r="S3601" t="s">
        <v>49</v>
      </c>
      <c r="T3601">
        <v>64</v>
      </c>
      <c r="U3601" t="s">
        <v>49</v>
      </c>
    </row>
    <row r="3602" spans="18:21" x14ac:dyDescent="0.3">
      <c r="R3602">
        <v>152</v>
      </c>
      <c r="S3602" t="s">
        <v>49</v>
      </c>
      <c r="T3602">
        <v>98</v>
      </c>
      <c r="U3602" t="s">
        <v>49</v>
      </c>
    </row>
    <row r="3603" spans="18:21" x14ac:dyDescent="0.3">
      <c r="R3603">
        <v>160</v>
      </c>
      <c r="S3603" t="s">
        <v>49</v>
      </c>
      <c r="T3603">
        <v>66</v>
      </c>
      <c r="U3603" t="s">
        <v>49</v>
      </c>
    </row>
    <row r="3604" spans="18:21" x14ac:dyDescent="0.3">
      <c r="R3604">
        <v>59</v>
      </c>
      <c r="S3604" t="s">
        <v>49</v>
      </c>
      <c r="T3604">
        <v>149</v>
      </c>
      <c r="U3604" t="s">
        <v>49</v>
      </c>
    </row>
    <row r="3605" spans="18:21" x14ac:dyDescent="0.3">
      <c r="R3605">
        <v>297</v>
      </c>
      <c r="S3605" t="s">
        <v>49</v>
      </c>
      <c r="T3605">
        <v>240</v>
      </c>
      <c r="U3605" t="s">
        <v>49</v>
      </c>
    </row>
    <row r="3606" spans="18:21" x14ac:dyDescent="0.3">
      <c r="R3606">
        <v>147</v>
      </c>
      <c r="S3606" t="s">
        <v>49</v>
      </c>
      <c r="T3606">
        <v>87</v>
      </c>
      <c r="U3606" t="s">
        <v>49</v>
      </c>
    </row>
    <row r="3607" spans="18:21" x14ac:dyDescent="0.3">
      <c r="R3607">
        <v>143</v>
      </c>
      <c r="S3607" t="s">
        <v>49</v>
      </c>
      <c r="T3607">
        <v>816</v>
      </c>
      <c r="U3607" t="s">
        <v>49</v>
      </c>
    </row>
    <row r="3608" spans="18:21" x14ac:dyDescent="0.3">
      <c r="R3608">
        <v>75</v>
      </c>
      <c r="S3608" t="s">
        <v>49</v>
      </c>
      <c r="T3608">
        <v>155</v>
      </c>
      <c r="U3608" t="s">
        <v>49</v>
      </c>
    </row>
    <row r="3609" spans="18:21" x14ac:dyDescent="0.3">
      <c r="R3609">
        <v>338</v>
      </c>
      <c r="S3609" t="s">
        <v>49</v>
      </c>
      <c r="T3609">
        <v>106</v>
      </c>
      <c r="U3609" t="s">
        <v>49</v>
      </c>
    </row>
    <row r="3610" spans="18:21" x14ac:dyDescent="0.3">
      <c r="R3610">
        <v>29</v>
      </c>
      <c r="S3610" t="s">
        <v>49</v>
      </c>
      <c r="T3610">
        <v>73</v>
      </c>
      <c r="U3610" t="s">
        <v>49</v>
      </c>
    </row>
    <row r="3611" spans="18:21" x14ac:dyDescent="0.3">
      <c r="R3611">
        <v>159</v>
      </c>
      <c r="S3611" t="s">
        <v>49</v>
      </c>
      <c r="T3611">
        <v>574</v>
      </c>
      <c r="U3611" t="s">
        <v>49</v>
      </c>
    </row>
    <row r="3612" spans="18:21" x14ac:dyDescent="0.3">
      <c r="R3612">
        <v>85</v>
      </c>
      <c r="S3612" t="s">
        <v>49</v>
      </c>
      <c r="T3612">
        <v>8</v>
      </c>
      <c r="U3612" t="s">
        <v>49</v>
      </c>
    </row>
    <row r="3613" spans="18:21" x14ac:dyDescent="0.3">
      <c r="R3613">
        <v>15</v>
      </c>
      <c r="S3613" t="s">
        <v>49</v>
      </c>
      <c r="T3613">
        <v>14</v>
      </c>
      <c r="U3613" t="s">
        <v>49</v>
      </c>
    </row>
    <row r="3614" spans="18:21" x14ac:dyDescent="0.3">
      <c r="R3614">
        <v>198</v>
      </c>
      <c r="S3614" t="s">
        <v>49</v>
      </c>
      <c r="T3614">
        <v>731</v>
      </c>
      <c r="U3614" t="s">
        <v>49</v>
      </c>
    </row>
    <row r="3615" spans="18:21" x14ac:dyDescent="0.3">
      <c r="R3615">
        <v>114</v>
      </c>
      <c r="S3615" t="s">
        <v>49</v>
      </c>
      <c r="T3615">
        <v>208</v>
      </c>
      <c r="U3615" t="s">
        <v>49</v>
      </c>
    </row>
    <row r="3616" spans="18:21" x14ac:dyDescent="0.3">
      <c r="R3616">
        <v>1117</v>
      </c>
      <c r="S3616" t="s">
        <v>49</v>
      </c>
      <c r="T3616">
        <v>821</v>
      </c>
      <c r="U3616" t="s">
        <v>49</v>
      </c>
    </row>
    <row r="3617" spans="18:21" x14ac:dyDescent="0.3">
      <c r="R3617">
        <v>343</v>
      </c>
      <c r="S3617" t="s">
        <v>49</v>
      </c>
      <c r="T3617">
        <v>137</v>
      </c>
      <c r="U3617" t="s">
        <v>49</v>
      </c>
    </row>
    <row r="3618" spans="18:21" x14ac:dyDescent="0.3">
      <c r="R3618">
        <v>59</v>
      </c>
      <c r="S3618" t="s">
        <v>49</v>
      </c>
      <c r="T3618">
        <v>101</v>
      </c>
      <c r="U3618" t="s">
        <v>49</v>
      </c>
    </row>
    <row r="3619" spans="18:21" x14ac:dyDescent="0.3">
      <c r="R3619">
        <v>31</v>
      </c>
      <c r="S3619" t="s">
        <v>49</v>
      </c>
      <c r="T3619">
        <v>173</v>
      </c>
      <c r="U3619" t="s">
        <v>49</v>
      </c>
    </row>
    <row r="3620" spans="18:21" x14ac:dyDescent="0.3">
      <c r="R3620">
        <v>212</v>
      </c>
      <c r="S3620" t="s">
        <v>49</v>
      </c>
      <c r="T3620">
        <v>582</v>
      </c>
      <c r="U3620" t="s">
        <v>49</v>
      </c>
    </row>
    <row r="3621" spans="18:21" x14ac:dyDescent="0.3">
      <c r="R3621">
        <v>157</v>
      </c>
      <c r="S3621" t="s">
        <v>49</v>
      </c>
      <c r="T3621">
        <v>676</v>
      </c>
      <c r="U3621" t="s">
        <v>49</v>
      </c>
    </row>
    <row r="3622" spans="18:21" x14ac:dyDescent="0.3">
      <c r="R3622">
        <v>96</v>
      </c>
      <c r="S3622" t="s">
        <v>49</v>
      </c>
      <c r="T3622">
        <v>384</v>
      </c>
      <c r="U3622" t="s">
        <v>49</v>
      </c>
    </row>
    <row r="3623" spans="18:21" x14ac:dyDescent="0.3">
      <c r="R3623">
        <v>245</v>
      </c>
      <c r="S3623" t="s">
        <v>49</v>
      </c>
      <c r="T3623">
        <v>62</v>
      </c>
      <c r="U3623" t="s">
        <v>49</v>
      </c>
    </row>
    <row r="3624" spans="18:21" x14ac:dyDescent="0.3">
      <c r="R3624">
        <v>72</v>
      </c>
      <c r="S3624" t="s">
        <v>49</v>
      </c>
      <c r="T3624">
        <v>295</v>
      </c>
      <c r="U3624" t="s">
        <v>49</v>
      </c>
    </row>
    <row r="3625" spans="18:21" x14ac:dyDescent="0.3">
      <c r="R3625">
        <v>700</v>
      </c>
      <c r="S3625" t="s">
        <v>49</v>
      </c>
      <c r="T3625">
        <v>241</v>
      </c>
      <c r="U3625" t="s">
        <v>49</v>
      </c>
    </row>
    <row r="3626" spans="18:21" x14ac:dyDescent="0.3">
      <c r="R3626">
        <v>107</v>
      </c>
      <c r="S3626" t="s">
        <v>49</v>
      </c>
      <c r="T3626">
        <v>132</v>
      </c>
      <c r="U3626" t="s">
        <v>49</v>
      </c>
    </row>
    <row r="3627" spans="18:21" x14ac:dyDescent="0.3">
      <c r="R3627">
        <v>312</v>
      </c>
      <c r="S3627" t="s">
        <v>49</v>
      </c>
      <c r="T3627">
        <v>175</v>
      </c>
      <c r="U3627" t="s">
        <v>49</v>
      </c>
    </row>
    <row r="3628" spans="18:21" x14ac:dyDescent="0.3">
      <c r="R3628">
        <v>153</v>
      </c>
      <c r="S3628" t="s">
        <v>49</v>
      </c>
      <c r="T3628">
        <v>184</v>
      </c>
      <c r="U3628" t="s">
        <v>49</v>
      </c>
    </row>
    <row r="3629" spans="18:21" x14ac:dyDescent="0.3">
      <c r="R3629">
        <v>55</v>
      </c>
      <c r="S3629" t="s">
        <v>49</v>
      </c>
      <c r="T3629">
        <v>119</v>
      </c>
      <c r="U3629" t="s">
        <v>49</v>
      </c>
    </row>
    <row r="3630" spans="18:21" x14ac:dyDescent="0.3">
      <c r="R3630">
        <v>38</v>
      </c>
      <c r="S3630" t="s">
        <v>49</v>
      </c>
      <c r="T3630">
        <v>95</v>
      </c>
      <c r="U3630" t="s">
        <v>49</v>
      </c>
    </row>
    <row r="3631" spans="18:21" x14ac:dyDescent="0.3">
      <c r="R3631">
        <v>96</v>
      </c>
      <c r="S3631" t="s">
        <v>49</v>
      </c>
      <c r="T3631">
        <v>125</v>
      </c>
      <c r="U3631" t="s">
        <v>49</v>
      </c>
    </row>
    <row r="3632" spans="18:21" x14ac:dyDescent="0.3">
      <c r="R3632">
        <v>397</v>
      </c>
      <c r="S3632" t="s">
        <v>49</v>
      </c>
      <c r="T3632">
        <v>207</v>
      </c>
      <c r="U3632" t="s">
        <v>49</v>
      </c>
    </row>
    <row r="3633" spans="18:21" x14ac:dyDescent="0.3">
      <c r="R3633">
        <v>208</v>
      </c>
      <c r="S3633" t="s">
        <v>49</v>
      </c>
      <c r="T3633">
        <v>162</v>
      </c>
      <c r="U3633" t="s">
        <v>49</v>
      </c>
    </row>
    <row r="3634" spans="18:21" x14ac:dyDescent="0.3">
      <c r="R3634">
        <v>122</v>
      </c>
      <c r="S3634" t="s">
        <v>49</v>
      </c>
      <c r="T3634">
        <v>176</v>
      </c>
      <c r="U3634" t="s">
        <v>49</v>
      </c>
    </row>
    <row r="3635" spans="18:21" x14ac:dyDescent="0.3">
      <c r="R3635">
        <v>109</v>
      </c>
      <c r="S3635" t="s">
        <v>49</v>
      </c>
      <c r="T3635">
        <v>107</v>
      </c>
      <c r="U3635" t="s">
        <v>49</v>
      </c>
    </row>
    <row r="3636" spans="18:21" x14ac:dyDescent="0.3">
      <c r="R3636">
        <v>74</v>
      </c>
      <c r="S3636" t="s">
        <v>49</v>
      </c>
      <c r="T3636">
        <v>28</v>
      </c>
      <c r="U3636" t="s">
        <v>49</v>
      </c>
    </row>
    <row r="3637" spans="18:21" x14ac:dyDescent="0.3">
      <c r="R3637">
        <v>72</v>
      </c>
      <c r="S3637" t="s">
        <v>49</v>
      </c>
      <c r="T3637">
        <v>1231</v>
      </c>
      <c r="U3637" t="s">
        <v>49</v>
      </c>
    </row>
    <row r="3638" spans="18:21" x14ac:dyDescent="0.3">
      <c r="R3638">
        <v>383</v>
      </c>
      <c r="S3638" t="s">
        <v>49</v>
      </c>
      <c r="T3638">
        <v>200</v>
      </c>
      <c r="U3638" t="s">
        <v>49</v>
      </c>
    </row>
    <row r="3639" spans="18:21" x14ac:dyDescent="0.3">
      <c r="R3639">
        <v>113</v>
      </c>
      <c r="S3639" t="s">
        <v>49</v>
      </c>
      <c r="T3639">
        <v>103</v>
      </c>
      <c r="U3639" t="s">
        <v>49</v>
      </c>
    </row>
    <row r="3640" spans="18:21" x14ac:dyDescent="0.3">
      <c r="R3640">
        <v>400</v>
      </c>
      <c r="S3640" t="s">
        <v>49</v>
      </c>
      <c r="T3640">
        <v>150</v>
      </c>
      <c r="U3640" t="s">
        <v>49</v>
      </c>
    </row>
    <row r="3641" spans="18:21" x14ac:dyDescent="0.3">
      <c r="R3641">
        <v>387</v>
      </c>
      <c r="S3641" t="s">
        <v>49</v>
      </c>
      <c r="T3641">
        <v>108</v>
      </c>
      <c r="U3641" t="s">
        <v>49</v>
      </c>
    </row>
    <row r="3642" spans="18:21" x14ac:dyDescent="0.3">
      <c r="R3642">
        <v>59</v>
      </c>
      <c r="S3642" t="s">
        <v>49</v>
      </c>
      <c r="T3642">
        <v>124</v>
      </c>
      <c r="U3642" t="s">
        <v>49</v>
      </c>
    </row>
    <row r="3643" spans="18:21" x14ac:dyDescent="0.3">
      <c r="R3643">
        <v>528</v>
      </c>
      <c r="S3643" t="s">
        <v>49</v>
      </c>
      <c r="T3643">
        <v>309</v>
      </c>
      <c r="U3643" t="s">
        <v>49</v>
      </c>
    </row>
    <row r="3644" spans="18:21" x14ac:dyDescent="0.3">
      <c r="R3644">
        <v>1223</v>
      </c>
      <c r="S3644" t="s">
        <v>55</v>
      </c>
      <c r="T3644">
        <v>742</v>
      </c>
      <c r="U3644" t="s">
        <v>49</v>
      </c>
    </row>
    <row r="3645" spans="18:21" x14ac:dyDescent="0.3">
      <c r="R3645">
        <v>38</v>
      </c>
      <c r="S3645" t="s">
        <v>49</v>
      </c>
      <c r="T3645">
        <v>200</v>
      </c>
      <c r="U3645" t="s">
        <v>49</v>
      </c>
    </row>
    <row r="3646" spans="18:21" x14ac:dyDescent="0.3">
      <c r="R3646">
        <v>1139</v>
      </c>
      <c r="S3646" t="s">
        <v>49</v>
      </c>
      <c r="T3646">
        <v>177</v>
      </c>
      <c r="U3646" t="s">
        <v>49</v>
      </c>
    </row>
    <row r="3647" spans="18:21" x14ac:dyDescent="0.3">
      <c r="R3647">
        <v>286</v>
      </c>
      <c r="S3647" t="s">
        <v>49</v>
      </c>
      <c r="T3647">
        <v>151</v>
      </c>
      <c r="U3647" t="s">
        <v>49</v>
      </c>
    </row>
    <row r="3648" spans="18:21" x14ac:dyDescent="0.3">
      <c r="R3648">
        <v>369</v>
      </c>
      <c r="S3648" t="s">
        <v>49</v>
      </c>
      <c r="T3648">
        <v>147</v>
      </c>
      <c r="U3648" t="s">
        <v>49</v>
      </c>
    </row>
    <row r="3649" spans="18:21" x14ac:dyDescent="0.3">
      <c r="R3649">
        <v>333</v>
      </c>
      <c r="S3649" t="s">
        <v>49</v>
      </c>
      <c r="T3649">
        <v>193</v>
      </c>
      <c r="U3649" t="s">
        <v>49</v>
      </c>
    </row>
    <row r="3650" spans="18:21" x14ac:dyDescent="0.3">
      <c r="R3650">
        <v>198</v>
      </c>
      <c r="S3650" t="s">
        <v>49</v>
      </c>
      <c r="T3650">
        <v>112</v>
      </c>
      <c r="U3650" t="s">
        <v>49</v>
      </c>
    </row>
    <row r="3651" spans="18:21" x14ac:dyDescent="0.3">
      <c r="R3651">
        <v>106</v>
      </c>
      <c r="S3651" t="s">
        <v>49</v>
      </c>
      <c r="T3651">
        <v>108</v>
      </c>
      <c r="U3651" t="s">
        <v>49</v>
      </c>
    </row>
    <row r="3652" spans="18:21" x14ac:dyDescent="0.3">
      <c r="R3652">
        <v>423</v>
      </c>
      <c r="S3652" t="s">
        <v>49</v>
      </c>
      <c r="T3652">
        <v>106</v>
      </c>
      <c r="U3652" t="s">
        <v>49</v>
      </c>
    </row>
    <row r="3653" spans="18:21" x14ac:dyDescent="0.3">
      <c r="R3653">
        <v>116</v>
      </c>
      <c r="S3653" t="s">
        <v>49</v>
      </c>
      <c r="T3653">
        <v>463</v>
      </c>
      <c r="U3653" t="s">
        <v>49</v>
      </c>
    </row>
    <row r="3654" spans="18:21" x14ac:dyDescent="0.3">
      <c r="R3654">
        <v>30</v>
      </c>
      <c r="S3654" t="s">
        <v>55</v>
      </c>
      <c r="T3654">
        <v>131</v>
      </c>
      <c r="U3654" t="s">
        <v>49</v>
      </c>
    </row>
    <row r="3655" spans="18:21" x14ac:dyDescent="0.3">
      <c r="R3655">
        <v>1101</v>
      </c>
      <c r="S3655" t="s">
        <v>55</v>
      </c>
      <c r="T3655">
        <v>140</v>
      </c>
      <c r="U3655" t="s">
        <v>49</v>
      </c>
    </row>
    <row r="3656" spans="18:21" x14ac:dyDescent="0.3">
      <c r="R3656">
        <v>102</v>
      </c>
      <c r="S3656" t="s">
        <v>49</v>
      </c>
      <c r="T3656">
        <v>163</v>
      </c>
      <c r="U3656" t="s">
        <v>49</v>
      </c>
    </row>
    <row r="3657" spans="18:21" x14ac:dyDescent="0.3">
      <c r="R3657">
        <v>384</v>
      </c>
      <c r="S3657" t="s">
        <v>49</v>
      </c>
      <c r="T3657">
        <v>302</v>
      </c>
      <c r="U3657" t="s">
        <v>49</v>
      </c>
    </row>
    <row r="3658" spans="18:21" x14ac:dyDescent="0.3">
      <c r="R3658">
        <v>156</v>
      </c>
      <c r="S3658" t="s">
        <v>49</v>
      </c>
      <c r="T3658">
        <v>306</v>
      </c>
      <c r="U3658" t="s">
        <v>49</v>
      </c>
    </row>
    <row r="3659" spans="18:21" x14ac:dyDescent="0.3">
      <c r="R3659">
        <v>99</v>
      </c>
      <c r="S3659" t="s">
        <v>49</v>
      </c>
      <c r="T3659">
        <v>259</v>
      </c>
      <c r="U3659" t="s">
        <v>49</v>
      </c>
    </row>
    <row r="3660" spans="18:21" x14ac:dyDescent="0.3">
      <c r="R3660">
        <v>280</v>
      </c>
      <c r="S3660" t="s">
        <v>55</v>
      </c>
      <c r="T3660">
        <v>502</v>
      </c>
      <c r="U3660" t="s">
        <v>49</v>
      </c>
    </row>
    <row r="3661" spans="18:21" x14ac:dyDescent="0.3">
      <c r="R3661">
        <v>20</v>
      </c>
      <c r="S3661" t="s">
        <v>49</v>
      </c>
      <c r="T3661">
        <v>72</v>
      </c>
      <c r="U3661" t="s">
        <v>49</v>
      </c>
    </row>
    <row r="3662" spans="18:21" x14ac:dyDescent="0.3">
      <c r="R3662">
        <v>258</v>
      </c>
      <c r="S3662" t="s">
        <v>49</v>
      </c>
      <c r="T3662">
        <v>265</v>
      </c>
      <c r="U3662" t="s">
        <v>49</v>
      </c>
    </row>
    <row r="3663" spans="18:21" x14ac:dyDescent="0.3">
      <c r="R3663">
        <v>85</v>
      </c>
      <c r="S3663" t="s">
        <v>49</v>
      </c>
      <c r="T3663">
        <v>413</v>
      </c>
      <c r="U3663" t="s">
        <v>49</v>
      </c>
    </row>
    <row r="3664" spans="18:21" x14ac:dyDescent="0.3">
      <c r="R3664">
        <v>355</v>
      </c>
      <c r="S3664" t="s">
        <v>49</v>
      </c>
      <c r="T3664">
        <v>756</v>
      </c>
      <c r="U3664" t="s">
        <v>49</v>
      </c>
    </row>
    <row r="3665" spans="18:21" x14ac:dyDescent="0.3">
      <c r="R3665">
        <v>66</v>
      </c>
      <c r="S3665" t="s">
        <v>49</v>
      </c>
      <c r="T3665">
        <v>241</v>
      </c>
      <c r="U3665" t="s">
        <v>49</v>
      </c>
    </row>
    <row r="3666" spans="18:21" x14ac:dyDescent="0.3">
      <c r="R3666">
        <v>467</v>
      </c>
      <c r="S3666" t="s">
        <v>49</v>
      </c>
      <c r="T3666">
        <v>258</v>
      </c>
      <c r="U3666" t="s">
        <v>49</v>
      </c>
    </row>
    <row r="3667" spans="18:21" x14ac:dyDescent="0.3">
      <c r="R3667">
        <v>582</v>
      </c>
      <c r="S3667" t="s">
        <v>49</v>
      </c>
      <c r="T3667">
        <v>137</v>
      </c>
      <c r="U3667" t="s">
        <v>49</v>
      </c>
    </row>
    <row r="3668" spans="18:21" x14ac:dyDescent="0.3">
      <c r="R3668">
        <v>744</v>
      </c>
      <c r="S3668" t="s">
        <v>55</v>
      </c>
      <c r="T3668">
        <v>48</v>
      </c>
      <c r="U3668" t="s">
        <v>49</v>
      </c>
    </row>
    <row r="3669" spans="18:21" x14ac:dyDescent="0.3">
      <c r="R3669">
        <v>185</v>
      </c>
      <c r="S3669" t="s">
        <v>49</v>
      </c>
      <c r="T3669">
        <v>283</v>
      </c>
      <c r="U3669" t="s">
        <v>49</v>
      </c>
    </row>
    <row r="3670" spans="18:21" x14ac:dyDescent="0.3">
      <c r="R3670">
        <v>13</v>
      </c>
      <c r="S3670" t="s">
        <v>49</v>
      </c>
      <c r="T3670">
        <v>247</v>
      </c>
      <c r="U3670" t="s">
        <v>49</v>
      </c>
    </row>
    <row r="3671" spans="18:21" x14ac:dyDescent="0.3">
      <c r="R3671">
        <v>98</v>
      </c>
      <c r="S3671" t="s">
        <v>49</v>
      </c>
      <c r="T3671">
        <v>193</v>
      </c>
      <c r="U3671" t="s">
        <v>49</v>
      </c>
    </row>
    <row r="3672" spans="18:21" x14ac:dyDescent="0.3">
      <c r="R3672">
        <v>127</v>
      </c>
      <c r="S3672" t="s">
        <v>49</v>
      </c>
      <c r="T3672">
        <v>129</v>
      </c>
      <c r="U3672" t="s">
        <v>49</v>
      </c>
    </row>
    <row r="3673" spans="18:21" x14ac:dyDescent="0.3">
      <c r="R3673">
        <v>45</v>
      </c>
      <c r="S3673" t="s">
        <v>49</v>
      </c>
      <c r="T3673">
        <v>209</v>
      </c>
      <c r="U3673" t="s">
        <v>49</v>
      </c>
    </row>
    <row r="3674" spans="18:21" x14ac:dyDescent="0.3">
      <c r="R3674">
        <v>244</v>
      </c>
      <c r="S3674" t="s">
        <v>49</v>
      </c>
      <c r="T3674">
        <v>31</v>
      </c>
      <c r="U3674" t="s">
        <v>49</v>
      </c>
    </row>
    <row r="3675" spans="18:21" x14ac:dyDescent="0.3">
      <c r="R3675">
        <v>2769</v>
      </c>
      <c r="S3675" t="s">
        <v>55</v>
      </c>
      <c r="T3675">
        <v>88</v>
      </c>
      <c r="U3675" t="s">
        <v>49</v>
      </c>
    </row>
    <row r="3676" spans="18:21" x14ac:dyDescent="0.3">
      <c r="R3676">
        <v>561</v>
      </c>
      <c r="S3676" t="s">
        <v>49</v>
      </c>
      <c r="T3676">
        <v>22</v>
      </c>
      <c r="U3676" t="s">
        <v>49</v>
      </c>
    </row>
    <row r="3677" spans="18:21" x14ac:dyDescent="0.3">
      <c r="R3677">
        <v>182</v>
      </c>
      <c r="S3677" t="s">
        <v>49</v>
      </c>
      <c r="T3677">
        <v>234</v>
      </c>
      <c r="U3677" t="s">
        <v>49</v>
      </c>
    </row>
    <row r="3678" spans="18:21" x14ac:dyDescent="0.3">
      <c r="R3678">
        <v>618</v>
      </c>
      <c r="S3678" t="s">
        <v>49</v>
      </c>
      <c r="T3678">
        <v>23</v>
      </c>
      <c r="U3678" t="s">
        <v>49</v>
      </c>
    </row>
    <row r="3679" spans="18:21" x14ac:dyDescent="0.3">
      <c r="R3679">
        <v>198</v>
      </c>
      <c r="S3679" t="s">
        <v>49</v>
      </c>
      <c r="T3679">
        <v>221</v>
      </c>
      <c r="U3679" t="s">
        <v>49</v>
      </c>
    </row>
    <row r="3680" spans="18:21" x14ac:dyDescent="0.3">
      <c r="R3680">
        <v>126</v>
      </c>
      <c r="S3680" t="s">
        <v>49</v>
      </c>
      <c r="T3680">
        <v>196</v>
      </c>
      <c r="U3680" t="s">
        <v>49</v>
      </c>
    </row>
    <row r="3681" spans="18:21" x14ac:dyDescent="0.3">
      <c r="R3681">
        <v>715</v>
      </c>
      <c r="S3681" t="s">
        <v>49</v>
      </c>
      <c r="T3681">
        <v>395</v>
      </c>
      <c r="U3681" t="s">
        <v>49</v>
      </c>
    </row>
    <row r="3682" spans="18:21" x14ac:dyDescent="0.3">
      <c r="R3682">
        <v>63</v>
      </c>
      <c r="S3682" t="s">
        <v>49</v>
      </c>
      <c r="T3682">
        <v>126</v>
      </c>
      <c r="U3682" t="s">
        <v>49</v>
      </c>
    </row>
    <row r="3683" spans="18:21" x14ac:dyDescent="0.3">
      <c r="R3683">
        <v>412</v>
      </c>
      <c r="S3683" t="s">
        <v>55</v>
      </c>
      <c r="T3683">
        <v>13</v>
      </c>
      <c r="U3683" t="s">
        <v>49</v>
      </c>
    </row>
    <row r="3684" spans="18:21" x14ac:dyDescent="0.3">
      <c r="R3684">
        <v>66</v>
      </c>
      <c r="S3684" t="s">
        <v>49</v>
      </c>
      <c r="T3684">
        <v>170</v>
      </c>
      <c r="U3684" t="s">
        <v>49</v>
      </c>
    </row>
    <row r="3685" spans="18:21" x14ac:dyDescent="0.3">
      <c r="R3685">
        <v>96</v>
      </c>
      <c r="S3685" t="s">
        <v>49</v>
      </c>
      <c r="T3685">
        <v>20</v>
      </c>
      <c r="U3685" t="s">
        <v>49</v>
      </c>
    </row>
    <row r="3686" spans="18:21" x14ac:dyDescent="0.3">
      <c r="R3686">
        <v>633</v>
      </c>
      <c r="S3686" t="s">
        <v>55</v>
      </c>
      <c r="T3686">
        <v>358</v>
      </c>
      <c r="U3686" t="s">
        <v>49</v>
      </c>
    </row>
    <row r="3687" spans="18:21" x14ac:dyDescent="0.3">
      <c r="R3687">
        <v>364</v>
      </c>
      <c r="S3687" t="s">
        <v>49</v>
      </c>
      <c r="T3687">
        <v>159</v>
      </c>
      <c r="U3687" t="s">
        <v>49</v>
      </c>
    </row>
    <row r="3688" spans="18:21" x14ac:dyDescent="0.3">
      <c r="R3688">
        <v>298</v>
      </c>
      <c r="S3688" t="s">
        <v>49</v>
      </c>
      <c r="T3688">
        <v>225</v>
      </c>
      <c r="U3688" t="s">
        <v>49</v>
      </c>
    </row>
    <row r="3689" spans="18:21" x14ac:dyDescent="0.3">
      <c r="R3689">
        <v>341</v>
      </c>
      <c r="S3689" t="s">
        <v>49</v>
      </c>
      <c r="T3689">
        <v>13</v>
      </c>
      <c r="U3689" t="s">
        <v>49</v>
      </c>
    </row>
    <row r="3690" spans="18:21" x14ac:dyDescent="0.3">
      <c r="R3690">
        <v>364</v>
      </c>
      <c r="S3690" t="s">
        <v>49</v>
      </c>
      <c r="T3690">
        <v>26</v>
      </c>
      <c r="U3690" t="s">
        <v>49</v>
      </c>
    </row>
    <row r="3691" spans="18:21" x14ac:dyDescent="0.3">
      <c r="R3691">
        <v>234</v>
      </c>
      <c r="S3691" t="s">
        <v>49</v>
      </c>
      <c r="T3691">
        <v>161</v>
      </c>
      <c r="U3691" t="s">
        <v>49</v>
      </c>
    </row>
    <row r="3692" spans="18:21" x14ac:dyDescent="0.3">
      <c r="R3692">
        <v>639</v>
      </c>
      <c r="S3692" t="s">
        <v>55</v>
      </c>
      <c r="T3692">
        <v>122</v>
      </c>
      <c r="U3692" t="s">
        <v>49</v>
      </c>
    </row>
    <row r="3693" spans="18:21" x14ac:dyDescent="0.3">
      <c r="R3693">
        <v>310</v>
      </c>
      <c r="S3693" t="s">
        <v>49</v>
      </c>
      <c r="T3693">
        <v>456</v>
      </c>
      <c r="U3693" t="s">
        <v>49</v>
      </c>
    </row>
    <row r="3694" spans="18:21" x14ac:dyDescent="0.3">
      <c r="R3694">
        <v>123</v>
      </c>
      <c r="S3694" t="s">
        <v>49</v>
      </c>
      <c r="T3694">
        <v>26</v>
      </c>
      <c r="U3694" t="s">
        <v>49</v>
      </c>
    </row>
    <row r="3695" spans="18:21" x14ac:dyDescent="0.3">
      <c r="R3695">
        <v>253</v>
      </c>
      <c r="S3695" t="s">
        <v>49</v>
      </c>
      <c r="T3695">
        <v>51</v>
      </c>
      <c r="U3695" t="s">
        <v>49</v>
      </c>
    </row>
    <row r="3696" spans="18:21" x14ac:dyDescent="0.3">
      <c r="R3696">
        <v>96</v>
      </c>
      <c r="S3696" t="s">
        <v>49</v>
      </c>
      <c r="T3696">
        <v>37</v>
      </c>
      <c r="U3696" t="s">
        <v>49</v>
      </c>
    </row>
    <row r="3697" spans="18:21" x14ac:dyDescent="0.3">
      <c r="R3697">
        <v>297</v>
      </c>
      <c r="S3697" t="s">
        <v>55</v>
      </c>
      <c r="T3697">
        <v>150</v>
      </c>
      <c r="U3697" t="s">
        <v>49</v>
      </c>
    </row>
    <row r="3698" spans="18:21" x14ac:dyDescent="0.3">
      <c r="R3698">
        <v>501</v>
      </c>
      <c r="S3698" t="s">
        <v>49</v>
      </c>
      <c r="T3698">
        <v>104</v>
      </c>
      <c r="U3698" t="s">
        <v>49</v>
      </c>
    </row>
    <row r="3699" spans="18:21" x14ac:dyDescent="0.3">
      <c r="R3699">
        <v>67</v>
      </c>
      <c r="S3699" t="s">
        <v>49</v>
      </c>
      <c r="T3699">
        <v>721</v>
      </c>
      <c r="U3699" t="s">
        <v>49</v>
      </c>
    </row>
    <row r="3700" spans="18:21" x14ac:dyDescent="0.3">
      <c r="R3700">
        <v>281</v>
      </c>
      <c r="S3700" t="s">
        <v>49</v>
      </c>
      <c r="T3700">
        <v>9</v>
      </c>
      <c r="U3700" t="s">
        <v>49</v>
      </c>
    </row>
    <row r="3701" spans="18:21" x14ac:dyDescent="0.3">
      <c r="R3701">
        <v>475</v>
      </c>
      <c r="S3701" t="s">
        <v>49</v>
      </c>
      <c r="T3701">
        <v>68</v>
      </c>
      <c r="U3701" t="s">
        <v>49</v>
      </c>
    </row>
    <row r="3702" spans="18:21" x14ac:dyDescent="0.3">
      <c r="R3702">
        <v>205</v>
      </c>
      <c r="S3702" t="s">
        <v>49</v>
      </c>
      <c r="T3702">
        <v>74</v>
      </c>
      <c r="U3702" t="s">
        <v>49</v>
      </c>
    </row>
    <row r="3703" spans="18:21" x14ac:dyDescent="0.3">
      <c r="R3703">
        <v>272</v>
      </c>
      <c r="S3703" t="s">
        <v>49</v>
      </c>
      <c r="T3703">
        <v>146</v>
      </c>
      <c r="U3703" t="s">
        <v>49</v>
      </c>
    </row>
    <row r="3704" spans="18:21" x14ac:dyDescent="0.3">
      <c r="R3704">
        <v>349</v>
      </c>
      <c r="S3704" t="s">
        <v>49</v>
      </c>
      <c r="T3704">
        <v>339</v>
      </c>
      <c r="U3704" t="s">
        <v>49</v>
      </c>
    </row>
    <row r="3705" spans="18:21" x14ac:dyDescent="0.3">
      <c r="R3705">
        <v>216</v>
      </c>
      <c r="S3705" t="s">
        <v>49</v>
      </c>
      <c r="T3705">
        <v>78</v>
      </c>
      <c r="U3705" t="s">
        <v>49</v>
      </c>
    </row>
    <row r="3706" spans="18:21" x14ac:dyDescent="0.3">
      <c r="R3706">
        <v>183</v>
      </c>
      <c r="S3706" t="s">
        <v>49</v>
      </c>
      <c r="T3706">
        <v>248</v>
      </c>
      <c r="U3706" t="s">
        <v>49</v>
      </c>
    </row>
    <row r="3707" spans="18:21" x14ac:dyDescent="0.3">
      <c r="R3707">
        <v>130</v>
      </c>
      <c r="S3707" t="s">
        <v>49</v>
      </c>
      <c r="T3707">
        <v>201</v>
      </c>
      <c r="U3707" t="s">
        <v>49</v>
      </c>
    </row>
    <row r="3708" spans="18:21" x14ac:dyDescent="0.3">
      <c r="R3708">
        <v>61</v>
      </c>
      <c r="S3708" t="s">
        <v>49</v>
      </c>
      <c r="T3708">
        <v>18</v>
      </c>
      <c r="U3708" t="s">
        <v>49</v>
      </c>
    </row>
    <row r="3709" spans="18:21" x14ac:dyDescent="0.3">
      <c r="R3709">
        <v>92</v>
      </c>
      <c r="S3709" t="s">
        <v>49</v>
      </c>
      <c r="T3709">
        <v>83</v>
      </c>
      <c r="U3709" t="s">
        <v>49</v>
      </c>
    </row>
    <row r="3710" spans="18:21" x14ac:dyDescent="0.3">
      <c r="R3710">
        <v>37</v>
      </c>
      <c r="S3710" t="s">
        <v>49</v>
      </c>
      <c r="T3710">
        <v>233</v>
      </c>
      <c r="U3710" t="s">
        <v>49</v>
      </c>
    </row>
    <row r="3711" spans="18:21" x14ac:dyDescent="0.3">
      <c r="R3711">
        <v>354</v>
      </c>
      <c r="S3711" t="s">
        <v>49</v>
      </c>
      <c r="T3711">
        <v>174</v>
      </c>
      <c r="U3711" t="s">
        <v>49</v>
      </c>
    </row>
    <row r="3712" spans="18:21" x14ac:dyDescent="0.3">
      <c r="R3712">
        <v>203</v>
      </c>
      <c r="S3712" t="s">
        <v>49</v>
      </c>
      <c r="T3712">
        <v>89</v>
      </c>
      <c r="U3712" t="s">
        <v>49</v>
      </c>
    </row>
    <row r="3713" spans="18:21" x14ac:dyDescent="0.3">
      <c r="R3713">
        <v>152</v>
      </c>
      <c r="S3713" t="s">
        <v>49</v>
      </c>
      <c r="T3713">
        <v>145</v>
      </c>
      <c r="U3713" t="s">
        <v>49</v>
      </c>
    </row>
    <row r="3714" spans="18:21" x14ac:dyDescent="0.3">
      <c r="R3714">
        <v>41</v>
      </c>
      <c r="S3714" t="s">
        <v>49</v>
      </c>
      <c r="T3714">
        <v>1017</v>
      </c>
      <c r="U3714" t="s">
        <v>49</v>
      </c>
    </row>
    <row r="3715" spans="18:21" x14ac:dyDescent="0.3">
      <c r="R3715">
        <v>20</v>
      </c>
      <c r="S3715" t="s">
        <v>49</v>
      </c>
      <c r="T3715">
        <v>548</v>
      </c>
      <c r="U3715" t="s">
        <v>49</v>
      </c>
    </row>
    <row r="3716" spans="18:21" x14ac:dyDescent="0.3">
      <c r="R3716">
        <v>277</v>
      </c>
      <c r="S3716" t="s">
        <v>49</v>
      </c>
      <c r="T3716">
        <v>213</v>
      </c>
      <c r="U3716" t="s">
        <v>49</v>
      </c>
    </row>
    <row r="3717" spans="18:21" x14ac:dyDescent="0.3">
      <c r="R3717">
        <v>83</v>
      </c>
      <c r="S3717" t="s">
        <v>49</v>
      </c>
      <c r="T3717">
        <v>210</v>
      </c>
      <c r="U3717" t="s">
        <v>49</v>
      </c>
    </row>
    <row r="3718" spans="18:21" x14ac:dyDescent="0.3">
      <c r="R3718">
        <v>531</v>
      </c>
      <c r="S3718" t="s">
        <v>49</v>
      </c>
      <c r="T3718">
        <v>224</v>
      </c>
      <c r="U3718" t="s">
        <v>49</v>
      </c>
    </row>
    <row r="3719" spans="18:21" x14ac:dyDescent="0.3">
      <c r="R3719">
        <v>91</v>
      </c>
      <c r="S3719" t="s">
        <v>49</v>
      </c>
      <c r="T3719">
        <v>541</v>
      </c>
      <c r="U3719" t="s">
        <v>49</v>
      </c>
    </row>
    <row r="3720" spans="18:21" x14ac:dyDescent="0.3">
      <c r="R3720">
        <v>315</v>
      </c>
      <c r="S3720" t="s">
        <v>49</v>
      </c>
      <c r="T3720">
        <v>104</v>
      </c>
      <c r="U3720" t="s">
        <v>49</v>
      </c>
    </row>
    <row r="3721" spans="18:21" x14ac:dyDescent="0.3">
      <c r="R3721">
        <v>70</v>
      </c>
      <c r="S3721" t="s">
        <v>49</v>
      </c>
      <c r="T3721">
        <v>387</v>
      </c>
      <c r="U3721" t="s">
        <v>49</v>
      </c>
    </row>
    <row r="3722" spans="18:21" x14ac:dyDescent="0.3">
      <c r="R3722">
        <v>384</v>
      </c>
      <c r="S3722" t="s">
        <v>49</v>
      </c>
      <c r="T3722">
        <v>57</v>
      </c>
      <c r="U3722" t="s">
        <v>49</v>
      </c>
    </row>
    <row r="3723" spans="18:21" x14ac:dyDescent="0.3">
      <c r="R3723">
        <v>105</v>
      </c>
      <c r="S3723" t="s">
        <v>49</v>
      </c>
      <c r="T3723">
        <v>474</v>
      </c>
      <c r="U3723" t="s">
        <v>49</v>
      </c>
    </row>
    <row r="3724" spans="18:21" x14ac:dyDescent="0.3">
      <c r="R3724">
        <v>305</v>
      </c>
      <c r="S3724" t="s">
        <v>49</v>
      </c>
      <c r="T3724">
        <v>115</v>
      </c>
      <c r="U3724" t="s">
        <v>49</v>
      </c>
    </row>
    <row r="3725" spans="18:21" x14ac:dyDescent="0.3">
      <c r="R3725">
        <v>158</v>
      </c>
      <c r="S3725" t="s">
        <v>55</v>
      </c>
      <c r="T3725">
        <v>153</v>
      </c>
      <c r="U3725" t="s">
        <v>49</v>
      </c>
    </row>
    <row r="3726" spans="18:21" x14ac:dyDescent="0.3">
      <c r="R3726">
        <v>199</v>
      </c>
      <c r="S3726" t="s">
        <v>49</v>
      </c>
      <c r="T3726">
        <v>106</v>
      </c>
      <c r="U3726" t="s">
        <v>49</v>
      </c>
    </row>
    <row r="3727" spans="18:21" x14ac:dyDescent="0.3">
      <c r="R3727">
        <v>25</v>
      </c>
      <c r="S3727" t="s">
        <v>49</v>
      </c>
      <c r="T3727">
        <v>645</v>
      </c>
      <c r="U3727" t="s">
        <v>49</v>
      </c>
    </row>
    <row r="3728" spans="18:21" x14ac:dyDescent="0.3">
      <c r="R3728">
        <v>147</v>
      </c>
      <c r="S3728" t="s">
        <v>49</v>
      </c>
      <c r="T3728">
        <v>210</v>
      </c>
      <c r="U3728" t="s">
        <v>49</v>
      </c>
    </row>
    <row r="3729" spans="18:21" x14ac:dyDescent="0.3">
      <c r="R3729">
        <v>538</v>
      </c>
      <c r="S3729" t="s">
        <v>49</v>
      </c>
      <c r="T3729">
        <v>97</v>
      </c>
      <c r="U3729" t="s">
        <v>49</v>
      </c>
    </row>
    <row r="3730" spans="18:21" x14ac:dyDescent="0.3">
      <c r="R3730">
        <v>77</v>
      </c>
      <c r="S3730" t="s">
        <v>49</v>
      </c>
      <c r="T3730">
        <v>52</v>
      </c>
      <c r="U3730" t="s">
        <v>49</v>
      </c>
    </row>
    <row r="3731" spans="18:21" x14ac:dyDescent="0.3">
      <c r="R3731">
        <v>94</v>
      </c>
      <c r="S3731" t="s">
        <v>49</v>
      </c>
      <c r="T3731">
        <v>223</v>
      </c>
      <c r="U3731" t="s">
        <v>49</v>
      </c>
    </row>
    <row r="3732" spans="18:21" x14ac:dyDescent="0.3">
      <c r="R3732">
        <v>1721</v>
      </c>
      <c r="S3732" t="s">
        <v>55</v>
      </c>
      <c r="T3732">
        <v>126</v>
      </c>
      <c r="U3732" t="s">
        <v>49</v>
      </c>
    </row>
    <row r="3733" spans="18:21" x14ac:dyDescent="0.3">
      <c r="R3733">
        <v>143</v>
      </c>
      <c r="S3733" t="s">
        <v>49</v>
      </c>
      <c r="T3733">
        <v>1473</v>
      </c>
      <c r="U3733" t="s">
        <v>49</v>
      </c>
    </row>
    <row r="3734" spans="18:21" x14ac:dyDescent="0.3">
      <c r="R3734">
        <v>104</v>
      </c>
      <c r="S3734" t="s">
        <v>49</v>
      </c>
      <c r="T3734">
        <v>723</v>
      </c>
      <c r="U3734" t="s">
        <v>49</v>
      </c>
    </row>
    <row r="3735" spans="18:21" x14ac:dyDescent="0.3">
      <c r="R3735">
        <v>587</v>
      </c>
      <c r="S3735" t="s">
        <v>55</v>
      </c>
      <c r="T3735">
        <v>293</v>
      </c>
      <c r="U3735" t="s">
        <v>49</v>
      </c>
    </row>
    <row r="3736" spans="18:21" x14ac:dyDescent="0.3">
      <c r="R3736">
        <v>1608</v>
      </c>
      <c r="S3736" t="s">
        <v>55</v>
      </c>
      <c r="T3736">
        <v>359</v>
      </c>
      <c r="U3736" t="s">
        <v>49</v>
      </c>
    </row>
    <row r="3737" spans="18:21" x14ac:dyDescent="0.3">
      <c r="R3737">
        <v>48</v>
      </c>
      <c r="S3737" t="s">
        <v>49</v>
      </c>
      <c r="T3737">
        <v>317</v>
      </c>
      <c r="U3737" t="s">
        <v>49</v>
      </c>
    </row>
    <row r="3738" spans="18:21" x14ac:dyDescent="0.3">
      <c r="R3738">
        <v>74</v>
      </c>
      <c r="S3738" t="s">
        <v>49</v>
      </c>
      <c r="T3738">
        <v>37</v>
      </c>
      <c r="U3738" t="s">
        <v>49</v>
      </c>
    </row>
    <row r="3739" spans="18:21" x14ac:dyDescent="0.3">
      <c r="R3739">
        <v>427</v>
      </c>
      <c r="S3739" t="s">
        <v>49</v>
      </c>
      <c r="T3739">
        <v>191</v>
      </c>
      <c r="U3739" t="s">
        <v>49</v>
      </c>
    </row>
    <row r="3740" spans="18:21" x14ac:dyDescent="0.3">
      <c r="R3740">
        <v>73</v>
      </c>
      <c r="S3740" t="s">
        <v>49</v>
      </c>
      <c r="T3740">
        <v>168</v>
      </c>
      <c r="U3740" t="s">
        <v>49</v>
      </c>
    </row>
    <row r="3741" spans="18:21" x14ac:dyDescent="0.3">
      <c r="R3741">
        <v>14</v>
      </c>
      <c r="S3741" t="s">
        <v>49</v>
      </c>
      <c r="T3741">
        <v>89</v>
      </c>
      <c r="U3741" t="s">
        <v>49</v>
      </c>
    </row>
    <row r="3742" spans="18:21" x14ac:dyDescent="0.3">
      <c r="R3742">
        <v>725</v>
      </c>
      <c r="S3742" t="s">
        <v>55</v>
      </c>
      <c r="T3742">
        <v>746</v>
      </c>
      <c r="U3742" t="s">
        <v>49</v>
      </c>
    </row>
    <row r="3743" spans="18:21" x14ac:dyDescent="0.3">
      <c r="R3743">
        <v>333</v>
      </c>
      <c r="S3743" t="s">
        <v>49</v>
      </c>
      <c r="T3743">
        <v>219</v>
      </c>
      <c r="U3743" t="s">
        <v>49</v>
      </c>
    </row>
    <row r="3744" spans="18:21" x14ac:dyDescent="0.3">
      <c r="R3744">
        <v>244</v>
      </c>
      <c r="S3744" t="s">
        <v>49</v>
      </c>
      <c r="T3744">
        <v>211</v>
      </c>
      <c r="U3744" t="s">
        <v>49</v>
      </c>
    </row>
    <row r="3745" spans="18:21" x14ac:dyDescent="0.3">
      <c r="R3745">
        <v>519</v>
      </c>
      <c r="S3745" t="s">
        <v>55</v>
      </c>
      <c r="T3745">
        <v>177</v>
      </c>
      <c r="U3745" t="s">
        <v>49</v>
      </c>
    </row>
    <row r="3746" spans="18:21" x14ac:dyDescent="0.3">
      <c r="R3746">
        <v>242</v>
      </c>
      <c r="S3746" t="s">
        <v>49</v>
      </c>
      <c r="T3746">
        <v>106</v>
      </c>
      <c r="U3746" t="s">
        <v>49</v>
      </c>
    </row>
    <row r="3747" spans="18:21" x14ac:dyDescent="0.3">
      <c r="R3747">
        <v>222</v>
      </c>
      <c r="S3747" t="s">
        <v>49</v>
      </c>
      <c r="T3747">
        <v>58</v>
      </c>
      <c r="U3747" t="s">
        <v>49</v>
      </c>
    </row>
    <row r="3748" spans="18:21" x14ac:dyDescent="0.3">
      <c r="R3748">
        <v>130</v>
      </c>
      <c r="S3748" t="s">
        <v>49</v>
      </c>
      <c r="T3748">
        <v>124</v>
      </c>
      <c r="U3748" t="s">
        <v>49</v>
      </c>
    </row>
    <row r="3749" spans="18:21" x14ac:dyDescent="0.3">
      <c r="R3749">
        <v>490</v>
      </c>
      <c r="S3749" t="s">
        <v>49</v>
      </c>
      <c r="T3749">
        <v>201</v>
      </c>
      <c r="U3749" t="s">
        <v>49</v>
      </c>
    </row>
    <row r="3750" spans="18:21" x14ac:dyDescent="0.3">
      <c r="R3750">
        <v>258</v>
      </c>
      <c r="S3750" t="s">
        <v>49</v>
      </c>
      <c r="T3750">
        <v>139</v>
      </c>
      <c r="U3750" t="s">
        <v>49</v>
      </c>
    </row>
    <row r="3751" spans="18:21" x14ac:dyDescent="0.3">
      <c r="R3751">
        <v>337</v>
      </c>
      <c r="S3751" t="s">
        <v>49</v>
      </c>
      <c r="T3751">
        <v>214</v>
      </c>
      <c r="U3751" t="s">
        <v>49</v>
      </c>
    </row>
    <row r="3752" spans="18:21" x14ac:dyDescent="0.3">
      <c r="R3752">
        <v>220</v>
      </c>
      <c r="S3752" t="s">
        <v>49</v>
      </c>
      <c r="T3752">
        <v>142</v>
      </c>
      <c r="U3752" t="s">
        <v>49</v>
      </c>
    </row>
    <row r="3753" spans="18:21" x14ac:dyDescent="0.3">
      <c r="R3753">
        <v>79</v>
      </c>
      <c r="S3753" t="s">
        <v>49</v>
      </c>
      <c r="T3753">
        <v>154</v>
      </c>
      <c r="U3753" t="s">
        <v>49</v>
      </c>
    </row>
    <row r="3754" spans="18:21" x14ac:dyDescent="0.3">
      <c r="R3754">
        <v>250</v>
      </c>
      <c r="S3754" t="s">
        <v>49</v>
      </c>
      <c r="T3754">
        <v>81</v>
      </c>
      <c r="U3754" t="s">
        <v>49</v>
      </c>
    </row>
    <row r="3755" spans="18:21" x14ac:dyDescent="0.3">
      <c r="R3755">
        <v>130</v>
      </c>
      <c r="S3755" t="s">
        <v>49</v>
      </c>
      <c r="T3755">
        <v>69</v>
      </c>
      <c r="U3755" t="s">
        <v>49</v>
      </c>
    </row>
    <row r="3756" spans="18:21" x14ac:dyDescent="0.3">
      <c r="R3756">
        <v>882</v>
      </c>
      <c r="S3756" t="s">
        <v>55</v>
      </c>
      <c r="T3756">
        <v>136</v>
      </c>
      <c r="U3756" t="s">
        <v>49</v>
      </c>
    </row>
    <row r="3757" spans="18:21" x14ac:dyDescent="0.3">
      <c r="R3757">
        <v>515</v>
      </c>
      <c r="S3757" t="s">
        <v>49</v>
      </c>
      <c r="T3757">
        <v>99</v>
      </c>
      <c r="U3757" t="s">
        <v>49</v>
      </c>
    </row>
    <row r="3758" spans="18:21" x14ac:dyDescent="0.3">
      <c r="R3758">
        <v>238</v>
      </c>
      <c r="S3758" t="s">
        <v>49</v>
      </c>
      <c r="T3758">
        <v>9</v>
      </c>
      <c r="U3758" t="s">
        <v>49</v>
      </c>
    </row>
    <row r="3759" spans="18:21" x14ac:dyDescent="0.3">
      <c r="R3759">
        <v>32</v>
      </c>
      <c r="S3759" t="s">
        <v>49</v>
      </c>
      <c r="T3759">
        <v>278</v>
      </c>
      <c r="U3759" t="s">
        <v>49</v>
      </c>
    </row>
    <row r="3760" spans="18:21" x14ac:dyDescent="0.3">
      <c r="R3760">
        <v>907</v>
      </c>
      <c r="S3760" t="s">
        <v>49</v>
      </c>
      <c r="T3760">
        <v>82</v>
      </c>
      <c r="U3760" t="s">
        <v>49</v>
      </c>
    </row>
    <row r="3761" spans="18:21" x14ac:dyDescent="0.3">
      <c r="R3761">
        <v>162</v>
      </c>
      <c r="S3761" t="s">
        <v>49</v>
      </c>
      <c r="T3761">
        <v>171</v>
      </c>
      <c r="U3761" t="s">
        <v>49</v>
      </c>
    </row>
    <row r="3762" spans="18:21" x14ac:dyDescent="0.3">
      <c r="R3762">
        <v>70</v>
      </c>
      <c r="S3762" t="s">
        <v>49</v>
      </c>
      <c r="T3762">
        <v>84</v>
      </c>
      <c r="U3762" t="s">
        <v>49</v>
      </c>
    </row>
    <row r="3763" spans="18:21" x14ac:dyDescent="0.3">
      <c r="R3763">
        <v>99</v>
      </c>
      <c r="S3763" t="s">
        <v>49</v>
      </c>
      <c r="T3763">
        <v>433</v>
      </c>
      <c r="U3763" t="s">
        <v>49</v>
      </c>
    </row>
    <row r="3764" spans="18:21" x14ac:dyDescent="0.3">
      <c r="R3764">
        <v>325</v>
      </c>
      <c r="S3764" t="s">
        <v>49</v>
      </c>
      <c r="T3764">
        <v>624</v>
      </c>
      <c r="U3764" t="s">
        <v>49</v>
      </c>
    </row>
    <row r="3765" spans="18:21" x14ac:dyDescent="0.3">
      <c r="R3765">
        <v>305</v>
      </c>
      <c r="S3765" t="s">
        <v>49</v>
      </c>
      <c r="T3765">
        <v>698</v>
      </c>
      <c r="U3765" t="s">
        <v>49</v>
      </c>
    </row>
    <row r="3766" spans="18:21" x14ac:dyDescent="0.3">
      <c r="R3766">
        <v>631</v>
      </c>
      <c r="S3766" t="s">
        <v>49</v>
      </c>
      <c r="T3766">
        <v>123</v>
      </c>
      <c r="U3766" t="s">
        <v>49</v>
      </c>
    </row>
    <row r="3767" spans="18:21" x14ac:dyDescent="0.3">
      <c r="R3767">
        <v>169</v>
      </c>
      <c r="S3767" t="s">
        <v>55</v>
      </c>
      <c r="T3767">
        <v>317</v>
      </c>
      <c r="U3767" t="s">
        <v>49</v>
      </c>
    </row>
    <row r="3768" spans="18:21" x14ac:dyDescent="0.3">
      <c r="R3768">
        <v>61</v>
      </c>
      <c r="S3768" t="s">
        <v>49</v>
      </c>
      <c r="T3768">
        <v>8</v>
      </c>
      <c r="U3768" t="s">
        <v>49</v>
      </c>
    </row>
    <row r="3769" spans="18:21" x14ac:dyDescent="0.3">
      <c r="R3769">
        <v>256</v>
      </c>
      <c r="S3769" t="s">
        <v>49</v>
      </c>
      <c r="T3769">
        <v>118</v>
      </c>
      <c r="U3769" t="s">
        <v>49</v>
      </c>
    </row>
    <row r="3770" spans="18:21" x14ac:dyDescent="0.3">
      <c r="R3770">
        <v>58</v>
      </c>
      <c r="S3770" t="s">
        <v>49</v>
      </c>
      <c r="T3770">
        <v>294</v>
      </c>
      <c r="U3770" t="s">
        <v>49</v>
      </c>
    </row>
    <row r="3771" spans="18:21" x14ac:dyDescent="0.3">
      <c r="R3771">
        <v>142</v>
      </c>
      <c r="S3771" t="s">
        <v>49</v>
      </c>
      <c r="T3771">
        <v>174</v>
      </c>
      <c r="U3771" t="s">
        <v>49</v>
      </c>
    </row>
    <row r="3772" spans="18:21" x14ac:dyDescent="0.3">
      <c r="R3772">
        <v>36</v>
      </c>
      <c r="S3772" t="s">
        <v>49</v>
      </c>
      <c r="T3772">
        <v>1130</v>
      </c>
      <c r="U3772" t="s">
        <v>49</v>
      </c>
    </row>
    <row r="3773" spans="18:21" x14ac:dyDescent="0.3">
      <c r="R3773">
        <v>106</v>
      </c>
      <c r="S3773" t="s">
        <v>55</v>
      </c>
      <c r="T3773">
        <v>13</v>
      </c>
      <c r="U3773" t="s">
        <v>49</v>
      </c>
    </row>
    <row r="3774" spans="18:21" x14ac:dyDescent="0.3">
      <c r="R3774">
        <v>71</v>
      </c>
      <c r="S3774" t="s">
        <v>49</v>
      </c>
      <c r="T3774">
        <v>198</v>
      </c>
      <c r="U3774" t="s">
        <v>49</v>
      </c>
    </row>
    <row r="3775" spans="18:21" x14ac:dyDescent="0.3">
      <c r="R3775">
        <v>132</v>
      </c>
      <c r="S3775" t="s">
        <v>49</v>
      </c>
      <c r="T3775">
        <v>503</v>
      </c>
      <c r="U3775" t="s">
        <v>49</v>
      </c>
    </row>
    <row r="3776" spans="18:21" x14ac:dyDescent="0.3">
      <c r="R3776">
        <v>120</v>
      </c>
      <c r="S3776" t="s">
        <v>49</v>
      </c>
      <c r="T3776">
        <v>249</v>
      </c>
      <c r="U3776" t="s">
        <v>49</v>
      </c>
    </row>
    <row r="3777" spans="18:21" x14ac:dyDescent="0.3">
      <c r="R3777">
        <v>181</v>
      </c>
      <c r="S3777" t="s">
        <v>49</v>
      </c>
      <c r="T3777">
        <v>343</v>
      </c>
      <c r="U3777" t="s">
        <v>49</v>
      </c>
    </row>
    <row r="3778" spans="18:21" x14ac:dyDescent="0.3">
      <c r="R3778">
        <v>152</v>
      </c>
      <c r="S3778" t="s">
        <v>49</v>
      </c>
      <c r="T3778">
        <v>479</v>
      </c>
      <c r="U3778" t="s">
        <v>49</v>
      </c>
    </row>
    <row r="3779" spans="18:21" x14ac:dyDescent="0.3">
      <c r="R3779">
        <v>302</v>
      </c>
      <c r="S3779" t="s">
        <v>49</v>
      </c>
      <c r="T3779">
        <v>116</v>
      </c>
      <c r="U3779" t="s">
        <v>49</v>
      </c>
    </row>
    <row r="3780" spans="18:21" x14ac:dyDescent="0.3">
      <c r="R3780">
        <v>93</v>
      </c>
      <c r="S3780" t="s">
        <v>55</v>
      </c>
      <c r="T3780">
        <v>15</v>
      </c>
      <c r="U3780" t="s">
        <v>49</v>
      </c>
    </row>
    <row r="3781" spans="18:21" x14ac:dyDescent="0.3">
      <c r="R3781">
        <v>235</v>
      </c>
      <c r="S3781" t="s">
        <v>49</v>
      </c>
      <c r="T3781">
        <v>427</v>
      </c>
      <c r="U3781" t="s">
        <v>49</v>
      </c>
    </row>
    <row r="3782" spans="18:21" x14ac:dyDescent="0.3">
      <c r="R3782">
        <v>129</v>
      </c>
      <c r="S3782" t="s">
        <v>55</v>
      </c>
      <c r="T3782">
        <v>41</v>
      </c>
      <c r="U3782" t="s">
        <v>49</v>
      </c>
    </row>
    <row r="3783" spans="18:21" x14ac:dyDescent="0.3">
      <c r="R3783">
        <v>94</v>
      </c>
      <c r="S3783" t="s">
        <v>49</v>
      </c>
      <c r="T3783">
        <v>73</v>
      </c>
      <c r="U3783" t="s">
        <v>49</v>
      </c>
    </row>
    <row r="3784" spans="18:21" x14ac:dyDescent="0.3">
      <c r="R3784">
        <v>310</v>
      </c>
      <c r="S3784" t="s">
        <v>49</v>
      </c>
      <c r="T3784">
        <v>65</v>
      </c>
      <c r="U3784" t="s">
        <v>49</v>
      </c>
    </row>
    <row r="3785" spans="18:21" x14ac:dyDescent="0.3">
      <c r="R3785">
        <v>195</v>
      </c>
      <c r="S3785" t="s">
        <v>49</v>
      </c>
      <c r="T3785">
        <v>94</v>
      </c>
      <c r="U3785" t="s">
        <v>49</v>
      </c>
    </row>
    <row r="3786" spans="18:21" x14ac:dyDescent="0.3">
      <c r="R3786">
        <v>196</v>
      </c>
      <c r="S3786" t="s">
        <v>49</v>
      </c>
      <c r="T3786">
        <v>192</v>
      </c>
      <c r="U3786" t="s">
        <v>49</v>
      </c>
    </row>
    <row r="3787" spans="18:21" x14ac:dyDescent="0.3">
      <c r="R3787">
        <v>93</v>
      </c>
      <c r="S3787" t="s">
        <v>49</v>
      </c>
      <c r="T3787">
        <v>305</v>
      </c>
      <c r="U3787" t="s">
        <v>49</v>
      </c>
    </row>
    <row r="3788" spans="18:21" x14ac:dyDescent="0.3">
      <c r="R3788">
        <v>394</v>
      </c>
      <c r="S3788" t="s">
        <v>55</v>
      </c>
      <c r="T3788">
        <v>472</v>
      </c>
      <c r="U3788" t="s">
        <v>49</v>
      </c>
    </row>
    <row r="3789" spans="18:21" x14ac:dyDescent="0.3">
      <c r="R3789">
        <v>288</v>
      </c>
      <c r="S3789" t="s">
        <v>49</v>
      </c>
      <c r="T3789">
        <v>115</v>
      </c>
      <c r="U3789" t="s">
        <v>49</v>
      </c>
    </row>
    <row r="3790" spans="18:21" x14ac:dyDescent="0.3">
      <c r="R3790">
        <v>208</v>
      </c>
      <c r="S3790" t="s">
        <v>49</v>
      </c>
      <c r="T3790">
        <v>141</v>
      </c>
      <c r="U3790" t="s">
        <v>49</v>
      </c>
    </row>
    <row r="3791" spans="18:21" x14ac:dyDescent="0.3">
      <c r="R3791">
        <v>508</v>
      </c>
      <c r="S3791" t="s">
        <v>55</v>
      </c>
      <c r="T3791">
        <v>24</v>
      </c>
      <c r="U3791" t="s">
        <v>49</v>
      </c>
    </row>
    <row r="3792" spans="18:21" x14ac:dyDescent="0.3">
      <c r="R3792">
        <v>86</v>
      </c>
      <c r="S3792" t="s">
        <v>49</v>
      </c>
      <c r="T3792">
        <v>264</v>
      </c>
      <c r="U3792" t="s">
        <v>49</v>
      </c>
    </row>
    <row r="3793" spans="18:21" x14ac:dyDescent="0.3">
      <c r="R3793">
        <v>189</v>
      </c>
      <c r="S3793" t="s">
        <v>49</v>
      </c>
      <c r="T3793">
        <v>66</v>
      </c>
      <c r="U3793" t="s">
        <v>49</v>
      </c>
    </row>
    <row r="3794" spans="18:21" x14ac:dyDescent="0.3">
      <c r="R3794">
        <v>249</v>
      </c>
      <c r="S3794" t="s">
        <v>49</v>
      </c>
      <c r="T3794">
        <v>318</v>
      </c>
      <c r="U3794" t="s">
        <v>49</v>
      </c>
    </row>
    <row r="3795" spans="18:21" x14ac:dyDescent="0.3">
      <c r="R3795">
        <v>450</v>
      </c>
      <c r="S3795" t="s">
        <v>49</v>
      </c>
      <c r="T3795">
        <v>622</v>
      </c>
      <c r="U3795" t="s">
        <v>49</v>
      </c>
    </row>
    <row r="3796" spans="18:21" x14ac:dyDescent="0.3">
      <c r="R3796">
        <v>680</v>
      </c>
      <c r="S3796" t="s">
        <v>49</v>
      </c>
      <c r="T3796">
        <v>104</v>
      </c>
      <c r="U3796" t="s">
        <v>49</v>
      </c>
    </row>
    <row r="3797" spans="18:21" x14ac:dyDescent="0.3">
      <c r="R3797">
        <v>175</v>
      </c>
      <c r="S3797" t="s">
        <v>49</v>
      </c>
      <c r="T3797">
        <v>76</v>
      </c>
      <c r="U3797" t="s">
        <v>49</v>
      </c>
    </row>
    <row r="3798" spans="18:21" x14ac:dyDescent="0.3">
      <c r="R3798">
        <v>479</v>
      </c>
      <c r="S3798" t="s">
        <v>55</v>
      </c>
      <c r="T3798">
        <v>149</v>
      </c>
      <c r="U3798" t="s">
        <v>49</v>
      </c>
    </row>
    <row r="3799" spans="18:21" x14ac:dyDescent="0.3">
      <c r="R3799">
        <v>270</v>
      </c>
      <c r="S3799" t="s">
        <v>49</v>
      </c>
      <c r="T3799">
        <v>601</v>
      </c>
      <c r="U3799" t="s">
        <v>49</v>
      </c>
    </row>
    <row r="3800" spans="18:21" x14ac:dyDescent="0.3">
      <c r="R3800">
        <v>164</v>
      </c>
      <c r="S3800" t="s">
        <v>49</v>
      </c>
      <c r="T3800">
        <v>509</v>
      </c>
      <c r="U3800" t="s">
        <v>49</v>
      </c>
    </row>
    <row r="3801" spans="18:21" x14ac:dyDescent="0.3">
      <c r="R3801">
        <v>158</v>
      </c>
      <c r="S3801" t="s">
        <v>49</v>
      </c>
      <c r="T3801">
        <v>174</v>
      </c>
      <c r="U3801" t="s">
        <v>49</v>
      </c>
    </row>
    <row r="3802" spans="18:21" x14ac:dyDescent="0.3">
      <c r="R3802">
        <v>50</v>
      </c>
      <c r="S3802" t="s">
        <v>49</v>
      </c>
      <c r="T3802">
        <v>57</v>
      </c>
      <c r="U3802" t="s">
        <v>49</v>
      </c>
    </row>
    <row r="3803" spans="18:21" x14ac:dyDescent="0.3">
      <c r="R3803">
        <v>80</v>
      </c>
      <c r="S3803" t="s">
        <v>49</v>
      </c>
      <c r="T3803">
        <v>187</v>
      </c>
      <c r="U3803" t="s">
        <v>49</v>
      </c>
    </row>
    <row r="3804" spans="18:21" x14ac:dyDescent="0.3">
      <c r="R3804">
        <v>45</v>
      </c>
      <c r="S3804" t="s">
        <v>49</v>
      </c>
      <c r="T3804">
        <v>18</v>
      </c>
      <c r="U3804" t="s">
        <v>49</v>
      </c>
    </row>
    <row r="3805" spans="18:21" x14ac:dyDescent="0.3">
      <c r="R3805">
        <v>220</v>
      </c>
      <c r="S3805" t="s">
        <v>49</v>
      </c>
      <c r="T3805">
        <v>257</v>
      </c>
      <c r="U3805" t="s">
        <v>49</v>
      </c>
    </row>
    <row r="3806" spans="18:21" x14ac:dyDescent="0.3">
      <c r="R3806">
        <v>161</v>
      </c>
      <c r="S3806" t="s">
        <v>49</v>
      </c>
      <c r="T3806">
        <v>196</v>
      </c>
      <c r="U3806" t="s">
        <v>49</v>
      </c>
    </row>
    <row r="3807" spans="18:21" x14ac:dyDescent="0.3">
      <c r="R3807">
        <v>98</v>
      </c>
      <c r="S3807" t="s">
        <v>49</v>
      </c>
      <c r="T3807">
        <v>144</v>
      </c>
      <c r="U3807" t="s">
        <v>49</v>
      </c>
    </row>
    <row r="3808" spans="18:21" x14ac:dyDescent="0.3">
      <c r="R3808">
        <v>79</v>
      </c>
      <c r="S3808" t="s">
        <v>49</v>
      </c>
      <c r="T3808">
        <v>285</v>
      </c>
      <c r="U3808" t="s">
        <v>49</v>
      </c>
    </row>
    <row r="3809" spans="18:21" x14ac:dyDescent="0.3">
      <c r="R3809">
        <v>157</v>
      </c>
      <c r="S3809" t="s">
        <v>49</v>
      </c>
      <c r="T3809">
        <v>627</v>
      </c>
      <c r="U3809" t="s">
        <v>49</v>
      </c>
    </row>
    <row r="3810" spans="18:21" x14ac:dyDescent="0.3">
      <c r="R3810">
        <v>339</v>
      </c>
      <c r="S3810" t="s">
        <v>49</v>
      </c>
      <c r="T3810">
        <v>136</v>
      </c>
      <c r="U3810" t="s">
        <v>49</v>
      </c>
    </row>
    <row r="3811" spans="18:21" x14ac:dyDescent="0.3">
      <c r="R3811">
        <v>274</v>
      </c>
      <c r="S3811" t="s">
        <v>49</v>
      </c>
      <c r="T3811">
        <v>27</v>
      </c>
      <c r="U3811" t="s">
        <v>49</v>
      </c>
    </row>
    <row r="3812" spans="18:21" x14ac:dyDescent="0.3">
      <c r="R3812">
        <v>977</v>
      </c>
      <c r="S3812" t="s">
        <v>49</v>
      </c>
      <c r="T3812">
        <v>88</v>
      </c>
      <c r="U3812" t="s">
        <v>49</v>
      </c>
    </row>
    <row r="3813" spans="18:21" x14ac:dyDescent="0.3">
      <c r="R3813">
        <v>127</v>
      </c>
      <c r="S3813" t="s">
        <v>49</v>
      </c>
      <c r="T3813">
        <v>362</v>
      </c>
      <c r="U3813" t="s">
        <v>49</v>
      </c>
    </row>
    <row r="3814" spans="18:21" x14ac:dyDescent="0.3">
      <c r="R3814">
        <v>329</v>
      </c>
      <c r="S3814" t="s">
        <v>49</v>
      </c>
      <c r="T3814">
        <v>214</v>
      </c>
      <c r="U3814" t="s">
        <v>49</v>
      </c>
    </row>
    <row r="3815" spans="18:21" x14ac:dyDescent="0.3">
      <c r="R3815">
        <v>1441</v>
      </c>
      <c r="S3815" t="s">
        <v>49</v>
      </c>
      <c r="T3815">
        <v>404</v>
      </c>
      <c r="U3815" t="s">
        <v>49</v>
      </c>
    </row>
    <row r="3816" spans="18:21" x14ac:dyDescent="0.3">
      <c r="R3816">
        <v>231</v>
      </c>
      <c r="S3816" t="s">
        <v>49</v>
      </c>
      <c r="T3816">
        <v>103</v>
      </c>
      <c r="U3816" t="s">
        <v>49</v>
      </c>
    </row>
    <row r="3817" spans="18:21" x14ac:dyDescent="0.3">
      <c r="R3817">
        <v>96</v>
      </c>
      <c r="S3817" t="s">
        <v>49</v>
      </c>
      <c r="T3817">
        <v>356</v>
      </c>
      <c r="U3817" t="s">
        <v>49</v>
      </c>
    </row>
    <row r="3818" spans="18:21" x14ac:dyDescent="0.3">
      <c r="R3818">
        <v>213</v>
      </c>
      <c r="S3818" t="s">
        <v>49</v>
      </c>
      <c r="T3818">
        <v>219</v>
      </c>
      <c r="U3818" t="s">
        <v>49</v>
      </c>
    </row>
    <row r="3819" spans="18:21" x14ac:dyDescent="0.3">
      <c r="R3819">
        <v>335</v>
      </c>
      <c r="S3819" t="s">
        <v>55</v>
      </c>
      <c r="T3819">
        <v>984</v>
      </c>
      <c r="U3819" t="s">
        <v>49</v>
      </c>
    </row>
    <row r="3820" spans="18:21" x14ac:dyDescent="0.3">
      <c r="R3820">
        <v>959</v>
      </c>
      <c r="S3820" t="s">
        <v>55</v>
      </c>
      <c r="T3820">
        <v>60</v>
      </c>
      <c r="U3820" t="s">
        <v>49</v>
      </c>
    </row>
    <row r="3821" spans="18:21" x14ac:dyDescent="0.3">
      <c r="R3821">
        <v>429</v>
      </c>
      <c r="S3821" t="s">
        <v>55</v>
      </c>
      <c r="T3821">
        <v>145</v>
      </c>
      <c r="U3821" t="s">
        <v>49</v>
      </c>
    </row>
    <row r="3822" spans="18:21" x14ac:dyDescent="0.3">
      <c r="R3822">
        <v>383</v>
      </c>
      <c r="S3822" t="s">
        <v>49</v>
      </c>
      <c r="T3822">
        <v>252</v>
      </c>
      <c r="U3822" t="s">
        <v>49</v>
      </c>
    </row>
    <row r="3823" spans="18:21" x14ac:dyDescent="0.3">
      <c r="R3823">
        <v>40</v>
      </c>
      <c r="S3823" t="s">
        <v>49</v>
      </c>
      <c r="T3823">
        <v>129</v>
      </c>
      <c r="U3823" t="s">
        <v>49</v>
      </c>
    </row>
    <row r="3824" spans="18:21" x14ac:dyDescent="0.3">
      <c r="R3824">
        <v>110</v>
      </c>
      <c r="S3824" t="s">
        <v>49</v>
      </c>
      <c r="T3824">
        <v>77</v>
      </c>
      <c r="U3824" t="s">
        <v>49</v>
      </c>
    </row>
    <row r="3825" spans="18:21" x14ac:dyDescent="0.3">
      <c r="R3825">
        <v>326</v>
      </c>
      <c r="S3825" t="s">
        <v>49</v>
      </c>
      <c r="T3825">
        <v>226</v>
      </c>
      <c r="U3825" t="s">
        <v>49</v>
      </c>
    </row>
    <row r="3826" spans="18:21" x14ac:dyDescent="0.3">
      <c r="R3826">
        <v>179</v>
      </c>
      <c r="S3826" t="s">
        <v>49</v>
      </c>
      <c r="T3826">
        <v>664</v>
      </c>
      <c r="U3826" t="s">
        <v>49</v>
      </c>
    </row>
    <row r="3827" spans="18:21" x14ac:dyDescent="0.3">
      <c r="R3827">
        <v>132</v>
      </c>
      <c r="S3827" t="s">
        <v>49</v>
      </c>
      <c r="T3827">
        <v>157</v>
      </c>
      <c r="U3827" t="s">
        <v>49</v>
      </c>
    </row>
    <row r="3828" spans="18:21" x14ac:dyDescent="0.3">
      <c r="R3828">
        <v>95</v>
      </c>
      <c r="S3828" t="s">
        <v>49</v>
      </c>
      <c r="T3828">
        <v>205</v>
      </c>
      <c r="U3828" t="s">
        <v>49</v>
      </c>
    </row>
    <row r="3829" spans="18:21" x14ac:dyDescent="0.3">
      <c r="R3829">
        <v>248</v>
      </c>
      <c r="S3829" t="s">
        <v>49</v>
      </c>
      <c r="T3829">
        <v>484</v>
      </c>
      <c r="U3829" t="s">
        <v>49</v>
      </c>
    </row>
    <row r="3830" spans="18:21" x14ac:dyDescent="0.3">
      <c r="R3830">
        <v>100</v>
      </c>
      <c r="S3830" t="s">
        <v>49</v>
      </c>
      <c r="T3830">
        <v>800</v>
      </c>
      <c r="U3830" t="s">
        <v>49</v>
      </c>
    </row>
    <row r="3831" spans="18:21" x14ac:dyDescent="0.3">
      <c r="R3831">
        <v>226</v>
      </c>
      <c r="S3831" t="s">
        <v>49</v>
      </c>
      <c r="T3831">
        <v>102</v>
      </c>
      <c r="U3831" t="s">
        <v>49</v>
      </c>
    </row>
    <row r="3832" spans="18:21" x14ac:dyDescent="0.3">
      <c r="R3832">
        <v>174</v>
      </c>
      <c r="S3832" t="s">
        <v>49</v>
      </c>
      <c r="T3832">
        <v>240</v>
      </c>
      <c r="U3832" t="s">
        <v>49</v>
      </c>
    </row>
    <row r="3833" spans="18:21" x14ac:dyDescent="0.3">
      <c r="R3833">
        <v>29</v>
      </c>
      <c r="S3833" t="s">
        <v>49</v>
      </c>
      <c r="T3833">
        <v>350</v>
      </c>
      <c r="U3833" t="s">
        <v>49</v>
      </c>
    </row>
    <row r="3834" spans="18:21" x14ac:dyDescent="0.3">
      <c r="R3834">
        <v>176</v>
      </c>
      <c r="S3834" t="s">
        <v>49</v>
      </c>
      <c r="T3834">
        <v>458</v>
      </c>
      <c r="U3834" t="s">
        <v>49</v>
      </c>
    </row>
    <row r="3835" spans="18:21" x14ac:dyDescent="0.3">
      <c r="R3835">
        <v>106</v>
      </c>
      <c r="S3835" t="s">
        <v>49</v>
      </c>
      <c r="T3835">
        <v>366</v>
      </c>
      <c r="U3835" t="s">
        <v>49</v>
      </c>
    </row>
    <row r="3836" spans="18:21" x14ac:dyDescent="0.3">
      <c r="R3836">
        <v>136</v>
      </c>
      <c r="S3836" t="s">
        <v>49</v>
      </c>
      <c r="T3836">
        <v>115</v>
      </c>
      <c r="U3836" t="s">
        <v>49</v>
      </c>
    </row>
    <row r="3837" spans="18:21" x14ac:dyDescent="0.3">
      <c r="R3837">
        <v>110</v>
      </c>
      <c r="S3837" t="s">
        <v>55</v>
      </c>
      <c r="T3837">
        <v>260</v>
      </c>
      <c r="U3837" t="s">
        <v>49</v>
      </c>
    </row>
    <row r="3838" spans="18:21" x14ac:dyDescent="0.3">
      <c r="R3838">
        <v>230</v>
      </c>
      <c r="S3838" t="s">
        <v>49</v>
      </c>
      <c r="T3838">
        <v>327</v>
      </c>
      <c r="U3838" t="s">
        <v>49</v>
      </c>
    </row>
    <row r="3839" spans="18:21" x14ac:dyDescent="0.3">
      <c r="R3839">
        <v>140</v>
      </c>
      <c r="S3839" t="s">
        <v>49</v>
      </c>
      <c r="T3839">
        <v>166</v>
      </c>
      <c r="U3839" t="s">
        <v>49</v>
      </c>
    </row>
    <row r="3840" spans="18:21" x14ac:dyDescent="0.3">
      <c r="R3840">
        <v>118</v>
      </c>
      <c r="S3840" t="s">
        <v>49</v>
      </c>
      <c r="T3840">
        <v>171</v>
      </c>
      <c r="U3840" t="s">
        <v>49</v>
      </c>
    </row>
    <row r="3841" spans="18:21" x14ac:dyDescent="0.3">
      <c r="R3841">
        <v>151</v>
      </c>
      <c r="S3841" t="s">
        <v>49</v>
      </c>
      <c r="T3841">
        <v>577</v>
      </c>
      <c r="U3841" t="s">
        <v>49</v>
      </c>
    </row>
    <row r="3842" spans="18:21" x14ac:dyDescent="0.3">
      <c r="R3842">
        <v>693</v>
      </c>
      <c r="S3842" t="s">
        <v>49</v>
      </c>
      <c r="T3842">
        <v>224</v>
      </c>
      <c r="U3842" t="s">
        <v>49</v>
      </c>
    </row>
    <row r="3843" spans="18:21" x14ac:dyDescent="0.3">
      <c r="R3843">
        <v>31</v>
      </c>
      <c r="S3843" t="s">
        <v>49</v>
      </c>
      <c r="T3843">
        <v>79</v>
      </c>
      <c r="U3843" t="s">
        <v>49</v>
      </c>
    </row>
    <row r="3844" spans="18:21" x14ac:dyDescent="0.3">
      <c r="R3844">
        <v>125</v>
      </c>
      <c r="S3844" t="s">
        <v>49</v>
      </c>
      <c r="T3844">
        <v>52</v>
      </c>
      <c r="U3844" t="s">
        <v>49</v>
      </c>
    </row>
    <row r="3845" spans="18:21" x14ac:dyDescent="0.3">
      <c r="R3845">
        <v>670</v>
      </c>
      <c r="S3845" t="s">
        <v>55</v>
      </c>
      <c r="T3845">
        <v>259</v>
      </c>
      <c r="U3845" t="s">
        <v>49</v>
      </c>
    </row>
    <row r="3846" spans="18:21" x14ac:dyDescent="0.3">
      <c r="R3846">
        <v>454</v>
      </c>
      <c r="S3846" t="s">
        <v>55</v>
      </c>
      <c r="T3846">
        <v>163</v>
      </c>
      <c r="U3846" t="s">
        <v>49</v>
      </c>
    </row>
    <row r="3847" spans="18:21" x14ac:dyDescent="0.3">
      <c r="R3847">
        <v>159</v>
      </c>
      <c r="S3847" t="s">
        <v>49</v>
      </c>
      <c r="T3847">
        <v>159</v>
      </c>
      <c r="U3847" t="s">
        <v>49</v>
      </c>
    </row>
    <row r="3848" spans="18:21" x14ac:dyDescent="0.3">
      <c r="R3848">
        <v>504</v>
      </c>
      <c r="S3848" t="s">
        <v>49</v>
      </c>
      <c r="T3848">
        <v>54</v>
      </c>
      <c r="U3848" t="s">
        <v>49</v>
      </c>
    </row>
    <row r="3849" spans="18:21" x14ac:dyDescent="0.3">
      <c r="R3849">
        <v>29</v>
      </c>
      <c r="S3849" t="s">
        <v>49</v>
      </c>
      <c r="T3849">
        <v>421</v>
      </c>
      <c r="U3849" t="s">
        <v>49</v>
      </c>
    </row>
    <row r="3850" spans="18:21" x14ac:dyDescent="0.3">
      <c r="R3850">
        <v>190</v>
      </c>
      <c r="S3850" t="s">
        <v>49</v>
      </c>
      <c r="T3850">
        <v>70</v>
      </c>
      <c r="U3850" t="s">
        <v>49</v>
      </c>
    </row>
    <row r="3851" spans="18:21" x14ac:dyDescent="0.3">
      <c r="R3851">
        <v>332</v>
      </c>
      <c r="S3851" t="s">
        <v>49</v>
      </c>
      <c r="T3851">
        <v>310</v>
      </c>
      <c r="U3851" t="s">
        <v>49</v>
      </c>
    </row>
    <row r="3852" spans="18:21" x14ac:dyDescent="0.3">
      <c r="R3852">
        <v>143</v>
      </c>
      <c r="S3852" t="s">
        <v>49</v>
      </c>
      <c r="T3852">
        <v>223</v>
      </c>
      <c r="U3852" t="s">
        <v>49</v>
      </c>
    </row>
    <row r="3853" spans="18:21" x14ac:dyDescent="0.3">
      <c r="R3853">
        <v>77</v>
      </c>
      <c r="S3853" t="s">
        <v>49</v>
      </c>
      <c r="T3853">
        <v>39</v>
      </c>
      <c r="U3853" t="s">
        <v>49</v>
      </c>
    </row>
    <row r="3854" spans="18:21" x14ac:dyDescent="0.3">
      <c r="R3854">
        <v>517</v>
      </c>
      <c r="S3854" t="s">
        <v>49</v>
      </c>
      <c r="T3854">
        <v>181</v>
      </c>
      <c r="U3854" t="s">
        <v>49</v>
      </c>
    </row>
    <row r="3855" spans="18:21" x14ac:dyDescent="0.3">
      <c r="R3855">
        <v>2029</v>
      </c>
      <c r="S3855" t="s">
        <v>55</v>
      </c>
      <c r="T3855">
        <v>151</v>
      </c>
      <c r="U3855" t="s">
        <v>49</v>
      </c>
    </row>
    <row r="3856" spans="18:21" x14ac:dyDescent="0.3">
      <c r="R3856">
        <v>269</v>
      </c>
      <c r="S3856" t="s">
        <v>49</v>
      </c>
      <c r="T3856">
        <v>270</v>
      </c>
      <c r="U3856" t="s">
        <v>49</v>
      </c>
    </row>
    <row r="3857" spans="18:21" x14ac:dyDescent="0.3">
      <c r="R3857">
        <v>457</v>
      </c>
      <c r="S3857" t="s">
        <v>49</v>
      </c>
      <c r="T3857">
        <v>110</v>
      </c>
      <c r="U3857" t="s">
        <v>49</v>
      </c>
    </row>
    <row r="3858" spans="18:21" x14ac:dyDescent="0.3">
      <c r="R3858">
        <v>184</v>
      </c>
      <c r="S3858" t="s">
        <v>49</v>
      </c>
      <c r="T3858">
        <v>94</v>
      </c>
      <c r="U3858" t="s">
        <v>49</v>
      </c>
    </row>
    <row r="3859" spans="18:21" x14ac:dyDescent="0.3">
      <c r="R3859">
        <v>47</v>
      </c>
      <c r="S3859" t="s">
        <v>49</v>
      </c>
      <c r="T3859">
        <v>90</v>
      </c>
      <c r="U3859" t="s">
        <v>49</v>
      </c>
    </row>
    <row r="3860" spans="18:21" x14ac:dyDescent="0.3">
      <c r="R3860">
        <v>158</v>
      </c>
      <c r="S3860" t="s">
        <v>49</v>
      </c>
      <c r="T3860">
        <v>115</v>
      </c>
      <c r="U3860" t="s">
        <v>49</v>
      </c>
    </row>
    <row r="3861" spans="18:21" x14ac:dyDescent="0.3">
      <c r="R3861">
        <v>168</v>
      </c>
      <c r="S3861" t="s">
        <v>49</v>
      </c>
      <c r="T3861">
        <v>220</v>
      </c>
      <c r="U3861" t="s">
        <v>49</v>
      </c>
    </row>
    <row r="3862" spans="18:21" x14ac:dyDescent="0.3">
      <c r="R3862">
        <v>50</v>
      </c>
      <c r="S3862" t="s">
        <v>49</v>
      </c>
      <c r="T3862">
        <v>291</v>
      </c>
      <c r="U3862" t="s">
        <v>49</v>
      </c>
    </row>
    <row r="3863" spans="18:21" x14ac:dyDescent="0.3">
      <c r="R3863">
        <v>757</v>
      </c>
      <c r="S3863" t="s">
        <v>49</v>
      </c>
      <c r="T3863">
        <v>151</v>
      </c>
      <c r="U3863" t="s">
        <v>49</v>
      </c>
    </row>
    <row r="3864" spans="18:21" x14ac:dyDescent="0.3">
      <c r="R3864">
        <v>93</v>
      </c>
      <c r="S3864" t="s">
        <v>49</v>
      </c>
      <c r="T3864">
        <v>119</v>
      </c>
      <c r="U3864" t="s">
        <v>49</v>
      </c>
    </row>
    <row r="3865" spans="18:21" x14ac:dyDescent="0.3">
      <c r="R3865">
        <v>285</v>
      </c>
      <c r="S3865" t="s">
        <v>49</v>
      </c>
      <c r="T3865">
        <v>33</v>
      </c>
      <c r="U3865" t="s">
        <v>49</v>
      </c>
    </row>
    <row r="3866" spans="18:21" x14ac:dyDescent="0.3">
      <c r="R3866">
        <v>390</v>
      </c>
      <c r="S3866" t="s">
        <v>49</v>
      </c>
      <c r="T3866">
        <v>352</v>
      </c>
      <c r="U3866" t="s">
        <v>49</v>
      </c>
    </row>
    <row r="3867" spans="18:21" x14ac:dyDescent="0.3">
      <c r="R3867">
        <v>146</v>
      </c>
      <c r="S3867" t="s">
        <v>49</v>
      </c>
      <c r="T3867">
        <v>383</v>
      </c>
      <c r="U3867" t="s">
        <v>49</v>
      </c>
    </row>
    <row r="3868" spans="18:21" x14ac:dyDescent="0.3">
      <c r="R3868">
        <v>386</v>
      </c>
      <c r="S3868" t="s">
        <v>49</v>
      </c>
      <c r="T3868">
        <v>21</v>
      </c>
      <c r="U3868" t="s">
        <v>49</v>
      </c>
    </row>
    <row r="3869" spans="18:21" x14ac:dyDescent="0.3">
      <c r="R3869">
        <v>145</v>
      </c>
      <c r="S3869" t="s">
        <v>49</v>
      </c>
      <c r="T3869">
        <v>266</v>
      </c>
      <c r="U3869" t="s">
        <v>49</v>
      </c>
    </row>
    <row r="3870" spans="18:21" x14ac:dyDescent="0.3">
      <c r="R3870">
        <v>230</v>
      </c>
      <c r="S3870" t="s">
        <v>49</v>
      </c>
      <c r="T3870">
        <v>866</v>
      </c>
      <c r="U3870" t="s">
        <v>49</v>
      </c>
    </row>
    <row r="3871" spans="18:21" x14ac:dyDescent="0.3">
      <c r="R3871">
        <v>237</v>
      </c>
      <c r="S3871" t="s">
        <v>49</v>
      </c>
      <c r="T3871">
        <v>10</v>
      </c>
      <c r="U3871" t="s">
        <v>49</v>
      </c>
    </row>
    <row r="3872" spans="18:21" x14ac:dyDescent="0.3">
      <c r="R3872">
        <v>474</v>
      </c>
      <c r="S3872" t="s">
        <v>49</v>
      </c>
      <c r="T3872">
        <v>240</v>
      </c>
      <c r="U3872" t="s">
        <v>49</v>
      </c>
    </row>
    <row r="3873" spans="18:21" x14ac:dyDescent="0.3">
      <c r="R3873">
        <v>350</v>
      </c>
      <c r="S3873" t="s">
        <v>49</v>
      </c>
      <c r="T3873">
        <v>291</v>
      </c>
      <c r="U3873" t="s">
        <v>49</v>
      </c>
    </row>
    <row r="3874" spans="18:21" x14ac:dyDescent="0.3">
      <c r="R3874">
        <v>487</v>
      </c>
      <c r="S3874" t="s">
        <v>49</v>
      </c>
      <c r="T3874">
        <v>115</v>
      </c>
      <c r="U3874" t="s">
        <v>49</v>
      </c>
    </row>
    <row r="3875" spans="18:21" x14ac:dyDescent="0.3">
      <c r="R3875">
        <v>1009</v>
      </c>
      <c r="S3875" t="s">
        <v>49</v>
      </c>
      <c r="T3875">
        <v>366</v>
      </c>
      <c r="U3875" t="s">
        <v>49</v>
      </c>
    </row>
    <row r="3876" spans="18:21" x14ac:dyDescent="0.3">
      <c r="R3876">
        <v>87</v>
      </c>
      <c r="S3876" t="s">
        <v>55</v>
      </c>
      <c r="T3876">
        <v>153</v>
      </c>
      <c r="U3876" t="s">
        <v>49</v>
      </c>
    </row>
    <row r="3877" spans="18:21" x14ac:dyDescent="0.3">
      <c r="R3877">
        <v>82</v>
      </c>
      <c r="S3877" t="s">
        <v>49</v>
      </c>
      <c r="T3877">
        <v>197</v>
      </c>
      <c r="U3877" t="s">
        <v>49</v>
      </c>
    </row>
    <row r="3878" spans="18:21" x14ac:dyDescent="0.3">
      <c r="R3878">
        <v>183</v>
      </c>
      <c r="S3878" t="s">
        <v>49</v>
      </c>
      <c r="T3878">
        <v>106</v>
      </c>
      <c r="U3878" t="s">
        <v>49</v>
      </c>
    </row>
    <row r="3879" spans="18:21" x14ac:dyDescent="0.3">
      <c r="R3879">
        <v>139</v>
      </c>
      <c r="S3879" t="s">
        <v>49</v>
      </c>
      <c r="T3879">
        <v>41</v>
      </c>
      <c r="U3879" t="s">
        <v>49</v>
      </c>
    </row>
    <row r="3880" spans="18:21" x14ac:dyDescent="0.3">
      <c r="R3880">
        <v>115</v>
      </c>
      <c r="S3880" t="s">
        <v>49</v>
      </c>
      <c r="T3880">
        <v>112</v>
      </c>
      <c r="U3880" t="s">
        <v>49</v>
      </c>
    </row>
    <row r="3881" spans="18:21" x14ac:dyDescent="0.3">
      <c r="R3881">
        <v>124</v>
      </c>
      <c r="S3881" t="s">
        <v>49</v>
      </c>
      <c r="T3881">
        <v>30</v>
      </c>
      <c r="U3881" t="s">
        <v>49</v>
      </c>
    </row>
    <row r="3882" spans="18:21" x14ac:dyDescent="0.3">
      <c r="R3882">
        <v>633</v>
      </c>
      <c r="S3882" t="s">
        <v>49</v>
      </c>
      <c r="T3882">
        <v>211</v>
      </c>
      <c r="U3882" t="s">
        <v>49</v>
      </c>
    </row>
    <row r="3883" spans="18:21" x14ac:dyDescent="0.3">
      <c r="R3883">
        <v>718</v>
      </c>
      <c r="S3883" t="s">
        <v>55</v>
      </c>
      <c r="T3883">
        <v>313</v>
      </c>
      <c r="U3883" t="s">
        <v>49</v>
      </c>
    </row>
    <row r="3884" spans="18:21" x14ac:dyDescent="0.3">
      <c r="R3884">
        <v>63</v>
      </c>
      <c r="S3884" t="s">
        <v>49</v>
      </c>
      <c r="T3884">
        <v>252</v>
      </c>
      <c r="U3884" t="s">
        <v>49</v>
      </c>
    </row>
    <row r="3885" spans="18:21" x14ac:dyDescent="0.3">
      <c r="R3885">
        <v>180</v>
      </c>
      <c r="S3885" t="s">
        <v>49</v>
      </c>
      <c r="T3885">
        <v>118</v>
      </c>
      <c r="U3885" t="s">
        <v>49</v>
      </c>
    </row>
    <row r="3886" spans="18:21" x14ac:dyDescent="0.3">
      <c r="R3886">
        <v>47</v>
      </c>
      <c r="S3886" t="s">
        <v>49</v>
      </c>
      <c r="T3886">
        <v>57</v>
      </c>
      <c r="U3886" t="s">
        <v>49</v>
      </c>
    </row>
    <row r="3887" spans="18:21" x14ac:dyDescent="0.3">
      <c r="R3887">
        <v>391</v>
      </c>
      <c r="S3887" t="s">
        <v>49</v>
      </c>
      <c r="T3887">
        <v>102</v>
      </c>
      <c r="U3887" t="s">
        <v>49</v>
      </c>
    </row>
    <row r="3888" spans="18:21" x14ac:dyDescent="0.3">
      <c r="R3888">
        <v>85</v>
      </c>
      <c r="S3888" t="s">
        <v>49</v>
      </c>
      <c r="T3888">
        <v>187</v>
      </c>
      <c r="U3888" t="s">
        <v>49</v>
      </c>
    </row>
    <row r="3889" spans="18:21" x14ac:dyDescent="0.3">
      <c r="R3889">
        <v>373</v>
      </c>
      <c r="S3889" t="s">
        <v>49</v>
      </c>
      <c r="T3889">
        <v>66</v>
      </c>
      <c r="U3889" t="s">
        <v>49</v>
      </c>
    </row>
    <row r="3890" spans="18:21" x14ac:dyDescent="0.3">
      <c r="R3890">
        <v>289</v>
      </c>
      <c r="S3890" t="s">
        <v>49</v>
      </c>
      <c r="T3890">
        <v>206</v>
      </c>
      <c r="U3890" t="s">
        <v>49</v>
      </c>
    </row>
    <row r="3891" spans="18:21" x14ac:dyDescent="0.3">
      <c r="R3891">
        <v>805</v>
      </c>
      <c r="S3891" t="s">
        <v>55</v>
      </c>
      <c r="T3891">
        <v>239</v>
      </c>
      <c r="U3891" t="s">
        <v>49</v>
      </c>
    </row>
    <row r="3892" spans="18:21" x14ac:dyDescent="0.3">
      <c r="R3892">
        <v>623</v>
      </c>
      <c r="S3892" t="s">
        <v>55</v>
      </c>
      <c r="T3892">
        <v>7</v>
      </c>
      <c r="U3892" t="s">
        <v>49</v>
      </c>
    </row>
    <row r="3893" spans="18:21" x14ac:dyDescent="0.3">
      <c r="R3893">
        <v>483</v>
      </c>
      <c r="S3893" t="s">
        <v>49</v>
      </c>
      <c r="T3893">
        <v>260</v>
      </c>
      <c r="U3893" t="s">
        <v>49</v>
      </c>
    </row>
    <row r="3894" spans="18:21" x14ac:dyDescent="0.3">
      <c r="R3894">
        <v>26</v>
      </c>
      <c r="S3894" t="s">
        <v>49</v>
      </c>
      <c r="T3894">
        <v>347</v>
      </c>
      <c r="U3894" t="s">
        <v>49</v>
      </c>
    </row>
    <row r="3895" spans="18:21" x14ac:dyDescent="0.3">
      <c r="R3895">
        <v>112</v>
      </c>
      <c r="S3895" t="s">
        <v>49</v>
      </c>
      <c r="T3895">
        <v>697</v>
      </c>
      <c r="U3895" t="s">
        <v>49</v>
      </c>
    </row>
    <row r="3896" spans="18:21" x14ac:dyDescent="0.3">
      <c r="R3896">
        <v>213</v>
      </c>
      <c r="S3896" t="s">
        <v>49</v>
      </c>
      <c r="T3896">
        <v>182</v>
      </c>
      <c r="U3896" t="s">
        <v>49</v>
      </c>
    </row>
    <row r="3897" spans="18:21" x14ac:dyDescent="0.3">
      <c r="R3897">
        <v>129</v>
      </c>
      <c r="S3897" t="s">
        <v>49</v>
      </c>
      <c r="T3897">
        <v>1151</v>
      </c>
      <c r="U3897" t="s">
        <v>49</v>
      </c>
    </row>
    <row r="3898" spans="18:21" x14ac:dyDescent="0.3">
      <c r="R3898">
        <v>330</v>
      </c>
      <c r="S3898" t="s">
        <v>55</v>
      </c>
      <c r="T3898">
        <v>445</v>
      </c>
      <c r="U3898" t="s">
        <v>49</v>
      </c>
    </row>
    <row r="3899" spans="18:21" x14ac:dyDescent="0.3">
      <c r="R3899">
        <v>104</v>
      </c>
      <c r="S3899" t="s">
        <v>49</v>
      </c>
      <c r="T3899">
        <v>213</v>
      </c>
      <c r="U3899" t="s">
        <v>49</v>
      </c>
    </row>
    <row r="3900" spans="18:21" x14ac:dyDescent="0.3">
      <c r="R3900">
        <v>184</v>
      </c>
      <c r="S3900" t="s">
        <v>49</v>
      </c>
      <c r="T3900">
        <v>409</v>
      </c>
      <c r="U3900" t="s">
        <v>49</v>
      </c>
    </row>
    <row r="3901" spans="18:21" x14ac:dyDescent="0.3">
      <c r="R3901">
        <v>120</v>
      </c>
      <c r="S3901" t="s">
        <v>49</v>
      </c>
      <c r="T3901">
        <v>147</v>
      </c>
      <c r="U3901" t="s">
        <v>49</v>
      </c>
    </row>
    <row r="3902" spans="18:21" x14ac:dyDescent="0.3">
      <c r="R3902">
        <v>159</v>
      </c>
      <c r="S3902" t="s">
        <v>49</v>
      </c>
      <c r="T3902">
        <v>85</v>
      </c>
      <c r="U3902" t="s">
        <v>49</v>
      </c>
    </row>
    <row r="3903" spans="18:21" x14ac:dyDescent="0.3">
      <c r="R3903">
        <v>391</v>
      </c>
      <c r="S3903" t="s">
        <v>49</v>
      </c>
      <c r="T3903">
        <v>339</v>
      </c>
      <c r="U3903" t="s">
        <v>49</v>
      </c>
    </row>
    <row r="3904" spans="18:21" x14ac:dyDescent="0.3">
      <c r="R3904">
        <v>112</v>
      </c>
      <c r="S3904" t="s">
        <v>49</v>
      </c>
      <c r="T3904">
        <v>96</v>
      </c>
      <c r="U3904" t="s">
        <v>49</v>
      </c>
    </row>
    <row r="3905" spans="18:21" x14ac:dyDescent="0.3">
      <c r="R3905">
        <v>76</v>
      </c>
      <c r="S3905" t="s">
        <v>49</v>
      </c>
      <c r="T3905">
        <v>195</v>
      </c>
      <c r="U3905" t="s">
        <v>49</v>
      </c>
    </row>
    <row r="3906" spans="18:21" x14ac:dyDescent="0.3">
      <c r="R3906">
        <v>189</v>
      </c>
      <c r="S3906" t="s">
        <v>49</v>
      </c>
      <c r="T3906">
        <v>622</v>
      </c>
      <c r="U3906" t="s">
        <v>49</v>
      </c>
    </row>
    <row r="3907" spans="18:21" x14ac:dyDescent="0.3">
      <c r="R3907">
        <v>94</v>
      </c>
      <c r="S3907" t="s">
        <v>49</v>
      </c>
      <c r="T3907">
        <v>101</v>
      </c>
      <c r="U3907" t="s">
        <v>49</v>
      </c>
    </row>
    <row r="3908" spans="18:21" x14ac:dyDescent="0.3">
      <c r="R3908">
        <v>184</v>
      </c>
      <c r="S3908" t="s">
        <v>49</v>
      </c>
      <c r="T3908">
        <v>96</v>
      </c>
      <c r="U3908" t="s">
        <v>49</v>
      </c>
    </row>
    <row r="3909" spans="18:21" x14ac:dyDescent="0.3">
      <c r="R3909">
        <v>100</v>
      </c>
      <c r="S3909" t="s">
        <v>49</v>
      </c>
      <c r="T3909">
        <v>670</v>
      </c>
      <c r="U3909" t="s">
        <v>49</v>
      </c>
    </row>
    <row r="3910" spans="18:21" x14ac:dyDescent="0.3">
      <c r="R3910">
        <v>57</v>
      </c>
      <c r="S3910" t="s">
        <v>49</v>
      </c>
      <c r="T3910">
        <v>190</v>
      </c>
      <c r="U3910" t="s">
        <v>49</v>
      </c>
    </row>
    <row r="3911" spans="18:21" x14ac:dyDescent="0.3">
      <c r="R3911">
        <v>525</v>
      </c>
      <c r="S3911" t="s">
        <v>55</v>
      </c>
      <c r="T3911">
        <v>351</v>
      </c>
      <c r="U3911" t="s">
        <v>49</v>
      </c>
    </row>
    <row r="3912" spans="18:21" x14ac:dyDescent="0.3">
      <c r="R3912">
        <v>60</v>
      </c>
      <c r="S3912" t="s">
        <v>49</v>
      </c>
      <c r="T3912">
        <v>215</v>
      </c>
      <c r="U3912" t="s">
        <v>49</v>
      </c>
    </row>
    <row r="3913" spans="18:21" x14ac:dyDescent="0.3">
      <c r="R3913">
        <v>251</v>
      </c>
      <c r="S3913" t="s">
        <v>49</v>
      </c>
      <c r="T3913">
        <v>59</v>
      </c>
      <c r="U3913" t="s">
        <v>49</v>
      </c>
    </row>
    <row r="3914" spans="18:21" x14ac:dyDescent="0.3">
      <c r="R3914">
        <v>251</v>
      </c>
      <c r="S3914" t="s">
        <v>49</v>
      </c>
      <c r="T3914">
        <v>446</v>
      </c>
      <c r="U3914" t="s">
        <v>49</v>
      </c>
    </row>
    <row r="3915" spans="18:21" x14ac:dyDescent="0.3">
      <c r="R3915">
        <v>219</v>
      </c>
      <c r="S3915" t="s">
        <v>49</v>
      </c>
      <c r="T3915">
        <v>213</v>
      </c>
      <c r="U3915" t="s">
        <v>49</v>
      </c>
    </row>
    <row r="3916" spans="18:21" x14ac:dyDescent="0.3">
      <c r="R3916">
        <v>976</v>
      </c>
      <c r="S3916" t="s">
        <v>55</v>
      </c>
      <c r="T3916">
        <v>371</v>
      </c>
      <c r="U3916" t="s">
        <v>49</v>
      </c>
    </row>
    <row r="3917" spans="18:21" x14ac:dyDescent="0.3">
      <c r="R3917">
        <v>46</v>
      </c>
      <c r="S3917" t="s">
        <v>49</v>
      </c>
      <c r="T3917">
        <v>54</v>
      </c>
      <c r="U3917" t="s">
        <v>49</v>
      </c>
    </row>
    <row r="3918" spans="18:21" x14ac:dyDescent="0.3">
      <c r="R3918">
        <v>185</v>
      </c>
      <c r="S3918" t="s">
        <v>49</v>
      </c>
      <c r="T3918">
        <v>118</v>
      </c>
      <c r="U3918" t="s">
        <v>49</v>
      </c>
    </row>
    <row r="3919" spans="18:21" x14ac:dyDescent="0.3">
      <c r="R3919">
        <v>587</v>
      </c>
      <c r="S3919" t="s">
        <v>55</v>
      </c>
      <c r="T3919">
        <v>212</v>
      </c>
      <c r="U3919" t="s">
        <v>49</v>
      </c>
    </row>
    <row r="3920" spans="18:21" x14ac:dyDescent="0.3">
      <c r="R3920">
        <v>65</v>
      </c>
      <c r="S3920" t="s">
        <v>49</v>
      </c>
      <c r="T3920">
        <v>81</v>
      </c>
      <c r="U3920" t="s">
        <v>49</v>
      </c>
    </row>
    <row r="3921" spans="18:21" x14ac:dyDescent="0.3">
      <c r="R3921">
        <v>491</v>
      </c>
      <c r="S3921" t="s">
        <v>49</v>
      </c>
      <c r="T3921">
        <v>157</v>
      </c>
      <c r="U3921" t="s">
        <v>49</v>
      </c>
    </row>
    <row r="3922" spans="18:21" x14ac:dyDescent="0.3">
      <c r="R3922">
        <v>432</v>
      </c>
      <c r="S3922" t="s">
        <v>49</v>
      </c>
      <c r="T3922">
        <v>194</v>
      </c>
      <c r="U3922" t="s">
        <v>49</v>
      </c>
    </row>
    <row r="3923" spans="18:21" x14ac:dyDescent="0.3">
      <c r="R3923">
        <v>102</v>
      </c>
      <c r="S3923" t="s">
        <v>49</v>
      </c>
      <c r="T3923">
        <v>129</v>
      </c>
      <c r="U3923" t="s">
        <v>49</v>
      </c>
    </row>
    <row r="3924" spans="18:21" x14ac:dyDescent="0.3">
      <c r="R3924">
        <v>264</v>
      </c>
      <c r="S3924" t="s">
        <v>49</v>
      </c>
      <c r="T3924">
        <v>219</v>
      </c>
      <c r="U3924" t="s">
        <v>49</v>
      </c>
    </row>
    <row r="3925" spans="18:21" x14ac:dyDescent="0.3">
      <c r="R3925">
        <v>75</v>
      </c>
      <c r="S3925" t="s">
        <v>49</v>
      </c>
      <c r="T3925">
        <v>475</v>
      </c>
      <c r="U3925" t="s">
        <v>49</v>
      </c>
    </row>
    <row r="3926" spans="18:21" x14ac:dyDescent="0.3">
      <c r="R3926">
        <v>106</v>
      </c>
      <c r="S3926" t="s">
        <v>49</v>
      </c>
      <c r="T3926">
        <v>359</v>
      </c>
      <c r="U3926" t="s">
        <v>49</v>
      </c>
    </row>
    <row r="3927" spans="18:21" x14ac:dyDescent="0.3">
      <c r="R3927">
        <v>81</v>
      </c>
      <c r="S3927" t="s">
        <v>49</v>
      </c>
      <c r="T3927">
        <v>168</v>
      </c>
      <c r="U3927" t="s">
        <v>49</v>
      </c>
    </row>
    <row r="3928" spans="18:21" x14ac:dyDescent="0.3">
      <c r="R3928">
        <v>89</v>
      </c>
      <c r="S3928" t="s">
        <v>49</v>
      </c>
      <c r="T3928">
        <v>148</v>
      </c>
      <c r="U3928" t="s">
        <v>49</v>
      </c>
    </row>
    <row r="3929" spans="18:21" x14ac:dyDescent="0.3">
      <c r="R3929">
        <v>95</v>
      </c>
      <c r="S3929" t="s">
        <v>49</v>
      </c>
      <c r="T3929">
        <v>197</v>
      </c>
      <c r="U3929" t="s">
        <v>49</v>
      </c>
    </row>
    <row r="3930" spans="18:21" x14ac:dyDescent="0.3">
      <c r="R3930">
        <v>322</v>
      </c>
      <c r="S3930" t="s">
        <v>49</v>
      </c>
      <c r="T3930">
        <v>42</v>
      </c>
      <c r="U3930" t="s">
        <v>49</v>
      </c>
    </row>
    <row r="3931" spans="18:21" x14ac:dyDescent="0.3">
      <c r="R3931">
        <v>94</v>
      </c>
      <c r="S3931" t="s">
        <v>49</v>
      </c>
      <c r="T3931">
        <v>118</v>
      </c>
      <c r="U3931" t="s">
        <v>49</v>
      </c>
    </row>
    <row r="3932" spans="18:21" x14ac:dyDescent="0.3">
      <c r="R3932">
        <v>417</v>
      </c>
      <c r="S3932" t="s">
        <v>55</v>
      </c>
      <c r="T3932">
        <v>299</v>
      </c>
      <c r="U3932" t="s">
        <v>49</v>
      </c>
    </row>
    <row r="3933" spans="18:21" x14ac:dyDescent="0.3">
      <c r="R3933">
        <v>567</v>
      </c>
      <c r="S3933" t="s">
        <v>55</v>
      </c>
      <c r="T3933">
        <v>198</v>
      </c>
      <c r="U3933" t="s">
        <v>49</v>
      </c>
    </row>
    <row r="3934" spans="18:21" x14ac:dyDescent="0.3">
      <c r="R3934">
        <v>600</v>
      </c>
      <c r="S3934" t="s">
        <v>55</v>
      </c>
      <c r="T3934">
        <v>361</v>
      </c>
      <c r="U3934" t="s">
        <v>49</v>
      </c>
    </row>
    <row r="3935" spans="18:21" x14ac:dyDescent="0.3">
      <c r="R3935">
        <v>5</v>
      </c>
      <c r="S3935" t="s">
        <v>49</v>
      </c>
      <c r="T3935">
        <v>217</v>
      </c>
      <c r="U3935" t="s">
        <v>49</v>
      </c>
    </row>
    <row r="3936" spans="18:21" x14ac:dyDescent="0.3">
      <c r="R3936">
        <v>464</v>
      </c>
      <c r="S3936" t="s">
        <v>49</v>
      </c>
      <c r="T3936">
        <v>25</v>
      </c>
      <c r="U3936" t="s">
        <v>49</v>
      </c>
    </row>
    <row r="3937" spans="18:21" x14ac:dyDescent="0.3">
      <c r="R3937">
        <v>222</v>
      </c>
      <c r="S3937" t="s">
        <v>49</v>
      </c>
      <c r="T3937">
        <v>129</v>
      </c>
      <c r="U3937" t="s">
        <v>49</v>
      </c>
    </row>
    <row r="3938" spans="18:21" x14ac:dyDescent="0.3">
      <c r="R3938">
        <v>469</v>
      </c>
      <c r="S3938" t="s">
        <v>55</v>
      </c>
      <c r="T3938">
        <v>592</v>
      </c>
      <c r="U3938" t="s">
        <v>49</v>
      </c>
    </row>
    <row r="3939" spans="18:21" x14ac:dyDescent="0.3">
      <c r="R3939">
        <v>99</v>
      </c>
      <c r="S3939" t="s">
        <v>49</v>
      </c>
      <c r="T3939">
        <v>331</v>
      </c>
      <c r="U3939" t="s">
        <v>49</v>
      </c>
    </row>
    <row r="3940" spans="18:21" x14ac:dyDescent="0.3">
      <c r="R3940">
        <v>297</v>
      </c>
      <c r="S3940" t="s">
        <v>49</v>
      </c>
      <c r="T3940">
        <v>353</v>
      </c>
      <c r="U3940" t="s">
        <v>49</v>
      </c>
    </row>
    <row r="3941" spans="18:21" x14ac:dyDescent="0.3">
      <c r="R3941">
        <v>41</v>
      </c>
      <c r="S3941" t="s">
        <v>49</v>
      </c>
      <c r="T3941">
        <v>256</v>
      </c>
      <c r="U3941" t="s">
        <v>49</v>
      </c>
    </row>
    <row r="3942" spans="18:21" x14ac:dyDescent="0.3">
      <c r="R3942">
        <v>390</v>
      </c>
      <c r="S3942" t="s">
        <v>49</v>
      </c>
      <c r="T3942">
        <v>340</v>
      </c>
      <c r="U3942" t="s">
        <v>49</v>
      </c>
    </row>
    <row r="3943" spans="18:21" x14ac:dyDescent="0.3">
      <c r="R3943">
        <v>535</v>
      </c>
      <c r="S3943" t="s">
        <v>49</v>
      </c>
      <c r="T3943">
        <v>101</v>
      </c>
      <c r="U3943" t="s">
        <v>49</v>
      </c>
    </row>
    <row r="3944" spans="18:21" x14ac:dyDescent="0.3">
      <c r="R3944">
        <v>269</v>
      </c>
      <c r="S3944" t="s">
        <v>55</v>
      </c>
      <c r="T3944">
        <v>599</v>
      </c>
      <c r="U3944" t="s">
        <v>49</v>
      </c>
    </row>
    <row r="3945" spans="18:21" x14ac:dyDescent="0.3">
      <c r="R3945">
        <v>1010</v>
      </c>
      <c r="S3945" t="s">
        <v>49</v>
      </c>
      <c r="T3945">
        <v>610</v>
      </c>
      <c r="U3945" t="s">
        <v>49</v>
      </c>
    </row>
    <row r="3946" spans="18:21" x14ac:dyDescent="0.3">
      <c r="R3946">
        <v>73</v>
      </c>
      <c r="S3946" t="s">
        <v>49</v>
      </c>
      <c r="T3946">
        <v>412</v>
      </c>
      <c r="U3946" t="s">
        <v>49</v>
      </c>
    </row>
    <row r="3947" spans="18:21" x14ac:dyDescent="0.3">
      <c r="R3947">
        <v>650</v>
      </c>
      <c r="S3947" t="s">
        <v>49</v>
      </c>
      <c r="T3947">
        <v>508</v>
      </c>
      <c r="U3947" t="s">
        <v>49</v>
      </c>
    </row>
    <row r="3948" spans="18:21" x14ac:dyDescent="0.3">
      <c r="R3948">
        <v>53</v>
      </c>
      <c r="S3948" t="s">
        <v>49</v>
      </c>
      <c r="T3948">
        <v>127</v>
      </c>
      <c r="U3948" t="s">
        <v>49</v>
      </c>
    </row>
    <row r="3949" spans="18:21" x14ac:dyDescent="0.3">
      <c r="R3949">
        <v>270</v>
      </c>
      <c r="S3949" t="s">
        <v>49</v>
      </c>
      <c r="T3949">
        <v>212</v>
      </c>
      <c r="U3949" t="s">
        <v>49</v>
      </c>
    </row>
    <row r="3950" spans="18:21" x14ac:dyDescent="0.3">
      <c r="R3950">
        <v>119</v>
      </c>
      <c r="S3950" t="s">
        <v>49</v>
      </c>
      <c r="T3950">
        <v>151</v>
      </c>
      <c r="U3950" t="s">
        <v>49</v>
      </c>
    </row>
    <row r="3951" spans="18:21" x14ac:dyDescent="0.3">
      <c r="R3951">
        <v>634</v>
      </c>
      <c r="S3951" t="s">
        <v>49</v>
      </c>
      <c r="T3951">
        <v>58</v>
      </c>
      <c r="U3951" t="s">
        <v>49</v>
      </c>
    </row>
    <row r="3952" spans="18:21" x14ac:dyDescent="0.3">
      <c r="R3952">
        <v>72</v>
      </c>
      <c r="S3952" t="s">
        <v>49</v>
      </c>
      <c r="T3952">
        <v>8</v>
      </c>
      <c r="U3952" t="s">
        <v>49</v>
      </c>
    </row>
    <row r="3953" spans="18:21" x14ac:dyDescent="0.3">
      <c r="R3953">
        <v>270</v>
      </c>
      <c r="S3953" t="s">
        <v>49</v>
      </c>
      <c r="T3953">
        <v>180</v>
      </c>
      <c r="U3953" t="s">
        <v>49</v>
      </c>
    </row>
    <row r="3954" spans="18:21" x14ac:dyDescent="0.3">
      <c r="R3954">
        <v>165</v>
      </c>
      <c r="S3954" t="s">
        <v>49</v>
      </c>
      <c r="T3954">
        <v>87</v>
      </c>
      <c r="U3954" t="s">
        <v>49</v>
      </c>
    </row>
    <row r="3955" spans="18:21" x14ac:dyDescent="0.3">
      <c r="R3955">
        <v>164</v>
      </c>
      <c r="S3955" t="s">
        <v>49</v>
      </c>
      <c r="T3955">
        <v>59</v>
      </c>
      <c r="U3955" t="s">
        <v>49</v>
      </c>
    </row>
    <row r="3956" spans="18:21" x14ac:dyDescent="0.3">
      <c r="R3956">
        <v>196</v>
      </c>
      <c r="S3956" t="s">
        <v>49</v>
      </c>
      <c r="T3956">
        <v>81</v>
      </c>
      <c r="U3956" t="s">
        <v>49</v>
      </c>
    </row>
    <row r="3957" spans="18:21" x14ac:dyDescent="0.3">
      <c r="R3957">
        <v>78</v>
      </c>
      <c r="S3957" t="s">
        <v>49</v>
      </c>
      <c r="T3957">
        <v>207</v>
      </c>
      <c r="U3957" t="s">
        <v>49</v>
      </c>
    </row>
    <row r="3958" spans="18:21" x14ac:dyDescent="0.3">
      <c r="R3958">
        <v>897</v>
      </c>
      <c r="S3958" t="s">
        <v>55</v>
      </c>
      <c r="T3958">
        <v>216</v>
      </c>
      <c r="U3958" t="s">
        <v>49</v>
      </c>
    </row>
    <row r="3959" spans="18:21" x14ac:dyDescent="0.3">
      <c r="R3959">
        <v>22</v>
      </c>
      <c r="S3959" t="s">
        <v>49</v>
      </c>
      <c r="T3959">
        <v>322</v>
      </c>
      <c r="U3959" t="s">
        <v>49</v>
      </c>
    </row>
    <row r="3960" spans="18:21" x14ac:dyDescent="0.3">
      <c r="R3960">
        <v>161</v>
      </c>
      <c r="S3960" t="s">
        <v>49</v>
      </c>
      <c r="T3960">
        <v>137</v>
      </c>
      <c r="U3960" t="s">
        <v>49</v>
      </c>
    </row>
    <row r="3961" spans="18:21" x14ac:dyDescent="0.3">
      <c r="R3961">
        <v>23</v>
      </c>
      <c r="S3961" t="s">
        <v>49</v>
      </c>
      <c r="T3961">
        <v>73</v>
      </c>
      <c r="U3961" t="s">
        <v>49</v>
      </c>
    </row>
    <row r="3962" spans="18:21" x14ac:dyDescent="0.3">
      <c r="R3962">
        <v>490</v>
      </c>
      <c r="S3962" t="s">
        <v>49</v>
      </c>
      <c r="T3962">
        <v>371</v>
      </c>
      <c r="U3962" t="s">
        <v>49</v>
      </c>
    </row>
    <row r="3963" spans="18:21" x14ac:dyDescent="0.3">
      <c r="R3963">
        <v>359</v>
      </c>
      <c r="S3963" t="s">
        <v>55</v>
      </c>
      <c r="T3963">
        <v>298</v>
      </c>
      <c r="U3963" t="s">
        <v>49</v>
      </c>
    </row>
    <row r="3964" spans="18:21" x14ac:dyDescent="0.3">
      <c r="R3964">
        <v>213</v>
      </c>
      <c r="S3964" t="s">
        <v>49</v>
      </c>
      <c r="T3964">
        <v>101</v>
      </c>
      <c r="U3964" t="s">
        <v>49</v>
      </c>
    </row>
    <row r="3965" spans="18:21" x14ac:dyDescent="0.3">
      <c r="R3965">
        <v>122</v>
      </c>
      <c r="S3965" t="s">
        <v>49</v>
      </c>
      <c r="T3965">
        <v>110</v>
      </c>
      <c r="U3965" t="s">
        <v>49</v>
      </c>
    </row>
    <row r="3966" spans="18:21" x14ac:dyDescent="0.3">
      <c r="R3966">
        <v>587</v>
      </c>
      <c r="S3966" t="s">
        <v>49</v>
      </c>
      <c r="T3966">
        <v>107</v>
      </c>
      <c r="U3966" t="s">
        <v>49</v>
      </c>
    </row>
    <row r="3967" spans="18:21" x14ac:dyDescent="0.3">
      <c r="R3967">
        <v>199</v>
      </c>
      <c r="S3967" t="s">
        <v>49</v>
      </c>
      <c r="T3967">
        <v>743</v>
      </c>
      <c r="U3967" t="s">
        <v>49</v>
      </c>
    </row>
    <row r="3968" spans="18:21" x14ac:dyDescent="0.3">
      <c r="R3968">
        <v>261</v>
      </c>
      <c r="S3968" t="s">
        <v>49</v>
      </c>
      <c r="T3968">
        <v>644</v>
      </c>
      <c r="U3968" t="s">
        <v>49</v>
      </c>
    </row>
    <row r="3969" spans="18:21" x14ac:dyDescent="0.3">
      <c r="R3969">
        <v>5</v>
      </c>
      <c r="S3969" t="s">
        <v>49</v>
      </c>
      <c r="T3969">
        <v>169</v>
      </c>
      <c r="U3969" t="s">
        <v>49</v>
      </c>
    </row>
    <row r="3970" spans="18:21" x14ac:dyDescent="0.3">
      <c r="R3970">
        <v>1531</v>
      </c>
      <c r="S3970" t="s">
        <v>49</v>
      </c>
      <c r="T3970">
        <v>380</v>
      </c>
      <c r="U3970" t="s">
        <v>49</v>
      </c>
    </row>
    <row r="3971" spans="18:21" x14ac:dyDescent="0.3">
      <c r="R3971">
        <v>92</v>
      </c>
      <c r="S3971" t="s">
        <v>49</v>
      </c>
      <c r="T3971">
        <v>238</v>
      </c>
      <c r="U3971" t="s">
        <v>49</v>
      </c>
    </row>
    <row r="3972" spans="18:21" x14ac:dyDescent="0.3">
      <c r="R3972">
        <v>179</v>
      </c>
      <c r="S3972" t="s">
        <v>49</v>
      </c>
      <c r="T3972">
        <v>514</v>
      </c>
      <c r="U3972" t="s">
        <v>49</v>
      </c>
    </row>
    <row r="3973" spans="18:21" x14ac:dyDescent="0.3">
      <c r="R3973">
        <v>41</v>
      </c>
      <c r="S3973" t="s">
        <v>49</v>
      </c>
      <c r="T3973">
        <v>128</v>
      </c>
      <c r="U3973" t="s">
        <v>49</v>
      </c>
    </row>
    <row r="3974" spans="18:21" x14ac:dyDescent="0.3">
      <c r="R3974">
        <v>197</v>
      </c>
      <c r="S3974" t="s">
        <v>49</v>
      </c>
      <c r="T3974">
        <v>130</v>
      </c>
      <c r="U3974" t="s">
        <v>49</v>
      </c>
    </row>
    <row r="3975" spans="18:21" x14ac:dyDescent="0.3">
      <c r="R3975">
        <v>144</v>
      </c>
      <c r="S3975" t="s">
        <v>49</v>
      </c>
      <c r="T3975">
        <v>131</v>
      </c>
      <c r="U3975" t="s">
        <v>49</v>
      </c>
    </row>
    <row r="3976" spans="18:21" x14ac:dyDescent="0.3">
      <c r="R3976">
        <v>255</v>
      </c>
      <c r="S3976" t="s">
        <v>49</v>
      </c>
      <c r="T3976">
        <v>111</v>
      </c>
      <c r="U3976" t="s">
        <v>49</v>
      </c>
    </row>
    <row r="3977" spans="18:21" x14ac:dyDescent="0.3">
      <c r="R3977">
        <v>56</v>
      </c>
      <c r="S3977" t="s">
        <v>49</v>
      </c>
      <c r="T3977">
        <v>169</v>
      </c>
      <c r="U3977" t="s">
        <v>49</v>
      </c>
    </row>
    <row r="3978" spans="18:21" x14ac:dyDescent="0.3">
      <c r="R3978">
        <v>20</v>
      </c>
      <c r="S3978" t="s">
        <v>49</v>
      </c>
      <c r="T3978">
        <v>346</v>
      </c>
      <c r="U3978" t="s">
        <v>49</v>
      </c>
    </row>
    <row r="3979" spans="18:21" x14ac:dyDescent="0.3">
      <c r="R3979">
        <v>331</v>
      </c>
      <c r="S3979" t="s">
        <v>49</v>
      </c>
      <c r="T3979">
        <v>205</v>
      </c>
      <c r="U3979" t="s">
        <v>49</v>
      </c>
    </row>
    <row r="3980" spans="18:21" x14ac:dyDescent="0.3">
      <c r="R3980">
        <v>216</v>
      </c>
      <c r="S3980" t="s">
        <v>55</v>
      </c>
      <c r="T3980">
        <v>1476</v>
      </c>
      <c r="U3980" t="s">
        <v>49</v>
      </c>
    </row>
    <row r="3981" spans="18:21" x14ac:dyDescent="0.3">
      <c r="R3981">
        <v>64</v>
      </c>
      <c r="S3981" t="s">
        <v>49</v>
      </c>
      <c r="T3981">
        <v>171</v>
      </c>
      <c r="U3981" t="s">
        <v>49</v>
      </c>
    </row>
    <row r="3982" spans="18:21" x14ac:dyDescent="0.3">
      <c r="R3982">
        <v>34</v>
      </c>
      <c r="S3982" t="s">
        <v>49</v>
      </c>
      <c r="T3982">
        <v>185</v>
      </c>
      <c r="U3982" t="s">
        <v>49</v>
      </c>
    </row>
    <row r="3983" spans="18:21" x14ac:dyDescent="0.3">
      <c r="R3983">
        <v>68</v>
      </c>
      <c r="S3983" t="s">
        <v>49</v>
      </c>
      <c r="T3983">
        <v>676</v>
      </c>
      <c r="U3983" t="s">
        <v>49</v>
      </c>
    </row>
    <row r="3984" spans="18:21" x14ac:dyDescent="0.3">
      <c r="R3984">
        <v>764</v>
      </c>
      <c r="S3984" t="s">
        <v>49</v>
      </c>
      <c r="T3984">
        <v>362</v>
      </c>
      <c r="U3984" t="s">
        <v>49</v>
      </c>
    </row>
    <row r="3985" spans="18:21" x14ac:dyDescent="0.3">
      <c r="R3985">
        <v>64</v>
      </c>
      <c r="S3985" t="s">
        <v>49</v>
      </c>
      <c r="T3985">
        <v>193</v>
      </c>
      <c r="U3985" t="s">
        <v>49</v>
      </c>
    </row>
    <row r="3986" spans="18:21" x14ac:dyDescent="0.3">
      <c r="R3986">
        <v>257</v>
      </c>
      <c r="S3986" t="s">
        <v>49</v>
      </c>
      <c r="T3986">
        <v>63</v>
      </c>
      <c r="U3986" t="s">
        <v>49</v>
      </c>
    </row>
    <row r="3987" spans="18:21" x14ac:dyDescent="0.3">
      <c r="R3987">
        <v>58</v>
      </c>
      <c r="S3987" t="s">
        <v>49</v>
      </c>
      <c r="T3987">
        <v>43</v>
      </c>
      <c r="U3987" t="s">
        <v>49</v>
      </c>
    </row>
    <row r="3988" spans="18:21" x14ac:dyDescent="0.3">
      <c r="R3988">
        <v>30</v>
      </c>
      <c r="S3988" t="s">
        <v>49</v>
      </c>
      <c r="T3988">
        <v>85</v>
      </c>
      <c r="U3988" t="s">
        <v>49</v>
      </c>
    </row>
    <row r="3989" spans="18:21" x14ac:dyDescent="0.3">
      <c r="R3989">
        <v>529</v>
      </c>
      <c r="S3989" t="s">
        <v>49</v>
      </c>
      <c r="T3989">
        <v>306</v>
      </c>
      <c r="U3989" t="s">
        <v>49</v>
      </c>
    </row>
    <row r="3990" spans="18:21" x14ac:dyDescent="0.3">
      <c r="R3990">
        <v>8</v>
      </c>
      <c r="S3990" t="s">
        <v>49</v>
      </c>
      <c r="T3990">
        <v>509</v>
      </c>
      <c r="U3990" t="s">
        <v>49</v>
      </c>
    </row>
    <row r="3991" spans="18:21" x14ac:dyDescent="0.3">
      <c r="R3991">
        <v>147</v>
      </c>
      <c r="S3991" t="s">
        <v>49</v>
      </c>
      <c r="T3991">
        <v>210</v>
      </c>
      <c r="U3991" t="s">
        <v>49</v>
      </c>
    </row>
    <row r="3992" spans="18:21" x14ac:dyDescent="0.3">
      <c r="R3992">
        <v>173</v>
      </c>
      <c r="S3992" t="s">
        <v>49</v>
      </c>
      <c r="T3992">
        <v>129</v>
      </c>
      <c r="U3992" t="s">
        <v>49</v>
      </c>
    </row>
    <row r="3993" spans="18:21" x14ac:dyDescent="0.3">
      <c r="R3993">
        <v>132</v>
      </c>
      <c r="S3993" t="s">
        <v>49</v>
      </c>
      <c r="T3993">
        <v>660</v>
      </c>
      <c r="U3993" t="s">
        <v>49</v>
      </c>
    </row>
    <row r="3994" spans="18:21" x14ac:dyDescent="0.3">
      <c r="R3994">
        <v>286</v>
      </c>
      <c r="S3994" t="s">
        <v>49</v>
      </c>
      <c r="T3994">
        <v>356</v>
      </c>
      <c r="U3994" t="s">
        <v>49</v>
      </c>
    </row>
    <row r="3995" spans="18:21" x14ac:dyDescent="0.3">
      <c r="R3995">
        <v>476</v>
      </c>
      <c r="S3995" t="s">
        <v>49</v>
      </c>
      <c r="T3995">
        <v>45</v>
      </c>
      <c r="U3995" t="s">
        <v>49</v>
      </c>
    </row>
    <row r="3996" spans="18:21" x14ac:dyDescent="0.3">
      <c r="R3996">
        <v>221</v>
      </c>
      <c r="S3996" t="s">
        <v>49</v>
      </c>
      <c r="T3996">
        <v>624</v>
      </c>
      <c r="U3996" t="s">
        <v>49</v>
      </c>
    </row>
    <row r="3997" spans="18:21" x14ac:dyDescent="0.3">
      <c r="R3997">
        <v>146</v>
      </c>
      <c r="S3997" t="s">
        <v>55</v>
      </c>
      <c r="T3997">
        <v>329</v>
      </c>
      <c r="U3997" t="s">
        <v>49</v>
      </c>
    </row>
    <row r="3998" spans="18:21" x14ac:dyDescent="0.3">
      <c r="R3998">
        <v>532</v>
      </c>
      <c r="S3998" t="s">
        <v>49</v>
      </c>
      <c r="T3998">
        <v>153</v>
      </c>
      <c r="U3998" t="s">
        <v>49</v>
      </c>
    </row>
    <row r="3999" spans="18:21" x14ac:dyDescent="0.3">
      <c r="R3999">
        <v>69</v>
      </c>
      <c r="S3999" t="s">
        <v>49</v>
      </c>
      <c r="T3999">
        <v>151</v>
      </c>
      <c r="U3999" t="s">
        <v>49</v>
      </c>
    </row>
    <row r="4000" spans="18:21" x14ac:dyDescent="0.3">
      <c r="R4000">
        <v>157</v>
      </c>
      <c r="S4000" t="s">
        <v>49</v>
      </c>
      <c r="T4000">
        <v>129</v>
      </c>
      <c r="U4000" t="s">
        <v>49</v>
      </c>
    </row>
    <row r="4001" spans="18:21" x14ac:dyDescent="0.3">
      <c r="R4001">
        <v>485</v>
      </c>
      <c r="S4001" t="s">
        <v>49</v>
      </c>
      <c r="T4001">
        <v>345</v>
      </c>
      <c r="U4001" t="s">
        <v>49</v>
      </c>
    </row>
    <row r="4002" spans="18:21" x14ac:dyDescent="0.3">
      <c r="R4002">
        <v>56</v>
      </c>
      <c r="S4002" t="s">
        <v>49</v>
      </c>
    </row>
    <row r="4003" spans="18:21" x14ac:dyDescent="0.3">
      <c r="R4003">
        <v>69</v>
      </c>
      <c r="S4003" t="s">
        <v>49</v>
      </c>
    </row>
    <row r="4004" spans="18:21" x14ac:dyDescent="0.3">
      <c r="R4004">
        <v>131</v>
      </c>
      <c r="S4004" t="s">
        <v>49</v>
      </c>
    </row>
    <row r="4005" spans="18:21" x14ac:dyDescent="0.3">
      <c r="R4005">
        <v>95</v>
      </c>
      <c r="S4005" t="s">
        <v>49</v>
      </c>
    </row>
    <row r="4006" spans="18:21" x14ac:dyDescent="0.3">
      <c r="R4006">
        <v>294</v>
      </c>
      <c r="S4006" t="s">
        <v>49</v>
      </c>
    </row>
    <row r="4007" spans="18:21" x14ac:dyDescent="0.3">
      <c r="R4007">
        <v>146</v>
      </c>
      <c r="S4007" t="s">
        <v>49</v>
      </c>
    </row>
    <row r="4008" spans="18:21" x14ac:dyDescent="0.3">
      <c r="R4008">
        <v>58</v>
      </c>
      <c r="S4008" t="s">
        <v>49</v>
      </c>
    </row>
    <row r="4009" spans="18:21" x14ac:dyDescent="0.3">
      <c r="R4009">
        <v>249</v>
      </c>
      <c r="S4009" t="s">
        <v>49</v>
      </c>
    </row>
    <row r="4010" spans="18:21" x14ac:dyDescent="0.3">
      <c r="R4010">
        <v>10</v>
      </c>
      <c r="S4010" t="s">
        <v>49</v>
      </c>
    </row>
    <row r="4011" spans="18:21" x14ac:dyDescent="0.3">
      <c r="R4011">
        <v>255</v>
      </c>
      <c r="S4011" t="s">
        <v>55</v>
      </c>
    </row>
    <row r="4012" spans="18:21" x14ac:dyDescent="0.3">
      <c r="R4012">
        <v>337</v>
      </c>
      <c r="S4012" t="s">
        <v>49</v>
      </c>
    </row>
    <row r="4013" spans="18:21" x14ac:dyDescent="0.3">
      <c r="R4013">
        <v>142</v>
      </c>
      <c r="S4013" t="s">
        <v>49</v>
      </c>
    </row>
    <row r="4014" spans="18:21" x14ac:dyDescent="0.3">
      <c r="R4014">
        <v>209</v>
      </c>
      <c r="S4014" t="s">
        <v>49</v>
      </c>
    </row>
    <row r="4015" spans="18:21" x14ac:dyDescent="0.3">
      <c r="R4015">
        <v>825</v>
      </c>
      <c r="S4015" t="s">
        <v>49</v>
      </c>
    </row>
    <row r="4016" spans="18:21" x14ac:dyDescent="0.3">
      <c r="R4016">
        <v>87</v>
      </c>
      <c r="S4016" t="s">
        <v>49</v>
      </c>
    </row>
    <row r="4017" spans="18:19" x14ac:dyDescent="0.3">
      <c r="R4017">
        <v>219</v>
      </c>
      <c r="S4017" t="s">
        <v>49</v>
      </c>
    </row>
    <row r="4018" spans="18:19" x14ac:dyDescent="0.3">
      <c r="R4018">
        <v>143</v>
      </c>
      <c r="S4018" t="s">
        <v>49</v>
      </c>
    </row>
    <row r="4019" spans="18:19" x14ac:dyDescent="0.3">
      <c r="R4019">
        <v>70</v>
      </c>
      <c r="S4019" t="s">
        <v>49</v>
      </c>
    </row>
    <row r="4020" spans="18:19" x14ac:dyDescent="0.3">
      <c r="R4020">
        <v>371</v>
      </c>
      <c r="S4020" t="s">
        <v>49</v>
      </c>
    </row>
    <row r="4021" spans="18:19" x14ac:dyDescent="0.3">
      <c r="R4021">
        <v>539</v>
      </c>
      <c r="S4021" t="s">
        <v>49</v>
      </c>
    </row>
    <row r="4022" spans="18:19" x14ac:dyDescent="0.3">
      <c r="R4022">
        <v>176</v>
      </c>
      <c r="S4022" t="s">
        <v>49</v>
      </c>
    </row>
    <row r="4023" spans="18:19" x14ac:dyDescent="0.3">
      <c r="R4023">
        <v>725</v>
      </c>
      <c r="S4023" t="s">
        <v>55</v>
      </c>
    </row>
    <row r="4024" spans="18:19" x14ac:dyDescent="0.3">
      <c r="R4024">
        <v>101</v>
      </c>
      <c r="S4024" t="s">
        <v>49</v>
      </c>
    </row>
    <row r="4025" spans="18:19" x14ac:dyDescent="0.3">
      <c r="R4025">
        <v>169</v>
      </c>
      <c r="S4025" t="s">
        <v>49</v>
      </c>
    </row>
    <row r="4026" spans="18:19" x14ac:dyDescent="0.3">
      <c r="R4026">
        <v>15</v>
      </c>
      <c r="S4026" t="s">
        <v>49</v>
      </c>
    </row>
    <row r="4027" spans="18:19" x14ac:dyDescent="0.3">
      <c r="R4027">
        <v>234</v>
      </c>
      <c r="S4027" t="s">
        <v>49</v>
      </c>
    </row>
    <row r="4028" spans="18:19" x14ac:dyDescent="0.3">
      <c r="R4028">
        <v>171</v>
      </c>
      <c r="S4028" t="s">
        <v>49</v>
      </c>
    </row>
    <row r="4029" spans="18:19" x14ac:dyDescent="0.3">
      <c r="R4029">
        <v>14</v>
      </c>
      <c r="S4029" t="s">
        <v>49</v>
      </c>
    </row>
    <row r="4030" spans="18:19" x14ac:dyDescent="0.3">
      <c r="R4030">
        <v>242</v>
      </c>
      <c r="S4030" t="s">
        <v>55</v>
      </c>
    </row>
    <row r="4031" spans="18:19" x14ac:dyDescent="0.3">
      <c r="R4031">
        <v>155</v>
      </c>
      <c r="S4031" t="s">
        <v>49</v>
      </c>
    </row>
    <row r="4032" spans="18:19" x14ac:dyDescent="0.3">
      <c r="R4032">
        <v>580</v>
      </c>
      <c r="S4032" t="s">
        <v>49</v>
      </c>
    </row>
    <row r="4033" spans="18:19" x14ac:dyDescent="0.3">
      <c r="R4033">
        <v>223</v>
      </c>
      <c r="S4033" t="s">
        <v>49</v>
      </c>
    </row>
    <row r="4034" spans="18:19" x14ac:dyDescent="0.3">
      <c r="R4034">
        <v>297</v>
      </c>
      <c r="S4034" t="s">
        <v>49</v>
      </c>
    </row>
    <row r="4035" spans="18:19" x14ac:dyDescent="0.3">
      <c r="R4035">
        <v>124</v>
      </c>
      <c r="S4035" t="s">
        <v>49</v>
      </c>
    </row>
    <row r="4036" spans="18:19" x14ac:dyDescent="0.3">
      <c r="R4036">
        <v>465</v>
      </c>
      <c r="S4036" t="s">
        <v>49</v>
      </c>
    </row>
    <row r="4037" spans="18:19" x14ac:dyDescent="0.3">
      <c r="R4037">
        <v>330</v>
      </c>
      <c r="S4037" t="s">
        <v>49</v>
      </c>
    </row>
    <row r="4038" spans="18:19" x14ac:dyDescent="0.3">
      <c r="R4038">
        <v>153</v>
      </c>
      <c r="S4038" t="s">
        <v>49</v>
      </c>
    </row>
    <row r="4039" spans="18:19" x14ac:dyDescent="0.3">
      <c r="R4039">
        <v>131</v>
      </c>
      <c r="S4039" t="s">
        <v>49</v>
      </c>
    </row>
    <row r="4040" spans="18:19" x14ac:dyDescent="0.3">
      <c r="R4040">
        <v>208</v>
      </c>
      <c r="S4040" t="s">
        <v>49</v>
      </c>
    </row>
    <row r="4041" spans="18:19" x14ac:dyDescent="0.3">
      <c r="R4041">
        <v>98</v>
      </c>
      <c r="S4041" t="s">
        <v>49</v>
      </c>
    </row>
    <row r="4042" spans="18:19" x14ac:dyDescent="0.3">
      <c r="R4042">
        <v>230</v>
      </c>
      <c r="S4042" t="s">
        <v>55</v>
      </c>
    </row>
    <row r="4043" spans="18:19" x14ac:dyDescent="0.3">
      <c r="R4043">
        <v>400</v>
      </c>
      <c r="S4043" t="s">
        <v>49</v>
      </c>
    </row>
    <row r="4044" spans="18:19" x14ac:dyDescent="0.3">
      <c r="R4044">
        <v>284</v>
      </c>
      <c r="S4044" t="s">
        <v>49</v>
      </c>
    </row>
    <row r="4045" spans="18:19" x14ac:dyDescent="0.3">
      <c r="R4045">
        <v>243</v>
      </c>
      <c r="S4045" t="s">
        <v>49</v>
      </c>
    </row>
    <row r="4046" spans="18:19" x14ac:dyDescent="0.3">
      <c r="R4046">
        <v>16</v>
      </c>
      <c r="S4046" t="s">
        <v>49</v>
      </c>
    </row>
    <row r="4047" spans="18:19" x14ac:dyDescent="0.3">
      <c r="R4047">
        <v>274</v>
      </c>
      <c r="S4047" t="s">
        <v>49</v>
      </c>
    </row>
    <row r="4048" spans="18:19" x14ac:dyDescent="0.3">
      <c r="R4048">
        <v>122</v>
      </c>
      <c r="S4048" t="s">
        <v>49</v>
      </c>
    </row>
    <row r="4049" spans="18:19" x14ac:dyDescent="0.3">
      <c r="R4049">
        <v>219</v>
      </c>
      <c r="S4049" t="s">
        <v>49</v>
      </c>
    </row>
    <row r="4050" spans="18:19" x14ac:dyDescent="0.3">
      <c r="R4050">
        <v>301</v>
      </c>
      <c r="S4050" t="s">
        <v>49</v>
      </c>
    </row>
    <row r="4051" spans="18:19" x14ac:dyDescent="0.3">
      <c r="R4051">
        <v>7</v>
      </c>
      <c r="S4051" t="s">
        <v>49</v>
      </c>
    </row>
    <row r="4052" spans="18:19" x14ac:dyDescent="0.3">
      <c r="R4052">
        <v>374</v>
      </c>
      <c r="S4052" t="s">
        <v>49</v>
      </c>
    </row>
    <row r="4053" spans="18:19" x14ac:dyDescent="0.3">
      <c r="R4053">
        <v>26</v>
      </c>
      <c r="S4053" t="s">
        <v>49</v>
      </c>
    </row>
    <row r="4054" spans="18:19" x14ac:dyDescent="0.3">
      <c r="R4054">
        <v>172</v>
      </c>
      <c r="S4054" t="s">
        <v>49</v>
      </c>
    </row>
    <row r="4055" spans="18:19" x14ac:dyDescent="0.3">
      <c r="R4055">
        <v>332</v>
      </c>
      <c r="S4055" t="s">
        <v>49</v>
      </c>
    </row>
    <row r="4056" spans="18:19" x14ac:dyDescent="0.3">
      <c r="R4056">
        <v>253</v>
      </c>
      <c r="S4056" t="s">
        <v>49</v>
      </c>
    </row>
    <row r="4057" spans="18:19" x14ac:dyDescent="0.3">
      <c r="R4057">
        <v>200</v>
      </c>
      <c r="S4057" t="s">
        <v>49</v>
      </c>
    </row>
    <row r="4058" spans="18:19" x14ac:dyDescent="0.3">
      <c r="R4058">
        <v>405</v>
      </c>
      <c r="S4058" t="s">
        <v>49</v>
      </c>
    </row>
    <row r="4059" spans="18:19" x14ac:dyDescent="0.3">
      <c r="R4059">
        <v>132</v>
      </c>
      <c r="S4059" t="s">
        <v>49</v>
      </c>
    </row>
    <row r="4060" spans="18:19" x14ac:dyDescent="0.3">
      <c r="R4060">
        <v>89</v>
      </c>
      <c r="S4060" t="s">
        <v>49</v>
      </c>
    </row>
    <row r="4061" spans="18:19" x14ac:dyDescent="0.3">
      <c r="R4061">
        <v>86</v>
      </c>
      <c r="S4061" t="s">
        <v>49</v>
      </c>
    </row>
    <row r="4062" spans="18:19" x14ac:dyDescent="0.3">
      <c r="R4062">
        <v>147</v>
      </c>
      <c r="S4062" t="s">
        <v>49</v>
      </c>
    </row>
    <row r="4063" spans="18:19" x14ac:dyDescent="0.3">
      <c r="R4063">
        <v>369</v>
      </c>
      <c r="S4063" t="s">
        <v>55</v>
      </c>
    </row>
    <row r="4064" spans="18:19" x14ac:dyDescent="0.3">
      <c r="R4064">
        <v>64</v>
      </c>
      <c r="S4064" t="s">
        <v>49</v>
      </c>
    </row>
    <row r="4065" spans="18:19" x14ac:dyDescent="0.3">
      <c r="R4065">
        <v>98</v>
      </c>
      <c r="S4065" t="s">
        <v>49</v>
      </c>
    </row>
    <row r="4066" spans="18:19" x14ac:dyDescent="0.3">
      <c r="R4066">
        <v>66</v>
      </c>
      <c r="S4066" t="s">
        <v>49</v>
      </c>
    </row>
    <row r="4067" spans="18:19" x14ac:dyDescent="0.3">
      <c r="R4067">
        <v>149</v>
      </c>
      <c r="S4067" t="s">
        <v>49</v>
      </c>
    </row>
    <row r="4068" spans="18:19" x14ac:dyDescent="0.3">
      <c r="R4068">
        <v>240</v>
      </c>
      <c r="S4068" t="s">
        <v>49</v>
      </c>
    </row>
    <row r="4069" spans="18:19" x14ac:dyDescent="0.3">
      <c r="R4069">
        <v>87</v>
      </c>
      <c r="S4069" t="s">
        <v>49</v>
      </c>
    </row>
    <row r="4070" spans="18:19" x14ac:dyDescent="0.3">
      <c r="R4070">
        <v>816</v>
      </c>
      <c r="S4070" t="s">
        <v>49</v>
      </c>
    </row>
    <row r="4071" spans="18:19" x14ac:dyDescent="0.3">
      <c r="R4071">
        <v>155</v>
      </c>
      <c r="S4071" t="s">
        <v>49</v>
      </c>
    </row>
    <row r="4072" spans="18:19" x14ac:dyDescent="0.3">
      <c r="R4072">
        <v>106</v>
      </c>
      <c r="S4072" t="s">
        <v>49</v>
      </c>
    </row>
    <row r="4073" spans="18:19" x14ac:dyDescent="0.3">
      <c r="R4073">
        <v>73</v>
      </c>
      <c r="S4073" t="s">
        <v>49</v>
      </c>
    </row>
    <row r="4074" spans="18:19" x14ac:dyDescent="0.3">
      <c r="R4074">
        <v>574</v>
      </c>
      <c r="S4074" t="s">
        <v>49</v>
      </c>
    </row>
    <row r="4075" spans="18:19" x14ac:dyDescent="0.3">
      <c r="R4075">
        <v>8</v>
      </c>
      <c r="S4075" t="s">
        <v>49</v>
      </c>
    </row>
    <row r="4076" spans="18:19" x14ac:dyDescent="0.3">
      <c r="R4076">
        <v>14</v>
      </c>
      <c r="S4076" t="s">
        <v>49</v>
      </c>
    </row>
    <row r="4077" spans="18:19" x14ac:dyDescent="0.3">
      <c r="R4077">
        <v>731</v>
      </c>
      <c r="S4077" t="s">
        <v>49</v>
      </c>
    </row>
    <row r="4078" spans="18:19" x14ac:dyDescent="0.3">
      <c r="R4078">
        <v>208</v>
      </c>
      <c r="S4078" t="s">
        <v>49</v>
      </c>
    </row>
    <row r="4079" spans="18:19" x14ac:dyDescent="0.3">
      <c r="R4079">
        <v>821</v>
      </c>
      <c r="S4079" t="s">
        <v>49</v>
      </c>
    </row>
    <row r="4080" spans="18:19" x14ac:dyDescent="0.3">
      <c r="R4080">
        <v>137</v>
      </c>
      <c r="S4080" t="s">
        <v>49</v>
      </c>
    </row>
    <row r="4081" spans="18:19" x14ac:dyDescent="0.3">
      <c r="R4081">
        <v>101</v>
      </c>
      <c r="S4081" t="s">
        <v>49</v>
      </c>
    </row>
    <row r="4082" spans="18:19" x14ac:dyDescent="0.3">
      <c r="R4082">
        <v>173</v>
      </c>
      <c r="S4082" t="s">
        <v>49</v>
      </c>
    </row>
    <row r="4083" spans="18:19" x14ac:dyDescent="0.3">
      <c r="R4083">
        <v>582</v>
      </c>
      <c r="S4083" t="s">
        <v>49</v>
      </c>
    </row>
    <row r="4084" spans="18:19" x14ac:dyDescent="0.3">
      <c r="R4084">
        <v>676</v>
      </c>
      <c r="S4084" t="s">
        <v>49</v>
      </c>
    </row>
    <row r="4085" spans="18:19" x14ac:dyDescent="0.3">
      <c r="R4085">
        <v>384</v>
      </c>
      <c r="S4085" t="s">
        <v>49</v>
      </c>
    </row>
    <row r="4086" spans="18:19" x14ac:dyDescent="0.3">
      <c r="R4086">
        <v>62</v>
      </c>
      <c r="S4086" t="s">
        <v>49</v>
      </c>
    </row>
    <row r="4087" spans="18:19" x14ac:dyDescent="0.3">
      <c r="R4087">
        <v>295</v>
      </c>
      <c r="S4087" t="s">
        <v>49</v>
      </c>
    </row>
    <row r="4088" spans="18:19" x14ac:dyDescent="0.3">
      <c r="R4088">
        <v>241</v>
      </c>
      <c r="S4088" t="s">
        <v>49</v>
      </c>
    </row>
    <row r="4089" spans="18:19" x14ac:dyDescent="0.3">
      <c r="R4089">
        <v>132</v>
      </c>
      <c r="S4089" t="s">
        <v>49</v>
      </c>
    </row>
    <row r="4090" spans="18:19" x14ac:dyDescent="0.3">
      <c r="R4090">
        <v>175</v>
      </c>
      <c r="S4090" t="s">
        <v>49</v>
      </c>
    </row>
    <row r="4091" spans="18:19" x14ac:dyDescent="0.3">
      <c r="R4091">
        <v>648</v>
      </c>
      <c r="S4091" t="s">
        <v>55</v>
      </c>
    </row>
    <row r="4092" spans="18:19" x14ac:dyDescent="0.3">
      <c r="R4092">
        <v>251</v>
      </c>
      <c r="S4092" t="s">
        <v>55</v>
      </c>
    </row>
    <row r="4093" spans="18:19" x14ac:dyDescent="0.3">
      <c r="R4093">
        <v>184</v>
      </c>
      <c r="S4093" t="s">
        <v>49</v>
      </c>
    </row>
    <row r="4094" spans="18:19" x14ac:dyDescent="0.3">
      <c r="R4094">
        <v>119</v>
      </c>
      <c r="S4094" t="s">
        <v>49</v>
      </c>
    </row>
    <row r="4095" spans="18:19" x14ac:dyDescent="0.3">
      <c r="R4095">
        <v>417</v>
      </c>
      <c r="S4095" t="s">
        <v>55</v>
      </c>
    </row>
    <row r="4096" spans="18:19" x14ac:dyDescent="0.3">
      <c r="R4096">
        <v>95</v>
      </c>
      <c r="S4096" t="s">
        <v>49</v>
      </c>
    </row>
    <row r="4097" spans="18:19" x14ac:dyDescent="0.3">
      <c r="R4097">
        <v>125</v>
      </c>
      <c r="S4097" t="s">
        <v>49</v>
      </c>
    </row>
    <row r="4098" spans="18:19" x14ac:dyDescent="0.3">
      <c r="R4098">
        <v>207</v>
      </c>
      <c r="S4098" t="s">
        <v>49</v>
      </c>
    </row>
    <row r="4099" spans="18:19" x14ac:dyDescent="0.3">
      <c r="R4099">
        <v>162</v>
      </c>
      <c r="S4099" t="s">
        <v>49</v>
      </c>
    </row>
    <row r="4100" spans="18:19" x14ac:dyDescent="0.3">
      <c r="R4100">
        <v>176</v>
      </c>
      <c r="S4100" t="s">
        <v>49</v>
      </c>
    </row>
    <row r="4101" spans="18:19" x14ac:dyDescent="0.3">
      <c r="R4101">
        <v>107</v>
      </c>
      <c r="S4101" t="s">
        <v>49</v>
      </c>
    </row>
    <row r="4102" spans="18:19" x14ac:dyDescent="0.3">
      <c r="R4102">
        <v>28</v>
      </c>
      <c r="S4102" t="s">
        <v>49</v>
      </c>
    </row>
    <row r="4103" spans="18:19" x14ac:dyDescent="0.3">
      <c r="R4103">
        <v>1231</v>
      </c>
      <c r="S4103" t="s">
        <v>49</v>
      </c>
    </row>
    <row r="4104" spans="18:19" x14ac:dyDescent="0.3">
      <c r="R4104">
        <v>200</v>
      </c>
      <c r="S4104" t="s">
        <v>49</v>
      </c>
    </row>
    <row r="4105" spans="18:19" x14ac:dyDescent="0.3">
      <c r="R4105">
        <v>103</v>
      </c>
      <c r="S4105" t="s">
        <v>49</v>
      </c>
    </row>
    <row r="4106" spans="18:19" x14ac:dyDescent="0.3">
      <c r="R4106">
        <v>150</v>
      </c>
      <c r="S4106" t="s">
        <v>49</v>
      </c>
    </row>
    <row r="4107" spans="18:19" x14ac:dyDescent="0.3">
      <c r="R4107">
        <v>108</v>
      </c>
      <c r="S4107" t="s">
        <v>49</v>
      </c>
    </row>
    <row r="4108" spans="18:19" x14ac:dyDescent="0.3">
      <c r="R4108">
        <v>124</v>
      </c>
      <c r="S4108" t="s">
        <v>49</v>
      </c>
    </row>
    <row r="4109" spans="18:19" x14ac:dyDescent="0.3">
      <c r="R4109">
        <v>309</v>
      </c>
      <c r="S4109" t="s">
        <v>49</v>
      </c>
    </row>
    <row r="4110" spans="18:19" x14ac:dyDescent="0.3">
      <c r="R4110">
        <v>353</v>
      </c>
      <c r="S4110" t="s">
        <v>55</v>
      </c>
    </row>
    <row r="4111" spans="18:19" x14ac:dyDescent="0.3">
      <c r="R4111">
        <v>742</v>
      </c>
      <c r="S4111" t="s">
        <v>49</v>
      </c>
    </row>
    <row r="4112" spans="18:19" x14ac:dyDescent="0.3">
      <c r="R4112">
        <v>200</v>
      </c>
      <c r="S4112" t="s">
        <v>49</v>
      </c>
    </row>
    <row r="4113" spans="18:19" x14ac:dyDescent="0.3">
      <c r="R4113">
        <v>177</v>
      </c>
      <c r="S4113" t="s">
        <v>49</v>
      </c>
    </row>
    <row r="4114" spans="18:19" x14ac:dyDescent="0.3">
      <c r="R4114">
        <v>151</v>
      </c>
      <c r="S4114" t="s">
        <v>49</v>
      </c>
    </row>
    <row r="4115" spans="18:19" x14ac:dyDescent="0.3">
      <c r="R4115">
        <v>147</v>
      </c>
      <c r="S4115" t="s">
        <v>49</v>
      </c>
    </row>
    <row r="4116" spans="18:19" x14ac:dyDescent="0.3">
      <c r="R4116">
        <v>193</v>
      </c>
      <c r="S4116" t="s">
        <v>49</v>
      </c>
    </row>
    <row r="4117" spans="18:19" x14ac:dyDescent="0.3">
      <c r="R4117">
        <v>112</v>
      </c>
      <c r="S4117" t="s">
        <v>49</v>
      </c>
    </row>
    <row r="4118" spans="18:19" x14ac:dyDescent="0.3">
      <c r="R4118">
        <v>108</v>
      </c>
      <c r="S4118" t="s">
        <v>49</v>
      </c>
    </row>
    <row r="4119" spans="18:19" x14ac:dyDescent="0.3">
      <c r="R4119">
        <v>107</v>
      </c>
      <c r="S4119" t="s">
        <v>55</v>
      </c>
    </row>
    <row r="4120" spans="18:19" x14ac:dyDescent="0.3">
      <c r="R4120">
        <v>106</v>
      </c>
      <c r="S4120" t="s">
        <v>49</v>
      </c>
    </row>
    <row r="4121" spans="18:19" x14ac:dyDescent="0.3">
      <c r="R4121">
        <v>463</v>
      </c>
      <c r="S4121" t="s">
        <v>49</v>
      </c>
    </row>
    <row r="4122" spans="18:19" x14ac:dyDescent="0.3">
      <c r="R4122">
        <v>131</v>
      </c>
      <c r="S4122" t="s">
        <v>49</v>
      </c>
    </row>
    <row r="4123" spans="18:19" x14ac:dyDescent="0.3">
      <c r="R4123">
        <v>140</v>
      </c>
      <c r="S4123" t="s">
        <v>49</v>
      </c>
    </row>
    <row r="4124" spans="18:19" x14ac:dyDescent="0.3">
      <c r="R4124">
        <v>163</v>
      </c>
      <c r="S4124" t="s">
        <v>49</v>
      </c>
    </row>
    <row r="4125" spans="18:19" x14ac:dyDescent="0.3">
      <c r="R4125">
        <v>2456</v>
      </c>
      <c r="S4125" t="s">
        <v>55</v>
      </c>
    </row>
    <row r="4126" spans="18:19" x14ac:dyDescent="0.3">
      <c r="R4126">
        <v>76</v>
      </c>
      <c r="S4126" t="s">
        <v>55</v>
      </c>
    </row>
    <row r="4127" spans="18:19" x14ac:dyDescent="0.3">
      <c r="R4127">
        <v>435</v>
      </c>
      <c r="S4127" t="s">
        <v>55</v>
      </c>
    </row>
    <row r="4128" spans="18:19" x14ac:dyDescent="0.3">
      <c r="R4128">
        <v>302</v>
      </c>
      <c r="S4128" t="s">
        <v>49</v>
      </c>
    </row>
    <row r="4129" spans="18:19" x14ac:dyDescent="0.3">
      <c r="R4129">
        <v>306</v>
      </c>
      <c r="S4129" t="s">
        <v>49</v>
      </c>
    </row>
    <row r="4130" spans="18:19" x14ac:dyDescent="0.3">
      <c r="R4130">
        <v>259</v>
      </c>
      <c r="S4130" t="s">
        <v>49</v>
      </c>
    </row>
    <row r="4131" spans="18:19" x14ac:dyDescent="0.3">
      <c r="R4131">
        <v>502</v>
      </c>
      <c r="S4131" t="s">
        <v>49</v>
      </c>
    </row>
    <row r="4132" spans="18:19" x14ac:dyDescent="0.3">
      <c r="R4132">
        <v>72</v>
      </c>
      <c r="S4132" t="s">
        <v>49</v>
      </c>
    </row>
    <row r="4133" spans="18:19" x14ac:dyDescent="0.3">
      <c r="R4133">
        <v>265</v>
      </c>
      <c r="S4133" t="s">
        <v>49</v>
      </c>
    </row>
    <row r="4134" spans="18:19" x14ac:dyDescent="0.3">
      <c r="R4134">
        <v>413</v>
      </c>
      <c r="S4134" t="s">
        <v>49</v>
      </c>
    </row>
    <row r="4135" spans="18:19" x14ac:dyDescent="0.3">
      <c r="R4135">
        <v>756</v>
      </c>
      <c r="S4135" t="s">
        <v>49</v>
      </c>
    </row>
    <row r="4136" spans="18:19" x14ac:dyDescent="0.3">
      <c r="R4136">
        <v>241</v>
      </c>
      <c r="S4136" t="s">
        <v>49</v>
      </c>
    </row>
    <row r="4137" spans="18:19" x14ac:dyDescent="0.3">
      <c r="R4137">
        <v>258</v>
      </c>
      <c r="S4137" t="s">
        <v>49</v>
      </c>
    </row>
    <row r="4138" spans="18:19" x14ac:dyDescent="0.3">
      <c r="R4138">
        <v>137</v>
      </c>
      <c r="S4138" t="s">
        <v>49</v>
      </c>
    </row>
    <row r="4139" spans="18:19" x14ac:dyDescent="0.3">
      <c r="R4139">
        <v>48</v>
      </c>
      <c r="S4139" t="s">
        <v>49</v>
      </c>
    </row>
    <row r="4140" spans="18:19" x14ac:dyDescent="0.3">
      <c r="R4140">
        <v>283</v>
      </c>
      <c r="S4140" t="s">
        <v>49</v>
      </c>
    </row>
    <row r="4141" spans="18:19" x14ac:dyDescent="0.3">
      <c r="R4141">
        <v>247</v>
      </c>
      <c r="S4141" t="s">
        <v>49</v>
      </c>
    </row>
    <row r="4142" spans="18:19" x14ac:dyDescent="0.3">
      <c r="R4142">
        <v>193</v>
      </c>
      <c r="S4142" t="s">
        <v>49</v>
      </c>
    </row>
    <row r="4143" spans="18:19" x14ac:dyDescent="0.3">
      <c r="R4143">
        <v>129</v>
      </c>
      <c r="S4143" t="s">
        <v>49</v>
      </c>
    </row>
    <row r="4144" spans="18:19" x14ac:dyDescent="0.3">
      <c r="R4144">
        <v>209</v>
      </c>
      <c r="S4144" t="s">
        <v>49</v>
      </c>
    </row>
    <row r="4145" spans="18:19" x14ac:dyDescent="0.3">
      <c r="R4145">
        <v>31</v>
      </c>
      <c r="S4145" t="s">
        <v>49</v>
      </c>
    </row>
    <row r="4146" spans="18:19" x14ac:dyDescent="0.3">
      <c r="R4146">
        <v>88</v>
      </c>
      <c r="S4146" t="s">
        <v>49</v>
      </c>
    </row>
    <row r="4147" spans="18:19" x14ac:dyDescent="0.3">
      <c r="R4147">
        <v>22</v>
      </c>
      <c r="S4147" t="s">
        <v>49</v>
      </c>
    </row>
    <row r="4148" spans="18:19" x14ac:dyDescent="0.3">
      <c r="R4148">
        <v>234</v>
      </c>
      <c r="S4148" t="s">
        <v>49</v>
      </c>
    </row>
    <row r="4149" spans="18:19" x14ac:dyDescent="0.3">
      <c r="R4149">
        <v>23</v>
      </c>
      <c r="S4149" t="s">
        <v>49</v>
      </c>
    </row>
    <row r="4150" spans="18:19" x14ac:dyDescent="0.3">
      <c r="R4150">
        <v>353</v>
      </c>
      <c r="S4150" t="s">
        <v>55</v>
      </c>
    </row>
    <row r="4151" spans="18:19" x14ac:dyDescent="0.3">
      <c r="R4151">
        <v>221</v>
      </c>
      <c r="S4151" t="s">
        <v>49</v>
      </c>
    </row>
    <row r="4152" spans="18:19" x14ac:dyDescent="0.3">
      <c r="R4152">
        <v>196</v>
      </c>
      <c r="S4152" t="s">
        <v>49</v>
      </c>
    </row>
    <row r="4153" spans="18:19" x14ac:dyDescent="0.3">
      <c r="R4153">
        <v>395</v>
      </c>
      <c r="S4153" t="s">
        <v>49</v>
      </c>
    </row>
    <row r="4154" spans="18:19" x14ac:dyDescent="0.3">
      <c r="R4154">
        <v>126</v>
      </c>
      <c r="S4154" t="s">
        <v>49</v>
      </c>
    </row>
    <row r="4155" spans="18:19" x14ac:dyDescent="0.3">
      <c r="R4155">
        <v>13</v>
      </c>
      <c r="S4155" t="s">
        <v>49</v>
      </c>
    </row>
    <row r="4156" spans="18:19" x14ac:dyDescent="0.3">
      <c r="R4156">
        <v>170</v>
      </c>
      <c r="S4156" t="s">
        <v>49</v>
      </c>
    </row>
    <row r="4157" spans="18:19" x14ac:dyDescent="0.3">
      <c r="R4157">
        <v>20</v>
      </c>
      <c r="S4157" t="s">
        <v>49</v>
      </c>
    </row>
    <row r="4158" spans="18:19" x14ac:dyDescent="0.3">
      <c r="R4158">
        <v>358</v>
      </c>
      <c r="S4158" t="s">
        <v>49</v>
      </c>
    </row>
    <row r="4159" spans="18:19" x14ac:dyDescent="0.3">
      <c r="R4159">
        <v>159</v>
      </c>
      <c r="S4159" t="s">
        <v>49</v>
      </c>
    </row>
    <row r="4160" spans="18:19" x14ac:dyDescent="0.3">
      <c r="R4160">
        <v>225</v>
      </c>
      <c r="S4160" t="s">
        <v>49</v>
      </c>
    </row>
    <row r="4161" spans="18:19" x14ac:dyDescent="0.3">
      <c r="R4161">
        <v>493</v>
      </c>
      <c r="S4161" t="s">
        <v>55</v>
      </c>
    </row>
    <row r="4162" spans="18:19" x14ac:dyDescent="0.3">
      <c r="R4162">
        <v>585</v>
      </c>
      <c r="S4162" t="s">
        <v>55</v>
      </c>
    </row>
    <row r="4163" spans="18:19" x14ac:dyDescent="0.3">
      <c r="R4163">
        <v>13</v>
      </c>
      <c r="S4163" t="s">
        <v>49</v>
      </c>
    </row>
    <row r="4164" spans="18:19" x14ac:dyDescent="0.3">
      <c r="R4164">
        <v>26</v>
      </c>
      <c r="S4164" t="s">
        <v>49</v>
      </c>
    </row>
    <row r="4165" spans="18:19" x14ac:dyDescent="0.3">
      <c r="R4165">
        <v>161</v>
      </c>
      <c r="S4165" t="s">
        <v>49</v>
      </c>
    </row>
    <row r="4166" spans="18:19" x14ac:dyDescent="0.3">
      <c r="R4166">
        <v>122</v>
      </c>
      <c r="S4166" t="s">
        <v>49</v>
      </c>
    </row>
    <row r="4167" spans="18:19" x14ac:dyDescent="0.3">
      <c r="R4167">
        <v>456</v>
      </c>
      <c r="S4167" t="s">
        <v>49</v>
      </c>
    </row>
    <row r="4168" spans="18:19" x14ac:dyDescent="0.3">
      <c r="R4168">
        <v>26</v>
      </c>
      <c r="S4168" t="s">
        <v>49</v>
      </c>
    </row>
    <row r="4169" spans="18:19" x14ac:dyDescent="0.3">
      <c r="R4169">
        <v>51</v>
      </c>
      <c r="S4169" t="s">
        <v>49</v>
      </c>
    </row>
    <row r="4170" spans="18:19" x14ac:dyDescent="0.3">
      <c r="R4170">
        <v>37</v>
      </c>
      <c r="S4170" t="s">
        <v>49</v>
      </c>
    </row>
    <row r="4171" spans="18:19" x14ac:dyDescent="0.3">
      <c r="R4171">
        <v>150</v>
      </c>
      <c r="S4171" t="s">
        <v>49</v>
      </c>
    </row>
    <row r="4172" spans="18:19" x14ac:dyDescent="0.3">
      <c r="R4172">
        <v>104</v>
      </c>
      <c r="S4172" t="s">
        <v>49</v>
      </c>
    </row>
    <row r="4173" spans="18:19" x14ac:dyDescent="0.3">
      <c r="R4173">
        <v>721</v>
      </c>
      <c r="S4173" t="s">
        <v>49</v>
      </c>
    </row>
    <row r="4174" spans="18:19" x14ac:dyDescent="0.3">
      <c r="R4174">
        <v>9</v>
      </c>
      <c r="S4174" t="s">
        <v>49</v>
      </c>
    </row>
    <row r="4175" spans="18:19" x14ac:dyDescent="0.3">
      <c r="R4175">
        <v>68</v>
      </c>
      <c r="S4175" t="s">
        <v>49</v>
      </c>
    </row>
    <row r="4176" spans="18:19" x14ac:dyDescent="0.3">
      <c r="R4176">
        <v>74</v>
      </c>
      <c r="S4176" t="s">
        <v>49</v>
      </c>
    </row>
    <row r="4177" spans="18:19" x14ac:dyDescent="0.3">
      <c r="R4177">
        <v>146</v>
      </c>
      <c r="S4177" t="s">
        <v>49</v>
      </c>
    </row>
    <row r="4178" spans="18:19" x14ac:dyDescent="0.3">
      <c r="R4178">
        <v>777</v>
      </c>
      <c r="S4178" t="s">
        <v>55</v>
      </c>
    </row>
    <row r="4179" spans="18:19" x14ac:dyDescent="0.3">
      <c r="R4179">
        <v>339</v>
      </c>
      <c r="S4179" t="s">
        <v>49</v>
      </c>
    </row>
    <row r="4180" spans="18:19" x14ac:dyDescent="0.3">
      <c r="R4180">
        <v>78</v>
      </c>
      <c r="S4180" t="s">
        <v>49</v>
      </c>
    </row>
    <row r="4181" spans="18:19" x14ac:dyDescent="0.3">
      <c r="R4181">
        <v>248</v>
      </c>
      <c r="S4181" t="s">
        <v>49</v>
      </c>
    </row>
    <row r="4182" spans="18:19" x14ac:dyDescent="0.3">
      <c r="R4182">
        <v>201</v>
      </c>
      <c r="S4182" t="s">
        <v>49</v>
      </c>
    </row>
    <row r="4183" spans="18:19" x14ac:dyDescent="0.3">
      <c r="R4183">
        <v>18</v>
      </c>
      <c r="S4183" t="s">
        <v>49</v>
      </c>
    </row>
    <row r="4184" spans="18:19" x14ac:dyDescent="0.3">
      <c r="R4184">
        <v>83</v>
      </c>
      <c r="S4184" t="s">
        <v>49</v>
      </c>
    </row>
    <row r="4185" spans="18:19" x14ac:dyDescent="0.3">
      <c r="R4185">
        <v>233</v>
      </c>
      <c r="S4185" t="s">
        <v>49</v>
      </c>
    </row>
    <row r="4186" spans="18:19" x14ac:dyDescent="0.3">
      <c r="R4186">
        <v>174</v>
      </c>
      <c r="S4186" t="s">
        <v>49</v>
      </c>
    </row>
    <row r="4187" spans="18:19" x14ac:dyDescent="0.3">
      <c r="R4187">
        <v>89</v>
      </c>
      <c r="S4187" t="s">
        <v>49</v>
      </c>
    </row>
    <row r="4188" spans="18:19" x14ac:dyDescent="0.3">
      <c r="R4188">
        <v>145</v>
      </c>
      <c r="S4188" t="s">
        <v>49</v>
      </c>
    </row>
    <row r="4189" spans="18:19" x14ac:dyDescent="0.3">
      <c r="R4189">
        <v>1017</v>
      </c>
      <c r="S4189" t="s">
        <v>49</v>
      </c>
    </row>
    <row r="4190" spans="18:19" x14ac:dyDescent="0.3">
      <c r="R4190">
        <v>548</v>
      </c>
      <c r="S4190" t="s">
        <v>49</v>
      </c>
    </row>
    <row r="4191" spans="18:19" x14ac:dyDescent="0.3">
      <c r="R4191">
        <v>213</v>
      </c>
      <c r="S4191" t="s">
        <v>49</v>
      </c>
    </row>
    <row r="4192" spans="18:19" x14ac:dyDescent="0.3">
      <c r="R4192">
        <v>210</v>
      </c>
      <c r="S4192" t="s">
        <v>49</v>
      </c>
    </row>
    <row r="4193" spans="18:19" x14ac:dyDescent="0.3">
      <c r="R4193">
        <v>224</v>
      </c>
      <c r="S4193" t="s">
        <v>49</v>
      </c>
    </row>
    <row r="4194" spans="18:19" x14ac:dyDescent="0.3">
      <c r="R4194">
        <v>541</v>
      </c>
      <c r="S4194" t="s">
        <v>49</v>
      </c>
    </row>
    <row r="4195" spans="18:19" x14ac:dyDescent="0.3">
      <c r="R4195">
        <v>104</v>
      </c>
      <c r="S4195" t="s">
        <v>49</v>
      </c>
    </row>
    <row r="4196" spans="18:19" x14ac:dyDescent="0.3">
      <c r="R4196">
        <v>171</v>
      </c>
      <c r="S4196" t="s">
        <v>55</v>
      </c>
    </row>
    <row r="4197" spans="18:19" x14ac:dyDescent="0.3">
      <c r="R4197">
        <v>387</v>
      </c>
      <c r="S4197" t="s">
        <v>49</v>
      </c>
    </row>
    <row r="4198" spans="18:19" x14ac:dyDescent="0.3">
      <c r="R4198">
        <v>830</v>
      </c>
      <c r="S4198" t="s">
        <v>55</v>
      </c>
    </row>
    <row r="4199" spans="18:19" x14ac:dyDescent="0.3">
      <c r="R4199">
        <v>57</v>
      </c>
      <c r="S4199" t="s">
        <v>49</v>
      </c>
    </row>
    <row r="4200" spans="18:19" x14ac:dyDescent="0.3">
      <c r="R4200">
        <v>97</v>
      </c>
      <c r="S4200" t="s">
        <v>55</v>
      </c>
    </row>
    <row r="4201" spans="18:19" x14ac:dyDescent="0.3">
      <c r="R4201">
        <v>474</v>
      </c>
      <c r="S4201" t="s">
        <v>49</v>
      </c>
    </row>
    <row r="4202" spans="18:19" x14ac:dyDescent="0.3">
      <c r="R4202">
        <v>115</v>
      </c>
      <c r="S4202" t="s">
        <v>49</v>
      </c>
    </row>
    <row r="4203" spans="18:19" x14ac:dyDescent="0.3">
      <c r="R4203">
        <v>153</v>
      </c>
      <c r="S4203" t="s">
        <v>49</v>
      </c>
    </row>
    <row r="4204" spans="18:19" x14ac:dyDescent="0.3">
      <c r="R4204">
        <v>106</v>
      </c>
      <c r="S4204" t="s">
        <v>49</v>
      </c>
    </row>
    <row r="4205" spans="18:19" x14ac:dyDescent="0.3">
      <c r="R4205">
        <v>645</v>
      </c>
      <c r="S4205" t="s">
        <v>49</v>
      </c>
    </row>
    <row r="4206" spans="18:19" x14ac:dyDescent="0.3">
      <c r="R4206">
        <v>210</v>
      </c>
      <c r="S4206" t="s">
        <v>49</v>
      </c>
    </row>
    <row r="4207" spans="18:19" x14ac:dyDescent="0.3">
      <c r="R4207">
        <v>97</v>
      </c>
      <c r="S4207" t="s">
        <v>49</v>
      </c>
    </row>
    <row r="4208" spans="18:19" x14ac:dyDescent="0.3">
      <c r="R4208">
        <v>52</v>
      </c>
      <c r="S4208" t="s">
        <v>49</v>
      </c>
    </row>
    <row r="4209" spans="18:19" x14ac:dyDescent="0.3">
      <c r="R4209">
        <v>223</v>
      </c>
      <c r="S4209" t="s">
        <v>49</v>
      </c>
    </row>
    <row r="4210" spans="18:19" x14ac:dyDescent="0.3">
      <c r="R4210">
        <v>126</v>
      </c>
      <c r="S4210" t="s">
        <v>49</v>
      </c>
    </row>
    <row r="4211" spans="18:19" x14ac:dyDescent="0.3">
      <c r="R4211">
        <v>1473</v>
      </c>
      <c r="S4211" t="s">
        <v>49</v>
      </c>
    </row>
    <row r="4212" spans="18:19" x14ac:dyDescent="0.3">
      <c r="R4212">
        <v>723</v>
      </c>
      <c r="S4212" t="s">
        <v>49</v>
      </c>
    </row>
    <row r="4213" spans="18:19" x14ac:dyDescent="0.3">
      <c r="R4213">
        <v>279</v>
      </c>
      <c r="S4213" t="s">
        <v>55</v>
      </c>
    </row>
    <row r="4214" spans="18:19" x14ac:dyDescent="0.3">
      <c r="R4214">
        <v>293</v>
      </c>
      <c r="S4214" t="s">
        <v>49</v>
      </c>
    </row>
    <row r="4215" spans="18:19" x14ac:dyDescent="0.3">
      <c r="R4215">
        <v>670</v>
      </c>
      <c r="S4215" t="s">
        <v>55</v>
      </c>
    </row>
    <row r="4216" spans="18:19" x14ac:dyDescent="0.3">
      <c r="R4216">
        <v>359</v>
      </c>
      <c r="S4216" t="s">
        <v>49</v>
      </c>
    </row>
    <row r="4217" spans="18:19" x14ac:dyDescent="0.3">
      <c r="R4217">
        <v>404</v>
      </c>
      <c r="S4217" t="s">
        <v>55</v>
      </c>
    </row>
    <row r="4218" spans="18:19" x14ac:dyDescent="0.3">
      <c r="R4218">
        <v>317</v>
      </c>
      <c r="S4218" t="s">
        <v>49</v>
      </c>
    </row>
    <row r="4219" spans="18:19" x14ac:dyDescent="0.3">
      <c r="R4219">
        <v>830</v>
      </c>
      <c r="S4219" t="s">
        <v>55</v>
      </c>
    </row>
    <row r="4220" spans="18:19" x14ac:dyDescent="0.3">
      <c r="R4220">
        <v>37</v>
      </c>
      <c r="S4220" t="s">
        <v>49</v>
      </c>
    </row>
    <row r="4221" spans="18:19" x14ac:dyDescent="0.3">
      <c r="R4221">
        <v>191</v>
      </c>
      <c r="S4221" t="s">
        <v>49</v>
      </c>
    </row>
    <row r="4222" spans="18:19" x14ac:dyDescent="0.3">
      <c r="R4222">
        <v>767</v>
      </c>
      <c r="S4222" t="s">
        <v>55</v>
      </c>
    </row>
    <row r="4223" spans="18:19" x14ac:dyDescent="0.3">
      <c r="R4223">
        <v>168</v>
      </c>
      <c r="S4223" t="s">
        <v>49</v>
      </c>
    </row>
    <row r="4224" spans="18:19" x14ac:dyDescent="0.3">
      <c r="R4224">
        <v>89</v>
      </c>
      <c r="S4224" t="s">
        <v>49</v>
      </c>
    </row>
    <row r="4225" spans="18:19" x14ac:dyDescent="0.3">
      <c r="R4225">
        <v>746</v>
      </c>
      <c r="S4225" t="s">
        <v>49</v>
      </c>
    </row>
    <row r="4226" spans="18:19" x14ac:dyDescent="0.3">
      <c r="R4226">
        <v>225</v>
      </c>
      <c r="S4226" t="s">
        <v>55</v>
      </c>
    </row>
    <row r="4227" spans="18:19" x14ac:dyDescent="0.3">
      <c r="R4227">
        <v>256</v>
      </c>
      <c r="S4227" t="s">
        <v>55</v>
      </c>
    </row>
    <row r="4228" spans="18:19" x14ac:dyDescent="0.3">
      <c r="R4228">
        <v>219</v>
      </c>
      <c r="S4228" t="s">
        <v>49</v>
      </c>
    </row>
    <row r="4229" spans="18:19" x14ac:dyDescent="0.3">
      <c r="R4229">
        <v>211</v>
      </c>
      <c r="S4229" t="s">
        <v>49</v>
      </c>
    </row>
    <row r="4230" spans="18:19" x14ac:dyDescent="0.3">
      <c r="R4230">
        <v>177</v>
      </c>
      <c r="S4230" t="s">
        <v>49</v>
      </c>
    </row>
    <row r="4231" spans="18:19" x14ac:dyDescent="0.3">
      <c r="R4231">
        <v>216</v>
      </c>
      <c r="S4231" t="s">
        <v>55</v>
      </c>
    </row>
    <row r="4232" spans="18:19" x14ac:dyDescent="0.3">
      <c r="R4232">
        <v>106</v>
      </c>
      <c r="S4232" t="s">
        <v>49</v>
      </c>
    </row>
    <row r="4233" spans="18:19" x14ac:dyDescent="0.3">
      <c r="R4233">
        <v>869</v>
      </c>
      <c r="S4233" t="s">
        <v>55</v>
      </c>
    </row>
    <row r="4234" spans="18:19" x14ac:dyDescent="0.3">
      <c r="R4234">
        <v>1173</v>
      </c>
      <c r="S4234" t="s">
        <v>55</v>
      </c>
    </row>
    <row r="4235" spans="18:19" x14ac:dyDescent="0.3">
      <c r="R4235">
        <v>58</v>
      </c>
      <c r="S4235" t="s">
        <v>49</v>
      </c>
    </row>
    <row r="4236" spans="18:19" x14ac:dyDescent="0.3">
      <c r="R4236">
        <v>124</v>
      </c>
      <c r="S4236" t="s">
        <v>49</v>
      </c>
    </row>
    <row r="4237" spans="18:19" x14ac:dyDescent="0.3">
      <c r="R4237">
        <v>201</v>
      </c>
      <c r="S4237" t="s">
        <v>49</v>
      </c>
    </row>
    <row r="4238" spans="18:19" x14ac:dyDescent="0.3">
      <c r="R4238">
        <v>688</v>
      </c>
      <c r="S4238" t="s">
        <v>55</v>
      </c>
    </row>
    <row r="4239" spans="18:19" x14ac:dyDescent="0.3">
      <c r="R4239">
        <v>501</v>
      </c>
      <c r="S4239" t="s">
        <v>55</v>
      </c>
    </row>
    <row r="4240" spans="18:19" x14ac:dyDescent="0.3">
      <c r="R4240">
        <v>260</v>
      </c>
      <c r="S4240" t="s">
        <v>55</v>
      </c>
    </row>
    <row r="4241" spans="18:19" x14ac:dyDescent="0.3">
      <c r="R4241">
        <v>139</v>
      </c>
      <c r="S4241" t="s">
        <v>49</v>
      </c>
    </row>
    <row r="4242" spans="18:19" x14ac:dyDescent="0.3">
      <c r="R4242">
        <v>214</v>
      </c>
      <c r="S4242" t="s">
        <v>49</v>
      </c>
    </row>
    <row r="4243" spans="18:19" x14ac:dyDescent="0.3">
      <c r="R4243">
        <v>142</v>
      </c>
      <c r="S4243" t="s">
        <v>49</v>
      </c>
    </row>
    <row r="4244" spans="18:19" x14ac:dyDescent="0.3">
      <c r="R4244">
        <v>154</v>
      </c>
      <c r="S4244" t="s">
        <v>49</v>
      </c>
    </row>
    <row r="4245" spans="18:19" x14ac:dyDescent="0.3">
      <c r="R4245">
        <v>81</v>
      </c>
      <c r="S4245" t="s">
        <v>49</v>
      </c>
    </row>
    <row r="4246" spans="18:19" x14ac:dyDescent="0.3">
      <c r="R4246">
        <v>69</v>
      </c>
      <c r="S4246" t="s">
        <v>49</v>
      </c>
    </row>
    <row r="4247" spans="18:19" x14ac:dyDescent="0.3">
      <c r="R4247">
        <v>136</v>
      </c>
      <c r="S4247" t="s">
        <v>49</v>
      </c>
    </row>
    <row r="4248" spans="18:19" x14ac:dyDescent="0.3">
      <c r="R4248">
        <v>99</v>
      </c>
      <c r="S4248" t="s">
        <v>49</v>
      </c>
    </row>
    <row r="4249" spans="18:19" x14ac:dyDescent="0.3">
      <c r="R4249">
        <v>9</v>
      </c>
      <c r="S4249" t="s">
        <v>49</v>
      </c>
    </row>
    <row r="4250" spans="18:19" x14ac:dyDescent="0.3">
      <c r="R4250">
        <v>278</v>
      </c>
      <c r="S4250" t="s">
        <v>49</v>
      </c>
    </row>
    <row r="4251" spans="18:19" x14ac:dyDescent="0.3">
      <c r="R4251">
        <v>82</v>
      </c>
      <c r="S4251" t="s">
        <v>49</v>
      </c>
    </row>
    <row r="4252" spans="18:19" x14ac:dyDescent="0.3">
      <c r="R4252">
        <v>100</v>
      </c>
      <c r="S4252" t="s">
        <v>55</v>
      </c>
    </row>
    <row r="4253" spans="18:19" x14ac:dyDescent="0.3">
      <c r="R4253">
        <v>171</v>
      </c>
      <c r="S4253" t="s">
        <v>49</v>
      </c>
    </row>
    <row r="4254" spans="18:19" x14ac:dyDescent="0.3">
      <c r="R4254">
        <v>84</v>
      </c>
      <c r="S4254" t="s">
        <v>49</v>
      </c>
    </row>
    <row r="4255" spans="18:19" x14ac:dyDescent="0.3">
      <c r="R4255">
        <v>433</v>
      </c>
      <c r="S4255" t="s">
        <v>49</v>
      </c>
    </row>
    <row r="4256" spans="18:19" x14ac:dyDescent="0.3">
      <c r="R4256">
        <v>624</v>
      </c>
      <c r="S4256" t="s">
        <v>49</v>
      </c>
    </row>
    <row r="4257" spans="18:19" x14ac:dyDescent="0.3">
      <c r="R4257">
        <v>698</v>
      </c>
      <c r="S4257" t="s">
        <v>49</v>
      </c>
    </row>
    <row r="4258" spans="18:19" x14ac:dyDescent="0.3">
      <c r="R4258">
        <v>518</v>
      </c>
      <c r="S4258" t="s">
        <v>55</v>
      </c>
    </row>
    <row r="4259" spans="18:19" x14ac:dyDescent="0.3">
      <c r="R4259">
        <v>123</v>
      </c>
      <c r="S4259" t="s">
        <v>49</v>
      </c>
    </row>
    <row r="4260" spans="18:19" x14ac:dyDescent="0.3">
      <c r="R4260">
        <v>317</v>
      </c>
      <c r="S4260" t="s">
        <v>49</v>
      </c>
    </row>
    <row r="4261" spans="18:19" x14ac:dyDescent="0.3">
      <c r="R4261">
        <v>8</v>
      </c>
      <c r="S4261" t="s">
        <v>49</v>
      </c>
    </row>
    <row r="4262" spans="18:19" x14ac:dyDescent="0.3">
      <c r="R4262">
        <v>118</v>
      </c>
      <c r="S4262" t="s">
        <v>49</v>
      </c>
    </row>
    <row r="4263" spans="18:19" x14ac:dyDescent="0.3">
      <c r="R4263">
        <v>294</v>
      </c>
      <c r="S4263" t="s">
        <v>49</v>
      </c>
    </row>
    <row r="4264" spans="18:19" x14ac:dyDescent="0.3">
      <c r="R4264">
        <v>815</v>
      </c>
      <c r="S4264" t="s">
        <v>55</v>
      </c>
    </row>
    <row r="4265" spans="18:19" x14ac:dyDescent="0.3">
      <c r="R4265">
        <v>857</v>
      </c>
      <c r="S4265" t="s">
        <v>55</v>
      </c>
    </row>
    <row r="4266" spans="18:19" x14ac:dyDescent="0.3">
      <c r="R4266">
        <v>174</v>
      </c>
      <c r="S4266" t="s">
        <v>49</v>
      </c>
    </row>
    <row r="4267" spans="18:19" x14ac:dyDescent="0.3">
      <c r="R4267">
        <v>1130</v>
      </c>
      <c r="S4267" t="s">
        <v>49</v>
      </c>
    </row>
    <row r="4268" spans="18:19" x14ac:dyDescent="0.3">
      <c r="R4268">
        <v>13</v>
      </c>
      <c r="S4268" t="s">
        <v>49</v>
      </c>
    </row>
    <row r="4269" spans="18:19" x14ac:dyDescent="0.3">
      <c r="R4269">
        <v>198</v>
      </c>
      <c r="S4269" t="s">
        <v>49</v>
      </c>
    </row>
    <row r="4270" spans="18:19" x14ac:dyDescent="0.3">
      <c r="R4270">
        <v>503</v>
      </c>
      <c r="S4270" t="s">
        <v>49</v>
      </c>
    </row>
    <row r="4271" spans="18:19" x14ac:dyDescent="0.3">
      <c r="R4271">
        <v>249</v>
      </c>
      <c r="S4271" t="s">
        <v>49</v>
      </c>
    </row>
    <row r="4272" spans="18:19" x14ac:dyDescent="0.3">
      <c r="R4272">
        <v>343</v>
      </c>
      <c r="S4272" t="s">
        <v>49</v>
      </c>
    </row>
    <row r="4273" spans="18:19" x14ac:dyDescent="0.3">
      <c r="R4273">
        <v>479</v>
      </c>
      <c r="S4273" t="s">
        <v>49</v>
      </c>
    </row>
    <row r="4274" spans="18:19" x14ac:dyDescent="0.3">
      <c r="R4274">
        <v>116</v>
      </c>
      <c r="S4274" t="s">
        <v>49</v>
      </c>
    </row>
    <row r="4275" spans="18:19" x14ac:dyDescent="0.3">
      <c r="R4275">
        <v>15</v>
      </c>
      <c r="S4275" t="s">
        <v>49</v>
      </c>
    </row>
    <row r="4276" spans="18:19" x14ac:dyDescent="0.3">
      <c r="R4276">
        <v>427</v>
      </c>
      <c r="S4276" t="s">
        <v>49</v>
      </c>
    </row>
    <row r="4277" spans="18:19" x14ac:dyDescent="0.3">
      <c r="R4277">
        <v>921</v>
      </c>
      <c r="S4277" t="s">
        <v>55</v>
      </c>
    </row>
    <row r="4278" spans="18:19" x14ac:dyDescent="0.3">
      <c r="R4278">
        <v>41</v>
      </c>
      <c r="S4278" t="s">
        <v>49</v>
      </c>
    </row>
    <row r="4279" spans="18:19" x14ac:dyDescent="0.3">
      <c r="R4279">
        <v>73</v>
      </c>
      <c r="S4279" t="s">
        <v>49</v>
      </c>
    </row>
    <row r="4280" spans="18:19" x14ac:dyDescent="0.3">
      <c r="R4280">
        <v>65</v>
      </c>
      <c r="S4280" t="s">
        <v>49</v>
      </c>
    </row>
    <row r="4281" spans="18:19" x14ac:dyDescent="0.3">
      <c r="R4281">
        <v>94</v>
      </c>
      <c r="S4281" t="s">
        <v>49</v>
      </c>
    </row>
    <row r="4282" spans="18:19" x14ac:dyDescent="0.3">
      <c r="R4282">
        <v>192</v>
      </c>
      <c r="S4282" t="s">
        <v>49</v>
      </c>
    </row>
    <row r="4283" spans="18:19" x14ac:dyDescent="0.3">
      <c r="R4283">
        <v>411</v>
      </c>
      <c r="S4283" t="s">
        <v>55</v>
      </c>
    </row>
    <row r="4284" spans="18:19" x14ac:dyDescent="0.3">
      <c r="R4284">
        <v>641</v>
      </c>
      <c r="S4284" t="s">
        <v>55</v>
      </c>
    </row>
    <row r="4285" spans="18:19" x14ac:dyDescent="0.3">
      <c r="R4285">
        <v>305</v>
      </c>
      <c r="S4285" t="s">
        <v>49</v>
      </c>
    </row>
    <row r="4286" spans="18:19" x14ac:dyDescent="0.3">
      <c r="R4286">
        <v>472</v>
      </c>
      <c r="S4286" t="s">
        <v>49</v>
      </c>
    </row>
    <row r="4287" spans="18:19" x14ac:dyDescent="0.3">
      <c r="R4287">
        <v>115</v>
      </c>
      <c r="S4287" t="s">
        <v>49</v>
      </c>
    </row>
    <row r="4288" spans="18:19" x14ac:dyDescent="0.3">
      <c r="R4288">
        <v>141</v>
      </c>
      <c r="S4288" t="s">
        <v>49</v>
      </c>
    </row>
    <row r="4289" spans="18:19" x14ac:dyDescent="0.3">
      <c r="R4289">
        <v>24</v>
      </c>
      <c r="S4289" t="s">
        <v>49</v>
      </c>
    </row>
    <row r="4290" spans="18:19" x14ac:dyDescent="0.3">
      <c r="R4290">
        <v>264</v>
      </c>
      <c r="S4290" t="s">
        <v>49</v>
      </c>
    </row>
    <row r="4291" spans="18:19" x14ac:dyDescent="0.3">
      <c r="R4291">
        <v>66</v>
      </c>
      <c r="S4291" t="s">
        <v>49</v>
      </c>
    </row>
    <row r="4292" spans="18:19" x14ac:dyDescent="0.3">
      <c r="R4292">
        <v>318</v>
      </c>
      <c r="S4292" t="s">
        <v>49</v>
      </c>
    </row>
    <row r="4293" spans="18:19" x14ac:dyDescent="0.3">
      <c r="R4293">
        <v>622</v>
      </c>
      <c r="S4293" t="s">
        <v>49</v>
      </c>
    </row>
    <row r="4294" spans="18:19" x14ac:dyDescent="0.3">
      <c r="R4294">
        <v>104</v>
      </c>
      <c r="S4294" t="s">
        <v>49</v>
      </c>
    </row>
    <row r="4295" spans="18:19" x14ac:dyDescent="0.3">
      <c r="R4295">
        <v>76</v>
      </c>
      <c r="S4295" t="s">
        <v>49</v>
      </c>
    </row>
    <row r="4296" spans="18:19" x14ac:dyDescent="0.3">
      <c r="R4296">
        <v>149</v>
      </c>
      <c r="S4296" t="s">
        <v>49</v>
      </c>
    </row>
    <row r="4297" spans="18:19" x14ac:dyDescent="0.3">
      <c r="R4297">
        <v>601</v>
      </c>
      <c r="S4297" t="s">
        <v>49</v>
      </c>
    </row>
    <row r="4298" spans="18:19" x14ac:dyDescent="0.3">
      <c r="R4298">
        <v>509</v>
      </c>
      <c r="S4298" t="s">
        <v>49</v>
      </c>
    </row>
    <row r="4299" spans="18:19" x14ac:dyDescent="0.3">
      <c r="R4299">
        <v>174</v>
      </c>
      <c r="S4299" t="s">
        <v>49</v>
      </c>
    </row>
    <row r="4300" spans="18:19" x14ac:dyDescent="0.3">
      <c r="R4300">
        <v>57</v>
      </c>
      <c r="S4300" t="s">
        <v>49</v>
      </c>
    </row>
    <row r="4301" spans="18:19" x14ac:dyDescent="0.3">
      <c r="R4301">
        <v>187</v>
      </c>
      <c r="S4301" t="s">
        <v>49</v>
      </c>
    </row>
    <row r="4302" spans="18:19" x14ac:dyDescent="0.3">
      <c r="R4302">
        <v>493</v>
      </c>
      <c r="S4302" t="s">
        <v>55</v>
      </c>
    </row>
    <row r="4303" spans="18:19" x14ac:dyDescent="0.3">
      <c r="R4303">
        <v>18</v>
      </c>
      <c r="S4303" t="s">
        <v>49</v>
      </c>
    </row>
    <row r="4304" spans="18:19" x14ac:dyDescent="0.3">
      <c r="R4304">
        <v>257</v>
      </c>
      <c r="S4304" t="s">
        <v>49</v>
      </c>
    </row>
    <row r="4305" spans="18:19" x14ac:dyDescent="0.3">
      <c r="R4305">
        <v>196</v>
      </c>
      <c r="S4305" t="s">
        <v>49</v>
      </c>
    </row>
    <row r="4306" spans="18:19" x14ac:dyDescent="0.3">
      <c r="R4306">
        <v>144</v>
      </c>
      <c r="S4306" t="s">
        <v>49</v>
      </c>
    </row>
    <row r="4307" spans="18:19" x14ac:dyDescent="0.3">
      <c r="R4307">
        <v>285</v>
      </c>
      <c r="S4307" t="s">
        <v>49</v>
      </c>
    </row>
    <row r="4308" spans="18:19" x14ac:dyDescent="0.3">
      <c r="R4308">
        <v>627</v>
      </c>
      <c r="S4308" t="s">
        <v>49</v>
      </c>
    </row>
    <row r="4309" spans="18:19" x14ac:dyDescent="0.3">
      <c r="R4309">
        <v>136</v>
      </c>
      <c r="S4309" t="s">
        <v>49</v>
      </c>
    </row>
    <row r="4310" spans="18:19" x14ac:dyDescent="0.3">
      <c r="R4310">
        <v>27</v>
      </c>
      <c r="S4310" t="s">
        <v>49</v>
      </c>
    </row>
    <row r="4311" spans="18:19" x14ac:dyDescent="0.3">
      <c r="R4311">
        <v>88</v>
      </c>
      <c r="S4311" t="s">
        <v>49</v>
      </c>
    </row>
    <row r="4312" spans="18:19" x14ac:dyDescent="0.3">
      <c r="R4312">
        <v>362</v>
      </c>
      <c r="S4312" t="s">
        <v>49</v>
      </c>
    </row>
    <row r="4313" spans="18:19" x14ac:dyDescent="0.3">
      <c r="R4313">
        <v>214</v>
      </c>
      <c r="S4313" t="s">
        <v>49</v>
      </c>
    </row>
    <row r="4314" spans="18:19" x14ac:dyDescent="0.3">
      <c r="R4314">
        <v>404</v>
      </c>
      <c r="S4314" t="s">
        <v>49</v>
      </c>
    </row>
    <row r="4315" spans="18:19" x14ac:dyDescent="0.3">
      <c r="R4315">
        <v>103</v>
      </c>
      <c r="S4315" t="s">
        <v>49</v>
      </c>
    </row>
    <row r="4316" spans="18:19" x14ac:dyDescent="0.3">
      <c r="R4316">
        <v>356</v>
      </c>
      <c r="S4316" t="s">
        <v>49</v>
      </c>
    </row>
    <row r="4317" spans="18:19" x14ac:dyDescent="0.3">
      <c r="R4317">
        <v>219</v>
      </c>
      <c r="S4317" t="s">
        <v>49</v>
      </c>
    </row>
    <row r="4318" spans="18:19" x14ac:dyDescent="0.3">
      <c r="R4318">
        <v>984</v>
      </c>
      <c r="S4318" t="s">
        <v>49</v>
      </c>
    </row>
    <row r="4319" spans="18:19" x14ac:dyDescent="0.3">
      <c r="R4319">
        <v>60</v>
      </c>
      <c r="S4319" t="s">
        <v>49</v>
      </c>
    </row>
    <row r="4320" spans="18:19" x14ac:dyDescent="0.3">
      <c r="R4320">
        <v>145</v>
      </c>
      <c r="S4320" t="s">
        <v>49</v>
      </c>
    </row>
    <row r="4321" spans="18:19" x14ac:dyDescent="0.3">
      <c r="R4321">
        <v>252</v>
      </c>
      <c r="S4321" t="s">
        <v>49</v>
      </c>
    </row>
    <row r="4322" spans="18:19" x14ac:dyDescent="0.3">
      <c r="R4322">
        <v>129</v>
      </c>
      <c r="S4322" t="s">
        <v>49</v>
      </c>
    </row>
    <row r="4323" spans="18:19" x14ac:dyDescent="0.3">
      <c r="R4323">
        <v>77</v>
      </c>
      <c r="S4323" t="s">
        <v>49</v>
      </c>
    </row>
    <row r="4324" spans="18:19" x14ac:dyDescent="0.3">
      <c r="R4324">
        <v>226</v>
      </c>
      <c r="S4324" t="s">
        <v>49</v>
      </c>
    </row>
    <row r="4325" spans="18:19" x14ac:dyDescent="0.3">
      <c r="R4325">
        <v>664</v>
      </c>
      <c r="S4325" t="s">
        <v>49</v>
      </c>
    </row>
    <row r="4326" spans="18:19" x14ac:dyDescent="0.3">
      <c r="R4326">
        <v>157</v>
      </c>
      <c r="S4326" t="s">
        <v>49</v>
      </c>
    </row>
    <row r="4327" spans="18:19" x14ac:dyDescent="0.3">
      <c r="R4327">
        <v>205</v>
      </c>
      <c r="S4327" t="s">
        <v>49</v>
      </c>
    </row>
    <row r="4328" spans="18:19" x14ac:dyDescent="0.3">
      <c r="R4328">
        <v>484</v>
      </c>
      <c r="S4328" t="s">
        <v>49</v>
      </c>
    </row>
    <row r="4329" spans="18:19" x14ac:dyDescent="0.3">
      <c r="R4329">
        <v>800</v>
      </c>
      <c r="S4329" t="s">
        <v>49</v>
      </c>
    </row>
    <row r="4330" spans="18:19" x14ac:dyDescent="0.3">
      <c r="R4330">
        <v>231</v>
      </c>
      <c r="S4330" t="s">
        <v>55</v>
      </c>
    </row>
    <row r="4331" spans="18:19" x14ac:dyDescent="0.3">
      <c r="R4331">
        <v>102</v>
      </c>
      <c r="S4331" t="s">
        <v>49</v>
      </c>
    </row>
    <row r="4332" spans="18:19" x14ac:dyDescent="0.3">
      <c r="R4332">
        <v>240</v>
      </c>
      <c r="S4332" t="s">
        <v>49</v>
      </c>
    </row>
    <row r="4333" spans="18:19" x14ac:dyDescent="0.3">
      <c r="R4333">
        <v>350</v>
      </c>
      <c r="S4333" t="s">
        <v>49</v>
      </c>
    </row>
    <row r="4334" spans="18:19" x14ac:dyDescent="0.3">
      <c r="R4334">
        <v>458</v>
      </c>
      <c r="S4334" t="s">
        <v>49</v>
      </c>
    </row>
    <row r="4335" spans="18:19" x14ac:dyDescent="0.3">
      <c r="R4335">
        <v>366</v>
      </c>
      <c r="S4335" t="s">
        <v>49</v>
      </c>
    </row>
    <row r="4336" spans="18:19" x14ac:dyDescent="0.3">
      <c r="R4336">
        <v>115</v>
      </c>
      <c r="S4336" t="s">
        <v>49</v>
      </c>
    </row>
    <row r="4337" spans="18:19" x14ac:dyDescent="0.3">
      <c r="R4337">
        <v>260</v>
      </c>
      <c r="S4337" t="s">
        <v>49</v>
      </c>
    </row>
    <row r="4338" spans="18:19" x14ac:dyDescent="0.3">
      <c r="R4338">
        <v>327</v>
      </c>
      <c r="S4338" t="s">
        <v>49</v>
      </c>
    </row>
    <row r="4339" spans="18:19" x14ac:dyDescent="0.3">
      <c r="R4339">
        <v>434</v>
      </c>
      <c r="S4339" t="s">
        <v>55</v>
      </c>
    </row>
    <row r="4340" spans="18:19" x14ac:dyDescent="0.3">
      <c r="R4340">
        <v>166</v>
      </c>
      <c r="S4340" t="s">
        <v>49</v>
      </c>
    </row>
    <row r="4341" spans="18:19" x14ac:dyDescent="0.3">
      <c r="R4341">
        <v>171</v>
      </c>
      <c r="S4341" t="s">
        <v>49</v>
      </c>
    </row>
    <row r="4342" spans="18:19" x14ac:dyDescent="0.3">
      <c r="R4342">
        <v>577</v>
      </c>
      <c r="S4342" t="s">
        <v>49</v>
      </c>
    </row>
    <row r="4343" spans="18:19" x14ac:dyDescent="0.3">
      <c r="R4343">
        <v>224</v>
      </c>
      <c r="S4343" t="s">
        <v>49</v>
      </c>
    </row>
    <row r="4344" spans="18:19" x14ac:dyDescent="0.3">
      <c r="R4344">
        <v>1088</v>
      </c>
      <c r="S4344" t="s">
        <v>55</v>
      </c>
    </row>
    <row r="4345" spans="18:19" x14ac:dyDescent="0.3">
      <c r="R4345">
        <v>79</v>
      </c>
      <c r="S4345" t="s">
        <v>49</v>
      </c>
    </row>
    <row r="4346" spans="18:19" x14ac:dyDescent="0.3">
      <c r="R4346">
        <v>52</v>
      </c>
      <c r="S4346" t="s">
        <v>49</v>
      </c>
    </row>
    <row r="4347" spans="18:19" x14ac:dyDescent="0.3">
      <c r="R4347">
        <v>259</v>
      </c>
      <c r="S4347" t="s">
        <v>49</v>
      </c>
    </row>
    <row r="4348" spans="18:19" x14ac:dyDescent="0.3">
      <c r="R4348">
        <v>163</v>
      </c>
      <c r="S4348" t="s">
        <v>49</v>
      </c>
    </row>
    <row r="4349" spans="18:19" x14ac:dyDescent="0.3">
      <c r="R4349">
        <v>159</v>
      </c>
      <c r="S4349" t="s">
        <v>49</v>
      </c>
    </row>
    <row r="4350" spans="18:19" x14ac:dyDescent="0.3">
      <c r="R4350">
        <v>54</v>
      </c>
      <c r="S4350" t="s">
        <v>49</v>
      </c>
    </row>
    <row r="4351" spans="18:19" x14ac:dyDescent="0.3">
      <c r="R4351">
        <v>421</v>
      </c>
      <c r="S4351" t="s">
        <v>49</v>
      </c>
    </row>
    <row r="4352" spans="18:19" x14ac:dyDescent="0.3">
      <c r="R4352">
        <v>574</v>
      </c>
      <c r="S4352" t="s">
        <v>55</v>
      </c>
    </row>
    <row r="4353" spans="18:19" x14ac:dyDescent="0.3">
      <c r="R4353">
        <v>70</v>
      </c>
      <c r="S4353" t="s">
        <v>49</v>
      </c>
    </row>
    <row r="4354" spans="18:19" x14ac:dyDescent="0.3">
      <c r="R4354">
        <v>310</v>
      </c>
      <c r="S4354" t="s">
        <v>49</v>
      </c>
    </row>
    <row r="4355" spans="18:19" x14ac:dyDescent="0.3">
      <c r="R4355">
        <v>223</v>
      </c>
      <c r="S4355" t="s">
        <v>49</v>
      </c>
    </row>
    <row r="4356" spans="18:19" x14ac:dyDescent="0.3">
      <c r="R4356">
        <v>39</v>
      </c>
      <c r="S4356" t="s">
        <v>49</v>
      </c>
    </row>
    <row r="4357" spans="18:19" x14ac:dyDescent="0.3">
      <c r="R4357">
        <v>181</v>
      </c>
      <c r="S4357" t="s">
        <v>49</v>
      </c>
    </row>
    <row r="4358" spans="18:19" x14ac:dyDescent="0.3">
      <c r="R4358">
        <v>151</v>
      </c>
      <c r="S4358" t="s">
        <v>49</v>
      </c>
    </row>
    <row r="4359" spans="18:19" x14ac:dyDescent="0.3">
      <c r="R4359">
        <v>270</v>
      </c>
      <c r="S4359" t="s">
        <v>49</v>
      </c>
    </row>
    <row r="4360" spans="18:19" x14ac:dyDescent="0.3">
      <c r="R4360">
        <v>110</v>
      </c>
      <c r="S4360" t="s">
        <v>49</v>
      </c>
    </row>
    <row r="4361" spans="18:19" x14ac:dyDescent="0.3">
      <c r="R4361">
        <v>94</v>
      </c>
      <c r="S4361" t="s">
        <v>49</v>
      </c>
    </row>
    <row r="4362" spans="18:19" x14ac:dyDescent="0.3">
      <c r="R4362">
        <v>90</v>
      </c>
      <c r="S4362" t="s">
        <v>49</v>
      </c>
    </row>
    <row r="4363" spans="18:19" x14ac:dyDescent="0.3">
      <c r="R4363">
        <v>115</v>
      </c>
      <c r="S4363" t="s">
        <v>49</v>
      </c>
    </row>
    <row r="4364" spans="18:19" x14ac:dyDescent="0.3">
      <c r="R4364">
        <v>220</v>
      </c>
      <c r="S4364" t="s">
        <v>49</v>
      </c>
    </row>
    <row r="4365" spans="18:19" x14ac:dyDescent="0.3">
      <c r="R4365">
        <v>291</v>
      </c>
      <c r="S4365" t="s">
        <v>49</v>
      </c>
    </row>
    <row r="4366" spans="18:19" x14ac:dyDescent="0.3">
      <c r="R4366">
        <v>506</v>
      </c>
      <c r="S4366" t="s">
        <v>55</v>
      </c>
    </row>
    <row r="4367" spans="18:19" x14ac:dyDescent="0.3">
      <c r="R4367">
        <v>151</v>
      </c>
      <c r="S4367" t="s">
        <v>49</v>
      </c>
    </row>
    <row r="4368" spans="18:19" x14ac:dyDescent="0.3">
      <c r="R4368">
        <v>812</v>
      </c>
      <c r="S4368" t="s">
        <v>55</v>
      </c>
    </row>
    <row r="4369" spans="18:19" x14ac:dyDescent="0.3">
      <c r="R4369">
        <v>119</v>
      </c>
      <c r="S4369" t="s">
        <v>49</v>
      </c>
    </row>
    <row r="4370" spans="18:19" x14ac:dyDescent="0.3">
      <c r="R4370">
        <v>33</v>
      </c>
      <c r="S4370" t="s">
        <v>49</v>
      </c>
    </row>
    <row r="4371" spans="18:19" x14ac:dyDescent="0.3">
      <c r="R4371">
        <v>352</v>
      </c>
      <c r="S4371" t="s">
        <v>49</v>
      </c>
    </row>
    <row r="4372" spans="18:19" x14ac:dyDescent="0.3">
      <c r="R4372">
        <v>383</v>
      </c>
      <c r="S4372" t="s">
        <v>49</v>
      </c>
    </row>
    <row r="4373" spans="18:19" x14ac:dyDescent="0.3">
      <c r="R4373">
        <v>21</v>
      </c>
      <c r="S4373" t="s">
        <v>49</v>
      </c>
    </row>
    <row r="4374" spans="18:19" x14ac:dyDescent="0.3">
      <c r="R4374">
        <v>266</v>
      </c>
      <c r="S4374" t="s">
        <v>49</v>
      </c>
    </row>
    <row r="4375" spans="18:19" x14ac:dyDescent="0.3">
      <c r="R4375">
        <v>866</v>
      </c>
      <c r="S4375" t="s">
        <v>49</v>
      </c>
    </row>
    <row r="4376" spans="18:19" x14ac:dyDescent="0.3">
      <c r="R4376">
        <v>10</v>
      </c>
      <c r="S4376" t="s">
        <v>49</v>
      </c>
    </row>
    <row r="4377" spans="18:19" x14ac:dyDescent="0.3">
      <c r="R4377">
        <v>240</v>
      </c>
      <c r="S4377" t="s">
        <v>49</v>
      </c>
    </row>
    <row r="4378" spans="18:19" x14ac:dyDescent="0.3">
      <c r="R4378">
        <v>291</v>
      </c>
      <c r="S4378" t="s">
        <v>49</v>
      </c>
    </row>
    <row r="4379" spans="18:19" x14ac:dyDescent="0.3">
      <c r="R4379">
        <v>115</v>
      </c>
      <c r="S4379" t="s">
        <v>49</v>
      </c>
    </row>
    <row r="4380" spans="18:19" x14ac:dyDescent="0.3">
      <c r="R4380">
        <v>366</v>
      </c>
      <c r="S4380" t="s">
        <v>49</v>
      </c>
    </row>
    <row r="4381" spans="18:19" x14ac:dyDescent="0.3">
      <c r="R4381">
        <v>153</v>
      </c>
      <c r="S4381" t="s">
        <v>49</v>
      </c>
    </row>
    <row r="4382" spans="18:19" x14ac:dyDescent="0.3">
      <c r="R4382">
        <v>197</v>
      </c>
      <c r="S4382" t="s">
        <v>49</v>
      </c>
    </row>
    <row r="4383" spans="18:19" x14ac:dyDescent="0.3">
      <c r="R4383">
        <v>106</v>
      </c>
      <c r="S4383" t="s">
        <v>49</v>
      </c>
    </row>
    <row r="4384" spans="18:19" x14ac:dyDescent="0.3">
      <c r="R4384">
        <v>41</v>
      </c>
      <c r="S4384" t="s">
        <v>49</v>
      </c>
    </row>
    <row r="4385" spans="18:19" x14ac:dyDescent="0.3">
      <c r="R4385">
        <v>112</v>
      </c>
      <c r="S4385" t="s">
        <v>49</v>
      </c>
    </row>
    <row r="4386" spans="18:19" x14ac:dyDescent="0.3">
      <c r="R4386">
        <v>30</v>
      </c>
      <c r="S4386" t="s">
        <v>49</v>
      </c>
    </row>
    <row r="4387" spans="18:19" x14ac:dyDescent="0.3">
      <c r="R4387">
        <v>211</v>
      </c>
      <c r="S4387" t="s">
        <v>49</v>
      </c>
    </row>
    <row r="4388" spans="18:19" x14ac:dyDescent="0.3">
      <c r="R4388">
        <v>313</v>
      </c>
      <c r="S4388" t="s">
        <v>49</v>
      </c>
    </row>
    <row r="4389" spans="18:19" x14ac:dyDescent="0.3">
      <c r="R4389">
        <v>252</v>
      </c>
      <c r="S4389" t="s">
        <v>49</v>
      </c>
    </row>
    <row r="4390" spans="18:19" x14ac:dyDescent="0.3">
      <c r="R4390">
        <v>181</v>
      </c>
      <c r="S4390" t="s">
        <v>55</v>
      </c>
    </row>
    <row r="4391" spans="18:19" x14ac:dyDescent="0.3">
      <c r="R4391">
        <v>118</v>
      </c>
      <c r="S4391" t="s">
        <v>49</v>
      </c>
    </row>
    <row r="4392" spans="18:19" x14ac:dyDescent="0.3">
      <c r="R4392">
        <v>57</v>
      </c>
      <c r="S4392" t="s">
        <v>49</v>
      </c>
    </row>
    <row r="4393" spans="18:19" x14ac:dyDescent="0.3">
      <c r="R4393">
        <v>102</v>
      </c>
      <c r="S4393" t="s">
        <v>49</v>
      </c>
    </row>
    <row r="4394" spans="18:19" x14ac:dyDescent="0.3">
      <c r="R4394">
        <v>239</v>
      </c>
      <c r="S4394" t="s">
        <v>55</v>
      </c>
    </row>
    <row r="4395" spans="18:19" x14ac:dyDescent="0.3">
      <c r="R4395">
        <v>187</v>
      </c>
      <c r="S4395" t="s">
        <v>49</v>
      </c>
    </row>
    <row r="4396" spans="18:19" x14ac:dyDescent="0.3">
      <c r="R4396">
        <v>66</v>
      </c>
      <c r="S4396" t="s">
        <v>49</v>
      </c>
    </row>
    <row r="4397" spans="18:19" x14ac:dyDescent="0.3">
      <c r="R4397">
        <v>206</v>
      </c>
      <c r="S4397" t="s">
        <v>49</v>
      </c>
    </row>
    <row r="4398" spans="18:19" x14ac:dyDescent="0.3">
      <c r="R4398">
        <v>239</v>
      </c>
      <c r="S4398" t="s">
        <v>49</v>
      </c>
    </row>
    <row r="4399" spans="18:19" x14ac:dyDescent="0.3">
      <c r="R4399">
        <v>7</v>
      </c>
      <c r="S4399" t="s">
        <v>49</v>
      </c>
    </row>
    <row r="4400" spans="18:19" x14ac:dyDescent="0.3">
      <c r="R4400">
        <v>260</v>
      </c>
      <c r="S4400" t="s">
        <v>49</v>
      </c>
    </row>
    <row r="4401" spans="18:19" x14ac:dyDescent="0.3">
      <c r="R4401">
        <v>347</v>
      </c>
      <c r="S4401" t="s">
        <v>49</v>
      </c>
    </row>
    <row r="4402" spans="18:19" x14ac:dyDescent="0.3">
      <c r="R4402">
        <v>697</v>
      </c>
      <c r="S4402" t="s">
        <v>49</v>
      </c>
    </row>
    <row r="4403" spans="18:19" x14ac:dyDescent="0.3">
      <c r="R4403">
        <v>182</v>
      </c>
      <c r="S4403" t="s">
        <v>49</v>
      </c>
    </row>
    <row r="4404" spans="18:19" x14ac:dyDescent="0.3">
      <c r="R4404">
        <v>549</v>
      </c>
      <c r="S4404" t="s">
        <v>55</v>
      </c>
    </row>
    <row r="4405" spans="18:19" x14ac:dyDescent="0.3">
      <c r="R4405">
        <v>1151</v>
      </c>
      <c r="S4405" t="s">
        <v>49</v>
      </c>
    </row>
    <row r="4406" spans="18:19" x14ac:dyDescent="0.3">
      <c r="R4406">
        <v>445</v>
      </c>
      <c r="S4406" t="s">
        <v>49</v>
      </c>
    </row>
    <row r="4407" spans="18:19" x14ac:dyDescent="0.3">
      <c r="R4407">
        <v>213</v>
      </c>
      <c r="S4407" t="s">
        <v>49</v>
      </c>
    </row>
    <row r="4408" spans="18:19" x14ac:dyDescent="0.3">
      <c r="R4408">
        <v>409</v>
      </c>
      <c r="S4408" t="s">
        <v>49</v>
      </c>
    </row>
    <row r="4409" spans="18:19" x14ac:dyDescent="0.3">
      <c r="R4409">
        <v>873</v>
      </c>
      <c r="S4409" t="s">
        <v>55</v>
      </c>
    </row>
    <row r="4410" spans="18:19" x14ac:dyDescent="0.3">
      <c r="R4410">
        <v>147</v>
      </c>
      <c r="S4410" t="s">
        <v>49</v>
      </c>
    </row>
    <row r="4411" spans="18:19" x14ac:dyDescent="0.3">
      <c r="R4411">
        <v>85</v>
      </c>
      <c r="S4411" t="s">
        <v>49</v>
      </c>
    </row>
    <row r="4412" spans="18:19" x14ac:dyDescent="0.3">
      <c r="R4412">
        <v>339</v>
      </c>
      <c r="S4412" t="s">
        <v>49</v>
      </c>
    </row>
    <row r="4413" spans="18:19" x14ac:dyDescent="0.3">
      <c r="R4413">
        <v>96</v>
      </c>
      <c r="S4413" t="s">
        <v>49</v>
      </c>
    </row>
    <row r="4414" spans="18:19" x14ac:dyDescent="0.3">
      <c r="R4414">
        <v>195</v>
      </c>
      <c r="S4414" t="s">
        <v>49</v>
      </c>
    </row>
    <row r="4415" spans="18:19" x14ac:dyDescent="0.3">
      <c r="R4415">
        <v>622</v>
      </c>
      <c r="S4415" t="s">
        <v>49</v>
      </c>
    </row>
    <row r="4416" spans="18:19" x14ac:dyDescent="0.3">
      <c r="R4416">
        <v>101</v>
      </c>
      <c r="S4416" t="s">
        <v>49</v>
      </c>
    </row>
    <row r="4417" spans="18:19" x14ac:dyDescent="0.3">
      <c r="R4417">
        <v>96</v>
      </c>
      <c r="S4417" t="s">
        <v>49</v>
      </c>
    </row>
    <row r="4418" spans="18:19" x14ac:dyDescent="0.3">
      <c r="R4418">
        <v>563</v>
      </c>
      <c r="S4418" t="s">
        <v>55</v>
      </c>
    </row>
    <row r="4419" spans="18:19" x14ac:dyDescent="0.3">
      <c r="R4419">
        <v>670</v>
      </c>
      <c r="S4419" t="s">
        <v>49</v>
      </c>
    </row>
    <row r="4420" spans="18:19" x14ac:dyDescent="0.3">
      <c r="R4420">
        <v>190</v>
      </c>
      <c r="S4420" t="s">
        <v>49</v>
      </c>
    </row>
    <row r="4421" spans="18:19" x14ac:dyDescent="0.3">
      <c r="R4421">
        <v>351</v>
      </c>
      <c r="S4421" t="s">
        <v>49</v>
      </c>
    </row>
    <row r="4422" spans="18:19" x14ac:dyDescent="0.3">
      <c r="R4422">
        <v>215</v>
      </c>
      <c r="S4422" t="s">
        <v>49</v>
      </c>
    </row>
    <row r="4423" spans="18:19" x14ac:dyDescent="0.3">
      <c r="R4423">
        <v>59</v>
      </c>
      <c r="S4423" t="s">
        <v>49</v>
      </c>
    </row>
    <row r="4424" spans="18:19" x14ac:dyDescent="0.3">
      <c r="R4424">
        <v>446</v>
      </c>
      <c r="S4424" t="s">
        <v>49</v>
      </c>
    </row>
    <row r="4425" spans="18:19" x14ac:dyDescent="0.3">
      <c r="R4425">
        <v>310</v>
      </c>
      <c r="S4425" t="s">
        <v>55</v>
      </c>
    </row>
    <row r="4426" spans="18:19" x14ac:dyDescent="0.3">
      <c r="R4426">
        <v>213</v>
      </c>
      <c r="S4426" t="s">
        <v>49</v>
      </c>
    </row>
    <row r="4427" spans="18:19" x14ac:dyDescent="0.3">
      <c r="R4427">
        <v>371</v>
      </c>
      <c r="S4427" t="s">
        <v>49</v>
      </c>
    </row>
    <row r="4428" spans="18:19" x14ac:dyDescent="0.3">
      <c r="R4428">
        <v>54</v>
      </c>
      <c r="S4428" t="s">
        <v>49</v>
      </c>
    </row>
    <row r="4429" spans="18:19" x14ac:dyDescent="0.3">
      <c r="R4429">
        <v>118</v>
      </c>
      <c r="S4429" t="s">
        <v>49</v>
      </c>
    </row>
    <row r="4430" spans="18:19" x14ac:dyDescent="0.3">
      <c r="R4430">
        <v>212</v>
      </c>
      <c r="S4430" t="s">
        <v>49</v>
      </c>
    </row>
    <row r="4431" spans="18:19" x14ac:dyDescent="0.3">
      <c r="R4431">
        <v>81</v>
      </c>
      <c r="S4431" t="s">
        <v>49</v>
      </c>
    </row>
    <row r="4432" spans="18:19" x14ac:dyDescent="0.3">
      <c r="R4432">
        <v>157</v>
      </c>
      <c r="S4432" t="s">
        <v>49</v>
      </c>
    </row>
    <row r="4433" spans="18:19" x14ac:dyDescent="0.3">
      <c r="R4433">
        <v>194</v>
      </c>
      <c r="S4433" t="s">
        <v>49</v>
      </c>
    </row>
    <row r="4434" spans="18:19" x14ac:dyDescent="0.3">
      <c r="R4434">
        <v>129</v>
      </c>
      <c r="S4434" t="s">
        <v>49</v>
      </c>
    </row>
    <row r="4435" spans="18:19" x14ac:dyDescent="0.3">
      <c r="R4435">
        <v>474</v>
      </c>
      <c r="S4435" t="s">
        <v>55</v>
      </c>
    </row>
    <row r="4436" spans="18:19" x14ac:dyDescent="0.3">
      <c r="R4436">
        <v>219</v>
      </c>
      <c r="S4436" t="s">
        <v>49</v>
      </c>
    </row>
    <row r="4437" spans="18:19" x14ac:dyDescent="0.3">
      <c r="R4437">
        <v>475</v>
      </c>
      <c r="S4437" t="s">
        <v>49</v>
      </c>
    </row>
    <row r="4438" spans="18:19" x14ac:dyDescent="0.3">
      <c r="R4438">
        <v>359</v>
      </c>
      <c r="S4438" t="s">
        <v>49</v>
      </c>
    </row>
    <row r="4439" spans="18:19" x14ac:dyDescent="0.3">
      <c r="R4439">
        <v>168</v>
      </c>
      <c r="S4439" t="s">
        <v>49</v>
      </c>
    </row>
    <row r="4440" spans="18:19" x14ac:dyDescent="0.3">
      <c r="R4440">
        <v>148</v>
      </c>
      <c r="S4440" t="s">
        <v>49</v>
      </c>
    </row>
    <row r="4441" spans="18:19" x14ac:dyDescent="0.3">
      <c r="R4441">
        <v>197</v>
      </c>
      <c r="S4441" t="s">
        <v>49</v>
      </c>
    </row>
    <row r="4442" spans="18:19" x14ac:dyDescent="0.3">
      <c r="R4442">
        <v>42</v>
      </c>
      <c r="S4442" t="s">
        <v>49</v>
      </c>
    </row>
    <row r="4443" spans="18:19" x14ac:dyDescent="0.3">
      <c r="R4443">
        <v>118</v>
      </c>
      <c r="S4443" t="s">
        <v>49</v>
      </c>
    </row>
    <row r="4444" spans="18:19" x14ac:dyDescent="0.3">
      <c r="R4444">
        <v>299</v>
      </c>
      <c r="S4444" t="s">
        <v>49</v>
      </c>
    </row>
    <row r="4445" spans="18:19" x14ac:dyDescent="0.3">
      <c r="R4445">
        <v>198</v>
      </c>
      <c r="S4445" t="s">
        <v>49</v>
      </c>
    </row>
    <row r="4446" spans="18:19" x14ac:dyDescent="0.3">
      <c r="R4446">
        <v>361</v>
      </c>
      <c r="S4446" t="s">
        <v>49</v>
      </c>
    </row>
    <row r="4447" spans="18:19" x14ac:dyDescent="0.3">
      <c r="R4447">
        <v>217</v>
      </c>
      <c r="S4447" t="s">
        <v>49</v>
      </c>
    </row>
    <row r="4448" spans="18:19" x14ac:dyDescent="0.3">
      <c r="R4448">
        <v>25</v>
      </c>
      <c r="S4448" t="s">
        <v>49</v>
      </c>
    </row>
    <row r="4449" spans="18:19" x14ac:dyDescent="0.3">
      <c r="R4449">
        <v>1516</v>
      </c>
      <c r="S4449" t="s">
        <v>55</v>
      </c>
    </row>
    <row r="4450" spans="18:19" x14ac:dyDescent="0.3">
      <c r="R4450">
        <v>129</v>
      </c>
      <c r="S4450" t="s">
        <v>49</v>
      </c>
    </row>
    <row r="4451" spans="18:19" x14ac:dyDescent="0.3">
      <c r="R4451">
        <v>592</v>
      </c>
      <c r="S4451" t="s">
        <v>49</v>
      </c>
    </row>
    <row r="4452" spans="18:19" x14ac:dyDescent="0.3">
      <c r="R4452">
        <v>331</v>
      </c>
      <c r="S4452" t="s">
        <v>49</v>
      </c>
    </row>
    <row r="4453" spans="18:19" x14ac:dyDescent="0.3">
      <c r="R4453">
        <v>353</v>
      </c>
      <c r="S4453" t="s">
        <v>49</v>
      </c>
    </row>
    <row r="4454" spans="18:19" x14ac:dyDescent="0.3">
      <c r="R4454">
        <v>256</v>
      </c>
      <c r="S4454" t="s">
        <v>49</v>
      </c>
    </row>
    <row r="4455" spans="18:19" x14ac:dyDescent="0.3">
      <c r="R4455">
        <v>340</v>
      </c>
      <c r="S4455" t="s">
        <v>49</v>
      </c>
    </row>
    <row r="4456" spans="18:19" x14ac:dyDescent="0.3">
      <c r="R4456">
        <v>101</v>
      </c>
      <c r="S4456" t="s">
        <v>49</v>
      </c>
    </row>
    <row r="4457" spans="18:19" x14ac:dyDescent="0.3">
      <c r="R4457">
        <v>599</v>
      </c>
      <c r="S4457" t="s">
        <v>49</v>
      </c>
    </row>
    <row r="4458" spans="18:19" x14ac:dyDescent="0.3">
      <c r="R4458">
        <v>610</v>
      </c>
      <c r="S4458" t="s">
        <v>49</v>
      </c>
    </row>
    <row r="4459" spans="18:19" x14ac:dyDescent="0.3">
      <c r="R4459">
        <v>412</v>
      </c>
      <c r="S4459" t="s">
        <v>49</v>
      </c>
    </row>
    <row r="4460" spans="18:19" x14ac:dyDescent="0.3">
      <c r="R4460">
        <v>314</v>
      </c>
      <c r="S4460" t="s">
        <v>55</v>
      </c>
    </row>
    <row r="4461" spans="18:19" x14ac:dyDescent="0.3">
      <c r="R4461">
        <v>508</v>
      </c>
      <c r="S4461" t="s">
        <v>49</v>
      </c>
    </row>
    <row r="4462" spans="18:19" x14ac:dyDescent="0.3">
      <c r="R4462">
        <v>127</v>
      </c>
      <c r="S4462" t="s">
        <v>49</v>
      </c>
    </row>
    <row r="4463" spans="18:19" x14ac:dyDescent="0.3">
      <c r="R4463">
        <v>212</v>
      </c>
      <c r="S4463" t="s">
        <v>49</v>
      </c>
    </row>
    <row r="4464" spans="18:19" x14ac:dyDescent="0.3">
      <c r="R4464">
        <v>151</v>
      </c>
      <c r="S4464" t="s">
        <v>49</v>
      </c>
    </row>
    <row r="4465" spans="18:19" x14ac:dyDescent="0.3">
      <c r="R4465">
        <v>58</v>
      </c>
      <c r="S4465" t="s">
        <v>49</v>
      </c>
    </row>
    <row r="4466" spans="18:19" x14ac:dyDescent="0.3">
      <c r="R4466">
        <v>8</v>
      </c>
      <c r="S4466" t="s">
        <v>49</v>
      </c>
    </row>
    <row r="4467" spans="18:19" x14ac:dyDescent="0.3">
      <c r="R4467">
        <v>297</v>
      </c>
      <c r="S4467" t="s">
        <v>55</v>
      </c>
    </row>
    <row r="4468" spans="18:19" x14ac:dyDescent="0.3">
      <c r="R4468">
        <v>180</v>
      </c>
      <c r="S4468" t="s">
        <v>49</v>
      </c>
    </row>
    <row r="4469" spans="18:19" x14ac:dyDescent="0.3">
      <c r="R4469">
        <v>87</v>
      </c>
      <c r="S4469" t="s">
        <v>49</v>
      </c>
    </row>
    <row r="4470" spans="18:19" x14ac:dyDescent="0.3">
      <c r="R4470">
        <v>59</v>
      </c>
      <c r="S4470" t="s">
        <v>49</v>
      </c>
    </row>
    <row r="4471" spans="18:19" x14ac:dyDescent="0.3">
      <c r="R4471">
        <v>81</v>
      </c>
      <c r="S4471" t="s">
        <v>49</v>
      </c>
    </row>
    <row r="4472" spans="18:19" x14ac:dyDescent="0.3">
      <c r="R4472">
        <v>207</v>
      </c>
      <c r="S4472" t="s">
        <v>49</v>
      </c>
    </row>
    <row r="4473" spans="18:19" x14ac:dyDescent="0.3">
      <c r="R4473">
        <v>216</v>
      </c>
      <c r="S4473" t="s">
        <v>49</v>
      </c>
    </row>
    <row r="4474" spans="18:19" x14ac:dyDescent="0.3">
      <c r="R4474">
        <v>322</v>
      </c>
      <c r="S4474" t="s">
        <v>49</v>
      </c>
    </row>
    <row r="4475" spans="18:19" x14ac:dyDescent="0.3">
      <c r="R4475">
        <v>137</v>
      </c>
      <c r="S4475" t="s">
        <v>49</v>
      </c>
    </row>
    <row r="4476" spans="18:19" x14ac:dyDescent="0.3">
      <c r="R4476">
        <v>73</v>
      </c>
      <c r="S4476" t="s">
        <v>49</v>
      </c>
    </row>
    <row r="4477" spans="18:19" x14ac:dyDescent="0.3">
      <c r="R4477">
        <v>371</v>
      </c>
      <c r="S4477" t="s">
        <v>49</v>
      </c>
    </row>
    <row r="4478" spans="18:19" x14ac:dyDescent="0.3">
      <c r="R4478">
        <v>298</v>
      </c>
      <c r="S4478" t="s">
        <v>49</v>
      </c>
    </row>
    <row r="4479" spans="18:19" x14ac:dyDescent="0.3">
      <c r="R4479">
        <v>101</v>
      </c>
      <c r="S4479" t="s">
        <v>49</v>
      </c>
    </row>
    <row r="4480" spans="18:19" x14ac:dyDescent="0.3">
      <c r="R4480">
        <v>110</v>
      </c>
      <c r="S4480" t="s">
        <v>49</v>
      </c>
    </row>
    <row r="4481" spans="18:19" x14ac:dyDescent="0.3">
      <c r="R4481">
        <v>107</v>
      </c>
      <c r="S4481" t="s">
        <v>49</v>
      </c>
    </row>
    <row r="4482" spans="18:19" x14ac:dyDescent="0.3">
      <c r="R4482">
        <v>743</v>
      </c>
      <c r="S4482" t="s">
        <v>49</v>
      </c>
    </row>
    <row r="4483" spans="18:19" x14ac:dyDescent="0.3">
      <c r="R4483">
        <v>644</v>
      </c>
      <c r="S4483" t="s">
        <v>49</v>
      </c>
    </row>
    <row r="4484" spans="18:19" x14ac:dyDescent="0.3">
      <c r="R4484">
        <v>169</v>
      </c>
      <c r="S4484" t="s">
        <v>49</v>
      </c>
    </row>
    <row r="4485" spans="18:19" x14ac:dyDescent="0.3">
      <c r="R4485">
        <v>380</v>
      </c>
      <c r="S4485" t="s">
        <v>49</v>
      </c>
    </row>
    <row r="4486" spans="18:19" x14ac:dyDescent="0.3">
      <c r="R4486">
        <v>663</v>
      </c>
      <c r="S4486" t="s">
        <v>55</v>
      </c>
    </row>
    <row r="4487" spans="18:19" x14ac:dyDescent="0.3">
      <c r="R4487">
        <v>238</v>
      </c>
      <c r="S4487" t="s">
        <v>49</v>
      </c>
    </row>
    <row r="4488" spans="18:19" x14ac:dyDescent="0.3">
      <c r="R4488">
        <v>514</v>
      </c>
      <c r="S4488" t="s">
        <v>49</v>
      </c>
    </row>
    <row r="4489" spans="18:19" x14ac:dyDescent="0.3">
      <c r="R4489">
        <v>128</v>
      </c>
      <c r="S4489" t="s">
        <v>49</v>
      </c>
    </row>
    <row r="4490" spans="18:19" x14ac:dyDescent="0.3">
      <c r="R4490">
        <v>130</v>
      </c>
      <c r="S4490" t="s">
        <v>49</v>
      </c>
    </row>
    <row r="4491" spans="18:19" x14ac:dyDescent="0.3">
      <c r="R4491">
        <v>131</v>
      </c>
      <c r="S4491" t="s">
        <v>49</v>
      </c>
    </row>
    <row r="4492" spans="18:19" x14ac:dyDescent="0.3">
      <c r="R4492">
        <v>111</v>
      </c>
      <c r="S4492" t="s">
        <v>49</v>
      </c>
    </row>
    <row r="4493" spans="18:19" x14ac:dyDescent="0.3">
      <c r="R4493">
        <v>169</v>
      </c>
      <c r="S4493" t="s">
        <v>49</v>
      </c>
    </row>
    <row r="4494" spans="18:19" x14ac:dyDescent="0.3">
      <c r="R4494">
        <v>346</v>
      </c>
      <c r="S4494" t="s">
        <v>49</v>
      </c>
    </row>
    <row r="4495" spans="18:19" x14ac:dyDescent="0.3">
      <c r="R4495">
        <v>205</v>
      </c>
      <c r="S4495" t="s">
        <v>49</v>
      </c>
    </row>
    <row r="4496" spans="18:19" x14ac:dyDescent="0.3">
      <c r="R4496">
        <v>576</v>
      </c>
      <c r="S4496" t="s">
        <v>55</v>
      </c>
    </row>
    <row r="4497" spans="18:19" x14ac:dyDescent="0.3">
      <c r="R4497">
        <v>1476</v>
      </c>
      <c r="S4497" t="s">
        <v>49</v>
      </c>
    </row>
    <row r="4498" spans="18:19" x14ac:dyDescent="0.3">
      <c r="R4498">
        <v>171</v>
      </c>
      <c r="S4498" t="s">
        <v>49</v>
      </c>
    </row>
    <row r="4499" spans="18:19" x14ac:dyDescent="0.3">
      <c r="R4499">
        <v>185</v>
      </c>
      <c r="S4499" t="s">
        <v>49</v>
      </c>
    </row>
    <row r="4500" spans="18:19" x14ac:dyDescent="0.3">
      <c r="R4500">
        <v>676</v>
      </c>
      <c r="S4500" t="s">
        <v>49</v>
      </c>
    </row>
    <row r="4501" spans="18:19" x14ac:dyDescent="0.3">
      <c r="R4501">
        <v>362</v>
      </c>
      <c r="S4501" t="s">
        <v>49</v>
      </c>
    </row>
    <row r="4502" spans="18:19" x14ac:dyDescent="0.3">
      <c r="R4502">
        <v>193</v>
      </c>
      <c r="S4502" t="s">
        <v>49</v>
      </c>
    </row>
    <row r="4503" spans="18:19" x14ac:dyDescent="0.3">
      <c r="R4503">
        <v>63</v>
      </c>
      <c r="S4503" t="s">
        <v>49</v>
      </c>
    </row>
    <row r="4504" spans="18:19" x14ac:dyDescent="0.3">
      <c r="R4504">
        <v>43</v>
      </c>
      <c r="S4504" t="s">
        <v>49</v>
      </c>
    </row>
    <row r="4505" spans="18:19" x14ac:dyDescent="0.3">
      <c r="R4505">
        <v>816</v>
      </c>
      <c r="S4505" t="s">
        <v>55</v>
      </c>
    </row>
    <row r="4506" spans="18:19" x14ac:dyDescent="0.3">
      <c r="R4506">
        <v>951</v>
      </c>
      <c r="S4506" t="s">
        <v>55</v>
      </c>
    </row>
    <row r="4507" spans="18:19" x14ac:dyDescent="0.3">
      <c r="R4507">
        <v>1234</v>
      </c>
      <c r="S4507" t="s">
        <v>55</v>
      </c>
    </row>
    <row r="4508" spans="18:19" x14ac:dyDescent="0.3">
      <c r="R4508">
        <v>85</v>
      </c>
      <c r="S4508" t="s">
        <v>49</v>
      </c>
    </row>
    <row r="4509" spans="18:19" x14ac:dyDescent="0.3">
      <c r="R4509">
        <v>306</v>
      </c>
      <c r="S4509" t="s">
        <v>49</v>
      </c>
    </row>
    <row r="4510" spans="18:19" x14ac:dyDescent="0.3">
      <c r="R4510">
        <v>509</v>
      </c>
      <c r="S4510" t="s">
        <v>49</v>
      </c>
    </row>
    <row r="4511" spans="18:19" x14ac:dyDescent="0.3">
      <c r="R4511">
        <v>210</v>
      </c>
      <c r="S4511" t="s">
        <v>49</v>
      </c>
    </row>
    <row r="4512" spans="18:19" x14ac:dyDescent="0.3">
      <c r="R4512">
        <v>129</v>
      </c>
      <c r="S4512" t="s">
        <v>49</v>
      </c>
    </row>
    <row r="4513" spans="18:19" x14ac:dyDescent="0.3">
      <c r="R4513">
        <v>1263</v>
      </c>
      <c r="S4513" t="s">
        <v>55</v>
      </c>
    </row>
    <row r="4514" spans="18:19" x14ac:dyDescent="0.3">
      <c r="R4514">
        <v>660</v>
      </c>
      <c r="S4514" t="s">
        <v>49</v>
      </c>
    </row>
    <row r="4515" spans="18:19" x14ac:dyDescent="0.3">
      <c r="R4515">
        <v>356</v>
      </c>
      <c r="S4515" t="s">
        <v>49</v>
      </c>
    </row>
    <row r="4516" spans="18:19" x14ac:dyDescent="0.3">
      <c r="R4516">
        <v>45</v>
      </c>
      <c r="S4516" t="s">
        <v>49</v>
      </c>
    </row>
    <row r="4517" spans="18:19" x14ac:dyDescent="0.3">
      <c r="R4517">
        <v>624</v>
      </c>
      <c r="S4517" t="s">
        <v>49</v>
      </c>
    </row>
    <row r="4518" spans="18:19" x14ac:dyDescent="0.3">
      <c r="R4518">
        <v>329</v>
      </c>
      <c r="S4518" t="s">
        <v>49</v>
      </c>
    </row>
    <row r="4519" spans="18:19" x14ac:dyDescent="0.3">
      <c r="R4519">
        <v>153</v>
      </c>
      <c r="S4519" t="s">
        <v>49</v>
      </c>
    </row>
    <row r="4520" spans="18:19" x14ac:dyDescent="0.3">
      <c r="R4520">
        <v>151</v>
      </c>
      <c r="S4520" t="s">
        <v>49</v>
      </c>
    </row>
    <row r="4521" spans="18:19" x14ac:dyDescent="0.3">
      <c r="R4521">
        <v>129</v>
      </c>
      <c r="S4521" t="s">
        <v>49</v>
      </c>
    </row>
    <row r="4522" spans="18:19" x14ac:dyDescent="0.3">
      <c r="R4522">
        <v>345</v>
      </c>
      <c r="S4522" t="s">
        <v>49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6109"/>
  <sheetViews>
    <sheetView topLeftCell="O1" zoomScale="130" zoomScaleNormal="130" workbookViewId="0">
      <selection activeCell="W2" sqref="W2"/>
    </sheetView>
  </sheetViews>
  <sheetFormatPr defaultRowHeight="16.2" x14ac:dyDescent="0.3"/>
  <cols>
    <col min="1" max="1" width="4.21875" bestFit="1" customWidth="1"/>
    <col min="2" max="2" width="12.88671875" bestFit="1" customWidth="1"/>
    <col min="3" max="3" width="8.44140625" bestFit="1" customWidth="1"/>
    <col min="4" max="4" width="9.44140625" bestFit="1" customWidth="1"/>
    <col min="5" max="5" width="6.88671875" bestFit="1" customWidth="1"/>
    <col min="6" max="6" width="7.44140625" bestFit="1" customWidth="1"/>
    <col min="7" max="7" width="7.6640625" bestFit="1" customWidth="1"/>
    <col min="8" max="8" width="5.6640625" customWidth="1"/>
    <col min="9" max="9" width="9.109375" bestFit="1" customWidth="1"/>
    <col min="10" max="10" width="4.44140625" bestFit="1" customWidth="1"/>
    <col min="11" max="11" width="6.44140625" bestFit="1" customWidth="1"/>
    <col min="12" max="12" width="8" bestFit="1" customWidth="1"/>
    <col min="13" max="13" width="9.109375" bestFit="1" customWidth="1"/>
    <col min="14" max="14" width="6.109375" bestFit="1" customWidth="1"/>
    <col min="15" max="15" width="8.21875" bestFit="1" customWidth="1"/>
    <col min="16" max="16" width="9.21875" bestFit="1" customWidth="1"/>
    <col min="17" max="17" width="8.109375" customWidth="1"/>
    <col min="19" max="19" width="10.21875" bestFit="1" customWidth="1"/>
    <col min="23" max="23" width="13.21875" bestFit="1" customWidth="1"/>
    <col min="24" max="24" width="11" customWidth="1"/>
    <col min="25" max="25" width="7.6640625" bestFit="1" customWidth="1"/>
    <col min="26" max="26" width="7.44140625" bestFit="1" customWidth="1"/>
    <col min="31" max="31" width="5.6640625" customWidth="1"/>
    <col min="32" max="32" width="7.44140625" bestFit="1" customWidth="1"/>
    <col min="37" max="37" width="12.88671875" customWidth="1"/>
    <col min="38" max="38" width="13.21875" bestFit="1" customWidth="1"/>
    <col min="42" max="42" width="10.44140625" customWidth="1"/>
    <col min="43" max="43" width="13.21875" bestFit="1" customWidth="1"/>
    <col min="44" max="44" width="11.44140625" bestFit="1" customWidth="1"/>
  </cols>
  <sheetData>
    <row r="1" spans="1:44" x14ac:dyDescent="0.3">
      <c r="A1" s="8" t="s">
        <v>30</v>
      </c>
      <c r="B1" s="8" t="s">
        <v>31</v>
      </c>
      <c r="C1" s="8" t="s">
        <v>32</v>
      </c>
      <c r="D1" t="s">
        <v>33</v>
      </c>
      <c r="E1" t="s">
        <v>34</v>
      </c>
      <c r="F1" s="8" t="s">
        <v>35</v>
      </c>
      <c r="G1" s="8" t="s">
        <v>36</v>
      </c>
      <c r="H1" s="8" t="s">
        <v>37</v>
      </c>
      <c r="I1" t="s">
        <v>38</v>
      </c>
      <c r="J1" t="s">
        <v>39</v>
      </c>
      <c r="K1" t="s">
        <v>40</v>
      </c>
      <c r="L1" s="8" t="s">
        <v>41</v>
      </c>
      <c r="M1" t="s">
        <v>42</v>
      </c>
      <c r="N1" t="s">
        <v>43</v>
      </c>
      <c r="O1" t="s">
        <v>44</v>
      </c>
      <c r="P1" t="s">
        <v>45</v>
      </c>
      <c r="Q1" s="8" t="s">
        <v>182</v>
      </c>
      <c r="R1" s="18" t="s">
        <v>169</v>
      </c>
      <c r="S1" t="s">
        <v>97</v>
      </c>
      <c r="T1" t="s">
        <v>98</v>
      </c>
      <c r="U1" s="8" t="s">
        <v>173</v>
      </c>
      <c r="W1" s="8" t="s">
        <v>174</v>
      </c>
      <c r="Y1" s="8" t="s">
        <v>36</v>
      </c>
      <c r="Z1" s="10" t="s">
        <v>35</v>
      </c>
      <c r="AA1" t="s">
        <v>36</v>
      </c>
      <c r="AB1" t="s">
        <v>186</v>
      </c>
      <c r="AC1" t="s">
        <v>188</v>
      </c>
      <c r="AD1" t="s">
        <v>36</v>
      </c>
      <c r="AE1" t="s">
        <v>37</v>
      </c>
      <c r="AF1" s="10" t="s">
        <v>35</v>
      </c>
      <c r="AG1" t="s">
        <v>37</v>
      </c>
      <c r="AH1" s="10" t="s">
        <v>186</v>
      </c>
      <c r="AI1" s="10" t="s">
        <v>196</v>
      </c>
      <c r="AJ1" t="s">
        <v>37</v>
      </c>
      <c r="AK1" t="s">
        <v>176</v>
      </c>
      <c r="AP1" t="s">
        <v>176</v>
      </c>
    </row>
    <row r="2" spans="1:44" ht="16.649999999999999" thickBot="1" x14ac:dyDescent="0.35">
      <c r="A2">
        <v>30</v>
      </c>
      <c r="B2" t="s">
        <v>46</v>
      </c>
      <c r="C2" t="s">
        <v>47</v>
      </c>
      <c r="D2" t="s">
        <v>48</v>
      </c>
      <c r="E2" t="s">
        <v>49</v>
      </c>
      <c r="F2">
        <v>1787</v>
      </c>
      <c r="G2" t="s">
        <v>49</v>
      </c>
      <c r="H2" t="s">
        <v>49</v>
      </c>
      <c r="I2" t="s">
        <v>50</v>
      </c>
      <c r="J2">
        <v>19</v>
      </c>
      <c r="K2" t="s">
        <v>51</v>
      </c>
      <c r="L2">
        <v>79</v>
      </c>
      <c r="M2">
        <v>1</v>
      </c>
      <c r="N2">
        <v>-1</v>
      </c>
      <c r="O2">
        <v>0</v>
      </c>
      <c r="P2" t="s">
        <v>52</v>
      </c>
      <c r="Q2" t="s">
        <v>49</v>
      </c>
      <c r="R2" t="s">
        <v>99</v>
      </c>
      <c r="S2">
        <f>COUNTIFS($C$2:$C$4522,"married",$Q$2:$Q$4522,"yes")</f>
        <v>277</v>
      </c>
      <c r="T2">
        <f>COUNTIFS($C$2:$C$4522,"married",$Q$2:$Q$4522,"no")</f>
        <v>2520</v>
      </c>
      <c r="U2">
        <f>SUM($S2:$T2)*SUM(S$2:S$4)/SUM($S$2:$T$4)</f>
        <v>322.32625525326256</v>
      </c>
      <c r="V2">
        <f>SUM($S2:$T2)*SUM(T$2:T$4)/SUM($S$2:$T$4)</f>
        <v>2474.6737447467376</v>
      </c>
      <c r="W2" s="8">
        <f>_xlfn.CHISQ.TEST(S2:T4,U2:V4)</f>
        <v>7.3735354018237669E-5</v>
      </c>
      <c r="Y2" t="s">
        <v>49</v>
      </c>
      <c r="Z2">
        <v>1787</v>
      </c>
      <c r="AA2" t="s">
        <v>55</v>
      </c>
      <c r="AB2">
        <v>4789</v>
      </c>
      <c r="AC2">
        <v>1787</v>
      </c>
      <c r="AD2" t="s">
        <v>49</v>
      </c>
      <c r="AE2" t="s">
        <v>49</v>
      </c>
      <c r="AF2">
        <v>1787</v>
      </c>
      <c r="AG2" t="s">
        <v>55</v>
      </c>
      <c r="AH2">
        <v>4789</v>
      </c>
      <c r="AI2">
        <v>1787</v>
      </c>
      <c r="AJ2" t="s">
        <v>49</v>
      </c>
    </row>
    <row r="3" spans="1:44" ht="16.05" x14ac:dyDescent="0.3">
      <c r="A3">
        <v>33</v>
      </c>
      <c r="B3" t="s">
        <v>53</v>
      </c>
      <c r="C3" t="s">
        <v>47</v>
      </c>
      <c r="D3" t="s">
        <v>54</v>
      </c>
      <c r="E3" t="s">
        <v>49</v>
      </c>
      <c r="F3">
        <v>4789</v>
      </c>
      <c r="G3" t="s">
        <v>55</v>
      </c>
      <c r="H3" t="s">
        <v>55</v>
      </c>
      <c r="I3" t="s">
        <v>50</v>
      </c>
      <c r="J3">
        <v>11</v>
      </c>
      <c r="K3" t="s">
        <v>56</v>
      </c>
      <c r="L3">
        <v>220</v>
      </c>
      <c r="M3">
        <v>1</v>
      </c>
      <c r="N3">
        <v>339</v>
      </c>
      <c r="O3">
        <v>4</v>
      </c>
      <c r="P3" t="s">
        <v>57</v>
      </c>
      <c r="Q3" t="s">
        <v>49</v>
      </c>
      <c r="R3" t="s">
        <v>100</v>
      </c>
      <c r="S3">
        <f>COUNTIFS($C$2:$C$4522,"single",$Q$2:$Q$4522,"yes")</f>
        <v>167</v>
      </c>
      <c r="T3">
        <f>COUNTIFS($C$2:$C$4522,"single",$Q$2:$Q$4522,"no")</f>
        <v>1029</v>
      </c>
      <c r="U3">
        <f t="shared" ref="U2:V4" si="0">SUM($S3:$T3)*SUM(S$2:S$4)/SUM($S$2:$T$4)</f>
        <v>137.82702941827029</v>
      </c>
      <c r="V3">
        <f t="shared" si="0"/>
        <v>1058.1729705817297</v>
      </c>
      <c r="Y3" t="s">
        <v>55</v>
      </c>
      <c r="Z3">
        <v>4789</v>
      </c>
      <c r="AA3" t="s">
        <v>55</v>
      </c>
      <c r="AB3">
        <v>1350</v>
      </c>
      <c r="AC3">
        <v>747</v>
      </c>
      <c r="AD3" t="s">
        <v>49</v>
      </c>
      <c r="AE3" t="s">
        <v>55</v>
      </c>
      <c r="AF3">
        <v>4789</v>
      </c>
      <c r="AG3" t="s">
        <v>55</v>
      </c>
      <c r="AH3">
        <v>1476</v>
      </c>
      <c r="AI3">
        <v>1350</v>
      </c>
      <c r="AJ3" t="s">
        <v>49</v>
      </c>
      <c r="AK3" s="12"/>
      <c r="AL3" s="12" t="s">
        <v>185</v>
      </c>
      <c r="AM3" s="12" t="s">
        <v>187</v>
      </c>
      <c r="AN3" s="12"/>
      <c r="AP3" s="12"/>
      <c r="AQ3" s="12" t="s">
        <v>185</v>
      </c>
      <c r="AR3" s="12" t="s">
        <v>187</v>
      </c>
    </row>
    <row r="4" spans="1:44" x14ac:dyDescent="0.3">
      <c r="A4">
        <v>35</v>
      </c>
      <c r="B4" t="s">
        <v>58</v>
      </c>
      <c r="C4" t="s">
        <v>59</v>
      </c>
      <c r="D4" t="s">
        <v>60</v>
      </c>
      <c r="E4" t="s">
        <v>49</v>
      </c>
      <c r="F4">
        <v>1350</v>
      </c>
      <c r="G4" t="s">
        <v>55</v>
      </c>
      <c r="H4" t="s">
        <v>49</v>
      </c>
      <c r="I4" t="s">
        <v>50</v>
      </c>
      <c r="J4">
        <v>16</v>
      </c>
      <c r="K4" t="s">
        <v>61</v>
      </c>
      <c r="L4">
        <v>185</v>
      </c>
      <c r="M4">
        <v>1</v>
      </c>
      <c r="N4">
        <v>330</v>
      </c>
      <c r="O4">
        <v>1</v>
      </c>
      <c r="P4" t="s">
        <v>57</v>
      </c>
      <c r="Q4" t="s">
        <v>49</v>
      </c>
      <c r="R4" t="s">
        <v>101</v>
      </c>
      <c r="S4">
        <f>COUNTIFS($C$2:$C$4522,"divorced",$Q$2:$Q$4522,"yes")</f>
        <v>77</v>
      </c>
      <c r="T4">
        <f>COUNTIFS($C$2:$C$4522,"divorced",$Q$2:$Q$4522,"no")</f>
        <v>451</v>
      </c>
      <c r="U4">
        <f t="shared" si="0"/>
        <v>60.846715328467155</v>
      </c>
      <c r="V4">
        <f t="shared" si="0"/>
        <v>467.15328467153284</v>
      </c>
      <c r="Y4" t="s">
        <v>55</v>
      </c>
      <c r="Z4">
        <v>1350</v>
      </c>
      <c r="AA4" t="s">
        <v>55</v>
      </c>
      <c r="AB4">
        <v>1476</v>
      </c>
      <c r="AC4">
        <v>1109</v>
      </c>
      <c r="AD4" t="s">
        <v>49</v>
      </c>
      <c r="AE4" t="s">
        <v>49</v>
      </c>
      <c r="AF4">
        <v>1350</v>
      </c>
      <c r="AG4" t="s">
        <v>55</v>
      </c>
      <c r="AH4">
        <v>-88</v>
      </c>
      <c r="AI4">
        <v>0</v>
      </c>
      <c r="AJ4" t="s">
        <v>49</v>
      </c>
      <c r="AK4" t="s">
        <v>122</v>
      </c>
      <c r="AL4">
        <v>1290.3094958968347</v>
      </c>
      <c r="AM4">
        <v>1595.2772680937819</v>
      </c>
      <c r="AP4" t="s">
        <v>122</v>
      </c>
      <c r="AQ4">
        <v>917.16353111432704</v>
      </c>
      <c r="AR4">
        <v>1513.8579634464752</v>
      </c>
    </row>
    <row r="5" spans="1:44" x14ac:dyDescent="0.3">
      <c r="A5">
        <v>30</v>
      </c>
      <c r="B5" t="s">
        <v>58</v>
      </c>
      <c r="C5" t="s">
        <v>47</v>
      </c>
      <c r="D5" t="s">
        <v>60</v>
      </c>
      <c r="E5" t="s">
        <v>49</v>
      </c>
      <c r="F5">
        <v>1476</v>
      </c>
      <c r="G5" t="s">
        <v>55</v>
      </c>
      <c r="H5" t="s">
        <v>55</v>
      </c>
      <c r="I5" t="s">
        <v>52</v>
      </c>
      <c r="J5">
        <v>3</v>
      </c>
      <c r="K5" t="s">
        <v>62</v>
      </c>
      <c r="L5">
        <v>199</v>
      </c>
      <c r="M5">
        <v>4</v>
      </c>
      <c r="N5">
        <v>-1</v>
      </c>
      <c r="O5">
        <v>0</v>
      </c>
      <c r="P5" t="s">
        <v>52</v>
      </c>
      <c r="Q5" t="s">
        <v>49</v>
      </c>
      <c r="R5">
        <f>SUM(S2:T4)</f>
        <v>4521</v>
      </c>
      <c r="U5">
        <f>SUM(U2:V4)</f>
        <v>4521</v>
      </c>
      <c r="Y5" t="s">
        <v>55</v>
      </c>
      <c r="Z5">
        <v>1476</v>
      </c>
      <c r="AA5" t="s">
        <v>55</v>
      </c>
      <c r="AB5">
        <v>0</v>
      </c>
      <c r="AC5">
        <v>502</v>
      </c>
      <c r="AD5" t="s">
        <v>49</v>
      </c>
      <c r="AE5" t="s">
        <v>55</v>
      </c>
      <c r="AF5">
        <v>1476</v>
      </c>
      <c r="AG5" t="s">
        <v>55</v>
      </c>
      <c r="AH5">
        <v>360</v>
      </c>
      <c r="AI5">
        <v>747</v>
      </c>
      <c r="AJ5" t="s">
        <v>49</v>
      </c>
      <c r="AK5" t="s">
        <v>123</v>
      </c>
      <c r="AL5">
        <v>6888744.6774352035</v>
      </c>
      <c r="AM5">
        <v>11839424.339197429</v>
      </c>
      <c r="AP5" t="s">
        <v>123</v>
      </c>
      <c r="AQ5">
        <v>4972392.4935086723</v>
      </c>
      <c r="AR5">
        <v>9742082.0513795037</v>
      </c>
    </row>
    <row r="6" spans="1:44" x14ac:dyDescent="0.3">
      <c r="A6">
        <v>59</v>
      </c>
      <c r="B6" t="s">
        <v>63</v>
      </c>
      <c r="C6" t="s">
        <v>47</v>
      </c>
      <c r="D6" t="s">
        <v>54</v>
      </c>
      <c r="E6" t="s">
        <v>49</v>
      </c>
      <c r="F6">
        <v>0</v>
      </c>
      <c r="G6" t="s">
        <v>55</v>
      </c>
      <c r="H6" t="s">
        <v>49</v>
      </c>
      <c r="I6" t="s">
        <v>52</v>
      </c>
      <c r="J6">
        <v>5</v>
      </c>
      <c r="K6" t="s">
        <v>56</v>
      </c>
      <c r="L6">
        <v>226</v>
      </c>
      <c r="M6">
        <v>1</v>
      </c>
      <c r="N6">
        <v>-1</v>
      </c>
      <c r="O6">
        <v>0</v>
      </c>
      <c r="P6" t="s">
        <v>52</v>
      </c>
      <c r="Q6" t="s">
        <v>49</v>
      </c>
      <c r="R6" s="18" t="s">
        <v>106</v>
      </c>
      <c r="S6" t="s">
        <v>104</v>
      </c>
      <c r="T6" t="s">
        <v>105</v>
      </c>
      <c r="U6" s="8" t="s">
        <v>173</v>
      </c>
      <c r="W6" s="8" t="s">
        <v>174</v>
      </c>
      <c r="Y6" t="s">
        <v>55</v>
      </c>
      <c r="Z6">
        <v>0</v>
      </c>
      <c r="AA6" t="s">
        <v>55</v>
      </c>
      <c r="AB6">
        <v>307</v>
      </c>
      <c r="AC6">
        <v>194</v>
      </c>
      <c r="AD6" t="s">
        <v>49</v>
      </c>
      <c r="AE6" t="s">
        <v>49</v>
      </c>
      <c r="AF6">
        <v>0</v>
      </c>
      <c r="AG6" t="s">
        <v>55</v>
      </c>
      <c r="AH6">
        <v>194</v>
      </c>
      <c r="AI6">
        <v>307</v>
      </c>
      <c r="AJ6" t="s">
        <v>49</v>
      </c>
      <c r="AK6" t="s">
        <v>124</v>
      </c>
      <c r="AL6">
        <v>2559</v>
      </c>
      <c r="AM6">
        <v>1962</v>
      </c>
      <c r="AP6" t="s">
        <v>124</v>
      </c>
      <c r="AQ6">
        <v>691</v>
      </c>
      <c r="AR6">
        <v>3830</v>
      </c>
    </row>
    <row r="7" spans="1:44" x14ac:dyDescent="0.3">
      <c r="A7">
        <v>35</v>
      </c>
      <c r="B7" t="s">
        <v>58</v>
      </c>
      <c r="C7" t="s">
        <v>59</v>
      </c>
      <c r="D7" t="s">
        <v>60</v>
      </c>
      <c r="E7" t="s">
        <v>49</v>
      </c>
      <c r="F7">
        <v>747</v>
      </c>
      <c r="G7" t="s">
        <v>49</v>
      </c>
      <c r="H7" t="s">
        <v>49</v>
      </c>
      <c r="I7" t="s">
        <v>50</v>
      </c>
      <c r="J7">
        <v>23</v>
      </c>
      <c r="K7" t="s">
        <v>64</v>
      </c>
      <c r="L7">
        <v>141</v>
      </c>
      <c r="M7">
        <v>2</v>
      </c>
      <c r="N7">
        <v>176</v>
      </c>
      <c r="O7">
        <v>3</v>
      </c>
      <c r="P7" t="s">
        <v>57</v>
      </c>
      <c r="Q7" t="s">
        <v>49</v>
      </c>
      <c r="R7" t="s">
        <v>102</v>
      </c>
      <c r="S7">
        <f>COUNTIFS($G$2:$G$4522,"yes",$Q$2:$Q$4522,"yes")</f>
        <v>220</v>
      </c>
      <c r="T7">
        <f>COUNTIFS($G$2:$G$4522,"yes",$Q$2:$Q$4522,"no")</f>
        <v>2339</v>
      </c>
      <c r="U7">
        <f>SUM($S7:$T7)*SUM(S$7:S$8)/SUM($S$7:$T$8)</f>
        <v>294.89913735899137</v>
      </c>
      <c r="V7">
        <f>SUM($S7:$T7)*SUM(T$7:T$8)/SUM($S$7:$T$8)</f>
        <v>2264.1008626410085</v>
      </c>
      <c r="W7" s="8">
        <f>_xlfn.CHISQ.TEST(S7:T8,U7:V8)</f>
        <v>1.9398253785136177E-12</v>
      </c>
      <c r="Y7" t="s">
        <v>49</v>
      </c>
      <c r="Z7">
        <v>747</v>
      </c>
      <c r="AA7" t="s">
        <v>55</v>
      </c>
      <c r="AB7">
        <v>147</v>
      </c>
      <c r="AC7">
        <v>4073</v>
      </c>
      <c r="AD7" t="s">
        <v>49</v>
      </c>
      <c r="AE7" t="s">
        <v>49</v>
      </c>
      <c r="AF7">
        <v>747</v>
      </c>
      <c r="AG7" t="s">
        <v>55</v>
      </c>
      <c r="AH7">
        <v>784</v>
      </c>
      <c r="AI7">
        <v>147</v>
      </c>
      <c r="AJ7" t="s">
        <v>49</v>
      </c>
      <c r="AK7" t="s">
        <v>126</v>
      </c>
      <c r="AL7">
        <v>2558</v>
      </c>
      <c r="AM7">
        <v>1961</v>
      </c>
      <c r="AP7" t="s">
        <v>126</v>
      </c>
      <c r="AQ7">
        <v>690</v>
      </c>
      <c r="AR7">
        <v>3829</v>
      </c>
    </row>
    <row r="8" spans="1:44" ht="16.05" x14ac:dyDescent="0.3">
      <c r="A8">
        <v>36</v>
      </c>
      <c r="B8" t="s">
        <v>65</v>
      </c>
      <c r="C8" t="s">
        <v>47</v>
      </c>
      <c r="D8" t="s">
        <v>60</v>
      </c>
      <c r="E8" t="s">
        <v>49</v>
      </c>
      <c r="F8">
        <v>307</v>
      </c>
      <c r="G8" t="s">
        <v>55</v>
      </c>
      <c r="H8" t="s">
        <v>49</v>
      </c>
      <c r="I8" t="s">
        <v>50</v>
      </c>
      <c r="J8">
        <v>14</v>
      </c>
      <c r="K8" t="s">
        <v>56</v>
      </c>
      <c r="L8">
        <v>341</v>
      </c>
      <c r="M8">
        <v>1</v>
      </c>
      <c r="N8">
        <v>330</v>
      </c>
      <c r="O8">
        <v>2</v>
      </c>
      <c r="P8" t="s">
        <v>66</v>
      </c>
      <c r="Q8" t="s">
        <v>49</v>
      </c>
      <c r="R8" t="s">
        <v>103</v>
      </c>
      <c r="S8">
        <f>COUNTIFS($G$2:$G$4522,"no",$Q$2:$Q$4522,"yes")</f>
        <v>301</v>
      </c>
      <c r="T8">
        <f>COUNTIFS($G$2:$G$4522,"no",$Q$2:$Q$4522,"no")</f>
        <v>1661</v>
      </c>
      <c r="U8">
        <f>SUM($S8:$T8)*SUM(S$7:S$8)/SUM($S$7:$T$8)</f>
        <v>226.10086264100863</v>
      </c>
      <c r="V8">
        <f>SUM($S8:$T8)*SUM(T$7:T$8)/SUM($S$7:$T$8)</f>
        <v>1735.8991373589913</v>
      </c>
      <c r="Y8" t="s">
        <v>55</v>
      </c>
      <c r="Z8">
        <v>307</v>
      </c>
      <c r="AA8" t="s">
        <v>55</v>
      </c>
      <c r="AB8">
        <v>221</v>
      </c>
      <c r="AC8">
        <v>132</v>
      </c>
      <c r="AD8" t="s">
        <v>49</v>
      </c>
      <c r="AE8" t="s">
        <v>49</v>
      </c>
      <c r="AF8">
        <v>307</v>
      </c>
      <c r="AG8" t="s">
        <v>55</v>
      </c>
      <c r="AH8">
        <v>105</v>
      </c>
      <c r="AI8">
        <v>221</v>
      </c>
      <c r="AJ8" t="s">
        <v>49</v>
      </c>
      <c r="AK8" t="s">
        <v>18</v>
      </c>
      <c r="AL8">
        <v>0.581847941257436</v>
      </c>
      <c r="AP8" t="s">
        <v>18</v>
      </c>
      <c r="AQ8">
        <v>0.51040347097103012</v>
      </c>
    </row>
    <row r="9" spans="1:44" x14ac:dyDescent="0.3">
      <c r="A9">
        <v>39</v>
      </c>
      <c r="B9" t="s">
        <v>67</v>
      </c>
      <c r="C9" t="s">
        <v>47</v>
      </c>
      <c r="D9" t="s">
        <v>54</v>
      </c>
      <c r="E9" t="s">
        <v>49</v>
      </c>
      <c r="F9">
        <v>147</v>
      </c>
      <c r="G9" t="s">
        <v>55</v>
      </c>
      <c r="H9" t="s">
        <v>49</v>
      </c>
      <c r="I9" t="s">
        <v>50</v>
      </c>
      <c r="J9">
        <v>6</v>
      </c>
      <c r="K9" t="s">
        <v>56</v>
      </c>
      <c r="L9">
        <v>151</v>
      </c>
      <c r="M9">
        <v>2</v>
      </c>
      <c r="N9">
        <v>-1</v>
      </c>
      <c r="O9">
        <v>0</v>
      </c>
      <c r="P9" t="s">
        <v>52</v>
      </c>
      <c r="Q9" t="s">
        <v>49</v>
      </c>
      <c r="R9">
        <f>SUM(S7:T8)</f>
        <v>4521</v>
      </c>
      <c r="U9">
        <f>SUM(U7:V8)</f>
        <v>4521</v>
      </c>
      <c r="Y9" t="s">
        <v>55</v>
      </c>
      <c r="Z9">
        <v>147</v>
      </c>
      <c r="AA9" t="s">
        <v>55</v>
      </c>
      <c r="AB9">
        <v>-88</v>
      </c>
      <c r="AC9">
        <v>16</v>
      </c>
      <c r="AD9" t="s">
        <v>49</v>
      </c>
      <c r="AE9" t="s">
        <v>49</v>
      </c>
      <c r="AF9">
        <v>147</v>
      </c>
      <c r="AG9" t="s">
        <v>55</v>
      </c>
      <c r="AH9">
        <v>-849</v>
      </c>
      <c r="AI9">
        <v>9374</v>
      </c>
      <c r="AJ9" t="s">
        <v>49</v>
      </c>
      <c r="AK9" t="s">
        <v>177</v>
      </c>
      <c r="AL9" s="8">
        <v>0</v>
      </c>
      <c r="AP9" t="s">
        <v>177</v>
      </c>
      <c r="AQ9" s="8">
        <v>0</v>
      </c>
    </row>
    <row r="10" spans="1:44" ht="16.8" thickBot="1" x14ac:dyDescent="0.35">
      <c r="A10">
        <v>41</v>
      </c>
      <c r="B10" t="s">
        <v>68</v>
      </c>
      <c r="C10" t="s">
        <v>47</v>
      </c>
      <c r="D10" t="s">
        <v>60</v>
      </c>
      <c r="E10" t="s">
        <v>49</v>
      </c>
      <c r="F10">
        <v>221</v>
      </c>
      <c r="G10" t="s">
        <v>55</v>
      </c>
      <c r="H10" t="s">
        <v>49</v>
      </c>
      <c r="I10" t="s">
        <v>52</v>
      </c>
      <c r="J10">
        <v>14</v>
      </c>
      <c r="K10" t="s">
        <v>56</v>
      </c>
      <c r="L10">
        <v>57</v>
      </c>
      <c r="M10">
        <v>2</v>
      </c>
      <c r="N10">
        <v>-1</v>
      </c>
      <c r="O10">
        <v>0</v>
      </c>
      <c r="P10" t="s">
        <v>52</v>
      </c>
      <c r="Q10" t="s">
        <v>49</v>
      </c>
      <c r="R10" s="18" t="s">
        <v>200</v>
      </c>
      <c r="S10" t="s">
        <v>97</v>
      </c>
      <c r="T10" t="s">
        <v>98</v>
      </c>
      <c r="U10" s="8" t="s">
        <v>173</v>
      </c>
      <c r="W10" s="8" t="s">
        <v>174</v>
      </c>
      <c r="Y10" t="s">
        <v>55</v>
      </c>
      <c r="Z10">
        <v>221</v>
      </c>
      <c r="AA10" t="s">
        <v>55</v>
      </c>
      <c r="AB10">
        <v>9374</v>
      </c>
      <c r="AC10">
        <v>106</v>
      </c>
      <c r="AD10" t="s">
        <v>49</v>
      </c>
      <c r="AE10" t="s">
        <v>49</v>
      </c>
      <c r="AF10">
        <v>221</v>
      </c>
      <c r="AG10" t="s">
        <v>55</v>
      </c>
      <c r="AH10">
        <v>82</v>
      </c>
      <c r="AI10">
        <v>264</v>
      </c>
      <c r="AJ10" t="s">
        <v>49</v>
      </c>
      <c r="AK10" s="11" t="s">
        <v>129</v>
      </c>
      <c r="AL10" s="11">
        <v>0.93272251218620394</v>
      </c>
      <c r="AM10" s="11"/>
      <c r="AN10" s="11"/>
      <c r="AP10" s="11" t="s">
        <v>129</v>
      </c>
      <c r="AQ10" s="11">
        <v>0.90653663650181793</v>
      </c>
      <c r="AR10" s="11"/>
    </row>
    <row r="11" spans="1:44" ht="16.05" x14ac:dyDescent="0.3">
      <c r="A11">
        <v>43</v>
      </c>
      <c r="B11" t="s">
        <v>53</v>
      </c>
      <c r="C11" t="s">
        <v>47</v>
      </c>
      <c r="D11" t="s">
        <v>48</v>
      </c>
      <c r="E11" t="s">
        <v>49</v>
      </c>
      <c r="F11">
        <v>-88</v>
      </c>
      <c r="G11" t="s">
        <v>55</v>
      </c>
      <c r="H11" t="s">
        <v>55</v>
      </c>
      <c r="I11" t="s">
        <v>50</v>
      </c>
      <c r="J11">
        <v>17</v>
      </c>
      <c r="K11" t="s">
        <v>61</v>
      </c>
      <c r="L11">
        <v>313</v>
      </c>
      <c r="M11">
        <v>1</v>
      </c>
      <c r="N11">
        <v>147</v>
      </c>
      <c r="O11">
        <v>2</v>
      </c>
      <c r="P11" t="s">
        <v>57</v>
      </c>
      <c r="Q11" t="s">
        <v>49</v>
      </c>
      <c r="R11" t="s">
        <v>97</v>
      </c>
      <c r="S11">
        <f>COUNTIFS($H$2:$H$4522,"yes",$Q$2:$Q$4522,"yes")</f>
        <v>43</v>
      </c>
      <c r="T11">
        <f>COUNTIFS($H$2:$H$4522,"yes",$Q$2:$Q$4522,"no")</f>
        <v>648</v>
      </c>
      <c r="U11">
        <f>SUM($S11:$T11)*SUM(S$11:S$12)/SUM($S$11:$T$12)</f>
        <v>79.630833886308338</v>
      </c>
      <c r="V11">
        <f>SUM($S11:$T11)*SUM(T$11:T$12)/SUM($S$11:$T$12)</f>
        <v>611.36916611369168</v>
      </c>
      <c r="W11" s="8">
        <f>_xlfn.CHISQ.TEST(S11:T12,U11:V12)</f>
        <v>2.1219262579819757E-6</v>
      </c>
      <c r="Y11" t="s">
        <v>55</v>
      </c>
      <c r="Z11">
        <v>-88</v>
      </c>
      <c r="AA11" t="s">
        <v>55</v>
      </c>
      <c r="AB11">
        <v>264</v>
      </c>
      <c r="AC11">
        <v>93</v>
      </c>
      <c r="AD11" t="s">
        <v>49</v>
      </c>
      <c r="AE11" t="s">
        <v>55</v>
      </c>
      <c r="AF11">
        <v>-88</v>
      </c>
      <c r="AG11" t="s">
        <v>55</v>
      </c>
      <c r="AH11">
        <v>101</v>
      </c>
      <c r="AI11">
        <v>1109</v>
      </c>
      <c r="AJ11" t="s">
        <v>49</v>
      </c>
    </row>
    <row r="12" spans="1:44" x14ac:dyDescent="0.3">
      <c r="A12">
        <v>39</v>
      </c>
      <c r="B12" t="s">
        <v>53</v>
      </c>
      <c r="C12" t="s">
        <v>47</v>
      </c>
      <c r="D12" t="s">
        <v>54</v>
      </c>
      <c r="E12" t="s">
        <v>49</v>
      </c>
      <c r="F12">
        <v>9374</v>
      </c>
      <c r="G12" t="s">
        <v>55</v>
      </c>
      <c r="H12" t="s">
        <v>49</v>
      </c>
      <c r="I12" t="s">
        <v>52</v>
      </c>
      <c r="J12">
        <v>20</v>
      </c>
      <c r="K12" t="s">
        <v>56</v>
      </c>
      <c r="L12">
        <v>273</v>
      </c>
      <c r="M12">
        <v>1</v>
      </c>
      <c r="N12">
        <v>-1</v>
      </c>
      <c r="O12">
        <v>0</v>
      </c>
      <c r="P12" t="s">
        <v>52</v>
      </c>
      <c r="Q12" t="s">
        <v>49</v>
      </c>
      <c r="R12" t="s">
        <v>98</v>
      </c>
      <c r="S12">
        <f>COUNTIFS($H$2:$H$4522,"no",$Q$2:$Q$4522,"yes")</f>
        <v>478</v>
      </c>
      <c r="T12">
        <f>COUNTIFS($H$2:$H$4522,"no",$Q$2:$Q$4522,"no")</f>
        <v>3352</v>
      </c>
      <c r="U12">
        <f>SUM($S12:$T12)*SUM(S$11:S$12)/SUM($S$11:$T$12)</f>
        <v>441.36916611369168</v>
      </c>
      <c r="V12">
        <f>SUM($S12:$T12)*SUM(T$11:T$12)/SUM($S$11:$T$12)</f>
        <v>3388.6308338863082</v>
      </c>
      <c r="Y12" t="s">
        <v>55</v>
      </c>
      <c r="Z12">
        <v>9374</v>
      </c>
      <c r="AA12" t="s">
        <v>55</v>
      </c>
      <c r="AB12">
        <v>360</v>
      </c>
      <c r="AC12">
        <v>543</v>
      </c>
      <c r="AD12" t="s">
        <v>49</v>
      </c>
      <c r="AE12" t="s">
        <v>49</v>
      </c>
      <c r="AF12">
        <v>9374</v>
      </c>
      <c r="AG12" t="s">
        <v>55</v>
      </c>
      <c r="AH12">
        <v>784</v>
      </c>
      <c r="AI12">
        <v>502</v>
      </c>
      <c r="AJ12" t="s">
        <v>49</v>
      </c>
      <c r="AK12" t="s">
        <v>121</v>
      </c>
      <c r="AP12" t="s">
        <v>121</v>
      </c>
    </row>
    <row r="13" spans="1:44" ht="16.649999999999999" thickBot="1" x14ac:dyDescent="0.35">
      <c r="A13">
        <v>43</v>
      </c>
      <c r="B13" t="s">
        <v>69</v>
      </c>
      <c r="C13" t="s">
        <v>47</v>
      </c>
      <c r="D13" t="s">
        <v>54</v>
      </c>
      <c r="E13" t="s">
        <v>49</v>
      </c>
      <c r="F13">
        <v>264</v>
      </c>
      <c r="G13" t="s">
        <v>55</v>
      </c>
      <c r="H13" t="s">
        <v>49</v>
      </c>
      <c r="I13" t="s">
        <v>50</v>
      </c>
      <c r="J13">
        <v>17</v>
      </c>
      <c r="K13" t="s">
        <v>61</v>
      </c>
      <c r="L13">
        <v>113</v>
      </c>
      <c r="M13">
        <v>2</v>
      </c>
      <c r="N13">
        <v>-1</v>
      </c>
      <c r="O13">
        <v>0</v>
      </c>
      <c r="P13" t="s">
        <v>52</v>
      </c>
      <c r="Q13" t="s">
        <v>49</v>
      </c>
      <c r="R13">
        <f>SUM(S11:T12)</f>
        <v>4521</v>
      </c>
      <c r="U13">
        <f>SUM(U11:V12)</f>
        <v>4521</v>
      </c>
      <c r="Y13" t="s">
        <v>55</v>
      </c>
      <c r="Z13">
        <v>264</v>
      </c>
      <c r="AA13" t="s">
        <v>55</v>
      </c>
      <c r="AB13">
        <v>2317</v>
      </c>
      <c r="AC13">
        <v>5883</v>
      </c>
      <c r="AD13" t="s">
        <v>49</v>
      </c>
      <c r="AE13" t="s">
        <v>49</v>
      </c>
      <c r="AF13">
        <v>264</v>
      </c>
      <c r="AG13" t="s">
        <v>55</v>
      </c>
      <c r="AH13">
        <v>-516</v>
      </c>
      <c r="AI13">
        <v>4073</v>
      </c>
      <c r="AJ13" t="s">
        <v>49</v>
      </c>
    </row>
    <row r="14" spans="1:44" ht="16.8" thickBot="1" x14ac:dyDescent="0.35">
      <c r="A14">
        <v>36</v>
      </c>
      <c r="B14" t="s">
        <v>67</v>
      </c>
      <c r="C14" t="s">
        <v>47</v>
      </c>
      <c r="D14" t="s">
        <v>60</v>
      </c>
      <c r="E14" t="s">
        <v>49</v>
      </c>
      <c r="F14">
        <v>1109</v>
      </c>
      <c r="G14" t="s">
        <v>49</v>
      </c>
      <c r="H14" t="s">
        <v>49</v>
      </c>
      <c r="I14" t="s">
        <v>50</v>
      </c>
      <c r="J14">
        <v>13</v>
      </c>
      <c r="K14" t="s">
        <v>70</v>
      </c>
      <c r="L14">
        <v>328</v>
      </c>
      <c r="M14">
        <v>2</v>
      </c>
      <c r="N14">
        <v>-1</v>
      </c>
      <c r="O14">
        <v>0</v>
      </c>
      <c r="P14" t="s">
        <v>52</v>
      </c>
      <c r="Q14" t="s">
        <v>49</v>
      </c>
      <c r="R14" t="s">
        <v>189</v>
      </c>
      <c r="T14" t="s">
        <v>183</v>
      </c>
      <c r="U14" t="s">
        <v>183</v>
      </c>
      <c r="W14" t="s">
        <v>184</v>
      </c>
      <c r="X14" t="s">
        <v>184</v>
      </c>
      <c r="Y14" t="s">
        <v>49</v>
      </c>
      <c r="Z14">
        <v>1109</v>
      </c>
      <c r="AA14" t="s">
        <v>55</v>
      </c>
      <c r="AB14">
        <v>-221</v>
      </c>
      <c r="AC14">
        <v>696</v>
      </c>
      <c r="AD14" t="s">
        <v>49</v>
      </c>
      <c r="AE14" t="s">
        <v>49</v>
      </c>
      <c r="AF14">
        <v>1109</v>
      </c>
      <c r="AG14" t="s">
        <v>55</v>
      </c>
      <c r="AH14">
        <v>0</v>
      </c>
      <c r="AI14">
        <v>2317</v>
      </c>
      <c r="AJ14" t="s">
        <v>49</v>
      </c>
      <c r="AK14" s="12"/>
      <c r="AL14" s="12" t="s">
        <v>185</v>
      </c>
      <c r="AM14" s="12" t="s">
        <v>187</v>
      </c>
      <c r="AP14" s="12"/>
      <c r="AQ14" s="12" t="s">
        <v>185</v>
      </c>
      <c r="AR14" s="12" t="s">
        <v>187</v>
      </c>
    </row>
    <row r="15" spans="1:44" x14ac:dyDescent="0.3">
      <c r="A15">
        <v>20</v>
      </c>
      <c r="B15" t="s">
        <v>71</v>
      </c>
      <c r="C15" t="s">
        <v>59</v>
      </c>
      <c r="D15" t="s">
        <v>54</v>
      </c>
      <c r="E15" t="s">
        <v>49</v>
      </c>
      <c r="F15">
        <v>502</v>
      </c>
      <c r="G15" t="s">
        <v>49</v>
      </c>
      <c r="H15" t="s">
        <v>49</v>
      </c>
      <c r="I15" t="s">
        <v>50</v>
      </c>
      <c r="J15">
        <v>30</v>
      </c>
      <c r="K15" t="s">
        <v>61</v>
      </c>
      <c r="L15">
        <v>261</v>
      </c>
      <c r="M15">
        <v>1</v>
      </c>
      <c r="N15">
        <v>-1</v>
      </c>
      <c r="O15">
        <v>0</v>
      </c>
      <c r="P15" t="s">
        <v>52</v>
      </c>
      <c r="Q15" t="s">
        <v>55</v>
      </c>
      <c r="T15" t="s">
        <v>118</v>
      </c>
      <c r="U15" t="s">
        <v>119</v>
      </c>
      <c r="W15" t="s">
        <v>118</v>
      </c>
      <c r="X15" t="s">
        <v>119</v>
      </c>
      <c r="Y15" t="s">
        <v>49</v>
      </c>
      <c r="Z15">
        <v>502</v>
      </c>
      <c r="AA15" t="s">
        <v>55</v>
      </c>
      <c r="AB15">
        <v>0</v>
      </c>
      <c r="AC15">
        <v>784</v>
      </c>
      <c r="AD15" t="s">
        <v>49</v>
      </c>
      <c r="AE15" t="s">
        <v>49</v>
      </c>
      <c r="AF15">
        <v>502</v>
      </c>
      <c r="AG15" t="s">
        <v>55</v>
      </c>
      <c r="AH15">
        <v>591</v>
      </c>
      <c r="AI15">
        <v>-221</v>
      </c>
      <c r="AJ15" t="s">
        <v>49</v>
      </c>
      <c r="AK15" t="s">
        <v>122</v>
      </c>
      <c r="AL15">
        <v>1290.3094958968347</v>
      </c>
      <c r="AM15">
        <v>1595.2772680937819</v>
      </c>
      <c r="AN15" s="12"/>
      <c r="AP15" t="s">
        <v>122</v>
      </c>
      <c r="AQ15">
        <v>917.16353111432704</v>
      </c>
      <c r="AR15">
        <v>1513.8579634464752</v>
      </c>
    </row>
    <row r="16" spans="1:44" ht="16.8" thickBot="1" x14ac:dyDescent="0.35">
      <c r="A16">
        <v>31</v>
      </c>
      <c r="B16" t="s">
        <v>63</v>
      </c>
      <c r="C16" t="s">
        <v>47</v>
      </c>
      <c r="D16" t="s">
        <v>54</v>
      </c>
      <c r="E16" t="s">
        <v>49</v>
      </c>
      <c r="F16">
        <v>360</v>
      </c>
      <c r="G16" t="s">
        <v>55</v>
      </c>
      <c r="H16" t="s">
        <v>55</v>
      </c>
      <c r="I16" t="s">
        <v>50</v>
      </c>
      <c r="J16">
        <v>29</v>
      </c>
      <c r="K16" t="s">
        <v>72</v>
      </c>
      <c r="L16">
        <v>89</v>
      </c>
      <c r="M16">
        <v>1</v>
      </c>
      <c r="N16">
        <v>241</v>
      </c>
      <c r="O16">
        <v>1</v>
      </c>
      <c r="P16" t="s">
        <v>57</v>
      </c>
      <c r="Q16" t="s">
        <v>49</v>
      </c>
      <c r="R16" t="s">
        <v>146</v>
      </c>
      <c r="Y16" t="s">
        <v>55</v>
      </c>
      <c r="Z16">
        <v>360</v>
      </c>
      <c r="AA16" t="s">
        <v>55</v>
      </c>
      <c r="AB16">
        <v>627</v>
      </c>
      <c r="AC16">
        <v>105</v>
      </c>
      <c r="AD16" t="s">
        <v>49</v>
      </c>
      <c r="AE16" t="s">
        <v>55</v>
      </c>
      <c r="AF16">
        <v>360</v>
      </c>
      <c r="AG16" t="s">
        <v>55</v>
      </c>
      <c r="AH16">
        <v>177</v>
      </c>
      <c r="AI16">
        <v>132</v>
      </c>
      <c r="AJ16" t="s">
        <v>49</v>
      </c>
      <c r="AK16" t="s">
        <v>123</v>
      </c>
      <c r="AL16">
        <v>6888744.6774352035</v>
      </c>
      <c r="AM16">
        <v>11839424.339197429</v>
      </c>
      <c r="AP16" t="s">
        <v>123</v>
      </c>
      <c r="AQ16">
        <v>4972392.4935086723</v>
      </c>
      <c r="AR16">
        <v>9742082.0513795037</v>
      </c>
    </row>
    <row r="17" spans="1:44" x14ac:dyDescent="0.3">
      <c r="A17">
        <v>40</v>
      </c>
      <c r="B17" t="s">
        <v>58</v>
      </c>
      <c r="C17" t="s">
        <v>47</v>
      </c>
      <c r="D17" t="s">
        <v>60</v>
      </c>
      <c r="E17" t="s">
        <v>49</v>
      </c>
      <c r="F17">
        <v>194</v>
      </c>
      <c r="G17" t="s">
        <v>49</v>
      </c>
      <c r="H17" t="s">
        <v>55</v>
      </c>
      <c r="I17" t="s">
        <v>50</v>
      </c>
      <c r="J17">
        <v>29</v>
      </c>
      <c r="K17" t="s">
        <v>70</v>
      </c>
      <c r="L17">
        <v>189</v>
      </c>
      <c r="M17">
        <v>2</v>
      </c>
      <c r="N17">
        <v>-1</v>
      </c>
      <c r="O17">
        <v>0</v>
      </c>
      <c r="P17" t="s">
        <v>52</v>
      </c>
      <c r="Q17" t="s">
        <v>49</v>
      </c>
      <c r="R17" s="12" t="s">
        <v>190</v>
      </c>
      <c r="S17" s="12" t="s">
        <v>147</v>
      </c>
      <c r="T17" s="12" t="s">
        <v>148</v>
      </c>
      <c r="U17" s="12" t="s">
        <v>149</v>
      </c>
      <c r="V17" s="12" t="s">
        <v>123</v>
      </c>
      <c r="Y17" t="s">
        <v>49</v>
      </c>
      <c r="Z17">
        <v>194</v>
      </c>
      <c r="AA17" t="s">
        <v>55</v>
      </c>
      <c r="AB17">
        <v>2536</v>
      </c>
      <c r="AC17">
        <v>4189</v>
      </c>
      <c r="AD17" t="s">
        <v>49</v>
      </c>
      <c r="AE17" t="s">
        <v>55</v>
      </c>
      <c r="AF17">
        <v>194</v>
      </c>
      <c r="AG17" t="s">
        <v>55</v>
      </c>
      <c r="AH17">
        <v>879</v>
      </c>
      <c r="AI17">
        <v>0</v>
      </c>
      <c r="AJ17" t="s">
        <v>49</v>
      </c>
      <c r="AK17" t="s">
        <v>124</v>
      </c>
      <c r="AL17">
        <v>2559</v>
      </c>
      <c r="AM17">
        <v>1962</v>
      </c>
      <c r="AP17" t="s">
        <v>124</v>
      </c>
      <c r="AQ17">
        <v>691</v>
      </c>
      <c r="AR17">
        <v>3830</v>
      </c>
    </row>
    <row r="18" spans="1:44" x14ac:dyDescent="0.3">
      <c r="A18">
        <v>56</v>
      </c>
      <c r="B18" t="s">
        <v>67</v>
      </c>
      <c r="C18" t="s">
        <v>47</v>
      </c>
      <c r="D18" t="s">
        <v>54</v>
      </c>
      <c r="E18" t="s">
        <v>49</v>
      </c>
      <c r="F18">
        <v>4073</v>
      </c>
      <c r="G18" t="s">
        <v>49</v>
      </c>
      <c r="H18" t="s">
        <v>49</v>
      </c>
      <c r="I18" t="s">
        <v>50</v>
      </c>
      <c r="J18">
        <v>27</v>
      </c>
      <c r="K18" t="s">
        <v>70</v>
      </c>
      <c r="L18">
        <v>239</v>
      </c>
      <c r="M18">
        <v>5</v>
      </c>
      <c r="N18">
        <v>-1</v>
      </c>
      <c r="O18">
        <v>0</v>
      </c>
      <c r="P18" t="s">
        <v>52</v>
      </c>
      <c r="Q18" t="s">
        <v>49</v>
      </c>
      <c r="R18" t="s">
        <v>185</v>
      </c>
      <c r="S18">
        <v>2559</v>
      </c>
      <c r="T18">
        <v>3301902</v>
      </c>
      <c r="U18">
        <v>1290.3094958968347</v>
      </c>
      <c r="V18">
        <v>6888744.6774352035</v>
      </c>
      <c r="Y18" t="s">
        <v>49</v>
      </c>
      <c r="Z18">
        <v>4073</v>
      </c>
      <c r="AA18" t="s">
        <v>55</v>
      </c>
      <c r="AB18">
        <v>1811</v>
      </c>
      <c r="AC18">
        <v>171</v>
      </c>
      <c r="AD18" t="s">
        <v>49</v>
      </c>
      <c r="AE18" t="s">
        <v>49</v>
      </c>
      <c r="AF18">
        <v>4073</v>
      </c>
      <c r="AG18" t="s">
        <v>55</v>
      </c>
      <c r="AH18">
        <v>427</v>
      </c>
      <c r="AI18">
        <v>16</v>
      </c>
      <c r="AJ18" t="s">
        <v>49</v>
      </c>
      <c r="AK18" t="s">
        <v>125</v>
      </c>
      <c r="AL18">
        <v>0</v>
      </c>
      <c r="AP18" t="s">
        <v>125</v>
      </c>
      <c r="AQ18">
        <v>0</v>
      </c>
    </row>
    <row r="19" spans="1:44" ht="16.8" thickBot="1" x14ac:dyDescent="0.35">
      <c r="A19">
        <v>37</v>
      </c>
      <c r="B19" t="s">
        <v>69</v>
      </c>
      <c r="C19" t="s">
        <v>59</v>
      </c>
      <c r="D19" t="s">
        <v>60</v>
      </c>
      <c r="E19" t="s">
        <v>49</v>
      </c>
      <c r="F19">
        <v>2317</v>
      </c>
      <c r="G19" t="s">
        <v>55</v>
      </c>
      <c r="H19" t="s">
        <v>49</v>
      </c>
      <c r="I19" t="s">
        <v>50</v>
      </c>
      <c r="J19">
        <v>20</v>
      </c>
      <c r="K19" t="s">
        <v>61</v>
      </c>
      <c r="L19">
        <v>114</v>
      </c>
      <c r="M19">
        <v>1</v>
      </c>
      <c r="N19">
        <v>152</v>
      </c>
      <c r="O19">
        <v>2</v>
      </c>
      <c r="P19" t="s">
        <v>57</v>
      </c>
      <c r="Q19" t="s">
        <v>49</v>
      </c>
      <c r="R19" s="11" t="s">
        <v>187</v>
      </c>
      <c r="S19" s="11">
        <v>1962</v>
      </c>
      <c r="T19" s="11">
        <v>3129934</v>
      </c>
      <c r="U19" s="11">
        <v>1595.2772680937819</v>
      </c>
      <c r="V19" s="11">
        <v>11839424.339197429</v>
      </c>
      <c r="Y19" t="s">
        <v>55</v>
      </c>
      <c r="Z19">
        <v>2317</v>
      </c>
      <c r="AA19" t="s">
        <v>55</v>
      </c>
      <c r="AB19">
        <v>2089</v>
      </c>
      <c r="AC19">
        <v>42</v>
      </c>
      <c r="AD19" t="s">
        <v>49</v>
      </c>
      <c r="AE19" t="s">
        <v>49</v>
      </c>
      <c r="AF19">
        <v>2317</v>
      </c>
      <c r="AG19" t="s">
        <v>55</v>
      </c>
      <c r="AH19">
        <v>217</v>
      </c>
      <c r="AI19">
        <v>106</v>
      </c>
      <c r="AJ19" t="s">
        <v>49</v>
      </c>
      <c r="AK19" t="s">
        <v>126</v>
      </c>
      <c r="AL19">
        <v>3558</v>
      </c>
      <c r="AP19" t="s">
        <v>126</v>
      </c>
      <c r="AQ19">
        <v>1236</v>
      </c>
    </row>
    <row r="20" spans="1:44" x14ac:dyDescent="0.3">
      <c r="A20">
        <v>25</v>
      </c>
      <c r="B20" t="s">
        <v>63</v>
      </c>
      <c r="C20" t="s">
        <v>59</v>
      </c>
      <c r="D20" t="s">
        <v>48</v>
      </c>
      <c r="E20" t="s">
        <v>49</v>
      </c>
      <c r="F20">
        <v>-221</v>
      </c>
      <c r="G20" t="s">
        <v>55</v>
      </c>
      <c r="H20" t="s">
        <v>49</v>
      </c>
      <c r="I20" t="s">
        <v>52</v>
      </c>
      <c r="J20">
        <v>23</v>
      </c>
      <c r="K20" t="s">
        <v>56</v>
      </c>
      <c r="L20">
        <v>250</v>
      </c>
      <c r="M20">
        <v>1</v>
      </c>
      <c r="N20">
        <v>-1</v>
      </c>
      <c r="O20">
        <v>0</v>
      </c>
      <c r="P20" t="s">
        <v>52</v>
      </c>
      <c r="Q20" t="s">
        <v>49</v>
      </c>
      <c r="Y20" t="s">
        <v>55</v>
      </c>
      <c r="Z20">
        <v>-221</v>
      </c>
      <c r="AA20" t="s">
        <v>55</v>
      </c>
      <c r="AB20">
        <v>3935</v>
      </c>
      <c r="AC20">
        <v>1235</v>
      </c>
      <c r="AD20" t="s">
        <v>49</v>
      </c>
      <c r="AE20" t="s">
        <v>49</v>
      </c>
      <c r="AF20">
        <v>-221</v>
      </c>
      <c r="AG20" t="s">
        <v>55</v>
      </c>
      <c r="AH20">
        <v>505</v>
      </c>
      <c r="AI20">
        <v>93</v>
      </c>
      <c r="AJ20" t="s">
        <v>49</v>
      </c>
      <c r="AK20" t="s">
        <v>127</v>
      </c>
      <c r="AL20">
        <v>-3.2646608232798191</v>
      </c>
      <c r="AP20" t="s">
        <v>127</v>
      </c>
      <c r="AQ20">
        <v>-6.0461968304147842</v>
      </c>
    </row>
    <row r="21" spans="1:44" x14ac:dyDescent="0.3">
      <c r="A21">
        <v>31</v>
      </c>
      <c r="B21" t="s">
        <v>53</v>
      </c>
      <c r="C21" t="s">
        <v>47</v>
      </c>
      <c r="D21" t="s">
        <v>54</v>
      </c>
      <c r="E21" t="s">
        <v>49</v>
      </c>
      <c r="F21">
        <v>132</v>
      </c>
      <c r="G21" t="s">
        <v>49</v>
      </c>
      <c r="H21" t="s">
        <v>49</v>
      </c>
      <c r="I21" t="s">
        <v>50</v>
      </c>
      <c r="J21">
        <v>7</v>
      </c>
      <c r="K21" t="s">
        <v>73</v>
      </c>
      <c r="L21">
        <v>148</v>
      </c>
      <c r="M21">
        <v>1</v>
      </c>
      <c r="N21">
        <v>152</v>
      </c>
      <c r="O21">
        <v>1</v>
      </c>
      <c r="P21" t="s">
        <v>66</v>
      </c>
      <c r="Q21" t="s">
        <v>49</v>
      </c>
      <c r="Y21" t="s">
        <v>49</v>
      </c>
      <c r="Z21">
        <v>132</v>
      </c>
      <c r="AA21" t="s">
        <v>55</v>
      </c>
      <c r="AB21">
        <v>363</v>
      </c>
      <c r="AC21">
        <v>229</v>
      </c>
      <c r="AD21" t="s">
        <v>49</v>
      </c>
      <c r="AE21" t="s">
        <v>49</v>
      </c>
      <c r="AF21">
        <v>132</v>
      </c>
      <c r="AG21" t="s">
        <v>55</v>
      </c>
      <c r="AH21">
        <v>4111</v>
      </c>
      <c r="AI21">
        <v>543</v>
      </c>
      <c r="AJ21" t="s">
        <v>49</v>
      </c>
      <c r="AK21" t="s">
        <v>128</v>
      </c>
      <c r="AL21" s="8">
        <v>5.5316366540017904E-4</v>
      </c>
      <c r="AP21" t="s">
        <v>128</v>
      </c>
      <c r="AQ21" s="8">
        <v>9.8063944206380924E-10</v>
      </c>
    </row>
    <row r="22" spans="1:44" ht="16.8" thickBot="1" x14ac:dyDescent="0.35">
      <c r="A22">
        <v>38</v>
      </c>
      <c r="B22" t="s">
        <v>58</v>
      </c>
      <c r="C22" t="s">
        <v>74</v>
      </c>
      <c r="D22" t="s">
        <v>52</v>
      </c>
      <c r="E22" t="s">
        <v>49</v>
      </c>
      <c r="F22">
        <v>0</v>
      </c>
      <c r="G22" t="s">
        <v>55</v>
      </c>
      <c r="H22" t="s">
        <v>49</v>
      </c>
      <c r="I22" t="s">
        <v>50</v>
      </c>
      <c r="J22">
        <v>18</v>
      </c>
      <c r="K22" t="s">
        <v>75</v>
      </c>
      <c r="L22">
        <v>96</v>
      </c>
      <c r="M22">
        <v>2</v>
      </c>
      <c r="N22">
        <v>-1</v>
      </c>
      <c r="O22">
        <v>0</v>
      </c>
      <c r="P22" t="s">
        <v>52</v>
      </c>
      <c r="Q22" t="s">
        <v>49</v>
      </c>
      <c r="R22" t="s">
        <v>143</v>
      </c>
      <c r="Y22" t="s">
        <v>55</v>
      </c>
      <c r="Z22">
        <v>0</v>
      </c>
      <c r="AA22" t="s">
        <v>55</v>
      </c>
      <c r="AB22">
        <v>11971</v>
      </c>
      <c r="AC22">
        <v>553</v>
      </c>
      <c r="AD22" t="s">
        <v>49</v>
      </c>
      <c r="AE22" t="s">
        <v>49</v>
      </c>
      <c r="AF22">
        <v>0</v>
      </c>
      <c r="AG22" t="s">
        <v>55</v>
      </c>
      <c r="AH22">
        <v>-231</v>
      </c>
      <c r="AI22">
        <v>5883</v>
      </c>
      <c r="AJ22" t="s">
        <v>49</v>
      </c>
      <c r="AK22" t="s">
        <v>129</v>
      </c>
      <c r="AL22">
        <v>1.6452820047992844</v>
      </c>
      <c r="AP22" t="s">
        <v>129</v>
      </c>
      <c r="AQ22">
        <v>1.6460873800442894</v>
      </c>
    </row>
    <row r="23" spans="1:44" x14ac:dyDescent="0.3">
      <c r="A23">
        <v>42</v>
      </c>
      <c r="B23" t="s">
        <v>58</v>
      </c>
      <c r="C23" t="s">
        <v>74</v>
      </c>
      <c r="D23" t="s">
        <v>60</v>
      </c>
      <c r="E23" t="s">
        <v>49</v>
      </c>
      <c r="F23">
        <v>16</v>
      </c>
      <c r="G23" t="s">
        <v>49</v>
      </c>
      <c r="H23" t="s">
        <v>49</v>
      </c>
      <c r="I23" t="s">
        <v>50</v>
      </c>
      <c r="J23">
        <v>19</v>
      </c>
      <c r="K23" t="s">
        <v>75</v>
      </c>
      <c r="L23">
        <v>140</v>
      </c>
      <c r="M23">
        <v>3</v>
      </c>
      <c r="N23">
        <v>-1</v>
      </c>
      <c r="O23">
        <v>0</v>
      </c>
      <c r="P23" t="s">
        <v>52</v>
      </c>
      <c r="Q23" t="s">
        <v>49</v>
      </c>
      <c r="R23" s="12" t="s">
        <v>150</v>
      </c>
      <c r="S23" s="12" t="s">
        <v>151</v>
      </c>
      <c r="T23" s="12" t="s">
        <v>126</v>
      </c>
      <c r="U23" s="12" t="s">
        <v>152</v>
      </c>
      <c r="V23" s="12" t="s">
        <v>18</v>
      </c>
      <c r="W23" s="12" t="s">
        <v>153</v>
      </c>
      <c r="X23" s="12" t="s">
        <v>154</v>
      </c>
      <c r="Y23" t="s">
        <v>49</v>
      </c>
      <c r="Z23">
        <v>16</v>
      </c>
      <c r="AA23" t="s">
        <v>55</v>
      </c>
      <c r="AB23">
        <v>1117</v>
      </c>
      <c r="AC23">
        <v>145</v>
      </c>
      <c r="AD23" t="s">
        <v>49</v>
      </c>
      <c r="AE23" t="s">
        <v>49</v>
      </c>
      <c r="AF23">
        <v>16</v>
      </c>
      <c r="AG23" t="s">
        <v>55</v>
      </c>
      <c r="AH23">
        <v>586</v>
      </c>
      <c r="AI23">
        <v>627</v>
      </c>
      <c r="AJ23" t="s">
        <v>49</v>
      </c>
      <c r="AK23" t="s">
        <v>130</v>
      </c>
      <c r="AL23" s="8">
        <v>1.1063273308003581E-3</v>
      </c>
      <c r="AP23" t="s">
        <v>130</v>
      </c>
      <c r="AQ23" s="8">
        <v>1.9612788841276185E-9</v>
      </c>
    </row>
    <row r="24" spans="1:44" ht="16.8" thickBot="1" x14ac:dyDescent="0.35">
      <c r="A24">
        <v>44</v>
      </c>
      <c r="B24" t="s">
        <v>53</v>
      </c>
      <c r="C24" t="s">
        <v>59</v>
      </c>
      <c r="D24" t="s">
        <v>54</v>
      </c>
      <c r="E24" t="s">
        <v>49</v>
      </c>
      <c r="F24">
        <v>106</v>
      </c>
      <c r="G24" t="s">
        <v>49</v>
      </c>
      <c r="H24" t="s">
        <v>49</v>
      </c>
      <c r="I24" t="s">
        <v>52</v>
      </c>
      <c r="J24">
        <v>12</v>
      </c>
      <c r="K24" t="s">
        <v>62</v>
      </c>
      <c r="L24">
        <v>109</v>
      </c>
      <c r="M24">
        <v>2</v>
      </c>
      <c r="N24">
        <v>-1</v>
      </c>
      <c r="O24">
        <v>0</v>
      </c>
      <c r="P24" t="s">
        <v>52</v>
      </c>
      <c r="Q24" t="s">
        <v>49</v>
      </c>
      <c r="R24" t="s">
        <v>191</v>
      </c>
      <c r="S24">
        <v>103286289.60083771</v>
      </c>
      <c r="T24">
        <v>1</v>
      </c>
      <c r="U24">
        <v>103286289.60083771</v>
      </c>
      <c r="V24">
        <v>11.429178690747319</v>
      </c>
      <c r="W24" s="8">
        <v>7.2912836235321471E-4</v>
      </c>
      <c r="X24">
        <v>3.8435174237380498</v>
      </c>
      <c r="Y24" t="s">
        <v>49</v>
      </c>
      <c r="Z24">
        <v>106</v>
      </c>
      <c r="AA24" t="s">
        <v>55</v>
      </c>
      <c r="AB24">
        <v>396</v>
      </c>
      <c r="AC24">
        <v>844</v>
      </c>
      <c r="AD24" t="s">
        <v>49</v>
      </c>
      <c r="AE24" t="s">
        <v>49</v>
      </c>
      <c r="AF24">
        <v>106</v>
      </c>
      <c r="AG24" t="s">
        <v>55</v>
      </c>
      <c r="AH24">
        <v>428</v>
      </c>
      <c r="AI24">
        <v>696</v>
      </c>
      <c r="AJ24" t="s">
        <v>49</v>
      </c>
      <c r="AK24" s="11" t="s">
        <v>131</v>
      </c>
      <c r="AL24" s="11">
        <v>1.9606309504520534</v>
      </c>
      <c r="AM24" s="11"/>
      <c r="AP24" s="11" t="s">
        <v>131</v>
      </c>
      <c r="AQ24" s="11">
        <v>1.9618851467399605</v>
      </c>
      <c r="AR24" s="11"/>
    </row>
    <row r="25" spans="1:44" x14ac:dyDescent="0.3">
      <c r="A25">
        <v>44</v>
      </c>
      <c r="B25" t="s">
        <v>68</v>
      </c>
      <c r="C25" t="s">
        <v>47</v>
      </c>
      <c r="D25" t="s">
        <v>54</v>
      </c>
      <c r="E25" t="s">
        <v>49</v>
      </c>
      <c r="F25">
        <v>93</v>
      </c>
      <c r="G25" t="s">
        <v>49</v>
      </c>
      <c r="H25" t="s">
        <v>49</v>
      </c>
      <c r="I25" t="s">
        <v>50</v>
      </c>
      <c r="J25">
        <v>7</v>
      </c>
      <c r="K25" t="s">
        <v>73</v>
      </c>
      <c r="L25">
        <v>125</v>
      </c>
      <c r="M25">
        <v>2</v>
      </c>
      <c r="N25">
        <v>-1</v>
      </c>
      <c r="O25">
        <v>0</v>
      </c>
      <c r="P25" t="s">
        <v>52</v>
      </c>
      <c r="Q25" t="s">
        <v>49</v>
      </c>
      <c r="R25" t="s">
        <v>192</v>
      </c>
      <c r="S25">
        <v>40838520014.045395</v>
      </c>
      <c r="T25">
        <v>4519</v>
      </c>
      <c r="U25">
        <v>9037070.1513709668</v>
      </c>
      <c r="Y25" t="s">
        <v>49</v>
      </c>
      <c r="Z25">
        <v>93</v>
      </c>
      <c r="AA25" t="s">
        <v>55</v>
      </c>
      <c r="AB25">
        <v>2204</v>
      </c>
      <c r="AC25">
        <v>50</v>
      </c>
      <c r="AD25" t="s">
        <v>49</v>
      </c>
      <c r="AE25" t="s">
        <v>49</v>
      </c>
      <c r="AF25">
        <v>93</v>
      </c>
      <c r="AG25" t="s">
        <v>55</v>
      </c>
      <c r="AH25">
        <v>323</v>
      </c>
      <c r="AI25">
        <v>4189</v>
      </c>
      <c r="AJ25" t="s">
        <v>49</v>
      </c>
    </row>
    <row r="26" spans="1:44" ht="16.8" thickBot="1" x14ac:dyDescent="0.35">
      <c r="A26">
        <v>26</v>
      </c>
      <c r="B26" t="s">
        <v>76</v>
      </c>
      <c r="C26" t="s">
        <v>47</v>
      </c>
      <c r="D26" t="s">
        <v>60</v>
      </c>
      <c r="E26" t="s">
        <v>49</v>
      </c>
      <c r="F26">
        <v>543</v>
      </c>
      <c r="G26" t="s">
        <v>49</v>
      </c>
      <c r="H26" t="s">
        <v>49</v>
      </c>
      <c r="I26" t="s">
        <v>50</v>
      </c>
      <c r="J26">
        <v>30</v>
      </c>
      <c r="K26" t="s">
        <v>72</v>
      </c>
      <c r="L26">
        <v>169</v>
      </c>
      <c r="M26">
        <v>3</v>
      </c>
      <c r="N26">
        <v>-1</v>
      </c>
      <c r="O26">
        <v>0</v>
      </c>
      <c r="P26" t="s">
        <v>52</v>
      </c>
      <c r="Q26" t="s">
        <v>49</v>
      </c>
      <c r="Y26" t="s">
        <v>49</v>
      </c>
      <c r="Z26">
        <v>543</v>
      </c>
      <c r="AA26" t="s">
        <v>55</v>
      </c>
      <c r="AB26">
        <v>872</v>
      </c>
      <c r="AC26">
        <v>82</v>
      </c>
      <c r="AD26" t="s">
        <v>49</v>
      </c>
      <c r="AE26" t="s">
        <v>49</v>
      </c>
      <c r="AF26">
        <v>543</v>
      </c>
      <c r="AG26" t="s">
        <v>55</v>
      </c>
      <c r="AH26">
        <v>106</v>
      </c>
      <c r="AI26">
        <v>171</v>
      </c>
      <c r="AJ26" t="s">
        <v>49</v>
      </c>
      <c r="AK26" t="s">
        <v>176</v>
      </c>
      <c r="AN26" s="11"/>
    </row>
    <row r="27" spans="1:44" ht="16.8" thickBot="1" x14ac:dyDescent="0.35">
      <c r="A27">
        <v>41</v>
      </c>
      <c r="B27" t="s">
        <v>58</v>
      </c>
      <c r="C27" t="s">
        <v>47</v>
      </c>
      <c r="D27" t="s">
        <v>60</v>
      </c>
      <c r="E27" t="s">
        <v>49</v>
      </c>
      <c r="F27">
        <v>5883</v>
      </c>
      <c r="G27" t="s">
        <v>49</v>
      </c>
      <c r="H27" t="s">
        <v>49</v>
      </c>
      <c r="I27" t="s">
        <v>50</v>
      </c>
      <c r="J27">
        <v>20</v>
      </c>
      <c r="K27" t="s">
        <v>75</v>
      </c>
      <c r="L27">
        <v>182</v>
      </c>
      <c r="M27">
        <v>2</v>
      </c>
      <c r="N27">
        <v>-1</v>
      </c>
      <c r="O27">
        <v>0</v>
      </c>
      <c r="P27" t="s">
        <v>52</v>
      </c>
      <c r="Q27" t="s">
        <v>49</v>
      </c>
      <c r="R27" s="11" t="s">
        <v>148</v>
      </c>
      <c r="S27" s="11">
        <v>40941806303.646233</v>
      </c>
      <c r="T27" s="11">
        <v>4520</v>
      </c>
      <c r="U27" s="11"/>
      <c r="V27" s="11"/>
      <c r="W27" s="11"/>
      <c r="X27" s="11"/>
      <c r="Y27" t="s">
        <v>49</v>
      </c>
      <c r="Z27">
        <v>5883</v>
      </c>
      <c r="AA27" t="s">
        <v>55</v>
      </c>
      <c r="AB27">
        <v>0</v>
      </c>
      <c r="AC27">
        <v>2155</v>
      </c>
      <c r="AD27" t="s">
        <v>49</v>
      </c>
      <c r="AE27" t="s">
        <v>49</v>
      </c>
      <c r="AF27">
        <v>5883</v>
      </c>
      <c r="AG27" t="s">
        <v>55</v>
      </c>
      <c r="AH27">
        <v>1906</v>
      </c>
      <c r="AI27">
        <v>42</v>
      </c>
      <c r="AJ27" t="s">
        <v>49</v>
      </c>
    </row>
    <row r="28" spans="1:44" x14ac:dyDescent="0.3">
      <c r="A28">
        <v>55</v>
      </c>
      <c r="B28" t="s">
        <v>63</v>
      </c>
      <c r="C28" t="s">
        <v>47</v>
      </c>
      <c r="D28" t="s">
        <v>48</v>
      </c>
      <c r="E28" t="s">
        <v>49</v>
      </c>
      <c r="F28">
        <v>627</v>
      </c>
      <c r="G28" t="s">
        <v>55</v>
      </c>
      <c r="H28" t="s">
        <v>49</v>
      </c>
      <c r="I28" t="s">
        <v>52</v>
      </c>
      <c r="J28">
        <v>5</v>
      </c>
      <c r="K28" t="s">
        <v>56</v>
      </c>
      <c r="L28">
        <v>247</v>
      </c>
      <c r="M28">
        <v>1</v>
      </c>
      <c r="N28">
        <v>-1</v>
      </c>
      <c r="O28">
        <v>0</v>
      </c>
      <c r="P28" t="s">
        <v>52</v>
      </c>
      <c r="Q28" t="s">
        <v>49</v>
      </c>
      <c r="X28" s="7"/>
      <c r="Y28" t="s">
        <v>55</v>
      </c>
      <c r="Z28">
        <v>627</v>
      </c>
      <c r="AA28" t="s">
        <v>55</v>
      </c>
      <c r="AB28">
        <v>-849</v>
      </c>
      <c r="AC28">
        <v>-516</v>
      </c>
      <c r="AD28" t="s">
        <v>49</v>
      </c>
      <c r="AE28" t="s">
        <v>49</v>
      </c>
      <c r="AF28">
        <v>627</v>
      </c>
      <c r="AG28" t="s">
        <v>55</v>
      </c>
      <c r="AH28">
        <v>442</v>
      </c>
      <c r="AI28">
        <v>2536</v>
      </c>
      <c r="AJ28" t="s">
        <v>49</v>
      </c>
      <c r="AK28" s="12"/>
      <c r="AL28" s="12" t="s">
        <v>185</v>
      </c>
      <c r="AM28" s="12" t="s">
        <v>187</v>
      </c>
    </row>
    <row r="29" spans="1:44" x14ac:dyDescent="0.3">
      <c r="A29">
        <v>67</v>
      </c>
      <c r="B29" t="s">
        <v>77</v>
      </c>
      <c r="C29" t="s">
        <v>47</v>
      </c>
      <c r="D29" t="s">
        <v>52</v>
      </c>
      <c r="E29" t="s">
        <v>49</v>
      </c>
      <c r="F29">
        <v>696</v>
      </c>
      <c r="G29" t="s">
        <v>49</v>
      </c>
      <c r="H29" t="s">
        <v>49</v>
      </c>
      <c r="I29" t="s">
        <v>78</v>
      </c>
      <c r="J29">
        <v>17</v>
      </c>
      <c r="K29" t="s">
        <v>70</v>
      </c>
      <c r="L29">
        <v>119</v>
      </c>
      <c r="M29">
        <v>1</v>
      </c>
      <c r="N29">
        <v>105</v>
      </c>
      <c r="O29">
        <v>2</v>
      </c>
      <c r="P29" t="s">
        <v>57</v>
      </c>
      <c r="Q29" t="s">
        <v>49</v>
      </c>
      <c r="R29" t="s">
        <v>189</v>
      </c>
      <c r="Y29" t="s">
        <v>49</v>
      </c>
      <c r="Z29">
        <v>696</v>
      </c>
      <c r="AA29" t="s">
        <v>55</v>
      </c>
      <c r="AB29">
        <v>4629</v>
      </c>
      <c r="AC29">
        <v>5887</v>
      </c>
      <c r="AD29" t="s">
        <v>49</v>
      </c>
      <c r="AE29" t="s">
        <v>49</v>
      </c>
      <c r="AF29">
        <v>696</v>
      </c>
      <c r="AG29" t="s">
        <v>55</v>
      </c>
      <c r="AH29">
        <v>-249</v>
      </c>
      <c r="AI29">
        <v>1235</v>
      </c>
      <c r="AJ29" t="s">
        <v>49</v>
      </c>
      <c r="AK29" t="s">
        <v>122</v>
      </c>
      <c r="AL29">
        <v>917.16353111432704</v>
      </c>
      <c r="AM29">
        <v>1513.8579634464752</v>
      </c>
    </row>
    <row r="30" spans="1:44" x14ac:dyDescent="0.3">
      <c r="A30">
        <v>56</v>
      </c>
      <c r="B30" t="s">
        <v>65</v>
      </c>
      <c r="C30" t="s">
        <v>47</v>
      </c>
      <c r="D30" t="s">
        <v>54</v>
      </c>
      <c r="E30" t="s">
        <v>49</v>
      </c>
      <c r="F30">
        <v>784</v>
      </c>
      <c r="G30" t="s">
        <v>49</v>
      </c>
      <c r="H30" t="s">
        <v>55</v>
      </c>
      <c r="I30" t="s">
        <v>50</v>
      </c>
      <c r="J30">
        <v>30</v>
      </c>
      <c r="K30" t="s">
        <v>73</v>
      </c>
      <c r="L30">
        <v>149</v>
      </c>
      <c r="M30">
        <v>2</v>
      </c>
      <c r="N30">
        <v>-1</v>
      </c>
      <c r="O30">
        <v>0</v>
      </c>
      <c r="P30" t="s">
        <v>52</v>
      </c>
      <c r="Q30" t="s">
        <v>49</v>
      </c>
      <c r="Y30" t="s">
        <v>49</v>
      </c>
      <c r="Z30">
        <v>784</v>
      </c>
      <c r="AA30" t="s">
        <v>55</v>
      </c>
      <c r="AB30">
        <v>228</v>
      </c>
      <c r="AC30">
        <v>1355</v>
      </c>
      <c r="AD30" t="s">
        <v>49</v>
      </c>
      <c r="AE30" t="s">
        <v>55</v>
      </c>
      <c r="AF30">
        <v>784</v>
      </c>
      <c r="AG30" t="s">
        <v>55</v>
      </c>
      <c r="AH30">
        <v>-256</v>
      </c>
      <c r="AI30">
        <v>1811</v>
      </c>
      <c r="AJ30" t="s">
        <v>49</v>
      </c>
      <c r="AK30" t="s">
        <v>123</v>
      </c>
      <c r="AL30">
        <v>4972392.4935086723</v>
      </c>
      <c r="AM30">
        <v>9742082.0513795037</v>
      </c>
    </row>
    <row r="31" spans="1:44" ht="16.8" thickBot="1" x14ac:dyDescent="0.35">
      <c r="A31">
        <v>53</v>
      </c>
      <c r="B31" t="s">
        <v>69</v>
      </c>
      <c r="C31" t="s">
        <v>47</v>
      </c>
      <c r="D31" t="s">
        <v>54</v>
      </c>
      <c r="E31" t="s">
        <v>49</v>
      </c>
      <c r="F31">
        <v>105</v>
      </c>
      <c r="G31" t="s">
        <v>49</v>
      </c>
      <c r="H31" t="s">
        <v>55</v>
      </c>
      <c r="I31" t="s">
        <v>50</v>
      </c>
      <c r="J31">
        <v>21</v>
      </c>
      <c r="K31" t="s">
        <v>70</v>
      </c>
      <c r="L31">
        <v>74</v>
      </c>
      <c r="M31">
        <v>2</v>
      </c>
      <c r="N31">
        <v>-1</v>
      </c>
      <c r="O31">
        <v>0</v>
      </c>
      <c r="P31" t="s">
        <v>52</v>
      </c>
      <c r="Q31" t="s">
        <v>49</v>
      </c>
      <c r="R31" t="s">
        <v>146</v>
      </c>
      <c r="Y31" t="s">
        <v>49</v>
      </c>
      <c r="Z31">
        <v>105</v>
      </c>
      <c r="AA31" t="s">
        <v>55</v>
      </c>
      <c r="AB31">
        <v>1539</v>
      </c>
      <c r="AC31">
        <v>16873</v>
      </c>
      <c r="AD31" t="s">
        <v>49</v>
      </c>
      <c r="AE31" t="s">
        <v>55</v>
      </c>
      <c r="AF31">
        <v>105</v>
      </c>
      <c r="AG31" t="s">
        <v>55</v>
      </c>
      <c r="AH31">
        <v>978</v>
      </c>
      <c r="AI31">
        <v>229</v>
      </c>
      <c r="AJ31" t="s">
        <v>49</v>
      </c>
      <c r="AK31" t="s">
        <v>124</v>
      </c>
      <c r="AL31">
        <v>691</v>
      </c>
      <c r="AM31">
        <v>3830</v>
      </c>
    </row>
    <row r="32" spans="1:44" x14ac:dyDescent="0.3">
      <c r="A32">
        <v>68</v>
      </c>
      <c r="B32" t="s">
        <v>77</v>
      </c>
      <c r="C32" t="s">
        <v>74</v>
      </c>
      <c r="D32" t="s">
        <v>54</v>
      </c>
      <c r="E32" t="s">
        <v>49</v>
      </c>
      <c r="F32">
        <v>4189</v>
      </c>
      <c r="G32" t="s">
        <v>49</v>
      </c>
      <c r="H32" t="s">
        <v>49</v>
      </c>
      <c r="I32" t="s">
        <v>78</v>
      </c>
      <c r="J32">
        <v>14</v>
      </c>
      <c r="K32" t="s">
        <v>73</v>
      </c>
      <c r="L32">
        <v>897</v>
      </c>
      <c r="M32">
        <v>2</v>
      </c>
      <c r="N32">
        <v>-1</v>
      </c>
      <c r="O32">
        <v>0</v>
      </c>
      <c r="P32" t="s">
        <v>52</v>
      </c>
      <c r="Q32" t="s">
        <v>55</v>
      </c>
      <c r="R32" s="12" t="s">
        <v>190</v>
      </c>
      <c r="S32" s="12" t="s">
        <v>147</v>
      </c>
      <c r="T32" s="12" t="s">
        <v>148</v>
      </c>
      <c r="U32" s="12" t="s">
        <v>149</v>
      </c>
      <c r="V32" s="12" t="s">
        <v>123</v>
      </c>
      <c r="Y32" t="s">
        <v>49</v>
      </c>
      <c r="Z32">
        <v>4189</v>
      </c>
      <c r="AA32" t="s">
        <v>55</v>
      </c>
      <c r="AB32">
        <v>2231</v>
      </c>
      <c r="AC32">
        <v>0</v>
      </c>
      <c r="AD32" t="s">
        <v>49</v>
      </c>
      <c r="AE32" t="s">
        <v>49</v>
      </c>
      <c r="AF32">
        <v>4189</v>
      </c>
      <c r="AG32" t="s">
        <v>55</v>
      </c>
      <c r="AH32">
        <v>1143</v>
      </c>
      <c r="AI32">
        <v>2089</v>
      </c>
      <c r="AJ32" t="s">
        <v>49</v>
      </c>
      <c r="AK32" t="s">
        <v>126</v>
      </c>
      <c r="AL32">
        <v>690</v>
      </c>
      <c r="AM32">
        <v>3829</v>
      </c>
      <c r="AN32" s="12"/>
      <c r="AO32" s="12"/>
      <c r="AP32" s="12"/>
    </row>
    <row r="33" spans="1:44" x14ac:dyDescent="0.3">
      <c r="A33">
        <v>31</v>
      </c>
      <c r="B33" t="s">
        <v>67</v>
      </c>
      <c r="C33" t="s">
        <v>47</v>
      </c>
      <c r="D33" t="s">
        <v>54</v>
      </c>
      <c r="E33" t="s">
        <v>49</v>
      </c>
      <c r="F33">
        <v>171</v>
      </c>
      <c r="G33" t="s">
        <v>49</v>
      </c>
      <c r="H33" t="s">
        <v>49</v>
      </c>
      <c r="I33" t="s">
        <v>50</v>
      </c>
      <c r="J33">
        <v>27</v>
      </c>
      <c r="K33" t="s">
        <v>70</v>
      </c>
      <c r="L33">
        <v>81</v>
      </c>
      <c r="M33">
        <v>3</v>
      </c>
      <c r="N33">
        <v>-1</v>
      </c>
      <c r="O33">
        <v>0</v>
      </c>
      <c r="P33" t="s">
        <v>52</v>
      </c>
      <c r="Q33" t="s">
        <v>49</v>
      </c>
      <c r="R33" t="s">
        <v>185</v>
      </c>
      <c r="S33">
        <v>691</v>
      </c>
      <c r="T33">
        <v>633760</v>
      </c>
      <c r="U33">
        <v>917.16353111432704</v>
      </c>
      <c r="V33">
        <v>4972392.4935086723</v>
      </c>
      <c r="Y33" t="s">
        <v>49</v>
      </c>
      <c r="Z33">
        <v>171</v>
      </c>
      <c r="AA33" t="s">
        <v>55</v>
      </c>
      <c r="AB33">
        <v>3064</v>
      </c>
      <c r="AC33">
        <v>360</v>
      </c>
      <c r="AD33" t="s">
        <v>49</v>
      </c>
      <c r="AE33" t="s">
        <v>49</v>
      </c>
      <c r="AF33">
        <v>171</v>
      </c>
      <c r="AG33" t="s">
        <v>55</v>
      </c>
      <c r="AH33">
        <v>462</v>
      </c>
      <c r="AI33">
        <v>3935</v>
      </c>
      <c r="AJ33" t="s">
        <v>49</v>
      </c>
      <c r="AK33" t="s">
        <v>18</v>
      </c>
      <c r="AL33">
        <v>0.51040347097103012</v>
      </c>
    </row>
    <row r="34" spans="1:44" ht="16.8" thickBot="1" x14ac:dyDescent="0.35">
      <c r="A34">
        <v>59</v>
      </c>
      <c r="B34" t="s">
        <v>58</v>
      </c>
      <c r="C34" t="s">
        <v>47</v>
      </c>
      <c r="D34" t="s">
        <v>54</v>
      </c>
      <c r="E34" t="s">
        <v>49</v>
      </c>
      <c r="F34">
        <v>42</v>
      </c>
      <c r="G34" t="s">
        <v>49</v>
      </c>
      <c r="H34" t="s">
        <v>49</v>
      </c>
      <c r="I34" t="s">
        <v>50</v>
      </c>
      <c r="J34">
        <v>21</v>
      </c>
      <c r="K34" t="s">
        <v>75</v>
      </c>
      <c r="L34">
        <v>40</v>
      </c>
      <c r="M34">
        <v>1</v>
      </c>
      <c r="N34">
        <v>-1</v>
      </c>
      <c r="O34">
        <v>0</v>
      </c>
      <c r="P34" t="s">
        <v>52</v>
      </c>
      <c r="Q34" t="s">
        <v>49</v>
      </c>
      <c r="R34" s="11" t="s">
        <v>187</v>
      </c>
      <c r="S34" s="11">
        <v>3830</v>
      </c>
      <c r="T34" s="11">
        <v>5798076</v>
      </c>
      <c r="U34" s="11">
        <v>1513.8579634464752</v>
      </c>
      <c r="V34" s="11">
        <v>9742082.0513795037</v>
      </c>
      <c r="Y34" t="s">
        <v>49</v>
      </c>
      <c r="Z34">
        <v>42</v>
      </c>
      <c r="AA34" t="s">
        <v>55</v>
      </c>
      <c r="AB34">
        <v>101</v>
      </c>
      <c r="AC34">
        <v>0</v>
      </c>
      <c r="AD34" t="s">
        <v>49</v>
      </c>
      <c r="AE34" t="s">
        <v>49</v>
      </c>
      <c r="AF34">
        <v>42</v>
      </c>
      <c r="AG34" t="s">
        <v>55</v>
      </c>
      <c r="AH34">
        <v>-465</v>
      </c>
      <c r="AI34">
        <v>363</v>
      </c>
      <c r="AJ34" t="s">
        <v>49</v>
      </c>
      <c r="AK34" t="s">
        <v>177</v>
      </c>
      <c r="AL34" s="8">
        <v>0</v>
      </c>
      <c r="AN34" s="11"/>
      <c r="AO34" s="11"/>
      <c r="AP34" s="11"/>
    </row>
    <row r="35" spans="1:44" ht="16.8" thickBot="1" x14ac:dyDescent="0.35">
      <c r="A35">
        <v>32</v>
      </c>
      <c r="B35" t="s">
        <v>58</v>
      </c>
      <c r="C35" t="s">
        <v>59</v>
      </c>
      <c r="D35" t="s">
        <v>60</v>
      </c>
      <c r="E35" t="s">
        <v>49</v>
      </c>
      <c r="F35">
        <v>2536</v>
      </c>
      <c r="G35" t="s">
        <v>55</v>
      </c>
      <c r="H35" t="s">
        <v>49</v>
      </c>
      <c r="I35" t="s">
        <v>50</v>
      </c>
      <c r="J35">
        <v>26</v>
      </c>
      <c r="K35" t="s">
        <v>70</v>
      </c>
      <c r="L35">
        <v>958</v>
      </c>
      <c r="M35">
        <v>6</v>
      </c>
      <c r="N35">
        <v>-1</v>
      </c>
      <c r="O35">
        <v>0</v>
      </c>
      <c r="P35" t="s">
        <v>52</v>
      </c>
      <c r="Q35" t="s">
        <v>55</v>
      </c>
      <c r="Y35" t="s">
        <v>55</v>
      </c>
      <c r="Z35">
        <v>2536</v>
      </c>
      <c r="AA35" t="s">
        <v>55</v>
      </c>
      <c r="AB35">
        <v>784</v>
      </c>
      <c r="AC35">
        <v>3222</v>
      </c>
      <c r="AD35" t="s">
        <v>49</v>
      </c>
      <c r="AE35" t="s">
        <v>49</v>
      </c>
      <c r="AF35">
        <v>2536</v>
      </c>
      <c r="AG35" t="s">
        <v>55</v>
      </c>
      <c r="AH35">
        <v>5181</v>
      </c>
      <c r="AI35">
        <v>11971</v>
      </c>
      <c r="AJ35" t="s">
        <v>49</v>
      </c>
      <c r="AK35" s="11" t="s">
        <v>129</v>
      </c>
      <c r="AL35" s="11">
        <v>0.90653663650181793</v>
      </c>
      <c r="AM35" s="11"/>
    </row>
    <row r="36" spans="1:44" x14ac:dyDescent="0.3">
      <c r="A36">
        <v>49</v>
      </c>
      <c r="B36" t="s">
        <v>67</v>
      </c>
      <c r="C36" t="s">
        <v>47</v>
      </c>
      <c r="D36" t="s">
        <v>60</v>
      </c>
      <c r="E36" t="s">
        <v>49</v>
      </c>
      <c r="F36">
        <v>1235</v>
      </c>
      <c r="G36" t="s">
        <v>49</v>
      </c>
      <c r="H36" t="s">
        <v>49</v>
      </c>
      <c r="I36" t="s">
        <v>50</v>
      </c>
      <c r="J36">
        <v>13</v>
      </c>
      <c r="K36" t="s">
        <v>70</v>
      </c>
      <c r="L36">
        <v>354</v>
      </c>
      <c r="M36">
        <v>3</v>
      </c>
      <c r="N36">
        <v>-1</v>
      </c>
      <c r="O36">
        <v>0</v>
      </c>
      <c r="P36" t="s">
        <v>52</v>
      </c>
      <c r="Q36" t="s">
        <v>55</v>
      </c>
      <c r="Y36" t="s">
        <v>49</v>
      </c>
      <c r="Z36">
        <v>1235</v>
      </c>
      <c r="AA36" t="s">
        <v>55</v>
      </c>
      <c r="AB36">
        <v>415</v>
      </c>
      <c r="AC36">
        <v>591</v>
      </c>
      <c r="AD36" t="s">
        <v>49</v>
      </c>
      <c r="AE36" t="s">
        <v>49</v>
      </c>
      <c r="AF36">
        <v>1235</v>
      </c>
      <c r="AG36" t="s">
        <v>55</v>
      </c>
      <c r="AH36">
        <v>172</v>
      </c>
      <c r="AI36">
        <v>553</v>
      </c>
      <c r="AJ36" t="s">
        <v>49</v>
      </c>
    </row>
    <row r="37" spans="1:44" ht="16.8" thickBot="1" x14ac:dyDescent="0.35">
      <c r="A37">
        <v>42</v>
      </c>
      <c r="B37" t="s">
        <v>69</v>
      </c>
      <c r="C37" t="s">
        <v>74</v>
      </c>
      <c r="D37" t="s">
        <v>54</v>
      </c>
      <c r="E37" t="s">
        <v>49</v>
      </c>
      <c r="F37">
        <v>1811</v>
      </c>
      <c r="G37" t="s">
        <v>55</v>
      </c>
      <c r="H37" t="s">
        <v>49</v>
      </c>
      <c r="I37" t="s">
        <v>52</v>
      </c>
      <c r="J37">
        <v>14</v>
      </c>
      <c r="K37" t="s">
        <v>56</v>
      </c>
      <c r="L37">
        <v>150</v>
      </c>
      <c r="M37">
        <v>1</v>
      </c>
      <c r="N37">
        <v>-1</v>
      </c>
      <c r="O37">
        <v>0</v>
      </c>
      <c r="P37" t="s">
        <v>52</v>
      </c>
      <c r="Q37" t="s">
        <v>49</v>
      </c>
      <c r="R37" t="s">
        <v>143</v>
      </c>
      <c r="Y37" t="s">
        <v>55</v>
      </c>
      <c r="Z37">
        <v>1811</v>
      </c>
      <c r="AA37" t="s">
        <v>55</v>
      </c>
      <c r="AB37">
        <v>203</v>
      </c>
      <c r="AC37">
        <v>388</v>
      </c>
      <c r="AD37" t="s">
        <v>49</v>
      </c>
      <c r="AE37" t="s">
        <v>49</v>
      </c>
      <c r="AF37">
        <v>1811</v>
      </c>
      <c r="AG37" t="s">
        <v>55</v>
      </c>
      <c r="AH37">
        <v>0</v>
      </c>
      <c r="AI37">
        <v>1117</v>
      </c>
      <c r="AJ37" t="s">
        <v>49</v>
      </c>
      <c r="AK37" t="s">
        <v>121</v>
      </c>
    </row>
    <row r="38" spans="1:44" ht="16.8" thickBot="1" x14ac:dyDescent="0.35">
      <c r="A38">
        <v>78</v>
      </c>
      <c r="B38" t="s">
        <v>77</v>
      </c>
      <c r="C38" t="s">
        <v>74</v>
      </c>
      <c r="D38" t="s">
        <v>48</v>
      </c>
      <c r="E38" t="s">
        <v>49</v>
      </c>
      <c r="F38">
        <v>229</v>
      </c>
      <c r="G38" t="s">
        <v>49</v>
      </c>
      <c r="H38" t="s">
        <v>49</v>
      </c>
      <c r="I38" t="s">
        <v>78</v>
      </c>
      <c r="J38">
        <v>22</v>
      </c>
      <c r="K38" t="s">
        <v>51</v>
      </c>
      <c r="L38">
        <v>97</v>
      </c>
      <c r="M38">
        <v>1</v>
      </c>
      <c r="N38">
        <v>-1</v>
      </c>
      <c r="O38">
        <v>0</v>
      </c>
      <c r="P38" t="s">
        <v>52</v>
      </c>
      <c r="Q38" t="s">
        <v>55</v>
      </c>
      <c r="R38" s="12" t="s">
        <v>150</v>
      </c>
      <c r="S38" s="12" t="s">
        <v>151</v>
      </c>
      <c r="T38" s="12" t="s">
        <v>126</v>
      </c>
      <c r="U38" s="12" t="s">
        <v>152</v>
      </c>
      <c r="V38" s="12" t="s">
        <v>18</v>
      </c>
      <c r="W38" s="12" t="s">
        <v>153</v>
      </c>
      <c r="X38" s="12" t="s">
        <v>154</v>
      </c>
      <c r="Y38" t="s">
        <v>49</v>
      </c>
      <c r="Z38">
        <v>229</v>
      </c>
      <c r="AA38" t="s">
        <v>55</v>
      </c>
      <c r="AB38">
        <v>338</v>
      </c>
      <c r="AC38">
        <v>5</v>
      </c>
      <c r="AD38" t="s">
        <v>49</v>
      </c>
      <c r="AE38" t="s">
        <v>49</v>
      </c>
      <c r="AF38">
        <v>229</v>
      </c>
      <c r="AG38" t="s">
        <v>55</v>
      </c>
      <c r="AH38">
        <v>0</v>
      </c>
      <c r="AI38">
        <v>396</v>
      </c>
      <c r="AJ38" t="s">
        <v>49</v>
      </c>
      <c r="AN38" s="12"/>
      <c r="AO38" s="12"/>
      <c r="AP38" s="12"/>
      <c r="AQ38" s="12"/>
      <c r="AR38" s="12"/>
    </row>
    <row r="39" spans="1:44" x14ac:dyDescent="0.3">
      <c r="A39">
        <v>32</v>
      </c>
      <c r="B39" t="s">
        <v>63</v>
      </c>
      <c r="C39" t="s">
        <v>47</v>
      </c>
      <c r="D39" t="s">
        <v>54</v>
      </c>
      <c r="E39" t="s">
        <v>49</v>
      </c>
      <c r="F39">
        <v>2089</v>
      </c>
      <c r="G39" t="s">
        <v>55</v>
      </c>
      <c r="H39" t="s">
        <v>49</v>
      </c>
      <c r="I39" t="s">
        <v>50</v>
      </c>
      <c r="J39">
        <v>14</v>
      </c>
      <c r="K39" t="s">
        <v>75</v>
      </c>
      <c r="L39">
        <v>132</v>
      </c>
      <c r="M39">
        <v>1</v>
      </c>
      <c r="N39">
        <v>-1</v>
      </c>
      <c r="O39">
        <v>0</v>
      </c>
      <c r="P39" t="s">
        <v>52</v>
      </c>
      <c r="Q39" t="s">
        <v>55</v>
      </c>
      <c r="R39" t="s">
        <v>191</v>
      </c>
      <c r="S39">
        <v>208423308.39326477</v>
      </c>
      <c r="T39">
        <v>1</v>
      </c>
      <c r="U39">
        <v>208423308.39326477</v>
      </c>
      <c r="V39">
        <v>23.122678780177075</v>
      </c>
      <c r="W39" s="8">
        <v>1.5692794345918364E-6</v>
      </c>
      <c r="X39">
        <v>3.8435174237380498</v>
      </c>
      <c r="Y39" t="s">
        <v>55</v>
      </c>
      <c r="Z39">
        <v>2089</v>
      </c>
      <c r="AA39" t="s">
        <v>55</v>
      </c>
      <c r="AB39">
        <v>444</v>
      </c>
      <c r="AC39">
        <v>657</v>
      </c>
      <c r="AD39" t="s">
        <v>49</v>
      </c>
      <c r="AE39" t="s">
        <v>49</v>
      </c>
      <c r="AF39">
        <v>2089</v>
      </c>
      <c r="AG39" t="s">
        <v>55</v>
      </c>
      <c r="AH39">
        <v>1</v>
      </c>
      <c r="AI39">
        <v>2204</v>
      </c>
      <c r="AJ39" t="s">
        <v>49</v>
      </c>
      <c r="AK39" s="12"/>
      <c r="AL39" s="12" t="s">
        <v>185</v>
      </c>
      <c r="AM39" s="12" t="s">
        <v>187</v>
      </c>
    </row>
    <row r="40" spans="1:44" x14ac:dyDescent="0.3">
      <c r="A40">
        <v>33</v>
      </c>
      <c r="B40" t="s">
        <v>58</v>
      </c>
      <c r="C40" t="s">
        <v>47</v>
      </c>
      <c r="D40" t="s">
        <v>54</v>
      </c>
      <c r="E40" t="s">
        <v>49</v>
      </c>
      <c r="F40">
        <v>3935</v>
      </c>
      <c r="G40" t="s">
        <v>55</v>
      </c>
      <c r="H40" t="s">
        <v>49</v>
      </c>
      <c r="I40" t="s">
        <v>50</v>
      </c>
      <c r="J40">
        <v>6</v>
      </c>
      <c r="K40" t="s">
        <v>56</v>
      </c>
      <c r="L40">
        <v>765</v>
      </c>
      <c r="M40">
        <v>1</v>
      </c>
      <c r="N40">
        <v>342</v>
      </c>
      <c r="O40">
        <v>2</v>
      </c>
      <c r="P40" t="s">
        <v>57</v>
      </c>
      <c r="Q40" t="s">
        <v>55</v>
      </c>
      <c r="R40" t="s">
        <v>192</v>
      </c>
      <c r="S40">
        <v>40733382995.253052</v>
      </c>
      <c r="T40">
        <v>4519</v>
      </c>
      <c r="U40">
        <v>9013804.6017377861</v>
      </c>
      <c r="Y40" t="s">
        <v>55</v>
      </c>
      <c r="Z40">
        <v>3935</v>
      </c>
      <c r="AA40" t="s">
        <v>55</v>
      </c>
      <c r="AB40">
        <v>2</v>
      </c>
      <c r="AC40">
        <v>1315</v>
      </c>
      <c r="AD40" t="s">
        <v>49</v>
      </c>
      <c r="AE40" t="s">
        <v>49</v>
      </c>
      <c r="AF40">
        <v>3935</v>
      </c>
      <c r="AG40" t="s">
        <v>55</v>
      </c>
      <c r="AH40">
        <v>2030</v>
      </c>
      <c r="AI40">
        <v>872</v>
      </c>
      <c r="AJ40" t="s">
        <v>49</v>
      </c>
      <c r="AK40" t="s">
        <v>122</v>
      </c>
      <c r="AL40">
        <v>917.16353111432704</v>
      </c>
      <c r="AM40">
        <v>1513.8579634464752</v>
      </c>
    </row>
    <row r="41" spans="1:44" x14ac:dyDescent="0.3">
      <c r="A41">
        <v>23</v>
      </c>
      <c r="B41" t="s">
        <v>53</v>
      </c>
      <c r="C41" t="s">
        <v>59</v>
      </c>
      <c r="D41" t="s">
        <v>60</v>
      </c>
      <c r="E41" t="s">
        <v>49</v>
      </c>
      <c r="F41">
        <v>363</v>
      </c>
      <c r="G41" t="s">
        <v>55</v>
      </c>
      <c r="H41" t="s">
        <v>49</v>
      </c>
      <c r="I41" t="s">
        <v>52</v>
      </c>
      <c r="J41">
        <v>30</v>
      </c>
      <c r="K41" t="s">
        <v>56</v>
      </c>
      <c r="L41">
        <v>16</v>
      </c>
      <c r="M41">
        <v>18</v>
      </c>
      <c r="N41">
        <v>-1</v>
      </c>
      <c r="O41">
        <v>0</v>
      </c>
      <c r="P41" t="s">
        <v>52</v>
      </c>
      <c r="Q41" t="s">
        <v>49</v>
      </c>
      <c r="Y41" t="s">
        <v>55</v>
      </c>
      <c r="Z41">
        <v>363</v>
      </c>
      <c r="AA41" t="s">
        <v>55</v>
      </c>
      <c r="AB41">
        <v>6248</v>
      </c>
      <c r="AC41">
        <v>879</v>
      </c>
      <c r="AD41" t="s">
        <v>49</v>
      </c>
      <c r="AE41" t="s">
        <v>49</v>
      </c>
      <c r="AF41">
        <v>363</v>
      </c>
      <c r="AG41" t="s">
        <v>55</v>
      </c>
      <c r="AH41">
        <v>305</v>
      </c>
      <c r="AI41">
        <v>145</v>
      </c>
      <c r="AJ41" t="s">
        <v>49</v>
      </c>
      <c r="AK41" t="s">
        <v>123</v>
      </c>
      <c r="AL41">
        <v>4972392.4935086723</v>
      </c>
      <c r="AM41">
        <v>9742082.0513795037</v>
      </c>
    </row>
    <row r="42" spans="1:44" ht="16.8" thickBot="1" x14ac:dyDescent="0.35">
      <c r="A42">
        <v>38</v>
      </c>
      <c r="B42" t="s">
        <v>58</v>
      </c>
      <c r="C42" t="s">
        <v>59</v>
      </c>
      <c r="D42" t="s">
        <v>60</v>
      </c>
      <c r="E42" t="s">
        <v>49</v>
      </c>
      <c r="F42">
        <v>11971</v>
      </c>
      <c r="G42" t="s">
        <v>55</v>
      </c>
      <c r="H42" t="s">
        <v>49</v>
      </c>
      <c r="I42" t="s">
        <v>52</v>
      </c>
      <c r="J42">
        <v>17</v>
      </c>
      <c r="K42" t="s">
        <v>75</v>
      </c>
      <c r="L42">
        <v>609</v>
      </c>
      <c r="M42">
        <v>2</v>
      </c>
      <c r="N42">
        <v>101</v>
      </c>
      <c r="O42">
        <v>3</v>
      </c>
      <c r="P42" t="s">
        <v>57</v>
      </c>
      <c r="Q42" t="s">
        <v>49</v>
      </c>
      <c r="R42" s="11" t="s">
        <v>148</v>
      </c>
      <c r="S42" s="11">
        <v>40941806303.646317</v>
      </c>
      <c r="T42" s="11">
        <v>4520</v>
      </c>
      <c r="U42" s="11"/>
      <c r="V42" s="11"/>
      <c r="W42" s="11"/>
      <c r="X42" s="11"/>
      <c r="Y42" t="s">
        <v>55</v>
      </c>
      <c r="Z42">
        <v>11971</v>
      </c>
      <c r="AA42" t="s">
        <v>55</v>
      </c>
      <c r="AB42">
        <v>412</v>
      </c>
      <c r="AC42">
        <v>111</v>
      </c>
      <c r="AD42" t="s">
        <v>49</v>
      </c>
      <c r="AE42" t="s">
        <v>49</v>
      </c>
      <c r="AF42">
        <v>11971</v>
      </c>
      <c r="AG42" t="s">
        <v>55</v>
      </c>
      <c r="AH42">
        <v>0</v>
      </c>
      <c r="AI42">
        <v>0</v>
      </c>
      <c r="AJ42" t="s">
        <v>49</v>
      </c>
      <c r="AK42" t="s">
        <v>124</v>
      </c>
      <c r="AL42">
        <v>691</v>
      </c>
      <c r="AM42">
        <v>3830</v>
      </c>
      <c r="AN42" s="11"/>
      <c r="AO42" s="11"/>
      <c r="AP42" s="11"/>
      <c r="AQ42" s="11"/>
      <c r="AR42" s="11"/>
    </row>
    <row r="43" spans="1:44" x14ac:dyDescent="0.3">
      <c r="A43">
        <v>36</v>
      </c>
      <c r="B43" t="s">
        <v>58</v>
      </c>
      <c r="C43" t="s">
        <v>59</v>
      </c>
      <c r="D43" t="s">
        <v>60</v>
      </c>
      <c r="E43" t="s">
        <v>49</v>
      </c>
      <c r="F43">
        <v>553</v>
      </c>
      <c r="G43" t="s">
        <v>49</v>
      </c>
      <c r="H43" t="s">
        <v>49</v>
      </c>
      <c r="I43" t="s">
        <v>50</v>
      </c>
      <c r="J43">
        <v>11</v>
      </c>
      <c r="K43" t="s">
        <v>70</v>
      </c>
      <c r="L43">
        <v>106</v>
      </c>
      <c r="M43">
        <v>2</v>
      </c>
      <c r="N43">
        <v>-1</v>
      </c>
      <c r="O43">
        <v>0</v>
      </c>
      <c r="P43" t="s">
        <v>52</v>
      </c>
      <c r="Q43" t="s">
        <v>49</v>
      </c>
      <c r="Y43" t="s">
        <v>49</v>
      </c>
      <c r="Z43">
        <v>553</v>
      </c>
      <c r="AA43" t="s">
        <v>55</v>
      </c>
      <c r="AB43">
        <v>344</v>
      </c>
      <c r="AC43">
        <v>3616</v>
      </c>
      <c r="AD43" t="s">
        <v>49</v>
      </c>
      <c r="AE43" t="s">
        <v>49</v>
      </c>
      <c r="AF43">
        <v>553</v>
      </c>
      <c r="AG43" t="s">
        <v>55</v>
      </c>
      <c r="AH43">
        <v>-247</v>
      </c>
      <c r="AI43">
        <v>4629</v>
      </c>
      <c r="AJ43" t="s">
        <v>49</v>
      </c>
      <c r="AK43" t="s">
        <v>125</v>
      </c>
      <c r="AL43">
        <v>0</v>
      </c>
    </row>
    <row r="44" spans="1:44" x14ac:dyDescent="0.3">
      <c r="A44">
        <v>52</v>
      </c>
      <c r="B44" t="s">
        <v>63</v>
      </c>
      <c r="C44" t="s">
        <v>47</v>
      </c>
      <c r="D44" t="s">
        <v>54</v>
      </c>
      <c r="E44" t="s">
        <v>49</v>
      </c>
      <c r="F44">
        <v>1117</v>
      </c>
      <c r="G44" t="s">
        <v>55</v>
      </c>
      <c r="H44" t="s">
        <v>49</v>
      </c>
      <c r="I44" t="s">
        <v>50</v>
      </c>
      <c r="J44">
        <v>13</v>
      </c>
      <c r="K44" t="s">
        <v>56</v>
      </c>
      <c r="L44">
        <v>365</v>
      </c>
      <c r="M44">
        <v>1</v>
      </c>
      <c r="N44">
        <v>-1</v>
      </c>
      <c r="O44">
        <v>0</v>
      </c>
      <c r="P44" t="s">
        <v>52</v>
      </c>
      <c r="Q44" t="s">
        <v>49</v>
      </c>
      <c r="Y44" t="s">
        <v>55</v>
      </c>
      <c r="Z44">
        <v>1117</v>
      </c>
      <c r="AA44" t="s">
        <v>55</v>
      </c>
      <c r="AB44">
        <v>174</v>
      </c>
      <c r="AC44">
        <v>14093</v>
      </c>
      <c r="AD44" t="s">
        <v>49</v>
      </c>
      <c r="AE44" t="s">
        <v>49</v>
      </c>
      <c r="AF44">
        <v>1117</v>
      </c>
      <c r="AG44" t="s">
        <v>55</v>
      </c>
      <c r="AH44">
        <v>0</v>
      </c>
      <c r="AI44">
        <v>844</v>
      </c>
      <c r="AJ44" t="s">
        <v>49</v>
      </c>
      <c r="AK44" t="s">
        <v>126</v>
      </c>
      <c r="AL44">
        <v>1236</v>
      </c>
    </row>
    <row r="45" spans="1:44" x14ac:dyDescent="0.3">
      <c r="A45">
        <v>32</v>
      </c>
      <c r="B45" t="s">
        <v>67</v>
      </c>
      <c r="C45" t="s">
        <v>47</v>
      </c>
      <c r="D45" t="s">
        <v>60</v>
      </c>
      <c r="E45" t="s">
        <v>49</v>
      </c>
      <c r="F45">
        <v>396</v>
      </c>
      <c r="G45" t="s">
        <v>55</v>
      </c>
      <c r="H45" t="s">
        <v>49</v>
      </c>
      <c r="I45" t="s">
        <v>50</v>
      </c>
      <c r="J45">
        <v>13</v>
      </c>
      <c r="K45" t="s">
        <v>56</v>
      </c>
      <c r="L45">
        <v>205</v>
      </c>
      <c r="M45">
        <v>3</v>
      </c>
      <c r="N45">
        <v>-1</v>
      </c>
      <c r="O45">
        <v>0</v>
      </c>
      <c r="P45" t="s">
        <v>52</v>
      </c>
      <c r="Q45" t="s">
        <v>49</v>
      </c>
      <c r="Y45" t="s">
        <v>55</v>
      </c>
      <c r="Z45">
        <v>396</v>
      </c>
      <c r="AA45" t="s">
        <v>55</v>
      </c>
      <c r="AB45">
        <v>219</v>
      </c>
      <c r="AC45">
        <v>1567</v>
      </c>
      <c r="AD45" t="s">
        <v>49</v>
      </c>
      <c r="AE45" t="s">
        <v>49</v>
      </c>
      <c r="AF45">
        <v>396</v>
      </c>
      <c r="AG45" t="s">
        <v>55</v>
      </c>
      <c r="AH45">
        <v>410</v>
      </c>
      <c r="AI45">
        <v>228</v>
      </c>
      <c r="AJ45" t="s">
        <v>49</v>
      </c>
      <c r="AK45" t="s">
        <v>127</v>
      </c>
      <c r="AL45">
        <v>-6.0461968304147842</v>
      </c>
    </row>
    <row r="46" spans="1:44" ht="16.8" thickBot="1" x14ac:dyDescent="0.35">
      <c r="A46">
        <v>32</v>
      </c>
      <c r="B46" t="s">
        <v>67</v>
      </c>
      <c r="C46" t="s">
        <v>59</v>
      </c>
      <c r="D46" t="s">
        <v>60</v>
      </c>
      <c r="E46" t="s">
        <v>49</v>
      </c>
      <c r="F46">
        <v>2204</v>
      </c>
      <c r="G46" t="s">
        <v>55</v>
      </c>
      <c r="H46" t="s">
        <v>49</v>
      </c>
      <c r="I46" t="s">
        <v>50</v>
      </c>
      <c r="J46">
        <v>21</v>
      </c>
      <c r="K46" t="s">
        <v>75</v>
      </c>
      <c r="L46">
        <v>11</v>
      </c>
      <c r="M46">
        <v>4</v>
      </c>
      <c r="N46">
        <v>-1</v>
      </c>
      <c r="O46">
        <v>0</v>
      </c>
      <c r="P46" t="s">
        <v>52</v>
      </c>
      <c r="Q46" t="s">
        <v>49</v>
      </c>
      <c r="Y46" t="s">
        <v>55</v>
      </c>
      <c r="Z46">
        <v>2204</v>
      </c>
      <c r="AA46" t="s">
        <v>55</v>
      </c>
      <c r="AB46">
        <v>451</v>
      </c>
      <c r="AC46">
        <v>261</v>
      </c>
      <c r="AD46" t="s">
        <v>49</v>
      </c>
      <c r="AE46" t="s">
        <v>49</v>
      </c>
      <c r="AF46">
        <v>2204</v>
      </c>
      <c r="AG46" t="s">
        <v>55</v>
      </c>
      <c r="AH46">
        <v>989</v>
      </c>
      <c r="AI46">
        <v>50</v>
      </c>
      <c r="AJ46" t="s">
        <v>49</v>
      </c>
      <c r="AK46" t="s">
        <v>128</v>
      </c>
      <c r="AL46" s="8">
        <v>9.8063944206380924E-10</v>
      </c>
    </row>
    <row r="47" spans="1:44" x14ac:dyDescent="0.3">
      <c r="A47">
        <v>34</v>
      </c>
      <c r="B47" t="s">
        <v>58</v>
      </c>
      <c r="C47" t="s">
        <v>59</v>
      </c>
      <c r="D47" t="s">
        <v>60</v>
      </c>
      <c r="E47" t="s">
        <v>49</v>
      </c>
      <c r="F47">
        <v>872</v>
      </c>
      <c r="G47" t="s">
        <v>55</v>
      </c>
      <c r="H47" t="s">
        <v>49</v>
      </c>
      <c r="I47" t="s">
        <v>52</v>
      </c>
      <c r="J47">
        <v>7</v>
      </c>
      <c r="K47" t="s">
        <v>56</v>
      </c>
      <c r="L47">
        <v>105</v>
      </c>
      <c r="M47">
        <v>2</v>
      </c>
      <c r="N47">
        <v>-1</v>
      </c>
      <c r="O47">
        <v>0</v>
      </c>
      <c r="P47" t="s">
        <v>52</v>
      </c>
      <c r="Q47" t="s">
        <v>49</v>
      </c>
      <c r="Y47" t="s">
        <v>55</v>
      </c>
      <c r="Z47">
        <v>872</v>
      </c>
      <c r="AA47" t="s">
        <v>55</v>
      </c>
      <c r="AB47">
        <v>177</v>
      </c>
      <c r="AC47">
        <v>2843</v>
      </c>
      <c r="AD47" t="s">
        <v>49</v>
      </c>
      <c r="AE47" t="s">
        <v>49</v>
      </c>
      <c r="AF47">
        <v>872</v>
      </c>
      <c r="AG47" t="s">
        <v>55</v>
      </c>
      <c r="AH47">
        <v>415</v>
      </c>
      <c r="AI47">
        <v>1539</v>
      </c>
      <c r="AJ47" t="s">
        <v>49</v>
      </c>
      <c r="AK47" t="s">
        <v>129</v>
      </c>
      <c r="AL47">
        <v>1.6460873800442894</v>
      </c>
      <c r="AN47" s="12"/>
      <c r="AO47" s="12"/>
      <c r="AP47" s="12"/>
    </row>
    <row r="48" spans="1:44" x14ac:dyDescent="0.3">
      <c r="A48">
        <v>55</v>
      </c>
      <c r="B48" t="s">
        <v>63</v>
      </c>
      <c r="C48" t="s">
        <v>47</v>
      </c>
      <c r="D48" t="s">
        <v>48</v>
      </c>
      <c r="E48" t="s">
        <v>49</v>
      </c>
      <c r="F48">
        <v>145</v>
      </c>
      <c r="G48" t="s">
        <v>49</v>
      </c>
      <c r="H48" t="s">
        <v>49</v>
      </c>
      <c r="I48" t="s">
        <v>78</v>
      </c>
      <c r="J48">
        <v>2</v>
      </c>
      <c r="K48" t="s">
        <v>64</v>
      </c>
      <c r="L48">
        <v>59</v>
      </c>
      <c r="M48">
        <v>3</v>
      </c>
      <c r="N48">
        <v>5</v>
      </c>
      <c r="O48">
        <v>2</v>
      </c>
      <c r="P48" t="s">
        <v>66</v>
      </c>
      <c r="Q48" t="s">
        <v>49</v>
      </c>
      <c r="Y48" t="s">
        <v>49</v>
      </c>
      <c r="Z48">
        <v>145</v>
      </c>
      <c r="AA48" t="s">
        <v>55</v>
      </c>
      <c r="AB48">
        <v>1466</v>
      </c>
      <c r="AC48">
        <v>406</v>
      </c>
      <c r="AD48" t="s">
        <v>49</v>
      </c>
      <c r="AE48" t="s">
        <v>49</v>
      </c>
      <c r="AF48">
        <v>145</v>
      </c>
      <c r="AG48" t="s">
        <v>55</v>
      </c>
      <c r="AH48">
        <v>482</v>
      </c>
      <c r="AI48">
        <v>2231</v>
      </c>
      <c r="AJ48" t="s">
        <v>49</v>
      </c>
      <c r="AK48" t="s">
        <v>130</v>
      </c>
      <c r="AL48" s="8">
        <v>1.9612788841276185E-9</v>
      </c>
    </row>
    <row r="49" spans="1:44" ht="16.8" thickBot="1" x14ac:dyDescent="0.35">
      <c r="A49">
        <v>26</v>
      </c>
      <c r="B49" t="s">
        <v>63</v>
      </c>
      <c r="C49" t="s">
        <v>47</v>
      </c>
      <c r="D49" t="s">
        <v>48</v>
      </c>
      <c r="E49" t="s">
        <v>49</v>
      </c>
      <c r="F49">
        <v>0</v>
      </c>
      <c r="G49" t="s">
        <v>55</v>
      </c>
      <c r="H49" t="s">
        <v>49</v>
      </c>
      <c r="I49" t="s">
        <v>52</v>
      </c>
      <c r="J49">
        <v>21</v>
      </c>
      <c r="K49" t="s">
        <v>56</v>
      </c>
      <c r="L49">
        <v>425</v>
      </c>
      <c r="M49">
        <v>1</v>
      </c>
      <c r="N49">
        <v>-1</v>
      </c>
      <c r="O49">
        <v>0</v>
      </c>
      <c r="P49" t="s">
        <v>52</v>
      </c>
      <c r="Q49" t="s">
        <v>49</v>
      </c>
      <c r="Y49" t="s">
        <v>55</v>
      </c>
      <c r="Z49">
        <v>0</v>
      </c>
      <c r="AA49" t="s">
        <v>55</v>
      </c>
      <c r="AB49">
        <v>293</v>
      </c>
      <c r="AC49">
        <v>5996</v>
      </c>
      <c r="AD49" t="s">
        <v>49</v>
      </c>
      <c r="AE49" t="s">
        <v>49</v>
      </c>
      <c r="AF49">
        <v>0</v>
      </c>
      <c r="AG49" t="s">
        <v>55</v>
      </c>
      <c r="AH49">
        <v>209</v>
      </c>
      <c r="AI49">
        <v>3064</v>
      </c>
      <c r="AJ49" t="s">
        <v>49</v>
      </c>
      <c r="AK49" s="11" t="s">
        <v>131</v>
      </c>
      <c r="AL49" s="11">
        <v>1.9618851467399605</v>
      </c>
      <c r="AM49" s="11"/>
      <c r="AN49" s="11"/>
      <c r="AO49" s="11"/>
      <c r="AP49" s="11"/>
    </row>
    <row r="50" spans="1:44" x14ac:dyDescent="0.3">
      <c r="A50">
        <v>32</v>
      </c>
      <c r="B50" t="s">
        <v>68</v>
      </c>
      <c r="C50" t="s">
        <v>59</v>
      </c>
      <c r="D50" t="s">
        <v>48</v>
      </c>
      <c r="E50" t="s">
        <v>55</v>
      </c>
      <c r="F50">
        <v>-849</v>
      </c>
      <c r="G50" t="s">
        <v>55</v>
      </c>
      <c r="H50" t="s">
        <v>55</v>
      </c>
      <c r="I50" t="s">
        <v>50</v>
      </c>
      <c r="J50">
        <v>4</v>
      </c>
      <c r="K50" t="s">
        <v>64</v>
      </c>
      <c r="L50">
        <v>204</v>
      </c>
      <c r="M50">
        <v>1</v>
      </c>
      <c r="N50">
        <v>-1</v>
      </c>
      <c r="O50">
        <v>0</v>
      </c>
      <c r="P50" t="s">
        <v>52</v>
      </c>
      <c r="Q50" t="s">
        <v>49</v>
      </c>
      <c r="Y50" t="s">
        <v>55</v>
      </c>
      <c r="Z50">
        <v>-849</v>
      </c>
      <c r="AA50" t="s">
        <v>55</v>
      </c>
      <c r="AB50">
        <v>424</v>
      </c>
      <c r="AC50">
        <v>524</v>
      </c>
      <c r="AD50" t="s">
        <v>49</v>
      </c>
      <c r="AE50" t="s">
        <v>55</v>
      </c>
      <c r="AF50">
        <v>-849</v>
      </c>
      <c r="AG50" t="s">
        <v>55</v>
      </c>
      <c r="AH50">
        <v>624</v>
      </c>
      <c r="AI50">
        <v>2155</v>
      </c>
      <c r="AJ50" t="s">
        <v>49</v>
      </c>
    </row>
    <row r="51" spans="1:44" x14ac:dyDescent="0.3">
      <c r="A51">
        <v>61</v>
      </c>
      <c r="B51" t="s">
        <v>69</v>
      </c>
      <c r="C51" t="s">
        <v>47</v>
      </c>
      <c r="D51" t="s">
        <v>52</v>
      </c>
      <c r="E51" t="s">
        <v>49</v>
      </c>
      <c r="F51">
        <v>4629</v>
      </c>
      <c r="G51" t="s">
        <v>55</v>
      </c>
      <c r="H51" t="s">
        <v>49</v>
      </c>
      <c r="I51" t="s">
        <v>50</v>
      </c>
      <c r="J51">
        <v>27</v>
      </c>
      <c r="K51" t="s">
        <v>72</v>
      </c>
      <c r="L51">
        <v>181</v>
      </c>
      <c r="M51">
        <v>1</v>
      </c>
      <c r="N51">
        <v>92</v>
      </c>
      <c r="O51">
        <v>1</v>
      </c>
      <c r="P51" t="s">
        <v>79</v>
      </c>
      <c r="Q51" t="s">
        <v>55</v>
      </c>
      <c r="Y51" t="s">
        <v>55</v>
      </c>
      <c r="Z51">
        <v>4629</v>
      </c>
      <c r="AA51" t="s">
        <v>55</v>
      </c>
      <c r="AB51">
        <v>1831</v>
      </c>
      <c r="AC51">
        <v>3391</v>
      </c>
      <c r="AD51" t="s">
        <v>49</v>
      </c>
      <c r="AE51" t="s">
        <v>49</v>
      </c>
      <c r="AF51">
        <v>4629</v>
      </c>
      <c r="AG51" t="s">
        <v>55</v>
      </c>
      <c r="AH51">
        <v>1516</v>
      </c>
      <c r="AI51">
        <v>415</v>
      </c>
      <c r="AJ51" t="s">
        <v>49</v>
      </c>
    </row>
    <row r="52" spans="1:44" ht="16.8" thickBot="1" x14ac:dyDescent="0.35">
      <c r="A52">
        <v>45</v>
      </c>
      <c r="B52" t="s">
        <v>63</v>
      </c>
      <c r="C52" t="s">
        <v>74</v>
      </c>
      <c r="D52" t="s">
        <v>48</v>
      </c>
      <c r="E52" t="s">
        <v>49</v>
      </c>
      <c r="F52">
        <v>844</v>
      </c>
      <c r="G52" t="s">
        <v>49</v>
      </c>
      <c r="H52" t="s">
        <v>49</v>
      </c>
      <c r="I52" t="s">
        <v>52</v>
      </c>
      <c r="J52">
        <v>5</v>
      </c>
      <c r="K52" t="s">
        <v>62</v>
      </c>
      <c r="L52">
        <v>1018</v>
      </c>
      <c r="M52">
        <v>3</v>
      </c>
      <c r="N52">
        <v>-1</v>
      </c>
      <c r="O52">
        <v>0</v>
      </c>
      <c r="P52" t="s">
        <v>52</v>
      </c>
      <c r="Q52" t="s">
        <v>55</v>
      </c>
      <c r="Y52" t="s">
        <v>49</v>
      </c>
      <c r="Z52">
        <v>844</v>
      </c>
      <c r="AA52" t="s">
        <v>55</v>
      </c>
      <c r="AB52">
        <v>455</v>
      </c>
      <c r="AC52">
        <v>2488</v>
      </c>
      <c r="AD52" t="s">
        <v>49</v>
      </c>
      <c r="AE52" t="s">
        <v>49</v>
      </c>
      <c r="AF52">
        <v>844</v>
      </c>
      <c r="AG52" t="s">
        <v>55</v>
      </c>
      <c r="AH52">
        <v>-988</v>
      </c>
      <c r="AI52">
        <v>5887</v>
      </c>
      <c r="AJ52" t="s">
        <v>49</v>
      </c>
    </row>
    <row r="53" spans="1:44" x14ac:dyDescent="0.3">
      <c r="A53">
        <v>37</v>
      </c>
      <c r="B53" t="s">
        <v>67</v>
      </c>
      <c r="C53" t="s">
        <v>59</v>
      </c>
      <c r="D53" t="s">
        <v>54</v>
      </c>
      <c r="E53" t="s">
        <v>49</v>
      </c>
      <c r="F53">
        <v>228</v>
      </c>
      <c r="G53" t="s">
        <v>55</v>
      </c>
      <c r="H53" t="s">
        <v>49</v>
      </c>
      <c r="I53" t="s">
        <v>50</v>
      </c>
      <c r="J53">
        <v>20</v>
      </c>
      <c r="K53" t="s">
        <v>70</v>
      </c>
      <c r="L53">
        <v>1740</v>
      </c>
      <c r="M53">
        <v>2</v>
      </c>
      <c r="N53">
        <v>-1</v>
      </c>
      <c r="O53">
        <v>0</v>
      </c>
      <c r="P53" t="s">
        <v>52</v>
      </c>
      <c r="Q53" t="s">
        <v>49</v>
      </c>
      <c r="Y53" t="s">
        <v>55</v>
      </c>
      <c r="Z53">
        <v>228</v>
      </c>
      <c r="AA53" t="s">
        <v>55</v>
      </c>
      <c r="AB53">
        <v>-195</v>
      </c>
      <c r="AC53">
        <v>22</v>
      </c>
      <c r="AD53" t="s">
        <v>49</v>
      </c>
      <c r="AE53" t="s">
        <v>49</v>
      </c>
      <c r="AF53">
        <v>228</v>
      </c>
      <c r="AG53" t="s">
        <v>55</v>
      </c>
      <c r="AH53">
        <v>174</v>
      </c>
      <c r="AI53">
        <v>1355</v>
      </c>
      <c r="AJ53" t="s">
        <v>49</v>
      </c>
      <c r="AL53" s="12"/>
      <c r="AM53" s="12"/>
      <c r="AN53" s="12"/>
      <c r="AO53" s="12"/>
      <c r="AP53" s="12"/>
      <c r="AQ53" s="12"/>
      <c r="AR53" s="12"/>
    </row>
    <row r="54" spans="1:44" x14ac:dyDescent="0.3">
      <c r="A54">
        <v>38</v>
      </c>
      <c r="B54" t="s">
        <v>67</v>
      </c>
      <c r="C54" t="s">
        <v>59</v>
      </c>
      <c r="D54" t="s">
        <v>54</v>
      </c>
      <c r="E54" t="s">
        <v>49</v>
      </c>
      <c r="F54">
        <v>50</v>
      </c>
      <c r="G54" t="s">
        <v>49</v>
      </c>
      <c r="H54" t="s">
        <v>49</v>
      </c>
      <c r="I54" t="s">
        <v>50</v>
      </c>
      <c r="J54">
        <v>29</v>
      </c>
      <c r="K54" t="s">
        <v>70</v>
      </c>
      <c r="L54">
        <v>98</v>
      </c>
      <c r="M54">
        <v>2</v>
      </c>
      <c r="N54">
        <v>-1</v>
      </c>
      <c r="O54">
        <v>0</v>
      </c>
      <c r="P54" t="s">
        <v>52</v>
      </c>
      <c r="Q54" t="s">
        <v>49</v>
      </c>
      <c r="Y54" t="s">
        <v>49</v>
      </c>
      <c r="Z54">
        <v>50</v>
      </c>
      <c r="AA54" t="s">
        <v>55</v>
      </c>
      <c r="AB54">
        <v>5426</v>
      </c>
      <c r="AC54">
        <v>331</v>
      </c>
      <c r="AD54" t="s">
        <v>49</v>
      </c>
      <c r="AE54" t="s">
        <v>49</v>
      </c>
      <c r="AF54">
        <v>50</v>
      </c>
      <c r="AG54" t="s">
        <v>55</v>
      </c>
      <c r="AH54">
        <v>69</v>
      </c>
      <c r="AI54">
        <v>16873</v>
      </c>
      <c r="AJ54" t="s">
        <v>49</v>
      </c>
    </row>
    <row r="55" spans="1:44" x14ac:dyDescent="0.3">
      <c r="A55">
        <v>34</v>
      </c>
      <c r="B55" t="s">
        <v>67</v>
      </c>
      <c r="C55" t="s">
        <v>47</v>
      </c>
      <c r="D55" t="s">
        <v>60</v>
      </c>
      <c r="E55" t="s">
        <v>49</v>
      </c>
      <c r="F55">
        <v>1539</v>
      </c>
      <c r="G55" t="s">
        <v>55</v>
      </c>
      <c r="H55" t="s">
        <v>49</v>
      </c>
      <c r="I55" t="s">
        <v>50</v>
      </c>
      <c r="J55">
        <v>15</v>
      </c>
      <c r="K55" t="s">
        <v>62</v>
      </c>
      <c r="L55">
        <v>441</v>
      </c>
      <c r="M55">
        <v>1</v>
      </c>
      <c r="N55">
        <v>56</v>
      </c>
      <c r="O55">
        <v>1</v>
      </c>
      <c r="P55" t="s">
        <v>66</v>
      </c>
      <c r="Q55" t="s">
        <v>55</v>
      </c>
      <c r="Y55" t="s">
        <v>55</v>
      </c>
      <c r="Z55">
        <v>1539</v>
      </c>
      <c r="AA55" t="s">
        <v>55</v>
      </c>
      <c r="AB55">
        <v>0</v>
      </c>
      <c r="AC55">
        <v>505</v>
      </c>
      <c r="AD55" t="s">
        <v>49</v>
      </c>
      <c r="AE55" t="s">
        <v>49</v>
      </c>
      <c r="AF55">
        <v>1539</v>
      </c>
      <c r="AG55" t="s">
        <v>55</v>
      </c>
      <c r="AH55">
        <v>0</v>
      </c>
      <c r="AI55">
        <v>203</v>
      </c>
      <c r="AJ55" t="s">
        <v>49</v>
      </c>
    </row>
    <row r="56" spans="1:44" x14ac:dyDescent="0.3">
      <c r="A56">
        <v>53</v>
      </c>
      <c r="B56" t="s">
        <v>63</v>
      </c>
      <c r="C56" t="s">
        <v>47</v>
      </c>
      <c r="D56" t="s">
        <v>54</v>
      </c>
      <c r="E56" t="s">
        <v>49</v>
      </c>
      <c r="F56">
        <v>2231</v>
      </c>
      <c r="G56" t="s">
        <v>55</v>
      </c>
      <c r="H56" t="s">
        <v>49</v>
      </c>
      <c r="I56" t="s">
        <v>50</v>
      </c>
      <c r="J56">
        <v>14</v>
      </c>
      <c r="K56" t="s">
        <v>73</v>
      </c>
      <c r="L56">
        <v>272</v>
      </c>
      <c r="M56">
        <v>3</v>
      </c>
      <c r="N56">
        <v>-1</v>
      </c>
      <c r="O56">
        <v>0</v>
      </c>
      <c r="P56" t="s">
        <v>52</v>
      </c>
      <c r="Q56" t="s">
        <v>49</v>
      </c>
      <c r="Y56" t="s">
        <v>55</v>
      </c>
      <c r="Z56">
        <v>2231</v>
      </c>
      <c r="AA56" t="s">
        <v>55</v>
      </c>
      <c r="AB56">
        <v>493</v>
      </c>
      <c r="AC56">
        <v>4111</v>
      </c>
      <c r="AD56" t="s">
        <v>49</v>
      </c>
      <c r="AE56" t="s">
        <v>49</v>
      </c>
      <c r="AF56">
        <v>2231</v>
      </c>
      <c r="AG56" t="s">
        <v>55</v>
      </c>
      <c r="AH56">
        <v>593</v>
      </c>
      <c r="AI56">
        <v>338</v>
      </c>
      <c r="AJ56" t="s">
        <v>49</v>
      </c>
    </row>
    <row r="57" spans="1:44" ht="16.8" thickBot="1" x14ac:dyDescent="0.35">
      <c r="A57">
        <v>48</v>
      </c>
      <c r="B57" t="s">
        <v>69</v>
      </c>
      <c r="C57" t="s">
        <v>47</v>
      </c>
      <c r="D57" t="s">
        <v>54</v>
      </c>
      <c r="E57" t="s">
        <v>49</v>
      </c>
      <c r="F57">
        <v>3064</v>
      </c>
      <c r="G57" t="s">
        <v>55</v>
      </c>
      <c r="H57" t="s">
        <v>49</v>
      </c>
      <c r="I57" t="s">
        <v>78</v>
      </c>
      <c r="J57">
        <v>15</v>
      </c>
      <c r="K57" t="s">
        <v>73</v>
      </c>
      <c r="L57">
        <v>159</v>
      </c>
      <c r="M57">
        <v>2</v>
      </c>
      <c r="N57">
        <v>-1</v>
      </c>
      <c r="O57">
        <v>0</v>
      </c>
      <c r="P57" t="s">
        <v>52</v>
      </c>
      <c r="Q57" t="s">
        <v>49</v>
      </c>
      <c r="Y57" t="s">
        <v>55</v>
      </c>
      <c r="Z57">
        <v>3064</v>
      </c>
      <c r="AA57" t="s">
        <v>55</v>
      </c>
      <c r="AB57">
        <v>3777</v>
      </c>
      <c r="AC57">
        <v>52</v>
      </c>
      <c r="AD57" t="s">
        <v>49</v>
      </c>
      <c r="AE57" t="s">
        <v>49</v>
      </c>
      <c r="AF57">
        <v>3064</v>
      </c>
      <c r="AG57" t="s">
        <v>55</v>
      </c>
      <c r="AH57">
        <v>353</v>
      </c>
      <c r="AI57">
        <v>444</v>
      </c>
      <c r="AJ57" t="s">
        <v>49</v>
      </c>
      <c r="AL57" s="11"/>
      <c r="AM57" s="11"/>
      <c r="AN57" s="11"/>
      <c r="AO57" s="11"/>
      <c r="AP57" s="11"/>
      <c r="AQ57" s="11"/>
      <c r="AR57" s="11"/>
    </row>
    <row r="58" spans="1:44" x14ac:dyDescent="0.3">
      <c r="A58">
        <v>57</v>
      </c>
      <c r="B58" t="s">
        <v>58</v>
      </c>
      <c r="C58" t="s">
        <v>47</v>
      </c>
      <c r="D58" t="s">
        <v>54</v>
      </c>
      <c r="E58" t="s">
        <v>49</v>
      </c>
      <c r="F58">
        <v>82</v>
      </c>
      <c r="G58" t="s">
        <v>49</v>
      </c>
      <c r="H58" t="s">
        <v>55</v>
      </c>
      <c r="I58" t="s">
        <v>78</v>
      </c>
      <c r="J58">
        <v>4</v>
      </c>
      <c r="K58" t="s">
        <v>64</v>
      </c>
      <c r="L58">
        <v>140</v>
      </c>
      <c r="M58">
        <v>1</v>
      </c>
      <c r="N58">
        <v>-1</v>
      </c>
      <c r="O58">
        <v>0</v>
      </c>
      <c r="P58" t="s">
        <v>52</v>
      </c>
      <c r="Q58" t="s">
        <v>49</v>
      </c>
      <c r="Y58" t="s">
        <v>49</v>
      </c>
      <c r="Z58">
        <v>82</v>
      </c>
      <c r="AA58" t="s">
        <v>55</v>
      </c>
      <c r="AB58">
        <v>574</v>
      </c>
      <c r="AC58">
        <v>25</v>
      </c>
      <c r="AD58" t="s">
        <v>49</v>
      </c>
      <c r="AE58" t="s">
        <v>55</v>
      </c>
      <c r="AF58">
        <v>82</v>
      </c>
      <c r="AG58" t="s">
        <v>55</v>
      </c>
      <c r="AH58">
        <v>205</v>
      </c>
      <c r="AI58">
        <v>360</v>
      </c>
      <c r="AJ58" t="s">
        <v>49</v>
      </c>
    </row>
    <row r="59" spans="1:44" x14ac:dyDescent="0.3">
      <c r="A59">
        <v>33</v>
      </c>
      <c r="B59" t="s">
        <v>65</v>
      </c>
      <c r="C59" t="s">
        <v>59</v>
      </c>
      <c r="D59" t="s">
        <v>60</v>
      </c>
      <c r="E59" t="s">
        <v>49</v>
      </c>
      <c r="F59">
        <v>2155</v>
      </c>
      <c r="G59" t="s">
        <v>49</v>
      </c>
      <c r="H59" t="s">
        <v>49</v>
      </c>
      <c r="I59" t="s">
        <v>50</v>
      </c>
      <c r="J59">
        <v>17</v>
      </c>
      <c r="K59" t="s">
        <v>75</v>
      </c>
      <c r="L59">
        <v>295</v>
      </c>
      <c r="M59">
        <v>1</v>
      </c>
      <c r="N59">
        <v>-1</v>
      </c>
      <c r="O59">
        <v>0</v>
      </c>
      <c r="P59" t="s">
        <v>52</v>
      </c>
      <c r="Q59" t="s">
        <v>49</v>
      </c>
      <c r="Y59" t="s">
        <v>49</v>
      </c>
      <c r="Z59">
        <v>2155</v>
      </c>
      <c r="AA59" t="s">
        <v>55</v>
      </c>
      <c r="AB59">
        <v>427</v>
      </c>
      <c r="AC59">
        <v>419</v>
      </c>
      <c r="AD59" t="s">
        <v>49</v>
      </c>
      <c r="AE59" t="s">
        <v>49</v>
      </c>
      <c r="AF59">
        <v>2155</v>
      </c>
      <c r="AG59" t="s">
        <v>55</v>
      </c>
      <c r="AH59">
        <v>1147</v>
      </c>
      <c r="AI59">
        <v>0</v>
      </c>
      <c r="AJ59" t="s">
        <v>49</v>
      </c>
    </row>
    <row r="60" spans="1:44" x14ac:dyDescent="0.3">
      <c r="A60">
        <v>36</v>
      </c>
      <c r="B60" t="s">
        <v>77</v>
      </c>
      <c r="C60" t="s">
        <v>59</v>
      </c>
      <c r="D60" t="s">
        <v>54</v>
      </c>
      <c r="E60" t="s">
        <v>49</v>
      </c>
      <c r="F60">
        <v>101</v>
      </c>
      <c r="G60" t="s">
        <v>55</v>
      </c>
      <c r="H60" t="s">
        <v>55</v>
      </c>
      <c r="I60" t="s">
        <v>52</v>
      </c>
      <c r="J60">
        <v>26</v>
      </c>
      <c r="K60" t="s">
        <v>56</v>
      </c>
      <c r="L60">
        <v>314</v>
      </c>
      <c r="M60">
        <v>1</v>
      </c>
      <c r="N60">
        <v>-1</v>
      </c>
      <c r="O60">
        <v>0</v>
      </c>
      <c r="P60" t="s">
        <v>52</v>
      </c>
      <c r="Q60" t="s">
        <v>49</v>
      </c>
      <c r="Y60" t="s">
        <v>55</v>
      </c>
      <c r="Z60">
        <v>101</v>
      </c>
      <c r="AA60" t="s">
        <v>55</v>
      </c>
      <c r="AB60">
        <v>483</v>
      </c>
      <c r="AC60">
        <v>-231</v>
      </c>
      <c r="AD60" t="s">
        <v>49</v>
      </c>
      <c r="AE60" t="s">
        <v>55</v>
      </c>
      <c r="AF60">
        <v>101</v>
      </c>
      <c r="AG60" t="s">
        <v>55</v>
      </c>
      <c r="AH60">
        <v>8545</v>
      </c>
      <c r="AI60">
        <v>2</v>
      </c>
      <c r="AJ60" t="s">
        <v>49</v>
      </c>
    </row>
    <row r="61" spans="1:44" x14ac:dyDescent="0.3">
      <c r="A61">
        <v>54</v>
      </c>
      <c r="B61" t="s">
        <v>67</v>
      </c>
      <c r="C61" t="s">
        <v>74</v>
      </c>
      <c r="D61" t="s">
        <v>54</v>
      </c>
      <c r="E61" t="s">
        <v>49</v>
      </c>
      <c r="F61">
        <v>784</v>
      </c>
      <c r="G61" t="s">
        <v>55</v>
      </c>
      <c r="H61" t="s">
        <v>55</v>
      </c>
      <c r="I61" t="s">
        <v>52</v>
      </c>
      <c r="J61">
        <v>15</v>
      </c>
      <c r="K61" t="s">
        <v>56</v>
      </c>
      <c r="L61">
        <v>579</v>
      </c>
      <c r="M61">
        <v>1</v>
      </c>
      <c r="N61">
        <v>-1</v>
      </c>
      <c r="O61">
        <v>0</v>
      </c>
      <c r="P61" t="s">
        <v>52</v>
      </c>
      <c r="Q61" t="s">
        <v>49</v>
      </c>
      <c r="Y61" t="s">
        <v>55</v>
      </c>
      <c r="Z61">
        <v>784</v>
      </c>
      <c r="AA61" t="s">
        <v>55</v>
      </c>
      <c r="AB61">
        <v>0</v>
      </c>
      <c r="AC61">
        <v>462</v>
      </c>
      <c r="AD61" t="s">
        <v>49</v>
      </c>
      <c r="AE61" t="s">
        <v>55</v>
      </c>
      <c r="AF61">
        <v>784</v>
      </c>
      <c r="AG61" t="s">
        <v>55</v>
      </c>
      <c r="AH61">
        <v>2</v>
      </c>
      <c r="AI61">
        <v>6248</v>
      </c>
      <c r="AJ61" t="s">
        <v>49</v>
      </c>
    </row>
    <row r="62" spans="1:44" x14ac:dyDescent="0.3">
      <c r="A62">
        <v>41</v>
      </c>
      <c r="B62" t="s">
        <v>63</v>
      </c>
      <c r="C62" t="s">
        <v>47</v>
      </c>
      <c r="D62" t="s">
        <v>48</v>
      </c>
      <c r="E62" t="s">
        <v>49</v>
      </c>
      <c r="F62">
        <v>-516</v>
      </c>
      <c r="G62" t="s">
        <v>49</v>
      </c>
      <c r="H62" t="s">
        <v>55</v>
      </c>
      <c r="I62" t="s">
        <v>78</v>
      </c>
      <c r="J62">
        <v>8</v>
      </c>
      <c r="K62" t="s">
        <v>73</v>
      </c>
      <c r="L62">
        <v>554</v>
      </c>
      <c r="M62">
        <v>3</v>
      </c>
      <c r="N62">
        <v>-1</v>
      </c>
      <c r="O62">
        <v>0</v>
      </c>
      <c r="P62" t="s">
        <v>52</v>
      </c>
      <c r="Q62" t="s">
        <v>49</v>
      </c>
      <c r="Y62" t="s">
        <v>49</v>
      </c>
      <c r="Z62">
        <v>-516</v>
      </c>
      <c r="AA62" t="s">
        <v>55</v>
      </c>
      <c r="AB62">
        <v>1517</v>
      </c>
      <c r="AC62">
        <v>119</v>
      </c>
      <c r="AD62" t="s">
        <v>49</v>
      </c>
      <c r="AE62" t="s">
        <v>55</v>
      </c>
      <c r="AF62">
        <v>-516</v>
      </c>
      <c r="AG62" t="s">
        <v>55</v>
      </c>
      <c r="AH62">
        <v>276</v>
      </c>
      <c r="AI62">
        <v>412</v>
      </c>
      <c r="AJ62" t="s">
        <v>49</v>
      </c>
    </row>
    <row r="63" spans="1:44" x14ac:dyDescent="0.3">
      <c r="A63">
        <v>63</v>
      </c>
      <c r="B63" t="s">
        <v>77</v>
      </c>
      <c r="C63" t="s">
        <v>47</v>
      </c>
      <c r="D63" t="s">
        <v>54</v>
      </c>
      <c r="E63" t="s">
        <v>49</v>
      </c>
      <c r="F63">
        <v>415</v>
      </c>
      <c r="G63" t="s">
        <v>55</v>
      </c>
      <c r="H63" t="s">
        <v>49</v>
      </c>
      <c r="I63" t="s">
        <v>50</v>
      </c>
      <c r="J63">
        <v>7</v>
      </c>
      <c r="K63" t="s">
        <v>51</v>
      </c>
      <c r="L63">
        <v>323</v>
      </c>
      <c r="M63">
        <v>1</v>
      </c>
      <c r="N63">
        <v>-1</v>
      </c>
      <c r="O63">
        <v>0</v>
      </c>
      <c r="P63" t="s">
        <v>52</v>
      </c>
      <c r="Q63" t="s">
        <v>49</v>
      </c>
      <c r="Y63" t="s">
        <v>55</v>
      </c>
      <c r="Z63">
        <v>415</v>
      </c>
      <c r="AA63" t="s">
        <v>55</v>
      </c>
      <c r="AB63">
        <v>217</v>
      </c>
      <c r="AC63">
        <v>586</v>
      </c>
      <c r="AD63" t="s">
        <v>49</v>
      </c>
      <c r="AE63" t="s">
        <v>49</v>
      </c>
      <c r="AF63">
        <v>415</v>
      </c>
      <c r="AG63" t="s">
        <v>55</v>
      </c>
      <c r="AH63">
        <v>179</v>
      </c>
      <c r="AI63">
        <v>344</v>
      </c>
      <c r="AJ63" t="s">
        <v>49</v>
      </c>
    </row>
    <row r="64" spans="1:44" x14ac:dyDescent="0.3">
      <c r="A64">
        <v>48</v>
      </c>
      <c r="B64" t="s">
        <v>58</v>
      </c>
      <c r="C64" t="s">
        <v>47</v>
      </c>
      <c r="D64" t="s">
        <v>60</v>
      </c>
      <c r="E64" t="s">
        <v>49</v>
      </c>
      <c r="F64">
        <v>5887</v>
      </c>
      <c r="G64" t="s">
        <v>49</v>
      </c>
      <c r="H64" t="s">
        <v>49</v>
      </c>
      <c r="I64" t="s">
        <v>50</v>
      </c>
      <c r="J64">
        <v>13</v>
      </c>
      <c r="K64" t="s">
        <v>70</v>
      </c>
      <c r="L64">
        <v>227</v>
      </c>
      <c r="M64">
        <v>2</v>
      </c>
      <c r="N64">
        <v>-1</v>
      </c>
      <c r="O64">
        <v>0</v>
      </c>
      <c r="P64" t="s">
        <v>52</v>
      </c>
      <c r="Q64" t="s">
        <v>49</v>
      </c>
      <c r="X64" s="7"/>
      <c r="Y64" t="s">
        <v>49</v>
      </c>
      <c r="Z64">
        <v>5887</v>
      </c>
      <c r="AA64" t="s">
        <v>55</v>
      </c>
      <c r="AB64">
        <v>1808</v>
      </c>
      <c r="AC64">
        <v>228</v>
      </c>
      <c r="AD64" t="s">
        <v>49</v>
      </c>
      <c r="AE64" t="s">
        <v>49</v>
      </c>
      <c r="AF64">
        <v>5887</v>
      </c>
      <c r="AG64" t="s">
        <v>55</v>
      </c>
      <c r="AH64">
        <v>214</v>
      </c>
      <c r="AI64">
        <v>3222</v>
      </c>
      <c r="AJ64" t="s">
        <v>49</v>
      </c>
    </row>
    <row r="65" spans="1:36" x14ac:dyDescent="0.3">
      <c r="A65">
        <v>48</v>
      </c>
      <c r="B65" t="s">
        <v>53</v>
      </c>
      <c r="C65" t="s">
        <v>47</v>
      </c>
      <c r="D65" t="s">
        <v>54</v>
      </c>
      <c r="E65" t="s">
        <v>49</v>
      </c>
      <c r="F65">
        <v>1355</v>
      </c>
      <c r="G65" t="s">
        <v>49</v>
      </c>
      <c r="H65" t="s">
        <v>49</v>
      </c>
      <c r="I65" t="s">
        <v>50</v>
      </c>
      <c r="J65">
        <v>4</v>
      </c>
      <c r="K65" t="s">
        <v>73</v>
      </c>
      <c r="L65">
        <v>134</v>
      </c>
      <c r="M65">
        <v>2</v>
      </c>
      <c r="N65">
        <v>-1</v>
      </c>
      <c r="O65">
        <v>0</v>
      </c>
      <c r="P65" t="s">
        <v>52</v>
      </c>
      <c r="Q65" t="s">
        <v>49</v>
      </c>
      <c r="X65" s="7"/>
      <c r="Y65" t="s">
        <v>49</v>
      </c>
      <c r="Z65">
        <v>1355</v>
      </c>
      <c r="AA65" t="s">
        <v>55</v>
      </c>
      <c r="AB65">
        <v>1890</v>
      </c>
      <c r="AC65">
        <v>4659</v>
      </c>
      <c r="AD65" t="s">
        <v>49</v>
      </c>
      <c r="AE65" t="s">
        <v>49</v>
      </c>
      <c r="AF65">
        <v>1355</v>
      </c>
      <c r="AG65" t="s">
        <v>55</v>
      </c>
      <c r="AH65">
        <v>1760</v>
      </c>
      <c r="AI65">
        <v>174</v>
      </c>
      <c r="AJ65" t="s">
        <v>49</v>
      </c>
    </row>
    <row r="66" spans="1:36" x14ac:dyDescent="0.3">
      <c r="A66">
        <v>56</v>
      </c>
      <c r="B66" t="s">
        <v>69</v>
      </c>
      <c r="C66" t="s">
        <v>47</v>
      </c>
      <c r="D66" t="s">
        <v>54</v>
      </c>
      <c r="E66" t="s">
        <v>49</v>
      </c>
      <c r="F66">
        <v>16873</v>
      </c>
      <c r="G66" t="s">
        <v>49</v>
      </c>
      <c r="H66" t="s">
        <v>49</v>
      </c>
      <c r="I66" t="s">
        <v>50</v>
      </c>
      <c r="J66">
        <v>7</v>
      </c>
      <c r="K66" t="s">
        <v>51</v>
      </c>
      <c r="L66">
        <v>223</v>
      </c>
      <c r="M66">
        <v>1</v>
      </c>
      <c r="N66">
        <v>-1</v>
      </c>
      <c r="O66">
        <v>0</v>
      </c>
      <c r="P66" t="s">
        <v>52</v>
      </c>
      <c r="Q66" t="s">
        <v>49</v>
      </c>
      <c r="X66" s="7"/>
      <c r="Y66" t="s">
        <v>49</v>
      </c>
      <c r="Z66">
        <v>16873</v>
      </c>
      <c r="AA66" t="s">
        <v>55</v>
      </c>
      <c r="AB66">
        <v>2693</v>
      </c>
      <c r="AC66">
        <v>0</v>
      </c>
      <c r="AD66" t="s">
        <v>49</v>
      </c>
      <c r="AE66" t="s">
        <v>49</v>
      </c>
      <c r="AF66">
        <v>16873</v>
      </c>
      <c r="AG66" t="s">
        <v>55</v>
      </c>
      <c r="AH66">
        <v>447</v>
      </c>
      <c r="AI66">
        <v>388</v>
      </c>
      <c r="AJ66" t="s">
        <v>49</v>
      </c>
    </row>
    <row r="67" spans="1:36" x14ac:dyDescent="0.3">
      <c r="A67">
        <v>51</v>
      </c>
      <c r="B67" t="s">
        <v>63</v>
      </c>
      <c r="C67" t="s">
        <v>74</v>
      </c>
      <c r="D67" t="s">
        <v>54</v>
      </c>
      <c r="E67" t="s">
        <v>49</v>
      </c>
      <c r="F67">
        <v>203</v>
      </c>
      <c r="G67" t="s">
        <v>55</v>
      </c>
      <c r="H67" t="s">
        <v>49</v>
      </c>
      <c r="I67" t="s">
        <v>50</v>
      </c>
      <c r="J67">
        <v>8</v>
      </c>
      <c r="K67" t="s">
        <v>56</v>
      </c>
      <c r="L67">
        <v>134</v>
      </c>
      <c r="M67">
        <v>1</v>
      </c>
      <c r="N67">
        <v>170</v>
      </c>
      <c r="O67">
        <v>5</v>
      </c>
      <c r="P67" t="s">
        <v>57</v>
      </c>
      <c r="Q67" t="s">
        <v>49</v>
      </c>
      <c r="X67" s="7"/>
      <c r="Y67" t="s">
        <v>55</v>
      </c>
      <c r="Z67">
        <v>203</v>
      </c>
      <c r="AA67" t="s">
        <v>55</v>
      </c>
      <c r="AB67">
        <v>-55</v>
      </c>
      <c r="AC67">
        <v>0</v>
      </c>
      <c r="AD67" t="s">
        <v>49</v>
      </c>
      <c r="AE67" t="s">
        <v>49</v>
      </c>
      <c r="AF67">
        <v>203</v>
      </c>
      <c r="AG67" t="s">
        <v>55</v>
      </c>
      <c r="AH67">
        <v>832</v>
      </c>
      <c r="AI67">
        <v>219</v>
      </c>
      <c r="AJ67" t="s">
        <v>49</v>
      </c>
    </row>
    <row r="68" spans="1:36" x14ac:dyDescent="0.3">
      <c r="A68">
        <v>31</v>
      </c>
      <c r="B68" t="s">
        <v>53</v>
      </c>
      <c r="C68" t="s">
        <v>47</v>
      </c>
      <c r="D68" t="s">
        <v>54</v>
      </c>
      <c r="E68" t="s">
        <v>49</v>
      </c>
      <c r="F68">
        <v>338</v>
      </c>
      <c r="G68" t="s">
        <v>55</v>
      </c>
      <c r="H68" t="s">
        <v>49</v>
      </c>
      <c r="I68" t="s">
        <v>50</v>
      </c>
      <c r="J68">
        <v>28</v>
      </c>
      <c r="K68" t="s">
        <v>72</v>
      </c>
      <c r="L68">
        <v>155</v>
      </c>
      <c r="M68">
        <v>1</v>
      </c>
      <c r="N68">
        <v>-1</v>
      </c>
      <c r="O68">
        <v>0</v>
      </c>
      <c r="P68" t="s">
        <v>52</v>
      </c>
      <c r="Q68" t="s">
        <v>49</v>
      </c>
      <c r="X68" s="7"/>
      <c r="Y68" t="s">
        <v>55</v>
      </c>
      <c r="Z68">
        <v>338</v>
      </c>
      <c r="AA68" t="s">
        <v>55</v>
      </c>
      <c r="AB68">
        <v>168</v>
      </c>
      <c r="AC68">
        <v>6313</v>
      </c>
      <c r="AD68" t="s">
        <v>49</v>
      </c>
      <c r="AE68" t="s">
        <v>49</v>
      </c>
      <c r="AF68">
        <v>338</v>
      </c>
      <c r="AG68" t="s">
        <v>55</v>
      </c>
      <c r="AH68">
        <v>0</v>
      </c>
      <c r="AI68">
        <v>451</v>
      </c>
      <c r="AJ68" t="s">
        <v>49</v>
      </c>
    </row>
    <row r="69" spans="1:36" x14ac:dyDescent="0.3">
      <c r="A69">
        <v>29</v>
      </c>
      <c r="B69" t="s">
        <v>67</v>
      </c>
      <c r="C69" t="s">
        <v>47</v>
      </c>
      <c r="D69" t="s">
        <v>54</v>
      </c>
      <c r="E69" t="s">
        <v>49</v>
      </c>
      <c r="F69">
        <v>444</v>
      </c>
      <c r="G69" t="s">
        <v>55</v>
      </c>
      <c r="H69" t="s">
        <v>49</v>
      </c>
      <c r="I69" t="s">
        <v>50</v>
      </c>
      <c r="J69">
        <v>21</v>
      </c>
      <c r="K69" t="s">
        <v>73</v>
      </c>
      <c r="L69">
        <v>130</v>
      </c>
      <c r="M69">
        <v>4</v>
      </c>
      <c r="N69">
        <v>-1</v>
      </c>
      <c r="O69">
        <v>0</v>
      </c>
      <c r="P69" t="s">
        <v>52</v>
      </c>
      <c r="Q69" t="s">
        <v>49</v>
      </c>
      <c r="X69" s="7"/>
      <c r="Y69" t="s">
        <v>55</v>
      </c>
      <c r="Z69">
        <v>444</v>
      </c>
      <c r="AA69" t="s">
        <v>55</v>
      </c>
      <c r="AB69">
        <v>0</v>
      </c>
      <c r="AC69">
        <v>948</v>
      </c>
      <c r="AD69" t="s">
        <v>49</v>
      </c>
      <c r="AE69" t="s">
        <v>49</v>
      </c>
      <c r="AF69">
        <v>444</v>
      </c>
      <c r="AG69" t="s">
        <v>55</v>
      </c>
      <c r="AH69">
        <v>219</v>
      </c>
      <c r="AI69">
        <v>5</v>
      </c>
      <c r="AJ69" t="s">
        <v>49</v>
      </c>
    </row>
    <row r="70" spans="1:36" x14ac:dyDescent="0.3">
      <c r="A70">
        <v>41</v>
      </c>
      <c r="B70" t="s">
        <v>58</v>
      </c>
      <c r="C70" t="s">
        <v>47</v>
      </c>
      <c r="D70" t="s">
        <v>54</v>
      </c>
      <c r="E70" t="s">
        <v>49</v>
      </c>
      <c r="F70">
        <v>0</v>
      </c>
      <c r="G70" t="s">
        <v>49</v>
      </c>
      <c r="H70" t="s">
        <v>55</v>
      </c>
      <c r="I70" t="s">
        <v>50</v>
      </c>
      <c r="J70">
        <v>7</v>
      </c>
      <c r="K70" t="s">
        <v>73</v>
      </c>
      <c r="L70">
        <v>630</v>
      </c>
      <c r="M70">
        <v>3</v>
      </c>
      <c r="N70">
        <v>-1</v>
      </c>
      <c r="O70">
        <v>0</v>
      </c>
      <c r="P70" t="s">
        <v>52</v>
      </c>
      <c r="Q70" t="s">
        <v>49</v>
      </c>
      <c r="X70" s="7"/>
      <c r="Y70" t="s">
        <v>49</v>
      </c>
      <c r="Z70">
        <v>0</v>
      </c>
      <c r="AA70" t="s">
        <v>55</v>
      </c>
      <c r="AB70">
        <v>-715</v>
      </c>
      <c r="AC70">
        <v>106</v>
      </c>
      <c r="AD70" t="s">
        <v>49</v>
      </c>
      <c r="AE70" t="s">
        <v>55</v>
      </c>
      <c r="AF70">
        <v>0</v>
      </c>
      <c r="AG70" t="s">
        <v>55</v>
      </c>
      <c r="AH70">
        <v>0</v>
      </c>
      <c r="AI70">
        <v>657</v>
      </c>
      <c r="AJ70" t="s">
        <v>49</v>
      </c>
    </row>
    <row r="71" spans="1:36" x14ac:dyDescent="0.3">
      <c r="A71">
        <v>32</v>
      </c>
      <c r="B71" t="s">
        <v>67</v>
      </c>
      <c r="C71" t="s">
        <v>59</v>
      </c>
      <c r="D71" t="s">
        <v>60</v>
      </c>
      <c r="E71" t="s">
        <v>49</v>
      </c>
      <c r="F71">
        <v>360</v>
      </c>
      <c r="G71" t="s">
        <v>49</v>
      </c>
      <c r="H71" t="s">
        <v>49</v>
      </c>
      <c r="I71" t="s">
        <v>50</v>
      </c>
      <c r="J71">
        <v>19</v>
      </c>
      <c r="K71" t="s">
        <v>75</v>
      </c>
      <c r="L71">
        <v>164</v>
      </c>
      <c r="M71">
        <v>2</v>
      </c>
      <c r="N71">
        <v>-1</v>
      </c>
      <c r="O71">
        <v>0</v>
      </c>
      <c r="P71" t="s">
        <v>52</v>
      </c>
      <c r="Q71" t="s">
        <v>49</v>
      </c>
      <c r="X71" s="7"/>
      <c r="Y71" t="s">
        <v>49</v>
      </c>
      <c r="Z71">
        <v>360</v>
      </c>
      <c r="AA71" t="s">
        <v>55</v>
      </c>
      <c r="AB71">
        <v>0</v>
      </c>
      <c r="AC71">
        <v>1906</v>
      </c>
      <c r="AD71" t="s">
        <v>49</v>
      </c>
      <c r="AE71" t="s">
        <v>49</v>
      </c>
      <c r="AF71">
        <v>360</v>
      </c>
      <c r="AG71" t="s">
        <v>55</v>
      </c>
      <c r="AH71">
        <v>278</v>
      </c>
      <c r="AI71">
        <v>1315</v>
      </c>
      <c r="AJ71" t="s">
        <v>49</v>
      </c>
    </row>
    <row r="72" spans="1:36" x14ac:dyDescent="0.3">
      <c r="A72">
        <v>37</v>
      </c>
      <c r="B72" t="s">
        <v>58</v>
      </c>
      <c r="C72" t="s">
        <v>47</v>
      </c>
      <c r="D72" t="s">
        <v>60</v>
      </c>
      <c r="E72" t="s">
        <v>49</v>
      </c>
      <c r="F72">
        <v>0</v>
      </c>
      <c r="G72" t="s">
        <v>49</v>
      </c>
      <c r="H72" t="s">
        <v>49</v>
      </c>
      <c r="I72" t="s">
        <v>50</v>
      </c>
      <c r="J72">
        <v>16</v>
      </c>
      <c r="K72" t="s">
        <v>73</v>
      </c>
      <c r="L72">
        <v>268</v>
      </c>
      <c r="M72">
        <v>2</v>
      </c>
      <c r="N72">
        <v>182</v>
      </c>
      <c r="O72">
        <v>3</v>
      </c>
      <c r="P72" t="s">
        <v>79</v>
      </c>
      <c r="Q72" t="s">
        <v>55</v>
      </c>
      <c r="X72" s="7"/>
      <c r="Y72" t="s">
        <v>49</v>
      </c>
      <c r="Z72">
        <v>0</v>
      </c>
      <c r="AA72" t="s">
        <v>55</v>
      </c>
      <c r="AB72">
        <v>769</v>
      </c>
      <c r="AC72">
        <v>8104</v>
      </c>
      <c r="AD72" t="s">
        <v>49</v>
      </c>
      <c r="AE72" t="s">
        <v>49</v>
      </c>
      <c r="AF72">
        <v>0</v>
      </c>
      <c r="AG72" t="s">
        <v>55</v>
      </c>
      <c r="AH72">
        <v>0</v>
      </c>
      <c r="AI72">
        <v>1466</v>
      </c>
      <c r="AJ72" t="s">
        <v>49</v>
      </c>
    </row>
    <row r="73" spans="1:36" x14ac:dyDescent="0.3">
      <c r="A73">
        <v>42</v>
      </c>
      <c r="B73" t="s">
        <v>68</v>
      </c>
      <c r="C73" t="s">
        <v>74</v>
      </c>
      <c r="D73" t="s">
        <v>60</v>
      </c>
      <c r="E73" t="s">
        <v>55</v>
      </c>
      <c r="F73">
        <v>2</v>
      </c>
      <c r="G73" t="s">
        <v>55</v>
      </c>
      <c r="H73" t="s">
        <v>49</v>
      </c>
      <c r="I73" t="s">
        <v>52</v>
      </c>
      <c r="J73">
        <v>5</v>
      </c>
      <c r="K73" t="s">
        <v>56</v>
      </c>
      <c r="L73">
        <v>380</v>
      </c>
      <c r="M73">
        <v>1</v>
      </c>
      <c r="N73">
        <v>-1</v>
      </c>
      <c r="O73">
        <v>0</v>
      </c>
      <c r="P73" t="s">
        <v>52</v>
      </c>
      <c r="Q73" t="s">
        <v>49</v>
      </c>
      <c r="X73" s="7"/>
      <c r="Y73" t="s">
        <v>55</v>
      </c>
      <c r="Z73">
        <v>2</v>
      </c>
      <c r="AA73" t="s">
        <v>55</v>
      </c>
      <c r="AB73">
        <v>428</v>
      </c>
      <c r="AC73">
        <v>501</v>
      </c>
      <c r="AD73" t="s">
        <v>49</v>
      </c>
      <c r="AE73" t="s">
        <v>49</v>
      </c>
      <c r="AF73">
        <v>2</v>
      </c>
      <c r="AG73" t="s">
        <v>55</v>
      </c>
      <c r="AH73">
        <v>0</v>
      </c>
      <c r="AI73">
        <v>293</v>
      </c>
      <c r="AJ73" t="s">
        <v>49</v>
      </c>
    </row>
    <row r="74" spans="1:36" x14ac:dyDescent="0.3">
      <c r="A74">
        <v>31</v>
      </c>
      <c r="B74" t="s">
        <v>58</v>
      </c>
      <c r="C74" t="s">
        <v>59</v>
      </c>
      <c r="D74" t="s">
        <v>60</v>
      </c>
      <c r="E74" t="s">
        <v>49</v>
      </c>
      <c r="F74">
        <v>6248</v>
      </c>
      <c r="G74" t="s">
        <v>55</v>
      </c>
      <c r="H74" t="s">
        <v>49</v>
      </c>
      <c r="I74" t="s">
        <v>52</v>
      </c>
      <c r="J74">
        <v>9</v>
      </c>
      <c r="K74" t="s">
        <v>56</v>
      </c>
      <c r="L74">
        <v>154</v>
      </c>
      <c r="M74">
        <v>2</v>
      </c>
      <c r="N74">
        <v>-1</v>
      </c>
      <c r="O74">
        <v>0</v>
      </c>
      <c r="P74" t="s">
        <v>52</v>
      </c>
      <c r="Q74" t="s">
        <v>49</v>
      </c>
      <c r="X74" s="7"/>
      <c r="Y74" t="s">
        <v>55</v>
      </c>
      <c r="Z74">
        <v>6248</v>
      </c>
      <c r="AA74" t="s">
        <v>55</v>
      </c>
      <c r="AB74">
        <v>-970</v>
      </c>
      <c r="AC74">
        <v>308</v>
      </c>
      <c r="AD74" t="s">
        <v>49</v>
      </c>
      <c r="AE74" t="s">
        <v>49</v>
      </c>
      <c r="AF74">
        <v>6248</v>
      </c>
      <c r="AG74" t="s">
        <v>55</v>
      </c>
      <c r="AH74">
        <v>168</v>
      </c>
      <c r="AI74">
        <v>424</v>
      </c>
      <c r="AJ74" t="s">
        <v>49</v>
      </c>
    </row>
    <row r="75" spans="1:36" x14ac:dyDescent="0.3">
      <c r="A75">
        <v>41</v>
      </c>
      <c r="B75" t="s">
        <v>53</v>
      </c>
      <c r="C75" t="s">
        <v>47</v>
      </c>
      <c r="D75" t="s">
        <v>60</v>
      </c>
      <c r="E75" t="s">
        <v>49</v>
      </c>
      <c r="F75">
        <v>412</v>
      </c>
      <c r="G75" t="s">
        <v>55</v>
      </c>
      <c r="H75" t="s">
        <v>49</v>
      </c>
      <c r="I75" t="s">
        <v>52</v>
      </c>
      <c r="J75">
        <v>3</v>
      </c>
      <c r="K75" t="s">
        <v>62</v>
      </c>
      <c r="L75">
        <v>154</v>
      </c>
      <c r="M75">
        <v>5</v>
      </c>
      <c r="N75">
        <v>-1</v>
      </c>
      <c r="O75">
        <v>0</v>
      </c>
      <c r="P75" t="s">
        <v>52</v>
      </c>
      <c r="Q75" t="s">
        <v>49</v>
      </c>
      <c r="X75" s="7"/>
      <c r="Y75" t="s">
        <v>55</v>
      </c>
      <c r="Z75">
        <v>412</v>
      </c>
      <c r="AA75" t="s">
        <v>55</v>
      </c>
      <c r="AB75">
        <v>0</v>
      </c>
      <c r="AC75">
        <v>602</v>
      </c>
      <c r="AD75" t="s">
        <v>49</v>
      </c>
      <c r="AE75" t="s">
        <v>49</v>
      </c>
      <c r="AF75">
        <v>412</v>
      </c>
      <c r="AG75" t="s">
        <v>55</v>
      </c>
      <c r="AH75">
        <v>517</v>
      </c>
      <c r="AI75">
        <v>1831</v>
      </c>
      <c r="AJ75" t="s">
        <v>49</v>
      </c>
    </row>
    <row r="76" spans="1:36" x14ac:dyDescent="0.3">
      <c r="A76">
        <v>56</v>
      </c>
      <c r="B76" t="s">
        <v>77</v>
      </c>
      <c r="C76" t="s">
        <v>47</v>
      </c>
      <c r="D76" t="s">
        <v>54</v>
      </c>
      <c r="E76" t="s">
        <v>49</v>
      </c>
      <c r="F76">
        <v>344</v>
      </c>
      <c r="G76" t="s">
        <v>55</v>
      </c>
      <c r="H76" t="s">
        <v>49</v>
      </c>
      <c r="I76" t="s">
        <v>52</v>
      </c>
      <c r="J76">
        <v>15</v>
      </c>
      <c r="K76" t="s">
        <v>56</v>
      </c>
      <c r="L76">
        <v>221</v>
      </c>
      <c r="M76">
        <v>1</v>
      </c>
      <c r="N76">
        <v>-1</v>
      </c>
      <c r="O76">
        <v>0</v>
      </c>
      <c r="P76" t="s">
        <v>52</v>
      </c>
      <c r="Q76" t="s">
        <v>49</v>
      </c>
      <c r="X76" s="7"/>
      <c r="Y76" t="s">
        <v>55</v>
      </c>
      <c r="Z76">
        <v>344</v>
      </c>
      <c r="AA76" t="s">
        <v>55</v>
      </c>
      <c r="AB76">
        <v>1877</v>
      </c>
      <c r="AC76">
        <v>50</v>
      </c>
      <c r="AD76" t="s">
        <v>49</v>
      </c>
      <c r="AE76" t="s">
        <v>49</v>
      </c>
      <c r="AF76">
        <v>344</v>
      </c>
      <c r="AG76" t="s">
        <v>55</v>
      </c>
      <c r="AH76">
        <v>-285</v>
      </c>
      <c r="AI76">
        <v>111</v>
      </c>
      <c r="AJ76" t="s">
        <v>49</v>
      </c>
    </row>
    <row r="77" spans="1:36" x14ac:dyDescent="0.3">
      <c r="A77">
        <v>54</v>
      </c>
      <c r="B77" t="s">
        <v>58</v>
      </c>
      <c r="C77" t="s">
        <v>74</v>
      </c>
      <c r="D77" t="s">
        <v>60</v>
      </c>
      <c r="E77" t="s">
        <v>49</v>
      </c>
      <c r="F77">
        <v>3222</v>
      </c>
      <c r="G77" t="s">
        <v>49</v>
      </c>
      <c r="H77" t="s">
        <v>49</v>
      </c>
      <c r="I77" t="s">
        <v>50</v>
      </c>
      <c r="J77">
        <v>14</v>
      </c>
      <c r="K77" t="s">
        <v>70</v>
      </c>
      <c r="L77">
        <v>67</v>
      </c>
      <c r="M77">
        <v>2</v>
      </c>
      <c r="N77">
        <v>-1</v>
      </c>
      <c r="O77">
        <v>0</v>
      </c>
      <c r="P77" t="s">
        <v>52</v>
      </c>
      <c r="Q77" t="s">
        <v>49</v>
      </c>
      <c r="X77" s="7"/>
      <c r="Y77" t="s">
        <v>49</v>
      </c>
      <c r="Z77">
        <v>3222</v>
      </c>
      <c r="AA77" t="s">
        <v>55</v>
      </c>
      <c r="AB77">
        <v>874</v>
      </c>
      <c r="AC77">
        <v>20</v>
      </c>
      <c r="AD77" t="s">
        <v>49</v>
      </c>
      <c r="AE77" t="s">
        <v>49</v>
      </c>
      <c r="AF77">
        <v>3222</v>
      </c>
      <c r="AG77" t="s">
        <v>55</v>
      </c>
      <c r="AH77">
        <v>167</v>
      </c>
      <c r="AI77">
        <v>455</v>
      </c>
      <c r="AJ77" t="s">
        <v>49</v>
      </c>
    </row>
    <row r="78" spans="1:36" x14ac:dyDescent="0.3">
      <c r="A78">
        <v>41</v>
      </c>
      <c r="B78" t="s">
        <v>63</v>
      </c>
      <c r="C78" t="s">
        <v>74</v>
      </c>
      <c r="D78" t="s">
        <v>54</v>
      </c>
      <c r="E78" t="s">
        <v>49</v>
      </c>
      <c r="F78">
        <v>174</v>
      </c>
      <c r="G78" t="s">
        <v>55</v>
      </c>
      <c r="H78" t="s">
        <v>49</v>
      </c>
      <c r="I78" t="s">
        <v>50</v>
      </c>
      <c r="J78">
        <v>14</v>
      </c>
      <c r="K78" t="s">
        <v>56</v>
      </c>
      <c r="L78">
        <v>367</v>
      </c>
      <c r="M78">
        <v>2</v>
      </c>
      <c r="N78">
        <v>297</v>
      </c>
      <c r="O78">
        <v>1</v>
      </c>
      <c r="P78" t="s">
        <v>66</v>
      </c>
      <c r="Q78" t="s">
        <v>49</v>
      </c>
      <c r="X78" s="7"/>
      <c r="Y78" t="s">
        <v>55</v>
      </c>
      <c r="Z78">
        <v>174</v>
      </c>
      <c r="AA78" t="s">
        <v>55</v>
      </c>
      <c r="AB78">
        <v>323</v>
      </c>
      <c r="AC78">
        <v>-256</v>
      </c>
      <c r="AD78" t="s">
        <v>49</v>
      </c>
      <c r="AE78" t="s">
        <v>49</v>
      </c>
      <c r="AF78">
        <v>174</v>
      </c>
      <c r="AG78" t="s">
        <v>55</v>
      </c>
      <c r="AH78">
        <v>1322</v>
      </c>
      <c r="AI78">
        <v>-195</v>
      </c>
      <c r="AJ78" t="s">
        <v>49</v>
      </c>
    </row>
    <row r="79" spans="1:36" x14ac:dyDescent="0.3">
      <c r="A79">
        <v>40</v>
      </c>
      <c r="B79" t="s">
        <v>67</v>
      </c>
      <c r="C79" t="s">
        <v>59</v>
      </c>
      <c r="D79" t="s">
        <v>54</v>
      </c>
      <c r="E79" t="s">
        <v>49</v>
      </c>
      <c r="F79">
        <v>591</v>
      </c>
      <c r="G79" t="s">
        <v>49</v>
      </c>
      <c r="H79" t="s">
        <v>55</v>
      </c>
      <c r="I79" t="s">
        <v>50</v>
      </c>
      <c r="J79">
        <v>14</v>
      </c>
      <c r="K79" t="s">
        <v>70</v>
      </c>
      <c r="L79">
        <v>87</v>
      </c>
      <c r="M79">
        <v>6</v>
      </c>
      <c r="N79">
        <v>-1</v>
      </c>
      <c r="O79">
        <v>0</v>
      </c>
      <c r="P79" t="s">
        <v>52</v>
      </c>
      <c r="Q79" t="s">
        <v>49</v>
      </c>
      <c r="X79" s="7"/>
      <c r="Y79" t="s">
        <v>49</v>
      </c>
      <c r="Z79">
        <v>591</v>
      </c>
      <c r="AA79" t="s">
        <v>55</v>
      </c>
      <c r="AB79">
        <v>1152</v>
      </c>
      <c r="AC79">
        <v>80</v>
      </c>
      <c r="AD79" t="s">
        <v>49</v>
      </c>
      <c r="AE79" t="s">
        <v>55</v>
      </c>
      <c r="AF79">
        <v>591</v>
      </c>
      <c r="AG79" t="s">
        <v>55</v>
      </c>
      <c r="AH79">
        <v>973</v>
      </c>
      <c r="AI79">
        <v>3616</v>
      </c>
      <c r="AJ79" t="s">
        <v>49</v>
      </c>
    </row>
    <row r="80" spans="1:36" x14ac:dyDescent="0.3">
      <c r="A80">
        <v>50</v>
      </c>
      <c r="B80" t="s">
        <v>63</v>
      </c>
      <c r="C80" t="s">
        <v>74</v>
      </c>
      <c r="D80" t="s">
        <v>48</v>
      </c>
      <c r="E80" t="s">
        <v>49</v>
      </c>
      <c r="F80">
        <v>388</v>
      </c>
      <c r="G80" t="s">
        <v>49</v>
      </c>
      <c r="H80" t="s">
        <v>49</v>
      </c>
      <c r="I80" t="s">
        <v>50</v>
      </c>
      <c r="J80">
        <v>5</v>
      </c>
      <c r="K80" t="s">
        <v>64</v>
      </c>
      <c r="L80">
        <v>701</v>
      </c>
      <c r="M80">
        <v>1</v>
      </c>
      <c r="N80">
        <v>-1</v>
      </c>
      <c r="O80">
        <v>0</v>
      </c>
      <c r="P80" t="s">
        <v>52</v>
      </c>
      <c r="Q80" t="s">
        <v>49</v>
      </c>
      <c r="X80" s="7"/>
      <c r="Y80" t="s">
        <v>49</v>
      </c>
      <c r="Z80">
        <v>388</v>
      </c>
      <c r="AA80" t="s">
        <v>55</v>
      </c>
      <c r="AB80">
        <v>179</v>
      </c>
      <c r="AC80">
        <v>499</v>
      </c>
      <c r="AD80" t="s">
        <v>49</v>
      </c>
      <c r="AE80" t="s">
        <v>49</v>
      </c>
      <c r="AF80">
        <v>388</v>
      </c>
      <c r="AG80" t="s">
        <v>55</v>
      </c>
      <c r="AH80">
        <v>217</v>
      </c>
      <c r="AI80">
        <v>14093</v>
      </c>
      <c r="AJ80" t="s">
        <v>49</v>
      </c>
    </row>
    <row r="81" spans="1:36" x14ac:dyDescent="0.3">
      <c r="A81">
        <v>40</v>
      </c>
      <c r="B81" t="s">
        <v>46</v>
      </c>
      <c r="C81" t="s">
        <v>47</v>
      </c>
      <c r="D81" t="s">
        <v>54</v>
      </c>
      <c r="E81" t="s">
        <v>49</v>
      </c>
      <c r="F81">
        <v>219</v>
      </c>
      <c r="G81" t="s">
        <v>55</v>
      </c>
      <c r="H81" t="s">
        <v>49</v>
      </c>
      <c r="I81" t="s">
        <v>50</v>
      </c>
      <c r="J81">
        <v>17</v>
      </c>
      <c r="K81" t="s">
        <v>75</v>
      </c>
      <c r="L81">
        <v>204</v>
      </c>
      <c r="M81">
        <v>2</v>
      </c>
      <c r="N81">
        <v>196</v>
      </c>
      <c r="O81">
        <v>1</v>
      </c>
      <c r="P81" t="s">
        <v>57</v>
      </c>
      <c r="Q81" t="s">
        <v>49</v>
      </c>
      <c r="X81" s="7"/>
      <c r="Y81" t="s">
        <v>55</v>
      </c>
      <c r="Z81">
        <v>219</v>
      </c>
      <c r="AA81" t="s">
        <v>55</v>
      </c>
      <c r="AB81">
        <v>391</v>
      </c>
      <c r="AC81">
        <v>310</v>
      </c>
      <c r="AD81" t="s">
        <v>49</v>
      </c>
      <c r="AE81" t="s">
        <v>49</v>
      </c>
      <c r="AF81">
        <v>219</v>
      </c>
      <c r="AG81" t="s">
        <v>55</v>
      </c>
      <c r="AH81">
        <v>1577</v>
      </c>
      <c r="AI81">
        <v>1567</v>
      </c>
      <c r="AJ81" t="s">
        <v>49</v>
      </c>
    </row>
    <row r="82" spans="1:36" x14ac:dyDescent="0.3">
      <c r="A82">
        <v>27</v>
      </c>
      <c r="B82" t="s">
        <v>69</v>
      </c>
      <c r="C82" t="s">
        <v>74</v>
      </c>
      <c r="D82" t="s">
        <v>54</v>
      </c>
      <c r="E82" t="s">
        <v>49</v>
      </c>
      <c r="F82">
        <v>451</v>
      </c>
      <c r="G82" t="s">
        <v>55</v>
      </c>
      <c r="H82" t="s">
        <v>49</v>
      </c>
      <c r="I82" t="s">
        <v>50</v>
      </c>
      <c r="J82">
        <v>16</v>
      </c>
      <c r="K82" t="s">
        <v>73</v>
      </c>
      <c r="L82">
        <v>652</v>
      </c>
      <c r="M82">
        <v>1</v>
      </c>
      <c r="N82">
        <v>-1</v>
      </c>
      <c r="O82">
        <v>0</v>
      </c>
      <c r="P82" t="s">
        <v>52</v>
      </c>
      <c r="Q82" t="s">
        <v>55</v>
      </c>
      <c r="X82" s="7"/>
      <c r="Y82" t="s">
        <v>55</v>
      </c>
      <c r="Z82">
        <v>451</v>
      </c>
      <c r="AA82" t="s">
        <v>55</v>
      </c>
      <c r="AB82">
        <v>89</v>
      </c>
      <c r="AC82">
        <v>2980</v>
      </c>
      <c r="AD82" t="s">
        <v>49</v>
      </c>
      <c r="AE82" t="s">
        <v>49</v>
      </c>
      <c r="AF82">
        <v>451</v>
      </c>
      <c r="AG82" t="s">
        <v>55</v>
      </c>
      <c r="AH82">
        <v>402</v>
      </c>
      <c r="AI82">
        <v>5426</v>
      </c>
      <c r="AJ82" t="s">
        <v>49</v>
      </c>
    </row>
    <row r="83" spans="1:36" x14ac:dyDescent="0.3">
      <c r="A83">
        <v>60</v>
      </c>
      <c r="B83" t="s">
        <v>77</v>
      </c>
      <c r="C83" t="s">
        <v>47</v>
      </c>
      <c r="D83" t="s">
        <v>48</v>
      </c>
      <c r="E83" t="s">
        <v>49</v>
      </c>
      <c r="F83">
        <v>5</v>
      </c>
      <c r="G83" t="s">
        <v>49</v>
      </c>
      <c r="H83" t="s">
        <v>49</v>
      </c>
      <c r="I83" t="s">
        <v>50</v>
      </c>
      <c r="J83">
        <v>26</v>
      </c>
      <c r="K83" t="s">
        <v>70</v>
      </c>
      <c r="L83">
        <v>63</v>
      </c>
      <c r="M83">
        <v>2</v>
      </c>
      <c r="N83">
        <v>-1</v>
      </c>
      <c r="O83">
        <v>0</v>
      </c>
      <c r="P83" t="s">
        <v>52</v>
      </c>
      <c r="Q83" t="s">
        <v>49</v>
      </c>
      <c r="X83" s="7"/>
      <c r="Y83" t="s">
        <v>49</v>
      </c>
      <c r="Z83">
        <v>5</v>
      </c>
      <c r="AA83" t="s">
        <v>55</v>
      </c>
      <c r="AB83">
        <v>442</v>
      </c>
      <c r="AC83">
        <v>37</v>
      </c>
      <c r="AD83" t="s">
        <v>49</v>
      </c>
      <c r="AE83" t="s">
        <v>49</v>
      </c>
      <c r="AF83">
        <v>5</v>
      </c>
      <c r="AG83" t="s">
        <v>55</v>
      </c>
      <c r="AH83">
        <v>4943</v>
      </c>
      <c r="AI83">
        <v>261</v>
      </c>
      <c r="AJ83" t="s">
        <v>49</v>
      </c>
    </row>
    <row r="84" spans="1:36" x14ac:dyDescent="0.3">
      <c r="A84">
        <v>28</v>
      </c>
      <c r="B84" t="s">
        <v>69</v>
      </c>
      <c r="C84" t="s">
        <v>59</v>
      </c>
      <c r="D84" t="s">
        <v>54</v>
      </c>
      <c r="E84" t="s">
        <v>49</v>
      </c>
      <c r="F84">
        <v>177</v>
      </c>
      <c r="G84" t="s">
        <v>55</v>
      </c>
      <c r="H84" t="s">
        <v>55</v>
      </c>
      <c r="I84" t="s">
        <v>50</v>
      </c>
      <c r="J84">
        <v>6</v>
      </c>
      <c r="K84" t="s">
        <v>56</v>
      </c>
      <c r="L84">
        <v>150</v>
      </c>
      <c r="M84">
        <v>1</v>
      </c>
      <c r="N84">
        <v>-1</v>
      </c>
      <c r="O84">
        <v>0</v>
      </c>
      <c r="P84" t="s">
        <v>52</v>
      </c>
      <c r="Q84" t="s">
        <v>49</v>
      </c>
      <c r="X84" s="7"/>
      <c r="Y84" t="s">
        <v>55</v>
      </c>
      <c r="Z84">
        <v>177</v>
      </c>
      <c r="AA84" t="s">
        <v>55</v>
      </c>
      <c r="AB84">
        <v>-249</v>
      </c>
      <c r="AC84">
        <v>9009</v>
      </c>
      <c r="AD84" t="s">
        <v>49</v>
      </c>
      <c r="AE84" t="s">
        <v>55</v>
      </c>
      <c r="AF84">
        <v>177</v>
      </c>
      <c r="AG84" t="s">
        <v>55</v>
      </c>
      <c r="AH84">
        <v>258</v>
      </c>
      <c r="AI84">
        <v>2843</v>
      </c>
      <c r="AJ84" t="s">
        <v>49</v>
      </c>
    </row>
    <row r="85" spans="1:36" x14ac:dyDescent="0.3">
      <c r="A85">
        <v>52</v>
      </c>
      <c r="B85" t="s">
        <v>53</v>
      </c>
      <c r="C85" t="s">
        <v>47</v>
      </c>
      <c r="D85" t="s">
        <v>54</v>
      </c>
      <c r="E85" t="s">
        <v>49</v>
      </c>
      <c r="F85">
        <v>657</v>
      </c>
      <c r="G85" t="s">
        <v>49</v>
      </c>
      <c r="H85" t="s">
        <v>49</v>
      </c>
      <c r="I85" t="s">
        <v>78</v>
      </c>
      <c r="J85">
        <v>7</v>
      </c>
      <c r="K85" t="s">
        <v>73</v>
      </c>
      <c r="L85">
        <v>398</v>
      </c>
      <c r="M85">
        <v>2</v>
      </c>
      <c r="N85">
        <v>460</v>
      </c>
      <c r="O85">
        <v>2</v>
      </c>
      <c r="P85" t="s">
        <v>57</v>
      </c>
      <c r="Q85" t="s">
        <v>55</v>
      </c>
      <c r="X85" s="7"/>
      <c r="Y85" t="s">
        <v>49</v>
      </c>
      <c r="Z85">
        <v>657</v>
      </c>
      <c r="AA85" t="s">
        <v>55</v>
      </c>
      <c r="AB85">
        <v>273</v>
      </c>
      <c r="AC85">
        <v>1699</v>
      </c>
      <c r="AD85" t="s">
        <v>49</v>
      </c>
      <c r="AE85" t="s">
        <v>49</v>
      </c>
      <c r="AF85">
        <v>657</v>
      </c>
      <c r="AG85" t="s">
        <v>55</v>
      </c>
      <c r="AH85">
        <v>2</v>
      </c>
      <c r="AI85">
        <v>406</v>
      </c>
      <c r="AJ85" t="s">
        <v>49</v>
      </c>
    </row>
    <row r="86" spans="1:36" x14ac:dyDescent="0.3">
      <c r="A86">
        <v>37</v>
      </c>
      <c r="B86" t="s">
        <v>58</v>
      </c>
      <c r="C86" t="s">
        <v>47</v>
      </c>
      <c r="D86" t="s">
        <v>60</v>
      </c>
      <c r="E86" t="s">
        <v>49</v>
      </c>
      <c r="F86">
        <v>1315</v>
      </c>
      <c r="G86" t="s">
        <v>49</v>
      </c>
      <c r="H86" t="s">
        <v>49</v>
      </c>
      <c r="I86" t="s">
        <v>50</v>
      </c>
      <c r="J86">
        <v>30</v>
      </c>
      <c r="K86" t="s">
        <v>62</v>
      </c>
      <c r="L86">
        <v>224</v>
      </c>
      <c r="M86">
        <v>1</v>
      </c>
      <c r="N86">
        <v>-1</v>
      </c>
      <c r="O86">
        <v>0</v>
      </c>
      <c r="P86" t="s">
        <v>52</v>
      </c>
      <c r="Q86" t="s">
        <v>55</v>
      </c>
      <c r="X86" s="7"/>
      <c r="Y86" t="s">
        <v>49</v>
      </c>
      <c r="Z86">
        <v>1315</v>
      </c>
      <c r="AA86" t="s">
        <v>55</v>
      </c>
      <c r="AB86">
        <v>1641</v>
      </c>
      <c r="AC86">
        <v>0</v>
      </c>
      <c r="AD86" t="s">
        <v>49</v>
      </c>
      <c r="AE86" t="s">
        <v>49</v>
      </c>
      <c r="AF86">
        <v>1315</v>
      </c>
      <c r="AG86" t="s">
        <v>55</v>
      </c>
      <c r="AH86">
        <v>217</v>
      </c>
      <c r="AI86">
        <v>0</v>
      </c>
      <c r="AJ86" t="s">
        <v>49</v>
      </c>
    </row>
    <row r="87" spans="1:36" x14ac:dyDescent="0.3">
      <c r="A87">
        <v>51</v>
      </c>
      <c r="B87" t="s">
        <v>63</v>
      </c>
      <c r="C87" t="s">
        <v>47</v>
      </c>
      <c r="D87" t="s">
        <v>48</v>
      </c>
      <c r="E87" t="s">
        <v>49</v>
      </c>
      <c r="F87">
        <v>1466</v>
      </c>
      <c r="G87" t="s">
        <v>55</v>
      </c>
      <c r="H87" t="s">
        <v>49</v>
      </c>
      <c r="I87" t="s">
        <v>52</v>
      </c>
      <c r="J87">
        <v>7</v>
      </c>
      <c r="K87" t="s">
        <v>56</v>
      </c>
      <c r="L87">
        <v>406</v>
      </c>
      <c r="M87">
        <v>2</v>
      </c>
      <c r="N87">
        <v>-1</v>
      </c>
      <c r="O87">
        <v>0</v>
      </c>
      <c r="P87" t="s">
        <v>52</v>
      </c>
      <c r="Q87" t="s">
        <v>49</v>
      </c>
      <c r="X87" s="7"/>
      <c r="Y87" t="s">
        <v>55</v>
      </c>
      <c r="Z87">
        <v>1466</v>
      </c>
      <c r="AA87" t="s">
        <v>55</v>
      </c>
      <c r="AB87">
        <v>4590</v>
      </c>
      <c r="AC87">
        <v>6</v>
      </c>
      <c r="AD87" t="s">
        <v>49</v>
      </c>
      <c r="AE87" t="s">
        <v>49</v>
      </c>
      <c r="AF87">
        <v>1466</v>
      </c>
      <c r="AG87" t="s">
        <v>55</v>
      </c>
      <c r="AH87">
        <v>121</v>
      </c>
      <c r="AI87">
        <v>493</v>
      </c>
      <c r="AJ87" t="s">
        <v>49</v>
      </c>
    </row>
    <row r="88" spans="1:36" x14ac:dyDescent="0.3">
      <c r="A88">
        <v>41</v>
      </c>
      <c r="B88" t="s">
        <v>67</v>
      </c>
      <c r="C88" t="s">
        <v>59</v>
      </c>
      <c r="D88" t="s">
        <v>54</v>
      </c>
      <c r="E88" t="s">
        <v>49</v>
      </c>
      <c r="F88">
        <v>879</v>
      </c>
      <c r="G88" t="s">
        <v>49</v>
      </c>
      <c r="H88" t="s">
        <v>55</v>
      </c>
      <c r="I88" t="s">
        <v>50</v>
      </c>
      <c r="J88">
        <v>7</v>
      </c>
      <c r="K88" t="s">
        <v>73</v>
      </c>
      <c r="L88">
        <v>60</v>
      </c>
      <c r="M88">
        <v>4</v>
      </c>
      <c r="N88">
        <v>-1</v>
      </c>
      <c r="O88">
        <v>0</v>
      </c>
      <c r="P88" t="s">
        <v>52</v>
      </c>
      <c r="Q88" t="s">
        <v>49</v>
      </c>
      <c r="X88" s="7"/>
      <c r="Y88" t="s">
        <v>49</v>
      </c>
      <c r="Z88">
        <v>879</v>
      </c>
      <c r="AA88" t="s">
        <v>55</v>
      </c>
      <c r="AB88">
        <v>978</v>
      </c>
      <c r="AC88">
        <v>1372</v>
      </c>
      <c r="AD88" t="s">
        <v>49</v>
      </c>
      <c r="AE88" t="s">
        <v>55</v>
      </c>
      <c r="AF88">
        <v>879</v>
      </c>
      <c r="AG88" t="s">
        <v>55</v>
      </c>
      <c r="AH88">
        <v>691</v>
      </c>
      <c r="AI88">
        <v>5996</v>
      </c>
      <c r="AJ88" t="s">
        <v>49</v>
      </c>
    </row>
    <row r="89" spans="1:36" x14ac:dyDescent="0.3">
      <c r="A89">
        <v>35</v>
      </c>
      <c r="B89" t="s">
        <v>63</v>
      </c>
      <c r="C89" t="s">
        <v>59</v>
      </c>
      <c r="D89" t="s">
        <v>48</v>
      </c>
      <c r="E89" t="s">
        <v>49</v>
      </c>
      <c r="F89">
        <v>293</v>
      </c>
      <c r="G89" t="s">
        <v>55</v>
      </c>
      <c r="H89" t="s">
        <v>49</v>
      </c>
      <c r="I89" t="s">
        <v>52</v>
      </c>
      <c r="J89">
        <v>30</v>
      </c>
      <c r="K89" t="s">
        <v>56</v>
      </c>
      <c r="L89">
        <v>521</v>
      </c>
      <c r="M89">
        <v>2</v>
      </c>
      <c r="N89">
        <v>-1</v>
      </c>
      <c r="O89">
        <v>0</v>
      </c>
      <c r="P89" t="s">
        <v>52</v>
      </c>
      <c r="Q89" t="s">
        <v>49</v>
      </c>
      <c r="X89" s="7"/>
      <c r="Y89" t="s">
        <v>55</v>
      </c>
      <c r="Z89">
        <v>293</v>
      </c>
      <c r="AA89" t="s">
        <v>55</v>
      </c>
      <c r="AB89">
        <v>2104</v>
      </c>
      <c r="AC89">
        <v>1981</v>
      </c>
      <c r="AD89" t="s">
        <v>49</v>
      </c>
      <c r="AE89" t="s">
        <v>49</v>
      </c>
      <c r="AF89">
        <v>293</v>
      </c>
      <c r="AG89" t="s">
        <v>55</v>
      </c>
      <c r="AH89">
        <v>920</v>
      </c>
      <c r="AI89">
        <v>3777</v>
      </c>
      <c r="AJ89" t="s">
        <v>49</v>
      </c>
    </row>
    <row r="90" spans="1:36" x14ac:dyDescent="0.3">
      <c r="A90">
        <v>38</v>
      </c>
      <c r="B90" t="s">
        <v>69</v>
      </c>
      <c r="C90" t="s">
        <v>47</v>
      </c>
      <c r="D90" t="s">
        <v>54</v>
      </c>
      <c r="E90" t="s">
        <v>49</v>
      </c>
      <c r="F90">
        <v>424</v>
      </c>
      <c r="G90" t="s">
        <v>55</v>
      </c>
      <c r="H90" t="s">
        <v>49</v>
      </c>
      <c r="I90" t="s">
        <v>50</v>
      </c>
      <c r="J90">
        <v>17</v>
      </c>
      <c r="K90" t="s">
        <v>61</v>
      </c>
      <c r="L90">
        <v>279</v>
      </c>
      <c r="M90">
        <v>1</v>
      </c>
      <c r="N90">
        <v>-1</v>
      </c>
      <c r="O90">
        <v>0</v>
      </c>
      <c r="P90" t="s">
        <v>52</v>
      </c>
      <c r="Q90" t="s">
        <v>49</v>
      </c>
      <c r="X90" s="7"/>
      <c r="Y90" t="s">
        <v>55</v>
      </c>
      <c r="Z90">
        <v>424</v>
      </c>
      <c r="AA90" t="s">
        <v>55</v>
      </c>
      <c r="AB90">
        <v>1269</v>
      </c>
      <c r="AC90">
        <v>9216</v>
      </c>
      <c r="AD90" t="s">
        <v>49</v>
      </c>
      <c r="AE90" t="s">
        <v>49</v>
      </c>
      <c r="AF90">
        <v>424</v>
      </c>
      <c r="AG90" t="s">
        <v>55</v>
      </c>
      <c r="AH90">
        <v>720</v>
      </c>
      <c r="AI90">
        <v>524</v>
      </c>
      <c r="AJ90" t="s">
        <v>49</v>
      </c>
    </row>
    <row r="91" spans="1:36" x14ac:dyDescent="0.3">
      <c r="A91">
        <v>34</v>
      </c>
      <c r="B91" t="s">
        <v>63</v>
      </c>
      <c r="C91" t="s">
        <v>47</v>
      </c>
      <c r="D91" t="s">
        <v>54</v>
      </c>
      <c r="E91" t="s">
        <v>49</v>
      </c>
      <c r="F91">
        <v>1831</v>
      </c>
      <c r="G91" t="s">
        <v>55</v>
      </c>
      <c r="H91" t="s">
        <v>49</v>
      </c>
      <c r="I91" t="s">
        <v>52</v>
      </c>
      <c r="J91">
        <v>20</v>
      </c>
      <c r="K91" t="s">
        <v>56</v>
      </c>
      <c r="L91">
        <v>203</v>
      </c>
      <c r="M91">
        <v>2</v>
      </c>
      <c r="N91">
        <v>-1</v>
      </c>
      <c r="O91">
        <v>0</v>
      </c>
      <c r="P91" t="s">
        <v>52</v>
      </c>
      <c r="Q91" t="s">
        <v>49</v>
      </c>
      <c r="X91" s="7"/>
      <c r="Y91" t="s">
        <v>55</v>
      </c>
      <c r="Z91">
        <v>1831</v>
      </c>
      <c r="AA91" t="s">
        <v>55</v>
      </c>
      <c r="AB91">
        <v>1143</v>
      </c>
      <c r="AC91">
        <v>1</v>
      </c>
      <c r="AD91" t="s">
        <v>49</v>
      </c>
      <c r="AE91" t="s">
        <v>49</v>
      </c>
      <c r="AF91">
        <v>1831</v>
      </c>
      <c r="AG91" t="s">
        <v>55</v>
      </c>
      <c r="AH91">
        <v>56</v>
      </c>
      <c r="AI91">
        <v>574</v>
      </c>
      <c r="AJ91" t="s">
        <v>49</v>
      </c>
    </row>
    <row r="92" spans="1:36" x14ac:dyDescent="0.3">
      <c r="A92">
        <v>39</v>
      </c>
      <c r="B92" t="s">
        <v>63</v>
      </c>
      <c r="C92" t="s">
        <v>47</v>
      </c>
      <c r="D92" t="s">
        <v>48</v>
      </c>
      <c r="E92" t="s">
        <v>49</v>
      </c>
      <c r="F92">
        <v>111</v>
      </c>
      <c r="G92" t="s">
        <v>49</v>
      </c>
      <c r="H92" t="s">
        <v>49</v>
      </c>
      <c r="I92" t="s">
        <v>50</v>
      </c>
      <c r="J92">
        <v>18</v>
      </c>
      <c r="K92" t="s">
        <v>75</v>
      </c>
      <c r="L92">
        <v>201</v>
      </c>
      <c r="M92">
        <v>2</v>
      </c>
      <c r="N92">
        <v>-1</v>
      </c>
      <c r="O92">
        <v>0</v>
      </c>
      <c r="P92" t="s">
        <v>52</v>
      </c>
      <c r="Q92" t="s">
        <v>49</v>
      </c>
      <c r="X92" s="7"/>
      <c r="Y92" t="s">
        <v>49</v>
      </c>
      <c r="Z92">
        <v>111</v>
      </c>
      <c r="AA92" t="s">
        <v>55</v>
      </c>
      <c r="AB92">
        <v>462</v>
      </c>
      <c r="AC92">
        <v>782</v>
      </c>
      <c r="AD92" t="s">
        <v>49</v>
      </c>
      <c r="AE92" t="s">
        <v>49</v>
      </c>
      <c r="AF92">
        <v>111</v>
      </c>
      <c r="AG92" t="s">
        <v>55</v>
      </c>
      <c r="AH92">
        <v>0</v>
      </c>
      <c r="AI92">
        <v>483</v>
      </c>
      <c r="AJ92" t="s">
        <v>49</v>
      </c>
    </row>
    <row r="93" spans="1:36" x14ac:dyDescent="0.3">
      <c r="A93">
        <v>34</v>
      </c>
      <c r="B93" t="s">
        <v>63</v>
      </c>
      <c r="C93" t="s">
        <v>47</v>
      </c>
      <c r="D93" t="s">
        <v>48</v>
      </c>
      <c r="E93" t="s">
        <v>49</v>
      </c>
      <c r="F93">
        <v>455</v>
      </c>
      <c r="G93" t="s">
        <v>55</v>
      </c>
      <c r="H93" t="s">
        <v>49</v>
      </c>
      <c r="I93" t="s">
        <v>52</v>
      </c>
      <c r="J93">
        <v>20</v>
      </c>
      <c r="K93" t="s">
        <v>62</v>
      </c>
      <c r="L93">
        <v>372</v>
      </c>
      <c r="M93">
        <v>3</v>
      </c>
      <c r="N93">
        <v>-1</v>
      </c>
      <c r="O93">
        <v>0</v>
      </c>
      <c r="P93" t="s">
        <v>52</v>
      </c>
      <c r="Q93" t="s">
        <v>49</v>
      </c>
      <c r="X93" s="7"/>
      <c r="Y93" t="s">
        <v>55</v>
      </c>
      <c r="Z93">
        <v>455</v>
      </c>
      <c r="AA93" t="s">
        <v>55</v>
      </c>
      <c r="AB93">
        <v>1031</v>
      </c>
      <c r="AC93">
        <v>3771</v>
      </c>
      <c r="AD93" t="s">
        <v>49</v>
      </c>
      <c r="AE93" t="s">
        <v>49</v>
      </c>
      <c r="AF93">
        <v>455</v>
      </c>
      <c r="AG93" t="s">
        <v>55</v>
      </c>
      <c r="AH93">
        <v>696</v>
      </c>
      <c r="AI93">
        <v>3391</v>
      </c>
      <c r="AJ93" t="s">
        <v>49</v>
      </c>
    </row>
    <row r="94" spans="1:36" x14ac:dyDescent="0.3">
      <c r="A94">
        <v>27</v>
      </c>
      <c r="B94" t="s">
        <v>53</v>
      </c>
      <c r="C94" t="s">
        <v>59</v>
      </c>
      <c r="D94" t="s">
        <v>54</v>
      </c>
      <c r="E94" t="s">
        <v>49</v>
      </c>
      <c r="F94">
        <v>-195</v>
      </c>
      <c r="G94" t="s">
        <v>55</v>
      </c>
      <c r="H94" t="s">
        <v>49</v>
      </c>
      <c r="I94" t="s">
        <v>50</v>
      </c>
      <c r="J94">
        <v>18</v>
      </c>
      <c r="K94" t="s">
        <v>56</v>
      </c>
      <c r="L94">
        <v>391</v>
      </c>
      <c r="M94">
        <v>1</v>
      </c>
      <c r="N94">
        <v>-1</v>
      </c>
      <c r="O94">
        <v>0</v>
      </c>
      <c r="P94" t="s">
        <v>52</v>
      </c>
      <c r="Q94" t="s">
        <v>55</v>
      </c>
      <c r="X94" s="7"/>
      <c r="Y94" t="s">
        <v>55</v>
      </c>
      <c r="Z94">
        <v>-195</v>
      </c>
      <c r="AA94" t="s">
        <v>55</v>
      </c>
      <c r="AB94">
        <v>-465</v>
      </c>
      <c r="AC94">
        <v>1526</v>
      </c>
      <c r="AD94" t="s">
        <v>49</v>
      </c>
      <c r="AE94" t="s">
        <v>49</v>
      </c>
      <c r="AF94">
        <v>-195</v>
      </c>
      <c r="AG94" t="s">
        <v>55</v>
      </c>
      <c r="AH94">
        <v>361</v>
      </c>
      <c r="AI94">
        <v>0</v>
      </c>
      <c r="AJ94" t="s">
        <v>49</v>
      </c>
    </row>
    <row r="95" spans="1:36" x14ac:dyDescent="0.3">
      <c r="A95">
        <v>32</v>
      </c>
      <c r="B95" t="s">
        <v>58</v>
      </c>
      <c r="C95" t="s">
        <v>59</v>
      </c>
      <c r="D95" t="s">
        <v>60</v>
      </c>
      <c r="E95" t="s">
        <v>49</v>
      </c>
      <c r="F95">
        <v>3616</v>
      </c>
      <c r="G95" t="s">
        <v>49</v>
      </c>
      <c r="H95" t="s">
        <v>49</v>
      </c>
      <c r="I95" t="s">
        <v>50</v>
      </c>
      <c r="J95">
        <v>14</v>
      </c>
      <c r="K95" t="s">
        <v>70</v>
      </c>
      <c r="L95">
        <v>165</v>
      </c>
      <c r="M95">
        <v>2</v>
      </c>
      <c r="N95">
        <v>-1</v>
      </c>
      <c r="O95">
        <v>0</v>
      </c>
      <c r="P95" t="s">
        <v>52</v>
      </c>
      <c r="Q95" t="s">
        <v>49</v>
      </c>
      <c r="X95" s="7"/>
      <c r="Y95" t="s">
        <v>49</v>
      </c>
      <c r="Z95">
        <v>3616</v>
      </c>
      <c r="AA95" t="s">
        <v>55</v>
      </c>
      <c r="AB95">
        <v>5181</v>
      </c>
      <c r="AC95">
        <v>455</v>
      </c>
      <c r="AD95" t="s">
        <v>49</v>
      </c>
      <c r="AE95" t="s">
        <v>49</v>
      </c>
      <c r="AF95">
        <v>3616</v>
      </c>
      <c r="AG95" t="s">
        <v>55</v>
      </c>
      <c r="AH95">
        <v>236</v>
      </c>
      <c r="AI95">
        <v>2488</v>
      </c>
      <c r="AJ95" t="s">
        <v>49</v>
      </c>
    </row>
    <row r="96" spans="1:36" x14ac:dyDescent="0.3">
      <c r="A96">
        <v>57</v>
      </c>
      <c r="B96" t="s">
        <v>63</v>
      </c>
      <c r="C96" t="s">
        <v>47</v>
      </c>
      <c r="D96" t="s">
        <v>54</v>
      </c>
      <c r="E96" t="s">
        <v>49</v>
      </c>
      <c r="F96">
        <v>14093</v>
      </c>
      <c r="G96" t="s">
        <v>49</v>
      </c>
      <c r="H96" t="s">
        <v>49</v>
      </c>
      <c r="I96" t="s">
        <v>50</v>
      </c>
      <c r="J96">
        <v>11</v>
      </c>
      <c r="K96" t="s">
        <v>70</v>
      </c>
      <c r="L96">
        <v>231</v>
      </c>
      <c r="M96">
        <v>5</v>
      </c>
      <c r="N96">
        <v>-1</v>
      </c>
      <c r="O96">
        <v>0</v>
      </c>
      <c r="P96" t="s">
        <v>52</v>
      </c>
      <c r="Q96" t="s">
        <v>49</v>
      </c>
      <c r="X96" s="7"/>
      <c r="Y96" t="s">
        <v>49</v>
      </c>
      <c r="Z96">
        <v>14093</v>
      </c>
      <c r="AA96" t="s">
        <v>55</v>
      </c>
      <c r="AB96">
        <v>176</v>
      </c>
      <c r="AC96">
        <v>1333</v>
      </c>
      <c r="AD96" t="s">
        <v>49</v>
      </c>
      <c r="AE96" t="s">
        <v>49</v>
      </c>
      <c r="AF96">
        <v>14093</v>
      </c>
      <c r="AG96" t="s">
        <v>55</v>
      </c>
      <c r="AH96">
        <v>16</v>
      </c>
      <c r="AI96">
        <v>1517</v>
      </c>
      <c r="AJ96" t="s">
        <v>49</v>
      </c>
    </row>
    <row r="97" spans="1:36" x14ac:dyDescent="0.3">
      <c r="A97">
        <v>41</v>
      </c>
      <c r="B97" t="s">
        <v>52</v>
      </c>
      <c r="C97" t="s">
        <v>59</v>
      </c>
      <c r="D97" t="s">
        <v>60</v>
      </c>
      <c r="E97" t="s">
        <v>49</v>
      </c>
      <c r="F97">
        <v>1567</v>
      </c>
      <c r="G97" t="s">
        <v>49</v>
      </c>
      <c r="H97" t="s">
        <v>49</v>
      </c>
      <c r="I97" t="s">
        <v>50</v>
      </c>
      <c r="J97">
        <v>1</v>
      </c>
      <c r="K97" t="s">
        <v>73</v>
      </c>
      <c r="L97">
        <v>291</v>
      </c>
      <c r="M97">
        <v>2</v>
      </c>
      <c r="N97">
        <v>-1</v>
      </c>
      <c r="O97">
        <v>0</v>
      </c>
      <c r="P97" t="s">
        <v>52</v>
      </c>
      <c r="Q97" t="s">
        <v>49</v>
      </c>
      <c r="X97" s="7"/>
      <c r="Y97" t="s">
        <v>49</v>
      </c>
      <c r="Z97">
        <v>1567</v>
      </c>
      <c r="AA97" t="s">
        <v>55</v>
      </c>
      <c r="AB97">
        <v>0</v>
      </c>
      <c r="AC97">
        <v>11494</v>
      </c>
      <c r="AD97" t="s">
        <v>49</v>
      </c>
      <c r="AE97" t="s">
        <v>49</v>
      </c>
      <c r="AF97">
        <v>1567</v>
      </c>
      <c r="AG97" t="s">
        <v>55</v>
      </c>
      <c r="AH97">
        <v>105</v>
      </c>
      <c r="AI97">
        <v>22</v>
      </c>
      <c r="AJ97" t="s">
        <v>49</v>
      </c>
    </row>
    <row r="98" spans="1:36" x14ac:dyDescent="0.3">
      <c r="A98">
        <v>41</v>
      </c>
      <c r="B98" t="s">
        <v>69</v>
      </c>
      <c r="C98" t="s">
        <v>47</v>
      </c>
      <c r="D98" t="s">
        <v>60</v>
      </c>
      <c r="E98" t="s">
        <v>49</v>
      </c>
      <c r="F98">
        <v>5426</v>
      </c>
      <c r="G98" t="s">
        <v>55</v>
      </c>
      <c r="H98" t="s">
        <v>49</v>
      </c>
      <c r="I98" t="s">
        <v>52</v>
      </c>
      <c r="J98">
        <v>14</v>
      </c>
      <c r="K98" t="s">
        <v>56</v>
      </c>
      <c r="L98">
        <v>149</v>
      </c>
      <c r="M98">
        <v>2</v>
      </c>
      <c r="N98">
        <v>-1</v>
      </c>
      <c r="O98">
        <v>0</v>
      </c>
      <c r="P98" t="s">
        <v>52</v>
      </c>
      <c r="Q98" t="s">
        <v>49</v>
      </c>
      <c r="X98" s="7"/>
      <c r="Y98" t="s">
        <v>55</v>
      </c>
      <c r="Z98">
        <v>5426</v>
      </c>
      <c r="AA98" t="s">
        <v>55</v>
      </c>
      <c r="AB98">
        <v>172</v>
      </c>
      <c r="AC98">
        <v>-253</v>
      </c>
      <c r="AD98" t="s">
        <v>49</v>
      </c>
      <c r="AE98" t="s">
        <v>49</v>
      </c>
      <c r="AF98">
        <v>5426</v>
      </c>
      <c r="AG98" t="s">
        <v>55</v>
      </c>
      <c r="AH98">
        <v>1048</v>
      </c>
      <c r="AI98">
        <v>331</v>
      </c>
      <c r="AJ98" t="s">
        <v>49</v>
      </c>
    </row>
    <row r="99" spans="1:36" x14ac:dyDescent="0.3">
      <c r="A99">
        <v>30</v>
      </c>
      <c r="B99" t="s">
        <v>69</v>
      </c>
      <c r="C99" t="s">
        <v>59</v>
      </c>
      <c r="D99" t="s">
        <v>60</v>
      </c>
      <c r="E99" t="s">
        <v>49</v>
      </c>
      <c r="F99">
        <v>261</v>
      </c>
      <c r="G99" t="s">
        <v>49</v>
      </c>
      <c r="H99" t="s">
        <v>49</v>
      </c>
      <c r="I99" t="s">
        <v>50</v>
      </c>
      <c r="J99">
        <v>19</v>
      </c>
      <c r="K99" t="s">
        <v>51</v>
      </c>
      <c r="L99">
        <v>233</v>
      </c>
      <c r="M99">
        <v>1</v>
      </c>
      <c r="N99">
        <v>137</v>
      </c>
      <c r="O99">
        <v>20</v>
      </c>
      <c r="P99" t="s">
        <v>57</v>
      </c>
      <c r="Q99" t="s">
        <v>49</v>
      </c>
      <c r="X99" s="7"/>
      <c r="Y99" t="s">
        <v>49</v>
      </c>
      <c r="Z99">
        <v>261</v>
      </c>
      <c r="AA99" t="s">
        <v>55</v>
      </c>
      <c r="AB99">
        <v>6979</v>
      </c>
      <c r="AC99">
        <v>1410</v>
      </c>
      <c r="AD99" t="s">
        <v>49</v>
      </c>
      <c r="AE99" t="s">
        <v>49</v>
      </c>
      <c r="AF99">
        <v>261</v>
      </c>
      <c r="AG99" t="s">
        <v>55</v>
      </c>
      <c r="AH99">
        <v>108</v>
      </c>
      <c r="AI99">
        <v>1808</v>
      </c>
      <c r="AJ99" t="s">
        <v>49</v>
      </c>
    </row>
    <row r="100" spans="1:36" x14ac:dyDescent="0.3">
      <c r="A100">
        <v>36</v>
      </c>
      <c r="B100" t="s">
        <v>63</v>
      </c>
      <c r="C100" t="s">
        <v>74</v>
      </c>
      <c r="D100" t="s">
        <v>54</v>
      </c>
      <c r="E100" t="s">
        <v>49</v>
      </c>
      <c r="F100">
        <v>2843</v>
      </c>
      <c r="G100" t="s">
        <v>49</v>
      </c>
      <c r="H100" t="s">
        <v>49</v>
      </c>
      <c r="I100" t="s">
        <v>50</v>
      </c>
      <c r="J100">
        <v>12</v>
      </c>
      <c r="K100" t="s">
        <v>64</v>
      </c>
      <c r="L100">
        <v>473</v>
      </c>
      <c r="M100">
        <v>1</v>
      </c>
      <c r="N100">
        <v>182</v>
      </c>
      <c r="O100">
        <v>1</v>
      </c>
      <c r="P100" t="s">
        <v>79</v>
      </c>
      <c r="Q100" t="s">
        <v>49</v>
      </c>
      <c r="X100" s="7"/>
      <c r="Y100" t="s">
        <v>49</v>
      </c>
      <c r="Z100">
        <v>2843</v>
      </c>
      <c r="AA100" t="s">
        <v>55</v>
      </c>
      <c r="AB100">
        <v>-62</v>
      </c>
      <c r="AC100">
        <v>400</v>
      </c>
      <c r="AD100" t="s">
        <v>49</v>
      </c>
      <c r="AE100" t="s">
        <v>49</v>
      </c>
      <c r="AF100">
        <v>2843</v>
      </c>
      <c r="AG100" t="s">
        <v>55</v>
      </c>
      <c r="AH100">
        <v>264</v>
      </c>
      <c r="AI100">
        <v>52</v>
      </c>
      <c r="AJ100" t="s">
        <v>49</v>
      </c>
    </row>
    <row r="101" spans="1:36" x14ac:dyDescent="0.3">
      <c r="A101">
        <v>31</v>
      </c>
      <c r="B101" t="s">
        <v>46</v>
      </c>
      <c r="C101" t="s">
        <v>59</v>
      </c>
      <c r="D101" t="s">
        <v>48</v>
      </c>
      <c r="E101" t="s">
        <v>49</v>
      </c>
      <c r="F101">
        <v>406</v>
      </c>
      <c r="G101" t="s">
        <v>49</v>
      </c>
      <c r="H101" t="s">
        <v>49</v>
      </c>
      <c r="I101" t="s">
        <v>50</v>
      </c>
      <c r="J101">
        <v>4</v>
      </c>
      <c r="K101" t="s">
        <v>64</v>
      </c>
      <c r="L101">
        <v>736</v>
      </c>
      <c r="M101">
        <v>1</v>
      </c>
      <c r="N101">
        <v>-1</v>
      </c>
      <c r="O101">
        <v>0</v>
      </c>
      <c r="P101" t="s">
        <v>52</v>
      </c>
      <c r="Q101" t="s">
        <v>55</v>
      </c>
      <c r="X101" s="7"/>
      <c r="Y101" t="s">
        <v>49</v>
      </c>
      <c r="Z101">
        <v>406</v>
      </c>
      <c r="AA101" t="s">
        <v>55</v>
      </c>
      <c r="AB101">
        <v>1972</v>
      </c>
      <c r="AC101">
        <v>365</v>
      </c>
      <c r="AD101" t="s">
        <v>49</v>
      </c>
      <c r="AE101" t="s">
        <v>49</v>
      </c>
      <c r="AF101">
        <v>406</v>
      </c>
      <c r="AG101" t="s">
        <v>55</v>
      </c>
      <c r="AH101">
        <v>54</v>
      </c>
      <c r="AI101">
        <v>25</v>
      </c>
      <c r="AJ101" t="s">
        <v>49</v>
      </c>
    </row>
    <row r="102" spans="1:36" x14ac:dyDescent="0.3">
      <c r="A102">
        <v>36</v>
      </c>
      <c r="B102" t="s">
        <v>63</v>
      </c>
      <c r="C102" t="s">
        <v>47</v>
      </c>
      <c r="D102" t="s">
        <v>54</v>
      </c>
      <c r="E102" t="s">
        <v>49</v>
      </c>
      <c r="F102">
        <v>0</v>
      </c>
      <c r="G102" t="s">
        <v>55</v>
      </c>
      <c r="H102" t="s">
        <v>49</v>
      </c>
      <c r="I102" t="s">
        <v>52</v>
      </c>
      <c r="J102">
        <v>6</v>
      </c>
      <c r="K102" t="s">
        <v>56</v>
      </c>
      <c r="L102">
        <v>337</v>
      </c>
      <c r="M102">
        <v>1</v>
      </c>
      <c r="N102">
        <v>-1</v>
      </c>
      <c r="O102">
        <v>0</v>
      </c>
      <c r="P102" t="s">
        <v>52</v>
      </c>
      <c r="Q102" t="s">
        <v>49</v>
      </c>
      <c r="X102" s="7"/>
      <c r="Y102" t="s">
        <v>55</v>
      </c>
      <c r="Z102">
        <v>0</v>
      </c>
      <c r="AA102" t="s">
        <v>55</v>
      </c>
      <c r="AB102">
        <v>899</v>
      </c>
      <c r="AC102">
        <v>204</v>
      </c>
      <c r="AD102" t="s">
        <v>49</v>
      </c>
      <c r="AE102" t="s">
        <v>49</v>
      </c>
      <c r="AF102">
        <v>0</v>
      </c>
      <c r="AG102" t="s">
        <v>55</v>
      </c>
      <c r="AH102">
        <v>88</v>
      </c>
      <c r="AI102">
        <v>1890</v>
      </c>
      <c r="AJ102" t="s">
        <v>49</v>
      </c>
    </row>
    <row r="103" spans="1:36" x14ac:dyDescent="0.3">
      <c r="A103">
        <v>38</v>
      </c>
      <c r="B103" t="s">
        <v>58</v>
      </c>
      <c r="C103" t="s">
        <v>59</v>
      </c>
      <c r="D103" t="s">
        <v>60</v>
      </c>
      <c r="E103" t="s">
        <v>49</v>
      </c>
      <c r="F103">
        <v>493</v>
      </c>
      <c r="G103" t="s">
        <v>55</v>
      </c>
      <c r="H103" t="s">
        <v>49</v>
      </c>
      <c r="I103" t="s">
        <v>50</v>
      </c>
      <c r="J103">
        <v>11</v>
      </c>
      <c r="K103" t="s">
        <v>56</v>
      </c>
      <c r="L103">
        <v>553</v>
      </c>
      <c r="M103">
        <v>1</v>
      </c>
      <c r="N103">
        <v>367</v>
      </c>
      <c r="O103">
        <v>7</v>
      </c>
      <c r="P103" t="s">
        <v>57</v>
      </c>
      <c r="Q103" t="s">
        <v>49</v>
      </c>
      <c r="X103" s="7"/>
      <c r="Y103" t="s">
        <v>55</v>
      </c>
      <c r="Z103">
        <v>493</v>
      </c>
      <c r="AA103" t="s">
        <v>55</v>
      </c>
      <c r="AB103">
        <v>21</v>
      </c>
      <c r="AC103">
        <v>-204</v>
      </c>
      <c r="AD103" t="s">
        <v>49</v>
      </c>
      <c r="AE103" t="s">
        <v>49</v>
      </c>
      <c r="AF103">
        <v>493</v>
      </c>
      <c r="AG103" t="s">
        <v>55</v>
      </c>
      <c r="AH103">
        <v>342</v>
      </c>
      <c r="AI103">
        <v>419</v>
      </c>
      <c r="AJ103" t="s">
        <v>49</v>
      </c>
    </row>
    <row r="104" spans="1:36" x14ac:dyDescent="0.3">
      <c r="A104">
        <v>49</v>
      </c>
      <c r="B104" t="s">
        <v>67</v>
      </c>
      <c r="C104" t="s">
        <v>47</v>
      </c>
      <c r="D104" t="s">
        <v>54</v>
      </c>
      <c r="E104" t="s">
        <v>49</v>
      </c>
      <c r="F104">
        <v>5996</v>
      </c>
      <c r="G104" t="s">
        <v>49</v>
      </c>
      <c r="H104" t="s">
        <v>49</v>
      </c>
      <c r="I104" t="s">
        <v>78</v>
      </c>
      <c r="J104">
        <v>21</v>
      </c>
      <c r="K104" t="s">
        <v>75</v>
      </c>
      <c r="L104">
        <v>345</v>
      </c>
      <c r="M104">
        <v>2</v>
      </c>
      <c r="N104">
        <v>-1</v>
      </c>
      <c r="O104">
        <v>0</v>
      </c>
      <c r="P104" t="s">
        <v>52</v>
      </c>
      <c r="Q104" t="s">
        <v>49</v>
      </c>
      <c r="X104" s="7"/>
      <c r="Y104" t="s">
        <v>49</v>
      </c>
      <c r="Z104">
        <v>5996</v>
      </c>
      <c r="AA104" t="s">
        <v>55</v>
      </c>
      <c r="AB104">
        <v>23</v>
      </c>
      <c r="AC104">
        <v>142</v>
      </c>
      <c r="AD104" t="s">
        <v>49</v>
      </c>
      <c r="AE104" t="s">
        <v>49</v>
      </c>
      <c r="AF104">
        <v>5996</v>
      </c>
      <c r="AG104" t="s">
        <v>55</v>
      </c>
      <c r="AH104">
        <v>231</v>
      </c>
      <c r="AI104">
        <v>2693</v>
      </c>
      <c r="AJ104" t="s">
        <v>49</v>
      </c>
    </row>
    <row r="105" spans="1:36" x14ac:dyDescent="0.3">
      <c r="A105">
        <v>57</v>
      </c>
      <c r="B105" t="s">
        <v>53</v>
      </c>
      <c r="C105" t="s">
        <v>59</v>
      </c>
      <c r="D105" t="s">
        <v>48</v>
      </c>
      <c r="E105" t="s">
        <v>49</v>
      </c>
      <c r="F105">
        <v>3777</v>
      </c>
      <c r="G105" t="s">
        <v>55</v>
      </c>
      <c r="H105" t="s">
        <v>49</v>
      </c>
      <c r="I105" t="s">
        <v>78</v>
      </c>
      <c r="J105">
        <v>13</v>
      </c>
      <c r="K105" t="s">
        <v>56</v>
      </c>
      <c r="L105">
        <v>65</v>
      </c>
      <c r="M105">
        <v>2</v>
      </c>
      <c r="N105">
        <v>-1</v>
      </c>
      <c r="O105">
        <v>0</v>
      </c>
      <c r="P105" t="s">
        <v>52</v>
      </c>
      <c r="Q105" t="s">
        <v>49</v>
      </c>
      <c r="X105" s="7"/>
      <c r="Y105" t="s">
        <v>55</v>
      </c>
      <c r="Z105">
        <v>3777</v>
      </c>
      <c r="AA105" t="s">
        <v>55</v>
      </c>
      <c r="AB105">
        <v>-1206</v>
      </c>
      <c r="AC105">
        <v>3571</v>
      </c>
      <c r="AD105" t="s">
        <v>49</v>
      </c>
      <c r="AE105" t="s">
        <v>49</v>
      </c>
      <c r="AF105">
        <v>3777</v>
      </c>
      <c r="AG105" t="s">
        <v>55</v>
      </c>
      <c r="AH105">
        <v>146</v>
      </c>
      <c r="AI105">
        <v>-55</v>
      </c>
      <c r="AJ105" t="s">
        <v>49</v>
      </c>
    </row>
    <row r="106" spans="1:36" x14ac:dyDescent="0.3">
      <c r="A106">
        <v>34</v>
      </c>
      <c r="B106" t="s">
        <v>58</v>
      </c>
      <c r="C106" t="s">
        <v>59</v>
      </c>
      <c r="D106" t="s">
        <v>54</v>
      </c>
      <c r="E106" t="s">
        <v>49</v>
      </c>
      <c r="F106">
        <v>524</v>
      </c>
      <c r="G106" t="s">
        <v>49</v>
      </c>
      <c r="H106" t="s">
        <v>49</v>
      </c>
      <c r="I106" t="s">
        <v>52</v>
      </c>
      <c r="J106">
        <v>13</v>
      </c>
      <c r="K106" t="s">
        <v>70</v>
      </c>
      <c r="L106">
        <v>9</v>
      </c>
      <c r="M106">
        <v>1</v>
      </c>
      <c r="N106">
        <v>-1</v>
      </c>
      <c r="O106">
        <v>0</v>
      </c>
      <c r="P106" t="s">
        <v>52</v>
      </c>
      <c r="Q106" t="s">
        <v>49</v>
      </c>
      <c r="X106" s="7"/>
      <c r="Y106" t="s">
        <v>49</v>
      </c>
      <c r="Z106">
        <v>524</v>
      </c>
      <c r="AA106" t="s">
        <v>55</v>
      </c>
      <c r="AB106">
        <v>0</v>
      </c>
      <c r="AC106">
        <v>3096</v>
      </c>
      <c r="AD106" t="s">
        <v>49</v>
      </c>
      <c r="AE106" t="s">
        <v>49</v>
      </c>
      <c r="AF106">
        <v>524</v>
      </c>
      <c r="AG106" t="s">
        <v>55</v>
      </c>
      <c r="AH106">
        <v>374</v>
      </c>
      <c r="AI106">
        <v>462</v>
      </c>
      <c r="AJ106" t="s">
        <v>49</v>
      </c>
    </row>
    <row r="107" spans="1:36" x14ac:dyDescent="0.3">
      <c r="A107">
        <v>32</v>
      </c>
      <c r="B107" t="s">
        <v>58</v>
      </c>
      <c r="C107" t="s">
        <v>59</v>
      </c>
      <c r="D107" t="s">
        <v>60</v>
      </c>
      <c r="E107" t="s">
        <v>49</v>
      </c>
      <c r="F107">
        <v>574</v>
      </c>
      <c r="G107" t="s">
        <v>55</v>
      </c>
      <c r="H107" t="s">
        <v>49</v>
      </c>
      <c r="I107" t="s">
        <v>50</v>
      </c>
      <c r="J107">
        <v>14</v>
      </c>
      <c r="K107" t="s">
        <v>61</v>
      </c>
      <c r="L107">
        <v>259</v>
      </c>
      <c r="M107">
        <v>2</v>
      </c>
      <c r="N107">
        <v>145</v>
      </c>
      <c r="O107">
        <v>3</v>
      </c>
      <c r="P107" t="s">
        <v>57</v>
      </c>
      <c r="Q107" t="s">
        <v>49</v>
      </c>
      <c r="X107" s="7"/>
      <c r="Y107" t="s">
        <v>55</v>
      </c>
      <c r="Z107">
        <v>574</v>
      </c>
      <c r="AA107" t="s">
        <v>55</v>
      </c>
      <c r="AB107">
        <v>215</v>
      </c>
      <c r="AC107">
        <v>20</v>
      </c>
      <c r="AD107" t="s">
        <v>49</v>
      </c>
      <c r="AE107" t="s">
        <v>49</v>
      </c>
      <c r="AF107">
        <v>574</v>
      </c>
      <c r="AG107" t="s">
        <v>55</v>
      </c>
      <c r="AH107">
        <v>2</v>
      </c>
      <c r="AI107">
        <v>119</v>
      </c>
      <c r="AJ107" t="s">
        <v>49</v>
      </c>
    </row>
    <row r="108" spans="1:36" x14ac:dyDescent="0.3">
      <c r="A108">
        <v>37</v>
      </c>
      <c r="B108" t="s">
        <v>63</v>
      </c>
      <c r="C108" t="s">
        <v>47</v>
      </c>
      <c r="D108" t="s">
        <v>54</v>
      </c>
      <c r="E108" t="s">
        <v>49</v>
      </c>
      <c r="F108">
        <v>427</v>
      </c>
      <c r="G108" t="s">
        <v>55</v>
      </c>
      <c r="H108" t="s">
        <v>55</v>
      </c>
      <c r="I108" t="s">
        <v>52</v>
      </c>
      <c r="J108">
        <v>9</v>
      </c>
      <c r="K108" t="s">
        <v>62</v>
      </c>
      <c r="L108">
        <v>371</v>
      </c>
      <c r="M108">
        <v>3</v>
      </c>
      <c r="N108">
        <v>-1</v>
      </c>
      <c r="O108">
        <v>0</v>
      </c>
      <c r="P108" t="s">
        <v>52</v>
      </c>
      <c r="Q108" t="s">
        <v>49</v>
      </c>
      <c r="X108" s="7"/>
      <c r="Y108" t="s">
        <v>55</v>
      </c>
      <c r="Z108">
        <v>427</v>
      </c>
      <c r="AA108" t="s">
        <v>55</v>
      </c>
      <c r="AB108">
        <v>39</v>
      </c>
      <c r="AC108">
        <v>7082</v>
      </c>
      <c r="AD108" t="s">
        <v>49</v>
      </c>
      <c r="AE108" t="s">
        <v>55</v>
      </c>
      <c r="AF108">
        <v>427</v>
      </c>
      <c r="AG108" t="s">
        <v>55</v>
      </c>
      <c r="AH108">
        <v>280</v>
      </c>
      <c r="AI108">
        <v>228</v>
      </c>
      <c r="AJ108" t="s">
        <v>49</v>
      </c>
    </row>
    <row r="109" spans="1:36" x14ac:dyDescent="0.3">
      <c r="A109">
        <v>33</v>
      </c>
      <c r="B109" t="s">
        <v>65</v>
      </c>
      <c r="C109" t="s">
        <v>47</v>
      </c>
      <c r="D109" t="s">
        <v>60</v>
      </c>
      <c r="E109" t="s">
        <v>49</v>
      </c>
      <c r="F109">
        <v>483</v>
      </c>
      <c r="G109" t="s">
        <v>55</v>
      </c>
      <c r="H109" t="s">
        <v>49</v>
      </c>
      <c r="I109" t="s">
        <v>50</v>
      </c>
      <c r="J109">
        <v>3</v>
      </c>
      <c r="K109" t="s">
        <v>64</v>
      </c>
      <c r="L109">
        <v>280</v>
      </c>
      <c r="M109">
        <v>2</v>
      </c>
      <c r="N109">
        <v>-1</v>
      </c>
      <c r="O109">
        <v>0</v>
      </c>
      <c r="P109" t="s">
        <v>52</v>
      </c>
      <c r="Q109" t="s">
        <v>49</v>
      </c>
      <c r="X109" s="7"/>
      <c r="Y109" t="s">
        <v>55</v>
      </c>
      <c r="Z109">
        <v>483</v>
      </c>
      <c r="AA109" t="s">
        <v>55</v>
      </c>
      <c r="AB109">
        <v>5563</v>
      </c>
      <c r="AC109">
        <v>4012</v>
      </c>
      <c r="AD109" t="s">
        <v>49</v>
      </c>
      <c r="AE109" t="s">
        <v>49</v>
      </c>
      <c r="AF109">
        <v>483</v>
      </c>
      <c r="AG109" t="s">
        <v>55</v>
      </c>
      <c r="AH109">
        <v>275</v>
      </c>
      <c r="AI109">
        <v>4659</v>
      </c>
      <c r="AJ109" t="s">
        <v>49</v>
      </c>
    </row>
    <row r="110" spans="1:36" x14ac:dyDescent="0.3">
      <c r="A110">
        <v>56</v>
      </c>
      <c r="B110" t="s">
        <v>46</v>
      </c>
      <c r="C110" t="s">
        <v>47</v>
      </c>
      <c r="D110" t="s">
        <v>48</v>
      </c>
      <c r="E110" t="s">
        <v>49</v>
      </c>
      <c r="F110">
        <v>3391</v>
      </c>
      <c r="G110" t="s">
        <v>49</v>
      </c>
      <c r="H110" t="s">
        <v>49</v>
      </c>
      <c r="I110" t="s">
        <v>50</v>
      </c>
      <c r="J110">
        <v>21</v>
      </c>
      <c r="K110" t="s">
        <v>61</v>
      </c>
      <c r="L110">
        <v>243</v>
      </c>
      <c r="M110">
        <v>1</v>
      </c>
      <c r="N110">
        <v>-1</v>
      </c>
      <c r="O110">
        <v>0</v>
      </c>
      <c r="P110" t="s">
        <v>52</v>
      </c>
      <c r="Q110" t="s">
        <v>55</v>
      </c>
      <c r="X110" s="7"/>
      <c r="Y110" t="s">
        <v>49</v>
      </c>
      <c r="Z110">
        <v>3391</v>
      </c>
      <c r="AA110" t="s">
        <v>55</v>
      </c>
      <c r="AB110">
        <v>992</v>
      </c>
      <c r="AC110">
        <v>3762</v>
      </c>
      <c r="AD110" t="s">
        <v>49</v>
      </c>
      <c r="AE110" t="s">
        <v>49</v>
      </c>
      <c r="AF110">
        <v>3391</v>
      </c>
      <c r="AG110" t="s">
        <v>55</v>
      </c>
      <c r="AH110">
        <v>890</v>
      </c>
      <c r="AI110">
        <v>168</v>
      </c>
      <c r="AJ110" t="s">
        <v>49</v>
      </c>
    </row>
    <row r="111" spans="1:36" x14ac:dyDescent="0.3">
      <c r="A111">
        <v>27</v>
      </c>
      <c r="B111" t="s">
        <v>76</v>
      </c>
      <c r="C111" t="s">
        <v>47</v>
      </c>
      <c r="D111" t="s">
        <v>48</v>
      </c>
      <c r="E111" t="s">
        <v>49</v>
      </c>
      <c r="F111">
        <v>0</v>
      </c>
      <c r="G111" t="s">
        <v>55</v>
      </c>
      <c r="H111" t="s">
        <v>49</v>
      </c>
      <c r="I111" t="s">
        <v>50</v>
      </c>
      <c r="J111">
        <v>23</v>
      </c>
      <c r="K111" t="s">
        <v>73</v>
      </c>
      <c r="L111">
        <v>435</v>
      </c>
      <c r="M111">
        <v>3</v>
      </c>
      <c r="N111">
        <v>-1</v>
      </c>
      <c r="O111">
        <v>0</v>
      </c>
      <c r="P111" t="s">
        <v>52</v>
      </c>
      <c r="Q111" t="s">
        <v>49</v>
      </c>
      <c r="X111" s="7"/>
      <c r="Y111" t="s">
        <v>55</v>
      </c>
      <c r="Z111">
        <v>0</v>
      </c>
      <c r="AA111" t="s">
        <v>55</v>
      </c>
      <c r="AB111">
        <v>2658</v>
      </c>
      <c r="AC111">
        <v>0</v>
      </c>
      <c r="AD111" t="s">
        <v>49</v>
      </c>
      <c r="AE111" t="s">
        <v>49</v>
      </c>
      <c r="AF111">
        <v>0</v>
      </c>
      <c r="AG111" t="s">
        <v>55</v>
      </c>
      <c r="AH111">
        <v>252</v>
      </c>
      <c r="AI111">
        <v>0</v>
      </c>
      <c r="AJ111" t="s">
        <v>49</v>
      </c>
    </row>
    <row r="112" spans="1:36" x14ac:dyDescent="0.3">
      <c r="A112">
        <v>21</v>
      </c>
      <c r="B112" t="s">
        <v>71</v>
      </c>
      <c r="C112" t="s">
        <v>59</v>
      </c>
      <c r="D112" t="s">
        <v>54</v>
      </c>
      <c r="E112" t="s">
        <v>49</v>
      </c>
      <c r="F112">
        <v>2488</v>
      </c>
      <c r="G112" t="s">
        <v>49</v>
      </c>
      <c r="H112" t="s">
        <v>49</v>
      </c>
      <c r="I112" t="s">
        <v>50</v>
      </c>
      <c r="J112">
        <v>30</v>
      </c>
      <c r="K112" t="s">
        <v>62</v>
      </c>
      <c r="L112">
        <v>258</v>
      </c>
      <c r="M112">
        <v>6</v>
      </c>
      <c r="N112">
        <v>169</v>
      </c>
      <c r="O112">
        <v>3</v>
      </c>
      <c r="P112" t="s">
        <v>79</v>
      </c>
      <c r="Q112" t="s">
        <v>55</v>
      </c>
      <c r="X112" s="7"/>
      <c r="Y112" t="s">
        <v>49</v>
      </c>
      <c r="Z112">
        <v>2488</v>
      </c>
      <c r="AA112" t="s">
        <v>55</v>
      </c>
      <c r="AB112">
        <v>1315</v>
      </c>
      <c r="AC112">
        <v>0</v>
      </c>
      <c r="AD112" t="s">
        <v>49</v>
      </c>
      <c r="AE112" t="s">
        <v>49</v>
      </c>
      <c r="AF112">
        <v>2488</v>
      </c>
      <c r="AG112" t="s">
        <v>55</v>
      </c>
      <c r="AH112">
        <v>1343</v>
      </c>
      <c r="AI112">
        <v>-715</v>
      </c>
      <c r="AJ112" t="s">
        <v>49</v>
      </c>
    </row>
    <row r="113" spans="1:36" x14ac:dyDescent="0.3">
      <c r="A113">
        <v>58</v>
      </c>
      <c r="B113" t="s">
        <v>58</v>
      </c>
      <c r="C113" t="s">
        <v>47</v>
      </c>
      <c r="D113" t="s">
        <v>60</v>
      </c>
      <c r="E113" t="s">
        <v>49</v>
      </c>
      <c r="F113">
        <v>1517</v>
      </c>
      <c r="G113" t="s">
        <v>55</v>
      </c>
      <c r="H113" t="s">
        <v>49</v>
      </c>
      <c r="I113" t="s">
        <v>78</v>
      </c>
      <c r="J113">
        <v>29</v>
      </c>
      <c r="K113" t="s">
        <v>73</v>
      </c>
      <c r="L113">
        <v>7</v>
      </c>
      <c r="M113">
        <v>5</v>
      </c>
      <c r="N113">
        <v>-1</v>
      </c>
      <c r="O113">
        <v>0</v>
      </c>
      <c r="P113" t="s">
        <v>52</v>
      </c>
      <c r="Q113" t="s">
        <v>49</v>
      </c>
      <c r="X113" s="7"/>
      <c r="Y113" t="s">
        <v>55</v>
      </c>
      <c r="Z113">
        <v>1517</v>
      </c>
      <c r="AA113" t="s">
        <v>55</v>
      </c>
      <c r="AB113">
        <v>0</v>
      </c>
      <c r="AC113">
        <v>2349</v>
      </c>
      <c r="AD113" t="s">
        <v>49</v>
      </c>
      <c r="AE113" t="s">
        <v>49</v>
      </c>
      <c r="AF113">
        <v>1517</v>
      </c>
      <c r="AG113" t="s">
        <v>55</v>
      </c>
      <c r="AH113">
        <v>666</v>
      </c>
      <c r="AI113">
        <v>0</v>
      </c>
      <c r="AJ113" t="s">
        <v>49</v>
      </c>
    </row>
    <row r="114" spans="1:36" x14ac:dyDescent="0.3">
      <c r="A114">
        <v>32</v>
      </c>
      <c r="B114" t="s">
        <v>65</v>
      </c>
      <c r="C114" t="s">
        <v>47</v>
      </c>
      <c r="D114" t="s">
        <v>54</v>
      </c>
      <c r="E114" t="s">
        <v>49</v>
      </c>
      <c r="F114">
        <v>217</v>
      </c>
      <c r="G114" t="s">
        <v>55</v>
      </c>
      <c r="H114" t="s">
        <v>55</v>
      </c>
      <c r="I114" t="s">
        <v>50</v>
      </c>
      <c r="J114">
        <v>15</v>
      </c>
      <c r="K114" t="s">
        <v>73</v>
      </c>
      <c r="L114">
        <v>317</v>
      </c>
      <c r="M114">
        <v>5</v>
      </c>
      <c r="N114">
        <v>-1</v>
      </c>
      <c r="O114">
        <v>0</v>
      </c>
      <c r="P114" t="s">
        <v>52</v>
      </c>
      <c r="Q114" t="s">
        <v>49</v>
      </c>
      <c r="X114" s="7"/>
      <c r="Y114" t="s">
        <v>55</v>
      </c>
      <c r="Z114">
        <v>217</v>
      </c>
      <c r="AA114" t="s">
        <v>55</v>
      </c>
      <c r="AB114">
        <v>2030</v>
      </c>
      <c r="AC114">
        <v>410</v>
      </c>
      <c r="AD114" t="s">
        <v>49</v>
      </c>
      <c r="AE114" t="s">
        <v>55</v>
      </c>
      <c r="AF114">
        <v>217</v>
      </c>
      <c r="AG114" t="s">
        <v>55</v>
      </c>
      <c r="AH114">
        <v>621</v>
      </c>
      <c r="AI114">
        <v>769</v>
      </c>
      <c r="AJ114" t="s">
        <v>49</v>
      </c>
    </row>
    <row r="115" spans="1:36" x14ac:dyDescent="0.3">
      <c r="A115">
        <v>33</v>
      </c>
      <c r="B115" t="s">
        <v>63</v>
      </c>
      <c r="C115" t="s">
        <v>59</v>
      </c>
      <c r="D115" t="s">
        <v>54</v>
      </c>
      <c r="E115" t="s">
        <v>49</v>
      </c>
      <c r="F115">
        <v>22</v>
      </c>
      <c r="G115" t="s">
        <v>49</v>
      </c>
      <c r="H115" t="s">
        <v>49</v>
      </c>
      <c r="I115" t="s">
        <v>50</v>
      </c>
      <c r="J115">
        <v>30</v>
      </c>
      <c r="K115" t="s">
        <v>72</v>
      </c>
      <c r="L115">
        <v>76</v>
      </c>
      <c r="M115">
        <v>2</v>
      </c>
      <c r="N115">
        <v>207</v>
      </c>
      <c r="O115">
        <v>1</v>
      </c>
      <c r="P115" t="s">
        <v>57</v>
      </c>
      <c r="Q115" t="s">
        <v>49</v>
      </c>
      <c r="X115" s="7"/>
      <c r="Y115" t="s">
        <v>49</v>
      </c>
      <c r="Z115">
        <v>22</v>
      </c>
      <c r="AA115" t="s">
        <v>55</v>
      </c>
      <c r="AB115">
        <v>1599</v>
      </c>
      <c r="AC115">
        <v>222</v>
      </c>
      <c r="AD115" t="s">
        <v>49</v>
      </c>
      <c r="AE115" t="s">
        <v>49</v>
      </c>
      <c r="AF115">
        <v>22</v>
      </c>
      <c r="AG115" t="s">
        <v>55</v>
      </c>
      <c r="AH115">
        <v>4063</v>
      </c>
      <c r="AI115">
        <v>0</v>
      </c>
      <c r="AJ115" t="s">
        <v>49</v>
      </c>
    </row>
    <row r="116" spans="1:36" x14ac:dyDescent="0.3">
      <c r="A116">
        <v>25</v>
      </c>
      <c r="B116" t="s">
        <v>71</v>
      </c>
      <c r="C116" t="s">
        <v>59</v>
      </c>
      <c r="D116" t="s">
        <v>54</v>
      </c>
      <c r="E116" t="s">
        <v>49</v>
      </c>
      <c r="F116">
        <v>331</v>
      </c>
      <c r="G116" t="s">
        <v>49</v>
      </c>
      <c r="H116" t="s">
        <v>49</v>
      </c>
      <c r="I116" t="s">
        <v>78</v>
      </c>
      <c r="J116">
        <v>26</v>
      </c>
      <c r="K116" t="s">
        <v>70</v>
      </c>
      <c r="L116">
        <v>170</v>
      </c>
      <c r="M116">
        <v>4</v>
      </c>
      <c r="N116">
        <v>-1</v>
      </c>
      <c r="O116">
        <v>0</v>
      </c>
      <c r="P116" t="s">
        <v>52</v>
      </c>
      <c r="Q116" t="s">
        <v>55</v>
      </c>
      <c r="X116" s="7"/>
      <c r="Y116" t="s">
        <v>49</v>
      </c>
      <c r="Z116">
        <v>331</v>
      </c>
      <c r="AA116" t="s">
        <v>55</v>
      </c>
      <c r="AB116">
        <v>-196</v>
      </c>
      <c r="AC116">
        <v>415</v>
      </c>
      <c r="AD116" t="s">
        <v>49</v>
      </c>
      <c r="AE116" t="s">
        <v>49</v>
      </c>
      <c r="AF116">
        <v>331</v>
      </c>
      <c r="AG116" t="s">
        <v>55</v>
      </c>
      <c r="AH116">
        <v>60</v>
      </c>
      <c r="AI116">
        <v>0</v>
      </c>
      <c r="AJ116" t="s">
        <v>49</v>
      </c>
    </row>
    <row r="117" spans="1:36" x14ac:dyDescent="0.3">
      <c r="A117">
        <v>25</v>
      </c>
      <c r="B117" t="s">
        <v>67</v>
      </c>
      <c r="C117" t="s">
        <v>59</v>
      </c>
      <c r="D117" t="s">
        <v>54</v>
      </c>
      <c r="E117" t="s">
        <v>49</v>
      </c>
      <c r="F117">
        <v>505</v>
      </c>
      <c r="G117" t="s">
        <v>49</v>
      </c>
      <c r="H117" t="s">
        <v>55</v>
      </c>
      <c r="I117" t="s">
        <v>50</v>
      </c>
      <c r="J117">
        <v>17</v>
      </c>
      <c r="K117" t="s">
        <v>75</v>
      </c>
      <c r="L117">
        <v>386</v>
      </c>
      <c r="M117">
        <v>2</v>
      </c>
      <c r="N117">
        <v>-1</v>
      </c>
      <c r="O117">
        <v>0</v>
      </c>
      <c r="P117" t="s">
        <v>52</v>
      </c>
      <c r="Q117" t="s">
        <v>55</v>
      </c>
      <c r="X117" s="7"/>
      <c r="Y117" t="s">
        <v>49</v>
      </c>
      <c r="Z117">
        <v>505</v>
      </c>
      <c r="AA117" t="s">
        <v>55</v>
      </c>
      <c r="AB117">
        <v>9149</v>
      </c>
      <c r="AC117">
        <v>16</v>
      </c>
      <c r="AD117" t="s">
        <v>49</v>
      </c>
      <c r="AE117" t="s">
        <v>55</v>
      </c>
      <c r="AF117">
        <v>505</v>
      </c>
      <c r="AG117" t="s">
        <v>55</v>
      </c>
      <c r="AH117">
        <v>251</v>
      </c>
      <c r="AI117">
        <v>-970</v>
      </c>
      <c r="AJ117" t="s">
        <v>49</v>
      </c>
    </row>
    <row r="118" spans="1:36" x14ac:dyDescent="0.3">
      <c r="A118">
        <v>30</v>
      </c>
      <c r="B118" t="s">
        <v>53</v>
      </c>
      <c r="C118" t="s">
        <v>47</v>
      </c>
      <c r="D118" t="s">
        <v>54</v>
      </c>
      <c r="E118" t="s">
        <v>49</v>
      </c>
      <c r="F118">
        <v>1808</v>
      </c>
      <c r="G118" t="s">
        <v>55</v>
      </c>
      <c r="H118" t="s">
        <v>49</v>
      </c>
      <c r="I118" t="s">
        <v>50</v>
      </c>
      <c r="J118">
        <v>18</v>
      </c>
      <c r="K118" t="s">
        <v>56</v>
      </c>
      <c r="L118">
        <v>83</v>
      </c>
      <c r="M118">
        <v>2</v>
      </c>
      <c r="N118">
        <v>-1</v>
      </c>
      <c r="O118">
        <v>0</v>
      </c>
      <c r="P118" t="s">
        <v>52</v>
      </c>
      <c r="Q118" t="s">
        <v>49</v>
      </c>
      <c r="X118" s="7"/>
      <c r="Y118" t="s">
        <v>55</v>
      </c>
      <c r="Z118">
        <v>1808</v>
      </c>
      <c r="AA118" t="s">
        <v>55</v>
      </c>
      <c r="AB118">
        <v>-350</v>
      </c>
      <c r="AC118">
        <v>482</v>
      </c>
      <c r="AD118" t="s">
        <v>49</v>
      </c>
      <c r="AE118" t="s">
        <v>49</v>
      </c>
      <c r="AF118">
        <v>1808</v>
      </c>
      <c r="AG118" t="s">
        <v>55</v>
      </c>
      <c r="AH118">
        <v>60</v>
      </c>
      <c r="AI118">
        <v>6313</v>
      </c>
      <c r="AJ118" t="s">
        <v>49</v>
      </c>
    </row>
    <row r="119" spans="1:36" x14ac:dyDescent="0.3">
      <c r="A119">
        <v>22</v>
      </c>
      <c r="B119" t="s">
        <v>69</v>
      </c>
      <c r="C119" t="s">
        <v>59</v>
      </c>
      <c r="D119" t="s">
        <v>54</v>
      </c>
      <c r="E119" t="s">
        <v>49</v>
      </c>
      <c r="F119">
        <v>4111</v>
      </c>
      <c r="G119" t="s">
        <v>49</v>
      </c>
      <c r="H119" t="s">
        <v>55</v>
      </c>
      <c r="I119" t="s">
        <v>50</v>
      </c>
      <c r="J119">
        <v>19</v>
      </c>
      <c r="K119" t="s">
        <v>70</v>
      </c>
      <c r="L119">
        <v>65</v>
      </c>
      <c r="M119">
        <v>1</v>
      </c>
      <c r="N119">
        <v>-1</v>
      </c>
      <c r="O119">
        <v>0</v>
      </c>
      <c r="P119" t="s">
        <v>52</v>
      </c>
      <c r="Q119" t="s">
        <v>49</v>
      </c>
      <c r="X119" s="7"/>
      <c r="Y119" t="s">
        <v>49</v>
      </c>
      <c r="Z119">
        <v>4111</v>
      </c>
      <c r="AA119" t="s">
        <v>55</v>
      </c>
      <c r="AB119">
        <v>432</v>
      </c>
      <c r="AC119">
        <v>0</v>
      </c>
      <c r="AD119" t="s">
        <v>49</v>
      </c>
      <c r="AE119" t="s">
        <v>55</v>
      </c>
      <c r="AF119">
        <v>4111</v>
      </c>
      <c r="AG119" t="s">
        <v>55</v>
      </c>
      <c r="AH119">
        <v>1161</v>
      </c>
      <c r="AI119">
        <v>948</v>
      </c>
      <c r="AJ119" t="s">
        <v>49</v>
      </c>
    </row>
    <row r="120" spans="1:36" x14ac:dyDescent="0.3">
      <c r="A120">
        <v>39</v>
      </c>
      <c r="B120" t="s">
        <v>63</v>
      </c>
      <c r="C120" t="s">
        <v>47</v>
      </c>
      <c r="D120" t="s">
        <v>48</v>
      </c>
      <c r="E120" t="s">
        <v>49</v>
      </c>
      <c r="F120">
        <v>52</v>
      </c>
      <c r="G120" t="s">
        <v>49</v>
      </c>
      <c r="H120" t="s">
        <v>49</v>
      </c>
      <c r="I120" t="s">
        <v>50</v>
      </c>
      <c r="J120">
        <v>13</v>
      </c>
      <c r="K120" t="s">
        <v>70</v>
      </c>
      <c r="L120">
        <v>69</v>
      </c>
      <c r="M120">
        <v>1</v>
      </c>
      <c r="N120">
        <v>-1</v>
      </c>
      <c r="O120">
        <v>0</v>
      </c>
      <c r="P120" t="s">
        <v>52</v>
      </c>
      <c r="Q120" t="s">
        <v>49</v>
      </c>
      <c r="X120" s="7"/>
      <c r="Y120" t="s">
        <v>49</v>
      </c>
      <c r="Z120">
        <v>52</v>
      </c>
      <c r="AA120" t="s">
        <v>55</v>
      </c>
      <c r="AB120">
        <v>372</v>
      </c>
      <c r="AC120">
        <v>5803</v>
      </c>
      <c r="AD120" t="s">
        <v>49</v>
      </c>
      <c r="AE120" t="s">
        <v>49</v>
      </c>
      <c r="AF120">
        <v>52</v>
      </c>
      <c r="AG120" t="s">
        <v>55</v>
      </c>
      <c r="AH120">
        <v>35</v>
      </c>
      <c r="AI120">
        <v>0</v>
      </c>
      <c r="AJ120" t="s">
        <v>49</v>
      </c>
    </row>
    <row r="121" spans="1:36" x14ac:dyDescent="0.3">
      <c r="A121">
        <v>46</v>
      </c>
      <c r="B121" t="s">
        <v>58</v>
      </c>
      <c r="C121" t="s">
        <v>74</v>
      </c>
      <c r="D121" t="s">
        <v>60</v>
      </c>
      <c r="E121" t="s">
        <v>49</v>
      </c>
      <c r="F121">
        <v>25</v>
      </c>
      <c r="G121" t="s">
        <v>49</v>
      </c>
      <c r="H121" t="s">
        <v>49</v>
      </c>
      <c r="I121" t="s">
        <v>52</v>
      </c>
      <c r="J121">
        <v>17</v>
      </c>
      <c r="K121" t="s">
        <v>62</v>
      </c>
      <c r="L121">
        <v>564</v>
      </c>
      <c r="M121">
        <v>2</v>
      </c>
      <c r="N121">
        <v>-1</v>
      </c>
      <c r="O121">
        <v>0</v>
      </c>
      <c r="P121" t="s">
        <v>52</v>
      </c>
      <c r="Q121" t="s">
        <v>49</v>
      </c>
      <c r="X121" s="7"/>
      <c r="Y121" t="s">
        <v>49</v>
      </c>
      <c r="Z121">
        <v>25</v>
      </c>
      <c r="AA121" t="s">
        <v>55</v>
      </c>
      <c r="AB121">
        <v>975</v>
      </c>
      <c r="AC121">
        <v>624</v>
      </c>
      <c r="AD121" t="s">
        <v>49</v>
      </c>
      <c r="AE121" t="s">
        <v>49</v>
      </c>
      <c r="AF121">
        <v>25</v>
      </c>
      <c r="AG121" t="s">
        <v>55</v>
      </c>
      <c r="AH121">
        <v>340</v>
      </c>
      <c r="AI121">
        <v>1877</v>
      </c>
      <c r="AJ121" t="s">
        <v>49</v>
      </c>
    </row>
    <row r="122" spans="1:36" x14ac:dyDescent="0.3">
      <c r="A122">
        <v>31</v>
      </c>
      <c r="B122" t="s">
        <v>69</v>
      </c>
      <c r="C122" t="s">
        <v>74</v>
      </c>
      <c r="D122" t="s">
        <v>54</v>
      </c>
      <c r="E122" t="s">
        <v>49</v>
      </c>
      <c r="F122">
        <v>1890</v>
      </c>
      <c r="G122" t="s">
        <v>55</v>
      </c>
      <c r="H122" t="s">
        <v>49</v>
      </c>
      <c r="I122" t="s">
        <v>50</v>
      </c>
      <c r="J122">
        <v>21</v>
      </c>
      <c r="K122" t="s">
        <v>73</v>
      </c>
      <c r="L122">
        <v>588</v>
      </c>
      <c r="M122">
        <v>1</v>
      </c>
      <c r="N122">
        <v>-1</v>
      </c>
      <c r="O122">
        <v>0</v>
      </c>
      <c r="P122" t="s">
        <v>52</v>
      </c>
      <c r="Q122" t="s">
        <v>49</v>
      </c>
      <c r="X122" s="7"/>
      <c r="Y122" t="s">
        <v>55</v>
      </c>
      <c r="Z122">
        <v>1890</v>
      </c>
      <c r="AA122" t="s">
        <v>55</v>
      </c>
      <c r="AB122">
        <v>305</v>
      </c>
      <c r="AC122">
        <v>883</v>
      </c>
      <c r="AD122" t="s">
        <v>49</v>
      </c>
      <c r="AE122" t="s">
        <v>49</v>
      </c>
      <c r="AF122">
        <v>1890</v>
      </c>
      <c r="AG122" t="s">
        <v>55</v>
      </c>
      <c r="AH122">
        <v>1045</v>
      </c>
      <c r="AI122">
        <v>874</v>
      </c>
      <c r="AJ122" t="s">
        <v>49</v>
      </c>
    </row>
    <row r="123" spans="1:36" x14ac:dyDescent="0.3">
      <c r="A123">
        <v>45</v>
      </c>
      <c r="B123" t="s">
        <v>63</v>
      </c>
      <c r="C123" t="s">
        <v>47</v>
      </c>
      <c r="D123" t="s">
        <v>48</v>
      </c>
      <c r="E123" t="s">
        <v>49</v>
      </c>
      <c r="F123">
        <v>419</v>
      </c>
      <c r="G123" t="s">
        <v>49</v>
      </c>
      <c r="H123" t="s">
        <v>49</v>
      </c>
      <c r="I123" t="s">
        <v>50</v>
      </c>
      <c r="J123">
        <v>18</v>
      </c>
      <c r="K123" t="s">
        <v>70</v>
      </c>
      <c r="L123">
        <v>113</v>
      </c>
      <c r="M123">
        <v>4</v>
      </c>
      <c r="N123">
        <v>-1</v>
      </c>
      <c r="O123">
        <v>0</v>
      </c>
      <c r="P123" t="s">
        <v>52</v>
      </c>
      <c r="Q123" t="s">
        <v>49</v>
      </c>
      <c r="X123" s="7"/>
      <c r="Y123" t="s">
        <v>49</v>
      </c>
      <c r="Z123">
        <v>419</v>
      </c>
      <c r="AA123" t="s">
        <v>55</v>
      </c>
      <c r="AB123">
        <v>-22</v>
      </c>
      <c r="AC123">
        <v>1007</v>
      </c>
      <c r="AD123" t="s">
        <v>49</v>
      </c>
      <c r="AE123" t="s">
        <v>49</v>
      </c>
      <c r="AF123">
        <v>419</v>
      </c>
      <c r="AG123" t="s">
        <v>55</v>
      </c>
      <c r="AH123">
        <v>586</v>
      </c>
      <c r="AI123">
        <v>1152</v>
      </c>
      <c r="AJ123" t="s">
        <v>49</v>
      </c>
    </row>
    <row r="124" spans="1:36" x14ac:dyDescent="0.3">
      <c r="A124">
        <v>32</v>
      </c>
      <c r="B124" t="s">
        <v>67</v>
      </c>
      <c r="C124" t="s">
        <v>47</v>
      </c>
      <c r="D124" t="s">
        <v>54</v>
      </c>
      <c r="E124" t="s">
        <v>49</v>
      </c>
      <c r="F124">
        <v>2693</v>
      </c>
      <c r="G124" t="s">
        <v>55</v>
      </c>
      <c r="H124" t="s">
        <v>49</v>
      </c>
      <c r="I124" t="s">
        <v>52</v>
      </c>
      <c r="J124">
        <v>21</v>
      </c>
      <c r="K124" t="s">
        <v>56</v>
      </c>
      <c r="L124">
        <v>16</v>
      </c>
      <c r="M124">
        <v>1</v>
      </c>
      <c r="N124">
        <v>-1</v>
      </c>
      <c r="O124">
        <v>0</v>
      </c>
      <c r="P124" t="s">
        <v>52</v>
      </c>
      <c r="Q124" t="s">
        <v>49</v>
      </c>
      <c r="X124" s="7"/>
      <c r="Y124" t="s">
        <v>55</v>
      </c>
      <c r="Z124">
        <v>2693</v>
      </c>
      <c r="AA124" t="s">
        <v>55</v>
      </c>
      <c r="AB124">
        <v>4030</v>
      </c>
      <c r="AC124">
        <v>12186</v>
      </c>
      <c r="AD124" t="s">
        <v>49</v>
      </c>
      <c r="AE124" t="s">
        <v>49</v>
      </c>
      <c r="AF124">
        <v>2693</v>
      </c>
      <c r="AG124" t="s">
        <v>55</v>
      </c>
      <c r="AH124">
        <v>3071</v>
      </c>
      <c r="AI124">
        <v>179</v>
      </c>
      <c r="AJ124" t="s">
        <v>49</v>
      </c>
    </row>
    <row r="125" spans="1:36" x14ac:dyDescent="0.3">
      <c r="A125">
        <v>36</v>
      </c>
      <c r="B125" t="s">
        <v>63</v>
      </c>
      <c r="C125" t="s">
        <v>47</v>
      </c>
      <c r="D125" t="s">
        <v>54</v>
      </c>
      <c r="E125" t="s">
        <v>49</v>
      </c>
      <c r="F125">
        <v>-231</v>
      </c>
      <c r="G125" t="s">
        <v>49</v>
      </c>
      <c r="H125" t="s">
        <v>55</v>
      </c>
      <c r="I125" t="s">
        <v>50</v>
      </c>
      <c r="J125">
        <v>15</v>
      </c>
      <c r="K125" t="s">
        <v>73</v>
      </c>
      <c r="L125">
        <v>779</v>
      </c>
      <c r="M125">
        <v>2</v>
      </c>
      <c r="N125">
        <v>-1</v>
      </c>
      <c r="O125">
        <v>0</v>
      </c>
      <c r="P125" t="s">
        <v>52</v>
      </c>
      <c r="Q125" t="s">
        <v>49</v>
      </c>
      <c r="X125" s="7"/>
      <c r="Y125" t="s">
        <v>49</v>
      </c>
      <c r="Z125">
        <v>-231</v>
      </c>
      <c r="AA125" t="s">
        <v>55</v>
      </c>
      <c r="AB125">
        <v>1691</v>
      </c>
      <c r="AC125">
        <v>11219</v>
      </c>
      <c r="AD125" t="s">
        <v>49</v>
      </c>
      <c r="AE125" t="s">
        <v>55</v>
      </c>
      <c r="AF125">
        <v>-231</v>
      </c>
      <c r="AG125" t="s">
        <v>55</v>
      </c>
      <c r="AH125">
        <v>1092</v>
      </c>
      <c r="AI125">
        <v>391</v>
      </c>
      <c r="AJ125" t="s">
        <v>49</v>
      </c>
    </row>
    <row r="126" spans="1:36" x14ac:dyDescent="0.3">
      <c r="A126">
        <v>51</v>
      </c>
      <c r="B126" t="s">
        <v>58</v>
      </c>
      <c r="C126" t="s">
        <v>59</v>
      </c>
      <c r="D126" t="s">
        <v>60</v>
      </c>
      <c r="E126" t="s">
        <v>55</v>
      </c>
      <c r="F126">
        <v>-55</v>
      </c>
      <c r="G126" t="s">
        <v>55</v>
      </c>
      <c r="H126" t="s">
        <v>49</v>
      </c>
      <c r="I126" t="s">
        <v>50</v>
      </c>
      <c r="J126">
        <v>11</v>
      </c>
      <c r="K126" t="s">
        <v>56</v>
      </c>
      <c r="L126">
        <v>281</v>
      </c>
      <c r="M126">
        <v>2</v>
      </c>
      <c r="N126">
        <v>266</v>
      </c>
      <c r="O126">
        <v>6</v>
      </c>
      <c r="P126" t="s">
        <v>57</v>
      </c>
      <c r="Q126" t="s">
        <v>49</v>
      </c>
      <c r="X126" s="7"/>
      <c r="Y126" t="s">
        <v>55</v>
      </c>
      <c r="Z126">
        <v>-55</v>
      </c>
      <c r="AA126" t="s">
        <v>55</v>
      </c>
      <c r="AB126">
        <v>406</v>
      </c>
      <c r="AC126">
        <v>0</v>
      </c>
      <c r="AD126" t="s">
        <v>49</v>
      </c>
      <c r="AE126" t="s">
        <v>49</v>
      </c>
      <c r="AF126">
        <v>-55</v>
      </c>
      <c r="AG126" t="s">
        <v>55</v>
      </c>
      <c r="AH126">
        <v>3463</v>
      </c>
      <c r="AI126">
        <v>89</v>
      </c>
      <c r="AJ126" t="s">
        <v>49</v>
      </c>
    </row>
    <row r="127" spans="1:36" x14ac:dyDescent="0.3">
      <c r="A127">
        <v>34</v>
      </c>
      <c r="B127" t="s">
        <v>65</v>
      </c>
      <c r="C127" t="s">
        <v>59</v>
      </c>
      <c r="D127" t="s">
        <v>60</v>
      </c>
      <c r="E127" t="s">
        <v>49</v>
      </c>
      <c r="F127">
        <v>462</v>
      </c>
      <c r="G127" t="s">
        <v>49</v>
      </c>
      <c r="H127" t="s">
        <v>49</v>
      </c>
      <c r="I127" t="s">
        <v>50</v>
      </c>
      <c r="J127">
        <v>21</v>
      </c>
      <c r="K127" t="s">
        <v>70</v>
      </c>
      <c r="L127">
        <v>1877</v>
      </c>
      <c r="M127">
        <v>3</v>
      </c>
      <c r="N127">
        <v>-1</v>
      </c>
      <c r="O127">
        <v>0</v>
      </c>
      <c r="P127" t="s">
        <v>52</v>
      </c>
      <c r="Q127" t="s">
        <v>55</v>
      </c>
      <c r="X127" s="7"/>
      <c r="Y127" t="s">
        <v>49</v>
      </c>
      <c r="Z127">
        <v>462</v>
      </c>
      <c r="AA127" t="s">
        <v>55</v>
      </c>
      <c r="AB127">
        <v>359</v>
      </c>
      <c r="AC127">
        <v>5776</v>
      </c>
      <c r="AD127" t="s">
        <v>49</v>
      </c>
      <c r="AE127" t="s">
        <v>49</v>
      </c>
      <c r="AF127">
        <v>462</v>
      </c>
      <c r="AG127" t="s">
        <v>55</v>
      </c>
      <c r="AH127">
        <v>4020</v>
      </c>
      <c r="AI127">
        <v>8104</v>
      </c>
      <c r="AJ127" t="s">
        <v>49</v>
      </c>
    </row>
    <row r="128" spans="1:36" x14ac:dyDescent="0.3">
      <c r="A128">
        <v>24</v>
      </c>
      <c r="B128" t="s">
        <v>46</v>
      </c>
      <c r="C128" t="s">
        <v>59</v>
      </c>
      <c r="D128" t="s">
        <v>54</v>
      </c>
      <c r="E128" t="s">
        <v>49</v>
      </c>
      <c r="F128">
        <v>119</v>
      </c>
      <c r="G128" t="s">
        <v>49</v>
      </c>
      <c r="H128" t="s">
        <v>49</v>
      </c>
      <c r="I128" t="s">
        <v>52</v>
      </c>
      <c r="J128">
        <v>15</v>
      </c>
      <c r="K128" t="s">
        <v>80</v>
      </c>
      <c r="L128">
        <v>51</v>
      </c>
      <c r="M128">
        <v>1</v>
      </c>
      <c r="N128">
        <v>-1</v>
      </c>
      <c r="O128">
        <v>0</v>
      </c>
      <c r="P128" t="s">
        <v>52</v>
      </c>
      <c r="Q128" t="s">
        <v>49</v>
      </c>
      <c r="X128" s="7"/>
      <c r="Y128" t="s">
        <v>49</v>
      </c>
      <c r="Z128">
        <v>119</v>
      </c>
      <c r="AA128" t="s">
        <v>55</v>
      </c>
      <c r="AB128">
        <v>123</v>
      </c>
      <c r="AC128">
        <v>593</v>
      </c>
      <c r="AD128" t="s">
        <v>49</v>
      </c>
      <c r="AE128" t="s">
        <v>49</v>
      </c>
      <c r="AF128">
        <v>119</v>
      </c>
      <c r="AG128" t="s">
        <v>55</v>
      </c>
      <c r="AH128">
        <v>66</v>
      </c>
      <c r="AI128">
        <v>501</v>
      </c>
      <c r="AJ128" t="s">
        <v>49</v>
      </c>
    </row>
    <row r="129" spans="1:36" x14ac:dyDescent="0.3">
      <c r="A129">
        <v>45</v>
      </c>
      <c r="B129" t="s">
        <v>67</v>
      </c>
      <c r="C129" t="s">
        <v>59</v>
      </c>
      <c r="D129" t="s">
        <v>54</v>
      </c>
      <c r="E129" t="s">
        <v>49</v>
      </c>
      <c r="F129">
        <v>586</v>
      </c>
      <c r="G129" t="s">
        <v>49</v>
      </c>
      <c r="H129" t="s">
        <v>55</v>
      </c>
      <c r="I129" t="s">
        <v>50</v>
      </c>
      <c r="J129">
        <v>28</v>
      </c>
      <c r="K129" t="s">
        <v>73</v>
      </c>
      <c r="L129">
        <v>32</v>
      </c>
      <c r="M129">
        <v>3</v>
      </c>
      <c r="N129">
        <v>-1</v>
      </c>
      <c r="O129">
        <v>0</v>
      </c>
      <c r="P129" t="s">
        <v>52</v>
      </c>
      <c r="Q129" t="s">
        <v>49</v>
      </c>
      <c r="X129" s="7"/>
      <c r="Y129" t="s">
        <v>49</v>
      </c>
      <c r="Z129">
        <v>586</v>
      </c>
      <c r="AA129" t="s">
        <v>55</v>
      </c>
      <c r="AB129">
        <v>0</v>
      </c>
      <c r="AC129">
        <v>63</v>
      </c>
      <c r="AD129" t="s">
        <v>49</v>
      </c>
      <c r="AE129" t="s">
        <v>55</v>
      </c>
      <c r="AF129">
        <v>586</v>
      </c>
      <c r="AG129" t="s">
        <v>55</v>
      </c>
      <c r="AH129">
        <v>-41</v>
      </c>
      <c r="AI129">
        <v>308</v>
      </c>
      <c r="AJ129" t="s">
        <v>49</v>
      </c>
    </row>
    <row r="130" spans="1:36" x14ac:dyDescent="0.3">
      <c r="A130">
        <v>32</v>
      </c>
      <c r="B130" t="s">
        <v>63</v>
      </c>
      <c r="C130" t="s">
        <v>59</v>
      </c>
      <c r="D130" t="s">
        <v>54</v>
      </c>
      <c r="E130" t="s">
        <v>49</v>
      </c>
      <c r="F130">
        <v>228</v>
      </c>
      <c r="G130" t="s">
        <v>49</v>
      </c>
      <c r="H130" t="s">
        <v>49</v>
      </c>
      <c r="I130" t="s">
        <v>78</v>
      </c>
      <c r="J130">
        <v>5</v>
      </c>
      <c r="K130" t="s">
        <v>64</v>
      </c>
      <c r="L130">
        <v>176</v>
      </c>
      <c r="M130">
        <v>1</v>
      </c>
      <c r="N130">
        <v>288</v>
      </c>
      <c r="O130">
        <v>3</v>
      </c>
      <c r="P130" t="s">
        <v>57</v>
      </c>
      <c r="Q130" t="s">
        <v>49</v>
      </c>
      <c r="X130" s="7"/>
      <c r="Y130" t="s">
        <v>49</v>
      </c>
      <c r="Z130">
        <v>228</v>
      </c>
      <c r="AA130" t="s">
        <v>55</v>
      </c>
      <c r="AB130">
        <v>33</v>
      </c>
      <c r="AC130">
        <v>260</v>
      </c>
      <c r="AD130" t="s">
        <v>49</v>
      </c>
      <c r="AE130" t="s">
        <v>49</v>
      </c>
      <c r="AF130">
        <v>228</v>
      </c>
      <c r="AG130" t="s">
        <v>55</v>
      </c>
      <c r="AH130">
        <v>2643</v>
      </c>
      <c r="AI130">
        <v>602</v>
      </c>
      <c r="AJ130" t="s">
        <v>49</v>
      </c>
    </row>
    <row r="131" spans="1:36" x14ac:dyDescent="0.3">
      <c r="A131">
        <v>77</v>
      </c>
      <c r="B131" t="s">
        <v>77</v>
      </c>
      <c r="C131" t="s">
        <v>74</v>
      </c>
      <c r="D131" t="s">
        <v>60</v>
      </c>
      <c r="E131" t="s">
        <v>49</v>
      </c>
      <c r="F131">
        <v>4659</v>
      </c>
      <c r="G131" t="s">
        <v>49</v>
      </c>
      <c r="H131" t="s">
        <v>49</v>
      </c>
      <c r="I131" t="s">
        <v>50</v>
      </c>
      <c r="J131">
        <v>14</v>
      </c>
      <c r="K131" t="s">
        <v>61</v>
      </c>
      <c r="L131">
        <v>161</v>
      </c>
      <c r="M131">
        <v>1</v>
      </c>
      <c r="N131">
        <v>-1</v>
      </c>
      <c r="O131">
        <v>0</v>
      </c>
      <c r="P131" t="s">
        <v>52</v>
      </c>
      <c r="Q131" t="s">
        <v>55</v>
      </c>
      <c r="X131" s="7"/>
      <c r="Y131" t="s">
        <v>49</v>
      </c>
      <c r="Z131">
        <v>4659</v>
      </c>
      <c r="AA131" t="s">
        <v>55</v>
      </c>
      <c r="AB131">
        <v>0</v>
      </c>
      <c r="AC131">
        <v>69</v>
      </c>
      <c r="AD131" t="s">
        <v>49</v>
      </c>
      <c r="AE131" t="s">
        <v>49</v>
      </c>
      <c r="AF131">
        <v>4659</v>
      </c>
      <c r="AG131" t="s">
        <v>55</v>
      </c>
      <c r="AH131">
        <v>1167</v>
      </c>
      <c r="AI131">
        <v>273</v>
      </c>
      <c r="AJ131" t="s">
        <v>49</v>
      </c>
    </row>
    <row r="132" spans="1:36" x14ac:dyDescent="0.3">
      <c r="A132">
        <v>41</v>
      </c>
      <c r="B132" t="s">
        <v>63</v>
      </c>
      <c r="C132" t="s">
        <v>47</v>
      </c>
      <c r="D132" t="s">
        <v>48</v>
      </c>
      <c r="E132" t="s">
        <v>49</v>
      </c>
      <c r="F132">
        <v>168</v>
      </c>
      <c r="G132" t="s">
        <v>55</v>
      </c>
      <c r="H132" t="s">
        <v>49</v>
      </c>
      <c r="I132" t="s">
        <v>50</v>
      </c>
      <c r="J132">
        <v>18</v>
      </c>
      <c r="K132" t="s">
        <v>75</v>
      </c>
      <c r="L132">
        <v>187</v>
      </c>
      <c r="M132">
        <v>3</v>
      </c>
      <c r="N132">
        <v>-1</v>
      </c>
      <c r="O132">
        <v>0</v>
      </c>
      <c r="P132" t="s">
        <v>52</v>
      </c>
      <c r="Q132" t="s">
        <v>49</v>
      </c>
      <c r="X132" s="7"/>
      <c r="Y132" t="s">
        <v>55</v>
      </c>
      <c r="Z132">
        <v>168</v>
      </c>
      <c r="AA132" t="s">
        <v>55</v>
      </c>
      <c r="AB132">
        <v>3576</v>
      </c>
      <c r="AC132">
        <v>4994</v>
      </c>
      <c r="AD132" t="s">
        <v>49</v>
      </c>
      <c r="AE132" t="s">
        <v>49</v>
      </c>
      <c r="AF132">
        <v>168</v>
      </c>
      <c r="AG132" t="s">
        <v>55</v>
      </c>
      <c r="AH132">
        <v>-32</v>
      </c>
      <c r="AI132">
        <v>50</v>
      </c>
      <c r="AJ132" t="s">
        <v>49</v>
      </c>
    </row>
    <row r="133" spans="1:36" x14ac:dyDescent="0.3">
      <c r="A133">
        <v>37</v>
      </c>
      <c r="B133" t="s">
        <v>63</v>
      </c>
      <c r="C133" t="s">
        <v>47</v>
      </c>
      <c r="D133" t="s">
        <v>48</v>
      </c>
      <c r="E133" t="s">
        <v>49</v>
      </c>
      <c r="F133">
        <v>0</v>
      </c>
      <c r="G133" t="s">
        <v>55</v>
      </c>
      <c r="H133" t="s">
        <v>49</v>
      </c>
      <c r="I133" t="s">
        <v>52</v>
      </c>
      <c r="J133">
        <v>26</v>
      </c>
      <c r="K133" t="s">
        <v>56</v>
      </c>
      <c r="L133">
        <v>24</v>
      </c>
      <c r="M133">
        <v>1</v>
      </c>
      <c r="N133">
        <v>-1</v>
      </c>
      <c r="O133">
        <v>0</v>
      </c>
      <c r="P133" t="s">
        <v>52</v>
      </c>
      <c r="Q133" t="s">
        <v>49</v>
      </c>
      <c r="X133" s="7"/>
      <c r="Y133" t="s">
        <v>55</v>
      </c>
      <c r="Z133">
        <v>0</v>
      </c>
      <c r="AA133" t="s">
        <v>55</v>
      </c>
      <c r="AB133">
        <v>206</v>
      </c>
      <c r="AC133">
        <v>3681</v>
      </c>
      <c r="AD133" t="s">
        <v>49</v>
      </c>
      <c r="AE133" t="s">
        <v>49</v>
      </c>
      <c r="AF133">
        <v>0</v>
      </c>
      <c r="AG133" t="s">
        <v>55</v>
      </c>
      <c r="AH133">
        <v>111</v>
      </c>
      <c r="AI133">
        <v>1641</v>
      </c>
      <c r="AJ133" t="s">
        <v>49</v>
      </c>
    </row>
    <row r="134" spans="1:36" x14ac:dyDescent="0.3">
      <c r="A134">
        <v>43</v>
      </c>
      <c r="B134" t="s">
        <v>63</v>
      </c>
      <c r="C134" t="s">
        <v>47</v>
      </c>
      <c r="D134" t="s">
        <v>52</v>
      </c>
      <c r="E134" t="s">
        <v>55</v>
      </c>
      <c r="F134">
        <v>-715</v>
      </c>
      <c r="G134" t="s">
        <v>55</v>
      </c>
      <c r="H134" t="s">
        <v>49</v>
      </c>
      <c r="I134" t="s">
        <v>52</v>
      </c>
      <c r="J134">
        <v>30</v>
      </c>
      <c r="K134" t="s">
        <v>56</v>
      </c>
      <c r="L134">
        <v>67</v>
      </c>
      <c r="M134">
        <v>3</v>
      </c>
      <c r="N134">
        <v>-1</v>
      </c>
      <c r="O134">
        <v>0</v>
      </c>
      <c r="P134" t="s">
        <v>52</v>
      </c>
      <c r="Q134" t="s">
        <v>49</v>
      </c>
      <c r="X134" s="7"/>
      <c r="Y134" t="s">
        <v>55</v>
      </c>
      <c r="Z134">
        <v>-715</v>
      </c>
      <c r="AA134" t="s">
        <v>55</v>
      </c>
      <c r="AB134">
        <v>1634</v>
      </c>
      <c r="AC134">
        <v>451</v>
      </c>
      <c r="AD134" t="s">
        <v>49</v>
      </c>
      <c r="AE134" t="s">
        <v>49</v>
      </c>
      <c r="AF134">
        <v>-715</v>
      </c>
      <c r="AG134" t="s">
        <v>55</v>
      </c>
      <c r="AH134">
        <v>2125</v>
      </c>
      <c r="AI134">
        <v>20</v>
      </c>
      <c r="AJ134" t="s">
        <v>49</v>
      </c>
    </row>
    <row r="135" spans="1:36" x14ac:dyDescent="0.3">
      <c r="A135">
        <v>48</v>
      </c>
      <c r="B135" t="s">
        <v>69</v>
      </c>
      <c r="C135" t="s">
        <v>47</v>
      </c>
      <c r="D135" t="s">
        <v>52</v>
      </c>
      <c r="E135" t="s">
        <v>49</v>
      </c>
      <c r="F135">
        <v>0</v>
      </c>
      <c r="G135" t="s">
        <v>55</v>
      </c>
      <c r="H135" t="s">
        <v>49</v>
      </c>
      <c r="I135" t="s">
        <v>50</v>
      </c>
      <c r="J135">
        <v>8</v>
      </c>
      <c r="K135" t="s">
        <v>56</v>
      </c>
      <c r="L135">
        <v>85</v>
      </c>
      <c r="M135">
        <v>1</v>
      </c>
      <c r="N135">
        <v>168</v>
      </c>
      <c r="O135">
        <v>2</v>
      </c>
      <c r="P135" t="s">
        <v>57</v>
      </c>
      <c r="Q135" t="s">
        <v>49</v>
      </c>
      <c r="X135" s="7"/>
      <c r="Y135" t="s">
        <v>55</v>
      </c>
      <c r="Z135">
        <v>0</v>
      </c>
      <c r="AA135" t="s">
        <v>55</v>
      </c>
      <c r="AB135">
        <v>1</v>
      </c>
      <c r="AC135">
        <v>4531</v>
      </c>
      <c r="AD135" t="s">
        <v>49</v>
      </c>
      <c r="AE135" t="s">
        <v>49</v>
      </c>
      <c r="AF135">
        <v>0</v>
      </c>
      <c r="AG135" t="s">
        <v>55</v>
      </c>
      <c r="AH135">
        <v>-202</v>
      </c>
      <c r="AI135">
        <v>4590</v>
      </c>
      <c r="AJ135" t="s">
        <v>49</v>
      </c>
    </row>
    <row r="136" spans="1:36" x14ac:dyDescent="0.3">
      <c r="A136">
        <v>27</v>
      </c>
      <c r="B136" t="s">
        <v>67</v>
      </c>
      <c r="C136" t="s">
        <v>59</v>
      </c>
      <c r="D136" t="s">
        <v>54</v>
      </c>
      <c r="E136" t="s">
        <v>49</v>
      </c>
      <c r="F136">
        <v>769</v>
      </c>
      <c r="G136" t="s">
        <v>55</v>
      </c>
      <c r="H136" t="s">
        <v>49</v>
      </c>
      <c r="I136" t="s">
        <v>52</v>
      </c>
      <c r="J136">
        <v>9</v>
      </c>
      <c r="K136" t="s">
        <v>56</v>
      </c>
      <c r="L136">
        <v>317</v>
      </c>
      <c r="M136">
        <v>2</v>
      </c>
      <c r="N136">
        <v>-1</v>
      </c>
      <c r="O136">
        <v>0</v>
      </c>
      <c r="P136" t="s">
        <v>52</v>
      </c>
      <c r="Q136" t="s">
        <v>49</v>
      </c>
      <c r="X136" s="7"/>
      <c r="Y136" t="s">
        <v>55</v>
      </c>
      <c r="Z136">
        <v>769</v>
      </c>
      <c r="AA136" t="s">
        <v>55</v>
      </c>
      <c r="AB136">
        <v>-247</v>
      </c>
      <c r="AC136">
        <v>1840</v>
      </c>
      <c r="AD136" t="s">
        <v>49</v>
      </c>
      <c r="AE136" t="s">
        <v>49</v>
      </c>
      <c r="AF136">
        <v>769</v>
      </c>
      <c r="AG136" t="s">
        <v>55</v>
      </c>
      <c r="AH136">
        <v>88</v>
      </c>
      <c r="AI136">
        <v>80</v>
      </c>
      <c r="AJ136" t="s">
        <v>49</v>
      </c>
    </row>
    <row r="137" spans="1:36" x14ac:dyDescent="0.3">
      <c r="A137">
        <v>33</v>
      </c>
      <c r="B137" t="s">
        <v>58</v>
      </c>
      <c r="C137" t="s">
        <v>59</v>
      </c>
      <c r="D137" t="s">
        <v>60</v>
      </c>
      <c r="E137" t="s">
        <v>49</v>
      </c>
      <c r="F137">
        <v>0</v>
      </c>
      <c r="G137" t="s">
        <v>49</v>
      </c>
      <c r="H137" t="s">
        <v>49</v>
      </c>
      <c r="I137" t="s">
        <v>50</v>
      </c>
      <c r="J137">
        <v>28</v>
      </c>
      <c r="K137" t="s">
        <v>70</v>
      </c>
      <c r="L137">
        <v>236</v>
      </c>
      <c r="M137">
        <v>10</v>
      </c>
      <c r="N137">
        <v>-1</v>
      </c>
      <c r="O137">
        <v>0</v>
      </c>
      <c r="P137" t="s">
        <v>52</v>
      </c>
      <c r="Q137" t="s">
        <v>49</v>
      </c>
      <c r="X137" s="7"/>
      <c r="Y137" t="s">
        <v>49</v>
      </c>
      <c r="Z137">
        <v>0</v>
      </c>
      <c r="AA137" t="s">
        <v>55</v>
      </c>
      <c r="AB137">
        <v>606</v>
      </c>
      <c r="AC137">
        <v>353</v>
      </c>
      <c r="AD137" t="s">
        <v>49</v>
      </c>
      <c r="AE137" t="s">
        <v>49</v>
      </c>
      <c r="AF137">
        <v>0</v>
      </c>
      <c r="AG137" t="s">
        <v>55</v>
      </c>
      <c r="AH137">
        <v>882</v>
      </c>
      <c r="AI137">
        <v>2104</v>
      </c>
      <c r="AJ137" t="s">
        <v>49</v>
      </c>
    </row>
    <row r="138" spans="1:36" x14ac:dyDescent="0.3">
      <c r="A138">
        <v>29</v>
      </c>
      <c r="B138" t="s">
        <v>69</v>
      </c>
      <c r="C138" t="s">
        <v>59</v>
      </c>
      <c r="D138" t="s">
        <v>54</v>
      </c>
      <c r="E138" t="s">
        <v>49</v>
      </c>
      <c r="F138">
        <v>428</v>
      </c>
      <c r="G138" t="s">
        <v>55</v>
      </c>
      <c r="H138" t="s">
        <v>55</v>
      </c>
      <c r="I138" t="s">
        <v>50</v>
      </c>
      <c r="J138">
        <v>7</v>
      </c>
      <c r="K138" t="s">
        <v>56</v>
      </c>
      <c r="L138">
        <v>54</v>
      </c>
      <c r="M138">
        <v>1</v>
      </c>
      <c r="N138">
        <v>345</v>
      </c>
      <c r="O138">
        <v>2</v>
      </c>
      <c r="P138" t="s">
        <v>57</v>
      </c>
      <c r="Q138" t="s">
        <v>49</v>
      </c>
      <c r="X138" s="7"/>
      <c r="Y138" t="s">
        <v>55</v>
      </c>
      <c r="Z138">
        <v>428</v>
      </c>
      <c r="AA138" t="s">
        <v>55</v>
      </c>
      <c r="AB138">
        <v>0</v>
      </c>
      <c r="AC138">
        <v>205</v>
      </c>
      <c r="AD138" t="s">
        <v>49</v>
      </c>
      <c r="AE138" t="s">
        <v>55</v>
      </c>
      <c r="AF138">
        <v>428</v>
      </c>
      <c r="AG138" t="s">
        <v>55</v>
      </c>
      <c r="AH138">
        <v>671</v>
      </c>
      <c r="AI138">
        <v>499</v>
      </c>
      <c r="AJ138" t="s">
        <v>49</v>
      </c>
    </row>
    <row r="139" spans="1:36" x14ac:dyDescent="0.3">
      <c r="A139">
        <v>34</v>
      </c>
      <c r="B139" t="s">
        <v>58</v>
      </c>
      <c r="C139" t="s">
        <v>59</v>
      </c>
      <c r="D139" t="s">
        <v>60</v>
      </c>
      <c r="E139" t="s">
        <v>49</v>
      </c>
      <c r="F139">
        <v>0</v>
      </c>
      <c r="G139" t="s">
        <v>49</v>
      </c>
      <c r="H139" t="s">
        <v>49</v>
      </c>
      <c r="I139" t="s">
        <v>50</v>
      </c>
      <c r="J139">
        <v>5</v>
      </c>
      <c r="K139" t="s">
        <v>64</v>
      </c>
      <c r="L139">
        <v>71</v>
      </c>
      <c r="M139">
        <v>1</v>
      </c>
      <c r="N139">
        <v>-1</v>
      </c>
      <c r="O139">
        <v>0</v>
      </c>
      <c r="P139" t="s">
        <v>52</v>
      </c>
      <c r="Q139" t="s">
        <v>49</v>
      </c>
      <c r="X139" s="6"/>
      <c r="Y139" t="s">
        <v>49</v>
      </c>
      <c r="Z139">
        <v>0</v>
      </c>
      <c r="AA139" t="s">
        <v>55</v>
      </c>
      <c r="AB139">
        <v>-189</v>
      </c>
      <c r="AC139">
        <v>605</v>
      </c>
      <c r="AD139" t="s">
        <v>49</v>
      </c>
      <c r="AE139" t="s">
        <v>49</v>
      </c>
      <c r="AF139">
        <v>0</v>
      </c>
      <c r="AG139" t="s">
        <v>55</v>
      </c>
      <c r="AH139">
        <v>113</v>
      </c>
      <c r="AI139">
        <v>1269</v>
      </c>
      <c r="AJ139" t="s">
        <v>49</v>
      </c>
    </row>
    <row r="140" spans="1:36" x14ac:dyDescent="0.3">
      <c r="A140">
        <v>52</v>
      </c>
      <c r="B140" t="s">
        <v>58</v>
      </c>
      <c r="C140" t="s">
        <v>47</v>
      </c>
      <c r="D140" t="s">
        <v>60</v>
      </c>
      <c r="E140" t="s">
        <v>49</v>
      </c>
      <c r="F140">
        <v>-970</v>
      </c>
      <c r="G140" t="s">
        <v>55</v>
      </c>
      <c r="H140" t="s">
        <v>49</v>
      </c>
      <c r="I140" t="s">
        <v>50</v>
      </c>
      <c r="J140">
        <v>4</v>
      </c>
      <c r="K140" t="s">
        <v>64</v>
      </c>
      <c r="L140">
        <v>489</v>
      </c>
      <c r="M140">
        <v>1</v>
      </c>
      <c r="N140">
        <v>-1</v>
      </c>
      <c r="O140">
        <v>0</v>
      </c>
      <c r="P140" t="s">
        <v>52</v>
      </c>
      <c r="Q140" t="s">
        <v>55</v>
      </c>
      <c r="X140" s="7"/>
      <c r="Y140" t="s">
        <v>55</v>
      </c>
      <c r="Z140">
        <v>-970</v>
      </c>
      <c r="AA140" t="s">
        <v>55</v>
      </c>
      <c r="AB140">
        <v>484</v>
      </c>
      <c r="AC140">
        <v>559</v>
      </c>
      <c r="AD140" t="s">
        <v>49</v>
      </c>
      <c r="AE140" t="s">
        <v>49</v>
      </c>
      <c r="AF140">
        <v>-970</v>
      </c>
      <c r="AG140" t="s">
        <v>55</v>
      </c>
      <c r="AH140">
        <v>-1680</v>
      </c>
      <c r="AI140">
        <v>310</v>
      </c>
      <c r="AJ140" t="s">
        <v>49</v>
      </c>
    </row>
    <row r="141" spans="1:36" x14ac:dyDescent="0.3">
      <c r="A141">
        <v>60</v>
      </c>
      <c r="B141" t="s">
        <v>58</v>
      </c>
      <c r="C141" t="s">
        <v>47</v>
      </c>
      <c r="D141" t="s">
        <v>52</v>
      </c>
      <c r="E141" t="s">
        <v>49</v>
      </c>
      <c r="F141">
        <v>6313</v>
      </c>
      <c r="G141" t="s">
        <v>49</v>
      </c>
      <c r="H141" t="s">
        <v>49</v>
      </c>
      <c r="I141" t="s">
        <v>52</v>
      </c>
      <c r="J141">
        <v>19</v>
      </c>
      <c r="K141" t="s">
        <v>62</v>
      </c>
      <c r="L141">
        <v>39</v>
      </c>
      <c r="M141">
        <v>2</v>
      </c>
      <c r="N141">
        <v>-1</v>
      </c>
      <c r="O141">
        <v>0</v>
      </c>
      <c r="P141" t="s">
        <v>52</v>
      </c>
      <c r="Q141" t="s">
        <v>49</v>
      </c>
      <c r="X141" s="7"/>
      <c r="Y141" t="s">
        <v>49</v>
      </c>
      <c r="Z141">
        <v>6313</v>
      </c>
      <c r="AA141" t="s">
        <v>55</v>
      </c>
      <c r="AB141">
        <v>395</v>
      </c>
      <c r="AC141">
        <v>2</v>
      </c>
      <c r="AD141" t="s">
        <v>49</v>
      </c>
      <c r="AE141" t="s">
        <v>49</v>
      </c>
      <c r="AF141">
        <v>6313</v>
      </c>
      <c r="AG141" t="s">
        <v>55</v>
      </c>
      <c r="AH141">
        <v>144</v>
      </c>
      <c r="AI141">
        <v>2980</v>
      </c>
      <c r="AJ141" t="s">
        <v>49</v>
      </c>
    </row>
    <row r="142" spans="1:36" x14ac:dyDescent="0.3">
      <c r="A142">
        <v>32</v>
      </c>
      <c r="B142" t="s">
        <v>58</v>
      </c>
      <c r="C142" t="s">
        <v>74</v>
      </c>
      <c r="D142" t="s">
        <v>60</v>
      </c>
      <c r="E142" t="s">
        <v>49</v>
      </c>
      <c r="F142">
        <v>948</v>
      </c>
      <c r="G142" t="s">
        <v>49</v>
      </c>
      <c r="H142" t="s">
        <v>49</v>
      </c>
      <c r="I142" t="s">
        <v>50</v>
      </c>
      <c r="J142">
        <v>12</v>
      </c>
      <c r="K142" t="s">
        <v>70</v>
      </c>
      <c r="L142">
        <v>204</v>
      </c>
      <c r="M142">
        <v>2</v>
      </c>
      <c r="N142">
        <v>-1</v>
      </c>
      <c r="O142">
        <v>0</v>
      </c>
      <c r="P142" t="s">
        <v>52</v>
      </c>
      <c r="Q142" t="s">
        <v>49</v>
      </c>
      <c r="X142" s="7"/>
      <c r="Y142" t="s">
        <v>49</v>
      </c>
      <c r="Z142">
        <v>948</v>
      </c>
      <c r="AA142" t="s">
        <v>55</v>
      </c>
      <c r="AB142">
        <v>3401</v>
      </c>
      <c r="AC142">
        <v>182</v>
      </c>
      <c r="AD142" t="s">
        <v>49</v>
      </c>
      <c r="AE142" t="s">
        <v>49</v>
      </c>
      <c r="AF142">
        <v>948</v>
      </c>
      <c r="AG142" t="s">
        <v>55</v>
      </c>
      <c r="AH142">
        <v>4</v>
      </c>
      <c r="AI142">
        <v>37</v>
      </c>
      <c r="AJ142" t="s">
        <v>49</v>
      </c>
    </row>
    <row r="143" spans="1:36" x14ac:dyDescent="0.3">
      <c r="A143">
        <v>32</v>
      </c>
      <c r="B143" t="s">
        <v>58</v>
      </c>
      <c r="C143" t="s">
        <v>59</v>
      </c>
      <c r="D143" t="s">
        <v>60</v>
      </c>
      <c r="E143" t="s">
        <v>49</v>
      </c>
      <c r="F143">
        <v>0</v>
      </c>
      <c r="G143" t="s">
        <v>55</v>
      </c>
      <c r="H143" t="s">
        <v>49</v>
      </c>
      <c r="I143" t="s">
        <v>50</v>
      </c>
      <c r="J143">
        <v>22</v>
      </c>
      <c r="K143" t="s">
        <v>73</v>
      </c>
      <c r="L143">
        <v>455</v>
      </c>
      <c r="M143">
        <v>2</v>
      </c>
      <c r="N143">
        <v>-1</v>
      </c>
      <c r="O143">
        <v>0</v>
      </c>
      <c r="P143" t="s">
        <v>52</v>
      </c>
      <c r="Q143" t="s">
        <v>49</v>
      </c>
      <c r="X143" s="7"/>
      <c r="Y143" t="s">
        <v>55</v>
      </c>
      <c r="Z143">
        <v>0</v>
      </c>
      <c r="AA143" t="s">
        <v>55</v>
      </c>
      <c r="AB143">
        <v>989</v>
      </c>
      <c r="AC143">
        <v>276</v>
      </c>
      <c r="AD143" t="s">
        <v>49</v>
      </c>
      <c r="AE143" t="s">
        <v>49</v>
      </c>
      <c r="AF143">
        <v>0</v>
      </c>
      <c r="AG143" t="s">
        <v>55</v>
      </c>
      <c r="AH143">
        <v>-255</v>
      </c>
      <c r="AI143">
        <v>1031</v>
      </c>
      <c r="AJ143" t="s">
        <v>49</v>
      </c>
    </row>
    <row r="144" spans="1:36" x14ac:dyDescent="0.3">
      <c r="A144">
        <v>56</v>
      </c>
      <c r="B144" t="s">
        <v>53</v>
      </c>
      <c r="C144" t="s">
        <v>74</v>
      </c>
      <c r="D144" t="s">
        <v>52</v>
      </c>
      <c r="E144" t="s">
        <v>49</v>
      </c>
      <c r="F144">
        <v>1877</v>
      </c>
      <c r="G144" t="s">
        <v>55</v>
      </c>
      <c r="H144" t="s">
        <v>49</v>
      </c>
      <c r="I144" t="s">
        <v>52</v>
      </c>
      <c r="J144">
        <v>30</v>
      </c>
      <c r="K144" t="s">
        <v>56</v>
      </c>
      <c r="L144">
        <v>86</v>
      </c>
      <c r="M144">
        <v>1</v>
      </c>
      <c r="N144">
        <v>-1</v>
      </c>
      <c r="O144">
        <v>0</v>
      </c>
      <c r="P144" t="s">
        <v>52</v>
      </c>
      <c r="Q144" t="s">
        <v>49</v>
      </c>
      <c r="X144" s="7"/>
      <c r="Y144" t="s">
        <v>55</v>
      </c>
      <c r="Z144">
        <v>1877</v>
      </c>
      <c r="AA144" t="s">
        <v>55</v>
      </c>
      <c r="AB144">
        <v>7190</v>
      </c>
      <c r="AC144">
        <v>2971</v>
      </c>
      <c r="AD144" t="s">
        <v>49</v>
      </c>
      <c r="AE144" t="s">
        <v>49</v>
      </c>
      <c r="AF144">
        <v>1877</v>
      </c>
      <c r="AG144" t="s">
        <v>55</v>
      </c>
      <c r="AH144">
        <v>150</v>
      </c>
      <c r="AI144">
        <v>9009</v>
      </c>
      <c r="AJ144" t="s">
        <v>49</v>
      </c>
    </row>
    <row r="145" spans="1:36" x14ac:dyDescent="0.3">
      <c r="A145">
        <v>31</v>
      </c>
      <c r="B145" t="s">
        <v>58</v>
      </c>
      <c r="C145" t="s">
        <v>59</v>
      </c>
      <c r="D145" t="s">
        <v>60</v>
      </c>
      <c r="E145" t="s">
        <v>49</v>
      </c>
      <c r="F145">
        <v>874</v>
      </c>
      <c r="G145" t="s">
        <v>55</v>
      </c>
      <c r="H145" t="s">
        <v>49</v>
      </c>
      <c r="I145" t="s">
        <v>50</v>
      </c>
      <c r="J145">
        <v>18</v>
      </c>
      <c r="K145" t="s">
        <v>75</v>
      </c>
      <c r="L145">
        <v>190</v>
      </c>
      <c r="M145">
        <v>2</v>
      </c>
      <c r="N145">
        <v>-1</v>
      </c>
      <c r="O145">
        <v>0</v>
      </c>
      <c r="P145" t="s">
        <v>52</v>
      </c>
      <c r="Q145" t="s">
        <v>49</v>
      </c>
      <c r="X145" s="7"/>
      <c r="Y145" t="s">
        <v>55</v>
      </c>
      <c r="Z145">
        <v>874</v>
      </c>
      <c r="AA145" t="s">
        <v>55</v>
      </c>
      <c r="AB145">
        <v>209</v>
      </c>
      <c r="AC145">
        <v>1064</v>
      </c>
      <c r="AD145" t="s">
        <v>49</v>
      </c>
      <c r="AE145" t="s">
        <v>49</v>
      </c>
      <c r="AF145">
        <v>874</v>
      </c>
      <c r="AG145" t="s">
        <v>55</v>
      </c>
      <c r="AH145">
        <v>839</v>
      </c>
      <c r="AI145">
        <v>176</v>
      </c>
      <c r="AJ145" t="s">
        <v>49</v>
      </c>
    </row>
    <row r="146" spans="1:36" x14ac:dyDescent="0.3">
      <c r="A146">
        <v>42</v>
      </c>
      <c r="B146" t="s">
        <v>69</v>
      </c>
      <c r="C146" t="s">
        <v>47</v>
      </c>
      <c r="D146" t="s">
        <v>54</v>
      </c>
      <c r="E146" t="s">
        <v>49</v>
      </c>
      <c r="F146">
        <v>323</v>
      </c>
      <c r="G146" t="s">
        <v>55</v>
      </c>
      <c r="H146" t="s">
        <v>55</v>
      </c>
      <c r="I146" t="s">
        <v>52</v>
      </c>
      <c r="J146">
        <v>8</v>
      </c>
      <c r="K146" t="s">
        <v>56</v>
      </c>
      <c r="L146">
        <v>280</v>
      </c>
      <c r="M146">
        <v>2</v>
      </c>
      <c r="N146">
        <v>-1</v>
      </c>
      <c r="O146">
        <v>0</v>
      </c>
      <c r="P146" t="s">
        <v>52</v>
      </c>
      <c r="Q146" t="s">
        <v>49</v>
      </c>
      <c r="X146" s="7"/>
      <c r="Y146" t="s">
        <v>55</v>
      </c>
      <c r="Z146">
        <v>323</v>
      </c>
      <c r="AA146" t="s">
        <v>55</v>
      </c>
      <c r="AB146">
        <v>1516</v>
      </c>
      <c r="AC146">
        <v>1783</v>
      </c>
      <c r="AD146" t="s">
        <v>49</v>
      </c>
      <c r="AE146" t="s">
        <v>55</v>
      </c>
      <c r="AF146">
        <v>323</v>
      </c>
      <c r="AG146" t="s">
        <v>55</v>
      </c>
      <c r="AH146">
        <v>203</v>
      </c>
      <c r="AI146">
        <v>1699</v>
      </c>
      <c r="AJ146" t="s">
        <v>49</v>
      </c>
    </row>
    <row r="147" spans="1:36" x14ac:dyDescent="0.3">
      <c r="A147">
        <v>35</v>
      </c>
      <c r="B147" t="s">
        <v>58</v>
      </c>
      <c r="C147" t="s">
        <v>47</v>
      </c>
      <c r="D147" t="s">
        <v>60</v>
      </c>
      <c r="E147" t="s">
        <v>49</v>
      </c>
      <c r="F147">
        <v>106</v>
      </c>
      <c r="G147" t="s">
        <v>49</v>
      </c>
      <c r="H147" t="s">
        <v>55</v>
      </c>
      <c r="I147" t="s">
        <v>50</v>
      </c>
      <c r="J147">
        <v>11</v>
      </c>
      <c r="K147" t="s">
        <v>70</v>
      </c>
      <c r="L147">
        <v>588</v>
      </c>
      <c r="M147">
        <v>2</v>
      </c>
      <c r="N147">
        <v>-1</v>
      </c>
      <c r="O147">
        <v>0</v>
      </c>
      <c r="P147" t="s">
        <v>52</v>
      </c>
      <c r="Q147" t="s">
        <v>49</v>
      </c>
      <c r="X147" s="7"/>
      <c r="Y147" t="s">
        <v>49</v>
      </c>
      <c r="Z147">
        <v>106</v>
      </c>
      <c r="AA147" t="s">
        <v>55</v>
      </c>
      <c r="AB147">
        <v>872</v>
      </c>
      <c r="AC147">
        <v>-67</v>
      </c>
      <c r="AD147" t="s">
        <v>49</v>
      </c>
      <c r="AE147" t="s">
        <v>55</v>
      </c>
      <c r="AF147">
        <v>106</v>
      </c>
      <c r="AG147" t="s">
        <v>55</v>
      </c>
      <c r="AH147">
        <v>183</v>
      </c>
      <c r="AI147">
        <v>0</v>
      </c>
      <c r="AJ147" t="s">
        <v>49</v>
      </c>
    </row>
    <row r="148" spans="1:36" x14ac:dyDescent="0.3">
      <c r="A148">
        <v>56</v>
      </c>
      <c r="B148" t="s">
        <v>77</v>
      </c>
      <c r="C148" t="s">
        <v>47</v>
      </c>
      <c r="D148" t="s">
        <v>48</v>
      </c>
      <c r="E148" t="s">
        <v>49</v>
      </c>
      <c r="F148">
        <v>1906</v>
      </c>
      <c r="G148" t="s">
        <v>49</v>
      </c>
      <c r="H148" t="s">
        <v>55</v>
      </c>
      <c r="I148" t="s">
        <v>52</v>
      </c>
      <c r="J148">
        <v>19</v>
      </c>
      <c r="K148" t="s">
        <v>62</v>
      </c>
      <c r="L148">
        <v>45</v>
      </c>
      <c r="M148">
        <v>9</v>
      </c>
      <c r="N148">
        <v>-1</v>
      </c>
      <c r="O148">
        <v>0</v>
      </c>
      <c r="P148" t="s">
        <v>52</v>
      </c>
      <c r="Q148" t="s">
        <v>49</v>
      </c>
      <c r="X148" s="7"/>
      <c r="Y148" t="s">
        <v>49</v>
      </c>
      <c r="Z148">
        <v>1906</v>
      </c>
      <c r="AA148" t="s">
        <v>55</v>
      </c>
      <c r="AB148">
        <v>-988</v>
      </c>
      <c r="AC148">
        <v>179</v>
      </c>
      <c r="AD148" t="s">
        <v>49</v>
      </c>
      <c r="AE148" t="s">
        <v>55</v>
      </c>
      <c r="AF148">
        <v>1906</v>
      </c>
      <c r="AG148" t="s">
        <v>55</v>
      </c>
      <c r="AH148">
        <v>0</v>
      </c>
      <c r="AI148">
        <v>6979</v>
      </c>
      <c r="AJ148" t="s">
        <v>49</v>
      </c>
    </row>
    <row r="149" spans="1:36" x14ac:dyDescent="0.3">
      <c r="A149">
        <v>48</v>
      </c>
      <c r="B149" t="s">
        <v>67</v>
      </c>
      <c r="C149" t="s">
        <v>47</v>
      </c>
      <c r="D149" t="s">
        <v>54</v>
      </c>
      <c r="E149" t="s">
        <v>49</v>
      </c>
      <c r="F149">
        <v>1152</v>
      </c>
      <c r="G149" t="s">
        <v>55</v>
      </c>
      <c r="H149" t="s">
        <v>49</v>
      </c>
      <c r="I149" t="s">
        <v>50</v>
      </c>
      <c r="J149">
        <v>21</v>
      </c>
      <c r="K149" t="s">
        <v>73</v>
      </c>
      <c r="L149">
        <v>168</v>
      </c>
      <c r="M149">
        <v>5</v>
      </c>
      <c r="N149">
        <v>-1</v>
      </c>
      <c r="O149">
        <v>0</v>
      </c>
      <c r="P149" t="s">
        <v>52</v>
      </c>
      <c r="Q149" t="s">
        <v>49</v>
      </c>
      <c r="X149" s="7"/>
      <c r="Y149" t="s">
        <v>55</v>
      </c>
      <c r="Z149">
        <v>1152</v>
      </c>
      <c r="AA149" t="s">
        <v>55</v>
      </c>
      <c r="AB149">
        <v>902</v>
      </c>
      <c r="AC149">
        <v>1199</v>
      </c>
      <c r="AD149" t="s">
        <v>49</v>
      </c>
      <c r="AE149" t="s">
        <v>49</v>
      </c>
      <c r="AF149">
        <v>1152</v>
      </c>
      <c r="AG149" t="s">
        <v>55</v>
      </c>
      <c r="AH149">
        <v>9269</v>
      </c>
      <c r="AI149">
        <v>6</v>
      </c>
      <c r="AJ149" t="s">
        <v>49</v>
      </c>
    </row>
    <row r="150" spans="1:36" x14ac:dyDescent="0.3">
      <c r="A150">
        <v>46</v>
      </c>
      <c r="B150" t="s">
        <v>69</v>
      </c>
      <c r="C150" t="s">
        <v>47</v>
      </c>
      <c r="D150" t="s">
        <v>54</v>
      </c>
      <c r="E150" t="s">
        <v>49</v>
      </c>
      <c r="F150">
        <v>179</v>
      </c>
      <c r="G150" t="s">
        <v>55</v>
      </c>
      <c r="H150" t="s">
        <v>49</v>
      </c>
      <c r="I150" t="s">
        <v>50</v>
      </c>
      <c r="J150">
        <v>29</v>
      </c>
      <c r="K150" t="s">
        <v>72</v>
      </c>
      <c r="L150">
        <v>194</v>
      </c>
      <c r="M150">
        <v>4</v>
      </c>
      <c r="N150">
        <v>436</v>
      </c>
      <c r="O150">
        <v>1</v>
      </c>
      <c r="P150" t="s">
        <v>66</v>
      </c>
      <c r="Q150" t="s">
        <v>49</v>
      </c>
      <c r="X150" s="7"/>
      <c r="Y150" t="s">
        <v>55</v>
      </c>
      <c r="Z150">
        <v>179</v>
      </c>
      <c r="AA150" t="s">
        <v>55</v>
      </c>
      <c r="AB150">
        <v>0</v>
      </c>
      <c r="AC150">
        <v>6699</v>
      </c>
      <c r="AD150" t="s">
        <v>49</v>
      </c>
      <c r="AE150" t="s">
        <v>49</v>
      </c>
      <c r="AF150">
        <v>179</v>
      </c>
      <c r="AG150" t="s">
        <v>55</v>
      </c>
      <c r="AH150">
        <v>1206</v>
      </c>
      <c r="AI150">
        <v>-62</v>
      </c>
      <c r="AJ150" t="s">
        <v>49</v>
      </c>
    </row>
    <row r="151" spans="1:36" x14ac:dyDescent="0.3">
      <c r="A151">
        <v>37</v>
      </c>
      <c r="B151" t="s">
        <v>67</v>
      </c>
      <c r="C151" t="s">
        <v>59</v>
      </c>
      <c r="D151" t="s">
        <v>52</v>
      </c>
      <c r="E151" t="s">
        <v>49</v>
      </c>
      <c r="F151">
        <v>391</v>
      </c>
      <c r="G151" t="s">
        <v>55</v>
      </c>
      <c r="H151" t="s">
        <v>49</v>
      </c>
      <c r="I151" t="s">
        <v>52</v>
      </c>
      <c r="J151">
        <v>8</v>
      </c>
      <c r="K151" t="s">
        <v>56</v>
      </c>
      <c r="L151">
        <v>103</v>
      </c>
      <c r="M151">
        <v>3</v>
      </c>
      <c r="N151">
        <v>-1</v>
      </c>
      <c r="O151">
        <v>0</v>
      </c>
      <c r="P151" t="s">
        <v>52</v>
      </c>
      <c r="Q151" t="s">
        <v>49</v>
      </c>
      <c r="X151" s="7"/>
      <c r="Y151" t="s">
        <v>55</v>
      </c>
      <c r="Z151">
        <v>391</v>
      </c>
      <c r="AA151" t="s">
        <v>55</v>
      </c>
      <c r="AB151">
        <v>174</v>
      </c>
      <c r="AC151">
        <v>1760</v>
      </c>
      <c r="AD151" t="s">
        <v>49</v>
      </c>
      <c r="AE151" t="s">
        <v>49</v>
      </c>
      <c r="AF151">
        <v>391</v>
      </c>
      <c r="AG151" t="s">
        <v>55</v>
      </c>
      <c r="AH151">
        <v>882</v>
      </c>
      <c r="AI151">
        <v>1972</v>
      </c>
      <c r="AJ151" t="s">
        <v>49</v>
      </c>
    </row>
    <row r="152" spans="1:36" x14ac:dyDescent="0.3">
      <c r="A152">
        <v>41</v>
      </c>
      <c r="B152" t="s">
        <v>68</v>
      </c>
      <c r="C152" t="s">
        <v>47</v>
      </c>
      <c r="D152" t="s">
        <v>52</v>
      </c>
      <c r="E152" t="s">
        <v>49</v>
      </c>
      <c r="F152">
        <v>89</v>
      </c>
      <c r="G152" t="s">
        <v>55</v>
      </c>
      <c r="H152" t="s">
        <v>49</v>
      </c>
      <c r="I152" t="s">
        <v>52</v>
      </c>
      <c r="J152">
        <v>6</v>
      </c>
      <c r="K152" t="s">
        <v>56</v>
      </c>
      <c r="L152">
        <v>333</v>
      </c>
      <c r="M152">
        <v>2</v>
      </c>
      <c r="N152">
        <v>-1</v>
      </c>
      <c r="O152">
        <v>0</v>
      </c>
      <c r="P152" t="s">
        <v>52</v>
      </c>
      <c r="Q152" t="s">
        <v>49</v>
      </c>
      <c r="X152" s="7"/>
      <c r="Y152" t="s">
        <v>55</v>
      </c>
      <c r="Z152">
        <v>89</v>
      </c>
      <c r="AA152" t="s">
        <v>55</v>
      </c>
      <c r="AB152">
        <v>524</v>
      </c>
      <c r="AC152">
        <v>978</v>
      </c>
      <c r="AD152" t="s">
        <v>49</v>
      </c>
      <c r="AE152" t="s">
        <v>49</v>
      </c>
      <c r="AF152">
        <v>89</v>
      </c>
      <c r="AG152" t="s">
        <v>55</v>
      </c>
      <c r="AH152">
        <v>1354</v>
      </c>
      <c r="AI152">
        <v>899</v>
      </c>
      <c r="AJ152" t="s">
        <v>49</v>
      </c>
    </row>
    <row r="153" spans="1:36" x14ac:dyDescent="0.3">
      <c r="A153">
        <v>36</v>
      </c>
      <c r="B153" t="s">
        <v>58</v>
      </c>
      <c r="C153" t="s">
        <v>59</v>
      </c>
      <c r="D153" t="s">
        <v>60</v>
      </c>
      <c r="E153" t="s">
        <v>49</v>
      </c>
      <c r="F153">
        <v>442</v>
      </c>
      <c r="G153" t="s">
        <v>55</v>
      </c>
      <c r="H153" t="s">
        <v>55</v>
      </c>
      <c r="I153" t="s">
        <v>50</v>
      </c>
      <c r="J153">
        <v>29</v>
      </c>
      <c r="K153" t="s">
        <v>73</v>
      </c>
      <c r="L153">
        <v>102</v>
      </c>
      <c r="M153">
        <v>3</v>
      </c>
      <c r="N153">
        <v>-1</v>
      </c>
      <c r="O153">
        <v>0</v>
      </c>
      <c r="P153" t="s">
        <v>52</v>
      </c>
      <c r="Q153" t="s">
        <v>49</v>
      </c>
      <c r="X153" s="7"/>
      <c r="Y153" t="s">
        <v>55</v>
      </c>
      <c r="Z153">
        <v>442</v>
      </c>
      <c r="AA153" t="s">
        <v>55</v>
      </c>
      <c r="AB153">
        <v>0</v>
      </c>
      <c r="AC153">
        <v>121</v>
      </c>
      <c r="AD153" t="s">
        <v>49</v>
      </c>
      <c r="AE153" t="s">
        <v>55</v>
      </c>
      <c r="AF153">
        <v>442</v>
      </c>
      <c r="AG153" t="s">
        <v>55</v>
      </c>
      <c r="AH153">
        <v>409</v>
      </c>
      <c r="AI153">
        <v>21</v>
      </c>
      <c r="AJ153" t="s">
        <v>49</v>
      </c>
    </row>
    <row r="154" spans="1:36" x14ac:dyDescent="0.3">
      <c r="A154">
        <v>45</v>
      </c>
      <c r="B154" t="s">
        <v>46</v>
      </c>
      <c r="C154" t="s">
        <v>74</v>
      </c>
      <c r="D154" t="s">
        <v>48</v>
      </c>
      <c r="E154" t="s">
        <v>55</v>
      </c>
      <c r="F154">
        <v>-249</v>
      </c>
      <c r="G154" t="s">
        <v>55</v>
      </c>
      <c r="H154" t="s">
        <v>55</v>
      </c>
      <c r="I154" t="s">
        <v>52</v>
      </c>
      <c r="J154">
        <v>1</v>
      </c>
      <c r="K154" t="s">
        <v>73</v>
      </c>
      <c r="L154">
        <v>92</v>
      </c>
      <c r="M154">
        <v>1</v>
      </c>
      <c r="N154">
        <v>-1</v>
      </c>
      <c r="O154">
        <v>0</v>
      </c>
      <c r="P154" t="s">
        <v>52</v>
      </c>
      <c r="Q154" t="s">
        <v>49</v>
      </c>
      <c r="X154" s="7"/>
      <c r="Y154" t="s">
        <v>55</v>
      </c>
      <c r="Z154">
        <v>-249</v>
      </c>
      <c r="AA154" t="s">
        <v>55</v>
      </c>
      <c r="AB154">
        <v>4</v>
      </c>
      <c r="AC154">
        <v>424</v>
      </c>
      <c r="AD154" t="s">
        <v>49</v>
      </c>
      <c r="AE154" t="s">
        <v>55</v>
      </c>
      <c r="AF154">
        <v>-249</v>
      </c>
      <c r="AG154" t="s">
        <v>55</v>
      </c>
      <c r="AH154">
        <v>-139</v>
      </c>
      <c r="AI154">
        <v>23</v>
      </c>
      <c r="AJ154" t="s">
        <v>49</v>
      </c>
    </row>
    <row r="155" spans="1:36" x14ac:dyDescent="0.3">
      <c r="A155">
        <v>55</v>
      </c>
      <c r="B155" t="s">
        <v>68</v>
      </c>
      <c r="C155" t="s">
        <v>47</v>
      </c>
      <c r="D155" t="s">
        <v>54</v>
      </c>
      <c r="E155" t="s">
        <v>49</v>
      </c>
      <c r="F155">
        <v>8104</v>
      </c>
      <c r="G155" t="s">
        <v>49</v>
      </c>
      <c r="H155" t="s">
        <v>49</v>
      </c>
      <c r="I155" t="s">
        <v>50</v>
      </c>
      <c r="J155">
        <v>6</v>
      </c>
      <c r="K155" t="s">
        <v>64</v>
      </c>
      <c r="L155">
        <v>213</v>
      </c>
      <c r="M155">
        <v>2</v>
      </c>
      <c r="N155">
        <v>-1</v>
      </c>
      <c r="O155">
        <v>0</v>
      </c>
      <c r="P155" t="s">
        <v>52</v>
      </c>
      <c r="Q155" t="s">
        <v>49</v>
      </c>
      <c r="X155" s="7"/>
      <c r="Y155" t="s">
        <v>49</v>
      </c>
      <c r="Z155">
        <v>8104</v>
      </c>
      <c r="AA155" t="s">
        <v>55</v>
      </c>
      <c r="AB155">
        <v>37</v>
      </c>
      <c r="AC155">
        <v>447</v>
      </c>
      <c r="AD155" t="s">
        <v>49</v>
      </c>
      <c r="AE155" t="s">
        <v>49</v>
      </c>
      <c r="AF155">
        <v>8104</v>
      </c>
      <c r="AG155" t="s">
        <v>55</v>
      </c>
      <c r="AH155">
        <v>952</v>
      </c>
      <c r="AI155">
        <v>-1206</v>
      </c>
      <c r="AJ155" t="s">
        <v>49</v>
      </c>
    </row>
    <row r="156" spans="1:36" x14ac:dyDescent="0.3">
      <c r="A156">
        <v>39</v>
      </c>
      <c r="B156" t="s">
        <v>67</v>
      </c>
      <c r="C156" t="s">
        <v>47</v>
      </c>
      <c r="D156" t="s">
        <v>54</v>
      </c>
      <c r="E156" t="s">
        <v>49</v>
      </c>
      <c r="F156">
        <v>501</v>
      </c>
      <c r="G156" t="s">
        <v>49</v>
      </c>
      <c r="H156" t="s">
        <v>49</v>
      </c>
      <c r="I156" t="s">
        <v>52</v>
      </c>
      <c r="J156">
        <v>26</v>
      </c>
      <c r="K156" t="s">
        <v>56</v>
      </c>
      <c r="L156">
        <v>289</v>
      </c>
      <c r="M156">
        <v>1</v>
      </c>
      <c r="N156">
        <v>-1</v>
      </c>
      <c r="O156">
        <v>0</v>
      </c>
      <c r="P156" t="s">
        <v>52</v>
      </c>
      <c r="Q156" t="s">
        <v>49</v>
      </c>
      <c r="X156" s="7"/>
      <c r="Y156" t="s">
        <v>49</v>
      </c>
      <c r="Z156">
        <v>501</v>
      </c>
      <c r="AA156" t="s">
        <v>55</v>
      </c>
      <c r="AB156">
        <v>1148</v>
      </c>
      <c r="AC156">
        <v>-195</v>
      </c>
      <c r="AD156" t="s">
        <v>49</v>
      </c>
      <c r="AE156" t="s">
        <v>49</v>
      </c>
      <c r="AF156">
        <v>501</v>
      </c>
      <c r="AG156" t="s">
        <v>55</v>
      </c>
      <c r="AH156">
        <v>6102</v>
      </c>
      <c r="AI156">
        <v>215</v>
      </c>
      <c r="AJ156" t="s">
        <v>49</v>
      </c>
    </row>
    <row r="157" spans="1:36" x14ac:dyDescent="0.3">
      <c r="A157">
        <v>35</v>
      </c>
      <c r="B157" t="s">
        <v>67</v>
      </c>
      <c r="C157" t="s">
        <v>74</v>
      </c>
      <c r="D157" t="s">
        <v>54</v>
      </c>
      <c r="E157" t="s">
        <v>49</v>
      </c>
      <c r="F157">
        <v>308</v>
      </c>
      <c r="G157" t="s">
        <v>49</v>
      </c>
      <c r="H157" t="s">
        <v>49</v>
      </c>
      <c r="I157" t="s">
        <v>50</v>
      </c>
      <c r="J157">
        <v>22</v>
      </c>
      <c r="K157" t="s">
        <v>70</v>
      </c>
      <c r="L157">
        <v>77</v>
      </c>
      <c r="M157">
        <v>2</v>
      </c>
      <c r="N157">
        <v>-1</v>
      </c>
      <c r="O157">
        <v>0</v>
      </c>
      <c r="P157" t="s">
        <v>52</v>
      </c>
      <c r="Q157" t="s">
        <v>49</v>
      </c>
      <c r="X157" s="7"/>
      <c r="Y157" t="s">
        <v>49</v>
      </c>
      <c r="Z157">
        <v>308</v>
      </c>
      <c r="AA157" t="s">
        <v>55</v>
      </c>
      <c r="AB157">
        <v>3561</v>
      </c>
      <c r="AC157">
        <v>1084</v>
      </c>
      <c r="AD157" t="s">
        <v>49</v>
      </c>
      <c r="AE157" t="s">
        <v>49</v>
      </c>
      <c r="AF157">
        <v>308</v>
      </c>
      <c r="AG157" t="s">
        <v>55</v>
      </c>
      <c r="AH157">
        <v>3575</v>
      </c>
      <c r="AI157">
        <v>1372</v>
      </c>
      <c r="AJ157" t="s">
        <v>49</v>
      </c>
    </row>
    <row r="158" spans="1:36" x14ac:dyDescent="0.3">
      <c r="A158">
        <v>55</v>
      </c>
      <c r="B158" t="s">
        <v>69</v>
      </c>
      <c r="C158" t="s">
        <v>47</v>
      </c>
      <c r="D158" t="s">
        <v>54</v>
      </c>
      <c r="E158" t="s">
        <v>49</v>
      </c>
      <c r="F158">
        <v>602</v>
      </c>
      <c r="G158" t="s">
        <v>49</v>
      </c>
      <c r="H158" t="s">
        <v>49</v>
      </c>
      <c r="I158" t="s">
        <v>50</v>
      </c>
      <c r="J158">
        <v>1</v>
      </c>
      <c r="K158" t="s">
        <v>62</v>
      </c>
      <c r="L158">
        <v>324</v>
      </c>
      <c r="M158">
        <v>3</v>
      </c>
      <c r="N158">
        <v>90</v>
      </c>
      <c r="O158">
        <v>2</v>
      </c>
      <c r="P158" t="s">
        <v>79</v>
      </c>
      <c r="Q158" t="s">
        <v>55</v>
      </c>
      <c r="X158" s="7"/>
      <c r="Y158" t="s">
        <v>49</v>
      </c>
      <c r="Z158">
        <v>602</v>
      </c>
      <c r="AA158" t="s">
        <v>55</v>
      </c>
      <c r="AB158">
        <v>2269</v>
      </c>
      <c r="AC158">
        <v>10924</v>
      </c>
      <c r="AD158" t="s">
        <v>49</v>
      </c>
      <c r="AE158" t="s">
        <v>49</v>
      </c>
      <c r="AF158">
        <v>602</v>
      </c>
      <c r="AG158" t="s">
        <v>55</v>
      </c>
      <c r="AH158">
        <v>1790</v>
      </c>
      <c r="AI158">
        <v>1981</v>
      </c>
      <c r="AJ158" t="s">
        <v>49</v>
      </c>
    </row>
    <row r="159" spans="1:36" x14ac:dyDescent="0.3">
      <c r="A159">
        <v>55</v>
      </c>
      <c r="B159" t="s">
        <v>67</v>
      </c>
      <c r="C159" t="s">
        <v>47</v>
      </c>
      <c r="D159" t="s">
        <v>54</v>
      </c>
      <c r="E159" t="s">
        <v>49</v>
      </c>
      <c r="F159">
        <v>273</v>
      </c>
      <c r="G159" t="s">
        <v>55</v>
      </c>
      <c r="H159" t="s">
        <v>49</v>
      </c>
      <c r="I159" t="s">
        <v>50</v>
      </c>
      <c r="J159">
        <v>29</v>
      </c>
      <c r="K159" t="s">
        <v>72</v>
      </c>
      <c r="L159">
        <v>84</v>
      </c>
      <c r="M159">
        <v>3</v>
      </c>
      <c r="N159">
        <v>183</v>
      </c>
      <c r="O159">
        <v>3</v>
      </c>
      <c r="P159" t="s">
        <v>57</v>
      </c>
      <c r="Q159" t="s">
        <v>49</v>
      </c>
      <c r="X159" s="7"/>
      <c r="Y159" t="s">
        <v>55</v>
      </c>
      <c r="Z159">
        <v>273</v>
      </c>
      <c r="AA159" t="s">
        <v>55</v>
      </c>
      <c r="AB159">
        <v>1060</v>
      </c>
      <c r="AC159">
        <v>478</v>
      </c>
      <c r="AD159" t="s">
        <v>49</v>
      </c>
      <c r="AE159" t="s">
        <v>49</v>
      </c>
      <c r="AF159">
        <v>273</v>
      </c>
      <c r="AG159" t="s">
        <v>55</v>
      </c>
      <c r="AH159">
        <v>979</v>
      </c>
      <c r="AI159">
        <v>9216</v>
      </c>
      <c r="AJ159" t="s">
        <v>49</v>
      </c>
    </row>
    <row r="160" spans="1:36" x14ac:dyDescent="0.3">
      <c r="A160">
        <v>27</v>
      </c>
      <c r="B160" t="s">
        <v>65</v>
      </c>
      <c r="C160" t="s">
        <v>59</v>
      </c>
      <c r="D160" t="s">
        <v>54</v>
      </c>
      <c r="E160" t="s">
        <v>49</v>
      </c>
      <c r="F160">
        <v>50</v>
      </c>
      <c r="G160" t="s">
        <v>49</v>
      </c>
      <c r="H160" t="s">
        <v>49</v>
      </c>
      <c r="I160" t="s">
        <v>50</v>
      </c>
      <c r="J160">
        <v>29</v>
      </c>
      <c r="K160" t="s">
        <v>72</v>
      </c>
      <c r="L160">
        <v>168</v>
      </c>
      <c r="M160">
        <v>1</v>
      </c>
      <c r="N160">
        <v>-1</v>
      </c>
      <c r="O160">
        <v>0</v>
      </c>
      <c r="P160" t="s">
        <v>52</v>
      </c>
      <c r="Q160" t="s">
        <v>49</v>
      </c>
      <c r="X160" s="7"/>
      <c r="Y160" t="s">
        <v>49</v>
      </c>
      <c r="Z160">
        <v>50</v>
      </c>
      <c r="AA160" t="s">
        <v>55</v>
      </c>
      <c r="AB160">
        <v>-220</v>
      </c>
      <c r="AC160">
        <v>0</v>
      </c>
      <c r="AD160" t="s">
        <v>49</v>
      </c>
      <c r="AE160" t="s">
        <v>49</v>
      </c>
      <c r="AF160">
        <v>50</v>
      </c>
      <c r="AG160" t="s">
        <v>55</v>
      </c>
      <c r="AH160">
        <v>196</v>
      </c>
      <c r="AI160">
        <v>39</v>
      </c>
      <c r="AJ160" t="s">
        <v>49</v>
      </c>
    </row>
    <row r="161" spans="1:36" x14ac:dyDescent="0.3">
      <c r="A161">
        <v>34</v>
      </c>
      <c r="B161" t="s">
        <v>67</v>
      </c>
      <c r="C161" t="s">
        <v>47</v>
      </c>
      <c r="D161" t="s">
        <v>54</v>
      </c>
      <c r="E161" t="s">
        <v>49</v>
      </c>
      <c r="F161">
        <v>1641</v>
      </c>
      <c r="G161" t="s">
        <v>55</v>
      </c>
      <c r="H161" t="s">
        <v>49</v>
      </c>
      <c r="I161" t="s">
        <v>50</v>
      </c>
      <c r="J161">
        <v>17</v>
      </c>
      <c r="K161" t="s">
        <v>61</v>
      </c>
      <c r="L161">
        <v>380</v>
      </c>
      <c r="M161">
        <v>1</v>
      </c>
      <c r="N161">
        <v>-1</v>
      </c>
      <c r="O161">
        <v>0</v>
      </c>
      <c r="P161" t="s">
        <v>52</v>
      </c>
      <c r="Q161" t="s">
        <v>49</v>
      </c>
      <c r="X161" s="7"/>
      <c r="Y161" t="s">
        <v>55</v>
      </c>
      <c r="Z161">
        <v>1641</v>
      </c>
      <c r="AA161" t="s">
        <v>55</v>
      </c>
      <c r="AB161">
        <v>49</v>
      </c>
      <c r="AC161">
        <v>1602</v>
      </c>
      <c r="AD161" t="s">
        <v>49</v>
      </c>
      <c r="AE161" t="s">
        <v>49</v>
      </c>
      <c r="AF161">
        <v>1641</v>
      </c>
      <c r="AG161" t="s">
        <v>55</v>
      </c>
      <c r="AH161">
        <v>2347</v>
      </c>
      <c r="AI161">
        <v>5563</v>
      </c>
      <c r="AJ161" t="s">
        <v>49</v>
      </c>
    </row>
    <row r="162" spans="1:36" x14ac:dyDescent="0.3">
      <c r="A162">
        <v>34</v>
      </c>
      <c r="B162" t="s">
        <v>63</v>
      </c>
      <c r="C162" t="s">
        <v>47</v>
      </c>
      <c r="D162" t="s">
        <v>60</v>
      </c>
      <c r="E162" t="s">
        <v>49</v>
      </c>
      <c r="F162">
        <v>20</v>
      </c>
      <c r="G162" t="s">
        <v>49</v>
      </c>
      <c r="H162" t="s">
        <v>49</v>
      </c>
      <c r="I162" t="s">
        <v>52</v>
      </c>
      <c r="J162">
        <v>4</v>
      </c>
      <c r="K162" t="s">
        <v>51</v>
      </c>
      <c r="L162">
        <v>10</v>
      </c>
      <c r="M162">
        <v>1</v>
      </c>
      <c r="N162">
        <v>-1</v>
      </c>
      <c r="O162">
        <v>0</v>
      </c>
      <c r="P162" t="s">
        <v>52</v>
      </c>
      <c r="Q162" t="s">
        <v>49</v>
      </c>
      <c r="X162" s="7"/>
      <c r="Y162" t="s">
        <v>49</v>
      </c>
      <c r="Z162">
        <v>20</v>
      </c>
      <c r="AA162" t="s">
        <v>55</v>
      </c>
      <c r="AB162">
        <v>4108</v>
      </c>
      <c r="AC162">
        <v>2587</v>
      </c>
      <c r="AD162" t="s">
        <v>49</v>
      </c>
      <c r="AE162" t="s">
        <v>49</v>
      </c>
      <c r="AF162">
        <v>20</v>
      </c>
      <c r="AG162" t="s">
        <v>55</v>
      </c>
      <c r="AH162">
        <v>6411</v>
      </c>
      <c r="AI162">
        <v>782</v>
      </c>
      <c r="AJ162" t="s">
        <v>49</v>
      </c>
    </row>
    <row r="163" spans="1:36" x14ac:dyDescent="0.3">
      <c r="A163">
        <v>25</v>
      </c>
      <c r="B163" t="s">
        <v>69</v>
      </c>
      <c r="C163" t="s">
        <v>59</v>
      </c>
      <c r="D163" t="s">
        <v>54</v>
      </c>
      <c r="E163" t="s">
        <v>49</v>
      </c>
      <c r="F163">
        <v>4590</v>
      </c>
      <c r="G163" t="s">
        <v>55</v>
      </c>
      <c r="H163" t="s">
        <v>49</v>
      </c>
      <c r="I163" t="s">
        <v>52</v>
      </c>
      <c r="J163">
        <v>28</v>
      </c>
      <c r="K163" t="s">
        <v>56</v>
      </c>
      <c r="L163">
        <v>199</v>
      </c>
      <c r="M163">
        <v>2</v>
      </c>
      <c r="N163">
        <v>-1</v>
      </c>
      <c r="O163">
        <v>0</v>
      </c>
      <c r="P163" t="s">
        <v>52</v>
      </c>
      <c r="Q163" t="s">
        <v>49</v>
      </c>
      <c r="X163" s="7"/>
      <c r="Y163" t="s">
        <v>55</v>
      </c>
      <c r="Z163">
        <v>4590</v>
      </c>
      <c r="AA163" t="s">
        <v>55</v>
      </c>
      <c r="AB163">
        <v>480</v>
      </c>
      <c r="AC163">
        <v>278</v>
      </c>
      <c r="AD163" t="s">
        <v>49</v>
      </c>
      <c r="AE163" t="s">
        <v>49</v>
      </c>
      <c r="AF163">
        <v>4590</v>
      </c>
      <c r="AG163" t="s">
        <v>55</v>
      </c>
      <c r="AH163">
        <v>543</v>
      </c>
      <c r="AI163">
        <v>3771</v>
      </c>
      <c r="AJ163" t="s">
        <v>49</v>
      </c>
    </row>
    <row r="164" spans="1:36" x14ac:dyDescent="0.3">
      <c r="A164">
        <v>41</v>
      </c>
      <c r="B164" t="s">
        <v>69</v>
      </c>
      <c r="C164" t="s">
        <v>59</v>
      </c>
      <c r="D164" t="s">
        <v>54</v>
      </c>
      <c r="E164" t="s">
        <v>49</v>
      </c>
      <c r="F164">
        <v>-256</v>
      </c>
      <c r="G164" t="s">
        <v>49</v>
      </c>
      <c r="H164" t="s">
        <v>55</v>
      </c>
      <c r="I164" t="s">
        <v>52</v>
      </c>
      <c r="J164">
        <v>9</v>
      </c>
      <c r="K164" t="s">
        <v>56</v>
      </c>
      <c r="L164">
        <v>35</v>
      </c>
      <c r="M164">
        <v>3</v>
      </c>
      <c r="N164">
        <v>-1</v>
      </c>
      <c r="O164">
        <v>0</v>
      </c>
      <c r="P164" t="s">
        <v>52</v>
      </c>
      <c r="Q164" t="s">
        <v>49</v>
      </c>
      <c r="X164" s="7"/>
      <c r="Y164" t="s">
        <v>49</v>
      </c>
      <c r="Z164">
        <v>-256</v>
      </c>
      <c r="AA164" t="s">
        <v>55</v>
      </c>
      <c r="AB164">
        <v>0</v>
      </c>
      <c r="AC164">
        <v>4</v>
      </c>
      <c r="AD164" t="s">
        <v>49</v>
      </c>
      <c r="AE164" t="s">
        <v>55</v>
      </c>
      <c r="AF164">
        <v>-256</v>
      </c>
      <c r="AG164" t="s">
        <v>55</v>
      </c>
      <c r="AH164">
        <v>604</v>
      </c>
      <c r="AI164">
        <v>992</v>
      </c>
      <c r="AJ164" t="s">
        <v>49</v>
      </c>
    </row>
    <row r="165" spans="1:36" x14ac:dyDescent="0.3">
      <c r="A165">
        <v>43</v>
      </c>
      <c r="B165" t="s">
        <v>53</v>
      </c>
      <c r="C165" t="s">
        <v>47</v>
      </c>
      <c r="D165" t="s">
        <v>54</v>
      </c>
      <c r="E165" t="s">
        <v>49</v>
      </c>
      <c r="F165">
        <v>978</v>
      </c>
      <c r="G165" t="s">
        <v>55</v>
      </c>
      <c r="H165" t="s">
        <v>55</v>
      </c>
      <c r="I165" t="s">
        <v>52</v>
      </c>
      <c r="J165">
        <v>26</v>
      </c>
      <c r="K165" t="s">
        <v>56</v>
      </c>
      <c r="L165">
        <v>82</v>
      </c>
      <c r="M165">
        <v>2</v>
      </c>
      <c r="N165">
        <v>-1</v>
      </c>
      <c r="O165">
        <v>0</v>
      </c>
      <c r="P165" t="s">
        <v>52</v>
      </c>
      <c r="Q165" t="s">
        <v>49</v>
      </c>
      <c r="X165" s="7"/>
      <c r="Y165" t="s">
        <v>55</v>
      </c>
      <c r="Z165">
        <v>978</v>
      </c>
      <c r="AA165" t="s">
        <v>55</v>
      </c>
      <c r="AB165">
        <v>-701</v>
      </c>
      <c r="AC165">
        <v>3196</v>
      </c>
      <c r="AD165" t="s">
        <v>49</v>
      </c>
      <c r="AE165" t="s">
        <v>55</v>
      </c>
      <c r="AF165">
        <v>978</v>
      </c>
      <c r="AG165" t="s">
        <v>55</v>
      </c>
      <c r="AH165">
        <v>673</v>
      </c>
      <c r="AI165">
        <v>1526</v>
      </c>
      <c r="AJ165" t="s">
        <v>49</v>
      </c>
    </row>
    <row r="166" spans="1:36" x14ac:dyDescent="0.3">
      <c r="A166">
        <v>28</v>
      </c>
      <c r="B166" t="s">
        <v>58</v>
      </c>
      <c r="C166" t="s">
        <v>59</v>
      </c>
      <c r="D166" t="s">
        <v>60</v>
      </c>
      <c r="E166" t="s">
        <v>49</v>
      </c>
      <c r="F166">
        <v>80</v>
      </c>
      <c r="G166" t="s">
        <v>49</v>
      </c>
      <c r="H166" t="s">
        <v>49</v>
      </c>
      <c r="I166" t="s">
        <v>50</v>
      </c>
      <c r="J166">
        <v>20</v>
      </c>
      <c r="K166" t="s">
        <v>51</v>
      </c>
      <c r="L166">
        <v>676</v>
      </c>
      <c r="M166">
        <v>2</v>
      </c>
      <c r="N166">
        <v>146</v>
      </c>
      <c r="O166">
        <v>2</v>
      </c>
      <c r="P166" t="s">
        <v>57</v>
      </c>
      <c r="Q166" t="s">
        <v>55</v>
      </c>
      <c r="X166" s="7"/>
      <c r="Y166" t="s">
        <v>49</v>
      </c>
      <c r="Z166">
        <v>80</v>
      </c>
      <c r="AA166" t="s">
        <v>55</v>
      </c>
      <c r="AB166">
        <v>-311</v>
      </c>
      <c r="AC166">
        <v>4099</v>
      </c>
      <c r="AD166" t="s">
        <v>49</v>
      </c>
      <c r="AE166" t="s">
        <v>49</v>
      </c>
      <c r="AF166">
        <v>80</v>
      </c>
      <c r="AG166" t="s">
        <v>55</v>
      </c>
      <c r="AH166">
        <v>209</v>
      </c>
      <c r="AI166">
        <v>2658</v>
      </c>
      <c r="AJ166" t="s">
        <v>49</v>
      </c>
    </row>
    <row r="167" spans="1:36" x14ac:dyDescent="0.3">
      <c r="A167">
        <v>31</v>
      </c>
      <c r="B167" t="s">
        <v>69</v>
      </c>
      <c r="C167" t="s">
        <v>59</v>
      </c>
      <c r="D167" t="s">
        <v>54</v>
      </c>
      <c r="E167" t="s">
        <v>49</v>
      </c>
      <c r="F167">
        <v>2104</v>
      </c>
      <c r="G167" t="s">
        <v>55</v>
      </c>
      <c r="H167" t="s">
        <v>49</v>
      </c>
      <c r="I167" t="s">
        <v>52</v>
      </c>
      <c r="J167">
        <v>3</v>
      </c>
      <c r="K167" t="s">
        <v>62</v>
      </c>
      <c r="L167">
        <v>455</v>
      </c>
      <c r="M167">
        <v>1</v>
      </c>
      <c r="N167">
        <v>-1</v>
      </c>
      <c r="O167">
        <v>0</v>
      </c>
      <c r="P167" t="s">
        <v>52</v>
      </c>
      <c r="Q167" t="s">
        <v>49</v>
      </c>
      <c r="X167" s="7"/>
      <c r="Y167" t="s">
        <v>55</v>
      </c>
      <c r="Z167">
        <v>2104</v>
      </c>
      <c r="AA167" t="s">
        <v>55</v>
      </c>
      <c r="AB167">
        <v>593</v>
      </c>
      <c r="AC167">
        <v>339</v>
      </c>
      <c r="AD167" t="s">
        <v>49</v>
      </c>
      <c r="AE167" t="s">
        <v>49</v>
      </c>
      <c r="AF167">
        <v>2104</v>
      </c>
      <c r="AG167" t="s">
        <v>55</v>
      </c>
      <c r="AH167">
        <v>204</v>
      </c>
      <c r="AI167">
        <v>1315</v>
      </c>
      <c r="AJ167" t="s">
        <v>49</v>
      </c>
    </row>
    <row r="168" spans="1:36" x14ac:dyDescent="0.3">
      <c r="A168">
        <v>78</v>
      </c>
      <c r="B168" t="s">
        <v>76</v>
      </c>
      <c r="C168" t="s">
        <v>47</v>
      </c>
      <c r="D168" t="s">
        <v>54</v>
      </c>
      <c r="E168" t="s">
        <v>49</v>
      </c>
      <c r="F168">
        <v>499</v>
      </c>
      <c r="G168" t="s">
        <v>49</v>
      </c>
      <c r="H168" t="s">
        <v>49</v>
      </c>
      <c r="I168" t="s">
        <v>78</v>
      </c>
      <c r="J168">
        <v>16</v>
      </c>
      <c r="K168" t="s">
        <v>81</v>
      </c>
      <c r="L168">
        <v>80</v>
      </c>
      <c r="M168">
        <v>4</v>
      </c>
      <c r="N168">
        <v>-1</v>
      </c>
      <c r="O168">
        <v>0</v>
      </c>
      <c r="P168" t="s">
        <v>52</v>
      </c>
      <c r="Q168" t="s">
        <v>49</v>
      </c>
      <c r="X168" s="7"/>
      <c r="Y168" t="s">
        <v>49</v>
      </c>
      <c r="Z168">
        <v>499</v>
      </c>
      <c r="AA168" t="s">
        <v>55</v>
      </c>
      <c r="AB168">
        <v>759</v>
      </c>
      <c r="AC168">
        <v>5450</v>
      </c>
      <c r="AD168" t="s">
        <v>49</v>
      </c>
      <c r="AE168" t="s">
        <v>49</v>
      </c>
      <c r="AF168">
        <v>499</v>
      </c>
      <c r="AG168" t="s">
        <v>55</v>
      </c>
      <c r="AH168">
        <v>5346</v>
      </c>
      <c r="AI168">
        <v>455</v>
      </c>
      <c r="AJ168" t="s">
        <v>49</v>
      </c>
    </row>
    <row r="169" spans="1:36" x14ac:dyDescent="0.3">
      <c r="A169">
        <v>45</v>
      </c>
      <c r="B169" t="s">
        <v>63</v>
      </c>
      <c r="C169" t="s">
        <v>74</v>
      </c>
      <c r="D169" t="s">
        <v>54</v>
      </c>
      <c r="E169" t="s">
        <v>49</v>
      </c>
      <c r="F169">
        <v>1269</v>
      </c>
      <c r="G169" t="s">
        <v>55</v>
      </c>
      <c r="H169" t="s">
        <v>49</v>
      </c>
      <c r="I169" t="s">
        <v>50</v>
      </c>
      <c r="J169">
        <v>29</v>
      </c>
      <c r="K169" t="s">
        <v>72</v>
      </c>
      <c r="L169">
        <v>549</v>
      </c>
      <c r="M169">
        <v>2</v>
      </c>
      <c r="N169">
        <v>-1</v>
      </c>
      <c r="O169">
        <v>0</v>
      </c>
      <c r="P169" t="s">
        <v>52</v>
      </c>
      <c r="Q169" t="s">
        <v>49</v>
      </c>
      <c r="X169" s="7"/>
      <c r="Y169" t="s">
        <v>55</v>
      </c>
      <c r="Z169">
        <v>1269</v>
      </c>
      <c r="AA169" t="s">
        <v>55</v>
      </c>
      <c r="AB169">
        <v>345</v>
      </c>
      <c r="AC169">
        <v>780</v>
      </c>
      <c r="AD169" t="s">
        <v>49</v>
      </c>
      <c r="AE169" t="s">
        <v>49</v>
      </c>
      <c r="AF169">
        <v>1269</v>
      </c>
      <c r="AG169" t="s">
        <v>55</v>
      </c>
      <c r="AH169">
        <v>0</v>
      </c>
      <c r="AI169">
        <v>0</v>
      </c>
      <c r="AJ169" t="s">
        <v>49</v>
      </c>
    </row>
    <row r="170" spans="1:36" x14ac:dyDescent="0.3">
      <c r="A170">
        <v>48</v>
      </c>
      <c r="B170" t="s">
        <v>67</v>
      </c>
      <c r="C170" t="s">
        <v>47</v>
      </c>
      <c r="D170" t="s">
        <v>60</v>
      </c>
      <c r="E170" t="s">
        <v>49</v>
      </c>
      <c r="F170">
        <v>310</v>
      </c>
      <c r="G170" t="s">
        <v>49</v>
      </c>
      <c r="H170" t="s">
        <v>49</v>
      </c>
      <c r="I170" t="s">
        <v>52</v>
      </c>
      <c r="J170">
        <v>6</v>
      </c>
      <c r="K170" t="s">
        <v>56</v>
      </c>
      <c r="L170">
        <v>135</v>
      </c>
      <c r="M170">
        <v>1</v>
      </c>
      <c r="N170">
        <v>-1</v>
      </c>
      <c r="O170">
        <v>0</v>
      </c>
      <c r="P170" t="s">
        <v>52</v>
      </c>
      <c r="Q170" t="s">
        <v>49</v>
      </c>
      <c r="X170" s="7"/>
      <c r="Y170" t="s">
        <v>49</v>
      </c>
      <c r="Z170">
        <v>310</v>
      </c>
      <c r="AA170" t="s">
        <v>55</v>
      </c>
      <c r="AB170">
        <v>1287</v>
      </c>
      <c r="AC170">
        <v>11262</v>
      </c>
      <c r="AD170" t="s">
        <v>49</v>
      </c>
      <c r="AE170" t="s">
        <v>49</v>
      </c>
      <c r="AF170">
        <v>310</v>
      </c>
      <c r="AG170" t="s">
        <v>55</v>
      </c>
      <c r="AH170">
        <v>176</v>
      </c>
      <c r="AI170">
        <v>1599</v>
      </c>
      <c r="AJ170" t="s">
        <v>49</v>
      </c>
    </row>
    <row r="171" spans="1:36" x14ac:dyDescent="0.3">
      <c r="A171">
        <v>32</v>
      </c>
      <c r="B171" t="s">
        <v>63</v>
      </c>
      <c r="C171" t="s">
        <v>59</v>
      </c>
      <c r="D171" t="s">
        <v>54</v>
      </c>
      <c r="E171" t="s">
        <v>49</v>
      </c>
      <c r="F171">
        <v>1143</v>
      </c>
      <c r="G171" t="s">
        <v>55</v>
      </c>
      <c r="H171" t="s">
        <v>55</v>
      </c>
      <c r="I171" t="s">
        <v>50</v>
      </c>
      <c r="J171">
        <v>10</v>
      </c>
      <c r="K171" t="s">
        <v>73</v>
      </c>
      <c r="L171">
        <v>412</v>
      </c>
      <c r="M171">
        <v>1</v>
      </c>
      <c r="N171">
        <v>-1</v>
      </c>
      <c r="O171">
        <v>0</v>
      </c>
      <c r="P171" t="s">
        <v>52</v>
      </c>
      <c r="Q171" t="s">
        <v>49</v>
      </c>
      <c r="X171" s="7"/>
      <c r="Y171" t="s">
        <v>55</v>
      </c>
      <c r="Z171">
        <v>1143</v>
      </c>
      <c r="AA171" t="s">
        <v>55</v>
      </c>
      <c r="AB171">
        <v>687</v>
      </c>
      <c r="AC171">
        <v>497</v>
      </c>
      <c r="AD171" t="s">
        <v>49</v>
      </c>
      <c r="AE171" t="s">
        <v>55</v>
      </c>
      <c r="AF171">
        <v>1143</v>
      </c>
      <c r="AG171" t="s">
        <v>55</v>
      </c>
      <c r="AH171">
        <v>2903</v>
      </c>
      <c r="AI171">
        <v>-196</v>
      </c>
      <c r="AJ171" t="s">
        <v>49</v>
      </c>
    </row>
    <row r="172" spans="1:36" x14ac:dyDescent="0.3">
      <c r="A172">
        <v>42</v>
      </c>
      <c r="B172" t="s">
        <v>67</v>
      </c>
      <c r="C172" t="s">
        <v>47</v>
      </c>
      <c r="D172" t="s">
        <v>54</v>
      </c>
      <c r="E172" t="s">
        <v>49</v>
      </c>
      <c r="F172">
        <v>2980</v>
      </c>
      <c r="G172" t="s">
        <v>49</v>
      </c>
      <c r="H172" t="s">
        <v>49</v>
      </c>
      <c r="I172" t="s">
        <v>52</v>
      </c>
      <c r="J172">
        <v>20</v>
      </c>
      <c r="K172" t="s">
        <v>62</v>
      </c>
      <c r="L172">
        <v>101</v>
      </c>
      <c r="M172">
        <v>3</v>
      </c>
      <c r="N172">
        <v>-1</v>
      </c>
      <c r="O172">
        <v>0</v>
      </c>
      <c r="P172" t="s">
        <v>52</v>
      </c>
      <c r="Q172" t="s">
        <v>49</v>
      </c>
      <c r="X172" s="7"/>
      <c r="Y172" t="s">
        <v>49</v>
      </c>
      <c r="Z172">
        <v>2980</v>
      </c>
      <c r="AA172" t="s">
        <v>55</v>
      </c>
      <c r="AB172">
        <v>1147</v>
      </c>
      <c r="AC172">
        <v>55</v>
      </c>
      <c r="AD172" t="s">
        <v>49</v>
      </c>
      <c r="AE172" t="s">
        <v>49</v>
      </c>
      <c r="AF172">
        <v>2980</v>
      </c>
      <c r="AG172" t="s">
        <v>55</v>
      </c>
      <c r="AH172">
        <v>-568</v>
      </c>
      <c r="AI172">
        <v>1333</v>
      </c>
      <c r="AJ172" t="s">
        <v>49</v>
      </c>
    </row>
    <row r="173" spans="1:36" x14ac:dyDescent="0.3">
      <c r="A173">
        <v>37</v>
      </c>
      <c r="B173" t="s">
        <v>58</v>
      </c>
      <c r="C173" t="s">
        <v>59</v>
      </c>
      <c r="D173" t="s">
        <v>60</v>
      </c>
      <c r="E173" t="s">
        <v>49</v>
      </c>
      <c r="F173">
        <v>37</v>
      </c>
      <c r="G173" t="s">
        <v>49</v>
      </c>
      <c r="H173" t="s">
        <v>49</v>
      </c>
      <c r="I173" t="s">
        <v>50</v>
      </c>
      <c r="J173">
        <v>28</v>
      </c>
      <c r="K173" t="s">
        <v>72</v>
      </c>
      <c r="L173">
        <v>253</v>
      </c>
      <c r="M173">
        <v>2</v>
      </c>
      <c r="N173">
        <v>-1</v>
      </c>
      <c r="O173">
        <v>0</v>
      </c>
      <c r="P173" t="s">
        <v>52</v>
      </c>
      <c r="Q173" t="s">
        <v>49</v>
      </c>
      <c r="X173" s="7"/>
      <c r="Y173" t="s">
        <v>49</v>
      </c>
      <c r="Z173">
        <v>37</v>
      </c>
      <c r="AA173" t="s">
        <v>55</v>
      </c>
      <c r="AB173">
        <v>4286</v>
      </c>
      <c r="AC173">
        <v>-140</v>
      </c>
      <c r="AD173" t="s">
        <v>49</v>
      </c>
      <c r="AE173" t="s">
        <v>49</v>
      </c>
      <c r="AF173">
        <v>37</v>
      </c>
      <c r="AG173" t="s">
        <v>55</v>
      </c>
      <c r="AH173">
        <v>14</v>
      </c>
      <c r="AI173">
        <v>9149</v>
      </c>
      <c r="AJ173" t="s">
        <v>49</v>
      </c>
    </row>
    <row r="174" spans="1:36" x14ac:dyDescent="0.3">
      <c r="A174">
        <v>40</v>
      </c>
      <c r="B174" t="s">
        <v>69</v>
      </c>
      <c r="C174" t="s">
        <v>59</v>
      </c>
      <c r="D174" t="s">
        <v>54</v>
      </c>
      <c r="E174" t="s">
        <v>49</v>
      </c>
      <c r="F174">
        <v>462</v>
      </c>
      <c r="G174" t="s">
        <v>55</v>
      </c>
      <c r="H174" t="s">
        <v>55</v>
      </c>
      <c r="I174" t="s">
        <v>50</v>
      </c>
      <c r="J174">
        <v>6</v>
      </c>
      <c r="K174" t="s">
        <v>61</v>
      </c>
      <c r="L174">
        <v>272</v>
      </c>
      <c r="M174">
        <v>1</v>
      </c>
      <c r="N174">
        <v>335</v>
      </c>
      <c r="O174">
        <v>4</v>
      </c>
      <c r="P174" t="s">
        <v>66</v>
      </c>
      <c r="Q174" t="s">
        <v>49</v>
      </c>
      <c r="X174" s="7"/>
      <c r="Y174" t="s">
        <v>55</v>
      </c>
      <c r="Z174">
        <v>462</v>
      </c>
      <c r="AA174" t="s">
        <v>55</v>
      </c>
      <c r="AB174">
        <v>8545</v>
      </c>
      <c r="AC174">
        <v>9676</v>
      </c>
      <c r="AD174" t="s">
        <v>49</v>
      </c>
      <c r="AE174" t="s">
        <v>55</v>
      </c>
      <c r="AF174">
        <v>462</v>
      </c>
      <c r="AG174" t="s">
        <v>55</v>
      </c>
      <c r="AH174">
        <v>7108</v>
      </c>
      <c r="AI174">
        <v>-350</v>
      </c>
      <c r="AJ174" t="s">
        <v>49</v>
      </c>
    </row>
    <row r="175" spans="1:36" x14ac:dyDescent="0.3">
      <c r="A175">
        <v>32</v>
      </c>
      <c r="B175" t="s">
        <v>69</v>
      </c>
      <c r="C175" t="s">
        <v>47</v>
      </c>
      <c r="D175" t="s">
        <v>54</v>
      </c>
      <c r="E175" t="s">
        <v>49</v>
      </c>
      <c r="F175">
        <v>1031</v>
      </c>
      <c r="G175" t="s">
        <v>55</v>
      </c>
      <c r="H175" t="s">
        <v>49</v>
      </c>
      <c r="I175" t="s">
        <v>50</v>
      </c>
      <c r="J175">
        <v>17</v>
      </c>
      <c r="K175" t="s">
        <v>73</v>
      </c>
      <c r="L175">
        <v>84</v>
      </c>
      <c r="M175">
        <v>1</v>
      </c>
      <c r="N175">
        <v>-1</v>
      </c>
      <c r="O175">
        <v>0</v>
      </c>
      <c r="P175" t="s">
        <v>52</v>
      </c>
      <c r="Q175" t="s">
        <v>49</v>
      </c>
      <c r="X175" s="7"/>
      <c r="Y175" t="s">
        <v>55</v>
      </c>
      <c r="Z175">
        <v>1031</v>
      </c>
      <c r="AA175" t="s">
        <v>55</v>
      </c>
      <c r="AB175">
        <v>2</v>
      </c>
      <c r="AC175">
        <v>61</v>
      </c>
      <c r="AD175" t="s">
        <v>49</v>
      </c>
      <c r="AE175" t="s">
        <v>49</v>
      </c>
      <c r="AF175">
        <v>1031</v>
      </c>
      <c r="AG175" t="s">
        <v>55</v>
      </c>
      <c r="AH175">
        <v>594</v>
      </c>
      <c r="AI175">
        <v>432</v>
      </c>
      <c r="AJ175" t="s">
        <v>49</v>
      </c>
    </row>
    <row r="176" spans="1:36" x14ac:dyDescent="0.3">
      <c r="A176">
        <v>42</v>
      </c>
      <c r="B176" t="s">
        <v>58</v>
      </c>
      <c r="C176" t="s">
        <v>47</v>
      </c>
      <c r="D176" t="s">
        <v>60</v>
      </c>
      <c r="E176" t="s">
        <v>49</v>
      </c>
      <c r="F176">
        <v>9009</v>
      </c>
      <c r="G176" t="s">
        <v>49</v>
      </c>
      <c r="H176" t="s">
        <v>49</v>
      </c>
      <c r="I176" t="s">
        <v>50</v>
      </c>
      <c r="J176">
        <v>20</v>
      </c>
      <c r="K176" t="s">
        <v>75</v>
      </c>
      <c r="L176">
        <v>135</v>
      </c>
      <c r="M176">
        <v>2</v>
      </c>
      <c r="N176">
        <v>-1</v>
      </c>
      <c r="O176">
        <v>0</v>
      </c>
      <c r="P176" t="s">
        <v>52</v>
      </c>
      <c r="Q176" t="s">
        <v>49</v>
      </c>
      <c r="X176" s="7"/>
      <c r="Y176" t="s">
        <v>49</v>
      </c>
      <c r="Z176">
        <v>9009</v>
      </c>
      <c r="AA176" t="s">
        <v>55</v>
      </c>
      <c r="AB176">
        <v>760</v>
      </c>
      <c r="AC176">
        <v>6613</v>
      </c>
      <c r="AD176" t="s">
        <v>49</v>
      </c>
      <c r="AE176" t="s">
        <v>49</v>
      </c>
      <c r="AF176">
        <v>9009</v>
      </c>
      <c r="AG176" t="s">
        <v>55</v>
      </c>
      <c r="AH176">
        <v>454</v>
      </c>
      <c r="AI176">
        <v>11494</v>
      </c>
      <c r="AJ176" t="s">
        <v>49</v>
      </c>
    </row>
    <row r="177" spans="1:36" x14ac:dyDescent="0.3">
      <c r="A177">
        <v>43</v>
      </c>
      <c r="B177" t="s">
        <v>69</v>
      </c>
      <c r="C177" t="s">
        <v>47</v>
      </c>
      <c r="D177" t="s">
        <v>54</v>
      </c>
      <c r="E177" t="s">
        <v>49</v>
      </c>
      <c r="F177">
        <v>-465</v>
      </c>
      <c r="G177" t="s">
        <v>55</v>
      </c>
      <c r="H177" t="s">
        <v>55</v>
      </c>
      <c r="I177" t="s">
        <v>50</v>
      </c>
      <c r="J177">
        <v>23</v>
      </c>
      <c r="K177" t="s">
        <v>73</v>
      </c>
      <c r="L177">
        <v>166</v>
      </c>
      <c r="M177">
        <v>1</v>
      </c>
      <c r="N177">
        <v>-1</v>
      </c>
      <c r="O177">
        <v>0</v>
      </c>
      <c r="P177" t="s">
        <v>52</v>
      </c>
      <c r="Q177" t="s">
        <v>49</v>
      </c>
      <c r="X177" s="7"/>
      <c r="Y177" t="s">
        <v>55</v>
      </c>
      <c r="Z177">
        <v>-465</v>
      </c>
      <c r="AA177" t="s">
        <v>55</v>
      </c>
      <c r="AB177">
        <v>1317</v>
      </c>
      <c r="AC177">
        <v>1005</v>
      </c>
      <c r="AD177" t="s">
        <v>49</v>
      </c>
      <c r="AE177" t="s">
        <v>55</v>
      </c>
      <c r="AF177">
        <v>-465</v>
      </c>
      <c r="AG177" t="s">
        <v>55</v>
      </c>
      <c r="AH177">
        <v>202</v>
      </c>
      <c r="AI177">
        <v>-253</v>
      </c>
      <c r="AJ177" t="s">
        <v>49</v>
      </c>
    </row>
    <row r="178" spans="1:36" x14ac:dyDescent="0.3">
      <c r="A178">
        <v>44</v>
      </c>
      <c r="B178" t="s">
        <v>69</v>
      </c>
      <c r="C178" t="s">
        <v>47</v>
      </c>
      <c r="D178" t="s">
        <v>54</v>
      </c>
      <c r="E178" t="s">
        <v>49</v>
      </c>
      <c r="F178">
        <v>5181</v>
      </c>
      <c r="G178" t="s">
        <v>55</v>
      </c>
      <c r="H178" t="s">
        <v>55</v>
      </c>
      <c r="I178" t="s">
        <v>50</v>
      </c>
      <c r="J178">
        <v>31</v>
      </c>
      <c r="K178" t="s">
        <v>73</v>
      </c>
      <c r="L178">
        <v>18</v>
      </c>
      <c r="M178">
        <v>7</v>
      </c>
      <c r="N178">
        <v>-1</v>
      </c>
      <c r="O178">
        <v>0</v>
      </c>
      <c r="P178" t="s">
        <v>52</v>
      </c>
      <c r="Q178" t="s">
        <v>49</v>
      </c>
      <c r="X178" s="5"/>
      <c r="Y178" t="s">
        <v>55</v>
      </c>
      <c r="Z178">
        <v>5181</v>
      </c>
      <c r="AA178" t="s">
        <v>55</v>
      </c>
      <c r="AB178">
        <v>214</v>
      </c>
      <c r="AC178">
        <v>2923</v>
      </c>
      <c r="AD178" t="s">
        <v>49</v>
      </c>
      <c r="AE178" t="s">
        <v>55</v>
      </c>
      <c r="AF178">
        <v>5181</v>
      </c>
      <c r="AG178" t="s">
        <v>55</v>
      </c>
      <c r="AH178">
        <v>3025</v>
      </c>
      <c r="AI178">
        <v>372</v>
      </c>
      <c r="AJ178" t="s">
        <v>49</v>
      </c>
    </row>
    <row r="179" spans="1:36" x14ac:dyDescent="0.3">
      <c r="A179">
        <v>37</v>
      </c>
      <c r="B179" t="s">
        <v>69</v>
      </c>
      <c r="C179" t="s">
        <v>47</v>
      </c>
      <c r="D179" t="s">
        <v>54</v>
      </c>
      <c r="E179" t="s">
        <v>49</v>
      </c>
      <c r="F179">
        <v>176</v>
      </c>
      <c r="G179" t="s">
        <v>55</v>
      </c>
      <c r="H179" t="s">
        <v>49</v>
      </c>
      <c r="I179" t="s">
        <v>50</v>
      </c>
      <c r="J179">
        <v>5</v>
      </c>
      <c r="K179" t="s">
        <v>56</v>
      </c>
      <c r="L179">
        <v>147</v>
      </c>
      <c r="M179">
        <v>2</v>
      </c>
      <c r="N179">
        <v>347</v>
      </c>
      <c r="O179">
        <v>1</v>
      </c>
      <c r="P179" t="s">
        <v>57</v>
      </c>
      <c r="Q179" t="s">
        <v>49</v>
      </c>
      <c r="X179" s="6"/>
      <c r="Y179" t="s">
        <v>55</v>
      </c>
      <c r="Z179">
        <v>176</v>
      </c>
      <c r="AA179" t="s">
        <v>55</v>
      </c>
      <c r="AB179">
        <v>145</v>
      </c>
      <c r="AC179">
        <v>0</v>
      </c>
      <c r="AD179" t="s">
        <v>49</v>
      </c>
      <c r="AE179" t="s">
        <v>49</v>
      </c>
      <c r="AF179">
        <v>176</v>
      </c>
      <c r="AG179" t="s">
        <v>55</v>
      </c>
      <c r="AH179">
        <v>14</v>
      </c>
      <c r="AI179">
        <v>1410</v>
      </c>
      <c r="AJ179" t="s">
        <v>49</v>
      </c>
    </row>
    <row r="180" spans="1:36" x14ac:dyDescent="0.3">
      <c r="A180">
        <v>37</v>
      </c>
      <c r="B180" t="s">
        <v>52</v>
      </c>
      <c r="C180" t="s">
        <v>47</v>
      </c>
      <c r="D180" t="s">
        <v>52</v>
      </c>
      <c r="E180" t="s">
        <v>49</v>
      </c>
      <c r="F180">
        <v>1699</v>
      </c>
      <c r="G180" t="s">
        <v>49</v>
      </c>
      <c r="H180" t="s">
        <v>49</v>
      </c>
      <c r="I180" t="s">
        <v>52</v>
      </c>
      <c r="J180">
        <v>9</v>
      </c>
      <c r="K180" t="s">
        <v>62</v>
      </c>
      <c r="L180">
        <v>63</v>
      </c>
      <c r="M180">
        <v>1</v>
      </c>
      <c r="N180">
        <v>-1</v>
      </c>
      <c r="O180">
        <v>0</v>
      </c>
      <c r="P180" t="s">
        <v>52</v>
      </c>
      <c r="Q180" t="s">
        <v>49</v>
      </c>
      <c r="X180" s="7"/>
      <c r="Y180" t="s">
        <v>49</v>
      </c>
      <c r="Z180">
        <v>1699</v>
      </c>
      <c r="AA180" t="s">
        <v>55</v>
      </c>
      <c r="AB180">
        <v>1150</v>
      </c>
      <c r="AC180">
        <v>6101</v>
      </c>
      <c r="AD180" t="s">
        <v>49</v>
      </c>
      <c r="AE180" t="s">
        <v>49</v>
      </c>
      <c r="AF180">
        <v>1699</v>
      </c>
      <c r="AG180" t="s">
        <v>55</v>
      </c>
      <c r="AH180">
        <v>137</v>
      </c>
      <c r="AI180">
        <v>975</v>
      </c>
      <c r="AJ180" t="s">
        <v>49</v>
      </c>
    </row>
    <row r="181" spans="1:36" x14ac:dyDescent="0.3">
      <c r="A181">
        <v>37</v>
      </c>
      <c r="B181" t="s">
        <v>69</v>
      </c>
      <c r="C181" t="s">
        <v>47</v>
      </c>
      <c r="D181" t="s">
        <v>60</v>
      </c>
      <c r="E181" t="s">
        <v>49</v>
      </c>
      <c r="F181">
        <v>0</v>
      </c>
      <c r="G181" t="s">
        <v>55</v>
      </c>
      <c r="H181" t="s">
        <v>49</v>
      </c>
      <c r="I181" t="s">
        <v>50</v>
      </c>
      <c r="J181">
        <v>17</v>
      </c>
      <c r="K181" t="s">
        <v>75</v>
      </c>
      <c r="L181">
        <v>65</v>
      </c>
      <c r="M181">
        <v>2</v>
      </c>
      <c r="N181">
        <v>119</v>
      </c>
      <c r="O181">
        <v>1</v>
      </c>
      <c r="P181" t="s">
        <v>57</v>
      </c>
      <c r="Q181" t="s">
        <v>49</v>
      </c>
      <c r="X181" s="7"/>
      <c r="Y181" t="s">
        <v>55</v>
      </c>
      <c r="Z181">
        <v>0</v>
      </c>
      <c r="AA181" t="s">
        <v>55</v>
      </c>
      <c r="AB181">
        <v>828</v>
      </c>
      <c r="AC181">
        <v>517</v>
      </c>
      <c r="AD181" t="s">
        <v>49</v>
      </c>
      <c r="AE181" t="s">
        <v>49</v>
      </c>
      <c r="AF181">
        <v>0</v>
      </c>
      <c r="AG181" t="s">
        <v>55</v>
      </c>
      <c r="AH181">
        <v>-10</v>
      </c>
      <c r="AI181">
        <v>400</v>
      </c>
      <c r="AJ181" t="s">
        <v>49</v>
      </c>
    </row>
    <row r="182" spans="1:36" x14ac:dyDescent="0.3">
      <c r="A182">
        <v>28</v>
      </c>
      <c r="B182" t="s">
        <v>67</v>
      </c>
      <c r="C182" t="s">
        <v>59</v>
      </c>
      <c r="D182" t="s">
        <v>60</v>
      </c>
      <c r="E182" t="s">
        <v>49</v>
      </c>
      <c r="F182">
        <v>172</v>
      </c>
      <c r="G182" t="s">
        <v>55</v>
      </c>
      <c r="H182" t="s">
        <v>55</v>
      </c>
      <c r="I182" t="s">
        <v>50</v>
      </c>
      <c r="J182">
        <v>2</v>
      </c>
      <c r="K182" t="s">
        <v>64</v>
      </c>
      <c r="L182">
        <v>194</v>
      </c>
      <c r="M182">
        <v>2</v>
      </c>
      <c r="N182">
        <v>-1</v>
      </c>
      <c r="O182">
        <v>0</v>
      </c>
      <c r="P182" t="s">
        <v>52</v>
      </c>
      <c r="Q182" t="s">
        <v>49</v>
      </c>
      <c r="X182" s="7"/>
      <c r="Y182" t="s">
        <v>55</v>
      </c>
      <c r="Z182">
        <v>172</v>
      </c>
      <c r="AA182" t="s">
        <v>55</v>
      </c>
      <c r="AB182">
        <v>244</v>
      </c>
      <c r="AC182">
        <v>148</v>
      </c>
      <c r="AD182" t="s">
        <v>49</v>
      </c>
      <c r="AE182" t="s">
        <v>55</v>
      </c>
      <c r="AF182">
        <v>172</v>
      </c>
      <c r="AG182" t="s">
        <v>55</v>
      </c>
      <c r="AH182">
        <v>487</v>
      </c>
      <c r="AI182">
        <v>-22</v>
      </c>
      <c r="AJ182" t="s">
        <v>49</v>
      </c>
    </row>
    <row r="183" spans="1:36" x14ac:dyDescent="0.3">
      <c r="A183">
        <v>32</v>
      </c>
      <c r="B183" t="s">
        <v>53</v>
      </c>
      <c r="C183" t="s">
        <v>59</v>
      </c>
      <c r="D183" t="s">
        <v>54</v>
      </c>
      <c r="E183" t="s">
        <v>49</v>
      </c>
      <c r="F183">
        <v>0</v>
      </c>
      <c r="G183" t="s">
        <v>49</v>
      </c>
      <c r="H183" t="s">
        <v>55</v>
      </c>
      <c r="I183" t="s">
        <v>50</v>
      </c>
      <c r="J183">
        <v>11</v>
      </c>
      <c r="K183" t="s">
        <v>73</v>
      </c>
      <c r="L183">
        <v>333</v>
      </c>
      <c r="M183">
        <v>2</v>
      </c>
      <c r="N183">
        <v>-1</v>
      </c>
      <c r="O183">
        <v>0</v>
      </c>
      <c r="P183" t="s">
        <v>52</v>
      </c>
      <c r="Q183" t="s">
        <v>49</v>
      </c>
      <c r="X183" s="7"/>
      <c r="Y183" t="s">
        <v>49</v>
      </c>
      <c r="Z183">
        <v>0</v>
      </c>
      <c r="AA183" t="s">
        <v>55</v>
      </c>
      <c r="AB183">
        <v>228</v>
      </c>
      <c r="AC183">
        <v>-285</v>
      </c>
      <c r="AD183" t="s">
        <v>49</v>
      </c>
      <c r="AE183" t="s">
        <v>55</v>
      </c>
      <c r="AF183">
        <v>0</v>
      </c>
      <c r="AG183" t="s">
        <v>55</v>
      </c>
      <c r="AH183">
        <v>725</v>
      </c>
      <c r="AI183">
        <v>4030</v>
      </c>
      <c r="AJ183" t="s">
        <v>49</v>
      </c>
    </row>
    <row r="184" spans="1:36" x14ac:dyDescent="0.3">
      <c r="A184">
        <v>34</v>
      </c>
      <c r="B184" t="s">
        <v>69</v>
      </c>
      <c r="C184" t="s">
        <v>59</v>
      </c>
      <c r="D184" t="s">
        <v>54</v>
      </c>
      <c r="E184" t="s">
        <v>49</v>
      </c>
      <c r="F184">
        <v>6979</v>
      </c>
      <c r="G184" t="s">
        <v>55</v>
      </c>
      <c r="H184" t="s">
        <v>49</v>
      </c>
      <c r="I184" t="s">
        <v>50</v>
      </c>
      <c r="J184">
        <v>15</v>
      </c>
      <c r="K184" t="s">
        <v>56</v>
      </c>
      <c r="L184">
        <v>14</v>
      </c>
      <c r="M184">
        <v>5</v>
      </c>
      <c r="N184">
        <v>-1</v>
      </c>
      <c r="O184">
        <v>0</v>
      </c>
      <c r="P184" t="s">
        <v>52</v>
      </c>
      <c r="Q184" t="s">
        <v>49</v>
      </c>
      <c r="X184" s="7"/>
      <c r="Y184" t="s">
        <v>55</v>
      </c>
      <c r="Z184">
        <v>6979</v>
      </c>
      <c r="AA184" t="s">
        <v>55</v>
      </c>
      <c r="AB184">
        <v>1410</v>
      </c>
      <c r="AC184">
        <v>887</v>
      </c>
      <c r="AD184" t="s">
        <v>49</v>
      </c>
      <c r="AE184" t="s">
        <v>49</v>
      </c>
      <c r="AF184">
        <v>6979</v>
      </c>
      <c r="AG184" t="s">
        <v>55</v>
      </c>
      <c r="AH184">
        <v>4567</v>
      </c>
      <c r="AI184">
        <v>365</v>
      </c>
      <c r="AJ184" t="s">
        <v>49</v>
      </c>
    </row>
    <row r="185" spans="1:36" x14ac:dyDescent="0.3">
      <c r="A185">
        <v>40</v>
      </c>
      <c r="B185" t="s">
        <v>69</v>
      </c>
      <c r="C185" t="s">
        <v>74</v>
      </c>
      <c r="D185" t="s">
        <v>54</v>
      </c>
      <c r="E185" t="s">
        <v>49</v>
      </c>
      <c r="F185">
        <v>6</v>
      </c>
      <c r="G185" t="s">
        <v>49</v>
      </c>
      <c r="H185" t="s">
        <v>49</v>
      </c>
      <c r="I185" t="s">
        <v>52</v>
      </c>
      <c r="J185">
        <v>11</v>
      </c>
      <c r="K185" t="s">
        <v>62</v>
      </c>
      <c r="L185">
        <v>140</v>
      </c>
      <c r="M185">
        <v>1</v>
      </c>
      <c r="N185">
        <v>-1</v>
      </c>
      <c r="O185">
        <v>0</v>
      </c>
      <c r="P185" t="s">
        <v>52</v>
      </c>
      <c r="Q185" t="s">
        <v>49</v>
      </c>
      <c r="X185" s="7"/>
      <c r="Y185" t="s">
        <v>49</v>
      </c>
      <c r="Z185">
        <v>6</v>
      </c>
      <c r="AA185" t="s">
        <v>55</v>
      </c>
      <c r="AB185">
        <v>832</v>
      </c>
      <c r="AC185">
        <v>130</v>
      </c>
      <c r="AD185" t="s">
        <v>49</v>
      </c>
      <c r="AE185" t="s">
        <v>49</v>
      </c>
      <c r="AF185">
        <v>6</v>
      </c>
      <c r="AG185" t="s">
        <v>55</v>
      </c>
      <c r="AH185">
        <v>127</v>
      </c>
      <c r="AI185">
        <v>204</v>
      </c>
      <c r="AJ185" t="s">
        <v>49</v>
      </c>
    </row>
    <row r="186" spans="1:36" x14ac:dyDescent="0.3">
      <c r="A186">
        <v>34</v>
      </c>
      <c r="B186" t="s">
        <v>53</v>
      </c>
      <c r="C186" t="s">
        <v>47</v>
      </c>
      <c r="D186" t="s">
        <v>54</v>
      </c>
      <c r="E186" t="s">
        <v>49</v>
      </c>
      <c r="F186">
        <v>-62</v>
      </c>
      <c r="G186" t="s">
        <v>55</v>
      </c>
      <c r="H186" t="s">
        <v>49</v>
      </c>
      <c r="I186" t="s">
        <v>52</v>
      </c>
      <c r="J186">
        <v>16</v>
      </c>
      <c r="K186" t="s">
        <v>62</v>
      </c>
      <c r="L186">
        <v>109</v>
      </c>
      <c r="M186">
        <v>3</v>
      </c>
      <c r="N186">
        <v>-1</v>
      </c>
      <c r="O186">
        <v>0</v>
      </c>
      <c r="P186" t="s">
        <v>52</v>
      </c>
      <c r="Q186" t="s">
        <v>49</v>
      </c>
      <c r="X186" s="7"/>
      <c r="Y186" t="s">
        <v>55</v>
      </c>
      <c r="Z186">
        <v>-62</v>
      </c>
      <c r="AA186" t="s">
        <v>55</v>
      </c>
      <c r="AB186">
        <v>3950</v>
      </c>
      <c r="AC186">
        <v>0</v>
      </c>
      <c r="AD186" t="s">
        <v>49</v>
      </c>
      <c r="AE186" t="s">
        <v>49</v>
      </c>
      <c r="AF186">
        <v>-62</v>
      </c>
      <c r="AG186" t="s">
        <v>55</v>
      </c>
      <c r="AH186">
        <v>0</v>
      </c>
      <c r="AI186">
        <v>1691</v>
      </c>
      <c r="AJ186" t="s">
        <v>49</v>
      </c>
    </row>
    <row r="187" spans="1:36" x14ac:dyDescent="0.3">
      <c r="A187">
        <v>34</v>
      </c>
      <c r="B187" t="s">
        <v>65</v>
      </c>
      <c r="C187" t="s">
        <v>47</v>
      </c>
      <c r="D187" t="s">
        <v>60</v>
      </c>
      <c r="E187" t="s">
        <v>49</v>
      </c>
      <c r="F187">
        <v>1972</v>
      </c>
      <c r="G187" t="s">
        <v>55</v>
      </c>
      <c r="H187" t="s">
        <v>49</v>
      </c>
      <c r="I187" t="s">
        <v>50</v>
      </c>
      <c r="J187">
        <v>23</v>
      </c>
      <c r="K187" t="s">
        <v>73</v>
      </c>
      <c r="L187">
        <v>61</v>
      </c>
      <c r="M187">
        <v>2</v>
      </c>
      <c r="N187">
        <v>-1</v>
      </c>
      <c r="O187">
        <v>0</v>
      </c>
      <c r="P187" t="s">
        <v>52</v>
      </c>
      <c r="Q187" t="s">
        <v>49</v>
      </c>
      <c r="X187" s="7"/>
      <c r="Y187" t="s">
        <v>55</v>
      </c>
      <c r="Z187">
        <v>1972</v>
      </c>
      <c r="AA187" t="s">
        <v>55</v>
      </c>
      <c r="AB187">
        <v>504</v>
      </c>
      <c r="AC187">
        <v>322</v>
      </c>
      <c r="AD187" t="s">
        <v>49</v>
      </c>
      <c r="AE187" t="s">
        <v>49</v>
      </c>
      <c r="AF187">
        <v>1972</v>
      </c>
      <c r="AG187" t="s">
        <v>55</v>
      </c>
      <c r="AH187">
        <v>501</v>
      </c>
      <c r="AI187">
        <v>406</v>
      </c>
      <c r="AJ187" t="s">
        <v>49</v>
      </c>
    </row>
    <row r="188" spans="1:36" x14ac:dyDescent="0.3">
      <c r="A188">
        <v>34</v>
      </c>
      <c r="B188" t="s">
        <v>69</v>
      </c>
      <c r="C188" t="s">
        <v>47</v>
      </c>
      <c r="D188" t="s">
        <v>60</v>
      </c>
      <c r="E188" t="s">
        <v>49</v>
      </c>
      <c r="F188">
        <v>899</v>
      </c>
      <c r="G188" t="s">
        <v>55</v>
      </c>
      <c r="H188" t="s">
        <v>49</v>
      </c>
      <c r="I188" t="s">
        <v>78</v>
      </c>
      <c r="J188">
        <v>19</v>
      </c>
      <c r="K188" t="s">
        <v>75</v>
      </c>
      <c r="L188">
        <v>377</v>
      </c>
      <c r="M188">
        <v>3</v>
      </c>
      <c r="N188">
        <v>7</v>
      </c>
      <c r="O188">
        <v>4</v>
      </c>
      <c r="P188" t="s">
        <v>79</v>
      </c>
      <c r="Q188" t="s">
        <v>49</v>
      </c>
      <c r="X188" s="7"/>
      <c r="Y188" t="s">
        <v>55</v>
      </c>
      <c r="Z188">
        <v>899</v>
      </c>
      <c r="AA188" t="s">
        <v>55</v>
      </c>
      <c r="AB188">
        <v>219</v>
      </c>
      <c r="AC188">
        <v>186</v>
      </c>
      <c r="AD188" t="s">
        <v>49</v>
      </c>
      <c r="AE188" t="s">
        <v>49</v>
      </c>
      <c r="AF188">
        <v>899</v>
      </c>
      <c r="AG188" t="s">
        <v>55</v>
      </c>
      <c r="AH188">
        <v>-182</v>
      </c>
      <c r="AI188">
        <v>-204</v>
      </c>
      <c r="AJ188" t="s">
        <v>49</v>
      </c>
    </row>
    <row r="189" spans="1:36" x14ac:dyDescent="0.3">
      <c r="A189">
        <v>37</v>
      </c>
      <c r="B189" t="s">
        <v>53</v>
      </c>
      <c r="C189" t="s">
        <v>59</v>
      </c>
      <c r="D189" t="s">
        <v>54</v>
      </c>
      <c r="E189" t="s">
        <v>49</v>
      </c>
      <c r="F189">
        <v>21</v>
      </c>
      <c r="G189" t="s">
        <v>55</v>
      </c>
      <c r="H189" t="s">
        <v>49</v>
      </c>
      <c r="I189" t="s">
        <v>50</v>
      </c>
      <c r="J189">
        <v>2</v>
      </c>
      <c r="K189" t="s">
        <v>64</v>
      </c>
      <c r="L189">
        <v>96</v>
      </c>
      <c r="M189">
        <v>1</v>
      </c>
      <c r="N189">
        <v>271</v>
      </c>
      <c r="O189">
        <v>2</v>
      </c>
      <c r="P189" t="s">
        <v>66</v>
      </c>
      <c r="Q189" t="s">
        <v>49</v>
      </c>
      <c r="X189" s="7"/>
      <c r="Y189" t="s">
        <v>55</v>
      </c>
      <c r="Z189">
        <v>21</v>
      </c>
      <c r="AA189" t="s">
        <v>55</v>
      </c>
      <c r="AB189">
        <v>0</v>
      </c>
      <c r="AC189">
        <v>0</v>
      </c>
      <c r="AD189" t="s">
        <v>49</v>
      </c>
      <c r="AE189" t="s">
        <v>49</v>
      </c>
      <c r="AF189">
        <v>21</v>
      </c>
      <c r="AG189" t="s">
        <v>55</v>
      </c>
      <c r="AH189">
        <v>1934</v>
      </c>
      <c r="AI189">
        <v>359</v>
      </c>
      <c r="AJ189" t="s">
        <v>49</v>
      </c>
    </row>
    <row r="190" spans="1:36" x14ac:dyDescent="0.3">
      <c r="A190">
        <v>36</v>
      </c>
      <c r="B190" t="s">
        <v>67</v>
      </c>
      <c r="C190" t="s">
        <v>47</v>
      </c>
      <c r="D190" t="s">
        <v>54</v>
      </c>
      <c r="E190" t="s">
        <v>49</v>
      </c>
      <c r="F190">
        <v>23</v>
      </c>
      <c r="G190" t="s">
        <v>55</v>
      </c>
      <c r="H190" t="s">
        <v>49</v>
      </c>
      <c r="I190" t="s">
        <v>50</v>
      </c>
      <c r="J190">
        <v>8</v>
      </c>
      <c r="K190" t="s">
        <v>56</v>
      </c>
      <c r="L190">
        <v>152</v>
      </c>
      <c r="M190">
        <v>2</v>
      </c>
      <c r="N190">
        <v>347</v>
      </c>
      <c r="O190">
        <v>1</v>
      </c>
      <c r="P190" t="s">
        <v>57</v>
      </c>
      <c r="Q190" t="s">
        <v>49</v>
      </c>
      <c r="X190" s="7"/>
      <c r="Y190" t="s">
        <v>55</v>
      </c>
      <c r="Z190">
        <v>23</v>
      </c>
      <c r="AA190" t="s">
        <v>55</v>
      </c>
      <c r="AB190">
        <v>2303</v>
      </c>
      <c r="AC190">
        <v>4380</v>
      </c>
      <c r="AD190" t="s">
        <v>49</v>
      </c>
      <c r="AE190" t="s">
        <v>49</v>
      </c>
      <c r="AF190">
        <v>23</v>
      </c>
      <c r="AG190" t="s">
        <v>55</v>
      </c>
      <c r="AH190">
        <v>284</v>
      </c>
      <c r="AI190">
        <v>123</v>
      </c>
      <c r="AJ190" t="s">
        <v>49</v>
      </c>
    </row>
    <row r="191" spans="1:36" x14ac:dyDescent="0.3">
      <c r="A191">
        <v>56</v>
      </c>
      <c r="B191" t="s">
        <v>77</v>
      </c>
      <c r="C191" t="s">
        <v>47</v>
      </c>
      <c r="D191" t="s">
        <v>54</v>
      </c>
      <c r="E191" t="s">
        <v>49</v>
      </c>
      <c r="F191">
        <v>-1206</v>
      </c>
      <c r="G191" t="s">
        <v>55</v>
      </c>
      <c r="H191" t="s">
        <v>49</v>
      </c>
      <c r="I191" t="s">
        <v>50</v>
      </c>
      <c r="J191">
        <v>15</v>
      </c>
      <c r="K191" t="s">
        <v>62</v>
      </c>
      <c r="L191">
        <v>382</v>
      </c>
      <c r="M191">
        <v>2</v>
      </c>
      <c r="N191">
        <v>-1</v>
      </c>
      <c r="O191">
        <v>0</v>
      </c>
      <c r="P191" t="s">
        <v>52</v>
      </c>
      <c r="Q191" t="s">
        <v>55</v>
      </c>
      <c r="X191" s="7"/>
      <c r="Y191" t="s">
        <v>55</v>
      </c>
      <c r="Z191">
        <v>-1206</v>
      </c>
      <c r="AA191" t="s">
        <v>55</v>
      </c>
      <c r="AB191">
        <v>1660</v>
      </c>
      <c r="AC191">
        <v>755</v>
      </c>
      <c r="AD191" t="s">
        <v>49</v>
      </c>
      <c r="AE191" t="s">
        <v>49</v>
      </c>
      <c r="AF191">
        <v>-1206</v>
      </c>
      <c r="AG191" t="s">
        <v>55</v>
      </c>
      <c r="AH191">
        <v>186</v>
      </c>
      <c r="AI191">
        <v>142</v>
      </c>
      <c r="AJ191" t="s">
        <v>49</v>
      </c>
    </row>
    <row r="192" spans="1:36" x14ac:dyDescent="0.3">
      <c r="A192">
        <v>49</v>
      </c>
      <c r="B192" t="s">
        <v>63</v>
      </c>
      <c r="C192" t="s">
        <v>47</v>
      </c>
      <c r="D192" t="s">
        <v>48</v>
      </c>
      <c r="E192" t="s">
        <v>49</v>
      </c>
      <c r="F192">
        <v>0</v>
      </c>
      <c r="G192" t="s">
        <v>55</v>
      </c>
      <c r="H192" t="s">
        <v>55</v>
      </c>
      <c r="I192" t="s">
        <v>78</v>
      </c>
      <c r="J192">
        <v>23</v>
      </c>
      <c r="K192" t="s">
        <v>73</v>
      </c>
      <c r="L192">
        <v>97</v>
      </c>
      <c r="M192">
        <v>6</v>
      </c>
      <c r="N192">
        <v>-1</v>
      </c>
      <c r="O192">
        <v>0</v>
      </c>
      <c r="P192" t="s">
        <v>52</v>
      </c>
      <c r="Q192" t="s">
        <v>49</v>
      </c>
      <c r="X192" s="7"/>
      <c r="Y192" t="s">
        <v>55</v>
      </c>
      <c r="Z192">
        <v>0</v>
      </c>
      <c r="AA192" t="s">
        <v>55</v>
      </c>
      <c r="AB192">
        <v>32</v>
      </c>
      <c r="AC192">
        <v>2070</v>
      </c>
      <c r="AD192" t="s">
        <v>49</v>
      </c>
      <c r="AE192" t="s">
        <v>55</v>
      </c>
      <c r="AF192">
        <v>0</v>
      </c>
      <c r="AG192" t="s">
        <v>55</v>
      </c>
      <c r="AH192">
        <v>1897</v>
      </c>
      <c r="AI192">
        <v>3571</v>
      </c>
      <c r="AJ192" t="s">
        <v>49</v>
      </c>
    </row>
    <row r="193" spans="1:36" x14ac:dyDescent="0.3">
      <c r="A193">
        <v>33</v>
      </c>
      <c r="B193" t="s">
        <v>65</v>
      </c>
      <c r="C193" t="s">
        <v>47</v>
      </c>
      <c r="D193" t="s">
        <v>54</v>
      </c>
      <c r="E193" t="s">
        <v>49</v>
      </c>
      <c r="F193">
        <v>215</v>
      </c>
      <c r="G193" t="s">
        <v>55</v>
      </c>
      <c r="H193" t="s">
        <v>49</v>
      </c>
      <c r="I193" t="s">
        <v>50</v>
      </c>
      <c r="J193">
        <v>29</v>
      </c>
      <c r="K193" t="s">
        <v>73</v>
      </c>
      <c r="L193">
        <v>543</v>
      </c>
      <c r="M193">
        <v>12</v>
      </c>
      <c r="N193">
        <v>-1</v>
      </c>
      <c r="O193">
        <v>0</v>
      </c>
      <c r="P193" t="s">
        <v>52</v>
      </c>
      <c r="Q193" t="s">
        <v>49</v>
      </c>
      <c r="X193" s="7"/>
      <c r="Y193" t="s">
        <v>55</v>
      </c>
      <c r="Z193">
        <v>215</v>
      </c>
      <c r="AA193" t="s">
        <v>55</v>
      </c>
      <c r="AB193">
        <v>318</v>
      </c>
      <c r="AC193">
        <v>999</v>
      </c>
      <c r="AD193" t="s">
        <v>49</v>
      </c>
      <c r="AE193" t="s">
        <v>49</v>
      </c>
      <c r="AF193">
        <v>215</v>
      </c>
      <c r="AG193" t="s">
        <v>55</v>
      </c>
      <c r="AH193">
        <v>475</v>
      </c>
      <c r="AI193">
        <v>33</v>
      </c>
      <c r="AJ193" t="s">
        <v>49</v>
      </c>
    </row>
    <row r="194" spans="1:36" x14ac:dyDescent="0.3">
      <c r="A194">
        <v>30</v>
      </c>
      <c r="B194" t="s">
        <v>58</v>
      </c>
      <c r="C194" t="s">
        <v>59</v>
      </c>
      <c r="D194" t="s">
        <v>60</v>
      </c>
      <c r="E194" t="s">
        <v>49</v>
      </c>
      <c r="F194">
        <v>1372</v>
      </c>
      <c r="G194" t="s">
        <v>49</v>
      </c>
      <c r="H194" t="s">
        <v>49</v>
      </c>
      <c r="I194" t="s">
        <v>50</v>
      </c>
      <c r="J194">
        <v>20</v>
      </c>
      <c r="K194" t="s">
        <v>75</v>
      </c>
      <c r="L194">
        <v>240</v>
      </c>
      <c r="M194">
        <v>2</v>
      </c>
      <c r="N194">
        <v>-1</v>
      </c>
      <c r="O194">
        <v>0</v>
      </c>
      <c r="P194" t="s">
        <v>52</v>
      </c>
      <c r="Q194" t="s">
        <v>49</v>
      </c>
      <c r="X194" s="7"/>
      <c r="Y194" t="s">
        <v>49</v>
      </c>
      <c r="Z194">
        <v>1372</v>
      </c>
      <c r="AA194" t="s">
        <v>55</v>
      </c>
      <c r="AB194">
        <v>209</v>
      </c>
      <c r="AC194">
        <v>995</v>
      </c>
      <c r="AD194" t="s">
        <v>49</v>
      </c>
      <c r="AE194" t="s">
        <v>49</v>
      </c>
      <c r="AF194">
        <v>1372</v>
      </c>
      <c r="AG194" t="s">
        <v>55</v>
      </c>
      <c r="AH194">
        <v>3463</v>
      </c>
      <c r="AI194">
        <v>0</v>
      </c>
      <c r="AJ194" t="s">
        <v>49</v>
      </c>
    </row>
    <row r="195" spans="1:36" x14ac:dyDescent="0.3">
      <c r="A195">
        <v>36</v>
      </c>
      <c r="B195" t="s">
        <v>53</v>
      </c>
      <c r="C195" t="s">
        <v>47</v>
      </c>
      <c r="D195" t="s">
        <v>54</v>
      </c>
      <c r="E195" t="s">
        <v>49</v>
      </c>
      <c r="F195">
        <v>1981</v>
      </c>
      <c r="G195" t="s">
        <v>49</v>
      </c>
      <c r="H195" t="s">
        <v>49</v>
      </c>
      <c r="I195" t="s">
        <v>52</v>
      </c>
      <c r="J195">
        <v>17</v>
      </c>
      <c r="K195" t="s">
        <v>62</v>
      </c>
      <c r="L195">
        <v>48</v>
      </c>
      <c r="M195">
        <v>2</v>
      </c>
      <c r="N195">
        <v>-1</v>
      </c>
      <c r="O195">
        <v>0</v>
      </c>
      <c r="P195" t="s">
        <v>52</v>
      </c>
      <c r="Q195" t="s">
        <v>49</v>
      </c>
      <c r="X195" s="7"/>
      <c r="Y195" t="s">
        <v>49</v>
      </c>
      <c r="Z195">
        <v>1981</v>
      </c>
      <c r="AA195" t="s">
        <v>55</v>
      </c>
      <c r="AB195">
        <v>271</v>
      </c>
      <c r="AC195">
        <v>130</v>
      </c>
      <c r="AD195" t="s">
        <v>49</v>
      </c>
      <c r="AE195" t="s">
        <v>49</v>
      </c>
      <c r="AF195">
        <v>1981</v>
      </c>
      <c r="AG195" t="s">
        <v>55</v>
      </c>
      <c r="AH195">
        <v>3694</v>
      </c>
      <c r="AI195">
        <v>3096</v>
      </c>
      <c r="AJ195" t="s">
        <v>49</v>
      </c>
    </row>
    <row r="196" spans="1:36" x14ac:dyDescent="0.3">
      <c r="A196">
        <v>23</v>
      </c>
      <c r="B196" t="s">
        <v>71</v>
      </c>
      <c r="C196" t="s">
        <v>59</v>
      </c>
      <c r="D196" t="s">
        <v>54</v>
      </c>
      <c r="E196" t="s">
        <v>49</v>
      </c>
      <c r="F196">
        <v>9216</v>
      </c>
      <c r="G196" t="s">
        <v>49</v>
      </c>
      <c r="H196" t="s">
        <v>49</v>
      </c>
      <c r="I196" t="s">
        <v>50</v>
      </c>
      <c r="J196">
        <v>5</v>
      </c>
      <c r="K196" t="s">
        <v>62</v>
      </c>
      <c r="L196">
        <v>471</v>
      </c>
      <c r="M196">
        <v>2</v>
      </c>
      <c r="N196">
        <v>-1</v>
      </c>
      <c r="O196">
        <v>0</v>
      </c>
      <c r="P196" t="s">
        <v>52</v>
      </c>
      <c r="Q196" t="s">
        <v>49</v>
      </c>
      <c r="X196" s="7"/>
      <c r="Y196" t="s">
        <v>49</v>
      </c>
      <c r="Z196">
        <v>9216</v>
      </c>
      <c r="AA196" t="s">
        <v>55</v>
      </c>
      <c r="AB196">
        <v>2572</v>
      </c>
      <c r="AC196">
        <v>217</v>
      </c>
      <c r="AD196" t="s">
        <v>49</v>
      </c>
      <c r="AE196" t="s">
        <v>49</v>
      </c>
      <c r="AF196">
        <v>9216</v>
      </c>
      <c r="AG196" t="s">
        <v>55</v>
      </c>
      <c r="AH196">
        <v>1640</v>
      </c>
      <c r="AI196">
        <v>20</v>
      </c>
      <c r="AJ196" t="s">
        <v>49</v>
      </c>
    </row>
    <row r="197" spans="1:36" x14ac:dyDescent="0.3">
      <c r="A197">
        <v>57</v>
      </c>
      <c r="B197" t="s">
        <v>77</v>
      </c>
      <c r="C197" t="s">
        <v>74</v>
      </c>
      <c r="D197" t="s">
        <v>54</v>
      </c>
      <c r="E197" t="s">
        <v>49</v>
      </c>
      <c r="F197">
        <v>39</v>
      </c>
      <c r="G197" t="s">
        <v>55</v>
      </c>
      <c r="H197" t="s">
        <v>49</v>
      </c>
      <c r="I197" t="s">
        <v>50</v>
      </c>
      <c r="J197">
        <v>30</v>
      </c>
      <c r="K197" t="s">
        <v>73</v>
      </c>
      <c r="L197">
        <v>354</v>
      </c>
      <c r="M197">
        <v>3</v>
      </c>
      <c r="N197">
        <v>-1</v>
      </c>
      <c r="O197">
        <v>0</v>
      </c>
      <c r="P197" t="s">
        <v>52</v>
      </c>
      <c r="Q197" t="s">
        <v>49</v>
      </c>
      <c r="X197" s="7"/>
      <c r="Y197" t="s">
        <v>55</v>
      </c>
      <c r="Z197">
        <v>39</v>
      </c>
      <c r="AA197" t="s">
        <v>55</v>
      </c>
      <c r="AB197">
        <v>0</v>
      </c>
      <c r="AC197">
        <v>0</v>
      </c>
      <c r="AD197" t="s">
        <v>49</v>
      </c>
      <c r="AE197" t="s">
        <v>49</v>
      </c>
      <c r="AF197">
        <v>39</v>
      </c>
      <c r="AG197" t="s">
        <v>55</v>
      </c>
      <c r="AH197">
        <v>271</v>
      </c>
      <c r="AI197">
        <v>3576</v>
      </c>
      <c r="AJ197" t="s">
        <v>49</v>
      </c>
    </row>
    <row r="198" spans="1:36" x14ac:dyDescent="0.3">
      <c r="A198">
        <v>27</v>
      </c>
      <c r="B198" t="s">
        <v>63</v>
      </c>
      <c r="C198" t="s">
        <v>59</v>
      </c>
      <c r="D198" t="s">
        <v>54</v>
      </c>
      <c r="E198" t="s">
        <v>49</v>
      </c>
      <c r="F198">
        <v>5563</v>
      </c>
      <c r="G198" t="s">
        <v>55</v>
      </c>
      <c r="H198" t="s">
        <v>49</v>
      </c>
      <c r="I198" t="s">
        <v>52</v>
      </c>
      <c r="J198">
        <v>30</v>
      </c>
      <c r="K198" t="s">
        <v>56</v>
      </c>
      <c r="L198">
        <v>435</v>
      </c>
      <c r="M198">
        <v>2</v>
      </c>
      <c r="N198">
        <v>-1</v>
      </c>
      <c r="O198">
        <v>0</v>
      </c>
      <c r="P198" t="s">
        <v>52</v>
      </c>
      <c r="Q198" t="s">
        <v>49</v>
      </c>
      <c r="X198" s="7"/>
      <c r="Y198" t="s">
        <v>55</v>
      </c>
      <c r="Z198">
        <v>5563</v>
      </c>
      <c r="AA198" t="s">
        <v>55</v>
      </c>
      <c r="AB198">
        <v>395</v>
      </c>
      <c r="AC198">
        <v>275</v>
      </c>
      <c r="AD198" t="s">
        <v>49</v>
      </c>
      <c r="AE198" t="s">
        <v>49</v>
      </c>
      <c r="AF198">
        <v>5563</v>
      </c>
      <c r="AG198" t="s">
        <v>55</v>
      </c>
      <c r="AH198">
        <v>15</v>
      </c>
      <c r="AI198">
        <v>206</v>
      </c>
      <c r="AJ198" t="s">
        <v>49</v>
      </c>
    </row>
    <row r="199" spans="1:36" x14ac:dyDescent="0.3">
      <c r="A199">
        <v>38</v>
      </c>
      <c r="B199" t="s">
        <v>53</v>
      </c>
      <c r="C199" t="s">
        <v>47</v>
      </c>
      <c r="D199" t="s">
        <v>54</v>
      </c>
      <c r="E199" t="s">
        <v>49</v>
      </c>
      <c r="F199">
        <v>1</v>
      </c>
      <c r="G199" t="s">
        <v>49</v>
      </c>
      <c r="H199" t="s">
        <v>55</v>
      </c>
      <c r="I199" t="s">
        <v>50</v>
      </c>
      <c r="J199">
        <v>21</v>
      </c>
      <c r="K199" t="s">
        <v>75</v>
      </c>
      <c r="L199">
        <v>152</v>
      </c>
      <c r="M199">
        <v>2</v>
      </c>
      <c r="N199">
        <v>-1</v>
      </c>
      <c r="O199">
        <v>0</v>
      </c>
      <c r="P199" t="s">
        <v>52</v>
      </c>
      <c r="Q199" t="s">
        <v>49</v>
      </c>
      <c r="X199" s="7"/>
      <c r="Y199" t="s">
        <v>49</v>
      </c>
      <c r="Z199">
        <v>1</v>
      </c>
      <c r="AA199" t="s">
        <v>55</v>
      </c>
      <c r="AB199">
        <v>2039</v>
      </c>
      <c r="AC199">
        <v>816</v>
      </c>
      <c r="AD199" t="s">
        <v>49</v>
      </c>
      <c r="AE199" t="s">
        <v>55</v>
      </c>
      <c r="AF199">
        <v>1</v>
      </c>
      <c r="AG199" t="s">
        <v>55</v>
      </c>
      <c r="AH199">
        <v>2370</v>
      </c>
      <c r="AI199">
        <v>7082</v>
      </c>
      <c r="AJ199" t="s">
        <v>49</v>
      </c>
    </row>
    <row r="200" spans="1:36" x14ac:dyDescent="0.3">
      <c r="A200">
        <v>42</v>
      </c>
      <c r="B200" t="s">
        <v>67</v>
      </c>
      <c r="C200" t="s">
        <v>47</v>
      </c>
      <c r="D200" t="s">
        <v>60</v>
      </c>
      <c r="E200" t="s">
        <v>49</v>
      </c>
      <c r="F200">
        <v>782</v>
      </c>
      <c r="G200" t="s">
        <v>49</v>
      </c>
      <c r="H200" t="s">
        <v>49</v>
      </c>
      <c r="I200" t="s">
        <v>50</v>
      </c>
      <c r="J200">
        <v>3</v>
      </c>
      <c r="K200" t="s">
        <v>61</v>
      </c>
      <c r="L200">
        <v>285</v>
      </c>
      <c r="M200">
        <v>1</v>
      </c>
      <c r="N200">
        <v>-1</v>
      </c>
      <c r="O200">
        <v>0</v>
      </c>
      <c r="P200" t="s">
        <v>52</v>
      </c>
      <c r="Q200" t="s">
        <v>49</v>
      </c>
      <c r="X200" s="7"/>
      <c r="Y200" t="s">
        <v>49</v>
      </c>
      <c r="Z200">
        <v>782</v>
      </c>
      <c r="AA200" t="s">
        <v>55</v>
      </c>
      <c r="AB200">
        <v>0</v>
      </c>
      <c r="AC200">
        <v>2262</v>
      </c>
      <c r="AD200" t="s">
        <v>49</v>
      </c>
      <c r="AE200" t="s">
        <v>49</v>
      </c>
      <c r="AF200">
        <v>782</v>
      </c>
      <c r="AG200" t="s">
        <v>55</v>
      </c>
      <c r="AH200">
        <v>5</v>
      </c>
      <c r="AI200">
        <v>1634</v>
      </c>
      <c r="AJ200" t="s">
        <v>49</v>
      </c>
    </row>
    <row r="201" spans="1:36" x14ac:dyDescent="0.3">
      <c r="A201">
        <v>75</v>
      </c>
      <c r="B201" t="s">
        <v>77</v>
      </c>
      <c r="C201" t="s">
        <v>47</v>
      </c>
      <c r="D201" t="s">
        <v>54</v>
      </c>
      <c r="E201" t="s">
        <v>49</v>
      </c>
      <c r="F201">
        <v>3771</v>
      </c>
      <c r="G201" t="s">
        <v>49</v>
      </c>
      <c r="H201" t="s">
        <v>49</v>
      </c>
      <c r="I201" t="s">
        <v>78</v>
      </c>
      <c r="J201">
        <v>15</v>
      </c>
      <c r="K201" t="s">
        <v>61</v>
      </c>
      <c r="L201">
        <v>185</v>
      </c>
      <c r="M201">
        <v>1</v>
      </c>
      <c r="N201">
        <v>181</v>
      </c>
      <c r="O201">
        <v>2</v>
      </c>
      <c r="P201" t="s">
        <v>79</v>
      </c>
      <c r="Q201" t="s">
        <v>55</v>
      </c>
      <c r="X201" s="7"/>
      <c r="Y201" t="s">
        <v>49</v>
      </c>
      <c r="Z201">
        <v>3771</v>
      </c>
      <c r="AA201" t="s">
        <v>55</v>
      </c>
      <c r="AB201">
        <v>8436</v>
      </c>
      <c r="AC201">
        <v>2</v>
      </c>
      <c r="AD201" t="s">
        <v>49</v>
      </c>
      <c r="AE201" t="s">
        <v>49</v>
      </c>
      <c r="AF201">
        <v>3771</v>
      </c>
      <c r="AG201" t="s">
        <v>55</v>
      </c>
      <c r="AH201">
        <v>-632</v>
      </c>
      <c r="AI201">
        <v>1</v>
      </c>
      <c r="AJ201" t="s">
        <v>49</v>
      </c>
    </row>
    <row r="202" spans="1:36" x14ac:dyDescent="0.3">
      <c r="A202">
        <v>34</v>
      </c>
      <c r="B202" t="s">
        <v>67</v>
      </c>
      <c r="C202" t="s">
        <v>59</v>
      </c>
      <c r="D202" t="s">
        <v>60</v>
      </c>
      <c r="E202" t="s">
        <v>49</v>
      </c>
      <c r="F202">
        <v>992</v>
      </c>
      <c r="G202" t="s">
        <v>55</v>
      </c>
      <c r="H202" t="s">
        <v>49</v>
      </c>
      <c r="I202" t="s">
        <v>50</v>
      </c>
      <c r="J202">
        <v>4</v>
      </c>
      <c r="K202" t="s">
        <v>56</v>
      </c>
      <c r="L202">
        <v>301</v>
      </c>
      <c r="M202">
        <v>1</v>
      </c>
      <c r="N202">
        <v>88</v>
      </c>
      <c r="O202">
        <v>2</v>
      </c>
      <c r="P202" t="s">
        <v>79</v>
      </c>
      <c r="Q202" t="s">
        <v>49</v>
      </c>
      <c r="X202" s="7"/>
      <c r="Y202" t="s">
        <v>55</v>
      </c>
      <c r="Z202">
        <v>992</v>
      </c>
      <c r="AA202" t="s">
        <v>55</v>
      </c>
      <c r="AB202">
        <v>946</v>
      </c>
      <c r="AC202">
        <v>795</v>
      </c>
      <c r="AD202" t="s">
        <v>49</v>
      </c>
      <c r="AE202" t="s">
        <v>49</v>
      </c>
      <c r="AF202">
        <v>992</v>
      </c>
      <c r="AG202" t="s">
        <v>55</v>
      </c>
      <c r="AH202">
        <v>116</v>
      </c>
      <c r="AI202">
        <v>4012</v>
      </c>
      <c r="AJ202" t="s">
        <v>49</v>
      </c>
    </row>
    <row r="203" spans="1:36" x14ac:dyDescent="0.3">
      <c r="A203">
        <v>48</v>
      </c>
      <c r="B203" t="s">
        <v>67</v>
      </c>
      <c r="C203" t="s">
        <v>47</v>
      </c>
      <c r="D203" t="s">
        <v>54</v>
      </c>
      <c r="E203" t="s">
        <v>49</v>
      </c>
      <c r="F203">
        <v>1526</v>
      </c>
      <c r="G203" t="s">
        <v>49</v>
      </c>
      <c r="H203" t="s">
        <v>49</v>
      </c>
      <c r="I203" t="s">
        <v>50</v>
      </c>
      <c r="J203">
        <v>6</v>
      </c>
      <c r="K203" t="s">
        <v>70</v>
      </c>
      <c r="L203">
        <v>273</v>
      </c>
      <c r="M203">
        <v>2</v>
      </c>
      <c r="N203">
        <v>-1</v>
      </c>
      <c r="O203">
        <v>0</v>
      </c>
      <c r="P203" t="s">
        <v>52</v>
      </c>
      <c r="Q203" t="s">
        <v>49</v>
      </c>
      <c r="X203" s="7"/>
      <c r="Y203" t="s">
        <v>49</v>
      </c>
      <c r="Z203">
        <v>1526</v>
      </c>
      <c r="AA203" t="s">
        <v>55</v>
      </c>
      <c r="AB203">
        <v>-379</v>
      </c>
      <c r="AC203">
        <v>5462</v>
      </c>
      <c r="AD203" t="s">
        <v>49</v>
      </c>
      <c r="AE203" t="s">
        <v>49</v>
      </c>
      <c r="AF203">
        <v>1526</v>
      </c>
      <c r="AG203" t="s">
        <v>55</v>
      </c>
      <c r="AH203">
        <v>2</v>
      </c>
      <c r="AI203">
        <v>3762</v>
      </c>
      <c r="AJ203" t="s">
        <v>49</v>
      </c>
    </row>
    <row r="204" spans="1:36" x14ac:dyDescent="0.3">
      <c r="A204">
        <v>35</v>
      </c>
      <c r="B204" t="s">
        <v>67</v>
      </c>
      <c r="C204" t="s">
        <v>59</v>
      </c>
      <c r="D204" t="s">
        <v>60</v>
      </c>
      <c r="E204" t="s">
        <v>49</v>
      </c>
      <c r="F204">
        <v>2658</v>
      </c>
      <c r="G204" t="s">
        <v>55</v>
      </c>
      <c r="H204" t="s">
        <v>49</v>
      </c>
      <c r="I204" t="s">
        <v>50</v>
      </c>
      <c r="J204">
        <v>19</v>
      </c>
      <c r="K204" t="s">
        <v>70</v>
      </c>
      <c r="L204">
        <v>768</v>
      </c>
      <c r="M204">
        <v>2</v>
      </c>
      <c r="N204">
        <v>141</v>
      </c>
      <c r="O204">
        <v>3</v>
      </c>
      <c r="P204" t="s">
        <v>57</v>
      </c>
      <c r="Q204" t="s">
        <v>55</v>
      </c>
      <c r="X204" s="7"/>
      <c r="Y204" t="s">
        <v>55</v>
      </c>
      <c r="Z204">
        <v>2658</v>
      </c>
      <c r="AA204" t="s">
        <v>55</v>
      </c>
      <c r="AB204">
        <v>-396</v>
      </c>
      <c r="AC204">
        <v>402</v>
      </c>
      <c r="AD204" t="s">
        <v>49</v>
      </c>
      <c r="AE204" t="s">
        <v>49</v>
      </c>
      <c r="AF204">
        <v>2658</v>
      </c>
      <c r="AG204" t="s">
        <v>55</v>
      </c>
      <c r="AH204">
        <v>4229</v>
      </c>
      <c r="AI204">
        <v>606</v>
      </c>
      <c r="AJ204" t="s">
        <v>49</v>
      </c>
    </row>
    <row r="205" spans="1:36" x14ac:dyDescent="0.3">
      <c r="A205">
        <v>39</v>
      </c>
      <c r="B205" t="s">
        <v>58</v>
      </c>
      <c r="C205" t="s">
        <v>74</v>
      </c>
      <c r="D205" t="s">
        <v>60</v>
      </c>
      <c r="E205" t="s">
        <v>49</v>
      </c>
      <c r="F205">
        <v>1315</v>
      </c>
      <c r="G205" t="s">
        <v>55</v>
      </c>
      <c r="H205" t="s">
        <v>49</v>
      </c>
      <c r="I205" t="s">
        <v>50</v>
      </c>
      <c r="J205">
        <v>19</v>
      </c>
      <c r="K205" t="s">
        <v>75</v>
      </c>
      <c r="L205">
        <v>1337</v>
      </c>
      <c r="M205">
        <v>4</v>
      </c>
      <c r="N205">
        <v>126</v>
      </c>
      <c r="O205">
        <v>1</v>
      </c>
      <c r="P205" t="s">
        <v>57</v>
      </c>
      <c r="Q205" t="s">
        <v>49</v>
      </c>
      <c r="X205" s="7"/>
      <c r="Y205" t="s">
        <v>55</v>
      </c>
      <c r="Z205">
        <v>1315</v>
      </c>
      <c r="AA205" t="s">
        <v>55</v>
      </c>
      <c r="AB205">
        <v>0</v>
      </c>
      <c r="AC205">
        <v>641</v>
      </c>
      <c r="AD205" t="s">
        <v>49</v>
      </c>
      <c r="AE205" t="s">
        <v>49</v>
      </c>
      <c r="AF205">
        <v>1315</v>
      </c>
      <c r="AG205" t="s">
        <v>55</v>
      </c>
      <c r="AH205">
        <v>1467</v>
      </c>
      <c r="AI205">
        <v>0</v>
      </c>
      <c r="AJ205" t="s">
        <v>49</v>
      </c>
    </row>
    <row r="206" spans="1:36" x14ac:dyDescent="0.3">
      <c r="A206">
        <v>29</v>
      </c>
      <c r="B206" t="s">
        <v>63</v>
      </c>
      <c r="C206" t="s">
        <v>59</v>
      </c>
      <c r="D206" t="s">
        <v>60</v>
      </c>
      <c r="E206" t="s">
        <v>49</v>
      </c>
      <c r="F206">
        <v>455</v>
      </c>
      <c r="G206" t="s">
        <v>49</v>
      </c>
      <c r="H206" t="s">
        <v>49</v>
      </c>
      <c r="I206" t="s">
        <v>78</v>
      </c>
      <c r="J206">
        <v>21</v>
      </c>
      <c r="K206" t="s">
        <v>61</v>
      </c>
      <c r="L206">
        <v>403</v>
      </c>
      <c r="M206">
        <v>1</v>
      </c>
      <c r="N206">
        <v>-1</v>
      </c>
      <c r="O206">
        <v>0</v>
      </c>
      <c r="P206" t="s">
        <v>52</v>
      </c>
      <c r="Q206" t="s">
        <v>55</v>
      </c>
      <c r="X206" s="7"/>
      <c r="Y206" t="s">
        <v>49</v>
      </c>
      <c r="Z206">
        <v>455</v>
      </c>
      <c r="AA206" t="s">
        <v>55</v>
      </c>
      <c r="AB206">
        <v>733</v>
      </c>
      <c r="AC206">
        <v>36</v>
      </c>
      <c r="AD206" t="s">
        <v>49</v>
      </c>
      <c r="AE206" t="s">
        <v>49</v>
      </c>
      <c r="AF206">
        <v>455</v>
      </c>
      <c r="AG206" t="s">
        <v>55</v>
      </c>
      <c r="AH206">
        <v>1897</v>
      </c>
      <c r="AI206">
        <v>-189</v>
      </c>
      <c r="AJ206" t="s">
        <v>49</v>
      </c>
    </row>
    <row r="207" spans="1:36" x14ac:dyDescent="0.3">
      <c r="A207">
        <v>45</v>
      </c>
      <c r="B207" t="s">
        <v>67</v>
      </c>
      <c r="C207" t="s">
        <v>59</v>
      </c>
      <c r="D207" t="s">
        <v>60</v>
      </c>
      <c r="E207" t="s">
        <v>49</v>
      </c>
      <c r="F207">
        <v>0</v>
      </c>
      <c r="G207" t="s">
        <v>55</v>
      </c>
      <c r="H207" t="s">
        <v>49</v>
      </c>
      <c r="I207" t="s">
        <v>50</v>
      </c>
      <c r="J207">
        <v>18</v>
      </c>
      <c r="K207" t="s">
        <v>75</v>
      </c>
      <c r="L207">
        <v>139</v>
      </c>
      <c r="M207">
        <v>2</v>
      </c>
      <c r="N207">
        <v>-1</v>
      </c>
      <c r="O207">
        <v>0</v>
      </c>
      <c r="P207" t="s">
        <v>52</v>
      </c>
      <c r="Q207" t="s">
        <v>49</v>
      </c>
      <c r="X207" s="7"/>
      <c r="Y207" t="s">
        <v>55</v>
      </c>
      <c r="Z207">
        <v>0</v>
      </c>
      <c r="AA207" t="s">
        <v>55</v>
      </c>
      <c r="AB207">
        <v>393</v>
      </c>
      <c r="AC207">
        <v>383</v>
      </c>
      <c r="AD207" t="s">
        <v>49</v>
      </c>
      <c r="AE207" t="s">
        <v>49</v>
      </c>
      <c r="AF207">
        <v>0</v>
      </c>
      <c r="AG207" t="s">
        <v>55</v>
      </c>
      <c r="AH207">
        <v>0</v>
      </c>
      <c r="AI207">
        <v>0</v>
      </c>
      <c r="AJ207" t="s">
        <v>49</v>
      </c>
    </row>
    <row r="208" spans="1:36" x14ac:dyDescent="0.3">
      <c r="A208">
        <v>42</v>
      </c>
      <c r="B208" t="s">
        <v>67</v>
      </c>
      <c r="C208" t="s">
        <v>47</v>
      </c>
      <c r="D208" t="s">
        <v>54</v>
      </c>
      <c r="E208" t="s">
        <v>49</v>
      </c>
      <c r="F208">
        <v>2030</v>
      </c>
      <c r="G208" t="s">
        <v>55</v>
      </c>
      <c r="H208" t="s">
        <v>55</v>
      </c>
      <c r="I208" t="s">
        <v>50</v>
      </c>
      <c r="J208">
        <v>9</v>
      </c>
      <c r="K208" t="s">
        <v>73</v>
      </c>
      <c r="L208">
        <v>196</v>
      </c>
      <c r="M208">
        <v>1</v>
      </c>
      <c r="N208">
        <v>-1</v>
      </c>
      <c r="O208">
        <v>0</v>
      </c>
      <c r="P208" t="s">
        <v>52</v>
      </c>
      <c r="Q208" t="s">
        <v>49</v>
      </c>
      <c r="X208" s="7"/>
      <c r="Y208" t="s">
        <v>55</v>
      </c>
      <c r="Z208">
        <v>2030</v>
      </c>
      <c r="AA208" t="s">
        <v>55</v>
      </c>
      <c r="AB208">
        <v>7290</v>
      </c>
      <c r="AC208">
        <v>0</v>
      </c>
      <c r="AD208" t="s">
        <v>49</v>
      </c>
      <c r="AE208" t="s">
        <v>55</v>
      </c>
      <c r="AF208">
        <v>2030</v>
      </c>
      <c r="AG208" t="s">
        <v>55</v>
      </c>
      <c r="AH208">
        <v>5050</v>
      </c>
      <c r="AI208">
        <v>484</v>
      </c>
      <c r="AJ208" t="s">
        <v>49</v>
      </c>
    </row>
    <row r="209" spans="1:36" x14ac:dyDescent="0.3">
      <c r="A209">
        <v>29</v>
      </c>
      <c r="B209" t="s">
        <v>67</v>
      </c>
      <c r="C209" t="s">
        <v>47</v>
      </c>
      <c r="D209" t="s">
        <v>54</v>
      </c>
      <c r="E209" t="s">
        <v>49</v>
      </c>
      <c r="F209">
        <v>1599</v>
      </c>
      <c r="G209" t="s">
        <v>55</v>
      </c>
      <c r="H209" t="s">
        <v>49</v>
      </c>
      <c r="I209" t="s">
        <v>50</v>
      </c>
      <c r="J209">
        <v>8</v>
      </c>
      <c r="K209" t="s">
        <v>73</v>
      </c>
      <c r="L209">
        <v>115</v>
      </c>
      <c r="M209">
        <v>1</v>
      </c>
      <c r="N209">
        <v>61</v>
      </c>
      <c r="O209">
        <v>1</v>
      </c>
      <c r="P209" t="s">
        <v>57</v>
      </c>
      <c r="Q209" t="s">
        <v>49</v>
      </c>
      <c r="X209" s="7"/>
      <c r="Y209" t="s">
        <v>55</v>
      </c>
      <c r="Z209">
        <v>1599</v>
      </c>
      <c r="AA209" t="s">
        <v>55</v>
      </c>
      <c r="AB209">
        <v>468</v>
      </c>
      <c r="AC209">
        <v>0</v>
      </c>
      <c r="AD209" t="s">
        <v>49</v>
      </c>
      <c r="AE209" t="s">
        <v>49</v>
      </c>
      <c r="AF209">
        <v>1599</v>
      </c>
      <c r="AG209" t="s">
        <v>55</v>
      </c>
      <c r="AH209">
        <v>-56</v>
      </c>
      <c r="AI209">
        <v>395</v>
      </c>
      <c r="AJ209" t="s">
        <v>49</v>
      </c>
    </row>
    <row r="210" spans="1:36" x14ac:dyDescent="0.3">
      <c r="A210">
        <v>38</v>
      </c>
      <c r="B210" t="s">
        <v>53</v>
      </c>
      <c r="C210" t="s">
        <v>59</v>
      </c>
      <c r="D210" t="s">
        <v>54</v>
      </c>
      <c r="E210" t="s">
        <v>49</v>
      </c>
      <c r="F210">
        <v>-196</v>
      </c>
      <c r="G210" t="s">
        <v>55</v>
      </c>
      <c r="H210" t="s">
        <v>49</v>
      </c>
      <c r="I210" t="s">
        <v>50</v>
      </c>
      <c r="J210">
        <v>2</v>
      </c>
      <c r="K210" t="s">
        <v>64</v>
      </c>
      <c r="L210">
        <v>60</v>
      </c>
      <c r="M210">
        <v>1</v>
      </c>
      <c r="N210">
        <v>271</v>
      </c>
      <c r="O210">
        <v>1</v>
      </c>
      <c r="P210" t="s">
        <v>57</v>
      </c>
      <c r="Q210" t="s">
        <v>49</v>
      </c>
      <c r="X210" s="7"/>
      <c r="Y210" t="s">
        <v>55</v>
      </c>
      <c r="Z210">
        <v>-196</v>
      </c>
      <c r="AA210" t="s">
        <v>55</v>
      </c>
      <c r="AB210">
        <v>0</v>
      </c>
      <c r="AC210">
        <v>4608</v>
      </c>
      <c r="AD210" t="s">
        <v>49</v>
      </c>
      <c r="AE210" t="s">
        <v>49</v>
      </c>
      <c r="AF210">
        <v>-196</v>
      </c>
      <c r="AG210" t="s">
        <v>55</v>
      </c>
      <c r="AH210">
        <v>1</v>
      </c>
      <c r="AI210">
        <v>2349</v>
      </c>
      <c r="AJ210" t="s">
        <v>49</v>
      </c>
    </row>
    <row r="211" spans="1:36" x14ac:dyDescent="0.3">
      <c r="A211">
        <v>56</v>
      </c>
      <c r="B211" t="s">
        <v>77</v>
      </c>
      <c r="C211" t="s">
        <v>47</v>
      </c>
      <c r="D211" t="s">
        <v>54</v>
      </c>
      <c r="E211" t="s">
        <v>49</v>
      </c>
      <c r="F211">
        <v>1333</v>
      </c>
      <c r="G211" t="s">
        <v>49</v>
      </c>
      <c r="H211" t="s">
        <v>49</v>
      </c>
      <c r="I211" t="s">
        <v>50</v>
      </c>
      <c r="J211">
        <v>28</v>
      </c>
      <c r="K211" t="s">
        <v>70</v>
      </c>
      <c r="L211">
        <v>17</v>
      </c>
      <c r="M211">
        <v>14</v>
      </c>
      <c r="N211">
        <v>-1</v>
      </c>
      <c r="O211">
        <v>0</v>
      </c>
      <c r="P211" t="s">
        <v>52</v>
      </c>
      <c r="Q211" t="s">
        <v>49</v>
      </c>
      <c r="X211" s="7"/>
      <c r="Y211" t="s">
        <v>49</v>
      </c>
      <c r="Z211">
        <v>1333</v>
      </c>
      <c r="AA211" t="s">
        <v>55</v>
      </c>
      <c r="AB211">
        <v>3705</v>
      </c>
      <c r="AC211">
        <v>7802</v>
      </c>
      <c r="AD211" t="s">
        <v>49</v>
      </c>
      <c r="AE211" t="s">
        <v>49</v>
      </c>
      <c r="AF211">
        <v>1333</v>
      </c>
      <c r="AG211" t="s">
        <v>55</v>
      </c>
      <c r="AH211">
        <v>-98</v>
      </c>
      <c r="AI211">
        <v>3401</v>
      </c>
      <c r="AJ211" t="s">
        <v>49</v>
      </c>
    </row>
    <row r="212" spans="1:36" x14ac:dyDescent="0.3">
      <c r="A212">
        <v>36</v>
      </c>
      <c r="B212" t="s">
        <v>67</v>
      </c>
      <c r="C212" t="s">
        <v>59</v>
      </c>
      <c r="D212" t="s">
        <v>54</v>
      </c>
      <c r="E212" t="s">
        <v>49</v>
      </c>
      <c r="F212">
        <v>9149</v>
      </c>
      <c r="G212" t="s">
        <v>55</v>
      </c>
      <c r="H212" t="s">
        <v>49</v>
      </c>
      <c r="I212" t="s">
        <v>50</v>
      </c>
      <c r="J212">
        <v>13</v>
      </c>
      <c r="K212" t="s">
        <v>70</v>
      </c>
      <c r="L212">
        <v>141</v>
      </c>
      <c r="M212">
        <v>3</v>
      </c>
      <c r="N212">
        <v>-1</v>
      </c>
      <c r="O212">
        <v>0</v>
      </c>
      <c r="P212" t="s">
        <v>52</v>
      </c>
      <c r="Q212" t="s">
        <v>49</v>
      </c>
      <c r="X212" s="7"/>
      <c r="Y212" t="s">
        <v>55</v>
      </c>
      <c r="Z212">
        <v>9149</v>
      </c>
      <c r="AA212" t="s">
        <v>55</v>
      </c>
      <c r="AB212">
        <v>1328</v>
      </c>
      <c r="AC212">
        <v>0</v>
      </c>
      <c r="AD212" t="s">
        <v>49</v>
      </c>
      <c r="AE212" t="s">
        <v>49</v>
      </c>
      <c r="AF212">
        <v>9149</v>
      </c>
      <c r="AG212" t="s">
        <v>55</v>
      </c>
      <c r="AH212">
        <v>-97</v>
      </c>
      <c r="AI212">
        <v>222</v>
      </c>
      <c r="AJ212" t="s">
        <v>49</v>
      </c>
    </row>
    <row r="213" spans="1:36" x14ac:dyDescent="0.3">
      <c r="A213">
        <v>25</v>
      </c>
      <c r="B213" t="s">
        <v>63</v>
      </c>
      <c r="C213" t="s">
        <v>59</v>
      </c>
      <c r="D213" t="s">
        <v>54</v>
      </c>
      <c r="E213" t="s">
        <v>49</v>
      </c>
      <c r="F213">
        <v>-350</v>
      </c>
      <c r="G213" t="s">
        <v>55</v>
      </c>
      <c r="H213" t="s">
        <v>49</v>
      </c>
      <c r="I213" t="s">
        <v>52</v>
      </c>
      <c r="J213">
        <v>23</v>
      </c>
      <c r="K213" t="s">
        <v>62</v>
      </c>
      <c r="L213">
        <v>95</v>
      </c>
      <c r="M213">
        <v>3</v>
      </c>
      <c r="N213">
        <v>-1</v>
      </c>
      <c r="O213">
        <v>0</v>
      </c>
      <c r="P213" t="s">
        <v>52</v>
      </c>
      <c r="Q213" t="s">
        <v>49</v>
      </c>
      <c r="X213" s="7"/>
      <c r="Y213" t="s">
        <v>55</v>
      </c>
      <c r="Z213">
        <v>-350</v>
      </c>
      <c r="AA213" t="s">
        <v>55</v>
      </c>
      <c r="AB213">
        <v>8</v>
      </c>
      <c r="AC213">
        <v>1796</v>
      </c>
      <c r="AD213" t="s">
        <v>49</v>
      </c>
      <c r="AE213" t="s">
        <v>49</v>
      </c>
      <c r="AF213">
        <v>-350</v>
      </c>
      <c r="AG213" t="s">
        <v>55</v>
      </c>
      <c r="AH213">
        <v>639</v>
      </c>
      <c r="AI213">
        <v>16</v>
      </c>
      <c r="AJ213" t="s">
        <v>49</v>
      </c>
    </row>
    <row r="214" spans="1:36" x14ac:dyDescent="0.3">
      <c r="A214">
        <v>38</v>
      </c>
      <c r="B214" t="s">
        <v>67</v>
      </c>
      <c r="C214" t="s">
        <v>47</v>
      </c>
      <c r="D214" t="s">
        <v>60</v>
      </c>
      <c r="E214" t="s">
        <v>49</v>
      </c>
      <c r="F214">
        <v>432</v>
      </c>
      <c r="G214" t="s">
        <v>55</v>
      </c>
      <c r="H214" t="s">
        <v>49</v>
      </c>
      <c r="I214" t="s">
        <v>50</v>
      </c>
      <c r="J214">
        <v>15</v>
      </c>
      <c r="K214" t="s">
        <v>56</v>
      </c>
      <c r="L214">
        <v>10</v>
      </c>
      <c r="M214">
        <v>2</v>
      </c>
      <c r="N214">
        <v>373</v>
      </c>
      <c r="O214">
        <v>1</v>
      </c>
      <c r="P214" t="s">
        <v>66</v>
      </c>
      <c r="Q214" t="s">
        <v>49</v>
      </c>
      <c r="X214" s="7"/>
      <c r="Y214" t="s">
        <v>55</v>
      </c>
      <c r="Z214">
        <v>432</v>
      </c>
      <c r="AA214" t="s">
        <v>55</v>
      </c>
      <c r="AB214">
        <v>302</v>
      </c>
      <c r="AC214">
        <v>22</v>
      </c>
      <c r="AD214" t="s">
        <v>49</v>
      </c>
      <c r="AE214" t="s">
        <v>49</v>
      </c>
      <c r="AF214">
        <v>432</v>
      </c>
      <c r="AG214" t="s">
        <v>55</v>
      </c>
      <c r="AH214">
        <v>61</v>
      </c>
      <c r="AI214">
        <v>7190</v>
      </c>
      <c r="AJ214" t="s">
        <v>49</v>
      </c>
    </row>
    <row r="215" spans="1:36" x14ac:dyDescent="0.3">
      <c r="A215">
        <v>57</v>
      </c>
      <c r="B215" t="s">
        <v>65</v>
      </c>
      <c r="C215" t="s">
        <v>47</v>
      </c>
      <c r="D215" t="s">
        <v>54</v>
      </c>
      <c r="E215" t="s">
        <v>49</v>
      </c>
      <c r="F215">
        <v>11494</v>
      </c>
      <c r="G215" t="s">
        <v>49</v>
      </c>
      <c r="H215" t="s">
        <v>49</v>
      </c>
      <c r="I215" t="s">
        <v>50</v>
      </c>
      <c r="J215">
        <v>19</v>
      </c>
      <c r="K215" t="s">
        <v>75</v>
      </c>
      <c r="L215">
        <v>198</v>
      </c>
      <c r="M215">
        <v>1</v>
      </c>
      <c r="N215">
        <v>-1</v>
      </c>
      <c r="O215">
        <v>0</v>
      </c>
      <c r="P215" t="s">
        <v>52</v>
      </c>
      <c r="Q215" t="s">
        <v>49</v>
      </c>
      <c r="X215" s="7"/>
      <c r="Y215" t="s">
        <v>49</v>
      </c>
      <c r="Z215">
        <v>11494</v>
      </c>
      <c r="AA215" t="s">
        <v>55</v>
      </c>
      <c r="AB215">
        <v>109</v>
      </c>
      <c r="AC215">
        <v>258</v>
      </c>
      <c r="AD215" t="s">
        <v>49</v>
      </c>
      <c r="AE215" t="s">
        <v>49</v>
      </c>
      <c r="AF215">
        <v>11494</v>
      </c>
      <c r="AG215" t="s">
        <v>55</v>
      </c>
      <c r="AH215">
        <v>-14</v>
      </c>
      <c r="AI215">
        <v>0</v>
      </c>
      <c r="AJ215" t="s">
        <v>49</v>
      </c>
    </row>
    <row r="216" spans="1:36" x14ac:dyDescent="0.3">
      <c r="A216">
        <v>31</v>
      </c>
      <c r="B216" t="s">
        <v>58</v>
      </c>
      <c r="C216" t="s">
        <v>47</v>
      </c>
      <c r="D216" t="s">
        <v>60</v>
      </c>
      <c r="E216" t="s">
        <v>55</v>
      </c>
      <c r="F216">
        <v>-253</v>
      </c>
      <c r="G216" t="s">
        <v>49</v>
      </c>
      <c r="H216" t="s">
        <v>49</v>
      </c>
      <c r="I216" t="s">
        <v>50</v>
      </c>
      <c r="J216">
        <v>12</v>
      </c>
      <c r="K216" t="s">
        <v>70</v>
      </c>
      <c r="L216">
        <v>220</v>
      </c>
      <c r="M216">
        <v>4</v>
      </c>
      <c r="N216">
        <v>-1</v>
      </c>
      <c r="O216">
        <v>0</v>
      </c>
      <c r="P216" t="s">
        <v>52</v>
      </c>
      <c r="Q216" t="s">
        <v>49</v>
      </c>
      <c r="X216" s="7"/>
      <c r="Y216" t="s">
        <v>49</v>
      </c>
      <c r="Z216">
        <v>-253</v>
      </c>
      <c r="AA216" t="s">
        <v>55</v>
      </c>
      <c r="AB216">
        <v>1240</v>
      </c>
      <c r="AC216">
        <v>12607</v>
      </c>
      <c r="AD216" t="s">
        <v>49</v>
      </c>
      <c r="AE216" t="s">
        <v>49</v>
      </c>
      <c r="AF216">
        <v>-253</v>
      </c>
      <c r="AG216" t="s">
        <v>55</v>
      </c>
      <c r="AH216">
        <v>5673</v>
      </c>
      <c r="AI216">
        <v>5803</v>
      </c>
      <c r="AJ216" t="s">
        <v>49</v>
      </c>
    </row>
    <row r="217" spans="1:36" x14ac:dyDescent="0.3">
      <c r="A217">
        <v>42</v>
      </c>
      <c r="B217" t="s">
        <v>58</v>
      </c>
      <c r="C217" t="s">
        <v>47</v>
      </c>
      <c r="D217" t="s">
        <v>60</v>
      </c>
      <c r="E217" t="s">
        <v>49</v>
      </c>
      <c r="F217">
        <v>372</v>
      </c>
      <c r="G217" t="s">
        <v>55</v>
      </c>
      <c r="H217" t="s">
        <v>49</v>
      </c>
      <c r="I217" t="s">
        <v>50</v>
      </c>
      <c r="J217">
        <v>3</v>
      </c>
      <c r="K217" t="s">
        <v>70</v>
      </c>
      <c r="L217">
        <v>654</v>
      </c>
      <c r="M217">
        <v>2</v>
      </c>
      <c r="N217">
        <v>-1</v>
      </c>
      <c r="O217">
        <v>0</v>
      </c>
      <c r="P217" t="s">
        <v>52</v>
      </c>
      <c r="Q217" t="s">
        <v>55</v>
      </c>
      <c r="X217" s="7"/>
      <c r="Y217" t="s">
        <v>55</v>
      </c>
      <c r="Z217">
        <v>372</v>
      </c>
      <c r="AA217" t="s">
        <v>55</v>
      </c>
      <c r="AB217">
        <v>0</v>
      </c>
      <c r="AC217">
        <v>13</v>
      </c>
      <c r="AD217" t="s">
        <v>49</v>
      </c>
      <c r="AE217" t="s">
        <v>49</v>
      </c>
      <c r="AF217">
        <v>372</v>
      </c>
      <c r="AG217" t="s">
        <v>55</v>
      </c>
      <c r="AH217">
        <v>856</v>
      </c>
      <c r="AI217">
        <v>883</v>
      </c>
      <c r="AJ217" t="s">
        <v>49</v>
      </c>
    </row>
    <row r="218" spans="1:36" x14ac:dyDescent="0.3">
      <c r="A218">
        <v>45</v>
      </c>
      <c r="B218" t="s">
        <v>67</v>
      </c>
      <c r="C218" t="s">
        <v>47</v>
      </c>
      <c r="D218" t="s">
        <v>54</v>
      </c>
      <c r="E218" t="s">
        <v>49</v>
      </c>
      <c r="F218">
        <v>1410</v>
      </c>
      <c r="G218" t="s">
        <v>49</v>
      </c>
      <c r="H218" t="s">
        <v>49</v>
      </c>
      <c r="I218" t="s">
        <v>50</v>
      </c>
      <c r="J218">
        <v>11</v>
      </c>
      <c r="K218" t="s">
        <v>70</v>
      </c>
      <c r="L218">
        <v>71</v>
      </c>
      <c r="M218">
        <v>2</v>
      </c>
      <c r="N218">
        <v>-1</v>
      </c>
      <c r="O218">
        <v>0</v>
      </c>
      <c r="P218" t="s">
        <v>52</v>
      </c>
      <c r="Q218" t="s">
        <v>49</v>
      </c>
      <c r="X218" s="7"/>
      <c r="Y218" t="s">
        <v>49</v>
      </c>
      <c r="Z218">
        <v>1410</v>
      </c>
      <c r="AA218" t="s">
        <v>55</v>
      </c>
      <c r="AB218">
        <v>43</v>
      </c>
      <c r="AC218">
        <v>103</v>
      </c>
      <c r="AD218" t="s">
        <v>49</v>
      </c>
      <c r="AE218" t="s">
        <v>49</v>
      </c>
      <c r="AF218">
        <v>1410</v>
      </c>
      <c r="AG218" t="s">
        <v>55</v>
      </c>
      <c r="AH218">
        <v>127</v>
      </c>
      <c r="AI218">
        <v>872</v>
      </c>
      <c r="AJ218" t="s">
        <v>49</v>
      </c>
    </row>
    <row r="219" spans="1:36" x14ac:dyDescent="0.3">
      <c r="A219">
        <v>30</v>
      </c>
      <c r="B219" t="s">
        <v>63</v>
      </c>
      <c r="C219" t="s">
        <v>47</v>
      </c>
      <c r="D219" t="s">
        <v>54</v>
      </c>
      <c r="E219" t="s">
        <v>49</v>
      </c>
      <c r="F219">
        <v>975</v>
      </c>
      <c r="G219" t="s">
        <v>55</v>
      </c>
      <c r="H219" t="s">
        <v>49</v>
      </c>
      <c r="I219" t="s">
        <v>50</v>
      </c>
      <c r="J219">
        <v>13</v>
      </c>
      <c r="K219" t="s">
        <v>56</v>
      </c>
      <c r="L219">
        <v>256</v>
      </c>
      <c r="M219">
        <v>2</v>
      </c>
      <c r="N219">
        <v>351</v>
      </c>
      <c r="O219">
        <v>2</v>
      </c>
      <c r="P219" t="s">
        <v>57</v>
      </c>
      <c r="Q219" t="s">
        <v>49</v>
      </c>
      <c r="X219" s="7"/>
      <c r="Y219" t="s">
        <v>55</v>
      </c>
      <c r="Z219">
        <v>975</v>
      </c>
      <c r="AA219" t="s">
        <v>55</v>
      </c>
      <c r="AB219">
        <v>288</v>
      </c>
      <c r="AC219">
        <v>3872</v>
      </c>
      <c r="AD219" t="s">
        <v>49</v>
      </c>
      <c r="AE219" t="s">
        <v>49</v>
      </c>
      <c r="AF219">
        <v>975</v>
      </c>
      <c r="AG219" t="s">
        <v>55</v>
      </c>
      <c r="AH219">
        <v>710</v>
      </c>
      <c r="AI219">
        <v>902</v>
      </c>
      <c r="AJ219" t="s">
        <v>49</v>
      </c>
    </row>
    <row r="220" spans="1:36" x14ac:dyDescent="0.3">
      <c r="A220">
        <v>49</v>
      </c>
      <c r="B220" t="s">
        <v>63</v>
      </c>
      <c r="C220" t="s">
        <v>47</v>
      </c>
      <c r="D220" t="s">
        <v>48</v>
      </c>
      <c r="E220" t="s">
        <v>49</v>
      </c>
      <c r="F220">
        <v>305</v>
      </c>
      <c r="G220" t="s">
        <v>55</v>
      </c>
      <c r="H220" t="s">
        <v>55</v>
      </c>
      <c r="I220" t="s">
        <v>78</v>
      </c>
      <c r="J220">
        <v>10</v>
      </c>
      <c r="K220" t="s">
        <v>73</v>
      </c>
      <c r="L220">
        <v>834</v>
      </c>
      <c r="M220">
        <v>10</v>
      </c>
      <c r="N220">
        <v>-1</v>
      </c>
      <c r="O220">
        <v>0</v>
      </c>
      <c r="P220" t="s">
        <v>52</v>
      </c>
      <c r="Q220" t="s">
        <v>49</v>
      </c>
      <c r="X220" s="7"/>
      <c r="Y220" t="s">
        <v>55</v>
      </c>
      <c r="Z220">
        <v>305</v>
      </c>
      <c r="AA220" t="s">
        <v>55</v>
      </c>
      <c r="AB220">
        <v>613</v>
      </c>
      <c r="AC220">
        <v>217</v>
      </c>
      <c r="AD220" t="s">
        <v>49</v>
      </c>
      <c r="AE220" t="s">
        <v>55</v>
      </c>
      <c r="AF220">
        <v>305</v>
      </c>
      <c r="AG220" t="s">
        <v>55</v>
      </c>
      <c r="AH220">
        <v>61</v>
      </c>
      <c r="AI220">
        <v>1007</v>
      </c>
      <c r="AJ220" t="s">
        <v>49</v>
      </c>
    </row>
    <row r="221" spans="1:36" x14ac:dyDescent="0.3">
      <c r="A221">
        <v>49</v>
      </c>
      <c r="B221" t="s">
        <v>53</v>
      </c>
      <c r="C221" t="s">
        <v>47</v>
      </c>
      <c r="D221" t="s">
        <v>54</v>
      </c>
      <c r="E221" t="s">
        <v>49</v>
      </c>
      <c r="F221">
        <v>400</v>
      </c>
      <c r="G221" t="s">
        <v>49</v>
      </c>
      <c r="H221" t="s">
        <v>49</v>
      </c>
      <c r="I221" t="s">
        <v>50</v>
      </c>
      <c r="J221">
        <v>21</v>
      </c>
      <c r="K221" t="s">
        <v>70</v>
      </c>
      <c r="L221">
        <v>151</v>
      </c>
      <c r="M221">
        <v>3</v>
      </c>
      <c r="N221">
        <v>-1</v>
      </c>
      <c r="O221">
        <v>0</v>
      </c>
      <c r="P221" t="s">
        <v>52</v>
      </c>
      <c r="Q221" t="s">
        <v>49</v>
      </c>
      <c r="X221" s="7"/>
      <c r="Y221" t="s">
        <v>49</v>
      </c>
      <c r="Z221">
        <v>400</v>
      </c>
      <c r="AA221" t="s">
        <v>55</v>
      </c>
      <c r="AB221">
        <v>168</v>
      </c>
      <c r="AC221">
        <v>315</v>
      </c>
      <c r="AD221" t="s">
        <v>49</v>
      </c>
      <c r="AE221" t="s">
        <v>49</v>
      </c>
      <c r="AF221">
        <v>400</v>
      </c>
      <c r="AG221" t="s">
        <v>55</v>
      </c>
      <c r="AH221">
        <v>604</v>
      </c>
      <c r="AI221">
        <v>0</v>
      </c>
      <c r="AJ221" t="s">
        <v>49</v>
      </c>
    </row>
    <row r="222" spans="1:36" x14ac:dyDescent="0.3">
      <c r="A222">
        <v>53</v>
      </c>
      <c r="B222" t="s">
        <v>77</v>
      </c>
      <c r="C222" t="s">
        <v>47</v>
      </c>
      <c r="D222" t="s">
        <v>60</v>
      </c>
      <c r="E222" t="s">
        <v>49</v>
      </c>
      <c r="F222">
        <v>-22</v>
      </c>
      <c r="G222" t="s">
        <v>55</v>
      </c>
      <c r="H222" t="s">
        <v>49</v>
      </c>
      <c r="I222" t="s">
        <v>50</v>
      </c>
      <c r="J222">
        <v>31</v>
      </c>
      <c r="K222" t="s">
        <v>73</v>
      </c>
      <c r="L222">
        <v>20</v>
      </c>
      <c r="M222">
        <v>3</v>
      </c>
      <c r="N222">
        <v>-1</v>
      </c>
      <c r="O222">
        <v>0</v>
      </c>
      <c r="P222" t="s">
        <v>52</v>
      </c>
      <c r="Q222" t="s">
        <v>49</v>
      </c>
      <c r="X222" s="7"/>
      <c r="Y222" t="s">
        <v>55</v>
      </c>
      <c r="Z222">
        <v>-22</v>
      </c>
      <c r="AA222" t="s">
        <v>55</v>
      </c>
      <c r="AB222">
        <v>7685</v>
      </c>
      <c r="AC222">
        <v>757</v>
      </c>
      <c r="AD222" t="s">
        <v>49</v>
      </c>
      <c r="AE222" t="s">
        <v>49</v>
      </c>
      <c r="AF222">
        <v>-22</v>
      </c>
      <c r="AG222" t="s">
        <v>55</v>
      </c>
      <c r="AH222">
        <v>2627</v>
      </c>
      <c r="AI222">
        <v>12186</v>
      </c>
      <c r="AJ222" t="s">
        <v>49</v>
      </c>
    </row>
    <row r="223" spans="1:36" x14ac:dyDescent="0.3">
      <c r="A223">
        <v>37</v>
      </c>
      <c r="B223" t="s">
        <v>67</v>
      </c>
      <c r="C223" t="s">
        <v>47</v>
      </c>
      <c r="D223" t="s">
        <v>54</v>
      </c>
      <c r="E223" t="s">
        <v>49</v>
      </c>
      <c r="F223">
        <v>4030</v>
      </c>
      <c r="G223" t="s">
        <v>55</v>
      </c>
      <c r="H223" t="s">
        <v>49</v>
      </c>
      <c r="I223" t="s">
        <v>52</v>
      </c>
      <c r="J223">
        <v>26</v>
      </c>
      <c r="K223" t="s">
        <v>56</v>
      </c>
      <c r="L223">
        <v>178</v>
      </c>
      <c r="M223">
        <v>5</v>
      </c>
      <c r="N223">
        <v>-1</v>
      </c>
      <c r="O223">
        <v>0</v>
      </c>
      <c r="P223" t="s">
        <v>52</v>
      </c>
      <c r="Q223" t="s">
        <v>49</v>
      </c>
      <c r="X223" s="7"/>
      <c r="Y223" t="s">
        <v>55</v>
      </c>
      <c r="Z223">
        <v>4030</v>
      </c>
      <c r="AA223" t="s">
        <v>55</v>
      </c>
      <c r="AB223">
        <v>4515</v>
      </c>
      <c r="AC223">
        <v>5207</v>
      </c>
      <c r="AD223" t="s">
        <v>49</v>
      </c>
      <c r="AE223" t="s">
        <v>49</v>
      </c>
      <c r="AF223">
        <v>4030</v>
      </c>
      <c r="AG223" t="s">
        <v>55</v>
      </c>
      <c r="AH223">
        <v>-319</v>
      </c>
      <c r="AI223">
        <v>524</v>
      </c>
      <c r="AJ223" t="s">
        <v>49</v>
      </c>
    </row>
    <row r="224" spans="1:36" x14ac:dyDescent="0.3">
      <c r="A224">
        <v>49</v>
      </c>
      <c r="B224" t="s">
        <v>63</v>
      </c>
      <c r="C224" t="s">
        <v>47</v>
      </c>
      <c r="D224" t="s">
        <v>48</v>
      </c>
      <c r="E224" t="s">
        <v>49</v>
      </c>
      <c r="F224">
        <v>365</v>
      </c>
      <c r="G224" t="s">
        <v>49</v>
      </c>
      <c r="H224" t="s">
        <v>49</v>
      </c>
      <c r="I224" t="s">
        <v>52</v>
      </c>
      <c r="J224">
        <v>26</v>
      </c>
      <c r="K224" t="s">
        <v>56</v>
      </c>
      <c r="L224">
        <v>59</v>
      </c>
      <c r="M224">
        <v>2</v>
      </c>
      <c r="N224">
        <v>-1</v>
      </c>
      <c r="O224">
        <v>0</v>
      </c>
      <c r="P224" t="s">
        <v>52</v>
      </c>
      <c r="Q224" t="s">
        <v>49</v>
      </c>
      <c r="X224" s="7"/>
      <c r="Y224" t="s">
        <v>49</v>
      </c>
      <c r="Z224">
        <v>365</v>
      </c>
      <c r="AA224" t="s">
        <v>55</v>
      </c>
      <c r="AB224">
        <v>3098</v>
      </c>
      <c r="AC224">
        <v>0</v>
      </c>
      <c r="AD224" t="s">
        <v>49</v>
      </c>
      <c r="AE224" t="s">
        <v>49</v>
      </c>
      <c r="AF224">
        <v>365</v>
      </c>
      <c r="AG224" t="s">
        <v>55</v>
      </c>
      <c r="AH224">
        <v>85</v>
      </c>
      <c r="AI224">
        <v>0</v>
      </c>
      <c r="AJ224" t="s">
        <v>49</v>
      </c>
    </row>
    <row r="225" spans="1:36" x14ac:dyDescent="0.3">
      <c r="A225">
        <v>41</v>
      </c>
      <c r="B225" t="s">
        <v>65</v>
      </c>
      <c r="C225" t="s">
        <v>47</v>
      </c>
      <c r="D225" t="s">
        <v>48</v>
      </c>
      <c r="E225" t="s">
        <v>49</v>
      </c>
      <c r="F225">
        <v>204</v>
      </c>
      <c r="G225" t="s">
        <v>49</v>
      </c>
      <c r="H225" t="s">
        <v>49</v>
      </c>
      <c r="I225" t="s">
        <v>50</v>
      </c>
      <c r="J225">
        <v>13</v>
      </c>
      <c r="K225" t="s">
        <v>70</v>
      </c>
      <c r="L225">
        <v>111</v>
      </c>
      <c r="M225">
        <v>7</v>
      </c>
      <c r="N225">
        <v>-1</v>
      </c>
      <c r="O225">
        <v>0</v>
      </c>
      <c r="P225" t="s">
        <v>52</v>
      </c>
      <c r="Q225" t="s">
        <v>49</v>
      </c>
      <c r="X225" s="7"/>
      <c r="Y225" t="s">
        <v>49</v>
      </c>
      <c r="Z225">
        <v>204</v>
      </c>
      <c r="AA225" t="s">
        <v>55</v>
      </c>
      <c r="AB225">
        <v>744</v>
      </c>
      <c r="AC225">
        <v>665</v>
      </c>
      <c r="AD225" t="s">
        <v>49</v>
      </c>
      <c r="AE225" t="s">
        <v>49</v>
      </c>
      <c r="AF225">
        <v>204</v>
      </c>
      <c r="AG225" t="s">
        <v>55</v>
      </c>
      <c r="AH225">
        <v>2610</v>
      </c>
      <c r="AI225">
        <v>4</v>
      </c>
      <c r="AJ225" t="s">
        <v>49</v>
      </c>
    </row>
    <row r="226" spans="1:36" x14ac:dyDescent="0.3">
      <c r="A226">
        <v>54</v>
      </c>
      <c r="B226" t="s">
        <v>58</v>
      </c>
      <c r="C226" t="s">
        <v>47</v>
      </c>
      <c r="D226" t="s">
        <v>48</v>
      </c>
      <c r="E226" t="s">
        <v>49</v>
      </c>
      <c r="F226">
        <v>1691</v>
      </c>
      <c r="G226" t="s">
        <v>55</v>
      </c>
      <c r="H226" t="s">
        <v>49</v>
      </c>
      <c r="I226" t="s">
        <v>50</v>
      </c>
      <c r="J226">
        <v>20</v>
      </c>
      <c r="K226" t="s">
        <v>75</v>
      </c>
      <c r="L226">
        <v>186</v>
      </c>
      <c r="M226">
        <v>1</v>
      </c>
      <c r="N226">
        <v>-1</v>
      </c>
      <c r="O226">
        <v>0</v>
      </c>
      <c r="P226" t="s">
        <v>52</v>
      </c>
      <c r="Q226" t="s">
        <v>49</v>
      </c>
      <c r="X226" s="7"/>
      <c r="Y226" t="s">
        <v>55</v>
      </c>
      <c r="Z226">
        <v>1691</v>
      </c>
      <c r="AA226" t="s">
        <v>55</v>
      </c>
      <c r="AB226">
        <v>438</v>
      </c>
      <c r="AC226">
        <v>233</v>
      </c>
      <c r="AD226" t="s">
        <v>49</v>
      </c>
      <c r="AE226" t="s">
        <v>49</v>
      </c>
      <c r="AF226">
        <v>1691</v>
      </c>
      <c r="AG226" t="s">
        <v>55</v>
      </c>
      <c r="AH226">
        <v>341</v>
      </c>
      <c r="AI226">
        <v>11219</v>
      </c>
      <c r="AJ226" t="s">
        <v>49</v>
      </c>
    </row>
    <row r="227" spans="1:36" x14ac:dyDescent="0.3">
      <c r="A227">
        <v>32</v>
      </c>
      <c r="B227" t="s">
        <v>53</v>
      </c>
      <c r="C227" t="s">
        <v>59</v>
      </c>
      <c r="D227" t="s">
        <v>54</v>
      </c>
      <c r="E227" t="s">
        <v>49</v>
      </c>
      <c r="F227">
        <v>406</v>
      </c>
      <c r="G227" t="s">
        <v>55</v>
      </c>
      <c r="H227" t="s">
        <v>49</v>
      </c>
      <c r="I227" t="s">
        <v>52</v>
      </c>
      <c r="J227">
        <v>6</v>
      </c>
      <c r="K227" t="s">
        <v>56</v>
      </c>
      <c r="L227">
        <v>227</v>
      </c>
      <c r="M227">
        <v>1</v>
      </c>
      <c r="N227">
        <v>-1</v>
      </c>
      <c r="O227">
        <v>0</v>
      </c>
      <c r="P227" t="s">
        <v>52</v>
      </c>
      <c r="Q227" t="s">
        <v>49</v>
      </c>
      <c r="X227" s="7"/>
      <c r="Y227" t="s">
        <v>55</v>
      </c>
      <c r="Z227">
        <v>406</v>
      </c>
      <c r="AA227" t="s">
        <v>55</v>
      </c>
      <c r="AB227">
        <v>3810</v>
      </c>
      <c r="AC227">
        <v>5799</v>
      </c>
      <c r="AD227" t="s">
        <v>49</v>
      </c>
      <c r="AE227" t="s">
        <v>49</v>
      </c>
      <c r="AF227">
        <v>406</v>
      </c>
      <c r="AG227" t="s">
        <v>55</v>
      </c>
      <c r="AH227">
        <v>157</v>
      </c>
      <c r="AI227">
        <v>0</v>
      </c>
      <c r="AJ227" t="s">
        <v>49</v>
      </c>
    </row>
    <row r="228" spans="1:36" x14ac:dyDescent="0.3">
      <c r="A228">
        <v>33</v>
      </c>
      <c r="B228" t="s">
        <v>67</v>
      </c>
      <c r="C228" t="s">
        <v>47</v>
      </c>
      <c r="D228" t="s">
        <v>54</v>
      </c>
      <c r="E228" t="s">
        <v>49</v>
      </c>
      <c r="F228">
        <v>-204</v>
      </c>
      <c r="G228" t="s">
        <v>49</v>
      </c>
      <c r="H228" t="s">
        <v>49</v>
      </c>
      <c r="I228" t="s">
        <v>50</v>
      </c>
      <c r="J228">
        <v>15</v>
      </c>
      <c r="K228" t="s">
        <v>56</v>
      </c>
      <c r="L228">
        <v>297</v>
      </c>
      <c r="M228">
        <v>3</v>
      </c>
      <c r="N228">
        <v>-1</v>
      </c>
      <c r="O228">
        <v>0</v>
      </c>
      <c r="P228" t="s">
        <v>52</v>
      </c>
      <c r="Q228" t="s">
        <v>49</v>
      </c>
      <c r="X228" s="7"/>
      <c r="Y228" t="s">
        <v>49</v>
      </c>
      <c r="Z228">
        <v>-204</v>
      </c>
      <c r="AA228" t="s">
        <v>55</v>
      </c>
      <c r="AB228">
        <v>167</v>
      </c>
      <c r="AC228">
        <v>66</v>
      </c>
      <c r="AD228" t="s">
        <v>49</v>
      </c>
      <c r="AE228" t="s">
        <v>49</v>
      </c>
      <c r="AF228">
        <v>-204</v>
      </c>
      <c r="AG228" t="s">
        <v>55</v>
      </c>
      <c r="AH228">
        <v>358</v>
      </c>
      <c r="AI228">
        <v>5776</v>
      </c>
      <c r="AJ228" t="s">
        <v>49</v>
      </c>
    </row>
    <row r="229" spans="1:36" x14ac:dyDescent="0.3">
      <c r="A229">
        <v>33</v>
      </c>
      <c r="B229" t="s">
        <v>67</v>
      </c>
      <c r="C229" t="s">
        <v>47</v>
      </c>
      <c r="D229" t="s">
        <v>54</v>
      </c>
      <c r="E229" t="s">
        <v>49</v>
      </c>
      <c r="F229">
        <v>359</v>
      </c>
      <c r="G229" t="s">
        <v>55</v>
      </c>
      <c r="H229" t="s">
        <v>49</v>
      </c>
      <c r="I229" t="s">
        <v>50</v>
      </c>
      <c r="J229">
        <v>20</v>
      </c>
      <c r="K229" t="s">
        <v>61</v>
      </c>
      <c r="L229">
        <v>210</v>
      </c>
      <c r="M229">
        <v>1</v>
      </c>
      <c r="N229">
        <v>242</v>
      </c>
      <c r="O229">
        <v>1</v>
      </c>
      <c r="P229" t="s">
        <v>66</v>
      </c>
      <c r="Q229" t="s">
        <v>49</v>
      </c>
      <c r="X229" s="7"/>
      <c r="Y229" t="s">
        <v>55</v>
      </c>
      <c r="Z229">
        <v>359</v>
      </c>
      <c r="AA229" t="s">
        <v>55</v>
      </c>
      <c r="AB229">
        <v>1322</v>
      </c>
      <c r="AC229">
        <v>15</v>
      </c>
      <c r="AD229" t="s">
        <v>49</v>
      </c>
      <c r="AE229" t="s">
        <v>49</v>
      </c>
      <c r="AF229">
        <v>359</v>
      </c>
      <c r="AG229" t="s">
        <v>55</v>
      </c>
      <c r="AH229">
        <v>2927</v>
      </c>
      <c r="AI229">
        <v>37</v>
      </c>
      <c r="AJ229" t="s">
        <v>49</v>
      </c>
    </row>
    <row r="230" spans="1:36" x14ac:dyDescent="0.3">
      <c r="A230">
        <v>36</v>
      </c>
      <c r="B230" t="s">
        <v>63</v>
      </c>
      <c r="C230" t="s">
        <v>47</v>
      </c>
      <c r="D230" t="s">
        <v>48</v>
      </c>
      <c r="E230" t="s">
        <v>49</v>
      </c>
      <c r="F230">
        <v>123</v>
      </c>
      <c r="G230" t="s">
        <v>55</v>
      </c>
      <c r="H230" t="s">
        <v>49</v>
      </c>
      <c r="I230" t="s">
        <v>50</v>
      </c>
      <c r="J230">
        <v>18</v>
      </c>
      <c r="K230" t="s">
        <v>56</v>
      </c>
      <c r="L230">
        <v>9</v>
      </c>
      <c r="M230">
        <v>1</v>
      </c>
      <c r="N230">
        <v>-1</v>
      </c>
      <c r="O230">
        <v>0</v>
      </c>
      <c r="P230" t="s">
        <v>52</v>
      </c>
      <c r="Q230" t="s">
        <v>49</v>
      </c>
      <c r="X230" s="7"/>
      <c r="Y230" t="s">
        <v>55</v>
      </c>
      <c r="Z230">
        <v>123</v>
      </c>
      <c r="AA230" t="s">
        <v>55</v>
      </c>
      <c r="AB230">
        <v>1076</v>
      </c>
      <c r="AC230">
        <v>1054</v>
      </c>
      <c r="AD230" t="s">
        <v>49</v>
      </c>
      <c r="AE230" t="s">
        <v>49</v>
      </c>
      <c r="AF230">
        <v>123</v>
      </c>
      <c r="AG230" t="s">
        <v>55</v>
      </c>
      <c r="AH230">
        <v>501</v>
      </c>
      <c r="AI230">
        <v>593</v>
      </c>
      <c r="AJ230" t="s">
        <v>49</v>
      </c>
    </row>
    <row r="231" spans="1:36" x14ac:dyDescent="0.3">
      <c r="A231">
        <v>35</v>
      </c>
      <c r="B231" t="s">
        <v>67</v>
      </c>
      <c r="C231" t="s">
        <v>47</v>
      </c>
      <c r="D231" t="s">
        <v>60</v>
      </c>
      <c r="E231" t="s">
        <v>49</v>
      </c>
      <c r="F231">
        <v>0</v>
      </c>
      <c r="G231" t="s">
        <v>55</v>
      </c>
      <c r="H231" t="s">
        <v>55</v>
      </c>
      <c r="I231" t="s">
        <v>50</v>
      </c>
      <c r="J231">
        <v>23</v>
      </c>
      <c r="K231" t="s">
        <v>80</v>
      </c>
      <c r="L231">
        <v>112</v>
      </c>
      <c r="M231">
        <v>1</v>
      </c>
      <c r="N231">
        <v>62</v>
      </c>
      <c r="O231">
        <v>6</v>
      </c>
      <c r="P231" t="s">
        <v>66</v>
      </c>
      <c r="Q231" t="s">
        <v>49</v>
      </c>
      <c r="X231" s="7"/>
      <c r="Y231" t="s">
        <v>55</v>
      </c>
      <c r="Z231">
        <v>0</v>
      </c>
      <c r="AA231" t="s">
        <v>55</v>
      </c>
      <c r="AB231">
        <v>502</v>
      </c>
      <c r="AC231">
        <v>1529</v>
      </c>
      <c r="AD231" t="s">
        <v>49</v>
      </c>
      <c r="AE231" t="s">
        <v>55</v>
      </c>
      <c r="AF231">
        <v>0</v>
      </c>
      <c r="AG231" t="s">
        <v>55</v>
      </c>
      <c r="AH231">
        <v>1224</v>
      </c>
      <c r="AI231">
        <v>1148</v>
      </c>
      <c r="AJ231" t="s">
        <v>49</v>
      </c>
    </row>
    <row r="232" spans="1:36" x14ac:dyDescent="0.3">
      <c r="A232">
        <v>52</v>
      </c>
      <c r="B232" t="s">
        <v>52</v>
      </c>
      <c r="C232" t="s">
        <v>47</v>
      </c>
      <c r="D232" t="s">
        <v>54</v>
      </c>
      <c r="E232" t="s">
        <v>49</v>
      </c>
      <c r="F232">
        <v>142</v>
      </c>
      <c r="G232" t="s">
        <v>49</v>
      </c>
      <c r="H232" t="s">
        <v>49</v>
      </c>
      <c r="I232" t="s">
        <v>50</v>
      </c>
      <c r="J232">
        <v>25</v>
      </c>
      <c r="K232" t="s">
        <v>70</v>
      </c>
      <c r="L232">
        <v>112</v>
      </c>
      <c r="M232">
        <v>6</v>
      </c>
      <c r="N232">
        <v>-1</v>
      </c>
      <c r="O232">
        <v>0</v>
      </c>
      <c r="P232" t="s">
        <v>52</v>
      </c>
      <c r="Q232" t="s">
        <v>49</v>
      </c>
      <c r="X232" s="7"/>
      <c r="Y232" t="s">
        <v>49</v>
      </c>
      <c r="Z232">
        <v>142</v>
      </c>
      <c r="AA232" t="s">
        <v>55</v>
      </c>
      <c r="AB232">
        <v>1216</v>
      </c>
      <c r="AC232">
        <v>63</v>
      </c>
      <c r="AD232" t="s">
        <v>49</v>
      </c>
      <c r="AE232" t="s">
        <v>49</v>
      </c>
      <c r="AF232">
        <v>142</v>
      </c>
      <c r="AG232" t="s">
        <v>55</v>
      </c>
      <c r="AH232">
        <v>-423</v>
      </c>
      <c r="AI232">
        <v>3561</v>
      </c>
      <c r="AJ232" t="s">
        <v>49</v>
      </c>
    </row>
    <row r="233" spans="1:36" x14ac:dyDescent="0.3">
      <c r="A233">
        <v>40</v>
      </c>
      <c r="B233" t="s">
        <v>68</v>
      </c>
      <c r="C233" t="s">
        <v>47</v>
      </c>
      <c r="D233" t="s">
        <v>60</v>
      </c>
      <c r="E233" t="s">
        <v>49</v>
      </c>
      <c r="F233">
        <v>3571</v>
      </c>
      <c r="G233" t="s">
        <v>49</v>
      </c>
      <c r="H233" t="s">
        <v>49</v>
      </c>
      <c r="I233" t="s">
        <v>52</v>
      </c>
      <c r="J233">
        <v>9</v>
      </c>
      <c r="K233" t="s">
        <v>62</v>
      </c>
      <c r="L233">
        <v>222</v>
      </c>
      <c r="M233">
        <v>3</v>
      </c>
      <c r="N233">
        <v>-1</v>
      </c>
      <c r="O233">
        <v>0</v>
      </c>
      <c r="P233" t="s">
        <v>52</v>
      </c>
      <c r="Q233" t="s">
        <v>49</v>
      </c>
      <c r="X233" s="7"/>
      <c r="Y233" t="s">
        <v>49</v>
      </c>
      <c r="Z233">
        <v>3571</v>
      </c>
      <c r="AA233" t="s">
        <v>55</v>
      </c>
      <c r="AB233">
        <v>876</v>
      </c>
      <c r="AC233">
        <v>0</v>
      </c>
      <c r="AD233" t="s">
        <v>49</v>
      </c>
      <c r="AE233" t="s">
        <v>49</v>
      </c>
      <c r="AF233">
        <v>3571</v>
      </c>
      <c r="AG233" t="s">
        <v>55</v>
      </c>
      <c r="AH233">
        <v>1766</v>
      </c>
      <c r="AI233">
        <v>63</v>
      </c>
      <c r="AJ233" t="s">
        <v>49</v>
      </c>
    </row>
    <row r="234" spans="1:36" x14ac:dyDescent="0.3">
      <c r="A234">
        <v>44</v>
      </c>
      <c r="B234" t="s">
        <v>67</v>
      </c>
      <c r="C234" t="s">
        <v>59</v>
      </c>
      <c r="D234" t="s">
        <v>54</v>
      </c>
      <c r="E234" t="s">
        <v>49</v>
      </c>
      <c r="F234">
        <v>33</v>
      </c>
      <c r="G234" t="s">
        <v>55</v>
      </c>
      <c r="H234" t="s">
        <v>49</v>
      </c>
      <c r="I234" t="s">
        <v>50</v>
      </c>
      <c r="J234">
        <v>13</v>
      </c>
      <c r="K234" t="s">
        <v>56</v>
      </c>
      <c r="L234">
        <v>195</v>
      </c>
      <c r="M234">
        <v>3</v>
      </c>
      <c r="N234">
        <v>351</v>
      </c>
      <c r="O234">
        <v>10</v>
      </c>
      <c r="P234" t="s">
        <v>57</v>
      </c>
      <c r="Q234" t="s">
        <v>49</v>
      </c>
      <c r="X234" s="7"/>
      <c r="Y234" t="s">
        <v>55</v>
      </c>
      <c r="Z234">
        <v>33</v>
      </c>
      <c r="AA234" t="s">
        <v>55</v>
      </c>
      <c r="AB234">
        <v>342</v>
      </c>
      <c r="AC234">
        <v>3696</v>
      </c>
      <c r="AD234" t="s">
        <v>49</v>
      </c>
      <c r="AE234" t="s">
        <v>49</v>
      </c>
      <c r="AF234">
        <v>33</v>
      </c>
      <c r="AG234" t="s">
        <v>55</v>
      </c>
      <c r="AH234">
        <v>69</v>
      </c>
      <c r="AI234">
        <v>260</v>
      </c>
      <c r="AJ234" t="s">
        <v>49</v>
      </c>
    </row>
    <row r="235" spans="1:36" x14ac:dyDescent="0.3">
      <c r="A235">
        <v>45</v>
      </c>
      <c r="B235" t="s">
        <v>63</v>
      </c>
      <c r="C235" t="s">
        <v>59</v>
      </c>
      <c r="D235" t="s">
        <v>54</v>
      </c>
      <c r="E235" t="s">
        <v>49</v>
      </c>
      <c r="F235">
        <v>0</v>
      </c>
      <c r="G235" t="s">
        <v>55</v>
      </c>
      <c r="H235" t="s">
        <v>49</v>
      </c>
      <c r="I235" t="s">
        <v>50</v>
      </c>
      <c r="J235">
        <v>26</v>
      </c>
      <c r="K235" t="s">
        <v>73</v>
      </c>
      <c r="L235">
        <v>768</v>
      </c>
      <c r="M235">
        <v>2</v>
      </c>
      <c r="N235">
        <v>91</v>
      </c>
      <c r="O235">
        <v>5</v>
      </c>
      <c r="P235" t="s">
        <v>79</v>
      </c>
      <c r="Q235" t="s">
        <v>49</v>
      </c>
      <c r="X235" s="7"/>
      <c r="Y235" t="s">
        <v>55</v>
      </c>
      <c r="Z235">
        <v>0</v>
      </c>
      <c r="AA235" t="s">
        <v>55</v>
      </c>
      <c r="AB235">
        <v>950</v>
      </c>
      <c r="AC235">
        <v>59</v>
      </c>
      <c r="AD235" t="s">
        <v>49</v>
      </c>
      <c r="AE235" t="s">
        <v>49</v>
      </c>
      <c r="AF235">
        <v>0</v>
      </c>
      <c r="AG235" t="s">
        <v>55</v>
      </c>
      <c r="AH235">
        <v>276</v>
      </c>
      <c r="AI235">
        <v>2269</v>
      </c>
      <c r="AJ235" t="s">
        <v>49</v>
      </c>
    </row>
    <row r="236" spans="1:36" x14ac:dyDescent="0.3">
      <c r="A236">
        <v>30</v>
      </c>
      <c r="B236" t="s">
        <v>71</v>
      </c>
      <c r="C236" t="s">
        <v>59</v>
      </c>
      <c r="D236" t="s">
        <v>54</v>
      </c>
      <c r="E236" t="s">
        <v>49</v>
      </c>
      <c r="F236">
        <v>3096</v>
      </c>
      <c r="G236" t="s">
        <v>49</v>
      </c>
      <c r="H236" t="s">
        <v>49</v>
      </c>
      <c r="I236" t="s">
        <v>50</v>
      </c>
      <c r="J236">
        <v>26</v>
      </c>
      <c r="K236" t="s">
        <v>72</v>
      </c>
      <c r="L236">
        <v>123</v>
      </c>
      <c r="M236">
        <v>1</v>
      </c>
      <c r="N236">
        <v>-1</v>
      </c>
      <c r="O236">
        <v>0</v>
      </c>
      <c r="P236" t="s">
        <v>52</v>
      </c>
      <c r="Q236" t="s">
        <v>49</v>
      </c>
      <c r="X236" s="7"/>
      <c r="Y236" t="s">
        <v>49</v>
      </c>
      <c r="Z236">
        <v>3096</v>
      </c>
      <c r="AA236" t="s">
        <v>55</v>
      </c>
      <c r="AB236">
        <v>973</v>
      </c>
      <c r="AC236">
        <v>2465</v>
      </c>
      <c r="AD236" t="s">
        <v>49</v>
      </c>
      <c r="AE236" t="s">
        <v>49</v>
      </c>
      <c r="AF236">
        <v>3096</v>
      </c>
      <c r="AG236" t="s">
        <v>55</v>
      </c>
      <c r="AH236">
        <v>-41</v>
      </c>
      <c r="AI236">
        <v>1060</v>
      </c>
      <c r="AJ236" t="s">
        <v>49</v>
      </c>
    </row>
    <row r="237" spans="1:36" x14ac:dyDescent="0.3">
      <c r="A237">
        <v>48</v>
      </c>
      <c r="B237" t="s">
        <v>67</v>
      </c>
      <c r="C237" t="s">
        <v>74</v>
      </c>
      <c r="D237" t="s">
        <v>54</v>
      </c>
      <c r="E237" t="s">
        <v>55</v>
      </c>
      <c r="F237">
        <v>20</v>
      </c>
      <c r="G237" t="s">
        <v>49</v>
      </c>
      <c r="H237" t="s">
        <v>49</v>
      </c>
      <c r="I237" t="s">
        <v>50</v>
      </c>
      <c r="J237">
        <v>27</v>
      </c>
      <c r="K237" t="s">
        <v>70</v>
      </c>
      <c r="L237">
        <v>145</v>
      </c>
      <c r="M237">
        <v>3</v>
      </c>
      <c r="N237">
        <v>-1</v>
      </c>
      <c r="O237">
        <v>0</v>
      </c>
      <c r="P237" t="s">
        <v>52</v>
      </c>
      <c r="Q237" t="s">
        <v>49</v>
      </c>
      <c r="X237" s="7"/>
      <c r="Y237" t="s">
        <v>49</v>
      </c>
      <c r="Z237">
        <v>20</v>
      </c>
      <c r="AA237" t="s">
        <v>55</v>
      </c>
      <c r="AB237">
        <v>3825</v>
      </c>
      <c r="AC237">
        <v>2</v>
      </c>
      <c r="AD237" t="s">
        <v>49</v>
      </c>
      <c r="AE237" t="s">
        <v>49</v>
      </c>
      <c r="AF237">
        <v>20</v>
      </c>
      <c r="AG237" t="s">
        <v>55</v>
      </c>
      <c r="AH237">
        <v>79</v>
      </c>
      <c r="AI237">
        <v>-220</v>
      </c>
      <c r="AJ237" t="s">
        <v>49</v>
      </c>
    </row>
    <row r="238" spans="1:36" x14ac:dyDescent="0.3">
      <c r="A238">
        <v>33</v>
      </c>
      <c r="B238" t="s">
        <v>63</v>
      </c>
      <c r="C238" t="s">
        <v>47</v>
      </c>
      <c r="D238" t="s">
        <v>54</v>
      </c>
      <c r="E238" t="s">
        <v>49</v>
      </c>
      <c r="F238">
        <v>3576</v>
      </c>
      <c r="G238" t="s">
        <v>55</v>
      </c>
      <c r="H238" t="s">
        <v>49</v>
      </c>
      <c r="I238" t="s">
        <v>50</v>
      </c>
      <c r="J238">
        <v>2</v>
      </c>
      <c r="K238" t="s">
        <v>61</v>
      </c>
      <c r="L238">
        <v>124</v>
      </c>
      <c r="M238">
        <v>1</v>
      </c>
      <c r="N238">
        <v>308</v>
      </c>
      <c r="O238">
        <v>2</v>
      </c>
      <c r="P238" t="s">
        <v>66</v>
      </c>
      <c r="Q238" t="s">
        <v>49</v>
      </c>
      <c r="X238" s="7"/>
      <c r="Y238" t="s">
        <v>55</v>
      </c>
      <c r="Z238">
        <v>3576</v>
      </c>
      <c r="AA238" t="s">
        <v>55</v>
      </c>
      <c r="AB238">
        <v>2366</v>
      </c>
      <c r="AC238">
        <v>0</v>
      </c>
      <c r="AD238" t="s">
        <v>49</v>
      </c>
      <c r="AE238" t="s">
        <v>49</v>
      </c>
      <c r="AF238">
        <v>3576</v>
      </c>
      <c r="AG238" t="s">
        <v>55</v>
      </c>
      <c r="AH238">
        <v>197</v>
      </c>
      <c r="AI238">
        <v>49</v>
      </c>
      <c r="AJ238" t="s">
        <v>49</v>
      </c>
    </row>
    <row r="239" spans="1:36" x14ac:dyDescent="0.3">
      <c r="A239">
        <v>57</v>
      </c>
      <c r="B239" t="s">
        <v>67</v>
      </c>
      <c r="C239" t="s">
        <v>47</v>
      </c>
      <c r="D239" t="s">
        <v>52</v>
      </c>
      <c r="E239" t="s">
        <v>49</v>
      </c>
      <c r="F239">
        <v>206</v>
      </c>
      <c r="G239" t="s">
        <v>55</v>
      </c>
      <c r="H239" t="s">
        <v>49</v>
      </c>
      <c r="I239" t="s">
        <v>52</v>
      </c>
      <c r="J239">
        <v>5</v>
      </c>
      <c r="K239" t="s">
        <v>56</v>
      </c>
      <c r="L239">
        <v>216</v>
      </c>
      <c r="M239">
        <v>3</v>
      </c>
      <c r="N239">
        <v>-1</v>
      </c>
      <c r="O239">
        <v>0</v>
      </c>
      <c r="P239" t="s">
        <v>52</v>
      </c>
      <c r="Q239" t="s">
        <v>49</v>
      </c>
      <c r="X239" s="7"/>
      <c r="Y239" t="s">
        <v>55</v>
      </c>
      <c r="Z239">
        <v>206</v>
      </c>
      <c r="AA239" t="s">
        <v>55</v>
      </c>
      <c r="AB239">
        <v>542</v>
      </c>
      <c r="AC239">
        <v>12437</v>
      </c>
      <c r="AD239" t="s">
        <v>49</v>
      </c>
      <c r="AE239" t="s">
        <v>49</v>
      </c>
      <c r="AF239">
        <v>206</v>
      </c>
      <c r="AG239" t="s">
        <v>55</v>
      </c>
      <c r="AH239">
        <v>-94</v>
      </c>
      <c r="AI239">
        <v>4108</v>
      </c>
      <c r="AJ239" t="s">
        <v>49</v>
      </c>
    </row>
    <row r="240" spans="1:36" x14ac:dyDescent="0.3">
      <c r="A240">
        <v>57</v>
      </c>
      <c r="B240" t="s">
        <v>76</v>
      </c>
      <c r="C240" t="s">
        <v>47</v>
      </c>
      <c r="D240" t="s">
        <v>48</v>
      </c>
      <c r="E240" t="s">
        <v>49</v>
      </c>
      <c r="F240">
        <v>7082</v>
      </c>
      <c r="G240" t="s">
        <v>49</v>
      </c>
      <c r="H240" t="s">
        <v>49</v>
      </c>
      <c r="I240" t="s">
        <v>52</v>
      </c>
      <c r="J240">
        <v>6</v>
      </c>
      <c r="K240" t="s">
        <v>62</v>
      </c>
      <c r="L240">
        <v>69</v>
      </c>
      <c r="M240">
        <v>3</v>
      </c>
      <c r="N240">
        <v>-1</v>
      </c>
      <c r="O240">
        <v>0</v>
      </c>
      <c r="P240" t="s">
        <v>52</v>
      </c>
      <c r="Q240" t="s">
        <v>49</v>
      </c>
      <c r="X240" s="7"/>
      <c r="Y240" t="s">
        <v>49</v>
      </c>
      <c r="Z240">
        <v>7082</v>
      </c>
      <c r="AA240" t="s">
        <v>55</v>
      </c>
      <c r="AB240">
        <v>20</v>
      </c>
      <c r="AC240">
        <v>211</v>
      </c>
      <c r="AD240" t="s">
        <v>49</v>
      </c>
      <c r="AE240" t="s">
        <v>49</v>
      </c>
      <c r="AF240">
        <v>7082</v>
      </c>
      <c r="AG240" t="s">
        <v>55</v>
      </c>
      <c r="AH240">
        <v>-113</v>
      </c>
      <c r="AI240">
        <v>480</v>
      </c>
      <c r="AJ240" t="s">
        <v>49</v>
      </c>
    </row>
    <row r="241" spans="1:36" x14ac:dyDescent="0.3">
      <c r="A241">
        <v>51</v>
      </c>
      <c r="B241" t="s">
        <v>46</v>
      </c>
      <c r="C241" t="s">
        <v>47</v>
      </c>
      <c r="D241" t="s">
        <v>60</v>
      </c>
      <c r="E241" t="s">
        <v>49</v>
      </c>
      <c r="F241">
        <v>1634</v>
      </c>
      <c r="G241" t="s">
        <v>55</v>
      </c>
      <c r="H241" t="s">
        <v>49</v>
      </c>
      <c r="I241" t="s">
        <v>50</v>
      </c>
      <c r="J241">
        <v>22</v>
      </c>
      <c r="K241" t="s">
        <v>73</v>
      </c>
      <c r="L241">
        <v>168</v>
      </c>
      <c r="M241">
        <v>4</v>
      </c>
      <c r="N241">
        <v>-1</v>
      </c>
      <c r="O241">
        <v>0</v>
      </c>
      <c r="P241" t="s">
        <v>52</v>
      </c>
      <c r="Q241" t="s">
        <v>49</v>
      </c>
      <c r="X241" s="7"/>
      <c r="Y241" t="s">
        <v>55</v>
      </c>
      <c r="Z241">
        <v>1634</v>
      </c>
      <c r="AA241" t="s">
        <v>55</v>
      </c>
      <c r="AB241">
        <v>228</v>
      </c>
      <c r="AC241">
        <v>2747</v>
      </c>
      <c r="AD241" t="s">
        <v>49</v>
      </c>
      <c r="AE241" t="s">
        <v>49</v>
      </c>
      <c r="AF241">
        <v>1634</v>
      </c>
      <c r="AG241" t="s">
        <v>55</v>
      </c>
      <c r="AH241">
        <v>-7</v>
      </c>
      <c r="AI241">
        <v>4994</v>
      </c>
      <c r="AJ241" t="s">
        <v>49</v>
      </c>
    </row>
    <row r="242" spans="1:36" x14ac:dyDescent="0.3">
      <c r="A242">
        <v>34</v>
      </c>
      <c r="B242" t="s">
        <v>69</v>
      </c>
      <c r="C242" t="s">
        <v>59</v>
      </c>
      <c r="D242" t="s">
        <v>54</v>
      </c>
      <c r="E242" t="s">
        <v>49</v>
      </c>
      <c r="F242">
        <v>1</v>
      </c>
      <c r="G242" t="s">
        <v>55</v>
      </c>
      <c r="H242" t="s">
        <v>49</v>
      </c>
      <c r="I242" t="s">
        <v>50</v>
      </c>
      <c r="J242">
        <v>22</v>
      </c>
      <c r="K242" t="s">
        <v>73</v>
      </c>
      <c r="L242">
        <v>483</v>
      </c>
      <c r="M242">
        <v>7</v>
      </c>
      <c r="N242">
        <v>-1</v>
      </c>
      <c r="O242">
        <v>0</v>
      </c>
      <c r="P242" t="s">
        <v>52</v>
      </c>
      <c r="Q242" t="s">
        <v>49</v>
      </c>
      <c r="X242" s="7"/>
      <c r="Y242" t="s">
        <v>55</v>
      </c>
      <c r="Z242">
        <v>1</v>
      </c>
      <c r="AA242" t="s">
        <v>55</v>
      </c>
      <c r="AB242">
        <v>259</v>
      </c>
      <c r="AC242">
        <v>11269</v>
      </c>
      <c r="AD242" t="s">
        <v>49</v>
      </c>
      <c r="AE242" t="s">
        <v>49</v>
      </c>
      <c r="AF242">
        <v>1</v>
      </c>
      <c r="AG242" t="s">
        <v>55</v>
      </c>
      <c r="AH242">
        <v>167</v>
      </c>
      <c r="AI242">
        <v>3681</v>
      </c>
      <c r="AJ242" t="s">
        <v>49</v>
      </c>
    </row>
    <row r="243" spans="1:36" x14ac:dyDescent="0.3">
      <c r="A243">
        <v>50</v>
      </c>
      <c r="B243" t="s">
        <v>65</v>
      </c>
      <c r="C243" t="s">
        <v>47</v>
      </c>
      <c r="D243" t="s">
        <v>60</v>
      </c>
      <c r="E243" t="s">
        <v>49</v>
      </c>
      <c r="F243">
        <v>4012</v>
      </c>
      <c r="G243" t="s">
        <v>49</v>
      </c>
      <c r="H243" t="s">
        <v>49</v>
      </c>
      <c r="I243" t="s">
        <v>50</v>
      </c>
      <c r="J243">
        <v>19</v>
      </c>
      <c r="K243" t="s">
        <v>75</v>
      </c>
      <c r="L243">
        <v>690</v>
      </c>
      <c r="M243">
        <v>3</v>
      </c>
      <c r="N243">
        <v>-1</v>
      </c>
      <c r="O243">
        <v>0</v>
      </c>
      <c r="P243" t="s">
        <v>52</v>
      </c>
      <c r="Q243" t="s">
        <v>49</v>
      </c>
      <c r="X243" s="7"/>
      <c r="Y243" t="s">
        <v>49</v>
      </c>
      <c r="Z243">
        <v>4012</v>
      </c>
      <c r="AA243" t="s">
        <v>55</v>
      </c>
      <c r="AB243">
        <v>619</v>
      </c>
      <c r="AC243">
        <v>2275</v>
      </c>
      <c r="AD243" t="s">
        <v>49</v>
      </c>
      <c r="AE243" t="s">
        <v>49</v>
      </c>
      <c r="AF243">
        <v>4012</v>
      </c>
      <c r="AG243" t="s">
        <v>55</v>
      </c>
      <c r="AH243">
        <v>238</v>
      </c>
      <c r="AI243">
        <v>-701</v>
      </c>
      <c r="AJ243" t="s">
        <v>49</v>
      </c>
    </row>
    <row r="244" spans="1:36" x14ac:dyDescent="0.3">
      <c r="A244">
        <v>44</v>
      </c>
      <c r="B244" t="s">
        <v>58</v>
      </c>
      <c r="C244" t="s">
        <v>47</v>
      </c>
      <c r="D244" t="s">
        <v>60</v>
      </c>
      <c r="E244" t="s">
        <v>49</v>
      </c>
      <c r="F244">
        <v>3762</v>
      </c>
      <c r="G244" t="s">
        <v>49</v>
      </c>
      <c r="H244" t="s">
        <v>49</v>
      </c>
      <c r="I244" t="s">
        <v>50</v>
      </c>
      <c r="J244">
        <v>28</v>
      </c>
      <c r="K244" t="s">
        <v>70</v>
      </c>
      <c r="L244">
        <v>125</v>
      </c>
      <c r="M244">
        <v>12</v>
      </c>
      <c r="N244">
        <v>-1</v>
      </c>
      <c r="O244">
        <v>0</v>
      </c>
      <c r="P244" t="s">
        <v>52</v>
      </c>
      <c r="Q244" t="s">
        <v>49</v>
      </c>
      <c r="X244" s="7"/>
      <c r="Y244" t="s">
        <v>49</v>
      </c>
      <c r="Z244">
        <v>3762</v>
      </c>
      <c r="AA244" t="s">
        <v>55</v>
      </c>
      <c r="AB244">
        <v>644</v>
      </c>
      <c r="AC244">
        <v>1304</v>
      </c>
      <c r="AD244" t="s">
        <v>49</v>
      </c>
      <c r="AE244" t="s">
        <v>49</v>
      </c>
      <c r="AF244">
        <v>3762</v>
      </c>
      <c r="AG244" t="s">
        <v>55</v>
      </c>
      <c r="AH244">
        <v>792</v>
      </c>
      <c r="AI244">
        <v>451</v>
      </c>
      <c r="AJ244" t="s">
        <v>49</v>
      </c>
    </row>
    <row r="245" spans="1:36" x14ac:dyDescent="0.3">
      <c r="A245">
        <v>27</v>
      </c>
      <c r="B245" t="s">
        <v>69</v>
      </c>
      <c r="C245" t="s">
        <v>47</v>
      </c>
      <c r="D245" t="s">
        <v>54</v>
      </c>
      <c r="E245" t="s">
        <v>49</v>
      </c>
      <c r="F245">
        <v>-247</v>
      </c>
      <c r="G245" t="s">
        <v>55</v>
      </c>
      <c r="H245" t="s">
        <v>55</v>
      </c>
      <c r="I245" t="s">
        <v>52</v>
      </c>
      <c r="J245">
        <v>4</v>
      </c>
      <c r="K245" t="s">
        <v>62</v>
      </c>
      <c r="L245">
        <v>344</v>
      </c>
      <c r="M245">
        <v>2</v>
      </c>
      <c r="N245">
        <v>-1</v>
      </c>
      <c r="O245">
        <v>0</v>
      </c>
      <c r="P245" t="s">
        <v>52</v>
      </c>
      <c r="Q245" t="s">
        <v>49</v>
      </c>
      <c r="X245" s="7"/>
      <c r="Y245" t="s">
        <v>55</v>
      </c>
      <c r="Z245">
        <v>-247</v>
      </c>
      <c r="AA245" t="s">
        <v>55</v>
      </c>
      <c r="AB245">
        <v>22</v>
      </c>
      <c r="AC245">
        <v>720</v>
      </c>
      <c r="AD245" t="s">
        <v>49</v>
      </c>
      <c r="AE245" t="s">
        <v>55</v>
      </c>
      <c r="AF245">
        <v>-247</v>
      </c>
      <c r="AG245" t="s">
        <v>55</v>
      </c>
      <c r="AH245">
        <v>2171</v>
      </c>
      <c r="AI245">
        <v>-311</v>
      </c>
      <c r="AJ245" t="s">
        <v>49</v>
      </c>
    </row>
    <row r="246" spans="1:36" x14ac:dyDescent="0.3">
      <c r="A246">
        <v>50</v>
      </c>
      <c r="B246" t="s">
        <v>63</v>
      </c>
      <c r="C246" t="s">
        <v>47</v>
      </c>
      <c r="D246" t="s">
        <v>54</v>
      </c>
      <c r="E246" t="s">
        <v>49</v>
      </c>
      <c r="F246">
        <v>606</v>
      </c>
      <c r="G246" t="s">
        <v>55</v>
      </c>
      <c r="H246" t="s">
        <v>49</v>
      </c>
      <c r="I246" t="s">
        <v>52</v>
      </c>
      <c r="J246">
        <v>14</v>
      </c>
      <c r="K246" t="s">
        <v>56</v>
      </c>
      <c r="L246">
        <v>673</v>
      </c>
      <c r="M246">
        <v>2</v>
      </c>
      <c r="N246">
        <v>-1</v>
      </c>
      <c r="O246">
        <v>0</v>
      </c>
      <c r="P246" t="s">
        <v>52</v>
      </c>
      <c r="Q246" t="s">
        <v>49</v>
      </c>
      <c r="X246" s="7"/>
      <c r="Y246" t="s">
        <v>55</v>
      </c>
      <c r="Z246">
        <v>606</v>
      </c>
      <c r="AA246" t="s">
        <v>55</v>
      </c>
      <c r="AB246">
        <v>4303</v>
      </c>
      <c r="AC246">
        <v>11555</v>
      </c>
      <c r="AD246" t="s">
        <v>49</v>
      </c>
      <c r="AE246" t="s">
        <v>49</v>
      </c>
      <c r="AF246">
        <v>606</v>
      </c>
      <c r="AG246" t="s">
        <v>55</v>
      </c>
      <c r="AH246">
        <v>1100</v>
      </c>
      <c r="AI246">
        <v>759</v>
      </c>
      <c r="AJ246" t="s">
        <v>49</v>
      </c>
    </row>
    <row r="247" spans="1:36" x14ac:dyDescent="0.3">
      <c r="A247">
        <v>36</v>
      </c>
      <c r="B247" t="s">
        <v>58</v>
      </c>
      <c r="C247" t="s">
        <v>47</v>
      </c>
      <c r="D247" t="s">
        <v>60</v>
      </c>
      <c r="E247" t="s">
        <v>49</v>
      </c>
      <c r="F247">
        <v>0</v>
      </c>
      <c r="G247" t="s">
        <v>55</v>
      </c>
      <c r="H247" t="s">
        <v>49</v>
      </c>
      <c r="I247" t="s">
        <v>50</v>
      </c>
      <c r="J247">
        <v>28</v>
      </c>
      <c r="K247" t="s">
        <v>72</v>
      </c>
      <c r="L247">
        <v>60</v>
      </c>
      <c r="M247">
        <v>1</v>
      </c>
      <c r="N247">
        <v>250</v>
      </c>
      <c r="O247">
        <v>1</v>
      </c>
      <c r="P247" t="s">
        <v>66</v>
      </c>
      <c r="Q247" t="s">
        <v>49</v>
      </c>
      <c r="X247" s="7"/>
      <c r="Y247" t="s">
        <v>55</v>
      </c>
      <c r="Z247">
        <v>0</v>
      </c>
      <c r="AA247" t="s">
        <v>55</v>
      </c>
      <c r="AB247">
        <v>239</v>
      </c>
      <c r="AC247">
        <v>211</v>
      </c>
      <c r="AD247" t="s">
        <v>49</v>
      </c>
      <c r="AE247" t="s">
        <v>49</v>
      </c>
      <c r="AF247">
        <v>0</v>
      </c>
      <c r="AG247" t="s">
        <v>55</v>
      </c>
      <c r="AH247">
        <v>1544</v>
      </c>
      <c r="AI247">
        <v>4531</v>
      </c>
      <c r="AJ247" t="s">
        <v>49</v>
      </c>
    </row>
    <row r="248" spans="1:36" x14ac:dyDescent="0.3">
      <c r="A248">
        <v>42</v>
      </c>
      <c r="B248" t="s">
        <v>58</v>
      </c>
      <c r="C248" t="s">
        <v>47</v>
      </c>
      <c r="D248" t="s">
        <v>54</v>
      </c>
      <c r="E248" t="s">
        <v>49</v>
      </c>
      <c r="F248">
        <v>-189</v>
      </c>
      <c r="G248" t="s">
        <v>55</v>
      </c>
      <c r="H248" t="s">
        <v>49</v>
      </c>
      <c r="I248" t="s">
        <v>52</v>
      </c>
      <c r="J248">
        <v>12</v>
      </c>
      <c r="K248" t="s">
        <v>56</v>
      </c>
      <c r="L248">
        <v>247</v>
      </c>
      <c r="M248">
        <v>2</v>
      </c>
      <c r="N248">
        <v>-1</v>
      </c>
      <c r="O248">
        <v>0</v>
      </c>
      <c r="P248" t="s">
        <v>52</v>
      </c>
      <c r="Q248" t="s">
        <v>49</v>
      </c>
      <c r="X248" s="7"/>
      <c r="Y248" t="s">
        <v>55</v>
      </c>
      <c r="Z248">
        <v>-189</v>
      </c>
      <c r="AA248" t="s">
        <v>55</v>
      </c>
      <c r="AB248">
        <v>1221</v>
      </c>
      <c r="AC248">
        <v>0</v>
      </c>
      <c r="AD248" t="s">
        <v>49</v>
      </c>
      <c r="AE248" t="s">
        <v>49</v>
      </c>
      <c r="AF248">
        <v>-189</v>
      </c>
      <c r="AG248" t="s">
        <v>55</v>
      </c>
      <c r="AH248">
        <v>245</v>
      </c>
      <c r="AI248">
        <v>1840</v>
      </c>
      <c r="AJ248" t="s">
        <v>49</v>
      </c>
    </row>
    <row r="249" spans="1:36" x14ac:dyDescent="0.3">
      <c r="A249">
        <v>32</v>
      </c>
      <c r="B249" t="s">
        <v>46</v>
      </c>
      <c r="C249" t="s">
        <v>59</v>
      </c>
      <c r="D249" t="s">
        <v>54</v>
      </c>
      <c r="E249" t="s">
        <v>49</v>
      </c>
      <c r="F249">
        <v>0</v>
      </c>
      <c r="G249" t="s">
        <v>49</v>
      </c>
      <c r="H249" t="s">
        <v>49</v>
      </c>
      <c r="I249" t="s">
        <v>50</v>
      </c>
      <c r="J249">
        <v>27</v>
      </c>
      <c r="K249" t="s">
        <v>56</v>
      </c>
      <c r="L249">
        <v>123</v>
      </c>
      <c r="M249">
        <v>2</v>
      </c>
      <c r="N249">
        <v>-1</v>
      </c>
      <c r="O249">
        <v>0</v>
      </c>
      <c r="P249" t="s">
        <v>52</v>
      </c>
      <c r="Q249" t="s">
        <v>49</v>
      </c>
      <c r="X249" s="7"/>
      <c r="Y249" t="s">
        <v>49</v>
      </c>
      <c r="Z249">
        <v>0</v>
      </c>
      <c r="AA249" t="s">
        <v>55</v>
      </c>
      <c r="AB249">
        <v>1222</v>
      </c>
      <c r="AC249">
        <v>459</v>
      </c>
      <c r="AD249" t="s">
        <v>49</v>
      </c>
      <c r="AE249" t="s">
        <v>49</v>
      </c>
      <c r="AF249">
        <v>0</v>
      </c>
      <c r="AG249" t="s">
        <v>55</v>
      </c>
      <c r="AH249">
        <v>412</v>
      </c>
      <c r="AI249">
        <v>345</v>
      </c>
      <c r="AJ249" t="s">
        <v>49</v>
      </c>
    </row>
    <row r="250" spans="1:36" x14ac:dyDescent="0.3">
      <c r="A250">
        <v>42</v>
      </c>
      <c r="B250" t="s">
        <v>58</v>
      </c>
      <c r="C250" t="s">
        <v>47</v>
      </c>
      <c r="D250" t="s">
        <v>60</v>
      </c>
      <c r="E250" t="s">
        <v>49</v>
      </c>
      <c r="F250">
        <v>484</v>
      </c>
      <c r="G250" t="s">
        <v>55</v>
      </c>
      <c r="H250" t="s">
        <v>49</v>
      </c>
      <c r="I250" t="s">
        <v>50</v>
      </c>
      <c r="J250">
        <v>11</v>
      </c>
      <c r="K250" t="s">
        <v>73</v>
      </c>
      <c r="L250">
        <v>144</v>
      </c>
      <c r="M250">
        <v>2</v>
      </c>
      <c r="N250">
        <v>-1</v>
      </c>
      <c r="O250">
        <v>0</v>
      </c>
      <c r="P250" t="s">
        <v>52</v>
      </c>
      <c r="Q250" t="s">
        <v>49</v>
      </c>
      <c r="X250" s="7"/>
      <c r="Y250" t="s">
        <v>55</v>
      </c>
      <c r="Z250">
        <v>484</v>
      </c>
      <c r="AA250" t="s">
        <v>55</v>
      </c>
      <c r="AB250">
        <v>2363</v>
      </c>
      <c r="AC250">
        <v>1138</v>
      </c>
      <c r="AD250" t="s">
        <v>49</v>
      </c>
      <c r="AE250" t="s">
        <v>49</v>
      </c>
      <c r="AF250">
        <v>484</v>
      </c>
      <c r="AG250" t="s">
        <v>55</v>
      </c>
      <c r="AH250">
        <v>229</v>
      </c>
      <c r="AI250">
        <v>1287</v>
      </c>
      <c r="AJ250" t="s">
        <v>49</v>
      </c>
    </row>
    <row r="251" spans="1:36" x14ac:dyDescent="0.3">
      <c r="A251">
        <v>43</v>
      </c>
      <c r="B251" t="s">
        <v>67</v>
      </c>
      <c r="C251" t="s">
        <v>47</v>
      </c>
      <c r="D251" t="s">
        <v>54</v>
      </c>
      <c r="E251" t="s">
        <v>49</v>
      </c>
      <c r="F251">
        <v>0</v>
      </c>
      <c r="G251" t="s">
        <v>49</v>
      </c>
      <c r="H251" t="s">
        <v>55</v>
      </c>
      <c r="I251" t="s">
        <v>50</v>
      </c>
      <c r="J251">
        <v>8</v>
      </c>
      <c r="K251" t="s">
        <v>56</v>
      </c>
      <c r="L251">
        <v>9</v>
      </c>
      <c r="M251">
        <v>2</v>
      </c>
      <c r="N251">
        <v>172</v>
      </c>
      <c r="O251">
        <v>5</v>
      </c>
      <c r="P251" t="s">
        <v>57</v>
      </c>
      <c r="Q251" t="s">
        <v>49</v>
      </c>
      <c r="X251" s="7"/>
      <c r="Y251" t="s">
        <v>49</v>
      </c>
      <c r="Z251">
        <v>0</v>
      </c>
      <c r="AA251" t="s">
        <v>55</v>
      </c>
      <c r="AB251">
        <v>2</v>
      </c>
      <c r="AC251">
        <v>1</v>
      </c>
      <c r="AD251" t="s">
        <v>49</v>
      </c>
      <c r="AE251" t="s">
        <v>55</v>
      </c>
      <c r="AF251">
        <v>0</v>
      </c>
      <c r="AG251" t="s">
        <v>55</v>
      </c>
      <c r="AH251">
        <v>386</v>
      </c>
      <c r="AI251">
        <v>687</v>
      </c>
      <c r="AJ251" t="s">
        <v>49</v>
      </c>
    </row>
    <row r="252" spans="1:36" x14ac:dyDescent="0.3">
      <c r="A252">
        <v>31</v>
      </c>
      <c r="B252" t="s">
        <v>58</v>
      </c>
      <c r="C252" t="s">
        <v>47</v>
      </c>
      <c r="D252" t="s">
        <v>60</v>
      </c>
      <c r="E252" t="s">
        <v>49</v>
      </c>
      <c r="F252">
        <v>395</v>
      </c>
      <c r="G252" t="s">
        <v>55</v>
      </c>
      <c r="H252" t="s">
        <v>49</v>
      </c>
      <c r="I252" t="s">
        <v>50</v>
      </c>
      <c r="J252">
        <v>9</v>
      </c>
      <c r="K252" t="s">
        <v>64</v>
      </c>
      <c r="L252">
        <v>155</v>
      </c>
      <c r="M252">
        <v>3</v>
      </c>
      <c r="N252">
        <v>-1</v>
      </c>
      <c r="O252">
        <v>0</v>
      </c>
      <c r="P252" t="s">
        <v>52</v>
      </c>
      <c r="Q252" t="s">
        <v>49</v>
      </c>
      <c r="X252" s="7"/>
      <c r="Y252" t="s">
        <v>55</v>
      </c>
      <c r="Z252">
        <v>395</v>
      </c>
      <c r="AA252" t="s">
        <v>55</v>
      </c>
      <c r="AB252">
        <v>4508</v>
      </c>
      <c r="AC252">
        <v>937</v>
      </c>
      <c r="AD252" t="s">
        <v>49</v>
      </c>
      <c r="AE252" t="s">
        <v>49</v>
      </c>
      <c r="AF252">
        <v>395</v>
      </c>
      <c r="AG252" t="s">
        <v>55</v>
      </c>
      <c r="AH252">
        <v>728</v>
      </c>
      <c r="AI252">
        <v>4286</v>
      </c>
      <c r="AJ252" t="s">
        <v>49</v>
      </c>
    </row>
    <row r="253" spans="1:36" x14ac:dyDescent="0.3">
      <c r="A253">
        <v>32</v>
      </c>
      <c r="B253" t="s">
        <v>58</v>
      </c>
      <c r="C253" t="s">
        <v>47</v>
      </c>
      <c r="D253" t="s">
        <v>60</v>
      </c>
      <c r="E253" t="s">
        <v>49</v>
      </c>
      <c r="F253">
        <v>2349</v>
      </c>
      <c r="G253" t="s">
        <v>49</v>
      </c>
      <c r="H253" t="s">
        <v>49</v>
      </c>
      <c r="I253" t="s">
        <v>50</v>
      </c>
      <c r="J253">
        <v>14</v>
      </c>
      <c r="K253" t="s">
        <v>70</v>
      </c>
      <c r="L253">
        <v>134</v>
      </c>
      <c r="M253">
        <v>5</v>
      </c>
      <c r="N253">
        <v>-1</v>
      </c>
      <c r="O253">
        <v>0</v>
      </c>
      <c r="P253" t="s">
        <v>52</v>
      </c>
      <c r="Q253" t="s">
        <v>49</v>
      </c>
      <c r="X253" s="7"/>
      <c r="Y253" t="s">
        <v>49</v>
      </c>
      <c r="Z253">
        <v>2349</v>
      </c>
      <c r="AA253" t="s">
        <v>55</v>
      </c>
      <c r="AB253">
        <v>-402</v>
      </c>
      <c r="AC253">
        <v>171</v>
      </c>
      <c r="AD253" t="s">
        <v>49</v>
      </c>
      <c r="AE253" t="s">
        <v>49</v>
      </c>
      <c r="AF253">
        <v>2349</v>
      </c>
      <c r="AG253" t="s">
        <v>55</v>
      </c>
      <c r="AH253">
        <v>104</v>
      </c>
      <c r="AI253">
        <v>605</v>
      </c>
      <c r="AJ253" t="s">
        <v>49</v>
      </c>
    </row>
    <row r="254" spans="1:36" x14ac:dyDescent="0.3">
      <c r="A254">
        <v>55</v>
      </c>
      <c r="B254" t="s">
        <v>63</v>
      </c>
      <c r="C254" t="s">
        <v>74</v>
      </c>
      <c r="D254" t="s">
        <v>48</v>
      </c>
      <c r="E254" t="s">
        <v>49</v>
      </c>
      <c r="F254">
        <v>410</v>
      </c>
      <c r="G254" t="s">
        <v>49</v>
      </c>
      <c r="H254" t="s">
        <v>55</v>
      </c>
      <c r="I254" t="s">
        <v>50</v>
      </c>
      <c r="J254">
        <v>11</v>
      </c>
      <c r="K254" t="s">
        <v>73</v>
      </c>
      <c r="L254">
        <v>221</v>
      </c>
      <c r="M254">
        <v>2</v>
      </c>
      <c r="N254">
        <v>-1</v>
      </c>
      <c r="O254">
        <v>0</v>
      </c>
      <c r="P254" t="s">
        <v>52</v>
      </c>
      <c r="Q254" t="s">
        <v>49</v>
      </c>
      <c r="X254" s="7"/>
      <c r="Y254" t="s">
        <v>49</v>
      </c>
      <c r="Z254">
        <v>410</v>
      </c>
      <c r="AA254" t="s">
        <v>55</v>
      </c>
      <c r="AB254">
        <v>1577</v>
      </c>
      <c r="AC254">
        <v>696</v>
      </c>
      <c r="AD254" t="s">
        <v>49</v>
      </c>
      <c r="AE254" t="s">
        <v>55</v>
      </c>
      <c r="AF254">
        <v>410</v>
      </c>
      <c r="AG254" t="s">
        <v>55</v>
      </c>
      <c r="AH254">
        <v>3672</v>
      </c>
      <c r="AI254">
        <v>559</v>
      </c>
      <c r="AJ254" t="s">
        <v>49</v>
      </c>
    </row>
    <row r="255" spans="1:36" x14ac:dyDescent="0.3">
      <c r="A255">
        <v>58</v>
      </c>
      <c r="B255" t="s">
        <v>77</v>
      </c>
      <c r="C255" t="s">
        <v>47</v>
      </c>
      <c r="D255" t="s">
        <v>48</v>
      </c>
      <c r="E255" t="s">
        <v>49</v>
      </c>
      <c r="F255">
        <v>3401</v>
      </c>
      <c r="G255" t="s">
        <v>55</v>
      </c>
      <c r="H255" t="s">
        <v>49</v>
      </c>
      <c r="I255" t="s">
        <v>50</v>
      </c>
      <c r="J255">
        <v>3</v>
      </c>
      <c r="K255" t="s">
        <v>64</v>
      </c>
      <c r="L255">
        <v>84</v>
      </c>
      <c r="M255">
        <v>3</v>
      </c>
      <c r="N255">
        <v>265</v>
      </c>
      <c r="O255">
        <v>2</v>
      </c>
      <c r="P255" t="s">
        <v>57</v>
      </c>
      <c r="Q255" t="s">
        <v>49</v>
      </c>
      <c r="X255" s="7"/>
      <c r="Y255" t="s">
        <v>55</v>
      </c>
      <c r="Z255">
        <v>3401</v>
      </c>
      <c r="AA255" t="s">
        <v>55</v>
      </c>
      <c r="AB255">
        <v>34</v>
      </c>
      <c r="AC255">
        <v>227</v>
      </c>
      <c r="AD255" t="s">
        <v>49</v>
      </c>
      <c r="AE255" t="s">
        <v>49</v>
      </c>
      <c r="AF255">
        <v>3401</v>
      </c>
      <c r="AG255" t="s">
        <v>55</v>
      </c>
      <c r="AH255">
        <v>84</v>
      </c>
      <c r="AI255">
        <v>2</v>
      </c>
      <c r="AJ255" t="s">
        <v>49</v>
      </c>
    </row>
    <row r="256" spans="1:36" x14ac:dyDescent="0.3">
      <c r="A256">
        <v>46</v>
      </c>
      <c r="B256" t="s">
        <v>63</v>
      </c>
      <c r="C256" t="s">
        <v>47</v>
      </c>
      <c r="D256" t="s">
        <v>48</v>
      </c>
      <c r="E256" t="s">
        <v>49</v>
      </c>
      <c r="F256">
        <v>222</v>
      </c>
      <c r="G256" t="s">
        <v>49</v>
      </c>
      <c r="H256" t="s">
        <v>49</v>
      </c>
      <c r="I256" t="s">
        <v>50</v>
      </c>
      <c r="J256">
        <v>8</v>
      </c>
      <c r="K256" t="s">
        <v>70</v>
      </c>
      <c r="L256">
        <v>71</v>
      </c>
      <c r="M256">
        <v>2</v>
      </c>
      <c r="N256">
        <v>-1</v>
      </c>
      <c r="O256">
        <v>0</v>
      </c>
      <c r="P256" t="s">
        <v>52</v>
      </c>
      <c r="Q256" t="s">
        <v>49</v>
      </c>
      <c r="X256" s="7"/>
      <c r="Y256" t="s">
        <v>49</v>
      </c>
      <c r="Z256">
        <v>222</v>
      </c>
      <c r="AA256" t="s">
        <v>55</v>
      </c>
      <c r="AB256">
        <v>117</v>
      </c>
      <c r="AC256">
        <v>-53</v>
      </c>
      <c r="AD256" t="s">
        <v>49</v>
      </c>
      <c r="AE256" t="s">
        <v>49</v>
      </c>
      <c r="AF256">
        <v>222</v>
      </c>
      <c r="AG256" t="s">
        <v>55</v>
      </c>
      <c r="AH256">
        <v>6217</v>
      </c>
      <c r="AI256">
        <v>760</v>
      </c>
      <c r="AJ256" t="s">
        <v>49</v>
      </c>
    </row>
    <row r="257" spans="1:36" x14ac:dyDescent="0.3">
      <c r="A257">
        <v>55</v>
      </c>
      <c r="B257" t="s">
        <v>63</v>
      </c>
      <c r="C257" t="s">
        <v>47</v>
      </c>
      <c r="D257" t="s">
        <v>54</v>
      </c>
      <c r="E257" t="s">
        <v>49</v>
      </c>
      <c r="F257">
        <v>989</v>
      </c>
      <c r="G257" t="s">
        <v>55</v>
      </c>
      <c r="H257" t="s">
        <v>55</v>
      </c>
      <c r="I257" t="s">
        <v>52</v>
      </c>
      <c r="J257">
        <v>23</v>
      </c>
      <c r="K257" t="s">
        <v>56</v>
      </c>
      <c r="L257">
        <v>246</v>
      </c>
      <c r="M257">
        <v>4</v>
      </c>
      <c r="N257">
        <v>-1</v>
      </c>
      <c r="O257">
        <v>0</v>
      </c>
      <c r="P257" t="s">
        <v>52</v>
      </c>
      <c r="Q257" t="s">
        <v>49</v>
      </c>
      <c r="X257" s="7"/>
      <c r="Y257" t="s">
        <v>55</v>
      </c>
      <c r="Z257">
        <v>989</v>
      </c>
      <c r="AA257" t="s">
        <v>55</v>
      </c>
      <c r="AB257">
        <v>283</v>
      </c>
      <c r="AC257">
        <v>105</v>
      </c>
      <c r="AD257" t="s">
        <v>49</v>
      </c>
      <c r="AE257" t="s">
        <v>55</v>
      </c>
      <c r="AF257">
        <v>989</v>
      </c>
      <c r="AG257" t="s">
        <v>55</v>
      </c>
      <c r="AH257">
        <v>-2</v>
      </c>
      <c r="AI257">
        <v>1317</v>
      </c>
      <c r="AJ257" t="s">
        <v>49</v>
      </c>
    </row>
    <row r="258" spans="1:36" x14ac:dyDescent="0.3">
      <c r="A258">
        <v>34</v>
      </c>
      <c r="B258" t="s">
        <v>58</v>
      </c>
      <c r="C258" t="s">
        <v>47</v>
      </c>
      <c r="D258" t="s">
        <v>60</v>
      </c>
      <c r="E258" t="s">
        <v>49</v>
      </c>
      <c r="F258">
        <v>415</v>
      </c>
      <c r="G258" t="s">
        <v>49</v>
      </c>
      <c r="H258" t="s">
        <v>55</v>
      </c>
      <c r="I258" t="s">
        <v>50</v>
      </c>
      <c r="J258">
        <v>23</v>
      </c>
      <c r="K258" t="s">
        <v>73</v>
      </c>
      <c r="L258">
        <v>361</v>
      </c>
      <c r="M258">
        <v>2</v>
      </c>
      <c r="N258">
        <v>-1</v>
      </c>
      <c r="O258">
        <v>0</v>
      </c>
      <c r="P258" t="s">
        <v>52</v>
      </c>
      <c r="Q258" t="s">
        <v>49</v>
      </c>
      <c r="X258" s="7"/>
      <c r="Y258" t="s">
        <v>49</v>
      </c>
      <c r="Z258">
        <v>415</v>
      </c>
      <c r="AA258" t="s">
        <v>55</v>
      </c>
      <c r="AB258">
        <v>3102</v>
      </c>
      <c r="AC258">
        <v>334</v>
      </c>
      <c r="AD258" t="s">
        <v>49</v>
      </c>
      <c r="AE258" t="s">
        <v>55</v>
      </c>
      <c r="AF258">
        <v>415</v>
      </c>
      <c r="AG258" t="s">
        <v>55</v>
      </c>
      <c r="AH258">
        <v>1149</v>
      </c>
      <c r="AI258">
        <v>182</v>
      </c>
      <c r="AJ258" t="s">
        <v>49</v>
      </c>
    </row>
    <row r="259" spans="1:36" x14ac:dyDescent="0.3">
      <c r="A259">
        <v>28</v>
      </c>
      <c r="B259" t="s">
        <v>46</v>
      </c>
      <c r="C259" t="s">
        <v>59</v>
      </c>
      <c r="D259" t="s">
        <v>54</v>
      </c>
      <c r="E259" t="s">
        <v>49</v>
      </c>
      <c r="F259">
        <v>16</v>
      </c>
      <c r="G259" t="s">
        <v>49</v>
      </c>
      <c r="H259" t="s">
        <v>49</v>
      </c>
      <c r="I259" t="s">
        <v>50</v>
      </c>
      <c r="J259">
        <v>12</v>
      </c>
      <c r="K259" t="s">
        <v>70</v>
      </c>
      <c r="L259">
        <v>119</v>
      </c>
      <c r="M259">
        <v>4</v>
      </c>
      <c r="N259">
        <v>-1</v>
      </c>
      <c r="O259">
        <v>0</v>
      </c>
      <c r="P259" t="s">
        <v>52</v>
      </c>
      <c r="Q259" t="s">
        <v>49</v>
      </c>
      <c r="X259" s="7"/>
      <c r="Y259" t="s">
        <v>49</v>
      </c>
      <c r="Z259">
        <v>16</v>
      </c>
      <c r="AA259" t="s">
        <v>55</v>
      </c>
      <c r="AB259">
        <v>889</v>
      </c>
      <c r="AC259">
        <v>1048</v>
      </c>
      <c r="AD259" t="s">
        <v>49</v>
      </c>
      <c r="AE259" t="s">
        <v>49</v>
      </c>
      <c r="AF259">
        <v>16</v>
      </c>
      <c r="AG259" t="s">
        <v>55</v>
      </c>
      <c r="AH259">
        <v>415</v>
      </c>
      <c r="AI259">
        <v>2971</v>
      </c>
      <c r="AJ259" t="s">
        <v>49</v>
      </c>
    </row>
    <row r="260" spans="1:36" x14ac:dyDescent="0.3">
      <c r="A260">
        <v>42</v>
      </c>
      <c r="B260" t="s">
        <v>67</v>
      </c>
      <c r="C260" t="s">
        <v>74</v>
      </c>
      <c r="D260" t="s">
        <v>60</v>
      </c>
      <c r="E260" t="s">
        <v>49</v>
      </c>
      <c r="F260">
        <v>7190</v>
      </c>
      <c r="G260" t="s">
        <v>55</v>
      </c>
      <c r="H260" t="s">
        <v>49</v>
      </c>
      <c r="I260" t="s">
        <v>50</v>
      </c>
      <c r="J260">
        <v>29</v>
      </c>
      <c r="K260" t="s">
        <v>73</v>
      </c>
      <c r="L260">
        <v>375</v>
      </c>
      <c r="M260">
        <v>2</v>
      </c>
      <c r="N260">
        <v>-1</v>
      </c>
      <c r="O260">
        <v>0</v>
      </c>
      <c r="P260" t="s">
        <v>52</v>
      </c>
      <c r="Q260" t="s">
        <v>49</v>
      </c>
      <c r="X260" s="7"/>
      <c r="Y260" t="s">
        <v>55</v>
      </c>
      <c r="Z260">
        <v>7190</v>
      </c>
      <c r="AA260" t="s">
        <v>55</v>
      </c>
      <c r="AB260">
        <v>-370</v>
      </c>
      <c r="AC260">
        <v>660</v>
      </c>
      <c r="AD260" t="s">
        <v>49</v>
      </c>
      <c r="AE260" t="s">
        <v>49</v>
      </c>
      <c r="AF260">
        <v>7190</v>
      </c>
      <c r="AG260" t="s">
        <v>55</v>
      </c>
      <c r="AH260">
        <v>-183</v>
      </c>
      <c r="AI260">
        <v>1064</v>
      </c>
      <c r="AJ260" t="s">
        <v>49</v>
      </c>
    </row>
    <row r="261" spans="1:36" x14ac:dyDescent="0.3">
      <c r="A261">
        <v>29</v>
      </c>
      <c r="B261" t="s">
        <v>63</v>
      </c>
      <c r="C261" t="s">
        <v>59</v>
      </c>
      <c r="D261" t="s">
        <v>54</v>
      </c>
      <c r="E261" t="s">
        <v>49</v>
      </c>
      <c r="F261">
        <v>482</v>
      </c>
      <c r="G261" t="s">
        <v>49</v>
      </c>
      <c r="H261" t="s">
        <v>55</v>
      </c>
      <c r="I261" t="s">
        <v>50</v>
      </c>
      <c r="J261">
        <v>10</v>
      </c>
      <c r="K261" t="s">
        <v>73</v>
      </c>
      <c r="L261">
        <v>1097</v>
      </c>
      <c r="M261">
        <v>3</v>
      </c>
      <c r="N261">
        <v>-1</v>
      </c>
      <c r="O261">
        <v>0</v>
      </c>
      <c r="P261" t="s">
        <v>52</v>
      </c>
      <c r="Q261" t="s">
        <v>55</v>
      </c>
      <c r="X261" s="7"/>
      <c r="Y261" t="s">
        <v>49</v>
      </c>
      <c r="Z261">
        <v>482</v>
      </c>
      <c r="AA261" t="s">
        <v>55</v>
      </c>
      <c r="AB261">
        <v>-606</v>
      </c>
      <c r="AC261">
        <v>1034</v>
      </c>
      <c r="AD261" t="s">
        <v>49</v>
      </c>
      <c r="AE261" t="s">
        <v>55</v>
      </c>
      <c r="AF261">
        <v>482</v>
      </c>
      <c r="AG261" t="s">
        <v>55</v>
      </c>
      <c r="AH261">
        <v>3451</v>
      </c>
      <c r="AI261">
        <v>1783</v>
      </c>
      <c r="AJ261" t="s">
        <v>49</v>
      </c>
    </row>
    <row r="262" spans="1:36" x14ac:dyDescent="0.3">
      <c r="A262">
        <v>54</v>
      </c>
      <c r="B262" t="s">
        <v>76</v>
      </c>
      <c r="C262" t="s">
        <v>47</v>
      </c>
      <c r="D262" t="s">
        <v>54</v>
      </c>
      <c r="E262" t="s">
        <v>49</v>
      </c>
      <c r="F262">
        <v>209</v>
      </c>
      <c r="G262" t="s">
        <v>55</v>
      </c>
      <c r="H262" t="s">
        <v>55</v>
      </c>
      <c r="I262" t="s">
        <v>50</v>
      </c>
      <c r="J262">
        <v>25</v>
      </c>
      <c r="K262" t="s">
        <v>73</v>
      </c>
      <c r="L262">
        <v>97</v>
      </c>
      <c r="M262">
        <v>1</v>
      </c>
      <c r="N262">
        <v>-1</v>
      </c>
      <c r="O262">
        <v>0</v>
      </c>
      <c r="P262" t="s">
        <v>52</v>
      </c>
      <c r="Q262" t="s">
        <v>49</v>
      </c>
      <c r="X262" s="7"/>
      <c r="Y262" t="s">
        <v>55</v>
      </c>
      <c r="Z262">
        <v>209</v>
      </c>
      <c r="AA262" t="s">
        <v>55</v>
      </c>
      <c r="AB262">
        <v>10378</v>
      </c>
      <c r="AC262">
        <v>189</v>
      </c>
      <c r="AD262" t="s">
        <v>49</v>
      </c>
      <c r="AE262" t="s">
        <v>55</v>
      </c>
      <c r="AF262">
        <v>209</v>
      </c>
      <c r="AG262" t="s">
        <v>55</v>
      </c>
      <c r="AH262">
        <v>821</v>
      </c>
      <c r="AI262">
        <v>-67</v>
      </c>
      <c r="AJ262" t="s">
        <v>49</v>
      </c>
    </row>
    <row r="263" spans="1:36" x14ac:dyDescent="0.3">
      <c r="A263">
        <v>32</v>
      </c>
      <c r="B263" t="s">
        <v>67</v>
      </c>
      <c r="C263" t="s">
        <v>59</v>
      </c>
      <c r="D263" t="s">
        <v>54</v>
      </c>
      <c r="E263" t="s">
        <v>49</v>
      </c>
      <c r="F263">
        <v>0</v>
      </c>
      <c r="G263" t="s">
        <v>49</v>
      </c>
      <c r="H263" t="s">
        <v>49</v>
      </c>
      <c r="I263" t="s">
        <v>50</v>
      </c>
      <c r="J263">
        <v>26</v>
      </c>
      <c r="K263" t="s">
        <v>70</v>
      </c>
      <c r="L263">
        <v>181</v>
      </c>
      <c r="M263">
        <v>2</v>
      </c>
      <c r="N263">
        <v>-1</v>
      </c>
      <c r="O263">
        <v>0</v>
      </c>
      <c r="P263" t="s">
        <v>52</v>
      </c>
      <c r="Q263" t="s">
        <v>49</v>
      </c>
      <c r="X263" s="7"/>
      <c r="Y263" t="s">
        <v>49</v>
      </c>
      <c r="Z263">
        <v>0</v>
      </c>
      <c r="AA263" t="s">
        <v>55</v>
      </c>
      <c r="AB263">
        <v>1313</v>
      </c>
      <c r="AC263">
        <v>2881</v>
      </c>
      <c r="AD263" t="s">
        <v>49</v>
      </c>
      <c r="AE263" t="s">
        <v>49</v>
      </c>
      <c r="AF263">
        <v>0</v>
      </c>
      <c r="AG263" t="s">
        <v>55</v>
      </c>
      <c r="AH263">
        <v>376</v>
      </c>
      <c r="AI263">
        <v>1199</v>
      </c>
      <c r="AJ263" t="s">
        <v>49</v>
      </c>
    </row>
    <row r="264" spans="1:36" x14ac:dyDescent="0.3">
      <c r="A264">
        <v>39</v>
      </c>
      <c r="B264" t="s">
        <v>67</v>
      </c>
      <c r="C264" t="s">
        <v>59</v>
      </c>
      <c r="D264" t="s">
        <v>60</v>
      </c>
      <c r="E264" t="s">
        <v>49</v>
      </c>
      <c r="F264">
        <v>5803</v>
      </c>
      <c r="G264" t="s">
        <v>49</v>
      </c>
      <c r="H264" t="s">
        <v>49</v>
      </c>
      <c r="I264" t="s">
        <v>50</v>
      </c>
      <c r="J264">
        <v>2</v>
      </c>
      <c r="K264" t="s">
        <v>64</v>
      </c>
      <c r="L264">
        <v>83</v>
      </c>
      <c r="M264">
        <v>3</v>
      </c>
      <c r="N264">
        <v>-1</v>
      </c>
      <c r="O264">
        <v>0</v>
      </c>
      <c r="P264" t="s">
        <v>52</v>
      </c>
      <c r="Q264" t="s">
        <v>49</v>
      </c>
      <c r="X264" s="7"/>
      <c r="Y264" t="s">
        <v>49</v>
      </c>
      <c r="Z264">
        <v>5803</v>
      </c>
      <c r="AA264" t="s">
        <v>55</v>
      </c>
      <c r="AB264">
        <v>8969</v>
      </c>
      <c r="AC264">
        <v>119</v>
      </c>
      <c r="AD264" t="s">
        <v>49</v>
      </c>
      <c r="AE264" t="s">
        <v>49</v>
      </c>
      <c r="AF264">
        <v>5803</v>
      </c>
      <c r="AG264" t="s">
        <v>55</v>
      </c>
      <c r="AH264">
        <v>669</v>
      </c>
      <c r="AI264">
        <v>6699</v>
      </c>
      <c r="AJ264" t="s">
        <v>49</v>
      </c>
    </row>
    <row r="265" spans="1:36" x14ac:dyDescent="0.3">
      <c r="A265">
        <v>53</v>
      </c>
      <c r="B265" t="s">
        <v>68</v>
      </c>
      <c r="C265" t="s">
        <v>47</v>
      </c>
      <c r="D265" t="s">
        <v>60</v>
      </c>
      <c r="E265" t="s">
        <v>49</v>
      </c>
      <c r="F265">
        <v>624</v>
      </c>
      <c r="G265" t="s">
        <v>49</v>
      </c>
      <c r="H265" t="s">
        <v>55</v>
      </c>
      <c r="I265" t="s">
        <v>50</v>
      </c>
      <c r="J265">
        <v>21</v>
      </c>
      <c r="K265" t="s">
        <v>73</v>
      </c>
      <c r="L265">
        <v>180</v>
      </c>
      <c r="M265">
        <v>4</v>
      </c>
      <c r="N265">
        <v>-1</v>
      </c>
      <c r="O265">
        <v>0</v>
      </c>
      <c r="P265" t="s">
        <v>52</v>
      </c>
      <c r="Q265" t="s">
        <v>49</v>
      </c>
      <c r="X265" s="7"/>
      <c r="Y265" t="s">
        <v>49</v>
      </c>
      <c r="Z265">
        <v>624</v>
      </c>
      <c r="AA265" t="s">
        <v>55</v>
      </c>
      <c r="AB265">
        <v>-196</v>
      </c>
      <c r="AC265">
        <v>1594</v>
      </c>
      <c r="AD265" t="s">
        <v>49</v>
      </c>
      <c r="AE265" t="s">
        <v>55</v>
      </c>
      <c r="AF265">
        <v>624</v>
      </c>
      <c r="AG265" t="s">
        <v>55</v>
      </c>
      <c r="AH265">
        <v>-346</v>
      </c>
      <c r="AI265">
        <v>145</v>
      </c>
      <c r="AJ265" t="s">
        <v>49</v>
      </c>
    </row>
    <row r="266" spans="1:36" x14ac:dyDescent="0.3">
      <c r="A266">
        <v>58</v>
      </c>
      <c r="B266" t="s">
        <v>67</v>
      </c>
      <c r="C266" t="s">
        <v>47</v>
      </c>
      <c r="D266" t="s">
        <v>60</v>
      </c>
      <c r="E266" t="s">
        <v>49</v>
      </c>
      <c r="F266">
        <v>883</v>
      </c>
      <c r="G266" t="s">
        <v>49</v>
      </c>
      <c r="H266" t="s">
        <v>49</v>
      </c>
      <c r="I266" t="s">
        <v>50</v>
      </c>
      <c r="J266">
        <v>18</v>
      </c>
      <c r="K266" t="s">
        <v>70</v>
      </c>
      <c r="L266">
        <v>543</v>
      </c>
      <c r="M266">
        <v>1</v>
      </c>
      <c r="N266">
        <v>78</v>
      </c>
      <c r="O266">
        <v>2</v>
      </c>
      <c r="P266" t="s">
        <v>57</v>
      </c>
      <c r="Q266" t="s">
        <v>49</v>
      </c>
      <c r="X266" s="7"/>
      <c r="Y266" t="s">
        <v>49</v>
      </c>
      <c r="Z266">
        <v>883</v>
      </c>
      <c r="AA266" t="s">
        <v>55</v>
      </c>
      <c r="AB266">
        <v>15</v>
      </c>
      <c r="AC266">
        <v>72</v>
      </c>
      <c r="AD266" t="s">
        <v>49</v>
      </c>
      <c r="AE266" t="s">
        <v>49</v>
      </c>
      <c r="AF266">
        <v>883</v>
      </c>
      <c r="AG266" t="s">
        <v>55</v>
      </c>
      <c r="AH266">
        <v>569</v>
      </c>
      <c r="AI266">
        <v>978</v>
      </c>
      <c r="AJ266" t="s">
        <v>49</v>
      </c>
    </row>
    <row r="267" spans="1:36" x14ac:dyDescent="0.3">
      <c r="A267">
        <v>40</v>
      </c>
      <c r="B267" t="s">
        <v>65</v>
      </c>
      <c r="C267" t="s">
        <v>47</v>
      </c>
      <c r="D267" t="s">
        <v>54</v>
      </c>
      <c r="E267" t="s">
        <v>49</v>
      </c>
      <c r="F267">
        <v>1516</v>
      </c>
      <c r="G267" t="s">
        <v>55</v>
      </c>
      <c r="H267" t="s">
        <v>55</v>
      </c>
      <c r="I267" t="s">
        <v>52</v>
      </c>
      <c r="J267">
        <v>23</v>
      </c>
      <c r="K267" t="s">
        <v>56</v>
      </c>
      <c r="L267">
        <v>373</v>
      </c>
      <c r="M267">
        <v>1</v>
      </c>
      <c r="N267">
        <v>-1</v>
      </c>
      <c r="O267">
        <v>0</v>
      </c>
      <c r="P267" t="s">
        <v>52</v>
      </c>
      <c r="Q267" t="s">
        <v>49</v>
      </c>
      <c r="X267" s="7"/>
      <c r="Y267" t="s">
        <v>55</v>
      </c>
      <c r="Z267">
        <v>1516</v>
      </c>
      <c r="AA267" t="s">
        <v>55</v>
      </c>
      <c r="AB267">
        <v>666</v>
      </c>
      <c r="AC267">
        <v>81</v>
      </c>
      <c r="AD267" t="s">
        <v>49</v>
      </c>
      <c r="AE267" t="s">
        <v>55</v>
      </c>
      <c r="AF267">
        <v>1516</v>
      </c>
      <c r="AG267" t="s">
        <v>55</v>
      </c>
      <c r="AH267">
        <v>0</v>
      </c>
      <c r="AI267">
        <v>1150</v>
      </c>
      <c r="AJ267" t="s">
        <v>49</v>
      </c>
    </row>
    <row r="268" spans="1:36" x14ac:dyDescent="0.3">
      <c r="A268">
        <v>29</v>
      </c>
      <c r="B268" t="s">
        <v>71</v>
      </c>
      <c r="C268" t="s">
        <v>59</v>
      </c>
      <c r="D268" t="s">
        <v>54</v>
      </c>
      <c r="E268" t="s">
        <v>49</v>
      </c>
      <c r="F268">
        <v>872</v>
      </c>
      <c r="G268" t="s">
        <v>55</v>
      </c>
      <c r="H268" t="s">
        <v>49</v>
      </c>
      <c r="I268" t="s">
        <v>52</v>
      </c>
      <c r="J268">
        <v>7</v>
      </c>
      <c r="K268" t="s">
        <v>56</v>
      </c>
      <c r="L268">
        <v>230</v>
      </c>
      <c r="M268">
        <v>1</v>
      </c>
      <c r="N268">
        <v>-1</v>
      </c>
      <c r="O268">
        <v>0</v>
      </c>
      <c r="P268" t="s">
        <v>52</v>
      </c>
      <c r="Q268" t="s">
        <v>49</v>
      </c>
      <c r="X268" s="7"/>
      <c r="Y268" t="s">
        <v>55</v>
      </c>
      <c r="Z268">
        <v>872</v>
      </c>
      <c r="AA268" t="s">
        <v>55</v>
      </c>
      <c r="AB268">
        <v>452</v>
      </c>
      <c r="AC268">
        <v>231</v>
      </c>
      <c r="AD268" t="s">
        <v>49</v>
      </c>
      <c r="AE268" t="s">
        <v>49</v>
      </c>
      <c r="AF268">
        <v>872</v>
      </c>
      <c r="AG268" t="s">
        <v>55</v>
      </c>
      <c r="AH268">
        <v>1322</v>
      </c>
      <c r="AI268">
        <v>121</v>
      </c>
      <c r="AJ268" t="s">
        <v>49</v>
      </c>
    </row>
    <row r="269" spans="1:36" x14ac:dyDescent="0.3">
      <c r="A269">
        <v>33</v>
      </c>
      <c r="B269" t="s">
        <v>67</v>
      </c>
      <c r="C269" t="s">
        <v>47</v>
      </c>
      <c r="D269" t="s">
        <v>60</v>
      </c>
      <c r="E269" t="s">
        <v>49</v>
      </c>
      <c r="F269">
        <v>-988</v>
      </c>
      <c r="G269" t="s">
        <v>55</v>
      </c>
      <c r="H269" t="s">
        <v>55</v>
      </c>
      <c r="I269" t="s">
        <v>50</v>
      </c>
      <c r="J269">
        <v>15</v>
      </c>
      <c r="K269" t="s">
        <v>73</v>
      </c>
      <c r="L269">
        <v>83</v>
      </c>
      <c r="M269">
        <v>3</v>
      </c>
      <c r="N269">
        <v>-1</v>
      </c>
      <c r="O269">
        <v>0</v>
      </c>
      <c r="P269" t="s">
        <v>52</v>
      </c>
      <c r="Q269" t="s">
        <v>49</v>
      </c>
      <c r="X269" s="7"/>
      <c r="Y269" t="s">
        <v>55</v>
      </c>
      <c r="Z269">
        <v>-988</v>
      </c>
      <c r="AA269" t="s">
        <v>55</v>
      </c>
      <c r="AB269">
        <v>149</v>
      </c>
      <c r="AC269">
        <v>36</v>
      </c>
      <c r="AD269" t="s">
        <v>49</v>
      </c>
      <c r="AE269" t="s">
        <v>55</v>
      </c>
      <c r="AF269">
        <v>-988</v>
      </c>
      <c r="AG269" t="s">
        <v>55</v>
      </c>
      <c r="AH269">
        <v>1062</v>
      </c>
      <c r="AI269">
        <v>828</v>
      </c>
      <c r="AJ269" t="s">
        <v>49</v>
      </c>
    </row>
    <row r="270" spans="1:36" x14ac:dyDescent="0.3">
      <c r="A270">
        <v>38</v>
      </c>
      <c r="B270" t="s">
        <v>69</v>
      </c>
      <c r="C270" t="s">
        <v>59</v>
      </c>
      <c r="D270" t="s">
        <v>54</v>
      </c>
      <c r="E270" t="s">
        <v>49</v>
      </c>
      <c r="F270">
        <v>902</v>
      </c>
      <c r="G270" t="s">
        <v>55</v>
      </c>
      <c r="H270" t="s">
        <v>49</v>
      </c>
      <c r="I270" t="s">
        <v>78</v>
      </c>
      <c r="J270">
        <v>31</v>
      </c>
      <c r="K270" t="s">
        <v>73</v>
      </c>
      <c r="L270">
        <v>58</v>
      </c>
      <c r="M270">
        <v>13</v>
      </c>
      <c r="N270">
        <v>-1</v>
      </c>
      <c r="O270">
        <v>0</v>
      </c>
      <c r="P270" t="s">
        <v>52</v>
      </c>
      <c r="Q270" t="s">
        <v>49</v>
      </c>
      <c r="X270" s="7"/>
      <c r="Y270" t="s">
        <v>55</v>
      </c>
      <c r="Z270">
        <v>902</v>
      </c>
      <c r="AA270" t="s">
        <v>55</v>
      </c>
      <c r="AB270">
        <v>1453</v>
      </c>
      <c r="AC270">
        <v>7050</v>
      </c>
      <c r="AD270" t="s">
        <v>49</v>
      </c>
      <c r="AE270" t="s">
        <v>49</v>
      </c>
      <c r="AF270">
        <v>902</v>
      </c>
      <c r="AG270" t="s">
        <v>55</v>
      </c>
      <c r="AH270">
        <v>-28</v>
      </c>
      <c r="AI270">
        <v>244</v>
      </c>
      <c r="AJ270" t="s">
        <v>49</v>
      </c>
    </row>
    <row r="271" spans="1:36" x14ac:dyDescent="0.3">
      <c r="A271">
        <v>56</v>
      </c>
      <c r="B271" t="s">
        <v>53</v>
      </c>
      <c r="C271" t="s">
        <v>74</v>
      </c>
      <c r="D271" t="s">
        <v>54</v>
      </c>
      <c r="E271" t="s">
        <v>49</v>
      </c>
      <c r="F271">
        <v>1007</v>
      </c>
      <c r="G271" t="s">
        <v>49</v>
      </c>
      <c r="H271" t="s">
        <v>49</v>
      </c>
      <c r="I271" t="s">
        <v>50</v>
      </c>
      <c r="J271">
        <v>29</v>
      </c>
      <c r="K271" t="s">
        <v>73</v>
      </c>
      <c r="L271">
        <v>88</v>
      </c>
      <c r="M271">
        <v>6</v>
      </c>
      <c r="N271">
        <v>-1</v>
      </c>
      <c r="O271">
        <v>0</v>
      </c>
      <c r="P271" t="s">
        <v>52</v>
      </c>
      <c r="Q271" t="s">
        <v>49</v>
      </c>
      <c r="X271" s="7"/>
      <c r="Y271" t="s">
        <v>49</v>
      </c>
      <c r="Z271">
        <v>1007</v>
      </c>
      <c r="AA271" t="s">
        <v>55</v>
      </c>
      <c r="AB271">
        <v>1480</v>
      </c>
      <c r="AC271">
        <v>1509</v>
      </c>
      <c r="AD271" t="s">
        <v>49</v>
      </c>
      <c r="AE271" t="s">
        <v>49</v>
      </c>
      <c r="AF271">
        <v>1007</v>
      </c>
      <c r="AG271" t="s">
        <v>55</v>
      </c>
      <c r="AH271">
        <v>7</v>
      </c>
      <c r="AI271">
        <v>228</v>
      </c>
      <c r="AJ271" t="s">
        <v>49</v>
      </c>
    </row>
    <row r="272" spans="1:36" x14ac:dyDescent="0.3">
      <c r="A272">
        <v>40</v>
      </c>
      <c r="B272" t="s">
        <v>53</v>
      </c>
      <c r="C272" t="s">
        <v>47</v>
      </c>
      <c r="D272" t="s">
        <v>54</v>
      </c>
      <c r="E272" t="s">
        <v>49</v>
      </c>
      <c r="F272">
        <v>0</v>
      </c>
      <c r="G272" t="s">
        <v>55</v>
      </c>
      <c r="H272" t="s">
        <v>49</v>
      </c>
      <c r="I272" t="s">
        <v>50</v>
      </c>
      <c r="J272">
        <v>2</v>
      </c>
      <c r="K272" t="s">
        <v>62</v>
      </c>
      <c r="L272">
        <v>297</v>
      </c>
      <c r="M272">
        <v>1</v>
      </c>
      <c r="N272">
        <v>28</v>
      </c>
      <c r="O272">
        <v>3</v>
      </c>
      <c r="P272" t="s">
        <v>57</v>
      </c>
      <c r="Q272" t="s">
        <v>49</v>
      </c>
      <c r="X272" s="7"/>
      <c r="Y272" t="s">
        <v>55</v>
      </c>
      <c r="Z272">
        <v>0</v>
      </c>
      <c r="AA272" t="s">
        <v>55</v>
      </c>
      <c r="AB272">
        <v>715</v>
      </c>
      <c r="AC272">
        <v>1134</v>
      </c>
      <c r="AD272" t="s">
        <v>49</v>
      </c>
      <c r="AE272" t="s">
        <v>49</v>
      </c>
      <c r="AF272">
        <v>0</v>
      </c>
      <c r="AG272" t="s">
        <v>55</v>
      </c>
      <c r="AH272">
        <v>123</v>
      </c>
      <c r="AI272">
        <v>424</v>
      </c>
      <c r="AJ272" t="s">
        <v>49</v>
      </c>
    </row>
    <row r="273" spans="1:36" x14ac:dyDescent="0.3">
      <c r="A273">
        <v>24</v>
      </c>
      <c r="B273" t="s">
        <v>63</v>
      </c>
      <c r="C273" t="s">
        <v>59</v>
      </c>
      <c r="D273" t="s">
        <v>54</v>
      </c>
      <c r="E273" t="s">
        <v>49</v>
      </c>
      <c r="F273">
        <v>174</v>
      </c>
      <c r="G273" t="s">
        <v>55</v>
      </c>
      <c r="H273" t="s">
        <v>55</v>
      </c>
      <c r="I273" t="s">
        <v>50</v>
      </c>
      <c r="J273">
        <v>18</v>
      </c>
      <c r="K273" t="s">
        <v>56</v>
      </c>
      <c r="L273">
        <v>487</v>
      </c>
      <c r="M273">
        <v>1</v>
      </c>
      <c r="N273">
        <v>-1</v>
      </c>
      <c r="O273">
        <v>0</v>
      </c>
      <c r="P273" t="s">
        <v>52</v>
      </c>
      <c r="Q273" t="s">
        <v>55</v>
      </c>
      <c r="X273" s="7"/>
      <c r="Y273" t="s">
        <v>55</v>
      </c>
      <c r="Z273">
        <v>174</v>
      </c>
      <c r="AA273" t="s">
        <v>55</v>
      </c>
      <c r="AB273">
        <v>237</v>
      </c>
      <c r="AC273">
        <v>88</v>
      </c>
      <c r="AD273" t="s">
        <v>49</v>
      </c>
      <c r="AE273" t="s">
        <v>55</v>
      </c>
      <c r="AF273">
        <v>174</v>
      </c>
      <c r="AG273" t="s">
        <v>55</v>
      </c>
      <c r="AH273">
        <v>960</v>
      </c>
      <c r="AI273">
        <v>-195</v>
      </c>
      <c r="AJ273" t="s">
        <v>49</v>
      </c>
    </row>
    <row r="274" spans="1:36" x14ac:dyDescent="0.3">
      <c r="A274">
        <v>46</v>
      </c>
      <c r="B274" t="s">
        <v>58</v>
      </c>
      <c r="C274" t="s">
        <v>47</v>
      </c>
      <c r="D274" t="s">
        <v>54</v>
      </c>
      <c r="E274" t="s">
        <v>49</v>
      </c>
      <c r="F274">
        <v>12186</v>
      </c>
      <c r="G274" t="s">
        <v>49</v>
      </c>
      <c r="H274" t="s">
        <v>49</v>
      </c>
      <c r="I274" t="s">
        <v>52</v>
      </c>
      <c r="J274">
        <v>20</v>
      </c>
      <c r="K274" t="s">
        <v>62</v>
      </c>
      <c r="L274">
        <v>29</v>
      </c>
      <c r="M274">
        <v>3</v>
      </c>
      <c r="N274">
        <v>-1</v>
      </c>
      <c r="O274">
        <v>0</v>
      </c>
      <c r="P274" t="s">
        <v>52</v>
      </c>
      <c r="Q274" t="s">
        <v>49</v>
      </c>
      <c r="X274" s="7"/>
      <c r="Y274" t="s">
        <v>49</v>
      </c>
      <c r="Z274">
        <v>12186</v>
      </c>
      <c r="AA274" t="s">
        <v>55</v>
      </c>
      <c r="AB274">
        <v>694</v>
      </c>
      <c r="AC274">
        <v>2764</v>
      </c>
      <c r="AD274" t="s">
        <v>49</v>
      </c>
      <c r="AE274" t="s">
        <v>49</v>
      </c>
      <c r="AF274">
        <v>12186</v>
      </c>
      <c r="AG274" t="s">
        <v>55</v>
      </c>
      <c r="AH274">
        <v>2190</v>
      </c>
      <c r="AI274">
        <v>1410</v>
      </c>
      <c r="AJ274" t="s">
        <v>49</v>
      </c>
    </row>
    <row r="275" spans="1:36" x14ac:dyDescent="0.3">
      <c r="A275">
        <v>35</v>
      </c>
      <c r="B275" t="s">
        <v>65</v>
      </c>
      <c r="C275" t="s">
        <v>47</v>
      </c>
      <c r="D275" t="s">
        <v>54</v>
      </c>
      <c r="E275" t="s">
        <v>49</v>
      </c>
      <c r="F275">
        <v>524</v>
      </c>
      <c r="G275" t="s">
        <v>55</v>
      </c>
      <c r="H275" t="s">
        <v>49</v>
      </c>
      <c r="I275" t="s">
        <v>50</v>
      </c>
      <c r="J275">
        <v>21</v>
      </c>
      <c r="K275" t="s">
        <v>75</v>
      </c>
      <c r="L275">
        <v>484</v>
      </c>
      <c r="M275">
        <v>4</v>
      </c>
      <c r="N275">
        <v>-1</v>
      </c>
      <c r="O275">
        <v>0</v>
      </c>
      <c r="P275" t="s">
        <v>52</v>
      </c>
      <c r="Q275" t="s">
        <v>49</v>
      </c>
      <c r="X275" s="7"/>
      <c r="Y275" t="s">
        <v>55</v>
      </c>
      <c r="Z275">
        <v>524</v>
      </c>
      <c r="AA275" t="s">
        <v>55</v>
      </c>
      <c r="AB275">
        <v>55</v>
      </c>
      <c r="AC275">
        <v>8023</v>
      </c>
      <c r="AD275" t="s">
        <v>49</v>
      </c>
      <c r="AE275" t="s">
        <v>49</v>
      </c>
      <c r="AF275">
        <v>524</v>
      </c>
      <c r="AG275" t="s">
        <v>55</v>
      </c>
      <c r="AH275">
        <v>62</v>
      </c>
      <c r="AI275">
        <v>1084</v>
      </c>
      <c r="AJ275" t="s">
        <v>49</v>
      </c>
    </row>
    <row r="276" spans="1:36" x14ac:dyDescent="0.3">
      <c r="A276">
        <v>35</v>
      </c>
      <c r="B276" t="s">
        <v>63</v>
      </c>
      <c r="C276" t="s">
        <v>59</v>
      </c>
      <c r="D276" t="s">
        <v>60</v>
      </c>
      <c r="E276" t="s">
        <v>49</v>
      </c>
      <c r="F276">
        <v>0</v>
      </c>
      <c r="G276" t="s">
        <v>55</v>
      </c>
      <c r="H276" t="s">
        <v>49</v>
      </c>
      <c r="I276" t="s">
        <v>50</v>
      </c>
      <c r="J276">
        <v>21</v>
      </c>
      <c r="K276" t="s">
        <v>73</v>
      </c>
      <c r="L276">
        <v>262</v>
      </c>
      <c r="M276">
        <v>4</v>
      </c>
      <c r="N276">
        <v>-1</v>
      </c>
      <c r="O276">
        <v>0</v>
      </c>
      <c r="P276" t="s">
        <v>52</v>
      </c>
      <c r="Q276" t="s">
        <v>49</v>
      </c>
      <c r="X276" s="7"/>
      <c r="Y276" t="s">
        <v>55</v>
      </c>
      <c r="Z276">
        <v>0</v>
      </c>
      <c r="AA276" t="s">
        <v>55</v>
      </c>
      <c r="AB276">
        <v>136</v>
      </c>
      <c r="AC276">
        <v>0</v>
      </c>
      <c r="AD276" t="s">
        <v>49</v>
      </c>
      <c r="AE276" t="s">
        <v>49</v>
      </c>
      <c r="AF276">
        <v>0</v>
      </c>
      <c r="AG276" t="s">
        <v>55</v>
      </c>
      <c r="AH276">
        <v>2058</v>
      </c>
      <c r="AI276">
        <v>10924</v>
      </c>
      <c r="AJ276" t="s">
        <v>49</v>
      </c>
    </row>
    <row r="277" spans="1:36" x14ac:dyDescent="0.3">
      <c r="A277">
        <v>34</v>
      </c>
      <c r="B277" t="s">
        <v>67</v>
      </c>
      <c r="C277" t="s">
        <v>47</v>
      </c>
      <c r="D277" t="s">
        <v>54</v>
      </c>
      <c r="E277" t="s">
        <v>49</v>
      </c>
      <c r="F277">
        <v>4</v>
      </c>
      <c r="G277" t="s">
        <v>55</v>
      </c>
      <c r="H277" t="s">
        <v>49</v>
      </c>
      <c r="I277" t="s">
        <v>52</v>
      </c>
      <c r="J277">
        <v>15</v>
      </c>
      <c r="K277" t="s">
        <v>56</v>
      </c>
      <c r="L277">
        <v>644</v>
      </c>
      <c r="M277">
        <v>1</v>
      </c>
      <c r="N277">
        <v>-1</v>
      </c>
      <c r="O277">
        <v>0</v>
      </c>
      <c r="P277" t="s">
        <v>52</v>
      </c>
      <c r="Q277" t="s">
        <v>49</v>
      </c>
      <c r="X277" s="7"/>
      <c r="Y277" t="s">
        <v>55</v>
      </c>
      <c r="Z277">
        <v>4</v>
      </c>
      <c r="AA277" t="s">
        <v>55</v>
      </c>
      <c r="AB277">
        <v>-404</v>
      </c>
      <c r="AC277">
        <v>1382</v>
      </c>
      <c r="AD277" t="s">
        <v>49</v>
      </c>
      <c r="AE277" t="s">
        <v>49</v>
      </c>
      <c r="AF277">
        <v>4</v>
      </c>
      <c r="AG277" t="s">
        <v>55</v>
      </c>
      <c r="AH277">
        <v>34</v>
      </c>
      <c r="AI277">
        <v>478</v>
      </c>
      <c r="AJ277" t="s">
        <v>49</v>
      </c>
    </row>
    <row r="278" spans="1:36" x14ac:dyDescent="0.3">
      <c r="A278">
        <v>35</v>
      </c>
      <c r="B278" t="s">
        <v>76</v>
      </c>
      <c r="C278" t="s">
        <v>47</v>
      </c>
      <c r="D278" t="s">
        <v>60</v>
      </c>
      <c r="E278" t="s">
        <v>49</v>
      </c>
      <c r="F278">
        <v>11219</v>
      </c>
      <c r="G278" t="s">
        <v>49</v>
      </c>
      <c r="H278" t="s">
        <v>49</v>
      </c>
      <c r="I278" t="s">
        <v>50</v>
      </c>
      <c r="J278">
        <v>12</v>
      </c>
      <c r="K278" t="s">
        <v>70</v>
      </c>
      <c r="L278">
        <v>699</v>
      </c>
      <c r="M278">
        <v>2</v>
      </c>
      <c r="N278">
        <v>79</v>
      </c>
      <c r="O278">
        <v>1</v>
      </c>
      <c r="P278" t="s">
        <v>57</v>
      </c>
      <c r="Q278" t="s">
        <v>49</v>
      </c>
      <c r="X278" s="7"/>
      <c r="Y278" t="s">
        <v>49</v>
      </c>
      <c r="Z278">
        <v>11219</v>
      </c>
      <c r="AA278" t="s">
        <v>55</v>
      </c>
      <c r="AB278">
        <v>779</v>
      </c>
      <c r="AC278">
        <v>280</v>
      </c>
      <c r="AD278" t="s">
        <v>49</v>
      </c>
      <c r="AE278" t="s">
        <v>49</v>
      </c>
      <c r="AF278">
        <v>11219</v>
      </c>
      <c r="AG278" t="s">
        <v>55</v>
      </c>
      <c r="AH278">
        <v>282</v>
      </c>
      <c r="AI278">
        <v>3950</v>
      </c>
      <c r="AJ278" t="s">
        <v>49</v>
      </c>
    </row>
    <row r="279" spans="1:36" x14ac:dyDescent="0.3">
      <c r="A279">
        <v>38</v>
      </c>
      <c r="B279" t="s">
        <v>67</v>
      </c>
      <c r="C279" t="s">
        <v>59</v>
      </c>
      <c r="D279" t="s">
        <v>60</v>
      </c>
      <c r="E279" t="s">
        <v>49</v>
      </c>
      <c r="F279">
        <v>0</v>
      </c>
      <c r="G279" t="s">
        <v>49</v>
      </c>
      <c r="H279" t="s">
        <v>49</v>
      </c>
      <c r="I279" t="s">
        <v>50</v>
      </c>
      <c r="J279">
        <v>28</v>
      </c>
      <c r="K279" t="s">
        <v>70</v>
      </c>
      <c r="L279">
        <v>247</v>
      </c>
      <c r="M279">
        <v>2</v>
      </c>
      <c r="N279">
        <v>-1</v>
      </c>
      <c r="O279">
        <v>0</v>
      </c>
      <c r="P279" t="s">
        <v>52</v>
      </c>
      <c r="Q279" t="s">
        <v>49</v>
      </c>
      <c r="X279" s="7"/>
      <c r="Y279" t="s">
        <v>49</v>
      </c>
      <c r="Z279">
        <v>0</v>
      </c>
      <c r="AA279" t="s">
        <v>55</v>
      </c>
      <c r="AB279">
        <v>1187</v>
      </c>
      <c r="AC279">
        <v>33</v>
      </c>
      <c r="AD279" t="s">
        <v>49</v>
      </c>
      <c r="AE279" t="s">
        <v>49</v>
      </c>
      <c r="AF279">
        <v>0</v>
      </c>
      <c r="AG279" t="s">
        <v>55</v>
      </c>
      <c r="AH279">
        <v>251</v>
      </c>
      <c r="AI279">
        <v>504</v>
      </c>
      <c r="AJ279" t="s">
        <v>49</v>
      </c>
    </row>
    <row r="280" spans="1:36" x14ac:dyDescent="0.3">
      <c r="A280">
        <v>50</v>
      </c>
      <c r="B280" t="s">
        <v>63</v>
      </c>
      <c r="C280" t="s">
        <v>47</v>
      </c>
      <c r="D280" t="s">
        <v>48</v>
      </c>
      <c r="E280" t="s">
        <v>49</v>
      </c>
      <c r="F280">
        <v>5776</v>
      </c>
      <c r="G280" t="s">
        <v>49</v>
      </c>
      <c r="H280" t="s">
        <v>49</v>
      </c>
      <c r="I280" t="s">
        <v>50</v>
      </c>
      <c r="J280">
        <v>18</v>
      </c>
      <c r="K280" t="s">
        <v>75</v>
      </c>
      <c r="L280">
        <v>49</v>
      </c>
      <c r="M280">
        <v>3</v>
      </c>
      <c r="N280">
        <v>-1</v>
      </c>
      <c r="O280">
        <v>0</v>
      </c>
      <c r="P280" t="s">
        <v>52</v>
      </c>
      <c r="Q280" t="s">
        <v>49</v>
      </c>
      <c r="X280" s="7"/>
      <c r="Y280" t="s">
        <v>49</v>
      </c>
      <c r="Z280">
        <v>5776</v>
      </c>
      <c r="AA280" t="s">
        <v>55</v>
      </c>
      <c r="AB280">
        <v>641</v>
      </c>
      <c r="AC280">
        <v>275</v>
      </c>
      <c r="AD280" t="s">
        <v>49</v>
      </c>
      <c r="AE280" t="s">
        <v>49</v>
      </c>
      <c r="AF280">
        <v>5776</v>
      </c>
      <c r="AG280" t="s">
        <v>55</v>
      </c>
      <c r="AH280">
        <v>399</v>
      </c>
      <c r="AI280">
        <v>1602</v>
      </c>
      <c r="AJ280" t="s">
        <v>49</v>
      </c>
    </row>
    <row r="281" spans="1:36" x14ac:dyDescent="0.3">
      <c r="A281">
        <v>51</v>
      </c>
      <c r="B281" t="s">
        <v>63</v>
      </c>
      <c r="C281" t="s">
        <v>74</v>
      </c>
      <c r="D281" t="s">
        <v>48</v>
      </c>
      <c r="E281" t="s">
        <v>49</v>
      </c>
      <c r="F281">
        <v>37</v>
      </c>
      <c r="G281" t="s">
        <v>55</v>
      </c>
      <c r="H281" t="s">
        <v>49</v>
      </c>
      <c r="I281" t="s">
        <v>50</v>
      </c>
      <c r="J281">
        <v>13</v>
      </c>
      <c r="K281" t="s">
        <v>56</v>
      </c>
      <c r="L281">
        <v>341</v>
      </c>
      <c r="M281">
        <v>1</v>
      </c>
      <c r="N281">
        <v>-1</v>
      </c>
      <c r="O281">
        <v>0</v>
      </c>
      <c r="P281" t="s">
        <v>52</v>
      </c>
      <c r="Q281" t="s">
        <v>49</v>
      </c>
      <c r="X281" s="7"/>
      <c r="Y281" t="s">
        <v>55</v>
      </c>
      <c r="Z281">
        <v>37</v>
      </c>
      <c r="AA281" t="s">
        <v>55</v>
      </c>
      <c r="AB281">
        <v>826</v>
      </c>
      <c r="AC281">
        <v>887</v>
      </c>
      <c r="AD281" t="s">
        <v>49</v>
      </c>
      <c r="AE281" t="s">
        <v>49</v>
      </c>
      <c r="AF281">
        <v>37</v>
      </c>
      <c r="AG281" t="s">
        <v>55</v>
      </c>
      <c r="AH281">
        <v>-435</v>
      </c>
      <c r="AI281">
        <v>2587</v>
      </c>
      <c r="AJ281" t="s">
        <v>49</v>
      </c>
    </row>
    <row r="282" spans="1:36" x14ac:dyDescent="0.3">
      <c r="A282">
        <v>59</v>
      </c>
      <c r="B282" t="s">
        <v>65</v>
      </c>
      <c r="C282" t="s">
        <v>47</v>
      </c>
      <c r="D282" t="s">
        <v>60</v>
      </c>
      <c r="E282" t="s">
        <v>49</v>
      </c>
      <c r="F282">
        <v>593</v>
      </c>
      <c r="G282" t="s">
        <v>49</v>
      </c>
      <c r="H282" t="s">
        <v>49</v>
      </c>
      <c r="I282" t="s">
        <v>52</v>
      </c>
      <c r="J282">
        <v>13</v>
      </c>
      <c r="K282" t="s">
        <v>56</v>
      </c>
      <c r="L282">
        <v>64</v>
      </c>
      <c r="M282">
        <v>2</v>
      </c>
      <c r="N282">
        <v>-1</v>
      </c>
      <c r="O282">
        <v>0</v>
      </c>
      <c r="P282" t="s">
        <v>52</v>
      </c>
      <c r="Q282" t="s">
        <v>49</v>
      </c>
      <c r="X282" s="7"/>
      <c r="Y282" t="s">
        <v>49</v>
      </c>
      <c r="Z282">
        <v>593</v>
      </c>
      <c r="AA282" t="s">
        <v>55</v>
      </c>
      <c r="AB282">
        <v>991</v>
      </c>
      <c r="AC282">
        <v>0</v>
      </c>
      <c r="AD282" t="s">
        <v>49</v>
      </c>
      <c r="AE282" t="s">
        <v>49</v>
      </c>
      <c r="AF282">
        <v>593</v>
      </c>
      <c r="AG282" t="s">
        <v>55</v>
      </c>
      <c r="AH282">
        <v>381</v>
      </c>
      <c r="AI282">
        <v>2303</v>
      </c>
      <c r="AJ282" t="s">
        <v>49</v>
      </c>
    </row>
    <row r="283" spans="1:36" x14ac:dyDescent="0.3">
      <c r="A283">
        <v>32</v>
      </c>
      <c r="B283" t="s">
        <v>63</v>
      </c>
      <c r="C283" t="s">
        <v>47</v>
      </c>
      <c r="D283" t="s">
        <v>54</v>
      </c>
      <c r="E283" t="s">
        <v>49</v>
      </c>
      <c r="F283">
        <v>1148</v>
      </c>
      <c r="G283" t="s">
        <v>55</v>
      </c>
      <c r="H283" t="s">
        <v>49</v>
      </c>
      <c r="I283" t="s">
        <v>50</v>
      </c>
      <c r="J283">
        <v>20</v>
      </c>
      <c r="K283" t="s">
        <v>61</v>
      </c>
      <c r="L283">
        <v>121</v>
      </c>
      <c r="M283">
        <v>1</v>
      </c>
      <c r="N283">
        <v>-1</v>
      </c>
      <c r="O283">
        <v>0</v>
      </c>
      <c r="P283" t="s">
        <v>52</v>
      </c>
      <c r="Q283" t="s">
        <v>49</v>
      </c>
      <c r="X283" s="7"/>
      <c r="Y283" t="s">
        <v>55</v>
      </c>
      <c r="Z283">
        <v>1148</v>
      </c>
      <c r="AA283" t="s">
        <v>55</v>
      </c>
      <c r="AB283">
        <v>244</v>
      </c>
      <c r="AC283">
        <v>548</v>
      </c>
      <c r="AD283" t="s">
        <v>49</v>
      </c>
      <c r="AE283" t="s">
        <v>49</v>
      </c>
      <c r="AF283">
        <v>1148</v>
      </c>
      <c r="AG283" t="s">
        <v>55</v>
      </c>
      <c r="AH283">
        <v>10</v>
      </c>
      <c r="AI283">
        <v>1660</v>
      </c>
      <c r="AJ283" t="s">
        <v>49</v>
      </c>
    </row>
    <row r="284" spans="1:36" x14ac:dyDescent="0.3">
      <c r="A284">
        <v>37</v>
      </c>
      <c r="B284" t="s">
        <v>63</v>
      </c>
      <c r="C284" t="s">
        <v>59</v>
      </c>
      <c r="D284" t="s">
        <v>54</v>
      </c>
      <c r="E284" t="s">
        <v>49</v>
      </c>
      <c r="F284">
        <v>3561</v>
      </c>
      <c r="G284" t="s">
        <v>55</v>
      </c>
      <c r="H284" t="s">
        <v>49</v>
      </c>
      <c r="I284" t="s">
        <v>52</v>
      </c>
      <c r="J284">
        <v>2</v>
      </c>
      <c r="K284" t="s">
        <v>62</v>
      </c>
      <c r="L284">
        <v>98</v>
      </c>
      <c r="M284">
        <v>1</v>
      </c>
      <c r="N284">
        <v>-1</v>
      </c>
      <c r="O284">
        <v>0</v>
      </c>
      <c r="P284" t="s">
        <v>52</v>
      </c>
      <c r="Q284" t="s">
        <v>49</v>
      </c>
      <c r="X284" s="7"/>
      <c r="Y284" t="s">
        <v>55</v>
      </c>
      <c r="Z284">
        <v>3561</v>
      </c>
      <c r="AA284" t="s">
        <v>55</v>
      </c>
      <c r="AB284">
        <v>1328</v>
      </c>
      <c r="AC284">
        <v>272</v>
      </c>
      <c r="AD284" t="s">
        <v>49</v>
      </c>
      <c r="AE284" t="s">
        <v>49</v>
      </c>
      <c r="AF284">
        <v>3561</v>
      </c>
      <c r="AG284" t="s">
        <v>55</v>
      </c>
      <c r="AH284">
        <v>21244</v>
      </c>
      <c r="AI284">
        <v>32</v>
      </c>
      <c r="AJ284" t="s">
        <v>49</v>
      </c>
    </row>
    <row r="285" spans="1:36" x14ac:dyDescent="0.3">
      <c r="A285">
        <v>42</v>
      </c>
      <c r="B285" t="s">
        <v>69</v>
      </c>
      <c r="C285" t="s">
        <v>74</v>
      </c>
      <c r="D285" t="s">
        <v>54</v>
      </c>
      <c r="E285" t="s">
        <v>49</v>
      </c>
      <c r="F285">
        <v>63</v>
      </c>
      <c r="G285" t="s">
        <v>49</v>
      </c>
      <c r="H285" t="s">
        <v>49</v>
      </c>
      <c r="I285" t="s">
        <v>52</v>
      </c>
      <c r="J285">
        <v>16</v>
      </c>
      <c r="K285" t="s">
        <v>56</v>
      </c>
      <c r="L285">
        <v>88</v>
      </c>
      <c r="M285">
        <v>6</v>
      </c>
      <c r="N285">
        <v>-1</v>
      </c>
      <c r="O285">
        <v>0</v>
      </c>
      <c r="P285" t="s">
        <v>52</v>
      </c>
      <c r="Q285" t="s">
        <v>49</v>
      </c>
      <c r="X285" s="7"/>
      <c r="Y285" t="s">
        <v>49</v>
      </c>
      <c r="Z285">
        <v>63</v>
      </c>
      <c r="AA285" t="s">
        <v>55</v>
      </c>
      <c r="AB285">
        <v>7317</v>
      </c>
      <c r="AC285">
        <v>81</v>
      </c>
      <c r="AD285" t="s">
        <v>49</v>
      </c>
      <c r="AE285" t="s">
        <v>49</v>
      </c>
      <c r="AF285">
        <v>63</v>
      </c>
      <c r="AG285" t="s">
        <v>55</v>
      </c>
      <c r="AH285">
        <v>473</v>
      </c>
      <c r="AI285">
        <v>4</v>
      </c>
      <c r="AJ285" t="s">
        <v>49</v>
      </c>
    </row>
    <row r="286" spans="1:36" x14ac:dyDescent="0.3">
      <c r="A286">
        <v>40</v>
      </c>
      <c r="B286" t="s">
        <v>71</v>
      </c>
      <c r="C286" t="s">
        <v>47</v>
      </c>
      <c r="D286" t="s">
        <v>54</v>
      </c>
      <c r="E286" t="s">
        <v>49</v>
      </c>
      <c r="F286">
        <v>260</v>
      </c>
      <c r="G286" t="s">
        <v>49</v>
      </c>
      <c r="H286" t="s">
        <v>49</v>
      </c>
      <c r="I286" t="s">
        <v>52</v>
      </c>
      <c r="J286">
        <v>20</v>
      </c>
      <c r="K286" t="s">
        <v>62</v>
      </c>
      <c r="L286">
        <v>197</v>
      </c>
      <c r="M286">
        <v>6</v>
      </c>
      <c r="N286">
        <v>-1</v>
      </c>
      <c r="O286">
        <v>0</v>
      </c>
      <c r="P286" t="s">
        <v>52</v>
      </c>
      <c r="Q286" t="s">
        <v>49</v>
      </c>
      <c r="X286" s="7"/>
      <c r="Y286" t="s">
        <v>49</v>
      </c>
      <c r="Z286">
        <v>260</v>
      </c>
      <c r="AA286" t="s">
        <v>55</v>
      </c>
      <c r="AB286">
        <v>4943</v>
      </c>
      <c r="AC286">
        <v>1343</v>
      </c>
      <c r="AD286" t="s">
        <v>49</v>
      </c>
      <c r="AE286" t="s">
        <v>49</v>
      </c>
      <c r="AF286">
        <v>260</v>
      </c>
      <c r="AG286" t="s">
        <v>55</v>
      </c>
      <c r="AH286">
        <v>456</v>
      </c>
      <c r="AI286">
        <v>318</v>
      </c>
      <c r="AJ286" t="s">
        <v>49</v>
      </c>
    </row>
    <row r="287" spans="1:36" x14ac:dyDescent="0.3">
      <c r="A287">
        <v>28</v>
      </c>
      <c r="B287" t="s">
        <v>67</v>
      </c>
      <c r="C287" t="s">
        <v>59</v>
      </c>
      <c r="D287" t="s">
        <v>60</v>
      </c>
      <c r="E287" t="s">
        <v>49</v>
      </c>
      <c r="F287">
        <v>2269</v>
      </c>
      <c r="G287" t="s">
        <v>55</v>
      </c>
      <c r="H287" t="s">
        <v>49</v>
      </c>
      <c r="I287" t="s">
        <v>52</v>
      </c>
      <c r="J287">
        <v>9</v>
      </c>
      <c r="K287" t="s">
        <v>56</v>
      </c>
      <c r="L287">
        <v>331</v>
      </c>
      <c r="M287">
        <v>1</v>
      </c>
      <c r="N287">
        <v>-1</v>
      </c>
      <c r="O287">
        <v>0</v>
      </c>
      <c r="P287" t="s">
        <v>52</v>
      </c>
      <c r="Q287" t="s">
        <v>49</v>
      </c>
      <c r="X287" s="7"/>
      <c r="Y287" t="s">
        <v>55</v>
      </c>
      <c r="Z287">
        <v>2269</v>
      </c>
      <c r="AA287" t="s">
        <v>55</v>
      </c>
      <c r="AB287">
        <v>515</v>
      </c>
      <c r="AC287">
        <v>225</v>
      </c>
      <c r="AD287" t="s">
        <v>49</v>
      </c>
      <c r="AE287" t="s">
        <v>49</v>
      </c>
      <c r="AF287">
        <v>2269</v>
      </c>
      <c r="AG287" t="s">
        <v>55</v>
      </c>
      <c r="AH287">
        <v>-59</v>
      </c>
      <c r="AI287">
        <v>209</v>
      </c>
      <c r="AJ287" t="s">
        <v>49</v>
      </c>
    </row>
    <row r="288" spans="1:36" x14ac:dyDescent="0.3">
      <c r="A288">
        <v>47</v>
      </c>
      <c r="B288" t="s">
        <v>69</v>
      </c>
      <c r="C288" t="s">
        <v>47</v>
      </c>
      <c r="D288" t="s">
        <v>54</v>
      </c>
      <c r="E288" t="s">
        <v>49</v>
      </c>
      <c r="F288">
        <v>1060</v>
      </c>
      <c r="G288" t="s">
        <v>55</v>
      </c>
      <c r="H288" t="s">
        <v>49</v>
      </c>
      <c r="I288" t="s">
        <v>52</v>
      </c>
      <c r="J288">
        <v>6</v>
      </c>
      <c r="K288" t="s">
        <v>62</v>
      </c>
      <c r="L288">
        <v>83</v>
      </c>
      <c r="M288">
        <v>3</v>
      </c>
      <c r="N288">
        <v>-1</v>
      </c>
      <c r="O288">
        <v>0</v>
      </c>
      <c r="P288" t="s">
        <v>52</v>
      </c>
      <c r="Q288" t="s">
        <v>49</v>
      </c>
      <c r="X288" s="7"/>
      <c r="Y288" t="s">
        <v>55</v>
      </c>
      <c r="Z288">
        <v>1060</v>
      </c>
      <c r="AA288" t="s">
        <v>55</v>
      </c>
      <c r="AB288">
        <v>2</v>
      </c>
      <c r="AC288">
        <v>43</v>
      </c>
      <c r="AD288" t="s">
        <v>49</v>
      </c>
      <c r="AE288" t="s">
        <v>49</v>
      </c>
      <c r="AF288">
        <v>1060</v>
      </c>
      <c r="AG288" t="s">
        <v>55</v>
      </c>
      <c r="AH288">
        <v>-81</v>
      </c>
      <c r="AI288">
        <v>271</v>
      </c>
      <c r="AJ288" t="s">
        <v>49</v>
      </c>
    </row>
    <row r="289" spans="1:36" x14ac:dyDescent="0.3">
      <c r="A289">
        <v>27</v>
      </c>
      <c r="B289" t="s">
        <v>65</v>
      </c>
      <c r="C289" t="s">
        <v>47</v>
      </c>
      <c r="D289" t="s">
        <v>54</v>
      </c>
      <c r="E289" t="s">
        <v>49</v>
      </c>
      <c r="F289">
        <v>-220</v>
      </c>
      <c r="G289" t="s">
        <v>55</v>
      </c>
      <c r="H289" t="s">
        <v>49</v>
      </c>
      <c r="I289" t="s">
        <v>52</v>
      </c>
      <c r="J289">
        <v>26</v>
      </c>
      <c r="K289" t="s">
        <v>56</v>
      </c>
      <c r="L289">
        <v>138</v>
      </c>
      <c r="M289">
        <v>2</v>
      </c>
      <c r="N289">
        <v>-1</v>
      </c>
      <c r="O289">
        <v>0</v>
      </c>
      <c r="P289" t="s">
        <v>52</v>
      </c>
      <c r="Q289" t="s">
        <v>49</v>
      </c>
      <c r="X289" s="7"/>
      <c r="Y289" t="s">
        <v>55</v>
      </c>
      <c r="Z289">
        <v>-220</v>
      </c>
      <c r="AA289" t="s">
        <v>55</v>
      </c>
      <c r="AB289">
        <v>296</v>
      </c>
      <c r="AC289">
        <v>57</v>
      </c>
      <c r="AD289" t="s">
        <v>49</v>
      </c>
      <c r="AE289" t="s">
        <v>49</v>
      </c>
      <c r="AF289">
        <v>-220</v>
      </c>
      <c r="AG289" t="s">
        <v>55</v>
      </c>
      <c r="AH289">
        <v>261</v>
      </c>
      <c r="AI289">
        <v>3196</v>
      </c>
      <c r="AJ289" t="s">
        <v>49</v>
      </c>
    </row>
    <row r="290" spans="1:36" x14ac:dyDescent="0.3">
      <c r="A290">
        <v>41</v>
      </c>
      <c r="B290" t="s">
        <v>58</v>
      </c>
      <c r="C290" t="s">
        <v>47</v>
      </c>
      <c r="D290" t="s">
        <v>60</v>
      </c>
      <c r="E290" t="s">
        <v>49</v>
      </c>
      <c r="F290">
        <v>49</v>
      </c>
      <c r="G290" t="s">
        <v>55</v>
      </c>
      <c r="H290" t="s">
        <v>49</v>
      </c>
      <c r="I290" t="s">
        <v>50</v>
      </c>
      <c r="J290">
        <v>17</v>
      </c>
      <c r="K290" t="s">
        <v>73</v>
      </c>
      <c r="L290">
        <v>312</v>
      </c>
      <c r="M290">
        <v>5</v>
      </c>
      <c r="N290">
        <v>-1</v>
      </c>
      <c r="O290">
        <v>0</v>
      </c>
      <c r="P290" t="s">
        <v>52</v>
      </c>
      <c r="Q290" t="s">
        <v>49</v>
      </c>
      <c r="X290" s="7"/>
      <c r="Y290" t="s">
        <v>55</v>
      </c>
      <c r="Z290">
        <v>49</v>
      </c>
      <c r="AA290" t="s">
        <v>55</v>
      </c>
      <c r="AB290">
        <v>360</v>
      </c>
      <c r="AC290">
        <v>0</v>
      </c>
      <c r="AD290" t="s">
        <v>49</v>
      </c>
      <c r="AE290" t="s">
        <v>49</v>
      </c>
      <c r="AF290">
        <v>49</v>
      </c>
      <c r="AG290" t="s">
        <v>55</v>
      </c>
      <c r="AH290">
        <v>4143</v>
      </c>
      <c r="AI290">
        <v>4099</v>
      </c>
      <c r="AJ290" t="s">
        <v>49</v>
      </c>
    </row>
    <row r="291" spans="1:36" x14ac:dyDescent="0.3">
      <c r="A291">
        <v>34</v>
      </c>
      <c r="B291" t="s">
        <v>69</v>
      </c>
      <c r="C291" t="s">
        <v>47</v>
      </c>
      <c r="D291" t="s">
        <v>60</v>
      </c>
      <c r="E291" t="s">
        <v>49</v>
      </c>
      <c r="F291">
        <v>69</v>
      </c>
      <c r="G291" t="s">
        <v>49</v>
      </c>
      <c r="H291" t="s">
        <v>55</v>
      </c>
      <c r="I291" t="s">
        <v>50</v>
      </c>
      <c r="J291">
        <v>4</v>
      </c>
      <c r="K291" t="s">
        <v>70</v>
      </c>
      <c r="L291">
        <v>120</v>
      </c>
      <c r="M291">
        <v>3</v>
      </c>
      <c r="N291">
        <v>1</v>
      </c>
      <c r="O291">
        <v>6</v>
      </c>
      <c r="P291" t="s">
        <v>79</v>
      </c>
      <c r="Q291" t="s">
        <v>55</v>
      </c>
      <c r="X291" s="7"/>
      <c r="Y291" t="s">
        <v>49</v>
      </c>
      <c r="Z291">
        <v>69</v>
      </c>
      <c r="AA291" t="s">
        <v>55</v>
      </c>
      <c r="AB291">
        <v>428</v>
      </c>
      <c r="AC291">
        <v>0</v>
      </c>
      <c r="AD291" t="s">
        <v>49</v>
      </c>
      <c r="AE291" t="s">
        <v>55</v>
      </c>
      <c r="AF291">
        <v>69</v>
      </c>
      <c r="AG291" t="s">
        <v>55</v>
      </c>
      <c r="AH291">
        <v>45</v>
      </c>
      <c r="AI291">
        <v>2572</v>
      </c>
      <c r="AJ291" t="s">
        <v>49</v>
      </c>
    </row>
    <row r="292" spans="1:36" x14ac:dyDescent="0.3">
      <c r="A292">
        <v>50</v>
      </c>
      <c r="B292" t="s">
        <v>63</v>
      </c>
      <c r="C292" t="s">
        <v>47</v>
      </c>
      <c r="D292" t="s">
        <v>48</v>
      </c>
      <c r="E292" t="s">
        <v>49</v>
      </c>
      <c r="F292">
        <v>4108</v>
      </c>
      <c r="G292" t="s">
        <v>55</v>
      </c>
      <c r="H292" t="s">
        <v>49</v>
      </c>
      <c r="I292" t="s">
        <v>50</v>
      </c>
      <c r="J292">
        <v>7</v>
      </c>
      <c r="K292" t="s">
        <v>70</v>
      </c>
      <c r="L292">
        <v>526</v>
      </c>
      <c r="M292">
        <v>2</v>
      </c>
      <c r="N292">
        <v>-1</v>
      </c>
      <c r="O292">
        <v>0</v>
      </c>
      <c r="P292" t="s">
        <v>52</v>
      </c>
      <c r="Q292" t="s">
        <v>55</v>
      </c>
      <c r="X292" s="7"/>
      <c r="Y292" t="s">
        <v>55</v>
      </c>
      <c r="Z292">
        <v>4108</v>
      </c>
      <c r="AA292" t="s">
        <v>55</v>
      </c>
      <c r="AB292">
        <v>121</v>
      </c>
      <c r="AC292">
        <v>621</v>
      </c>
      <c r="AD292" t="s">
        <v>49</v>
      </c>
      <c r="AE292" t="s">
        <v>49</v>
      </c>
      <c r="AF292">
        <v>4108</v>
      </c>
      <c r="AG292" t="s">
        <v>55</v>
      </c>
      <c r="AH292">
        <v>-679</v>
      </c>
      <c r="AI292">
        <v>339</v>
      </c>
      <c r="AJ292" t="s">
        <v>49</v>
      </c>
    </row>
    <row r="293" spans="1:36" x14ac:dyDescent="0.3">
      <c r="A293">
        <v>47</v>
      </c>
      <c r="B293" t="s">
        <v>63</v>
      </c>
      <c r="C293" t="s">
        <v>47</v>
      </c>
      <c r="D293" t="s">
        <v>54</v>
      </c>
      <c r="E293" t="s">
        <v>49</v>
      </c>
      <c r="F293">
        <v>480</v>
      </c>
      <c r="G293" t="s">
        <v>55</v>
      </c>
      <c r="H293" t="s">
        <v>49</v>
      </c>
      <c r="I293" t="s">
        <v>52</v>
      </c>
      <c r="J293">
        <v>28</v>
      </c>
      <c r="K293" t="s">
        <v>56</v>
      </c>
      <c r="L293">
        <v>211</v>
      </c>
      <c r="M293">
        <v>2</v>
      </c>
      <c r="N293">
        <v>-1</v>
      </c>
      <c r="O293">
        <v>0</v>
      </c>
      <c r="P293" t="s">
        <v>52</v>
      </c>
      <c r="Q293" t="s">
        <v>49</v>
      </c>
      <c r="X293" s="7"/>
      <c r="Y293" t="s">
        <v>55</v>
      </c>
      <c r="Z293">
        <v>480</v>
      </c>
      <c r="AA293" t="s">
        <v>55</v>
      </c>
      <c r="AB293">
        <v>820</v>
      </c>
      <c r="AC293">
        <v>138</v>
      </c>
      <c r="AD293" t="s">
        <v>49</v>
      </c>
      <c r="AE293" t="s">
        <v>49</v>
      </c>
      <c r="AF293">
        <v>480</v>
      </c>
      <c r="AG293" t="s">
        <v>55</v>
      </c>
      <c r="AH293">
        <v>773</v>
      </c>
      <c r="AI293">
        <v>395</v>
      </c>
      <c r="AJ293" t="s">
        <v>49</v>
      </c>
    </row>
    <row r="294" spans="1:36" x14ac:dyDescent="0.3">
      <c r="A294">
        <v>53</v>
      </c>
      <c r="B294" t="s">
        <v>53</v>
      </c>
      <c r="C294" t="s">
        <v>47</v>
      </c>
      <c r="D294" t="s">
        <v>54</v>
      </c>
      <c r="E294" t="s">
        <v>49</v>
      </c>
      <c r="F294">
        <v>4994</v>
      </c>
      <c r="G294" t="s">
        <v>49</v>
      </c>
      <c r="H294" t="s">
        <v>49</v>
      </c>
      <c r="I294" t="s">
        <v>50</v>
      </c>
      <c r="J294">
        <v>18</v>
      </c>
      <c r="K294" t="s">
        <v>70</v>
      </c>
      <c r="L294">
        <v>62</v>
      </c>
      <c r="M294">
        <v>6</v>
      </c>
      <c r="N294">
        <v>-1</v>
      </c>
      <c r="O294">
        <v>0</v>
      </c>
      <c r="P294" t="s">
        <v>52</v>
      </c>
      <c r="Q294" t="s">
        <v>49</v>
      </c>
      <c r="X294" s="7"/>
      <c r="Y294" t="s">
        <v>49</v>
      </c>
      <c r="Z294">
        <v>4994</v>
      </c>
      <c r="AA294" t="s">
        <v>55</v>
      </c>
      <c r="AB294">
        <v>195</v>
      </c>
      <c r="AC294">
        <v>4063</v>
      </c>
      <c r="AD294" t="s">
        <v>49</v>
      </c>
      <c r="AE294" t="s">
        <v>49</v>
      </c>
      <c r="AF294">
        <v>4994</v>
      </c>
      <c r="AG294" t="s">
        <v>55</v>
      </c>
      <c r="AH294">
        <v>1386</v>
      </c>
      <c r="AI294">
        <v>2039</v>
      </c>
      <c r="AJ294" t="s">
        <v>49</v>
      </c>
    </row>
    <row r="295" spans="1:36" x14ac:dyDescent="0.3">
      <c r="A295">
        <v>53</v>
      </c>
      <c r="B295" t="s">
        <v>67</v>
      </c>
      <c r="C295" t="s">
        <v>74</v>
      </c>
      <c r="D295" t="s">
        <v>54</v>
      </c>
      <c r="E295" t="s">
        <v>49</v>
      </c>
      <c r="F295">
        <v>0</v>
      </c>
      <c r="G295" t="s">
        <v>55</v>
      </c>
      <c r="H295" t="s">
        <v>55</v>
      </c>
      <c r="I295" t="s">
        <v>50</v>
      </c>
      <c r="J295">
        <v>15</v>
      </c>
      <c r="K295" t="s">
        <v>73</v>
      </c>
      <c r="L295">
        <v>135</v>
      </c>
      <c r="M295">
        <v>5</v>
      </c>
      <c r="N295">
        <v>-1</v>
      </c>
      <c r="O295">
        <v>0</v>
      </c>
      <c r="P295" t="s">
        <v>52</v>
      </c>
      <c r="Q295" t="s">
        <v>49</v>
      </c>
      <c r="X295" s="7"/>
      <c r="Y295" t="s">
        <v>55</v>
      </c>
      <c r="Z295">
        <v>0</v>
      </c>
      <c r="AA295" t="s">
        <v>55</v>
      </c>
      <c r="AB295">
        <v>108</v>
      </c>
      <c r="AC295">
        <v>11084</v>
      </c>
      <c r="AD295" t="s">
        <v>49</v>
      </c>
      <c r="AE295" t="s">
        <v>55</v>
      </c>
      <c r="AF295">
        <v>0</v>
      </c>
      <c r="AG295" t="s">
        <v>55</v>
      </c>
      <c r="AH295">
        <v>-495</v>
      </c>
      <c r="AI295">
        <v>5450</v>
      </c>
      <c r="AJ295" t="s">
        <v>49</v>
      </c>
    </row>
    <row r="296" spans="1:36" x14ac:dyDescent="0.3">
      <c r="A296">
        <v>47</v>
      </c>
      <c r="B296" t="s">
        <v>58</v>
      </c>
      <c r="C296" t="s">
        <v>47</v>
      </c>
      <c r="D296" t="s">
        <v>60</v>
      </c>
      <c r="E296" t="s">
        <v>49</v>
      </c>
      <c r="F296">
        <v>3681</v>
      </c>
      <c r="G296" t="s">
        <v>49</v>
      </c>
      <c r="H296" t="s">
        <v>49</v>
      </c>
      <c r="I296" t="s">
        <v>50</v>
      </c>
      <c r="J296">
        <v>14</v>
      </c>
      <c r="K296" t="s">
        <v>70</v>
      </c>
      <c r="L296">
        <v>101</v>
      </c>
      <c r="M296">
        <v>2</v>
      </c>
      <c r="N296">
        <v>-1</v>
      </c>
      <c r="O296">
        <v>0</v>
      </c>
      <c r="P296" t="s">
        <v>52</v>
      </c>
      <c r="Q296" t="s">
        <v>49</v>
      </c>
      <c r="X296" s="7"/>
      <c r="Y296" t="s">
        <v>49</v>
      </c>
      <c r="Z296">
        <v>3681</v>
      </c>
      <c r="AA296" t="s">
        <v>55</v>
      </c>
      <c r="AB296">
        <v>-381</v>
      </c>
      <c r="AC296">
        <v>1281</v>
      </c>
      <c r="AD296" t="s">
        <v>49</v>
      </c>
      <c r="AE296" t="s">
        <v>49</v>
      </c>
      <c r="AF296">
        <v>3681</v>
      </c>
      <c r="AG296" t="s">
        <v>55</v>
      </c>
      <c r="AH296">
        <v>656</v>
      </c>
      <c r="AI296">
        <v>780</v>
      </c>
      <c r="AJ296" t="s">
        <v>49</v>
      </c>
    </row>
    <row r="297" spans="1:36" x14ac:dyDescent="0.3">
      <c r="A297">
        <v>49</v>
      </c>
      <c r="B297" t="s">
        <v>68</v>
      </c>
      <c r="C297" t="s">
        <v>74</v>
      </c>
      <c r="D297" t="s">
        <v>52</v>
      </c>
      <c r="E297" t="s">
        <v>55</v>
      </c>
      <c r="F297">
        <v>-701</v>
      </c>
      <c r="G297" t="s">
        <v>55</v>
      </c>
      <c r="H297" t="s">
        <v>49</v>
      </c>
      <c r="I297" t="s">
        <v>50</v>
      </c>
      <c r="J297">
        <v>30</v>
      </c>
      <c r="K297" t="s">
        <v>73</v>
      </c>
      <c r="L297">
        <v>988</v>
      </c>
      <c r="M297">
        <v>2</v>
      </c>
      <c r="N297">
        <v>-1</v>
      </c>
      <c r="O297">
        <v>0</v>
      </c>
      <c r="P297" t="s">
        <v>52</v>
      </c>
      <c r="Q297" t="s">
        <v>55</v>
      </c>
      <c r="X297" s="7"/>
      <c r="Y297" t="s">
        <v>55</v>
      </c>
      <c r="Z297">
        <v>-701</v>
      </c>
      <c r="AA297" t="s">
        <v>55</v>
      </c>
      <c r="AB297">
        <v>691</v>
      </c>
      <c r="AC297">
        <v>60</v>
      </c>
      <c r="AD297" t="s">
        <v>49</v>
      </c>
      <c r="AE297" t="s">
        <v>49</v>
      </c>
      <c r="AF297">
        <v>-701</v>
      </c>
      <c r="AG297" t="s">
        <v>55</v>
      </c>
      <c r="AH297">
        <v>318</v>
      </c>
      <c r="AI297">
        <v>0</v>
      </c>
      <c r="AJ297" t="s">
        <v>49</v>
      </c>
    </row>
    <row r="298" spans="1:36" x14ac:dyDescent="0.3">
      <c r="A298">
        <v>29</v>
      </c>
      <c r="B298" t="s">
        <v>58</v>
      </c>
      <c r="C298" t="s">
        <v>47</v>
      </c>
      <c r="D298" t="s">
        <v>60</v>
      </c>
      <c r="E298" t="s">
        <v>49</v>
      </c>
      <c r="F298">
        <v>451</v>
      </c>
      <c r="G298" t="s">
        <v>49</v>
      </c>
      <c r="H298" t="s">
        <v>49</v>
      </c>
      <c r="I298" t="s">
        <v>50</v>
      </c>
      <c r="J298">
        <v>28</v>
      </c>
      <c r="K298" t="s">
        <v>72</v>
      </c>
      <c r="L298">
        <v>451</v>
      </c>
      <c r="M298">
        <v>1</v>
      </c>
      <c r="N298">
        <v>-1</v>
      </c>
      <c r="O298">
        <v>0</v>
      </c>
      <c r="P298" t="s">
        <v>52</v>
      </c>
      <c r="Q298" t="s">
        <v>49</v>
      </c>
      <c r="X298" s="7"/>
      <c r="Y298" t="s">
        <v>49</v>
      </c>
      <c r="Z298">
        <v>451</v>
      </c>
      <c r="AA298" t="s">
        <v>55</v>
      </c>
      <c r="AB298">
        <v>1925</v>
      </c>
      <c r="AC298">
        <v>133</v>
      </c>
      <c r="AD298" t="s">
        <v>49</v>
      </c>
      <c r="AE298" t="s">
        <v>49</v>
      </c>
      <c r="AF298">
        <v>451</v>
      </c>
      <c r="AG298" t="s">
        <v>55</v>
      </c>
      <c r="AH298">
        <v>-27</v>
      </c>
      <c r="AI298">
        <v>8436</v>
      </c>
      <c r="AJ298" t="s">
        <v>49</v>
      </c>
    </row>
    <row r="299" spans="1:36" x14ac:dyDescent="0.3">
      <c r="A299">
        <v>45</v>
      </c>
      <c r="B299" t="s">
        <v>63</v>
      </c>
      <c r="C299" t="s">
        <v>74</v>
      </c>
      <c r="D299" t="s">
        <v>48</v>
      </c>
      <c r="E299" t="s">
        <v>49</v>
      </c>
      <c r="F299">
        <v>-311</v>
      </c>
      <c r="G299" t="s">
        <v>55</v>
      </c>
      <c r="H299" t="s">
        <v>49</v>
      </c>
      <c r="I299" t="s">
        <v>52</v>
      </c>
      <c r="J299">
        <v>23</v>
      </c>
      <c r="K299" t="s">
        <v>56</v>
      </c>
      <c r="L299">
        <v>1030</v>
      </c>
      <c r="M299">
        <v>1</v>
      </c>
      <c r="N299">
        <v>-1</v>
      </c>
      <c r="O299">
        <v>0</v>
      </c>
      <c r="P299" t="s">
        <v>52</v>
      </c>
      <c r="Q299" t="s">
        <v>55</v>
      </c>
      <c r="X299" s="7"/>
      <c r="Y299" t="s">
        <v>55</v>
      </c>
      <c r="Z299">
        <v>-311</v>
      </c>
      <c r="AA299" t="s">
        <v>55</v>
      </c>
      <c r="AB299">
        <v>902</v>
      </c>
      <c r="AC299">
        <v>3706</v>
      </c>
      <c r="AD299" t="s">
        <v>49</v>
      </c>
      <c r="AE299" t="s">
        <v>49</v>
      </c>
      <c r="AF299">
        <v>-311</v>
      </c>
      <c r="AG299" t="s">
        <v>55</v>
      </c>
      <c r="AH299">
        <v>-477</v>
      </c>
      <c r="AI299">
        <v>11262</v>
      </c>
      <c r="AJ299" t="s">
        <v>49</v>
      </c>
    </row>
    <row r="300" spans="1:36" x14ac:dyDescent="0.3">
      <c r="A300">
        <v>38</v>
      </c>
      <c r="B300" t="s">
        <v>68</v>
      </c>
      <c r="C300" t="s">
        <v>47</v>
      </c>
      <c r="D300" t="s">
        <v>54</v>
      </c>
      <c r="E300" t="s">
        <v>49</v>
      </c>
      <c r="F300">
        <v>593</v>
      </c>
      <c r="G300" t="s">
        <v>55</v>
      </c>
      <c r="H300" t="s">
        <v>55</v>
      </c>
      <c r="I300" t="s">
        <v>50</v>
      </c>
      <c r="J300">
        <v>24</v>
      </c>
      <c r="K300" t="s">
        <v>73</v>
      </c>
      <c r="L300">
        <v>1484</v>
      </c>
      <c r="M300">
        <v>24</v>
      </c>
      <c r="N300">
        <v>-1</v>
      </c>
      <c r="O300">
        <v>0</v>
      </c>
      <c r="P300" t="s">
        <v>52</v>
      </c>
      <c r="Q300" t="s">
        <v>55</v>
      </c>
      <c r="X300" s="7"/>
      <c r="Y300" t="s">
        <v>55</v>
      </c>
      <c r="Z300">
        <v>593</v>
      </c>
      <c r="AA300" t="s">
        <v>55</v>
      </c>
      <c r="AB300">
        <v>738</v>
      </c>
      <c r="AC300">
        <v>174</v>
      </c>
      <c r="AD300" t="s">
        <v>49</v>
      </c>
      <c r="AE300" t="s">
        <v>55</v>
      </c>
      <c r="AF300">
        <v>593</v>
      </c>
      <c r="AG300" t="s">
        <v>55</v>
      </c>
      <c r="AH300">
        <v>2552</v>
      </c>
      <c r="AI300">
        <v>946</v>
      </c>
      <c r="AJ300" t="s">
        <v>49</v>
      </c>
    </row>
    <row r="301" spans="1:36" x14ac:dyDescent="0.3">
      <c r="A301">
        <v>32</v>
      </c>
      <c r="B301" t="s">
        <v>63</v>
      </c>
      <c r="C301" t="s">
        <v>47</v>
      </c>
      <c r="D301" t="s">
        <v>54</v>
      </c>
      <c r="E301" t="s">
        <v>49</v>
      </c>
      <c r="F301">
        <v>759</v>
      </c>
      <c r="G301" t="s">
        <v>55</v>
      </c>
      <c r="H301" t="s">
        <v>49</v>
      </c>
      <c r="I301" t="s">
        <v>50</v>
      </c>
      <c r="J301">
        <v>9</v>
      </c>
      <c r="K301" t="s">
        <v>61</v>
      </c>
      <c r="L301">
        <v>317</v>
      </c>
      <c r="M301">
        <v>5</v>
      </c>
      <c r="N301">
        <v>-1</v>
      </c>
      <c r="O301">
        <v>0</v>
      </c>
      <c r="P301" t="s">
        <v>52</v>
      </c>
      <c r="Q301" t="s">
        <v>55</v>
      </c>
      <c r="X301" s="7"/>
      <c r="Y301" t="s">
        <v>55</v>
      </c>
      <c r="Z301">
        <v>759</v>
      </c>
      <c r="AA301" t="s">
        <v>55</v>
      </c>
      <c r="AB301">
        <v>-839</v>
      </c>
      <c r="AC301">
        <v>251</v>
      </c>
      <c r="AD301" t="s">
        <v>49</v>
      </c>
      <c r="AE301" t="s">
        <v>49</v>
      </c>
      <c r="AF301">
        <v>759</v>
      </c>
      <c r="AG301" t="s">
        <v>55</v>
      </c>
      <c r="AH301">
        <v>-300</v>
      </c>
      <c r="AI301">
        <v>497</v>
      </c>
      <c r="AJ301" t="s">
        <v>49</v>
      </c>
    </row>
    <row r="302" spans="1:36" x14ac:dyDescent="0.3">
      <c r="A302">
        <v>70</v>
      </c>
      <c r="B302" t="s">
        <v>77</v>
      </c>
      <c r="C302" t="s">
        <v>74</v>
      </c>
      <c r="D302" t="s">
        <v>48</v>
      </c>
      <c r="E302" t="s">
        <v>49</v>
      </c>
      <c r="F302">
        <v>4531</v>
      </c>
      <c r="G302" t="s">
        <v>49</v>
      </c>
      <c r="H302" t="s">
        <v>49</v>
      </c>
      <c r="I302" t="s">
        <v>50</v>
      </c>
      <c r="J302">
        <v>18</v>
      </c>
      <c r="K302" t="s">
        <v>56</v>
      </c>
      <c r="L302">
        <v>445</v>
      </c>
      <c r="M302">
        <v>1</v>
      </c>
      <c r="N302">
        <v>-1</v>
      </c>
      <c r="O302">
        <v>0</v>
      </c>
      <c r="P302" t="s">
        <v>52</v>
      </c>
      <c r="Q302" t="s">
        <v>49</v>
      </c>
      <c r="X302" s="7"/>
      <c r="Y302" t="s">
        <v>49</v>
      </c>
      <c r="Z302">
        <v>4531</v>
      </c>
      <c r="AA302" t="s">
        <v>55</v>
      </c>
      <c r="AB302">
        <v>1033</v>
      </c>
      <c r="AC302">
        <v>168</v>
      </c>
      <c r="AD302" t="s">
        <v>49</v>
      </c>
      <c r="AE302" t="s">
        <v>49</v>
      </c>
      <c r="AF302">
        <v>4531</v>
      </c>
      <c r="AG302" t="s">
        <v>55</v>
      </c>
      <c r="AH302">
        <v>255</v>
      </c>
      <c r="AI302">
        <v>55</v>
      </c>
      <c r="AJ302" t="s">
        <v>49</v>
      </c>
    </row>
    <row r="303" spans="1:36" x14ac:dyDescent="0.3">
      <c r="A303">
        <v>65</v>
      </c>
      <c r="B303" t="s">
        <v>77</v>
      </c>
      <c r="C303" t="s">
        <v>74</v>
      </c>
      <c r="D303" t="s">
        <v>48</v>
      </c>
      <c r="E303" t="s">
        <v>49</v>
      </c>
      <c r="F303">
        <v>1840</v>
      </c>
      <c r="G303" t="s">
        <v>49</v>
      </c>
      <c r="H303" t="s">
        <v>49</v>
      </c>
      <c r="I303" t="s">
        <v>50</v>
      </c>
      <c r="J303">
        <v>1</v>
      </c>
      <c r="K303" t="s">
        <v>62</v>
      </c>
      <c r="L303">
        <v>383</v>
      </c>
      <c r="M303">
        <v>2</v>
      </c>
      <c r="N303">
        <v>188</v>
      </c>
      <c r="O303">
        <v>5</v>
      </c>
      <c r="P303" t="s">
        <v>57</v>
      </c>
      <c r="Q303" t="s">
        <v>49</v>
      </c>
      <c r="X303" s="7"/>
      <c r="Y303" t="s">
        <v>49</v>
      </c>
      <c r="Z303">
        <v>1840</v>
      </c>
      <c r="AA303" t="s">
        <v>55</v>
      </c>
      <c r="AB303">
        <v>2567</v>
      </c>
      <c r="AC303">
        <v>6483</v>
      </c>
      <c r="AD303" t="s">
        <v>49</v>
      </c>
      <c r="AE303" t="s">
        <v>49</v>
      </c>
      <c r="AF303">
        <v>1840</v>
      </c>
      <c r="AG303" t="s">
        <v>55</v>
      </c>
      <c r="AH303">
        <v>4365</v>
      </c>
      <c r="AI303">
        <v>-140</v>
      </c>
      <c r="AJ303" t="s">
        <v>49</v>
      </c>
    </row>
    <row r="304" spans="1:36" x14ac:dyDescent="0.3">
      <c r="A304">
        <v>56</v>
      </c>
      <c r="B304" t="s">
        <v>63</v>
      </c>
      <c r="C304" t="s">
        <v>47</v>
      </c>
      <c r="D304" t="s">
        <v>54</v>
      </c>
      <c r="E304" t="s">
        <v>49</v>
      </c>
      <c r="F304">
        <v>345</v>
      </c>
      <c r="G304" t="s">
        <v>55</v>
      </c>
      <c r="H304" t="s">
        <v>49</v>
      </c>
      <c r="I304" t="s">
        <v>78</v>
      </c>
      <c r="J304">
        <v>22</v>
      </c>
      <c r="K304" t="s">
        <v>73</v>
      </c>
      <c r="L304">
        <v>605</v>
      </c>
      <c r="M304">
        <v>1</v>
      </c>
      <c r="N304">
        <v>-1</v>
      </c>
      <c r="O304">
        <v>0</v>
      </c>
      <c r="P304" t="s">
        <v>52</v>
      </c>
      <c r="Q304" t="s">
        <v>49</v>
      </c>
      <c r="X304" s="7"/>
      <c r="Y304" t="s">
        <v>55</v>
      </c>
      <c r="Z304">
        <v>345</v>
      </c>
      <c r="AA304" t="s">
        <v>55</v>
      </c>
      <c r="AB304">
        <v>1584</v>
      </c>
      <c r="AC304">
        <v>1161</v>
      </c>
      <c r="AD304" t="s">
        <v>49</v>
      </c>
      <c r="AE304" t="s">
        <v>49</v>
      </c>
      <c r="AF304">
        <v>345</v>
      </c>
      <c r="AG304" t="s">
        <v>55</v>
      </c>
      <c r="AH304">
        <v>474</v>
      </c>
      <c r="AI304">
        <v>-379</v>
      </c>
      <c r="AJ304" t="s">
        <v>49</v>
      </c>
    </row>
    <row r="305" spans="1:36" x14ac:dyDescent="0.3">
      <c r="A305">
        <v>35</v>
      </c>
      <c r="B305" t="s">
        <v>63</v>
      </c>
      <c r="C305" t="s">
        <v>47</v>
      </c>
      <c r="D305" t="s">
        <v>54</v>
      </c>
      <c r="E305" t="s">
        <v>49</v>
      </c>
      <c r="F305">
        <v>1287</v>
      </c>
      <c r="G305" t="s">
        <v>55</v>
      </c>
      <c r="H305" t="s">
        <v>49</v>
      </c>
      <c r="I305" t="s">
        <v>50</v>
      </c>
      <c r="J305">
        <v>14</v>
      </c>
      <c r="K305" t="s">
        <v>73</v>
      </c>
      <c r="L305">
        <v>330</v>
      </c>
      <c r="M305">
        <v>2</v>
      </c>
      <c r="N305">
        <v>-1</v>
      </c>
      <c r="O305">
        <v>0</v>
      </c>
      <c r="P305" t="s">
        <v>52</v>
      </c>
      <c r="Q305" t="s">
        <v>49</v>
      </c>
      <c r="X305" s="7"/>
      <c r="Y305" t="s">
        <v>55</v>
      </c>
      <c r="Z305">
        <v>1287</v>
      </c>
      <c r="AA305" t="s">
        <v>55</v>
      </c>
      <c r="AB305">
        <v>182</v>
      </c>
      <c r="AC305">
        <v>28</v>
      </c>
      <c r="AD305" t="s">
        <v>49</v>
      </c>
      <c r="AE305" t="s">
        <v>49</v>
      </c>
      <c r="AF305">
        <v>1287</v>
      </c>
      <c r="AG305" t="s">
        <v>55</v>
      </c>
      <c r="AH305">
        <v>80</v>
      </c>
      <c r="AI305">
        <v>-396</v>
      </c>
      <c r="AJ305" t="s">
        <v>49</v>
      </c>
    </row>
    <row r="306" spans="1:36" x14ac:dyDescent="0.3">
      <c r="A306">
        <v>56</v>
      </c>
      <c r="B306" t="s">
        <v>58</v>
      </c>
      <c r="C306" t="s">
        <v>47</v>
      </c>
      <c r="D306" t="s">
        <v>52</v>
      </c>
      <c r="E306" t="s">
        <v>49</v>
      </c>
      <c r="F306">
        <v>353</v>
      </c>
      <c r="G306" t="s">
        <v>49</v>
      </c>
      <c r="H306" t="s">
        <v>55</v>
      </c>
      <c r="I306" t="s">
        <v>50</v>
      </c>
      <c r="J306">
        <v>25</v>
      </c>
      <c r="K306" t="s">
        <v>73</v>
      </c>
      <c r="L306">
        <v>171</v>
      </c>
      <c r="M306">
        <v>2</v>
      </c>
      <c r="N306">
        <v>-1</v>
      </c>
      <c r="O306">
        <v>0</v>
      </c>
      <c r="P306" t="s">
        <v>52</v>
      </c>
      <c r="Q306" t="s">
        <v>49</v>
      </c>
      <c r="X306" s="7"/>
      <c r="Y306" t="s">
        <v>49</v>
      </c>
      <c r="Z306">
        <v>353</v>
      </c>
      <c r="AA306" t="s">
        <v>55</v>
      </c>
      <c r="AB306">
        <v>76</v>
      </c>
      <c r="AC306">
        <v>1430</v>
      </c>
      <c r="AD306" t="s">
        <v>49</v>
      </c>
      <c r="AE306" t="s">
        <v>55</v>
      </c>
      <c r="AF306">
        <v>353</v>
      </c>
      <c r="AG306" t="s">
        <v>55</v>
      </c>
      <c r="AH306">
        <v>6046</v>
      </c>
      <c r="AI306">
        <v>0</v>
      </c>
      <c r="AJ306" t="s">
        <v>49</v>
      </c>
    </row>
    <row r="307" spans="1:36" x14ac:dyDescent="0.3">
      <c r="A307">
        <v>56</v>
      </c>
      <c r="B307" t="s">
        <v>67</v>
      </c>
      <c r="C307" t="s">
        <v>47</v>
      </c>
      <c r="D307" t="s">
        <v>54</v>
      </c>
      <c r="E307" t="s">
        <v>49</v>
      </c>
      <c r="F307">
        <v>205</v>
      </c>
      <c r="G307" t="s">
        <v>49</v>
      </c>
      <c r="H307" t="s">
        <v>55</v>
      </c>
      <c r="I307" t="s">
        <v>50</v>
      </c>
      <c r="J307">
        <v>23</v>
      </c>
      <c r="K307" t="s">
        <v>73</v>
      </c>
      <c r="L307">
        <v>442</v>
      </c>
      <c r="M307">
        <v>2</v>
      </c>
      <c r="N307">
        <v>-1</v>
      </c>
      <c r="O307">
        <v>0</v>
      </c>
      <c r="P307" t="s">
        <v>52</v>
      </c>
      <c r="Q307" t="s">
        <v>49</v>
      </c>
      <c r="X307" s="7"/>
      <c r="Y307" t="s">
        <v>49</v>
      </c>
      <c r="Z307">
        <v>205</v>
      </c>
      <c r="AA307" t="s">
        <v>55</v>
      </c>
      <c r="AB307">
        <v>663</v>
      </c>
      <c r="AC307">
        <v>35</v>
      </c>
      <c r="AD307" t="s">
        <v>49</v>
      </c>
      <c r="AE307" t="s">
        <v>55</v>
      </c>
      <c r="AF307">
        <v>205</v>
      </c>
      <c r="AG307" t="s">
        <v>55</v>
      </c>
      <c r="AH307">
        <v>-154</v>
      </c>
      <c r="AI307">
        <v>733</v>
      </c>
      <c r="AJ307" t="s">
        <v>49</v>
      </c>
    </row>
    <row r="308" spans="1:36" x14ac:dyDescent="0.3">
      <c r="A308">
        <v>49</v>
      </c>
      <c r="B308" t="s">
        <v>68</v>
      </c>
      <c r="C308" t="s">
        <v>47</v>
      </c>
      <c r="D308" t="s">
        <v>54</v>
      </c>
      <c r="E308" t="s">
        <v>49</v>
      </c>
      <c r="F308">
        <v>687</v>
      </c>
      <c r="G308" t="s">
        <v>55</v>
      </c>
      <c r="H308" t="s">
        <v>49</v>
      </c>
      <c r="I308" t="s">
        <v>50</v>
      </c>
      <c r="J308">
        <v>17</v>
      </c>
      <c r="K308" t="s">
        <v>61</v>
      </c>
      <c r="L308">
        <v>772</v>
      </c>
      <c r="M308">
        <v>1</v>
      </c>
      <c r="N308">
        <v>-1</v>
      </c>
      <c r="O308">
        <v>0</v>
      </c>
      <c r="P308" t="s">
        <v>52</v>
      </c>
      <c r="Q308" t="s">
        <v>55</v>
      </c>
      <c r="X308" s="7"/>
      <c r="Y308" t="s">
        <v>55</v>
      </c>
      <c r="Z308">
        <v>687</v>
      </c>
      <c r="AA308" t="s">
        <v>55</v>
      </c>
      <c r="AB308">
        <v>3455</v>
      </c>
      <c r="AC308">
        <v>340</v>
      </c>
      <c r="AD308" t="s">
        <v>49</v>
      </c>
      <c r="AE308" t="s">
        <v>49</v>
      </c>
      <c r="AF308">
        <v>687</v>
      </c>
      <c r="AG308" t="s">
        <v>55</v>
      </c>
      <c r="AH308">
        <v>799</v>
      </c>
      <c r="AI308">
        <v>393</v>
      </c>
      <c r="AJ308" t="s">
        <v>49</v>
      </c>
    </row>
    <row r="309" spans="1:36" x14ac:dyDescent="0.3">
      <c r="A309">
        <v>38</v>
      </c>
      <c r="B309" t="s">
        <v>46</v>
      </c>
      <c r="C309" t="s">
        <v>47</v>
      </c>
      <c r="D309" t="s">
        <v>48</v>
      </c>
      <c r="E309" t="s">
        <v>49</v>
      </c>
      <c r="F309">
        <v>1147</v>
      </c>
      <c r="G309" t="s">
        <v>55</v>
      </c>
      <c r="H309" t="s">
        <v>55</v>
      </c>
      <c r="I309" t="s">
        <v>52</v>
      </c>
      <c r="J309">
        <v>8</v>
      </c>
      <c r="K309" t="s">
        <v>56</v>
      </c>
      <c r="L309">
        <v>249</v>
      </c>
      <c r="M309">
        <v>5</v>
      </c>
      <c r="N309">
        <v>-1</v>
      </c>
      <c r="O309">
        <v>0</v>
      </c>
      <c r="P309" t="s">
        <v>52</v>
      </c>
      <c r="Q309" t="s">
        <v>49</v>
      </c>
      <c r="X309" s="7"/>
      <c r="Y309" t="s">
        <v>55</v>
      </c>
      <c r="Z309">
        <v>1147</v>
      </c>
      <c r="AA309" t="s">
        <v>55</v>
      </c>
      <c r="AB309">
        <v>920</v>
      </c>
      <c r="AC309">
        <v>0</v>
      </c>
      <c r="AD309" t="s">
        <v>49</v>
      </c>
      <c r="AE309" t="s">
        <v>55</v>
      </c>
      <c r="AF309">
        <v>1147</v>
      </c>
      <c r="AG309" t="s">
        <v>55</v>
      </c>
      <c r="AH309">
        <v>-1164</v>
      </c>
      <c r="AI309">
        <v>7290</v>
      </c>
      <c r="AJ309" t="s">
        <v>49</v>
      </c>
    </row>
    <row r="310" spans="1:36" x14ac:dyDescent="0.3">
      <c r="A310">
        <v>35</v>
      </c>
      <c r="B310" t="s">
        <v>58</v>
      </c>
      <c r="C310" t="s">
        <v>47</v>
      </c>
      <c r="D310" t="s">
        <v>60</v>
      </c>
      <c r="E310" t="s">
        <v>49</v>
      </c>
      <c r="F310">
        <v>4286</v>
      </c>
      <c r="G310" t="s">
        <v>55</v>
      </c>
      <c r="H310" t="s">
        <v>49</v>
      </c>
      <c r="I310" t="s">
        <v>52</v>
      </c>
      <c r="J310">
        <v>9</v>
      </c>
      <c r="K310" t="s">
        <v>56</v>
      </c>
      <c r="L310">
        <v>357</v>
      </c>
      <c r="M310">
        <v>1</v>
      </c>
      <c r="N310">
        <v>-1</v>
      </c>
      <c r="O310">
        <v>0</v>
      </c>
      <c r="P310" t="s">
        <v>52</v>
      </c>
      <c r="Q310" t="s">
        <v>49</v>
      </c>
      <c r="X310" s="7"/>
      <c r="Y310" t="s">
        <v>55</v>
      </c>
      <c r="Z310">
        <v>4286</v>
      </c>
      <c r="AA310" t="s">
        <v>55</v>
      </c>
      <c r="AB310">
        <v>0</v>
      </c>
      <c r="AC310">
        <v>874</v>
      </c>
      <c r="AD310" t="s">
        <v>49</v>
      </c>
      <c r="AE310" t="s">
        <v>49</v>
      </c>
      <c r="AF310">
        <v>4286</v>
      </c>
      <c r="AG310" t="s">
        <v>55</v>
      </c>
      <c r="AH310">
        <v>950</v>
      </c>
      <c r="AI310">
        <v>468</v>
      </c>
      <c r="AJ310" t="s">
        <v>49</v>
      </c>
    </row>
    <row r="311" spans="1:36" x14ac:dyDescent="0.3">
      <c r="A311">
        <v>38</v>
      </c>
      <c r="B311" t="s">
        <v>69</v>
      </c>
      <c r="C311" t="s">
        <v>47</v>
      </c>
      <c r="D311" t="s">
        <v>60</v>
      </c>
      <c r="E311" t="s">
        <v>49</v>
      </c>
      <c r="F311">
        <v>605</v>
      </c>
      <c r="G311" t="s">
        <v>49</v>
      </c>
      <c r="H311" t="s">
        <v>49</v>
      </c>
      <c r="I311" t="s">
        <v>50</v>
      </c>
      <c r="J311">
        <v>18</v>
      </c>
      <c r="K311" t="s">
        <v>75</v>
      </c>
      <c r="L311">
        <v>147</v>
      </c>
      <c r="M311">
        <v>2</v>
      </c>
      <c r="N311">
        <v>-1</v>
      </c>
      <c r="O311">
        <v>0</v>
      </c>
      <c r="P311" t="s">
        <v>52</v>
      </c>
      <c r="Q311" t="s">
        <v>49</v>
      </c>
      <c r="X311" s="7"/>
      <c r="Y311" t="s">
        <v>49</v>
      </c>
      <c r="Z311">
        <v>605</v>
      </c>
      <c r="AA311" t="s">
        <v>55</v>
      </c>
      <c r="AB311">
        <v>157</v>
      </c>
      <c r="AC311">
        <v>705</v>
      </c>
      <c r="AD311" t="s">
        <v>49</v>
      </c>
      <c r="AE311" t="s">
        <v>49</v>
      </c>
      <c r="AF311">
        <v>605</v>
      </c>
      <c r="AG311" t="s">
        <v>55</v>
      </c>
      <c r="AH311">
        <v>6217</v>
      </c>
      <c r="AI311">
        <v>0</v>
      </c>
      <c r="AJ311" t="s">
        <v>49</v>
      </c>
    </row>
    <row r="312" spans="1:36" x14ac:dyDescent="0.3">
      <c r="A312">
        <v>49</v>
      </c>
      <c r="B312" t="s">
        <v>63</v>
      </c>
      <c r="C312" t="s">
        <v>47</v>
      </c>
      <c r="D312" t="s">
        <v>54</v>
      </c>
      <c r="E312" t="s">
        <v>49</v>
      </c>
      <c r="F312">
        <v>8545</v>
      </c>
      <c r="G312" t="s">
        <v>55</v>
      </c>
      <c r="H312" t="s">
        <v>55</v>
      </c>
      <c r="I312" t="s">
        <v>50</v>
      </c>
      <c r="J312">
        <v>6</v>
      </c>
      <c r="K312" t="s">
        <v>56</v>
      </c>
      <c r="L312">
        <v>199</v>
      </c>
      <c r="M312">
        <v>7</v>
      </c>
      <c r="N312">
        <v>167</v>
      </c>
      <c r="O312">
        <v>1</v>
      </c>
      <c r="P312" t="s">
        <v>57</v>
      </c>
      <c r="Q312" t="s">
        <v>49</v>
      </c>
      <c r="X312" s="7"/>
      <c r="Y312" t="s">
        <v>55</v>
      </c>
      <c r="Z312">
        <v>8545</v>
      </c>
      <c r="AA312" t="s">
        <v>55</v>
      </c>
      <c r="AB312">
        <v>0</v>
      </c>
      <c r="AC312">
        <v>1033</v>
      </c>
      <c r="AD312" t="s">
        <v>49</v>
      </c>
      <c r="AE312" t="s">
        <v>55</v>
      </c>
      <c r="AF312">
        <v>8545</v>
      </c>
      <c r="AG312" t="s">
        <v>55</v>
      </c>
      <c r="AH312">
        <v>-1310</v>
      </c>
      <c r="AI312">
        <v>3705</v>
      </c>
      <c r="AJ312" t="s">
        <v>49</v>
      </c>
    </row>
    <row r="313" spans="1:36" x14ac:dyDescent="0.3">
      <c r="A313">
        <v>55</v>
      </c>
      <c r="B313" t="s">
        <v>58</v>
      </c>
      <c r="C313" t="s">
        <v>47</v>
      </c>
      <c r="D313" t="s">
        <v>52</v>
      </c>
      <c r="E313" t="s">
        <v>49</v>
      </c>
      <c r="F313">
        <v>559</v>
      </c>
      <c r="G313" t="s">
        <v>49</v>
      </c>
      <c r="H313" t="s">
        <v>49</v>
      </c>
      <c r="I313" t="s">
        <v>50</v>
      </c>
      <c r="J313">
        <v>28</v>
      </c>
      <c r="K313" t="s">
        <v>72</v>
      </c>
      <c r="L313">
        <v>271</v>
      </c>
      <c r="M313">
        <v>2</v>
      </c>
      <c r="N313">
        <v>-1</v>
      </c>
      <c r="O313">
        <v>0</v>
      </c>
      <c r="P313" t="s">
        <v>52</v>
      </c>
      <c r="Q313" t="s">
        <v>49</v>
      </c>
      <c r="X313" s="7"/>
      <c r="Y313" t="s">
        <v>49</v>
      </c>
      <c r="Z313">
        <v>559</v>
      </c>
      <c r="AA313" t="s">
        <v>55</v>
      </c>
      <c r="AB313">
        <v>378</v>
      </c>
      <c r="AC313">
        <v>123</v>
      </c>
      <c r="AD313" t="s">
        <v>49</v>
      </c>
      <c r="AE313" t="s">
        <v>49</v>
      </c>
      <c r="AF313">
        <v>559</v>
      </c>
      <c r="AG313" t="s">
        <v>55</v>
      </c>
      <c r="AH313">
        <v>1063</v>
      </c>
      <c r="AI313">
        <v>9676</v>
      </c>
      <c r="AJ313" t="s">
        <v>49</v>
      </c>
    </row>
    <row r="314" spans="1:36" x14ac:dyDescent="0.3">
      <c r="A314">
        <v>43</v>
      </c>
      <c r="B314" t="s">
        <v>63</v>
      </c>
      <c r="C314" t="s">
        <v>59</v>
      </c>
      <c r="D314" t="s">
        <v>48</v>
      </c>
      <c r="E314" t="s">
        <v>49</v>
      </c>
      <c r="F314">
        <v>2</v>
      </c>
      <c r="G314" t="s">
        <v>55</v>
      </c>
      <c r="H314" t="s">
        <v>49</v>
      </c>
      <c r="I314" t="s">
        <v>50</v>
      </c>
      <c r="J314">
        <v>30</v>
      </c>
      <c r="K314" t="s">
        <v>73</v>
      </c>
      <c r="L314">
        <v>783</v>
      </c>
      <c r="M314">
        <v>3</v>
      </c>
      <c r="N314">
        <v>-1</v>
      </c>
      <c r="O314">
        <v>0</v>
      </c>
      <c r="P314" t="s">
        <v>52</v>
      </c>
      <c r="Q314" t="s">
        <v>49</v>
      </c>
      <c r="X314" s="7"/>
      <c r="Y314" t="s">
        <v>55</v>
      </c>
      <c r="Z314">
        <v>2</v>
      </c>
      <c r="AA314" t="s">
        <v>55</v>
      </c>
      <c r="AB314">
        <v>-228</v>
      </c>
      <c r="AC314">
        <v>8894</v>
      </c>
      <c r="AD314" t="s">
        <v>49</v>
      </c>
      <c r="AE314" t="s">
        <v>49</v>
      </c>
      <c r="AF314">
        <v>2</v>
      </c>
      <c r="AG314" t="s">
        <v>55</v>
      </c>
      <c r="AH314">
        <v>985</v>
      </c>
      <c r="AI314">
        <v>1328</v>
      </c>
      <c r="AJ314" t="s">
        <v>49</v>
      </c>
    </row>
    <row r="315" spans="1:36" x14ac:dyDescent="0.3">
      <c r="A315">
        <v>43</v>
      </c>
      <c r="B315" t="s">
        <v>58</v>
      </c>
      <c r="C315" t="s">
        <v>47</v>
      </c>
      <c r="D315" t="s">
        <v>60</v>
      </c>
      <c r="E315" t="s">
        <v>49</v>
      </c>
      <c r="F315">
        <v>2</v>
      </c>
      <c r="G315" t="s">
        <v>49</v>
      </c>
      <c r="H315" t="s">
        <v>55</v>
      </c>
      <c r="I315" t="s">
        <v>50</v>
      </c>
      <c r="J315">
        <v>20</v>
      </c>
      <c r="K315" t="s">
        <v>70</v>
      </c>
      <c r="L315">
        <v>472</v>
      </c>
      <c r="M315">
        <v>2</v>
      </c>
      <c r="N315">
        <v>-1</v>
      </c>
      <c r="O315">
        <v>0</v>
      </c>
      <c r="P315" t="s">
        <v>52</v>
      </c>
      <c r="Q315" t="s">
        <v>49</v>
      </c>
      <c r="X315" s="7"/>
      <c r="Y315" t="s">
        <v>49</v>
      </c>
      <c r="Z315">
        <v>2</v>
      </c>
      <c r="AA315" t="s">
        <v>55</v>
      </c>
      <c r="AB315">
        <v>1932</v>
      </c>
      <c r="AC315">
        <v>14752</v>
      </c>
      <c r="AD315" t="s">
        <v>49</v>
      </c>
      <c r="AE315" t="s">
        <v>55</v>
      </c>
      <c r="AF315">
        <v>2</v>
      </c>
      <c r="AG315" t="s">
        <v>55</v>
      </c>
      <c r="AH315">
        <v>2926</v>
      </c>
      <c r="AI315">
        <v>8</v>
      </c>
      <c r="AJ315" t="s">
        <v>49</v>
      </c>
    </row>
    <row r="316" spans="1:36" x14ac:dyDescent="0.3">
      <c r="A316">
        <v>25</v>
      </c>
      <c r="B316" t="s">
        <v>69</v>
      </c>
      <c r="C316" t="s">
        <v>59</v>
      </c>
      <c r="D316" t="s">
        <v>60</v>
      </c>
      <c r="E316" t="s">
        <v>49</v>
      </c>
      <c r="F316">
        <v>760</v>
      </c>
      <c r="G316" t="s">
        <v>55</v>
      </c>
      <c r="H316" t="s">
        <v>49</v>
      </c>
      <c r="I316" t="s">
        <v>50</v>
      </c>
      <c r="J316">
        <v>27</v>
      </c>
      <c r="K316" t="s">
        <v>56</v>
      </c>
      <c r="L316">
        <v>223</v>
      </c>
      <c r="M316">
        <v>3</v>
      </c>
      <c r="N316">
        <v>89</v>
      </c>
      <c r="O316">
        <v>2</v>
      </c>
      <c r="P316" t="s">
        <v>57</v>
      </c>
      <c r="Q316" t="s">
        <v>55</v>
      </c>
      <c r="X316" s="7"/>
      <c r="Y316" t="s">
        <v>55</v>
      </c>
      <c r="Z316">
        <v>760</v>
      </c>
      <c r="AA316" t="s">
        <v>55</v>
      </c>
      <c r="AB316">
        <v>1314</v>
      </c>
      <c r="AC316">
        <v>67</v>
      </c>
      <c r="AD316" t="s">
        <v>49</v>
      </c>
      <c r="AE316" t="s">
        <v>49</v>
      </c>
      <c r="AF316">
        <v>760</v>
      </c>
      <c r="AG316" t="s">
        <v>55</v>
      </c>
      <c r="AH316">
        <v>1573</v>
      </c>
      <c r="AI316">
        <v>61</v>
      </c>
      <c r="AJ316" t="s">
        <v>49</v>
      </c>
    </row>
    <row r="317" spans="1:36" x14ac:dyDescent="0.3">
      <c r="A317">
        <v>30</v>
      </c>
      <c r="B317" t="s">
        <v>63</v>
      </c>
      <c r="C317" t="s">
        <v>47</v>
      </c>
      <c r="D317" t="s">
        <v>48</v>
      </c>
      <c r="E317" t="s">
        <v>49</v>
      </c>
      <c r="F317">
        <v>1317</v>
      </c>
      <c r="G317" t="s">
        <v>55</v>
      </c>
      <c r="H317" t="s">
        <v>49</v>
      </c>
      <c r="I317" t="s">
        <v>52</v>
      </c>
      <c r="J317">
        <v>21</v>
      </c>
      <c r="K317" t="s">
        <v>56</v>
      </c>
      <c r="L317">
        <v>395</v>
      </c>
      <c r="M317">
        <v>2</v>
      </c>
      <c r="N317">
        <v>-1</v>
      </c>
      <c r="O317">
        <v>0</v>
      </c>
      <c r="P317" t="s">
        <v>52</v>
      </c>
      <c r="Q317" t="s">
        <v>49</v>
      </c>
      <c r="X317" s="7"/>
      <c r="Y317" t="s">
        <v>55</v>
      </c>
      <c r="Z317">
        <v>1317</v>
      </c>
      <c r="AA317" t="s">
        <v>55</v>
      </c>
      <c r="AB317">
        <v>2914</v>
      </c>
      <c r="AC317">
        <v>39</v>
      </c>
      <c r="AD317" t="s">
        <v>49</v>
      </c>
      <c r="AE317" t="s">
        <v>49</v>
      </c>
      <c r="AF317">
        <v>1317</v>
      </c>
      <c r="AG317" t="s">
        <v>55</v>
      </c>
      <c r="AH317">
        <v>-73</v>
      </c>
      <c r="AI317">
        <v>6613</v>
      </c>
      <c r="AJ317" t="s">
        <v>49</v>
      </c>
    </row>
    <row r="318" spans="1:36" x14ac:dyDescent="0.3">
      <c r="A318">
        <v>46</v>
      </c>
      <c r="B318" t="s">
        <v>63</v>
      </c>
      <c r="C318" t="s">
        <v>47</v>
      </c>
      <c r="D318" t="s">
        <v>54</v>
      </c>
      <c r="E318" t="s">
        <v>49</v>
      </c>
      <c r="F318">
        <v>182</v>
      </c>
      <c r="G318" t="s">
        <v>49</v>
      </c>
      <c r="H318" t="s">
        <v>49</v>
      </c>
      <c r="I318" t="s">
        <v>50</v>
      </c>
      <c r="J318">
        <v>4</v>
      </c>
      <c r="K318" t="s">
        <v>64</v>
      </c>
      <c r="L318">
        <v>56</v>
      </c>
      <c r="M318">
        <v>1</v>
      </c>
      <c r="N318">
        <v>-1</v>
      </c>
      <c r="O318">
        <v>0</v>
      </c>
      <c r="P318" t="s">
        <v>52</v>
      </c>
      <c r="Q318" t="s">
        <v>49</v>
      </c>
      <c r="X318" s="7"/>
      <c r="Y318" t="s">
        <v>49</v>
      </c>
      <c r="Z318">
        <v>182</v>
      </c>
      <c r="AA318" t="s">
        <v>55</v>
      </c>
      <c r="AB318">
        <v>1464</v>
      </c>
      <c r="AC318">
        <v>102</v>
      </c>
      <c r="AD318" t="s">
        <v>49</v>
      </c>
      <c r="AE318" t="s">
        <v>49</v>
      </c>
      <c r="AF318">
        <v>182</v>
      </c>
      <c r="AG318" t="s">
        <v>55</v>
      </c>
      <c r="AH318">
        <v>137</v>
      </c>
      <c r="AI318">
        <v>302</v>
      </c>
      <c r="AJ318" t="s">
        <v>49</v>
      </c>
    </row>
    <row r="319" spans="1:36" x14ac:dyDescent="0.3">
      <c r="A319">
        <v>50</v>
      </c>
      <c r="B319" t="s">
        <v>69</v>
      </c>
      <c r="C319" t="s">
        <v>47</v>
      </c>
      <c r="D319" t="s">
        <v>48</v>
      </c>
      <c r="E319" t="s">
        <v>49</v>
      </c>
      <c r="F319">
        <v>276</v>
      </c>
      <c r="G319" t="s">
        <v>49</v>
      </c>
      <c r="H319" t="s">
        <v>55</v>
      </c>
      <c r="I319" t="s">
        <v>52</v>
      </c>
      <c r="J319">
        <v>17</v>
      </c>
      <c r="K319" t="s">
        <v>62</v>
      </c>
      <c r="L319">
        <v>641</v>
      </c>
      <c r="M319">
        <v>6</v>
      </c>
      <c r="N319">
        <v>-1</v>
      </c>
      <c r="O319">
        <v>0</v>
      </c>
      <c r="P319" t="s">
        <v>52</v>
      </c>
      <c r="Q319" t="s">
        <v>49</v>
      </c>
      <c r="X319" s="7"/>
      <c r="Y319" t="s">
        <v>49</v>
      </c>
      <c r="Z319">
        <v>276</v>
      </c>
      <c r="AA319" t="s">
        <v>55</v>
      </c>
      <c r="AB319">
        <v>-302</v>
      </c>
      <c r="AC319">
        <v>1790</v>
      </c>
      <c r="AD319" t="s">
        <v>49</v>
      </c>
      <c r="AE319" t="s">
        <v>55</v>
      </c>
      <c r="AF319">
        <v>276</v>
      </c>
      <c r="AG319" t="s">
        <v>55</v>
      </c>
      <c r="AH319">
        <v>-121</v>
      </c>
      <c r="AI319">
        <v>1005</v>
      </c>
      <c r="AJ319" t="s">
        <v>49</v>
      </c>
    </row>
    <row r="320" spans="1:36" x14ac:dyDescent="0.3">
      <c r="A320">
        <v>35</v>
      </c>
      <c r="B320" t="s">
        <v>68</v>
      </c>
      <c r="C320" t="s">
        <v>47</v>
      </c>
      <c r="D320" t="s">
        <v>54</v>
      </c>
      <c r="E320" t="s">
        <v>49</v>
      </c>
      <c r="F320">
        <v>2971</v>
      </c>
      <c r="G320" t="s">
        <v>49</v>
      </c>
      <c r="H320" t="s">
        <v>49</v>
      </c>
      <c r="I320" t="s">
        <v>50</v>
      </c>
      <c r="J320">
        <v>4</v>
      </c>
      <c r="K320" t="s">
        <v>56</v>
      </c>
      <c r="L320">
        <v>429</v>
      </c>
      <c r="M320">
        <v>4</v>
      </c>
      <c r="N320">
        <v>164</v>
      </c>
      <c r="O320">
        <v>2</v>
      </c>
      <c r="P320" t="s">
        <v>57</v>
      </c>
      <c r="Q320" t="s">
        <v>55</v>
      </c>
      <c r="X320" s="7"/>
      <c r="Y320" t="s">
        <v>49</v>
      </c>
      <c r="Z320">
        <v>2971</v>
      </c>
      <c r="AA320" t="s">
        <v>55</v>
      </c>
      <c r="AB320">
        <v>2497</v>
      </c>
      <c r="AC320">
        <v>15311</v>
      </c>
      <c r="AD320" t="s">
        <v>49</v>
      </c>
      <c r="AE320" t="s">
        <v>49</v>
      </c>
      <c r="AF320">
        <v>2971</v>
      </c>
      <c r="AG320" t="s">
        <v>55</v>
      </c>
      <c r="AH320">
        <v>1065</v>
      </c>
      <c r="AI320">
        <v>109</v>
      </c>
      <c r="AJ320" t="s">
        <v>49</v>
      </c>
    </row>
    <row r="321" spans="1:36" x14ac:dyDescent="0.3">
      <c r="A321">
        <v>26</v>
      </c>
      <c r="B321" t="s">
        <v>46</v>
      </c>
      <c r="C321" t="s">
        <v>59</v>
      </c>
      <c r="D321" t="s">
        <v>54</v>
      </c>
      <c r="E321" t="s">
        <v>49</v>
      </c>
      <c r="F321">
        <v>1064</v>
      </c>
      <c r="G321" t="s">
        <v>49</v>
      </c>
      <c r="H321" t="s">
        <v>49</v>
      </c>
      <c r="I321" t="s">
        <v>52</v>
      </c>
      <c r="J321">
        <v>31</v>
      </c>
      <c r="K321" t="s">
        <v>56</v>
      </c>
      <c r="L321">
        <v>113</v>
      </c>
      <c r="M321">
        <v>1</v>
      </c>
      <c r="N321">
        <v>-1</v>
      </c>
      <c r="O321">
        <v>0</v>
      </c>
      <c r="P321" t="s">
        <v>52</v>
      </c>
      <c r="Q321" t="s">
        <v>49</v>
      </c>
      <c r="X321" s="7"/>
      <c r="Y321" t="s">
        <v>49</v>
      </c>
      <c r="Z321">
        <v>1064</v>
      </c>
      <c r="AA321" t="s">
        <v>55</v>
      </c>
      <c r="AB321">
        <v>-339</v>
      </c>
      <c r="AC321">
        <v>-635</v>
      </c>
      <c r="AD321" t="s">
        <v>49</v>
      </c>
      <c r="AE321" t="s">
        <v>49</v>
      </c>
      <c r="AF321">
        <v>1064</v>
      </c>
      <c r="AG321" t="s">
        <v>55</v>
      </c>
      <c r="AH321">
        <v>0</v>
      </c>
      <c r="AI321">
        <v>1240</v>
      </c>
      <c r="AJ321" t="s">
        <v>49</v>
      </c>
    </row>
    <row r="322" spans="1:36" x14ac:dyDescent="0.3">
      <c r="A322">
        <v>45</v>
      </c>
      <c r="B322" t="s">
        <v>69</v>
      </c>
      <c r="C322" t="s">
        <v>47</v>
      </c>
      <c r="D322" t="s">
        <v>52</v>
      </c>
      <c r="E322" t="s">
        <v>49</v>
      </c>
      <c r="F322">
        <v>1783</v>
      </c>
      <c r="G322" t="s">
        <v>49</v>
      </c>
      <c r="H322" t="s">
        <v>49</v>
      </c>
      <c r="I322" t="s">
        <v>52</v>
      </c>
      <c r="J322">
        <v>20</v>
      </c>
      <c r="K322" t="s">
        <v>62</v>
      </c>
      <c r="L322">
        <v>11</v>
      </c>
      <c r="M322">
        <v>11</v>
      </c>
      <c r="N322">
        <v>-1</v>
      </c>
      <c r="O322">
        <v>0</v>
      </c>
      <c r="P322" t="s">
        <v>52</v>
      </c>
      <c r="Q322" t="s">
        <v>49</v>
      </c>
      <c r="X322" s="7"/>
      <c r="Y322" t="s">
        <v>49</v>
      </c>
      <c r="Z322">
        <v>1783</v>
      </c>
      <c r="AA322" t="s">
        <v>55</v>
      </c>
      <c r="AB322">
        <v>56</v>
      </c>
      <c r="AC322">
        <v>115</v>
      </c>
      <c r="AD322" t="s">
        <v>49</v>
      </c>
      <c r="AE322" t="s">
        <v>49</v>
      </c>
      <c r="AF322">
        <v>1783</v>
      </c>
      <c r="AG322" t="s">
        <v>55</v>
      </c>
      <c r="AH322">
        <v>285</v>
      </c>
      <c r="AI322">
        <v>2923</v>
      </c>
      <c r="AJ322" t="s">
        <v>49</v>
      </c>
    </row>
    <row r="323" spans="1:36" x14ac:dyDescent="0.3">
      <c r="A323">
        <v>37</v>
      </c>
      <c r="B323" t="s">
        <v>63</v>
      </c>
      <c r="C323" t="s">
        <v>47</v>
      </c>
      <c r="D323" t="s">
        <v>54</v>
      </c>
      <c r="E323" t="s">
        <v>49</v>
      </c>
      <c r="F323">
        <v>-67</v>
      </c>
      <c r="G323" t="s">
        <v>49</v>
      </c>
      <c r="H323" t="s">
        <v>49</v>
      </c>
      <c r="I323" t="s">
        <v>50</v>
      </c>
      <c r="J323">
        <v>2</v>
      </c>
      <c r="K323" t="s">
        <v>64</v>
      </c>
      <c r="L323">
        <v>157</v>
      </c>
      <c r="M323">
        <v>1</v>
      </c>
      <c r="N323">
        <v>-1</v>
      </c>
      <c r="O323">
        <v>0</v>
      </c>
      <c r="P323" t="s">
        <v>52</v>
      </c>
      <c r="Q323" t="s">
        <v>49</v>
      </c>
      <c r="X323" s="7"/>
      <c r="Y323" t="s">
        <v>49</v>
      </c>
      <c r="Z323">
        <v>-67</v>
      </c>
      <c r="AA323" t="s">
        <v>55</v>
      </c>
      <c r="AB323">
        <v>3611</v>
      </c>
      <c r="AC323">
        <v>10786</v>
      </c>
      <c r="AD323" t="s">
        <v>49</v>
      </c>
      <c r="AE323" t="s">
        <v>49</v>
      </c>
      <c r="AF323">
        <v>-67</v>
      </c>
      <c r="AG323" t="s">
        <v>55</v>
      </c>
      <c r="AH323">
        <v>8</v>
      </c>
      <c r="AI323">
        <v>0</v>
      </c>
      <c r="AJ323" t="s">
        <v>49</v>
      </c>
    </row>
    <row r="324" spans="1:36" x14ac:dyDescent="0.3">
      <c r="A324">
        <v>60</v>
      </c>
      <c r="B324" t="s">
        <v>65</v>
      </c>
      <c r="C324" t="s">
        <v>59</v>
      </c>
      <c r="D324" t="s">
        <v>60</v>
      </c>
      <c r="E324" t="s">
        <v>49</v>
      </c>
      <c r="F324">
        <v>179</v>
      </c>
      <c r="G324" t="s">
        <v>49</v>
      </c>
      <c r="H324" t="s">
        <v>55</v>
      </c>
      <c r="I324" t="s">
        <v>50</v>
      </c>
      <c r="J324">
        <v>29</v>
      </c>
      <c r="K324" t="s">
        <v>73</v>
      </c>
      <c r="L324">
        <v>79</v>
      </c>
      <c r="M324">
        <v>4</v>
      </c>
      <c r="N324">
        <v>-1</v>
      </c>
      <c r="O324">
        <v>0</v>
      </c>
      <c r="P324" t="s">
        <v>52</v>
      </c>
      <c r="Q324" t="s">
        <v>49</v>
      </c>
      <c r="X324" s="7"/>
      <c r="Y324" t="s">
        <v>49</v>
      </c>
      <c r="Z324">
        <v>179</v>
      </c>
      <c r="AA324" t="s">
        <v>55</v>
      </c>
      <c r="AB324">
        <v>242</v>
      </c>
      <c r="AC324">
        <v>810</v>
      </c>
      <c r="AD324" t="s">
        <v>49</v>
      </c>
      <c r="AE324" t="s">
        <v>55</v>
      </c>
      <c r="AF324">
        <v>179</v>
      </c>
      <c r="AG324" t="s">
        <v>55</v>
      </c>
      <c r="AH324">
        <v>490</v>
      </c>
      <c r="AI324">
        <v>43</v>
      </c>
      <c r="AJ324" t="s">
        <v>49</v>
      </c>
    </row>
    <row r="325" spans="1:36" x14ac:dyDescent="0.3">
      <c r="A325">
        <v>38</v>
      </c>
      <c r="B325" t="s">
        <v>58</v>
      </c>
      <c r="C325" t="s">
        <v>47</v>
      </c>
      <c r="D325" t="s">
        <v>60</v>
      </c>
      <c r="E325" t="s">
        <v>49</v>
      </c>
      <c r="F325">
        <v>1199</v>
      </c>
      <c r="G325" t="s">
        <v>49</v>
      </c>
      <c r="H325" t="s">
        <v>49</v>
      </c>
      <c r="I325" t="s">
        <v>50</v>
      </c>
      <c r="J325">
        <v>4</v>
      </c>
      <c r="K325" t="s">
        <v>70</v>
      </c>
      <c r="L325">
        <v>178</v>
      </c>
      <c r="M325">
        <v>1</v>
      </c>
      <c r="N325">
        <v>1</v>
      </c>
      <c r="O325">
        <v>1</v>
      </c>
      <c r="P325" t="s">
        <v>79</v>
      </c>
      <c r="Q325" t="s">
        <v>55</v>
      </c>
      <c r="X325" s="7"/>
      <c r="Y325" t="s">
        <v>49</v>
      </c>
      <c r="Z325">
        <v>1199</v>
      </c>
      <c r="AA325" t="s">
        <v>55</v>
      </c>
      <c r="AB325">
        <v>1319</v>
      </c>
      <c r="AC325">
        <v>55</v>
      </c>
      <c r="AD325" t="s">
        <v>49</v>
      </c>
      <c r="AE325" t="s">
        <v>49</v>
      </c>
      <c r="AF325">
        <v>1199</v>
      </c>
      <c r="AG325" t="s">
        <v>55</v>
      </c>
      <c r="AH325">
        <v>664</v>
      </c>
      <c r="AI325">
        <v>288</v>
      </c>
      <c r="AJ325" t="s">
        <v>49</v>
      </c>
    </row>
    <row r="326" spans="1:36" x14ac:dyDescent="0.3">
      <c r="A326">
        <v>47</v>
      </c>
      <c r="B326" t="s">
        <v>63</v>
      </c>
      <c r="C326" t="s">
        <v>47</v>
      </c>
      <c r="D326" t="s">
        <v>48</v>
      </c>
      <c r="E326" t="s">
        <v>49</v>
      </c>
      <c r="F326">
        <v>214</v>
      </c>
      <c r="G326" t="s">
        <v>55</v>
      </c>
      <c r="H326" t="s">
        <v>55</v>
      </c>
      <c r="I326" t="s">
        <v>52</v>
      </c>
      <c r="J326">
        <v>9</v>
      </c>
      <c r="K326" t="s">
        <v>62</v>
      </c>
      <c r="L326">
        <v>168</v>
      </c>
      <c r="M326">
        <v>1</v>
      </c>
      <c r="N326">
        <v>-1</v>
      </c>
      <c r="O326">
        <v>0</v>
      </c>
      <c r="P326" t="s">
        <v>52</v>
      </c>
      <c r="Q326" t="s">
        <v>49</v>
      </c>
      <c r="X326" s="7"/>
      <c r="Y326" t="s">
        <v>55</v>
      </c>
      <c r="Z326">
        <v>214</v>
      </c>
      <c r="AA326" t="s">
        <v>55</v>
      </c>
      <c r="AB326">
        <v>67</v>
      </c>
      <c r="AC326">
        <v>455</v>
      </c>
      <c r="AD326" t="s">
        <v>49</v>
      </c>
      <c r="AE326" t="s">
        <v>55</v>
      </c>
      <c r="AF326">
        <v>214</v>
      </c>
      <c r="AG326" t="s">
        <v>55</v>
      </c>
      <c r="AH326">
        <v>1942</v>
      </c>
      <c r="AI326">
        <v>613</v>
      </c>
      <c r="AJ326" t="s">
        <v>49</v>
      </c>
    </row>
    <row r="327" spans="1:36" x14ac:dyDescent="0.3">
      <c r="A327">
        <v>33</v>
      </c>
      <c r="B327" t="s">
        <v>67</v>
      </c>
      <c r="C327" t="s">
        <v>47</v>
      </c>
      <c r="D327" t="s">
        <v>54</v>
      </c>
      <c r="E327" t="s">
        <v>49</v>
      </c>
      <c r="F327">
        <v>6699</v>
      </c>
      <c r="G327" t="s">
        <v>49</v>
      </c>
      <c r="H327" t="s">
        <v>49</v>
      </c>
      <c r="I327" t="s">
        <v>50</v>
      </c>
      <c r="J327">
        <v>9</v>
      </c>
      <c r="K327" t="s">
        <v>75</v>
      </c>
      <c r="L327">
        <v>425</v>
      </c>
      <c r="M327">
        <v>1</v>
      </c>
      <c r="N327">
        <v>462</v>
      </c>
      <c r="O327">
        <v>1</v>
      </c>
      <c r="P327" t="s">
        <v>57</v>
      </c>
      <c r="Q327" t="s">
        <v>49</v>
      </c>
      <c r="X327" s="7"/>
      <c r="Y327" t="s">
        <v>49</v>
      </c>
      <c r="Z327">
        <v>6699</v>
      </c>
      <c r="AA327" t="s">
        <v>55</v>
      </c>
      <c r="AB327">
        <v>0</v>
      </c>
      <c r="AC327">
        <v>2929</v>
      </c>
      <c r="AD327" t="s">
        <v>49</v>
      </c>
      <c r="AE327" t="s">
        <v>49</v>
      </c>
      <c r="AF327">
        <v>6699</v>
      </c>
      <c r="AG327" t="s">
        <v>55</v>
      </c>
      <c r="AH327">
        <v>255</v>
      </c>
      <c r="AI327">
        <v>6101</v>
      </c>
      <c r="AJ327" t="s">
        <v>49</v>
      </c>
    </row>
    <row r="328" spans="1:36" x14ac:dyDescent="0.3">
      <c r="A328">
        <v>51</v>
      </c>
      <c r="B328" t="s">
        <v>46</v>
      </c>
      <c r="C328" t="s">
        <v>47</v>
      </c>
      <c r="D328" t="s">
        <v>54</v>
      </c>
      <c r="E328" t="s">
        <v>49</v>
      </c>
      <c r="F328">
        <v>1760</v>
      </c>
      <c r="G328" t="s">
        <v>49</v>
      </c>
      <c r="H328" t="s">
        <v>55</v>
      </c>
      <c r="I328" t="s">
        <v>50</v>
      </c>
      <c r="J328">
        <v>19</v>
      </c>
      <c r="K328" t="s">
        <v>75</v>
      </c>
      <c r="L328">
        <v>162</v>
      </c>
      <c r="M328">
        <v>1</v>
      </c>
      <c r="N328">
        <v>-1</v>
      </c>
      <c r="O328">
        <v>0</v>
      </c>
      <c r="P328" t="s">
        <v>52</v>
      </c>
      <c r="Q328" t="s">
        <v>49</v>
      </c>
      <c r="X328" s="7"/>
      <c r="Y328" t="s">
        <v>49</v>
      </c>
      <c r="Z328">
        <v>1760</v>
      </c>
      <c r="AA328" t="s">
        <v>55</v>
      </c>
      <c r="AB328">
        <v>-558</v>
      </c>
      <c r="AC328">
        <v>1092</v>
      </c>
      <c r="AD328" t="s">
        <v>49</v>
      </c>
      <c r="AE328" t="s">
        <v>55</v>
      </c>
      <c r="AF328">
        <v>1760</v>
      </c>
      <c r="AG328" t="s">
        <v>55</v>
      </c>
      <c r="AH328">
        <v>318</v>
      </c>
      <c r="AI328">
        <v>7685</v>
      </c>
      <c r="AJ328" t="s">
        <v>49</v>
      </c>
    </row>
    <row r="329" spans="1:36" x14ac:dyDescent="0.3">
      <c r="A329">
        <v>35</v>
      </c>
      <c r="B329" t="s">
        <v>68</v>
      </c>
      <c r="C329" t="s">
        <v>59</v>
      </c>
      <c r="D329" t="s">
        <v>60</v>
      </c>
      <c r="E329" t="s">
        <v>49</v>
      </c>
      <c r="F329">
        <v>145</v>
      </c>
      <c r="G329" t="s">
        <v>55</v>
      </c>
      <c r="H329" t="s">
        <v>49</v>
      </c>
      <c r="I329" t="s">
        <v>50</v>
      </c>
      <c r="J329">
        <v>18</v>
      </c>
      <c r="K329" t="s">
        <v>73</v>
      </c>
      <c r="L329">
        <v>799</v>
      </c>
      <c r="M329">
        <v>2</v>
      </c>
      <c r="N329">
        <v>-1</v>
      </c>
      <c r="O329">
        <v>0</v>
      </c>
      <c r="P329" t="s">
        <v>52</v>
      </c>
      <c r="Q329" t="s">
        <v>55</v>
      </c>
      <c r="X329" s="7"/>
      <c r="Y329" t="s">
        <v>55</v>
      </c>
      <c r="Z329">
        <v>145</v>
      </c>
      <c r="AA329" t="s">
        <v>55</v>
      </c>
      <c r="AB329">
        <v>361</v>
      </c>
      <c r="AC329">
        <v>3463</v>
      </c>
      <c r="AD329" t="s">
        <v>49</v>
      </c>
      <c r="AE329" t="s">
        <v>49</v>
      </c>
      <c r="AF329">
        <v>145</v>
      </c>
      <c r="AG329" t="s">
        <v>55</v>
      </c>
      <c r="AH329">
        <v>3859</v>
      </c>
      <c r="AI329">
        <v>4515</v>
      </c>
      <c r="AJ329" t="s">
        <v>49</v>
      </c>
    </row>
    <row r="330" spans="1:36" x14ac:dyDescent="0.3">
      <c r="A330">
        <v>35</v>
      </c>
      <c r="B330" t="s">
        <v>46</v>
      </c>
      <c r="C330" t="s">
        <v>47</v>
      </c>
      <c r="D330" t="s">
        <v>54</v>
      </c>
      <c r="E330" t="s">
        <v>49</v>
      </c>
      <c r="F330">
        <v>978</v>
      </c>
      <c r="G330" t="s">
        <v>49</v>
      </c>
      <c r="H330" t="s">
        <v>49</v>
      </c>
      <c r="I330" t="s">
        <v>50</v>
      </c>
      <c r="J330">
        <v>29</v>
      </c>
      <c r="K330" t="s">
        <v>82</v>
      </c>
      <c r="L330">
        <v>1370</v>
      </c>
      <c r="M330">
        <v>3</v>
      </c>
      <c r="N330">
        <v>209</v>
      </c>
      <c r="O330">
        <v>3</v>
      </c>
      <c r="P330" t="s">
        <v>79</v>
      </c>
      <c r="Q330" t="s">
        <v>55</v>
      </c>
      <c r="X330" s="7"/>
      <c r="Y330" t="s">
        <v>49</v>
      </c>
      <c r="Z330">
        <v>978</v>
      </c>
      <c r="AA330" t="s">
        <v>55</v>
      </c>
      <c r="AB330">
        <v>236</v>
      </c>
      <c r="AC330">
        <v>566</v>
      </c>
      <c r="AD330" t="s">
        <v>49</v>
      </c>
      <c r="AE330" t="s">
        <v>49</v>
      </c>
      <c r="AF330">
        <v>978</v>
      </c>
      <c r="AG330" t="s">
        <v>55</v>
      </c>
      <c r="AH330">
        <v>263</v>
      </c>
      <c r="AI330">
        <v>148</v>
      </c>
      <c r="AJ330" t="s">
        <v>49</v>
      </c>
    </row>
    <row r="331" spans="1:36" x14ac:dyDescent="0.3">
      <c r="A331">
        <v>48</v>
      </c>
      <c r="B331" t="s">
        <v>69</v>
      </c>
      <c r="C331" t="s">
        <v>59</v>
      </c>
      <c r="D331" t="s">
        <v>54</v>
      </c>
      <c r="E331" t="s">
        <v>49</v>
      </c>
      <c r="F331">
        <v>1150</v>
      </c>
      <c r="G331" t="s">
        <v>55</v>
      </c>
      <c r="H331" t="s">
        <v>49</v>
      </c>
      <c r="I331" t="s">
        <v>52</v>
      </c>
      <c r="J331">
        <v>28</v>
      </c>
      <c r="K331" t="s">
        <v>56</v>
      </c>
      <c r="L331">
        <v>357</v>
      </c>
      <c r="M331">
        <v>1</v>
      </c>
      <c r="N331">
        <v>-1</v>
      </c>
      <c r="O331">
        <v>0</v>
      </c>
      <c r="P331" t="s">
        <v>52</v>
      </c>
      <c r="Q331" t="s">
        <v>49</v>
      </c>
      <c r="X331" s="7"/>
      <c r="Y331" t="s">
        <v>55</v>
      </c>
      <c r="Z331">
        <v>1150</v>
      </c>
      <c r="AA331" t="s">
        <v>55</v>
      </c>
      <c r="AB331">
        <v>192</v>
      </c>
      <c r="AC331">
        <v>204</v>
      </c>
      <c r="AD331" t="s">
        <v>49</v>
      </c>
      <c r="AE331" t="s">
        <v>49</v>
      </c>
      <c r="AF331">
        <v>1150</v>
      </c>
      <c r="AG331" t="s">
        <v>55</v>
      </c>
      <c r="AH331">
        <v>0</v>
      </c>
      <c r="AI331">
        <v>887</v>
      </c>
      <c r="AJ331" t="s">
        <v>49</v>
      </c>
    </row>
    <row r="332" spans="1:36" x14ac:dyDescent="0.3">
      <c r="A332">
        <v>37</v>
      </c>
      <c r="B332" t="s">
        <v>69</v>
      </c>
      <c r="C332" t="s">
        <v>47</v>
      </c>
      <c r="D332" t="s">
        <v>54</v>
      </c>
      <c r="E332" t="s">
        <v>49</v>
      </c>
      <c r="F332">
        <v>121</v>
      </c>
      <c r="G332" t="s">
        <v>49</v>
      </c>
      <c r="H332" t="s">
        <v>49</v>
      </c>
      <c r="I332" t="s">
        <v>50</v>
      </c>
      <c r="J332">
        <v>22</v>
      </c>
      <c r="K332" t="s">
        <v>73</v>
      </c>
      <c r="L332">
        <v>22</v>
      </c>
      <c r="M332">
        <v>6</v>
      </c>
      <c r="N332">
        <v>-1</v>
      </c>
      <c r="O332">
        <v>0</v>
      </c>
      <c r="P332" t="s">
        <v>52</v>
      </c>
      <c r="Q332" t="s">
        <v>49</v>
      </c>
      <c r="X332" s="7"/>
      <c r="Y332" t="s">
        <v>49</v>
      </c>
      <c r="Z332">
        <v>121</v>
      </c>
      <c r="AA332" t="s">
        <v>55</v>
      </c>
      <c r="AB332">
        <v>38</v>
      </c>
      <c r="AC332">
        <v>480</v>
      </c>
      <c r="AD332" t="s">
        <v>49</v>
      </c>
      <c r="AE332" t="s">
        <v>49</v>
      </c>
      <c r="AF332">
        <v>121</v>
      </c>
      <c r="AG332" t="s">
        <v>55</v>
      </c>
      <c r="AH332">
        <v>18</v>
      </c>
      <c r="AI332">
        <v>3098</v>
      </c>
      <c r="AJ332" t="s">
        <v>49</v>
      </c>
    </row>
    <row r="333" spans="1:36" x14ac:dyDescent="0.3">
      <c r="A333">
        <v>29</v>
      </c>
      <c r="B333" t="s">
        <v>67</v>
      </c>
      <c r="C333" t="s">
        <v>59</v>
      </c>
      <c r="D333" t="s">
        <v>60</v>
      </c>
      <c r="E333" t="s">
        <v>49</v>
      </c>
      <c r="F333">
        <v>828</v>
      </c>
      <c r="G333" t="s">
        <v>55</v>
      </c>
      <c r="H333" t="s">
        <v>49</v>
      </c>
      <c r="I333" t="s">
        <v>50</v>
      </c>
      <c r="J333">
        <v>16</v>
      </c>
      <c r="K333" t="s">
        <v>61</v>
      </c>
      <c r="L333">
        <v>215</v>
      </c>
      <c r="M333">
        <v>3</v>
      </c>
      <c r="N333">
        <v>321</v>
      </c>
      <c r="O333">
        <v>3</v>
      </c>
      <c r="P333" t="s">
        <v>66</v>
      </c>
      <c r="Q333" t="s">
        <v>49</v>
      </c>
      <c r="X333" s="7"/>
      <c r="Y333" t="s">
        <v>55</v>
      </c>
      <c r="Z333">
        <v>828</v>
      </c>
      <c r="AA333" t="s">
        <v>55</v>
      </c>
      <c r="AB333">
        <v>518</v>
      </c>
      <c r="AC333">
        <v>1034</v>
      </c>
      <c r="AD333" t="s">
        <v>49</v>
      </c>
      <c r="AE333" t="s">
        <v>49</v>
      </c>
      <c r="AF333">
        <v>828</v>
      </c>
      <c r="AG333" t="s">
        <v>55</v>
      </c>
      <c r="AH333">
        <v>1412</v>
      </c>
      <c r="AI333">
        <v>744</v>
      </c>
      <c r="AJ333" t="s">
        <v>49</v>
      </c>
    </row>
    <row r="334" spans="1:36" x14ac:dyDescent="0.3">
      <c r="A334">
        <v>34</v>
      </c>
      <c r="B334" t="s">
        <v>69</v>
      </c>
      <c r="C334" t="s">
        <v>47</v>
      </c>
      <c r="D334" t="s">
        <v>54</v>
      </c>
      <c r="E334" t="s">
        <v>49</v>
      </c>
      <c r="F334">
        <v>244</v>
      </c>
      <c r="G334" t="s">
        <v>55</v>
      </c>
      <c r="H334" t="s">
        <v>49</v>
      </c>
      <c r="I334" t="s">
        <v>50</v>
      </c>
      <c r="J334">
        <v>31</v>
      </c>
      <c r="K334" t="s">
        <v>73</v>
      </c>
      <c r="L334">
        <v>56</v>
      </c>
      <c r="M334">
        <v>4</v>
      </c>
      <c r="N334">
        <v>-1</v>
      </c>
      <c r="O334">
        <v>0</v>
      </c>
      <c r="P334" t="s">
        <v>52</v>
      </c>
      <c r="Q334" t="s">
        <v>49</v>
      </c>
      <c r="X334" s="7"/>
      <c r="Y334" t="s">
        <v>55</v>
      </c>
      <c r="Z334">
        <v>244</v>
      </c>
      <c r="AA334" t="s">
        <v>55</v>
      </c>
      <c r="AB334">
        <v>16</v>
      </c>
      <c r="AC334">
        <v>3250</v>
      </c>
      <c r="AD334" t="s">
        <v>49</v>
      </c>
      <c r="AE334" t="s">
        <v>49</v>
      </c>
      <c r="AF334">
        <v>244</v>
      </c>
      <c r="AG334" t="s">
        <v>55</v>
      </c>
      <c r="AH334">
        <v>-1313</v>
      </c>
      <c r="AI334">
        <v>130</v>
      </c>
      <c r="AJ334" t="s">
        <v>49</v>
      </c>
    </row>
    <row r="335" spans="1:36" x14ac:dyDescent="0.3">
      <c r="A335">
        <v>32</v>
      </c>
      <c r="B335" t="s">
        <v>53</v>
      </c>
      <c r="C335" t="s">
        <v>47</v>
      </c>
      <c r="D335" t="s">
        <v>48</v>
      </c>
      <c r="E335" t="s">
        <v>49</v>
      </c>
      <c r="F335">
        <v>228</v>
      </c>
      <c r="G335" t="s">
        <v>55</v>
      </c>
      <c r="H335" t="s">
        <v>49</v>
      </c>
      <c r="I335" t="s">
        <v>50</v>
      </c>
      <c r="J335">
        <v>21</v>
      </c>
      <c r="K335" t="s">
        <v>73</v>
      </c>
      <c r="L335">
        <v>1017</v>
      </c>
      <c r="M335">
        <v>6</v>
      </c>
      <c r="N335">
        <v>-1</v>
      </c>
      <c r="O335">
        <v>0</v>
      </c>
      <c r="P335" t="s">
        <v>52</v>
      </c>
      <c r="Q335" t="s">
        <v>55</v>
      </c>
      <c r="X335" s="7"/>
      <c r="Y335" t="s">
        <v>55</v>
      </c>
      <c r="Z335">
        <v>228</v>
      </c>
      <c r="AA335" t="s">
        <v>55</v>
      </c>
      <c r="AB335">
        <v>-256</v>
      </c>
      <c r="AC335">
        <v>1633</v>
      </c>
      <c r="AD335" t="s">
        <v>49</v>
      </c>
      <c r="AE335" t="s">
        <v>49</v>
      </c>
      <c r="AF335">
        <v>228</v>
      </c>
      <c r="AG335" t="s">
        <v>55</v>
      </c>
      <c r="AH335">
        <v>230</v>
      </c>
      <c r="AI335">
        <v>438</v>
      </c>
      <c r="AJ335" t="s">
        <v>49</v>
      </c>
    </row>
    <row r="336" spans="1:36" x14ac:dyDescent="0.3">
      <c r="A336">
        <v>30</v>
      </c>
      <c r="B336" t="s">
        <v>58</v>
      </c>
      <c r="C336" t="s">
        <v>59</v>
      </c>
      <c r="D336" t="s">
        <v>60</v>
      </c>
      <c r="E336" t="s">
        <v>49</v>
      </c>
      <c r="F336">
        <v>424</v>
      </c>
      <c r="G336" t="s">
        <v>49</v>
      </c>
      <c r="H336" t="s">
        <v>49</v>
      </c>
      <c r="I336" t="s">
        <v>50</v>
      </c>
      <c r="J336">
        <v>16</v>
      </c>
      <c r="K336" t="s">
        <v>61</v>
      </c>
      <c r="L336">
        <v>298</v>
      </c>
      <c r="M336">
        <v>4</v>
      </c>
      <c r="N336">
        <v>-1</v>
      </c>
      <c r="O336">
        <v>0</v>
      </c>
      <c r="P336" t="s">
        <v>52</v>
      </c>
      <c r="Q336" t="s">
        <v>55</v>
      </c>
      <c r="X336" s="7"/>
      <c r="Y336" t="s">
        <v>49</v>
      </c>
      <c r="Z336">
        <v>424</v>
      </c>
      <c r="AA336" t="s">
        <v>55</v>
      </c>
      <c r="AB336">
        <v>108</v>
      </c>
      <c r="AC336">
        <v>3334</v>
      </c>
      <c r="AD336" t="s">
        <v>49</v>
      </c>
      <c r="AE336" t="s">
        <v>49</v>
      </c>
      <c r="AF336">
        <v>424</v>
      </c>
      <c r="AG336" t="s">
        <v>55</v>
      </c>
      <c r="AH336">
        <v>-22</v>
      </c>
      <c r="AI336">
        <v>0</v>
      </c>
      <c r="AJ336" t="s">
        <v>49</v>
      </c>
    </row>
    <row r="337" spans="1:36" x14ac:dyDescent="0.3">
      <c r="A337">
        <v>47</v>
      </c>
      <c r="B337" t="s">
        <v>58</v>
      </c>
      <c r="C337" t="s">
        <v>74</v>
      </c>
      <c r="D337" t="s">
        <v>60</v>
      </c>
      <c r="E337" t="s">
        <v>49</v>
      </c>
      <c r="F337">
        <v>447</v>
      </c>
      <c r="G337" t="s">
        <v>49</v>
      </c>
      <c r="H337" t="s">
        <v>55</v>
      </c>
      <c r="I337" t="s">
        <v>52</v>
      </c>
      <c r="J337">
        <v>7</v>
      </c>
      <c r="K337" t="s">
        <v>56</v>
      </c>
      <c r="L337">
        <v>126</v>
      </c>
      <c r="M337">
        <v>1</v>
      </c>
      <c r="N337">
        <v>-1</v>
      </c>
      <c r="O337">
        <v>0</v>
      </c>
      <c r="P337" t="s">
        <v>52</v>
      </c>
      <c r="Q337" t="s">
        <v>49</v>
      </c>
      <c r="X337" s="7"/>
      <c r="Y337" t="s">
        <v>49</v>
      </c>
      <c r="Z337">
        <v>447</v>
      </c>
      <c r="AA337" t="s">
        <v>55</v>
      </c>
      <c r="AB337">
        <v>0</v>
      </c>
      <c r="AC337">
        <v>66</v>
      </c>
      <c r="AD337" t="s">
        <v>49</v>
      </c>
      <c r="AE337" t="s">
        <v>55</v>
      </c>
      <c r="AF337">
        <v>447</v>
      </c>
      <c r="AG337" t="s">
        <v>55</v>
      </c>
      <c r="AH337">
        <v>3726</v>
      </c>
      <c r="AI337">
        <v>322</v>
      </c>
      <c r="AJ337" t="s">
        <v>49</v>
      </c>
    </row>
    <row r="338" spans="1:36" x14ac:dyDescent="0.3">
      <c r="A338">
        <v>33</v>
      </c>
      <c r="B338" t="s">
        <v>63</v>
      </c>
      <c r="C338" t="s">
        <v>47</v>
      </c>
      <c r="D338" t="s">
        <v>48</v>
      </c>
      <c r="E338" t="s">
        <v>49</v>
      </c>
      <c r="F338">
        <v>-195</v>
      </c>
      <c r="G338" t="s">
        <v>49</v>
      </c>
      <c r="H338" t="s">
        <v>49</v>
      </c>
      <c r="I338" t="s">
        <v>52</v>
      </c>
      <c r="J338">
        <v>20</v>
      </c>
      <c r="K338" t="s">
        <v>80</v>
      </c>
      <c r="L338">
        <v>9</v>
      </c>
      <c r="M338">
        <v>1</v>
      </c>
      <c r="N338">
        <v>-1</v>
      </c>
      <c r="O338">
        <v>0</v>
      </c>
      <c r="P338" t="s">
        <v>52</v>
      </c>
      <c r="Q338" t="s">
        <v>49</v>
      </c>
      <c r="X338" s="7"/>
      <c r="Y338" t="s">
        <v>49</v>
      </c>
      <c r="Z338">
        <v>-195</v>
      </c>
      <c r="AA338" t="s">
        <v>55</v>
      </c>
      <c r="AB338">
        <v>201</v>
      </c>
      <c r="AC338">
        <v>2643</v>
      </c>
      <c r="AD338" t="s">
        <v>49</v>
      </c>
      <c r="AE338" t="s">
        <v>49</v>
      </c>
      <c r="AF338">
        <v>-195</v>
      </c>
      <c r="AG338" t="s">
        <v>55</v>
      </c>
      <c r="AH338">
        <v>3554</v>
      </c>
      <c r="AI338">
        <v>186</v>
      </c>
      <c r="AJ338" t="s">
        <v>49</v>
      </c>
    </row>
    <row r="339" spans="1:36" x14ac:dyDescent="0.3">
      <c r="A339">
        <v>33</v>
      </c>
      <c r="B339" t="s">
        <v>58</v>
      </c>
      <c r="C339" t="s">
        <v>59</v>
      </c>
      <c r="D339" t="s">
        <v>60</v>
      </c>
      <c r="E339" t="s">
        <v>49</v>
      </c>
      <c r="F339">
        <v>1410</v>
      </c>
      <c r="G339" t="s">
        <v>55</v>
      </c>
      <c r="H339" t="s">
        <v>49</v>
      </c>
      <c r="I339" t="s">
        <v>50</v>
      </c>
      <c r="J339">
        <v>5</v>
      </c>
      <c r="K339" t="s">
        <v>64</v>
      </c>
      <c r="L339">
        <v>8</v>
      </c>
      <c r="M339">
        <v>1</v>
      </c>
      <c r="N339">
        <v>254</v>
      </c>
      <c r="O339">
        <v>5</v>
      </c>
      <c r="P339" t="s">
        <v>57</v>
      </c>
      <c r="Q339" t="s">
        <v>49</v>
      </c>
      <c r="X339" s="7"/>
      <c r="Y339" t="s">
        <v>55</v>
      </c>
      <c r="Z339">
        <v>1410</v>
      </c>
      <c r="AA339" t="s">
        <v>55</v>
      </c>
      <c r="AB339">
        <v>-49</v>
      </c>
      <c r="AC339">
        <v>1</v>
      </c>
      <c r="AD339" t="s">
        <v>49</v>
      </c>
      <c r="AE339" t="s">
        <v>49</v>
      </c>
      <c r="AF339">
        <v>1410</v>
      </c>
      <c r="AG339" t="s">
        <v>55</v>
      </c>
      <c r="AH339">
        <v>425</v>
      </c>
      <c r="AI339">
        <v>3810</v>
      </c>
      <c r="AJ339" t="s">
        <v>49</v>
      </c>
    </row>
    <row r="340" spans="1:36" x14ac:dyDescent="0.3">
      <c r="A340">
        <v>63</v>
      </c>
      <c r="B340" t="s">
        <v>77</v>
      </c>
      <c r="C340" t="s">
        <v>47</v>
      </c>
      <c r="D340" t="s">
        <v>48</v>
      </c>
      <c r="E340" t="s">
        <v>49</v>
      </c>
      <c r="F340">
        <v>1084</v>
      </c>
      <c r="G340" t="s">
        <v>49</v>
      </c>
      <c r="H340" t="s">
        <v>49</v>
      </c>
      <c r="I340" t="s">
        <v>50</v>
      </c>
      <c r="J340">
        <v>14</v>
      </c>
      <c r="K340" t="s">
        <v>51</v>
      </c>
      <c r="L340">
        <v>201</v>
      </c>
      <c r="M340">
        <v>1</v>
      </c>
      <c r="N340">
        <v>183</v>
      </c>
      <c r="O340">
        <v>1</v>
      </c>
      <c r="P340" t="s">
        <v>79</v>
      </c>
      <c r="Q340" t="s">
        <v>49</v>
      </c>
      <c r="X340" s="7"/>
      <c r="Y340" t="s">
        <v>49</v>
      </c>
      <c r="Z340">
        <v>1084</v>
      </c>
      <c r="AA340" t="s">
        <v>55</v>
      </c>
      <c r="AB340">
        <v>1413</v>
      </c>
      <c r="AC340">
        <v>65</v>
      </c>
      <c r="AD340" t="s">
        <v>49</v>
      </c>
      <c r="AE340" t="s">
        <v>49</v>
      </c>
      <c r="AF340">
        <v>1084</v>
      </c>
      <c r="AG340" t="s">
        <v>55</v>
      </c>
      <c r="AH340">
        <v>282</v>
      </c>
      <c r="AI340">
        <v>0</v>
      </c>
      <c r="AJ340" t="s">
        <v>49</v>
      </c>
    </row>
    <row r="341" spans="1:36" x14ac:dyDescent="0.3">
      <c r="A341">
        <v>51</v>
      </c>
      <c r="B341" t="s">
        <v>65</v>
      </c>
      <c r="C341" t="s">
        <v>74</v>
      </c>
      <c r="D341" t="s">
        <v>48</v>
      </c>
      <c r="E341" t="s">
        <v>49</v>
      </c>
      <c r="F341">
        <v>10924</v>
      </c>
      <c r="G341" t="s">
        <v>49</v>
      </c>
      <c r="H341" t="s">
        <v>49</v>
      </c>
      <c r="I341" t="s">
        <v>50</v>
      </c>
      <c r="J341">
        <v>6</v>
      </c>
      <c r="K341" t="s">
        <v>56</v>
      </c>
      <c r="L341">
        <v>106</v>
      </c>
      <c r="M341">
        <v>2</v>
      </c>
      <c r="N341">
        <v>-1</v>
      </c>
      <c r="O341">
        <v>0</v>
      </c>
      <c r="P341" t="s">
        <v>52</v>
      </c>
      <c r="Q341" t="s">
        <v>49</v>
      </c>
      <c r="X341" s="7"/>
      <c r="Y341" t="s">
        <v>49</v>
      </c>
      <c r="Z341">
        <v>10924</v>
      </c>
      <c r="AA341" t="s">
        <v>55</v>
      </c>
      <c r="AB341">
        <v>264</v>
      </c>
      <c r="AC341">
        <v>233</v>
      </c>
      <c r="AD341" t="s">
        <v>49</v>
      </c>
      <c r="AE341" t="s">
        <v>49</v>
      </c>
      <c r="AF341">
        <v>10924</v>
      </c>
      <c r="AG341" t="s">
        <v>55</v>
      </c>
      <c r="AH341">
        <v>0</v>
      </c>
      <c r="AI341">
        <v>4380</v>
      </c>
      <c r="AJ341" t="s">
        <v>49</v>
      </c>
    </row>
    <row r="342" spans="1:36" x14ac:dyDescent="0.3">
      <c r="A342">
        <v>41</v>
      </c>
      <c r="B342" t="s">
        <v>58</v>
      </c>
      <c r="C342" t="s">
        <v>47</v>
      </c>
      <c r="D342" t="s">
        <v>60</v>
      </c>
      <c r="E342" t="s">
        <v>49</v>
      </c>
      <c r="F342">
        <v>832</v>
      </c>
      <c r="G342" t="s">
        <v>55</v>
      </c>
      <c r="H342" t="s">
        <v>55</v>
      </c>
      <c r="I342" t="s">
        <v>50</v>
      </c>
      <c r="J342">
        <v>21</v>
      </c>
      <c r="K342" t="s">
        <v>75</v>
      </c>
      <c r="L342">
        <v>164</v>
      </c>
      <c r="M342">
        <v>1</v>
      </c>
      <c r="N342">
        <v>176</v>
      </c>
      <c r="O342">
        <v>1</v>
      </c>
      <c r="P342" t="s">
        <v>57</v>
      </c>
      <c r="Q342" t="s">
        <v>49</v>
      </c>
      <c r="X342" s="7"/>
      <c r="Y342" t="s">
        <v>55</v>
      </c>
      <c r="Z342">
        <v>832</v>
      </c>
      <c r="AA342" t="s">
        <v>55</v>
      </c>
      <c r="AB342">
        <v>54</v>
      </c>
      <c r="AC342">
        <v>817</v>
      </c>
      <c r="AD342" t="s">
        <v>49</v>
      </c>
      <c r="AE342" t="s">
        <v>55</v>
      </c>
      <c r="AF342">
        <v>832</v>
      </c>
      <c r="AG342" t="s">
        <v>55</v>
      </c>
      <c r="AH342">
        <v>-478</v>
      </c>
      <c r="AI342">
        <v>755</v>
      </c>
      <c r="AJ342" t="s">
        <v>49</v>
      </c>
    </row>
    <row r="343" spans="1:36" x14ac:dyDescent="0.3">
      <c r="A343">
        <v>56</v>
      </c>
      <c r="B343" t="s">
        <v>77</v>
      </c>
      <c r="C343" t="s">
        <v>47</v>
      </c>
      <c r="D343" t="s">
        <v>60</v>
      </c>
      <c r="E343" t="s">
        <v>49</v>
      </c>
      <c r="F343">
        <v>478</v>
      </c>
      <c r="G343" t="s">
        <v>49</v>
      </c>
      <c r="H343" t="s">
        <v>49</v>
      </c>
      <c r="I343" t="s">
        <v>50</v>
      </c>
      <c r="J343">
        <v>5</v>
      </c>
      <c r="K343" t="s">
        <v>64</v>
      </c>
      <c r="L343">
        <v>97</v>
      </c>
      <c r="M343">
        <v>1</v>
      </c>
      <c r="N343">
        <v>-1</v>
      </c>
      <c r="O343">
        <v>0</v>
      </c>
      <c r="P343" t="s">
        <v>52</v>
      </c>
      <c r="Q343" t="s">
        <v>49</v>
      </c>
      <c r="X343" s="7"/>
      <c r="Y343" t="s">
        <v>49</v>
      </c>
      <c r="Z343">
        <v>478</v>
      </c>
      <c r="AA343" t="s">
        <v>55</v>
      </c>
      <c r="AB343">
        <v>12519</v>
      </c>
      <c r="AC343">
        <v>414</v>
      </c>
      <c r="AD343" t="s">
        <v>49</v>
      </c>
      <c r="AE343" t="s">
        <v>49</v>
      </c>
      <c r="AF343">
        <v>478</v>
      </c>
      <c r="AG343" t="s">
        <v>55</v>
      </c>
      <c r="AH343">
        <v>523</v>
      </c>
      <c r="AI343">
        <v>2070</v>
      </c>
      <c r="AJ343" t="s">
        <v>49</v>
      </c>
    </row>
    <row r="344" spans="1:36" x14ac:dyDescent="0.3">
      <c r="A344">
        <v>60</v>
      </c>
      <c r="B344" t="s">
        <v>58</v>
      </c>
      <c r="C344" t="s">
        <v>59</v>
      </c>
      <c r="D344" t="s">
        <v>60</v>
      </c>
      <c r="E344" t="s">
        <v>49</v>
      </c>
      <c r="F344">
        <v>0</v>
      </c>
      <c r="G344" t="s">
        <v>49</v>
      </c>
      <c r="H344" t="s">
        <v>55</v>
      </c>
      <c r="I344" t="s">
        <v>50</v>
      </c>
      <c r="J344">
        <v>23</v>
      </c>
      <c r="K344" t="s">
        <v>73</v>
      </c>
      <c r="L344">
        <v>151</v>
      </c>
      <c r="M344">
        <v>1</v>
      </c>
      <c r="N344">
        <v>-1</v>
      </c>
      <c r="O344">
        <v>0</v>
      </c>
      <c r="P344" t="s">
        <v>52</v>
      </c>
      <c r="Q344" t="s">
        <v>49</v>
      </c>
      <c r="X344" s="7"/>
      <c r="Y344" t="s">
        <v>49</v>
      </c>
      <c r="Z344">
        <v>0</v>
      </c>
      <c r="AA344" t="s">
        <v>55</v>
      </c>
      <c r="AB344">
        <v>0</v>
      </c>
      <c r="AC344">
        <v>350</v>
      </c>
      <c r="AD344" t="s">
        <v>49</v>
      </c>
      <c r="AE344" t="s">
        <v>55</v>
      </c>
      <c r="AF344">
        <v>0</v>
      </c>
      <c r="AG344" t="s">
        <v>55</v>
      </c>
      <c r="AH344">
        <v>497</v>
      </c>
      <c r="AI344">
        <v>999</v>
      </c>
      <c r="AJ344" t="s">
        <v>49</v>
      </c>
    </row>
    <row r="345" spans="1:36" x14ac:dyDescent="0.3">
      <c r="A345">
        <v>41</v>
      </c>
      <c r="B345" t="s">
        <v>65</v>
      </c>
      <c r="C345" t="s">
        <v>59</v>
      </c>
      <c r="D345" t="s">
        <v>60</v>
      </c>
      <c r="E345" t="s">
        <v>49</v>
      </c>
      <c r="F345">
        <v>3950</v>
      </c>
      <c r="G345" t="s">
        <v>55</v>
      </c>
      <c r="H345" t="s">
        <v>49</v>
      </c>
      <c r="I345" t="s">
        <v>52</v>
      </c>
      <c r="J345">
        <v>30</v>
      </c>
      <c r="K345" t="s">
        <v>56</v>
      </c>
      <c r="L345">
        <v>96</v>
      </c>
      <c r="M345">
        <v>2</v>
      </c>
      <c r="N345">
        <v>-1</v>
      </c>
      <c r="O345">
        <v>0</v>
      </c>
      <c r="P345" t="s">
        <v>52</v>
      </c>
      <c r="Q345" t="s">
        <v>49</v>
      </c>
      <c r="X345" s="7"/>
      <c r="Y345" t="s">
        <v>55</v>
      </c>
      <c r="Z345">
        <v>3950</v>
      </c>
      <c r="AA345" t="s">
        <v>55</v>
      </c>
      <c r="AB345">
        <v>88</v>
      </c>
      <c r="AC345">
        <v>3</v>
      </c>
      <c r="AD345" t="s">
        <v>49</v>
      </c>
      <c r="AE345" t="s">
        <v>49</v>
      </c>
      <c r="AF345">
        <v>3950</v>
      </c>
      <c r="AG345" t="s">
        <v>55</v>
      </c>
      <c r="AH345">
        <v>18</v>
      </c>
      <c r="AI345">
        <v>1076</v>
      </c>
      <c r="AJ345" t="s">
        <v>49</v>
      </c>
    </row>
    <row r="346" spans="1:36" x14ac:dyDescent="0.3">
      <c r="A346">
        <v>37</v>
      </c>
      <c r="B346" t="s">
        <v>58</v>
      </c>
      <c r="C346" t="s">
        <v>59</v>
      </c>
      <c r="D346" t="s">
        <v>52</v>
      </c>
      <c r="E346" t="s">
        <v>49</v>
      </c>
      <c r="F346">
        <v>504</v>
      </c>
      <c r="G346" t="s">
        <v>55</v>
      </c>
      <c r="H346" t="s">
        <v>49</v>
      </c>
      <c r="I346" t="s">
        <v>50</v>
      </c>
      <c r="J346">
        <v>16</v>
      </c>
      <c r="K346" t="s">
        <v>61</v>
      </c>
      <c r="L346">
        <v>555</v>
      </c>
      <c r="M346">
        <v>1</v>
      </c>
      <c r="N346">
        <v>-1</v>
      </c>
      <c r="O346">
        <v>0</v>
      </c>
      <c r="P346" t="s">
        <v>52</v>
      </c>
      <c r="Q346" t="s">
        <v>49</v>
      </c>
      <c r="X346" s="7"/>
      <c r="Y346" t="s">
        <v>55</v>
      </c>
      <c r="Z346">
        <v>504</v>
      </c>
      <c r="AA346" t="s">
        <v>55</v>
      </c>
      <c r="AB346">
        <v>1020</v>
      </c>
      <c r="AC346">
        <v>159</v>
      </c>
      <c r="AD346" t="s">
        <v>49</v>
      </c>
      <c r="AE346" t="s">
        <v>49</v>
      </c>
      <c r="AF346">
        <v>504</v>
      </c>
      <c r="AG346" t="s">
        <v>55</v>
      </c>
      <c r="AH346">
        <v>174</v>
      </c>
      <c r="AI346">
        <v>502</v>
      </c>
      <c r="AJ346" t="s">
        <v>49</v>
      </c>
    </row>
    <row r="347" spans="1:36" x14ac:dyDescent="0.3">
      <c r="A347">
        <v>36</v>
      </c>
      <c r="B347" t="s">
        <v>63</v>
      </c>
      <c r="C347" t="s">
        <v>59</v>
      </c>
      <c r="D347" t="s">
        <v>54</v>
      </c>
      <c r="E347" t="s">
        <v>49</v>
      </c>
      <c r="F347">
        <v>219</v>
      </c>
      <c r="G347" t="s">
        <v>55</v>
      </c>
      <c r="H347" t="s">
        <v>55</v>
      </c>
      <c r="I347" t="s">
        <v>50</v>
      </c>
      <c r="J347">
        <v>11</v>
      </c>
      <c r="K347" t="s">
        <v>56</v>
      </c>
      <c r="L347">
        <v>270</v>
      </c>
      <c r="M347">
        <v>2</v>
      </c>
      <c r="N347">
        <v>347</v>
      </c>
      <c r="O347">
        <v>1</v>
      </c>
      <c r="P347" t="s">
        <v>57</v>
      </c>
      <c r="Q347" t="s">
        <v>49</v>
      </c>
      <c r="X347" s="7"/>
      <c r="Y347" t="s">
        <v>55</v>
      </c>
      <c r="Z347">
        <v>219</v>
      </c>
      <c r="AA347" t="s">
        <v>55</v>
      </c>
      <c r="AB347">
        <v>342</v>
      </c>
      <c r="AC347">
        <v>0</v>
      </c>
      <c r="AD347" t="s">
        <v>49</v>
      </c>
      <c r="AE347" t="s">
        <v>55</v>
      </c>
      <c r="AF347">
        <v>219</v>
      </c>
      <c r="AG347" t="s">
        <v>55</v>
      </c>
      <c r="AH347">
        <v>3107</v>
      </c>
      <c r="AI347">
        <v>1216</v>
      </c>
      <c r="AJ347" t="s">
        <v>49</v>
      </c>
    </row>
    <row r="348" spans="1:36" x14ac:dyDescent="0.3">
      <c r="A348">
        <v>57</v>
      </c>
      <c r="B348" t="s">
        <v>58</v>
      </c>
      <c r="C348" t="s">
        <v>47</v>
      </c>
      <c r="D348" t="s">
        <v>60</v>
      </c>
      <c r="E348" t="s">
        <v>49</v>
      </c>
      <c r="F348">
        <v>1602</v>
      </c>
      <c r="G348" t="s">
        <v>49</v>
      </c>
      <c r="H348" t="s">
        <v>49</v>
      </c>
      <c r="I348" t="s">
        <v>50</v>
      </c>
      <c r="J348">
        <v>29</v>
      </c>
      <c r="K348" t="s">
        <v>73</v>
      </c>
      <c r="L348">
        <v>339</v>
      </c>
      <c r="M348">
        <v>3</v>
      </c>
      <c r="N348">
        <v>-1</v>
      </c>
      <c r="O348">
        <v>0</v>
      </c>
      <c r="P348" t="s">
        <v>52</v>
      </c>
      <c r="Q348" t="s">
        <v>49</v>
      </c>
      <c r="X348" s="7"/>
      <c r="Y348" t="s">
        <v>49</v>
      </c>
      <c r="Z348">
        <v>1602</v>
      </c>
      <c r="AA348" t="s">
        <v>55</v>
      </c>
      <c r="AB348">
        <v>14</v>
      </c>
      <c r="AC348">
        <v>279</v>
      </c>
      <c r="AD348" t="s">
        <v>49</v>
      </c>
      <c r="AE348" t="s">
        <v>49</v>
      </c>
      <c r="AF348">
        <v>1602</v>
      </c>
      <c r="AG348" t="s">
        <v>55</v>
      </c>
      <c r="AH348">
        <v>778</v>
      </c>
      <c r="AI348">
        <v>876</v>
      </c>
      <c r="AJ348" t="s">
        <v>49</v>
      </c>
    </row>
    <row r="349" spans="1:36" x14ac:dyDescent="0.3">
      <c r="A349">
        <v>55</v>
      </c>
      <c r="B349" t="s">
        <v>58</v>
      </c>
      <c r="C349" t="s">
        <v>47</v>
      </c>
      <c r="D349" t="s">
        <v>48</v>
      </c>
      <c r="E349" t="s">
        <v>49</v>
      </c>
      <c r="F349">
        <v>2587</v>
      </c>
      <c r="G349" t="s">
        <v>49</v>
      </c>
      <c r="H349" t="s">
        <v>49</v>
      </c>
      <c r="I349" t="s">
        <v>50</v>
      </c>
      <c r="J349">
        <v>4</v>
      </c>
      <c r="K349" t="s">
        <v>80</v>
      </c>
      <c r="L349">
        <v>328</v>
      </c>
      <c r="M349">
        <v>2</v>
      </c>
      <c r="N349">
        <v>94</v>
      </c>
      <c r="O349">
        <v>2</v>
      </c>
      <c r="P349" t="s">
        <v>79</v>
      </c>
      <c r="Q349" t="s">
        <v>55</v>
      </c>
      <c r="X349" s="7"/>
      <c r="Y349" t="s">
        <v>49</v>
      </c>
      <c r="Z349">
        <v>2587</v>
      </c>
      <c r="AA349" t="s">
        <v>55</v>
      </c>
      <c r="AB349">
        <v>1161</v>
      </c>
      <c r="AC349">
        <v>1405</v>
      </c>
      <c r="AD349" t="s">
        <v>49</v>
      </c>
      <c r="AE349" t="s">
        <v>49</v>
      </c>
      <c r="AF349">
        <v>2587</v>
      </c>
      <c r="AG349" t="s">
        <v>55</v>
      </c>
      <c r="AH349">
        <v>236</v>
      </c>
      <c r="AI349">
        <v>342</v>
      </c>
      <c r="AJ349" t="s">
        <v>49</v>
      </c>
    </row>
    <row r="350" spans="1:36" x14ac:dyDescent="0.3">
      <c r="A350">
        <v>44</v>
      </c>
      <c r="B350" t="s">
        <v>69</v>
      </c>
      <c r="C350" t="s">
        <v>47</v>
      </c>
      <c r="D350" t="s">
        <v>54</v>
      </c>
      <c r="E350" t="s">
        <v>49</v>
      </c>
      <c r="F350">
        <v>0</v>
      </c>
      <c r="G350" t="s">
        <v>55</v>
      </c>
      <c r="H350" t="s">
        <v>55</v>
      </c>
      <c r="I350" t="s">
        <v>52</v>
      </c>
      <c r="J350">
        <v>16</v>
      </c>
      <c r="K350" t="s">
        <v>56</v>
      </c>
      <c r="L350">
        <v>159</v>
      </c>
      <c r="M350">
        <v>1</v>
      </c>
      <c r="N350">
        <v>-1</v>
      </c>
      <c r="O350">
        <v>0</v>
      </c>
      <c r="P350" t="s">
        <v>52</v>
      </c>
      <c r="Q350" t="s">
        <v>49</v>
      </c>
      <c r="X350" s="7"/>
      <c r="Y350" t="s">
        <v>55</v>
      </c>
      <c r="Z350">
        <v>0</v>
      </c>
      <c r="AA350" t="s">
        <v>55</v>
      </c>
      <c r="AB350">
        <v>-45</v>
      </c>
      <c r="AC350">
        <v>792</v>
      </c>
      <c r="AD350" t="s">
        <v>49</v>
      </c>
      <c r="AE350" t="s">
        <v>55</v>
      </c>
      <c r="AF350">
        <v>0</v>
      </c>
      <c r="AG350" t="s">
        <v>55</v>
      </c>
      <c r="AH350">
        <v>-50</v>
      </c>
      <c r="AI350">
        <v>950</v>
      </c>
      <c r="AJ350" t="s">
        <v>49</v>
      </c>
    </row>
    <row r="351" spans="1:36" x14ac:dyDescent="0.3">
      <c r="A351">
        <v>47</v>
      </c>
      <c r="B351" t="s">
        <v>65</v>
      </c>
      <c r="C351" t="s">
        <v>47</v>
      </c>
      <c r="D351" t="s">
        <v>60</v>
      </c>
      <c r="E351" t="s">
        <v>49</v>
      </c>
      <c r="F351">
        <v>2303</v>
      </c>
      <c r="G351" t="s">
        <v>55</v>
      </c>
      <c r="H351" t="s">
        <v>49</v>
      </c>
      <c r="I351" t="s">
        <v>50</v>
      </c>
      <c r="J351">
        <v>6</v>
      </c>
      <c r="K351" t="s">
        <v>56</v>
      </c>
      <c r="L351">
        <v>323</v>
      </c>
      <c r="M351">
        <v>2</v>
      </c>
      <c r="N351">
        <v>364</v>
      </c>
      <c r="O351">
        <v>1</v>
      </c>
      <c r="P351" t="s">
        <v>57</v>
      </c>
      <c r="Q351" t="s">
        <v>49</v>
      </c>
      <c r="X351" s="7"/>
      <c r="Y351" t="s">
        <v>55</v>
      </c>
      <c r="Z351">
        <v>2303</v>
      </c>
      <c r="AA351" t="s">
        <v>55</v>
      </c>
      <c r="AB351">
        <v>231</v>
      </c>
      <c r="AC351">
        <v>111</v>
      </c>
      <c r="AD351" t="s">
        <v>49</v>
      </c>
      <c r="AE351" t="s">
        <v>49</v>
      </c>
      <c r="AF351">
        <v>2303</v>
      </c>
      <c r="AG351" t="s">
        <v>55</v>
      </c>
      <c r="AH351">
        <v>46</v>
      </c>
      <c r="AI351">
        <v>3825</v>
      </c>
      <c r="AJ351" t="s">
        <v>49</v>
      </c>
    </row>
    <row r="352" spans="1:36" x14ac:dyDescent="0.3">
      <c r="A352">
        <v>31</v>
      </c>
      <c r="B352" t="s">
        <v>63</v>
      </c>
      <c r="C352" t="s">
        <v>47</v>
      </c>
      <c r="D352" t="s">
        <v>54</v>
      </c>
      <c r="E352" t="s">
        <v>49</v>
      </c>
      <c r="F352">
        <v>1660</v>
      </c>
      <c r="G352" t="s">
        <v>55</v>
      </c>
      <c r="H352" t="s">
        <v>49</v>
      </c>
      <c r="I352" t="s">
        <v>50</v>
      </c>
      <c r="J352">
        <v>20</v>
      </c>
      <c r="K352" t="s">
        <v>61</v>
      </c>
      <c r="L352">
        <v>342</v>
      </c>
      <c r="M352">
        <v>1</v>
      </c>
      <c r="N352">
        <v>-1</v>
      </c>
      <c r="O352">
        <v>0</v>
      </c>
      <c r="P352" t="s">
        <v>52</v>
      </c>
      <c r="Q352" t="s">
        <v>49</v>
      </c>
      <c r="X352" s="7"/>
      <c r="Y352" t="s">
        <v>55</v>
      </c>
      <c r="Z352">
        <v>1660</v>
      </c>
      <c r="AA352" t="s">
        <v>55</v>
      </c>
      <c r="AB352">
        <v>1570</v>
      </c>
      <c r="AC352">
        <v>1281</v>
      </c>
      <c r="AD352" t="s">
        <v>49</v>
      </c>
      <c r="AE352" t="s">
        <v>49</v>
      </c>
      <c r="AF352">
        <v>1660</v>
      </c>
      <c r="AG352" t="s">
        <v>55</v>
      </c>
      <c r="AH352">
        <v>575</v>
      </c>
      <c r="AI352">
        <v>2366</v>
      </c>
      <c r="AJ352" t="s">
        <v>49</v>
      </c>
    </row>
    <row r="353" spans="1:36" x14ac:dyDescent="0.3">
      <c r="A353">
        <v>35</v>
      </c>
      <c r="B353" t="s">
        <v>58</v>
      </c>
      <c r="C353" t="s">
        <v>47</v>
      </c>
      <c r="D353" t="s">
        <v>60</v>
      </c>
      <c r="E353" t="s">
        <v>55</v>
      </c>
      <c r="F353">
        <v>32</v>
      </c>
      <c r="G353" t="s">
        <v>55</v>
      </c>
      <c r="H353" t="s">
        <v>49</v>
      </c>
      <c r="I353" t="s">
        <v>50</v>
      </c>
      <c r="J353">
        <v>21</v>
      </c>
      <c r="K353" t="s">
        <v>75</v>
      </c>
      <c r="L353">
        <v>180</v>
      </c>
      <c r="M353">
        <v>1</v>
      </c>
      <c r="N353">
        <v>-1</v>
      </c>
      <c r="O353">
        <v>0</v>
      </c>
      <c r="P353" t="s">
        <v>52</v>
      </c>
      <c r="Q353" t="s">
        <v>49</v>
      </c>
      <c r="X353" s="7"/>
      <c r="Y353" t="s">
        <v>55</v>
      </c>
      <c r="Z353">
        <v>32</v>
      </c>
      <c r="AA353" t="s">
        <v>55</v>
      </c>
      <c r="AB353">
        <v>3704</v>
      </c>
      <c r="AC353">
        <v>2881</v>
      </c>
      <c r="AD353" t="s">
        <v>49</v>
      </c>
      <c r="AE353" t="s">
        <v>49</v>
      </c>
      <c r="AF353">
        <v>32</v>
      </c>
      <c r="AG353" t="s">
        <v>55</v>
      </c>
      <c r="AH353">
        <v>148</v>
      </c>
      <c r="AI353">
        <v>542</v>
      </c>
      <c r="AJ353" t="s">
        <v>49</v>
      </c>
    </row>
    <row r="354" spans="1:36" x14ac:dyDescent="0.3">
      <c r="A354">
        <v>39</v>
      </c>
      <c r="B354" t="s">
        <v>58</v>
      </c>
      <c r="C354" t="s">
        <v>47</v>
      </c>
      <c r="D354" t="s">
        <v>60</v>
      </c>
      <c r="E354" t="s">
        <v>49</v>
      </c>
      <c r="F354">
        <v>278</v>
      </c>
      <c r="G354" t="s">
        <v>49</v>
      </c>
      <c r="H354" t="s">
        <v>55</v>
      </c>
      <c r="I354" t="s">
        <v>50</v>
      </c>
      <c r="J354">
        <v>28</v>
      </c>
      <c r="K354" t="s">
        <v>73</v>
      </c>
      <c r="L354">
        <v>60</v>
      </c>
      <c r="M354">
        <v>3</v>
      </c>
      <c r="N354">
        <v>-1</v>
      </c>
      <c r="O354">
        <v>0</v>
      </c>
      <c r="P354" t="s">
        <v>52</v>
      </c>
      <c r="Q354" t="s">
        <v>49</v>
      </c>
      <c r="X354" s="7"/>
      <c r="Y354" t="s">
        <v>49</v>
      </c>
      <c r="Z354">
        <v>278</v>
      </c>
      <c r="AA354" t="s">
        <v>55</v>
      </c>
      <c r="AB354">
        <v>6619</v>
      </c>
      <c r="AC354">
        <v>254</v>
      </c>
      <c r="AD354" t="s">
        <v>49</v>
      </c>
      <c r="AE354" t="s">
        <v>55</v>
      </c>
      <c r="AF354">
        <v>278</v>
      </c>
      <c r="AG354" t="s">
        <v>55</v>
      </c>
      <c r="AH354">
        <v>199</v>
      </c>
      <c r="AI354">
        <v>995</v>
      </c>
      <c r="AJ354" t="s">
        <v>49</v>
      </c>
    </row>
    <row r="355" spans="1:36" x14ac:dyDescent="0.3">
      <c r="A355">
        <v>50</v>
      </c>
      <c r="B355" t="s">
        <v>58</v>
      </c>
      <c r="C355" t="s">
        <v>47</v>
      </c>
      <c r="D355" t="s">
        <v>60</v>
      </c>
      <c r="E355" t="s">
        <v>49</v>
      </c>
      <c r="F355">
        <v>4</v>
      </c>
      <c r="G355" t="s">
        <v>49</v>
      </c>
      <c r="H355" t="s">
        <v>49</v>
      </c>
      <c r="I355" t="s">
        <v>50</v>
      </c>
      <c r="J355">
        <v>17</v>
      </c>
      <c r="K355" t="s">
        <v>75</v>
      </c>
      <c r="L355">
        <v>223</v>
      </c>
      <c r="M355">
        <v>1</v>
      </c>
      <c r="N355">
        <v>96</v>
      </c>
      <c r="O355">
        <v>2</v>
      </c>
      <c r="P355" t="s">
        <v>57</v>
      </c>
      <c r="Q355" t="s">
        <v>49</v>
      </c>
      <c r="X355" s="7"/>
      <c r="Y355" t="s">
        <v>49</v>
      </c>
      <c r="Z355">
        <v>4</v>
      </c>
      <c r="AA355" t="s">
        <v>55</v>
      </c>
      <c r="AB355">
        <v>-84</v>
      </c>
      <c r="AC355">
        <v>88</v>
      </c>
      <c r="AD355" t="s">
        <v>49</v>
      </c>
      <c r="AE355" t="s">
        <v>49</v>
      </c>
      <c r="AF355">
        <v>4</v>
      </c>
      <c r="AG355" t="s">
        <v>55</v>
      </c>
      <c r="AH355">
        <v>139</v>
      </c>
      <c r="AI355">
        <v>20</v>
      </c>
      <c r="AJ355" t="s">
        <v>49</v>
      </c>
    </row>
    <row r="356" spans="1:36" x14ac:dyDescent="0.3">
      <c r="A356">
        <v>29</v>
      </c>
      <c r="B356" t="s">
        <v>58</v>
      </c>
      <c r="C356" t="s">
        <v>47</v>
      </c>
      <c r="D356" t="s">
        <v>60</v>
      </c>
      <c r="E356" t="s">
        <v>49</v>
      </c>
      <c r="F356">
        <v>318</v>
      </c>
      <c r="G356" t="s">
        <v>55</v>
      </c>
      <c r="H356" t="s">
        <v>49</v>
      </c>
      <c r="I356" t="s">
        <v>50</v>
      </c>
      <c r="J356">
        <v>18</v>
      </c>
      <c r="K356" t="s">
        <v>56</v>
      </c>
      <c r="L356">
        <v>1434</v>
      </c>
      <c r="M356">
        <v>2</v>
      </c>
      <c r="N356">
        <v>356</v>
      </c>
      <c r="O356">
        <v>4</v>
      </c>
      <c r="P356" t="s">
        <v>57</v>
      </c>
      <c r="Q356" t="s">
        <v>49</v>
      </c>
      <c r="X356" s="7"/>
      <c r="Y356" t="s">
        <v>55</v>
      </c>
      <c r="Z356">
        <v>318</v>
      </c>
      <c r="AA356" t="s">
        <v>55</v>
      </c>
      <c r="AB356">
        <v>146</v>
      </c>
      <c r="AC356">
        <v>456</v>
      </c>
      <c r="AD356" t="s">
        <v>49</v>
      </c>
      <c r="AE356" t="s">
        <v>49</v>
      </c>
      <c r="AF356">
        <v>318</v>
      </c>
      <c r="AG356" t="s">
        <v>55</v>
      </c>
      <c r="AH356">
        <v>47</v>
      </c>
      <c r="AI356">
        <v>228</v>
      </c>
      <c r="AJ356" t="s">
        <v>49</v>
      </c>
    </row>
    <row r="357" spans="1:36" x14ac:dyDescent="0.3">
      <c r="A357">
        <v>30</v>
      </c>
      <c r="B357" t="s">
        <v>53</v>
      </c>
      <c r="C357" t="s">
        <v>59</v>
      </c>
      <c r="D357" t="s">
        <v>54</v>
      </c>
      <c r="E357" t="s">
        <v>49</v>
      </c>
      <c r="F357">
        <v>209</v>
      </c>
      <c r="G357" t="s">
        <v>55</v>
      </c>
      <c r="H357" t="s">
        <v>49</v>
      </c>
      <c r="I357" t="s">
        <v>52</v>
      </c>
      <c r="J357">
        <v>6</v>
      </c>
      <c r="K357" t="s">
        <v>56</v>
      </c>
      <c r="L357">
        <v>30</v>
      </c>
      <c r="M357">
        <v>2</v>
      </c>
      <c r="N357">
        <v>-1</v>
      </c>
      <c r="O357">
        <v>0</v>
      </c>
      <c r="P357" t="s">
        <v>52</v>
      </c>
      <c r="Q357" t="s">
        <v>49</v>
      </c>
      <c r="X357" s="7"/>
      <c r="Y357" t="s">
        <v>55</v>
      </c>
      <c r="Z357">
        <v>209</v>
      </c>
      <c r="AA357" t="s">
        <v>55</v>
      </c>
      <c r="AB357">
        <v>9449</v>
      </c>
      <c r="AC357">
        <v>-244</v>
      </c>
      <c r="AD357" t="s">
        <v>49</v>
      </c>
      <c r="AE357" t="s">
        <v>49</v>
      </c>
      <c r="AF357">
        <v>209</v>
      </c>
      <c r="AG357" t="s">
        <v>55</v>
      </c>
      <c r="AH357">
        <v>372</v>
      </c>
      <c r="AI357">
        <v>130</v>
      </c>
      <c r="AJ357" t="s">
        <v>49</v>
      </c>
    </row>
    <row r="358" spans="1:36" x14ac:dyDescent="0.3">
      <c r="A358">
        <v>46</v>
      </c>
      <c r="B358" t="s">
        <v>53</v>
      </c>
      <c r="C358" t="s">
        <v>47</v>
      </c>
      <c r="D358" t="s">
        <v>54</v>
      </c>
      <c r="E358" t="s">
        <v>49</v>
      </c>
      <c r="F358">
        <v>271</v>
      </c>
      <c r="G358" t="s">
        <v>55</v>
      </c>
      <c r="H358" t="s">
        <v>49</v>
      </c>
      <c r="I358" t="s">
        <v>52</v>
      </c>
      <c r="J358">
        <v>16</v>
      </c>
      <c r="K358" t="s">
        <v>56</v>
      </c>
      <c r="L358">
        <v>134</v>
      </c>
      <c r="M358">
        <v>4</v>
      </c>
      <c r="N358">
        <v>-1</v>
      </c>
      <c r="O358">
        <v>0</v>
      </c>
      <c r="P358" t="s">
        <v>52</v>
      </c>
      <c r="Q358" t="s">
        <v>49</v>
      </c>
      <c r="X358" s="7"/>
      <c r="Y358" t="s">
        <v>55</v>
      </c>
      <c r="Z358">
        <v>271</v>
      </c>
      <c r="AA358" t="s">
        <v>55</v>
      </c>
      <c r="AB358">
        <v>374</v>
      </c>
      <c r="AC358">
        <v>1209</v>
      </c>
      <c r="AD358" t="s">
        <v>49</v>
      </c>
      <c r="AE358" t="s">
        <v>49</v>
      </c>
      <c r="AF358">
        <v>271</v>
      </c>
      <c r="AG358" t="s">
        <v>55</v>
      </c>
      <c r="AH358">
        <v>-552</v>
      </c>
      <c r="AI358">
        <v>0</v>
      </c>
      <c r="AJ358" t="s">
        <v>49</v>
      </c>
    </row>
    <row r="359" spans="1:36" x14ac:dyDescent="0.3">
      <c r="A359">
        <v>27</v>
      </c>
      <c r="B359" t="s">
        <v>58</v>
      </c>
      <c r="C359" t="s">
        <v>59</v>
      </c>
      <c r="D359" t="s">
        <v>52</v>
      </c>
      <c r="E359" t="s">
        <v>49</v>
      </c>
      <c r="F359">
        <v>3196</v>
      </c>
      <c r="G359" t="s">
        <v>49</v>
      </c>
      <c r="H359" t="s">
        <v>49</v>
      </c>
      <c r="I359" t="s">
        <v>50</v>
      </c>
      <c r="J359">
        <v>9</v>
      </c>
      <c r="K359" t="s">
        <v>64</v>
      </c>
      <c r="L359">
        <v>10</v>
      </c>
      <c r="M359">
        <v>2</v>
      </c>
      <c r="N359">
        <v>-1</v>
      </c>
      <c r="O359">
        <v>0</v>
      </c>
      <c r="P359" t="s">
        <v>52</v>
      </c>
      <c r="Q359" t="s">
        <v>49</v>
      </c>
      <c r="X359" s="7"/>
      <c r="Y359" t="s">
        <v>49</v>
      </c>
      <c r="Z359">
        <v>3196</v>
      </c>
      <c r="AA359" t="s">
        <v>55</v>
      </c>
      <c r="AB359">
        <v>2</v>
      </c>
      <c r="AC359">
        <v>421</v>
      </c>
      <c r="AD359" t="s">
        <v>49</v>
      </c>
      <c r="AE359" t="s">
        <v>49</v>
      </c>
      <c r="AF359">
        <v>3196</v>
      </c>
      <c r="AG359" t="s">
        <v>55</v>
      </c>
      <c r="AH359">
        <v>46</v>
      </c>
      <c r="AI359">
        <v>259</v>
      </c>
      <c r="AJ359" t="s">
        <v>49</v>
      </c>
    </row>
    <row r="360" spans="1:36" x14ac:dyDescent="0.3">
      <c r="A360">
        <v>48</v>
      </c>
      <c r="B360" t="s">
        <v>69</v>
      </c>
      <c r="C360" t="s">
        <v>74</v>
      </c>
      <c r="D360" t="s">
        <v>54</v>
      </c>
      <c r="E360" t="s">
        <v>49</v>
      </c>
      <c r="F360">
        <v>4099</v>
      </c>
      <c r="G360" t="s">
        <v>49</v>
      </c>
      <c r="H360" t="s">
        <v>49</v>
      </c>
      <c r="I360" t="s">
        <v>50</v>
      </c>
      <c r="J360">
        <v>2</v>
      </c>
      <c r="K360" t="s">
        <v>61</v>
      </c>
      <c r="L360">
        <v>397</v>
      </c>
      <c r="M360">
        <v>2</v>
      </c>
      <c r="N360">
        <v>-1</v>
      </c>
      <c r="O360">
        <v>0</v>
      </c>
      <c r="P360" t="s">
        <v>52</v>
      </c>
      <c r="Q360" t="s">
        <v>55</v>
      </c>
      <c r="X360" s="7"/>
      <c r="Y360" t="s">
        <v>49</v>
      </c>
      <c r="Z360">
        <v>4099</v>
      </c>
      <c r="AA360" t="s">
        <v>55</v>
      </c>
      <c r="AB360">
        <v>289</v>
      </c>
      <c r="AC360">
        <v>13669</v>
      </c>
      <c r="AD360" t="s">
        <v>49</v>
      </c>
      <c r="AE360" t="s">
        <v>49</v>
      </c>
      <c r="AF360">
        <v>4099</v>
      </c>
      <c r="AG360" t="s">
        <v>55</v>
      </c>
      <c r="AH360">
        <v>451</v>
      </c>
      <c r="AI360">
        <v>619</v>
      </c>
      <c r="AJ360" t="s">
        <v>49</v>
      </c>
    </row>
    <row r="361" spans="1:36" x14ac:dyDescent="0.3">
      <c r="A361">
        <v>26</v>
      </c>
      <c r="B361" t="s">
        <v>71</v>
      </c>
      <c r="C361" t="s">
        <v>59</v>
      </c>
      <c r="D361" t="s">
        <v>54</v>
      </c>
      <c r="E361" t="s">
        <v>49</v>
      </c>
      <c r="F361">
        <v>2572</v>
      </c>
      <c r="G361" t="s">
        <v>55</v>
      </c>
      <c r="H361" t="s">
        <v>49</v>
      </c>
      <c r="I361" t="s">
        <v>50</v>
      </c>
      <c r="J361">
        <v>5</v>
      </c>
      <c r="K361" t="s">
        <v>56</v>
      </c>
      <c r="L361">
        <v>620</v>
      </c>
      <c r="M361">
        <v>1</v>
      </c>
      <c r="N361">
        <v>-1</v>
      </c>
      <c r="O361">
        <v>0</v>
      </c>
      <c r="P361" t="s">
        <v>52</v>
      </c>
      <c r="Q361" t="s">
        <v>49</v>
      </c>
      <c r="X361" s="7"/>
      <c r="Y361" t="s">
        <v>55</v>
      </c>
      <c r="Z361">
        <v>2572</v>
      </c>
      <c r="AA361" t="s">
        <v>55</v>
      </c>
      <c r="AB361">
        <v>2195</v>
      </c>
      <c r="AC361">
        <v>794</v>
      </c>
      <c r="AD361" t="s">
        <v>49</v>
      </c>
      <c r="AE361" t="s">
        <v>49</v>
      </c>
      <c r="AF361">
        <v>2572</v>
      </c>
      <c r="AG361" t="s">
        <v>55</v>
      </c>
      <c r="AH361">
        <v>10</v>
      </c>
      <c r="AI361">
        <v>644</v>
      </c>
      <c r="AJ361" t="s">
        <v>49</v>
      </c>
    </row>
    <row r="362" spans="1:36" x14ac:dyDescent="0.3">
      <c r="A362">
        <v>36</v>
      </c>
      <c r="B362" t="s">
        <v>58</v>
      </c>
      <c r="C362" t="s">
        <v>59</v>
      </c>
      <c r="D362" t="s">
        <v>60</v>
      </c>
      <c r="E362" t="s">
        <v>49</v>
      </c>
      <c r="F362">
        <v>339</v>
      </c>
      <c r="G362" t="s">
        <v>49</v>
      </c>
      <c r="H362" t="s">
        <v>49</v>
      </c>
      <c r="I362" t="s">
        <v>50</v>
      </c>
      <c r="J362">
        <v>21</v>
      </c>
      <c r="K362" t="s">
        <v>75</v>
      </c>
      <c r="L362">
        <v>6</v>
      </c>
      <c r="M362">
        <v>6</v>
      </c>
      <c r="N362">
        <v>-1</v>
      </c>
      <c r="O362">
        <v>0</v>
      </c>
      <c r="P362" t="s">
        <v>52</v>
      </c>
      <c r="Q362" t="s">
        <v>49</v>
      </c>
      <c r="X362" s="7"/>
      <c r="Y362" t="s">
        <v>49</v>
      </c>
      <c r="Z362">
        <v>339</v>
      </c>
      <c r="AA362" t="s">
        <v>55</v>
      </c>
      <c r="AB362">
        <v>703</v>
      </c>
      <c r="AC362">
        <v>1957</v>
      </c>
      <c r="AD362" t="s">
        <v>49</v>
      </c>
      <c r="AE362" t="s">
        <v>49</v>
      </c>
      <c r="AF362">
        <v>339</v>
      </c>
      <c r="AG362" t="s">
        <v>55</v>
      </c>
      <c r="AH362">
        <v>145</v>
      </c>
      <c r="AI362">
        <v>22</v>
      </c>
      <c r="AJ362" t="s">
        <v>49</v>
      </c>
    </row>
    <row r="363" spans="1:36" x14ac:dyDescent="0.3">
      <c r="A363">
        <v>42</v>
      </c>
      <c r="B363" t="s">
        <v>63</v>
      </c>
      <c r="C363" t="s">
        <v>47</v>
      </c>
      <c r="D363" t="s">
        <v>48</v>
      </c>
      <c r="E363" t="s">
        <v>49</v>
      </c>
      <c r="F363">
        <v>0</v>
      </c>
      <c r="G363" t="s">
        <v>55</v>
      </c>
      <c r="H363" t="s">
        <v>55</v>
      </c>
      <c r="I363" t="s">
        <v>50</v>
      </c>
      <c r="J363">
        <v>7</v>
      </c>
      <c r="K363" t="s">
        <v>56</v>
      </c>
      <c r="L363">
        <v>209</v>
      </c>
      <c r="M363">
        <v>2</v>
      </c>
      <c r="N363">
        <v>-1</v>
      </c>
      <c r="O363">
        <v>0</v>
      </c>
      <c r="P363" t="s">
        <v>52</v>
      </c>
      <c r="Q363" t="s">
        <v>49</v>
      </c>
      <c r="X363" s="7"/>
      <c r="Y363" t="s">
        <v>55</v>
      </c>
      <c r="Z363">
        <v>0</v>
      </c>
      <c r="AA363" t="s">
        <v>55</v>
      </c>
      <c r="AB363">
        <v>1178</v>
      </c>
      <c r="AC363">
        <v>882</v>
      </c>
      <c r="AD363" t="s">
        <v>49</v>
      </c>
      <c r="AE363" t="s">
        <v>55</v>
      </c>
      <c r="AF363">
        <v>0</v>
      </c>
      <c r="AG363" t="s">
        <v>55</v>
      </c>
      <c r="AH363">
        <v>89</v>
      </c>
      <c r="AI363">
        <v>4303</v>
      </c>
      <c r="AJ363" t="s">
        <v>49</v>
      </c>
    </row>
    <row r="364" spans="1:36" x14ac:dyDescent="0.3">
      <c r="A364">
        <v>50</v>
      </c>
      <c r="B364" t="s">
        <v>76</v>
      </c>
      <c r="C364" t="s">
        <v>47</v>
      </c>
      <c r="D364" t="s">
        <v>48</v>
      </c>
      <c r="E364" t="s">
        <v>49</v>
      </c>
      <c r="F364">
        <v>395</v>
      </c>
      <c r="G364" t="s">
        <v>55</v>
      </c>
      <c r="H364" t="s">
        <v>49</v>
      </c>
      <c r="I364" t="s">
        <v>52</v>
      </c>
      <c r="J364">
        <v>15</v>
      </c>
      <c r="K364" t="s">
        <v>56</v>
      </c>
      <c r="L364">
        <v>419</v>
      </c>
      <c r="M364">
        <v>2</v>
      </c>
      <c r="N364">
        <v>-1</v>
      </c>
      <c r="O364">
        <v>0</v>
      </c>
      <c r="P364" t="s">
        <v>52</v>
      </c>
      <c r="Q364" t="s">
        <v>49</v>
      </c>
      <c r="X364" s="7"/>
      <c r="Y364" t="s">
        <v>55</v>
      </c>
      <c r="Z364">
        <v>395</v>
      </c>
      <c r="AA364" t="s">
        <v>55</v>
      </c>
      <c r="AB364">
        <v>2763</v>
      </c>
      <c r="AC364">
        <v>0</v>
      </c>
      <c r="AD364" t="s">
        <v>49</v>
      </c>
      <c r="AE364" t="s">
        <v>49</v>
      </c>
      <c r="AF364">
        <v>395</v>
      </c>
      <c r="AG364" t="s">
        <v>55</v>
      </c>
      <c r="AH364">
        <v>94</v>
      </c>
      <c r="AI364">
        <v>239</v>
      </c>
      <c r="AJ364" t="s">
        <v>49</v>
      </c>
    </row>
    <row r="365" spans="1:36" x14ac:dyDescent="0.3">
      <c r="A365">
        <v>49</v>
      </c>
      <c r="B365" t="s">
        <v>63</v>
      </c>
      <c r="C365" t="s">
        <v>47</v>
      </c>
      <c r="D365" t="s">
        <v>54</v>
      </c>
      <c r="E365" t="s">
        <v>49</v>
      </c>
      <c r="F365">
        <v>2039</v>
      </c>
      <c r="G365" t="s">
        <v>55</v>
      </c>
      <c r="H365" t="s">
        <v>49</v>
      </c>
      <c r="I365" t="s">
        <v>50</v>
      </c>
      <c r="J365">
        <v>18</v>
      </c>
      <c r="K365" t="s">
        <v>75</v>
      </c>
      <c r="L365">
        <v>283</v>
      </c>
      <c r="M365">
        <v>2</v>
      </c>
      <c r="N365">
        <v>-1</v>
      </c>
      <c r="O365">
        <v>0</v>
      </c>
      <c r="P365" t="s">
        <v>52</v>
      </c>
      <c r="Q365" t="s">
        <v>49</v>
      </c>
      <c r="X365" s="7"/>
      <c r="Y365" t="s">
        <v>55</v>
      </c>
      <c r="Z365">
        <v>2039</v>
      </c>
      <c r="AA365" t="s">
        <v>55</v>
      </c>
      <c r="AB365">
        <v>890</v>
      </c>
      <c r="AC365">
        <v>1996</v>
      </c>
      <c r="AD365" t="s">
        <v>49</v>
      </c>
      <c r="AE365" t="s">
        <v>49</v>
      </c>
      <c r="AF365">
        <v>2039</v>
      </c>
      <c r="AG365" t="s">
        <v>55</v>
      </c>
      <c r="AH365">
        <v>-1148</v>
      </c>
      <c r="AI365">
        <v>275</v>
      </c>
      <c r="AJ365" t="s">
        <v>49</v>
      </c>
    </row>
    <row r="366" spans="1:36" x14ac:dyDescent="0.3">
      <c r="A366">
        <v>45</v>
      </c>
      <c r="B366" t="s">
        <v>58</v>
      </c>
      <c r="C366" t="s">
        <v>47</v>
      </c>
      <c r="D366" t="s">
        <v>60</v>
      </c>
      <c r="E366" t="s">
        <v>49</v>
      </c>
      <c r="F366">
        <v>5450</v>
      </c>
      <c r="G366" t="s">
        <v>49</v>
      </c>
      <c r="H366" t="s">
        <v>49</v>
      </c>
      <c r="I366" t="s">
        <v>50</v>
      </c>
      <c r="J366">
        <v>8</v>
      </c>
      <c r="K366" t="s">
        <v>70</v>
      </c>
      <c r="L366">
        <v>188</v>
      </c>
      <c r="M366">
        <v>2</v>
      </c>
      <c r="N366">
        <v>-1</v>
      </c>
      <c r="O366">
        <v>0</v>
      </c>
      <c r="P366" t="s">
        <v>52</v>
      </c>
      <c r="Q366" t="s">
        <v>49</v>
      </c>
      <c r="X366" s="7"/>
      <c r="Y366" t="s">
        <v>49</v>
      </c>
      <c r="Z366">
        <v>5450</v>
      </c>
      <c r="AA366" t="s">
        <v>55</v>
      </c>
      <c r="AB366">
        <v>6269</v>
      </c>
      <c r="AC366">
        <v>163</v>
      </c>
      <c r="AD366" t="s">
        <v>49</v>
      </c>
      <c r="AE366" t="s">
        <v>49</v>
      </c>
      <c r="AF366">
        <v>5450</v>
      </c>
      <c r="AG366" t="s">
        <v>55</v>
      </c>
      <c r="AH366">
        <v>704</v>
      </c>
      <c r="AI366">
        <v>1221</v>
      </c>
      <c r="AJ366" t="s">
        <v>49</v>
      </c>
    </row>
    <row r="367" spans="1:36" x14ac:dyDescent="0.3">
      <c r="A367">
        <v>23</v>
      </c>
      <c r="B367" t="s">
        <v>71</v>
      </c>
      <c r="C367" t="s">
        <v>59</v>
      </c>
      <c r="D367" t="s">
        <v>54</v>
      </c>
      <c r="E367" t="s">
        <v>49</v>
      </c>
      <c r="F367">
        <v>780</v>
      </c>
      <c r="G367" t="s">
        <v>49</v>
      </c>
      <c r="H367" t="s">
        <v>49</v>
      </c>
      <c r="I367" t="s">
        <v>50</v>
      </c>
      <c r="J367">
        <v>16</v>
      </c>
      <c r="K367" t="s">
        <v>80</v>
      </c>
      <c r="L367">
        <v>267</v>
      </c>
      <c r="M367">
        <v>1</v>
      </c>
      <c r="N367">
        <v>-1</v>
      </c>
      <c r="O367">
        <v>0</v>
      </c>
      <c r="P367" t="s">
        <v>52</v>
      </c>
      <c r="Q367" t="s">
        <v>49</v>
      </c>
      <c r="X367" s="7"/>
      <c r="Y367" t="s">
        <v>49</v>
      </c>
      <c r="Z367">
        <v>780</v>
      </c>
      <c r="AA367" t="s">
        <v>55</v>
      </c>
      <c r="AB367">
        <v>178</v>
      </c>
      <c r="AC367">
        <v>1772</v>
      </c>
      <c r="AD367" t="s">
        <v>49</v>
      </c>
      <c r="AE367" t="s">
        <v>49</v>
      </c>
      <c r="AF367">
        <v>780</v>
      </c>
      <c r="AG367" t="s">
        <v>55</v>
      </c>
      <c r="AH367">
        <v>2</v>
      </c>
      <c r="AI367">
        <v>816</v>
      </c>
      <c r="AJ367" t="s">
        <v>49</v>
      </c>
    </row>
    <row r="368" spans="1:36" x14ac:dyDescent="0.3">
      <c r="A368">
        <v>38</v>
      </c>
      <c r="B368" t="s">
        <v>67</v>
      </c>
      <c r="C368" t="s">
        <v>59</v>
      </c>
      <c r="D368" t="s">
        <v>54</v>
      </c>
      <c r="E368" t="s">
        <v>49</v>
      </c>
      <c r="F368">
        <v>0</v>
      </c>
      <c r="G368" t="s">
        <v>55</v>
      </c>
      <c r="H368" t="s">
        <v>49</v>
      </c>
      <c r="I368" t="s">
        <v>50</v>
      </c>
      <c r="J368">
        <v>7</v>
      </c>
      <c r="K368" t="s">
        <v>61</v>
      </c>
      <c r="L368">
        <v>196</v>
      </c>
      <c r="M368">
        <v>2</v>
      </c>
      <c r="N368">
        <v>-1</v>
      </c>
      <c r="O368">
        <v>0</v>
      </c>
      <c r="P368" t="s">
        <v>52</v>
      </c>
      <c r="Q368" t="s">
        <v>49</v>
      </c>
      <c r="X368" s="7"/>
      <c r="Y368" t="s">
        <v>55</v>
      </c>
      <c r="Z368">
        <v>0</v>
      </c>
      <c r="AA368" t="s">
        <v>55</v>
      </c>
      <c r="AB368">
        <v>252</v>
      </c>
      <c r="AC368">
        <v>-151</v>
      </c>
      <c r="AD368" t="s">
        <v>49</v>
      </c>
      <c r="AE368" t="s">
        <v>49</v>
      </c>
      <c r="AF368">
        <v>0</v>
      </c>
      <c r="AG368" t="s">
        <v>55</v>
      </c>
      <c r="AH368">
        <v>197</v>
      </c>
      <c r="AI368">
        <v>1222</v>
      </c>
      <c r="AJ368" t="s">
        <v>49</v>
      </c>
    </row>
    <row r="369" spans="1:36" x14ac:dyDescent="0.3">
      <c r="A369">
        <v>32</v>
      </c>
      <c r="B369" t="s">
        <v>58</v>
      </c>
      <c r="C369" t="s">
        <v>59</v>
      </c>
      <c r="D369" t="s">
        <v>60</v>
      </c>
      <c r="E369" t="s">
        <v>49</v>
      </c>
      <c r="F369">
        <v>8436</v>
      </c>
      <c r="G369" t="s">
        <v>55</v>
      </c>
      <c r="H369" t="s">
        <v>49</v>
      </c>
      <c r="I369" t="s">
        <v>50</v>
      </c>
      <c r="J369">
        <v>17</v>
      </c>
      <c r="K369" t="s">
        <v>61</v>
      </c>
      <c r="L369">
        <v>245</v>
      </c>
      <c r="M369">
        <v>1</v>
      </c>
      <c r="N369">
        <v>149</v>
      </c>
      <c r="O369">
        <v>2</v>
      </c>
      <c r="P369" t="s">
        <v>57</v>
      </c>
      <c r="Q369" t="s">
        <v>49</v>
      </c>
      <c r="X369" s="7"/>
      <c r="Y369" t="s">
        <v>55</v>
      </c>
      <c r="Z369">
        <v>8436</v>
      </c>
      <c r="AA369" t="s">
        <v>55</v>
      </c>
      <c r="AB369">
        <v>23663</v>
      </c>
      <c r="AC369">
        <v>16</v>
      </c>
      <c r="AD369" t="s">
        <v>49</v>
      </c>
      <c r="AE369" t="s">
        <v>49</v>
      </c>
      <c r="AF369">
        <v>8436</v>
      </c>
      <c r="AG369" t="s">
        <v>55</v>
      </c>
      <c r="AH369">
        <v>0</v>
      </c>
      <c r="AI369">
        <v>2363</v>
      </c>
      <c r="AJ369" t="s">
        <v>49</v>
      </c>
    </row>
    <row r="370" spans="1:36" x14ac:dyDescent="0.3">
      <c r="A370">
        <v>60</v>
      </c>
      <c r="B370" t="s">
        <v>67</v>
      </c>
      <c r="C370" t="s">
        <v>59</v>
      </c>
      <c r="D370" t="s">
        <v>48</v>
      </c>
      <c r="E370" t="s">
        <v>49</v>
      </c>
      <c r="F370">
        <v>11262</v>
      </c>
      <c r="G370" t="s">
        <v>49</v>
      </c>
      <c r="H370" t="s">
        <v>49</v>
      </c>
      <c r="I370" t="s">
        <v>50</v>
      </c>
      <c r="J370">
        <v>26</v>
      </c>
      <c r="K370" t="s">
        <v>70</v>
      </c>
      <c r="L370">
        <v>323</v>
      </c>
      <c r="M370">
        <v>1</v>
      </c>
      <c r="N370">
        <v>-1</v>
      </c>
      <c r="O370">
        <v>0</v>
      </c>
      <c r="P370" t="s">
        <v>52</v>
      </c>
      <c r="Q370" t="s">
        <v>55</v>
      </c>
      <c r="X370" s="7"/>
      <c r="Y370" t="s">
        <v>49</v>
      </c>
      <c r="Z370">
        <v>11262</v>
      </c>
      <c r="AA370" t="s">
        <v>55</v>
      </c>
      <c r="AB370">
        <v>59</v>
      </c>
      <c r="AC370">
        <v>454</v>
      </c>
      <c r="AD370" t="s">
        <v>49</v>
      </c>
      <c r="AE370" t="s">
        <v>49</v>
      </c>
      <c r="AF370">
        <v>11262</v>
      </c>
      <c r="AG370" t="s">
        <v>55</v>
      </c>
      <c r="AH370">
        <v>14</v>
      </c>
      <c r="AI370">
        <v>2262</v>
      </c>
      <c r="AJ370" t="s">
        <v>49</v>
      </c>
    </row>
    <row r="371" spans="1:36" x14ac:dyDescent="0.3">
      <c r="A371">
        <v>30</v>
      </c>
      <c r="B371" t="s">
        <v>68</v>
      </c>
      <c r="C371" t="s">
        <v>47</v>
      </c>
      <c r="D371" t="s">
        <v>54</v>
      </c>
      <c r="E371" t="s">
        <v>49</v>
      </c>
      <c r="F371">
        <v>946</v>
      </c>
      <c r="G371" t="s">
        <v>55</v>
      </c>
      <c r="H371" t="s">
        <v>49</v>
      </c>
      <c r="I371" t="s">
        <v>50</v>
      </c>
      <c r="J371">
        <v>19</v>
      </c>
      <c r="K371" t="s">
        <v>75</v>
      </c>
      <c r="L371">
        <v>1065</v>
      </c>
      <c r="M371">
        <v>1</v>
      </c>
      <c r="N371">
        <v>183</v>
      </c>
      <c r="O371">
        <v>1</v>
      </c>
      <c r="P371" t="s">
        <v>66</v>
      </c>
      <c r="Q371" t="s">
        <v>49</v>
      </c>
      <c r="X371" s="7"/>
      <c r="Y371" t="s">
        <v>55</v>
      </c>
      <c r="Z371">
        <v>946</v>
      </c>
      <c r="AA371" t="s">
        <v>55</v>
      </c>
      <c r="AB371">
        <v>0</v>
      </c>
      <c r="AC371">
        <v>439</v>
      </c>
      <c r="AD371" t="s">
        <v>49</v>
      </c>
      <c r="AE371" t="s">
        <v>49</v>
      </c>
      <c r="AF371">
        <v>946</v>
      </c>
      <c r="AG371" t="s">
        <v>55</v>
      </c>
      <c r="AH371">
        <v>103</v>
      </c>
      <c r="AI371">
        <v>2</v>
      </c>
      <c r="AJ371" t="s">
        <v>49</v>
      </c>
    </row>
    <row r="372" spans="1:36" x14ac:dyDescent="0.3">
      <c r="A372">
        <v>58</v>
      </c>
      <c r="B372" t="s">
        <v>76</v>
      </c>
      <c r="C372" t="s">
        <v>47</v>
      </c>
      <c r="D372" t="s">
        <v>60</v>
      </c>
      <c r="E372" t="s">
        <v>49</v>
      </c>
      <c r="F372">
        <v>497</v>
      </c>
      <c r="G372" t="s">
        <v>49</v>
      </c>
      <c r="H372" t="s">
        <v>49</v>
      </c>
      <c r="I372" t="s">
        <v>52</v>
      </c>
      <c r="J372">
        <v>11</v>
      </c>
      <c r="K372" t="s">
        <v>62</v>
      </c>
      <c r="L372">
        <v>138</v>
      </c>
      <c r="M372">
        <v>5</v>
      </c>
      <c r="N372">
        <v>-1</v>
      </c>
      <c r="O372">
        <v>0</v>
      </c>
      <c r="P372" t="s">
        <v>52</v>
      </c>
      <c r="Q372" t="s">
        <v>49</v>
      </c>
      <c r="X372" s="7"/>
      <c r="Y372" t="s">
        <v>49</v>
      </c>
      <c r="Z372">
        <v>497</v>
      </c>
      <c r="AA372" t="s">
        <v>55</v>
      </c>
      <c r="AB372">
        <v>2538</v>
      </c>
      <c r="AC372">
        <v>976</v>
      </c>
      <c r="AD372" t="s">
        <v>49</v>
      </c>
      <c r="AE372" t="s">
        <v>49</v>
      </c>
      <c r="AF372">
        <v>497</v>
      </c>
      <c r="AG372" t="s">
        <v>55</v>
      </c>
      <c r="AH372">
        <v>8238</v>
      </c>
      <c r="AI372">
        <v>2</v>
      </c>
      <c r="AJ372" t="s">
        <v>49</v>
      </c>
    </row>
    <row r="373" spans="1:36" x14ac:dyDescent="0.3">
      <c r="A373">
        <v>60</v>
      </c>
      <c r="B373" t="s">
        <v>77</v>
      </c>
      <c r="C373" t="s">
        <v>47</v>
      </c>
      <c r="D373" t="s">
        <v>48</v>
      </c>
      <c r="E373" t="s">
        <v>49</v>
      </c>
      <c r="F373">
        <v>55</v>
      </c>
      <c r="G373" t="s">
        <v>49</v>
      </c>
      <c r="H373" t="s">
        <v>49</v>
      </c>
      <c r="I373" t="s">
        <v>50</v>
      </c>
      <c r="J373">
        <v>4</v>
      </c>
      <c r="K373" t="s">
        <v>62</v>
      </c>
      <c r="L373">
        <v>207</v>
      </c>
      <c r="M373">
        <v>1</v>
      </c>
      <c r="N373">
        <v>-1</v>
      </c>
      <c r="O373">
        <v>0</v>
      </c>
      <c r="P373" t="s">
        <v>52</v>
      </c>
      <c r="Q373" t="s">
        <v>49</v>
      </c>
      <c r="X373" s="7"/>
      <c r="Y373" t="s">
        <v>49</v>
      </c>
      <c r="Z373">
        <v>55</v>
      </c>
      <c r="AA373" t="s">
        <v>55</v>
      </c>
      <c r="AB373">
        <v>-117</v>
      </c>
      <c r="AC373">
        <v>148</v>
      </c>
      <c r="AD373" t="s">
        <v>49</v>
      </c>
      <c r="AE373" t="s">
        <v>49</v>
      </c>
      <c r="AF373">
        <v>55</v>
      </c>
      <c r="AG373" t="s">
        <v>55</v>
      </c>
      <c r="AH373">
        <v>512</v>
      </c>
      <c r="AI373">
        <v>4508</v>
      </c>
      <c r="AJ373" t="s">
        <v>49</v>
      </c>
    </row>
    <row r="374" spans="1:36" x14ac:dyDescent="0.3">
      <c r="A374">
        <v>38</v>
      </c>
      <c r="B374" t="s">
        <v>53</v>
      </c>
      <c r="C374" t="s">
        <v>47</v>
      </c>
      <c r="D374" t="s">
        <v>54</v>
      </c>
      <c r="E374" t="s">
        <v>49</v>
      </c>
      <c r="F374">
        <v>-140</v>
      </c>
      <c r="G374" t="s">
        <v>49</v>
      </c>
      <c r="H374" t="s">
        <v>49</v>
      </c>
      <c r="I374" t="s">
        <v>52</v>
      </c>
      <c r="J374">
        <v>25</v>
      </c>
      <c r="K374" t="s">
        <v>62</v>
      </c>
      <c r="L374">
        <v>456</v>
      </c>
      <c r="M374">
        <v>3</v>
      </c>
      <c r="N374">
        <v>-1</v>
      </c>
      <c r="O374">
        <v>0</v>
      </c>
      <c r="P374" t="s">
        <v>52</v>
      </c>
      <c r="Q374" t="s">
        <v>49</v>
      </c>
      <c r="X374" s="7"/>
      <c r="Y374" t="s">
        <v>49</v>
      </c>
      <c r="Z374">
        <v>-140</v>
      </c>
      <c r="AA374" t="s">
        <v>55</v>
      </c>
      <c r="AB374">
        <v>666</v>
      </c>
      <c r="AC374">
        <v>5</v>
      </c>
      <c r="AD374" t="s">
        <v>49</v>
      </c>
      <c r="AE374" t="s">
        <v>49</v>
      </c>
      <c r="AF374">
        <v>-140</v>
      </c>
      <c r="AG374" t="s">
        <v>55</v>
      </c>
      <c r="AH374">
        <v>-80</v>
      </c>
      <c r="AI374">
        <v>-402</v>
      </c>
      <c r="AJ374" t="s">
        <v>49</v>
      </c>
    </row>
    <row r="375" spans="1:36" x14ac:dyDescent="0.3">
      <c r="A375">
        <v>51</v>
      </c>
      <c r="B375" t="s">
        <v>67</v>
      </c>
      <c r="C375" t="s">
        <v>47</v>
      </c>
      <c r="D375" t="s">
        <v>54</v>
      </c>
      <c r="E375" t="s">
        <v>49</v>
      </c>
      <c r="F375">
        <v>-379</v>
      </c>
      <c r="G375" t="s">
        <v>55</v>
      </c>
      <c r="H375" t="s">
        <v>49</v>
      </c>
      <c r="I375" t="s">
        <v>50</v>
      </c>
      <c r="J375">
        <v>5</v>
      </c>
      <c r="K375" t="s">
        <v>70</v>
      </c>
      <c r="L375">
        <v>261</v>
      </c>
      <c r="M375">
        <v>1</v>
      </c>
      <c r="N375">
        <v>-1</v>
      </c>
      <c r="O375">
        <v>0</v>
      </c>
      <c r="P375" t="s">
        <v>52</v>
      </c>
      <c r="Q375" t="s">
        <v>49</v>
      </c>
      <c r="X375" s="6"/>
      <c r="Y375" t="s">
        <v>55</v>
      </c>
      <c r="Z375">
        <v>-379</v>
      </c>
      <c r="AA375" t="s">
        <v>55</v>
      </c>
      <c r="AB375">
        <v>0</v>
      </c>
      <c r="AC375">
        <v>-148</v>
      </c>
      <c r="AD375" t="s">
        <v>49</v>
      </c>
      <c r="AE375" t="s">
        <v>49</v>
      </c>
      <c r="AF375">
        <v>-379</v>
      </c>
      <c r="AG375" t="s">
        <v>55</v>
      </c>
      <c r="AH375">
        <v>1286</v>
      </c>
      <c r="AI375">
        <v>34</v>
      </c>
      <c r="AJ375" t="s">
        <v>49</v>
      </c>
    </row>
    <row r="376" spans="1:36" x14ac:dyDescent="0.3">
      <c r="A376">
        <v>42</v>
      </c>
      <c r="B376" t="s">
        <v>69</v>
      </c>
      <c r="C376" t="s">
        <v>47</v>
      </c>
      <c r="D376" t="s">
        <v>54</v>
      </c>
      <c r="E376" t="s">
        <v>49</v>
      </c>
      <c r="F376">
        <v>-396</v>
      </c>
      <c r="G376" t="s">
        <v>55</v>
      </c>
      <c r="H376" t="s">
        <v>49</v>
      </c>
      <c r="I376" t="s">
        <v>50</v>
      </c>
      <c r="J376">
        <v>11</v>
      </c>
      <c r="K376" t="s">
        <v>56</v>
      </c>
      <c r="L376">
        <v>80</v>
      </c>
      <c r="M376">
        <v>1</v>
      </c>
      <c r="N376">
        <v>308</v>
      </c>
      <c r="O376">
        <v>4</v>
      </c>
      <c r="P376" t="s">
        <v>57</v>
      </c>
      <c r="Q376" t="s">
        <v>49</v>
      </c>
      <c r="X376" s="7"/>
      <c r="Y376" t="s">
        <v>55</v>
      </c>
      <c r="Z376">
        <v>-396</v>
      </c>
      <c r="AA376" t="s">
        <v>55</v>
      </c>
      <c r="AB376">
        <v>25</v>
      </c>
      <c r="AC376">
        <v>113</v>
      </c>
      <c r="AD376" t="s">
        <v>49</v>
      </c>
      <c r="AE376" t="s">
        <v>49</v>
      </c>
      <c r="AF376">
        <v>-396</v>
      </c>
      <c r="AG376" t="s">
        <v>55</v>
      </c>
      <c r="AH376">
        <v>804</v>
      </c>
      <c r="AI376">
        <v>795</v>
      </c>
      <c r="AJ376" t="s">
        <v>49</v>
      </c>
    </row>
    <row r="377" spans="1:36" x14ac:dyDescent="0.3">
      <c r="A377">
        <v>30</v>
      </c>
      <c r="B377" t="s">
        <v>53</v>
      </c>
      <c r="C377" t="s">
        <v>59</v>
      </c>
      <c r="D377" t="s">
        <v>54</v>
      </c>
      <c r="E377" t="s">
        <v>49</v>
      </c>
      <c r="F377">
        <v>0</v>
      </c>
      <c r="G377" t="s">
        <v>55</v>
      </c>
      <c r="H377" t="s">
        <v>49</v>
      </c>
      <c r="I377" t="s">
        <v>50</v>
      </c>
      <c r="J377">
        <v>18</v>
      </c>
      <c r="K377" t="s">
        <v>56</v>
      </c>
      <c r="L377">
        <v>131</v>
      </c>
      <c r="M377">
        <v>6</v>
      </c>
      <c r="N377">
        <v>363</v>
      </c>
      <c r="O377">
        <v>9</v>
      </c>
      <c r="P377" t="s">
        <v>57</v>
      </c>
      <c r="Q377" t="s">
        <v>49</v>
      </c>
      <c r="X377" s="7"/>
      <c r="Y377" t="s">
        <v>55</v>
      </c>
      <c r="Z377">
        <v>0</v>
      </c>
      <c r="AA377" t="s">
        <v>55</v>
      </c>
      <c r="AB377">
        <v>1034</v>
      </c>
      <c r="AC377">
        <v>624</v>
      </c>
      <c r="AD377" t="s">
        <v>49</v>
      </c>
      <c r="AE377" t="s">
        <v>49</v>
      </c>
      <c r="AF377">
        <v>0</v>
      </c>
      <c r="AG377" t="s">
        <v>55</v>
      </c>
      <c r="AH377">
        <v>659</v>
      </c>
      <c r="AI377">
        <v>117</v>
      </c>
      <c r="AJ377" t="s">
        <v>49</v>
      </c>
    </row>
    <row r="378" spans="1:36" x14ac:dyDescent="0.3">
      <c r="A378">
        <v>40</v>
      </c>
      <c r="B378" t="s">
        <v>58</v>
      </c>
      <c r="C378" t="s">
        <v>47</v>
      </c>
      <c r="D378" t="s">
        <v>48</v>
      </c>
      <c r="E378" t="s">
        <v>49</v>
      </c>
      <c r="F378">
        <v>733</v>
      </c>
      <c r="G378" t="s">
        <v>55</v>
      </c>
      <c r="H378" t="s">
        <v>49</v>
      </c>
      <c r="I378" t="s">
        <v>52</v>
      </c>
      <c r="J378">
        <v>6</v>
      </c>
      <c r="K378" t="s">
        <v>62</v>
      </c>
      <c r="L378">
        <v>94</v>
      </c>
      <c r="M378">
        <v>7</v>
      </c>
      <c r="N378">
        <v>-1</v>
      </c>
      <c r="O378">
        <v>0</v>
      </c>
      <c r="P378" t="s">
        <v>52</v>
      </c>
      <c r="Q378" t="s">
        <v>49</v>
      </c>
      <c r="X378" s="7"/>
      <c r="Y378" t="s">
        <v>55</v>
      </c>
      <c r="Z378">
        <v>733</v>
      </c>
      <c r="AA378" t="s">
        <v>55</v>
      </c>
      <c r="AB378">
        <v>324</v>
      </c>
      <c r="AC378">
        <v>-461</v>
      </c>
      <c r="AD378" t="s">
        <v>49</v>
      </c>
      <c r="AE378" t="s">
        <v>49</v>
      </c>
      <c r="AF378">
        <v>733</v>
      </c>
      <c r="AG378" t="s">
        <v>55</v>
      </c>
      <c r="AH378">
        <v>122</v>
      </c>
      <c r="AI378">
        <v>5462</v>
      </c>
      <c r="AJ378" t="s">
        <v>49</v>
      </c>
    </row>
    <row r="379" spans="1:36" x14ac:dyDescent="0.3">
      <c r="A379">
        <v>37</v>
      </c>
      <c r="B379" t="s">
        <v>58</v>
      </c>
      <c r="C379" t="s">
        <v>47</v>
      </c>
      <c r="D379" t="s">
        <v>60</v>
      </c>
      <c r="E379" t="s">
        <v>49</v>
      </c>
      <c r="F379">
        <v>393</v>
      </c>
      <c r="G379" t="s">
        <v>55</v>
      </c>
      <c r="H379" t="s">
        <v>49</v>
      </c>
      <c r="I379" t="s">
        <v>50</v>
      </c>
      <c r="J379">
        <v>14</v>
      </c>
      <c r="K379" t="s">
        <v>56</v>
      </c>
      <c r="L379">
        <v>567</v>
      </c>
      <c r="M379">
        <v>3</v>
      </c>
      <c r="N379">
        <v>275</v>
      </c>
      <c r="O379">
        <v>4</v>
      </c>
      <c r="P379" t="s">
        <v>57</v>
      </c>
      <c r="Q379" t="s">
        <v>55</v>
      </c>
      <c r="X379" s="7"/>
      <c r="Y379" t="s">
        <v>55</v>
      </c>
      <c r="Z379">
        <v>393</v>
      </c>
      <c r="AA379" t="s">
        <v>55</v>
      </c>
      <c r="AB379">
        <v>310</v>
      </c>
      <c r="AC379">
        <v>309</v>
      </c>
      <c r="AD379" t="s">
        <v>49</v>
      </c>
      <c r="AE379" t="s">
        <v>49</v>
      </c>
      <c r="AF379">
        <v>393</v>
      </c>
      <c r="AG379" t="s">
        <v>55</v>
      </c>
      <c r="AH379">
        <v>3333</v>
      </c>
      <c r="AI379">
        <v>641</v>
      </c>
      <c r="AJ379" t="s">
        <v>49</v>
      </c>
    </row>
    <row r="380" spans="1:36" x14ac:dyDescent="0.3">
      <c r="A380">
        <v>53</v>
      </c>
      <c r="B380" t="s">
        <v>67</v>
      </c>
      <c r="C380" t="s">
        <v>74</v>
      </c>
      <c r="D380" t="s">
        <v>48</v>
      </c>
      <c r="E380" t="s">
        <v>49</v>
      </c>
      <c r="F380">
        <v>7290</v>
      </c>
      <c r="G380" t="s">
        <v>55</v>
      </c>
      <c r="H380" t="s">
        <v>49</v>
      </c>
      <c r="I380" t="s">
        <v>52</v>
      </c>
      <c r="J380">
        <v>30</v>
      </c>
      <c r="K380" t="s">
        <v>56</v>
      </c>
      <c r="L380">
        <v>153</v>
      </c>
      <c r="M380">
        <v>1</v>
      </c>
      <c r="N380">
        <v>-1</v>
      </c>
      <c r="O380">
        <v>0</v>
      </c>
      <c r="P380" t="s">
        <v>52</v>
      </c>
      <c r="Q380" t="s">
        <v>49</v>
      </c>
      <c r="X380" s="7"/>
      <c r="Y380" t="s">
        <v>55</v>
      </c>
      <c r="Z380">
        <v>7290</v>
      </c>
      <c r="AA380" t="s">
        <v>55</v>
      </c>
      <c r="AB380">
        <v>73</v>
      </c>
      <c r="AC380">
        <v>866</v>
      </c>
      <c r="AD380" t="s">
        <v>49</v>
      </c>
      <c r="AE380" t="s">
        <v>49</v>
      </c>
      <c r="AF380">
        <v>7290</v>
      </c>
      <c r="AG380" t="s">
        <v>55</v>
      </c>
      <c r="AH380">
        <v>6072</v>
      </c>
      <c r="AI380">
        <v>36</v>
      </c>
      <c r="AJ380" t="s">
        <v>49</v>
      </c>
    </row>
    <row r="381" spans="1:36" x14ac:dyDescent="0.3">
      <c r="A381">
        <v>27</v>
      </c>
      <c r="B381" t="s">
        <v>53</v>
      </c>
      <c r="C381" t="s">
        <v>59</v>
      </c>
      <c r="D381" t="s">
        <v>54</v>
      </c>
      <c r="E381" t="s">
        <v>49</v>
      </c>
      <c r="F381">
        <v>468</v>
      </c>
      <c r="G381" t="s">
        <v>55</v>
      </c>
      <c r="H381" t="s">
        <v>49</v>
      </c>
      <c r="I381" t="s">
        <v>50</v>
      </c>
      <c r="J381">
        <v>13</v>
      </c>
      <c r="K381" t="s">
        <v>56</v>
      </c>
      <c r="L381">
        <v>109</v>
      </c>
      <c r="M381">
        <v>1</v>
      </c>
      <c r="N381">
        <v>-1</v>
      </c>
      <c r="O381">
        <v>0</v>
      </c>
      <c r="P381" t="s">
        <v>52</v>
      </c>
      <c r="Q381" t="s">
        <v>49</v>
      </c>
      <c r="X381" s="7"/>
      <c r="Y381" t="s">
        <v>55</v>
      </c>
      <c r="Z381">
        <v>468</v>
      </c>
      <c r="AA381" t="s">
        <v>55</v>
      </c>
      <c r="AB381">
        <v>1808</v>
      </c>
      <c r="AC381">
        <v>-255</v>
      </c>
      <c r="AD381" t="s">
        <v>49</v>
      </c>
      <c r="AE381" t="s">
        <v>49</v>
      </c>
      <c r="AF381">
        <v>468</v>
      </c>
      <c r="AG381" t="s">
        <v>55</v>
      </c>
      <c r="AH381">
        <v>366</v>
      </c>
      <c r="AI381">
        <v>383</v>
      </c>
      <c r="AJ381" t="s">
        <v>49</v>
      </c>
    </row>
    <row r="382" spans="1:36" x14ac:dyDescent="0.3">
      <c r="A382">
        <v>39</v>
      </c>
      <c r="B382" t="s">
        <v>63</v>
      </c>
      <c r="C382" t="s">
        <v>47</v>
      </c>
      <c r="D382" t="s">
        <v>54</v>
      </c>
      <c r="E382" t="s">
        <v>49</v>
      </c>
      <c r="F382">
        <v>0</v>
      </c>
      <c r="G382" t="s">
        <v>55</v>
      </c>
      <c r="H382" t="s">
        <v>49</v>
      </c>
      <c r="I382" t="s">
        <v>50</v>
      </c>
      <c r="J382">
        <v>30</v>
      </c>
      <c r="K382" t="s">
        <v>61</v>
      </c>
      <c r="L382">
        <v>53</v>
      </c>
      <c r="M382">
        <v>1</v>
      </c>
      <c r="N382">
        <v>325</v>
      </c>
      <c r="O382">
        <v>1</v>
      </c>
      <c r="P382" t="s">
        <v>57</v>
      </c>
      <c r="Q382" t="s">
        <v>49</v>
      </c>
      <c r="X382" s="7"/>
      <c r="Y382" t="s">
        <v>55</v>
      </c>
      <c r="Z382">
        <v>0</v>
      </c>
      <c r="AA382" t="s">
        <v>55</v>
      </c>
      <c r="AB382">
        <v>64</v>
      </c>
      <c r="AC382">
        <v>3671</v>
      </c>
      <c r="AD382" t="s">
        <v>49</v>
      </c>
      <c r="AE382" t="s">
        <v>49</v>
      </c>
      <c r="AF382">
        <v>0</v>
      </c>
      <c r="AG382" t="s">
        <v>55</v>
      </c>
      <c r="AH382">
        <v>0</v>
      </c>
      <c r="AI382">
        <v>283</v>
      </c>
      <c r="AJ382" t="s">
        <v>49</v>
      </c>
    </row>
    <row r="383" spans="1:36" x14ac:dyDescent="0.3">
      <c r="A383">
        <v>39</v>
      </c>
      <c r="B383" t="s">
        <v>63</v>
      </c>
      <c r="C383" t="s">
        <v>47</v>
      </c>
      <c r="D383" t="s">
        <v>48</v>
      </c>
      <c r="E383" t="s">
        <v>49</v>
      </c>
      <c r="F383">
        <v>3705</v>
      </c>
      <c r="G383" t="s">
        <v>55</v>
      </c>
      <c r="H383" t="s">
        <v>49</v>
      </c>
      <c r="I383" t="s">
        <v>52</v>
      </c>
      <c r="J383">
        <v>16</v>
      </c>
      <c r="K383" t="s">
        <v>62</v>
      </c>
      <c r="L383">
        <v>77</v>
      </c>
      <c r="M383">
        <v>1</v>
      </c>
      <c r="N383">
        <v>-1</v>
      </c>
      <c r="O383">
        <v>0</v>
      </c>
      <c r="P383" t="s">
        <v>52</v>
      </c>
      <c r="Q383" t="s">
        <v>49</v>
      </c>
      <c r="X383" s="7"/>
      <c r="Y383" t="s">
        <v>55</v>
      </c>
      <c r="Z383">
        <v>3705</v>
      </c>
      <c r="AA383" t="s">
        <v>55</v>
      </c>
      <c r="AB383">
        <v>2</v>
      </c>
      <c r="AC383">
        <v>839</v>
      </c>
      <c r="AD383" t="s">
        <v>49</v>
      </c>
      <c r="AE383" t="s">
        <v>49</v>
      </c>
      <c r="AF383">
        <v>3705</v>
      </c>
      <c r="AG383" t="s">
        <v>55</v>
      </c>
      <c r="AH383">
        <v>1343</v>
      </c>
      <c r="AI383">
        <v>0</v>
      </c>
      <c r="AJ383" t="s">
        <v>49</v>
      </c>
    </row>
    <row r="384" spans="1:36" x14ac:dyDescent="0.3">
      <c r="A384">
        <v>59</v>
      </c>
      <c r="B384" t="s">
        <v>77</v>
      </c>
      <c r="C384" t="s">
        <v>47</v>
      </c>
      <c r="D384" t="s">
        <v>60</v>
      </c>
      <c r="E384" t="s">
        <v>49</v>
      </c>
      <c r="F384">
        <v>9676</v>
      </c>
      <c r="G384" t="s">
        <v>49</v>
      </c>
      <c r="H384" t="s">
        <v>49</v>
      </c>
      <c r="I384" t="s">
        <v>78</v>
      </c>
      <c r="J384">
        <v>27</v>
      </c>
      <c r="K384" t="s">
        <v>81</v>
      </c>
      <c r="L384">
        <v>234</v>
      </c>
      <c r="M384">
        <v>2</v>
      </c>
      <c r="N384">
        <v>-1</v>
      </c>
      <c r="O384">
        <v>0</v>
      </c>
      <c r="P384" t="s">
        <v>52</v>
      </c>
      <c r="Q384" t="s">
        <v>55</v>
      </c>
      <c r="X384" s="7"/>
      <c r="Y384" t="s">
        <v>49</v>
      </c>
      <c r="Z384">
        <v>9676</v>
      </c>
      <c r="AA384" t="s">
        <v>55</v>
      </c>
      <c r="AB384">
        <v>4153</v>
      </c>
      <c r="AC384">
        <v>26965</v>
      </c>
      <c r="AD384" t="s">
        <v>49</v>
      </c>
      <c r="AE384" t="s">
        <v>49</v>
      </c>
      <c r="AF384">
        <v>9676</v>
      </c>
      <c r="AG384" t="s">
        <v>55</v>
      </c>
      <c r="AH384">
        <v>-2082</v>
      </c>
      <c r="AI384">
        <v>3102</v>
      </c>
      <c r="AJ384" t="s">
        <v>49</v>
      </c>
    </row>
    <row r="385" spans="1:36" x14ac:dyDescent="0.3">
      <c r="A385">
        <v>37</v>
      </c>
      <c r="B385" t="s">
        <v>53</v>
      </c>
      <c r="C385" t="s">
        <v>47</v>
      </c>
      <c r="D385" t="s">
        <v>54</v>
      </c>
      <c r="E385" t="s">
        <v>49</v>
      </c>
      <c r="F385">
        <v>1328</v>
      </c>
      <c r="G385" t="s">
        <v>55</v>
      </c>
      <c r="H385" t="s">
        <v>49</v>
      </c>
      <c r="I385" t="s">
        <v>78</v>
      </c>
      <c r="J385">
        <v>13</v>
      </c>
      <c r="K385" t="s">
        <v>56</v>
      </c>
      <c r="L385">
        <v>121</v>
      </c>
      <c r="M385">
        <v>2</v>
      </c>
      <c r="N385">
        <v>341</v>
      </c>
      <c r="O385">
        <v>4</v>
      </c>
      <c r="P385" t="s">
        <v>57</v>
      </c>
      <c r="Q385" t="s">
        <v>49</v>
      </c>
      <c r="X385" s="7"/>
      <c r="Y385" t="s">
        <v>55</v>
      </c>
      <c r="Z385">
        <v>1328</v>
      </c>
      <c r="AA385" t="s">
        <v>55</v>
      </c>
      <c r="AB385">
        <v>985</v>
      </c>
      <c r="AC385">
        <v>2485</v>
      </c>
      <c r="AD385" t="s">
        <v>49</v>
      </c>
      <c r="AE385" t="s">
        <v>49</v>
      </c>
      <c r="AF385">
        <v>1328</v>
      </c>
      <c r="AG385" t="s">
        <v>55</v>
      </c>
      <c r="AH385">
        <v>0</v>
      </c>
      <c r="AI385">
        <v>889</v>
      </c>
      <c r="AJ385" t="s">
        <v>49</v>
      </c>
    </row>
    <row r="386" spans="1:36" x14ac:dyDescent="0.3">
      <c r="A386">
        <v>41</v>
      </c>
      <c r="B386" t="s">
        <v>63</v>
      </c>
      <c r="C386" t="s">
        <v>47</v>
      </c>
      <c r="D386" t="s">
        <v>48</v>
      </c>
      <c r="E386" t="s">
        <v>49</v>
      </c>
      <c r="F386">
        <v>8</v>
      </c>
      <c r="G386" t="s">
        <v>55</v>
      </c>
      <c r="H386" t="s">
        <v>49</v>
      </c>
      <c r="I386" t="s">
        <v>50</v>
      </c>
      <c r="J386">
        <v>15</v>
      </c>
      <c r="K386" t="s">
        <v>73</v>
      </c>
      <c r="L386">
        <v>155</v>
      </c>
      <c r="M386">
        <v>2</v>
      </c>
      <c r="N386">
        <v>-1</v>
      </c>
      <c r="O386">
        <v>0</v>
      </c>
      <c r="P386" t="s">
        <v>52</v>
      </c>
      <c r="Q386" t="s">
        <v>49</v>
      </c>
      <c r="X386" s="7"/>
      <c r="Y386" t="s">
        <v>55</v>
      </c>
      <c r="Z386">
        <v>8</v>
      </c>
      <c r="AA386" t="s">
        <v>55</v>
      </c>
      <c r="AB386">
        <v>1550</v>
      </c>
      <c r="AC386">
        <v>11303</v>
      </c>
      <c r="AD386" t="s">
        <v>49</v>
      </c>
      <c r="AE386" t="s">
        <v>49</v>
      </c>
      <c r="AF386">
        <v>8</v>
      </c>
      <c r="AG386" t="s">
        <v>55</v>
      </c>
      <c r="AH386">
        <v>419</v>
      </c>
      <c r="AI386">
        <v>0</v>
      </c>
      <c r="AJ386" t="s">
        <v>49</v>
      </c>
    </row>
    <row r="387" spans="1:36" x14ac:dyDescent="0.3">
      <c r="A387">
        <v>45</v>
      </c>
      <c r="B387" t="s">
        <v>63</v>
      </c>
      <c r="C387" t="s">
        <v>47</v>
      </c>
      <c r="D387" t="s">
        <v>48</v>
      </c>
      <c r="E387" t="s">
        <v>49</v>
      </c>
      <c r="F387">
        <v>61</v>
      </c>
      <c r="G387" t="s">
        <v>49</v>
      </c>
      <c r="H387" t="s">
        <v>49</v>
      </c>
      <c r="I387" t="s">
        <v>50</v>
      </c>
      <c r="J387">
        <v>17</v>
      </c>
      <c r="K387" t="s">
        <v>61</v>
      </c>
      <c r="L387">
        <v>108</v>
      </c>
      <c r="M387">
        <v>1</v>
      </c>
      <c r="N387">
        <v>-1</v>
      </c>
      <c r="O387">
        <v>0</v>
      </c>
      <c r="P387" t="s">
        <v>52</v>
      </c>
      <c r="Q387" t="s">
        <v>49</v>
      </c>
      <c r="X387" s="7"/>
      <c r="Y387" t="s">
        <v>49</v>
      </c>
      <c r="Z387">
        <v>61</v>
      </c>
      <c r="AA387" t="s">
        <v>55</v>
      </c>
      <c r="AB387">
        <v>7708</v>
      </c>
      <c r="AC387">
        <v>595</v>
      </c>
      <c r="AD387" t="s">
        <v>49</v>
      </c>
      <c r="AE387" t="s">
        <v>49</v>
      </c>
      <c r="AF387">
        <v>61</v>
      </c>
      <c r="AG387" t="s">
        <v>55</v>
      </c>
      <c r="AH387">
        <v>1731</v>
      </c>
      <c r="AI387">
        <v>-370</v>
      </c>
      <c r="AJ387" t="s">
        <v>49</v>
      </c>
    </row>
    <row r="388" spans="1:36" x14ac:dyDescent="0.3">
      <c r="A388">
        <v>48</v>
      </c>
      <c r="B388" t="s">
        <v>58</v>
      </c>
      <c r="C388" t="s">
        <v>47</v>
      </c>
      <c r="D388" t="s">
        <v>60</v>
      </c>
      <c r="E388" t="s">
        <v>49</v>
      </c>
      <c r="F388">
        <v>6613</v>
      </c>
      <c r="G388" t="s">
        <v>49</v>
      </c>
      <c r="H388" t="s">
        <v>49</v>
      </c>
      <c r="I388" t="s">
        <v>52</v>
      </c>
      <c r="J388">
        <v>17</v>
      </c>
      <c r="K388" t="s">
        <v>62</v>
      </c>
      <c r="L388">
        <v>159</v>
      </c>
      <c r="M388">
        <v>3</v>
      </c>
      <c r="N388">
        <v>-1</v>
      </c>
      <c r="O388">
        <v>0</v>
      </c>
      <c r="P388" t="s">
        <v>52</v>
      </c>
      <c r="Q388" t="s">
        <v>49</v>
      </c>
      <c r="X388" s="7"/>
      <c r="Y388" t="s">
        <v>49</v>
      </c>
      <c r="Z388">
        <v>6613</v>
      </c>
      <c r="AA388" t="s">
        <v>55</v>
      </c>
      <c r="AB388">
        <v>-12</v>
      </c>
      <c r="AC388">
        <v>19358</v>
      </c>
      <c r="AD388" t="s">
        <v>49</v>
      </c>
      <c r="AE388" t="s">
        <v>49</v>
      </c>
      <c r="AF388">
        <v>6613</v>
      </c>
      <c r="AG388" t="s">
        <v>55</v>
      </c>
      <c r="AH388">
        <v>-386</v>
      </c>
      <c r="AI388">
        <v>-606</v>
      </c>
      <c r="AJ388" t="s">
        <v>49</v>
      </c>
    </row>
    <row r="389" spans="1:36" x14ac:dyDescent="0.3">
      <c r="A389">
        <v>48</v>
      </c>
      <c r="B389" t="s">
        <v>67</v>
      </c>
      <c r="C389" t="s">
        <v>47</v>
      </c>
      <c r="D389" t="s">
        <v>54</v>
      </c>
      <c r="E389" t="s">
        <v>49</v>
      </c>
      <c r="F389">
        <v>302</v>
      </c>
      <c r="G389" t="s">
        <v>55</v>
      </c>
      <c r="H389" t="s">
        <v>49</v>
      </c>
      <c r="I389" t="s">
        <v>52</v>
      </c>
      <c r="J389">
        <v>26</v>
      </c>
      <c r="K389" t="s">
        <v>56</v>
      </c>
      <c r="L389">
        <v>208</v>
      </c>
      <c r="M389">
        <v>3</v>
      </c>
      <c r="N389">
        <v>-1</v>
      </c>
      <c r="O389">
        <v>0</v>
      </c>
      <c r="P389" t="s">
        <v>52</v>
      </c>
      <c r="Q389" t="s">
        <v>49</v>
      </c>
      <c r="X389" s="7"/>
      <c r="Y389" t="s">
        <v>55</v>
      </c>
      <c r="Z389">
        <v>302</v>
      </c>
      <c r="AA389" t="s">
        <v>55</v>
      </c>
      <c r="AB389">
        <v>60</v>
      </c>
      <c r="AC389">
        <v>203</v>
      </c>
      <c r="AD389" t="s">
        <v>49</v>
      </c>
      <c r="AE389" t="s">
        <v>49</v>
      </c>
      <c r="AF389">
        <v>302</v>
      </c>
      <c r="AG389" t="s">
        <v>55</v>
      </c>
      <c r="AH389">
        <v>2400</v>
      </c>
      <c r="AI389">
        <v>10378</v>
      </c>
      <c r="AJ389" t="s">
        <v>49</v>
      </c>
    </row>
    <row r="390" spans="1:36" x14ac:dyDescent="0.3">
      <c r="A390">
        <v>32</v>
      </c>
      <c r="B390" t="s">
        <v>63</v>
      </c>
      <c r="C390" t="s">
        <v>47</v>
      </c>
      <c r="D390" t="s">
        <v>54</v>
      </c>
      <c r="E390" t="s">
        <v>49</v>
      </c>
      <c r="F390">
        <v>1005</v>
      </c>
      <c r="G390" t="s">
        <v>49</v>
      </c>
      <c r="H390" t="s">
        <v>49</v>
      </c>
      <c r="I390" t="s">
        <v>50</v>
      </c>
      <c r="J390">
        <v>12</v>
      </c>
      <c r="K390" t="s">
        <v>56</v>
      </c>
      <c r="L390">
        <v>215</v>
      </c>
      <c r="M390">
        <v>1</v>
      </c>
      <c r="N390">
        <v>-1</v>
      </c>
      <c r="O390">
        <v>0</v>
      </c>
      <c r="P390" t="s">
        <v>52</v>
      </c>
      <c r="Q390" t="s">
        <v>49</v>
      </c>
      <c r="X390" s="7"/>
      <c r="Y390" t="s">
        <v>49</v>
      </c>
      <c r="Z390">
        <v>1005</v>
      </c>
      <c r="AA390" t="s">
        <v>55</v>
      </c>
      <c r="AB390">
        <v>3339</v>
      </c>
      <c r="AC390">
        <v>255</v>
      </c>
      <c r="AD390" t="s">
        <v>49</v>
      </c>
      <c r="AE390" t="s">
        <v>49</v>
      </c>
      <c r="AF390">
        <v>1005</v>
      </c>
      <c r="AG390" t="s">
        <v>55</v>
      </c>
      <c r="AH390">
        <v>1818</v>
      </c>
      <c r="AI390">
        <v>1313</v>
      </c>
      <c r="AJ390" t="s">
        <v>49</v>
      </c>
    </row>
    <row r="391" spans="1:36" x14ac:dyDescent="0.3">
      <c r="A391">
        <v>35</v>
      </c>
      <c r="B391" t="s">
        <v>53</v>
      </c>
      <c r="C391" t="s">
        <v>47</v>
      </c>
      <c r="D391" t="s">
        <v>54</v>
      </c>
      <c r="E391" t="s">
        <v>49</v>
      </c>
      <c r="F391">
        <v>109</v>
      </c>
      <c r="G391" t="s">
        <v>55</v>
      </c>
      <c r="H391" t="s">
        <v>49</v>
      </c>
      <c r="I391" t="s">
        <v>52</v>
      </c>
      <c r="J391">
        <v>6</v>
      </c>
      <c r="K391" t="s">
        <v>56</v>
      </c>
      <c r="L391">
        <v>597</v>
      </c>
      <c r="M391">
        <v>3</v>
      </c>
      <c r="N391">
        <v>-1</v>
      </c>
      <c r="O391">
        <v>0</v>
      </c>
      <c r="P391" t="s">
        <v>52</v>
      </c>
      <c r="Q391" t="s">
        <v>49</v>
      </c>
      <c r="X391" s="7"/>
      <c r="Y391" t="s">
        <v>55</v>
      </c>
      <c r="Z391">
        <v>109</v>
      </c>
      <c r="AA391" t="s">
        <v>55</v>
      </c>
      <c r="AB391">
        <v>599</v>
      </c>
      <c r="AC391">
        <v>606</v>
      </c>
      <c r="AD391" t="s">
        <v>49</v>
      </c>
      <c r="AE391" t="s">
        <v>49</v>
      </c>
      <c r="AF391">
        <v>109</v>
      </c>
      <c r="AG391" t="s">
        <v>55</v>
      </c>
      <c r="AH391">
        <v>57</v>
      </c>
      <c r="AI391">
        <v>8969</v>
      </c>
      <c r="AJ391" t="s">
        <v>49</v>
      </c>
    </row>
    <row r="392" spans="1:36" x14ac:dyDescent="0.3">
      <c r="A392">
        <v>33</v>
      </c>
      <c r="B392" t="s">
        <v>58</v>
      </c>
      <c r="C392" t="s">
        <v>59</v>
      </c>
      <c r="D392" t="s">
        <v>60</v>
      </c>
      <c r="E392" t="s">
        <v>49</v>
      </c>
      <c r="F392">
        <v>1240</v>
      </c>
      <c r="G392" t="s">
        <v>55</v>
      </c>
      <c r="H392" t="s">
        <v>49</v>
      </c>
      <c r="I392" t="s">
        <v>50</v>
      </c>
      <c r="J392">
        <v>4</v>
      </c>
      <c r="K392" t="s">
        <v>64</v>
      </c>
      <c r="L392">
        <v>505</v>
      </c>
      <c r="M392">
        <v>2</v>
      </c>
      <c r="N392">
        <v>260</v>
      </c>
      <c r="O392">
        <v>1</v>
      </c>
      <c r="P392" t="s">
        <v>66</v>
      </c>
      <c r="Q392" t="s">
        <v>49</v>
      </c>
      <c r="X392" s="7"/>
      <c r="Y392" t="s">
        <v>55</v>
      </c>
      <c r="Z392">
        <v>1240</v>
      </c>
      <c r="AA392" t="s">
        <v>55</v>
      </c>
      <c r="AB392">
        <v>6000</v>
      </c>
      <c r="AC392">
        <v>0</v>
      </c>
      <c r="AD392" t="s">
        <v>49</v>
      </c>
      <c r="AE392" t="s">
        <v>49</v>
      </c>
      <c r="AF392">
        <v>1240</v>
      </c>
      <c r="AG392" t="s">
        <v>55</v>
      </c>
      <c r="AH392">
        <v>691</v>
      </c>
      <c r="AI392">
        <v>-196</v>
      </c>
      <c r="AJ392" t="s">
        <v>49</v>
      </c>
    </row>
    <row r="393" spans="1:36" x14ac:dyDescent="0.3">
      <c r="A393">
        <v>28</v>
      </c>
      <c r="B393" t="s">
        <v>63</v>
      </c>
      <c r="C393" t="s">
        <v>59</v>
      </c>
      <c r="D393" t="s">
        <v>48</v>
      </c>
      <c r="E393" t="s">
        <v>49</v>
      </c>
      <c r="F393">
        <v>0</v>
      </c>
      <c r="G393" t="s">
        <v>55</v>
      </c>
      <c r="H393" t="s">
        <v>55</v>
      </c>
      <c r="I393" t="s">
        <v>52</v>
      </c>
      <c r="J393">
        <v>3</v>
      </c>
      <c r="K393" t="s">
        <v>62</v>
      </c>
      <c r="L393">
        <v>380</v>
      </c>
      <c r="M393">
        <v>4</v>
      </c>
      <c r="N393">
        <v>-1</v>
      </c>
      <c r="O393">
        <v>0</v>
      </c>
      <c r="P393" t="s">
        <v>52</v>
      </c>
      <c r="Q393" t="s">
        <v>49</v>
      </c>
      <c r="X393" s="7"/>
      <c r="Y393" t="s">
        <v>55</v>
      </c>
      <c r="Z393">
        <v>0</v>
      </c>
      <c r="AA393" t="s">
        <v>55</v>
      </c>
      <c r="AB393">
        <v>0</v>
      </c>
      <c r="AC393">
        <v>1206</v>
      </c>
      <c r="AD393" t="s">
        <v>49</v>
      </c>
      <c r="AE393" t="s">
        <v>55</v>
      </c>
      <c r="AF393">
        <v>0</v>
      </c>
      <c r="AG393" t="s">
        <v>55</v>
      </c>
      <c r="AH393">
        <v>20</v>
      </c>
      <c r="AI393">
        <v>15</v>
      </c>
      <c r="AJ393" t="s">
        <v>49</v>
      </c>
    </row>
    <row r="394" spans="1:36" x14ac:dyDescent="0.3">
      <c r="A394">
        <v>64</v>
      </c>
      <c r="B394" t="s">
        <v>77</v>
      </c>
      <c r="C394" t="s">
        <v>47</v>
      </c>
      <c r="D394" t="s">
        <v>52</v>
      </c>
      <c r="E394" t="s">
        <v>49</v>
      </c>
      <c r="F394">
        <v>2923</v>
      </c>
      <c r="G394" t="s">
        <v>49</v>
      </c>
      <c r="H394" t="s">
        <v>49</v>
      </c>
      <c r="I394" t="s">
        <v>50</v>
      </c>
      <c r="J394">
        <v>12</v>
      </c>
      <c r="K394" t="s">
        <v>81</v>
      </c>
      <c r="L394">
        <v>120</v>
      </c>
      <c r="M394">
        <v>1</v>
      </c>
      <c r="N394">
        <v>-1</v>
      </c>
      <c r="O394">
        <v>0</v>
      </c>
      <c r="P394" t="s">
        <v>52</v>
      </c>
      <c r="Q394" t="s">
        <v>49</v>
      </c>
      <c r="X394" s="7"/>
      <c r="Y394" t="s">
        <v>49</v>
      </c>
      <c r="Z394">
        <v>2923</v>
      </c>
      <c r="AA394" t="s">
        <v>55</v>
      </c>
      <c r="AB394">
        <v>3</v>
      </c>
      <c r="AC394">
        <v>882</v>
      </c>
      <c r="AD394" t="s">
        <v>49</v>
      </c>
      <c r="AE394" t="s">
        <v>49</v>
      </c>
      <c r="AF394">
        <v>2923</v>
      </c>
      <c r="AG394" t="s">
        <v>55</v>
      </c>
      <c r="AH394">
        <v>581</v>
      </c>
      <c r="AI394">
        <v>4608</v>
      </c>
      <c r="AJ394" t="s">
        <v>49</v>
      </c>
    </row>
    <row r="395" spans="1:36" x14ac:dyDescent="0.3">
      <c r="A395">
        <v>35</v>
      </c>
      <c r="B395" t="s">
        <v>67</v>
      </c>
      <c r="C395" t="s">
        <v>47</v>
      </c>
      <c r="D395" t="s">
        <v>54</v>
      </c>
      <c r="E395" t="s">
        <v>49</v>
      </c>
      <c r="F395">
        <v>0</v>
      </c>
      <c r="G395" t="s">
        <v>49</v>
      </c>
      <c r="H395" t="s">
        <v>49</v>
      </c>
      <c r="I395" t="s">
        <v>50</v>
      </c>
      <c r="J395">
        <v>27</v>
      </c>
      <c r="K395" t="s">
        <v>70</v>
      </c>
      <c r="L395">
        <v>106</v>
      </c>
      <c r="M395">
        <v>4</v>
      </c>
      <c r="N395">
        <v>-1</v>
      </c>
      <c r="O395">
        <v>0</v>
      </c>
      <c r="P395" t="s">
        <v>52</v>
      </c>
      <c r="Q395" t="s">
        <v>49</v>
      </c>
      <c r="X395" s="7"/>
      <c r="Y395" t="s">
        <v>49</v>
      </c>
      <c r="Z395">
        <v>0</v>
      </c>
      <c r="AA395" t="s">
        <v>55</v>
      </c>
      <c r="AB395">
        <v>445</v>
      </c>
      <c r="AC395">
        <v>5291</v>
      </c>
      <c r="AD395" t="s">
        <v>49</v>
      </c>
      <c r="AE395" t="s">
        <v>49</v>
      </c>
      <c r="AF395">
        <v>0</v>
      </c>
      <c r="AG395" t="s">
        <v>55</v>
      </c>
      <c r="AH395">
        <v>310</v>
      </c>
      <c r="AI395">
        <v>666</v>
      </c>
      <c r="AJ395" t="s">
        <v>49</v>
      </c>
    </row>
    <row r="396" spans="1:36" x14ac:dyDescent="0.3">
      <c r="A396">
        <v>33</v>
      </c>
      <c r="B396" t="s">
        <v>63</v>
      </c>
      <c r="C396" t="s">
        <v>47</v>
      </c>
      <c r="D396" t="s">
        <v>54</v>
      </c>
      <c r="E396" t="s">
        <v>49</v>
      </c>
      <c r="F396">
        <v>43</v>
      </c>
      <c r="G396" t="s">
        <v>55</v>
      </c>
      <c r="H396" t="s">
        <v>49</v>
      </c>
      <c r="I396" t="s">
        <v>50</v>
      </c>
      <c r="J396">
        <v>14</v>
      </c>
      <c r="K396" t="s">
        <v>56</v>
      </c>
      <c r="L396">
        <v>332</v>
      </c>
      <c r="M396">
        <v>2</v>
      </c>
      <c r="N396">
        <v>358</v>
      </c>
      <c r="O396">
        <v>2</v>
      </c>
      <c r="P396" t="s">
        <v>57</v>
      </c>
      <c r="Q396" t="s">
        <v>49</v>
      </c>
      <c r="X396" s="7"/>
      <c r="Y396" t="s">
        <v>55</v>
      </c>
      <c r="Z396">
        <v>43</v>
      </c>
      <c r="AA396" t="s">
        <v>55</v>
      </c>
      <c r="AB396">
        <v>1354</v>
      </c>
      <c r="AC396">
        <v>25</v>
      </c>
      <c r="AD396" t="s">
        <v>49</v>
      </c>
      <c r="AE396" t="s">
        <v>49</v>
      </c>
      <c r="AF396">
        <v>43</v>
      </c>
      <c r="AG396" t="s">
        <v>55</v>
      </c>
      <c r="AH396">
        <v>1623</v>
      </c>
      <c r="AI396">
        <v>452</v>
      </c>
      <c r="AJ396" t="s">
        <v>49</v>
      </c>
    </row>
    <row r="397" spans="1:36" x14ac:dyDescent="0.3">
      <c r="A397">
        <v>41</v>
      </c>
      <c r="B397" t="s">
        <v>67</v>
      </c>
      <c r="C397" t="s">
        <v>47</v>
      </c>
      <c r="D397" t="s">
        <v>54</v>
      </c>
      <c r="E397" t="s">
        <v>49</v>
      </c>
      <c r="F397">
        <v>288</v>
      </c>
      <c r="G397" t="s">
        <v>55</v>
      </c>
      <c r="H397" t="s">
        <v>49</v>
      </c>
      <c r="I397" t="s">
        <v>52</v>
      </c>
      <c r="J397">
        <v>15</v>
      </c>
      <c r="K397" t="s">
        <v>56</v>
      </c>
      <c r="L397">
        <v>221</v>
      </c>
      <c r="M397">
        <v>4</v>
      </c>
      <c r="N397">
        <v>-1</v>
      </c>
      <c r="O397">
        <v>0</v>
      </c>
      <c r="P397" t="s">
        <v>52</v>
      </c>
      <c r="Q397" t="s">
        <v>49</v>
      </c>
      <c r="X397" s="7"/>
      <c r="Y397" t="s">
        <v>55</v>
      </c>
      <c r="Z397">
        <v>288</v>
      </c>
      <c r="AA397" t="s">
        <v>55</v>
      </c>
      <c r="AB397">
        <v>429</v>
      </c>
      <c r="AC397">
        <v>5235</v>
      </c>
      <c r="AD397" t="s">
        <v>49</v>
      </c>
      <c r="AE397" t="s">
        <v>49</v>
      </c>
      <c r="AF397">
        <v>288</v>
      </c>
      <c r="AG397" t="s">
        <v>55</v>
      </c>
      <c r="AH397">
        <v>-136</v>
      </c>
      <c r="AI397">
        <v>149</v>
      </c>
      <c r="AJ397" t="s">
        <v>49</v>
      </c>
    </row>
    <row r="398" spans="1:36" x14ac:dyDescent="0.3">
      <c r="A398">
        <v>34</v>
      </c>
      <c r="B398" t="s">
        <v>69</v>
      </c>
      <c r="C398" t="s">
        <v>47</v>
      </c>
      <c r="D398" t="s">
        <v>54</v>
      </c>
      <c r="E398" t="s">
        <v>49</v>
      </c>
      <c r="F398">
        <v>613</v>
      </c>
      <c r="G398" t="s">
        <v>55</v>
      </c>
      <c r="H398" t="s">
        <v>49</v>
      </c>
      <c r="I398" t="s">
        <v>50</v>
      </c>
      <c r="J398">
        <v>4</v>
      </c>
      <c r="K398" t="s">
        <v>62</v>
      </c>
      <c r="L398">
        <v>80</v>
      </c>
      <c r="M398">
        <v>1</v>
      </c>
      <c r="N398">
        <v>-1</v>
      </c>
      <c r="O398">
        <v>0</v>
      </c>
      <c r="P398" t="s">
        <v>52</v>
      </c>
      <c r="Q398" t="s">
        <v>49</v>
      </c>
      <c r="X398" s="7"/>
      <c r="Y398" t="s">
        <v>55</v>
      </c>
      <c r="Z398">
        <v>613</v>
      </c>
      <c r="AA398" t="s">
        <v>55</v>
      </c>
      <c r="AB398">
        <v>498</v>
      </c>
      <c r="AC398">
        <v>409</v>
      </c>
      <c r="AD398" t="s">
        <v>49</v>
      </c>
      <c r="AE398" t="s">
        <v>49</v>
      </c>
      <c r="AF398">
        <v>613</v>
      </c>
      <c r="AG398" t="s">
        <v>55</v>
      </c>
      <c r="AH398">
        <v>3636</v>
      </c>
      <c r="AI398">
        <v>7802</v>
      </c>
      <c r="AJ398" t="s">
        <v>49</v>
      </c>
    </row>
    <row r="399" spans="1:36" x14ac:dyDescent="0.3">
      <c r="A399">
        <v>37</v>
      </c>
      <c r="B399" t="s">
        <v>67</v>
      </c>
      <c r="C399" t="s">
        <v>59</v>
      </c>
      <c r="D399" t="s">
        <v>60</v>
      </c>
      <c r="E399" t="s">
        <v>49</v>
      </c>
      <c r="F399">
        <v>6101</v>
      </c>
      <c r="G399" t="s">
        <v>49</v>
      </c>
      <c r="H399" t="s">
        <v>49</v>
      </c>
      <c r="I399" t="s">
        <v>50</v>
      </c>
      <c r="J399">
        <v>4</v>
      </c>
      <c r="K399" t="s">
        <v>56</v>
      </c>
      <c r="L399">
        <v>60</v>
      </c>
      <c r="M399">
        <v>5</v>
      </c>
      <c r="N399">
        <v>87</v>
      </c>
      <c r="O399">
        <v>1</v>
      </c>
      <c r="P399" t="s">
        <v>79</v>
      </c>
      <c r="Q399" t="s">
        <v>49</v>
      </c>
      <c r="X399" s="7"/>
      <c r="Y399" t="s">
        <v>49</v>
      </c>
      <c r="Z399">
        <v>6101</v>
      </c>
      <c r="AA399" t="s">
        <v>55</v>
      </c>
      <c r="AB399">
        <v>1045</v>
      </c>
      <c r="AC399">
        <v>-459</v>
      </c>
      <c r="AD399" t="s">
        <v>49</v>
      </c>
      <c r="AE399" t="s">
        <v>49</v>
      </c>
      <c r="AF399">
        <v>6101</v>
      </c>
      <c r="AG399" t="s">
        <v>55</v>
      </c>
      <c r="AH399">
        <v>-966</v>
      </c>
      <c r="AI399">
        <v>1453</v>
      </c>
      <c r="AJ399" t="s">
        <v>49</v>
      </c>
    </row>
    <row r="400" spans="1:36" x14ac:dyDescent="0.3">
      <c r="A400">
        <v>38</v>
      </c>
      <c r="B400" t="s">
        <v>63</v>
      </c>
      <c r="C400" t="s">
        <v>47</v>
      </c>
      <c r="D400" t="s">
        <v>48</v>
      </c>
      <c r="E400" t="s">
        <v>49</v>
      </c>
      <c r="F400">
        <v>168</v>
      </c>
      <c r="G400" t="s">
        <v>55</v>
      </c>
      <c r="H400" t="s">
        <v>55</v>
      </c>
      <c r="I400" t="s">
        <v>78</v>
      </c>
      <c r="J400">
        <v>13</v>
      </c>
      <c r="K400" t="s">
        <v>56</v>
      </c>
      <c r="L400">
        <v>212</v>
      </c>
      <c r="M400">
        <v>3</v>
      </c>
      <c r="N400">
        <v>-1</v>
      </c>
      <c r="O400">
        <v>0</v>
      </c>
      <c r="P400" t="s">
        <v>52</v>
      </c>
      <c r="Q400" t="s">
        <v>49</v>
      </c>
      <c r="X400" s="7"/>
      <c r="Y400" t="s">
        <v>55</v>
      </c>
      <c r="Z400">
        <v>168</v>
      </c>
      <c r="AA400" t="s">
        <v>55</v>
      </c>
      <c r="AB400">
        <v>-162</v>
      </c>
      <c r="AC400">
        <v>198</v>
      </c>
      <c r="AD400" t="s">
        <v>49</v>
      </c>
      <c r="AE400" t="s">
        <v>55</v>
      </c>
      <c r="AF400">
        <v>168</v>
      </c>
      <c r="AG400" t="s">
        <v>55</v>
      </c>
      <c r="AH400">
        <v>136</v>
      </c>
      <c r="AI400">
        <v>1480</v>
      </c>
      <c r="AJ400" t="s">
        <v>49</v>
      </c>
    </row>
    <row r="401" spans="1:36" x14ac:dyDescent="0.3">
      <c r="A401">
        <v>39</v>
      </c>
      <c r="B401" t="s">
        <v>63</v>
      </c>
      <c r="C401" t="s">
        <v>47</v>
      </c>
      <c r="D401" t="s">
        <v>48</v>
      </c>
      <c r="E401" t="s">
        <v>49</v>
      </c>
      <c r="F401">
        <v>7685</v>
      </c>
      <c r="G401" t="s">
        <v>55</v>
      </c>
      <c r="H401" t="s">
        <v>49</v>
      </c>
      <c r="I401" t="s">
        <v>50</v>
      </c>
      <c r="J401">
        <v>14</v>
      </c>
      <c r="K401" t="s">
        <v>61</v>
      </c>
      <c r="L401">
        <v>493</v>
      </c>
      <c r="M401">
        <v>3</v>
      </c>
      <c r="N401">
        <v>-1</v>
      </c>
      <c r="O401">
        <v>0</v>
      </c>
      <c r="P401" t="s">
        <v>52</v>
      </c>
      <c r="Q401" t="s">
        <v>49</v>
      </c>
      <c r="X401" s="7"/>
      <c r="Y401" t="s">
        <v>55</v>
      </c>
      <c r="Z401">
        <v>7685</v>
      </c>
      <c r="AA401" t="s">
        <v>55</v>
      </c>
      <c r="AB401">
        <v>586</v>
      </c>
      <c r="AC401">
        <v>60</v>
      </c>
      <c r="AD401" t="s">
        <v>49</v>
      </c>
      <c r="AE401" t="s">
        <v>49</v>
      </c>
      <c r="AF401">
        <v>7685</v>
      </c>
      <c r="AG401" t="s">
        <v>55</v>
      </c>
      <c r="AH401">
        <v>280</v>
      </c>
      <c r="AI401">
        <v>715</v>
      </c>
      <c r="AJ401" t="s">
        <v>49</v>
      </c>
    </row>
    <row r="402" spans="1:36" x14ac:dyDescent="0.3">
      <c r="A402">
        <v>35</v>
      </c>
      <c r="B402" t="s">
        <v>67</v>
      </c>
      <c r="C402" t="s">
        <v>74</v>
      </c>
      <c r="D402" t="s">
        <v>60</v>
      </c>
      <c r="E402" t="s">
        <v>49</v>
      </c>
      <c r="F402">
        <v>4515</v>
      </c>
      <c r="G402" t="s">
        <v>55</v>
      </c>
      <c r="H402" t="s">
        <v>49</v>
      </c>
      <c r="I402" t="s">
        <v>50</v>
      </c>
      <c r="J402">
        <v>19</v>
      </c>
      <c r="K402" t="s">
        <v>75</v>
      </c>
      <c r="L402">
        <v>98</v>
      </c>
      <c r="M402">
        <v>2</v>
      </c>
      <c r="N402">
        <v>-1</v>
      </c>
      <c r="O402">
        <v>0</v>
      </c>
      <c r="P402" t="s">
        <v>52</v>
      </c>
      <c r="Q402" t="s">
        <v>49</v>
      </c>
      <c r="X402" s="7"/>
      <c r="Y402" t="s">
        <v>55</v>
      </c>
      <c r="Z402">
        <v>4515</v>
      </c>
      <c r="AA402" t="s">
        <v>55</v>
      </c>
      <c r="AB402">
        <v>1010</v>
      </c>
      <c r="AC402">
        <v>3485</v>
      </c>
      <c r="AD402" t="s">
        <v>49</v>
      </c>
      <c r="AE402" t="s">
        <v>49</v>
      </c>
      <c r="AF402">
        <v>4515</v>
      </c>
      <c r="AG402" t="s">
        <v>55</v>
      </c>
      <c r="AH402">
        <v>-59</v>
      </c>
      <c r="AI402">
        <v>237</v>
      </c>
      <c r="AJ402" t="s">
        <v>49</v>
      </c>
    </row>
    <row r="403" spans="1:36" x14ac:dyDescent="0.3">
      <c r="A403">
        <v>28</v>
      </c>
      <c r="B403" t="s">
        <v>63</v>
      </c>
      <c r="C403" t="s">
        <v>59</v>
      </c>
      <c r="D403" t="s">
        <v>54</v>
      </c>
      <c r="E403" t="s">
        <v>49</v>
      </c>
      <c r="F403">
        <v>517</v>
      </c>
      <c r="G403" t="s">
        <v>49</v>
      </c>
      <c r="H403" t="s">
        <v>55</v>
      </c>
      <c r="I403" t="s">
        <v>50</v>
      </c>
      <c r="J403">
        <v>8</v>
      </c>
      <c r="K403" t="s">
        <v>73</v>
      </c>
      <c r="L403">
        <v>681</v>
      </c>
      <c r="M403">
        <v>1</v>
      </c>
      <c r="N403">
        <v>-1</v>
      </c>
      <c r="O403">
        <v>0</v>
      </c>
      <c r="P403" t="s">
        <v>52</v>
      </c>
      <c r="Q403" t="s">
        <v>55</v>
      </c>
      <c r="X403" s="7"/>
      <c r="Y403" t="s">
        <v>49</v>
      </c>
      <c r="Z403">
        <v>517</v>
      </c>
      <c r="AA403" t="s">
        <v>55</v>
      </c>
      <c r="AB403">
        <v>509</v>
      </c>
      <c r="AC403">
        <v>952</v>
      </c>
      <c r="AD403" t="s">
        <v>49</v>
      </c>
      <c r="AE403" t="s">
        <v>55</v>
      </c>
      <c r="AF403">
        <v>517</v>
      </c>
      <c r="AG403" t="s">
        <v>55</v>
      </c>
      <c r="AH403">
        <v>-200</v>
      </c>
      <c r="AI403">
        <v>694</v>
      </c>
      <c r="AJ403" t="s">
        <v>49</v>
      </c>
    </row>
    <row r="404" spans="1:36" x14ac:dyDescent="0.3">
      <c r="A404">
        <v>27</v>
      </c>
      <c r="B404" t="s">
        <v>63</v>
      </c>
      <c r="C404" t="s">
        <v>59</v>
      </c>
      <c r="D404" t="s">
        <v>54</v>
      </c>
      <c r="E404" t="s">
        <v>49</v>
      </c>
      <c r="F404">
        <v>148</v>
      </c>
      <c r="G404" t="s">
        <v>49</v>
      </c>
      <c r="H404" t="s">
        <v>49</v>
      </c>
      <c r="I404" t="s">
        <v>50</v>
      </c>
      <c r="J404">
        <v>22</v>
      </c>
      <c r="K404" t="s">
        <v>73</v>
      </c>
      <c r="L404">
        <v>203</v>
      </c>
      <c r="M404">
        <v>1</v>
      </c>
      <c r="N404">
        <v>-1</v>
      </c>
      <c r="O404">
        <v>0</v>
      </c>
      <c r="P404" t="s">
        <v>52</v>
      </c>
      <c r="Q404" t="s">
        <v>49</v>
      </c>
      <c r="X404" s="4"/>
      <c r="Y404" t="s">
        <v>49</v>
      </c>
      <c r="Z404">
        <v>148</v>
      </c>
      <c r="AA404" t="s">
        <v>55</v>
      </c>
      <c r="AB404">
        <v>3071</v>
      </c>
      <c r="AC404">
        <v>1427</v>
      </c>
      <c r="AD404" t="s">
        <v>49</v>
      </c>
      <c r="AE404" t="s">
        <v>49</v>
      </c>
      <c r="AF404">
        <v>148</v>
      </c>
      <c r="AG404" t="s">
        <v>55</v>
      </c>
      <c r="AH404">
        <v>104</v>
      </c>
      <c r="AI404">
        <v>0</v>
      </c>
      <c r="AJ404" t="s">
        <v>49</v>
      </c>
    </row>
    <row r="405" spans="1:36" x14ac:dyDescent="0.3">
      <c r="A405">
        <v>48</v>
      </c>
      <c r="B405" t="s">
        <v>77</v>
      </c>
      <c r="C405" t="s">
        <v>47</v>
      </c>
      <c r="D405" t="s">
        <v>48</v>
      </c>
      <c r="E405" t="s">
        <v>55</v>
      </c>
      <c r="F405">
        <v>-285</v>
      </c>
      <c r="G405" t="s">
        <v>49</v>
      </c>
      <c r="H405" t="s">
        <v>55</v>
      </c>
      <c r="I405" t="s">
        <v>50</v>
      </c>
      <c r="J405">
        <v>19</v>
      </c>
      <c r="K405" t="s">
        <v>75</v>
      </c>
      <c r="L405">
        <v>157</v>
      </c>
      <c r="M405">
        <v>1</v>
      </c>
      <c r="N405">
        <v>-1</v>
      </c>
      <c r="O405">
        <v>0</v>
      </c>
      <c r="P405" t="s">
        <v>52</v>
      </c>
      <c r="Q405" t="s">
        <v>49</v>
      </c>
      <c r="X405" s="5"/>
      <c r="Y405" t="s">
        <v>49</v>
      </c>
      <c r="Z405">
        <v>-285</v>
      </c>
      <c r="AA405" t="s">
        <v>55</v>
      </c>
      <c r="AB405">
        <v>153</v>
      </c>
      <c r="AC405">
        <v>-29</v>
      </c>
      <c r="AD405" t="s">
        <v>49</v>
      </c>
      <c r="AE405" t="s">
        <v>55</v>
      </c>
      <c r="AF405">
        <v>-285</v>
      </c>
      <c r="AG405" t="s">
        <v>55</v>
      </c>
      <c r="AH405">
        <v>476</v>
      </c>
      <c r="AI405">
        <v>55</v>
      </c>
      <c r="AJ405" t="s">
        <v>49</v>
      </c>
    </row>
    <row r="406" spans="1:36" x14ac:dyDescent="0.3">
      <c r="A406">
        <v>50</v>
      </c>
      <c r="B406" t="s">
        <v>63</v>
      </c>
      <c r="C406" t="s">
        <v>47</v>
      </c>
      <c r="D406" t="s">
        <v>54</v>
      </c>
      <c r="E406" t="s">
        <v>49</v>
      </c>
      <c r="F406">
        <v>887</v>
      </c>
      <c r="G406" t="s">
        <v>49</v>
      </c>
      <c r="H406" t="s">
        <v>49</v>
      </c>
      <c r="I406" t="s">
        <v>52</v>
      </c>
      <c r="J406">
        <v>16</v>
      </c>
      <c r="K406" t="s">
        <v>62</v>
      </c>
      <c r="L406">
        <v>287</v>
      </c>
      <c r="M406">
        <v>1</v>
      </c>
      <c r="N406">
        <v>-1</v>
      </c>
      <c r="O406">
        <v>0</v>
      </c>
      <c r="P406" t="s">
        <v>52</v>
      </c>
      <c r="Q406" t="s">
        <v>49</v>
      </c>
      <c r="X406" s="6"/>
      <c r="Y406" t="s">
        <v>49</v>
      </c>
      <c r="Z406">
        <v>887</v>
      </c>
      <c r="AA406" t="s">
        <v>55</v>
      </c>
      <c r="AB406">
        <v>1146</v>
      </c>
      <c r="AC406">
        <v>9</v>
      </c>
      <c r="AD406" t="s">
        <v>49</v>
      </c>
      <c r="AE406" t="s">
        <v>49</v>
      </c>
      <c r="AF406">
        <v>887</v>
      </c>
      <c r="AG406" t="s">
        <v>55</v>
      </c>
      <c r="AH406">
        <v>398</v>
      </c>
      <c r="AI406">
        <v>136</v>
      </c>
      <c r="AJ406" t="s">
        <v>49</v>
      </c>
    </row>
    <row r="407" spans="1:36" x14ac:dyDescent="0.3">
      <c r="A407">
        <v>45</v>
      </c>
      <c r="B407" t="s">
        <v>65</v>
      </c>
      <c r="C407" t="s">
        <v>47</v>
      </c>
      <c r="D407" t="s">
        <v>54</v>
      </c>
      <c r="E407" t="s">
        <v>49</v>
      </c>
      <c r="F407">
        <v>3098</v>
      </c>
      <c r="G407" t="s">
        <v>55</v>
      </c>
      <c r="H407" t="s">
        <v>49</v>
      </c>
      <c r="I407" t="s">
        <v>50</v>
      </c>
      <c r="J407">
        <v>7</v>
      </c>
      <c r="K407" t="s">
        <v>70</v>
      </c>
      <c r="L407">
        <v>159</v>
      </c>
      <c r="M407">
        <v>2</v>
      </c>
      <c r="N407">
        <v>-1</v>
      </c>
      <c r="O407">
        <v>0</v>
      </c>
      <c r="P407" t="s">
        <v>52</v>
      </c>
      <c r="Q407" t="s">
        <v>49</v>
      </c>
      <c r="X407" s="7"/>
      <c r="Y407" t="s">
        <v>55</v>
      </c>
      <c r="Z407">
        <v>3098</v>
      </c>
      <c r="AA407" t="s">
        <v>55</v>
      </c>
      <c r="AB407">
        <v>1158</v>
      </c>
      <c r="AC407">
        <v>13</v>
      </c>
      <c r="AD407" t="s">
        <v>49</v>
      </c>
      <c r="AE407" t="s">
        <v>49</v>
      </c>
      <c r="AF407">
        <v>3098</v>
      </c>
      <c r="AG407" t="s">
        <v>55</v>
      </c>
      <c r="AH407">
        <v>767</v>
      </c>
      <c r="AI407">
        <v>-404</v>
      </c>
      <c r="AJ407" t="s">
        <v>49</v>
      </c>
    </row>
    <row r="408" spans="1:36" x14ac:dyDescent="0.3">
      <c r="A408">
        <v>41</v>
      </c>
      <c r="B408" t="s">
        <v>67</v>
      </c>
      <c r="C408" t="s">
        <v>47</v>
      </c>
      <c r="D408" t="s">
        <v>60</v>
      </c>
      <c r="E408" t="s">
        <v>49</v>
      </c>
      <c r="F408">
        <v>744</v>
      </c>
      <c r="G408" t="s">
        <v>55</v>
      </c>
      <c r="H408" t="s">
        <v>49</v>
      </c>
      <c r="I408" t="s">
        <v>52</v>
      </c>
      <c r="J408">
        <v>14</v>
      </c>
      <c r="K408" t="s">
        <v>56</v>
      </c>
      <c r="L408">
        <v>125</v>
      </c>
      <c r="M408">
        <v>1</v>
      </c>
      <c r="N408">
        <v>-1</v>
      </c>
      <c r="O408">
        <v>0</v>
      </c>
      <c r="P408" t="s">
        <v>52</v>
      </c>
      <c r="Q408" t="s">
        <v>49</v>
      </c>
      <c r="X408" s="7"/>
      <c r="Y408" t="s">
        <v>55</v>
      </c>
      <c r="Z408">
        <v>744</v>
      </c>
      <c r="AA408" t="s">
        <v>55</v>
      </c>
      <c r="AB408">
        <v>26</v>
      </c>
      <c r="AC408">
        <v>1259</v>
      </c>
      <c r="AD408" t="s">
        <v>49</v>
      </c>
      <c r="AE408" t="s">
        <v>49</v>
      </c>
      <c r="AF408">
        <v>744</v>
      </c>
      <c r="AG408" t="s">
        <v>55</v>
      </c>
      <c r="AH408">
        <v>0</v>
      </c>
      <c r="AI408">
        <v>779</v>
      </c>
      <c r="AJ408" t="s">
        <v>49</v>
      </c>
    </row>
    <row r="409" spans="1:36" x14ac:dyDescent="0.3">
      <c r="A409">
        <v>39</v>
      </c>
      <c r="B409" t="s">
        <v>67</v>
      </c>
      <c r="C409" t="s">
        <v>47</v>
      </c>
      <c r="D409" t="s">
        <v>54</v>
      </c>
      <c r="E409" t="s">
        <v>49</v>
      </c>
      <c r="F409">
        <v>130</v>
      </c>
      <c r="G409" t="s">
        <v>49</v>
      </c>
      <c r="H409" t="s">
        <v>49</v>
      </c>
      <c r="I409" t="s">
        <v>50</v>
      </c>
      <c r="J409">
        <v>8</v>
      </c>
      <c r="K409" t="s">
        <v>73</v>
      </c>
      <c r="L409">
        <v>202</v>
      </c>
      <c r="M409">
        <v>2</v>
      </c>
      <c r="N409">
        <v>-1</v>
      </c>
      <c r="O409">
        <v>0</v>
      </c>
      <c r="P409" t="s">
        <v>52</v>
      </c>
      <c r="Q409" t="s">
        <v>49</v>
      </c>
      <c r="X409" s="7"/>
      <c r="Y409" t="s">
        <v>49</v>
      </c>
      <c r="Z409">
        <v>130</v>
      </c>
      <c r="AA409" t="s">
        <v>55</v>
      </c>
      <c r="AB409">
        <v>1855</v>
      </c>
      <c r="AC409">
        <v>221</v>
      </c>
      <c r="AD409" t="s">
        <v>49</v>
      </c>
      <c r="AE409" t="s">
        <v>49</v>
      </c>
      <c r="AF409">
        <v>130</v>
      </c>
      <c r="AG409" t="s">
        <v>55</v>
      </c>
      <c r="AH409">
        <v>-228</v>
      </c>
      <c r="AI409">
        <v>1187</v>
      </c>
      <c r="AJ409" t="s">
        <v>49</v>
      </c>
    </row>
    <row r="410" spans="1:36" x14ac:dyDescent="0.3">
      <c r="A410">
        <v>44</v>
      </c>
      <c r="B410" t="s">
        <v>58</v>
      </c>
      <c r="C410" t="s">
        <v>47</v>
      </c>
      <c r="D410" t="s">
        <v>54</v>
      </c>
      <c r="E410" t="s">
        <v>49</v>
      </c>
      <c r="F410">
        <v>438</v>
      </c>
      <c r="G410" t="s">
        <v>55</v>
      </c>
      <c r="H410" t="s">
        <v>49</v>
      </c>
      <c r="I410" t="s">
        <v>78</v>
      </c>
      <c r="J410">
        <v>8</v>
      </c>
      <c r="K410" t="s">
        <v>56</v>
      </c>
      <c r="L410">
        <v>37</v>
      </c>
      <c r="M410">
        <v>3</v>
      </c>
      <c r="N410">
        <v>303</v>
      </c>
      <c r="O410">
        <v>1</v>
      </c>
      <c r="P410" t="s">
        <v>57</v>
      </c>
      <c r="Q410" t="s">
        <v>49</v>
      </c>
      <c r="X410" s="7"/>
      <c r="Y410" t="s">
        <v>55</v>
      </c>
      <c r="Z410">
        <v>438</v>
      </c>
      <c r="AA410" t="s">
        <v>55</v>
      </c>
      <c r="AB410">
        <v>0</v>
      </c>
      <c r="AC410">
        <v>16353</v>
      </c>
      <c r="AD410" t="s">
        <v>49</v>
      </c>
      <c r="AE410" t="s">
        <v>49</v>
      </c>
      <c r="AF410">
        <v>438</v>
      </c>
      <c r="AG410" t="s">
        <v>55</v>
      </c>
      <c r="AH410">
        <v>251</v>
      </c>
      <c r="AI410">
        <v>641</v>
      </c>
      <c r="AJ410" t="s">
        <v>49</v>
      </c>
    </row>
    <row r="411" spans="1:36" x14ac:dyDescent="0.3">
      <c r="A411">
        <v>54</v>
      </c>
      <c r="B411" t="s">
        <v>69</v>
      </c>
      <c r="C411" t="s">
        <v>47</v>
      </c>
      <c r="D411" t="s">
        <v>54</v>
      </c>
      <c r="E411" t="s">
        <v>49</v>
      </c>
      <c r="F411">
        <v>0</v>
      </c>
      <c r="G411" t="s">
        <v>49</v>
      </c>
      <c r="H411" t="s">
        <v>49</v>
      </c>
      <c r="I411" t="s">
        <v>50</v>
      </c>
      <c r="J411">
        <v>28</v>
      </c>
      <c r="K411" t="s">
        <v>72</v>
      </c>
      <c r="L411">
        <v>161</v>
      </c>
      <c r="M411">
        <v>1</v>
      </c>
      <c r="N411">
        <v>98</v>
      </c>
      <c r="O411">
        <v>2</v>
      </c>
      <c r="P411" t="s">
        <v>57</v>
      </c>
      <c r="Q411" t="s">
        <v>55</v>
      </c>
      <c r="X411" s="7"/>
      <c r="Y411" t="s">
        <v>49</v>
      </c>
      <c r="Z411">
        <v>0</v>
      </c>
      <c r="AA411" t="s">
        <v>55</v>
      </c>
      <c r="AB411">
        <v>4020</v>
      </c>
      <c r="AC411">
        <v>7353</v>
      </c>
      <c r="AD411" t="s">
        <v>49</v>
      </c>
      <c r="AE411" t="s">
        <v>49</v>
      </c>
      <c r="AF411">
        <v>0</v>
      </c>
      <c r="AG411" t="s">
        <v>55</v>
      </c>
      <c r="AH411">
        <v>-701</v>
      </c>
      <c r="AI411">
        <v>826</v>
      </c>
      <c r="AJ411" t="s">
        <v>49</v>
      </c>
    </row>
    <row r="412" spans="1:36" x14ac:dyDescent="0.3">
      <c r="A412">
        <v>49</v>
      </c>
      <c r="B412" t="s">
        <v>58</v>
      </c>
      <c r="C412" t="s">
        <v>47</v>
      </c>
      <c r="D412" t="s">
        <v>60</v>
      </c>
      <c r="E412" t="s">
        <v>49</v>
      </c>
      <c r="F412">
        <v>322</v>
      </c>
      <c r="G412" t="s">
        <v>49</v>
      </c>
      <c r="H412" t="s">
        <v>49</v>
      </c>
      <c r="I412" t="s">
        <v>50</v>
      </c>
      <c r="J412">
        <v>6</v>
      </c>
      <c r="K412" t="s">
        <v>70</v>
      </c>
      <c r="L412">
        <v>72</v>
      </c>
      <c r="M412">
        <v>4</v>
      </c>
      <c r="N412">
        <v>-1</v>
      </c>
      <c r="O412">
        <v>0</v>
      </c>
      <c r="P412" t="s">
        <v>52</v>
      </c>
      <c r="Q412" t="s">
        <v>49</v>
      </c>
      <c r="X412" s="7"/>
      <c r="Y412" t="s">
        <v>49</v>
      </c>
      <c r="Z412">
        <v>322</v>
      </c>
      <c r="AA412" t="s">
        <v>55</v>
      </c>
      <c r="AB412">
        <v>-41</v>
      </c>
      <c r="AC412">
        <v>3575</v>
      </c>
      <c r="AD412" t="s">
        <v>49</v>
      </c>
      <c r="AE412" t="s">
        <v>49</v>
      </c>
      <c r="AF412">
        <v>322</v>
      </c>
      <c r="AG412" t="s">
        <v>55</v>
      </c>
      <c r="AH412">
        <v>0</v>
      </c>
      <c r="AI412">
        <v>991</v>
      </c>
      <c r="AJ412" t="s">
        <v>49</v>
      </c>
    </row>
    <row r="413" spans="1:36" x14ac:dyDescent="0.3">
      <c r="A413">
        <v>34</v>
      </c>
      <c r="B413" t="s">
        <v>63</v>
      </c>
      <c r="C413" t="s">
        <v>59</v>
      </c>
      <c r="D413" t="s">
        <v>54</v>
      </c>
      <c r="E413" t="s">
        <v>49</v>
      </c>
      <c r="F413">
        <v>186</v>
      </c>
      <c r="G413" t="s">
        <v>49</v>
      </c>
      <c r="H413" t="s">
        <v>49</v>
      </c>
      <c r="I413" t="s">
        <v>50</v>
      </c>
      <c r="J413">
        <v>2</v>
      </c>
      <c r="K413" t="s">
        <v>64</v>
      </c>
      <c r="L413">
        <v>342</v>
      </c>
      <c r="M413">
        <v>1</v>
      </c>
      <c r="N413">
        <v>-1</v>
      </c>
      <c r="O413">
        <v>0</v>
      </c>
      <c r="P413" t="s">
        <v>52</v>
      </c>
      <c r="Q413" t="s">
        <v>49</v>
      </c>
      <c r="X413" s="7"/>
      <c r="Y413" t="s">
        <v>49</v>
      </c>
      <c r="Z413">
        <v>186</v>
      </c>
      <c r="AA413" t="s">
        <v>55</v>
      </c>
      <c r="AB413">
        <v>322</v>
      </c>
      <c r="AC413">
        <v>2904</v>
      </c>
      <c r="AD413" t="s">
        <v>49</v>
      </c>
      <c r="AE413" t="s">
        <v>49</v>
      </c>
      <c r="AF413">
        <v>186</v>
      </c>
      <c r="AG413" t="s">
        <v>55</v>
      </c>
      <c r="AH413">
        <v>171</v>
      </c>
      <c r="AI413">
        <v>1796</v>
      </c>
      <c r="AJ413" t="s">
        <v>49</v>
      </c>
    </row>
    <row r="414" spans="1:36" x14ac:dyDescent="0.3">
      <c r="A414">
        <v>75</v>
      </c>
      <c r="B414" t="s">
        <v>77</v>
      </c>
      <c r="C414" t="s">
        <v>74</v>
      </c>
      <c r="D414" t="s">
        <v>60</v>
      </c>
      <c r="E414" t="s">
        <v>49</v>
      </c>
      <c r="F414">
        <v>3810</v>
      </c>
      <c r="G414" t="s">
        <v>55</v>
      </c>
      <c r="H414" t="s">
        <v>49</v>
      </c>
      <c r="I414" t="s">
        <v>50</v>
      </c>
      <c r="J414">
        <v>16</v>
      </c>
      <c r="K414" t="s">
        <v>75</v>
      </c>
      <c r="L414">
        <v>262</v>
      </c>
      <c r="M414">
        <v>1</v>
      </c>
      <c r="N414">
        <v>183</v>
      </c>
      <c r="O414">
        <v>1</v>
      </c>
      <c r="P414" t="s">
        <v>57</v>
      </c>
      <c r="Q414" t="s">
        <v>55</v>
      </c>
      <c r="X414" s="7"/>
      <c r="Y414" t="s">
        <v>55</v>
      </c>
      <c r="Z414">
        <v>3810</v>
      </c>
      <c r="AA414" t="s">
        <v>55</v>
      </c>
      <c r="AB414">
        <v>49</v>
      </c>
      <c r="AC414">
        <v>1790</v>
      </c>
      <c r="AD414" t="s">
        <v>49</v>
      </c>
      <c r="AE414" t="s">
        <v>49</v>
      </c>
      <c r="AF414">
        <v>3810</v>
      </c>
      <c r="AG414" t="s">
        <v>55</v>
      </c>
      <c r="AH414">
        <v>469</v>
      </c>
      <c r="AI414">
        <v>22</v>
      </c>
      <c r="AJ414" t="s">
        <v>49</v>
      </c>
    </row>
    <row r="415" spans="1:36" x14ac:dyDescent="0.3">
      <c r="A415">
        <v>42</v>
      </c>
      <c r="B415" t="s">
        <v>58</v>
      </c>
      <c r="C415" t="s">
        <v>47</v>
      </c>
      <c r="D415" t="s">
        <v>60</v>
      </c>
      <c r="E415" t="s">
        <v>49</v>
      </c>
      <c r="F415">
        <v>0</v>
      </c>
      <c r="G415" t="s">
        <v>49</v>
      </c>
      <c r="H415" t="s">
        <v>49</v>
      </c>
      <c r="I415" t="s">
        <v>50</v>
      </c>
      <c r="J415">
        <v>13</v>
      </c>
      <c r="K415" t="s">
        <v>70</v>
      </c>
      <c r="L415">
        <v>325</v>
      </c>
      <c r="M415">
        <v>2</v>
      </c>
      <c r="N415">
        <v>-1</v>
      </c>
      <c r="O415">
        <v>0</v>
      </c>
      <c r="P415" t="s">
        <v>52</v>
      </c>
      <c r="Q415" t="s">
        <v>49</v>
      </c>
      <c r="X415" s="7"/>
      <c r="Y415" t="s">
        <v>49</v>
      </c>
      <c r="Z415">
        <v>0</v>
      </c>
      <c r="AA415" t="s">
        <v>55</v>
      </c>
      <c r="AB415">
        <v>3098</v>
      </c>
      <c r="AC415">
        <v>8312</v>
      </c>
      <c r="AD415" t="s">
        <v>49</v>
      </c>
      <c r="AE415" t="s">
        <v>49</v>
      </c>
      <c r="AF415">
        <v>0</v>
      </c>
      <c r="AG415" t="s">
        <v>55</v>
      </c>
      <c r="AH415">
        <v>376</v>
      </c>
      <c r="AI415">
        <v>244</v>
      </c>
      <c r="AJ415" t="s">
        <v>49</v>
      </c>
    </row>
    <row r="416" spans="1:36" x14ac:dyDescent="0.3">
      <c r="A416">
        <v>53</v>
      </c>
      <c r="B416" t="s">
        <v>63</v>
      </c>
      <c r="C416" t="s">
        <v>47</v>
      </c>
      <c r="D416" t="s">
        <v>54</v>
      </c>
      <c r="E416" t="s">
        <v>49</v>
      </c>
      <c r="F416">
        <v>4380</v>
      </c>
      <c r="G416" t="s">
        <v>49</v>
      </c>
      <c r="H416" t="s">
        <v>49</v>
      </c>
      <c r="I416" t="s">
        <v>78</v>
      </c>
      <c r="J416">
        <v>19</v>
      </c>
      <c r="K416" t="s">
        <v>70</v>
      </c>
      <c r="L416">
        <v>223</v>
      </c>
      <c r="M416">
        <v>7</v>
      </c>
      <c r="N416">
        <v>-1</v>
      </c>
      <c r="O416">
        <v>0</v>
      </c>
      <c r="P416" t="s">
        <v>52</v>
      </c>
      <c r="Q416" t="s">
        <v>49</v>
      </c>
      <c r="X416" s="7"/>
      <c r="Y416" t="s">
        <v>49</v>
      </c>
      <c r="Z416">
        <v>4380</v>
      </c>
      <c r="AA416" t="s">
        <v>55</v>
      </c>
      <c r="AB416">
        <v>352</v>
      </c>
      <c r="AC416">
        <v>172</v>
      </c>
      <c r="AD416" t="s">
        <v>49</v>
      </c>
      <c r="AE416" t="s">
        <v>49</v>
      </c>
      <c r="AF416">
        <v>4380</v>
      </c>
      <c r="AG416" t="s">
        <v>55</v>
      </c>
      <c r="AH416">
        <v>1273</v>
      </c>
      <c r="AI416">
        <v>1328</v>
      </c>
      <c r="AJ416" t="s">
        <v>49</v>
      </c>
    </row>
    <row r="417" spans="1:36" x14ac:dyDescent="0.3">
      <c r="A417">
        <v>49</v>
      </c>
      <c r="B417" t="s">
        <v>58</v>
      </c>
      <c r="C417" t="s">
        <v>74</v>
      </c>
      <c r="D417" t="s">
        <v>60</v>
      </c>
      <c r="E417" t="s">
        <v>49</v>
      </c>
      <c r="F417">
        <v>755</v>
      </c>
      <c r="G417" t="s">
        <v>49</v>
      </c>
      <c r="H417" t="s">
        <v>49</v>
      </c>
      <c r="I417" t="s">
        <v>50</v>
      </c>
      <c r="J417">
        <v>31</v>
      </c>
      <c r="K417" t="s">
        <v>73</v>
      </c>
      <c r="L417">
        <v>1212</v>
      </c>
      <c r="M417">
        <v>4</v>
      </c>
      <c r="N417">
        <v>-1</v>
      </c>
      <c r="O417">
        <v>0</v>
      </c>
      <c r="P417" t="s">
        <v>52</v>
      </c>
      <c r="Q417" t="s">
        <v>55</v>
      </c>
      <c r="X417" s="7"/>
      <c r="Y417" t="s">
        <v>49</v>
      </c>
      <c r="Z417">
        <v>755</v>
      </c>
      <c r="AA417" t="s">
        <v>55</v>
      </c>
      <c r="AB417">
        <v>1949</v>
      </c>
      <c r="AC417">
        <v>109</v>
      </c>
      <c r="AD417" t="s">
        <v>49</v>
      </c>
      <c r="AE417" t="s">
        <v>49</v>
      </c>
      <c r="AF417">
        <v>755</v>
      </c>
      <c r="AG417" t="s">
        <v>55</v>
      </c>
      <c r="AH417">
        <v>2892</v>
      </c>
      <c r="AI417">
        <v>7317</v>
      </c>
      <c r="AJ417" t="s">
        <v>49</v>
      </c>
    </row>
    <row r="418" spans="1:36" x14ac:dyDescent="0.3">
      <c r="A418">
        <v>31</v>
      </c>
      <c r="B418" t="s">
        <v>53</v>
      </c>
      <c r="C418" t="s">
        <v>59</v>
      </c>
      <c r="D418" t="s">
        <v>54</v>
      </c>
      <c r="E418" t="s">
        <v>49</v>
      </c>
      <c r="F418">
        <v>2070</v>
      </c>
      <c r="G418" t="s">
        <v>49</v>
      </c>
      <c r="H418" t="s">
        <v>49</v>
      </c>
      <c r="I418" t="s">
        <v>50</v>
      </c>
      <c r="J418">
        <v>29</v>
      </c>
      <c r="K418" t="s">
        <v>70</v>
      </c>
      <c r="L418">
        <v>319</v>
      </c>
      <c r="M418">
        <v>2</v>
      </c>
      <c r="N418">
        <v>-1</v>
      </c>
      <c r="O418">
        <v>0</v>
      </c>
      <c r="P418" t="s">
        <v>52</v>
      </c>
      <c r="Q418" t="s">
        <v>49</v>
      </c>
      <c r="X418" s="7"/>
      <c r="Y418" t="s">
        <v>49</v>
      </c>
      <c r="Z418">
        <v>2070</v>
      </c>
      <c r="AA418" t="s">
        <v>55</v>
      </c>
      <c r="AB418">
        <v>739</v>
      </c>
      <c r="AC418">
        <v>1451</v>
      </c>
      <c r="AD418" t="s">
        <v>49</v>
      </c>
      <c r="AE418" t="s">
        <v>49</v>
      </c>
      <c r="AF418">
        <v>2070</v>
      </c>
      <c r="AG418" t="s">
        <v>55</v>
      </c>
      <c r="AH418">
        <v>292</v>
      </c>
      <c r="AI418">
        <v>515</v>
      </c>
      <c r="AJ418" t="s">
        <v>49</v>
      </c>
    </row>
    <row r="419" spans="1:36" x14ac:dyDescent="0.3">
      <c r="A419">
        <v>45</v>
      </c>
      <c r="B419" t="s">
        <v>63</v>
      </c>
      <c r="C419" t="s">
        <v>59</v>
      </c>
      <c r="D419" t="s">
        <v>48</v>
      </c>
      <c r="E419" t="s">
        <v>49</v>
      </c>
      <c r="F419">
        <v>999</v>
      </c>
      <c r="G419" t="s">
        <v>49</v>
      </c>
      <c r="H419" t="s">
        <v>49</v>
      </c>
      <c r="I419" t="s">
        <v>50</v>
      </c>
      <c r="J419">
        <v>29</v>
      </c>
      <c r="K419" t="s">
        <v>72</v>
      </c>
      <c r="L419">
        <v>182</v>
      </c>
      <c r="M419">
        <v>2</v>
      </c>
      <c r="N419">
        <v>-1</v>
      </c>
      <c r="O419">
        <v>0</v>
      </c>
      <c r="P419" t="s">
        <v>52</v>
      </c>
      <c r="Q419" t="s">
        <v>49</v>
      </c>
      <c r="X419" s="7"/>
      <c r="Y419" t="s">
        <v>49</v>
      </c>
      <c r="Z419">
        <v>999</v>
      </c>
      <c r="AA419" t="s">
        <v>55</v>
      </c>
      <c r="AB419">
        <v>1167</v>
      </c>
      <c r="AC419">
        <v>1066</v>
      </c>
      <c r="AD419" t="s">
        <v>49</v>
      </c>
      <c r="AE419" t="s">
        <v>49</v>
      </c>
      <c r="AF419">
        <v>999</v>
      </c>
      <c r="AG419" t="s">
        <v>55</v>
      </c>
      <c r="AH419">
        <v>247</v>
      </c>
      <c r="AI419">
        <v>12607</v>
      </c>
      <c r="AJ419" t="s">
        <v>49</v>
      </c>
    </row>
    <row r="420" spans="1:36" x14ac:dyDescent="0.3">
      <c r="A420">
        <v>39</v>
      </c>
      <c r="B420" t="s">
        <v>65</v>
      </c>
      <c r="C420" t="s">
        <v>47</v>
      </c>
      <c r="D420" t="s">
        <v>54</v>
      </c>
      <c r="E420" t="s">
        <v>49</v>
      </c>
      <c r="F420">
        <v>167</v>
      </c>
      <c r="G420" t="s">
        <v>55</v>
      </c>
      <c r="H420" t="s">
        <v>55</v>
      </c>
      <c r="I420" t="s">
        <v>50</v>
      </c>
      <c r="J420">
        <v>17</v>
      </c>
      <c r="K420" t="s">
        <v>73</v>
      </c>
      <c r="L420">
        <v>330</v>
      </c>
      <c r="M420">
        <v>1</v>
      </c>
      <c r="N420">
        <v>-1</v>
      </c>
      <c r="O420">
        <v>0</v>
      </c>
      <c r="P420" t="s">
        <v>52</v>
      </c>
      <c r="Q420" t="s">
        <v>49</v>
      </c>
      <c r="X420" s="7"/>
      <c r="Y420" t="s">
        <v>55</v>
      </c>
      <c r="Z420">
        <v>167</v>
      </c>
      <c r="AA420" t="s">
        <v>55</v>
      </c>
      <c r="AB420">
        <v>231</v>
      </c>
      <c r="AC420">
        <v>3163</v>
      </c>
      <c r="AD420" t="s">
        <v>49</v>
      </c>
      <c r="AE420" t="s">
        <v>55</v>
      </c>
      <c r="AF420">
        <v>167</v>
      </c>
      <c r="AG420" t="s">
        <v>55</v>
      </c>
      <c r="AH420">
        <v>642</v>
      </c>
      <c r="AI420">
        <v>13</v>
      </c>
      <c r="AJ420" t="s">
        <v>49</v>
      </c>
    </row>
    <row r="421" spans="1:36" x14ac:dyDescent="0.3">
      <c r="A421">
        <v>46</v>
      </c>
      <c r="B421" t="s">
        <v>67</v>
      </c>
      <c r="C421" t="s">
        <v>47</v>
      </c>
      <c r="D421" t="s">
        <v>54</v>
      </c>
      <c r="E421" t="s">
        <v>49</v>
      </c>
      <c r="F421">
        <v>1322</v>
      </c>
      <c r="G421" t="s">
        <v>55</v>
      </c>
      <c r="H421" t="s">
        <v>55</v>
      </c>
      <c r="I421" t="s">
        <v>50</v>
      </c>
      <c r="J421">
        <v>19</v>
      </c>
      <c r="K421" t="s">
        <v>75</v>
      </c>
      <c r="L421">
        <v>514</v>
      </c>
      <c r="M421">
        <v>1</v>
      </c>
      <c r="N421">
        <v>-1</v>
      </c>
      <c r="O421">
        <v>0</v>
      </c>
      <c r="P421" t="s">
        <v>52</v>
      </c>
      <c r="Q421" t="s">
        <v>49</v>
      </c>
      <c r="X421" s="7"/>
      <c r="Y421" t="s">
        <v>55</v>
      </c>
      <c r="Z421">
        <v>1322</v>
      </c>
      <c r="AA421" t="s">
        <v>55</v>
      </c>
      <c r="AB421">
        <v>1136</v>
      </c>
      <c r="AC421">
        <v>106</v>
      </c>
      <c r="AD421" t="s">
        <v>49</v>
      </c>
      <c r="AE421" t="s">
        <v>55</v>
      </c>
      <c r="AF421">
        <v>1322</v>
      </c>
      <c r="AG421" t="s">
        <v>55</v>
      </c>
      <c r="AH421">
        <v>2289</v>
      </c>
      <c r="AI421">
        <v>103</v>
      </c>
      <c r="AJ421" t="s">
        <v>49</v>
      </c>
    </row>
    <row r="422" spans="1:36" x14ac:dyDescent="0.3">
      <c r="A422">
        <v>42</v>
      </c>
      <c r="B422" t="s">
        <v>69</v>
      </c>
      <c r="C422" t="s">
        <v>74</v>
      </c>
      <c r="D422" t="s">
        <v>54</v>
      </c>
      <c r="E422" t="s">
        <v>49</v>
      </c>
      <c r="F422">
        <v>1076</v>
      </c>
      <c r="G422" t="s">
        <v>55</v>
      </c>
      <c r="H422" t="s">
        <v>49</v>
      </c>
      <c r="I422" t="s">
        <v>52</v>
      </c>
      <c r="J422">
        <v>14</v>
      </c>
      <c r="K422" t="s">
        <v>56</v>
      </c>
      <c r="L422">
        <v>213</v>
      </c>
      <c r="M422">
        <v>1</v>
      </c>
      <c r="N422">
        <v>-1</v>
      </c>
      <c r="O422">
        <v>0</v>
      </c>
      <c r="P422" t="s">
        <v>52</v>
      </c>
      <c r="Q422" t="s">
        <v>49</v>
      </c>
      <c r="X422" s="7"/>
      <c r="Y422" t="s">
        <v>55</v>
      </c>
      <c r="Z422">
        <v>1076</v>
      </c>
      <c r="AA422" t="s">
        <v>55</v>
      </c>
      <c r="AB422">
        <v>1128</v>
      </c>
      <c r="AC422">
        <v>0</v>
      </c>
      <c r="AD422" t="s">
        <v>49</v>
      </c>
      <c r="AE422" t="s">
        <v>49</v>
      </c>
      <c r="AF422">
        <v>1076</v>
      </c>
      <c r="AG422" t="s">
        <v>55</v>
      </c>
      <c r="AH422">
        <v>181</v>
      </c>
      <c r="AI422">
        <v>3872</v>
      </c>
      <c r="AJ422" t="s">
        <v>49</v>
      </c>
    </row>
    <row r="423" spans="1:36" x14ac:dyDescent="0.3">
      <c r="A423">
        <v>37</v>
      </c>
      <c r="B423" t="s">
        <v>58</v>
      </c>
      <c r="C423" t="s">
        <v>47</v>
      </c>
      <c r="D423" t="s">
        <v>60</v>
      </c>
      <c r="E423" t="s">
        <v>49</v>
      </c>
      <c r="F423">
        <v>502</v>
      </c>
      <c r="G423" t="s">
        <v>55</v>
      </c>
      <c r="H423" t="s">
        <v>49</v>
      </c>
      <c r="I423" t="s">
        <v>50</v>
      </c>
      <c r="J423">
        <v>7</v>
      </c>
      <c r="K423" t="s">
        <v>56</v>
      </c>
      <c r="L423">
        <v>551</v>
      </c>
      <c r="M423">
        <v>1</v>
      </c>
      <c r="N423">
        <v>351</v>
      </c>
      <c r="O423">
        <v>1</v>
      </c>
      <c r="P423" t="s">
        <v>57</v>
      </c>
      <c r="Q423" t="s">
        <v>49</v>
      </c>
      <c r="X423" s="7"/>
      <c r="Y423" t="s">
        <v>55</v>
      </c>
      <c r="Z423">
        <v>502</v>
      </c>
      <c r="AA423" t="s">
        <v>55</v>
      </c>
      <c r="AB423">
        <v>1831</v>
      </c>
      <c r="AC423">
        <v>979</v>
      </c>
      <c r="AD423" t="s">
        <v>49</v>
      </c>
      <c r="AE423" t="s">
        <v>49</v>
      </c>
      <c r="AF423">
        <v>502</v>
      </c>
      <c r="AG423" t="s">
        <v>55</v>
      </c>
      <c r="AH423">
        <v>212</v>
      </c>
      <c r="AI423">
        <v>296</v>
      </c>
      <c r="AJ423" t="s">
        <v>49</v>
      </c>
    </row>
    <row r="424" spans="1:36" x14ac:dyDescent="0.3">
      <c r="A424">
        <v>26</v>
      </c>
      <c r="B424" t="s">
        <v>67</v>
      </c>
      <c r="C424" t="s">
        <v>59</v>
      </c>
      <c r="D424" t="s">
        <v>60</v>
      </c>
      <c r="E424" t="s">
        <v>49</v>
      </c>
      <c r="F424">
        <v>1216</v>
      </c>
      <c r="G424" t="s">
        <v>55</v>
      </c>
      <c r="H424" t="s">
        <v>49</v>
      </c>
      <c r="I424" t="s">
        <v>50</v>
      </c>
      <c r="J424">
        <v>16</v>
      </c>
      <c r="K424" t="s">
        <v>61</v>
      </c>
      <c r="L424">
        <v>472</v>
      </c>
      <c r="M424">
        <v>2</v>
      </c>
      <c r="N424">
        <v>-1</v>
      </c>
      <c r="O424">
        <v>0</v>
      </c>
      <c r="P424" t="s">
        <v>52</v>
      </c>
      <c r="Q424" t="s">
        <v>49</v>
      </c>
      <c r="X424" s="7"/>
      <c r="Y424" t="s">
        <v>55</v>
      </c>
      <c r="Z424">
        <v>1216</v>
      </c>
      <c r="AA424" t="s">
        <v>55</v>
      </c>
      <c r="AB424">
        <v>450</v>
      </c>
      <c r="AC424">
        <v>2662</v>
      </c>
      <c r="AD424" t="s">
        <v>49</v>
      </c>
      <c r="AE424" t="s">
        <v>49</v>
      </c>
      <c r="AF424">
        <v>1216</v>
      </c>
      <c r="AG424" t="s">
        <v>55</v>
      </c>
      <c r="AH424">
        <v>-427</v>
      </c>
      <c r="AI424">
        <v>360</v>
      </c>
      <c r="AJ424" t="s">
        <v>49</v>
      </c>
    </row>
    <row r="425" spans="1:36" x14ac:dyDescent="0.3">
      <c r="A425">
        <v>37</v>
      </c>
      <c r="B425" t="s">
        <v>58</v>
      </c>
      <c r="C425" t="s">
        <v>59</v>
      </c>
      <c r="D425" t="s">
        <v>60</v>
      </c>
      <c r="E425" t="s">
        <v>49</v>
      </c>
      <c r="F425">
        <v>876</v>
      </c>
      <c r="G425" t="s">
        <v>55</v>
      </c>
      <c r="H425" t="s">
        <v>49</v>
      </c>
      <c r="I425" t="s">
        <v>50</v>
      </c>
      <c r="J425">
        <v>15</v>
      </c>
      <c r="K425" t="s">
        <v>61</v>
      </c>
      <c r="L425">
        <v>140</v>
      </c>
      <c r="M425">
        <v>4</v>
      </c>
      <c r="N425">
        <v>327</v>
      </c>
      <c r="O425">
        <v>2</v>
      </c>
      <c r="P425" t="s">
        <v>57</v>
      </c>
      <c r="Q425" t="s">
        <v>49</v>
      </c>
      <c r="X425" s="7"/>
      <c r="Y425" t="s">
        <v>55</v>
      </c>
      <c r="Z425">
        <v>876</v>
      </c>
      <c r="AA425" t="s">
        <v>55</v>
      </c>
      <c r="AB425">
        <v>0</v>
      </c>
      <c r="AC425">
        <v>84</v>
      </c>
      <c r="AD425" t="s">
        <v>49</v>
      </c>
      <c r="AE425" t="s">
        <v>49</v>
      </c>
      <c r="AF425">
        <v>876</v>
      </c>
      <c r="AG425" t="s">
        <v>55</v>
      </c>
      <c r="AH425">
        <v>2146</v>
      </c>
      <c r="AI425">
        <v>428</v>
      </c>
      <c r="AJ425" t="s">
        <v>49</v>
      </c>
    </row>
    <row r="426" spans="1:36" x14ac:dyDescent="0.3">
      <c r="A426">
        <v>36</v>
      </c>
      <c r="B426" t="s">
        <v>53</v>
      </c>
      <c r="C426" t="s">
        <v>59</v>
      </c>
      <c r="D426" t="s">
        <v>54</v>
      </c>
      <c r="E426" t="s">
        <v>49</v>
      </c>
      <c r="F426">
        <v>342</v>
      </c>
      <c r="G426" t="s">
        <v>55</v>
      </c>
      <c r="H426" t="s">
        <v>49</v>
      </c>
      <c r="I426" t="s">
        <v>52</v>
      </c>
      <c r="J426">
        <v>7</v>
      </c>
      <c r="K426" t="s">
        <v>56</v>
      </c>
      <c r="L426">
        <v>142</v>
      </c>
      <c r="M426">
        <v>1</v>
      </c>
      <c r="N426">
        <v>-1</v>
      </c>
      <c r="O426">
        <v>0</v>
      </c>
      <c r="P426" t="s">
        <v>52</v>
      </c>
      <c r="Q426" t="s">
        <v>49</v>
      </c>
      <c r="X426" s="7"/>
      <c r="Y426" t="s">
        <v>55</v>
      </c>
      <c r="Z426">
        <v>342</v>
      </c>
      <c r="AA426" t="s">
        <v>55</v>
      </c>
      <c r="AB426">
        <v>1052</v>
      </c>
      <c r="AC426">
        <v>3276</v>
      </c>
      <c r="AD426" t="s">
        <v>49</v>
      </c>
      <c r="AE426" t="s">
        <v>49</v>
      </c>
      <c r="AF426">
        <v>342</v>
      </c>
      <c r="AG426" t="s">
        <v>55</v>
      </c>
      <c r="AH426">
        <v>0</v>
      </c>
      <c r="AI426">
        <v>315</v>
      </c>
      <c r="AJ426" t="s">
        <v>49</v>
      </c>
    </row>
    <row r="427" spans="1:36" x14ac:dyDescent="0.3">
      <c r="A427">
        <v>29</v>
      </c>
      <c r="B427" t="s">
        <v>63</v>
      </c>
      <c r="C427" t="s">
        <v>59</v>
      </c>
      <c r="D427" t="s">
        <v>48</v>
      </c>
      <c r="E427" t="s">
        <v>49</v>
      </c>
      <c r="F427">
        <v>950</v>
      </c>
      <c r="G427" t="s">
        <v>55</v>
      </c>
      <c r="H427" t="s">
        <v>49</v>
      </c>
      <c r="I427" t="s">
        <v>52</v>
      </c>
      <c r="J427">
        <v>4</v>
      </c>
      <c r="K427" t="s">
        <v>62</v>
      </c>
      <c r="L427">
        <v>135</v>
      </c>
      <c r="M427">
        <v>3</v>
      </c>
      <c r="N427">
        <v>-1</v>
      </c>
      <c r="O427">
        <v>0</v>
      </c>
      <c r="P427" t="s">
        <v>52</v>
      </c>
      <c r="Q427" t="s">
        <v>49</v>
      </c>
      <c r="X427" s="7"/>
      <c r="Y427" t="s">
        <v>55</v>
      </c>
      <c r="Z427">
        <v>950</v>
      </c>
      <c r="AA427" t="s">
        <v>55</v>
      </c>
      <c r="AB427">
        <v>1022</v>
      </c>
      <c r="AC427">
        <v>-51</v>
      </c>
      <c r="AD427" t="s">
        <v>49</v>
      </c>
      <c r="AE427" t="s">
        <v>49</v>
      </c>
      <c r="AF427">
        <v>950</v>
      </c>
      <c r="AG427" t="s">
        <v>55</v>
      </c>
      <c r="AH427">
        <v>67</v>
      </c>
      <c r="AI427">
        <v>820</v>
      </c>
      <c r="AJ427" t="s">
        <v>49</v>
      </c>
    </row>
    <row r="428" spans="1:36" x14ac:dyDescent="0.3">
      <c r="A428">
        <v>36</v>
      </c>
      <c r="B428" t="s">
        <v>63</v>
      </c>
      <c r="C428" t="s">
        <v>47</v>
      </c>
      <c r="D428" t="s">
        <v>48</v>
      </c>
      <c r="E428" t="s">
        <v>49</v>
      </c>
      <c r="F428">
        <v>973</v>
      </c>
      <c r="G428" t="s">
        <v>55</v>
      </c>
      <c r="H428" t="s">
        <v>55</v>
      </c>
      <c r="I428" t="s">
        <v>52</v>
      </c>
      <c r="J428">
        <v>23</v>
      </c>
      <c r="K428" t="s">
        <v>56</v>
      </c>
      <c r="L428">
        <v>293</v>
      </c>
      <c r="M428">
        <v>1</v>
      </c>
      <c r="N428">
        <v>-1</v>
      </c>
      <c r="O428">
        <v>0</v>
      </c>
      <c r="P428" t="s">
        <v>52</v>
      </c>
      <c r="Q428" t="s">
        <v>49</v>
      </c>
      <c r="X428" s="7"/>
      <c r="Y428" t="s">
        <v>55</v>
      </c>
      <c r="Z428">
        <v>973</v>
      </c>
      <c r="AA428" t="s">
        <v>55</v>
      </c>
      <c r="AB428">
        <v>343</v>
      </c>
      <c r="AC428">
        <v>2347</v>
      </c>
      <c r="AD428" t="s">
        <v>49</v>
      </c>
      <c r="AE428" t="s">
        <v>55</v>
      </c>
      <c r="AF428">
        <v>973</v>
      </c>
      <c r="AG428" t="s">
        <v>55</v>
      </c>
      <c r="AH428">
        <v>0</v>
      </c>
      <c r="AI428">
        <v>195</v>
      </c>
      <c r="AJ428" t="s">
        <v>49</v>
      </c>
    </row>
    <row r="429" spans="1:36" x14ac:dyDescent="0.3">
      <c r="A429">
        <v>26</v>
      </c>
      <c r="B429" t="s">
        <v>67</v>
      </c>
      <c r="C429" t="s">
        <v>47</v>
      </c>
      <c r="D429" t="s">
        <v>60</v>
      </c>
      <c r="E429" t="s">
        <v>49</v>
      </c>
      <c r="F429">
        <v>3825</v>
      </c>
      <c r="G429" t="s">
        <v>55</v>
      </c>
      <c r="H429" t="s">
        <v>49</v>
      </c>
      <c r="I429" t="s">
        <v>52</v>
      </c>
      <c r="J429">
        <v>13</v>
      </c>
      <c r="K429" t="s">
        <v>56</v>
      </c>
      <c r="L429">
        <v>107</v>
      </c>
      <c r="M429">
        <v>1</v>
      </c>
      <c r="N429">
        <v>-1</v>
      </c>
      <c r="O429">
        <v>0</v>
      </c>
      <c r="P429" t="s">
        <v>52</v>
      </c>
      <c r="Q429" t="s">
        <v>49</v>
      </c>
      <c r="X429" s="7"/>
      <c r="Y429" t="s">
        <v>55</v>
      </c>
      <c r="Z429">
        <v>3825</v>
      </c>
      <c r="AA429" t="s">
        <v>55</v>
      </c>
      <c r="AB429">
        <v>1944</v>
      </c>
      <c r="AC429">
        <v>255</v>
      </c>
      <c r="AD429" t="s">
        <v>49</v>
      </c>
      <c r="AE429" t="s">
        <v>49</v>
      </c>
      <c r="AF429">
        <v>3825</v>
      </c>
      <c r="AG429" t="s">
        <v>55</v>
      </c>
      <c r="AH429">
        <v>1521</v>
      </c>
      <c r="AI429">
        <v>108</v>
      </c>
      <c r="AJ429" t="s">
        <v>49</v>
      </c>
    </row>
    <row r="430" spans="1:36" x14ac:dyDescent="0.3">
      <c r="A430">
        <v>32</v>
      </c>
      <c r="B430" t="s">
        <v>63</v>
      </c>
      <c r="C430" t="s">
        <v>47</v>
      </c>
      <c r="D430" t="s">
        <v>54</v>
      </c>
      <c r="E430" t="s">
        <v>49</v>
      </c>
      <c r="F430">
        <v>2366</v>
      </c>
      <c r="G430" t="s">
        <v>55</v>
      </c>
      <c r="H430" t="s">
        <v>49</v>
      </c>
      <c r="I430" t="s">
        <v>52</v>
      </c>
      <c r="J430">
        <v>20</v>
      </c>
      <c r="K430" t="s">
        <v>56</v>
      </c>
      <c r="L430">
        <v>127</v>
      </c>
      <c r="M430">
        <v>2</v>
      </c>
      <c r="N430">
        <v>-1</v>
      </c>
      <c r="O430">
        <v>0</v>
      </c>
      <c r="P430" t="s">
        <v>52</v>
      </c>
      <c r="Q430" t="s">
        <v>49</v>
      </c>
      <c r="X430" s="7"/>
      <c r="Y430" t="s">
        <v>55</v>
      </c>
      <c r="Z430">
        <v>2366</v>
      </c>
      <c r="AA430" t="s">
        <v>55</v>
      </c>
      <c r="AB430">
        <v>-32</v>
      </c>
      <c r="AC430">
        <v>3143</v>
      </c>
      <c r="AD430" t="s">
        <v>49</v>
      </c>
      <c r="AE430" t="s">
        <v>49</v>
      </c>
      <c r="AF430">
        <v>2366</v>
      </c>
      <c r="AG430" t="s">
        <v>55</v>
      </c>
      <c r="AH430">
        <v>0</v>
      </c>
      <c r="AI430">
        <v>-381</v>
      </c>
      <c r="AJ430" t="s">
        <v>49</v>
      </c>
    </row>
    <row r="431" spans="1:36" x14ac:dyDescent="0.3">
      <c r="A431">
        <v>40</v>
      </c>
      <c r="B431" t="s">
        <v>58</v>
      </c>
      <c r="C431" t="s">
        <v>47</v>
      </c>
      <c r="D431" t="s">
        <v>60</v>
      </c>
      <c r="E431" t="s">
        <v>49</v>
      </c>
      <c r="F431">
        <v>542</v>
      </c>
      <c r="G431" t="s">
        <v>55</v>
      </c>
      <c r="H431" t="s">
        <v>49</v>
      </c>
      <c r="I431" t="s">
        <v>50</v>
      </c>
      <c r="J431">
        <v>20</v>
      </c>
      <c r="K431" t="s">
        <v>75</v>
      </c>
      <c r="L431">
        <v>1816</v>
      </c>
      <c r="M431">
        <v>1</v>
      </c>
      <c r="N431">
        <v>-1</v>
      </c>
      <c r="O431">
        <v>0</v>
      </c>
      <c r="P431" t="s">
        <v>52</v>
      </c>
      <c r="Q431" t="s">
        <v>49</v>
      </c>
      <c r="X431" s="7"/>
      <c r="Y431" t="s">
        <v>55</v>
      </c>
      <c r="Z431">
        <v>542</v>
      </c>
      <c r="AA431" t="s">
        <v>55</v>
      </c>
      <c r="AB431">
        <v>1781</v>
      </c>
      <c r="AC431">
        <v>0</v>
      </c>
      <c r="AD431" t="s">
        <v>49</v>
      </c>
      <c r="AE431" t="s">
        <v>49</v>
      </c>
      <c r="AF431">
        <v>542</v>
      </c>
      <c r="AG431" t="s">
        <v>55</v>
      </c>
      <c r="AH431">
        <v>273</v>
      </c>
      <c r="AI431">
        <v>757</v>
      </c>
      <c r="AJ431" t="s">
        <v>49</v>
      </c>
    </row>
    <row r="432" spans="1:36" x14ac:dyDescent="0.3">
      <c r="A432">
        <v>53</v>
      </c>
      <c r="B432" t="s">
        <v>58</v>
      </c>
      <c r="C432" t="s">
        <v>47</v>
      </c>
      <c r="D432" t="s">
        <v>48</v>
      </c>
      <c r="E432" t="s">
        <v>49</v>
      </c>
      <c r="F432">
        <v>995</v>
      </c>
      <c r="G432" t="s">
        <v>49</v>
      </c>
      <c r="H432" t="s">
        <v>49</v>
      </c>
      <c r="I432" t="s">
        <v>50</v>
      </c>
      <c r="J432">
        <v>4</v>
      </c>
      <c r="K432" t="s">
        <v>64</v>
      </c>
      <c r="L432">
        <v>200</v>
      </c>
      <c r="M432">
        <v>3</v>
      </c>
      <c r="N432">
        <v>-1</v>
      </c>
      <c r="O432">
        <v>0</v>
      </c>
      <c r="P432" t="s">
        <v>52</v>
      </c>
      <c r="Q432" t="s">
        <v>49</v>
      </c>
      <c r="X432" s="7"/>
      <c r="Y432" t="s">
        <v>49</v>
      </c>
      <c r="Z432">
        <v>995</v>
      </c>
      <c r="AA432" t="s">
        <v>55</v>
      </c>
      <c r="AB432">
        <v>2</v>
      </c>
      <c r="AC432">
        <v>1909</v>
      </c>
      <c r="AD432" t="s">
        <v>49</v>
      </c>
      <c r="AE432" t="s">
        <v>49</v>
      </c>
      <c r="AF432">
        <v>995</v>
      </c>
      <c r="AG432" t="s">
        <v>55</v>
      </c>
      <c r="AH432">
        <v>0</v>
      </c>
      <c r="AI432">
        <v>1925</v>
      </c>
      <c r="AJ432" t="s">
        <v>49</v>
      </c>
    </row>
    <row r="433" spans="1:36" x14ac:dyDescent="0.3">
      <c r="A433">
        <v>29</v>
      </c>
      <c r="B433" t="s">
        <v>58</v>
      </c>
      <c r="C433" t="s">
        <v>47</v>
      </c>
      <c r="D433" t="s">
        <v>60</v>
      </c>
      <c r="E433" t="s">
        <v>49</v>
      </c>
      <c r="F433">
        <v>20</v>
      </c>
      <c r="G433" t="s">
        <v>55</v>
      </c>
      <c r="H433" t="s">
        <v>49</v>
      </c>
      <c r="I433" t="s">
        <v>50</v>
      </c>
      <c r="J433">
        <v>12</v>
      </c>
      <c r="K433" t="s">
        <v>56</v>
      </c>
      <c r="L433">
        <v>418</v>
      </c>
      <c r="M433">
        <v>1</v>
      </c>
      <c r="N433">
        <v>-1</v>
      </c>
      <c r="O433">
        <v>0</v>
      </c>
      <c r="P433" t="s">
        <v>52</v>
      </c>
      <c r="Q433" t="s">
        <v>49</v>
      </c>
      <c r="X433" s="7"/>
      <c r="Y433" t="s">
        <v>55</v>
      </c>
      <c r="Z433">
        <v>20</v>
      </c>
      <c r="AA433" t="s">
        <v>55</v>
      </c>
      <c r="AB433">
        <v>111</v>
      </c>
      <c r="AC433">
        <v>3873</v>
      </c>
      <c r="AD433" t="s">
        <v>49</v>
      </c>
      <c r="AE433" t="s">
        <v>49</v>
      </c>
      <c r="AF433">
        <v>20</v>
      </c>
      <c r="AG433" t="s">
        <v>55</v>
      </c>
      <c r="AH433">
        <v>-852</v>
      </c>
      <c r="AI433">
        <v>902</v>
      </c>
      <c r="AJ433" t="s">
        <v>49</v>
      </c>
    </row>
    <row r="434" spans="1:36" x14ac:dyDescent="0.3">
      <c r="A434">
        <v>34</v>
      </c>
      <c r="B434" t="s">
        <v>67</v>
      </c>
      <c r="C434" t="s">
        <v>59</v>
      </c>
      <c r="D434" t="s">
        <v>60</v>
      </c>
      <c r="E434" t="s">
        <v>49</v>
      </c>
      <c r="F434">
        <v>228</v>
      </c>
      <c r="G434" t="s">
        <v>55</v>
      </c>
      <c r="H434" t="s">
        <v>49</v>
      </c>
      <c r="I434" t="s">
        <v>50</v>
      </c>
      <c r="J434">
        <v>22</v>
      </c>
      <c r="K434" t="s">
        <v>73</v>
      </c>
      <c r="L434">
        <v>387</v>
      </c>
      <c r="M434">
        <v>4</v>
      </c>
      <c r="N434">
        <v>-1</v>
      </c>
      <c r="O434">
        <v>0</v>
      </c>
      <c r="P434" t="s">
        <v>52</v>
      </c>
      <c r="Q434" t="s">
        <v>49</v>
      </c>
      <c r="X434" s="7"/>
      <c r="Y434" t="s">
        <v>55</v>
      </c>
      <c r="Z434">
        <v>228</v>
      </c>
      <c r="AA434" t="s">
        <v>55</v>
      </c>
      <c r="AB434">
        <v>168</v>
      </c>
      <c r="AC434">
        <v>215</v>
      </c>
      <c r="AD434" t="s">
        <v>49</v>
      </c>
      <c r="AE434" t="s">
        <v>49</v>
      </c>
      <c r="AF434">
        <v>228</v>
      </c>
      <c r="AG434" t="s">
        <v>55</v>
      </c>
      <c r="AH434">
        <v>9</v>
      </c>
      <c r="AI434">
        <v>5207</v>
      </c>
      <c r="AJ434" t="s">
        <v>49</v>
      </c>
    </row>
    <row r="435" spans="1:36" x14ac:dyDescent="0.3">
      <c r="A435">
        <v>43</v>
      </c>
      <c r="B435" t="s">
        <v>63</v>
      </c>
      <c r="C435" t="s">
        <v>47</v>
      </c>
      <c r="D435" t="s">
        <v>54</v>
      </c>
      <c r="E435" t="s">
        <v>49</v>
      </c>
      <c r="F435">
        <v>130</v>
      </c>
      <c r="G435" t="s">
        <v>49</v>
      </c>
      <c r="H435" t="s">
        <v>49</v>
      </c>
      <c r="I435" t="s">
        <v>50</v>
      </c>
      <c r="J435">
        <v>5</v>
      </c>
      <c r="K435" t="s">
        <v>56</v>
      </c>
      <c r="L435">
        <v>156</v>
      </c>
      <c r="M435">
        <v>1</v>
      </c>
      <c r="N435">
        <v>337</v>
      </c>
      <c r="O435">
        <v>3</v>
      </c>
      <c r="P435" t="s">
        <v>57</v>
      </c>
      <c r="Q435" t="s">
        <v>49</v>
      </c>
      <c r="X435" s="7"/>
      <c r="Y435" t="s">
        <v>49</v>
      </c>
      <c r="Z435">
        <v>130</v>
      </c>
      <c r="AA435" t="s">
        <v>55</v>
      </c>
      <c r="AB435">
        <v>102</v>
      </c>
      <c r="AC435">
        <v>1594</v>
      </c>
      <c r="AD435" t="s">
        <v>49</v>
      </c>
      <c r="AE435" t="s">
        <v>49</v>
      </c>
      <c r="AF435">
        <v>130</v>
      </c>
      <c r="AG435" t="s">
        <v>55</v>
      </c>
      <c r="AH435">
        <v>1159</v>
      </c>
      <c r="AI435">
        <v>0</v>
      </c>
      <c r="AJ435" t="s">
        <v>49</v>
      </c>
    </row>
    <row r="436" spans="1:36" x14ac:dyDescent="0.3">
      <c r="A436">
        <v>56</v>
      </c>
      <c r="B436" t="s">
        <v>58</v>
      </c>
      <c r="C436" t="s">
        <v>47</v>
      </c>
      <c r="D436" t="s">
        <v>60</v>
      </c>
      <c r="E436" t="s">
        <v>49</v>
      </c>
      <c r="F436">
        <v>217</v>
      </c>
      <c r="G436" t="s">
        <v>49</v>
      </c>
      <c r="H436" t="s">
        <v>55</v>
      </c>
      <c r="I436" t="s">
        <v>50</v>
      </c>
      <c r="J436">
        <v>21</v>
      </c>
      <c r="K436" t="s">
        <v>73</v>
      </c>
      <c r="L436">
        <v>121</v>
      </c>
      <c r="M436">
        <v>2</v>
      </c>
      <c r="N436">
        <v>-1</v>
      </c>
      <c r="O436">
        <v>0</v>
      </c>
      <c r="P436" t="s">
        <v>52</v>
      </c>
      <c r="Q436" t="s">
        <v>49</v>
      </c>
      <c r="X436" s="7"/>
      <c r="Y436" t="s">
        <v>49</v>
      </c>
      <c r="Z436">
        <v>217</v>
      </c>
      <c r="AA436" t="s">
        <v>55</v>
      </c>
      <c r="AB436">
        <v>0</v>
      </c>
      <c r="AC436">
        <v>134</v>
      </c>
      <c r="AD436" t="s">
        <v>49</v>
      </c>
      <c r="AE436" t="s">
        <v>55</v>
      </c>
      <c r="AF436">
        <v>217</v>
      </c>
      <c r="AG436" t="s">
        <v>55</v>
      </c>
      <c r="AH436">
        <v>8309</v>
      </c>
      <c r="AI436">
        <v>665</v>
      </c>
      <c r="AJ436" t="s">
        <v>49</v>
      </c>
    </row>
    <row r="437" spans="1:36" x14ac:dyDescent="0.3">
      <c r="A437">
        <v>55</v>
      </c>
      <c r="B437" t="s">
        <v>68</v>
      </c>
      <c r="C437" t="s">
        <v>74</v>
      </c>
      <c r="D437" t="s">
        <v>60</v>
      </c>
      <c r="E437" t="s">
        <v>49</v>
      </c>
      <c r="F437">
        <v>0</v>
      </c>
      <c r="G437" t="s">
        <v>49</v>
      </c>
      <c r="H437" t="s">
        <v>49</v>
      </c>
      <c r="I437" t="s">
        <v>52</v>
      </c>
      <c r="J437">
        <v>6</v>
      </c>
      <c r="K437" t="s">
        <v>62</v>
      </c>
      <c r="L437">
        <v>108</v>
      </c>
      <c r="M437">
        <v>2</v>
      </c>
      <c r="N437">
        <v>-1</v>
      </c>
      <c r="O437">
        <v>0</v>
      </c>
      <c r="P437" t="s">
        <v>52</v>
      </c>
      <c r="Q437" t="s">
        <v>49</v>
      </c>
      <c r="X437" s="7"/>
      <c r="Y437" t="s">
        <v>49</v>
      </c>
      <c r="Z437">
        <v>0</v>
      </c>
      <c r="AA437" t="s">
        <v>55</v>
      </c>
      <c r="AB437">
        <v>1134</v>
      </c>
      <c r="AC437">
        <v>262</v>
      </c>
      <c r="AD437" t="s">
        <v>49</v>
      </c>
      <c r="AE437" t="s">
        <v>49</v>
      </c>
      <c r="AF437">
        <v>0</v>
      </c>
      <c r="AG437" t="s">
        <v>55</v>
      </c>
      <c r="AH437">
        <v>1067</v>
      </c>
      <c r="AI437">
        <v>738</v>
      </c>
      <c r="AJ437" t="s">
        <v>49</v>
      </c>
    </row>
    <row r="438" spans="1:36" x14ac:dyDescent="0.3">
      <c r="A438">
        <v>31</v>
      </c>
      <c r="B438" t="s">
        <v>65</v>
      </c>
      <c r="C438" t="s">
        <v>47</v>
      </c>
      <c r="D438" t="s">
        <v>60</v>
      </c>
      <c r="E438" t="s">
        <v>49</v>
      </c>
      <c r="F438">
        <v>259</v>
      </c>
      <c r="G438" t="s">
        <v>55</v>
      </c>
      <c r="H438" t="s">
        <v>49</v>
      </c>
      <c r="I438" t="s">
        <v>50</v>
      </c>
      <c r="J438">
        <v>7</v>
      </c>
      <c r="K438" t="s">
        <v>56</v>
      </c>
      <c r="L438">
        <v>47</v>
      </c>
      <c r="M438">
        <v>1</v>
      </c>
      <c r="N438">
        <v>-1</v>
      </c>
      <c r="O438">
        <v>0</v>
      </c>
      <c r="P438" t="s">
        <v>52</v>
      </c>
      <c r="Q438" t="s">
        <v>49</v>
      </c>
      <c r="X438" s="7"/>
      <c r="Y438" t="s">
        <v>55</v>
      </c>
      <c r="Z438">
        <v>259</v>
      </c>
      <c r="AA438" t="s">
        <v>55</v>
      </c>
      <c r="AB438">
        <v>352</v>
      </c>
      <c r="AC438">
        <v>3021</v>
      </c>
      <c r="AD438" t="s">
        <v>49</v>
      </c>
      <c r="AE438" t="s">
        <v>49</v>
      </c>
      <c r="AF438">
        <v>259</v>
      </c>
      <c r="AG438" t="s">
        <v>55</v>
      </c>
      <c r="AH438">
        <v>-839</v>
      </c>
      <c r="AI438">
        <v>233</v>
      </c>
      <c r="AJ438" t="s">
        <v>49</v>
      </c>
    </row>
    <row r="439" spans="1:36" x14ac:dyDescent="0.3">
      <c r="A439">
        <v>27</v>
      </c>
      <c r="B439" t="s">
        <v>69</v>
      </c>
      <c r="C439" t="s">
        <v>59</v>
      </c>
      <c r="D439" t="s">
        <v>54</v>
      </c>
      <c r="E439" t="s">
        <v>49</v>
      </c>
      <c r="F439">
        <v>619</v>
      </c>
      <c r="G439" t="s">
        <v>55</v>
      </c>
      <c r="H439" t="s">
        <v>49</v>
      </c>
      <c r="I439" t="s">
        <v>50</v>
      </c>
      <c r="J439">
        <v>20</v>
      </c>
      <c r="K439" t="s">
        <v>61</v>
      </c>
      <c r="L439">
        <v>16</v>
      </c>
      <c r="M439">
        <v>5</v>
      </c>
      <c r="N439">
        <v>322</v>
      </c>
      <c r="O439">
        <v>4</v>
      </c>
      <c r="P439" t="s">
        <v>66</v>
      </c>
      <c r="Q439" t="s">
        <v>49</v>
      </c>
      <c r="X439" s="7"/>
      <c r="Y439" t="s">
        <v>55</v>
      </c>
      <c r="Z439">
        <v>619</v>
      </c>
      <c r="AA439" t="s">
        <v>55</v>
      </c>
      <c r="AB439">
        <v>865</v>
      </c>
      <c r="AC439">
        <v>79</v>
      </c>
      <c r="AD439" t="s">
        <v>49</v>
      </c>
      <c r="AE439" t="s">
        <v>49</v>
      </c>
      <c r="AF439">
        <v>619</v>
      </c>
      <c r="AG439" t="s">
        <v>55</v>
      </c>
      <c r="AH439">
        <v>247</v>
      </c>
      <c r="AI439">
        <v>-839</v>
      </c>
      <c r="AJ439" t="s">
        <v>49</v>
      </c>
    </row>
    <row r="440" spans="1:36" x14ac:dyDescent="0.3">
      <c r="A440">
        <v>36</v>
      </c>
      <c r="B440" t="s">
        <v>58</v>
      </c>
      <c r="C440" t="s">
        <v>47</v>
      </c>
      <c r="D440" t="s">
        <v>54</v>
      </c>
      <c r="E440" t="s">
        <v>49</v>
      </c>
      <c r="F440">
        <v>644</v>
      </c>
      <c r="G440" t="s">
        <v>55</v>
      </c>
      <c r="H440" t="s">
        <v>49</v>
      </c>
      <c r="I440" t="s">
        <v>50</v>
      </c>
      <c r="J440">
        <v>18</v>
      </c>
      <c r="K440" t="s">
        <v>75</v>
      </c>
      <c r="L440">
        <v>54</v>
      </c>
      <c r="M440">
        <v>2</v>
      </c>
      <c r="N440">
        <v>-1</v>
      </c>
      <c r="O440">
        <v>0</v>
      </c>
      <c r="P440" t="s">
        <v>52</v>
      </c>
      <c r="Q440" t="s">
        <v>49</v>
      </c>
      <c r="X440" s="7"/>
      <c r="Y440" t="s">
        <v>55</v>
      </c>
      <c r="Z440">
        <v>644</v>
      </c>
      <c r="AA440" t="s">
        <v>55</v>
      </c>
      <c r="AB440">
        <v>179</v>
      </c>
      <c r="AC440">
        <v>2013</v>
      </c>
      <c r="AD440" t="s">
        <v>49</v>
      </c>
      <c r="AE440" t="s">
        <v>49</v>
      </c>
      <c r="AF440">
        <v>644</v>
      </c>
      <c r="AG440" t="s">
        <v>55</v>
      </c>
      <c r="AH440">
        <v>1592</v>
      </c>
      <c r="AI440">
        <v>5799</v>
      </c>
      <c r="AJ440" t="s">
        <v>49</v>
      </c>
    </row>
    <row r="441" spans="1:36" x14ac:dyDescent="0.3">
      <c r="A441">
        <v>44</v>
      </c>
      <c r="B441" t="s">
        <v>58</v>
      </c>
      <c r="C441" t="s">
        <v>47</v>
      </c>
      <c r="D441" t="s">
        <v>60</v>
      </c>
      <c r="E441" t="s">
        <v>49</v>
      </c>
      <c r="F441">
        <v>22</v>
      </c>
      <c r="G441" t="s">
        <v>55</v>
      </c>
      <c r="H441" t="s">
        <v>49</v>
      </c>
      <c r="I441" t="s">
        <v>50</v>
      </c>
      <c r="J441">
        <v>6</v>
      </c>
      <c r="K441" t="s">
        <v>70</v>
      </c>
      <c r="L441">
        <v>265</v>
      </c>
      <c r="M441">
        <v>2</v>
      </c>
      <c r="N441">
        <v>-1</v>
      </c>
      <c r="O441">
        <v>0</v>
      </c>
      <c r="P441" t="s">
        <v>52</v>
      </c>
      <c r="Q441" t="s">
        <v>49</v>
      </c>
      <c r="X441" s="7"/>
      <c r="Y441" t="s">
        <v>55</v>
      </c>
      <c r="Z441">
        <v>22</v>
      </c>
      <c r="AA441" t="s">
        <v>55</v>
      </c>
      <c r="AB441">
        <v>5</v>
      </c>
      <c r="AC441">
        <v>543</v>
      </c>
      <c r="AD441" t="s">
        <v>49</v>
      </c>
      <c r="AE441" t="s">
        <v>49</v>
      </c>
      <c r="AF441">
        <v>22</v>
      </c>
      <c r="AG441" t="s">
        <v>55</v>
      </c>
      <c r="AH441">
        <v>6095</v>
      </c>
      <c r="AI441">
        <v>1033</v>
      </c>
      <c r="AJ441" t="s">
        <v>49</v>
      </c>
    </row>
    <row r="442" spans="1:36" x14ac:dyDescent="0.3">
      <c r="A442">
        <v>37</v>
      </c>
      <c r="B442" t="s">
        <v>69</v>
      </c>
      <c r="C442" t="s">
        <v>74</v>
      </c>
      <c r="D442" t="s">
        <v>60</v>
      </c>
      <c r="E442" t="s">
        <v>49</v>
      </c>
      <c r="F442">
        <v>4303</v>
      </c>
      <c r="G442" t="s">
        <v>55</v>
      </c>
      <c r="H442" t="s">
        <v>49</v>
      </c>
      <c r="I442" t="s">
        <v>52</v>
      </c>
      <c r="J442">
        <v>23</v>
      </c>
      <c r="K442" t="s">
        <v>56</v>
      </c>
      <c r="L442">
        <v>168</v>
      </c>
      <c r="M442">
        <v>1</v>
      </c>
      <c r="N442">
        <v>-1</v>
      </c>
      <c r="O442">
        <v>0</v>
      </c>
      <c r="P442" t="s">
        <v>52</v>
      </c>
      <c r="Q442" t="s">
        <v>49</v>
      </c>
      <c r="X442" s="7"/>
      <c r="Y442" t="s">
        <v>55</v>
      </c>
      <c r="Z442">
        <v>4303</v>
      </c>
      <c r="AA442" t="s">
        <v>55</v>
      </c>
      <c r="AB442">
        <v>-230</v>
      </c>
      <c r="AC442">
        <v>604</v>
      </c>
      <c r="AD442" t="s">
        <v>49</v>
      </c>
      <c r="AE442" t="s">
        <v>49</v>
      </c>
      <c r="AF442">
        <v>4303</v>
      </c>
      <c r="AG442" t="s">
        <v>55</v>
      </c>
      <c r="AH442">
        <v>64</v>
      </c>
      <c r="AI442">
        <v>66</v>
      </c>
      <c r="AJ442" t="s">
        <v>49</v>
      </c>
    </row>
    <row r="443" spans="1:36" x14ac:dyDescent="0.3">
      <c r="A443">
        <v>30</v>
      </c>
      <c r="B443" t="s">
        <v>69</v>
      </c>
      <c r="C443" t="s">
        <v>59</v>
      </c>
      <c r="D443" t="s">
        <v>54</v>
      </c>
      <c r="E443" t="s">
        <v>49</v>
      </c>
      <c r="F443">
        <v>239</v>
      </c>
      <c r="G443" t="s">
        <v>55</v>
      </c>
      <c r="H443" t="s">
        <v>49</v>
      </c>
      <c r="I443" t="s">
        <v>50</v>
      </c>
      <c r="J443">
        <v>7</v>
      </c>
      <c r="K443" t="s">
        <v>56</v>
      </c>
      <c r="L443">
        <v>115</v>
      </c>
      <c r="M443">
        <v>3</v>
      </c>
      <c r="N443">
        <v>-1</v>
      </c>
      <c r="O443">
        <v>0</v>
      </c>
      <c r="P443" t="s">
        <v>52</v>
      </c>
      <c r="Q443" t="s">
        <v>49</v>
      </c>
      <c r="X443" s="7"/>
      <c r="Y443" t="s">
        <v>55</v>
      </c>
      <c r="Z443">
        <v>239</v>
      </c>
      <c r="AA443" t="s">
        <v>55</v>
      </c>
      <c r="AB443">
        <v>3924</v>
      </c>
      <c r="AC443">
        <v>525</v>
      </c>
      <c r="AD443" t="s">
        <v>49</v>
      </c>
      <c r="AE443" t="s">
        <v>49</v>
      </c>
      <c r="AF443">
        <v>239</v>
      </c>
      <c r="AG443" t="s">
        <v>55</v>
      </c>
      <c r="AH443">
        <v>112</v>
      </c>
      <c r="AI443">
        <v>2567</v>
      </c>
      <c r="AJ443" t="s">
        <v>49</v>
      </c>
    </row>
    <row r="444" spans="1:36" x14ac:dyDescent="0.3">
      <c r="A444">
        <v>42</v>
      </c>
      <c r="B444" t="s">
        <v>67</v>
      </c>
      <c r="C444" t="s">
        <v>59</v>
      </c>
      <c r="D444" t="s">
        <v>54</v>
      </c>
      <c r="E444" t="s">
        <v>49</v>
      </c>
      <c r="F444">
        <v>275</v>
      </c>
      <c r="G444" t="s">
        <v>49</v>
      </c>
      <c r="H444" t="s">
        <v>49</v>
      </c>
      <c r="I444" t="s">
        <v>50</v>
      </c>
      <c r="J444">
        <v>26</v>
      </c>
      <c r="K444" t="s">
        <v>70</v>
      </c>
      <c r="L444">
        <v>31</v>
      </c>
      <c r="M444">
        <v>8</v>
      </c>
      <c r="N444">
        <v>-1</v>
      </c>
      <c r="O444">
        <v>0</v>
      </c>
      <c r="P444" t="s">
        <v>52</v>
      </c>
      <c r="Q444" t="s">
        <v>49</v>
      </c>
      <c r="X444" s="7"/>
      <c r="Y444" t="s">
        <v>49</v>
      </c>
      <c r="Z444">
        <v>275</v>
      </c>
      <c r="AA444" t="s">
        <v>55</v>
      </c>
      <c r="AB444">
        <v>764</v>
      </c>
      <c r="AC444">
        <v>353</v>
      </c>
      <c r="AD444" t="s">
        <v>49</v>
      </c>
      <c r="AE444" t="s">
        <v>49</v>
      </c>
      <c r="AF444">
        <v>275</v>
      </c>
      <c r="AG444" t="s">
        <v>55</v>
      </c>
      <c r="AH444">
        <v>0</v>
      </c>
      <c r="AI444">
        <v>1584</v>
      </c>
      <c r="AJ444" t="s">
        <v>49</v>
      </c>
    </row>
    <row r="445" spans="1:36" x14ac:dyDescent="0.3">
      <c r="A445">
        <v>30</v>
      </c>
      <c r="B445" t="s">
        <v>58</v>
      </c>
      <c r="C445" t="s">
        <v>47</v>
      </c>
      <c r="D445" t="s">
        <v>60</v>
      </c>
      <c r="E445" t="s">
        <v>49</v>
      </c>
      <c r="F445">
        <v>1221</v>
      </c>
      <c r="G445" t="s">
        <v>55</v>
      </c>
      <c r="H445" t="s">
        <v>49</v>
      </c>
      <c r="I445" t="s">
        <v>78</v>
      </c>
      <c r="J445">
        <v>25</v>
      </c>
      <c r="K445" t="s">
        <v>73</v>
      </c>
      <c r="L445">
        <v>279</v>
      </c>
      <c r="M445">
        <v>4</v>
      </c>
      <c r="N445">
        <v>-1</v>
      </c>
      <c r="O445">
        <v>0</v>
      </c>
      <c r="P445" t="s">
        <v>52</v>
      </c>
      <c r="Q445" t="s">
        <v>55</v>
      </c>
      <c r="X445" s="7"/>
      <c r="Y445" t="s">
        <v>55</v>
      </c>
      <c r="Z445">
        <v>1221</v>
      </c>
      <c r="AA445" t="s">
        <v>55</v>
      </c>
      <c r="AB445">
        <v>511</v>
      </c>
      <c r="AC445">
        <v>0</v>
      </c>
      <c r="AD445" t="s">
        <v>49</v>
      </c>
      <c r="AE445" t="s">
        <v>49</v>
      </c>
      <c r="AF445">
        <v>1221</v>
      </c>
      <c r="AG445" t="s">
        <v>55</v>
      </c>
      <c r="AH445">
        <v>1100</v>
      </c>
      <c r="AI445">
        <v>182</v>
      </c>
      <c r="AJ445" t="s">
        <v>49</v>
      </c>
    </row>
    <row r="446" spans="1:36" x14ac:dyDescent="0.3">
      <c r="A446">
        <v>62</v>
      </c>
      <c r="B446" t="s">
        <v>77</v>
      </c>
      <c r="C446" t="s">
        <v>47</v>
      </c>
      <c r="D446" t="s">
        <v>54</v>
      </c>
      <c r="E446" t="s">
        <v>49</v>
      </c>
      <c r="F446">
        <v>816</v>
      </c>
      <c r="G446" t="s">
        <v>49</v>
      </c>
      <c r="H446" t="s">
        <v>49</v>
      </c>
      <c r="I446" t="s">
        <v>50</v>
      </c>
      <c r="J446">
        <v>1</v>
      </c>
      <c r="K446" t="s">
        <v>80</v>
      </c>
      <c r="L446">
        <v>28</v>
      </c>
      <c r="M446">
        <v>2</v>
      </c>
      <c r="N446">
        <v>-1</v>
      </c>
      <c r="O446">
        <v>0</v>
      </c>
      <c r="P446" t="s">
        <v>52</v>
      </c>
      <c r="Q446" t="s">
        <v>49</v>
      </c>
      <c r="X446" s="6"/>
      <c r="Y446" t="s">
        <v>49</v>
      </c>
      <c r="Z446">
        <v>816</v>
      </c>
      <c r="AA446" t="s">
        <v>55</v>
      </c>
      <c r="AB446">
        <v>4348</v>
      </c>
      <c r="AC446">
        <v>37</v>
      </c>
      <c r="AD446" t="s">
        <v>49</v>
      </c>
      <c r="AE446" t="s">
        <v>49</v>
      </c>
      <c r="AF446">
        <v>816</v>
      </c>
      <c r="AG446" t="s">
        <v>55</v>
      </c>
      <c r="AH446">
        <v>516</v>
      </c>
      <c r="AI446">
        <v>76</v>
      </c>
      <c r="AJ446" t="s">
        <v>49</v>
      </c>
    </row>
    <row r="447" spans="1:36" x14ac:dyDescent="0.3">
      <c r="A447">
        <v>24</v>
      </c>
      <c r="B447" t="s">
        <v>63</v>
      </c>
      <c r="C447" t="s">
        <v>47</v>
      </c>
      <c r="D447" t="s">
        <v>54</v>
      </c>
      <c r="E447" t="s">
        <v>49</v>
      </c>
      <c r="F447">
        <v>1222</v>
      </c>
      <c r="G447" t="s">
        <v>55</v>
      </c>
      <c r="H447" t="s">
        <v>49</v>
      </c>
      <c r="I447" t="s">
        <v>50</v>
      </c>
      <c r="J447">
        <v>20</v>
      </c>
      <c r="K447" t="s">
        <v>61</v>
      </c>
      <c r="L447">
        <v>369</v>
      </c>
      <c r="M447">
        <v>1</v>
      </c>
      <c r="N447">
        <v>-1</v>
      </c>
      <c r="O447">
        <v>0</v>
      </c>
      <c r="P447" t="s">
        <v>52</v>
      </c>
      <c r="Q447" t="s">
        <v>49</v>
      </c>
      <c r="X447" s="7"/>
      <c r="Y447" t="s">
        <v>55</v>
      </c>
      <c r="Z447">
        <v>1222</v>
      </c>
      <c r="AA447" t="s">
        <v>55</v>
      </c>
      <c r="AB447">
        <v>3016</v>
      </c>
      <c r="AC447">
        <v>291</v>
      </c>
      <c r="AD447" t="s">
        <v>49</v>
      </c>
      <c r="AE447" t="s">
        <v>49</v>
      </c>
      <c r="AF447">
        <v>1222</v>
      </c>
      <c r="AG447" t="s">
        <v>55</v>
      </c>
      <c r="AH447">
        <v>1532</v>
      </c>
      <c r="AI447">
        <v>663</v>
      </c>
      <c r="AJ447" t="s">
        <v>49</v>
      </c>
    </row>
    <row r="448" spans="1:36" x14ac:dyDescent="0.3">
      <c r="A448">
        <v>31</v>
      </c>
      <c r="B448" t="s">
        <v>67</v>
      </c>
      <c r="C448" t="s">
        <v>47</v>
      </c>
      <c r="D448" t="s">
        <v>54</v>
      </c>
      <c r="E448" t="s">
        <v>49</v>
      </c>
      <c r="F448">
        <v>2363</v>
      </c>
      <c r="G448" t="s">
        <v>55</v>
      </c>
      <c r="H448" t="s">
        <v>49</v>
      </c>
      <c r="I448" t="s">
        <v>52</v>
      </c>
      <c r="J448">
        <v>13</v>
      </c>
      <c r="K448" t="s">
        <v>56</v>
      </c>
      <c r="L448">
        <v>247</v>
      </c>
      <c r="M448">
        <v>1</v>
      </c>
      <c r="N448">
        <v>-1</v>
      </c>
      <c r="O448">
        <v>0</v>
      </c>
      <c r="P448" t="s">
        <v>52</v>
      </c>
      <c r="Q448" t="s">
        <v>49</v>
      </c>
      <c r="X448" s="7"/>
      <c r="Y448" t="s">
        <v>55</v>
      </c>
      <c r="Z448">
        <v>2363</v>
      </c>
      <c r="AA448" t="s">
        <v>55</v>
      </c>
      <c r="AB448">
        <v>908</v>
      </c>
      <c r="AC448">
        <v>4</v>
      </c>
      <c r="AD448" t="s">
        <v>49</v>
      </c>
      <c r="AE448" t="s">
        <v>49</v>
      </c>
      <c r="AF448">
        <v>2363</v>
      </c>
      <c r="AG448" t="s">
        <v>55</v>
      </c>
      <c r="AH448">
        <v>1990</v>
      </c>
      <c r="AI448">
        <v>3455</v>
      </c>
      <c r="AJ448" t="s">
        <v>49</v>
      </c>
    </row>
    <row r="449" spans="1:36" x14ac:dyDescent="0.3">
      <c r="A449">
        <v>66</v>
      </c>
      <c r="B449" t="s">
        <v>77</v>
      </c>
      <c r="C449" t="s">
        <v>47</v>
      </c>
      <c r="D449" t="s">
        <v>60</v>
      </c>
      <c r="E449" t="s">
        <v>49</v>
      </c>
      <c r="F449">
        <v>2262</v>
      </c>
      <c r="G449" t="s">
        <v>49</v>
      </c>
      <c r="H449" t="s">
        <v>49</v>
      </c>
      <c r="I449" t="s">
        <v>50</v>
      </c>
      <c r="J449">
        <v>22</v>
      </c>
      <c r="K449" t="s">
        <v>61</v>
      </c>
      <c r="L449">
        <v>155</v>
      </c>
      <c r="M449">
        <v>1</v>
      </c>
      <c r="N449">
        <v>-1</v>
      </c>
      <c r="O449">
        <v>0</v>
      </c>
      <c r="P449" t="s">
        <v>52</v>
      </c>
      <c r="Q449" t="s">
        <v>49</v>
      </c>
      <c r="X449" s="7"/>
      <c r="Y449" t="s">
        <v>49</v>
      </c>
      <c r="Z449">
        <v>2262</v>
      </c>
      <c r="AA449" t="s">
        <v>55</v>
      </c>
      <c r="AB449">
        <v>162</v>
      </c>
      <c r="AC449">
        <v>8494</v>
      </c>
      <c r="AD449" t="s">
        <v>49</v>
      </c>
      <c r="AE449" t="s">
        <v>49</v>
      </c>
      <c r="AF449">
        <v>2262</v>
      </c>
      <c r="AG449" t="s">
        <v>55</v>
      </c>
      <c r="AH449">
        <v>648</v>
      </c>
      <c r="AI449">
        <v>15</v>
      </c>
      <c r="AJ449" t="s">
        <v>49</v>
      </c>
    </row>
    <row r="450" spans="1:36" x14ac:dyDescent="0.3">
      <c r="A450">
        <v>47</v>
      </c>
      <c r="B450" t="s">
        <v>69</v>
      </c>
      <c r="C450" t="s">
        <v>47</v>
      </c>
      <c r="D450" t="s">
        <v>54</v>
      </c>
      <c r="E450" t="s">
        <v>49</v>
      </c>
      <c r="F450">
        <v>2</v>
      </c>
      <c r="G450" t="s">
        <v>49</v>
      </c>
      <c r="H450" t="s">
        <v>49</v>
      </c>
      <c r="I450" t="s">
        <v>50</v>
      </c>
      <c r="J450">
        <v>10</v>
      </c>
      <c r="K450" t="s">
        <v>73</v>
      </c>
      <c r="L450">
        <v>89</v>
      </c>
      <c r="M450">
        <v>1</v>
      </c>
      <c r="N450">
        <v>-1</v>
      </c>
      <c r="O450">
        <v>0</v>
      </c>
      <c r="P450" t="s">
        <v>52</v>
      </c>
      <c r="Q450" t="s">
        <v>49</v>
      </c>
      <c r="X450" s="7"/>
      <c r="Y450" t="s">
        <v>49</v>
      </c>
      <c r="Z450">
        <v>2</v>
      </c>
      <c r="AA450" t="s">
        <v>55</v>
      </c>
      <c r="AB450">
        <v>1012</v>
      </c>
      <c r="AC450">
        <v>8</v>
      </c>
      <c r="AD450" t="s">
        <v>49</v>
      </c>
      <c r="AE450" t="s">
        <v>49</v>
      </c>
      <c r="AF450">
        <v>2</v>
      </c>
      <c r="AG450" t="s">
        <v>55</v>
      </c>
      <c r="AH450">
        <v>-90</v>
      </c>
      <c r="AI450">
        <v>1054</v>
      </c>
      <c r="AJ450" t="s">
        <v>49</v>
      </c>
    </row>
    <row r="451" spans="1:36" x14ac:dyDescent="0.3">
      <c r="A451">
        <v>39</v>
      </c>
      <c r="B451" t="s">
        <v>68</v>
      </c>
      <c r="C451" t="s">
        <v>47</v>
      </c>
      <c r="D451" t="s">
        <v>60</v>
      </c>
      <c r="E451" t="s">
        <v>49</v>
      </c>
      <c r="F451">
        <v>2</v>
      </c>
      <c r="G451" t="s">
        <v>55</v>
      </c>
      <c r="H451" t="s">
        <v>49</v>
      </c>
      <c r="I451" t="s">
        <v>50</v>
      </c>
      <c r="J451">
        <v>17</v>
      </c>
      <c r="K451" t="s">
        <v>75</v>
      </c>
      <c r="L451">
        <v>180</v>
      </c>
      <c r="M451">
        <v>1</v>
      </c>
      <c r="N451">
        <v>-1</v>
      </c>
      <c r="O451">
        <v>0</v>
      </c>
      <c r="P451" t="s">
        <v>52</v>
      </c>
      <c r="Q451" t="s">
        <v>49</v>
      </c>
      <c r="X451" s="5"/>
      <c r="Y451" t="s">
        <v>55</v>
      </c>
      <c r="Z451">
        <v>2</v>
      </c>
      <c r="AA451" t="s">
        <v>55</v>
      </c>
      <c r="AB451">
        <v>445</v>
      </c>
      <c r="AC451">
        <v>466</v>
      </c>
      <c r="AD451" t="s">
        <v>49</v>
      </c>
      <c r="AE451" t="s">
        <v>49</v>
      </c>
      <c r="AF451">
        <v>2</v>
      </c>
      <c r="AG451" t="s">
        <v>55</v>
      </c>
      <c r="AH451">
        <v>699</v>
      </c>
      <c r="AI451">
        <v>1529</v>
      </c>
      <c r="AJ451" t="s">
        <v>49</v>
      </c>
    </row>
    <row r="452" spans="1:36" x14ac:dyDescent="0.3">
      <c r="A452">
        <v>35</v>
      </c>
      <c r="B452" t="s">
        <v>67</v>
      </c>
      <c r="C452" t="s">
        <v>47</v>
      </c>
      <c r="D452" t="s">
        <v>54</v>
      </c>
      <c r="E452" t="s">
        <v>49</v>
      </c>
      <c r="F452">
        <v>4508</v>
      </c>
      <c r="G452" t="s">
        <v>55</v>
      </c>
      <c r="H452" t="s">
        <v>49</v>
      </c>
      <c r="I452" t="s">
        <v>50</v>
      </c>
      <c r="J452">
        <v>18</v>
      </c>
      <c r="K452" t="s">
        <v>75</v>
      </c>
      <c r="L452">
        <v>854</v>
      </c>
      <c r="M452">
        <v>1</v>
      </c>
      <c r="N452">
        <v>-1</v>
      </c>
      <c r="O452">
        <v>0</v>
      </c>
      <c r="P452" t="s">
        <v>52</v>
      </c>
      <c r="Q452" t="s">
        <v>55</v>
      </c>
      <c r="X452" s="6"/>
      <c r="Y452" t="s">
        <v>55</v>
      </c>
      <c r="Z452">
        <v>4508</v>
      </c>
      <c r="AA452" t="s">
        <v>55</v>
      </c>
      <c r="AB452">
        <v>643</v>
      </c>
      <c r="AC452">
        <v>1044</v>
      </c>
      <c r="AD452" t="s">
        <v>49</v>
      </c>
      <c r="AE452" t="s">
        <v>49</v>
      </c>
      <c r="AF452">
        <v>4508</v>
      </c>
      <c r="AG452" t="s">
        <v>55</v>
      </c>
      <c r="AH452">
        <v>167</v>
      </c>
      <c r="AI452">
        <v>63</v>
      </c>
      <c r="AJ452" t="s">
        <v>49</v>
      </c>
    </row>
    <row r="453" spans="1:36" x14ac:dyDescent="0.3">
      <c r="A453">
        <v>35</v>
      </c>
      <c r="B453" t="s">
        <v>69</v>
      </c>
      <c r="C453" t="s">
        <v>74</v>
      </c>
      <c r="D453" t="s">
        <v>54</v>
      </c>
      <c r="E453" t="s">
        <v>49</v>
      </c>
      <c r="F453">
        <v>-402</v>
      </c>
      <c r="G453" t="s">
        <v>55</v>
      </c>
      <c r="H453" t="s">
        <v>49</v>
      </c>
      <c r="I453" t="s">
        <v>50</v>
      </c>
      <c r="J453">
        <v>17</v>
      </c>
      <c r="K453" t="s">
        <v>61</v>
      </c>
      <c r="L453">
        <v>46</v>
      </c>
      <c r="M453">
        <v>1</v>
      </c>
      <c r="N453">
        <v>-1</v>
      </c>
      <c r="O453">
        <v>0</v>
      </c>
      <c r="P453" t="s">
        <v>52</v>
      </c>
      <c r="Q453" t="s">
        <v>49</v>
      </c>
      <c r="X453" s="7"/>
      <c r="Y453" t="s">
        <v>55</v>
      </c>
      <c r="Z453">
        <v>-402</v>
      </c>
      <c r="AA453" t="s">
        <v>55</v>
      </c>
      <c r="AB453">
        <v>-1212</v>
      </c>
      <c r="AC453">
        <v>231</v>
      </c>
      <c r="AD453" t="s">
        <v>49</v>
      </c>
      <c r="AE453" t="s">
        <v>49</v>
      </c>
      <c r="AF453">
        <v>-402</v>
      </c>
      <c r="AG453" t="s">
        <v>55</v>
      </c>
      <c r="AH453">
        <v>35</v>
      </c>
      <c r="AI453">
        <v>0</v>
      </c>
      <c r="AJ453" t="s">
        <v>49</v>
      </c>
    </row>
    <row r="454" spans="1:36" x14ac:dyDescent="0.3">
      <c r="A454">
        <v>27</v>
      </c>
      <c r="B454" t="s">
        <v>67</v>
      </c>
      <c r="C454" t="s">
        <v>47</v>
      </c>
      <c r="D454" t="s">
        <v>54</v>
      </c>
      <c r="E454" t="s">
        <v>49</v>
      </c>
      <c r="F454">
        <v>1577</v>
      </c>
      <c r="G454" t="s">
        <v>55</v>
      </c>
      <c r="H454" t="s">
        <v>55</v>
      </c>
      <c r="I454" t="s">
        <v>52</v>
      </c>
      <c r="J454">
        <v>28</v>
      </c>
      <c r="K454" t="s">
        <v>56</v>
      </c>
      <c r="L454">
        <v>266</v>
      </c>
      <c r="M454">
        <v>2</v>
      </c>
      <c r="N454">
        <v>-1</v>
      </c>
      <c r="O454">
        <v>0</v>
      </c>
      <c r="P454" t="s">
        <v>52</v>
      </c>
      <c r="Q454" t="s">
        <v>49</v>
      </c>
      <c r="X454" s="7"/>
      <c r="Y454" t="s">
        <v>55</v>
      </c>
      <c r="Z454">
        <v>1577</v>
      </c>
      <c r="AA454" t="s">
        <v>55</v>
      </c>
      <c r="AB454">
        <v>2125</v>
      </c>
      <c r="AC454">
        <v>25824</v>
      </c>
      <c r="AD454" t="s">
        <v>49</v>
      </c>
      <c r="AE454" t="s">
        <v>55</v>
      </c>
      <c r="AF454">
        <v>1577</v>
      </c>
      <c r="AG454" t="s">
        <v>55</v>
      </c>
      <c r="AH454">
        <v>0</v>
      </c>
      <c r="AI454">
        <v>3696</v>
      </c>
      <c r="AJ454" t="s">
        <v>49</v>
      </c>
    </row>
    <row r="455" spans="1:36" x14ac:dyDescent="0.3">
      <c r="A455">
        <v>32</v>
      </c>
      <c r="B455" t="s">
        <v>63</v>
      </c>
      <c r="C455" t="s">
        <v>47</v>
      </c>
      <c r="D455" t="s">
        <v>54</v>
      </c>
      <c r="E455" t="s">
        <v>49</v>
      </c>
      <c r="F455">
        <v>34</v>
      </c>
      <c r="G455" t="s">
        <v>55</v>
      </c>
      <c r="H455" t="s">
        <v>49</v>
      </c>
      <c r="I455" t="s">
        <v>50</v>
      </c>
      <c r="J455">
        <v>5</v>
      </c>
      <c r="K455" t="s">
        <v>56</v>
      </c>
      <c r="L455">
        <v>321</v>
      </c>
      <c r="M455">
        <v>2</v>
      </c>
      <c r="N455">
        <v>-1</v>
      </c>
      <c r="O455">
        <v>0</v>
      </c>
      <c r="P455" t="s">
        <v>52</v>
      </c>
      <c r="Q455" t="s">
        <v>49</v>
      </c>
      <c r="X455" s="7"/>
      <c r="Y455" t="s">
        <v>55</v>
      </c>
      <c r="Z455">
        <v>34</v>
      </c>
      <c r="AA455" t="s">
        <v>55</v>
      </c>
      <c r="AB455">
        <v>629</v>
      </c>
      <c r="AC455">
        <v>538</v>
      </c>
      <c r="AD455" t="s">
        <v>49</v>
      </c>
      <c r="AE455" t="s">
        <v>49</v>
      </c>
      <c r="AF455">
        <v>34</v>
      </c>
      <c r="AG455" t="s">
        <v>55</v>
      </c>
      <c r="AH455">
        <v>0</v>
      </c>
      <c r="AI455">
        <v>59</v>
      </c>
      <c r="AJ455" t="s">
        <v>49</v>
      </c>
    </row>
    <row r="456" spans="1:36" x14ac:dyDescent="0.3">
      <c r="A456">
        <v>44</v>
      </c>
      <c r="B456" t="s">
        <v>58</v>
      </c>
      <c r="C456" t="s">
        <v>47</v>
      </c>
      <c r="D456" t="s">
        <v>60</v>
      </c>
      <c r="E456" t="s">
        <v>49</v>
      </c>
      <c r="F456">
        <v>795</v>
      </c>
      <c r="G456" t="s">
        <v>49</v>
      </c>
      <c r="H456" t="s">
        <v>49</v>
      </c>
      <c r="I456" t="s">
        <v>50</v>
      </c>
      <c r="J456">
        <v>28</v>
      </c>
      <c r="K456" t="s">
        <v>70</v>
      </c>
      <c r="L456">
        <v>99</v>
      </c>
      <c r="M456">
        <v>24</v>
      </c>
      <c r="N456">
        <v>-1</v>
      </c>
      <c r="O456">
        <v>0</v>
      </c>
      <c r="P456" t="s">
        <v>52</v>
      </c>
      <c r="Q456" t="s">
        <v>49</v>
      </c>
      <c r="X456" s="7"/>
      <c r="Y456" t="s">
        <v>49</v>
      </c>
      <c r="Z456">
        <v>795</v>
      </c>
      <c r="AA456" t="s">
        <v>55</v>
      </c>
      <c r="AB456">
        <v>-202</v>
      </c>
      <c r="AC456">
        <v>2323</v>
      </c>
      <c r="AD456" t="s">
        <v>49</v>
      </c>
      <c r="AE456" t="s">
        <v>49</v>
      </c>
      <c r="AF456">
        <v>795</v>
      </c>
      <c r="AG456" t="s">
        <v>55</v>
      </c>
      <c r="AH456">
        <v>-254</v>
      </c>
      <c r="AI456">
        <v>0</v>
      </c>
      <c r="AJ456" t="s">
        <v>49</v>
      </c>
    </row>
    <row r="457" spans="1:36" x14ac:dyDescent="0.3">
      <c r="A457">
        <v>42</v>
      </c>
      <c r="B457" t="s">
        <v>63</v>
      </c>
      <c r="C457" t="s">
        <v>47</v>
      </c>
      <c r="D457" t="s">
        <v>54</v>
      </c>
      <c r="E457" t="s">
        <v>49</v>
      </c>
      <c r="F457">
        <v>117</v>
      </c>
      <c r="G457" t="s">
        <v>55</v>
      </c>
      <c r="H457" t="s">
        <v>49</v>
      </c>
      <c r="I457" t="s">
        <v>52</v>
      </c>
      <c r="J457">
        <v>9</v>
      </c>
      <c r="K457" t="s">
        <v>56</v>
      </c>
      <c r="L457">
        <v>147</v>
      </c>
      <c r="M457">
        <v>1</v>
      </c>
      <c r="N457">
        <v>-1</v>
      </c>
      <c r="O457">
        <v>0</v>
      </c>
      <c r="P457" t="s">
        <v>52</v>
      </c>
      <c r="Q457" t="s">
        <v>49</v>
      </c>
      <c r="X457" s="7"/>
      <c r="Y457" t="s">
        <v>55</v>
      </c>
      <c r="Z457">
        <v>117</v>
      </c>
      <c r="AA457" t="s">
        <v>55</v>
      </c>
      <c r="AB457">
        <v>271</v>
      </c>
      <c r="AC457">
        <v>9720</v>
      </c>
      <c r="AD457" t="s">
        <v>49</v>
      </c>
      <c r="AE457" t="s">
        <v>49</v>
      </c>
      <c r="AF457">
        <v>117</v>
      </c>
      <c r="AG457" t="s">
        <v>55</v>
      </c>
      <c r="AH457">
        <v>2685</v>
      </c>
      <c r="AI457">
        <v>157</v>
      </c>
      <c r="AJ457" t="s">
        <v>49</v>
      </c>
    </row>
    <row r="458" spans="1:36" x14ac:dyDescent="0.3">
      <c r="A458">
        <v>34</v>
      </c>
      <c r="B458" t="s">
        <v>65</v>
      </c>
      <c r="C458" t="s">
        <v>59</v>
      </c>
      <c r="D458" t="s">
        <v>60</v>
      </c>
      <c r="E458" t="s">
        <v>49</v>
      </c>
      <c r="F458">
        <v>5462</v>
      </c>
      <c r="G458" t="s">
        <v>49</v>
      </c>
      <c r="H458" t="s">
        <v>49</v>
      </c>
      <c r="I458" t="s">
        <v>50</v>
      </c>
      <c r="J458">
        <v>30</v>
      </c>
      <c r="K458" t="s">
        <v>61</v>
      </c>
      <c r="L458">
        <v>430</v>
      </c>
      <c r="M458">
        <v>1</v>
      </c>
      <c r="N458">
        <v>-1</v>
      </c>
      <c r="O458">
        <v>0</v>
      </c>
      <c r="P458" t="s">
        <v>52</v>
      </c>
      <c r="Q458" t="s">
        <v>55</v>
      </c>
      <c r="X458" s="7"/>
      <c r="Y458" t="s">
        <v>49</v>
      </c>
      <c r="Z458">
        <v>5462</v>
      </c>
      <c r="AA458" t="s">
        <v>55</v>
      </c>
      <c r="AB458">
        <v>703</v>
      </c>
      <c r="AC458">
        <v>178</v>
      </c>
      <c r="AD458" t="s">
        <v>49</v>
      </c>
      <c r="AE458" t="s">
        <v>49</v>
      </c>
      <c r="AF458">
        <v>5462</v>
      </c>
      <c r="AG458" t="s">
        <v>55</v>
      </c>
      <c r="AH458">
        <v>326</v>
      </c>
      <c r="AI458">
        <v>2465</v>
      </c>
      <c r="AJ458" t="s">
        <v>49</v>
      </c>
    </row>
    <row r="459" spans="1:36" x14ac:dyDescent="0.3">
      <c r="A459">
        <v>25</v>
      </c>
      <c r="B459" t="s">
        <v>53</v>
      </c>
      <c r="C459" t="s">
        <v>59</v>
      </c>
      <c r="D459" t="s">
        <v>54</v>
      </c>
      <c r="E459" t="s">
        <v>49</v>
      </c>
      <c r="F459">
        <v>402</v>
      </c>
      <c r="G459" t="s">
        <v>49</v>
      </c>
      <c r="H459" t="s">
        <v>55</v>
      </c>
      <c r="I459" t="s">
        <v>50</v>
      </c>
      <c r="J459">
        <v>7</v>
      </c>
      <c r="K459" t="s">
        <v>73</v>
      </c>
      <c r="L459">
        <v>264</v>
      </c>
      <c r="M459">
        <v>1</v>
      </c>
      <c r="N459">
        <v>-1</v>
      </c>
      <c r="O459">
        <v>0</v>
      </c>
      <c r="P459" t="s">
        <v>52</v>
      </c>
      <c r="Q459" t="s">
        <v>49</v>
      </c>
      <c r="X459" s="7"/>
      <c r="Y459" t="s">
        <v>49</v>
      </c>
      <c r="Z459">
        <v>402</v>
      </c>
      <c r="AA459" t="s">
        <v>55</v>
      </c>
      <c r="AB459">
        <v>-216</v>
      </c>
      <c r="AC459">
        <v>299</v>
      </c>
      <c r="AD459" t="s">
        <v>49</v>
      </c>
      <c r="AE459" t="s">
        <v>55</v>
      </c>
      <c r="AF459">
        <v>402</v>
      </c>
      <c r="AG459" t="s">
        <v>55</v>
      </c>
      <c r="AH459">
        <v>-276</v>
      </c>
      <c r="AI459">
        <v>0</v>
      </c>
      <c r="AJ459" t="s">
        <v>49</v>
      </c>
    </row>
    <row r="460" spans="1:36" x14ac:dyDescent="0.3">
      <c r="A460">
        <v>40</v>
      </c>
      <c r="B460" t="s">
        <v>67</v>
      </c>
      <c r="C460" t="s">
        <v>59</v>
      </c>
      <c r="D460" t="s">
        <v>54</v>
      </c>
      <c r="E460" t="s">
        <v>49</v>
      </c>
      <c r="F460">
        <v>641</v>
      </c>
      <c r="G460" t="s">
        <v>49</v>
      </c>
      <c r="H460" t="s">
        <v>49</v>
      </c>
      <c r="I460" t="s">
        <v>50</v>
      </c>
      <c r="J460">
        <v>16</v>
      </c>
      <c r="K460" t="s">
        <v>73</v>
      </c>
      <c r="L460">
        <v>156</v>
      </c>
      <c r="M460">
        <v>6</v>
      </c>
      <c r="N460">
        <v>-1</v>
      </c>
      <c r="O460">
        <v>0</v>
      </c>
      <c r="P460" t="s">
        <v>52</v>
      </c>
      <c r="Q460" t="s">
        <v>49</v>
      </c>
      <c r="X460" s="7"/>
      <c r="Y460" t="s">
        <v>49</v>
      </c>
      <c r="Z460">
        <v>641</v>
      </c>
      <c r="AA460" t="s">
        <v>55</v>
      </c>
      <c r="AB460">
        <v>16</v>
      </c>
      <c r="AC460">
        <v>1337</v>
      </c>
      <c r="AD460" t="s">
        <v>49</v>
      </c>
      <c r="AE460" t="s">
        <v>49</v>
      </c>
      <c r="AF460">
        <v>641</v>
      </c>
      <c r="AG460" t="s">
        <v>55</v>
      </c>
      <c r="AH460">
        <v>-97</v>
      </c>
      <c r="AI460">
        <v>2</v>
      </c>
      <c r="AJ460" t="s">
        <v>49</v>
      </c>
    </row>
    <row r="461" spans="1:36" x14ac:dyDescent="0.3">
      <c r="A461">
        <v>43</v>
      </c>
      <c r="B461" t="s">
        <v>58</v>
      </c>
      <c r="C461" t="s">
        <v>74</v>
      </c>
      <c r="D461" t="s">
        <v>60</v>
      </c>
      <c r="E461" t="s">
        <v>49</v>
      </c>
      <c r="F461">
        <v>36</v>
      </c>
      <c r="G461" t="s">
        <v>49</v>
      </c>
      <c r="H461" t="s">
        <v>49</v>
      </c>
      <c r="I461" t="s">
        <v>50</v>
      </c>
      <c r="J461">
        <v>26</v>
      </c>
      <c r="K461" t="s">
        <v>56</v>
      </c>
      <c r="L461">
        <v>118</v>
      </c>
      <c r="M461">
        <v>1</v>
      </c>
      <c r="N461">
        <v>102</v>
      </c>
      <c r="O461">
        <v>2</v>
      </c>
      <c r="P461" t="s">
        <v>57</v>
      </c>
      <c r="Q461" t="s">
        <v>49</v>
      </c>
      <c r="X461" s="7"/>
      <c r="Y461" t="s">
        <v>49</v>
      </c>
      <c r="Z461">
        <v>36</v>
      </c>
      <c r="AA461" t="s">
        <v>55</v>
      </c>
      <c r="AB461">
        <v>466</v>
      </c>
      <c r="AC461">
        <v>0</v>
      </c>
      <c r="AD461" t="s">
        <v>49</v>
      </c>
      <c r="AE461" t="s">
        <v>49</v>
      </c>
      <c r="AF461">
        <v>36</v>
      </c>
      <c r="AG461" t="s">
        <v>55</v>
      </c>
      <c r="AH461">
        <v>47</v>
      </c>
      <c r="AI461">
        <v>0</v>
      </c>
      <c r="AJ461" t="s">
        <v>49</v>
      </c>
    </row>
    <row r="462" spans="1:36" x14ac:dyDescent="0.3">
      <c r="A462">
        <v>55</v>
      </c>
      <c r="B462" t="s">
        <v>46</v>
      </c>
      <c r="C462" t="s">
        <v>47</v>
      </c>
      <c r="D462" t="s">
        <v>60</v>
      </c>
      <c r="E462" t="s">
        <v>49</v>
      </c>
      <c r="F462">
        <v>383</v>
      </c>
      <c r="G462" t="s">
        <v>49</v>
      </c>
      <c r="H462" t="s">
        <v>49</v>
      </c>
      <c r="I462" t="s">
        <v>52</v>
      </c>
      <c r="J462">
        <v>6</v>
      </c>
      <c r="K462" t="s">
        <v>56</v>
      </c>
      <c r="L462">
        <v>343</v>
      </c>
      <c r="M462">
        <v>3</v>
      </c>
      <c r="N462">
        <v>-1</v>
      </c>
      <c r="O462">
        <v>0</v>
      </c>
      <c r="P462" t="s">
        <v>52</v>
      </c>
      <c r="Q462" t="s">
        <v>49</v>
      </c>
      <c r="X462" s="7"/>
      <c r="Y462" t="s">
        <v>49</v>
      </c>
      <c r="Z462">
        <v>383</v>
      </c>
      <c r="AA462" t="s">
        <v>55</v>
      </c>
      <c r="AB462">
        <v>-75</v>
      </c>
      <c r="AC462">
        <v>3343</v>
      </c>
      <c r="AD462" t="s">
        <v>49</v>
      </c>
      <c r="AE462" t="s">
        <v>49</v>
      </c>
      <c r="AF462">
        <v>383</v>
      </c>
      <c r="AG462" t="s">
        <v>55</v>
      </c>
      <c r="AH462">
        <v>544</v>
      </c>
      <c r="AI462">
        <v>12437</v>
      </c>
      <c r="AJ462" t="s">
        <v>49</v>
      </c>
    </row>
    <row r="463" spans="1:36" x14ac:dyDescent="0.3">
      <c r="A463">
        <v>50</v>
      </c>
      <c r="B463" t="s">
        <v>63</v>
      </c>
      <c r="C463" t="s">
        <v>47</v>
      </c>
      <c r="D463" t="s">
        <v>54</v>
      </c>
      <c r="E463" t="s">
        <v>49</v>
      </c>
      <c r="F463">
        <v>283</v>
      </c>
      <c r="G463" t="s">
        <v>55</v>
      </c>
      <c r="H463" t="s">
        <v>49</v>
      </c>
      <c r="I463" t="s">
        <v>50</v>
      </c>
      <c r="J463">
        <v>7</v>
      </c>
      <c r="K463" t="s">
        <v>70</v>
      </c>
      <c r="L463">
        <v>226</v>
      </c>
      <c r="M463">
        <v>3</v>
      </c>
      <c r="N463">
        <v>-1</v>
      </c>
      <c r="O463">
        <v>0</v>
      </c>
      <c r="P463" t="s">
        <v>52</v>
      </c>
      <c r="Q463" t="s">
        <v>49</v>
      </c>
      <c r="X463" s="7"/>
      <c r="Y463" t="s">
        <v>55</v>
      </c>
      <c r="Z463">
        <v>283</v>
      </c>
      <c r="AA463" t="s">
        <v>55</v>
      </c>
      <c r="AB463">
        <v>77</v>
      </c>
      <c r="AC463">
        <v>3904</v>
      </c>
      <c r="AD463" t="s">
        <v>49</v>
      </c>
      <c r="AE463" t="s">
        <v>49</v>
      </c>
      <c r="AF463">
        <v>283</v>
      </c>
      <c r="AG463" t="s">
        <v>55</v>
      </c>
      <c r="AH463">
        <v>1123</v>
      </c>
      <c r="AI463">
        <v>378</v>
      </c>
      <c r="AJ463" t="s">
        <v>49</v>
      </c>
    </row>
    <row r="464" spans="1:36" x14ac:dyDescent="0.3">
      <c r="A464">
        <v>45</v>
      </c>
      <c r="B464" t="s">
        <v>58</v>
      </c>
      <c r="C464" t="s">
        <v>74</v>
      </c>
      <c r="D464" t="s">
        <v>60</v>
      </c>
      <c r="E464" t="s">
        <v>49</v>
      </c>
      <c r="F464">
        <v>0</v>
      </c>
      <c r="G464" t="s">
        <v>49</v>
      </c>
      <c r="H464" t="s">
        <v>49</v>
      </c>
      <c r="I464" t="s">
        <v>52</v>
      </c>
      <c r="J464">
        <v>1</v>
      </c>
      <c r="K464" t="s">
        <v>62</v>
      </c>
      <c r="L464">
        <v>5</v>
      </c>
      <c r="M464">
        <v>1</v>
      </c>
      <c r="N464">
        <v>-1</v>
      </c>
      <c r="O464">
        <v>0</v>
      </c>
      <c r="P464" t="s">
        <v>52</v>
      </c>
      <c r="Q464" t="s">
        <v>49</v>
      </c>
      <c r="X464" s="7"/>
      <c r="Y464" t="s">
        <v>49</v>
      </c>
      <c r="Z464">
        <v>0</v>
      </c>
      <c r="AA464" t="s">
        <v>55</v>
      </c>
      <c r="AB464">
        <v>58</v>
      </c>
      <c r="AC464">
        <v>1390</v>
      </c>
      <c r="AD464" t="s">
        <v>49</v>
      </c>
      <c r="AE464" t="s">
        <v>49</v>
      </c>
      <c r="AF464">
        <v>0</v>
      </c>
      <c r="AG464" t="s">
        <v>55</v>
      </c>
      <c r="AH464">
        <v>0</v>
      </c>
      <c r="AI464">
        <v>211</v>
      </c>
      <c r="AJ464" t="s">
        <v>49</v>
      </c>
    </row>
    <row r="465" spans="1:36" x14ac:dyDescent="0.3">
      <c r="A465">
        <v>35</v>
      </c>
      <c r="B465" t="s">
        <v>63</v>
      </c>
      <c r="C465" t="s">
        <v>74</v>
      </c>
      <c r="D465" t="s">
        <v>54</v>
      </c>
      <c r="E465" t="s">
        <v>49</v>
      </c>
      <c r="F465">
        <v>3102</v>
      </c>
      <c r="G465" t="s">
        <v>55</v>
      </c>
      <c r="H465" t="s">
        <v>49</v>
      </c>
      <c r="I465" t="s">
        <v>50</v>
      </c>
      <c r="J465">
        <v>20</v>
      </c>
      <c r="K465" t="s">
        <v>75</v>
      </c>
      <c r="L465">
        <v>138</v>
      </c>
      <c r="M465">
        <v>1</v>
      </c>
      <c r="N465">
        <v>-1</v>
      </c>
      <c r="O465">
        <v>0</v>
      </c>
      <c r="P465" t="s">
        <v>52</v>
      </c>
      <c r="Q465" t="s">
        <v>49</v>
      </c>
      <c r="X465" s="7"/>
      <c r="Y465" t="s">
        <v>55</v>
      </c>
      <c r="Z465">
        <v>3102</v>
      </c>
      <c r="AA465" t="s">
        <v>55</v>
      </c>
      <c r="AB465">
        <v>112</v>
      </c>
      <c r="AC465">
        <v>808</v>
      </c>
      <c r="AD465" t="s">
        <v>49</v>
      </c>
      <c r="AE465" t="s">
        <v>49</v>
      </c>
      <c r="AF465">
        <v>3102</v>
      </c>
      <c r="AG465" t="s">
        <v>55</v>
      </c>
      <c r="AH465">
        <v>552</v>
      </c>
      <c r="AI465">
        <v>-228</v>
      </c>
      <c r="AJ465" t="s">
        <v>49</v>
      </c>
    </row>
    <row r="466" spans="1:36" x14ac:dyDescent="0.3">
      <c r="A466">
        <v>32</v>
      </c>
      <c r="B466" t="s">
        <v>63</v>
      </c>
      <c r="C466" t="s">
        <v>47</v>
      </c>
      <c r="D466" t="s">
        <v>54</v>
      </c>
      <c r="E466" t="s">
        <v>49</v>
      </c>
      <c r="F466">
        <v>889</v>
      </c>
      <c r="G466" t="s">
        <v>55</v>
      </c>
      <c r="H466" t="s">
        <v>49</v>
      </c>
      <c r="I466" t="s">
        <v>50</v>
      </c>
      <c r="J466">
        <v>10</v>
      </c>
      <c r="K466" t="s">
        <v>80</v>
      </c>
      <c r="L466">
        <v>185</v>
      </c>
      <c r="M466">
        <v>1</v>
      </c>
      <c r="N466">
        <v>99</v>
      </c>
      <c r="O466">
        <v>5</v>
      </c>
      <c r="P466" t="s">
        <v>79</v>
      </c>
      <c r="Q466" t="s">
        <v>55</v>
      </c>
      <c r="X466" s="7"/>
      <c r="Y466" t="s">
        <v>55</v>
      </c>
      <c r="Z466">
        <v>889</v>
      </c>
      <c r="AA466" t="s">
        <v>55</v>
      </c>
      <c r="AB466">
        <v>1429</v>
      </c>
      <c r="AC466">
        <v>1147</v>
      </c>
      <c r="AD466" t="s">
        <v>49</v>
      </c>
      <c r="AE466" t="s">
        <v>49</v>
      </c>
      <c r="AF466">
        <v>889</v>
      </c>
      <c r="AG466" t="s">
        <v>55</v>
      </c>
      <c r="AH466">
        <v>309</v>
      </c>
      <c r="AI466">
        <v>2747</v>
      </c>
      <c r="AJ466" t="s">
        <v>49</v>
      </c>
    </row>
    <row r="467" spans="1:36" x14ac:dyDescent="0.3">
      <c r="A467">
        <v>59</v>
      </c>
      <c r="B467" t="s">
        <v>76</v>
      </c>
      <c r="C467" t="s">
        <v>47</v>
      </c>
      <c r="D467" t="s">
        <v>54</v>
      </c>
      <c r="E467" t="s">
        <v>49</v>
      </c>
      <c r="F467">
        <v>0</v>
      </c>
      <c r="G467" t="s">
        <v>49</v>
      </c>
      <c r="H467" t="s">
        <v>49</v>
      </c>
      <c r="I467" t="s">
        <v>78</v>
      </c>
      <c r="J467">
        <v>3</v>
      </c>
      <c r="K467" t="s">
        <v>64</v>
      </c>
      <c r="L467">
        <v>722</v>
      </c>
      <c r="M467">
        <v>1</v>
      </c>
      <c r="N467">
        <v>99</v>
      </c>
      <c r="O467">
        <v>4</v>
      </c>
      <c r="P467" t="s">
        <v>57</v>
      </c>
      <c r="Q467" t="s">
        <v>49</v>
      </c>
      <c r="X467" s="7"/>
      <c r="Y467" t="s">
        <v>49</v>
      </c>
      <c r="Z467">
        <v>0</v>
      </c>
      <c r="AA467" t="s">
        <v>55</v>
      </c>
      <c r="AB467">
        <v>454</v>
      </c>
      <c r="AC467">
        <v>1122</v>
      </c>
      <c r="AD467" t="s">
        <v>49</v>
      </c>
      <c r="AE467" t="s">
        <v>49</v>
      </c>
      <c r="AF467">
        <v>0</v>
      </c>
      <c r="AG467" t="s">
        <v>55</v>
      </c>
      <c r="AH467">
        <v>556</v>
      </c>
      <c r="AI467">
        <v>1932</v>
      </c>
      <c r="AJ467" t="s">
        <v>49</v>
      </c>
    </row>
    <row r="468" spans="1:36" x14ac:dyDescent="0.3">
      <c r="A468">
        <v>34</v>
      </c>
      <c r="B468" t="s">
        <v>65</v>
      </c>
      <c r="C468" t="s">
        <v>47</v>
      </c>
      <c r="D468" t="s">
        <v>54</v>
      </c>
      <c r="E468" t="s">
        <v>49</v>
      </c>
      <c r="F468">
        <v>-370</v>
      </c>
      <c r="G468" t="s">
        <v>55</v>
      </c>
      <c r="H468" t="s">
        <v>49</v>
      </c>
      <c r="I468" t="s">
        <v>52</v>
      </c>
      <c r="J468">
        <v>21</v>
      </c>
      <c r="K468" t="s">
        <v>56</v>
      </c>
      <c r="L468">
        <v>748</v>
      </c>
      <c r="M468">
        <v>1</v>
      </c>
      <c r="N468">
        <v>-1</v>
      </c>
      <c r="O468">
        <v>0</v>
      </c>
      <c r="P468" t="s">
        <v>52</v>
      </c>
      <c r="Q468" t="s">
        <v>49</v>
      </c>
      <c r="X468" s="7"/>
      <c r="Y468" t="s">
        <v>55</v>
      </c>
      <c r="Z468">
        <v>-370</v>
      </c>
      <c r="AA468" t="s">
        <v>55</v>
      </c>
      <c r="AB468">
        <v>168</v>
      </c>
      <c r="AC468">
        <v>740</v>
      </c>
      <c r="AD468" t="s">
        <v>49</v>
      </c>
      <c r="AE468" t="s">
        <v>49</v>
      </c>
      <c r="AF468">
        <v>-370</v>
      </c>
      <c r="AG468" t="s">
        <v>55</v>
      </c>
      <c r="AH468">
        <v>1514</v>
      </c>
      <c r="AI468">
        <v>11269</v>
      </c>
      <c r="AJ468" t="s">
        <v>49</v>
      </c>
    </row>
    <row r="469" spans="1:36" x14ac:dyDescent="0.3">
      <c r="A469">
        <v>39</v>
      </c>
      <c r="B469" t="s">
        <v>58</v>
      </c>
      <c r="C469" t="s">
        <v>47</v>
      </c>
      <c r="D469" t="s">
        <v>60</v>
      </c>
      <c r="E469" t="s">
        <v>49</v>
      </c>
      <c r="F469">
        <v>-606</v>
      </c>
      <c r="G469" t="s">
        <v>55</v>
      </c>
      <c r="H469" t="s">
        <v>49</v>
      </c>
      <c r="I469" t="s">
        <v>52</v>
      </c>
      <c r="J469">
        <v>26</v>
      </c>
      <c r="K469" t="s">
        <v>56</v>
      </c>
      <c r="L469">
        <v>142</v>
      </c>
      <c r="M469">
        <v>1</v>
      </c>
      <c r="N469">
        <v>-1</v>
      </c>
      <c r="O469">
        <v>0</v>
      </c>
      <c r="P469" t="s">
        <v>52</v>
      </c>
      <c r="Q469" t="s">
        <v>49</v>
      </c>
      <c r="X469" s="7"/>
      <c r="Y469" t="s">
        <v>55</v>
      </c>
      <c r="Z469">
        <v>-606</v>
      </c>
      <c r="AA469" t="s">
        <v>55</v>
      </c>
      <c r="AB469">
        <v>714</v>
      </c>
      <c r="AC469">
        <v>2206</v>
      </c>
      <c r="AD469" t="s">
        <v>49</v>
      </c>
      <c r="AE469" t="s">
        <v>49</v>
      </c>
      <c r="AF469">
        <v>-606</v>
      </c>
      <c r="AG469" t="s">
        <v>55</v>
      </c>
      <c r="AH469">
        <v>1580</v>
      </c>
      <c r="AI469">
        <v>1314</v>
      </c>
      <c r="AJ469" t="s">
        <v>49</v>
      </c>
    </row>
    <row r="470" spans="1:36" x14ac:dyDescent="0.3">
      <c r="A470">
        <v>40</v>
      </c>
      <c r="B470" t="s">
        <v>58</v>
      </c>
      <c r="C470" t="s">
        <v>59</v>
      </c>
      <c r="D470" t="s">
        <v>54</v>
      </c>
      <c r="E470" t="s">
        <v>49</v>
      </c>
      <c r="F470">
        <v>10378</v>
      </c>
      <c r="G470" t="s">
        <v>55</v>
      </c>
      <c r="H470" t="s">
        <v>49</v>
      </c>
      <c r="I470" t="s">
        <v>50</v>
      </c>
      <c r="J470">
        <v>17</v>
      </c>
      <c r="K470" t="s">
        <v>75</v>
      </c>
      <c r="L470">
        <v>523</v>
      </c>
      <c r="M470">
        <v>3</v>
      </c>
      <c r="N470">
        <v>-1</v>
      </c>
      <c r="O470">
        <v>0</v>
      </c>
      <c r="P470" t="s">
        <v>52</v>
      </c>
      <c r="Q470" t="s">
        <v>49</v>
      </c>
      <c r="X470" s="7"/>
      <c r="Y470" t="s">
        <v>55</v>
      </c>
      <c r="Z470">
        <v>10378</v>
      </c>
      <c r="AA470" t="s">
        <v>55</v>
      </c>
      <c r="AB470">
        <v>3190</v>
      </c>
      <c r="AC470">
        <v>1988</v>
      </c>
      <c r="AD470" t="s">
        <v>49</v>
      </c>
      <c r="AE470" t="s">
        <v>49</v>
      </c>
      <c r="AF470">
        <v>10378</v>
      </c>
      <c r="AG470" t="s">
        <v>55</v>
      </c>
      <c r="AH470">
        <v>589</v>
      </c>
      <c r="AI470">
        <v>2275</v>
      </c>
      <c r="AJ470" t="s">
        <v>49</v>
      </c>
    </row>
    <row r="471" spans="1:36" x14ac:dyDescent="0.3">
      <c r="A471">
        <v>36</v>
      </c>
      <c r="B471" t="s">
        <v>63</v>
      </c>
      <c r="C471" t="s">
        <v>59</v>
      </c>
      <c r="D471" t="s">
        <v>48</v>
      </c>
      <c r="E471" t="s">
        <v>49</v>
      </c>
      <c r="F471">
        <v>1313</v>
      </c>
      <c r="G471" t="s">
        <v>55</v>
      </c>
      <c r="H471" t="s">
        <v>49</v>
      </c>
      <c r="I471" t="s">
        <v>52</v>
      </c>
      <c r="J471">
        <v>20</v>
      </c>
      <c r="K471" t="s">
        <v>62</v>
      </c>
      <c r="L471">
        <v>8</v>
      </c>
      <c r="M471">
        <v>10</v>
      </c>
      <c r="N471">
        <v>-1</v>
      </c>
      <c r="O471">
        <v>0</v>
      </c>
      <c r="P471" t="s">
        <v>52</v>
      </c>
      <c r="Q471" t="s">
        <v>49</v>
      </c>
      <c r="X471" s="7"/>
      <c r="Y471" t="s">
        <v>55</v>
      </c>
      <c r="Z471">
        <v>1313</v>
      </c>
      <c r="AA471" t="s">
        <v>55</v>
      </c>
      <c r="AB471">
        <v>7066</v>
      </c>
      <c r="AC471">
        <v>0</v>
      </c>
      <c r="AD471" t="s">
        <v>49</v>
      </c>
      <c r="AE471" t="s">
        <v>49</v>
      </c>
      <c r="AF471">
        <v>1313</v>
      </c>
      <c r="AG471" t="s">
        <v>55</v>
      </c>
      <c r="AH471">
        <v>644</v>
      </c>
      <c r="AI471">
        <v>1304</v>
      </c>
      <c r="AJ471" t="s">
        <v>49</v>
      </c>
    </row>
    <row r="472" spans="1:36" x14ac:dyDescent="0.3">
      <c r="A472">
        <v>40</v>
      </c>
      <c r="B472" t="s">
        <v>58</v>
      </c>
      <c r="C472" t="s">
        <v>47</v>
      </c>
      <c r="D472" t="s">
        <v>60</v>
      </c>
      <c r="E472" t="s">
        <v>49</v>
      </c>
      <c r="F472">
        <v>8969</v>
      </c>
      <c r="G472" t="s">
        <v>55</v>
      </c>
      <c r="H472" t="s">
        <v>49</v>
      </c>
      <c r="I472" t="s">
        <v>50</v>
      </c>
      <c r="J472">
        <v>17</v>
      </c>
      <c r="K472" t="s">
        <v>75</v>
      </c>
      <c r="L472">
        <v>153</v>
      </c>
      <c r="M472">
        <v>1</v>
      </c>
      <c r="N472">
        <v>-1</v>
      </c>
      <c r="O472">
        <v>0</v>
      </c>
      <c r="P472" t="s">
        <v>52</v>
      </c>
      <c r="Q472" t="s">
        <v>49</v>
      </c>
      <c r="X472" s="7"/>
      <c r="Y472" t="s">
        <v>55</v>
      </c>
      <c r="Z472">
        <v>8969</v>
      </c>
      <c r="AA472" t="s">
        <v>55</v>
      </c>
      <c r="AB472">
        <v>4798</v>
      </c>
      <c r="AC472">
        <v>202</v>
      </c>
      <c r="AD472" t="s">
        <v>49</v>
      </c>
      <c r="AE472" t="s">
        <v>49</v>
      </c>
      <c r="AF472">
        <v>8969</v>
      </c>
      <c r="AG472" t="s">
        <v>55</v>
      </c>
      <c r="AH472">
        <v>351</v>
      </c>
      <c r="AI472">
        <v>2914</v>
      </c>
      <c r="AJ472" t="s">
        <v>49</v>
      </c>
    </row>
    <row r="473" spans="1:36" x14ac:dyDescent="0.3">
      <c r="A473">
        <v>55</v>
      </c>
      <c r="B473" t="s">
        <v>65</v>
      </c>
      <c r="C473" t="s">
        <v>47</v>
      </c>
      <c r="D473" t="s">
        <v>54</v>
      </c>
      <c r="E473" t="s">
        <v>49</v>
      </c>
      <c r="F473">
        <v>-196</v>
      </c>
      <c r="G473" t="s">
        <v>55</v>
      </c>
      <c r="H473" t="s">
        <v>49</v>
      </c>
      <c r="I473" t="s">
        <v>52</v>
      </c>
      <c r="J473">
        <v>20</v>
      </c>
      <c r="K473" t="s">
        <v>56</v>
      </c>
      <c r="L473">
        <v>210</v>
      </c>
      <c r="M473">
        <v>2</v>
      </c>
      <c r="N473">
        <v>-1</v>
      </c>
      <c r="O473">
        <v>0</v>
      </c>
      <c r="P473" t="s">
        <v>52</v>
      </c>
      <c r="Q473" t="s">
        <v>49</v>
      </c>
      <c r="X473" s="7"/>
      <c r="Y473" t="s">
        <v>55</v>
      </c>
      <c r="Z473">
        <v>-196</v>
      </c>
      <c r="AA473" t="s">
        <v>55</v>
      </c>
      <c r="AB473">
        <v>-298</v>
      </c>
      <c r="AC473">
        <v>112</v>
      </c>
      <c r="AD473" t="s">
        <v>49</v>
      </c>
      <c r="AE473" t="s">
        <v>49</v>
      </c>
      <c r="AF473">
        <v>-196</v>
      </c>
      <c r="AG473" t="s">
        <v>55</v>
      </c>
      <c r="AH473">
        <v>35</v>
      </c>
      <c r="AI473">
        <v>1464</v>
      </c>
      <c r="AJ473" t="s">
        <v>49</v>
      </c>
    </row>
    <row r="474" spans="1:36" x14ac:dyDescent="0.3">
      <c r="A474">
        <v>38</v>
      </c>
      <c r="B474" t="s">
        <v>68</v>
      </c>
      <c r="C474" t="s">
        <v>47</v>
      </c>
      <c r="D474" t="s">
        <v>54</v>
      </c>
      <c r="E474" t="s">
        <v>55</v>
      </c>
      <c r="F474">
        <v>15</v>
      </c>
      <c r="G474" t="s">
        <v>55</v>
      </c>
      <c r="H474" t="s">
        <v>49</v>
      </c>
      <c r="I474" t="s">
        <v>50</v>
      </c>
      <c r="J474">
        <v>10</v>
      </c>
      <c r="K474" t="s">
        <v>73</v>
      </c>
      <c r="L474">
        <v>121</v>
      </c>
      <c r="M474">
        <v>1</v>
      </c>
      <c r="N474">
        <v>-1</v>
      </c>
      <c r="O474">
        <v>0</v>
      </c>
      <c r="P474" t="s">
        <v>52</v>
      </c>
      <c r="Q474" t="s">
        <v>49</v>
      </c>
      <c r="X474" s="7"/>
      <c r="Y474" t="s">
        <v>55</v>
      </c>
      <c r="Z474">
        <v>15</v>
      </c>
      <c r="AA474" t="s">
        <v>55</v>
      </c>
      <c r="AB474">
        <v>1927</v>
      </c>
      <c r="AC474">
        <v>50</v>
      </c>
      <c r="AD474" t="s">
        <v>49</v>
      </c>
      <c r="AE474" t="s">
        <v>49</v>
      </c>
      <c r="AF474">
        <v>15</v>
      </c>
      <c r="AG474" t="s">
        <v>55</v>
      </c>
      <c r="AH474">
        <v>1904</v>
      </c>
      <c r="AI474">
        <v>11555</v>
      </c>
      <c r="AJ474" t="s">
        <v>49</v>
      </c>
    </row>
    <row r="475" spans="1:36" x14ac:dyDescent="0.3">
      <c r="A475">
        <v>61</v>
      </c>
      <c r="B475" t="s">
        <v>69</v>
      </c>
      <c r="C475" t="s">
        <v>47</v>
      </c>
      <c r="D475" t="s">
        <v>54</v>
      </c>
      <c r="E475" t="s">
        <v>49</v>
      </c>
      <c r="F475">
        <v>4608</v>
      </c>
      <c r="G475" t="s">
        <v>49</v>
      </c>
      <c r="H475" t="s">
        <v>49</v>
      </c>
      <c r="I475" t="s">
        <v>50</v>
      </c>
      <c r="J475">
        <v>12</v>
      </c>
      <c r="K475" t="s">
        <v>81</v>
      </c>
      <c r="L475">
        <v>212</v>
      </c>
      <c r="M475">
        <v>1</v>
      </c>
      <c r="N475">
        <v>-1</v>
      </c>
      <c r="O475">
        <v>0</v>
      </c>
      <c r="P475" t="s">
        <v>52</v>
      </c>
      <c r="Q475" t="s">
        <v>55</v>
      </c>
      <c r="X475" s="7"/>
      <c r="Y475" t="s">
        <v>49</v>
      </c>
      <c r="Z475">
        <v>4608</v>
      </c>
      <c r="AA475" t="s">
        <v>55</v>
      </c>
      <c r="AB475">
        <v>671</v>
      </c>
      <c r="AC475">
        <v>768</v>
      </c>
      <c r="AD475" t="s">
        <v>49</v>
      </c>
      <c r="AE475" t="s">
        <v>49</v>
      </c>
      <c r="AF475">
        <v>4608</v>
      </c>
      <c r="AG475" t="s">
        <v>55</v>
      </c>
      <c r="AH475">
        <v>-54</v>
      </c>
      <c r="AI475">
        <v>-302</v>
      </c>
      <c r="AJ475" t="s">
        <v>49</v>
      </c>
    </row>
    <row r="476" spans="1:36" x14ac:dyDescent="0.3">
      <c r="A476">
        <v>41</v>
      </c>
      <c r="B476" t="s">
        <v>58</v>
      </c>
      <c r="C476" t="s">
        <v>47</v>
      </c>
      <c r="D476" t="s">
        <v>60</v>
      </c>
      <c r="E476" t="s">
        <v>49</v>
      </c>
      <c r="F476">
        <v>666</v>
      </c>
      <c r="G476" t="s">
        <v>55</v>
      </c>
      <c r="H476" t="s">
        <v>49</v>
      </c>
      <c r="I476" t="s">
        <v>52</v>
      </c>
      <c r="J476">
        <v>21</v>
      </c>
      <c r="K476" t="s">
        <v>56</v>
      </c>
      <c r="L476">
        <v>253</v>
      </c>
      <c r="M476">
        <v>3</v>
      </c>
      <c r="N476">
        <v>-1</v>
      </c>
      <c r="O476">
        <v>0</v>
      </c>
      <c r="P476" t="s">
        <v>52</v>
      </c>
      <c r="Q476" t="s">
        <v>49</v>
      </c>
      <c r="X476" s="7"/>
      <c r="Y476" t="s">
        <v>55</v>
      </c>
      <c r="Z476">
        <v>666</v>
      </c>
      <c r="AA476" t="s">
        <v>55</v>
      </c>
      <c r="AB476">
        <v>65</v>
      </c>
      <c r="AC476">
        <v>3025</v>
      </c>
      <c r="AD476" t="s">
        <v>49</v>
      </c>
      <c r="AE476" t="s">
        <v>49</v>
      </c>
      <c r="AF476">
        <v>666</v>
      </c>
      <c r="AG476" t="s">
        <v>55</v>
      </c>
      <c r="AH476">
        <v>232</v>
      </c>
      <c r="AI476">
        <v>2497</v>
      </c>
      <c r="AJ476" t="s">
        <v>49</v>
      </c>
    </row>
    <row r="477" spans="1:36" x14ac:dyDescent="0.3">
      <c r="A477">
        <v>57</v>
      </c>
      <c r="B477" t="s">
        <v>63</v>
      </c>
      <c r="C477" t="s">
        <v>47</v>
      </c>
      <c r="D477" t="s">
        <v>48</v>
      </c>
      <c r="E477" t="s">
        <v>49</v>
      </c>
      <c r="F477">
        <v>452</v>
      </c>
      <c r="G477" t="s">
        <v>55</v>
      </c>
      <c r="H477" t="s">
        <v>49</v>
      </c>
      <c r="I477" t="s">
        <v>52</v>
      </c>
      <c r="J477">
        <v>13</v>
      </c>
      <c r="K477" t="s">
        <v>56</v>
      </c>
      <c r="L477">
        <v>139</v>
      </c>
      <c r="M477">
        <v>4</v>
      </c>
      <c r="N477">
        <v>-1</v>
      </c>
      <c r="O477">
        <v>0</v>
      </c>
      <c r="P477" t="s">
        <v>52</v>
      </c>
      <c r="Q477" t="s">
        <v>49</v>
      </c>
      <c r="X477" s="7"/>
      <c r="Y477" t="s">
        <v>55</v>
      </c>
      <c r="Z477">
        <v>452</v>
      </c>
      <c r="AA477" t="s">
        <v>55</v>
      </c>
      <c r="AB477">
        <v>-932</v>
      </c>
      <c r="AC477">
        <v>751</v>
      </c>
      <c r="AD477" t="s">
        <v>49</v>
      </c>
      <c r="AE477" t="s">
        <v>49</v>
      </c>
      <c r="AF477">
        <v>452</v>
      </c>
      <c r="AG477" t="s">
        <v>55</v>
      </c>
      <c r="AH477">
        <v>2</v>
      </c>
      <c r="AI477">
        <v>-339</v>
      </c>
      <c r="AJ477" t="s">
        <v>49</v>
      </c>
    </row>
    <row r="478" spans="1:36" x14ac:dyDescent="0.3">
      <c r="A478">
        <v>48</v>
      </c>
      <c r="B478" t="s">
        <v>63</v>
      </c>
      <c r="C478" t="s">
        <v>47</v>
      </c>
      <c r="D478" t="s">
        <v>54</v>
      </c>
      <c r="E478" t="s">
        <v>49</v>
      </c>
      <c r="F478">
        <v>149</v>
      </c>
      <c r="G478" t="s">
        <v>55</v>
      </c>
      <c r="H478" t="s">
        <v>49</v>
      </c>
      <c r="I478" t="s">
        <v>52</v>
      </c>
      <c r="J478">
        <v>9</v>
      </c>
      <c r="K478" t="s">
        <v>56</v>
      </c>
      <c r="L478">
        <v>71</v>
      </c>
      <c r="M478">
        <v>1</v>
      </c>
      <c r="N478">
        <v>-1</v>
      </c>
      <c r="O478">
        <v>0</v>
      </c>
      <c r="P478" t="s">
        <v>52</v>
      </c>
      <c r="Q478" t="s">
        <v>49</v>
      </c>
      <c r="X478" s="7"/>
      <c r="Y478" t="s">
        <v>55</v>
      </c>
      <c r="Z478">
        <v>149</v>
      </c>
      <c r="AA478" t="s">
        <v>55</v>
      </c>
      <c r="AB478">
        <v>4366</v>
      </c>
      <c r="AC478">
        <v>416</v>
      </c>
      <c r="AD478" t="s">
        <v>49</v>
      </c>
      <c r="AE478" t="s">
        <v>49</v>
      </c>
      <c r="AF478">
        <v>149</v>
      </c>
      <c r="AG478" t="s">
        <v>55</v>
      </c>
      <c r="AH478">
        <v>306</v>
      </c>
      <c r="AI478">
        <v>211</v>
      </c>
      <c r="AJ478" t="s">
        <v>49</v>
      </c>
    </row>
    <row r="479" spans="1:36" x14ac:dyDescent="0.3">
      <c r="A479">
        <v>77</v>
      </c>
      <c r="B479" t="s">
        <v>77</v>
      </c>
      <c r="C479" t="s">
        <v>47</v>
      </c>
      <c r="D479" t="s">
        <v>60</v>
      </c>
      <c r="E479" t="s">
        <v>49</v>
      </c>
      <c r="F479">
        <v>7802</v>
      </c>
      <c r="G479" t="s">
        <v>49</v>
      </c>
      <c r="H479" t="s">
        <v>49</v>
      </c>
      <c r="I479" t="s">
        <v>78</v>
      </c>
      <c r="J479">
        <v>4</v>
      </c>
      <c r="K479" t="s">
        <v>56</v>
      </c>
      <c r="L479">
        <v>421</v>
      </c>
      <c r="M479">
        <v>1</v>
      </c>
      <c r="N479">
        <v>92</v>
      </c>
      <c r="O479">
        <v>2</v>
      </c>
      <c r="P479" t="s">
        <v>79</v>
      </c>
      <c r="Q479" t="s">
        <v>55</v>
      </c>
      <c r="X479" s="7"/>
      <c r="Y479" t="s">
        <v>49</v>
      </c>
      <c r="Z479">
        <v>7802</v>
      </c>
      <c r="AA479" t="s">
        <v>55</v>
      </c>
      <c r="AB479">
        <v>0</v>
      </c>
      <c r="AC479">
        <v>14</v>
      </c>
      <c r="AD479" t="s">
        <v>49</v>
      </c>
      <c r="AE479" t="s">
        <v>49</v>
      </c>
      <c r="AF479">
        <v>7802</v>
      </c>
      <c r="AG479" t="s">
        <v>55</v>
      </c>
      <c r="AH479">
        <v>-31</v>
      </c>
      <c r="AI479">
        <v>3611</v>
      </c>
      <c r="AJ479" t="s">
        <v>49</v>
      </c>
    </row>
    <row r="480" spans="1:36" x14ac:dyDescent="0.3">
      <c r="A480">
        <v>35</v>
      </c>
      <c r="B480" t="s">
        <v>53</v>
      </c>
      <c r="C480" t="s">
        <v>47</v>
      </c>
      <c r="D480" t="s">
        <v>54</v>
      </c>
      <c r="E480" t="s">
        <v>49</v>
      </c>
      <c r="F480">
        <v>1453</v>
      </c>
      <c r="G480" t="s">
        <v>55</v>
      </c>
      <c r="H480" t="s">
        <v>49</v>
      </c>
      <c r="I480" t="s">
        <v>52</v>
      </c>
      <c r="J480">
        <v>28</v>
      </c>
      <c r="K480" t="s">
        <v>56</v>
      </c>
      <c r="L480">
        <v>199</v>
      </c>
      <c r="M480">
        <v>1</v>
      </c>
      <c r="N480">
        <v>-1</v>
      </c>
      <c r="O480">
        <v>0</v>
      </c>
      <c r="P480" t="s">
        <v>52</v>
      </c>
      <c r="Q480" t="s">
        <v>49</v>
      </c>
      <c r="X480" s="7"/>
      <c r="Y480" t="s">
        <v>55</v>
      </c>
      <c r="Z480">
        <v>1453</v>
      </c>
      <c r="AA480" t="s">
        <v>55</v>
      </c>
      <c r="AB480">
        <v>4900</v>
      </c>
      <c r="AC480">
        <v>0</v>
      </c>
      <c r="AD480" t="s">
        <v>49</v>
      </c>
      <c r="AE480" t="s">
        <v>49</v>
      </c>
      <c r="AF480">
        <v>1453</v>
      </c>
      <c r="AG480" t="s">
        <v>55</v>
      </c>
      <c r="AH480">
        <v>2366</v>
      </c>
      <c r="AI480">
        <v>0</v>
      </c>
      <c r="AJ480" t="s">
        <v>49</v>
      </c>
    </row>
    <row r="481" spans="1:36" x14ac:dyDescent="0.3">
      <c r="A481">
        <v>54</v>
      </c>
      <c r="B481" t="s">
        <v>63</v>
      </c>
      <c r="C481" t="s">
        <v>47</v>
      </c>
      <c r="D481" t="s">
        <v>54</v>
      </c>
      <c r="E481" t="s">
        <v>49</v>
      </c>
      <c r="F481">
        <v>1480</v>
      </c>
      <c r="G481" t="s">
        <v>55</v>
      </c>
      <c r="H481" t="s">
        <v>49</v>
      </c>
      <c r="I481" t="s">
        <v>52</v>
      </c>
      <c r="J481">
        <v>14</v>
      </c>
      <c r="K481" t="s">
        <v>56</v>
      </c>
      <c r="L481">
        <v>108</v>
      </c>
      <c r="M481">
        <v>1</v>
      </c>
      <c r="N481">
        <v>-1</v>
      </c>
      <c r="O481">
        <v>0</v>
      </c>
      <c r="P481" t="s">
        <v>52</v>
      </c>
      <c r="Q481" t="s">
        <v>49</v>
      </c>
      <c r="X481" s="7"/>
      <c r="Y481" t="s">
        <v>55</v>
      </c>
      <c r="Z481">
        <v>1480</v>
      </c>
      <c r="AA481" t="s">
        <v>55</v>
      </c>
      <c r="AB481">
        <v>-105</v>
      </c>
      <c r="AC481">
        <v>1012</v>
      </c>
      <c r="AD481" t="s">
        <v>49</v>
      </c>
      <c r="AE481" t="s">
        <v>49</v>
      </c>
      <c r="AF481">
        <v>1480</v>
      </c>
      <c r="AG481" t="s">
        <v>55</v>
      </c>
      <c r="AH481">
        <v>475</v>
      </c>
      <c r="AI481">
        <v>459</v>
      </c>
      <c r="AJ481" t="s">
        <v>49</v>
      </c>
    </row>
    <row r="482" spans="1:36" x14ac:dyDescent="0.3">
      <c r="A482">
        <v>37</v>
      </c>
      <c r="B482" t="s">
        <v>58</v>
      </c>
      <c r="C482" t="s">
        <v>59</v>
      </c>
      <c r="D482" t="s">
        <v>52</v>
      </c>
      <c r="E482" t="s">
        <v>49</v>
      </c>
      <c r="F482">
        <v>715</v>
      </c>
      <c r="G482" t="s">
        <v>55</v>
      </c>
      <c r="H482" t="s">
        <v>49</v>
      </c>
      <c r="I482" t="s">
        <v>52</v>
      </c>
      <c r="J482">
        <v>20</v>
      </c>
      <c r="K482" t="s">
        <v>56</v>
      </c>
      <c r="L482">
        <v>247</v>
      </c>
      <c r="M482">
        <v>2</v>
      </c>
      <c r="N482">
        <v>-1</v>
      </c>
      <c r="O482">
        <v>0</v>
      </c>
      <c r="P482" t="s">
        <v>52</v>
      </c>
      <c r="Q482" t="s">
        <v>49</v>
      </c>
      <c r="X482" s="7"/>
      <c r="Y482" t="s">
        <v>55</v>
      </c>
      <c r="Z482">
        <v>715</v>
      </c>
      <c r="AA482" t="s">
        <v>55</v>
      </c>
      <c r="AB482">
        <v>-1680</v>
      </c>
      <c r="AC482">
        <v>300</v>
      </c>
      <c r="AD482" t="s">
        <v>49</v>
      </c>
      <c r="AE482" t="s">
        <v>49</v>
      </c>
      <c r="AF482">
        <v>715</v>
      </c>
      <c r="AG482" t="s">
        <v>55</v>
      </c>
      <c r="AH482">
        <v>128</v>
      </c>
      <c r="AI482">
        <v>242</v>
      </c>
      <c r="AJ482" t="s">
        <v>49</v>
      </c>
    </row>
    <row r="483" spans="1:36" x14ac:dyDescent="0.3">
      <c r="A483">
        <v>56</v>
      </c>
      <c r="B483" t="s">
        <v>58</v>
      </c>
      <c r="C483" t="s">
        <v>59</v>
      </c>
      <c r="D483" t="s">
        <v>54</v>
      </c>
      <c r="E483" t="s">
        <v>49</v>
      </c>
      <c r="F483">
        <v>237</v>
      </c>
      <c r="G483" t="s">
        <v>55</v>
      </c>
      <c r="H483" t="s">
        <v>49</v>
      </c>
      <c r="I483" t="s">
        <v>78</v>
      </c>
      <c r="J483">
        <v>9</v>
      </c>
      <c r="K483" t="s">
        <v>73</v>
      </c>
      <c r="L483">
        <v>236</v>
      </c>
      <c r="M483">
        <v>4</v>
      </c>
      <c r="N483">
        <v>-1</v>
      </c>
      <c r="O483">
        <v>0</v>
      </c>
      <c r="P483" t="s">
        <v>52</v>
      </c>
      <c r="Q483" t="s">
        <v>49</v>
      </c>
      <c r="X483" s="7"/>
      <c r="Y483" t="s">
        <v>55</v>
      </c>
      <c r="Z483">
        <v>237</v>
      </c>
      <c r="AA483" t="s">
        <v>55</v>
      </c>
      <c r="AB483">
        <v>144</v>
      </c>
      <c r="AC483">
        <v>2096</v>
      </c>
      <c r="AD483" t="s">
        <v>49</v>
      </c>
      <c r="AE483" t="s">
        <v>49</v>
      </c>
      <c r="AF483">
        <v>237</v>
      </c>
      <c r="AG483" t="s">
        <v>55</v>
      </c>
      <c r="AH483">
        <v>427</v>
      </c>
      <c r="AI483">
        <v>1138</v>
      </c>
      <c r="AJ483" t="s">
        <v>49</v>
      </c>
    </row>
    <row r="484" spans="1:36" x14ac:dyDescent="0.3">
      <c r="A484">
        <v>40</v>
      </c>
      <c r="B484" t="s">
        <v>67</v>
      </c>
      <c r="C484" t="s">
        <v>47</v>
      </c>
      <c r="D484" t="s">
        <v>54</v>
      </c>
      <c r="E484" t="s">
        <v>49</v>
      </c>
      <c r="F484">
        <v>694</v>
      </c>
      <c r="G484" t="s">
        <v>55</v>
      </c>
      <c r="H484" t="s">
        <v>49</v>
      </c>
      <c r="I484" t="s">
        <v>50</v>
      </c>
      <c r="J484">
        <v>4</v>
      </c>
      <c r="K484" t="s">
        <v>64</v>
      </c>
      <c r="L484">
        <v>97</v>
      </c>
      <c r="M484">
        <v>4</v>
      </c>
      <c r="N484">
        <v>196</v>
      </c>
      <c r="O484">
        <v>5</v>
      </c>
      <c r="P484" t="s">
        <v>57</v>
      </c>
      <c r="Q484" t="s">
        <v>49</v>
      </c>
      <c r="X484" s="7"/>
      <c r="Y484" t="s">
        <v>55</v>
      </c>
      <c r="Z484">
        <v>694</v>
      </c>
      <c r="AA484" t="s">
        <v>55</v>
      </c>
      <c r="AB484">
        <v>4</v>
      </c>
      <c r="AC484">
        <v>0</v>
      </c>
      <c r="AD484" t="s">
        <v>49</v>
      </c>
      <c r="AE484" t="s">
        <v>49</v>
      </c>
      <c r="AF484">
        <v>694</v>
      </c>
      <c r="AG484" t="s">
        <v>55</v>
      </c>
      <c r="AH484">
        <v>71</v>
      </c>
      <c r="AI484">
        <v>1319</v>
      </c>
      <c r="AJ484" t="s">
        <v>49</v>
      </c>
    </row>
    <row r="485" spans="1:36" x14ac:dyDescent="0.3">
      <c r="A485">
        <v>40</v>
      </c>
      <c r="B485" t="s">
        <v>58</v>
      </c>
      <c r="C485" t="s">
        <v>47</v>
      </c>
      <c r="D485" t="s">
        <v>60</v>
      </c>
      <c r="E485" t="s">
        <v>49</v>
      </c>
      <c r="F485">
        <v>0</v>
      </c>
      <c r="G485" t="s">
        <v>49</v>
      </c>
      <c r="H485" t="s">
        <v>49</v>
      </c>
      <c r="I485" t="s">
        <v>50</v>
      </c>
      <c r="J485">
        <v>14</v>
      </c>
      <c r="K485" t="s">
        <v>73</v>
      </c>
      <c r="L485">
        <v>109</v>
      </c>
      <c r="M485">
        <v>8</v>
      </c>
      <c r="N485">
        <v>-1</v>
      </c>
      <c r="O485">
        <v>0</v>
      </c>
      <c r="P485" t="s">
        <v>52</v>
      </c>
      <c r="Q485" t="s">
        <v>49</v>
      </c>
      <c r="X485" s="7"/>
      <c r="Y485" t="s">
        <v>49</v>
      </c>
      <c r="Z485">
        <v>0</v>
      </c>
      <c r="AA485" t="s">
        <v>55</v>
      </c>
      <c r="AB485">
        <v>1020</v>
      </c>
      <c r="AC485">
        <v>1831</v>
      </c>
      <c r="AD485" t="s">
        <v>49</v>
      </c>
      <c r="AE485" t="s">
        <v>49</v>
      </c>
      <c r="AF485">
        <v>0</v>
      </c>
      <c r="AG485" t="s">
        <v>55</v>
      </c>
      <c r="AH485">
        <v>313</v>
      </c>
      <c r="AI485">
        <v>1</v>
      </c>
      <c r="AJ485" t="s">
        <v>49</v>
      </c>
    </row>
    <row r="486" spans="1:36" x14ac:dyDescent="0.3">
      <c r="A486">
        <v>54</v>
      </c>
      <c r="B486" t="s">
        <v>58</v>
      </c>
      <c r="C486" t="s">
        <v>47</v>
      </c>
      <c r="D486" t="s">
        <v>60</v>
      </c>
      <c r="E486" t="s">
        <v>49</v>
      </c>
      <c r="F486">
        <v>55</v>
      </c>
      <c r="G486" t="s">
        <v>55</v>
      </c>
      <c r="H486" t="s">
        <v>49</v>
      </c>
      <c r="I486" t="s">
        <v>50</v>
      </c>
      <c r="J486">
        <v>2</v>
      </c>
      <c r="K486" t="s">
        <v>62</v>
      </c>
      <c r="L486">
        <v>112</v>
      </c>
      <c r="M486">
        <v>2</v>
      </c>
      <c r="N486">
        <v>-1</v>
      </c>
      <c r="O486">
        <v>0</v>
      </c>
      <c r="P486" t="s">
        <v>52</v>
      </c>
      <c r="Q486" t="s">
        <v>49</v>
      </c>
      <c r="X486" s="7"/>
      <c r="Y486" t="s">
        <v>55</v>
      </c>
      <c r="Z486">
        <v>55</v>
      </c>
      <c r="AA486" t="s">
        <v>55</v>
      </c>
      <c r="AB486">
        <v>489</v>
      </c>
      <c r="AC486">
        <v>1665</v>
      </c>
      <c r="AD486" t="s">
        <v>49</v>
      </c>
      <c r="AE486" t="s">
        <v>49</v>
      </c>
      <c r="AF486">
        <v>55</v>
      </c>
      <c r="AG486" t="s">
        <v>55</v>
      </c>
      <c r="AH486">
        <v>61</v>
      </c>
      <c r="AI486">
        <v>67</v>
      </c>
      <c r="AJ486" t="s">
        <v>49</v>
      </c>
    </row>
    <row r="487" spans="1:36" x14ac:dyDescent="0.3">
      <c r="A487">
        <v>55</v>
      </c>
      <c r="B487" t="s">
        <v>76</v>
      </c>
      <c r="C487" t="s">
        <v>47</v>
      </c>
      <c r="D487" t="s">
        <v>48</v>
      </c>
      <c r="E487" t="s">
        <v>49</v>
      </c>
      <c r="F487">
        <v>136</v>
      </c>
      <c r="G487" t="s">
        <v>55</v>
      </c>
      <c r="H487" t="s">
        <v>49</v>
      </c>
      <c r="I487" t="s">
        <v>52</v>
      </c>
      <c r="J487">
        <v>19</v>
      </c>
      <c r="K487" t="s">
        <v>62</v>
      </c>
      <c r="L487">
        <v>15</v>
      </c>
      <c r="M487">
        <v>10</v>
      </c>
      <c r="N487">
        <v>-1</v>
      </c>
      <c r="O487">
        <v>0</v>
      </c>
      <c r="P487" t="s">
        <v>52</v>
      </c>
      <c r="Q487" t="s">
        <v>49</v>
      </c>
      <c r="X487" s="7"/>
      <c r="Y487" t="s">
        <v>55</v>
      </c>
      <c r="Z487">
        <v>136</v>
      </c>
      <c r="AA487" t="s">
        <v>55</v>
      </c>
      <c r="AB487">
        <v>8167</v>
      </c>
      <c r="AC487">
        <v>2885</v>
      </c>
      <c r="AD487" t="s">
        <v>49</v>
      </c>
      <c r="AE487" t="s">
        <v>49</v>
      </c>
      <c r="AF487">
        <v>136</v>
      </c>
      <c r="AG487" t="s">
        <v>55</v>
      </c>
      <c r="AH487">
        <v>0</v>
      </c>
      <c r="AI487">
        <v>937</v>
      </c>
      <c r="AJ487" t="s">
        <v>49</v>
      </c>
    </row>
    <row r="488" spans="1:36" x14ac:dyDescent="0.3">
      <c r="A488">
        <v>55</v>
      </c>
      <c r="B488" t="s">
        <v>53</v>
      </c>
      <c r="C488" t="s">
        <v>74</v>
      </c>
      <c r="D488" t="s">
        <v>54</v>
      </c>
      <c r="E488" t="s">
        <v>55</v>
      </c>
      <c r="F488">
        <v>-404</v>
      </c>
      <c r="G488" t="s">
        <v>55</v>
      </c>
      <c r="H488" t="s">
        <v>49</v>
      </c>
      <c r="I488" t="s">
        <v>50</v>
      </c>
      <c r="J488">
        <v>22</v>
      </c>
      <c r="K488" t="s">
        <v>73</v>
      </c>
      <c r="L488">
        <v>502</v>
      </c>
      <c r="M488">
        <v>3</v>
      </c>
      <c r="N488">
        <v>-1</v>
      </c>
      <c r="O488">
        <v>0</v>
      </c>
      <c r="P488" t="s">
        <v>52</v>
      </c>
      <c r="Q488" t="s">
        <v>49</v>
      </c>
      <c r="X488" s="7"/>
      <c r="Y488" t="s">
        <v>55</v>
      </c>
      <c r="Z488">
        <v>-404</v>
      </c>
      <c r="AA488" t="s">
        <v>55</v>
      </c>
      <c r="AB488">
        <v>636</v>
      </c>
      <c r="AC488">
        <v>137</v>
      </c>
      <c r="AD488" t="s">
        <v>49</v>
      </c>
      <c r="AE488" t="s">
        <v>49</v>
      </c>
      <c r="AF488">
        <v>-404</v>
      </c>
      <c r="AG488" t="s">
        <v>55</v>
      </c>
      <c r="AH488">
        <v>232</v>
      </c>
      <c r="AI488">
        <v>-558</v>
      </c>
      <c r="AJ488" t="s">
        <v>49</v>
      </c>
    </row>
    <row r="489" spans="1:36" x14ac:dyDescent="0.3">
      <c r="A489">
        <v>52</v>
      </c>
      <c r="B489" t="s">
        <v>63</v>
      </c>
      <c r="C489" t="s">
        <v>47</v>
      </c>
      <c r="D489" t="s">
        <v>48</v>
      </c>
      <c r="E489" t="s">
        <v>49</v>
      </c>
      <c r="F489">
        <v>779</v>
      </c>
      <c r="G489" t="s">
        <v>55</v>
      </c>
      <c r="H489" t="s">
        <v>49</v>
      </c>
      <c r="I489" t="s">
        <v>52</v>
      </c>
      <c r="J489">
        <v>16</v>
      </c>
      <c r="K489" t="s">
        <v>56</v>
      </c>
      <c r="L489">
        <v>30</v>
      </c>
      <c r="M489">
        <v>3</v>
      </c>
      <c r="N489">
        <v>-1</v>
      </c>
      <c r="O489">
        <v>0</v>
      </c>
      <c r="P489" t="s">
        <v>52</v>
      </c>
      <c r="Q489" t="s">
        <v>49</v>
      </c>
      <c r="X489" s="6"/>
      <c r="Y489" t="s">
        <v>55</v>
      </c>
      <c r="Z489">
        <v>779</v>
      </c>
      <c r="AA489" t="s">
        <v>55</v>
      </c>
      <c r="AB489">
        <v>141</v>
      </c>
      <c r="AC489">
        <v>146</v>
      </c>
      <c r="AD489" t="s">
        <v>49</v>
      </c>
      <c r="AE489" t="s">
        <v>49</v>
      </c>
      <c r="AF489">
        <v>779</v>
      </c>
      <c r="AG489" t="s">
        <v>55</v>
      </c>
      <c r="AH489">
        <v>405</v>
      </c>
      <c r="AI489">
        <v>171</v>
      </c>
      <c r="AJ489" t="s">
        <v>49</v>
      </c>
    </row>
    <row r="490" spans="1:36" x14ac:dyDescent="0.3">
      <c r="A490">
        <v>55</v>
      </c>
      <c r="B490" t="s">
        <v>63</v>
      </c>
      <c r="C490" t="s">
        <v>59</v>
      </c>
      <c r="D490" t="s">
        <v>48</v>
      </c>
      <c r="E490" t="s">
        <v>49</v>
      </c>
      <c r="F490">
        <v>1187</v>
      </c>
      <c r="G490" t="s">
        <v>55</v>
      </c>
      <c r="H490" t="s">
        <v>49</v>
      </c>
      <c r="I490" t="s">
        <v>52</v>
      </c>
      <c r="J490">
        <v>2</v>
      </c>
      <c r="K490" t="s">
        <v>62</v>
      </c>
      <c r="L490">
        <v>193</v>
      </c>
      <c r="M490">
        <v>2</v>
      </c>
      <c r="N490">
        <v>-1</v>
      </c>
      <c r="O490">
        <v>0</v>
      </c>
      <c r="P490" t="s">
        <v>52</v>
      </c>
      <c r="Q490" t="s">
        <v>49</v>
      </c>
      <c r="X490" s="7"/>
      <c r="Y490" t="s">
        <v>55</v>
      </c>
      <c r="Z490">
        <v>1187</v>
      </c>
      <c r="AA490" t="s">
        <v>55</v>
      </c>
      <c r="AB490">
        <v>150</v>
      </c>
      <c r="AC490">
        <v>1</v>
      </c>
      <c r="AD490" t="s">
        <v>49</v>
      </c>
      <c r="AE490" t="s">
        <v>49</v>
      </c>
      <c r="AF490">
        <v>1187</v>
      </c>
      <c r="AG490" t="s">
        <v>55</v>
      </c>
      <c r="AH490">
        <v>966</v>
      </c>
      <c r="AI490">
        <v>227</v>
      </c>
      <c r="AJ490" t="s">
        <v>49</v>
      </c>
    </row>
    <row r="491" spans="1:36" x14ac:dyDescent="0.3">
      <c r="A491">
        <v>33</v>
      </c>
      <c r="B491" t="s">
        <v>58</v>
      </c>
      <c r="C491" t="s">
        <v>47</v>
      </c>
      <c r="D491" t="s">
        <v>60</v>
      </c>
      <c r="E491" t="s">
        <v>49</v>
      </c>
      <c r="F491">
        <v>641</v>
      </c>
      <c r="G491" t="s">
        <v>55</v>
      </c>
      <c r="H491" t="s">
        <v>49</v>
      </c>
      <c r="I491" t="s">
        <v>50</v>
      </c>
      <c r="J491">
        <v>13</v>
      </c>
      <c r="K491" t="s">
        <v>70</v>
      </c>
      <c r="L491">
        <v>347</v>
      </c>
      <c r="M491">
        <v>2</v>
      </c>
      <c r="N491">
        <v>-1</v>
      </c>
      <c r="O491">
        <v>0</v>
      </c>
      <c r="P491" t="s">
        <v>52</v>
      </c>
      <c r="Q491" t="s">
        <v>49</v>
      </c>
      <c r="X491" s="7"/>
      <c r="Y491" t="s">
        <v>55</v>
      </c>
      <c r="Z491">
        <v>641</v>
      </c>
      <c r="AA491" t="s">
        <v>55</v>
      </c>
      <c r="AB491">
        <v>716</v>
      </c>
      <c r="AC491">
        <v>-10</v>
      </c>
      <c r="AD491" t="s">
        <v>49</v>
      </c>
      <c r="AE491" t="s">
        <v>49</v>
      </c>
      <c r="AF491">
        <v>641</v>
      </c>
      <c r="AG491" t="s">
        <v>55</v>
      </c>
      <c r="AH491">
        <v>195</v>
      </c>
      <c r="AI491">
        <v>-53</v>
      </c>
      <c r="AJ491" t="s">
        <v>49</v>
      </c>
    </row>
    <row r="492" spans="1:36" x14ac:dyDescent="0.3">
      <c r="A492">
        <v>52</v>
      </c>
      <c r="B492" t="s">
        <v>63</v>
      </c>
      <c r="C492" t="s">
        <v>47</v>
      </c>
      <c r="D492" t="s">
        <v>52</v>
      </c>
      <c r="E492" t="s">
        <v>49</v>
      </c>
      <c r="F492">
        <v>826</v>
      </c>
      <c r="G492" t="s">
        <v>55</v>
      </c>
      <c r="H492" t="s">
        <v>49</v>
      </c>
      <c r="I492" t="s">
        <v>52</v>
      </c>
      <c r="J492">
        <v>15</v>
      </c>
      <c r="K492" t="s">
        <v>56</v>
      </c>
      <c r="L492">
        <v>468</v>
      </c>
      <c r="M492">
        <v>2</v>
      </c>
      <c r="N492">
        <v>-1</v>
      </c>
      <c r="O492">
        <v>0</v>
      </c>
      <c r="P492" t="s">
        <v>52</v>
      </c>
      <c r="Q492" t="s">
        <v>49</v>
      </c>
      <c r="X492" s="7"/>
      <c r="Y492" t="s">
        <v>55</v>
      </c>
      <c r="Z492">
        <v>826</v>
      </c>
      <c r="AA492" t="s">
        <v>55</v>
      </c>
      <c r="AB492">
        <v>15030</v>
      </c>
      <c r="AC492">
        <v>480</v>
      </c>
      <c r="AD492" t="s">
        <v>49</v>
      </c>
      <c r="AE492" t="s">
        <v>49</v>
      </c>
      <c r="AF492">
        <v>826</v>
      </c>
      <c r="AG492" t="s">
        <v>55</v>
      </c>
      <c r="AH492">
        <v>3068</v>
      </c>
      <c r="AI492">
        <v>192</v>
      </c>
      <c r="AJ492" t="s">
        <v>49</v>
      </c>
    </row>
    <row r="493" spans="1:36" x14ac:dyDescent="0.3">
      <c r="A493">
        <v>33</v>
      </c>
      <c r="B493" t="s">
        <v>53</v>
      </c>
      <c r="C493" t="s">
        <v>74</v>
      </c>
      <c r="D493" t="s">
        <v>54</v>
      </c>
      <c r="E493" t="s">
        <v>49</v>
      </c>
      <c r="F493">
        <v>991</v>
      </c>
      <c r="G493" t="s">
        <v>55</v>
      </c>
      <c r="H493" t="s">
        <v>49</v>
      </c>
      <c r="I493" t="s">
        <v>52</v>
      </c>
      <c r="J493">
        <v>27</v>
      </c>
      <c r="K493" t="s">
        <v>56</v>
      </c>
      <c r="L493">
        <v>148</v>
      </c>
      <c r="M493">
        <v>1</v>
      </c>
      <c r="N493">
        <v>-1</v>
      </c>
      <c r="O493">
        <v>0</v>
      </c>
      <c r="P493" t="s">
        <v>52</v>
      </c>
      <c r="Q493" t="s">
        <v>49</v>
      </c>
      <c r="X493" s="3"/>
      <c r="Y493" t="s">
        <v>55</v>
      </c>
      <c r="Z493">
        <v>991</v>
      </c>
      <c r="AA493" t="s">
        <v>55</v>
      </c>
      <c r="AB493">
        <v>183</v>
      </c>
      <c r="AC493">
        <v>3897</v>
      </c>
      <c r="AD493" t="s">
        <v>49</v>
      </c>
      <c r="AE493" t="s">
        <v>49</v>
      </c>
      <c r="AF493">
        <v>991</v>
      </c>
      <c r="AG493" t="s">
        <v>55</v>
      </c>
      <c r="AH493">
        <v>1147</v>
      </c>
      <c r="AI493">
        <v>38</v>
      </c>
      <c r="AJ493" t="s">
        <v>49</v>
      </c>
    </row>
    <row r="494" spans="1:36" x14ac:dyDescent="0.3">
      <c r="A494">
        <v>53</v>
      </c>
      <c r="B494" t="s">
        <v>69</v>
      </c>
      <c r="C494" t="s">
        <v>47</v>
      </c>
      <c r="D494" t="s">
        <v>54</v>
      </c>
      <c r="E494" t="s">
        <v>49</v>
      </c>
      <c r="F494">
        <v>1796</v>
      </c>
      <c r="G494" t="s">
        <v>49</v>
      </c>
      <c r="H494" t="s">
        <v>49</v>
      </c>
      <c r="I494" t="s">
        <v>78</v>
      </c>
      <c r="J494">
        <v>16</v>
      </c>
      <c r="K494" t="s">
        <v>81</v>
      </c>
      <c r="L494">
        <v>295</v>
      </c>
      <c r="M494">
        <v>1</v>
      </c>
      <c r="N494">
        <v>91</v>
      </c>
      <c r="O494">
        <v>2</v>
      </c>
      <c r="P494" t="s">
        <v>79</v>
      </c>
      <c r="Q494" t="s">
        <v>55</v>
      </c>
      <c r="X494" s="4"/>
      <c r="Y494" t="s">
        <v>49</v>
      </c>
      <c r="Z494">
        <v>1796</v>
      </c>
      <c r="AA494" t="s">
        <v>55</v>
      </c>
      <c r="AB494">
        <v>102</v>
      </c>
      <c r="AC494">
        <v>487</v>
      </c>
      <c r="AD494" t="s">
        <v>49</v>
      </c>
      <c r="AE494" t="s">
        <v>49</v>
      </c>
      <c r="AF494">
        <v>1796</v>
      </c>
      <c r="AG494" t="s">
        <v>55</v>
      </c>
      <c r="AH494">
        <v>806</v>
      </c>
      <c r="AI494">
        <v>518</v>
      </c>
      <c r="AJ494" t="s">
        <v>49</v>
      </c>
    </row>
    <row r="495" spans="1:36" x14ac:dyDescent="0.3">
      <c r="A495">
        <v>46</v>
      </c>
      <c r="B495" t="s">
        <v>69</v>
      </c>
      <c r="C495" t="s">
        <v>47</v>
      </c>
      <c r="D495" t="s">
        <v>54</v>
      </c>
      <c r="E495" t="s">
        <v>49</v>
      </c>
      <c r="F495">
        <v>22</v>
      </c>
      <c r="G495" t="s">
        <v>49</v>
      </c>
      <c r="H495" t="s">
        <v>49</v>
      </c>
      <c r="I495" t="s">
        <v>50</v>
      </c>
      <c r="J495">
        <v>26</v>
      </c>
      <c r="K495" t="s">
        <v>70</v>
      </c>
      <c r="L495">
        <v>388</v>
      </c>
      <c r="M495">
        <v>6</v>
      </c>
      <c r="N495">
        <v>-1</v>
      </c>
      <c r="O495">
        <v>0</v>
      </c>
      <c r="P495" t="s">
        <v>52</v>
      </c>
      <c r="Q495" t="s">
        <v>55</v>
      </c>
      <c r="X495" s="5"/>
      <c r="Y495" t="s">
        <v>49</v>
      </c>
      <c r="Z495">
        <v>22</v>
      </c>
      <c r="AA495" t="s">
        <v>55</v>
      </c>
      <c r="AB495">
        <v>94</v>
      </c>
      <c r="AC495">
        <v>4820</v>
      </c>
      <c r="AD495" t="s">
        <v>49</v>
      </c>
      <c r="AE495" t="s">
        <v>49</v>
      </c>
      <c r="AF495">
        <v>22</v>
      </c>
      <c r="AG495" t="s">
        <v>55</v>
      </c>
      <c r="AH495">
        <v>285</v>
      </c>
      <c r="AI495">
        <v>-256</v>
      </c>
      <c r="AJ495" t="s">
        <v>49</v>
      </c>
    </row>
    <row r="496" spans="1:36" x14ac:dyDescent="0.3">
      <c r="A496">
        <v>44</v>
      </c>
      <c r="B496" t="s">
        <v>67</v>
      </c>
      <c r="C496" t="s">
        <v>59</v>
      </c>
      <c r="D496" t="s">
        <v>54</v>
      </c>
      <c r="E496" t="s">
        <v>49</v>
      </c>
      <c r="F496">
        <v>244</v>
      </c>
      <c r="G496" t="s">
        <v>55</v>
      </c>
      <c r="H496" t="s">
        <v>49</v>
      </c>
      <c r="I496" t="s">
        <v>50</v>
      </c>
      <c r="J496">
        <v>12</v>
      </c>
      <c r="K496" t="s">
        <v>70</v>
      </c>
      <c r="L496">
        <v>1735</v>
      </c>
      <c r="M496">
        <v>4</v>
      </c>
      <c r="N496">
        <v>-1</v>
      </c>
      <c r="O496">
        <v>0</v>
      </c>
      <c r="P496" t="s">
        <v>52</v>
      </c>
      <c r="Q496" t="s">
        <v>55</v>
      </c>
      <c r="X496" s="6"/>
      <c r="Y496" t="s">
        <v>55</v>
      </c>
      <c r="Z496">
        <v>244</v>
      </c>
      <c r="AA496" t="s">
        <v>55</v>
      </c>
      <c r="AB496">
        <v>58</v>
      </c>
      <c r="AC496">
        <v>725</v>
      </c>
      <c r="AD496" t="s">
        <v>49</v>
      </c>
      <c r="AE496" t="s">
        <v>49</v>
      </c>
      <c r="AF496">
        <v>244</v>
      </c>
      <c r="AG496" t="s">
        <v>55</v>
      </c>
      <c r="AH496">
        <v>786</v>
      </c>
      <c r="AI496">
        <v>334</v>
      </c>
      <c r="AJ496" t="s">
        <v>49</v>
      </c>
    </row>
    <row r="497" spans="1:36" x14ac:dyDescent="0.3">
      <c r="A497">
        <v>48</v>
      </c>
      <c r="B497" t="s">
        <v>58</v>
      </c>
      <c r="C497" t="s">
        <v>74</v>
      </c>
      <c r="D497" t="s">
        <v>60</v>
      </c>
      <c r="E497" t="s">
        <v>49</v>
      </c>
      <c r="F497">
        <v>1328</v>
      </c>
      <c r="G497" t="s">
        <v>55</v>
      </c>
      <c r="H497" t="s">
        <v>49</v>
      </c>
      <c r="I497" t="s">
        <v>52</v>
      </c>
      <c r="J497">
        <v>6</v>
      </c>
      <c r="K497" t="s">
        <v>56</v>
      </c>
      <c r="L497">
        <v>339</v>
      </c>
      <c r="M497">
        <v>1</v>
      </c>
      <c r="N497">
        <v>-1</v>
      </c>
      <c r="O497">
        <v>0</v>
      </c>
      <c r="P497" t="s">
        <v>52</v>
      </c>
      <c r="Q497" t="s">
        <v>49</v>
      </c>
      <c r="X497" s="7"/>
      <c r="Y497" t="s">
        <v>55</v>
      </c>
      <c r="Z497">
        <v>1328</v>
      </c>
      <c r="AA497" t="s">
        <v>55</v>
      </c>
      <c r="AB497">
        <v>65</v>
      </c>
      <c r="AC497">
        <v>5403</v>
      </c>
      <c r="AD497" t="s">
        <v>49</v>
      </c>
      <c r="AE497" t="s">
        <v>49</v>
      </c>
      <c r="AF497">
        <v>1328</v>
      </c>
      <c r="AG497" t="s">
        <v>55</v>
      </c>
      <c r="AH497">
        <v>132</v>
      </c>
      <c r="AI497">
        <v>660</v>
      </c>
      <c r="AJ497" t="s">
        <v>49</v>
      </c>
    </row>
    <row r="498" spans="1:36" x14ac:dyDescent="0.3">
      <c r="A498">
        <v>50</v>
      </c>
      <c r="B498" t="s">
        <v>76</v>
      </c>
      <c r="C498" t="s">
        <v>47</v>
      </c>
      <c r="D498" t="s">
        <v>54</v>
      </c>
      <c r="E498" t="s">
        <v>49</v>
      </c>
      <c r="F498">
        <v>7317</v>
      </c>
      <c r="G498" t="s">
        <v>55</v>
      </c>
      <c r="H498" t="s">
        <v>49</v>
      </c>
      <c r="I498" t="s">
        <v>50</v>
      </c>
      <c r="J498">
        <v>13</v>
      </c>
      <c r="K498" t="s">
        <v>56</v>
      </c>
      <c r="L498">
        <v>172</v>
      </c>
      <c r="M498">
        <v>1</v>
      </c>
      <c r="N498">
        <v>370</v>
      </c>
      <c r="O498">
        <v>1</v>
      </c>
      <c r="P498" t="s">
        <v>57</v>
      </c>
      <c r="Q498" t="s">
        <v>49</v>
      </c>
      <c r="X498" s="7"/>
      <c r="Y498" t="s">
        <v>55</v>
      </c>
      <c r="Z498">
        <v>7317</v>
      </c>
      <c r="AA498" t="s">
        <v>55</v>
      </c>
      <c r="AB498">
        <v>338</v>
      </c>
      <c r="AC498">
        <v>4089</v>
      </c>
      <c r="AD498" t="s">
        <v>49</v>
      </c>
      <c r="AE498" t="s">
        <v>49</v>
      </c>
      <c r="AF498">
        <v>7317</v>
      </c>
      <c r="AG498" t="s">
        <v>55</v>
      </c>
      <c r="AH498">
        <v>529</v>
      </c>
      <c r="AI498">
        <v>0</v>
      </c>
      <c r="AJ498" t="s">
        <v>49</v>
      </c>
    </row>
    <row r="499" spans="1:36" x14ac:dyDescent="0.3">
      <c r="A499">
        <v>34</v>
      </c>
      <c r="B499" t="s">
        <v>67</v>
      </c>
      <c r="C499" t="s">
        <v>59</v>
      </c>
      <c r="D499" t="s">
        <v>54</v>
      </c>
      <c r="E499" t="s">
        <v>49</v>
      </c>
      <c r="F499">
        <v>4943</v>
      </c>
      <c r="G499" t="s">
        <v>55</v>
      </c>
      <c r="H499" t="s">
        <v>55</v>
      </c>
      <c r="I499" t="s">
        <v>50</v>
      </c>
      <c r="J499">
        <v>19</v>
      </c>
      <c r="K499" t="s">
        <v>75</v>
      </c>
      <c r="L499">
        <v>117</v>
      </c>
      <c r="M499">
        <v>2</v>
      </c>
      <c r="N499">
        <v>-1</v>
      </c>
      <c r="O499">
        <v>0</v>
      </c>
      <c r="P499" t="s">
        <v>52</v>
      </c>
      <c r="Q499" t="s">
        <v>49</v>
      </c>
      <c r="X499" s="7"/>
      <c r="Y499" t="s">
        <v>55</v>
      </c>
      <c r="Z499">
        <v>4943</v>
      </c>
      <c r="AA499" t="s">
        <v>55</v>
      </c>
      <c r="AB499">
        <v>757</v>
      </c>
      <c r="AC499">
        <v>188</v>
      </c>
      <c r="AD499" t="s">
        <v>49</v>
      </c>
      <c r="AE499" t="s">
        <v>55</v>
      </c>
      <c r="AF499">
        <v>4943</v>
      </c>
      <c r="AG499" t="s">
        <v>55</v>
      </c>
      <c r="AH499">
        <v>4824</v>
      </c>
      <c r="AI499">
        <v>1034</v>
      </c>
      <c r="AJ499" t="s">
        <v>49</v>
      </c>
    </row>
    <row r="500" spans="1:36" x14ac:dyDescent="0.3">
      <c r="A500">
        <v>38</v>
      </c>
      <c r="B500" t="s">
        <v>67</v>
      </c>
      <c r="C500" t="s">
        <v>59</v>
      </c>
      <c r="D500" t="s">
        <v>54</v>
      </c>
      <c r="E500" t="s">
        <v>49</v>
      </c>
      <c r="F500">
        <v>258</v>
      </c>
      <c r="G500" t="s">
        <v>49</v>
      </c>
      <c r="H500" t="s">
        <v>55</v>
      </c>
      <c r="I500" t="s">
        <v>52</v>
      </c>
      <c r="J500">
        <v>20</v>
      </c>
      <c r="K500" t="s">
        <v>62</v>
      </c>
      <c r="L500">
        <v>587</v>
      </c>
      <c r="M500">
        <v>2</v>
      </c>
      <c r="N500">
        <v>-1</v>
      </c>
      <c r="O500">
        <v>0</v>
      </c>
      <c r="P500" t="s">
        <v>52</v>
      </c>
      <c r="Q500" t="s">
        <v>49</v>
      </c>
      <c r="X500" s="7"/>
      <c r="Y500" t="s">
        <v>49</v>
      </c>
      <c r="Z500">
        <v>258</v>
      </c>
      <c r="AA500" t="s">
        <v>55</v>
      </c>
      <c r="AB500">
        <v>9269</v>
      </c>
      <c r="AC500">
        <v>189</v>
      </c>
      <c r="AD500" t="s">
        <v>49</v>
      </c>
      <c r="AE500" t="s">
        <v>55</v>
      </c>
      <c r="AF500">
        <v>258</v>
      </c>
      <c r="AG500" t="s">
        <v>55</v>
      </c>
      <c r="AH500">
        <v>81</v>
      </c>
      <c r="AI500">
        <v>201</v>
      </c>
      <c r="AJ500" t="s">
        <v>49</v>
      </c>
    </row>
    <row r="501" spans="1:36" x14ac:dyDescent="0.3">
      <c r="A501">
        <v>42</v>
      </c>
      <c r="B501" t="s">
        <v>58</v>
      </c>
      <c r="C501" t="s">
        <v>59</v>
      </c>
      <c r="D501" t="s">
        <v>60</v>
      </c>
      <c r="E501" t="s">
        <v>49</v>
      </c>
      <c r="F501">
        <v>515</v>
      </c>
      <c r="G501" t="s">
        <v>55</v>
      </c>
      <c r="H501" t="s">
        <v>49</v>
      </c>
      <c r="I501" t="s">
        <v>50</v>
      </c>
      <c r="J501">
        <v>19</v>
      </c>
      <c r="K501" t="s">
        <v>75</v>
      </c>
      <c r="L501">
        <v>501</v>
      </c>
      <c r="M501">
        <v>2</v>
      </c>
      <c r="N501">
        <v>-1</v>
      </c>
      <c r="O501">
        <v>0</v>
      </c>
      <c r="P501" t="s">
        <v>52</v>
      </c>
      <c r="Q501" t="s">
        <v>49</v>
      </c>
      <c r="X501" s="7"/>
      <c r="Y501" t="s">
        <v>55</v>
      </c>
      <c r="Z501">
        <v>515</v>
      </c>
      <c r="AA501" t="s">
        <v>55</v>
      </c>
      <c r="AB501">
        <v>61</v>
      </c>
      <c r="AC501">
        <v>610</v>
      </c>
      <c r="AD501" t="s">
        <v>49</v>
      </c>
      <c r="AE501" t="s">
        <v>49</v>
      </c>
      <c r="AF501">
        <v>515</v>
      </c>
      <c r="AG501" t="s">
        <v>55</v>
      </c>
      <c r="AH501">
        <v>137</v>
      </c>
      <c r="AI501">
        <v>189</v>
      </c>
      <c r="AJ501" t="s">
        <v>49</v>
      </c>
    </row>
    <row r="502" spans="1:36" x14ac:dyDescent="0.3">
      <c r="A502">
        <v>32</v>
      </c>
      <c r="B502" t="s">
        <v>58</v>
      </c>
      <c r="C502" t="s">
        <v>59</v>
      </c>
      <c r="D502" t="s">
        <v>60</v>
      </c>
      <c r="E502" t="s">
        <v>49</v>
      </c>
      <c r="F502">
        <v>12607</v>
      </c>
      <c r="G502" t="s">
        <v>49</v>
      </c>
      <c r="H502" t="s">
        <v>49</v>
      </c>
      <c r="I502" t="s">
        <v>50</v>
      </c>
      <c r="J502">
        <v>14</v>
      </c>
      <c r="K502" t="s">
        <v>70</v>
      </c>
      <c r="L502">
        <v>203</v>
      </c>
      <c r="M502">
        <v>5</v>
      </c>
      <c r="N502">
        <v>84</v>
      </c>
      <c r="O502">
        <v>1</v>
      </c>
      <c r="P502" t="s">
        <v>57</v>
      </c>
      <c r="Q502" t="s">
        <v>49</v>
      </c>
      <c r="X502" s="7"/>
      <c r="Y502" t="s">
        <v>49</v>
      </c>
      <c r="Z502">
        <v>12607</v>
      </c>
      <c r="AA502" t="s">
        <v>55</v>
      </c>
      <c r="AB502">
        <v>0</v>
      </c>
      <c r="AC502">
        <v>787</v>
      </c>
      <c r="AD502" t="s">
        <v>49</v>
      </c>
      <c r="AE502" t="s">
        <v>49</v>
      </c>
      <c r="AF502">
        <v>12607</v>
      </c>
      <c r="AG502" t="s">
        <v>55</v>
      </c>
      <c r="AH502">
        <v>0</v>
      </c>
      <c r="AI502">
        <v>-49</v>
      </c>
      <c r="AJ502" t="s">
        <v>49</v>
      </c>
    </row>
    <row r="503" spans="1:36" x14ac:dyDescent="0.3">
      <c r="A503">
        <v>58</v>
      </c>
      <c r="B503" t="s">
        <v>69</v>
      </c>
      <c r="C503" t="s">
        <v>47</v>
      </c>
      <c r="D503" t="s">
        <v>54</v>
      </c>
      <c r="E503" t="s">
        <v>49</v>
      </c>
      <c r="F503">
        <v>2</v>
      </c>
      <c r="G503" t="s">
        <v>55</v>
      </c>
      <c r="H503" t="s">
        <v>55</v>
      </c>
      <c r="I503" t="s">
        <v>78</v>
      </c>
      <c r="J503">
        <v>25</v>
      </c>
      <c r="K503" t="s">
        <v>73</v>
      </c>
      <c r="L503">
        <v>282</v>
      </c>
      <c r="M503">
        <v>9</v>
      </c>
      <c r="N503">
        <v>-1</v>
      </c>
      <c r="O503">
        <v>0</v>
      </c>
      <c r="P503" t="s">
        <v>52</v>
      </c>
      <c r="Q503" t="s">
        <v>49</v>
      </c>
      <c r="X503" s="7"/>
      <c r="Y503" t="s">
        <v>55</v>
      </c>
      <c r="Z503">
        <v>2</v>
      </c>
      <c r="AA503" t="s">
        <v>55</v>
      </c>
      <c r="AB503">
        <v>1407</v>
      </c>
      <c r="AC503">
        <v>167</v>
      </c>
      <c r="AD503" t="s">
        <v>49</v>
      </c>
      <c r="AE503" t="s">
        <v>55</v>
      </c>
      <c r="AF503">
        <v>2</v>
      </c>
      <c r="AG503" t="s">
        <v>55</v>
      </c>
      <c r="AH503">
        <v>-518</v>
      </c>
      <c r="AI503">
        <v>1413</v>
      </c>
      <c r="AJ503" t="s">
        <v>49</v>
      </c>
    </row>
    <row r="504" spans="1:36" x14ac:dyDescent="0.3">
      <c r="A504">
        <v>31</v>
      </c>
      <c r="B504" t="s">
        <v>58</v>
      </c>
      <c r="C504" t="s">
        <v>47</v>
      </c>
      <c r="D504" t="s">
        <v>60</v>
      </c>
      <c r="E504" t="s">
        <v>49</v>
      </c>
      <c r="F504">
        <v>13</v>
      </c>
      <c r="G504" t="s">
        <v>49</v>
      </c>
      <c r="H504" t="s">
        <v>49</v>
      </c>
      <c r="I504" t="s">
        <v>50</v>
      </c>
      <c r="J504">
        <v>28</v>
      </c>
      <c r="K504" t="s">
        <v>70</v>
      </c>
      <c r="L504">
        <v>110</v>
      </c>
      <c r="M504">
        <v>5</v>
      </c>
      <c r="N504">
        <v>-1</v>
      </c>
      <c r="O504">
        <v>0</v>
      </c>
      <c r="P504" t="s">
        <v>52</v>
      </c>
      <c r="Q504" t="s">
        <v>49</v>
      </c>
      <c r="X504" s="7"/>
      <c r="Y504" t="s">
        <v>49</v>
      </c>
      <c r="Z504">
        <v>13</v>
      </c>
      <c r="AA504" t="s">
        <v>55</v>
      </c>
      <c r="AB504">
        <v>1354</v>
      </c>
      <c r="AC504">
        <v>877</v>
      </c>
      <c r="AD504" t="s">
        <v>49</v>
      </c>
      <c r="AE504" t="s">
        <v>49</v>
      </c>
      <c r="AF504">
        <v>13</v>
      </c>
      <c r="AG504" t="s">
        <v>55</v>
      </c>
      <c r="AH504">
        <v>60</v>
      </c>
      <c r="AI504">
        <v>12519</v>
      </c>
      <c r="AJ504" t="s">
        <v>49</v>
      </c>
    </row>
    <row r="505" spans="1:36" x14ac:dyDescent="0.3">
      <c r="A505">
        <v>19</v>
      </c>
      <c r="B505" t="s">
        <v>71</v>
      </c>
      <c r="C505" t="s">
        <v>59</v>
      </c>
      <c r="D505" t="s">
        <v>48</v>
      </c>
      <c r="E505" t="s">
        <v>49</v>
      </c>
      <c r="F505">
        <v>103</v>
      </c>
      <c r="G505" t="s">
        <v>49</v>
      </c>
      <c r="H505" t="s">
        <v>49</v>
      </c>
      <c r="I505" t="s">
        <v>50</v>
      </c>
      <c r="J505">
        <v>10</v>
      </c>
      <c r="K505" t="s">
        <v>73</v>
      </c>
      <c r="L505">
        <v>104</v>
      </c>
      <c r="M505">
        <v>2</v>
      </c>
      <c r="N505">
        <v>-1</v>
      </c>
      <c r="O505">
        <v>0</v>
      </c>
      <c r="P505" t="s">
        <v>52</v>
      </c>
      <c r="Q505" t="s">
        <v>55</v>
      </c>
      <c r="X505" s="7"/>
      <c r="Y505" t="s">
        <v>49</v>
      </c>
      <c r="Z505">
        <v>103</v>
      </c>
      <c r="AA505" t="s">
        <v>55</v>
      </c>
      <c r="AB505">
        <v>793</v>
      </c>
      <c r="AC505">
        <v>176</v>
      </c>
      <c r="AD505" t="s">
        <v>49</v>
      </c>
      <c r="AE505" t="s">
        <v>49</v>
      </c>
      <c r="AF505">
        <v>103</v>
      </c>
      <c r="AG505" t="s">
        <v>55</v>
      </c>
      <c r="AH505">
        <v>13229</v>
      </c>
      <c r="AI505">
        <v>2881</v>
      </c>
      <c r="AJ505" t="s">
        <v>49</v>
      </c>
    </row>
    <row r="506" spans="1:36" x14ac:dyDescent="0.3">
      <c r="A506">
        <v>41</v>
      </c>
      <c r="B506" t="s">
        <v>58</v>
      </c>
      <c r="C506" t="s">
        <v>47</v>
      </c>
      <c r="D506" t="s">
        <v>60</v>
      </c>
      <c r="E506" t="s">
        <v>49</v>
      </c>
      <c r="F506">
        <v>3872</v>
      </c>
      <c r="G506" t="s">
        <v>49</v>
      </c>
      <c r="H506" t="s">
        <v>49</v>
      </c>
      <c r="I506" t="s">
        <v>50</v>
      </c>
      <c r="J506">
        <v>15</v>
      </c>
      <c r="K506" t="s">
        <v>51</v>
      </c>
      <c r="L506">
        <v>231</v>
      </c>
      <c r="M506">
        <v>1</v>
      </c>
      <c r="N506">
        <v>-1</v>
      </c>
      <c r="O506">
        <v>0</v>
      </c>
      <c r="P506" t="s">
        <v>52</v>
      </c>
      <c r="Q506" t="s">
        <v>49</v>
      </c>
      <c r="X506" s="7"/>
      <c r="Y506" t="s">
        <v>49</v>
      </c>
      <c r="Z506">
        <v>3872</v>
      </c>
      <c r="AA506" t="s">
        <v>55</v>
      </c>
      <c r="AB506">
        <v>10287</v>
      </c>
      <c r="AC506">
        <v>56</v>
      </c>
      <c r="AD506" t="s">
        <v>49</v>
      </c>
      <c r="AE506" t="s">
        <v>49</v>
      </c>
      <c r="AF506">
        <v>3872</v>
      </c>
      <c r="AG506" t="s">
        <v>55</v>
      </c>
      <c r="AH506">
        <v>-204</v>
      </c>
      <c r="AI506">
        <v>0</v>
      </c>
      <c r="AJ506" t="s">
        <v>49</v>
      </c>
    </row>
    <row r="507" spans="1:36" x14ac:dyDescent="0.3">
      <c r="A507">
        <v>31</v>
      </c>
      <c r="B507" t="s">
        <v>46</v>
      </c>
      <c r="C507" t="s">
        <v>47</v>
      </c>
      <c r="D507" t="s">
        <v>54</v>
      </c>
      <c r="E507" t="s">
        <v>49</v>
      </c>
      <c r="F507">
        <v>296</v>
      </c>
      <c r="G507" t="s">
        <v>55</v>
      </c>
      <c r="H507" t="s">
        <v>49</v>
      </c>
      <c r="I507" t="s">
        <v>52</v>
      </c>
      <c r="J507">
        <v>20</v>
      </c>
      <c r="K507" t="s">
        <v>56</v>
      </c>
      <c r="L507">
        <v>378</v>
      </c>
      <c r="M507">
        <v>3</v>
      </c>
      <c r="N507">
        <v>-1</v>
      </c>
      <c r="O507">
        <v>0</v>
      </c>
      <c r="P507" t="s">
        <v>52</v>
      </c>
      <c r="Q507" t="s">
        <v>49</v>
      </c>
      <c r="X507" s="7"/>
      <c r="Y507" t="s">
        <v>55</v>
      </c>
      <c r="Z507">
        <v>296</v>
      </c>
      <c r="AA507" t="s">
        <v>55</v>
      </c>
      <c r="AB507">
        <v>3</v>
      </c>
      <c r="AC507">
        <v>366</v>
      </c>
      <c r="AD507" t="s">
        <v>49</v>
      </c>
      <c r="AE507" t="s">
        <v>49</v>
      </c>
      <c r="AF507">
        <v>296</v>
      </c>
      <c r="AG507" t="s">
        <v>55</v>
      </c>
      <c r="AH507">
        <v>1916</v>
      </c>
      <c r="AI507">
        <v>1020</v>
      </c>
      <c r="AJ507" t="s">
        <v>49</v>
      </c>
    </row>
    <row r="508" spans="1:36" x14ac:dyDescent="0.3">
      <c r="A508">
        <v>52</v>
      </c>
      <c r="B508" t="s">
        <v>65</v>
      </c>
      <c r="C508" t="s">
        <v>59</v>
      </c>
      <c r="D508" t="s">
        <v>48</v>
      </c>
      <c r="E508" t="s">
        <v>49</v>
      </c>
      <c r="F508">
        <v>217</v>
      </c>
      <c r="G508" t="s">
        <v>49</v>
      </c>
      <c r="H508" t="s">
        <v>55</v>
      </c>
      <c r="I508" t="s">
        <v>50</v>
      </c>
      <c r="J508">
        <v>15</v>
      </c>
      <c r="K508" t="s">
        <v>73</v>
      </c>
      <c r="L508">
        <v>193</v>
      </c>
      <c r="M508">
        <v>6</v>
      </c>
      <c r="N508">
        <v>-1</v>
      </c>
      <c r="O508">
        <v>0</v>
      </c>
      <c r="P508" t="s">
        <v>52</v>
      </c>
      <c r="Q508" t="s">
        <v>49</v>
      </c>
      <c r="X508" s="7"/>
      <c r="Y508" t="s">
        <v>49</v>
      </c>
      <c r="Z508">
        <v>217</v>
      </c>
      <c r="AA508" t="s">
        <v>55</v>
      </c>
      <c r="AB508">
        <v>35</v>
      </c>
      <c r="AC508">
        <v>246</v>
      </c>
      <c r="AD508" t="s">
        <v>49</v>
      </c>
      <c r="AE508" t="s">
        <v>55</v>
      </c>
      <c r="AF508">
        <v>217</v>
      </c>
      <c r="AG508" t="s">
        <v>55</v>
      </c>
      <c r="AH508">
        <v>470</v>
      </c>
      <c r="AI508">
        <v>119</v>
      </c>
      <c r="AJ508" t="s">
        <v>49</v>
      </c>
    </row>
    <row r="509" spans="1:36" x14ac:dyDescent="0.3">
      <c r="A509">
        <v>42</v>
      </c>
      <c r="B509" t="s">
        <v>65</v>
      </c>
      <c r="C509" t="s">
        <v>74</v>
      </c>
      <c r="D509" t="s">
        <v>60</v>
      </c>
      <c r="E509" t="s">
        <v>49</v>
      </c>
      <c r="F509">
        <v>360</v>
      </c>
      <c r="G509" t="s">
        <v>55</v>
      </c>
      <c r="H509" t="s">
        <v>49</v>
      </c>
      <c r="I509" t="s">
        <v>52</v>
      </c>
      <c r="J509">
        <v>24</v>
      </c>
      <c r="K509" t="s">
        <v>62</v>
      </c>
      <c r="L509">
        <v>110</v>
      </c>
      <c r="M509">
        <v>5</v>
      </c>
      <c r="N509">
        <v>-1</v>
      </c>
      <c r="O509">
        <v>0</v>
      </c>
      <c r="P509" t="s">
        <v>52</v>
      </c>
      <c r="Q509" t="s">
        <v>49</v>
      </c>
      <c r="X509" s="7"/>
      <c r="Y509" t="s">
        <v>55</v>
      </c>
      <c r="Z509">
        <v>360</v>
      </c>
      <c r="AA509" t="s">
        <v>55</v>
      </c>
      <c r="AB509">
        <v>99</v>
      </c>
      <c r="AC509">
        <v>446</v>
      </c>
      <c r="AD509" t="s">
        <v>49</v>
      </c>
      <c r="AE509" t="s">
        <v>49</v>
      </c>
      <c r="AF509">
        <v>360</v>
      </c>
      <c r="AG509" t="s">
        <v>55</v>
      </c>
      <c r="AH509">
        <v>0</v>
      </c>
      <c r="AI509">
        <v>1594</v>
      </c>
      <c r="AJ509" t="s">
        <v>49</v>
      </c>
    </row>
    <row r="510" spans="1:36" x14ac:dyDescent="0.3">
      <c r="A510">
        <v>41</v>
      </c>
      <c r="B510" t="s">
        <v>63</v>
      </c>
      <c r="C510" t="s">
        <v>59</v>
      </c>
      <c r="D510" t="s">
        <v>54</v>
      </c>
      <c r="E510" t="s">
        <v>49</v>
      </c>
      <c r="F510">
        <v>428</v>
      </c>
      <c r="G510" t="s">
        <v>55</v>
      </c>
      <c r="H510" t="s">
        <v>49</v>
      </c>
      <c r="I510" t="s">
        <v>50</v>
      </c>
      <c r="J510">
        <v>12</v>
      </c>
      <c r="K510" t="s">
        <v>56</v>
      </c>
      <c r="L510">
        <v>92</v>
      </c>
      <c r="M510">
        <v>1</v>
      </c>
      <c r="N510">
        <v>-1</v>
      </c>
      <c r="O510">
        <v>0</v>
      </c>
      <c r="P510" t="s">
        <v>52</v>
      </c>
      <c r="Q510" t="s">
        <v>49</v>
      </c>
      <c r="X510" s="7"/>
      <c r="Y510" t="s">
        <v>55</v>
      </c>
      <c r="Z510">
        <v>428</v>
      </c>
      <c r="AA510" t="s">
        <v>55</v>
      </c>
      <c r="AB510">
        <v>-139</v>
      </c>
      <c r="AC510">
        <v>1173</v>
      </c>
      <c r="AD510" t="s">
        <v>49</v>
      </c>
      <c r="AE510" t="s">
        <v>49</v>
      </c>
      <c r="AF510">
        <v>428</v>
      </c>
      <c r="AG510" t="s">
        <v>55</v>
      </c>
      <c r="AH510">
        <v>5739</v>
      </c>
      <c r="AI510">
        <v>72</v>
      </c>
      <c r="AJ510" t="s">
        <v>49</v>
      </c>
    </row>
    <row r="511" spans="1:36" x14ac:dyDescent="0.3">
      <c r="A511">
        <v>30</v>
      </c>
      <c r="B511" t="s">
        <v>63</v>
      </c>
      <c r="C511" t="s">
        <v>59</v>
      </c>
      <c r="D511" t="s">
        <v>54</v>
      </c>
      <c r="E511" t="s">
        <v>49</v>
      </c>
      <c r="F511">
        <v>315</v>
      </c>
      <c r="G511" t="s">
        <v>49</v>
      </c>
      <c r="H511" t="s">
        <v>49</v>
      </c>
      <c r="I511" t="s">
        <v>50</v>
      </c>
      <c r="J511">
        <v>23</v>
      </c>
      <c r="K511" t="s">
        <v>62</v>
      </c>
      <c r="L511">
        <v>1407</v>
      </c>
      <c r="M511">
        <v>1</v>
      </c>
      <c r="N511">
        <v>-1</v>
      </c>
      <c r="O511">
        <v>0</v>
      </c>
      <c r="P511" t="s">
        <v>52</v>
      </c>
      <c r="Q511" t="s">
        <v>55</v>
      </c>
      <c r="X511" s="7"/>
      <c r="Y511" t="s">
        <v>49</v>
      </c>
      <c r="Z511">
        <v>315</v>
      </c>
      <c r="AA511" t="s">
        <v>55</v>
      </c>
      <c r="AB511">
        <v>1017</v>
      </c>
      <c r="AC511">
        <v>205</v>
      </c>
      <c r="AD511" t="s">
        <v>49</v>
      </c>
      <c r="AE511" t="s">
        <v>49</v>
      </c>
      <c r="AF511">
        <v>315</v>
      </c>
      <c r="AG511" t="s">
        <v>55</v>
      </c>
      <c r="AH511">
        <v>856</v>
      </c>
      <c r="AI511">
        <v>14</v>
      </c>
      <c r="AJ511" t="s">
        <v>49</v>
      </c>
    </row>
    <row r="512" spans="1:36" x14ac:dyDescent="0.3">
      <c r="A512">
        <v>38</v>
      </c>
      <c r="B512" t="s">
        <v>63</v>
      </c>
      <c r="C512" t="s">
        <v>47</v>
      </c>
      <c r="D512" t="s">
        <v>54</v>
      </c>
      <c r="E512" t="s">
        <v>49</v>
      </c>
      <c r="F512">
        <v>121</v>
      </c>
      <c r="G512" t="s">
        <v>55</v>
      </c>
      <c r="H512" t="s">
        <v>55</v>
      </c>
      <c r="I512" t="s">
        <v>50</v>
      </c>
      <c r="J512">
        <v>6</v>
      </c>
      <c r="K512" t="s">
        <v>64</v>
      </c>
      <c r="L512">
        <v>168</v>
      </c>
      <c r="M512">
        <v>1</v>
      </c>
      <c r="N512">
        <v>212</v>
      </c>
      <c r="O512">
        <v>2</v>
      </c>
      <c r="P512" t="s">
        <v>57</v>
      </c>
      <c r="Q512" t="s">
        <v>49</v>
      </c>
      <c r="X512" s="7"/>
      <c r="Y512" t="s">
        <v>55</v>
      </c>
      <c r="Z512">
        <v>121</v>
      </c>
      <c r="AA512" t="s">
        <v>55</v>
      </c>
      <c r="AB512">
        <v>4040</v>
      </c>
      <c r="AC512">
        <v>0</v>
      </c>
      <c r="AD512" t="s">
        <v>49</v>
      </c>
      <c r="AE512" t="s">
        <v>55</v>
      </c>
      <c r="AF512">
        <v>121</v>
      </c>
      <c r="AG512" t="s">
        <v>55</v>
      </c>
      <c r="AH512">
        <v>0</v>
      </c>
      <c r="AI512">
        <v>81</v>
      </c>
      <c r="AJ512" t="s">
        <v>49</v>
      </c>
    </row>
    <row r="513" spans="1:36" x14ac:dyDescent="0.3">
      <c r="A513">
        <v>32</v>
      </c>
      <c r="B513" t="s">
        <v>58</v>
      </c>
      <c r="C513" t="s">
        <v>47</v>
      </c>
      <c r="D513" t="s">
        <v>60</v>
      </c>
      <c r="E513" t="s">
        <v>49</v>
      </c>
      <c r="F513">
        <v>820</v>
      </c>
      <c r="G513" t="s">
        <v>55</v>
      </c>
      <c r="H513" t="s">
        <v>49</v>
      </c>
      <c r="I513" t="s">
        <v>50</v>
      </c>
      <c r="J513">
        <v>17</v>
      </c>
      <c r="K513" t="s">
        <v>73</v>
      </c>
      <c r="L513">
        <v>738</v>
      </c>
      <c r="M513">
        <v>3</v>
      </c>
      <c r="N513">
        <v>-1</v>
      </c>
      <c r="O513">
        <v>0</v>
      </c>
      <c r="P513" t="s">
        <v>52</v>
      </c>
      <c r="Q513" t="s">
        <v>49</v>
      </c>
      <c r="X513" s="7"/>
      <c r="Y513" t="s">
        <v>55</v>
      </c>
      <c r="Z513">
        <v>820</v>
      </c>
      <c r="AA513" t="s">
        <v>55</v>
      </c>
      <c r="AB513">
        <v>18</v>
      </c>
      <c r="AC513">
        <v>1934</v>
      </c>
      <c r="AD513" t="s">
        <v>49</v>
      </c>
      <c r="AE513" t="s">
        <v>49</v>
      </c>
      <c r="AF513">
        <v>820</v>
      </c>
      <c r="AG513" t="s">
        <v>55</v>
      </c>
      <c r="AH513">
        <v>-241</v>
      </c>
      <c r="AI513">
        <v>231</v>
      </c>
      <c r="AJ513" t="s">
        <v>49</v>
      </c>
    </row>
    <row r="514" spans="1:36" x14ac:dyDescent="0.3">
      <c r="A514">
        <v>52</v>
      </c>
      <c r="B514" t="s">
        <v>67</v>
      </c>
      <c r="C514" t="s">
        <v>47</v>
      </c>
      <c r="D514" t="s">
        <v>54</v>
      </c>
      <c r="E514" t="s">
        <v>49</v>
      </c>
      <c r="F514">
        <v>195</v>
      </c>
      <c r="G514" t="s">
        <v>55</v>
      </c>
      <c r="H514" t="s">
        <v>49</v>
      </c>
      <c r="I514" t="s">
        <v>50</v>
      </c>
      <c r="J514">
        <v>18</v>
      </c>
      <c r="K514" t="s">
        <v>64</v>
      </c>
      <c r="L514">
        <v>220</v>
      </c>
      <c r="M514">
        <v>1</v>
      </c>
      <c r="N514">
        <v>63</v>
      </c>
      <c r="O514">
        <v>5</v>
      </c>
      <c r="P514" t="s">
        <v>57</v>
      </c>
      <c r="Q514" t="s">
        <v>55</v>
      </c>
      <c r="X514" s="7"/>
      <c r="Y514" t="s">
        <v>55</v>
      </c>
      <c r="Z514">
        <v>195</v>
      </c>
      <c r="AA514" t="s">
        <v>55</v>
      </c>
      <c r="AB514">
        <v>-76</v>
      </c>
      <c r="AC514">
        <v>259</v>
      </c>
      <c r="AD514" t="s">
        <v>49</v>
      </c>
      <c r="AE514" t="s">
        <v>49</v>
      </c>
      <c r="AF514">
        <v>195</v>
      </c>
      <c r="AG514" t="s">
        <v>55</v>
      </c>
      <c r="AH514">
        <v>2278</v>
      </c>
      <c r="AI514">
        <v>1161</v>
      </c>
      <c r="AJ514" t="s">
        <v>49</v>
      </c>
    </row>
    <row r="515" spans="1:36" x14ac:dyDescent="0.3">
      <c r="A515">
        <v>48</v>
      </c>
      <c r="B515" t="s">
        <v>58</v>
      </c>
      <c r="C515" t="s">
        <v>74</v>
      </c>
      <c r="D515" t="s">
        <v>60</v>
      </c>
      <c r="E515" t="s">
        <v>49</v>
      </c>
      <c r="F515">
        <v>108</v>
      </c>
      <c r="G515" t="s">
        <v>55</v>
      </c>
      <c r="H515" t="s">
        <v>49</v>
      </c>
      <c r="I515" t="s">
        <v>52</v>
      </c>
      <c r="J515">
        <v>27</v>
      </c>
      <c r="K515" t="s">
        <v>56</v>
      </c>
      <c r="L515">
        <v>89</v>
      </c>
      <c r="M515">
        <v>2</v>
      </c>
      <c r="N515">
        <v>-1</v>
      </c>
      <c r="O515">
        <v>0</v>
      </c>
      <c r="P515" t="s">
        <v>52</v>
      </c>
      <c r="Q515" t="s">
        <v>49</v>
      </c>
      <c r="X515" s="7"/>
      <c r="Y515" t="s">
        <v>55</v>
      </c>
      <c r="Z515">
        <v>108</v>
      </c>
      <c r="AA515" t="s">
        <v>55</v>
      </c>
      <c r="AB515">
        <v>136</v>
      </c>
      <c r="AC515">
        <v>23</v>
      </c>
      <c r="AD515" t="s">
        <v>49</v>
      </c>
      <c r="AE515" t="s">
        <v>49</v>
      </c>
      <c r="AF515">
        <v>108</v>
      </c>
      <c r="AG515" t="s">
        <v>55</v>
      </c>
      <c r="AH515">
        <v>1327</v>
      </c>
      <c r="AI515">
        <v>-45</v>
      </c>
      <c r="AJ515" t="s">
        <v>49</v>
      </c>
    </row>
    <row r="516" spans="1:36" x14ac:dyDescent="0.3">
      <c r="A516">
        <v>36</v>
      </c>
      <c r="B516" t="s">
        <v>58</v>
      </c>
      <c r="C516" t="s">
        <v>47</v>
      </c>
      <c r="D516" t="s">
        <v>60</v>
      </c>
      <c r="E516" t="s">
        <v>49</v>
      </c>
      <c r="F516">
        <v>-381</v>
      </c>
      <c r="G516" t="s">
        <v>55</v>
      </c>
      <c r="H516" t="s">
        <v>49</v>
      </c>
      <c r="I516" t="s">
        <v>50</v>
      </c>
      <c r="J516">
        <v>31</v>
      </c>
      <c r="K516" t="s">
        <v>73</v>
      </c>
      <c r="L516">
        <v>30</v>
      </c>
      <c r="M516">
        <v>29</v>
      </c>
      <c r="N516">
        <v>-1</v>
      </c>
      <c r="O516">
        <v>0</v>
      </c>
      <c r="P516" t="s">
        <v>52</v>
      </c>
      <c r="Q516" t="s">
        <v>49</v>
      </c>
      <c r="X516" s="7"/>
      <c r="Y516" t="s">
        <v>55</v>
      </c>
      <c r="Z516">
        <v>-381</v>
      </c>
      <c r="AA516" t="s">
        <v>55</v>
      </c>
      <c r="AB516">
        <v>-63</v>
      </c>
      <c r="AC516">
        <v>1373</v>
      </c>
      <c r="AD516" t="s">
        <v>49</v>
      </c>
      <c r="AE516" t="s">
        <v>49</v>
      </c>
      <c r="AF516">
        <v>-381</v>
      </c>
      <c r="AG516" t="s">
        <v>55</v>
      </c>
      <c r="AH516">
        <v>284</v>
      </c>
      <c r="AI516">
        <v>36</v>
      </c>
      <c r="AJ516" t="s">
        <v>49</v>
      </c>
    </row>
    <row r="517" spans="1:36" x14ac:dyDescent="0.3">
      <c r="A517">
        <v>45</v>
      </c>
      <c r="B517" t="s">
        <v>46</v>
      </c>
      <c r="C517" t="s">
        <v>74</v>
      </c>
      <c r="D517" t="s">
        <v>48</v>
      </c>
      <c r="E517" t="s">
        <v>49</v>
      </c>
      <c r="F517">
        <v>757</v>
      </c>
      <c r="G517" t="s">
        <v>49</v>
      </c>
      <c r="H517" t="s">
        <v>49</v>
      </c>
      <c r="I517" t="s">
        <v>50</v>
      </c>
      <c r="J517">
        <v>20</v>
      </c>
      <c r="K517" t="s">
        <v>61</v>
      </c>
      <c r="L517">
        <v>103</v>
      </c>
      <c r="M517">
        <v>1</v>
      </c>
      <c r="N517">
        <v>325</v>
      </c>
      <c r="O517">
        <v>4</v>
      </c>
      <c r="P517" t="s">
        <v>57</v>
      </c>
      <c r="Q517" t="s">
        <v>49</v>
      </c>
      <c r="X517" s="7"/>
      <c r="Y517" t="s">
        <v>49</v>
      </c>
      <c r="Z517">
        <v>757</v>
      </c>
      <c r="AA517" t="s">
        <v>55</v>
      </c>
      <c r="AB517">
        <v>511</v>
      </c>
      <c r="AC517">
        <v>157</v>
      </c>
      <c r="AD517" t="s">
        <v>49</v>
      </c>
      <c r="AE517" t="s">
        <v>49</v>
      </c>
      <c r="AF517">
        <v>757</v>
      </c>
      <c r="AG517" t="s">
        <v>55</v>
      </c>
      <c r="AH517">
        <v>1467</v>
      </c>
      <c r="AI517">
        <v>1570</v>
      </c>
      <c r="AJ517" t="s">
        <v>49</v>
      </c>
    </row>
    <row r="518" spans="1:36" x14ac:dyDescent="0.3">
      <c r="A518">
        <v>34</v>
      </c>
      <c r="B518" t="s">
        <v>67</v>
      </c>
      <c r="C518" t="s">
        <v>47</v>
      </c>
      <c r="D518" t="s">
        <v>60</v>
      </c>
      <c r="E518" t="s">
        <v>49</v>
      </c>
      <c r="F518">
        <v>691</v>
      </c>
      <c r="G518" t="s">
        <v>55</v>
      </c>
      <c r="H518" t="s">
        <v>55</v>
      </c>
      <c r="I518" t="s">
        <v>52</v>
      </c>
      <c r="J518">
        <v>2</v>
      </c>
      <c r="K518" t="s">
        <v>62</v>
      </c>
      <c r="L518">
        <v>70</v>
      </c>
      <c r="M518">
        <v>1</v>
      </c>
      <c r="N518">
        <v>-1</v>
      </c>
      <c r="O518">
        <v>0</v>
      </c>
      <c r="P518" t="s">
        <v>52</v>
      </c>
      <c r="Q518" t="s">
        <v>49</v>
      </c>
      <c r="X518" s="7"/>
      <c r="Y518" t="s">
        <v>55</v>
      </c>
      <c r="Z518">
        <v>691</v>
      </c>
      <c r="AA518" t="s">
        <v>55</v>
      </c>
      <c r="AB518">
        <v>3913</v>
      </c>
      <c r="AC518">
        <v>991</v>
      </c>
      <c r="AD518" t="s">
        <v>49</v>
      </c>
      <c r="AE518" t="s">
        <v>55</v>
      </c>
      <c r="AF518">
        <v>691</v>
      </c>
      <c r="AG518" t="s">
        <v>55</v>
      </c>
      <c r="AH518">
        <v>2723</v>
      </c>
      <c r="AI518">
        <v>7050</v>
      </c>
      <c r="AJ518" t="s">
        <v>49</v>
      </c>
    </row>
    <row r="519" spans="1:36" x14ac:dyDescent="0.3">
      <c r="A519">
        <v>36</v>
      </c>
      <c r="B519" t="s">
        <v>63</v>
      </c>
      <c r="C519" t="s">
        <v>47</v>
      </c>
      <c r="D519" t="s">
        <v>48</v>
      </c>
      <c r="E519" t="s">
        <v>49</v>
      </c>
      <c r="F519">
        <v>1925</v>
      </c>
      <c r="G519" t="s">
        <v>55</v>
      </c>
      <c r="H519" t="s">
        <v>49</v>
      </c>
      <c r="I519" t="s">
        <v>50</v>
      </c>
      <c r="J519">
        <v>20</v>
      </c>
      <c r="K519" t="s">
        <v>61</v>
      </c>
      <c r="L519">
        <v>904</v>
      </c>
      <c r="M519">
        <v>2</v>
      </c>
      <c r="N519">
        <v>-1</v>
      </c>
      <c r="O519">
        <v>0</v>
      </c>
      <c r="P519" t="s">
        <v>52</v>
      </c>
      <c r="Q519" t="s">
        <v>55</v>
      </c>
      <c r="X519" s="7"/>
      <c r="Y519" t="s">
        <v>55</v>
      </c>
      <c r="Z519">
        <v>1925</v>
      </c>
      <c r="AA519" t="s">
        <v>55</v>
      </c>
      <c r="AB519">
        <v>1097</v>
      </c>
      <c r="AC519">
        <v>2893</v>
      </c>
      <c r="AD519" t="s">
        <v>49</v>
      </c>
      <c r="AE519" t="s">
        <v>49</v>
      </c>
      <c r="AF519">
        <v>1925</v>
      </c>
      <c r="AG519" t="s">
        <v>55</v>
      </c>
      <c r="AH519">
        <v>1217</v>
      </c>
      <c r="AI519">
        <v>3704</v>
      </c>
      <c r="AJ519" t="s">
        <v>49</v>
      </c>
    </row>
    <row r="520" spans="1:36" x14ac:dyDescent="0.3">
      <c r="A520">
        <v>34</v>
      </c>
      <c r="B520" t="s">
        <v>58</v>
      </c>
      <c r="C520" t="s">
        <v>47</v>
      </c>
      <c r="D520" t="s">
        <v>60</v>
      </c>
      <c r="E520" t="s">
        <v>49</v>
      </c>
      <c r="F520">
        <v>902</v>
      </c>
      <c r="G520" t="s">
        <v>55</v>
      </c>
      <c r="H520" t="s">
        <v>49</v>
      </c>
      <c r="I520" t="s">
        <v>50</v>
      </c>
      <c r="J520">
        <v>14</v>
      </c>
      <c r="K520" t="s">
        <v>56</v>
      </c>
      <c r="L520">
        <v>159</v>
      </c>
      <c r="M520">
        <v>1</v>
      </c>
      <c r="N520">
        <v>367</v>
      </c>
      <c r="O520">
        <v>2</v>
      </c>
      <c r="P520" t="s">
        <v>66</v>
      </c>
      <c r="Q520" t="s">
        <v>49</v>
      </c>
      <c r="X520" s="7"/>
      <c r="Y520" t="s">
        <v>55</v>
      </c>
      <c r="Z520">
        <v>902</v>
      </c>
      <c r="AA520" t="s">
        <v>55</v>
      </c>
      <c r="AB520">
        <v>6102</v>
      </c>
      <c r="AC520">
        <v>5514</v>
      </c>
      <c r="AD520" t="s">
        <v>49</v>
      </c>
      <c r="AE520" t="s">
        <v>49</v>
      </c>
      <c r="AF520">
        <v>902</v>
      </c>
      <c r="AG520" t="s">
        <v>55</v>
      </c>
      <c r="AH520">
        <v>590</v>
      </c>
      <c r="AI520">
        <v>6619</v>
      </c>
      <c r="AJ520" t="s">
        <v>49</v>
      </c>
    </row>
    <row r="521" spans="1:36" x14ac:dyDescent="0.3">
      <c r="A521">
        <v>61</v>
      </c>
      <c r="B521" t="s">
        <v>77</v>
      </c>
      <c r="C521" t="s">
        <v>47</v>
      </c>
      <c r="D521" t="s">
        <v>54</v>
      </c>
      <c r="E521" t="s">
        <v>49</v>
      </c>
      <c r="F521">
        <v>5207</v>
      </c>
      <c r="G521" t="s">
        <v>49</v>
      </c>
      <c r="H521" t="s">
        <v>49</v>
      </c>
      <c r="I521" t="s">
        <v>50</v>
      </c>
      <c r="J521">
        <v>11</v>
      </c>
      <c r="K521" t="s">
        <v>80</v>
      </c>
      <c r="L521">
        <v>336</v>
      </c>
      <c r="M521">
        <v>1</v>
      </c>
      <c r="N521">
        <v>81</v>
      </c>
      <c r="O521">
        <v>2</v>
      </c>
      <c r="P521" t="s">
        <v>66</v>
      </c>
      <c r="Q521" t="s">
        <v>49</v>
      </c>
      <c r="X521" s="7"/>
      <c r="Y521" t="s">
        <v>49</v>
      </c>
      <c r="Z521">
        <v>5207</v>
      </c>
      <c r="AA521" t="s">
        <v>55</v>
      </c>
      <c r="AB521">
        <v>340</v>
      </c>
      <c r="AC521">
        <v>1193</v>
      </c>
      <c r="AD521" t="s">
        <v>49</v>
      </c>
      <c r="AE521" t="s">
        <v>49</v>
      </c>
      <c r="AF521">
        <v>5207</v>
      </c>
      <c r="AG521" t="s">
        <v>55</v>
      </c>
      <c r="AH521">
        <v>0</v>
      </c>
      <c r="AI521">
        <v>-84</v>
      </c>
      <c r="AJ521" t="s">
        <v>49</v>
      </c>
    </row>
    <row r="522" spans="1:36" x14ac:dyDescent="0.3">
      <c r="A522">
        <v>54</v>
      </c>
      <c r="B522" t="s">
        <v>53</v>
      </c>
      <c r="C522" t="s">
        <v>47</v>
      </c>
      <c r="D522" t="s">
        <v>54</v>
      </c>
      <c r="E522" t="s">
        <v>49</v>
      </c>
      <c r="F522">
        <v>0</v>
      </c>
      <c r="G522" t="s">
        <v>49</v>
      </c>
      <c r="H522" t="s">
        <v>49</v>
      </c>
      <c r="I522" t="s">
        <v>52</v>
      </c>
      <c r="J522">
        <v>19</v>
      </c>
      <c r="K522" t="s">
        <v>62</v>
      </c>
      <c r="L522">
        <v>220</v>
      </c>
      <c r="M522">
        <v>1</v>
      </c>
      <c r="N522">
        <v>-1</v>
      </c>
      <c r="O522">
        <v>0</v>
      </c>
      <c r="P522" t="s">
        <v>52</v>
      </c>
      <c r="Q522" t="s">
        <v>49</v>
      </c>
      <c r="X522" s="7"/>
      <c r="Y522" t="s">
        <v>49</v>
      </c>
      <c r="Z522">
        <v>0</v>
      </c>
      <c r="AA522" t="s">
        <v>55</v>
      </c>
      <c r="AB522">
        <v>-119</v>
      </c>
      <c r="AC522">
        <v>2729</v>
      </c>
      <c r="AD522" t="s">
        <v>49</v>
      </c>
      <c r="AE522" t="s">
        <v>49</v>
      </c>
      <c r="AF522">
        <v>0</v>
      </c>
      <c r="AG522" t="s">
        <v>55</v>
      </c>
      <c r="AH522">
        <v>13204</v>
      </c>
      <c r="AI522">
        <v>1509</v>
      </c>
      <c r="AJ522" t="s">
        <v>49</v>
      </c>
    </row>
    <row r="523" spans="1:36" x14ac:dyDescent="0.3">
      <c r="A523">
        <v>50</v>
      </c>
      <c r="B523" t="s">
        <v>68</v>
      </c>
      <c r="C523" t="s">
        <v>47</v>
      </c>
      <c r="D523" t="s">
        <v>54</v>
      </c>
      <c r="E523" t="s">
        <v>49</v>
      </c>
      <c r="F523">
        <v>665</v>
      </c>
      <c r="G523" t="s">
        <v>49</v>
      </c>
      <c r="H523" t="s">
        <v>49</v>
      </c>
      <c r="I523" t="s">
        <v>78</v>
      </c>
      <c r="J523">
        <v>17</v>
      </c>
      <c r="K523" t="s">
        <v>75</v>
      </c>
      <c r="L523">
        <v>238</v>
      </c>
      <c r="M523">
        <v>1</v>
      </c>
      <c r="N523">
        <v>-1</v>
      </c>
      <c r="O523">
        <v>0</v>
      </c>
      <c r="P523" t="s">
        <v>52</v>
      </c>
      <c r="Q523" t="s">
        <v>49</v>
      </c>
      <c r="X523" s="7"/>
      <c r="Y523" t="s">
        <v>49</v>
      </c>
      <c r="Z523">
        <v>665</v>
      </c>
      <c r="AA523" t="s">
        <v>55</v>
      </c>
      <c r="AB523">
        <v>2993</v>
      </c>
      <c r="AC523">
        <v>0</v>
      </c>
      <c r="AD523" t="s">
        <v>49</v>
      </c>
      <c r="AE523" t="s">
        <v>49</v>
      </c>
      <c r="AF523">
        <v>665</v>
      </c>
      <c r="AG523" t="s">
        <v>55</v>
      </c>
      <c r="AH523">
        <v>0</v>
      </c>
      <c r="AI523">
        <v>1134</v>
      </c>
      <c r="AJ523" t="s">
        <v>49</v>
      </c>
    </row>
    <row r="524" spans="1:36" x14ac:dyDescent="0.3">
      <c r="A524">
        <v>43</v>
      </c>
      <c r="B524" t="s">
        <v>69</v>
      </c>
      <c r="C524" t="s">
        <v>74</v>
      </c>
      <c r="D524" t="s">
        <v>54</v>
      </c>
      <c r="E524" t="s">
        <v>49</v>
      </c>
      <c r="F524">
        <v>738</v>
      </c>
      <c r="G524" t="s">
        <v>55</v>
      </c>
      <c r="H524" t="s">
        <v>49</v>
      </c>
      <c r="I524" t="s">
        <v>50</v>
      </c>
      <c r="J524">
        <v>21</v>
      </c>
      <c r="K524" t="s">
        <v>75</v>
      </c>
      <c r="L524">
        <v>585</v>
      </c>
      <c r="M524">
        <v>4</v>
      </c>
      <c r="N524">
        <v>191</v>
      </c>
      <c r="O524">
        <v>4</v>
      </c>
      <c r="P524" t="s">
        <v>57</v>
      </c>
      <c r="Q524" t="s">
        <v>49</v>
      </c>
      <c r="X524" s="7"/>
      <c r="Y524" t="s">
        <v>55</v>
      </c>
      <c r="Z524">
        <v>738</v>
      </c>
      <c r="AA524" t="s">
        <v>55</v>
      </c>
      <c r="AB524">
        <v>361</v>
      </c>
      <c r="AC524">
        <v>517</v>
      </c>
      <c r="AD524" t="s">
        <v>49</v>
      </c>
      <c r="AE524" t="s">
        <v>49</v>
      </c>
      <c r="AF524">
        <v>738</v>
      </c>
      <c r="AG524" t="s">
        <v>55</v>
      </c>
      <c r="AH524">
        <v>0</v>
      </c>
      <c r="AI524">
        <v>9449</v>
      </c>
      <c r="AJ524" t="s">
        <v>49</v>
      </c>
    </row>
    <row r="525" spans="1:36" x14ac:dyDescent="0.3">
      <c r="A525">
        <v>47</v>
      </c>
      <c r="B525" t="s">
        <v>63</v>
      </c>
      <c r="C525" t="s">
        <v>47</v>
      </c>
      <c r="D525" t="s">
        <v>48</v>
      </c>
      <c r="E525" t="s">
        <v>49</v>
      </c>
      <c r="F525">
        <v>233</v>
      </c>
      <c r="G525" t="s">
        <v>49</v>
      </c>
      <c r="H525" t="s">
        <v>49</v>
      </c>
      <c r="I525" t="s">
        <v>50</v>
      </c>
      <c r="J525">
        <v>8</v>
      </c>
      <c r="K525" t="s">
        <v>70</v>
      </c>
      <c r="L525">
        <v>293</v>
      </c>
      <c r="M525">
        <v>3</v>
      </c>
      <c r="N525">
        <v>-1</v>
      </c>
      <c r="O525">
        <v>0</v>
      </c>
      <c r="P525" t="s">
        <v>52</v>
      </c>
      <c r="Q525" t="s">
        <v>49</v>
      </c>
      <c r="X525" s="7"/>
      <c r="Y525" t="s">
        <v>49</v>
      </c>
      <c r="Z525">
        <v>233</v>
      </c>
      <c r="AA525" t="s">
        <v>55</v>
      </c>
      <c r="AB525">
        <v>1072</v>
      </c>
      <c r="AC525">
        <v>4579</v>
      </c>
      <c r="AD525" t="s">
        <v>49</v>
      </c>
      <c r="AE525" t="s">
        <v>49</v>
      </c>
      <c r="AF525">
        <v>233</v>
      </c>
      <c r="AG525" t="s">
        <v>55</v>
      </c>
      <c r="AH525">
        <v>-378</v>
      </c>
      <c r="AI525">
        <v>88</v>
      </c>
      <c r="AJ525" t="s">
        <v>49</v>
      </c>
    </row>
    <row r="526" spans="1:36" x14ac:dyDescent="0.3">
      <c r="A526">
        <v>45</v>
      </c>
      <c r="B526" t="s">
        <v>53</v>
      </c>
      <c r="C526" t="s">
        <v>47</v>
      </c>
      <c r="D526" t="s">
        <v>54</v>
      </c>
      <c r="E526" t="s">
        <v>49</v>
      </c>
      <c r="F526">
        <v>-839</v>
      </c>
      <c r="G526" t="s">
        <v>55</v>
      </c>
      <c r="H526" t="s">
        <v>49</v>
      </c>
      <c r="I526" t="s">
        <v>52</v>
      </c>
      <c r="J526">
        <v>28</v>
      </c>
      <c r="K526" t="s">
        <v>56</v>
      </c>
      <c r="L526">
        <v>68</v>
      </c>
      <c r="M526">
        <v>1</v>
      </c>
      <c r="N526">
        <v>-1</v>
      </c>
      <c r="O526">
        <v>0</v>
      </c>
      <c r="P526" t="s">
        <v>52</v>
      </c>
      <c r="Q526" t="s">
        <v>49</v>
      </c>
      <c r="X526" s="7"/>
      <c r="Y526" t="s">
        <v>55</v>
      </c>
      <c r="Z526">
        <v>-839</v>
      </c>
      <c r="AA526" t="s">
        <v>55</v>
      </c>
      <c r="AB526">
        <v>86</v>
      </c>
      <c r="AC526">
        <v>5106</v>
      </c>
      <c r="AD526" t="s">
        <v>49</v>
      </c>
      <c r="AE526" t="s">
        <v>49</v>
      </c>
      <c r="AF526">
        <v>-839</v>
      </c>
      <c r="AG526" t="s">
        <v>55</v>
      </c>
      <c r="AH526">
        <v>0</v>
      </c>
      <c r="AI526">
        <v>2764</v>
      </c>
      <c r="AJ526" t="s">
        <v>49</v>
      </c>
    </row>
    <row r="527" spans="1:36" x14ac:dyDescent="0.3">
      <c r="A527">
        <v>57</v>
      </c>
      <c r="B527" t="s">
        <v>77</v>
      </c>
      <c r="C527" t="s">
        <v>47</v>
      </c>
      <c r="D527" t="s">
        <v>48</v>
      </c>
      <c r="E527" t="s">
        <v>49</v>
      </c>
      <c r="F527">
        <v>5799</v>
      </c>
      <c r="G527" t="s">
        <v>49</v>
      </c>
      <c r="H527" t="s">
        <v>49</v>
      </c>
      <c r="I527" t="s">
        <v>52</v>
      </c>
      <c r="J527">
        <v>17</v>
      </c>
      <c r="K527" t="s">
        <v>62</v>
      </c>
      <c r="L527">
        <v>97</v>
      </c>
      <c r="M527">
        <v>1</v>
      </c>
      <c r="N527">
        <v>-1</v>
      </c>
      <c r="O527">
        <v>0</v>
      </c>
      <c r="P527" t="s">
        <v>52</v>
      </c>
      <c r="Q527" t="s">
        <v>49</v>
      </c>
      <c r="X527" s="7"/>
      <c r="Y527" t="s">
        <v>49</v>
      </c>
      <c r="Z527">
        <v>5799</v>
      </c>
      <c r="AA527" t="s">
        <v>55</v>
      </c>
      <c r="AB527">
        <v>1633</v>
      </c>
      <c r="AC527">
        <v>1076</v>
      </c>
      <c r="AD527" t="s">
        <v>49</v>
      </c>
      <c r="AE527" t="s">
        <v>49</v>
      </c>
      <c r="AF527">
        <v>5799</v>
      </c>
      <c r="AG527" t="s">
        <v>55</v>
      </c>
      <c r="AH527">
        <v>34</v>
      </c>
      <c r="AI527">
        <v>8023</v>
      </c>
      <c r="AJ527" t="s">
        <v>49</v>
      </c>
    </row>
    <row r="528" spans="1:36" x14ac:dyDescent="0.3">
      <c r="A528">
        <v>27</v>
      </c>
      <c r="B528" t="s">
        <v>69</v>
      </c>
      <c r="C528" t="s">
        <v>47</v>
      </c>
      <c r="D528" t="s">
        <v>54</v>
      </c>
      <c r="E528" t="s">
        <v>49</v>
      </c>
      <c r="F528">
        <v>1033</v>
      </c>
      <c r="G528" t="s">
        <v>55</v>
      </c>
      <c r="H528" t="s">
        <v>49</v>
      </c>
      <c r="I528" t="s">
        <v>52</v>
      </c>
      <c r="J528">
        <v>9</v>
      </c>
      <c r="K528" t="s">
        <v>56</v>
      </c>
      <c r="L528">
        <v>1713</v>
      </c>
      <c r="M528">
        <v>1</v>
      </c>
      <c r="N528">
        <v>-1</v>
      </c>
      <c r="O528">
        <v>0</v>
      </c>
      <c r="P528" t="s">
        <v>52</v>
      </c>
      <c r="Q528" t="s">
        <v>49</v>
      </c>
      <c r="X528" s="7"/>
      <c r="Y528" t="s">
        <v>55</v>
      </c>
      <c r="Z528">
        <v>1033</v>
      </c>
      <c r="AA528" t="s">
        <v>55</v>
      </c>
      <c r="AB528">
        <v>0</v>
      </c>
      <c r="AC528">
        <v>430</v>
      </c>
      <c r="AD528" t="s">
        <v>49</v>
      </c>
      <c r="AE528" t="s">
        <v>49</v>
      </c>
      <c r="AF528">
        <v>1033</v>
      </c>
      <c r="AG528" t="s">
        <v>55</v>
      </c>
      <c r="AH528">
        <v>1876</v>
      </c>
      <c r="AI528">
        <v>289</v>
      </c>
      <c r="AJ528" t="s">
        <v>49</v>
      </c>
    </row>
    <row r="529" spans="1:36" x14ac:dyDescent="0.3">
      <c r="A529">
        <v>49</v>
      </c>
      <c r="B529" t="s">
        <v>46</v>
      </c>
      <c r="C529" t="s">
        <v>74</v>
      </c>
      <c r="D529" t="s">
        <v>54</v>
      </c>
      <c r="E529" t="s">
        <v>49</v>
      </c>
      <c r="F529">
        <v>66</v>
      </c>
      <c r="G529" t="s">
        <v>49</v>
      </c>
      <c r="H529" t="s">
        <v>49</v>
      </c>
      <c r="I529" t="s">
        <v>50</v>
      </c>
      <c r="J529">
        <v>9</v>
      </c>
      <c r="K529" t="s">
        <v>73</v>
      </c>
      <c r="L529">
        <v>218</v>
      </c>
      <c r="M529">
        <v>3</v>
      </c>
      <c r="N529">
        <v>-1</v>
      </c>
      <c r="O529">
        <v>0</v>
      </c>
      <c r="P529" t="s">
        <v>52</v>
      </c>
      <c r="Q529" t="s">
        <v>49</v>
      </c>
      <c r="X529" s="7"/>
      <c r="Y529" t="s">
        <v>49</v>
      </c>
      <c r="Z529">
        <v>66</v>
      </c>
      <c r="AA529" t="s">
        <v>55</v>
      </c>
      <c r="AB529">
        <v>222</v>
      </c>
      <c r="AC529">
        <v>383</v>
      </c>
      <c r="AD529" t="s">
        <v>49</v>
      </c>
      <c r="AE529" t="s">
        <v>49</v>
      </c>
      <c r="AF529">
        <v>66</v>
      </c>
      <c r="AG529" t="s">
        <v>55</v>
      </c>
      <c r="AH529">
        <v>1160</v>
      </c>
      <c r="AI529">
        <v>0</v>
      </c>
      <c r="AJ529" t="s">
        <v>49</v>
      </c>
    </row>
    <row r="530" spans="1:36" x14ac:dyDescent="0.3">
      <c r="A530">
        <v>43</v>
      </c>
      <c r="B530" t="s">
        <v>53</v>
      </c>
      <c r="C530" t="s">
        <v>47</v>
      </c>
      <c r="D530" t="s">
        <v>48</v>
      </c>
      <c r="E530" t="s">
        <v>49</v>
      </c>
      <c r="F530">
        <v>2567</v>
      </c>
      <c r="G530" t="s">
        <v>55</v>
      </c>
      <c r="H530" t="s">
        <v>49</v>
      </c>
      <c r="I530" t="s">
        <v>50</v>
      </c>
      <c r="J530">
        <v>14</v>
      </c>
      <c r="K530" t="s">
        <v>56</v>
      </c>
      <c r="L530">
        <v>109</v>
      </c>
      <c r="M530">
        <v>1</v>
      </c>
      <c r="N530">
        <v>360</v>
      </c>
      <c r="O530">
        <v>2</v>
      </c>
      <c r="P530" t="s">
        <v>57</v>
      </c>
      <c r="Q530" t="s">
        <v>49</v>
      </c>
      <c r="X530" s="7"/>
      <c r="Y530" t="s">
        <v>55</v>
      </c>
      <c r="Z530">
        <v>2567</v>
      </c>
      <c r="AA530" t="s">
        <v>55</v>
      </c>
      <c r="AB530">
        <v>888</v>
      </c>
      <c r="AC530">
        <v>2569</v>
      </c>
      <c r="AD530" t="s">
        <v>49</v>
      </c>
      <c r="AE530" t="s">
        <v>49</v>
      </c>
      <c r="AF530">
        <v>2567</v>
      </c>
      <c r="AG530" t="s">
        <v>55</v>
      </c>
      <c r="AH530">
        <v>66</v>
      </c>
      <c r="AI530">
        <v>1382</v>
      </c>
      <c r="AJ530" t="s">
        <v>49</v>
      </c>
    </row>
    <row r="531" spans="1:36" x14ac:dyDescent="0.3">
      <c r="A531">
        <v>40</v>
      </c>
      <c r="B531" t="s">
        <v>58</v>
      </c>
      <c r="C531" t="s">
        <v>47</v>
      </c>
      <c r="D531" t="s">
        <v>60</v>
      </c>
      <c r="E531" t="s">
        <v>49</v>
      </c>
      <c r="F531">
        <v>1584</v>
      </c>
      <c r="G531" t="s">
        <v>55</v>
      </c>
      <c r="H531" t="s">
        <v>49</v>
      </c>
      <c r="I531" t="s">
        <v>78</v>
      </c>
      <c r="J531">
        <v>21</v>
      </c>
      <c r="K531" t="s">
        <v>75</v>
      </c>
      <c r="L531">
        <v>661</v>
      </c>
      <c r="M531">
        <v>1</v>
      </c>
      <c r="N531">
        <v>-1</v>
      </c>
      <c r="O531">
        <v>0</v>
      </c>
      <c r="P531" t="s">
        <v>52</v>
      </c>
      <c r="Q531" t="s">
        <v>49</v>
      </c>
      <c r="X531" s="7"/>
      <c r="Y531" t="s">
        <v>55</v>
      </c>
      <c r="Z531">
        <v>1584</v>
      </c>
      <c r="AA531" t="s">
        <v>55</v>
      </c>
      <c r="AB531">
        <v>428</v>
      </c>
      <c r="AC531">
        <v>201</v>
      </c>
      <c r="AD531" t="s">
        <v>49</v>
      </c>
      <c r="AE531" t="s">
        <v>49</v>
      </c>
      <c r="AF531">
        <v>1584</v>
      </c>
      <c r="AG531" t="s">
        <v>55</v>
      </c>
      <c r="AH531">
        <v>66</v>
      </c>
      <c r="AI531">
        <v>2195</v>
      </c>
      <c r="AJ531" t="s">
        <v>49</v>
      </c>
    </row>
    <row r="532" spans="1:36" x14ac:dyDescent="0.3">
      <c r="A532">
        <v>32</v>
      </c>
      <c r="B532" t="s">
        <v>53</v>
      </c>
      <c r="C532" t="s">
        <v>59</v>
      </c>
      <c r="D532" t="s">
        <v>54</v>
      </c>
      <c r="E532" t="s">
        <v>49</v>
      </c>
      <c r="F532">
        <v>182</v>
      </c>
      <c r="G532" t="s">
        <v>55</v>
      </c>
      <c r="H532" t="s">
        <v>49</v>
      </c>
      <c r="I532" t="s">
        <v>50</v>
      </c>
      <c r="J532">
        <v>6</v>
      </c>
      <c r="K532" t="s">
        <v>56</v>
      </c>
      <c r="L532">
        <v>145</v>
      </c>
      <c r="M532">
        <v>1</v>
      </c>
      <c r="N532">
        <v>-1</v>
      </c>
      <c r="O532">
        <v>0</v>
      </c>
      <c r="P532" t="s">
        <v>52</v>
      </c>
      <c r="Q532" t="s">
        <v>49</v>
      </c>
      <c r="X532" s="7"/>
      <c r="Y532" t="s">
        <v>55</v>
      </c>
      <c r="Z532">
        <v>182</v>
      </c>
      <c r="AA532" t="s">
        <v>55</v>
      </c>
      <c r="AB532">
        <v>5920</v>
      </c>
      <c r="AC532">
        <v>0</v>
      </c>
      <c r="AD532" t="s">
        <v>49</v>
      </c>
      <c r="AE532" t="s">
        <v>49</v>
      </c>
      <c r="AF532">
        <v>182</v>
      </c>
      <c r="AG532" t="s">
        <v>55</v>
      </c>
      <c r="AH532">
        <v>550</v>
      </c>
      <c r="AI532">
        <v>33</v>
      </c>
      <c r="AJ532" t="s">
        <v>49</v>
      </c>
    </row>
    <row r="533" spans="1:36" x14ac:dyDescent="0.3">
      <c r="A533">
        <v>58</v>
      </c>
      <c r="B533" t="s">
        <v>58</v>
      </c>
      <c r="C533" t="s">
        <v>47</v>
      </c>
      <c r="D533" t="s">
        <v>48</v>
      </c>
      <c r="E533" t="s">
        <v>49</v>
      </c>
      <c r="F533">
        <v>76</v>
      </c>
      <c r="G533" t="s">
        <v>55</v>
      </c>
      <c r="H533" t="s">
        <v>49</v>
      </c>
      <c r="I533" t="s">
        <v>78</v>
      </c>
      <c r="J533">
        <v>18</v>
      </c>
      <c r="K533" t="s">
        <v>56</v>
      </c>
      <c r="L533">
        <v>54</v>
      </c>
      <c r="M533">
        <v>4</v>
      </c>
      <c r="N533">
        <v>-1</v>
      </c>
      <c r="O533">
        <v>0</v>
      </c>
      <c r="P533" t="s">
        <v>52</v>
      </c>
      <c r="Q533" t="s">
        <v>49</v>
      </c>
      <c r="X533" s="7"/>
      <c r="Y533" t="s">
        <v>55</v>
      </c>
      <c r="Z533">
        <v>76</v>
      </c>
      <c r="AA533" t="s">
        <v>55</v>
      </c>
      <c r="AB533">
        <v>816</v>
      </c>
      <c r="AC533">
        <v>475</v>
      </c>
      <c r="AD533" t="s">
        <v>49</v>
      </c>
      <c r="AE533" t="s">
        <v>49</v>
      </c>
      <c r="AF533">
        <v>76</v>
      </c>
      <c r="AG533" t="s">
        <v>55</v>
      </c>
      <c r="AH533">
        <v>4908</v>
      </c>
      <c r="AI533">
        <v>703</v>
      </c>
      <c r="AJ533" t="s">
        <v>49</v>
      </c>
    </row>
    <row r="534" spans="1:36" x14ac:dyDescent="0.3">
      <c r="A534">
        <v>34</v>
      </c>
      <c r="B534" t="s">
        <v>69</v>
      </c>
      <c r="C534" t="s">
        <v>59</v>
      </c>
      <c r="D534" t="s">
        <v>54</v>
      </c>
      <c r="E534" t="s">
        <v>49</v>
      </c>
      <c r="F534">
        <v>663</v>
      </c>
      <c r="G534" t="s">
        <v>55</v>
      </c>
      <c r="H534" t="s">
        <v>49</v>
      </c>
      <c r="I534" t="s">
        <v>50</v>
      </c>
      <c r="J534">
        <v>20</v>
      </c>
      <c r="K534" t="s">
        <v>61</v>
      </c>
      <c r="L534">
        <v>111</v>
      </c>
      <c r="M534">
        <v>1</v>
      </c>
      <c r="N534">
        <v>-1</v>
      </c>
      <c r="O534">
        <v>0</v>
      </c>
      <c r="P534" t="s">
        <v>52</v>
      </c>
      <c r="Q534" t="s">
        <v>49</v>
      </c>
      <c r="X534" s="7"/>
      <c r="Y534" t="s">
        <v>55</v>
      </c>
      <c r="Z534">
        <v>663</v>
      </c>
      <c r="AA534" t="s">
        <v>55</v>
      </c>
      <c r="AB534">
        <v>2</v>
      </c>
      <c r="AC534">
        <v>185</v>
      </c>
      <c r="AD534" t="s">
        <v>49</v>
      </c>
      <c r="AE534" t="s">
        <v>49</v>
      </c>
      <c r="AF534">
        <v>663</v>
      </c>
      <c r="AG534" t="s">
        <v>55</v>
      </c>
      <c r="AH534">
        <v>348</v>
      </c>
      <c r="AI534">
        <v>887</v>
      </c>
      <c r="AJ534" t="s">
        <v>49</v>
      </c>
    </row>
    <row r="535" spans="1:36" x14ac:dyDescent="0.3">
      <c r="A535">
        <v>46</v>
      </c>
      <c r="B535" t="s">
        <v>67</v>
      </c>
      <c r="C535" t="s">
        <v>74</v>
      </c>
      <c r="D535" t="s">
        <v>54</v>
      </c>
      <c r="E535" t="s">
        <v>49</v>
      </c>
      <c r="F535">
        <v>3455</v>
      </c>
      <c r="G535" t="s">
        <v>55</v>
      </c>
      <c r="H535" t="s">
        <v>49</v>
      </c>
      <c r="I535" t="s">
        <v>52</v>
      </c>
      <c r="J535">
        <v>14</v>
      </c>
      <c r="K535" t="s">
        <v>56</v>
      </c>
      <c r="L535">
        <v>566</v>
      </c>
      <c r="M535">
        <v>2</v>
      </c>
      <c r="N535">
        <v>-1</v>
      </c>
      <c r="O535">
        <v>0</v>
      </c>
      <c r="P535" t="s">
        <v>52</v>
      </c>
      <c r="Q535" t="s">
        <v>49</v>
      </c>
      <c r="X535" s="7"/>
      <c r="Y535" t="s">
        <v>55</v>
      </c>
      <c r="Z535">
        <v>3455</v>
      </c>
      <c r="AA535" t="s">
        <v>55</v>
      </c>
      <c r="AB535">
        <v>3315</v>
      </c>
      <c r="AC535">
        <v>4415</v>
      </c>
      <c r="AD535" t="s">
        <v>49</v>
      </c>
      <c r="AE535" t="s">
        <v>49</v>
      </c>
      <c r="AF535">
        <v>3455</v>
      </c>
      <c r="AG535" t="s">
        <v>55</v>
      </c>
      <c r="AH535">
        <v>926</v>
      </c>
      <c r="AI535">
        <v>0</v>
      </c>
      <c r="AJ535" t="s">
        <v>49</v>
      </c>
    </row>
    <row r="536" spans="1:36" x14ac:dyDescent="0.3">
      <c r="A536">
        <v>29</v>
      </c>
      <c r="B536" t="s">
        <v>63</v>
      </c>
      <c r="C536" t="s">
        <v>47</v>
      </c>
      <c r="D536" t="s">
        <v>54</v>
      </c>
      <c r="E536" t="s">
        <v>49</v>
      </c>
      <c r="F536">
        <v>15</v>
      </c>
      <c r="G536" t="s">
        <v>49</v>
      </c>
      <c r="H536" t="s">
        <v>49</v>
      </c>
      <c r="I536" t="s">
        <v>50</v>
      </c>
      <c r="J536">
        <v>3</v>
      </c>
      <c r="K536" t="s">
        <v>62</v>
      </c>
      <c r="L536">
        <v>136</v>
      </c>
      <c r="M536">
        <v>1</v>
      </c>
      <c r="N536">
        <v>-1</v>
      </c>
      <c r="O536">
        <v>0</v>
      </c>
      <c r="P536" t="s">
        <v>52</v>
      </c>
      <c r="Q536" t="s">
        <v>49</v>
      </c>
      <c r="X536" s="7"/>
      <c r="Y536" t="s">
        <v>49</v>
      </c>
      <c r="Z536">
        <v>15</v>
      </c>
      <c r="AA536" t="s">
        <v>55</v>
      </c>
      <c r="AB536">
        <v>196</v>
      </c>
      <c r="AC536">
        <v>679</v>
      </c>
      <c r="AD536" t="s">
        <v>49</v>
      </c>
      <c r="AE536" t="s">
        <v>49</v>
      </c>
      <c r="AF536">
        <v>15</v>
      </c>
      <c r="AG536" t="s">
        <v>55</v>
      </c>
      <c r="AH536">
        <v>72</v>
      </c>
      <c r="AI536">
        <v>1178</v>
      </c>
      <c r="AJ536" t="s">
        <v>49</v>
      </c>
    </row>
    <row r="537" spans="1:36" x14ac:dyDescent="0.3">
      <c r="A537">
        <v>52</v>
      </c>
      <c r="B537" t="s">
        <v>63</v>
      </c>
      <c r="C537" t="s">
        <v>47</v>
      </c>
      <c r="D537" t="s">
        <v>48</v>
      </c>
      <c r="E537" t="s">
        <v>49</v>
      </c>
      <c r="F537">
        <v>1054</v>
      </c>
      <c r="G537" t="s">
        <v>49</v>
      </c>
      <c r="H537" t="s">
        <v>49</v>
      </c>
      <c r="I537" t="s">
        <v>50</v>
      </c>
      <c r="J537">
        <v>4</v>
      </c>
      <c r="K537" t="s">
        <v>70</v>
      </c>
      <c r="L537">
        <v>273</v>
      </c>
      <c r="M537">
        <v>1</v>
      </c>
      <c r="N537">
        <v>-1</v>
      </c>
      <c r="O537">
        <v>0</v>
      </c>
      <c r="P537" t="s">
        <v>52</v>
      </c>
      <c r="Q537" t="s">
        <v>49</v>
      </c>
      <c r="X537" s="7"/>
      <c r="Y537" t="s">
        <v>49</v>
      </c>
      <c r="Z537">
        <v>1054</v>
      </c>
      <c r="AA537" t="s">
        <v>55</v>
      </c>
      <c r="AB537">
        <v>552</v>
      </c>
      <c r="AC537">
        <v>320</v>
      </c>
      <c r="AD537" t="s">
        <v>49</v>
      </c>
      <c r="AE537" t="s">
        <v>49</v>
      </c>
      <c r="AF537">
        <v>1054</v>
      </c>
      <c r="AG537" t="s">
        <v>55</v>
      </c>
      <c r="AH537">
        <v>47</v>
      </c>
      <c r="AI537">
        <v>2763</v>
      </c>
      <c r="AJ537" t="s">
        <v>49</v>
      </c>
    </row>
    <row r="538" spans="1:36" x14ac:dyDescent="0.3">
      <c r="A538">
        <v>45</v>
      </c>
      <c r="B538" t="s">
        <v>58</v>
      </c>
      <c r="C538" t="s">
        <v>47</v>
      </c>
      <c r="D538" t="s">
        <v>60</v>
      </c>
      <c r="E538" t="s">
        <v>49</v>
      </c>
      <c r="F538">
        <v>1529</v>
      </c>
      <c r="G538" t="s">
        <v>49</v>
      </c>
      <c r="H538" t="s">
        <v>49</v>
      </c>
      <c r="I538" t="s">
        <v>50</v>
      </c>
      <c r="J538">
        <v>30</v>
      </c>
      <c r="K538" t="s">
        <v>62</v>
      </c>
      <c r="L538">
        <v>160</v>
      </c>
      <c r="M538">
        <v>1</v>
      </c>
      <c r="N538">
        <v>-1</v>
      </c>
      <c r="O538">
        <v>0</v>
      </c>
      <c r="P538" t="s">
        <v>52</v>
      </c>
      <c r="Q538" t="s">
        <v>49</v>
      </c>
      <c r="X538" s="7"/>
      <c r="Y538" t="s">
        <v>49</v>
      </c>
      <c r="Z538">
        <v>1529</v>
      </c>
      <c r="AA538" t="s">
        <v>55</v>
      </c>
      <c r="AB538">
        <v>3723</v>
      </c>
      <c r="AC538">
        <v>1270</v>
      </c>
      <c r="AD538" t="s">
        <v>49</v>
      </c>
      <c r="AE538" t="s">
        <v>49</v>
      </c>
      <c r="AF538">
        <v>1529</v>
      </c>
      <c r="AG538" t="s">
        <v>55</v>
      </c>
      <c r="AH538">
        <v>326</v>
      </c>
      <c r="AI538">
        <v>548</v>
      </c>
      <c r="AJ538" t="s">
        <v>49</v>
      </c>
    </row>
    <row r="539" spans="1:36" x14ac:dyDescent="0.3">
      <c r="A539">
        <v>26</v>
      </c>
      <c r="B539" t="s">
        <v>58</v>
      </c>
      <c r="C539" t="s">
        <v>59</v>
      </c>
      <c r="D539" t="s">
        <v>54</v>
      </c>
      <c r="E539" t="s">
        <v>49</v>
      </c>
      <c r="F539">
        <v>63</v>
      </c>
      <c r="G539" t="s">
        <v>49</v>
      </c>
      <c r="H539" t="s">
        <v>49</v>
      </c>
      <c r="I539" t="s">
        <v>50</v>
      </c>
      <c r="J539">
        <v>28</v>
      </c>
      <c r="K539" t="s">
        <v>73</v>
      </c>
      <c r="L539">
        <v>76</v>
      </c>
      <c r="M539">
        <v>4</v>
      </c>
      <c r="N539">
        <v>-1</v>
      </c>
      <c r="O539">
        <v>0</v>
      </c>
      <c r="P539" t="s">
        <v>52</v>
      </c>
      <c r="Q539" t="s">
        <v>49</v>
      </c>
      <c r="X539" s="7"/>
      <c r="Y539" t="s">
        <v>49</v>
      </c>
      <c r="Z539">
        <v>63</v>
      </c>
      <c r="AA539" t="s">
        <v>55</v>
      </c>
      <c r="AB539">
        <v>6411</v>
      </c>
      <c r="AC539">
        <v>0</v>
      </c>
      <c r="AD539" t="s">
        <v>49</v>
      </c>
      <c r="AE539" t="s">
        <v>49</v>
      </c>
      <c r="AF539">
        <v>63</v>
      </c>
      <c r="AG539" t="s">
        <v>55</v>
      </c>
      <c r="AH539">
        <v>2552</v>
      </c>
      <c r="AI539">
        <v>272</v>
      </c>
      <c r="AJ539" t="s">
        <v>49</v>
      </c>
    </row>
    <row r="540" spans="1:36" x14ac:dyDescent="0.3">
      <c r="A540">
        <v>40</v>
      </c>
      <c r="B540" t="s">
        <v>67</v>
      </c>
      <c r="C540" t="s">
        <v>47</v>
      </c>
      <c r="D540" t="s">
        <v>60</v>
      </c>
      <c r="E540" t="s">
        <v>49</v>
      </c>
      <c r="F540">
        <v>0</v>
      </c>
      <c r="G540" t="s">
        <v>49</v>
      </c>
      <c r="H540" t="s">
        <v>49</v>
      </c>
      <c r="I540" t="s">
        <v>50</v>
      </c>
      <c r="J540">
        <v>19</v>
      </c>
      <c r="K540" t="s">
        <v>70</v>
      </c>
      <c r="L540">
        <v>44</v>
      </c>
      <c r="M540">
        <v>1</v>
      </c>
      <c r="N540">
        <v>-1</v>
      </c>
      <c r="O540">
        <v>0</v>
      </c>
      <c r="P540" t="s">
        <v>52</v>
      </c>
      <c r="Q540" t="s">
        <v>49</v>
      </c>
      <c r="X540" s="7"/>
      <c r="Y540" t="s">
        <v>49</v>
      </c>
      <c r="Z540">
        <v>0</v>
      </c>
      <c r="AA540" t="s">
        <v>55</v>
      </c>
      <c r="AB540">
        <v>1013</v>
      </c>
      <c r="AC540">
        <v>6016</v>
      </c>
      <c r="AD540" t="s">
        <v>49</v>
      </c>
      <c r="AE540" t="s">
        <v>49</v>
      </c>
      <c r="AF540">
        <v>0</v>
      </c>
      <c r="AG540" t="s">
        <v>55</v>
      </c>
      <c r="AH540">
        <v>4885</v>
      </c>
      <c r="AI540">
        <v>6269</v>
      </c>
      <c r="AJ540" t="s">
        <v>49</v>
      </c>
    </row>
    <row r="541" spans="1:36" x14ac:dyDescent="0.3">
      <c r="A541">
        <v>41</v>
      </c>
      <c r="B541" t="s">
        <v>69</v>
      </c>
      <c r="C541" t="s">
        <v>47</v>
      </c>
      <c r="D541" t="s">
        <v>54</v>
      </c>
      <c r="E541" t="s">
        <v>49</v>
      </c>
      <c r="F541">
        <v>920</v>
      </c>
      <c r="G541" t="s">
        <v>55</v>
      </c>
      <c r="H541" t="s">
        <v>55</v>
      </c>
      <c r="I541" t="s">
        <v>52</v>
      </c>
      <c r="J541">
        <v>27</v>
      </c>
      <c r="K541" t="s">
        <v>56</v>
      </c>
      <c r="L541">
        <v>239</v>
      </c>
      <c r="M541">
        <v>1</v>
      </c>
      <c r="N541">
        <v>-1</v>
      </c>
      <c r="O541">
        <v>0</v>
      </c>
      <c r="P541" t="s">
        <v>52</v>
      </c>
      <c r="Q541" t="s">
        <v>49</v>
      </c>
      <c r="X541" s="7"/>
      <c r="Y541" t="s">
        <v>55</v>
      </c>
      <c r="Z541">
        <v>920</v>
      </c>
      <c r="AA541" t="s">
        <v>55</v>
      </c>
      <c r="AB541">
        <v>262</v>
      </c>
      <c r="AC541">
        <v>3694</v>
      </c>
      <c r="AD541" t="s">
        <v>49</v>
      </c>
      <c r="AE541" t="s">
        <v>55</v>
      </c>
      <c r="AF541">
        <v>920</v>
      </c>
      <c r="AG541" t="s">
        <v>55</v>
      </c>
      <c r="AH541">
        <v>0</v>
      </c>
      <c r="AI541">
        <v>178</v>
      </c>
      <c r="AJ541" t="s">
        <v>49</v>
      </c>
    </row>
    <row r="542" spans="1:36" x14ac:dyDescent="0.3">
      <c r="A542">
        <v>47</v>
      </c>
      <c r="B542" t="s">
        <v>69</v>
      </c>
      <c r="C542" t="s">
        <v>59</v>
      </c>
      <c r="D542" t="s">
        <v>54</v>
      </c>
      <c r="E542" t="s">
        <v>49</v>
      </c>
      <c r="F542">
        <v>3696</v>
      </c>
      <c r="G542" t="s">
        <v>49</v>
      </c>
      <c r="H542" t="s">
        <v>49</v>
      </c>
      <c r="I542" t="s">
        <v>50</v>
      </c>
      <c r="J542">
        <v>12</v>
      </c>
      <c r="K542" t="s">
        <v>73</v>
      </c>
      <c r="L542">
        <v>250</v>
      </c>
      <c r="M542">
        <v>2</v>
      </c>
      <c r="N542">
        <v>181</v>
      </c>
      <c r="O542">
        <v>4</v>
      </c>
      <c r="P542" t="s">
        <v>79</v>
      </c>
      <c r="Q542" t="s">
        <v>55</v>
      </c>
      <c r="X542" s="7"/>
      <c r="Y542" t="s">
        <v>49</v>
      </c>
      <c r="Z542">
        <v>3696</v>
      </c>
      <c r="AA542" t="s">
        <v>55</v>
      </c>
      <c r="AB542">
        <v>3217</v>
      </c>
      <c r="AC542">
        <v>1640</v>
      </c>
      <c r="AD542" t="s">
        <v>49</v>
      </c>
      <c r="AE542" t="s">
        <v>49</v>
      </c>
      <c r="AF542">
        <v>3696</v>
      </c>
      <c r="AG542" t="s">
        <v>55</v>
      </c>
      <c r="AH542">
        <v>-305</v>
      </c>
      <c r="AI542">
        <v>23663</v>
      </c>
      <c r="AJ542" t="s">
        <v>49</v>
      </c>
    </row>
    <row r="543" spans="1:36" x14ac:dyDescent="0.3">
      <c r="A543">
        <v>27</v>
      </c>
      <c r="B543" t="s">
        <v>67</v>
      </c>
      <c r="C543" t="s">
        <v>59</v>
      </c>
      <c r="D543" t="s">
        <v>52</v>
      </c>
      <c r="E543" t="s">
        <v>49</v>
      </c>
      <c r="F543">
        <v>59</v>
      </c>
      <c r="G543" t="s">
        <v>49</v>
      </c>
      <c r="H543" t="s">
        <v>49</v>
      </c>
      <c r="I543" t="s">
        <v>50</v>
      </c>
      <c r="J543">
        <v>15</v>
      </c>
      <c r="K543" t="s">
        <v>73</v>
      </c>
      <c r="L543">
        <v>792</v>
      </c>
      <c r="M543">
        <v>4</v>
      </c>
      <c r="N543">
        <v>-1</v>
      </c>
      <c r="O543">
        <v>0</v>
      </c>
      <c r="P543" t="s">
        <v>52</v>
      </c>
      <c r="Q543" t="s">
        <v>49</v>
      </c>
      <c r="X543" s="7"/>
      <c r="Y543" t="s">
        <v>49</v>
      </c>
      <c r="Z543">
        <v>59</v>
      </c>
      <c r="AA543" t="s">
        <v>55</v>
      </c>
      <c r="AB543">
        <v>5436</v>
      </c>
      <c r="AC543">
        <v>10177</v>
      </c>
      <c r="AD543" t="s">
        <v>49</v>
      </c>
      <c r="AE543" t="s">
        <v>49</v>
      </c>
      <c r="AF543">
        <v>59</v>
      </c>
      <c r="AG543" t="s">
        <v>55</v>
      </c>
      <c r="AH543">
        <v>238</v>
      </c>
      <c r="AI543">
        <v>81</v>
      </c>
      <c r="AJ543" t="s">
        <v>49</v>
      </c>
    </row>
    <row r="544" spans="1:36" x14ac:dyDescent="0.3">
      <c r="A544">
        <v>27</v>
      </c>
      <c r="B544" t="s">
        <v>53</v>
      </c>
      <c r="C544" t="s">
        <v>47</v>
      </c>
      <c r="D544" t="s">
        <v>54</v>
      </c>
      <c r="E544" t="s">
        <v>49</v>
      </c>
      <c r="F544">
        <v>0</v>
      </c>
      <c r="G544" t="s">
        <v>55</v>
      </c>
      <c r="H544" t="s">
        <v>49</v>
      </c>
      <c r="I544" t="s">
        <v>50</v>
      </c>
      <c r="J544">
        <v>23</v>
      </c>
      <c r="K544" t="s">
        <v>73</v>
      </c>
      <c r="L544">
        <v>198</v>
      </c>
      <c r="M544">
        <v>13</v>
      </c>
      <c r="N544">
        <v>-1</v>
      </c>
      <c r="O544">
        <v>0</v>
      </c>
      <c r="P544" t="s">
        <v>52</v>
      </c>
      <c r="Q544" t="s">
        <v>49</v>
      </c>
      <c r="X544" s="7"/>
      <c r="Y544" t="s">
        <v>55</v>
      </c>
      <c r="Z544">
        <v>0</v>
      </c>
      <c r="AA544" t="s">
        <v>55</v>
      </c>
      <c r="AB544">
        <v>2067</v>
      </c>
      <c r="AC544">
        <v>490</v>
      </c>
      <c r="AD544" t="s">
        <v>49</v>
      </c>
      <c r="AE544" t="s">
        <v>49</v>
      </c>
      <c r="AF544">
        <v>0</v>
      </c>
      <c r="AG544" t="s">
        <v>55</v>
      </c>
      <c r="AH544">
        <v>889</v>
      </c>
      <c r="AI544">
        <v>59</v>
      </c>
      <c r="AJ544" t="s">
        <v>49</v>
      </c>
    </row>
    <row r="545" spans="1:36" x14ac:dyDescent="0.3">
      <c r="A545">
        <v>48</v>
      </c>
      <c r="B545" t="s">
        <v>63</v>
      </c>
      <c r="C545" t="s">
        <v>47</v>
      </c>
      <c r="D545" t="s">
        <v>54</v>
      </c>
      <c r="E545" t="s">
        <v>49</v>
      </c>
      <c r="F545">
        <v>157</v>
      </c>
      <c r="G545" t="s">
        <v>55</v>
      </c>
      <c r="H545" t="s">
        <v>49</v>
      </c>
      <c r="I545" t="s">
        <v>52</v>
      </c>
      <c r="J545">
        <v>6</v>
      </c>
      <c r="K545" t="s">
        <v>56</v>
      </c>
      <c r="L545">
        <v>73</v>
      </c>
      <c r="M545">
        <v>1</v>
      </c>
      <c r="N545">
        <v>-1</v>
      </c>
      <c r="O545">
        <v>0</v>
      </c>
      <c r="P545" t="s">
        <v>52</v>
      </c>
      <c r="Q545" t="s">
        <v>49</v>
      </c>
      <c r="X545" s="7"/>
      <c r="Y545" t="s">
        <v>55</v>
      </c>
      <c r="Z545">
        <v>157</v>
      </c>
      <c r="AA545" t="s">
        <v>55</v>
      </c>
      <c r="AB545">
        <v>388</v>
      </c>
      <c r="AC545">
        <v>0</v>
      </c>
      <c r="AD545" t="s">
        <v>49</v>
      </c>
      <c r="AE545" t="s">
        <v>49</v>
      </c>
      <c r="AF545">
        <v>157</v>
      </c>
      <c r="AG545" t="s">
        <v>55</v>
      </c>
      <c r="AH545">
        <v>0</v>
      </c>
      <c r="AI545">
        <v>225</v>
      </c>
      <c r="AJ545" t="s">
        <v>49</v>
      </c>
    </row>
    <row r="546" spans="1:36" x14ac:dyDescent="0.3">
      <c r="A546">
        <v>49</v>
      </c>
      <c r="B546" t="s">
        <v>69</v>
      </c>
      <c r="C546" t="s">
        <v>47</v>
      </c>
      <c r="D546" t="s">
        <v>54</v>
      </c>
      <c r="E546" t="s">
        <v>49</v>
      </c>
      <c r="F546">
        <v>2465</v>
      </c>
      <c r="G546" t="s">
        <v>49</v>
      </c>
      <c r="H546" t="s">
        <v>49</v>
      </c>
      <c r="I546" t="s">
        <v>50</v>
      </c>
      <c r="J546">
        <v>20</v>
      </c>
      <c r="K546" t="s">
        <v>70</v>
      </c>
      <c r="L546">
        <v>157</v>
      </c>
      <c r="M546">
        <v>3</v>
      </c>
      <c r="N546">
        <v>-1</v>
      </c>
      <c r="O546">
        <v>0</v>
      </c>
      <c r="P546" t="s">
        <v>52</v>
      </c>
      <c r="Q546" t="s">
        <v>49</v>
      </c>
      <c r="X546" s="7"/>
      <c r="Y546" t="s">
        <v>49</v>
      </c>
      <c r="Z546">
        <v>2465</v>
      </c>
      <c r="AA546" t="s">
        <v>55</v>
      </c>
      <c r="AB546">
        <v>3412</v>
      </c>
      <c r="AC546">
        <v>598</v>
      </c>
      <c r="AD546" t="s">
        <v>49</v>
      </c>
      <c r="AE546" t="s">
        <v>49</v>
      </c>
      <c r="AF546">
        <v>2465</v>
      </c>
      <c r="AG546" t="s">
        <v>55</v>
      </c>
      <c r="AH546">
        <v>89</v>
      </c>
      <c r="AI546">
        <v>0</v>
      </c>
      <c r="AJ546" t="s">
        <v>49</v>
      </c>
    </row>
    <row r="547" spans="1:36" x14ac:dyDescent="0.3">
      <c r="A547">
        <v>35</v>
      </c>
      <c r="B547" t="s">
        <v>63</v>
      </c>
      <c r="C547" t="s">
        <v>47</v>
      </c>
      <c r="D547" t="s">
        <v>48</v>
      </c>
      <c r="E547" t="s">
        <v>49</v>
      </c>
      <c r="F547">
        <v>0</v>
      </c>
      <c r="G547" t="s">
        <v>55</v>
      </c>
      <c r="H547" t="s">
        <v>49</v>
      </c>
      <c r="I547" t="s">
        <v>50</v>
      </c>
      <c r="J547">
        <v>24</v>
      </c>
      <c r="K547" t="s">
        <v>73</v>
      </c>
      <c r="L547">
        <v>90</v>
      </c>
      <c r="M547">
        <v>6</v>
      </c>
      <c r="N547">
        <v>-1</v>
      </c>
      <c r="O547">
        <v>0</v>
      </c>
      <c r="P547" t="s">
        <v>52</v>
      </c>
      <c r="Q547" t="s">
        <v>49</v>
      </c>
      <c r="X547" s="7"/>
      <c r="Y547" t="s">
        <v>55</v>
      </c>
      <c r="Z547">
        <v>0</v>
      </c>
      <c r="AA547" t="s">
        <v>55</v>
      </c>
      <c r="AB547">
        <v>1291</v>
      </c>
      <c r="AC547">
        <v>15459</v>
      </c>
      <c r="AD547" t="s">
        <v>49</v>
      </c>
      <c r="AE547" t="s">
        <v>49</v>
      </c>
      <c r="AF547">
        <v>0</v>
      </c>
      <c r="AG547" t="s">
        <v>55</v>
      </c>
      <c r="AH547">
        <v>-559</v>
      </c>
      <c r="AI547">
        <v>2538</v>
      </c>
      <c r="AJ547" t="s">
        <v>49</v>
      </c>
    </row>
    <row r="548" spans="1:36" x14ac:dyDescent="0.3">
      <c r="A548">
        <v>47</v>
      </c>
      <c r="B548" t="s">
        <v>65</v>
      </c>
      <c r="C548" t="s">
        <v>47</v>
      </c>
      <c r="D548" t="s">
        <v>54</v>
      </c>
      <c r="E548" t="s">
        <v>55</v>
      </c>
      <c r="F548">
        <v>2</v>
      </c>
      <c r="G548" t="s">
        <v>49</v>
      </c>
      <c r="H548" t="s">
        <v>49</v>
      </c>
      <c r="I548" t="s">
        <v>50</v>
      </c>
      <c r="J548">
        <v>5</v>
      </c>
      <c r="K548" t="s">
        <v>64</v>
      </c>
      <c r="L548">
        <v>236</v>
      </c>
      <c r="M548">
        <v>2</v>
      </c>
      <c r="N548">
        <v>-1</v>
      </c>
      <c r="O548">
        <v>0</v>
      </c>
      <c r="P548" t="s">
        <v>52</v>
      </c>
      <c r="Q548" t="s">
        <v>49</v>
      </c>
      <c r="X548" s="7"/>
      <c r="Y548" t="s">
        <v>49</v>
      </c>
      <c r="Z548">
        <v>2</v>
      </c>
      <c r="AA548" t="s">
        <v>55</v>
      </c>
      <c r="AB548">
        <v>1016</v>
      </c>
      <c r="AC548">
        <v>2508</v>
      </c>
      <c r="AD548" t="s">
        <v>49</v>
      </c>
      <c r="AE548" t="s">
        <v>49</v>
      </c>
      <c r="AF548">
        <v>2</v>
      </c>
      <c r="AG548" t="s">
        <v>55</v>
      </c>
      <c r="AH548">
        <v>16874</v>
      </c>
      <c r="AI548">
        <v>43</v>
      </c>
      <c r="AJ548" t="s">
        <v>49</v>
      </c>
    </row>
    <row r="549" spans="1:36" x14ac:dyDescent="0.3">
      <c r="A549">
        <v>54</v>
      </c>
      <c r="B549" t="s">
        <v>58</v>
      </c>
      <c r="C549" t="s">
        <v>47</v>
      </c>
      <c r="D549" t="s">
        <v>60</v>
      </c>
      <c r="E549" t="s">
        <v>49</v>
      </c>
      <c r="F549">
        <v>0</v>
      </c>
      <c r="G549" t="s">
        <v>49</v>
      </c>
      <c r="H549" t="s">
        <v>49</v>
      </c>
      <c r="I549" t="s">
        <v>50</v>
      </c>
      <c r="J549">
        <v>16</v>
      </c>
      <c r="K549" t="s">
        <v>73</v>
      </c>
      <c r="L549">
        <v>118</v>
      </c>
      <c r="M549">
        <v>5</v>
      </c>
      <c r="N549">
        <v>-1</v>
      </c>
      <c r="O549">
        <v>0</v>
      </c>
      <c r="P549" t="s">
        <v>52</v>
      </c>
      <c r="Q549" t="s">
        <v>49</v>
      </c>
      <c r="X549" s="7"/>
      <c r="Y549" t="s">
        <v>49</v>
      </c>
      <c r="Z549">
        <v>0</v>
      </c>
      <c r="AA549" t="s">
        <v>55</v>
      </c>
      <c r="AB549">
        <v>964</v>
      </c>
      <c r="AC549">
        <v>320</v>
      </c>
      <c r="AD549" t="s">
        <v>49</v>
      </c>
      <c r="AE549" t="s">
        <v>49</v>
      </c>
      <c r="AF549">
        <v>0</v>
      </c>
      <c r="AG549" t="s">
        <v>55</v>
      </c>
      <c r="AH549">
        <v>526</v>
      </c>
      <c r="AI549">
        <v>57</v>
      </c>
      <c r="AJ549" t="s">
        <v>49</v>
      </c>
    </row>
    <row r="550" spans="1:36" x14ac:dyDescent="0.3">
      <c r="A550">
        <v>39</v>
      </c>
      <c r="B550" t="s">
        <v>58</v>
      </c>
      <c r="C550" t="s">
        <v>59</v>
      </c>
      <c r="D550" t="s">
        <v>60</v>
      </c>
      <c r="E550" t="s">
        <v>49</v>
      </c>
      <c r="F550">
        <v>12437</v>
      </c>
      <c r="G550" t="s">
        <v>49</v>
      </c>
      <c r="H550" t="s">
        <v>49</v>
      </c>
      <c r="I550" t="s">
        <v>78</v>
      </c>
      <c r="J550">
        <v>18</v>
      </c>
      <c r="K550" t="s">
        <v>75</v>
      </c>
      <c r="L550">
        <v>40</v>
      </c>
      <c r="M550">
        <v>1</v>
      </c>
      <c r="N550">
        <v>-1</v>
      </c>
      <c r="O550">
        <v>0</v>
      </c>
      <c r="P550" t="s">
        <v>52</v>
      </c>
      <c r="Q550" t="s">
        <v>49</v>
      </c>
      <c r="X550" s="7"/>
      <c r="Y550" t="s">
        <v>49</v>
      </c>
      <c r="Z550">
        <v>12437</v>
      </c>
      <c r="AA550" t="s">
        <v>55</v>
      </c>
      <c r="AB550">
        <v>3913</v>
      </c>
      <c r="AC550">
        <v>640</v>
      </c>
      <c r="AD550" t="s">
        <v>49</v>
      </c>
      <c r="AE550" t="s">
        <v>49</v>
      </c>
      <c r="AF550">
        <v>12437</v>
      </c>
      <c r="AG550" t="s">
        <v>55</v>
      </c>
      <c r="AH550">
        <v>-679</v>
      </c>
      <c r="AI550">
        <v>-117</v>
      </c>
      <c r="AJ550" t="s">
        <v>49</v>
      </c>
    </row>
    <row r="551" spans="1:36" x14ac:dyDescent="0.3">
      <c r="A551">
        <v>28</v>
      </c>
      <c r="B551" t="s">
        <v>71</v>
      </c>
      <c r="C551" t="s">
        <v>59</v>
      </c>
      <c r="D551" t="s">
        <v>54</v>
      </c>
      <c r="E551" t="s">
        <v>49</v>
      </c>
      <c r="F551">
        <v>378</v>
      </c>
      <c r="G551" t="s">
        <v>55</v>
      </c>
      <c r="H551" t="s">
        <v>49</v>
      </c>
      <c r="I551" t="s">
        <v>50</v>
      </c>
      <c r="J551">
        <v>17</v>
      </c>
      <c r="K551" t="s">
        <v>61</v>
      </c>
      <c r="L551">
        <v>346</v>
      </c>
      <c r="M551">
        <v>1</v>
      </c>
      <c r="N551">
        <v>-1</v>
      </c>
      <c r="O551">
        <v>0</v>
      </c>
      <c r="P551" t="s">
        <v>52</v>
      </c>
      <c r="Q551" t="s">
        <v>49</v>
      </c>
      <c r="X551" s="7"/>
      <c r="Y551" t="s">
        <v>55</v>
      </c>
      <c r="Z551">
        <v>378</v>
      </c>
      <c r="AA551" t="s">
        <v>55</v>
      </c>
      <c r="AB551">
        <v>879</v>
      </c>
      <c r="AC551">
        <v>15</v>
      </c>
      <c r="AD551" t="s">
        <v>49</v>
      </c>
      <c r="AE551" t="s">
        <v>49</v>
      </c>
      <c r="AF551">
        <v>378</v>
      </c>
      <c r="AG551" t="s">
        <v>55</v>
      </c>
      <c r="AH551">
        <v>331</v>
      </c>
      <c r="AI551">
        <v>0</v>
      </c>
      <c r="AJ551" t="s">
        <v>49</v>
      </c>
    </row>
    <row r="552" spans="1:36" x14ac:dyDescent="0.3">
      <c r="A552">
        <v>54</v>
      </c>
      <c r="B552" t="s">
        <v>63</v>
      </c>
      <c r="C552" t="s">
        <v>47</v>
      </c>
      <c r="D552" t="s">
        <v>48</v>
      </c>
      <c r="E552" t="s">
        <v>49</v>
      </c>
      <c r="F552">
        <v>211</v>
      </c>
      <c r="G552" t="s">
        <v>49</v>
      </c>
      <c r="H552" t="s">
        <v>49</v>
      </c>
      <c r="I552" t="s">
        <v>52</v>
      </c>
      <c r="J552">
        <v>19</v>
      </c>
      <c r="K552" t="s">
        <v>62</v>
      </c>
      <c r="L552">
        <v>200</v>
      </c>
      <c r="M552">
        <v>2</v>
      </c>
      <c r="N552">
        <v>-1</v>
      </c>
      <c r="O552">
        <v>0</v>
      </c>
      <c r="P552" t="s">
        <v>52</v>
      </c>
      <c r="Q552" t="s">
        <v>49</v>
      </c>
      <c r="X552" s="7"/>
      <c r="Y552" t="s">
        <v>49</v>
      </c>
      <c r="Z552">
        <v>211</v>
      </c>
      <c r="AA552" t="s">
        <v>55</v>
      </c>
      <c r="AB552">
        <v>314</v>
      </c>
      <c r="AC552">
        <v>1341</v>
      </c>
      <c r="AD552" t="s">
        <v>49</v>
      </c>
      <c r="AE552" t="s">
        <v>49</v>
      </c>
      <c r="AF552">
        <v>211</v>
      </c>
      <c r="AG552" t="s">
        <v>55</v>
      </c>
      <c r="AH552">
        <v>266</v>
      </c>
      <c r="AI552">
        <v>25</v>
      </c>
      <c r="AJ552" t="s">
        <v>49</v>
      </c>
    </row>
    <row r="553" spans="1:36" x14ac:dyDescent="0.3">
      <c r="A553">
        <v>34</v>
      </c>
      <c r="B553" t="s">
        <v>67</v>
      </c>
      <c r="C553" t="s">
        <v>47</v>
      </c>
      <c r="D553" t="s">
        <v>54</v>
      </c>
      <c r="E553" t="s">
        <v>49</v>
      </c>
      <c r="F553">
        <v>-228</v>
      </c>
      <c r="G553" t="s">
        <v>55</v>
      </c>
      <c r="H553" t="s">
        <v>49</v>
      </c>
      <c r="I553" t="s">
        <v>50</v>
      </c>
      <c r="J553">
        <v>20</v>
      </c>
      <c r="K553" t="s">
        <v>61</v>
      </c>
      <c r="L553">
        <v>187</v>
      </c>
      <c r="M553">
        <v>3</v>
      </c>
      <c r="N553">
        <v>332</v>
      </c>
      <c r="O553">
        <v>3</v>
      </c>
      <c r="P553" t="s">
        <v>66</v>
      </c>
      <c r="Q553" t="s">
        <v>49</v>
      </c>
      <c r="X553" s="7"/>
      <c r="Y553" t="s">
        <v>55</v>
      </c>
      <c r="Z553">
        <v>-228</v>
      </c>
      <c r="AA553" t="s">
        <v>55</v>
      </c>
      <c r="AB553">
        <v>1370</v>
      </c>
      <c r="AC553">
        <v>116</v>
      </c>
      <c r="AD553" t="s">
        <v>49</v>
      </c>
      <c r="AE553" t="s">
        <v>49</v>
      </c>
      <c r="AF553">
        <v>-228</v>
      </c>
      <c r="AG553" t="s">
        <v>55</v>
      </c>
      <c r="AH553">
        <v>3</v>
      </c>
      <c r="AI553">
        <v>1034</v>
      </c>
      <c r="AJ553" t="s">
        <v>49</v>
      </c>
    </row>
    <row r="554" spans="1:36" x14ac:dyDescent="0.3">
      <c r="A554">
        <v>63</v>
      </c>
      <c r="B554" t="s">
        <v>77</v>
      </c>
      <c r="C554" t="s">
        <v>47</v>
      </c>
      <c r="D554" t="s">
        <v>54</v>
      </c>
      <c r="E554" t="s">
        <v>49</v>
      </c>
      <c r="F554">
        <v>2747</v>
      </c>
      <c r="G554" t="s">
        <v>49</v>
      </c>
      <c r="H554" t="s">
        <v>49</v>
      </c>
      <c r="I554" t="s">
        <v>50</v>
      </c>
      <c r="J554">
        <v>11</v>
      </c>
      <c r="K554" t="s">
        <v>80</v>
      </c>
      <c r="L554">
        <v>113</v>
      </c>
      <c r="M554">
        <v>1</v>
      </c>
      <c r="N554">
        <v>80</v>
      </c>
      <c r="O554">
        <v>1</v>
      </c>
      <c r="P554" t="s">
        <v>57</v>
      </c>
      <c r="Q554" t="s">
        <v>49</v>
      </c>
      <c r="X554" s="7"/>
      <c r="Y554" t="s">
        <v>49</v>
      </c>
      <c r="Z554">
        <v>2747</v>
      </c>
      <c r="AA554" t="s">
        <v>55</v>
      </c>
      <c r="AB554">
        <v>673</v>
      </c>
      <c r="AC554">
        <v>549</v>
      </c>
      <c r="AD554" t="s">
        <v>49</v>
      </c>
      <c r="AE554" t="s">
        <v>49</v>
      </c>
      <c r="AF554">
        <v>2747</v>
      </c>
      <c r="AG554" t="s">
        <v>55</v>
      </c>
      <c r="AH554">
        <v>0</v>
      </c>
      <c r="AI554">
        <v>324</v>
      </c>
      <c r="AJ554" t="s">
        <v>49</v>
      </c>
    </row>
    <row r="555" spans="1:36" x14ac:dyDescent="0.3">
      <c r="A555">
        <v>42</v>
      </c>
      <c r="B555" t="s">
        <v>65</v>
      </c>
      <c r="C555" t="s">
        <v>47</v>
      </c>
      <c r="D555" t="s">
        <v>60</v>
      </c>
      <c r="E555" t="s">
        <v>49</v>
      </c>
      <c r="F555">
        <v>1932</v>
      </c>
      <c r="G555" t="s">
        <v>55</v>
      </c>
      <c r="H555" t="s">
        <v>49</v>
      </c>
      <c r="I555" t="s">
        <v>52</v>
      </c>
      <c r="J555">
        <v>16</v>
      </c>
      <c r="K555" t="s">
        <v>56</v>
      </c>
      <c r="L555">
        <v>192</v>
      </c>
      <c r="M555">
        <v>32</v>
      </c>
      <c r="N555">
        <v>-1</v>
      </c>
      <c r="O555">
        <v>0</v>
      </c>
      <c r="P555" t="s">
        <v>52</v>
      </c>
      <c r="Q555" t="s">
        <v>49</v>
      </c>
      <c r="X555" s="7"/>
      <c r="Y555" t="s">
        <v>55</v>
      </c>
      <c r="Z555">
        <v>1932</v>
      </c>
      <c r="AA555" t="s">
        <v>55</v>
      </c>
      <c r="AB555">
        <v>-342</v>
      </c>
      <c r="AC555">
        <v>579</v>
      </c>
      <c r="AD555" t="s">
        <v>49</v>
      </c>
      <c r="AE555" t="s">
        <v>49</v>
      </c>
      <c r="AF555">
        <v>1932</v>
      </c>
      <c r="AG555" t="s">
        <v>55</v>
      </c>
      <c r="AH555">
        <v>0</v>
      </c>
      <c r="AI555">
        <v>0</v>
      </c>
      <c r="AJ555" t="s">
        <v>49</v>
      </c>
    </row>
    <row r="556" spans="1:36" x14ac:dyDescent="0.3">
      <c r="A556">
        <v>43</v>
      </c>
      <c r="B556" t="s">
        <v>67</v>
      </c>
      <c r="C556" t="s">
        <v>59</v>
      </c>
      <c r="D556" t="s">
        <v>54</v>
      </c>
      <c r="E556" t="s">
        <v>49</v>
      </c>
      <c r="F556">
        <v>11269</v>
      </c>
      <c r="G556" t="s">
        <v>49</v>
      </c>
      <c r="H556" t="s">
        <v>49</v>
      </c>
      <c r="I556" t="s">
        <v>52</v>
      </c>
      <c r="J556">
        <v>29</v>
      </c>
      <c r="K556" t="s">
        <v>56</v>
      </c>
      <c r="L556">
        <v>92</v>
      </c>
      <c r="M556">
        <v>1</v>
      </c>
      <c r="N556">
        <v>-1</v>
      </c>
      <c r="O556">
        <v>0</v>
      </c>
      <c r="P556" t="s">
        <v>52</v>
      </c>
      <c r="Q556" t="s">
        <v>49</v>
      </c>
      <c r="X556" s="7"/>
      <c r="Y556" t="s">
        <v>49</v>
      </c>
      <c r="Z556">
        <v>11269</v>
      </c>
      <c r="AA556" t="s">
        <v>55</v>
      </c>
      <c r="AB556">
        <v>209</v>
      </c>
      <c r="AC556">
        <v>493</v>
      </c>
      <c r="AD556" t="s">
        <v>49</v>
      </c>
      <c r="AE556" t="s">
        <v>49</v>
      </c>
      <c r="AF556">
        <v>11269</v>
      </c>
      <c r="AG556" t="s">
        <v>55</v>
      </c>
      <c r="AH556">
        <v>0</v>
      </c>
      <c r="AI556">
        <v>0</v>
      </c>
      <c r="AJ556" t="s">
        <v>49</v>
      </c>
    </row>
    <row r="557" spans="1:36" x14ac:dyDescent="0.3">
      <c r="A557">
        <v>37</v>
      </c>
      <c r="B557" t="s">
        <v>69</v>
      </c>
      <c r="C557" t="s">
        <v>47</v>
      </c>
      <c r="D557" t="s">
        <v>54</v>
      </c>
      <c r="E557" t="s">
        <v>49</v>
      </c>
      <c r="F557">
        <v>1314</v>
      </c>
      <c r="G557" t="s">
        <v>55</v>
      </c>
      <c r="H557" t="s">
        <v>49</v>
      </c>
      <c r="I557" t="s">
        <v>50</v>
      </c>
      <c r="J557">
        <v>8</v>
      </c>
      <c r="K557" t="s">
        <v>56</v>
      </c>
      <c r="L557">
        <v>682</v>
      </c>
      <c r="M557">
        <v>2</v>
      </c>
      <c r="N557">
        <v>85</v>
      </c>
      <c r="O557">
        <v>7</v>
      </c>
      <c r="P557" t="s">
        <v>79</v>
      </c>
      <c r="Q557" t="s">
        <v>49</v>
      </c>
      <c r="X557" s="7"/>
      <c r="Y557" t="s">
        <v>55</v>
      </c>
      <c r="Z557">
        <v>1314</v>
      </c>
      <c r="AA557" t="s">
        <v>55</v>
      </c>
      <c r="AB557">
        <v>438</v>
      </c>
      <c r="AC557">
        <v>868</v>
      </c>
      <c r="AD557" t="s">
        <v>49</v>
      </c>
      <c r="AE557" t="s">
        <v>49</v>
      </c>
      <c r="AF557">
        <v>1314</v>
      </c>
      <c r="AG557" t="s">
        <v>55</v>
      </c>
      <c r="AH557">
        <v>-110</v>
      </c>
      <c r="AI557">
        <v>138</v>
      </c>
      <c r="AJ557" t="s">
        <v>49</v>
      </c>
    </row>
    <row r="558" spans="1:36" x14ac:dyDescent="0.3">
      <c r="A558">
        <v>55</v>
      </c>
      <c r="B558" t="s">
        <v>63</v>
      </c>
      <c r="C558" t="s">
        <v>47</v>
      </c>
      <c r="D558" t="s">
        <v>48</v>
      </c>
      <c r="E558" t="s">
        <v>49</v>
      </c>
      <c r="F558">
        <v>2275</v>
      </c>
      <c r="G558" t="s">
        <v>49</v>
      </c>
      <c r="H558" t="s">
        <v>49</v>
      </c>
      <c r="I558" t="s">
        <v>50</v>
      </c>
      <c r="J558">
        <v>25</v>
      </c>
      <c r="K558" t="s">
        <v>70</v>
      </c>
      <c r="L558">
        <v>139</v>
      </c>
      <c r="M558">
        <v>9</v>
      </c>
      <c r="N558">
        <v>-1</v>
      </c>
      <c r="O558">
        <v>0</v>
      </c>
      <c r="P558" t="s">
        <v>52</v>
      </c>
      <c r="Q558" t="s">
        <v>49</v>
      </c>
      <c r="X558" s="7"/>
      <c r="Y558" t="s">
        <v>49</v>
      </c>
      <c r="Z558">
        <v>2275</v>
      </c>
      <c r="AA558" t="s">
        <v>55</v>
      </c>
      <c r="AB558">
        <v>1242</v>
      </c>
      <c r="AC558">
        <v>0</v>
      </c>
      <c r="AD558" t="s">
        <v>49</v>
      </c>
      <c r="AE558" t="s">
        <v>49</v>
      </c>
      <c r="AF558">
        <v>2275</v>
      </c>
      <c r="AG558" t="s">
        <v>55</v>
      </c>
      <c r="AH558">
        <v>2749</v>
      </c>
      <c r="AI558">
        <v>11084</v>
      </c>
      <c r="AJ558" t="s">
        <v>49</v>
      </c>
    </row>
    <row r="559" spans="1:36" x14ac:dyDescent="0.3">
      <c r="A559">
        <v>43</v>
      </c>
      <c r="B559" t="s">
        <v>58</v>
      </c>
      <c r="C559" t="s">
        <v>59</v>
      </c>
      <c r="D559" t="s">
        <v>60</v>
      </c>
      <c r="E559" t="s">
        <v>49</v>
      </c>
      <c r="F559">
        <v>1304</v>
      </c>
      <c r="G559" t="s">
        <v>49</v>
      </c>
      <c r="H559" t="s">
        <v>49</v>
      </c>
      <c r="I559" t="s">
        <v>50</v>
      </c>
      <c r="J559">
        <v>6</v>
      </c>
      <c r="K559" t="s">
        <v>70</v>
      </c>
      <c r="L559">
        <v>501</v>
      </c>
      <c r="M559">
        <v>2</v>
      </c>
      <c r="N559">
        <v>-1</v>
      </c>
      <c r="O559">
        <v>0</v>
      </c>
      <c r="P559" t="s">
        <v>52</v>
      </c>
      <c r="Q559" t="s">
        <v>55</v>
      </c>
      <c r="X559" s="7"/>
      <c r="Y559" t="s">
        <v>49</v>
      </c>
      <c r="Z559">
        <v>1304</v>
      </c>
      <c r="AA559" t="s">
        <v>55</v>
      </c>
      <c r="AB559">
        <v>355</v>
      </c>
      <c r="AC559">
        <v>5050</v>
      </c>
      <c r="AD559" t="s">
        <v>49</v>
      </c>
      <c r="AE559" t="s">
        <v>49</v>
      </c>
      <c r="AF559">
        <v>1304</v>
      </c>
      <c r="AG559" t="s">
        <v>55</v>
      </c>
      <c r="AH559">
        <v>292</v>
      </c>
      <c r="AI559">
        <v>310</v>
      </c>
      <c r="AJ559" t="s">
        <v>49</v>
      </c>
    </row>
    <row r="560" spans="1:36" x14ac:dyDescent="0.3">
      <c r="A560">
        <v>41</v>
      </c>
      <c r="B560" t="s">
        <v>63</v>
      </c>
      <c r="C560" t="s">
        <v>47</v>
      </c>
      <c r="D560" t="s">
        <v>54</v>
      </c>
      <c r="E560" t="s">
        <v>55</v>
      </c>
      <c r="F560">
        <v>720</v>
      </c>
      <c r="G560" t="s">
        <v>49</v>
      </c>
      <c r="H560" t="s">
        <v>55</v>
      </c>
      <c r="I560" t="s">
        <v>50</v>
      </c>
      <c r="J560">
        <v>24</v>
      </c>
      <c r="K560" t="s">
        <v>73</v>
      </c>
      <c r="L560">
        <v>651</v>
      </c>
      <c r="M560">
        <v>1</v>
      </c>
      <c r="N560">
        <v>-1</v>
      </c>
      <c r="O560">
        <v>0</v>
      </c>
      <c r="P560" t="s">
        <v>52</v>
      </c>
      <c r="Q560" t="s">
        <v>55</v>
      </c>
      <c r="X560" s="7"/>
      <c r="Y560" t="s">
        <v>49</v>
      </c>
      <c r="Z560">
        <v>720</v>
      </c>
      <c r="AA560" t="s">
        <v>55</v>
      </c>
      <c r="AB560">
        <v>204</v>
      </c>
      <c r="AC560">
        <v>-56</v>
      </c>
      <c r="AD560" t="s">
        <v>49</v>
      </c>
      <c r="AE560" t="s">
        <v>55</v>
      </c>
      <c r="AF560">
        <v>720</v>
      </c>
      <c r="AG560" t="s">
        <v>55</v>
      </c>
      <c r="AH560">
        <v>1180</v>
      </c>
      <c r="AI560">
        <v>73</v>
      </c>
      <c r="AJ560" t="s">
        <v>49</v>
      </c>
    </row>
    <row r="561" spans="1:36" x14ac:dyDescent="0.3">
      <c r="A561">
        <v>47</v>
      </c>
      <c r="B561" t="s">
        <v>67</v>
      </c>
      <c r="C561" t="s">
        <v>74</v>
      </c>
      <c r="D561" t="s">
        <v>54</v>
      </c>
      <c r="E561" t="s">
        <v>49</v>
      </c>
      <c r="F561">
        <v>2914</v>
      </c>
      <c r="G561" t="s">
        <v>55</v>
      </c>
      <c r="H561" t="s">
        <v>49</v>
      </c>
      <c r="I561" t="s">
        <v>50</v>
      </c>
      <c r="J561">
        <v>18</v>
      </c>
      <c r="K561" t="s">
        <v>70</v>
      </c>
      <c r="L561">
        <v>405</v>
      </c>
      <c r="M561">
        <v>13</v>
      </c>
      <c r="N561">
        <v>-1</v>
      </c>
      <c r="O561">
        <v>0</v>
      </c>
      <c r="P561" t="s">
        <v>52</v>
      </c>
      <c r="Q561" t="s">
        <v>49</v>
      </c>
      <c r="X561" s="7"/>
      <c r="Y561" t="s">
        <v>55</v>
      </c>
      <c r="Z561">
        <v>2914</v>
      </c>
      <c r="AA561" t="s">
        <v>55</v>
      </c>
      <c r="AB561">
        <v>10758</v>
      </c>
      <c r="AC561">
        <v>7744</v>
      </c>
      <c r="AD561" t="s">
        <v>49</v>
      </c>
      <c r="AE561" t="s">
        <v>49</v>
      </c>
      <c r="AF561">
        <v>2914</v>
      </c>
      <c r="AG561" t="s">
        <v>55</v>
      </c>
      <c r="AH561">
        <v>1545</v>
      </c>
      <c r="AI561">
        <v>1808</v>
      </c>
      <c r="AJ561" t="s">
        <v>49</v>
      </c>
    </row>
    <row r="562" spans="1:36" x14ac:dyDescent="0.3">
      <c r="A562">
        <v>34</v>
      </c>
      <c r="B562" t="s">
        <v>67</v>
      </c>
      <c r="C562" t="s">
        <v>47</v>
      </c>
      <c r="D562" t="s">
        <v>54</v>
      </c>
      <c r="E562" t="s">
        <v>49</v>
      </c>
      <c r="F562">
        <v>1464</v>
      </c>
      <c r="G562" t="s">
        <v>55</v>
      </c>
      <c r="H562" t="s">
        <v>49</v>
      </c>
      <c r="I562" t="s">
        <v>52</v>
      </c>
      <c r="J562">
        <v>23</v>
      </c>
      <c r="K562" t="s">
        <v>56</v>
      </c>
      <c r="L562">
        <v>350</v>
      </c>
      <c r="M562">
        <v>1</v>
      </c>
      <c r="N562">
        <v>-1</v>
      </c>
      <c r="O562">
        <v>0</v>
      </c>
      <c r="P562" t="s">
        <v>52</v>
      </c>
      <c r="Q562" t="s">
        <v>49</v>
      </c>
      <c r="X562" s="7"/>
      <c r="Y562" t="s">
        <v>55</v>
      </c>
      <c r="Z562">
        <v>1464</v>
      </c>
      <c r="AA562" t="s">
        <v>55</v>
      </c>
      <c r="AB562">
        <v>5</v>
      </c>
      <c r="AC562">
        <v>895</v>
      </c>
      <c r="AD562" t="s">
        <v>49</v>
      </c>
      <c r="AE562" t="s">
        <v>49</v>
      </c>
      <c r="AF562">
        <v>1464</v>
      </c>
      <c r="AG562" t="s">
        <v>55</v>
      </c>
      <c r="AH562">
        <v>-970</v>
      </c>
      <c r="AI562">
        <v>1281</v>
      </c>
      <c r="AJ562" t="s">
        <v>49</v>
      </c>
    </row>
    <row r="563" spans="1:36" x14ac:dyDescent="0.3">
      <c r="A563">
        <v>28</v>
      </c>
      <c r="B563" t="s">
        <v>71</v>
      </c>
      <c r="C563" t="s">
        <v>59</v>
      </c>
      <c r="D563" t="s">
        <v>54</v>
      </c>
      <c r="E563" t="s">
        <v>49</v>
      </c>
      <c r="F563">
        <v>11555</v>
      </c>
      <c r="G563" t="s">
        <v>49</v>
      </c>
      <c r="H563" t="s">
        <v>49</v>
      </c>
      <c r="I563" t="s">
        <v>50</v>
      </c>
      <c r="J563">
        <v>8</v>
      </c>
      <c r="K563" t="s">
        <v>61</v>
      </c>
      <c r="L563">
        <v>125</v>
      </c>
      <c r="M563">
        <v>2</v>
      </c>
      <c r="N563">
        <v>-1</v>
      </c>
      <c r="O563">
        <v>0</v>
      </c>
      <c r="P563" t="s">
        <v>52</v>
      </c>
      <c r="Q563" t="s">
        <v>49</v>
      </c>
      <c r="X563" s="7"/>
      <c r="Y563" t="s">
        <v>49</v>
      </c>
      <c r="Z563">
        <v>11555</v>
      </c>
      <c r="AA563" t="s">
        <v>55</v>
      </c>
      <c r="AB563">
        <v>410</v>
      </c>
      <c r="AC563">
        <v>0</v>
      </c>
      <c r="AD563" t="s">
        <v>49</v>
      </c>
      <c r="AE563" t="s">
        <v>49</v>
      </c>
      <c r="AF563">
        <v>11555</v>
      </c>
      <c r="AG563" t="s">
        <v>55</v>
      </c>
      <c r="AH563">
        <v>-762</v>
      </c>
      <c r="AI563">
        <v>64</v>
      </c>
      <c r="AJ563" t="s">
        <v>49</v>
      </c>
    </row>
    <row r="564" spans="1:36" x14ac:dyDescent="0.3">
      <c r="A564">
        <v>36</v>
      </c>
      <c r="B564" t="s">
        <v>53</v>
      </c>
      <c r="C564" t="s">
        <v>47</v>
      </c>
      <c r="D564" t="s">
        <v>54</v>
      </c>
      <c r="E564" t="s">
        <v>49</v>
      </c>
      <c r="F564">
        <v>-302</v>
      </c>
      <c r="G564" t="s">
        <v>55</v>
      </c>
      <c r="H564" t="s">
        <v>49</v>
      </c>
      <c r="I564" t="s">
        <v>50</v>
      </c>
      <c r="J564">
        <v>13</v>
      </c>
      <c r="K564" t="s">
        <v>56</v>
      </c>
      <c r="L564">
        <v>36</v>
      </c>
      <c r="M564">
        <v>2</v>
      </c>
      <c r="N564">
        <v>-1</v>
      </c>
      <c r="O564">
        <v>0</v>
      </c>
      <c r="P564" t="s">
        <v>52</v>
      </c>
      <c r="Q564" t="s">
        <v>49</v>
      </c>
      <c r="X564" s="7"/>
      <c r="Y564" t="s">
        <v>55</v>
      </c>
      <c r="Z564">
        <v>-302</v>
      </c>
      <c r="AA564" t="s">
        <v>55</v>
      </c>
      <c r="AB564">
        <v>605</v>
      </c>
      <c r="AC564">
        <v>158</v>
      </c>
      <c r="AD564" t="s">
        <v>49</v>
      </c>
      <c r="AE564" t="s">
        <v>49</v>
      </c>
      <c r="AF564">
        <v>-302</v>
      </c>
      <c r="AG564" t="s">
        <v>55</v>
      </c>
      <c r="AH564">
        <v>328</v>
      </c>
      <c r="AI564">
        <v>2</v>
      </c>
      <c r="AJ564" t="s">
        <v>49</v>
      </c>
    </row>
    <row r="565" spans="1:36" x14ac:dyDescent="0.3">
      <c r="A565">
        <v>50</v>
      </c>
      <c r="B565" t="s">
        <v>67</v>
      </c>
      <c r="C565" t="s">
        <v>47</v>
      </c>
      <c r="D565" t="s">
        <v>54</v>
      </c>
      <c r="E565" t="s">
        <v>49</v>
      </c>
      <c r="F565">
        <v>2497</v>
      </c>
      <c r="G565" t="s">
        <v>55</v>
      </c>
      <c r="H565" t="s">
        <v>49</v>
      </c>
      <c r="I565" t="s">
        <v>50</v>
      </c>
      <c r="J565">
        <v>21</v>
      </c>
      <c r="K565" t="s">
        <v>75</v>
      </c>
      <c r="L565">
        <v>35</v>
      </c>
      <c r="M565">
        <v>1</v>
      </c>
      <c r="N565">
        <v>176</v>
      </c>
      <c r="O565">
        <v>1</v>
      </c>
      <c r="P565" t="s">
        <v>57</v>
      </c>
      <c r="Q565" t="s">
        <v>49</v>
      </c>
      <c r="X565" s="7"/>
      <c r="Y565" t="s">
        <v>55</v>
      </c>
      <c r="Z565">
        <v>2497</v>
      </c>
      <c r="AA565" t="s">
        <v>55</v>
      </c>
      <c r="AB565">
        <v>198</v>
      </c>
      <c r="AC565">
        <v>0</v>
      </c>
      <c r="AD565" t="s">
        <v>49</v>
      </c>
      <c r="AE565" t="s">
        <v>49</v>
      </c>
      <c r="AF565">
        <v>2497</v>
      </c>
      <c r="AG565" t="s">
        <v>55</v>
      </c>
      <c r="AH565">
        <v>307</v>
      </c>
      <c r="AI565">
        <v>133</v>
      </c>
      <c r="AJ565" t="s">
        <v>49</v>
      </c>
    </row>
    <row r="566" spans="1:36" x14ac:dyDescent="0.3">
      <c r="A566">
        <v>35</v>
      </c>
      <c r="B566" t="s">
        <v>63</v>
      </c>
      <c r="C566" t="s">
        <v>47</v>
      </c>
      <c r="D566" t="s">
        <v>54</v>
      </c>
      <c r="E566" t="s">
        <v>49</v>
      </c>
      <c r="F566">
        <v>-339</v>
      </c>
      <c r="G566" t="s">
        <v>55</v>
      </c>
      <c r="H566" t="s">
        <v>49</v>
      </c>
      <c r="I566" t="s">
        <v>52</v>
      </c>
      <c r="J566">
        <v>8</v>
      </c>
      <c r="K566" t="s">
        <v>56</v>
      </c>
      <c r="L566">
        <v>389</v>
      </c>
      <c r="M566">
        <v>2</v>
      </c>
      <c r="N566">
        <v>-1</v>
      </c>
      <c r="O566">
        <v>0</v>
      </c>
      <c r="P566" t="s">
        <v>52</v>
      </c>
      <c r="Q566" t="s">
        <v>49</v>
      </c>
      <c r="X566" s="7"/>
      <c r="Y566" t="s">
        <v>55</v>
      </c>
      <c r="Z566">
        <v>-339</v>
      </c>
      <c r="AA566" t="s">
        <v>55</v>
      </c>
      <c r="AB566">
        <v>841</v>
      </c>
      <c r="AC566">
        <v>5037</v>
      </c>
      <c r="AD566" t="s">
        <v>49</v>
      </c>
      <c r="AE566" t="s">
        <v>49</v>
      </c>
      <c r="AF566">
        <v>-339</v>
      </c>
      <c r="AG566" t="s">
        <v>55</v>
      </c>
      <c r="AH566">
        <v>-118</v>
      </c>
      <c r="AI566">
        <v>3706</v>
      </c>
      <c r="AJ566" t="s">
        <v>49</v>
      </c>
    </row>
    <row r="567" spans="1:36" x14ac:dyDescent="0.3">
      <c r="A567">
        <v>40</v>
      </c>
      <c r="B567" t="s">
        <v>67</v>
      </c>
      <c r="C567" t="s">
        <v>47</v>
      </c>
      <c r="D567" t="s">
        <v>54</v>
      </c>
      <c r="E567" t="s">
        <v>49</v>
      </c>
      <c r="F567">
        <v>56</v>
      </c>
      <c r="G567" t="s">
        <v>55</v>
      </c>
      <c r="H567" t="s">
        <v>55</v>
      </c>
      <c r="I567" t="s">
        <v>50</v>
      </c>
      <c r="J567">
        <v>29</v>
      </c>
      <c r="K567" t="s">
        <v>72</v>
      </c>
      <c r="L567">
        <v>194</v>
      </c>
      <c r="M567">
        <v>1</v>
      </c>
      <c r="N567">
        <v>247</v>
      </c>
      <c r="O567">
        <v>1</v>
      </c>
      <c r="P567" t="s">
        <v>57</v>
      </c>
      <c r="Q567" t="s">
        <v>49</v>
      </c>
      <c r="X567" s="7"/>
      <c r="Y567" t="s">
        <v>55</v>
      </c>
      <c r="Z567">
        <v>56</v>
      </c>
      <c r="AA567" t="s">
        <v>55</v>
      </c>
      <c r="AB567">
        <v>470</v>
      </c>
      <c r="AC567">
        <v>2232</v>
      </c>
      <c r="AD567" t="s">
        <v>49</v>
      </c>
      <c r="AE567" t="s">
        <v>55</v>
      </c>
      <c r="AF567">
        <v>56</v>
      </c>
      <c r="AG567" t="s">
        <v>55</v>
      </c>
      <c r="AH567">
        <v>51</v>
      </c>
      <c r="AI567">
        <v>174</v>
      </c>
      <c r="AJ567" t="s">
        <v>49</v>
      </c>
    </row>
    <row r="568" spans="1:36" x14ac:dyDescent="0.3">
      <c r="A568">
        <v>26</v>
      </c>
      <c r="B568" t="s">
        <v>65</v>
      </c>
      <c r="C568" t="s">
        <v>59</v>
      </c>
      <c r="D568" t="s">
        <v>60</v>
      </c>
      <c r="E568" t="s">
        <v>49</v>
      </c>
      <c r="F568">
        <v>211</v>
      </c>
      <c r="G568" t="s">
        <v>49</v>
      </c>
      <c r="H568" t="s">
        <v>49</v>
      </c>
      <c r="I568" t="s">
        <v>50</v>
      </c>
      <c r="J568">
        <v>29</v>
      </c>
      <c r="K568" t="s">
        <v>72</v>
      </c>
      <c r="L568">
        <v>168</v>
      </c>
      <c r="M568">
        <v>3</v>
      </c>
      <c r="N568">
        <v>-1</v>
      </c>
      <c r="O568">
        <v>0</v>
      </c>
      <c r="P568" t="s">
        <v>52</v>
      </c>
      <c r="Q568" t="s">
        <v>49</v>
      </c>
      <c r="X568" s="7"/>
      <c r="Y568" t="s">
        <v>49</v>
      </c>
      <c r="Z568">
        <v>211</v>
      </c>
      <c r="AA568" t="s">
        <v>55</v>
      </c>
      <c r="AB568">
        <v>520</v>
      </c>
      <c r="AC568">
        <v>2581</v>
      </c>
      <c r="AD568" t="s">
        <v>49</v>
      </c>
      <c r="AE568" t="s">
        <v>49</v>
      </c>
      <c r="AF568">
        <v>211</v>
      </c>
      <c r="AG568" t="s">
        <v>55</v>
      </c>
      <c r="AH568">
        <v>598</v>
      </c>
      <c r="AI568">
        <v>4153</v>
      </c>
      <c r="AJ568" t="s">
        <v>49</v>
      </c>
    </row>
    <row r="569" spans="1:36" x14ac:dyDescent="0.3">
      <c r="A569">
        <v>36</v>
      </c>
      <c r="B569" t="s">
        <v>58</v>
      </c>
      <c r="C569" t="s">
        <v>74</v>
      </c>
      <c r="D569" t="s">
        <v>60</v>
      </c>
      <c r="E569" t="s">
        <v>49</v>
      </c>
      <c r="F569">
        <v>3611</v>
      </c>
      <c r="G569" t="s">
        <v>55</v>
      </c>
      <c r="H569" t="s">
        <v>49</v>
      </c>
      <c r="I569" t="s">
        <v>52</v>
      </c>
      <c r="J569">
        <v>4</v>
      </c>
      <c r="K569" t="s">
        <v>62</v>
      </c>
      <c r="L569">
        <v>347</v>
      </c>
      <c r="M569">
        <v>3</v>
      </c>
      <c r="N569">
        <v>-1</v>
      </c>
      <c r="O569">
        <v>0</v>
      </c>
      <c r="P569" t="s">
        <v>52</v>
      </c>
      <c r="Q569" t="s">
        <v>49</v>
      </c>
      <c r="X569" s="7"/>
      <c r="Y569" t="s">
        <v>55</v>
      </c>
      <c r="Z569">
        <v>3611</v>
      </c>
      <c r="AA569" t="s">
        <v>55</v>
      </c>
      <c r="AB569">
        <v>439</v>
      </c>
      <c r="AC569">
        <v>639</v>
      </c>
      <c r="AD569" t="s">
        <v>49</v>
      </c>
      <c r="AE569" t="s">
        <v>49</v>
      </c>
      <c r="AF569">
        <v>3611</v>
      </c>
      <c r="AG569" t="s">
        <v>55</v>
      </c>
      <c r="AH569">
        <v>114</v>
      </c>
      <c r="AI569">
        <v>985</v>
      </c>
      <c r="AJ569" t="s">
        <v>49</v>
      </c>
    </row>
    <row r="570" spans="1:36" x14ac:dyDescent="0.3">
      <c r="A570">
        <v>59</v>
      </c>
      <c r="B570" t="s">
        <v>46</v>
      </c>
      <c r="C570" t="s">
        <v>47</v>
      </c>
      <c r="D570" t="s">
        <v>48</v>
      </c>
      <c r="E570" t="s">
        <v>49</v>
      </c>
      <c r="F570">
        <v>0</v>
      </c>
      <c r="G570" t="s">
        <v>49</v>
      </c>
      <c r="H570" t="s">
        <v>49</v>
      </c>
      <c r="I570" t="s">
        <v>50</v>
      </c>
      <c r="J570">
        <v>30</v>
      </c>
      <c r="K570" t="s">
        <v>72</v>
      </c>
      <c r="L570">
        <v>3025</v>
      </c>
      <c r="M570">
        <v>2</v>
      </c>
      <c r="N570">
        <v>-1</v>
      </c>
      <c r="O570">
        <v>0</v>
      </c>
      <c r="P570" t="s">
        <v>52</v>
      </c>
      <c r="Q570" t="s">
        <v>49</v>
      </c>
      <c r="X570" s="7"/>
      <c r="Y570" t="s">
        <v>49</v>
      </c>
      <c r="Z570">
        <v>0</v>
      </c>
      <c r="AA570" t="s">
        <v>55</v>
      </c>
      <c r="AB570">
        <v>-454</v>
      </c>
      <c r="AC570">
        <v>607</v>
      </c>
      <c r="AD570" t="s">
        <v>49</v>
      </c>
      <c r="AE570" t="s">
        <v>49</v>
      </c>
      <c r="AF570">
        <v>0</v>
      </c>
      <c r="AG570" t="s">
        <v>55</v>
      </c>
      <c r="AH570">
        <v>-229</v>
      </c>
      <c r="AI570">
        <v>168</v>
      </c>
      <c r="AJ570" t="s">
        <v>49</v>
      </c>
    </row>
    <row r="571" spans="1:36" x14ac:dyDescent="0.3">
      <c r="A571">
        <v>28</v>
      </c>
      <c r="B571" t="s">
        <v>71</v>
      </c>
      <c r="C571" t="s">
        <v>59</v>
      </c>
      <c r="D571" t="s">
        <v>54</v>
      </c>
      <c r="E571" t="s">
        <v>49</v>
      </c>
      <c r="F571">
        <v>459</v>
      </c>
      <c r="G571" t="s">
        <v>49</v>
      </c>
      <c r="H571" t="s">
        <v>49</v>
      </c>
      <c r="I571" t="s">
        <v>50</v>
      </c>
      <c r="J571">
        <v>16</v>
      </c>
      <c r="K571" t="s">
        <v>81</v>
      </c>
      <c r="L571">
        <v>83</v>
      </c>
      <c r="M571">
        <v>13</v>
      </c>
      <c r="N571">
        <v>-1</v>
      </c>
      <c r="O571">
        <v>0</v>
      </c>
      <c r="P571" t="s">
        <v>52</v>
      </c>
      <c r="Q571" t="s">
        <v>49</v>
      </c>
      <c r="X571" s="7"/>
      <c r="Y571" t="s">
        <v>49</v>
      </c>
      <c r="Z571">
        <v>459</v>
      </c>
      <c r="AA571" t="s">
        <v>55</v>
      </c>
      <c r="AB571">
        <v>665</v>
      </c>
      <c r="AC571">
        <v>1091</v>
      </c>
      <c r="AD571" t="s">
        <v>49</v>
      </c>
      <c r="AE571" t="s">
        <v>49</v>
      </c>
      <c r="AF571">
        <v>459</v>
      </c>
      <c r="AG571" t="s">
        <v>55</v>
      </c>
      <c r="AH571">
        <v>4194</v>
      </c>
      <c r="AI571">
        <v>1550</v>
      </c>
      <c r="AJ571" t="s">
        <v>49</v>
      </c>
    </row>
    <row r="572" spans="1:36" x14ac:dyDescent="0.3">
      <c r="A572">
        <v>46</v>
      </c>
      <c r="B572" t="s">
        <v>68</v>
      </c>
      <c r="C572" t="s">
        <v>47</v>
      </c>
      <c r="D572" t="s">
        <v>52</v>
      </c>
      <c r="E572" t="s">
        <v>49</v>
      </c>
      <c r="F572">
        <v>242</v>
      </c>
      <c r="G572" t="s">
        <v>55</v>
      </c>
      <c r="H572" t="s">
        <v>49</v>
      </c>
      <c r="I572" t="s">
        <v>52</v>
      </c>
      <c r="J572">
        <v>9</v>
      </c>
      <c r="K572" t="s">
        <v>56</v>
      </c>
      <c r="L572">
        <v>332</v>
      </c>
      <c r="M572">
        <v>2</v>
      </c>
      <c r="N572">
        <v>-1</v>
      </c>
      <c r="O572">
        <v>0</v>
      </c>
      <c r="P572" t="s">
        <v>52</v>
      </c>
      <c r="Q572" t="s">
        <v>49</v>
      </c>
      <c r="X572" s="7"/>
      <c r="Y572" t="s">
        <v>55</v>
      </c>
      <c r="Z572">
        <v>242</v>
      </c>
      <c r="AA572" t="s">
        <v>55</v>
      </c>
      <c r="AB572">
        <v>994</v>
      </c>
      <c r="AC572">
        <v>743</v>
      </c>
      <c r="AD572" t="s">
        <v>49</v>
      </c>
      <c r="AE572" t="s">
        <v>49</v>
      </c>
      <c r="AF572">
        <v>242</v>
      </c>
      <c r="AG572" t="s">
        <v>55</v>
      </c>
      <c r="AH572">
        <v>629</v>
      </c>
      <c r="AI572">
        <v>7708</v>
      </c>
      <c r="AJ572" t="s">
        <v>49</v>
      </c>
    </row>
    <row r="573" spans="1:36" x14ac:dyDescent="0.3">
      <c r="A573">
        <v>50</v>
      </c>
      <c r="B573" t="s">
        <v>65</v>
      </c>
      <c r="C573" t="s">
        <v>47</v>
      </c>
      <c r="D573" t="s">
        <v>54</v>
      </c>
      <c r="E573" t="s">
        <v>49</v>
      </c>
      <c r="F573">
        <v>1138</v>
      </c>
      <c r="G573" t="s">
        <v>49</v>
      </c>
      <c r="H573" t="s">
        <v>49</v>
      </c>
      <c r="I573" t="s">
        <v>50</v>
      </c>
      <c r="J573">
        <v>14</v>
      </c>
      <c r="K573" t="s">
        <v>70</v>
      </c>
      <c r="L573">
        <v>219</v>
      </c>
      <c r="M573">
        <v>10</v>
      </c>
      <c r="N573">
        <v>-1</v>
      </c>
      <c r="O573">
        <v>0</v>
      </c>
      <c r="P573" t="s">
        <v>52</v>
      </c>
      <c r="Q573" t="s">
        <v>49</v>
      </c>
      <c r="X573" s="7"/>
      <c r="Y573" t="s">
        <v>49</v>
      </c>
      <c r="Z573">
        <v>1138</v>
      </c>
      <c r="AA573" t="s">
        <v>55</v>
      </c>
      <c r="AB573">
        <v>5346</v>
      </c>
      <c r="AC573">
        <v>172</v>
      </c>
      <c r="AD573" t="s">
        <v>49</v>
      </c>
      <c r="AE573" t="s">
        <v>49</v>
      </c>
      <c r="AF573">
        <v>1138</v>
      </c>
      <c r="AG573" t="s">
        <v>55</v>
      </c>
      <c r="AH573">
        <v>153</v>
      </c>
      <c r="AI573">
        <v>-12</v>
      </c>
      <c r="AJ573" t="s">
        <v>49</v>
      </c>
    </row>
    <row r="574" spans="1:36" x14ac:dyDescent="0.3">
      <c r="A574">
        <v>53</v>
      </c>
      <c r="B574" t="s">
        <v>58</v>
      </c>
      <c r="C574" t="s">
        <v>47</v>
      </c>
      <c r="D574" t="s">
        <v>60</v>
      </c>
      <c r="E574" t="s">
        <v>49</v>
      </c>
      <c r="F574">
        <v>1319</v>
      </c>
      <c r="G574" t="s">
        <v>55</v>
      </c>
      <c r="H574" t="s">
        <v>49</v>
      </c>
      <c r="I574" t="s">
        <v>50</v>
      </c>
      <c r="J574">
        <v>16</v>
      </c>
      <c r="K574" t="s">
        <v>61</v>
      </c>
      <c r="L574">
        <v>427</v>
      </c>
      <c r="M574">
        <v>1</v>
      </c>
      <c r="N574">
        <v>150</v>
      </c>
      <c r="O574">
        <v>1</v>
      </c>
      <c r="P574" t="s">
        <v>57</v>
      </c>
      <c r="Q574" t="s">
        <v>49</v>
      </c>
      <c r="X574" s="7"/>
      <c r="Y574" t="s">
        <v>55</v>
      </c>
      <c r="Z574">
        <v>1319</v>
      </c>
      <c r="AA574" t="s">
        <v>55</v>
      </c>
      <c r="AB574">
        <v>1243</v>
      </c>
      <c r="AC574">
        <v>2</v>
      </c>
      <c r="AD574" t="s">
        <v>49</v>
      </c>
      <c r="AE574" t="s">
        <v>49</v>
      </c>
      <c r="AF574">
        <v>1319</v>
      </c>
      <c r="AG574" t="s">
        <v>55</v>
      </c>
      <c r="AH574">
        <v>-28</v>
      </c>
      <c r="AI574">
        <v>6483</v>
      </c>
      <c r="AJ574" t="s">
        <v>49</v>
      </c>
    </row>
    <row r="575" spans="1:36" x14ac:dyDescent="0.3">
      <c r="A575">
        <v>81</v>
      </c>
      <c r="B575" t="s">
        <v>77</v>
      </c>
      <c r="C575" t="s">
        <v>47</v>
      </c>
      <c r="D575" t="s">
        <v>54</v>
      </c>
      <c r="E575" t="s">
        <v>49</v>
      </c>
      <c r="F575">
        <v>1</v>
      </c>
      <c r="G575" t="s">
        <v>49</v>
      </c>
      <c r="H575" t="s">
        <v>49</v>
      </c>
      <c r="I575" t="s">
        <v>50</v>
      </c>
      <c r="J575">
        <v>19</v>
      </c>
      <c r="K575" t="s">
        <v>70</v>
      </c>
      <c r="L575">
        <v>65</v>
      </c>
      <c r="M575">
        <v>5</v>
      </c>
      <c r="N575">
        <v>-1</v>
      </c>
      <c r="O575">
        <v>0</v>
      </c>
      <c r="P575" t="s">
        <v>52</v>
      </c>
      <c r="Q575" t="s">
        <v>49</v>
      </c>
      <c r="X575" s="7"/>
      <c r="Y575" t="s">
        <v>49</v>
      </c>
      <c r="Z575">
        <v>1</v>
      </c>
      <c r="AA575" t="s">
        <v>55</v>
      </c>
      <c r="AB575">
        <v>0</v>
      </c>
      <c r="AC575">
        <v>41</v>
      </c>
      <c r="AD575" t="s">
        <v>49</v>
      </c>
      <c r="AE575" t="s">
        <v>49</v>
      </c>
      <c r="AF575">
        <v>1</v>
      </c>
      <c r="AG575" t="s">
        <v>55</v>
      </c>
      <c r="AH575">
        <v>312</v>
      </c>
      <c r="AI575">
        <v>3339</v>
      </c>
      <c r="AJ575" t="s">
        <v>49</v>
      </c>
    </row>
    <row r="576" spans="1:36" x14ac:dyDescent="0.3">
      <c r="A576">
        <v>35</v>
      </c>
      <c r="B576" t="s">
        <v>53</v>
      </c>
      <c r="C576" t="s">
        <v>74</v>
      </c>
      <c r="D576" t="s">
        <v>54</v>
      </c>
      <c r="E576" t="s">
        <v>49</v>
      </c>
      <c r="F576">
        <v>67</v>
      </c>
      <c r="G576" t="s">
        <v>55</v>
      </c>
      <c r="H576" t="s">
        <v>49</v>
      </c>
      <c r="I576" t="s">
        <v>50</v>
      </c>
      <c r="J576">
        <v>5</v>
      </c>
      <c r="K576" t="s">
        <v>56</v>
      </c>
      <c r="L576">
        <v>192</v>
      </c>
      <c r="M576">
        <v>2</v>
      </c>
      <c r="N576">
        <v>-1</v>
      </c>
      <c r="O576">
        <v>0</v>
      </c>
      <c r="P576" t="s">
        <v>52</v>
      </c>
      <c r="Q576" t="s">
        <v>49</v>
      </c>
      <c r="X576" s="7"/>
      <c r="Y576" t="s">
        <v>55</v>
      </c>
      <c r="Z576">
        <v>67</v>
      </c>
      <c r="AA576" t="s">
        <v>55</v>
      </c>
      <c r="AB576">
        <v>2357</v>
      </c>
      <c r="AC576">
        <v>-55</v>
      </c>
      <c r="AD576" t="s">
        <v>49</v>
      </c>
      <c r="AE576" t="s">
        <v>49</v>
      </c>
      <c r="AF576">
        <v>67</v>
      </c>
      <c r="AG576" t="s">
        <v>55</v>
      </c>
      <c r="AH576">
        <v>167</v>
      </c>
      <c r="AI576">
        <v>599</v>
      </c>
      <c r="AJ576" t="s">
        <v>49</v>
      </c>
    </row>
    <row r="577" spans="1:36" x14ac:dyDescent="0.3">
      <c r="A577">
        <v>58</v>
      </c>
      <c r="B577" t="s">
        <v>77</v>
      </c>
      <c r="C577" t="s">
        <v>47</v>
      </c>
      <c r="D577" t="s">
        <v>52</v>
      </c>
      <c r="E577" t="s">
        <v>49</v>
      </c>
      <c r="F577">
        <v>937</v>
      </c>
      <c r="G577" t="s">
        <v>49</v>
      </c>
      <c r="H577" t="s">
        <v>49</v>
      </c>
      <c r="I577" t="s">
        <v>50</v>
      </c>
      <c r="J577">
        <v>5</v>
      </c>
      <c r="K577" t="s">
        <v>70</v>
      </c>
      <c r="L577">
        <v>155</v>
      </c>
      <c r="M577">
        <v>1</v>
      </c>
      <c r="N577">
        <v>-1</v>
      </c>
      <c r="O577">
        <v>0</v>
      </c>
      <c r="P577" t="s">
        <v>52</v>
      </c>
      <c r="Q577" t="s">
        <v>49</v>
      </c>
      <c r="X577" s="7"/>
      <c r="Y577" t="s">
        <v>49</v>
      </c>
      <c r="Z577">
        <v>937</v>
      </c>
      <c r="AA577" t="s">
        <v>55</v>
      </c>
      <c r="AB577">
        <v>1069</v>
      </c>
      <c r="AC577">
        <v>5845</v>
      </c>
      <c r="AD577" t="s">
        <v>49</v>
      </c>
      <c r="AE577" t="s">
        <v>49</v>
      </c>
      <c r="AF577">
        <v>937</v>
      </c>
      <c r="AG577" t="s">
        <v>55</v>
      </c>
      <c r="AH577">
        <v>-230</v>
      </c>
      <c r="AI577">
        <v>28</v>
      </c>
      <c r="AJ577" t="s">
        <v>49</v>
      </c>
    </row>
    <row r="578" spans="1:36" x14ac:dyDescent="0.3">
      <c r="A578">
        <v>44</v>
      </c>
      <c r="B578" t="s">
        <v>53</v>
      </c>
      <c r="C578" t="s">
        <v>47</v>
      </c>
      <c r="D578" t="s">
        <v>54</v>
      </c>
      <c r="E578" t="s">
        <v>49</v>
      </c>
      <c r="F578">
        <v>0</v>
      </c>
      <c r="G578" t="s">
        <v>55</v>
      </c>
      <c r="H578" t="s">
        <v>55</v>
      </c>
      <c r="I578" t="s">
        <v>50</v>
      </c>
      <c r="J578">
        <v>11</v>
      </c>
      <c r="K578" t="s">
        <v>56</v>
      </c>
      <c r="L578">
        <v>161</v>
      </c>
      <c r="M578">
        <v>1</v>
      </c>
      <c r="N578">
        <v>-1</v>
      </c>
      <c r="O578">
        <v>0</v>
      </c>
      <c r="P578" t="s">
        <v>52</v>
      </c>
      <c r="Q578" t="s">
        <v>49</v>
      </c>
      <c r="X578" s="7"/>
      <c r="Y578" t="s">
        <v>55</v>
      </c>
      <c r="Z578">
        <v>0</v>
      </c>
      <c r="AA578" t="s">
        <v>55</v>
      </c>
      <c r="AB578">
        <v>0</v>
      </c>
      <c r="AC578">
        <v>1519</v>
      </c>
      <c r="AD578" t="s">
        <v>49</v>
      </c>
      <c r="AE578" t="s">
        <v>55</v>
      </c>
      <c r="AF578">
        <v>0</v>
      </c>
      <c r="AG578" t="s">
        <v>55</v>
      </c>
      <c r="AH578">
        <v>31</v>
      </c>
      <c r="AI578">
        <v>1430</v>
      </c>
      <c r="AJ578" t="s">
        <v>49</v>
      </c>
    </row>
    <row r="579" spans="1:36" x14ac:dyDescent="0.3">
      <c r="A579">
        <v>38</v>
      </c>
      <c r="B579" t="s">
        <v>58</v>
      </c>
      <c r="C579" t="s">
        <v>47</v>
      </c>
      <c r="D579" t="s">
        <v>60</v>
      </c>
      <c r="E579" t="s">
        <v>49</v>
      </c>
      <c r="F579">
        <v>-558</v>
      </c>
      <c r="G579" t="s">
        <v>55</v>
      </c>
      <c r="H579" t="s">
        <v>49</v>
      </c>
      <c r="I579" t="s">
        <v>50</v>
      </c>
      <c r="J579">
        <v>21</v>
      </c>
      <c r="K579" t="s">
        <v>73</v>
      </c>
      <c r="L579">
        <v>533</v>
      </c>
      <c r="M579">
        <v>1</v>
      </c>
      <c r="N579">
        <v>-1</v>
      </c>
      <c r="O579">
        <v>0</v>
      </c>
      <c r="P579" t="s">
        <v>52</v>
      </c>
      <c r="Q579" t="s">
        <v>49</v>
      </c>
      <c r="X579" s="7"/>
      <c r="Y579" t="s">
        <v>55</v>
      </c>
      <c r="Z579">
        <v>-558</v>
      </c>
      <c r="AA579" t="s">
        <v>55</v>
      </c>
      <c r="AB579">
        <v>266</v>
      </c>
      <c r="AC579">
        <v>2685</v>
      </c>
      <c r="AD579" t="s">
        <v>49</v>
      </c>
      <c r="AE579" t="s">
        <v>49</v>
      </c>
      <c r="AF579">
        <v>-558</v>
      </c>
      <c r="AG579" t="s">
        <v>55</v>
      </c>
      <c r="AH579">
        <v>253</v>
      </c>
      <c r="AI579">
        <v>6000</v>
      </c>
      <c r="AJ579" t="s">
        <v>49</v>
      </c>
    </row>
    <row r="580" spans="1:36" x14ac:dyDescent="0.3">
      <c r="A580">
        <v>49</v>
      </c>
      <c r="B580" t="s">
        <v>63</v>
      </c>
      <c r="C580" t="s">
        <v>47</v>
      </c>
      <c r="D580" t="s">
        <v>54</v>
      </c>
      <c r="E580" t="s">
        <v>49</v>
      </c>
      <c r="F580">
        <v>171</v>
      </c>
      <c r="G580" t="s">
        <v>49</v>
      </c>
      <c r="H580" t="s">
        <v>49</v>
      </c>
      <c r="I580" t="s">
        <v>50</v>
      </c>
      <c r="J580">
        <v>4</v>
      </c>
      <c r="K580" t="s">
        <v>64</v>
      </c>
      <c r="L580">
        <v>19</v>
      </c>
      <c r="M580">
        <v>3</v>
      </c>
      <c r="N580">
        <v>175</v>
      </c>
      <c r="O580">
        <v>2</v>
      </c>
      <c r="P580" t="s">
        <v>66</v>
      </c>
      <c r="Q580" t="s">
        <v>49</v>
      </c>
      <c r="X580" s="7"/>
      <c r="Y580" t="s">
        <v>49</v>
      </c>
      <c r="Z580">
        <v>171</v>
      </c>
      <c r="AA580" t="s">
        <v>55</v>
      </c>
      <c r="AB580">
        <v>-70</v>
      </c>
      <c r="AC580">
        <v>5673</v>
      </c>
      <c r="AD580" t="s">
        <v>49</v>
      </c>
      <c r="AE580" t="s">
        <v>49</v>
      </c>
      <c r="AF580">
        <v>171</v>
      </c>
      <c r="AG580" t="s">
        <v>55</v>
      </c>
      <c r="AH580">
        <v>355</v>
      </c>
      <c r="AI580">
        <v>0</v>
      </c>
      <c r="AJ580" t="s">
        <v>49</v>
      </c>
    </row>
    <row r="581" spans="1:36" x14ac:dyDescent="0.3">
      <c r="A581">
        <v>33</v>
      </c>
      <c r="B581" t="s">
        <v>67</v>
      </c>
      <c r="C581" t="s">
        <v>59</v>
      </c>
      <c r="D581" t="s">
        <v>60</v>
      </c>
      <c r="E581" t="s">
        <v>49</v>
      </c>
      <c r="F581">
        <v>696</v>
      </c>
      <c r="G581" t="s">
        <v>49</v>
      </c>
      <c r="H581" t="s">
        <v>55</v>
      </c>
      <c r="I581" t="s">
        <v>50</v>
      </c>
      <c r="J581">
        <v>5</v>
      </c>
      <c r="K581" t="s">
        <v>64</v>
      </c>
      <c r="L581">
        <v>193</v>
      </c>
      <c r="M581">
        <v>1</v>
      </c>
      <c r="N581">
        <v>176</v>
      </c>
      <c r="O581">
        <v>8</v>
      </c>
      <c r="P581" t="s">
        <v>57</v>
      </c>
      <c r="Q581" t="s">
        <v>49</v>
      </c>
      <c r="X581" s="7"/>
      <c r="Y581" t="s">
        <v>49</v>
      </c>
      <c r="Z581">
        <v>696</v>
      </c>
      <c r="AA581" t="s">
        <v>55</v>
      </c>
      <c r="AB581">
        <v>534</v>
      </c>
      <c r="AC581">
        <v>1459</v>
      </c>
      <c r="AD581" t="s">
        <v>49</v>
      </c>
      <c r="AE581" t="s">
        <v>55</v>
      </c>
      <c r="AF581">
        <v>696</v>
      </c>
      <c r="AG581" t="s">
        <v>55</v>
      </c>
      <c r="AH581">
        <v>473</v>
      </c>
      <c r="AI581">
        <v>0</v>
      </c>
      <c r="AJ581" t="s">
        <v>49</v>
      </c>
    </row>
    <row r="582" spans="1:36" x14ac:dyDescent="0.3">
      <c r="A582">
        <v>29</v>
      </c>
      <c r="B582" t="s">
        <v>58</v>
      </c>
      <c r="C582" t="s">
        <v>47</v>
      </c>
      <c r="D582" t="s">
        <v>60</v>
      </c>
      <c r="E582" t="s">
        <v>49</v>
      </c>
      <c r="F582">
        <v>361</v>
      </c>
      <c r="G582" t="s">
        <v>55</v>
      </c>
      <c r="H582" t="s">
        <v>55</v>
      </c>
      <c r="I582" t="s">
        <v>50</v>
      </c>
      <c r="J582">
        <v>28</v>
      </c>
      <c r="K582" t="s">
        <v>73</v>
      </c>
      <c r="L582">
        <v>819</v>
      </c>
      <c r="M582">
        <v>3</v>
      </c>
      <c r="N582">
        <v>-1</v>
      </c>
      <c r="O582">
        <v>0</v>
      </c>
      <c r="P582" t="s">
        <v>52</v>
      </c>
      <c r="Q582" t="s">
        <v>49</v>
      </c>
      <c r="X582" s="7"/>
      <c r="Y582" t="s">
        <v>55</v>
      </c>
      <c r="Z582">
        <v>361</v>
      </c>
      <c r="AA582" t="s">
        <v>55</v>
      </c>
      <c r="AB582">
        <v>1852</v>
      </c>
      <c r="AC582">
        <v>0</v>
      </c>
      <c r="AD582" t="s">
        <v>49</v>
      </c>
      <c r="AE582" t="s">
        <v>55</v>
      </c>
      <c r="AF582">
        <v>361</v>
      </c>
      <c r="AG582" t="s">
        <v>55</v>
      </c>
      <c r="AH582">
        <v>0</v>
      </c>
      <c r="AI582">
        <v>3</v>
      </c>
      <c r="AJ582" t="s">
        <v>49</v>
      </c>
    </row>
    <row r="583" spans="1:36" x14ac:dyDescent="0.3">
      <c r="A583">
        <v>28</v>
      </c>
      <c r="B583" t="s">
        <v>67</v>
      </c>
      <c r="C583" t="s">
        <v>59</v>
      </c>
      <c r="D583" t="s">
        <v>54</v>
      </c>
      <c r="E583" t="s">
        <v>49</v>
      </c>
      <c r="F583">
        <v>227</v>
      </c>
      <c r="G583" t="s">
        <v>49</v>
      </c>
      <c r="H583" t="s">
        <v>49</v>
      </c>
      <c r="I583" t="s">
        <v>50</v>
      </c>
      <c r="J583">
        <v>30</v>
      </c>
      <c r="K583" t="s">
        <v>61</v>
      </c>
      <c r="L583">
        <v>278</v>
      </c>
      <c r="M583">
        <v>1</v>
      </c>
      <c r="N583">
        <v>-1</v>
      </c>
      <c r="O583">
        <v>0</v>
      </c>
      <c r="P583" t="s">
        <v>52</v>
      </c>
      <c r="Q583" t="s">
        <v>55</v>
      </c>
      <c r="X583" s="7"/>
      <c r="Y583" t="s">
        <v>49</v>
      </c>
      <c r="Z583">
        <v>227</v>
      </c>
      <c r="AA583" t="s">
        <v>55</v>
      </c>
      <c r="AB583">
        <v>2647</v>
      </c>
      <c r="AC583">
        <v>0</v>
      </c>
      <c r="AD583" t="s">
        <v>49</v>
      </c>
      <c r="AE583" t="s">
        <v>49</v>
      </c>
      <c r="AF583">
        <v>227</v>
      </c>
      <c r="AG583" t="s">
        <v>55</v>
      </c>
      <c r="AH583">
        <v>79</v>
      </c>
      <c r="AI583">
        <v>445</v>
      </c>
      <c r="AJ583" t="s">
        <v>49</v>
      </c>
    </row>
    <row r="584" spans="1:36" x14ac:dyDescent="0.3">
      <c r="A584">
        <v>31</v>
      </c>
      <c r="B584" t="s">
        <v>69</v>
      </c>
      <c r="C584" t="s">
        <v>47</v>
      </c>
      <c r="D584" t="s">
        <v>54</v>
      </c>
      <c r="E584" t="s">
        <v>49</v>
      </c>
      <c r="F584">
        <v>236</v>
      </c>
      <c r="G584" t="s">
        <v>55</v>
      </c>
      <c r="H584" t="s">
        <v>55</v>
      </c>
      <c r="I584" t="s">
        <v>78</v>
      </c>
      <c r="J584">
        <v>4</v>
      </c>
      <c r="K584" t="s">
        <v>56</v>
      </c>
      <c r="L584">
        <v>211</v>
      </c>
      <c r="M584">
        <v>3</v>
      </c>
      <c r="N584">
        <v>-1</v>
      </c>
      <c r="O584">
        <v>0</v>
      </c>
      <c r="P584" t="s">
        <v>52</v>
      </c>
      <c r="Q584" t="s">
        <v>49</v>
      </c>
      <c r="X584" s="7"/>
      <c r="Y584" t="s">
        <v>55</v>
      </c>
      <c r="Z584">
        <v>236</v>
      </c>
      <c r="AA584" t="s">
        <v>55</v>
      </c>
      <c r="AB584">
        <v>2767</v>
      </c>
      <c r="AC584">
        <v>8304</v>
      </c>
      <c r="AD584" t="s">
        <v>49</v>
      </c>
      <c r="AE584" t="s">
        <v>55</v>
      </c>
      <c r="AF584">
        <v>236</v>
      </c>
      <c r="AG584" t="s">
        <v>55</v>
      </c>
      <c r="AH584">
        <v>-247</v>
      </c>
      <c r="AI584">
        <v>874</v>
      </c>
      <c r="AJ584" t="s">
        <v>49</v>
      </c>
    </row>
    <row r="585" spans="1:36" x14ac:dyDescent="0.3">
      <c r="A585">
        <v>33</v>
      </c>
      <c r="B585" t="s">
        <v>58</v>
      </c>
      <c r="C585" t="s">
        <v>59</v>
      </c>
      <c r="D585" t="s">
        <v>60</v>
      </c>
      <c r="E585" t="s">
        <v>49</v>
      </c>
      <c r="F585">
        <v>-53</v>
      </c>
      <c r="G585" t="s">
        <v>49</v>
      </c>
      <c r="H585" t="s">
        <v>49</v>
      </c>
      <c r="I585" t="s">
        <v>50</v>
      </c>
      <c r="J585">
        <v>29</v>
      </c>
      <c r="K585" t="s">
        <v>72</v>
      </c>
      <c r="L585">
        <v>617</v>
      </c>
      <c r="M585">
        <v>2</v>
      </c>
      <c r="N585">
        <v>-1</v>
      </c>
      <c r="O585">
        <v>0</v>
      </c>
      <c r="P585" t="s">
        <v>52</v>
      </c>
      <c r="Q585" t="s">
        <v>49</v>
      </c>
      <c r="X585" s="7"/>
      <c r="Y585" t="s">
        <v>49</v>
      </c>
      <c r="Z585">
        <v>-53</v>
      </c>
      <c r="AA585" t="s">
        <v>55</v>
      </c>
      <c r="AB585">
        <v>176</v>
      </c>
      <c r="AC585">
        <v>1784</v>
      </c>
      <c r="AD585" t="s">
        <v>49</v>
      </c>
      <c r="AE585" t="s">
        <v>49</v>
      </c>
      <c r="AF585">
        <v>-53</v>
      </c>
      <c r="AG585" t="s">
        <v>55</v>
      </c>
      <c r="AH585">
        <v>140</v>
      </c>
      <c r="AI585">
        <v>705</v>
      </c>
      <c r="AJ585" t="s">
        <v>49</v>
      </c>
    </row>
    <row r="586" spans="1:36" x14ac:dyDescent="0.3">
      <c r="A586">
        <v>52</v>
      </c>
      <c r="B586" t="s">
        <v>67</v>
      </c>
      <c r="C586" t="s">
        <v>47</v>
      </c>
      <c r="D586" t="s">
        <v>54</v>
      </c>
      <c r="E586" t="s">
        <v>49</v>
      </c>
      <c r="F586">
        <v>192</v>
      </c>
      <c r="G586" t="s">
        <v>55</v>
      </c>
      <c r="H586" t="s">
        <v>49</v>
      </c>
      <c r="I586" t="s">
        <v>50</v>
      </c>
      <c r="J586">
        <v>23</v>
      </c>
      <c r="K586" t="s">
        <v>73</v>
      </c>
      <c r="L586">
        <v>61</v>
      </c>
      <c r="M586">
        <v>2</v>
      </c>
      <c r="N586">
        <v>-1</v>
      </c>
      <c r="O586">
        <v>0</v>
      </c>
      <c r="P586" t="s">
        <v>52</v>
      </c>
      <c r="Q586" t="s">
        <v>49</v>
      </c>
      <c r="X586" s="7"/>
      <c r="Y586" t="s">
        <v>55</v>
      </c>
      <c r="Z586">
        <v>192</v>
      </c>
      <c r="AA586" t="s">
        <v>55</v>
      </c>
      <c r="AB586">
        <v>1613</v>
      </c>
      <c r="AC586">
        <v>-346</v>
      </c>
      <c r="AD586" t="s">
        <v>49</v>
      </c>
      <c r="AE586" t="s">
        <v>49</v>
      </c>
      <c r="AF586">
        <v>192</v>
      </c>
      <c r="AG586" t="s">
        <v>55</v>
      </c>
      <c r="AH586">
        <v>3975</v>
      </c>
      <c r="AI586">
        <v>1033</v>
      </c>
      <c r="AJ586" t="s">
        <v>49</v>
      </c>
    </row>
    <row r="587" spans="1:36" x14ac:dyDescent="0.3">
      <c r="A587">
        <v>43</v>
      </c>
      <c r="B587" t="s">
        <v>58</v>
      </c>
      <c r="C587" t="s">
        <v>74</v>
      </c>
      <c r="D587" t="s">
        <v>60</v>
      </c>
      <c r="E587" t="s">
        <v>49</v>
      </c>
      <c r="F587">
        <v>38</v>
      </c>
      <c r="G587" t="s">
        <v>55</v>
      </c>
      <c r="H587" t="s">
        <v>49</v>
      </c>
      <c r="I587" t="s">
        <v>50</v>
      </c>
      <c r="J587">
        <v>25</v>
      </c>
      <c r="K587" t="s">
        <v>73</v>
      </c>
      <c r="L587">
        <v>197</v>
      </c>
      <c r="M587">
        <v>6</v>
      </c>
      <c r="N587">
        <v>-1</v>
      </c>
      <c r="O587">
        <v>0</v>
      </c>
      <c r="P587" t="s">
        <v>52</v>
      </c>
      <c r="Q587" t="s">
        <v>49</v>
      </c>
      <c r="X587" s="7"/>
      <c r="Y587" t="s">
        <v>55</v>
      </c>
      <c r="Z587">
        <v>38</v>
      </c>
      <c r="AA587" t="s">
        <v>55</v>
      </c>
      <c r="AB587">
        <v>2903</v>
      </c>
      <c r="AC587">
        <v>60</v>
      </c>
      <c r="AD587" t="s">
        <v>49</v>
      </c>
      <c r="AE587" t="s">
        <v>49</v>
      </c>
      <c r="AF587">
        <v>38</v>
      </c>
      <c r="AG587" t="s">
        <v>55</v>
      </c>
      <c r="AH587">
        <v>137</v>
      </c>
      <c r="AI587">
        <v>1354</v>
      </c>
      <c r="AJ587" t="s">
        <v>49</v>
      </c>
    </row>
    <row r="588" spans="1:36" x14ac:dyDescent="0.3">
      <c r="A588">
        <v>32</v>
      </c>
      <c r="B588" t="s">
        <v>65</v>
      </c>
      <c r="C588" t="s">
        <v>59</v>
      </c>
      <c r="D588" t="s">
        <v>54</v>
      </c>
      <c r="E588" t="s">
        <v>49</v>
      </c>
      <c r="F588">
        <v>518</v>
      </c>
      <c r="G588" t="s">
        <v>55</v>
      </c>
      <c r="H588" t="s">
        <v>49</v>
      </c>
      <c r="I588" t="s">
        <v>50</v>
      </c>
      <c r="J588">
        <v>18</v>
      </c>
      <c r="K588" t="s">
        <v>56</v>
      </c>
      <c r="L588">
        <v>34</v>
      </c>
      <c r="M588">
        <v>7</v>
      </c>
      <c r="N588">
        <v>-1</v>
      </c>
      <c r="O588">
        <v>0</v>
      </c>
      <c r="P588" t="s">
        <v>52</v>
      </c>
      <c r="Q588" t="s">
        <v>49</v>
      </c>
      <c r="X588" s="7"/>
      <c r="Y588" t="s">
        <v>55</v>
      </c>
      <c r="Z588">
        <v>518</v>
      </c>
      <c r="AA588" t="s">
        <v>55</v>
      </c>
      <c r="AB588">
        <v>81</v>
      </c>
      <c r="AC588">
        <v>17</v>
      </c>
      <c r="AD588" t="s">
        <v>49</v>
      </c>
      <c r="AE588" t="s">
        <v>49</v>
      </c>
      <c r="AF588">
        <v>518</v>
      </c>
      <c r="AG588" t="s">
        <v>55</v>
      </c>
      <c r="AH588">
        <v>603</v>
      </c>
      <c r="AI588">
        <v>123</v>
      </c>
      <c r="AJ588" t="s">
        <v>49</v>
      </c>
    </row>
    <row r="589" spans="1:36" x14ac:dyDescent="0.3">
      <c r="A589">
        <v>36</v>
      </c>
      <c r="B589" t="s">
        <v>65</v>
      </c>
      <c r="C589" t="s">
        <v>47</v>
      </c>
      <c r="D589" t="s">
        <v>60</v>
      </c>
      <c r="E589" t="s">
        <v>49</v>
      </c>
      <c r="F589">
        <v>16</v>
      </c>
      <c r="G589" t="s">
        <v>55</v>
      </c>
      <c r="H589" t="s">
        <v>55</v>
      </c>
      <c r="I589" t="s">
        <v>50</v>
      </c>
      <c r="J589">
        <v>18</v>
      </c>
      <c r="K589" t="s">
        <v>73</v>
      </c>
      <c r="L589">
        <v>95</v>
      </c>
      <c r="M589">
        <v>4</v>
      </c>
      <c r="N589">
        <v>-1</v>
      </c>
      <c r="O589">
        <v>0</v>
      </c>
      <c r="P589" t="s">
        <v>52</v>
      </c>
      <c r="Q589" t="s">
        <v>49</v>
      </c>
      <c r="X589" s="7"/>
      <c r="Y589" t="s">
        <v>55</v>
      </c>
      <c r="Z589">
        <v>16</v>
      </c>
      <c r="AA589" t="s">
        <v>55</v>
      </c>
      <c r="AB589">
        <v>780</v>
      </c>
      <c r="AC589">
        <v>205</v>
      </c>
      <c r="AD589" t="s">
        <v>49</v>
      </c>
      <c r="AE589" t="s">
        <v>55</v>
      </c>
      <c r="AF589">
        <v>16</v>
      </c>
      <c r="AG589" t="s">
        <v>55</v>
      </c>
      <c r="AH589">
        <v>276</v>
      </c>
      <c r="AI589">
        <v>8894</v>
      </c>
      <c r="AJ589" t="s">
        <v>49</v>
      </c>
    </row>
    <row r="590" spans="1:36" x14ac:dyDescent="0.3">
      <c r="A590">
        <v>41</v>
      </c>
      <c r="B590" t="s">
        <v>63</v>
      </c>
      <c r="C590" t="s">
        <v>47</v>
      </c>
      <c r="D590" t="s">
        <v>54</v>
      </c>
      <c r="E590" t="s">
        <v>49</v>
      </c>
      <c r="F590">
        <v>-256</v>
      </c>
      <c r="G590" t="s">
        <v>55</v>
      </c>
      <c r="H590" t="s">
        <v>49</v>
      </c>
      <c r="I590" t="s">
        <v>52</v>
      </c>
      <c r="J590">
        <v>3</v>
      </c>
      <c r="K590" t="s">
        <v>62</v>
      </c>
      <c r="L590">
        <v>147</v>
      </c>
      <c r="M590">
        <v>2</v>
      </c>
      <c r="N590">
        <v>-1</v>
      </c>
      <c r="O590">
        <v>0</v>
      </c>
      <c r="P590" t="s">
        <v>52</v>
      </c>
      <c r="Q590" t="s">
        <v>49</v>
      </c>
      <c r="X590" s="7"/>
      <c r="Y590" t="s">
        <v>55</v>
      </c>
      <c r="Z590">
        <v>-256</v>
      </c>
      <c r="AA590" t="s">
        <v>55</v>
      </c>
      <c r="AB590">
        <v>285</v>
      </c>
      <c r="AC590">
        <v>852</v>
      </c>
      <c r="AD590" t="s">
        <v>49</v>
      </c>
      <c r="AE590" t="s">
        <v>49</v>
      </c>
      <c r="AF590">
        <v>-256</v>
      </c>
      <c r="AG590" t="s">
        <v>55</v>
      </c>
      <c r="AH590">
        <v>-402</v>
      </c>
      <c r="AI590">
        <v>429</v>
      </c>
      <c r="AJ590" t="s">
        <v>49</v>
      </c>
    </row>
    <row r="591" spans="1:36" x14ac:dyDescent="0.3">
      <c r="A591">
        <v>43</v>
      </c>
      <c r="B591" t="s">
        <v>63</v>
      </c>
      <c r="C591" t="s">
        <v>47</v>
      </c>
      <c r="D591" t="s">
        <v>54</v>
      </c>
      <c r="E591" t="s">
        <v>49</v>
      </c>
      <c r="F591">
        <v>105</v>
      </c>
      <c r="G591" t="s">
        <v>49</v>
      </c>
      <c r="H591" t="s">
        <v>55</v>
      </c>
      <c r="I591" t="s">
        <v>50</v>
      </c>
      <c r="J591">
        <v>4</v>
      </c>
      <c r="K591" t="s">
        <v>73</v>
      </c>
      <c r="L591">
        <v>668</v>
      </c>
      <c r="M591">
        <v>2</v>
      </c>
      <c r="N591">
        <v>-1</v>
      </c>
      <c r="O591">
        <v>0</v>
      </c>
      <c r="P591" t="s">
        <v>52</v>
      </c>
      <c r="Q591" t="s">
        <v>49</v>
      </c>
      <c r="X591" s="7"/>
      <c r="Y591" t="s">
        <v>49</v>
      </c>
      <c r="Z591">
        <v>105</v>
      </c>
      <c r="AA591" t="s">
        <v>55</v>
      </c>
      <c r="AB591">
        <v>872</v>
      </c>
      <c r="AC591">
        <v>97</v>
      </c>
      <c r="AD591" t="s">
        <v>49</v>
      </c>
      <c r="AE591" t="s">
        <v>55</v>
      </c>
      <c r="AF591">
        <v>105</v>
      </c>
      <c r="AG591" t="s">
        <v>55</v>
      </c>
      <c r="AH591">
        <v>4</v>
      </c>
      <c r="AI591">
        <v>14752</v>
      </c>
      <c r="AJ591" t="s">
        <v>49</v>
      </c>
    </row>
    <row r="592" spans="1:36" x14ac:dyDescent="0.3">
      <c r="A592">
        <v>45</v>
      </c>
      <c r="B592" t="s">
        <v>65</v>
      </c>
      <c r="C592" t="s">
        <v>47</v>
      </c>
      <c r="D592" t="s">
        <v>60</v>
      </c>
      <c r="E592" t="s">
        <v>49</v>
      </c>
      <c r="F592">
        <v>334</v>
      </c>
      <c r="G592" t="s">
        <v>49</v>
      </c>
      <c r="H592" t="s">
        <v>49</v>
      </c>
      <c r="I592" t="s">
        <v>52</v>
      </c>
      <c r="J592">
        <v>5</v>
      </c>
      <c r="K592" t="s">
        <v>62</v>
      </c>
      <c r="L592">
        <v>87</v>
      </c>
      <c r="M592">
        <v>2</v>
      </c>
      <c r="N592">
        <v>-1</v>
      </c>
      <c r="O592">
        <v>0</v>
      </c>
      <c r="P592" t="s">
        <v>52</v>
      </c>
      <c r="Q592" t="s">
        <v>49</v>
      </c>
      <c r="X592" s="7"/>
      <c r="Y592" t="s">
        <v>49</v>
      </c>
      <c r="Z592">
        <v>334</v>
      </c>
      <c r="AA592" t="s">
        <v>55</v>
      </c>
      <c r="AB592">
        <v>72</v>
      </c>
      <c r="AC592">
        <v>311</v>
      </c>
      <c r="AD592" t="s">
        <v>49</v>
      </c>
      <c r="AE592" t="s">
        <v>49</v>
      </c>
      <c r="AF592">
        <v>334</v>
      </c>
      <c r="AG592" t="s">
        <v>55</v>
      </c>
      <c r="AH592">
        <v>423</v>
      </c>
      <c r="AI592">
        <v>67</v>
      </c>
      <c r="AJ592" t="s">
        <v>49</v>
      </c>
    </row>
    <row r="593" spans="1:36" x14ac:dyDescent="0.3">
      <c r="A593">
        <v>39</v>
      </c>
      <c r="B593" t="s">
        <v>67</v>
      </c>
      <c r="C593" t="s">
        <v>47</v>
      </c>
      <c r="D593" t="s">
        <v>54</v>
      </c>
      <c r="E593" t="s">
        <v>49</v>
      </c>
      <c r="F593">
        <v>1048</v>
      </c>
      <c r="G593" t="s">
        <v>49</v>
      </c>
      <c r="H593" t="s">
        <v>55</v>
      </c>
      <c r="I593" t="s">
        <v>50</v>
      </c>
      <c r="J593">
        <v>21</v>
      </c>
      <c r="K593" t="s">
        <v>73</v>
      </c>
      <c r="L593">
        <v>405</v>
      </c>
      <c r="M593">
        <v>1</v>
      </c>
      <c r="N593">
        <v>-1</v>
      </c>
      <c r="O593">
        <v>0</v>
      </c>
      <c r="P593" t="s">
        <v>52</v>
      </c>
      <c r="Q593" t="s">
        <v>49</v>
      </c>
      <c r="X593" s="7"/>
      <c r="Y593" t="s">
        <v>49</v>
      </c>
      <c r="Z593">
        <v>1048</v>
      </c>
      <c r="AA593" t="s">
        <v>55</v>
      </c>
      <c r="AB593">
        <v>-388</v>
      </c>
      <c r="AC593">
        <v>1564</v>
      </c>
      <c r="AD593" t="s">
        <v>49</v>
      </c>
      <c r="AE593" t="s">
        <v>55</v>
      </c>
      <c r="AF593">
        <v>1048</v>
      </c>
      <c r="AG593" t="s">
        <v>55</v>
      </c>
      <c r="AH593">
        <v>-892</v>
      </c>
      <c r="AI593">
        <v>39</v>
      </c>
      <c r="AJ593" t="s">
        <v>49</v>
      </c>
    </row>
    <row r="594" spans="1:36" x14ac:dyDescent="0.3">
      <c r="A594">
        <v>41</v>
      </c>
      <c r="B594" t="s">
        <v>53</v>
      </c>
      <c r="C594" t="s">
        <v>47</v>
      </c>
      <c r="D594" t="s">
        <v>54</v>
      </c>
      <c r="E594" t="s">
        <v>49</v>
      </c>
      <c r="F594">
        <v>108</v>
      </c>
      <c r="G594" t="s">
        <v>55</v>
      </c>
      <c r="H594" t="s">
        <v>55</v>
      </c>
      <c r="I594" t="s">
        <v>52</v>
      </c>
      <c r="J594">
        <v>13</v>
      </c>
      <c r="K594" t="s">
        <v>56</v>
      </c>
      <c r="L594">
        <v>83</v>
      </c>
      <c r="M594">
        <v>7</v>
      </c>
      <c r="N594">
        <v>-1</v>
      </c>
      <c r="O594">
        <v>0</v>
      </c>
      <c r="P594" t="s">
        <v>52</v>
      </c>
      <c r="Q594" t="s">
        <v>49</v>
      </c>
      <c r="X594" s="7"/>
      <c r="Y594" t="s">
        <v>55</v>
      </c>
      <c r="Z594">
        <v>108</v>
      </c>
      <c r="AA594" t="s">
        <v>55</v>
      </c>
      <c r="AB594">
        <v>11</v>
      </c>
      <c r="AC594">
        <v>1509</v>
      </c>
      <c r="AD594" t="s">
        <v>49</v>
      </c>
      <c r="AE594" t="s">
        <v>55</v>
      </c>
      <c r="AF594">
        <v>108</v>
      </c>
      <c r="AG594" t="s">
        <v>55</v>
      </c>
      <c r="AH594">
        <v>27069</v>
      </c>
      <c r="AI594">
        <v>102</v>
      </c>
      <c r="AJ594" t="s">
        <v>49</v>
      </c>
    </row>
    <row r="595" spans="1:36" x14ac:dyDescent="0.3">
      <c r="A595">
        <v>31</v>
      </c>
      <c r="B595" t="s">
        <v>67</v>
      </c>
      <c r="C595" t="s">
        <v>47</v>
      </c>
      <c r="D595" t="s">
        <v>54</v>
      </c>
      <c r="E595" t="s">
        <v>49</v>
      </c>
      <c r="F595">
        <v>660</v>
      </c>
      <c r="G595" t="s">
        <v>49</v>
      </c>
      <c r="H595" t="s">
        <v>49</v>
      </c>
      <c r="I595" t="s">
        <v>50</v>
      </c>
      <c r="J595">
        <v>22</v>
      </c>
      <c r="K595" t="s">
        <v>62</v>
      </c>
      <c r="L595">
        <v>115</v>
      </c>
      <c r="M595">
        <v>1</v>
      </c>
      <c r="N595">
        <v>-1</v>
      </c>
      <c r="O595">
        <v>0</v>
      </c>
      <c r="P595" t="s">
        <v>52</v>
      </c>
      <c r="Q595" t="s">
        <v>49</v>
      </c>
      <c r="X595" s="7"/>
      <c r="Y595" t="s">
        <v>49</v>
      </c>
      <c r="Z595">
        <v>660</v>
      </c>
      <c r="AA595" t="s">
        <v>55</v>
      </c>
      <c r="AB595">
        <v>-535</v>
      </c>
      <c r="AC595">
        <v>-888</v>
      </c>
      <c r="AD595" t="s">
        <v>49</v>
      </c>
      <c r="AE595" t="s">
        <v>49</v>
      </c>
      <c r="AF595">
        <v>660</v>
      </c>
      <c r="AG595" t="s">
        <v>55</v>
      </c>
      <c r="AH595">
        <v>2323</v>
      </c>
      <c r="AI595">
        <v>1790</v>
      </c>
      <c r="AJ595" t="s">
        <v>49</v>
      </c>
    </row>
    <row r="596" spans="1:36" x14ac:dyDescent="0.3">
      <c r="A596">
        <v>37</v>
      </c>
      <c r="B596" t="s">
        <v>46</v>
      </c>
      <c r="C596" t="s">
        <v>59</v>
      </c>
      <c r="D596" t="s">
        <v>60</v>
      </c>
      <c r="E596" t="s">
        <v>55</v>
      </c>
      <c r="F596">
        <v>0</v>
      </c>
      <c r="G596" t="s">
        <v>55</v>
      </c>
      <c r="H596" t="s">
        <v>49</v>
      </c>
      <c r="I596" t="s">
        <v>50</v>
      </c>
      <c r="J596">
        <v>10</v>
      </c>
      <c r="K596" t="s">
        <v>73</v>
      </c>
      <c r="L596">
        <v>108</v>
      </c>
      <c r="M596">
        <v>1</v>
      </c>
      <c r="N596">
        <v>-1</v>
      </c>
      <c r="O596">
        <v>0</v>
      </c>
      <c r="P596" t="s">
        <v>52</v>
      </c>
      <c r="Q596" t="s">
        <v>49</v>
      </c>
      <c r="X596" s="7"/>
      <c r="Y596" t="s">
        <v>55</v>
      </c>
      <c r="Z596">
        <v>0</v>
      </c>
      <c r="AA596" t="s">
        <v>55</v>
      </c>
      <c r="AB596">
        <v>787</v>
      </c>
      <c r="AC596">
        <v>226</v>
      </c>
      <c r="AD596" t="s">
        <v>49</v>
      </c>
      <c r="AE596" t="s">
        <v>49</v>
      </c>
      <c r="AF596">
        <v>0</v>
      </c>
      <c r="AG596" t="s">
        <v>55</v>
      </c>
      <c r="AH596">
        <v>341</v>
      </c>
      <c r="AI596">
        <v>15311</v>
      </c>
      <c r="AJ596" t="s">
        <v>49</v>
      </c>
    </row>
    <row r="597" spans="1:36" x14ac:dyDescent="0.3">
      <c r="A597">
        <v>28</v>
      </c>
      <c r="B597" t="s">
        <v>68</v>
      </c>
      <c r="C597" t="s">
        <v>47</v>
      </c>
      <c r="D597" t="s">
        <v>52</v>
      </c>
      <c r="E597" t="s">
        <v>49</v>
      </c>
      <c r="F597">
        <v>1034</v>
      </c>
      <c r="G597" t="s">
        <v>49</v>
      </c>
      <c r="H597" t="s">
        <v>49</v>
      </c>
      <c r="I597" t="s">
        <v>50</v>
      </c>
      <c r="J597">
        <v>29</v>
      </c>
      <c r="K597" t="s">
        <v>72</v>
      </c>
      <c r="L597">
        <v>113</v>
      </c>
      <c r="M597">
        <v>1</v>
      </c>
      <c r="N597">
        <v>-1</v>
      </c>
      <c r="O597">
        <v>0</v>
      </c>
      <c r="P597" t="s">
        <v>52</v>
      </c>
      <c r="Q597" t="s">
        <v>49</v>
      </c>
      <c r="X597" s="7"/>
      <c r="Y597" t="s">
        <v>49</v>
      </c>
      <c r="Z597">
        <v>1034</v>
      </c>
      <c r="AA597" t="s">
        <v>55</v>
      </c>
      <c r="AB597">
        <v>736</v>
      </c>
      <c r="AC597">
        <v>127</v>
      </c>
      <c r="AD597" t="s">
        <v>49</v>
      </c>
      <c r="AE597" t="s">
        <v>49</v>
      </c>
      <c r="AF597">
        <v>1034</v>
      </c>
      <c r="AG597" t="s">
        <v>55</v>
      </c>
      <c r="AH597">
        <v>1495</v>
      </c>
      <c r="AI597">
        <v>-635</v>
      </c>
      <c r="AJ597" t="s">
        <v>49</v>
      </c>
    </row>
    <row r="598" spans="1:36" x14ac:dyDescent="0.3">
      <c r="A598">
        <v>47</v>
      </c>
      <c r="B598" t="s">
        <v>76</v>
      </c>
      <c r="C598" t="s">
        <v>47</v>
      </c>
      <c r="D598" t="s">
        <v>48</v>
      </c>
      <c r="E598" t="s">
        <v>49</v>
      </c>
      <c r="F598">
        <v>201</v>
      </c>
      <c r="G598" t="s">
        <v>55</v>
      </c>
      <c r="H598" t="s">
        <v>49</v>
      </c>
      <c r="I598" t="s">
        <v>50</v>
      </c>
      <c r="J598">
        <v>7</v>
      </c>
      <c r="K598" t="s">
        <v>70</v>
      </c>
      <c r="L598">
        <v>58</v>
      </c>
      <c r="M598">
        <v>2</v>
      </c>
      <c r="N598">
        <v>382</v>
      </c>
      <c r="O598">
        <v>1</v>
      </c>
      <c r="P598" t="s">
        <v>57</v>
      </c>
      <c r="Q598" t="s">
        <v>49</v>
      </c>
      <c r="X598" s="7"/>
      <c r="Y598" t="s">
        <v>55</v>
      </c>
      <c r="Z598">
        <v>201</v>
      </c>
      <c r="AA598" t="s">
        <v>55</v>
      </c>
      <c r="AB598">
        <v>-568</v>
      </c>
      <c r="AC598">
        <v>171</v>
      </c>
      <c r="AD598" t="s">
        <v>49</v>
      </c>
      <c r="AE598" t="s">
        <v>49</v>
      </c>
      <c r="AF598">
        <v>201</v>
      </c>
      <c r="AG598" t="s">
        <v>55</v>
      </c>
      <c r="AH598">
        <v>-315</v>
      </c>
      <c r="AI598">
        <v>115</v>
      </c>
      <c r="AJ598" t="s">
        <v>49</v>
      </c>
    </row>
    <row r="599" spans="1:36" x14ac:dyDescent="0.3">
      <c r="A599">
        <v>37</v>
      </c>
      <c r="B599" t="s">
        <v>76</v>
      </c>
      <c r="C599" t="s">
        <v>47</v>
      </c>
      <c r="D599" t="s">
        <v>48</v>
      </c>
      <c r="E599" t="s">
        <v>49</v>
      </c>
      <c r="F599">
        <v>189</v>
      </c>
      <c r="G599" t="s">
        <v>49</v>
      </c>
      <c r="H599" t="s">
        <v>49</v>
      </c>
      <c r="I599" t="s">
        <v>50</v>
      </c>
      <c r="J599">
        <v>8</v>
      </c>
      <c r="K599" t="s">
        <v>70</v>
      </c>
      <c r="L599">
        <v>148</v>
      </c>
      <c r="M599">
        <v>4</v>
      </c>
      <c r="N599">
        <v>-1</v>
      </c>
      <c r="O599">
        <v>0</v>
      </c>
      <c r="P599" t="s">
        <v>52</v>
      </c>
      <c r="Q599" t="s">
        <v>49</v>
      </c>
      <c r="X599" s="7"/>
      <c r="Y599" t="s">
        <v>49</v>
      </c>
      <c r="Z599">
        <v>189</v>
      </c>
      <c r="AA599" t="s">
        <v>55</v>
      </c>
      <c r="AB599">
        <v>1165</v>
      </c>
      <c r="AC599">
        <v>61</v>
      </c>
      <c r="AD599" t="s">
        <v>49</v>
      </c>
      <c r="AE599" t="s">
        <v>49</v>
      </c>
      <c r="AF599">
        <v>189</v>
      </c>
      <c r="AG599" t="s">
        <v>55</v>
      </c>
      <c r="AH599">
        <v>83</v>
      </c>
      <c r="AI599">
        <v>10786</v>
      </c>
      <c r="AJ599" t="s">
        <v>49</v>
      </c>
    </row>
    <row r="600" spans="1:36" x14ac:dyDescent="0.3">
      <c r="A600">
        <v>60</v>
      </c>
      <c r="B600" t="s">
        <v>77</v>
      </c>
      <c r="C600" t="s">
        <v>74</v>
      </c>
      <c r="D600" t="s">
        <v>52</v>
      </c>
      <c r="E600" t="s">
        <v>49</v>
      </c>
      <c r="F600">
        <v>-49</v>
      </c>
      <c r="G600" t="s">
        <v>55</v>
      </c>
      <c r="H600" t="s">
        <v>49</v>
      </c>
      <c r="I600" t="s">
        <v>50</v>
      </c>
      <c r="J600">
        <v>29</v>
      </c>
      <c r="K600" t="s">
        <v>72</v>
      </c>
      <c r="L600">
        <v>188</v>
      </c>
      <c r="M600">
        <v>1</v>
      </c>
      <c r="N600">
        <v>261</v>
      </c>
      <c r="O600">
        <v>2</v>
      </c>
      <c r="P600" t="s">
        <v>57</v>
      </c>
      <c r="Q600" t="s">
        <v>49</v>
      </c>
      <c r="X600" s="7"/>
      <c r="Y600" t="s">
        <v>55</v>
      </c>
      <c r="Z600">
        <v>-49</v>
      </c>
      <c r="AA600" t="s">
        <v>55</v>
      </c>
      <c r="AB600">
        <v>-905</v>
      </c>
      <c r="AC600">
        <v>425</v>
      </c>
      <c r="AD600" t="s">
        <v>49</v>
      </c>
      <c r="AE600" t="s">
        <v>49</v>
      </c>
      <c r="AF600">
        <v>-49</v>
      </c>
      <c r="AG600" t="s">
        <v>55</v>
      </c>
      <c r="AH600">
        <v>961</v>
      </c>
      <c r="AI600">
        <v>498</v>
      </c>
      <c r="AJ600" t="s">
        <v>49</v>
      </c>
    </row>
    <row r="601" spans="1:36" x14ac:dyDescent="0.3">
      <c r="A601">
        <v>43</v>
      </c>
      <c r="B601" t="s">
        <v>67</v>
      </c>
      <c r="C601" t="s">
        <v>74</v>
      </c>
      <c r="D601" t="s">
        <v>54</v>
      </c>
      <c r="E601" t="s">
        <v>49</v>
      </c>
      <c r="F601">
        <v>1413</v>
      </c>
      <c r="G601" t="s">
        <v>55</v>
      </c>
      <c r="H601" t="s">
        <v>49</v>
      </c>
      <c r="I601" t="s">
        <v>78</v>
      </c>
      <c r="J601">
        <v>28</v>
      </c>
      <c r="K601" t="s">
        <v>73</v>
      </c>
      <c r="L601">
        <v>75</v>
      </c>
      <c r="M601">
        <v>3</v>
      </c>
      <c r="N601">
        <v>-1</v>
      </c>
      <c r="O601">
        <v>0</v>
      </c>
      <c r="P601" t="s">
        <v>52</v>
      </c>
      <c r="Q601" t="s">
        <v>49</v>
      </c>
      <c r="X601" s="7"/>
      <c r="Y601" t="s">
        <v>55</v>
      </c>
      <c r="Z601">
        <v>1413</v>
      </c>
      <c r="AA601" t="s">
        <v>55</v>
      </c>
      <c r="AB601">
        <v>0</v>
      </c>
      <c r="AC601">
        <v>99</v>
      </c>
      <c r="AD601" t="s">
        <v>49</v>
      </c>
      <c r="AE601" t="s">
        <v>49</v>
      </c>
      <c r="AF601">
        <v>1413</v>
      </c>
      <c r="AG601" t="s">
        <v>55</v>
      </c>
      <c r="AH601">
        <v>49</v>
      </c>
      <c r="AI601">
        <v>810</v>
      </c>
      <c r="AJ601" t="s">
        <v>49</v>
      </c>
    </row>
    <row r="602" spans="1:36" x14ac:dyDescent="0.3">
      <c r="A602">
        <v>58</v>
      </c>
      <c r="B602" t="s">
        <v>77</v>
      </c>
      <c r="C602" t="s">
        <v>74</v>
      </c>
      <c r="D602" t="s">
        <v>60</v>
      </c>
      <c r="E602" t="s">
        <v>49</v>
      </c>
      <c r="F602">
        <v>264</v>
      </c>
      <c r="G602" t="s">
        <v>55</v>
      </c>
      <c r="H602" t="s">
        <v>55</v>
      </c>
      <c r="I602" t="s">
        <v>50</v>
      </c>
      <c r="J602">
        <v>8</v>
      </c>
      <c r="K602" t="s">
        <v>73</v>
      </c>
      <c r="L602">
        <v>523</v>
      </c>
      <c r="M602">
        <v>3</v>
      </c>
      <c r="N602">
        <v>-1</v>
      </c>
      <c r="O602">
        <v>0</v>
      </c>
      <c r="P602" t="s">
        <v>52</v>
      </c>
      <c r="Q602" t="s">
        <v>49</v>
      </c>
      <c r="X602" s="7"/>
      <c r="Y602" t="s">
        <v>55</v>
      </c>
      <c r="Z602">
        <v>264</v>
      </c>
      <c r="AA602" t="s">
        <v>55</v>
      </c>
      <c r="AB602">
        <v>8262</v>
      </c>
      <c r="AC602">
        <v>1021</v>
      </c>
      <c r="AD602" t="s">
        <v>49</v>
      </c>
      <c r="AE602" t="s">
        <v>55</v>
      </c>
      <c r="AF602">
        <v>264</v>
      </c>
      <c r="AG602" t="s">
        <v>55</v>
      </c>
      <c r="AH602">
        <v>-407</v>
      </c>
      <c r="AI602">
        <v>-162</v>
      </c>
      <c r="AJ602" t="s">
        <v>49</v>
      </c>
    </row>
    <row r="603" spans="1:36" x14ac:dyDescent="0.3">
      <c r="A603">
        <v>52</v>
      </c>
      <c r="B603" t="s">
        <v>68</v>
      </c>
      <c r="C603" t="s">
        <v>47</v>
      </c>
      <c r="D603" t="s">
        <v>60</v>
      </c>
      <c r="E603" t="s">
        <v>49</v>
      </c>
      <c r="F603">
        <v>54</v>
      </c>
      <c r="G603" t="s">
        <v>55</v>
      </c>
      <c r="H603" t="s">
        <v>55</v>
      </c>
      <c r="I603" t="s">
        <v>78</v>
      </c>
      <c r="J603">
        <v>18</v>
      </c>
      <c r="K603" t="s">
        <v>75</v>
      </c>
      <c r="L603">
        <v>103</v>
      </c>
      <c r="M603">
        <v>1</v>
      </c>
      <c r="N603">
        <v>-1</v>
      </c>
      <c r="O603">
        <v>0</v>
      </c>
      <c r="P603" t="s">
        <v>52</v>
      </c>
      <c r="Q603" t="s">
        <v>49</v>
      </c>
      <c r="X603" s="7"/>
      <c r="Y603" t="s">
        <v>55</v>
      </c>
      <c r="Z603">
        <v>54</v>
      </c>
      <c r="AA603" t="s">
        <v>55</v>
      </c>
      <c r="AB603">
        <v>14</v>
      </c>
      <c r="AC603">
        <v>1146</v>
      </c>
      <c r="AD603" t="s">
        <v>49</v>
      </c>
      <c r="AE603" t="s">
        <v>55</v>
      </c>
      <c r="AF603">
        <v>54</v>
      </c>
      <c r="AG603" t="s">
        <v>55</v>
      </c>
      <c r="AH603">
        <v>4848</v>
      </c>
      <c r="AI603">
        <v>55</v>
      </c>
      <c r="AJ603" t="s">
        <v>49</v>
      </c>
    </row>
    <row r="604" spans="1:36" x14ac:dyDescent="0.3">
      <c r="A604">
        <v>50</v>
      </c>
      <c r="B604" t="s">
        <v>63</v>
      </c>
      <c r="C604" t="s">
        <v>47</v>
      </c>
      <c r="D604" t="s">
        <v>48</v>
      </c>
      <c r="E604" t="s">
        <v>49</v>
      </c>
      <c r="F604">
        <v>12519</v>
      </c>
      <c r="G604" t="s">
        <v>55</v>
      </c>
      <c r="H604" t="s">
        <v>49</v>
      </c>
      <c r="I604" t="s">
        <v>50</v>
      </c>
      <c r="J604">
        <v>17</v>
      </c>
      <c r="K604" t="s">
        <v>61</v>
      </c>
      <c r="L604">
        <v>146</v>
      </c>
      <c r="M604">
        <v>2</v>
      </c>
      <c r="N604">
        <v>147</v>
      </c>
      <c r="O604">
        <v>4</v>
      </c>
      <c r="P604" t="s">
        <v>79</v>
      </c>
      <c r="Q604" t="s">
        <v>49</v>
      </c>
      <c r="X604" s="7"/>
      <c r="Y604" t="s">
        <v>55</v>
      </c>
      <c r="Z604">
        <v>12519</v>
      </c>
      <c r="AA604" t="s">
        <v>55</v>
      </c>
      <c r="AB604">
        <v>7108</v>
      </c>
      <c r="AC604">
        <v>1448</v>
      </c>
      <c r="AD604" t="s">
        <v>49</v>
      </c>
      <c r="AE604" t="s">
        <v>49</v>
      </c>
      <c r="AF604">
        <v>12519</v>
      </c>
      <c r="AG604" t="s">
        <v>55</v>
      </c>
      <c r="AH604">
        <v>678</v>
      </c>
      <c r="AI604">
        <v>455</v>
      </c>
      <c r="AJ604" t="s">
        <v>49</v>
      </c>
    </row>
    <row r="605" spans="1:36" x14ac:dyDescent="0.3">
      <c r="A605">
        <v>32</v>
      </c>
      <c r="B605" t="s">
        <v>53</v>
      </c>
      <c r="C605" t="s">
        <v>59</v>
      </c>
      <c r="D605" t="s">
        <v>54</v>
      </c>
      <c r="E605" t="s">
        <v>49</v>
      </c>
      <c r="F605">
        <v>2881</v>
      </c>
      <c r="G605" t="s">
        <v>49</v>
      </c>
      <c r="H605" t="s">
        <v>49</v>
      </c>
      <c r="I605" t="s">
        <v>50</v>
      </c>
      <c r="J605">
        <v>2</v>
      </c>
      <c r="K605" t="s">
        <v>73</v>
      </c>
      <c r="L605">
        <v>356</v>
      </c>
      <c r="M605">
        <v>1</v>
      </c>
      <c r="N605">
        <v>-1</v>
      </c>
      <c r="O605">
        <v>0</v>
      </c>
      <c r="P605" t="s">
        <v>52</v>
      </c>
      <c r="Q605" t="s">
        <v>55</v>
      </c>
      <c r="X605" s="7"/>
      <c r="Y605" t="s">
        <v>49</v>
      </c>
      <c r="Z605">
        <v>2881</v>
      </c>
      <c r="AA605" t="s">
        <v>55</v>
      </c>
      <c r="AB605">
        <v>1049</v>
      </c>
      <c r="AC605">
        <v>604</v>
      </c>
      <c r="AD605" t="s">
        <v>49</v>
      </c>
      <c r="AE605" t="s">
        <v>49</v>
      </c>
      <c r="AF605">
        <v>2881</v>
      </c>
      <c r="AG605" t="s">
        <v>55</v>
      </c>
      <c r="AH605">
        <v>0</v>
      </c>
      <c r="AI605">
        <v>1010</v>
      </c>
      <c r="AJ605" t="s">
        <v>49</v>
      </c>
    </row>
    <row r="606" spans="1:36" x14ac:dyDescent="0.3">
      <c r="A606">
        <v>42</v>
      </c>
      <c r="B606" t="s">
        <v>63</v>
      </c>
      <c r="C606" t="s">
        <v>47</v>
      </c>
      <c r="D606" t="s">
        <v>48</v>
      </c>
      <c r="E606" t="s">
        <v>49</v>
      </c>
      <c r="F606">
        <v>0</v>
      </c>
      <c r="G606" t="s">
        <v>55</v>
      </c>
      <c r="H606" t="s">
        <v>49</v>
      </c>
      <c r="I606" t="s">
        <v>50</v>
      </c>
      <c r="J606">
        <v>17</v>
      </c>
      <c r="K606" t="s">
        <v>73</v>
      </c>
      <c r="L606">
        <v>71</v>
      </c>
      <c r="M606">
        <v>1</v>
      </c>
      <c r="N606">
        <v>-1</v>
      </c>
      <c r="O606">
        <v>0</v>
      </c>
      <c r="P606" t="s">
        <v>52</v>
      </c>
      <c r="Q606" t="s">
        <v>49</v>
      </c>
      <c r="X606" s="7"/>
      <c r="Y606" t="s">
        <v>55</v>
      </c>
      <c r="Z606">
        <v>0</v>
      </c>
      <c r="AA606" t="s">
        <v>55</v>
      </c>
      <c r="AB606">
        <v>0</v>
      </c>
      <c r="AC606">
        <v>0</v>
      </c>
      <c r="AD606" t="s">
        <v>49</v>
      </c>
      <c r="AE606" t="s">
        <v>49</v>
      </c>
      <c r="AF606">
        <v>0</v>
      </c>
      <c r="AG606" t="s">
        <v>55</v>
      </c>
      <c r="AH606">
        <v>1989</v>
      </c>
      <c r="AI606">
        <v>509</v>
      </c>
      <c r="AJ606" t="s">
        <v>49</v>
      </c>
    </row>
    <row r="607" spans="1:36" x14ac:dyDescent="0.3">
      <c r="A607">
        <v>31</v>
      </c>
      <c r="B607" t="s">
        <v>69</v>
      </c>
      <c r="C607" t="s">
        <v>47</v>
      </c>
      <c r="D607" t="s">
        <v>54</v>
      </c>
      <c r="E607" t="s">
        <v>49</v>
      </c>
      <c r="F607">
        <v>88</v>
      </c>
      <c r="G607" t="s">
        <v>55</v>
      </c>
      <c r="H607" t="s">
        <v>55</v>
      </c>
      <c r="I607" t="s">
        <v>50</v>
      </c>
      <c r="J607">
        <v>8</v>
      </c>
      <c r="K607" t="s">
        <v>70</v>
      </c>
      <c r="L607">
        <v>189</v>
      </c>
      <c r="M607">
        <v>2</v>
      </c>
      <c r="N607">
        <v>-1</v>
      </c>
      <c r="O607">
        <v>0</v>
      </c>
      <c r="P607" t="s">
        <v>52</v>
      </c>
      <c r="Q607" t="s">
        <v>49</v>
      </c>
      <c r="X607" s="7"/>
      <c r="Y607" t="s">
        <v>55</v>
      </c>
      <c r="Z607">
        <v>88</v>
      </c>
      <c r="AA607" t="s">
        <v>55</v>
      </c>
      <c r="AB607">
        <v>419</v>
      </c>
      <c r="AC607">
        <v>73</v>
      </c>
      <c r="AD607" t="s">
        <v>49</v>
      </c>
      <c r="AE607" t="s">
        <v>55</v>
      </c>
      <c r="AF607">
        <v>88</v>
      </c>
      <c r="AG607" t="s">
        <v>55</v>
      </c>
      <c r="AH607">
        <v>17</v>
      </c>
      <c r="AI607">
        <v>2929</v>
      </c>
      <c r="AJ607" t="s">
        <v>49</v>
      </c>
    </row>
    <row r="608" spans="1:36" x14ac:dyDescent="0.3">
      <c r="A608">
        <v>28</v>
      </c>
      <c r="B608" t="s">
        <v>63</v>
      </c>
      <c r="C608" t="s">
        <v>47</v>
      </c>
      <c r="D608" t="s">
        <v>54</v>
      </c>
      <c r="E608" t="s">
        <v>49</v>
      </c>
      <c r="F608">
        <v>1020</v>
      </c>
      <c r="G608" t="s">
        <v>55</v>
      </c>
      <c r="H608" t="s">
        <v>49</v>
      </c>
      <c r="I608" t="s">
        <v>52</v>
      </c>
      <c r="J608">
        <v>28</v>
      </c>
      <c r="K608" t="s">
        <v>56</v>
      </c>
      <c r="L608">
        <v>251</v>
      </c>
      <c r="M608">
        <v>1</v>
      </c>
      <c r="N608">
        <v>-1</v>
      </c>
      <c r="O608">
        <v>0</v>
      </c>
      <c r="P608" t="s">
        <v>52</v>
      </c>
      <c r="Q608" t="s">
        <v>49</v>
      </c>
      <c r="X608" s="7"/>
      <c r="Y608" t="s">
        <v>55</v>
      </c>
      <c r="Z608">
        <v>1020</v>
      </c>
      <c r="AA608" t="s">
        <v>55</v>
      </c>
      <c r="AB608">
        <v>726</v>
      </c>
      <c r="AC608">
        <v>556</v>
      </c>
      <c r="AD608" t="s">
        <v>49</v>
      </c>
      <c r="AE608" t="s">
        <v>49</v>
      </c>
      <c r="AF608">
        <v>1020</v>
      </c>
      <c r="AG608" t="s">
        <v>55</v>
      </c>
      <c r="AH608">
        <v>-242</v>
      </c>
      <c r="AI608">
        <v>153</v>
      </c>
      <c r="AJ608" t="s">
        <v>49</v>
      </c>
    </row>
    <row r="609" spans="1:36" x14ac:dyDescent="0.3">
      <c r="A609">
        <v>36</v>
      </c>
      <c r="B609" t="s">
        <v>67</v>
      </c>
      <c r="C609" t="s">
        <v>74</v>
      </c>
      <c r="D609" t="s">
        <v>60</v>
      </c>
      <c r="E609" t="s">
        <v>49</v>
      </c>
      <c r="F609">
        <v>119</v>
      </c>
      <c r="G609" t="s">
        <v>49</v>
      </c>
      <c r="H609" t="s">
        <v>49</v>
      </c>
      <c r="I609" t="s">
        <v>50</v>
      </c>
      <c r="J609">
        <v>23</v>
      </c>
      <c r="K609" t="s">
        <v>73</v>
      </c>
      <c r="L609">
        <v>127</v>
      </c>
      <c r="M609">
        <v>8</v>
      </c>
      <c r="N609">
        <v>-1</v>
      </c>
      <c r="O609">
        <v>0</v>
      </c>
      <c r="P609" t="s">
        <v>52</v>
      </c>
      <c r="Q609" t="s">
        <v>49</v>
      </c>
      <c r="X609" s="7"/>
      <c r="Y609" t="s">
        <v>49</v>
      </c>
      <c r="Z609">
        <v>119</v>
      </c>
      <c r="AA609" t="s">
        <v>55</v>
      </c>
      <c r="AB609">
        <v>594</v>
      </c>
      <c r="AC609">
        <v>300</v>
      </c>
      <c r="AD609" t="s">
        <v>49</v>
      </c>
      <c r="AE609" t="s">
        <v>49</v>
      </c>
      <c r="AF609">
        <v>119</v>
      </c>
      <c r="AG609" t="s">
        <v>55</v>
      </c>
      <c r="AH609">
        <v>157</v>
      </c>
      <c r="AI609">
        <v>1146</v>
      </c>
      <c r="AJ609" t="s">
        <v>49</v>
      </c>
    </row>
    <row r="610" spans="1:36" x14ac:dyDescent="0.3">
      <c r="A610">
        <v>51</v>
      </c>
      <c r="B610" t="s">
        <v>46</v>
      </c>
      <c r="C610" t="s">
        <v>59</v>
      </c>
      <c r="D610" t="s">
        <v>60</v>
      </c>
      <c r="E610" t="s">
        <v>49</v>
      </c>
      <c r="F610">
        <v>1594</v>
      </c>
      <c r="G610" t="s">
        <v>49</v>
      </c>
      <c r="H610" t="s">
        <v>49</v>
      </c>
      <c r="I610" t="s">
        <v>78</v>
      </c>
      <c r="J610">
        <v>4</v>
      </c>
      <c r="K610" t="s">
        <v>64</v>
      </c>
      <c r="L610">
        <v>197</v>
      </c>
      <c r="M610">
        <v>1</v>
      </c>
      <c r="N610">
        <v>-1</v>
      </c>
      <c r="O610">
        <v>0</v>
      </c>
      <c r="P610" t="s">
        <v>52</v>
      </c>
      <c r="Q610" t="s">
        <v>49</v>
      </c>
      <c r="X610" s="7"/>
      <c r="Y610" t="s">
        <v>49</v>
      </c>
      <c r="Z610">
        <v>1594</v>
      </c>
      <c r="AA610" t="s">
        <v>55</v>
      </c>
      <c r="AB610">
        <v>454</v>
      </c>
      <c r="AC610">
        <v>126</v>
      </c>
      <c r="AD610" t="s">
        <v>49</v>
      </c>
      <c r="AE610" t="s">
        <v>49</v>
      </c>
      <c r="AF610">
        <v>1594</v>
      </c>
      <c r="AG610" t="s">
        <v>55</v>
      </c>
      <c r="AH610">
        <v>-19</v>
      </c>
      <c r="AI610">
        <v>1158</v>
      </c>
      <c r="AJ610" t="s">
        <v>49</v>
      </c>
    </row>
    <row r="611" spans="1:36" x14ac:dyDescent="0.3">
      <c r="A611">
        <v>46</v>
      </c>
      <c r="B611" t="s">
        <v>67</v>
      </c>
      <c r="C611" t="s">
        <v>47</v>
      </c>
      <c r="D611" t="s">
        <v>60</v>
      </c>
      <c r="E611" t="s">
        <v>49</v>
      </c>
      <c r="F611">
        <v>342</v>
      </c>
      <c r="G611" t="s">
        <v>55</v>
      </c>
      <c r="H611" t="s">
        <v>55</v>
      </c>
      <c r="I611" t="s">
        <v>50</v>
      </c>
      <c r="J611">
        <v>5</v>
      </c>
      <c r="K611" t="s">
        <v>56</v>
      </c>
      <c r="L611">
        <v>84</v>
      </c>
      <c r="M611">
        <v>1</v>
      </c>
      <c r="N611">
        <v>-1</v>
      </c>
      <c r="O611">
        <v>0</v>
      </c>
      <c r="P611" t="s">
        <v>52</v>
      </c>
      <c r="Q611" t="s">
        <v>49</v>
      </c>
      <c r="X611" s="7"/>
      <c r="Y611" t="s">
        <v>55</v>
      </c>
      <c r="Z611">
        <v>342</v>
      </c>
      <c r="AA611" t="s">
        <v>55</v>
      </c>
      <c r="AB611">
        <v>667</v>
      </c>
      <c r="AC611">
        <v>379</v>
      </c>
      <c r="AD611" t="s">
        <v>49</v>
      </c>
      <c r="AE611" t="s">
        <v>55</v>
      </c>
      <c r="AF611">
        <v>342</v>
      </c>
      <c r="AG611" t="s">
        <v>55</v>
      </c>
      <c r="AH611">
        <v>18</v>
      </c>
      <c r="AI611">
        <v>26</v>
      </c>
      <c r="AJ611" t="s">
        <v>49</v>
      </c>
    </row>
    <row r="612" spans="1:36" x14ac:dyDescent="0.3">
      <c r="A612">
        <v>50</v>
      </c>
      <c r="B612" t="s">
        <v>53</v>
      </c>
      <c r="C612" t="s">
        <v>59</v>
      </c>
      <c r="D612" t="s">
        <v>54</v>
      </c>
      <c r="E612" t="s">
        <v>49</v>
      </c>
      <c r="F612">
        <v>72</v>
      </c>
      <c r="G612" t="s">
        <v>49</v>
      </c>
      <c r="H612" t="s">
        <v>49</v>
      </c>
      <c r="I612" t="s">
        <v>52</v>
      </c>
      <c r="J612">
        <v>8</v>
      </c>
      <c r="K612" t="s">
        <v>56</v>
      </c>
      <c r="L612">
        <v>141</v>
      </c>
      <c r="M612">
        <v>2</v>
      </c>
      <c r="N612">
        <v>-1</v>
      </c>
      <c r="O612">
        <v>0</v>
      </c>
      <c r="P612" t="s">
        <v>52</v>
      </c>
      <c r="Q612" t="s">
        <v>49</v>
      </c>
      <c r="X612" s="7"/>
      <c r="Y612" t="s">
        <v>49</v>
      </c>
      <c r="Z612">
        <v>72</v>
      </c>
      <c r="AA612" t="s">
        <v>55</v>
      </c>
      <c r="AB612">
        <v>74</v>
      </c>
      <c r="AC612">
        <v>706</v>
      </c>
      <c r="AD612" t="s">
        <v>49</v>
      </c>
      <c r="AE612" t="s">
        <v>49</v>
      </c>
      <c r="AF612">
        <v>72</v>
      </c>
      <c r="AG612" t="s">
        <v>55</v>
      </c>
      <c r="AH612">
        <v>586</v>
      </c>
      <c r="AI612">
        <v>566</v>
      </c>
      <c r="AJ612" t="s">
        <v>49</v>
      </c>
    </row>
    <row r="613" spans="1:36" x14ac:dyDescent="0.3">
      <c r="A613">
        <v>32</v>
      </c>
      <c r="B613" t="s">
        <v>63</v>
      </c>
      <c r="C613" t="s">
        <v>47</v>
      </c>
      <c r="D613" t="s">
        <v>54</v>
      </c>
      <c r="E613" t="s">
        <v>49</v>
      </c>
      <c r="F613">
        <v>14</v>
      </c>
      <c r="G613" t="s">
        <v>55</v>
      </c>
      <c r="H613" t="s">
        <v>49</v>
      </c>
      <c r="I613" t="s">
        <v>52</v>
      </c>
      <c r="J613">
        <v>2</v>
      </c>
      <c r="K613" t="s">
        <v>62</v>
      </c>
      <c r="L613">
        <v>171</v>
      </c>
      <c r="M613">
        <v>1</v>
      </c>
      <c r="N613">
        <v>-1</v>
      </c>
      <c r="O613">
        <v>0</v>
      </c>
      <c r="P613" t="s">
        <v>52</v>
      </c>
      <c r="Q613" t="s">
        <v>49</v>
      </c>
      <c r="X613" s="7"/>
      <c r="Y613" t="s">
        <v>55</v>
      </c>
      <c r="Z613">
        <v>14</v>
      </c>
      <c r="AA613" t="s">
        <v>55</v>
      </c>
      <c r="AB613">
        <v>661</v>
      </c>
      <c r="AC613">
        <v>9121</v>
      </c>
      <c r="AD613" t="s">
        <v>49</v>
      </c>
      <c r="AE613" t="s">
        <v>49</v>
      </c>
      <c r="AF613">
        <v>14</v>
      </c>
      <c r="AG613" t="s">
        <v>55</v>
      </c>
      <c r="AH613">
        <v>2061</v>
      </c>
      <c r="AI613">
        <v>204</v>
      </c>
      <c r="AJ613" t="s">
        <v>49</v>
      </c>
    </row>
    <row r="614" spans="1:36" x14ac:dyDescent="0.3">
      <c r="A614">
        <v>26</v>
      </c>
      <c r="B614" t="s">
        <v>68</v>
      </c>
      <c r="C614" t="s">
        <v>59</v>
      </c>
      <c r="D614" t="s">
        <v>60</v>
      </c>
      <c r="E614" t="s">
        <v>49</v>
      </c>
      <c r="F614">
        <v>81</v>
      </c>
      <c r="G614" t="s">
        <v>49</v>
      </c>
      <c r="H614" t="s">
        <v>49</v>
      </c>
      <c r="I614" t="s">
        <v>50</v>
      </c>
      <c r="J614">
        <v>21</v>
      </c>
      <c r="K614" t="s">
        <v>73</v>
      </c>
      <c r="L614">
        <v>262</v>
      </c>
      <c r="M614">
        <v>3</v>
      </c>
      <c r="N614">
        <v>-1</v>
      </c>
      <c r="O614">
        <v>0</v>
      </c>
      <c r="P614" t="s">
        <v>52</v>
      </c>
      <c r="Q614" t="s">
        <v>49</v>
      </c>
      <c r="X614" s="7"/>
      <c r="Y614" t="s">
        <v>49</v>
      </c>
      <c r="Z614">
        <v>81</v>
      </c>
      <c r="AA614" t="s">
        <v>55</v>
      </c>
      <c r="AB614">
        <v>-502</v>
      </c>
      <c r="AC614">
        <v>368</v>
      </c>
      <c r="AD614" t="s">
        <v>49</v>
      </c>
      <c r="AE614" t="s">
        <v>49</v>
      </c>
      <c r="AF614">
        <v>81</v>
      </c>
      <c r="AG614" t="s">
        <v>55</v>
      </c>
      <c r="AH614">
        <v>784</v>
      </c>
      <c r="AI614">
        <v>480</v>
      </c>
      <c r="AJ614" t="s">
        <v>49</v>
      </c>
    </row>
    <row r="615" spans="1:36" x14ac:dyDescent="0.3">
      <c r="A615">
        <v>41</v>
      </c>
      <c r="B615" t="s">
        <v>65</v>
      </c>
      <c r="C615" t="s">
        <v>47</v>
      </c>
      <c r="D615" t="s">
        <v>60</v>
      </c>
      <c r="E615" t="s">
        <v>49</v>
      </c>
      <c r="F615">
        <v>231</v>
      </c>
      <c r="G615" t="s">
        <v>49</v>
      </c>
      <c r="H615" t="s">
        <v>49</v>
      </c>
      <c r="I615" t="s">
        <v>50</v>
      </c>
      <c r="J615">
        <v>7</v>
      </c>
      <c r="K615" t="s">
        <v>70</v>
      </c>
      <c r="L615">
        <v>352</v>
      </c>
      <c r="M615">
        <v>2</v>
      </c>
      <c r="N615">
        <v>-1</v>
      </c>
      <c r="O615">
        <v>0</v>
      </c>
      <c r="P615" t="s">
        <v>52</v>
      </c>
      <c r="Q615" t="s">
        <v>55</v>
      </c>
      <c r="X615" s="7"/>
      <c r="Y615" t="s">
        <v>49</v>
      </c>
      <c r="Z615">
        <v>231</v>
      </c>
      <c r="AA615" t="s">
        <v>55</v>
      </c>
      <c r="AB615">
        <v>599</v>
      </c>
      <c r="AC615">
        <v>204</v>
      </c>
      <c r="AD615" t="s">
        <v>49</v>
      </c>
      <c r="AE615" t="s">
        <v>49</v>
      </c>
      <c r="AF615">
        <v>231</v>
      </c>
      <c r="AG615" t="s">
        <v>55</v>
      </c>
      <c r="AH615">
        <v>462</v>
      </c>
      <c r="AI615">
        <v>1855</v>
      </c>
      <c r="AJ615" t="s">
        <v>49</v>
      </c>
    </row>
    <row r="616" spans="1:36" x14ac:dyDescent="0.3">
      <c r="A616">
        <v>39</v>
      </c>
      <c r="B616" t="s">
        <v>67</v>
      </c>
      <c r="C616" t="s">
        <v>47</v>
      </c>
      <c r="D616" t="s">
        <v>60</v>
      </c>
      <c r="E616" t="s">
        <v>49</v>
      </c>
      <c r="F616">
        <v>1161</v>
      </c>
      <c r="G616" t="s">
        <v>55</v>
      </c>
      <c r="H616" t="s">
        <v>49</v>
      </c>
      <c r="I616" t="s">
        <v>50</v>
      </c>
      <c r="J616">
        <v>9</v>
      </c>
      <c r="K616" t="s">
        <v>61</v>
      </c>
      <c r="L616">
        <v>236</v>
      </c>
      <c r="M616">
        <v>1</v>
      </c>
      <c r="N616">
        <v>336</v>
      </c>
      <c r="O616">
        <v>1</v>
      </c>
      <c r="P616" t="s">
        <v>57</v>
      </c>
      <c r="Q616" t="s">
        <v>49</v>
      </c>
      <c r="X616" s="7"/>
      <c r="Y616" t="s">
        <v>55</v>
      </c>
      <c r="Z616">
        <v>1161</v>
      </c>
      <c r="AA616" t="s">
        <v>55</v>
      </c>
      <c r="AB616">
        <v>-218</v>
      </c>
      <c r="AC616">
        <v>85</v>
      </c>
      <c r="AD616" t="s">
        <v>49</v>
      </c>
      <c r="AE616" t="s">
        <v>49</v>
      </c>
      <c r="AF616">
        <v>1161</v>
      </c>
      <c r="AG616" t="s">
        <v>55</v>
      </c>
      <c r="AH616">
        <v>1588</v>
      </c>
      <c r="AI616">
        <v>1034</v>
      </c>
      <c r="AJ616" t="s">
        <v>49</v>
      </c>
    </row>
    <row r="617" spans="1:36" x14ac:dyDescent="0.3">
      <c r="A617">
        <v>31</v>
      </c>
      <c r="B617" t="s">
        <v>63</v>
      </c>
      <c r="C617" t="s">
        <v>47</v>
      </c>
      <c r="D617" t="s">
        <v>54</v>
      </c>
      <c r="E617" t="s">
        <v>49</v>
      </c>
      <c r="F617">
        <v>-45</v>
      </c>
      <c r="G617" t="s">
        <v>55</v>
      </c>
      <c r="H617" t="s">
        <v>49</v>
      </c>
      <c r="I617" t="s">
        <v>52</v>
      </c>
      <c r="J617">
        <v>2</v>
      </c>
      <c r="K617" t="s">
        <v>62</v>
      </c>
      <c r="L617">
        <v>184</v>
      </c>
      <c r="M617">
        <v>1</v>
      </c>
      <c r="N617">
        <v>-1</v>
      </c>
      <c r="O617">
        <v>0</v>
      </c>
      <c r="P617" t="s">
        <v>52</v>
      </c>
      <c r="Q617" t="s">
        <v>49</v>
      </c>
      <c r="X617" s="7"/>
      <c r="Y617" t="s">
        <v>55</v>
      </c>
      <c r="Z617">
        <v>-45</v>
      </c>
      <c r="AA617" t="s">
        <v>55</v>
      </c>
      <c r="AB617">
        <v>217</v>
      </c>
      <c r="AC617">
        <v>361</v>
      </c>
      <c r="AD617" t="s">
        <v>49</v>
      </c>
      <c r="AE617" t="s">
        <v>49</v>
      </c>
      <c r="AF617">
        <v>-45</v>
      </c>
      <c r="AG617" t="s">
        <v>55</v>
      </c>
      <c r="AH617">
        <v>547</v>
      </c>
      <c r="AI617">
        <v>3250</v>
      </c>
      <c r="AJ617" t="s">
        <v>49</v>
      </c>
    </row>
    <row r="618" spans="1:36" x14ac:dyDescent="0.3">
      <c r="A618">
        <v>28</v>
      </c>
      <c r="B618" t="s">
        <v>58</v>
      </c>
      <c r="C618" t="s">
        <v>59</v>
      </c>
      <c r="D618" t="s">
        <v>60</v>
      </c>
      <c r="E618" t="s">
        <v>49</v>
      </c>
      <c r="F618">
        <v>231</v>
      </c>
      <c r="G618" t="s">
        <v>55</v>
      </c>
      <c r="H618" t="s">
        <v>55</v>
      </c>
      <c r="I618" t="s">
        <v>50</v>
      </c>
      <c r="J618">
        <v>25</v>
      </c>
      <c r="K618" t="s">
        <v>73</v>
      </c>
      <c r="L618">
        <v>568</v>
      </c>
      <c r="M618">
        <v>2</v>
      </c>
      <c r="N618">
        <v>-1</v>
      </c>
      <c r="O618">
        <v>0</v>
      </c>
      <c r="P618" t="s">
        <v>52</v>
      </c>
      <c r="Q618" t="s">
        <v>49</v>
      </c>
      <c r="X618" s="7"/>
      <c r="Y618" t="s">
        <v>55</v>
      </c>
      <c r="Z618">
        <v>231</v>
      </c>
      <c r="AA618" t="s">
        <v>55</v>
      </c>
      <c r="AB618">
        <v>5278</v>
      </c>
      <c r="AC618">
        <v>4424</v>
      </c>
      <c r="AD618" t="s">
        <v>49</v>
      </c>
      <c r="AE618" t="s">
        <v>55</v>
      </c>
      <c r="AF618">
        <v>231</v>
      </c>
      <c r="AG618" t="s">
        <v>55</v>
      </c>
      <c r="AH618">
        <v>3800</v>
      </c>
      <c r="AI618">
        <v>1633</v>
      </c>
      <c r="AJ618" t="s">
        <v>49</v>
      </c>
    </row>
    <row r="619" spans="1:36" x14ac:dyDescent="0.3">
      <c r="A619">
        <v>31</v>
      </c>
      <c r="B619" t="s">
        <v>58</v>
      </c>
      <c r="C619" t="s">
        <v>59</v>
      </c>
      <c r="D619" t="s">
        <v>54</v>
      </c>
      <c r="E619" t="s">
        <v>49</v>
      </c>
      <c r="F619">
        <v>36</v>
      </c>
      <c r="G619" t="s">
        <v>49</v>
      </c>
      <c r="H619" t="s">
        <v>49</v>
      </c>
      <c r="I619" t="s">
        <v>50</v>
      </c>
      <c r="J619">
        <v>27</v>
      </c>
      <c r="K619" t="s">
        <v>70</v>
      </c>
      <c r="L619">
        <v>105</v>
      </c>
      <c r="M619">
        <v>2</v>
      </c>
      <c r="N619">
        <v>-1</v>
      </c>
      <c r="O619">
        <v>0</v>
      </c>
      <c r="P619" t="s">
        <v>52</v>
      </c>
      <c r="Q619" t="s">
        <v>49</v>
      </c>
      <c r="X619" s="7"/>
      <c r="Y619" t="s">
        <v>49</v>
      </c>
      <c r="Z619">
        <v>36</v>
      </c>
      <c r="AA619" t="s">
        <v>55</v>
      </c>
      <c r="AB619">
        <v>1480</v>
      </c>
      <c r="AC619">
        <v>3234</v>
      </c>
      <c r="AD619" t="s">
        <v>49</v>
      </c>
      <c r="AE619" t="s">
        <v>49</v>
      </c>
      <c r="AF619">
        <v>36</v>
      </c>
      <c r="AG619" t="s">
        <v>55</v>
      </c>
      <c r="AH619">
        <v>0</v>
      </c>
      <c r="AI619">
        <v>0</v>
      </c>
      <c r="AJ619" t="s">
        <v>49</v>
      </c>
    </row>
    <row r="620" spans="1:36" x14ac:dyDescent="0.3">
      <c r="A620">
        <v>30</v>
      </c>
      <c r="B620" t="s">
        <v>67</v>
      </c>
      <c r="C620" t="s">
        <v>47</v>
      </c>
      <c r="D620" t="s">
        <v>60</v>
      </c>
      <c r="E620" t="s">
        <v>49</v>
      </c>
      <c r="F620">
        <v>1570</v>
      </c>
      <c r="G620" t="s">
        <v>55</v>
      </c>
      <c r="H620" t="s">
        <v>49</v>
      </c>
      <c r="I620" t="s">
        <v>50</v>
      </c>
      <c r="J620">
        <v>26</v>
      </c>
      <c r="K620" t="s">
        <v>56</v>
      </c>
      <c r="L620">
        <v>260</v>
      </c>
      <c r="M620">
        <v>1</v>
      </c>
      <c r="N620">
        <v>-1</v>
      </c>
      <c r="O620">
        <v>0</v>
      </c>
      <c r="P620" t="s">
        <v>52</v>
      </c>
      <c r="Q620" t="s">
        <v>49</v>
      </c>
      <c r="X620" s="7"/>
      <c r="Y620" t="s">
        <v>55</v>
      </c>
      <c r="Z620">
        <v>1570</v>
      </c>
      <c r="AA620" t="s">
        <v>55</v>
      </c>
      <c r="AB620">
        <v>7289</v>
      </c>
      <c r="AC620">
        <v>341</v>
      </c>
      <c r="AD620" t="s">
        <v>49</v>
      </c>
      <c r="AE620" t="s">
        <v>49</v>
      </c>
      <c r="AF620">
        <v>1570</v>
      </c>
      <c r="AG620" t="s">
        <v>55</v>
      </c>
      <c r="AH620">
        <v>5</v>
      </c>
      <c r="AI620">
        <v>3334</v>
      </c>
      <c r="AJ620" t="s">
        <v>49</v>
      </c>
    </row>
    <row r="621" spans="1:36" x14ac:dyDescent="0.3">
      <c r="A621">
        <v>35</v>
      </c>
      <c r="B621" t="s">
        <v>67</v>
      </c>
      <c r="C621" t="s">
        <v>47</v>
      </c>
      <c r="D621" t="s">
        <v>60</v>
      </c>
      <c r="E621" t="s">
        <v>49</v>
      </c>
      <c r="F621">
        <v>7050</v>
      </c>
      <c r="G621" t="s">
        <v>49</v>
      </c>
      <c r="H621" t="s">
        <v>49</v>
      </c>
      <c r="I621" t="s">
        <v>50</v>
      </c>
      <c r="J621">
        <v>11</v>
      </c>
      <c r="K621" t="s">
        <v>70</v>
      </c>
      <c r="L621">
        <v>222</v>
      </c>
      <c r="M621">
        <v>3</v>
      </c>
      <c r="N621">
        <v>182</v>
      </c>
      <c r="O621">
        <v>4</v>
      </c>
      <c r="P621" t="s">
        <v>79</v>
      </c>
      <c r="Q621" t="s">
        <v>55</v>
      </c>
      <c r="X621" s="7"/>
      <c r="Y621" t="s">
        <v>49</v>
      </c>
      <c r="Z621">
        <v>7050</v>
      </c>
      <c r="AA621" t="s">
        <v>55</v>
      </c>
      <c r="AB621">
        <v>851</v>
      </c>
      <c r="AC621">
        <v>316</v>
      </c>
      <c r="AD621" t="s">
        <v>49</v>
      </c>
      <c r="AE621" t="s">
        <v>49</v>
      </c>
      <c r="AF621">
        <v>7050</v>
      </c>
      <c r="AG621" t="s">
        <v>55</v>
      </c>
      <c r="AH621">
        <v>487</v>
      </c>
      <c r="AI621">
        <v>322</v>
      </c>
      <c r="AJ621" t="s">
        <v>49</v>
      </c>
    </row>
    <row r="622" spans="1:36" x14ac:dyDescent="0.3">
      <c r="A622">
        <v>33</v>
      </c>
      <c r="B622" t="s">
        <v>63</v>
      </c>
      <c r="C622" t="s">
        <v>47</v>
      </c>
      <c r="D622" t="s">
        <v>48</v>
      </c>
      <c r="E622" t="s">
        <v>49</v>
      </c>
      <c r="F622">
        <v>3704</v>
      </c>
      <c r="G622" t="s">
        <v>55</v>
      </c>
      <c r="H622" t="s">
        <v>49</v>
      </c>
      <c r="I622" t="s">
        <v>52</v>
      </c>
      <c r="J622">
        <v>6</v>
      </c>
      <c r="K622" t="s">
        <v>62</v>
      </c>
      <c r="L622">
        <v>447</v>
      </c>
      <c r="M622">
        <v>2</v>
      </c>
      <c r="N622">
        <v>-1</v>
      </c>
      <c r="O622">
        <v>0</v>
      </c>
      <c r="P622" t="s">
        <v>52</v>
      </c>
      <c r="Q622" t="s">
        <v>49</v>
      </c>
      <c r="X622" s="7"/>
      <c r="Y622" t="s">
        <v>55</v>
      </c>
      <c r="Z622">
        <v>3704</v>
      </c>
      <c r="AA622" t="s">
        <v>55</v>
      </c>
      <c r="AB622">
        <v>1239</v>
      </c>
      <c r="AC622">
        <v>2</v>
      </c>
      <c r="AD622" t="s">
        <v>49</v>
      </c>
      <c r="AE622" t="s">
        <v>49</v>
      </c>
      <c r="AF622">
        <v>3704</v>
      </c>
      <c r="AG622" t="s">
        <v>55</v>
      </c>
      <c r="AH622">
        <v>448</v>
      </c>
      <c r="AI622">
        <v>49</v>
      </c>
      <c r="AJ622" t="s">
        <v>49</v>
      </c>
    </row>
    <row r="623" spans="1:36" x14ac:dyDescent="0.3">
      <c r="A623">
        <v>30</v>
      </c>
      <c r="B623" t="s">
        <v>67</v>
      </c>
      <c r="C623" t="s">
        <v>59</v>
      </c>
      <c r="D623" t="s">
        <v>60</v>
      </c>
      <c r="E623" t="s">
        <v>49</v>
      </c>
      <c r="F623">
        <v>6619</v>
      </c>
      <c r="G623" t="s">
        <v>55</v>
      </c>
      <c r="H623" t="s">
        <v>49</v>
      </c>
      <c r="I623" t="s">
        <v>50</v>
      </c>
      <c r="J623">
        <v>21</v>
      </c>
      <c r="K623" t="s">
        <v>70</v>
      </c>
      <c r="L623">
        <v>239</v>
      </c>
      <c r="M623">
        <v>8</v>
      </c>
      <c r="N623">
        <v>-1</v>
      </c>
      <c r="O623">
        <v>0</v>
      </c>
      <c r="P623" t="s">
        <v>52</v>
      </c>
      <c r="Q623" t="s">
        <v>49</v>
      </c>
      <c r="X623" s="7"/>
      <c r="Y623" t="s">
        <v>55</v>
      </c>
      <c r="Z623">
        <v>6619</v>
      </c>
      <c r="AA623" t="s">
        <v>55</v>
      </c>
      <c r="AB623">
        <v>2789</v>
      </c>
      <c r="AC623">
        <v>0</v>
      </c>
      <c r="AD623" t="s">
        <v>49</v>
      </c>
      <c r="AE623" t="s">
        <v>49</v>
      </c>
      <c r="AF623">
        <v>6619</v>
      </c>
      <c r="AG623" t="s">
        <v>55</v>
      </c>
      <c r="AH623">
        <v>818</v>
      </c>
      <c r="AI623">
        <v>1</v>
      </c>
      <c r="AJ623" t="s">
        <v>49</v>
      </c>
    </row>
    <row r="624" spans="1:36" x14ac:dyDescent="0.3">
      <c r="A624">
        <v>32</v>
      </c>
      <c r="B624" t="s">
        <v>63</v>
      </c>
      <c r="C624" t="s">
        <v>59</v>
      </c>
      <c r="D624" t="s">
        <v>54</v>
      </c>
      <c r="E624" t="s">
        <v>49</v>
      </c>
      <c r="F624">
        <v>-84</v>
      </c>
      <c r="G624" t="s">
        <v>55</v>
      </c>
      <c r="H624" t="s">
        <v>49</v>
      </c>
      <c r="I624" t="s">
        <v>50</v>
      </c>
      <c r="J624">
        <v>11</v>
      </c>
      <c r="K624" t="s">
        <v>56</v>
      </c>
      <c r="L624">
        <v>426</v>
      </c>
      <c r="M624">
        <v>1</v>
      </c>
      <c r="N624">
        <v>-1</v>
      </c>
      <c r="O624">
        <v>0</v>
      </c>
      <c r="P624" t="s">
        <v>52</v>
      </c>
      <c r="Q624" t="s">
        <v>49</v>
      </c>
      <c r="X624" s="7"/>
      <c r="Y624" t="s">
        <v>55</v>
      </c>
      <c r="Z624">
        <v>-84</v>
      </c>
      <c r="AA624" t="s">
        <v>55</v>
      </c>
      <c r="AB624">
        <v>5110</v>
      </c>
      <c r="AC624">
        <v>2524</v>
      </c>
      <c r="AD624" t="s">
        <v>49</v>
      </c>
      <c r="AE624" t="s">
        <v>49</v>
      </c>
      <c r="AF624">
        <v>-84</v>
      </c>
      <c r="AG624" t="s">
        <v>55</v>
      </c>
      <c r="AH624">
        <v>100</v>
      </c>
      <c r="AI624">
        <v>3098</v>
      </c>
      <c r="AJ624" t="s">
        <v>49</v>
      </c>
    </row>
    <row r="625" spans="1:36" x14ac:dyDescent="0.3">
      <c r="A625">
        <v>40</v>
      </c>
      <c r="B625" t="s">
        <v>58</v>
      </c>
      <c r="C625" t="s">
        <v>59</v>
      </c>
      <c r="D625" t="s">
        <v>60</v>
      </c>
      <c r="E625" t="s">
        <v>49</v>
      </c>
      <c r="F625">
        <v>1509</v>
      </c>
      <c r="G625" t="s">
        <v>49</v>
      </c>
      <c r="H625" t="s">
        <v>49</v>
      </c>
      <c r="I625" t="s">
        <v>50</v>
      </c>
      <c r="J625">
        <v>12</v>
      </c>
      <c r="K625" t="s">
        <v>56</v>
      </c>
      <c r="L625">
        <v>333</v>
      </c>
      <c r="M625">
        <v>1</v>
      </c>
      <c r="N625">
        <v>58</v>
      </c>
      <c r="O625">
        <v>3</v>
      </c>
      <c r="P625" t="s">
        <v>57</v>
      </c>
      <c r="Q625" t="s">
        <v>49</v>
      </c>
      <c r="X625" s="7"/>
      <c r="Y625" t="s">
        <v>49</v>
      </c>
      <c r="Z625">
        <v>1509</v>
      </c>
      <c r="AA625" t="s">
        <v>55</v>
      </c>
      <c r="AB625">
        <v>318</v>
      </c>
      <c r="AC625">
        <v>4012</v>
      </c>
      <c r="AD625" t="s">
        <v>49</v>
      </c>
      <c r="AE625" t="s">
        <v>49</v>
      </c>
      <c r="AF625">
        <v>1509</v>
      </c>
      <c r="AG625" t="s">
        <v>55</v>
      </c>
      <c r="AH625">
        <v>1533</v>
      </c>
      <c r="AI625">
        <v>352</v>
      </c>
      <c r="AJ625" t="s">
        <v>49</v>
      </c>
    </row>
    <row r="626" spans="1:36" x14ac:dyDescent="0.3">
      <c r="A626">
        <v>31</v>
      </c>
      <c r="B626" t="s">
        <v>65</v>
      </c>
      <c r="C626" t="s">
        <v>47</v>
      </c>
      <c r="D626" t="s">
        <v>60</v>
      </c>
      <c r="E626" t="s">
        <v>49</v>
      </c>
      <c r="F626">
        <v>1134</v>
      </c>
      <c r="G626" t="s">
        <v>49</v>
      </c>
      <c r="H626" t="s">
        <v>49</v>
      </c>
      <c r="I626" t="s">
        <v>50</v>
      </c>
      <c r="J626">
        <v>6</v>
      </c>
      <c r="K626" t="s">
        <v>64</v>
      </c>
      <c r="L626">
        <v>174</v>
      </c>
      <c r="M626">
        <v>2</v>
      </c>
      <c r="N626">
        <v>-1</v>
      </c>
      <c r="O626">
        <v>0</v>
      </c>
      <c r="P626" t="s">
        <v>52</v>
      </c>
      <c r="Q626" t="s">
        <v>49</v>
      </c>
      <c r="X626" s="7"/>
      <c r="Y626" t="s">
        <v>49</v>
      </c>
      <c r="Z626">
        <v>1134</v>
      </c>
      <c r="AA626" t="s">
        <v>55</v>
      </c>
      <c r="AB626">
        <v>-411</v>
      </c>
      <c r="AC626">
        <v>852</v>
      </c>
      <c r="AD626" t="s">
        <v>49</v>
      </c>
      <c r="AE626" t="s">
        <v>49</v>
      </c>
      <c r="AF626">
        <v>1134</v>
      </c>
      <c r="AG626" t="s">
        <v>55</v>
      </c>
      <c r="AH626">
        <v>176</v>
      </c>
      <c r="AI626">
        <v>65</v>
      </c>
      <c r="AJ626" t="s">
        <v>49</v>
      </c>
    </row>
    <row r="627" spans="1:36" x14ac:dyDescent="0.3">
      <c r="A627">
        <v>36</v>
      </c>
      <c r="B627" t="s">
        <v>67</v>
      </c>
      <c r="C627" t="s">
        <v>47</v>
      </c>
      <c r="D627" t="s">
        <v>54</v>
      </c>
      <c r="E627" t="s">
        <v>49</v>
      </c>
      <c r="F627">
        <v>146</v>
      </c>
      <c r="G627" t="s">
        <v>55</v>
      </c>
      <c r="H627" t="s">
        <v>55</v>
      </c>
      <c r="I627" t="s">
        <v>52</v>
      </c>
      <c r="J627">
        <v>15</v>
      </c>
      <c r="K627" t="s">
        <v>56</v>
      </c>
      <c r="L627">
        <v>284</v>
      </c>
      <c r="M627">
        <v>2</v>
      </c>
      <c r="N627">
        <v>-1</v>
      </c>
      <c r="O627">
        <v>0</v>
      </c>
      <c r="P627" t="s">
        <v>52</v>
      </c>
      <c r="Q627" t="s">
        <v>49</v>
      </c>
      <c r="X627" s="7"/>
      <c r="Y627" t="s">
        <v>55</v>
      </c>
      <c r="Z627">
        <v>146</v>
      </c>
      <c r="AA627" t="s">
        <v>55</v>
      </c>
      <c r="AB627">
        <v>4937</v>
      </c>
      <c r="AC627">
        <v>4738</v>
      </c>
      <c r="AD627" t="s">
        <v>49</v>
      </c>
      <c r="AE627" t="s">
        <v>55</v>
      </c>
      <c r="AF627">
        <v>146</v>
      </c>
      <c r="AG627" t="s">
        <v>55</v>
      </c>
      <c r="AH627">
        <v>180</v>
      </c>
      <c r="AI627">
        <v>1949</v>
      </c>
      <c r="AJ627" t="s">
        <v>49</v>
      </c>
    </row>
    <row r="628" spans="1:36" x14ac:dyDescent="0.3">
      <c r="A628">
        <v>33</v>
      </c>
      <c r="B628" t="s">
        <v>58</v>
      </c>
      <c r="C628" t="s">
        <v>59</v>
      </c>
      <c r="D628" t="s">
        <v>60</v>
      </c>
      <c r="E628" t="s">
        <v>49</v>
      </c>
      <c r="F628">
        <v>9449</v>
      </c>
      <c r="G628" t="s">
        <v>55</v>
      </c>
      <c r="H628" t="s">
        <v>49</v>
      </c>
      <c r="I628" t="s">
        <v>50</v>
      </c>
      <c r="J628">
        <v>8</v>
      </c>
      <c r="K628" t="s">
        <v>56</v>
      </c>
      <c r="L628">
        <v>428</v>
      </c>
      <c r="M628">
        <v>1</v>
      </c>
      <c r="N628">
        <v>-1</v>
      </c>
      <c r="O628">
        <v>0</v>
      </c>
      <c r="P628" t="s">
        <v>52</v>
      </c>
      <c r="Q628" t="s">
        <v>49</v>
      </c>
      <c r="X628" s="7"/>
      <c r="Y628" t="s">
        <v>55</v>
      </c>
      <c r="Z628">
        <v>9449</v>
      </c>
      <c r="AA628" t="s">
        <v>55</v>
      </c>
      <c r="AB628">
        <v>2998</v>
      </c>
      <c r="AC628">
        <v>0</v>
      </c>
      <c r="AD628" t="s">
        <v>49</v>
      </c>
      <c r="AE628" t="s">
        <v>49</v>
      </c>
      <c r="AF628">
        <v>9449</v>
      </c>
      <c r="AG628" t="s">
        <v>55</v>
      </c>
      <c r="AH628">
        <v>37</v>
      </c>
      <c r="AI628">
        <v>739</v>
      </c>
      <c r="AJ628" t="s">
        <v>49</v>
      </c>
    </row>
    <row r="629" spans="1:36" x14ac:dyDescent="0.3">
      <c r="A629">
        <v>57</v>
      </c>
      <c r="B629" t="s">
        <v>77</v>
      </c>
      <c r="C629" t="s">
        <v>47</v>
      </c>
      <c r="D629" t="s">
        <v>54</v>
      </c>
      <c r="E629" t="s">
        <v>49</v>
      </c>
      <c r="F629">
        <v>374</v>
      </c>
      <c r="G629" t="s">
        <v>55</v>
      </c>
      <c r="H629" t="s">
        <v>55</v>
      </c>
      <c r="I629" t="s">
        <v>50</v>
      </c>
      <c r="J629">
        <v>16</v>
      </c>
      <c r="K629" t="s">
        <v>73</v>
      </c>
      <c r="L629">
        <v>236</v>
      </c>
      <c r="M629">
        <v>1</v>
      </c>
      <c r="N629">
        <v>-1</v>
      </c>
      <c r="O629">
        <v>0</v>
      </c>
      <c r="P629" t="s">
        <v>52</v>
      </c>
      <c r="Q629" t="s">
        <v>49</v>
      </c>
      <c r="X629" s="7"/>
      <c r="Y629" t="s">
        <v>55</v>
      </c>
      <c r="Z629">
        <v>374</v>
      </c>
      <c r="AA629" t="s">
        <v>55</v>
      </c>
      <c r="AB629">
        <v>243</v>
      </c>
      <c r="AC629">
        <v>495</v>
      </c>
      <c r="AD629" t="s">
        <v>49</v>
      </c>
      <c r="AE629" t="s">
        <v>55</v>
      </c>
      <c r="AF629">
        <v>374</v>
      </c>
      <c r="AG629" t="s">
        <v>55</v>
      </c>
      <c r="AH629">
        <v>410</v>
      </c>
      <c r="AI629">
        <v>231</v>
      </c>
      <c r="AJ629" t="s">
        <v>49</v>
      </c>
    </row>
    <row r="630" spans="1:36" x14ac:dyDescent="0.3">
      <c r="A630">
        <v>45</v>
      </c>
      <c r="B630" t="s">
        <v>67</v>
      </c>
      <c r="C630" t="s">
        <v>47</v>
      </c>
      <c r="D630" t="s">
        <v>54</v>
      </c>
      <c r="E630" t="s">
        <v>49</v>
      </c>
      <c r="F630">
        <v>88</v>
      </c>
      <c r="G630" t="s">
        <v>49</v>
      </c>
      <c r="H630" t="s">
        <v>49</v>
      </c>
      <c r="I630" t="s">
        <v>50</v>
      </c>
      <c r="J630">
        <v>29</v>
      </c>
      <c r="K630" t="s">
        <v>70</v>
      </c>
      <c r="L630">
        <v>150</v>
      </c>
      <c r="M630">
        <v>2</v>
      </c>
      <c r="N630">
        <v>-1</v>
      </c>
      <c r="O630">
        <v>0</v>
      </c>
      <c r="P630" t="s">
        <v>52</v>
      </c>
      <c r="Q630" t="s">
        <v>49</v>
      </c>
      <c r="X630" s="7"/>
      <c r="Y630" t="s">
        <v>49</v>
      </c>
      <c r="Z630">
        <v>88</v>
      </c>
      <c r="AA630" t="s">
        <v>55</v>
      </c>
      <c r="AB630">
        <v>2817</v>
      </c>
      <c r="AC630">
        <v>157</v>
      </c>
      <c r="AD630" t="s">
        <v>49</v>
      </c>
      <c r="AE630" t="s">
        <v>49</v>
      </c>
      <c r="AF630">
        <v>88</v>
      </c>
      <c r="AG630" t="s">
        <v>55</v>
      </c>
      <c r="AH630">
        <v>647</v>
      </c>
      <c r="AI630">
        <v>1136</v>
      </c>
      <c r="AJ630" t="s">
        <v>49</v>
      </c>
    </row>
    <row r="631" spans="1:36" x14ac:dyDescent="0.3">
      <c r="A631">
        <v>59</v>
      </c>
      <c r="B631" t="s">
        <v>58</v>
      </c>
      <c r="C631" t="s">
        <v>47</v>
      </c>
      <c r="D631" t="s">
        <v>60</v>
      </c>
      <c r="E631" t="s">
        <v>49</v>
      </c>
      <c r="F631">
        <v>2764</v>
      </c>
      <c r="G631" t="s">
        <v>49</v>
      </c>
      <c r="H631" t="s">
        <v>49</v>
      </c>
      <c r="I631" t="s">
        <v>50</v>
      </c>
      <c r="J631">
        <v>24</v>
      </c>
      <c r="K631" t="s">
        <v>82</v>
      </c>
      <c r="L631">
        <v>237</v>
      </c>
      <c r="M631">
        <v>1</v>
      </c>
      <c r="N631">
        <v>206</v>
      </c>
      <c r="O631">
        <v>2</v>
      </c>
      <c r="P631" t="s">
        <v>57</v>
      </c>
      <c r="Q631" t="s">
        <v>49</v>
      </c>
      <c r="X631" s="7"/>
      <c r="Y631" t="s">
        <v>49</v>
      </c>
      <c r="Z631">
        <v>2764</v>
      </c>
      <c r="AA631" t="s">
        <v>55</v>
      </c>
      <c r="AB631">
        <v>4567</v>
      </c>
      <c r="AC631">
        <v>365</v>
      </c>
      <c r="AD631" t="s">
        <v>49</v>
      </c>
      <c r="AE631" t="s">
        <v>49</v>
      </c>
      <c r="AF631">
        <v>2764</v>
      </c>
      <c r="AG631" t="s">
        <v>55</v>
      </c>
      <c r="AH631">
        <v>177</v>
      </c>
      <c r="AI631">
        <v>233</v>
      </c>
      <c r="AJ631" t="s">
        <v>49</v>
      </c>
    </row>
    <row r="632" spans="1:36" x14ac:dyDescent="0.3">
      <c r="A632">
        <v>30</v>
      </c>
      <c r="B632" t="s">
        <v>58</v>
      </c>
      <c r="C632" t="s">
        <v>59</v>
      </c>
      <c r="D632" t="s">
        <v>60</v>
      </c>
      <c r="E632" t="s">
        <v>49</v>
      </c>
      <c r="F632">
        <v>2</v>
      </c>
      <c r="G632" t="s">
        <v>55</v>
      </c>
      <c r="H632" t="s">
        <v>55</v>
      </c>
      <c r="I632" t="s">
        <v>50</v>
      </c>
      <c r="J632">
        <v>25</v>
      </c>
      <c r="K632" t="s">
        <v>73</v>
      </c>
      <c r="L632">
        <v>1031</v>
      </c>
      <c r="M632">
        <v>8</v>
      </c>
      <c r="N632">
        <v>-1</v>
      </c>
      <c r="O632">
        <v>0</v>
      </c>
      <c r="P632" t="s">
        <v>52</v>
      </c>
      <c r="Q632" t="s">
        <v>55</v>
      </c>
      <c r="X632" s="7"/>
      <c r="Y632" t="s">
        <v>55</v>
      </c>
      <c r="Z632">
        <v>2</v>
      </c>
      <c r="AA632" t="s">
        <v>55</v>
      </c>
      <c r="AB632">
        <v>127</v>
      </c>
      <c r="AC632">
        <v>1574</v>
      </c>
      <c r="AD632" t="s">
        <v>49</v>
      </c>
      <c r="AE632" t="s">
        <v>55</v>
      </c>
      <c r="AF632">
        <v>2</v>
      </c>
      <c r="AG632" t="s">
        <v>55</v>
      </c>
      <c r="AH632">
        <v>-393</v>
      </c>
      <c r="AI632">
        <v>817</v>
      </c>
      <c r="AJ632" t="s">
        <v>49</v>
      </c>
    </row>
    <row r="633" spans="1:36" x14ac:dyDescent="0.3">
      <c r="A633">
        <v>33</v>
      </c>
      <c r="B633" t="s">
        <v>67</v>
      </c>
      <c r="C633" t="s">
        <v>47</v>
      </c>
      <c r="D633" t="s">
        <v>60</v>
      </c>
      <c r="E633" t="s">
        <v>49</v>
      </c>
      <c r="F633">
        <v>8023</v>
      </c>
      <c r="G633" t="s">
        <v>49</v>
      </c>
      <c r="H633" t="s">
        <v>49</v>
      </c>
      <c r="I633" t="s">
        <v>50</v>
      </c>
      <c r="J633">
        <v>30</v>
      </c>
      <c r="K633" t="s">
        <v>75</v>
      </c>
      <c r="L633">
        <v>107</v>
      </c>
      <c r="M633">
        <v>1</v>
      </c>
      <c r="N633">
        <v>105</v>
      </c>
      <c r="O633">
        <v>3</v>
      </c>
      <c r="P633" t="s">
        <v>57</v>
      </c>
      <c r="Q633" t="s">
        <v>49</v>
      </c>
      <c r="X633" s="7"/>
      <c r="Y633" t="s">
        <v>49</v>
      </c>
      <c r="Z633">
        <v>8023</v>
      </c>
      <c r="AA633" t="s">
        <v>55</v>
      </c>
      <c r="AB633">
        <v>0</v>
      </c>
      <c r="AC633">
        <v>0</v>
      </c>
      <c r="AD633" t="s">
        <v>49</v>
      </c>
      <c r="AE633" t="s">
        <v>49</v>
      </c>
      <c r="AF633">
        <v>8023</v>
      </c>
      <c r="AG633" t="s">
        <v>55</v>
      </c>
      <c r="AH633">
        <v>-163</v>
      </c>
      <c r="AI633">
        <v>1128</v>
      </c>
      <c r="AJ633" t="s">
        <v>49</v>
      </c>
    </row>
    <row r="634" spans="1:36" x14ac:dyDescent="0.3">
      <c r="A634">
        <v>52</v>
      </c>
      <c r="B634" t="s">
        <v>63</v>
      </c>
      <c r="C634" t="s">
        <v>47</v>
      </c>
      <c r="D634" t="s">
        <v>54</v>
      </c>
      <c r="E634" t="s">
        <v>49</v>
      </c>
      <c r="F634">
        <v>289</v>
      </c>
      <c r="G634" t="s">
        <v>55</v>
      </c>
      <c r="H634" t="s">
        <v>49</v>
      </c>
      <c r="I634" t="s">
        <v>52</v>
      </c>
      <c r="J634">
        <v>21</v>
      </c>
      <c r="K634" t="s">
        <v>56</v>
      </c>
      <c r="L634">
        <v>45</v>
      </c>
      <c r="M634">
        <v>13</v>
      </c>
      <c r="N634">
        <v>-1</v>
      </c>
      <c r="O634">
        <v>0</v>
      </c>
      <c r="P634" t="s">
        <v>52</v>
      </c>
      <c r="Q634" t="s">
        <v>49</v>
      </c>
      <c r="X634" s="7"/>
      <c r="Y634" t="s">
        <v>55</v>
      </c>
      <c r="Z634">
        <v>289</v>
      </c>
      <c r="AA634" t="s">
        <v>55</v>
      </c>
      <c r="AB634">
        <v>1482</v>
      </c>
      <c r="AC634">
        <v>2927</v>
      </c>
      <c r="AD634" t="s">
        <v>49</v>
      </c>
      <c r="AE634" t="s">
        <v>49</v>
      </c>
      <c r="AF634">
        <v>289</v>
      </c>
      <c r="AG634" t="s">
        <v>55</v>
      </c>
      <c r="AH634">
        <v>424</v>
      </c>
      <c r="AI634">
        <v>1831</v>
      </c>
      <c r="AJ634" t="s">
        <v>49</v>
      </c>
    </row>
    <row r="635" spans="1:36" x14ac:dyDescent="0.3">
      <c r="A635">
        <v>83</v>
      </c>
      <c r="B635" t="s">
        <v>77</v>
      </c>
      <c r="C635" t="s">
        <v>47</v>
      </c>
      <c r="D635" t="s">
        <v>54</v>
      </c>
      <c r="E635" t="s">
        <v>49</v>
      </c>
      <c r="F635">
        <v>0</v>
      </c>
      <c r="G635" t="s">
        <v>49</v>
      </c>
      <c r="H635" t="s">
        <v>49</v>
      </c>
      <c r="I635" t="s">
        <v>50</v>
      </c>
      <c r="J635">
        <v>18</v>
      </c>
      <c r="K635" t="s">
        <v>81</v>
      </c>
      <c r="L635">
        <v>140</v>
      </c>
      <c r="M635">
        <v>10</v>
      </c>
      <c r="N635">
        <v>-1</v>
      </c>
      <c r="O635">
        <v>0</v>
      </c>
      <c r="P635" t="s">
        <v>52</v>
      </c>
      <c r="Q635" t="s">
        <v>49</v>
      </c>
      <c r="X635" s="7"/>
      <c r="Y635" t="s">
        <v>49</v>
      </c>
      <c r="Z635">
        <v>0</v>
      </c>
      <c r="AA635" t="s">
        <v>55</v>
      </c>
      <c r="AB635">
        <v>3052</v>
      </c>
      <c r="AC635">
        <v>1238</v>
      </c>
      <c r="AD635" t="s">
        <v>49</v>
      </c>
      <c r="AE635" t="s">
        <v>49</v>
      </c>
      <c r="AF635">
        <v>0</v>
      </c>
      <c r="AG635" t="s">
        <v>55</v>
      </c>
      <c r="AH635">
        <v>227</v>
      </c>
      <c r="AI635">
        <v>450</v>
      </c>
      <c r="AJ635" t="s">
        <v>49</v>
      </c>
    </row>
    <row r="636" spans="1:36" x14ac:dyDescent="0.3">
      <c r="A636">
        <v>58</v>
      </c>
      <c r="B636" t="s">
        <v>65</v>
      </c>
      <c r="C636" t="s">
        <v>74</v>
      </c>
      <c r="D636" t="s">
        <v>60</v>
      </c>
      <c r="E636" t="s">
        <v>49</v>
      </c>
      <c r="F636">
        <v>1382</v>
      </c>
      <c r="G636" t="s">
        <v>49</v>
      </c>
      <c r="H636" t="s">
        <v>49</v>
      </c>
      <c r="I636" t="s">
        <v>52</v>
      </c>
      <c r="J636">
        <v>9</v>
      </c>
      <c r="K636" t="s">
        <v>62</v>
      </c>
      <c r="L636">
        <v>700</v>
      </c>
      <c r="M636">
        <v>1</v>
      </c>
      <c r="N636">
        <v>-1</v>
      </c>
      <c r="O636">
        <v>0</v>
      </c>
      <c r="P636" t="s">
        <v>52</v>
      </c>
      <c r="Q636" t="s">
        <v>55</v>
      </c>
      <c r="X636" s="7"/>
      <c r="Y636" t="s">
        <v>49</v>
      </c>
      <c r="Z636">
        <v>1382</v>
      </c>
      <c r="AA636" t="s">
        <v>55</v>
      </c>
      <c r="AB636">
        <v>278</v>
      </c>
      <c r="AC636">
        <v>301</v>
      </c>
      <c r="AD636" t="s">
        <v>49</v>
      </c>
      <c r="AE636" t="s">
        <v>49</v>
      </c>
      <c r="AF636">
        <v>1382</v>
      </c>
      <c r="AG636" t="s">
        <v>55</v>
      </c>
      <c r="AH636">
        <v>2478</v>
      </c>
      <c r="AI636">
        <v>0</v>
      </c>
      <c r="AJ636" t="s">
        <v>49</v>
      </c>
    </row>
    <row r="637" spans="1:36" x14ac:dyDescent="0.3">
      <c r="A637">
        <v>33</v>
      </c>
      <c r="B637" t="s">
        <v>58</v>
      </c>
      <c r="C637" t="s">
        <v>74</v>
      </c>
      <c r="D637" t="s">
        <v>60</v>
      </c>
      <c r="E637" t="s">
        <v>55</v>
      </c>
      <c r="F637">
        <v>280</v>
      </c>
      <c r="G637" t="s">
        <v>49</v>
      </c>
      <c r="H637" t="s">
        <v>55</v>
      </c>
      <c r="I637" t="s">
        <v>50</v>
      </c>
      <c r="J637">
        <v>18</v>
      </c>
      <c r="K637" t="s">
        <v>75</v>
      </c>
      <c r="L637">
        <v>155</v>
      </c>
      <c r="M637">
        <v>1</v>
      </c>
      <c r="N637">
        <v>-1</v>
      </c>
      <c r="O637">
        <v>0</v>
      </c>
      <c r="P637" t="s">
        <v>52</v>
      </c>
      <c r="Q637" t="s">
        <v>49</v>
      </c>
      <c r="X637" s="7"/>
      <c r="Y637" t="s">
        <v>49</v>
      </c>
      <c r="Z637">
        <v>280</v>
      </c>
      <c r="AA637" t="s">
        <v>55</v>
      </c>
      <c r="AB637">
        <v>3875</v>
      </c>
      <c r="AC637">
        <v>1388</v>
      </c>
      <c r="AD637" t="s">
        <v>49</v>
      </c>
      <c r="AE637" t="s">
        <v>55</v>
      </c>
      <c r="AF637">
        <v>280</v>
      </c>
      <c r="AG637" t="s">
        <v>55</v>
      </c>
      <c r="AH637">
        <v>800</v>
      </c>
      <c r="AI637">
        <v>414</v>
      </c>
      <c r="AJ637" t="s">
        <v>49</v>
      </c>
    </row>
    <row r="638" spans="1:36" x14ac:dyDescent="0.3">
      <c r="A638">
        <v>41</v>
      </c>
      <c r="B638" t="s">
        <v>63</v>
      </c>
      <c r="C638" t="s">
        <v>74</v>
      </c>
      <c r="D638" t="s">
        <v>48</v>
      </c>
      <c r="E638" t="s">
        <v>49</v>
      </c>
      <c r="F638">
        <v>2195</v>
      </c>
      <c r="G638" t="s">
        <v>55</v>
      </c>
      <c r="H638" t="s">
        <v>49</v>
      </c>
      <c r="I638" t="s">
        <v>52</v>
      </c>
      <c r="J638">
        <v>3</v>
      </c>
      <c r="K638" t="s">
        <v>62</v>
      </c>
      <c r="L638">
        <v>211</v>
      </c>
      <c r="M638">
        <v>5</v>
      </c>
      <c r="N638">
        <v>-1</v>
      </c>
      <c r="O638">
        <v>0</v>
      </c>
      <c r="P638" t="s">
        <v>52</v>
      </c>
      <c r="Q638" t="s">
        <v>49</v>
      </c>
      <c r="X638" s="7"/>
      <c r="Y638" t="s">
        <v>55</v>
      </c>
      <c r="Z638">
        <v>2195</v>
      </c>
      <c r="AA638" t="s">
        <v>55</v>
      </c>
      <c r="AB638">
        <v>-337</v>
      </c>
      <c r="AC638">
        <v>1103</v>
      </c>
      <c r="AD638" t="s">
        <v>49</v>
      </c>
      <c r="AE638" t="s">
        <v>49</v>
      </c>
      <c r="AF638">
        <v>2195</v>
      </c>
      <c r="AG638" t="s">
        <v>55</v>
      </c>
      <c r="AH638">
        <v>506</v>
      </c>
      <c r="AI638">
        <v>1052</v>
      </c>
      <c r="AJ638" t="s">
        <v>49</v>
      </c>
    </row>
    <row r="639" spans="1:36" x14ac:dyDescent="0.3">
      <c r="A639">
        <v>31</v>
      </c>
      <c r="B639" t="s">
        <v>65</v>
      </c>
      <c r="C639" t="s">
        <v>47</v>
      </c>
      <c r="D639" t="s">
        <v>54</v>
      </c>
      <c r="E639" t="s">
        <v>49</v>
      </c>
      <c r="F639">
        <v>33</v>
      </c>
      <c r="G639" t="s">
        <v>49</v>
      </c>
      <c r="H639" t="s">
        <v>49</v>
      </c>
      <c r="I639" t="s">
        <v>50</v>
      </c>
      <c r="J639">
        <v>6</v>
      </c>
      <c r="K639" t="s">
        <v>70</v>
      </c>
      <c r="L639">
        <v>165</v>
      </c>
      <c r="M639">
        <v>4</v>
      </c>
      <c r="N639">
        <v>-1</v>
      </c>
      <c r="O639">
        <v>0</v>
      </c>
      <c r="P639" t="s">
        <v>52</v>
      </c>
      <c r="Q639" t="s">
        <v>49</v>
      </c>
      <c r="X639" s="7"/>
      <c r="Y639" t="s">
        <v>49</v>
      </c>
      <c r="Z639">
        <v>33</v>
      </c>
      <c r="AA639" t="s">
        <v>55</v>
      </c>
      <c r="AB639">
        <v>501</v>
      </c>
      <c r="AC639">
        <v>3748</v>
      </c>
      <c r="AD639" t="s">
        <v>49</v>
      </c>
      <c r="AE639" t="s">
        <v>49</v>
      </c>
      <c r="AF639">
        <v>33</v>
      </c>
      <c r="AG639" t="s">
        <v>55</v>
      </c>
      <c r="AH639">
        <v>210</v>
      </c>
      <c r="AI639">
        <v>1022</v>
      </c>
      <c r="AJ639" t="s">
        <v>49</v>
      </c>
    </row>
    <row r="640" spans="1:36" x14ac:dyDescent="0.3">
      <c r="A640">
        <v>35</v>
      </c>
      <c r="B640" t="s">
        <v>63</v>
      </c>
      <c r="C640" t="s">
        <v>74</v>
      </c>
      <c r="D640" t="s">
        <v>54</v>
      </c>
      <c r="E640" t="s">
        <v>49</v>
      </c>
      <c r="F640">
        <v>275</v>
      </c>
      <c r="G640" t="s">
        <v>49</v>
      </c>
      <c r="H640" t="s">
        <v>55</v>
      </c>
      <c r="I640" t="s">
        <v>50</v>
      </c>
      <c r="J640">
        <v>10</v>
      </c>
      <c r="K640" t="s">
        <v>73</v>
      </c>
      <c r="L640">
        <v>144</v>
      </c>
      <c r="M640">
        <v>5</v>
      </c>
      <c r="N640">
        <v>-1</v>
      </c>
      <c r="O640">
        <v>0</v>
      </c>
      <c r="P640" t="s">
        <v>52</v>
      </c>
      <c r="Q640" t="s">
        <v>49</v>
      </c>
      <c r="X640" s="7"/>
      <c r="Y640" t="s">
        <v>49</v>
      </c>
      <c r="Z640">
        <v>275</v>
      </c>
      <c r="AA640" t="s">
        <v>55</v>
      </c>
      <c r="AB640">
        <v>998</v>
      </c>
      <c r="AC640">
        <v>14</v>
      </c>
      <c r="AD640" t="s">
        <v>49</v>
      </c>
      <c r="AE640" t="s">
        <v>55</v>
      </c>
      <c r="AF640">
        <v>275</v>
      </c>
      <c r="AG640" t="s">
        <v>55</v>
      </c>
      <c r="AH640">
        <v>3186</v>
      </c>
      <c r="AI640">
        <v>343</v>
      </c>
      <c r="AJ640" t="s">
        <v>49</v>
      </c>
    </row>
    <row r="641" spans="1:36" x14ac:dyDescent="0.3">
      <c r="A641">
        <v>27</v>
      </c>
      <c r="B641" t="s">
        <v>58</v>
      </c>
      <c r="C641" t="s">
        <v>59</v>
      </c>
      <c r="D641" t="s">
        <v>60</v>
      </c>
      <c r="E641" t="s">
        <v>49</v>
      </c>
      <c r="F641">
        <v>703</v>
      </c>
      <c r="G641" t="s">
        <v>55</v>
      </c>
      <c r="H641" t="s">
        <v>49</v>
      </c>
      <c r="I641" t="s">
        <v>52</v>
      </c>
      <c r="J641">
        <v>5</v>
      </c>
      <c r="K641" t="s">
        <v>62</v>
      </c>
      <c r="L641">
        <v>590</v>
      </c>
      <c r="M641">
        <v>3</v>
      </c>
      <c r="N641">
        <v>-1</v>
      </c>
      <c r="O641">
        <v>0</v>
      </c>
      <c r="P641" t="s">
        <v>52</v>
      </c>
      <c r="Q641" t="s">
        <v>55</v>
      </c>
      <c r="X641" s="7"/>
      <c r="Y641" t="s">
        <v>55</v>
      </c>
      <c r="Z641">
        <v>703</v>
      </c>
      <c r="AA641" t="s">
        <v>55</v>
      </c>
      <c r="AB641">
        <v>0</v>
      </c>
      <c r="AC641">
        <v>3696</v>
      </c>
      <c r="AD641" t="s">
        <v>49</v>
      </c>
      <c r="AE641" t="s">
        <v>49</v>
      </c>
      <c r="AF641">
        <v>703</v>
      </c>
      <c r="AG641" t="s">
        <v>55</v>
      </c>
      <c r="AH641">
        <v>-872</v>
      </c>
      <c r="AI641">
        <v>1944</v>
      </c>
      <c r="AJ641" t="s">
        <v>49</v>
      </c>
    </row>
    <row r="642" spans="1:36" x14ac:dyDescent="0.3">
      <c r="A642">
        <v>57</v>
      </c>
      <c r="B642" t="s">
        <v>69</v>
      </c>
      <c r="C642" t="s">
        <v>74</v>
      </c>
      <c r="D642" t="s">
        <v>52</v>
      </c>
      <c r="E642" t="s">
        <v>49</v>
      </c>
      <c r="F642">
        <v>887</v>
      </c>
      <c r="G642" t="s">
        <v>49</v>
      </c>
      <c r="H642" t="s">
        <v>49</v>
      </c>
      <c r="I642" t="s">
        <v>52</v>
      </c>
      <c r="J642">
        <v>20</v>
      </c>
      <c r="K642" t="s">
        <v>62</v>
      </c>
      <c r="L642">
        <v>43</v>
      </c>
      <c r="M642">
        <v>8</v>
      </c>
      <c r="N642">
        <v>-1</v>
      </c>
      <c r="O642">
        <v>0</v>
      </c>
      <c r="P642" t="s">
        <v>52</v>
      </c>
      <c r="Q642" t="s">
        <v>49</v>
      </c>
      <c r="X642" s="7"/>
      <c r="Y642" t="s">
        <v>49</v>
      </c>
      <c r="Z642">
        <v>887</v>
      </c>
      <c r="AA642" t="s">
        <v>55</v>
      </c>
      <c r="AB642">
        <v>-182</v>
      </c>
      <c r="AC642">
        <v>433</v>
      </c>
      <c r="AD642" t="s">
        <v>49</v>
      </c>
      <c r="AE642" t="s">
        <v>49</v>
      </c>
      <c r="AF642">
        <v>887</v>
      </c>
      <c r="AG642" t="s">
        <v>55</v>
      </c>
      <c r="AH642">
        <v>0</v>
      </c>
      <c r="AI642">
        <v>1781</v>
      </c>
      <c r="AJ642" t="s">
        <v>49</v>
      </c>
    </row>
    <row r="643" spans="1:36" x14ac:dyDescent="0.3">
      <c r="A643">
        <v>56</v>
      </c>
      <c r="B643" t="s">
        <v>52</v>
      </c>
      <c r="C643" t="s">
        <v>47</v>
      </c>
      <c r="D643" t="s">
        <v>52</v>
      </c>
      <c r="E643" t="s">
        <v>49</v>
      </c>
      <c r="F643">
        <v>0</v>
      </c>
      <c r="G643" t="s">
        <v>49</v>
      </c>
      <c r="H643" t="s">
        <v>49</v>
      </c>
      <c r="I643" t="s">
        <v>52</v>
      </c>
      <c r="J643">
        <v>20</v>
      </c>
      <c r="K643" t="s">
        <v>62</v>
      </c>
      <c r="L643">
        <v>471</v>
      </c>
      <c r="M643">
        <v>2</v>
      </c>
      <c r="N643">
        <v>-1</v>
      </c>
      <c r="O643">
        <v>0</v>
      </c>
      <c r="P643" t="s">
        <v>52</v>
      </c>
      <c r="Q643" t="s">
        <v>49</v>
      </c>
      <c r="X643" s="7"/>
      <c r="Y643" t="s">
        <v>49</v>
      </c>
      <c r="Z643">
        <v>0</v>
      </c>
      <c r="AA643" t="s">
        <v>55</v>
      </c>
      <c r="AB643">
        <v>5957</v>
      </c>
      <c r="AC643">
        <v>756</v>
      </c>
      <c r="AD643" t="s">
        <v>49</v>
      </c>
      <c r="AE643" t="s">
        <v>49</v>
      </c>
      <c r="AF643">
        <v>0</v>
      </c>
      <c r="AG643" t="s">
        <v>55</v>
      </c>
      <c r="AH643">
        <v>0</v>
      </c>
      <c r="AI643">
        <v>350</v>
      </c>
      <c r="AJ643" t="s">
        <v>49</v>
      </c>
    </row>
    <row r="644" spans="1:36" x14ac:dyDescent="0.3">
      <c r="A644">
        <v>53</v>
      </c>
      <c r="B644" t="s">
        <v>69</v>
      </c>
      <c r="C644" t="s">
        <v>59</v>
      </c>
      <c r="D644" t="s">
        <v>54</v>
      </c>
      <c r="E644" t="s">
        <v>49</v>
      </c>
      <c r="F644">
        <v>1178</v>
      </c>
      <c r="G644" t="s">
        <v>55</v>
      </c>
      <c r="H644" t="s">
        <v>49</v>
      </c>
      <c r="I644" t="s">
        <v>52</v>
      </c>
      <c r="J644">
        <v>15</v>
      </c>
      <c r="K644" t="s">
        <v>56</v>
      </c>
      <c r="L644">
        <v>295</v>
      </c>
      <c r="M644">
        <v>2</v>
      </c>
      <c r="N644">
        <v>-1</v>
      </c>
      <c r="O644">
        <v>0</v>
      </c>
      <c r="P644" t="s">
        <v>52</v>
      </c>
      <c r="Q644" t="s">
        <v>49</v>
      </c>
      <c r="X644" s="7"/>
      <c r="Y644" t="s">
        <v>55</v>
      </c>
      <c r="Z644">
        <v>1178</v>
      </c>
      <c r="AA644" t="s">
        <v>55</v>
      </c>
      <c r="AB644">
        <v>369</v>
      </c>
      <c r="AC644">
        <v>2727</v>
      </c>
      <c r="AD644" t="s">
        <v>49</v>
      </c>
      <c r="AE644" t="s">
        <v>49</v>
      </c>
      <c r="AF644">
        <v>1178</v>
      </c>
      <c r="AG644" t="s">
        <v>55</v>
      </c>
      <c r="AH644">
        <v>-522</v>
      </c>
      <c r="AI644">
        <v>2</v>
      </c>
      <c r="AJ644" t="s">
        <v>49</v>
      </c>
    </row>
    <row r="645" spans="1:36" x14ac:dyDescent="0.3">
      <c r="A645">
        <v>39</v>
      </c>
      <c r="B645" t="s">
        <v>58</v>
      </c>
      <c r="C645" t="s">
        <v>47</v>
      </c>
      <c r="D645" t="s">
        <v>60</v>
      </c>
      <c r="E645" t="s">
        <v>49</v>
      </c>
      <c r="F645">
        <v>2763</v>
      </c>
      <c r="G645" t="s">
        <v>55</v>
      </c>
      <c r="H645" t="s">
        <v>49</v>
      </c>
      <c r="I645" t="s">
        <v>52</v>
      </c>
      <c r="J645">
        <v>2</v>
      </c>
      <c r="K645" t="s">
        <v>62</v>
      </c>
      <c r="L645">
        <v>526</v>
      </c>
      <c r="M645">
        <v>2</v>
      </c>
      <c r="N645">
        <v>-1</v>
      </c>
      <c r="O645">
        <v>0</v>
      </c>
      <c r="P645" t="s">
        <v>52</v>
      </c>
      <c r="Q645" t="s">
        <v>55</v>
      </c>
      <c r="X645" s="7"/>
      <c r="Y645" t="s">
        <v>55</v>
      </c>
      <c r="Z645">
        <v>2763</v>
      </c>
      <c r="AA645" t="s">
        <v>55</v>
      </c>
      <c r="AB645">
        <v>284</v>
      </c>
      <c r="AC645">
        <v>1766</v>
      </c>
      <c r="AD645" t="s">
        <v>49</v>
      </c>
      <c r="AE645" t="s">
        <v>49</v>
      </c>
      <c r="AF645">
        <v>2763</v>
      </c>
      <c r="AG645" t="s">
        <v>55</v>
      </c>
      <c r="AH645">
        <v>5057</v>
      </c>
      <c r="AI645">
        <v>168</v>
      </c>
      <c r="AJ645" t="s">
        <v>49</v>
      </c>
    </row>
    <row r="646" spans="1:36" x14ac:dyDescent="0.3">
      <c r="A646">
        <v>32</v>
      </c>
      <c r="B646" t="s">
        <v>68</v>
      </c>
      <c r="C646" t="s">
        <v>59</v>
      </c>
      <c r="D646" t="s">
        <v>60</v>
      </c>
      <c r="E646" t="s">
        <v>49</v>
      </c>
      <c r="F646">
        <v>890</v>
      </c>
      <c r="G646" t="s">
        <v>55</v>
      </c>
      <c r="H646" t="s">
        <v>55</v>
      </c>
      <c r="I646" t="s">
        <v>50</v>
      </c>
      <c r="J646">
        <v>28</v>
      </c>
      <c r="K646" t="s">
        <v>70</v>
      </c>
      <c r="L646">
        <v>27</v>
      </c>
      <c r="M646">
        <v>10</v>
      </c>
      <c r="N646">
        <v>-1</v>
      </c>
      <c r="O646">
        <v>0</v>
      </c>
      <c r="P646" t="s">
        <v>52</v>
      </c>
      <c r="Q646" t="s">
        <v>49</v>
      </c>
      <c r="X646" s="7"/>
      <c r="Y646" t="s">
        <v>55</v>
      </c>
      <c r="Z646">
        <v>890</v>
      </c>
      <c r="AA646" t="s">
        <v>55</v>
      </c>
      <c r="AB646">
        <v>62</v>
      </c>
      <c r="AC646">
        <v>69</v>
      </c>
      <c r="AD646" t="s">
        <v>49</v>
      </c>
      <c r="AE646" t="s">
        <v>55</v>
      </c>
      <c r="AF646">
        <v>890</v>
      </c>
      <c r="AG646" t="s">
        <v>55</v>
      </c>
      <c r="AH646">
        <v>4039</v>
      </c>
      <c r="AI646">
        <v>3</v>
      </c>
      <c r="AJ646" t="s">
        <v>49</v>
      </c>
    </row>
    <row r="647" spans="1:36" x14ac:dyDescent="0.3">
      <c r="A647">
        <v>46</v>
      </c>
      <c r="B647" t="s">
        <v>65</v>
      </c>
      <c r="C647" t="s">
        <v>47</v>
      </c>
      <c r="D647" t="s">
        <v>54</v>
      </c>
      <c r="E647" t="s">
        <v>49</v>
      </c>
      <c r="F647">
        <v>548</v>
      </c>
      <c r="G647" t="s">
        <v>49</v>
      </c>
      <c r="H647" t="s">
        <v>49</v>
      </c>
      <c r="I647" t="s">
        <v>50</v>
      </c>
      <c r="J647">
        <v>12</v>
      </c>
      <c r="K647" t="s">
        <v>70</v>
      </c>
      <c r="L647">
        <v>1181</v>
      </c>
      <c r="M647">
        <v>4</v>
      </c>
      <c r="N647">
        <v>-1</v>
      </c>
      <c r="O647">
        <v>0</v>
      </c>
      <c r="P647" t="s">
        <v>52</v>
      </c>
      <c r="Q647" t="s">
        <v>55</v>
      </c>
      <c r="X647" s="7"/>
      <c r="Y647" t="s">
        <v>49</v>
      </c>
      <c r="Z647">
        <v>548</v>
      </c>
      <c r="AA647" t="s">
        <v>55</v>
      </c>
      <c r="AB647">
        <v>186</v>
      </c>
      <c r="AC647">
        <v>0</v>
      </c>
      <c r="AD647" t="s">
        <v>49</v>
      </c>
      <c r="AE647" t="s">
        <v>49</v>
      </c>
      <c r="AF647">
        <v>548</v>
      </c>
      <c r="AG647" t="s">
        <v>55</v>
      </c>
      <c r="AH647">
        <v>997</v>
      </c>
      <c r="AI647">
        <v>102</v>
      </c>
      <c r="AJ647" t="s">
        <v>49</v>
      </c>
    </row>
    <row r="648" spans="1:36" x14ac:dyDescent="0.3">
      <c r="A648">
        <v>56</v>
      </c>
      <c r="B648" t="s">
        <v>67</v>
      </c>
      <c r="C648" t="s">
        <v>47</v>
      </c>
      <c r="D648" t="s">
        <v>60</v>
      </c>
      <c r="E648" t="s">
        <v>49</v>
      </c>
      <c r="F648">
        <v>272</v>
      </c>
      <c r="G648" t="s">
        <v>49</v>
      </c>
      <c r="H648" t="s">
        <v>49</v>
      </c>
      <c r="I648" t="s">
        <v>50</v>
      </c>
      <c r="J648">
        <v>26</v>
      </c>
      <c r="K648" t="s">
        <v>70</v>
      </c>
      <c r="L648">
        <v>103</v>
      </c>
      <c r="M648">
        <v>2</v>
      </c>
      <c r="N648">
        <v>-1</v>
      </c>
      <c r="O648">
        <v>0</v>
      </c>
      <c r="P648" t="s">
        <v>52</v>
      </c>
      <c r="Q648" t="s">
        <v>49</v>
      </c>
      <c r="X648" s="7"/>
      <c r="Y648" t="s">
        <v>49</v>
      </c>
      <c r="Z648">
        <v>272</v>
      </c>
      <c r="AA648" t="s">
        <v>55</v>
      </c>
      <c r="AB648">
        <v>977</v>
      </c>
      <c r="AC648">
        <v>259</v>
      </c>
      <c r="AD648" t="s">
        <v>49</v>
      </c>
      <c r="AE648" t="s">
        <v>49</v>
      </c>
      <c r="AF648">
        <v>272</v>
      </c>
      <c r="AG648" t="s">
        <v>55</v>
      </c>
      <c r="AH648">
        <v>0</v>
      </c>
      <c r="AI648">
        <v>0</v>
      </c>
      <c r="AJ648" t="s">
        <v>49</v>
      </c>
    </row>
    <row r="649" spans="1:36" x14ac:dyDescent="0.3">
      <c r="A649">
        <v>46</v>
      </c>
      <c r="B649" t="s">
        <v>58</v>
      </c>
      <c r="C649" t="s">
        <v>74</v>
      </c>
      <c r="D649" t="s">
        <v>60</v>
      </c>
      <c r="E649" t="s">
        <v>49</v>
      </c>
      <c r="F649">
        <v>6269</v>
      </c>
      <c r="G649" t="s">
        <v>55</v>
      </c>
      <c r="H649" t="s">
        <v>49</v>
      </c>
      <c r="I649" t="s">
        <v>78</v>
      </c>
      <c r="J649">
        <v>18</v>
      </c>
      <c r="K649" t="s">
        <v>75</v>
      </c>
      <c r="L649">
        <v>249</v>
      </c>
      <c r="M649">
        <v>3</v>
      </c>
      <c r="N649">
        <v>112</v>
      </c>
      <c r="O649">
        <v>2</v>
      </c>
      <c r="P649" t="s">
        <v>57</v>
      </c>
      <c r="Q649" t="s">
        <v>49</v>
      </c>
      <c r="X649" s="7"/>
      <c r="Y649" t="s">
        <v>55</v>
      </c>
      <c r="Z649">
        <v>6269</v>
      </c>
      <c r="AA649" t="s">
        <v>55</v>
      </c>
      <c r="AB649">
        <v>1897</v>
      </c>
      <c r="AC649">
        <v>4103</v>
      </c>
      <c r="AD649" t="s">
        <v>49</v>
      </c>
      <c r="AE649" t="s">
        <v>49</v>
      </c>
      <c r="AF649">
        <v>6269</v>
      </c>
      <c r="AG649" t="s">
        <v>55</v>
      </c>
      <c r="AH649">
        <v>-220</v>
      </c>
      <c r="AI649">
        <v>159</v>
      </c>
      <c r="AJ649" t="s">
        <v>49</v>
      </c>
    </row>
    <row r="650" spans="1:36" x14ac:dyDescent="0.3">
      <c r="A650">
        <v>29</v>
      </c>
      <c r="B650" t="s">
        <v>68</v>
      </c>
      <c r="C650" t="s">
        <v>47</v>
      </c>
      <c r="D650" t="s">
        <v>54</v>
      </c>
      <c r="E650" t="s">
        <v>49</v>
      </c>
      <c r="F650">
        <v>178</v>
      </c>
      <c r="G650" t="s">
        <v>55</v>
      </c>
      <c r="H650" t="s">
        <v>49</v>
      </c>
      <c r="I650" t="s">
        <v>50</v>
      </c>
      <c r="J650">
        <v>5</v>
      </c>
      <c r="K650" t="s">
        <v>56</v>
      </c>
      <c r="L650">
        <v>231</v>
      </c>
      <c r="M650">
        <v>4</v>
      </c>
      <c r="N650">
        <v>-1</v>
      </c>
      <c r="O650">
        <v>0</v>
      </c>
      <c r="P650" t="s">
        <v>52</v>
      </c>
      <c r="Q650" t="s">
        <v>49</v>
      </c>
      <c r="X650" s="7"/>
      <c r="Y650" t="s">
        <v>55</v>
      </c>
      <c r="Z650">
        <v>178</v>
      </c>
      <c r="AA650" t="s">
        <v>55</v>
      </c>
      <c r="AB650">
        <v>889</v>
      </c>
      <c r="AC650">
        <v>432</v>
      </c>
      <c r="AD650" t="s">
        <v>49</v>
      </c>
      <c r="AE650" t="s">
        <v>49</v>
      </c>
      <c r="AF650">
        <v>178</v>
      </c>
      <c r="AG650" t="s">
        <v>55</v>
      </c>
      <c r="AH650">
        <v>3382</v>
      </c>
      <c r="AI650">
        <v>1134</v>
      </c>
      <c r="AJ650" t="s">
        <v>49</v>
      </c>
    </row>
    <row r="651" spans="1:36" x14ac:dyDescent="0.3">
      <c r="A651">
        <v>60</v>
      </c>
      <c r="B651" t="s">
        <v>58</v>
      </c>
      <c r="C651" t="s">
        <v>47</v>
      </c>
      <c r="D651" t="s">
        <v>48</v>
      </c>
      <c r="E651" t="s">
        <v>49</v>
      </c>
      <c r="F651">
        <v>252</v>
      </c>
      <c r="G651" t="s">
        <v>55</v>
      </c>
      <c r="H651" t="s">
        <v>55</v>
      </c>
      <c r="I651" t="s">
        <v>50</v>
      </c>
      <c r="J651">
        <v>13</v>
      </c>
      <c r="K651" t="s">
        <v>61</v>
      </c>
      <c r="L651">
        <v>123</v>
      </c>
      <c r="M651">
        <v>2</v>
      </c>
      <c r="N651">
        <v>147</v>
      </c>
      <c r="O651">
        <v>3</v>
      </c>
      <c r="P651" t="s">
        <v>57</v>
      </c>
      <c r="Q651" t="s">
        <v>49</v>
      </c>
      <c r="X651" s="7"/>
      <c r="Y651" t="s">
        <v>55</v>
      </c>
      <c r="Z651">
        <v>252</v>
      </c>
      <c r="AA651" t="s">
        <v>55</v>
      </c>
      <c r="AB651">
        <v>273</v>
      </c>
      <c r="AC651">
        <v>1172</v>
      </c>
      <c r="AD651" t="s">
        <v>49</v>
      </c>
      <c r="AE651" t="s">
        <v>55</v>
      </c>
      <c r="AF651">
        <v>252</v>
      </c>
      <c r="AG651" t="s">
        <v>55</v>
      </c>
      <c r="AH651">
        <v>896</v>
      </c>
      <c r="AI651">
        <v>352</v>
      </c>
      <c r="AJ651" t="s">
        <v>49</v>
      </c>
    </row>
    <row r="652" spans="1:36" x14ac:dyDescent="0.3">
      <c r="A652">
        <v>33</v>
      </c>
      <c r="B652" t="s">
        <v>76</v>
      </c>
      <c r="C652" t="s">
        <v>59</v>
      </c>
      <c r="D652" t="s">
        <v>60</v>
      </c>
      <c r="E652" t="s">
        <v>49</v>
      </c>
      <c r="F652">
        <v>23663</v>
      </c>
      <c r="G652" t="s">
        <v>55</v>
      </c>
      <c r="H652" t="s">
        <v>49</v>
      </c>
      <c r="I652" t="s">
        <v>50</v>
      </c>
      <c r="J652">
        <v>16</v>
      </c>
      <c r="K652" t="s">
        <v>61</v>
      </c>
      <c r="L652">
        <v>199</v>
      </c>
      <c r="M652">
        <v>2</v>
      </c>
      <c r="N652">
        <v>146</v>
      </c>
      <c r="O652">
        <v>2</v>
      </c>
      <c r="P652" t="s">
        <v>57</v>
      </c>
      <c r="Q652" t="s">
        <v>49</v>
      </c>
      <c r="X652" s="7"/>
      <c r="Y652" t="s">
        <v>55</v>
      </c>
      <c r="Z652">
        <v>23663</v>
      </c>
      <c r="AA652" t="s">
        <v>55</v>
      </c>
      <c r="AB652">
        <v>230</v>
      </c>
      <c r="AC652">
        <v>620</v>
      </c>
      <c r="AD652" t="s">
        <v>49</v>
      </c>
      <c r="AE652" t="s">
        <v>49</v>
      </c>
      <c r="AF652">
        <v>23663</v>
      </c>
      <c r="AG652" t="s">
        <v>55</v>
      </c>
      <c r="AH652">
        <v>199</v>
      </c>
      <c r="AI652">
        <v>865</v>
      </c>
      <c r="AJ652" t="s">
        <v>49</v>
      </c>
    </row>
    <row r="653" spans="1:36" x14ac:dyDescent="0.3">
      <c r="A653">
        <v>27</v>
      </c>
      <c r="B653" t="s">
        <v>68</v>
      </c>
      <c r="C653" t="s">
        <v>59</v>
      </c>
      <c r="D653" t="s">
        <v>60</v>
      </c>
      <c r="E653" t="s">
        <v>49</v>
      </c>
      <c r="F653">
        <v>81</v>
      </c>
      <c r="G653" t="s">
        <v>49</v>
      </c>
      <c r="H653" t="s">
        <v>49</v>
      </c>
      <c r="I653" t="s">
        <v>50</v>
      </c>
      <c r="J653">
        <v>5</v>
      </c>
      <c r="K653" t="s">
        <v>64</v>
      </c>
      <c r="L653">
        <v>197</v>
      </c>
      <c r="M653">
        <v>1</v>
      </c>
      <c r="N653">
        <v>199</v>
      </c>
      <c r="O653">
        <v>3</v>
      </c>
      <c r="P653" t="s">
        <v>57</v>
      </c>
      <c r="Q653" t="s">
        <v>49</v>
      </c>
      <c r="X653" s="7"/>
      <c r="Y653" t="s">
        <v>49</v>
      </c>
      <c r="Z653">
        <v>81</v>
      </c>
      <c r="AA653" t="s">
        <v>55</v>
      </c>
      <c r="AB653">
        <v>2729</v>
      </c>
      <c r="AC653">
        <v>8647</v>
      </c>
      <c r="AD653" t="s">
        <v>49</v>
      </c>
      <c r="AE653" t="s">
        <v>49</v>
      </c>
      <c r="AF653">
        <v>81</v>
      </c>
      <c r="AG653" t="s">
        <v>55</v>
      </c>
      <c r="AH653">
        <v>147</v>
      </c>
      <c r="AI653">
        <v>179</v>
      </c>
      <c r="AJ653" t="s">
        <v>49</v>
      </c>
    </row>
    <row r="654" spans="1:36" x14ac:dyDescent="0.3">
      <c r="A654">
        <v>50</v>
      </c>
      <c r="B654" t="s">
        <v>65</v>
      </c>
      <c r="C654" t="s">
        <v>74</v>
      </c>
      <c r="D654" t="s">
        <v>60</v>
      </c>
      <c r="E654" t="s">
        <v>49</v>
      </c>
      <c r="F654">
        <v>59</v>
      </c>
      <c r="G654" t="s">
        <v>55</v>
      </c>
      <c r="H654" t="s">
        <v>49</v>
      </c>
      <c r="I654" t="s">
        <v>52</v>
      </c>
      <c r="J654">
        <v>28</v>
      </c>
      <c r="K654" t="s">
        <v>56</v>
      </c>
      <c r="L654">
        <v>67</v>
      </c>
      <c r="M654">
        <v>2</v>
      </c>
      <c r="N654">
        <v>-1</v>
      </c>
      <c r="O654">
        <v>0</v>
      </c>
      <c r="P654" t="s">
        <v>52</v>
      </c>
      <c r="Q654" t="s">
        <v>49</v>
      </c>
      <c r="X654" s="7"/>
      <c r="Y654" t="s">
        <v>55</v>
      </c>
      <c r="Z654">
        <v>59</v>
      </c>
      <c r="AA654" t="s">
        <v>55</v>
      </c>
      <c r="AB654">
        <v>317</v>
      </c>
      <c r="AC654">
        <v>113</v>
      </c>
      <c r="AD654" t="s">
        <v>49</v>
      </c>
      <c r="AE654" t="s">
        <v>49</v>
      </c>
      <c r="AF654">
        <v>59</v>
      </c>
      <c r="AG654" t="s">
        <v>55</v>
      </c>
      <c r="AH654">
        <v>2225</v>
      </c>
      <c r="AI654">
        <v>5</v>
      </c>
      <c r="AJ654" t="s">
        <v>49</v>
      </c>
    </row>
    <row r="655" spans="1:36" x14ac:dyDescent="0.3">
      <c r="A655">
        <v>45</v>
      </c>
      <c r="B655" t="s">
        <v>53</v>
      </c>
      <c r="C655" t="s">
        <v>47</v>
      </c>
      <c r="D655" t="s">
        <v>54</v>
      </c>
      <c r="E655" t="s">
        <v>49</v>
      </c>
      <c r="F655">
        <v>1343</v>
      </c>
      <c r="G655" t="s">
        <v>49</v>
      </c>
      <c r="H655" t="s">
        <v>55</v>
      </c>
      <c r="I655" t="s">
        <v>50</v>
      </c>
      <c r="J655">
        <v>8</v>
      </c>
      <c r="K655" t="s">
        <v>73</v>
      </c>
      <c r="L655">
        <v>220</v>
      </c>
      <c r="M655">
        <v>1</v>
      </c>
      <c r="N655">
        <v>-1</v>
      </c>
      <c r="O655">
        <v>0</v>
      </c>
      <c r="P655" t="s">
        <v>52</v>
      </c>
      <c r="Q655" t="s">
        <v>49</v>
      </c>
      <c r="X655" s="7"/>
      <c r="Y655" t="s">
        <v>49</v>
      </c>
      <c r="Z655">
        <v>1343</v>
      </c>
      <c r="AA655" t="s">
        <v>55</v>
      </c>
      <c r="AB655">
        <v>-470</v>
      </c>
      <c r="AC655">
        <v>1008</v>
      </c>
      <c r="AD655" t="s">
        <v>49</v>
      </c>
      <c r="AE655" t="s">
        <v>55</v>
      </c>
      <c r="AF655">
        <v>1343</v>
      </c>
      <c r="AG655" t="s">
        <v>55</v>
      </c>
      <c r="AH655">
        <v>-6</v>
      </c>
      <c r="AI655">
        <v>-230</v>
      </c>
      <c r="AJ655" t="s">
        <v>49</v>
      </c>
    </row>
    <row r="656" spans="1:36" x14ac:dyDescent="0.3">
      <c r="A656">
        <v>58</v>
      </c>
      <c r="B656" t="s">
        <v>77</v>
      </c>
      <c r="C656" t="s">
        <v>47</v>
      </c>
      <c r="D656" t="s">
        <v>54</v>
      </c>
      <c r="E656" t="s">
        <v>49</v>
      </c>
      <c r="F656">
        <v>225</v>
      </c>
      <c r="G656" t="s">
        <v>49</v>
      </c>
      <c r="H656" t="s">
        <v>49</v>
      </c>
      <c r="I656" t="s">
        <v>50</v>
      </c>
      <c r="J656">
        <v>7</v>
      </c>
      <c r="K656" t="s">
        <v>70</v>
      </c>
      <c r="L656">
        <v>122</v>
      </c>
      <c r="M656">
        <v>6</v>
      </c>
      <c r="N656">
        <v>-1</v>
      </c>
      <c r="O656">
        <v>0</v>
      </c>
      <c r="P656" t="s">
        <v>52</v>
      </c>
      <c r="Q656" t="s">
        <v>49</v>
      </c>
      <c r="X656" s="7"/>
      <c r="Y656" t="s">
        <v>49</v>
      </c>
      <c r="Z656">
        <v>225</v>
      </c>
      <c r="AA656" t="s">
        <v>55</v>
      </c>
      <c r="AB656">
        <v>1</v>
      </c>
      <c r="AC656">
        <v>6421</v>
      </c>
      <c r="AD656" t="s">
        <v>49</v>
      </c>
      <c r="AE656" t="s">
        <v>49</v>
      </c>
      <c r="AF656">
        <v>225</v>
      </c>
      <c r="AG656" t="s">
        <v>55</v>
      </c>
      <c r="AH656">
        <v>5</v>
      </c>
      <c r="AI656">
        <v>0</v>
      </c>
      <c r="AJ656" t="s">
        <v>49</v>
      </c>
    </row>
    <row r="657" spans="1:36" x14ac:dyDescent="0.3">
      <c r="A657">
        <v>59</v>
      </c>
      <c r="B657" t="s">
        <v>77</v>
      </c>
      <c r="C657" t="s">
        <v>47</v>
      </c>
      <c r="D657" t="s">
        <v>48</v>
      </c>
      <c r="E657" t="s">
        <v>49</v>
      </c>
      <c r="F657">
        <v>0</v>
      </c>
      <c r="G657" t="s">
        <v>55</v>
      </c>
      <c r="H657" t="s">
        <v>49</v>
      </c>
      <c r="I657" t="s">
        <v>52</v>
      </c>
      <c r="J657">
        <v>26</v>
      </c>
      <c r="K657" t="s">
        <v>56</v>
      </c>
      <c r="L657">
        <v>104</v>
      </c>
      <c r="M657">
        <v>7</v>
      </c>
      <c r="N657">
        <v>-1</v>
      </c>
      <c r="O657">
        <v>0</v>
      </c>
      <c r="P657" t="s">
        <v>52</v>
      </c>
      <c r="Q657" t="s">
        <v>49</v>
      </c>
      <c r="X657" s="7"/>
      <c r="Y657" t="s">
        <v>55</v>
      </c>
      <c r="Z657">
        <v>0</v>
      </c>
      <c r="AA657" t="s">
        <v>55</v>
      </c>
      <c r="AB657">
        <v>636</v>
      </c>
      <c r="AC657">
        <v>443</v>
      </c>
      <c r="AD657" t="s">
        <v>49</v>
      </c>
      <c r="AE657" t="s">
        <v>49</v>
      </c>
      <c r="AF657">
        <v>0</v>
      </c>
      <c r="AG657" t="s">
        <v>55</v>
      </c>
      <c r="AH657">
        <v>3337</v>
      </c>
      <c r="AI657">
        <v>3924</v>
      </c>
      <c r="AJ657" t="s">
        <v>49</v>
      </c>
    </row>
    <row r="658" spans="1:36" x14ac:dyDescent="0.3">
      <c r="A658">
        <v>58</v>
      </c>
      <c r="B658" t="s">
        <v>77</v>
      </c>
      <c r="C658" t="s">
        <v>74</v>
      </c>
      <c r="D658" t="s">
        <v>48</v>
      </c>
      <c r="E658" t="s">
        <v>49</v>
      </c>
      <c r="F658">
        <v>2538</v>
      </c>
      <c r="G658" t="s">
        <v>55</v>
      </c>
      <c r="H658" t="s">
        <v>49</v>
      </c>
      <c r="I658" t="s">
        <v>50</v>
      </c>
      <c r="J658">
        <v>31</v>
      </c>
      <c r="K658" t="s">
        <v>73</v>
      </c>
      <c r="L658">
        <v>307</v>
      </c>
      <c r="M658">
        <v>6</v>
      </c>
      <c r="N658">
        <v>-1</v>
      </c>
      <c r="O658">
        <v>0</v>
      </c>
      <c r="P658" t="s">
        <v>52</v>
      </c>
      <c r="Q658" t="s">
        <v>49</v>
      </c>
      <c r="X658" s="7"/>
      <c r="Y658" t="s">
        <v>55</v>
      </c>
      <c r="Z658">
        <v>2538</v>
      </c>
      <c r="AA658" t="s">
        <v>55</v>
      </c>
      <c r="AB658">
        <v>126</v>
      </c>
      <c r="AC658">
        <v>-41</v>
      </c>
      <c r="AD658" t="s">
        <v>49</v>
      </c>
      <c r="AE658" t="s">
        <v>49</v>
      </c>
      <c r="AF658">
        <v>2538</v>
      </c>
      <c r="AG658" t="s">
        <v>55</v>
      </c>
      <c r="AH658">
        <v>895</v>
      </c>
      <c r="AI658">
        <v>764</v>
      </c>
      <c r="AJ658" t="s">
        <v>49</v>
      </c>
    </row>
    <row r="659" spans="1:36" x14ac:dyDescent="0.3">
      <c r="A659">
        <v>64</v>
      </c>
      <c r="B659" t="s">
        <v>77</v>
      </c>
      <c r="C659" t="s">
        <v>47</v>
      </c>
      <c r="D659" t="s">
        <v>48</v>
      </c>
      <c r="E659" t="s">
        <v>49</v>
      </c>
      <c r="F659">
        <v>43</v>
      </c>
      <c r="G659" t="s">
        <v>49</v>
      </c>
      <c r="H659" t="s">
        <v>49</v>
      </c>
      <c r="I659" t="s">
        <v>50</v>
      </c>
      <c r="J659">
        <v>11</v>
      </c>
      <c r="K659" t="s">
        <v>81</v>
      </c>
      <c r="L659">
        <v>117</v>
      </c>
      <c r="M659">
        <v>1</v>
      </c>
      <c r="N659">
        <v>91</v>
      </c>
      <c r="O659">
        <v>1</v>
      </c>
      <c r="P659" t="s">
        <v>79</v>
      </c>
      <c r="Q659" t="s">
        <v>49</v>
      </c>
      <c r="X659" s="7"/>
      <c r="Y659" t="s">
        <v>49</v>
      </c>
      <c r="Z659">
        <v>43</v>
      </c>
      <c r="AA659" t="s">
        <v>55</v>
      </c>
      <c r="AB659">
        <v>-33</v>
      </c>
      <c r="AC659">
        <v>-124</v>
      </c>
      <c r="AD659" t="s">
        <v>49</v>
      </c>
      <c r="AE659" t="s">
        <v>49</v>
      </c>
      <c r="AF659">
        <v>43</v>
      </c>
      <c r="AG659" t="s">
        <v>55</v>
      </c>
      <c r="AH659">
        <v>901</v>
      </c>
      <c r="AI659">
        <v>511</v>
      </c>
      <c r="AJ659" t="s">
        <v>49</v>
      </c>
    </row>
    <row r="660" spans="1:36" x14ac:dyDescent="0.3">
      <c r="A660">
        <v>47</v>
      </c>
      <c r="B660" t="s">
        <v>67</v>
      </c>
      <c r="C660" t="s">
        <v>47</v>
      </c>
      <c r="D660" t="s">
        <v>54</v>
      </c>
      <c r="E660" t="s">
        <v>49</v>
      </c>
      <c r="F660">
        <v>57</v>
      </c>
      <c r="G660" t="s">
        <v>49</v>
      </c>
      <c r="H660" t="s">
        <v>49</v>
      </c>
      <c r="I660" t="s">
        <v>50</v>
      </c>
      <c r="J660">
        <v>5</v>
      </c>
      <c r="K660" t="s">
        <v>56</v>
      </c>
      <c r="L660">
        <v>253</v>
      </c>
      <c r="M660">
        <v>1</v>
      </c>
      <c r="N660">
        <v>342</v>
      </c>
      <c r="O660">
        <v>1</v>
      </c>
      <c r="P660" t="s">
        <v>79</v>
      </c>
      <c r="Q660" t="s">
        <v>49</v>
      </c>
      <c r="X660" s="7"/>
      <c r="Y660" t="s">
        <v>49</v>
      </c>
      <c r="Z660">
        <v>57</v>
      </c>
      <c r="AA660" t="s">
        <v>55</v>
      </c>
      <c r="AB660">
        <v>-6</v>
      </c>
      <c r="AC660">
        <v>3945</v>
      </c>
      <c r="AD660" t="s">
        <v>49</v>
      </c>
      <c r="AE660" t="s">
        <v>49</v>
      </c>
      <c r="AF660">
        <v>57</v>
      </c>
      <c r="AG660" t="s">
        <v>55</v>
      </c>
      <c r="AH660">
        <v>592</v>
      </c>
      <c r="AI660">
        <v>4348</v>
      </c>
      <c r="AJ660" t="s">
        <v>49</v>
      </c>
    </row>
    <row r="661" spans="1:36" x14ac:dyDescent="0.3">
      <c r="A661">
        <v>40</v>
      </c>
      <c r="B661" t="s">
        <v>58</v>
      </c>
      <c r="C661" t="s">
        <v>47</v>
      </c>
      <c r="D661" t="s">
        <v>60</v>
      </c>
      <c r="E661" t="s">
        <v>49</v>
      </c>
      <c r="F661">
        <v>-117</v>
      </c>
      <c r="G661" t="s">
        <v>55</v>
      </c>
      <c r="H661" t="s">
        <v>49</v>
      </c>
      <c r="I661" t="s">
        <v>50</v>
      </c>
      <c r="J661">
        <v>17</v>
      </c>
      <c r="K661" t="s">
        <v>73</v>
      </c>
      <c r="L661">
        <v>770</v>
      </c>
      <c r="M661">
        <v>2</v>
      </c>
      <c r="N661">
        <v>-1</v>
      </c>
      <c r="O661">
        <v>0</v>
      </c>
      <c r="P661" t="s">
        <v>52</v>
      </c>
      <c r="Q661" t="s">
        <v>49</v>
      </c>
      <c r="X661" s="7"/>
      <c r="Y661" t="s">
        <v>55</v>
      </c>
      <c r="Z661">
        <v>-117</v>
      </c>
      <c r="AA661" t="s">
        <v>55</v>
      </c>
      <c r="AB661">
        <v>130</v>
      </c>
      <c r="AC661">
        <v>197</v>
      </c>
      <c r="AD661" t="s">
        <v>49</v>
      </c>
      <c r="AE661" t="s">
        <v>49</v>
      </c>
      <c r="AF661">
        <v>-117</v>
      </c>
      <c r="AG661" t="s">
        <v>55</v>
      </c>
      <c r="AH661">
        <v>3529</v>
      </c>
      <c r="AI661">
        <v>3016</v>
      </c>
      <c r="AJ661" t="s">
        <v>49</v>
      </c>
    </row>
    <row r="662" spans="1:36" x14ac:dyDescent="0.3">
      <c r="A662">
        <v>36</v>
      </c>
      <c r="B662" t="s">
        <v>67</v>
      </c>
      <c r="C662" t="s">
        <v>74</v>
      </c>
      <c r="D662" t="s">
        <v>54</v>
      </c>
      <c r="E662" t="s">
        <v>49</v>
      </c>
      <c r="F662">
        <v>666</v>
      </c>
      <c r="G662" t="s">
        <v>55</v>
      </c>
      <c r="H662" t="s">
        <v>55</v>
      </c>
      <c r="I662" t="s">
        <v>50</v>
      </c>
      <c r="J662">
        <v>3</v>
      </c>
      <c r="K662" t="s">
        <v>61</v>
      </c>
      <c r="L662">
        <v>190</v>
      </c>
      <c r="M662">
        <v>1</v>
      </c>
      <c r="N662">
        <v>133</v>
      </c>
      <c r="O662">
        <v>1</v>
      </c>
      <c r="P662" t="s">
        <v>66</v>
      </c>
      <c r="Q662" t="s">
        <v>49</v>
      </c>
      <c r="X662" s="7"/>
      <c r="Y662" t="s">
        <v>55</v>
      </c>
      <c r="Z662">
        <v>666</v>
      </c>
      <c r="AA662" t="s">
        <v>55</v>
      </c>
      <c r="AB662">
        <v>6</v>
      </c>
      <c r="AC662">
        <v>837</v>
      </c>
      <c r="AD662" t="s">
        <v>49</v>
      </c>
      <c r="AE662" t="s">
        <v>55</v>
      </c>
      <c r="AF662">
        <v>666</v>
      </c>
      <c r="AG662" t="s">
        <v>55</v>
      </c>
      <c r="AH662">
        <v>0</v>
      </c>
      <c r="AI662">
        <v>279</v>
      </c>
      <c r="AJ662" t="s">
        <v>49</v>
      </c>
    </row>
    <row r="663" spans="1:36" x14ac:dyDescent="0.3">
      <c r="A663">
        <v>28</v>
      </c>
      <c r="B663" t="s">
        <v>58</v>
      </c>
      <c r="C663" t="s">
        <v>59</v>
      </c>
      <c r="D663" t="s">
        <v>60</v>
      </c>
      <c r="E663" t="s">
        <v>49</v>
      </c>
      <c r="F663">
        <v>0</v>
      </c>
      <c r="G663" t="s">
        <v>55</v>
      </c>
      <c r="H663" t="s">
        <v>49</v>
      </c>
      <c r="I663" t="s">
        <v>50</v>
      </c>
      <c r="J663">
        <v>16</v>
      </c>
      <c r="K663" t="s">
        <v>73</v>
      </c>
      <c r="L663">
        <v>767</v>
      </c>
      <c r="M663">
        <v>5</v>
      </c>
      <c r="N663">
        <v>-1</v>
      </c>
      <c r="O663">
        <v>0</v>
      </c>
      <c r="P663" t="s">
        <v>52</v>
      </c>
      <c r="Q663" t="s">
        <v>55</v>
      </c>
      <c r="X663" s="7"/>
      <c r="Y663" t="s">
        <v>55</v>
      </c>
      <c r="Z663">
        <v>0</v>
      </c>
      <c r="AA663" t="s">
        <v>55</v>
      </c>
      <c r="AB663">
        <v>706</v>
      </c>
      <c r="AC663">
        <v>-94</v>
      </c>
      <c r="AD663" t="s">
        <v>49</v>
      </c>
      <c r="AE663" t="s">
        <v>49</v>
      </c>
      <c r="AF663">
        <v>0</v>
      </c>
      <c r="AG663" t="s">
        <v>55</v>
      </c>
      <c r="AH663">
        <v>333</v>
      </c>
      <c r="AI663">
        <v>1405</v>
      </c>
      <c r="AJ663" t="s">
        <v>49</v>
      </c>
    </row>
    <row r="664" spans="1:36" x14ac:dyDescent="0.3">
      <c r="A664">
        <v>38</v>
      </c>
      <c r="B664" t="s">
        <v>67</v>
      </c>
      <c r="C664" t="s">
        <v>59</v>
      </c>
      <c r="D664" t="s">
        <v>60</v>
      </c>
      <c r="E664" t="s">
        <v>49</v>
      </c>
      <c r="F664">
        <v>25</v>
      </c>
      <c r="G664" t="s">
        <v>55</v>
      </c>
      <c r="H664" t="s">
        <v>49</v>
      </c>
      <c r="I664" t="s">
        <v>50</v>
      </c>
      <c r="J664">
        <v>1</v>
      </c>
      <c r="K664" t="s">
        <v>62</v>
      </c>
      <c r="L664">
        <v>232</v>
      </c>
      <c r="M664">
        <v>2</v>
      </c>
      <c r="N664">
        <v>-1</v>
      </c>
      <c r="O664">
        <v>0</v>
      </c>
      <c r="P664" t="s">
        <v>52</v>
      </c>
      <c r="Q664" t="s">
        <v>55</v>
      </c>
      <c r="X664" s="7"/>
      <c r="Y664" t="s">
        <v>55</v>
      </c>
      <c r="Z664">
        <v>25</v>
      </c>
      <c r="AA664" t="s">
        <v>55</v>
      </c>
      <c r="AB664">
        <v>1825</v>
      </c>
      <c r="AC664">
        <v>57</v>
      </c>
      <c r="AD664" t="s">
        <v>49</v>
      </c>
      <c r="AE664" t="s">
        <v>49</v>
      </c>
      <c r="AF664">
        <v>25</v>
      </c>
      <c r="AG664" t="s">
        <v>55</v>
      </c>
      <c r="AH664">
        <v>-27</v>
      </c>
      <c r="AI664">
        <v>908</v>
      </c>
      <c r="AJ664" t="s">
        <v>49</v>
      </c>
    </row>
    <row r="665" spans="1:36" x14ac:dyDescent="0.3">
      <c r="A665">
        <v>53</v>
      </c>
      <c r="B665" t="s">
        <v>68</v>
      </c>
      <c r="C665" t="s">
        <v>47</v>
      </c>
      <c r="D665" t="s">
        <v>48</v>
      </c>
      <c r="E665" t="s">
        <v>49</v>
      </c>
      <c r="F665">
        <v>1034</v>
      </c>
      <c r="G665" t="s">
        <v>55</v>
      </c>
      <c r="H665" t="s">
        <v>49</v>
      </c>
      <c r="I665" t="s">
        <v>50</v>
      </c>
      <c r="J665">
        <v>19</v>
      </c>
      <c r="K665" t="s">
        <v>75</v>
      </c>
      <c r="L665">
        <v>854</v>
      </c>
      <c r="M665">
        <v>2</v>
      </c>
      <c r="N665">
        <v>170</v>
      </c>
      <c r="O665">
        <v>3</v>
      </c>
      <c r="P665" t="s">
        <v>66</v>
      </c>
      <c r="Q665" t="s">
        <v>49</v>
      </c>
      <c r="X665" s="7"/>
      <c r="Y665" t="s">
        <v>55</v>
      </c>
      <c r="Z665">
        <v>1034</v>
      </c>
      <c r="AA665" t="s">
        <v>55</v>
      </c>
      <c r="AB665">
        <v>2988</v>
      </c>
      <c r="AC665">
        <v>635</v>
      </c>
      <c r="AD665" t="s">
        <v>49</v>
      </c>
      <c r="AE665" t="s">
        <v>49</v>
      </c>
      <c r="AF665">
        <v>1034</v>
      </c>
      <c r="AG665" t="s">
        <v>55</v>
      </c>
      <c r="AH665">
        <v>100</v>
      </c>
      <c r="AI665">
        <v>162</v>
      </c>
      <c r="AJ665" t="s">
        <v>49</v>
      </c>
    </row>
    <row r="666" spans="1:36" x14ac:dyDescent="0.3">
      <c r="A666">
        <v>46</v>
      </c>
      <c r="B666" t="s">
        <v>63</v>
      </c>
      <c r="C666" t="s">
        <v>59</v>
      </c>
      <c r="D666" t="s">
        <v>54</v>
      </c>
      <c r="E666" t="s">
        <v>49</v>
      </c>
      <c r="F666">
        <v>324</v>
      </c>
      <c r="G666" t="s">
        <v>55</v>
      </c>
      <c r="H666" t="s">
        <v>49</v>
      </c>
      <c r="I666" t="s">
        <v>52</v>
      </c>
      <c r="J666">
        <v>30</v>
      </c>
      <c r="K666" t="s">
        <v>56</v>
      </c>
      <c r="L666">
        <v>293</v>
      </c>
      <c r="M666">
        <v>6</v>
      </c>
      <c r="N666">
        <v>-1</v>
      </c>
      <c r="O666">
        <v>0</v>
      </c>
      <c r="P666" t="s">
        <v>52</v>
      </c>
      <c r="Q666" t="s">
        <v>49</v>
      </c>
      <c r="X666" s="7"/>
      <c r="Y666" t="s">
        <v>55</v>
      </c>
      <c r="Z666">
        <v>324</v>
      </c>
      <c r="AA666" t="s">
        <v>55</v>
      </c>
      <c r="AB666">
        <v>1407</v>
      </c>
      <c r="AC666">
        <v>225</v>
      </c>
      <c r="AD666" t="s">
        <v>49</v>
      </c>
      <c r="AE666" t="s">
        <v>49</v>
      </c>
      <c r="AF666">
        <v>324</v>
      </c>
      <c r="AG666" t="s">
        <v>55</v>
      </c>
      <c r="AH666">
        <v>293</v>
      </c>
      <c r="AI666">
        <v>792</v>
      </c>
      <c r="AJ666" t="s">
        <v>49</v>
      </c>
    </row>
    <row r="667" spans="1:36" x14ac:dyDescent="0.3">
      <c r="A667">
        <v>54</v>
      </c>
      <c r="B667" t="s">
        <v>67</v>
      </c>
      <c r="C667" t="s">
        <v>47</v>
      </c>
      <c r="D667" t="s">
        <v>54</v>
      </c>
      <c r="E667" t="s">
        <v>49</v>
      </c>
      <c r="F667">
        <v>0</v>
      </c>
      <c r="G667" t="s">
        <v>49</v>
      </c>
      <c r="H667" t="s">
        <v>49</v>
      </c>
      <c r="I667" t="s">
        <v>78</v>
      </c>
      <c r="J667">
        <v>16</v>
      </c>
      <c r="K667" t="s">
        <v>75</v>
      </c>
      <c r="L667">
        <v>986</v>
      </c>
      <c r="M667">
        <v>1</v>
      </c>
      <c r="N667">
        <v>94</v>
      </c>
      <c r="O667">
        <v>8</v>
      </c>
      <c r="P667" t="s">
        <v>57</v>
      </c>
      <c r="Q667" t="s">
        <v>49</v>
      </c>
      <c r="X667" s="7"/>
      <c r="Y667" t="s">
        <v>49</v>
      </c>
      <c r="Z667">
        <v>0</v>
      </c>
      <c r="AA667" t="s">
        <v>55</v>
      </c>
      <c r="AB667">
        <v>654</v>
      </c>
      <c r="AC667">
        <v>124</v>
      </c>
      <c r="AD667" t="s">
        <v>49</v>
      </c>
      <c r="AE667" t="s">
        <v>49</v>
      </c>
      <c r="AF667">
        <v>0</v>
      </c>
      <c r="AG667" t="s">
        <v>55</v>
      </c>
      <c r="AH667">
        <v>105</v>
      </c>
      <c r="AI667">
        <v>111</v>
      </c>
      <c r="AJ667" t="s">
        <v>49</v>
      </c>
    </row>
    <row r="668" spans="1:36" x14ac:dyDescent="0.3">
      <c r="A668">
        <v>32</v>
      </c>
      <c r="B668" t="s">
        <v>58</v>
      </c>
      <c r="C668" t="s">
        <v>47</v>
      </c>
      <c r="D668" t="s">
        <v>60</v>
      </c>
      <c r="E668" t="s">
        <v>49</v>
      </c>
      <c r="F668">
        <v>0</v>
      </c>
      <c r="G668" t="s">
        <v>49</v>
      </c>
      <c r="H668" t="s">
        <v>49</v>
      </c>
      <c r="I668" t="s">
        <v>50</v>
      </c>
      <c r="J668">
        <v>19</v>
      </c>
      <c r="K668" t="s">
        <v>75</v>
      </c>
      <c r="L668">
        <v>66</v>
      </c>
      <c r="M668">
        <v>1</v>
      </c>
      <c r="N668">
        <v>-1</v>
      </c>
      <c r="O668">
        <v>0</v>
      </c>
      <c r="P668" t="s">
        <v>52</v>
      </c>
      <c r="Q668" t="s">
        <v>49</v>
      </c>
      <c r="X668" s="7"/>
      <c r="Y668" t="s">
        <v>49</v>
      </c>
      <c r="Z668">
        <v>0</v>
      </c>
      <c r="AA668" t="s">
        <v>55</v>
      </c>
      <c r="AB668">
        <v>5173</v>
      </c>
      <c r="AC668">
        <v>475</v>
      </c>
      <c r="AD668" t="s">
        <v>49</v>
      </c>
      <c r="AE668" t="s">
        <v>49</v>
      </c>
      <c r="AF668">
        <v>0</v>
      </c>
      <c r="AG668" t="s">
        <v>55</v>
      </c>
      <c r="AH668">
        <v>19447</v>
      </c>
      <c r="AI668">
        <v>1281</v>
      </c>
      <c r="AJ668" t="s">
        <v>49</v>
      </c>
    </row>
    <row r="669" spans="1:36" x14ac:dyDescent="0.3">
      <c r="A669">
        <v>55</v>
      </c>
      <c r="B669" t="s">
        <v>58</v>
      </c>
      <c r="C669" t="s">
        <v>47</v>
      </c>
      <c r="D669" t="s">
        <v>48</v>
      </c>
      <c r="E669" t="s">
        <v>49</v>
      </c>
      <c r="F669">
        <v>621</v>
      </c>
      <c r="G669" t="s">
        <v>49</v>
      </c>
      <c r="H669" t="s">
        <v>55</v>
      </c>
      <c r="I669" t="s">
        <v>50</v>
      </c>
      <c r="J669">
        <v>2</v>
      </c>
      <c r="K669" t="s">
        <v>64</v>
      </c>
      <c r="L669">
        <v>114</v>
      </c>
      <c r="M669">
        <v>1</v>
      </c>
      <c r="N669">
        <v>208</v>
      </c>
      <c r="O669">
        <v>1</v>
      </c>
      <c r="P669" t="s">
        <v>57</v>
      </c>
      <c r="Q669" t="s">
        <v>49</v>
      </c>
      <c r="X669" s="7"/>
      <c r="Y669" t="s">
        <v>49</v>
      </c>
      <c r="Z669">
        <v>621</v>
      </c>
      <c r="AA669" t="s">
        <v>55</v>
      </c>
      <c r="AB669">
        <v>3463</v>
      </c>
      <c r="AC669">
        <v>-7</v>
      </c>
      <c r="AD669" t="s">
        <v>49</v>
      </c>
      <c r="AE669" t="s">
        <v>55</v>
      </c>
      <c r="AF669">
        <v>621</v>
      </c>
      <c r="AG669" t="s">
        <v>55</v>
      </c>
      <c r="AH669">
        <v>0</v>
      </c>
      <c r="AI669">
        <v>1012</v>
      </c>
      <c r="AJ669" t="s">
        <v>49</v>
      </c>
    </row>
    <row r="670" spans="1:36" x14ac:dyDescent="0.3">
      <c r="A670">
        <v>55</v>
      </c>
      <c r="B670" t="s">
        <v>77</v>
      </c>
      <c r="C670" t="s">
        <v>74</v>
      </c>
      <c r="D670" t="s">
        <v>54</v>
      </c>
      <c r="E670" t="s">
        <v>49</v>
      </c>
      <c r="F670">
        <v>138</v>
      </c>
      <c r="G670" t="s">
        <v>49</v>
      </c>
      <c r="H670" t="s">
        <v>49</v>
      </c>
      <c r="I670" t="s">
        <v>50</v>
      </c>
      <c r="J670">
        <v>17</v>
      </c>
      <c r="K670" t="s">
        <v>73</v>
      </c>
      <c r="L670">
        <v>205</v>
      </c>
      <c r="M670">
        <v>1</v>
      </c>
      <c r="N670">
        <v>-1</v>
      </c>
      <c r="O670">
        <v>0</v>
      </c>
      <c r="P670" t="s">
        <v>52</v>
      </c>
      <c r="Q670" t="s">
        <v>49</v>
      </c>
      <c r="X670" s="7"/>
      <c r="Y670" t="s">
        <v>49</v>
      </c>
      <c r="Z670">
        <v>138</v>
      </c>
      <c r="AA670" t="s">
        <v>55</v>
      </c>
      <c r="AB670">
        <v>177</v>
      </c>
      <c r="AC670">
        <v>375</v>
      </c>
      <c r="AD670" t="s">
        <v>49</v>
      </c>
      <c r="AE670" t="s">
        <v>49</v>
      </c>
      <c r="AF670">
        <v>138</v>
      </c>
      <c r="AG670" t="s">
        <v>55</v>
      </c>
      <c r="AH670">
        <v>-20</v>
      </c>
      <c r="AI670">
        <v>2881</v>
      </c>
      <c r="AJ670" t="s">
        <v>49</v>
      </c>
    </row>
    <row r="671" spans="1:36" x14ac:dyDescent="0.3">
      <c r="A671">
        <v>56</v>
      </c>
      <c r="B671" t="s">
        <v>67</v>
      </c>
      <c r="C671" t="s">
        <v>47</v>
      </c>
      <c r="D671" t="s">
        <v>54</v>
      </c>
      <c r="E671" t="s">
        <v>49</v>
      </c>
      <c r="F671">
        <v>4063</v>
      </c>
      <c r="G671" t="s">
        <v>49</v>
      </c>
      <c r="H671" t="s">
        <v>55</v>
      </c>
      <c r="I671" t="s">
        <v>78</v>
      </c>
      <c r="J671">
        <v>28</v>
      </c>
      <c r="K671" t="s">
        <v>73</v>
      </c>
      <c r="L671">
        <v>31</v>
      </c>
      <c r="M671">
        <v>4</v>
      </c>
      <c r="N671">
        <v>-1</v>
      </c>
      <c r="O671">
        <v>0</v>
      </c>
      <c r="P671" t="s">
        <v>52</v>
      </c>
      <c r="Q671" t="s">
        <v>49</v>
      </c>
      <c r="X671" s="7"/>
      <c r="Y671" t="s">
        <v>49</v>
      </c>
      <c r="Z671">
        <v>4063</v>
      </c>
      <c r="AA671" t="s">
        <v>55</v>
      </c>
      <c r="AB671">
        <v>174</v>
      </c>
      <c r="AC671">
        <v>936</v>
      </c>
      <c r="AD671" t="s">
        <v>49</v>
      </c>
      <c r="AE671" t="s">
        <v>55</v>
      </c>
      <c r="AF671">
        <v>4063</v>
      </c>
      <c r="AG671" t="s">
        <v>55</v>
      </c>
      <c r="AH671">
        <v>5431</v>
      </c>
      <c r="AI671">
        <v>445</v>
      </c>
      <c r="AJ671" t="s">
        <v>49</v>
      </c>
    </row>
    <row r="672" spans="1:36" x14ac:dyDescent="0.3">
      <c r="A672">
        <v>40</v>
      </c>
      <c r="B672" t="s">
        <v>63</v>
      </c>
      <c r="C672" t="s">
        <v>47</v>
      </c>
      <c r="D672" t="s">
        <v>54</v>
      </c>
      <c r="E672" t="s">
        <v>49</v>
      </c>
      <c r="F672">
        <v>11084</v>
      </c>
      <c r="G672" t="s">
        <v>49</v>
      </c>
      <c r="H672" t="s">
        <v>49</v>
      </c>
      <c r="I672" t="s">
        <v>52</v>
      </c>
      <c r="J672">
        <v>11</v>
      </c>
      <c r="K672" t="s">
        <v>62</v>
      </c>
      <c r="L672">
        <v>113</v>
      </c>
      <c r="M672">
        <v>1</v>
      </c>
      <c r="N672">
        <v>-1</v>
      </c>
      <c r="O672">
        <v>0</v>
      </c>
      <c r="P672" t="s">
        <v>52</v>
      </c>
      <c r="Q672" t="s">
        <v>49</v>
      </c>
      <c r="X672" s="7"/>
      <c r="Y672" t="s">
        <v>49</v>
      </c>
      <c r="Z672">
        <v>11084</v>
      </c>
      <c r="AA672" t="s">
        <v>55</v>
      </c>
      <c r="AB672">
        <v>2576</v>
      </c>
      <c r="AC672">
        <v>0</v>
      </c>
      <c r="AD672" t="s">
        <v>49</v>
      </c>
      <c r="AE672" t="s">
        <v>49</v>
      </c>
      <c r="AF672">
        <v>11084</v>
      </c>
      <c r="AG672" t="s">
        <v>55</v>
      </c>
      <c r="AH672">
        <v>225</v>
      </c>
      <c r="AI672">
        <v>643</v>
      </c>
      <c r="AJ672" t="s">
        <v>49</v>
      </c>
    </row>
    <row r="673" spans="1:36" x14ac:dyDescent="0.3">
      <c r="A673">
        <v>44</v>
      </c>
      <c r="B673" t="s">
        <v>67</v>
      </c>
      <c r="C673" t="s">
        <v>47</v>
      </c>
      <c r="D673" t="s">
        <v>54</v>
      </c>
      <c r="E673" t="s">
        <v>49</v>
      </c>
      <c r="F673">
        <v>310</v>
      </c>
      <c r="G673" t="s">
        <v>55</v>
      </c>
      <c r="H673" t="s">
        <v>49</v>
      </c>
      <c r="I673" t="s">
        <v>50</v>
      </c>
      <c r="J673">
        <v>6</v>
      </c>
      <c r="K673" t="s">
        <v>64</v>
      </c>
      <c r="L673">
        <v>200</v>
      </c>
      <c r="M673">
        <v>1</v>
      </c>
      <c r="N673">
        <v>253</v>
      </c>
      <c r="O673">
        <v>1</v>
      </c>
      <c r="P673" t="s">
        <v>57</v>
      </c>
      <c r="Q673" t="s">
        <v>49</v>
      </c>
      <c r="X673" s="7"/>
      <c r="Y673" t="s">
        <v>55</v>
      </c>
      <c r="Z673">
        <v>310</v>
      </c>
      <c r="AA673" t="s">
        <v>55</v>
      </c>
      <c r="AB673">
        <v>271</v>
      </c>
      <c r="AC673">
        <v>3638</v>
      </c>
      <c r="AD673" t="s">
        <v>49</v>
      </c>
      <c r="AE673" t="s">
        <v>49</v>
      </c>
      <c r="AF673">
        <v>310</v>
      </c>
      <c r="AG673" t="s">
        <v>55</v>
      </c>
      <c r="AH673">
        <v>4</v>
      </c>
      <c r="AI673">
        <v>254</v>
      </c>
      <c r="AJ673" t="s">
        <v>49</v>
      </c>
    </row>
    <row r="674" spans="1:36" x14ac:dyDescent="0.3">
      <c r="A674">
        <v>32</v>
      </c>
      <c r="B674" t="s">
        <v>68</v>
      </c>
      <c r="C674" t="s">
        <v>47</v>
      </c>
      <c r="D674" t="s">
        <v>52</v>
      </c>
      <c r="E674" t="s">
        <v>49</v>
      </c>
      <c r="F674">
        <v>73</v>
      </c>
      <c r="G674" t="s">
        <v>55</v>
      </c>
      <c r="H674" t="s">
        <v>49</v>
      </c>
      <c r="I674" t="s">
        <v>50</v>
      </c>
      <c r="J674">
        <v>21</v>
      </c>
      <c r="K674" t="s">
        <v>75</v>
      </c>
      <c r="L674">
        <v>158</v>
      </c>
      <c r="M674">
        <v>1</v>
      </c>
      <c r="N674">
        <v>135</v>
      </c>
      <c r="O674">
        <v>1</v>
      </c>
      <c r="P674" t="s">
        <v>57</v>
      </c>
      <c r="Q674" t="s">
        <v>49</v>
      </c>
      <c r="X674" s="7"/>
      <c r="Y674" t="s">
        <v>55</v>
      </c>
      <c r="Z674">
        <v>73</v>
      </c>
      <c r="AA674" t="s">
        <v>55</v>
      </c>
      <c r="AB674">
        <v>1772</v>
      </c>
      <c r="AC674">
        <v>13</v>
      </c>
      <c r="AD674" t="s">
        <v>49</v>
      </c>
      <c r="AE674" t="s">
        <v>49</v>
      </c>
      <c r="AF674">
        <v>73</v>
      </c>
      <c r="AG674" t="s">
        <v>55</v>
      </c>
      <c r="AH674">
        <v>1121</v>
      </c>
      <c r="AI674">
        <v>-1212</v>
      </c>
      <c r="AJ674" t="s">
        <v>49</v>
      </c>
    </row>
    <row r="675" spans="1:36" x14ac:dyDescent="0.3">
      <c r="A675">
        <v>33</v>
      </c>
      <c r="B675" t="s">
        <v>58</v>
      </c>
      <c r="C675" t="s">
        <v>47</v>
      </c>
      <c r="D675" t="s">
        <v>60</v>
      </c>
      <c r="E675" t="s">
        <v>49</v>
      </c>
      <c r="F675">
        <v>1808</v>
      </c>
      <c r="G675" t="s">
        <v>55</v>
      </c>
      <c r="H675" t="s">
        <v>49</v>
      </c>
      <c r="I675" t="s">
        <v>52</v>
      </c>
      <c r="J675">
        <v>4</v>
      </c>
      <c r="K675" t="s">
        <v>62</v>
      </c>
      <c r="L675">
        <v>99</v>
      </c>
      <c r="M675">
        <v>4</v>
      </c>
      <c r="N675">
        <v>-1</v>
      </c>
      <c r="O675">
        <v>0</v>
      </c>
      <c r="P675" t="s">
        <v>52</v>
      </c>
      <c r="Q675" t="s">
        <v>49</v>
      </c>
      <c r="X675" s="7"/>
      <c r="Y675" t="s">
        <v>55</v>
      </c>
      <c r="Z675">
        <v>1808</v>
      </c>
      <c r="AA675" t="s">
        <v>55</v>
      </c>
      <c r="AB675">
        <v>2370</v>
      </c>
      <c r="AC675">
        <v>286</v>
      </c>
      <c r="AD675" t="s">
        <v>49</v>
      </c>
      <c r="AE675" t="s">
        <v>49</v>
      </c>
      <c r="AF675">
        <v>1808</v>
      </c>
      <c r="AG675" t="s">
        <v>55</v>
      </c>
      <c r="AH675">
        <v>3653</v>
      </c>
      <c r="AI675">
        <v>629</v>
      </c>
      <c r="AJ675" t="s">
        <v>49</v>
      </c>
    </row>
    <row r="676" spans="1:36" x14ac:dyDescent="0.3">
      <c r="A676">
        <v>41</v>
      </c>
      <c r="B676" t="s">
        <v>46</v>
      </c>
      <c r="C676" t="s">
        <v>74</v>
      </c>
      <c r="D676" t="s">
        <v>54</v>
      </c>
      <c r="E676" t="s">
        <v>49</v>
      </c>
      <c r="F676">
        <v>1281</v>
      </c>
      <c r="G676" t="s">
        <v>49</v>
      </c>
      <c r="H676" t="s">
        <v>49</v>
      </c>
      <c r="I676" t="s">
        <v>50</v>
      </c>
      <c r="J676">
        <v>31</v>
      </c>
      <c r="K676" t="s">
        <v>73</v>
      </c>
      <c r="L676">
        <v>45</v>
      </c>
      <c r="M676">
        <v>3</v>
      </c>
      <c r="N676">
        <v>-1</v>
      </c>
      <c r="O676">
        <v>0</v>
      </c>
      <c r="P676" t="s">
        <v>52</v>
      </c>
      <c r="Q676" t="s">
        <v>49</v>
      </c>
      <c r="X676" s="7"/>
      <c r="Y676" t="s">
        <v>49</v>
      </c>
      <c r="Z676">
        <v>1281</v>
      </c>
      <c r="AA676" t="s">
        <v>55</v>
      </c>
      <c r="AB676">
        <v>201</v>
      </c>
      <c r="AC676">
        <v>93</v>
      </c>
      <c r="AD676" t="s">
        <v>49</v>
      </c>
      <c r="AE676" t="s">
        <v>49</v>
      </c>
      <c r="AF676">
        <v>1281</v>
      </c>
      <c r="AG676" t="s">
        <v>55</v>
      </c>
      <c r="AH676">
        <v>436</v>
      </c>
      <c r="AI676">
        <v>271</v>
      </c>
      <c r="AJ676" t="s">
        <v>49</v>
      </c>
    </row>
    <row r="677" spans="1:36" x14ac:dyDescent="0.3">
      <c r="A677">
        <v>37</v>
      </c>
      <c r="B677" t="s">
        <v>67</v>
      </c>
      <c r="C677" t="s">
        <v>47</v>
      </c>
      <c r="D677" t="s">
        <v>54</v>
      </c>
      <c r="E677" t="s">
        <v>49</v>
      </c>
      <c r="F677">
        <v>64</v>
      </c>
      <c r="G677" t="s">
        <v>55</v>
      </c>
      <c r="H677" t="s">
        <v>49</v>
      </c>
      <c r="I677" t="s">
        <v>50</v>
      </c>
      <c r="J677">
        <v>12</v>
      </c>
      <c r="K677" t="s">
        <v>56</v>
      </c>
      <c r="L677">
        <v>239</v>
      </c>
      <c r="M677">
        <v>4</v>
      </c>
      <c r="N677">
        <v>278</v>
      </c>
      <c r="O677">
        <v>2</v>
      </c>
      <c r="P677" t="s">
        <v>66</v>
      </c>
      <c r="Q677" t="s">
        <v>49</v>
      </c>
      <c r="X677" s="7"/>
      <c r="Y677" t="s">
        <v>55</v>
      </c>
      <c r="Z677">
        <v>64</v>
      </c>
      <c r="AA677" t="s">
        <v>55</v>
      </c>
      <c r="AB677">
        <v>160</v>
      </c>
      <c r="AC677">
        <v>1025</v>
      </c>
      <c r="AD677" t="s">
        <v>49</v>
      </c>
      <c r="AE677" t="s">
        <v>49</v>
      </c>
      <c r="AF677">
        <v>64</v>
      </c>
      <c r="AG677" t="s">
        <v>55</v>
      </c>
      <c r="AH677">
        <v>101</v>
      </c>
      <c r="AI677">
        <v>703</v>
      </c>
      <c r="AJ677" t="s">
        <v>49</v>
      </c>
    </row>
    <row r="678" spans="1:36" x14ac:dyDescent="0.3">
      <c r="A678">
        <v>58</v>
      </c>
      <c r="B678" t="s">
        <v>58</v>
      </c>
      <c r="C678" t="s">
        <v>59</v>
      </c>
      <c r="D678" t="s">
        <v>60</v>
      </c>
      <c r="E678" t="s">
        <v>49</v>
      </c>
      <c r="F678">
        <v>2</v>
      </c>
      <c r="G678" t="s">
        <v>55</v>
      </c>
      <c r="H678" t="s">
        <v>49</v>
      </c>
      <c r="I678" t="s">
        <v>78</v>
      </c>
      <c r="J678">
        <v>11</v>
      </c>
      <c r="K678" t="s">
        <v>56</v>
      </c>
      <c r="L678">
        <v>168</v>
      </c>
      <c r="M678">
        <v>3</v>
      </c>
      <c r="N678">
        <v>-1</v>
      </c>
      <c r="O678">
        <v>0</v>
      </c>
      <c r="P678" t="s">
        <v>52</v>
      </c>
      <c r="Q678" t="s">
        <v>49</v>
      </c>
      <c r="X678" s="7"/>
      <c r="Y678" t="s">
        <v>55</v>
      </c>
      <c r="Z678">
        <v>2</v>
      </c>
      <c r="AA678" t="s">
        <v>55</v>
      </c>
      <c r="AB678">
        <v>5</v>
      </c>
      <c r="AC678">
        <v>16</v>
      </c>
      <c r="AD678" t="s">
        <v>49</v>
      </c>
      <c r="AE678" t="s">
        <v>49</v>
      </c>
      <c r="AF678">
        <v>2</v>
      </c>
      <c r="AG678" t="s">
        <v>55</v>
      </c>
      <c r="AH678">
        <v>302</v>
      </c>
      <c r="AI678">
        <v>-216</v>
      </c>
      <c r="AJ678" t="s">
        <v>49</v>
      </c>
    </row>
    <row r="679" spans="1:36" x14ac:dyDescent="0.3">
      <c r="A679">
        <v>52</v>
      </c>
      <c r="B679" t="s">
        <v>63</v>
      </c>
      <c r="C679" t="s">
        <v>47</v>
      </c>
      <c r="D679" t="s">
        <v>54</v>
      </c>
      <c r="E679" t="s">
        <v>49</v>
      </c>
      <c r="F679">
        <v>60</v>
      </c>
      <c r="G679" t="s">
        <v>49</v>
      </c>
      <c r="H679" t="s">
        <v>55</v>
      </c>
      <c r="I679" t="s">
        <v>50</v>
      </c>
      <c r="J679">
        <v>26</v>
      </c>
      <c r="K679" t="s">
        <v>70</v>
      </c>
      <c r="L679">
        <v>196</v>
      </c>
      <c r="M679">
        <v>2</v>
      </c>
      <c r="N679">
        <v>-1</v>
      </c>
      <c r="O679">
        <v>0</v>
      </c>
      <c r="P679" t="s">
        <v>52</v>
      </c>
      <c r="Q679" t="s">
        <v>49</v>
      </c>
      <c r="X679" s="7"/>
      <c r="Y679" t="s">
        <v>49</v>
      </c>
      <c r="Z679">
        <v>60</v>
      </c>
      <c r="AA679" t="s">
        <v>55</v>
      </c>
      <c r="AB679">
        <v>75</v>
      </c>
      <c r="AC679">
        <v>417</v>
      </c>
      <c r="AD679" t="s">
        <v>49</v>
      </c>
      <c r="AE679" t="s">
        <v>55</v>
      </c>
      <c r="AF679">
        <v>60</v>
      </c>
      <c r="AG679" t="s">
        <v>55</v>
      </c>
      <c r="AH679">
        <v>75</v>
      </c>
      <c r="AI679">
        <v>16</v>
      </c>
      <c r="AJ679" t="s">
        <v>49</v>
      </c>
    </row>
    <row r="680" spans="1:36" x14ac:dyDescent="0.3">
      <c r="A680">
        <v>49</v>
      </c>
      <c r="B680" t="s">
        <v>53</v>
      </c>
      <c r="C680" t="s">
        <v>59</v>
      </c>
      <c r="D680" t="s">
        <v>54</v>
      </c>
      <c r="E680" t="s">
        <v>49</v>
      </c>
      <c r="F680">
        <v>133</v>
      </c>
      <c r="G680" t="s">
        <v>49</v>
      </c>
      <c r="H680" t="s">
        <v>49</v>
      </c>
      <c r="I680" t="s">
        <v>52</v>
      </c>
      <c r="J680">
        <v>11</v>
      </c>
      <c r="K680" t="s">
        <v>62</v>
      </c>
      <c r="L680">
        <v>319</v>
      </c>
      <c r="M680">
        <v>6</v>
      </c>
      <c r="N680">
        <v>-1</v>
      </c>
      <c r="O680">
        <v>0</v>
      </c>
      <c r="P680" t="s">
        <v>52</v>
      </c>
      <c r="Q680" t="s">
        <v>49</v>
      </c>
      <c r="X680" s="7"/>
      <c r="Y680" t="s">
        <v>49</v>
      </c>
      <c r="Z680">
        <v>133</v>
      </c>
      <c r="AA680" t="s">
        <v>55</v>
      </c>
      <c r="AB680">
        <v>4902</v>
      </c>
      <c r="AC680">
        <v>133</v>
      </c>
      <c r="AD680" t="s">
        <v>49</v>
      </c>
      <c r="AE680" t="s">
        <v>49</v>
      </c>
      <c r="AF680">
        <v>133</v>
      </c>
      <c r="AG680" t="s">
        <v>55</v>
      </c>
      <c r="AH680">
        <v>1557</v>
      </c>
      <c r="AI680">
        <v>466</v>
      </c>
      <c r="AJ680" t="s">
        <v>49</v>
      </c>
    </row>
    <row r="681" spans="1:36" x14ac:dyDescent="0.3">
      <c r="A681">
        <v>44</v>
      </c>
      <c r="B681" t="s">
        <v>76</v>
      </c>
      <c r="C681" t="s">
        <v>47</v>
      </c>
      <c r="D681" t="s">
        <v>48</v>
      </c>
      <c r="E681" t="s">
        <v>49</v>
      </c>
      <c r="F681">
        <v>3706</v>
      </c>
      <c r="G681" t="s">
        <v>49</v>
      </c>
      <c r="H681" t="s">
        <v>49</v>
      </c>
      <c r="I681" t="s">
        <v>52</v>
      </c>
      <c r="J681">
        <v>17</v>
      </c>
      <c r="K681" t="s">
        <v>62</v>
      </c>
      <c r="L681">
        <v>209</v>
      </c>
      <c r="M681">
        <v>3</v>
      </c>
      <c r="N681">
        <v>-1</v>
      </c>
      <c r="O681">
        <v>0</v>
      </c>
      <c r="P681" t="s">
        <v>52</v>
      </c>
      <c r="Q681" t="s">
        <v>49</v>
      </c>
      <c r="X681" s="7"/>
      <c r="Y681" t="s">
        <v>49</v>
      </c>
      <c r="Z681">
        <v>3706</v>
      </c>
      <c r="AA681" t="s">
        <v>55</v>
      </c>
      <c r="AB681">
        <v>-79</v>
      </c>
      <c r="AC681">
        <v>2979</v>
      </c>
      <c r="AD681" t="s">
        <v>49</v>
      </c>
      <c r="AE681" t="s">
        <v>49</v>
      </c>
      <c r="AF681">
        <v>3706</v>
      </c>
      <c r="AG681" t="s">
        <v>55</v>
      </c>
      <c r="AH681">
        <v>505</v>
      </c>
      <c r="AI681">
        <v>-75</v>
      </c>
      <c r="AJ681" t="s">
        <v>49</v>
      </c>
    </row>
    <row r="682" spans="1:36" x14ac:dyDescent="0.3">
      <c r="A682">
        <v>28</v>
      </c>
      <c r="B682" t="s">
        <v>69</v>
      </c>
      <c r="C682" t="s">
        <v>59</v>
      </c>
      <c r="D682" t="s">
        <v>52</v>
      </c>
      <c r="E682" t="s">
        <v>49</v>
      </c>
      <c r="F682">
        <v>174</v>
      </c>
      <c r="G682" t="s">
        <v>49</v>
      </c>
      <c r="H682" t="s">
        <v>49</v>
      </c>
      <c r="I682" t="s">
        <v>50</v>
      </c>
      <c r="J682">
        <v>28</v>
      </c>
      <c r="K682" t="s">
        <v>80</v>
      </c>
      <c r="L682">
        <v>184</v>
      </c>
      <c r="M682">
        <v>1</v>
      </c>
      <c r="N682">
        <v>-1</v>
      </c>
      <c r="O682">
        <v>0</v>
      </c>
      <c r="P682" t="s">
        <v>52</v>
      </c>
      <c r="Q682" t="s">
        <v>49</v>
      </c>
      <c r="X682" s="7"/>
      <c r="Y682" t="s">
        <v>49</v>
      </c>
      <c r="Z682">
        <v>174</v>
      </c>
      <c r="AA682" t="s">
        <v>55</v>
      </c>
      <c r="AB682">
        <v>490</v>
      </c>
      <c r="AC682">
        <v>1210</v>
      </c>
      <c r="AD682" t="s">
        <v>49</v>
      </c>
      <c r="AE682" t="s">
        <v>49</v>
      </c>
      <c r="AF682">
        <v>174</v>
      </c>
      <c r="AG682" t="s">
        <v>55</v>
      </c>
      <c r="AH682">
        <v>190</v>
      </c>
      <c r="AI682">
        <v>456</v>
      </c>
      <c r="AJ682" t="s">
        <v>49</v>
      </c>
    </row>
    <row r="683" spans="1:36" x14ac:dyDescent="0.3">
      <c r="A683">
        <v>31</v>
      </c>
      <c r="B683" t="s">
        <v>67</v>
      </c>
      <c r="C683" t="s">
        <v>47</v>
      </c>
      <c r="D683" t="s">
        <v>54</v>
      </c>
      <c r="E683" t="s">
        <v>49</v>
      </c>
      <c r="F683">
        <v>251</v>
      </c>
      <c r="G683" t="s">
        <v>49</v>
      </c>
      <c r="H683" t="s">
        <v>55</v>
      </c>
      <c r="I683" t="s">
        <v>50</v>
      </c>
      <c r="J683">
        <v>29</v>
      </c>
      <c r="K683" t="s">
        <v>70</v>
      </c>
      <c r="L683">
        <v>156</v>
      </c>
      <c r="M683">
        <v>2</v>
      </c>
      <c r="N683">
        <v>-1</v>
      </c>
      <c r="O683">
        <v>0</v>
      </c>
      <c r="P683" t="s">
        <v>52</v>
      </c>
      <c r="Q683" t="s">
        <v>49</v>
      </c>
      <c r="X683" s="7"/>
      <c r="Y683" t="s">
        <v>49</v>
      </c>
      <c r="Z683">
        <v>251</v>
      </c>
      <c r="AA683" t="s">
        <v>55</v>
      </c>
      <c r="AB683">
        <v>1521</v>
      </c>
      <c r="AC683">
        <v>273</v>
      </c>
      <c r="AD683" t="s">
        <v>49</v>
      </c>
      <c r="AE683" t="s">
        <v>55</v>
      </c>
      <c r="AF683">
        <v>251</v>
      </c>
      <c r="AG683" t="s">
        <v>55</v>
      </c>
      <c r="AH683">
        <v>-17</v>
      </c>
      <c r="AI683">
        <v>77</v>
      </c>
      <c r="AJ683" t="s">
        <v>49</v>
      </c>
    </row>
    <row r="684" spans="1:36" x14ac:dyDescent="0.3">
      <c r="A684">
        <v>37</v>
      </c>
      <c r="B684" t="s">
        <v>65</v>
      </c>
      <c r="C684" t="s">
        <v>47</v>
      </c>
      <c r="D684" t="s">
        <v>54</v>
      </c>
      <c r="E684" t="s">
        <v>49</v>
      </c>
      <c r="F684">
        <v>4153</v>
      </c>
      <c r="G684" t="s">
        <v>55</v>
      </c>
      <c r="H684" t="s">
        <v>49</v>
      </c>
      <c r="I684" t="s">
        <v>50</v>
      </c>
      <c r="J684">
        <v>31</v>
      </c>
      <c r="K684" t="s">
        <v>73</v>
      </c>
      <c r="L684">
        <v>35</v>
      </c>
      <c r="M684">
        <v>16</v>
      </c>
      <c r="N684">
        <v>-1</v>
      </c>
      <c r="O684">
        <v>0</v>
      </c>
      <c r="P684" t="s">
        <v>52</v>
      </c>
      <c r="Q684" t="s">
        <v>49</v>
      </c>
      <c r="X684" s="7"/>
      <c r="Y684" t="s">
        <v>55</v>
      </c>
      <c r="Z684">
        <v>4153</v>
      </c>
      <c r="AA684" t="s">
        <v>55</v>
      </c>
      <c r="AB684">
        <v>131</v>
      </c>
      <c r="AC684">
        <v>47</v>
      </c>
      <c r="AD684" t="s">
        <v>49</v>
      </c>
      <c r="AE684" t="s">
        <v>49</v>
      </c>
      <c r="AF684">
        <v>4153</v>
      </c>
      <c r="AG684" t="s">
        <v>55</v>
      </c>
      <c r="AH684">
        <v>98</v>
      </c>
      <c r="AI684">
        <v>-244</v>
      </c>
      <c r="AJ684" t="s">
        <v>49</v>
      </c>
    </row>
    <row r="685" spans="1:36" x14ac:dyDescent="0.3">
      <c r="A685">
        <v>30</v>
      </c>
      <c r="B685" t="s">
        <v>67</v>
      </c>
      <c r="C685" t="s">
        <v>59</v>
      </c>
      <c r="D685" t="s">
        <v>60</v>
      </c>
      <c r="E685" t="s">
        <v>49</v>
      </c>
      <c r="F685">
        <v>985</v>
      </c>
      <c r="G685" t="s">
        <v>55</v>
      </c>
      <c r="H685" t="s">
        <v>49</v>
      </c>
      <c r="I685" t="s">
        <v>50</v>
      </c>
      <c r="J685">
        <v>19</v>
      </c>
      <c r="K685" t="s">
        <v>64</v>
      </c>
      <c r="L685">
        <v>88</v>
      </c>
      <c r="M685">
        <v>2</v>
      </c>
      <c r="N685">
        <v>-1</v>
      </c>
      <c r="O685">
        <v>0</v>
      </c>
      <c r="P685" t="s">
        <v>52</v>
      </c>
      <c r="Q685" t="s">
        <v>49</v>
      </c>
      <c r="X685" s="7"/>
      <c r="Y685" t="s">
        <v>55</v>
      </c>
      <c r="Z685">
        <v>985</v>
      </c>
      <c r="AA685" t="s">
        <v>55</v>
      </c>
      <c r="AB685">
        <v>8</v>
      </c>
      <c r="AC685">
        <v>1100</v>
      </c>
      <c r="AD685" t="s">
        <v>49</v>
      </c>
      <c r="AE685" t="s">
        <v>49</v>
      </c>
      <c r="AF685">
        <v>985</v>
      </c>
      <c r="AG685" t="s">
        <v>55</v>
      </c>
      <c r="AH685">
        <v>2678</v>
      </c>
      <c r="AI685">
        <v>1209</v>
      </c>
      <c r="AJ685" t="s">
        <v>49</v>
      </c>
    </row>
    <row r="686" spans="1:36" x14ac:dyDescent="0.3">
      <c r="A686">
        <v>28</v>
      </c>
      <c r="B686" t="s">
        <v>53</v>
      </c>
      <c r="C686" t="s">
        <v>59</v>
      </c>
      <c r="D686" t="s">
        <v>54</v>
      </c>
      <c r="E686" t="s">
        <v>49</v>
      </c>
      <c r="F686">
        <v>168</v>
      </c>
      <c r="G686" t="s">
        <v>49</v>
      </c>
      <c r="H686" t="s">
        <v>49</v>
      </c>
      <c r="I686" t="s">
        <v>50</v>
      </c>
      <c r="J686">
        <v>1</v>
      </c>
      <c r="K686" t="s">
        <v>62</v>
      </c>
      <c r="L686">
        <v>347</v>
      </c>
      <c r="M686">
        <v>3</v>
      </c>
      <c r="N686">
        <v>140</v>
      </c>
      <c r="O686">
        <v>2</v>
      </c>
      <c r="P686" t="s">
        <v>79</v>
      </c>
      <c r="Q686" t="s">
        <v>55</v>
      </c>
      <c r="X686" s="7"/>
      <c r="Y686" t="s">
        <v>49</v>
      </c>
      <c r="Z686">
        <v>168</v>
      </c>
      <c r="AA686" t="s">
        <v>55</v>
      </c>
      <c r="AB686">
        <v>-632</v>
      </c>
      <c r="AC686">
        <v>0</v>
      </c>
      <c r="AD686" t="s">
        <v>49</v>
      </c>
      <c r="AE686" t="s">
        <v>49</v>
      </c>
      <c r="AF686">
        <v>168</v>
      </c>
      <c r="AG686" t="s">
        <v>55</v>
      </c>
      <c r="AH686">
        <v>309</v>
      </c>
      <c r="AI686">
        <v>58</v>
      </c>
      <c r="AJ686" t="s">
        <v>49</v>
      </c>
    </row>
    <row r="687" spans="1:36" x14ac:dyDescent="0.3">
      <c r="A687">
        <v>46</v>
      </c>
      <c r="B687" t="s">
        <v>53</v>
      </c>
      <c r="C687" t="s">
        <v>47</v>
      </c>
      <c r="D687" t="s">
        <v>54</v>
      </c>
      <c r="E687" t="s">
        <v>49</v>
      </c>
      <c r="F687">
        <v>1550</v>
      </c>
      <c r="G687" t="s">
        <v>55</v>
      </c>
      <c r="H687" t="s">
        <v>49</v>
      </c>
      <c r="I687" t="s">
        <v>50</v>
      </c>
      <c r="J687">
        <v>16</v>
      </c>
      <c r="K687" t="s">
        <v>61</v>
      </c>
      <c r="L687">
        <v>126</v>
      </c>
      <c r="M687">
        <v>2</v>
      </c>
      <c r="N687">
        <v>149</v>
      </c>
      <c r="O687">
        <v>8</v>
      </c>
      <c r="P687" t="s">
        <v>57</v>
      </c>
      <c r="Q687" t="s">
        <v>49</v>
      </c>
      <c r="X687" s="7"/>
      <c r="Y687" t="s">
        <v>55</v>
      </c>
      <c r="Z687">
        <v>1550</v>
      </c>
      <c r="AA687" t="s">
        <v>55</v>
      </c>
      <c r="AB687">
        <v>189</v>
      </c>
      <c r="AC687">
        <v>1544</v>
      </c>
      <c r="AD687" t="s">
        <v>49</v>
      </c>
      <c r="AE687" t="s">
        <v>49</v>
      </c>
      <c r="AF687">
        <v>1550</v>
      </c>
      <c r="AG687" t="s">
        <v>55</v>
      </c>
      <c r="AH687">
        <v>-91</v>
      </c>
      <c r="AI687">
        <v>421</v>
      </c>
      <c r="AJ687" t="s">
        <v>49</v>
      </c>
    </row>
    <row r="688" spans="1:36" x14ac:dyDescent="0.3">
      <c r="A688">
        <v>47</v>
      </c>
      <c r="B688" t="s">
        <v>58</v>
      </c>
      <c r="C688" t="s">
        <v>47</v>
      </c>
      <c r="D688" t="s">
        <v>60</v>
      </c>
      <c r="E688" t="s">
        <v>49</v>
      </c>
      <c r="F688">
        <v>7708</v>
      </c>
      <c r="G688" t="s">
        <v>55</v>
      </c>
      <c r="H688" t="s">
        <v>49</v>
      </c>
      <c r="I688" t="s">
        <v>50</v>
      </c>
      <c r="J688">
        <v>21</v>
      </c>
      <c r="K688" t="s">
        <v>75</v>
      </c>
      <c r="L688">
        <v>157</v>
      </c>
      <c r="M688">
        <v>5</v>
      </c>
      <c r="N688">
        <v>-1</v>
      </c>
      <c r="O688">
        <v>0</v>
      </c>
      <c r="P688" t="s">
        <v>52</v>
      </c>
      <c r="Q688" t="s">
        <v>49</v>
      </c>
      <c r="X688" s="7"/>
      <c r="Y688" t="s">
        <v>55</v>
      </c>
      <c r="Z688">
        <v>7708</v>
      </c>
      <c r="AA688" t="s">
        <v>55</v>
      </c>
      <c r="AB688">
        <v>2</v>
      </c>
      <c r="AC688">
        <v>1998</v>
      </c>
      <c r="AD688" t="s">
        <v>49</v>
      </c>
      <c r="AE688" t="s">
        <v>49</v>
      </c>
      <c r="AF688">
        <v>7708</v>
      </c>
      <c r="AG688" t="s">
        <v>55</v>
      </c>
      <c r="AH688">
        <v>362</v>
      </c>
      <c r="AI688">
        <v>112</v>
      </c>
      <c r="AJ688" t="s">
        <v>49</v>
      </c>
    </row>
    <row r="689" spans="1:36" x14ac:dyDescent="0.3">
      <c r="A689">
        <v>35</v>
      </c>
      <c r="B689" t="s">
        <v>63</v>
      </c>
      <c r="C689" t="s">
        <v>47</v>
      </c>
      <c r="D689" t="s">
        <v>48</v>
      </c>
      <c r="E689" t="s">
        <v>49</v>
      </c>
      <c r="F689">
        <v>-12</v>
      </c>
      <c r="G689" t="s">
        <v>55</v>
      </c>
      <c r="H689" t="s">
        <v>49</v>
      </c>
      <c r="I689" t="s">
        <v>52</v>
      </c>
      <c r="J689">
        <v>12</v>
      </c>
      <c r="K689" t="s">
        <v>56</v>
      </c>
      <c r="L689">
        <v>212</v>
      </c>
      <c r="M689">
        <v>5</v>
      </c>
      <c r="N689">
        <v>-1</v>
      </c>
      <c r="O689">
        <v>0</v>
      </c>
      <c r="P689" t="s">
        <v>52</v>
      </c>
      <c r="Q689" t="s">
        <v>49</v>
      </c>
      <c r="X689" s="7"/>
      <c r="Y689" t="s">
        <v>55</v>
      </c>
      <c r="Z689">
        <v>-12</v>
      </c>
      <c r="AA689" t="s">
        <v>55</v>
      </c>
      <c r="AB689">
        <v>4229</v>
      </c>
      <c r="AC689">
        <v>229</v>
      </c>
      <c r="AD689" t="s">
        <v>49</v>
      </c>
      <c r="AE689" t="s">
        <v>49</v>
      </c>
      <c r="AF689">
        <v>-12</v>
      </c>
      <c r="AG689" t="s">
        <v>55</v>
      </c>
      <c r="AH689">
        <v>1080</v>
      </c>
      <c r="AI689">
        <v>13669</v>
      </c>
      <c r="AJ689" t="s">
        <v>49</v>
      </c>
    </row>
    <row r="690" spans="1:36" x14ac:dyDescent="0.3">
      <c r="A690">
        <v>80</v>
      </c>
      <c r="B690" t="s">
        <v>58</v>
      </c>
      <c r="C690" t="s">
        <v>47</v>
      </c>
      <c r="D690" t="s">
        <v>48</v>
      </c>
      <c r="E690" t="s">
        <v>49</v>
      </c>
      <c r="F690">
        <v>6483</v>
      </c>
      <c r="G690" t="s">
        <v>49</v>
      </c>
      <c r="H690" t="s">
        <v>49</v>
      </c>
      <c r="I690" t="s">
        <v>78</v>
      </c>
      <c r="J690">
        <v>19</v>
      </c>
      <c r="K690" t="s">
        <v>51</v>
      </c>
      <c r="L690">
        <v>123</v>
      </c>
      <c r="M690">
        <v>1</v>
      </c>
      <c r="N690">
        <v>-1</v>
      </c>
      <c r="O690">
        <v>0</v>
      </c>
      <c r="P690" t="s">
        <v>52</v>
      </c>
      <c r="Q690" t="s">
        <v>49</v>
      </c>
      <c r="X690" s="7"/>
      <c r="Y690" t="s">
        <v>49</v>
      </c>
      <c r="Z690">
        <v>6483</v>
      </c>
      <c r="AA690" t="s">
        <v>55</v>
      </c>
      <c r="AB690">
        <v>54</v>
      </c>
      <c r="AC690">
        <v>1562</v>
      </c>
      <c r="AD690" t="s">
        <v>49</v>
      </c>
      <c r="AE690" t="s">
        <v>49</v>
      </c>
      <c r="AF690">
        <v>6483</v>
      </c>
      <c r="AG690" t="s">
        <v>55</v>
      </c>
      <c r="AH690">
        <v>642</v>
      </c>
      <c r="AI690">
        <v>1429</v>
      </c>
      <c r="AJ690" t="s">
        <v>49</v>
      </c>
    </row>
    <row r="691" spans="1:36" x14ac:dyDescent="0.3">
      <c r="A691">
        <v>30</v>
      </c>
      <c r="B691" t="s">
        <v>67</v>
      </c>
      <c r="C691" t="s">
        <v>59</v>
      </c>
      <c r="D691" t="s">
        <v>60</v>
      </c>
      <c r="E691" t="s">
        <v>49</v>
      </c>
      <c r="F691">
        <v>60</v>
      </c>
      <c r="G691" t="s">
        <v>55</v>
      </c>
      <c r="H691" t="s">
        <v>55</v>
      </c>
      <c r="I691" t="s">
        <v>52</v>
      </c>
      <c r="J691">
        <v>7</v>
      </c>
      <c r="K691" t="s">
        <v>56</v>
      </c>
      <c r="L691">
        <v>306</v>
      </c>
      <c r="M691">
        <v>5</v>
      </c>
      <c r="N691">
        <v>-1</v>
      </c>
      <c r="O691">
        <v>0</v>
      </c>
      <c r="P691" t="s">
        <v>52</v>
      </c>
      <c r="Q691" t="s">
        <v>49</v>
      </c>
      <c r="X691" s="7"/>
      <c r="Y691" t="s">
        <v>55</v>
      </c>
      <c r="Z691">
        <v>60</v>
      </c>
      <c r="AA691" t="s">
        <v>55</v>
      </c>
      <c r="AB691">
        <v>298</v>
      </c>
      <c r="AC691">
        <v>386</v>
      </c>
      <c r="AD691" t="s">
        <v>49</v>
      </c>
      <c r="AE691" t="s">
        <v>55</v>
      </c>
      <c r="AF691">
        <v>60</v>
      </c>
      <c r="AG691" t="s">
        <v>55</v>
      </c>
      <c r="AH691">
        <v>-3313</v>
      </c>
      <c r="AI691">
        <v>794</v>
      </c>
      <c r="AJ691" t="s">
        <v>49</v>
      </c>
    </row>
    <row r="692" spans="1:36" x14ac:dyDescent="0.3">
      <c r="A692">
        <v>55</v>
      </c>
      <c r="B692" t="s">
        <v>67</v>
      </c>
      <c r="C692" t="s">
        <v>59</v>
      </c>
      <c r="D692" t="s">
        <v>54</v>
      </c>
      <c r="E692" t="s">
        <v>49</v>
      </c>
      <c r="F692">
        <v>3339</v>
      </c>
      <c r="G692" t="s">
        <v>55</v>
      </c>
      <c r="H692" t="s">
        <v>49</v>
      </c>
      <c r="I692" t="s">
        <v>52</v>
      </c>
      <c r="J692">
        <v>2</v>
      </c>
      <c r="K692" t="s">
        <v>62</v>
      </c>
      <c r="L692">
        <v>63</v>
      </c>
      <c r="M692">
        <v>1</v>
      </c>
      <c r="N692">
        <v>-1</v>
      </c>
      <c r="O692">
        <v>0</v>
      </c>
      <c r="P692" t="s">
        <v>52</v>
      </c>
      <c r="Q692" t="s">
        <v>49</v>
      </c>
      <c r="X692" s="7"/>
      <c r="Y692" t="s">
        <v>55</v>
      </c>
      <c r="Z692">
        <v>3339</v>
      </c>
      <c r="AA692" t="s">
        <v>55</v>
      </c>
      <c r="AB692">
        <v>1467</v>
      </c>
      <c r="AC692">
        <v>204</v>
      </c>
      <c r="AD692" t="s">
        <v>49</v>
      </c>
      <c r="AE692" t="s">
        <v>49</v>
      </c>
      <c r="AF692">
        <v>3339</v>
      </c>
      <c r="AG692" t="s">
        <v>55</v>
      </c>
      <c r="AH692">
        <v>1136</v>
      </c>
      <c r="AI692">
        <v>1957</v>
      </c>
      <c r="AJ692" t="s">
        <v>49</v>
      </c>
    </row>
    <row r="693" spans="1:36" x14ac:dyDescent="0.3">
      <c r="A693">
        <v>22</v>
      </c>
      <c r="B693" t="s">
        <v>71</v>
      </c>
      <c r="C693" t="s">
        <v>59</v>
      </c>
      <c r="D693" t="s">
        <v>60</v>
      </c>
      <c r="E693" t="s">
        <v>49</v>
      </c>
      <c r="F693">
        <v>1161</v>
      </c>
      <c r="G693" t="s">
        <v>49</v>
      </c>
      <c r="H693" t="s">
        <v>55</v>
      </c>
      <c r="I693" t="s">
        <v>50</v>
      </c>
      <c r="J693">
        <v>16</v>
      </c>
      <c r="K693" t="s">
        <v>62</v>
      </c>
      <c r="L693">
        <v>119</v>
      </c>
      <c r="M693">
        <v>1</v>
      </c>
      <c r="N693">
        <v>-1</v>
      </c>
      <c r="O693">
        <v>0</v>
      </c>
      <c r="P693" t="s">
        <v>52</v>
      </c>
      <c r="Q693" t="s">
        <v>49</v>
      </c>
      <c r="X693" s="7"/>
      <c r="Y693" t="s">
        <v>49</v>
      </c>
      <c r="Z693">
        <v>1161</v>
      </c>
      <c r="AA693" t="s">
        <v>55</v>
      </c>
      <c r="AB693">
        <v>0</v>
      </c>
      <c r="AC693">
        <v>181</v>
      </c>
      <c r="AD693" t="s">
        <v>49</v>
      </c>
      <c r="AE693" t="s">
        <v>55</v>
      </c>
      <c r="AF693">
        <v>1161</v>
      </c>
      <c r="AI693">
        <v>454</v>
      </c>
      <c r="AJ693" t="s">
        <v>49</v>
      </c>
    </row>
    <row r="694" spans="1:36" x14ac:dyDescent="0.3">
      <c r="A694">
        <v>33</v>
      </c>
      <c r="B694" t="s">
        <v>63</v>
      </c>
      <c r="C694" t="s">
        <v>59</v>
      </c>
      <c r="D694" t="s">
        <v>48</v>
      </c>
      <c r="E694" t="s">
        <v>49</v>
      </c>
      <c r="F694">
        <v>599</v>
      </c>
      <c r="G694" t="s">
        <v>55</v>
      </c>
      <c r="H694" t="s">
        <v>49</v>
      </c>
      <c r="I694" t="s">
        <v>52</v>
      </c>
      <c r="J694">
        <v>21</v>
      </c>
      <c r="K694" t="s">
        <v>56</v>
      </c>
      <c r="L694">
        <v>29</v>
      </c>
      <c r="M694">
        <v>1</v>
      </c>
      <c r="N694">
        <v>-1</v>
      </c>
      <c r="O694">
        <v>0</v>
      </c>
      <c r="P694" t="s">
        <v>52</v>
      </c>
      <c r="Q694" t="s">
        <v>49</v>
      </c>
      <c r="X694" s="7"/>
      <c r="Y694" t="s">
        <v>55</v>
      </c>
      <c r="Z694">
        <v>599</v>
      </c>
      <c r="AA694" t="s">
        <v>55</v>
      </c>
      <c r="AB694">
        <v>109</v>
      </c>
      <c r="AC694">
        <v>176</v>
      </c>
      <c r="AD694" t="s">
        <v>49</v>
      </c>
      <c r="AE694" t="s">
        <v>49</v>
      </c>
      <c r="AF694">
        <v>599</v>
      </c>
      <c r="AI694">
        <v>168</v>
      </c>
      <c r="AJ694" t="s">
        <v>49</v>
      </c>
    </row>
    <row r="695" spans="1:36" x14ac:dyDescent="0.3">
      <c r="A695">
        <v>53</v>
      </c>
      <c r="B695" t="s">
        <v>68</v>
      </c>
      <c r="C695" t="s">
        <v>47</v>
      </c>
      <c r="D695" t="s">
        <v>52</v>
      </c>
      <c r="E695" t="s">
        <v>49</v>
      </c>
      <c r="F695">
        <v>28</v>
      </c>
      <c r="G695" t="s">
        <v>49</v>
      </c>
      <c r="H695" t="s">
        <v>49</v>
      </c>
      <c r="I695" t="s">
        <v>50</v>
      </c>
      <c r="J695">
        <v>31</v>
      </c>
      <c r="K695" t="s">
        <v>73</v>
      </c>
      <c r="L695">
        <v>117</v>
      </c>
      <c r="M695">
        <v>2</v>
      </c>
      <c r="N695">
        <v>-1</v>
      </c>
      <c r="O695">
        <v>0</v>
      </c>
      <c r="P695" t="s">
        <v>52</v>
      </c>
      <c r="Q695" t="s">
        <v>49</v>
      </c>
      <c r="X695" s="7"/>
      <c r="Y695" t="s">
        <v>49</v>
      </c>
      <c r="Z695">
        <v>28</v>
      </c>
      <c r="AA695" t="s">
        <v>55</v>
      </c>
      <c r="AB695">
        <v>-11</v>
      </c>
      <c r="AC695">
        <v>7702</v>
      </c>
      <c r="AD695" t="s">
        <v>49</v>
      </c>
      <c r="AE695" t="s">
        <v>49</v>
      </c>
      <c r="AF695">
        <v>28</v>
      </c>
      <c r="AI695">
        <v>714</v>
      </c>
      <c r="AJ695" t="s">
        <v>49</v>
      </c>
    </row>
    <row r="696" spans="1:36" x14ac:dyDescent="0.3">
      <c r="A696">
        <v>49</v>
      </c>
      <c r="B696" t="s">
        <v>58</v>
      </c>
      <c r="C696" t="s">
        <v>47</v>
      </c>
      <c r="D696" t="s">
        <v>60</v>
      </c>
      <c r="E696" t="s">
        <v>49</v>
      </c>
      <c r="F696">
        <v>1430</v>
      </c>
      <c r="G696" t="s">
        <v>49</v>
      </c>
      <c r="H696" t="s">
        <v>49</v>
      </c>
      <c r="I696" t="s">
        <v>50</v>
      </c>
      <c r="J696">
        <v>18</v>
      </c>
      <c r="K696" t="s">
        <v>75</v>
      </c>
      <c r="L696">
        <v>231</v>
      </c>
      <c r="M696">
        <v>2</v>
      </c>
      <c r="N696">
        <v>-1</v>
      </c>
      <c r="O696">
        <v>0</v>
      </c>
      <c r="P696" t="s">
        <v>52</v>
      </c>
      <c r="Q696" t="s">
        <v>49</v>
      </c>
      <c r="X696" s="7"/>
      <c r="Y696" t="s">
        <v>49</v>
      </c>
      <c r="Z696">
        <v>1430</v>
      </c>
      <c r="AA696" t="s">
        <v>55</v>
      </c>
      <c r="AB696">
        <v>90</v>
      </c>
      <c r="AC696">
        <v>539</v>
      </c>
      <c r="AD696" t="s">
        <v>49</v>
      </c>
      <c r="AE696" t="s">
        <v>49</v>
      </c>
      <c r="AF696">
        <v>1430</v>
      </c>
      <c r="AI696">
        <v>0</v>
      </c>
      <c r="AJ696" t="s">
        <v>49</v>
      </c>
    </row>
    <row r="697" spans="1:36" x14ac:dyDescent="0.3">
      <c r="A697">
        <v>51</v>
      </c>
      <c r="B697" t="s">
        <v>77</v>
      </c>
      <c r="C697" t="s">
        <v>47</v>
      </c>
      <c r="D697" t="s">
        <v>54</v>
      </c>
      <c r="E697" t="s">
        <v>49</v>
      </c>
      <c r="F697">
        <v>35</v>
      </c>
      <c r="G697" t="s">
        <v>49</v>
      </c>
      <c r="H697" t="s">
        <v>55</v>
      </c>
      <c r="I697" t="s">
        <v>50</v>
      </c>
      <c r="J697">
        <v>8</v>
      </c>
      <c r="K697" t="s">
        <v>73</v>
      </c>
      <c r="L697">
        <v>123</v>
      </c>
      <c r="M697">
        <v>4</v>
      </c>
      <c r="N697">
        <v>-1</v>
      </c>
      <c r="O697">
        <v>0</v>
      </c>
      <c r="P697" t="s">
        <v>52</v>
      </c>
      <c r="Q697" t="s">
        <v>49</v>
      </c>
      <c r="X697" s="7"/>
      <c r="Y697" t="s">
        <v>49</v>
      </c>
      <c r="Z697">
        <v>35</v>
      </c>
      <c r="AA697" t="s">
        <v>55</v>
      </c>
      <c r="AB697">
        <v>1897</v>
      </c>
      <c r="AC697">
        <v>100</v>
      </c>
      <c r="AD697" t="s">
        <v>49</v>
      </c>
      <c r="AE697" t="s">
        <v>55</v>
      </c>
      <c r="AF697">
        <v>35</v>
      </c>
      <c r="AI697">
        <v>1996</v>
      </c>
      <c r="AJ697" t="s">
        <v>49</v>
      </c>
    </row>
    <row r="698" spans="1:36" x14ac:dyDescent="0.3">
      <c r="A698">
        <v>41</v>
      </c>
      <c r="B698" t="s">
        <v>65</v>
      </c>
      <c r="C698" t="s">
        <v>47</v>
      </c>
      <c r="D698" t="s">
        <v>60</v>
      </c>
      <c r="E698" t="s">
        <v>49</v>
      </c>
      <c r="F698">
        <v>6000</v>
      </c>
      <c r="G698" t="s">
        <v>55</v>
      </c>
      <c r="H698" t="s">
        <v>49</v>
      </c>
      <c r="I698" t="s">
        <v>50</v>
      </c>
      <c r="J698">
        <v>18</v>
      </c>
      <c r="K698" t="s">
        <v>75</v>
      </c>
      <c r="L698">
        <v>265</v>
      </c>
      <c r="M698">
        <v>1</v>
      </c>
      <c r="N698">
        <v>-1</v>
      </c>
      <c r="O698">
        <v>0</v>
      </c>
      <c r="P698" t="s">
        <v>52</v>
      </c>
      <c r="Q698" t="s">
        <v>49</v>
      </c>
      <c r="X698" s="7"/>
      <c r="Y698" t="s">
        <v>55</v>
      </c>
      <c r="Z698">
        <v>6000</v>
      </c>
      <c r="AA698" t="s">
        <v>55</v>
      </c>
      <c r="AB698">
        <v>2403</v>
      </c>
      <c r="AC698">
        <v>191</v>
      </c>
      <c r="AD698" t="s">
        <v>49</v>
      </c>
      <c r="AE698" t="s">
        <v>49</v>
      </c>
      <c r="AF698">
        <v>6000</v>
      </c>
      <c r="AI698">
        <v>163</v>
      </c>
      <c r="AJ698" t="s">
        <v>49</v>
      </c>
    </row>
    <row r="699" spans="1:36" x14ac:dyDescent="0.3">
      <c r="A699">
        <v>34</v>
      </c>
      <c r="B699" t="s">
        <v>67</v>
      </c>
      <c r="C699" t="s">
        <v>47</v>
      </c>
      <c r="D699" t="s">
        <v>54</v>
      </c>
      <c r="E699" t="s">
        <v>49</v>
      </c>
      <c r="F699">
        <v>0</v>
      </c>
      <c r="G699" t="s">
        <v>55</v>
      </c>
      <c r="H699" t="s">
        <v>49</v>
      </c>
      <c r="I699" t="s">
        <v>50</v>
      </c>
      <c r="J699">
        <v>15</v>
      </c>
      <c r="K699" t="s">
        <v>73</v>
      </c>
      <c r="L699">
        <v>144</v>
      </c>
      <c r="M699">
        <v>1</v>
      </c>
      <c r="N699">
        <v>-1</v>
      </c>
      <c r="O699">
        <v>0</v>
      </c>
      <c r="P699" t="s">
        <v>52</v>
      </c>
      <c r="Q699" t="s">
        <v>49</v>
      </c>
      <c r="X699" s="7"/>
      <c r="Y699" t="s">
        <v>55</v>
      </c>
      <c r="Z699">
        <v>0</v>
      </c>
      <c r="AA699" t="s">
        <v>55</v>
      </c>
      <c r="AB699">
        <v>653</v>
      </c>
      <c r="AC699">
        <v>2815</v>
      </c>
      <c r="AD699" t="s">
        <v>49</v>
      </c>
      <c r="AE699" t="s">
        <v>49</v>
      </c>
      <c r="AF699">
        <v>0</v>
      </c>
      <c r="AI699">
        <v>3190</v>
      </c>
      <c r="AJ699" t="s">
        <v>49</v>
      </c>
    </row>
    <row r="700" spans="1:36" x14ac:dyDescent="0.3">
      <c r="A700">
        <v>36</v>
      </c>
      <c r="B700" t="s">
        <v>63</v>
      </c>
      <c r="C700" t="s">
        <v>59</v>
      </c>
      <c r="D700" t="s">
        <v>54</v>
      </c>
      <c r="E700" t="s">
        <v>49</v>
      </c>
      <c r="F700">
        <v>340</v>
      </c>
      <c r="G700" t="s">
        <v>49</v>
      </c>
      <c r="H700" t="s">
        <v>55</v>
      </c>
      <c r="I700" t="s">
        <v>52</v>
      </c>
      <c r="J700">
        <v>16</v>
      </c>
      <c r="K700" t="s">
        <v>62</v>
      </c>
      <c r="L700">
        <v>559</v>
      </c>
      <c r="M700">
        <v>3</v>
      </c>
      <c r="N700">
        <v>-1</v>
      </c>
      <c r="O700">
        <v>0</v>
      </c>
      <c r="P700" t="s">
        <v>52</v>
      </c>
      <c r="Q700" t="s">
        <v>49</v>
      </c>
      <c r="X700" s="7"/>
      <c r="Y700" t="s">
        <v>49</v>
      </c>
      <c r="Z700">
        <v>340</v>
      </c>
      <c r="AA700" t="s">
        <v>55</v>
      </c>
      <c r="AB700">
        <v>0</v>
      </c>
      <c r="AC700">
        <v>29</v>
      </c>
      <c r="AD700" t="s">
        <v>49</v>
      </c>
      <c r="AE700" t="s">
        <v>55</v>
      </c>
      <c r="AF700">
        <v>340</v>
      </c>
      <c r="AI700">
        <v>1772</v>
      </c>
      <c r="AJ700" t="s">
        <v>49</v>
      </c>
    </row>
    <row r="701" spans="1:36" x14ac:dyDescent="0.3">
      <c r="A701">
        <v>35</v>
      </c>
      <c r="B701" t="s">
        <v>68</v>
      </c>
      <c r="C701" t="s">
        <v>47</v>
      </c>
      <c r="D701" t="s">
        <v>60</v>
      </c>
      <c r="E701" t="s">
        <v>49</v>
      </c>
      <c r="F701">
        <v>0</v>
      </c>
      <c r="G701" t="s">
        <v>49</v>
      </c>
      <c r="H701" t="s">
        <v>49</v>
      </c>
      <c r="I701" t="s">
        <v>50</v>
      </c>
      <c r="J701">
        <v>5</v>
      </c>
      <c r="K701" t="s">
        <v>56</v>
      </c>
      <c r="L701">
        <v>74</v>
      </c>
      <c r="M701">
        <v>1</v>
      </c>
      <c r="N701">
        <v>168</v>
      </c>
      <c r="O701">
        <v>4</v>
      </c>
      <c r="P701" t="s">
        <v>57</v>
      </c>
      <c r="Q701" t="s">
        <v>49</v>
      </c>
      <c r="X701" s="7"/>
      <c r="Y701" t="s">
        <v>49</v>
      </c>
      <c r="Z701">
        <v>0</v>
      </c>
      <c r="AA701" t="s">
        <v>55</v>
      </c>
      <c r="AB701">
        <v>218</v>
      </c>
      <c r="AC701">
        <v>84</v>
      </c>
      <c r="AD701" t="s">
        <v>49</v>
      </c>
      <c r="AE701" t="s">
        <v>49</v>
      </c>
      <c r="AF701">
        <v>0</v>
      </c>
      <c r="AI701">
        <v>-151</v>
      </c>
      <c r="AJ701" t="s">
        <v>49</v>
      </c>
    </row>
    <row r="702" spans="1:36" x14ac:dyDescent="0.3">
      <c r="A702">
        <v>29</v>
      </c>
      <c r="B702" t="s">
        <v>53</v>
      </c>
      <c r="C702" t="s">
        <v>47</v>
      </c>
      <c r="D702" t="s">
        <v>54</v>
      </c>
      <c r="E702" t="s">
        <v>49</v>
      </c>
      <c r="F702">
        <v>3</v>
      </c>
      <c r="G702" t="s">
        <v>55</v>
      </c>
      <c r="H702" t="s">
        <v>49</v>
      </c>
      <c r="I702" t="s">
        <v>50</v>
      </c>
      <c r="J702">
        <v>10</v>
      </c>
      <c r="K702" t="s">
        <v>73</v>
      </c>
      <c r="L702">
        <v>183</v>
      </c>
      <c r="M702">
        <v>1</v>
      </c>
      <c r="N702">
        <v>-1</v>
      </c>
      <c r="O702">
        <v>0</v>
      </c>
      <c r="P702" t="s">
        <v>52</v>
      </c>
      <c r="Q702" t="s">
        <v>49</v>
      </c>
      <c r="X702" s="7"/>
      <c r="Y702" t="s">
        <v>55</v>
      </c>
      <c r="Z702">
        <v>3</v>
      </c>
      <c r="AA702" t="s">
        <v>55</v>
      </c>
      <c r="AB702">
        <v>741</v>
      </c>
      <c r="AC702">
        <v>14533</v>
      </c>
      <c r="AD702" t="s">
        <v>49</v>
      </c>
      <c r="AE702" t="s">
        <v>49</v>
      </c>
      <c r="AF702">
        <v>3</v>
      </c>
      <c r="AI702">
        <v>16</v>
      </c>
      <c r="AJ702" t="s">
        <v>49</v>
      </c>
    </row>
    <row r="703" spans="1:36" x14ac:dyDescent="0.3">
      <c r="A703">
        <v>40</v>
      </c>
      <c r="B703" t="s">
        <v>67</v>
      </c>
      <c r="C703" t="s">
        <v>59</v>
      </c>
      <c r="D703" t="s">
        <v>60</v>
      </c>
      <c r="E703" t="s">
        <v>49</v>
      </c>
      <c r="F703">
        <v>445</v>
      </c>
      <c r="G703" t="s">
        <v>55</v>
      </c>
      <c r="H703" t="s">
        <v>49</v>
      </c>
      <c r="I703" t="s">
        <v>50</v>
      </c>
      <c r="J703">
        <v>24</v>
      </c>
      <c r="K703" t="s">
        <v>73</v>
      </c>
      <c r="L703">
        <v>631</v>
      </c>
      <c r="M703">
        <v>1</v>
      </c>
      <c r="N703">
        <v>-1</v>
      </c>
      <c r="O703">
        <v>0</v>
      </c>
      <c r="P703" t="s">
        <v>52</v>
      </c>
      <c r="Q703" t="s">
        <v>49</v>
      </c>
      <c r="X703" s="7"/>
      <c r="Y703" t="s">
        <v>55</v>
      </c>
      <c r="Z703">
        <v>445</v>
      </c>
      <c r="AA703" t="s">
        <v>55</v>
      </c>
      <c r="AB703">
        <v>1050</v>
      </c>
      <c r="AC703">
        <v>4684</v>
      </c>
      <c r="AD703" t="s">
        <v>49</v>
      </c>
      <c r="AE703" t="s">
        <v>49</v>
      </c>
      <c r="AF703">
        <v>445</v>
      </c>
      <c r="AI703">
        <v>7066</v>
      </c>
      <c r="AJ703" t="s">
        <v>49</v>
      </c>
    </row>
    <row r="704" spans="1:36" x14ac:dyDescent="0.3">
      <c r="A704">
        <v>32</v>
      </c>
      <c r="B704" t="s">
        <v>58</v>
      </c>
      <c r="C704" t="s">
        <v>74</v>
      </c>
      <c r="D704" t="s">
        <v>60</v>
      </c>
      <c r="E704" t="s">
        <v>49</v>
      </c>
      <c r="F704">
        <v>874</v>
      </c>
      <c r="G704" t="s">
        <v>49</v>
      </c>
      <c r="H704" t="s">
        <v>49</v>
      </c>
      <c r="I704" t="s">
        <v>50</v>
      </c>
      <c r="J704">
        <v>12</v>
      </c>
      <c r="K704" t="s">
        <v>70</v>
      </c>
      <c r="L704">
        <v>1282</v>
      </c>
      <c r="M704">
        <v>6</v>
      </c>
      <c r="N704">
        <v>-1</v>
      </c>
      <c r="O704">
        <v>0</v>
      </c>
      <c r="P704" t="s">
        <v>52</v>
      </c>
      <c r="Q704" t="s">
        <v>55</v>
      </c>
      <c r="X704" s="7"/>
      <c r="Y704" t="s">
        <v>49</v>
      </c>
      <c r="Z704">
        <v>874</v>
      </c>
      <c r="AA704" t="s">
        <v>55</v>
      </c>
      <c r="AB704">
        <v>1</v>
      </c>
      <c r="AC704">
        <v>1149</v>
      </c>
      <c r="AD704" t="s">
        <v>49</v>
      </c>
      <c r="AE704" t="s">
        <v>49</v>
      </c>
      <c r="AF704">
        <v>874</v>
      </c>
      <c r="AI704">
        <v>454</v>
      </c>
      <c r="AJ704" t="s">
        <v>49</v>
      </c>
    </row>
    <row r="705" spans="1:36" x14ac:dyDescent="0.3">
      <c r="A705">
        <v>48</v>
      </c>
      <c r="B705" t="s">
        <v>63</v>
      </c>
      <c r="C705" t="s">
        <v>47</v>
      </c>
      <c r="D705" t="s">
        <v>54</v>
      </c>
      <c r="E705" t="s">
        <v>49</v>
      </c>
      <c r="F705">
        <v>705</v>
      </c>
      <c r="G705" t="s">
        <v>49</v>
      </c>
      <c r="H705" t="s">
        <v>49</v>
      </c>
      <c r="I705" t="s">
        <v>52</v>
      </c>
      <c r="J705">
        <v>13</v>
      </c>
      <c r="K705" t="s">
        <v>56</v>
      </c>
      <c r="L705">
        <v>108</v>
      </c>
      <c r="M705">
        <v>2</v>
      </c>
      <c r="N705">
        <v>-1</v>
      </c>
      <c r="O705">
        <v>0</v>
      </c>
      <c r="P705" t="s">
        <v>52</v>
      </c>
      <c r="Q705" t="s">
        <v>49</v>
      </c>
      <c r="X705" s="7"/>
      <c r="Y705" t="s">
        <v>49</v>
      </c>
      <c r="Z705">
        <v>705</v>
      </c>
      <c r="AA705" t="s">
        <v>55</v>
      </c>
      <c r="AB705">
        <v>-98</v>
      </c>
      <c r="AC705">
        <v>8004</v>
      </c>
      <c r="AD705" t="s">
        <v>49</v>
      </c>
      <c r="AE705" t="s">
        <v>49</v>
      </c>
      <c r="AF705">
        <v>705</v>
      </c>
      <c r="AI705">
        <v>4798</v>
      </c>
      <c r="AJ705" t="s">
        <v>49</v>
      </c>
    </row>
    <row r="706" spans="1:36" x14ac:dyDescent="0.3">
      <c r="A706">
        <v>59</v>
      </c>
      <c r="B706" t="s">
        <v>77</v>
      </c>
      <c r="C706" t="s">
        <v>47</v>
      </c>
      <c r="D706" t="s">
        <v>52</v>
      </c>
      <c r="E706" t="s">
        <v>49</v>
      </c>
      <c r="F706">
        <v>1033</v>
      </c>
      <c r="G706" t="s">
        <v>49</v>
      </c>
      <c r="H706" t="s">
        <v>49</v>
      </c>
      <c r="I706" t="s">
        <v>52</v>
      </c>
      <c r="J706">
        <v>11</v>
      </c>
      <c r="K706" t="s">
        <v>62</v>
      </c>
      <c r="L706">
        <v>1199</v>
      </c>
      <c r="M706">
        <v>1</v>
      </c>
      <c r="N706">
        <v>-1</v>
      </c>
      <c r="O706">
        <v>0</v>
      </c>
      <c r="P706" t="s">
        <v>52</v>
      </c>
      <c r="Q706" t="s">
        <v>55</v>
      </c>
      <c r="X706" s="7"/>
      <c r="Y706" t="s">
        <v>49</v>
      </c>
      <c r="Z706">
        <v>1033</v>
      </c>
      <c r="AA706" t="s">
        <v>55</v>
      </c>
      <c r="AB706">
        <v>4667</v>
      </c>
      <c r="AC706">
        <v>1297</v>
      </c>
      <c r="AD706" t="s">
        <v>49</v>
      </c>
      <c r="AE706" t="s">
        <v>49</v>
      </c>
      <c r="AF706">
        <v>1033</v>
      </c>
      <c r="AI706">
        <v>-298</v>
      </c>
      <c r="AJ706" t="s">
        <v>49</v>
      </c>
    </row>
    <row r="707" spans="1:36" x14ac:dyDescent="0.3">
      <c r="A707">
        <v>35</v>
      </c>
      <c r="B707" t="s">
        <v>65</v>
      </c>
      <c r="C707" t="s">
        <v>74</v>
      </c>
      <c r="D707" t="s">
        <v>60</v>
      </c>
      <c r="E707" t="s">
        <v>49</v>
      </c>
      <c r="F707">
        <v>1354</v>
      </c>
      <c r="G707" t="s">
        <v>55</v>
      </c>
      <c r="H707" t="s">
        <v>49</v>
      </c>
      <c r="I707" t="s">
        <v>52</v>
      </c>
      <c r="J707">
        <v>23</v>
      </c>
      <c r="K707" t="s">
        <v>56</v>
      </c>
      <c r="L707">
        <v>736</v>
      </c>
      <c r="M707">
        <v>2</v>
      </c>
      <c r="N707">
        <v>-1</v>
      </c>
      <c r="O707">
        <v>0</v>
      </c>
      <c r="P707" t="s">
        <v>52</v>
      </c>
      <c r="Q707" t="s">
        <v>55</v>
      </c>
      <c r="X707" s="7"/>
      <c r="Y707" t="s">
        <v>55</v>
      </c>
      <c r="Z707">
        <v>1354</v>
      </c>
      <c r="AA707" t="s">
        <v>55</v>
      </c>
      <c r="AB707">
        <v>541</v>
      </c>
      <c r="AC707">
        <v>71</v>
      </c>
      <c r="AD707" t="s">
        <v>49</v>
      </c>
      <c r="AE707" t="s">
        <v>49</v>
      </c>
      <c r="AF707">
        <v>1354</v>
      </c>
      <c r="AI707">
        <v>439</v>
      </c>
      <c r="AJ707" t="s">
        <v>49</v>
      </c>
    </row>
    <row r="708" spans="1:36" x14ac:dyDescent="0.3">
      <c r="A708">
        <v>33</v>
      </c>
      <c r="B708" t="s">
        <v>67</v>
      </c>
      <c r="C708" t="s">
        <v>59</v>
      </c>
      <c r="D708" t="s">
        <v>60</v>
      </c>
      <c r="E708" t="s">
        <v>49</v>
      </c>
      <c r="F708">
        <v>123</v>
      </c>
      <c r="G708" t="s">
        <v>49</v>
      </c>
      <c r="H708" t="s">
        <v>49</v>
      </c>
      <c r="I708" t="s">
        <v>50</v>
      </c>
      <c r="J708">
        <v>19</v>
      </c>
      <c r="K708" t="s">
        <v>70</v>
      </c>
      <c r="L708">
        <v>264</v>
      </c>
      <c r="M708">
        <v>1</v>
      </c>
      <c r="N708">
        <v>-1</v>
      </c>
      <c r="O708">
        <v>0</v>
      </c>
      <c r="P708" t="s">
        <v>52</v>
      </c>
      <c r="Q708" t="s">
        <v>49</v>
      </c>
      <c r="X708" s="7"/>
      <c r="Y708" t="s">
        <v>49</v>
      </c>
      <c r="Z708">
        <v>123</v>
      </c>
      <c r="AA708" t="s">
        <v>55</v>
      </c>
      <c r="AB708">
        <v>-129</v>
      </c>
      <c r="AC708">
        <v>1188</v>
      </c>
      <c r="AD708" t="s">
        <v>49</v>
      </c>
      <c r="AE708" t="s">
        <v>49</v>
      </c>
      <c r="AF708">
        <v>123</v>
      </c>
      <c r="AI708">
        <v>1927</v>
      </c>
      <c r="AJ708" t="s">
        <v>49</v>
      </c>
    </row>
    <row r="709" spans="1:36" x14ac:dyDescent="0.3">
      <c r="A709">
        <v>55</v>
      </c>
      <c r="B709" t="s">
        <v>77</v>
      </c>
      <c r="C709" t="s">
        <v>47</v>
      </c>
      <c r="D709" t="s">
        <v>48</v>
      </c>
      <c r="E709" t="s">
        <v>49</v>
      </c>
      <c r="F709">
        <v>8894</v>
      </c>
      <c r="G709" t="s">
        <v>49</v>
      </c>
      <c r="H709" t="s">
        <v>49</v>
      </c>
      <c r="I709" t="s">
        <v>52</v>
      </c>
      <c r="J709">
        <v>11</v>
      </c>
      <c r="K709" t="s">
        <v>62</v>
      </c>
      <c r="L709">
        <v>262</v>
      </c>
      <c r="M709">
        <v>1</v>
      </c>
      <c r="N709">
        <v>-1</v>
      </c>
      <c r="O709">
        <v>0</v>
      </c>
      <c r="P709" t="s">
        <v>52</v>
      </c>
      <c r="Q709" t="s">
        <v>49</v>
      </c>
      <c r="X709" s="7"/>
      <c r="Y709" t="s">
        <v>49</v>
      </c>
      <c r="Z709">
        <v>8894</v>
      </c>
      <c r="AA709" t="s">
        <v>55</v>
      </c>
      <c r="AB709">
        <v>122</v>
      </c>
      <c r="AC709">
        <v>-183</v>
      </c>
      <c r="AD709" t="s">
        <v>49</v>
      </c>
      <c r="AE709" t="s">
        <v>49</v>
      </c>
      <c r="AF709">
        <v>8894</v>
      </c>
      <c r="AI709">
        <v>65</v>
      </c>
      <c r="AJ709" t="s">
        <v>49</v>
      </c>
    </row>
    <row r="710" spans="1:36" x14ac:dyDescent="0.3">
      <c r="A710">
        <v>41</v>
      </c>
      <c r="B710" t="s">
        <v>63</v>
      </c>
      <c r="C710" t="s">
        <v>47</v>
      </c>
      <c r="D710" t="s">
        <v>54</v>
      </c>
      <c r="E710" t="s">
        <v>49</v>
      </c>
      <c r="F710">
        <v>429</v>
      </c>
      <c r="G710" t="s">
        <v>55</v>
      </c>
      <c r="H710" t="s">
        <v>49</v>
      </c>
      <c r="I710" t="s">
        <v>52</v>
      </c>
      <c r="J710">
        <v>13</v>
      </c>
      <c r="K710" t="s">
        <v>56</v>
      </c>
      <c r="L710">
        <v>244</v>
      </c>
      <c r="M710">
        <v>1</v>
      </c>
      <c r="N710">
        <v>-1</v>
      </c>
      <c r="O710">
        <v>0</v>
      </c>
      <c r="P710" t="s">
        <v>52</v>
      </c>
      <c r="Q710" t="s">
        <v>49</v>
      </c>
      <c r="X710" s="7"/>
      <c r="Y710" t="s">
        <v>55</v>
      </c>
      <c r="Z710">
        <v>429</v>
      </c>
      <c r="AA710" t="s">
        <v>55</v>
      </c>
      <c r="AB710">
        <v>673</v>
      </c>
      <c r="AC710">
        <v>3451</v>
      </c>
      <c r="AD710" t="s">
        <v>49</v>
      </c>
      <c r="AE710" t="s">
        <v>49</v>
      </c>
      <c r="AF710">
        <v>429</v>
      </c>
      <c r="AI710">
        <v>-932</v>
      </c>
      <c r="AJ710" t="s">
        <v>49</v>
      </c>
    </row>
    <row r="711" spans="1:36" x14ac:dyDescent="0.3">
      <c r="A711">
        <v>42</v>
      </c>
      <c r="B711" t="s">
        <v>76</v>
      </c>
      <c r="C711" t="s">
        <v>47</v>
      </c>
      <c r="D711" t="s">
        <v>48</v>
      </c>
      <c r="E711" t="s">
        <v>49</v>
      </c>
      <c r="F711">
        <v>14752</v>
      </c>
      <c r="G711" t="s">
        <v>49</v>
      </c>
      <c r="H711" t="s">
        <v>49</v>
      </c>
      <c r="I711" t="s">
        <v>52</v>
      </c>
      <c r="J711">
        <v>19</v>
      </c>
      <c r="K711" t="s">
        <v>56</v>
      </c>
      <c r="L711">
        <v>107</v>
      </c>
      <c r="M711">
        <v>2</v>
      </c>
      <c r="N711">
        <v>-1</v>
      </c>
      <c r="O711">
        <v>0</v>
      </c>
      <c r="P711" t="s">
        <v>52</v>
      </c>
      <c r="Q711" t="s">
        <v>49</v>
      </c>
      <c r="X711" s="7"/>
      <c r="Y711" t="s">
        <v>49</v>
      </c>
      <c r="Z711">
        <v>14752</v>
      </c>
      <c r="AA711" t="s">
        <v>55</v>
      </c>
      <c r="AB711">
        <v>411</v>
      </c>
      <c r="AC711">
        <v>116</v>
      </c>
      <c r="AD711" t="s">
        <v>49</v>
      </c>
      <c r="AE711" t="s">
        <v>49</v>
      </c>
      <c r="AF711">
        <v>14752</v>
      </c>
      <c r="AI711">
        <v>4366</v>
      </c>
      <c r="AJ711" t="s">
        <v>49</v>
      </c>
    </row>
    <row r="712" spans="1:36" x14ac:dyDescent="0.3">
      <c r="A712">
        <v>46</v>
      </c>
      <c r="B712" t="s">
        <v>63</v>
      </c>
      <c r="C712" t="s">
        <v>47</v>
      </c>
      <c r="D712" t="s">
        <v>48</v>
      </c>
      <c r="E712" t="s">
        <v>49</v>
      </c>
      <c r="F712">
        <v>67</v>
      </c>
      <c r="G712" t="s">
        <v>49</v>
      </c>
      <c r="H712" t="s">
        <v>49</v>
      </c>
      <c r="I712" t="s">
        <v>52</v>
      </c>
      <c r="J712">
        <v>24</v>
      </c>
      <c r="K712" t="s">
        <v>62</v>
      </c>
      <c r="L712">
        <v>9</v>
      </c>
      <c r="M712">
        <v>1</v>
      </c>
      <c r="N712">
        <v>-1</v>
      </c>
      <c r="O712">
        <v>0</v>
      </c>
      <c r="P712" t="s">
        <v>52</v>
      </c>
      <c r="Q712" t="s">
        <v>49</v>
      </c>
      <c r="X712" s="7"/>
      <c r="Y712" t="s">
        <v>49</v>
      </c>
      <c r="Z712">
        <v>67</v>
      </c>
      <c r="AA712" t="s">
        <v>55</v>
      </c>
      <c r="AB712">
        <v>-97</v>
      </c>
      <c r="AC712">
        <v>8</v>
      </c>
      <c r="AD712" t="s">
        <v>49</v>
      </c>
      <c r="AE712" t="s">
        <v>49</v>
      </c>
      <c r="AF712">
        <v>67</v>
      </c>
      <c r="AI712">
        <v>0</v>
      </c>
      <c r="AJ712" t="s">
        <v>49</v>
      </c>
    </row>
    <row r="713" spans="1:36" x14ac:dyDescent="0.3">
      <c r="A713">
        <v>35</v>
      </c>
      <c r="B713" t="s">
        <v>76</v>
      </c>
      <c r="C713" t="s">
        <v>74</v>
      </c>
      <c r="D713" t="s">
        <v>54</v>
      </c>
      <c r="E713" t="s">
        <v>49</v>
      </c>
      <c r="F713">
        <v>39</v>
      </c>
      <c r="G713" t="s">
        <v>49</v>
      </c>
      <c r="H713" t="s">
        <v>49</v>
      </c>
      <c r="I713" t="s">
        <v>50</v>
      </c>
      <c r="J713">
        <v>31</v>
      </c>
      <c r="K713" t="s">
        <v>73</v>
      </c>
      <c r="L713">
        <v>149</v>
      </c>
      <c r="M713">
        <v>2</v>
      </c>
      <c r="N713">
        <v>-1</v>
      </c>
      <c r="O713">
        <v>0</v>
      </c>
      <c r="P713" t="s">
        <v>52</v>
      </c>
      <c r="Q713" t="s">
        <v>49</v>
      </c>
      <c r="X713" s="7"/>
      <c r="Y713" t="s">
        <v>49</v>
      </c>
      <c r="Z713">
        <v>39</v>
      </c>
      <c r="AA713" t="s">
        <v>55</v>
      </c>
      <c r="AB713">
        <v>-217</v>
      </c>
      <c r="AC713">
        <v>699</v>
      </c>
      <c r="AD713" t="s">
        <v>49</v>
      </c>
      <c r="AE713" t="s">
        <v>49</v>
      </c>
      <c r="AF713">
        <v>39</v>
      </c>
      <c r="AI713">
        <v>4900</v>
      </c>
      <c r="AJ713" t="s">
        <v>49</v>
      </c>
    </row>
    <row r="714" spans="1:36" x14ac:dyDescent="0.3">
      <c r="A714">
        <v>28</v>
      </c>
      <c r="B714" t="s">
        <v>67</v>
      </c>
      <c r="C714" t="s">
        <v>59</v>
      </c>
      <c r="D714" t="s">
        <v>60</v>
      </c>
      <c r="E714" t="s">
        <v>49</v>
      </c>
      <c r="F714">
        <v>102</v>
      </c>
      <c r="G714" t="s">
        <v>49</v>
      </c>
      <c r="H714" t="s">
        <v>49</v>
      </c>
      <c r="I714" t="s">
        <v>50</v>
      </c>
      <c r="J714">
        <v>28</v>
      </c>
      <c r="K714" t="s">
        <v>72</v>
      </c>
      <c r="L714">
        <v>321</v>
      </c>
      <c r="M714">
        <v>2</v>
      </c>
      <c r="N714">
        <v>-1</v>
      </c>
      <c r="O714">
        <v>0</v>
      </c>
      <c r="P714" t="s">
        <v>52</v>
      </c>
      <c r="Q714" t="s">
        <v>49</v>
      </c>
      <c r="X714" s="7"/>
      <c r="Y714" t="s">
        <v>49</v>
      </c>
      <c r="Z714">
        <v>102</v>
      </c>
      <c r="AA714" t="s">
        <v>55</v>
      </c>
      <c r="AB714">
        <v>-932</v>
      </c>
      <c r="AC714">
        <v>759</v>
      </c>
      <c r="AD714" t="s">
        <v>49</v>
      </c>
      <c r="AE714" t="s">
        <v>49</v>
      </c>
      <c r="AF714">
        <v>102</v>
      </c>
      <c r="AI714">
        <v>976</v>
      </c>
      <c r="AJ714" t="s">
        <v>49</v>
      </c>
    </row>
    <row r="715" spans="1:36" x14ac:dyDescent="0.3">
      <c r="A715">
        <v>25</v>
      </c>
      <c r="B715" t="s">
        <v>71</v>
      </c>
      <c r="C715" t="s">
        <v>59</v>
      </c>
      <c r="D715" t="s">
        <v>54</v>
      </c>
      <c r="E715" t="s">
        <v>49</v>
      </c>
      <c r="F715">
        <v>1790</v>
      </c>
      <c r="G715" t="s">
        <v>49</v>
      </c>
      <c r="H715" t="s">
        <v>49</v>
      </c>
      <c r="I715" t="s">
        <v>50</v>
      </c>
      <c r="J715">
        <v>17</v>
      </c>
      <c r="K715" t="s">
        <v>61</v>
      </c>
      <c r="L715">
        <v>224</v>
      </c>
      <c r="M715">
        <v>1</v>
      </c>
      <c r="N715">
        <v>322</v>
      </c>
      <c r="O715">
        <v>3</v>
      </c>
      <c r="P715" t="s">
        <v>57</v>
      </c>
      <c r="Q715" t="s">
        <v>49</v>
      </c>
      <c r="X715" s="7"/>
      <c r="Y715" t="s">
        <v>49</v>
      </c>
      <c r="Z715">
        <v>1790</v>
      </c>
      <c r="AA715" t="s">
        <v>55</v>
      </c>
      <c r="AB715">
        <v>913</v>
      </c>
      <c r="AC715">
        <v>4968</v>
      </c>
      <c r="AD715" t="s">
        <v>49</v>
      </c>
      <c r="AE715" t="s">
        <v>49</v>
      </c>
      <c r="AF715">
        <v>1790</v>
      </c>
      <c r="AI715">
        <v>148</v>
      </c>
      <c r="AJ715" t="s">
        <v>49</v>
      </c>
    </row>
    <row r="716" spans="1:36" x14ac:dyDescent="0.3">
      <c r="A716">
        <v>56</v>
      </c>
      <c r="B716" t="s">
        <v>58</v>
      </c>
      <c r="C716" t="s">
        <v>59</v>
      </c>
      <c r="D716" t="s">
        <v>60</v>
      </c>
      <c r="E716" t="s">
        <v>49</v>
      </c>
      <c r="F716">
        <v>15311</v>
      </c>
      <c r="G716" t="s">
        <v>49</v>
      </c>
      <c r="H716" t="s">
        <v>49</v>
      </c>
      <c r="I716" t="s">
        <v>50</v>
      </c>
      <c r="J716">
        <v>29</v>
      </c>
      <c r="K716" t="s">
        <v>61</v>
      </c>
      <c r="L716">
        <v>157</v>
      </c>
      <c r="M716">
        <v>6</v>
      </c>
      <c r="N716">
        <v>-1</v>
      </c>
      <c r="O716">
        <v>0</v>
      </c>
      <c r="P716" t="s">
        <v>52</v>
      </c>
      <c r="Q716" t="s">
        <v>49</v>
      </c>
      <c r="X716" s="7"/>
      <c r="Y716" t="s">
        <v>49</v>
      </c>
      <c r="Z716">
        <v>15311</v>
      </c>
      <c r="AA716" t="s">
        <v>55</v>
      </c>
      <c r="AB716">
        <v>236</v>
      </c>
      <c r="AC716">
        <v>426</v>
      </c>
      <c r="AD716" t="s">
        <v>49</v>
      </c>
      <c r="AE716" t="s">
        <v>49</v>
      </c>
      <c r="AF716">
        <v>15311</v>
      </c>
      <c r="AI716">
        <v>5</v>
      </c>
      <c r="AJ716" t="s">
        <v>49</v>
      </c>
    </row>
    <row r="717" spans="1:36" x14ac:dyDescent="0.3">
      <c r="A717">
        <v>30</v>
      </c>
      <c r="B717" t="s">
        <v>69</v>
      </c>
      <c r="C717" t="s">
        <v>59</v>
      </c>
      <c r="D717" t="s">
        <v>54</v>
      </c>
      <c r="E717" t="s">
        <v>49</v>
      </c>
      <c r="F717">
        <v>-635</v>
      </c>
      <c r="G717" t="s">
        <v>49</v>
      </c>
      <c r="H717" t="s">
        <v>49</v>
      </c>
      <c r="I717" t="s">
        <v>50</v>
      </c>
      <c r="J717">
        <v>25</v>
      </c>
      <c r="K717" t="s">
        <v>73</v>
      </c>
      <c r="L717">
        <v>250</v>
      </c>
      <c r="M717">
        <v>1</v>
      </c>
      <c r="N717">
        <v>-1</v>
      </c>
      <c r="O717">
        <v>0</v>
      </c>
      <c r="P717" t="s">
        <v>52</v>
      </c>
      <c r="Q717" t="s">
        <v>49</v>
      </c>
      <c r="X717" s="7"/>
      <c r="Y717" t="s">
        <v>49</v>
      </c>
      <c r="Z717">
        <v>-635</v>
      </c>
      <c r="AA717" t="s">
        <v>55</v>
      </c>
      <c r="AB717">
        <v>0</v>
      </c>
      <c r="AC717">
        <v>23</v>
      </c>
      <c r="AD717" t="s">
        <v>49</v>
      </c>
      <c r="AE717" t="s">
        <v>49</v>
      </c>
      <c r="AF717">
        <v>-635</v>
      </c>
      <c r="AI717">
        <v>-148</v>
      </c>
      <c r="AJ717" t="s">
        <v>49</v>
      </c>
    </row>
    <row r="718" spans="1:36" x14ac:dyDescent="0.3">
      <c r="A718">
        <v>45</v>
      </c>
      <c r="B718" t="s">
        <v>63</v>
      </c>
      <c r="C718" t="s">
        <v>47</v>
      </c>
      <c r="D718" t="s">
        <v>54</v>
      </c>
      <c r="E718" t="s">
        <v>49</v>
      </c>
      <c r="F718">
        <v>115</v>
      </c>
      <c r="G718" t="s">
        <v>49</v>
      </c>
      <c r="H718" t="s">
        <v>49</v>
      </c>
      <c r="I718" t="s">
        <v>50</v>
      </c>
      <c r="J718">
        <v>11</v>
      </c>
      <c r="K718" t="s">
        <v>70</v>
      </c>
      <c r="L718">
        <v>209</v>
      </c>
      <c r="M718">
        <v>4</v>
      </c>
      <c r="N718">
        <v>-1</v>
      </c>
      <c r="O718">
        <v>0</v>
      </c>
      <c r="P718" t="s">
        <v>52</v>
      </c>
      <c r="Q718" t="s">
        <v>49</v>
      </c>
      <c r="X718" s="7"/>
      <c r="Y718" t="s">
        <v>49</v>
      </c>
      <c r="Z718">
        <v>115</v>
      </c>
      <c r="AA718" t="s">
        <v>55</v>
      </c>
      <c r="AB718">
        <v>849</v>
      </c>
      <c r="AC718">
        <v>0</v>
      </c>
      <c r="AD718" t="s">
        <v>49</v>
      </c>
      <c r="AE718" t="s">
        <v>49</v>
      </c>
      <c r="AF718">
        <v>115</v>
      </c>
      <c r="AI718">
        <v>-105</v>
      </c>
      <c r="AJ718" t="s">
        <v>49</v>
      </c>
    </row>
    <row r="719" spans="1:36" x14ac:dyDescent="0.3">
      <c r="A719">
        <v>40</v>
      </c>
      <c r="B719" t="s">
        <v>58</v>
      </c>
      <c r="C719" t="s">
        <v>47</v>
      </c>
      <c r="D719" t="s">
        <v>60</v>
      </c>
      <c r="E719" t="s">
        <v>49</v>
      </c>
      <c r="F719">
        <v>10786</v>
      </c>
      <c r="G719" t="s">
        <v>49</v>
      </c>
      <c r="H719" t="s">
        <v>49</v>
      </c>
      <c r="I719" t="s">
        <v>52</v>
      </c>
      <c r="J719">
        <v>20</v>
      </c>
      <c r="K719" t="s">
        <v>62</v>
      </c>
      <c r="L719">
        <v>111</v>
      </c>
      <c r="M719">
        <v>3</v>
      </c>
      <c r="N719">
        <v>-1</v>
      </c>
      <c r="O719">
        <v>0</v>
      </c>
      <c r="P719" t="s">
        <v>52</v>
      </c>
      <c r="Q719" t="s">
        <v>49</v>
      </c>
      <c r="X719" s="7"/>
      <c r="Y719" t="s">
        <v>49</v>
      </c>
      <c r="Z719">
        <v>10786</v>
      </c>
      <c r="AA719" t="s">
        <v>55</v>
      </c>
      <c r="AB719">
        <v>386</v>
      </c>
      <c r="AC719">
        <v>353</v>
      </c>
      <c r="AD719" t="s">
        <v>49</v>
      </c>
      <c r="AE719" t="s">
        <v>49</v>
      </c>
      <c r="AF719">
        <v>10786</v>
      </c>
      <c r="AI719">
        <v>624</v>
      </c>
      <c r="AJ719" t="s">
        <v>49</v>
      </c>
    </row>
    <row r="720" spans="1:36" x14ac:dyDescent="0.3">
      <c r="A720">
        <v>40</v>
      </c>
      <c r="B720" t="s">
        <v>63</v>
      </c>
      <c r="C720" t="s">
        <v>47</v>
      </c>
      <c r="D720" t="s">
        <v>54</v>
      </c>
      <c r="E720" t="s">
        <v>49</v>
      </c>
      <c r="F720">
        <v>498</v>
      </c>
      <c r="G720" t="s">
        <v>55</v>
      </c>
      <c r="H720" t="s">
        <v>49</v>
      </c>
      <c r="I720" t="s">
        <v>50</v>
      </c>
      <c r="J720">
        <v>8</v>
      </c>
      <c r="K720" t="s">
        <v>56</v>
      </c>
      <c r="L720">
        <v>55</v>
      </c>
      <c r="M720">
        <v>2</v>
      </c>
      <c r="N720">
        <v>298</v>
      </c>
      <c r="O720">
        <v>4</v>
      </c>
      <c r="P720" t="s">
        <v>57</v>
      </c>
      <c r="Q720" t="s">
        <v>49</v>
      </c>
      <c r="X720" s="7"/>
      <c r="Y720" t="s">
        <v>55</v>
      </c>
      <c r="Z720">
        <v>498</v>
      </c>
      <c r="AA720" t="s">
        <v>55</v>
      </c>
      <c r="AB720">
        <v>1218</v>
      </c>
      <c r="AC720">
        <v>744</v>
      </c>
      <c r="AD720" t="s">
        <v>49</v>
      </c>
      <c r="AE720" t="s">
        <v>49</v>
      </c>
      <c r="AF720">
        <v>498</v>
      </c>
      <c r="AI720">
        <v>-461</v>
      </c>
      <c r="AJ720" t="s">
        <v>49</v>
      </c>
    </row>
    <row r="721" spans="1:36" x14ac:dyDescent="0.3">
      <c r="A721">
        <v>39</v>
      </c>
      <c r="B721" t="s">
        <v>63</v>
      </c>
      <c r="C721" t="s">
        <v>47</v>
      </c>
      <c r="D721" t="s">
        <v>54</v>
      </c>
      <c r="E721" t="s">
        <v>49</v>
      </c>
      <c r="F721">
        <v>1045</v>
      </c>
      <c r="G721" t="s">
        <v>55</v>
      </c>
      <c r="H721" t="s">
        <v>55</v>
      </c>
      <c r="I721" t="s">
        <v>50</v>
      </c>
      <c r="J721">
        <v>9</v>
      </c>
      <c r="K721" t="s">
        <v>73</v>
      </c>
      <c r="L721">
        <v>290</v>
      </c>
      <c r="M721">
        <v>13</v>
      </c>
      <c r="N721">
        <v>-1</v>
      </c>
      <c r="O721">
        <v>0</v>
      </c>
      <c r="P721" t="s">
        <v>52</v>
      </c>
      <c r="Q721" t="s">
        <v>49</v>
      </c>
      <c r="X721" s="7"/>
      <c r="Y721" t="s">
        <v>55</v>
      </c>
      <c r="Z721">
        <v>1045</v>
      </c>
      <c r="AA721" t="s">
        <v>55</v>
      </c>
      <c r="AB721">
        <v>2603</v>
      </c>
      <c r="AC721">
        <v>608</v>
      </c>
      <c r="AD721" t="s">
        <v>49</v>
      </c>
      <c r="AE721" t="s">
        <v>55</v>
      </c>
      <c r="AF721">
        <v>1045</v>
      </c>
      <c r="AI721">
        <v>309</v>
      </c>
      <c r="AJ721" t="s">
        <v>49</v>
      </c>
    </row>
    <row r="722" spans="1:36" x14ac:dyDescent="0.3">
      <c r="A722">
        <v>48</v>
      </c>
      <c r="B722" t="s">
        <v>68</v>
      </c>
      <c r="C722" t="s">
        <v>47</v>
      </c>
      <c r="D722" t="s">
        <v>60</v>
      </c>
      <c r="E722" t="s">
        <v>49</v>
      </c>
      <c r="F722">
        <v>810</v>
      </c>
      <c r="G722" t="s">
        <v>49</v>
      </c>
      <c r="H722" t="s">
        <v>49</v>
      </c>
      <c r="I722" t="s">
        <v>52</v>
      </c>
      <c r="J722">
        <v>6</v>
      </c>
      <c r="K722" t="s">
        <v>62</v>
      </c>
      <c r="L722">
        <v>383</v>
      </c>
      <c r="M722">
        <v>1</v>
      </c>
      <c r="N722">
        <v>-1</v>
      </c>
      <c r="O722">
        <v>0</v>
      </c>
      <c r="P722" t="s">
        <v>52</v>
      </c>
      <c r="Q722" t="s">
        <v>49</v>
      </c>
      <c r="X722" s="7"/>
      <c r="Y722" t="s">
        <v>49</v>
      </c>
      <c r="Z722">
        <v>810</v>
      </c>
      <c r="AA722" t="s">
        <v>55</v>
      </c>
      <c r="AB722">
        <v>-921</v>
      </c>
      <c r="AC722">
        <v>306</v>
      </c>
      <c r="AD722" t="s">
        <v>49</v>
      </c>
      <c r="AE722" t="s">
        <v>49</v>
      </c>
      <c r="AF722">
        <v>810</v>
      </c>
      <c r="AI722">
        <v>866</v>
      </c>
      <c r="AJ722" t="s">
        <v>49</v>
      </c>
    </row>
    <row r="723" spans="1:36" x14ac:dyDescent="0.3">
      <c r="A723">
        <v>31</v>
      </c>
      <c r="B723" t="s">
        <v>67</v>
      </c>
      <c r="C723" t="s">
        <v>59</v>
      </c>
      <c r="D723" t="s">
        <v>60</v>
      </c>
      <c r="E723" t="s">
        <v>49</v>
      </c>
      <c r="F723">
        <v>-162</v>
      </c>
      <c r="G723" t="s">
        <v>55</v>
      </c>
      <c r="H723" t="s">
        <v>49</v>
      </c>
      <c r="I723" t="s">
        <v>50</v>
      </c>
      <c r="J723">
        <v>18</v>
      </c>
      <c r="K723" t="s">
        <v>56</v>
      </c>
      <c r="L723">
        <v>380</v>
      </c>
      <c r="M723">
        <v>1</v>
      </c>
      <c r="N723">
        <v>-1</v>
      </c>
      <c r="O723">
        <v>0</v>
      </c>
      <c r="P723" t="s">
        <v>52</v>
      </c>
      <c r="Q723" t="s">
        <v>49</v>
      </c>
      <c r="X723" s="7"/>
      <c r="Y723" t="s">
        <v>55</v>
      </c>
      <c r="Z723">
        <v>-162</v>
      </c>
      <c r="AA723" t="s">
        <v>55</v>
      </c>
      <c r="AB723">
        <v>79</v>
      </c>
      <c r="AC723">
        <v>493</v>
      </c>
      <c r="AD723" t="s">
        <v>49</v>
      </c>
      <c r="AE723" t="s">
        <v>49</v>
      </c>
      <c r="AF723">
        <v>-162</v>
      </c>
      <c r="AI723">
        <v>1020</v>
      </c>
      <c r="AJ723" t="s">
        <v>49</v>
      </c>
    </row>
    <row r="724" spans="1:36" x14ac:dyDescent="0.3">
      <c r="A724">
        <v>32</v>
      </c>
      <c r="B724" t="s">
        <v>58</v>
      </c>
      <c r="C724" t="s">
        <v>47</v>
      </c>
      <c r="D724" t="s">
        <v>60</v>
      </c>
      <c r="E724" t="s">
        <v>49</v>
      </c>
      <c r="F724">
        <v>55</v>
      </c>
      <c r="G724" t="s">
        <v>49</v>
      </c>
      <c r="H724" t="s">
        <v>49</v>
      </c>
      <c r="I724" t="s">
        <v>50</v>
      </c>
      <c r="J724">
        <v>2</v>
      </c>
      <c r="K724" t="s">
        <v>64</v>
      </c>
      <c r="L724">
        <v>124</v>
      </c>
      <c r="M724">
        <v>3</v>
      </c>
      <c r="N724">
        <v>-1</v>
      </c>
      <c r="O724">
        <v>0</v>
      </c>
      <c r="P724" t="s">
        <v>52</v>
      </c>
      <c r="Q724" t="s">
        <v>49</v>
      </c>
      <c r="X724" s="7"/>
      <c r="Y724" t="s">
        <v>49</v>
      </c>
      <c r="Z724">
        <v>55</v>
      </c>
      <c r="AA724" t="s">
        <v>55</v>
      </c>
      <c r="AB724">
        <v>61</v>
      </c>
      <c r="AC724">
        <v>132</v>
      </c>
      <c r="AD724" t="s">
        <v>49</v>
      </c>
      <c r="AE724" t="s">
        <v>49</v>
      </c>
      <c r="AF724">
        <v>55</v>
      </c>
      <c r="AI724">
        <v>489</v>
      </c>
      <c r="AJ724" t="s">
        <v>49</v>
      </c>
    </row>
    <row r="725" spans="1:36" x14ac:dyDescent="0.3">
      <c r="A725">
        <v>34</v>
      </c>
      <c r="B725" t="s">
        <v>53</v>
      </c>
      <c r="C725" t="s">
        <v>47</v>
      </c>
      <c r="D725" t="s">
        <v>54</v>
      </c>
      <c r="E725" t="s">
        <v>49</v>
      </c>
      <c r="F725">
        <v>586</v>
      </c>
      <c r="G725" t="s">
        <v>55</v>
      </c>
      <c r="H725" t="s">
        <v>55</v>
      </c>
      <c r="I725" t="s">
        <v>52</v>
      </c>
      <c r="J725">
        <v>8</v>
      </c>
      <c r="K725" t="s">
        <v>56</v>
      </c>
      <c r="L725">
        <v>224</v>
      </c>
      <c r="M725">
        <v>2</v>
      </c>
      <c r="N725">
        <v>-1</v>
      </c>
      <c r="O725">
        <v>0</v>
      </c>
      <c r="P725" t="s">
        <v>52</v>
      </c>
      <c r="Q725" t="s">
        <v>49</v>
      </c>
      <c r="X725" s="7"/>
      <c r="Y725" t="s">
        <v>55</v>
      </c>
      <c r="Z725">
        <v>586</v>
      </c>
      <c r="AA725" t="s">
        <v>55</v>
      </c>
      <c r="AB725">
        <v>209</v>
      </c>
      <c r="AC725">
        <v>1784</v>
      </c>
      <c r="AD725" t="s">
        <v>49</v>
      </c>
      <c r="AE725" t="s">
        <v>55</v>
      </c>
      <c r="AF725">
        <v>586</v>
      </c>
      <c r="AI725">
        <v>8167</v>
      </c>
      <c r="AJ725" t="s">
        <v>49</v>
      </c>
    </row>
    <row r="726" spans="1:36" x14ac:dyDescent="0.3">
      <c r="A726">
        <v>26</v>
      </c>
      <c r="B726" t="s">
        <v>67</v>
      </c>
      <c r="C726" t="s">
        <v>59</v>
      </c>
      <c r="D726" t="s">
        <v>54</v>
      </c>
      <c r="E726" t="s">
        <v>49</v>
      </c>
      <c r="F726">
        <v>455</v>
      </c>
      <c r="G726" t="s">
        <v>49</v>
      </c>
      <c r="H726" t="s">
        <v>49</v>
      </c>
      <c r="I726" t="s">
        <v>50</v>
      </c>
      <c r="J726">
        <v>29</v>
      </c>
      <c r="K726" t="s">
        <v>72</v>
      </c>
      <c r="L726">
        <v>240</v>
      </c>
      <c r="M726">
        <v>1</v>
      </c>
      <c r="N726">
        <v>182</v>
      </c>
      <c r="O726">
        <v>8</v>
      </c>
      <c r="P726" t="s">
        <v>66</v>
      </c>
      <c r="Q726" t="s">
        <v>49</v>
      </c>
      <c r="X726" s="7"/>
      <c r="Y726" t="s">
        <v>49</v>
      </c>
      <c r="Z726">
        <v>455</v>
      </c>
      <c r="AA726" t="s">
        <v>55</v>
      </c>
      <c r="AB726">
        <v>1116</v>
      </c>
      <c r="AC726">
        <v>1281</v>
      </c>
      <c r="AD726" t="s">
        <v>49</v>
      </c>
      <c r="AE726" t="s">
        <v>49</v>
      </c>
      <c r="AF726">
        <v>455</v>
      </c>
      <c r="AI726">
        <v>3671</v>
      </c>
      <c r="AJ726" t="s">
        <v>49</v>
      </c>
    </row>
    <row r="727" spans="1:36" x14ac:dyDescent="0.3">
      <c r="A727">
        <v>31</v>
      </c>
      <c r="B727" t="s">
        <v>58</v>
      </c>
      <c r="C727" t="s">
        <v>47</v>
      </c>
      <c r="D727" t="s">
        <v>60</v>
      </c>
      <c r="E727" t="s">
        <v>49</v>
      </c>
      <c r="F727">
        <v>1010</v>
      </c>
      <c r="G727" t="s">
        <v>55</v>
      </c>
      <c r="H727" t="s">
        <v>49</v>
      </c>
      <c r="I727" t="s">
        <v>50</v>
      </c>
      <c r="J727">
        <v>15</v>
      </c>
      <c r="K727" t="s">
        <v>56</v>
      </c>
      <c r="L727">
        <v>385</v>
      </c>
      <c r="M727">
        <v>3</v>
      </c>
      <c r="N727">
        <v>364</v>
      </c>
      <c r="O727">
        <v>9</v>
      </c>
      <c r="P727" t="s">
        <v>66</v>
      </c>
      <c r="Q727" t="s">
        <v>49</v>
      </c>
      <c r="X727" s="7"/>
      <c r="Y727" t="s">
        <v>55</v>
      </c>
      <c r="Z727">
        <v>1010</v>
      </c>
      <c r="AA727" t="s">
        <v>55</v>
      </c>
      <c r="AB727">
        <v>329</v>
      </c>
      <c r="AC727">
        <v>569</v>
      </c>
      <c r="AD727" t="s">
        <v>49</v>
      </c>
      <c r="AE727" t="s">
        <v>49</v>
      </c>
      <c r="AF727">
        <v>1010</v>
      </c>
      <c r="AI727">
        <v>636</v>
      </c>
      <c r="AJ727" t="s">
        <v>49</v>
      </c>
    </row>
    <row r="728" spans="1:36" x14ac:dyDescent="0.3">
      <c r="A728">
        <v>37</v>
      </c>
      <c r="B728" t="s">
        <v>58</v>
      </c>
      <c r="C728" t="s">
        <v>59</v>
      </c>
      <c r="D728" t="s">
        <v>60</v>
      </c>
      <c r="E728" t="s">
        <v>49</v>
      </c>
      <c r="F728">
        <v>509</v>
      </c>
      <c r="G728" t="s">
        <v>55</v>
      </c>
      <c r="H728" t="s">
        <v>49</v>
      </c>
      <c r="I728" t="s">
        <v>50</v>
      </c>
      <c r="J728">
        <v>6</v>
      </c>
      <c r="K728" t="s">
        <v>56</v>
      </c>
      <c r="L728">
        <v>133</v>
      </c>
      <c r="M728">
        <v>1</v>
      </c>
      <c r="N728">
        <v>-1</v>
      </c>
      <c r="O728">
        <v>0</v>
      </c>
      <c r="P728" t="s">
        <v>52</v>
      </c>
      <c r="Q728" t="s">
        <v>49</v>
      </c>
      <c r="X728" s="7"/>
      <c r="Y728" t="s">
        <v>55</v>
      </c>
      <c r="Z728">
        <v>509</v>
      </c>
      <c r="AA728" t="s">
        <v>55</v>
      </c>
      <c r="AB728">
        <v>494</v>
      </c>
      <c r="AC728">
        <v>263</v>
      </c>
      <c r="AD728" t="s">
        <v>49</v>
      </c>
      <c r="AE728" t="s">
        <v>49</v>
      </c>
      <c r="AF728">
        <v>509</v>
      </c>
      <c r="AI728">
        <v>141</v>
      </c>
      <c r="AJ728" t="s">
        <v>49</v>
      </c>
    </row>
    <row r="729" spans="1:36" x14ac:dyDescent="0.3">
      <c r="A729">
        <v>29</v>
      </c>
      <c r="B729" t="s">
        <v>71</v>
      </c>
      <c r="C729" t="s">
        <v>59</v>
      </c>
      <c r="D729" t="s">
        <v>52</v>
      </c>
      <c r="E729" t="s">
        <v>49</v>
      </c>
      <c r="F729">
        <v>2929</v>
      </c>
      <c r="G729" t="s">
        <v>49</v>
      </c>
      <c r="H729" t="s">
        <v>49</v>
      </c>
      <c r="I729" t="s">
        <v>50</v>
      </c>
      <c r="J729">
        <v>11</v>
      </c>
      <c r="K729" t="s">
        <v>70</v>
      </c>
      <c r="L729">
        <v>91</v>
      </c>
      <c r="M729">
        <v>1</v>
      </c>
      <c r="N729">
        <v>-1</v>
      </c>
      <c r="O729">
        <v>0</v>
      </c>
      <c r="P729" t="s">
        <v>52</v>
      </c>
      <c r="Q729" t="s">
        <v>49</v>
      </c>
      <c r="X729" s="7"/>
      <c r="Y729" t="s">
        <v>49</v>
      </c>
      <c r="Z729">
        <v>2929</v>
      </c>
      <c r="AA729" t="s">
        <v>55</v>
      </c>
      <c r="AB729">
        <v>-14</v>
      </c>
      <c r="AC729">
        <v>0</v>
      </c>
      <c r="AD729" t="s">
        <v>49</v>
      </c>
      <c r="AE729" t="s">
        <v>49</v>
      </c>
      <c r="AF729">
        <v>2929</v>
      </c>
      <c r="AI729">
        <v>26965</v>
      </c>
      <c r="AJ729" t="s">
        <v>49</v>
      </c>
    </row>
    <row r="730" spans="1:36" x14ac:dyDescent="0.3">
      <c r="A730">
        <v>57</v>
      </c>
      <c r="B730" t="s">
        <v>67</v>
      </c>
      <c r="C730" t="s">
        <v>47</v>
      </c>
      <c r="D730" t="s">
        <v>54</v>
      </c>
      <c r="E730" t="s">
        <v>49</v>
      </c>
      <c r="F730">
        <v>3071</v>
      </c>
      <c r="G730" t="s">
        <v>55</v>
      </c>
      <c r="H730" t="s">
        <v>55</v>
      </c>
      <c r="I730" t="s">
        <v>50</v>
      </c>
      <c r="J730">
        <v>7</v>
      </c>
      <c r="K730" t="s">
        <v>56</v>
      </c>
      <c r="L730">
        <v>63</v>
      </c>
      <c r="M730">
        <v>3</v>
      </c>
      <c r="N730">
        <v>-1</v>
      </c>
      <c r="O730">
        <v>0</v>
      </c>
      <c r="P730" t="s">
        <v>52</v>
      </c>
      <c r="Q730" t="s">
        <v>49</v>
      </c>
      <c r="X730" s="7"/>
      <c r="Y730" t="s">
        <v>55</v>
      </c>
      <c r="Z730">
        <v>3071</v>
      </c>
      <c r="AA730" t="s">
        <v>55</v>
      </c>
      <c r="AB730">
        <v>625</v>
      </c>
      <c r="AC730">
        <v>300</v>
      </c>
      <c r="AD730" t="s">
        <v>49</v>
      </c>
      <c r="AE730" t="s">
        <v>55</v>
      </c>
      <c r="AF730">
        <v>3071</v>
      </c>
      <c r="AI730">
        <v>716</v>
      </c>
      <c r="AJ730" t="s">
        <v>49</v>
      </c>
    </row>
    <row r="731" spans="1:36" x14ac:dyDescent="0.3">
      <c r="A731">
        <v>47</v>
      </c>
      <c r="B731" t="s">
        <v>58</v>
      </c>
      <c r="C731" t="s">
        <v>59</v>
      </c>
      <c r="D731" t="s">
        <v>60</v>
      </c>
      <c r="E731" t="s">
        <v>49</v>
      </c>
      <c r="F731">
        <v>153</v>
      </c>
      <c r="G731" t="s">
        <v>55</v>
      </c>
      <c r="H731" t="s">
        <v>49</v>
      </c>
      <c r="I731" t="s">
        <v>50</v>
      </c>
      <c r="J731">
        <v>18</v>
      </c>
      <c r="K731" t="s">
        <v>75</v>
      </c>
      <c r="L731">
        <v>192</v>
      </c>
      <c r="M731">
        <v>2</v>
      </c>
      <c r="N731">
        <v>-1</v>
      </c>
      <c r="O731">
        <v>0</v>
      </c>
      <c r="P731" t="s">
        <v>52</v>
      </c>
      <c r="Q731" t="s">
        <v>49</v>
      </c>
      <c r="X731" s="7"/>
      <c r="Y731" t="s">
        <v>55</v>
      </c>
      <c r="Z731">
        <v>153</v>
      </c>
      <c r="AA731" t="s">
        <v>55</v>
      </c>
      <c r="AB731">
        <v>867</v>
      </c>
      <c r="AC731">
        <v>415</v>
      </c>
      <c r="AD731" t="s">
        <v>49</v>
      </c>
      <c r="AE731" t="s">
        <v>49</v>
      </c>
      <c r="AF731">
        <v>153</v>
      </c>
      <c r="AI731">
        <v>2485</v>
      </c>
      <c r="AJ731" t="s">
        <v>49</v>
      </c>
    </row>
    <row r="732" spans="1:36" x14ac:dyDescent="0.3">
      <c r="A732">
        <v>38</v>
      </c>
      <c r="B732" t="s">
        <v>65</v>
      </c>
      <c r="C732" t="s">
        <v>59</v>
      </c>
      <c r="D732" t="s">
        <v>54</v>
      </c>
      <c r="E732" t="s">
        <v>49</v>
      </c>
      <c r="F732">
        <v>1146</v>
      </c>
      <c r="G732" t="s">
        <v>55</v>
      </c>
      <c r="H732" t="s">
        <v>49</v>
      </c>
      <c r="I732" t="s">
        <v>52</v>
      </c>
      <c r="J732">
        <v>21</v>
      </c>
      <c r="K732" t="s">
        <v>56</v>
      </c>
      <c r="L732">
        <v>91</v>
      </c>
      <c r="M732">
        <v>2</v>
      </c>
      <c r="N732">
        <v>-1</v>
      </c>
      <c r="O732">
        <v>0</v>
      </c>
      <c r="P732" t="s">
        <v>52</v>
      </c>
      <c r="Q732" t="s">
        <v>49</v>
      </c>
      <c r="X732" s="7"/>
      <c r="Y732" t="s">
        <v>55</v>
      </c>
      <c r="Z732">
        <v>1146</v>
      </c>
      <c r="AA732" t="s">
        <v>55</v>
      </c>
      <c r="AB732">
        <v>151</v>
      </c>
      <c r="AC732">
        <v>-28</v>
      </c>
      <c r="AD732" t="s">
        <v>49</v>
      </c>
      <c r="AE732" t="s">
        <v>49</v>
      </c>
      <c r="AF732">
        <v>1146</v>
      </c>
      <c r="AI732">
        <v>15030</v>
      </c>
      <c r="AJ732" t="s">
        <v>49</v>
      </c>
    </row>
    <row r="733" spans="1:36" x14ac:dyDescent="0.3">
      <c r="A733">
        <v>48</v>
      </c>
      <c r="B733" t="s">
        <v>63</v>
      </c>
      <c r="C733" t="s">
        <v>47</v>
      </c>
      <c r="D733" t="s">
        <v>48</v>
      </c>
      <c r="E733" t="s">
        <v>49</v>
      </c>
      <c r="F733">
        <v>1092</v>
      </c>
      <c r="G733" t="s">
        <v>49</v>
      </c>
      <c r="H733" t="s">
        <v>55</v>
      </c>
      <c r="I733" t="s">
        <v>50</v>
      </c>
      <c r="J733">
        <v>18</v>
      </c>
      <c r="K733" t="s">
        <v>75</v>
      </c>
      <c r="L733">
        <v>79</v>
      </c>
      <c r="M733">
        <v>1</v>
      </c>
      <c r="N733">
        <v>172</v>
      </c>
      <c r="O733">
        <v>8</v>
      </c>
      <c r="P733" t="s">
        <v>57</v>
      </c>
      <c r="Q733" t="s">
        <v>49</v>
      </c>
      <c r="X733" s="7"/>
      <c r="Y733" t="s">
        <v>49</v>
      </c>
      <c r="Z733">
        <v>1092</v>
      </c>
      <c r="AA733" t="s">
        <v>55</v>
      </c>
      <c r="AB733">
        <v>-583</v>
      </c>
      <c r="AC733">
        <v>0</v>
      </c>
      <c r="AD733" t="s">
        <v>49</v>
      </c>
      <c r="AE733" t="s">
        <v>55</v>
      </c>
      <c r="AF733">
        <v>1092</v>
      </c>
      <c r="AI733">
        <v>11303</v>
      </c>
      <c r="AJ733" t="s">
        <v>49</v>
      </c>
    </row>
    <row r="734" spans="1:36" x14ac:dyDescent="0.3">
      <c r="A734">
        <v>50</v>
      </c>
      <c r="B734" t="s">
        <v>58</v>
      </c>
      <c r="C734" t="s">
        <v>47</v>
      </c>
      <c r="D734" t="s">
        <v>60</v>
      </c>
      <c r="E734" t="s">
        <v>49</v>
      </c>
      <c r="F734">
        <v>3463</v>
      </c>
      <c r="G734" t="s">
        <v>49</v>
      </c>
      <c r="H734" t="s">
        <v>55</v>
      </c>
      <c r="I734" t="s">
        <v>50</v>
      </c>
      <c r="J734">
        <v>28</v>
      </c>
      <c r="K734" t="s">
        <v>51</v>
      </c>
      <c r="L734">
        <v>96</v>
      </c>
      <c r="M734">
        <v>1</v>
      </c>
      <c r="N734">
        <v>-1</v>
      </c>
      <c r="O734">
        <v>0</v>
      </c>
      <c r="P734" t="s">
        <v>52</v>
      </c>
      <c r="Q734" t="s">
        <v>55</v>
      </c>
      <c r="X734" s="7"/>
      <c r="Y734" t="s">
        <v>49</v>
      </c>
      <c r="Z734">
        <v>3463</v>
      </c>
      <c r="AA734" t="s">
        <v>55</v>
      </c>
      <c r="AB734">
        <v>3134</v>
      </c>
      <c r="AC734">
        <v>2442</v>
      </c>
      <c r="AD734" t="s">
        <v>49</v>
      </c>
      <c r="AE734" t="s">
        <v>55</v>
      </c>
      <c r="AF734">
        <v>3463</v>
      </c>
      <c r="AI734">
        <v>595</v>
      </c>
      <c r="AJ734" t="s">
        <v>49</v>
      </c>
    </row>
    <row r="735" spans="1:36" x14ac:dyDescent="0.3">
      <c r="A735">
        <v>33</v>
      </c>
      <c r="B735" t="s">
        <v>69</v>
      </c>
      <c r="C735" t="s">
        <v>47</v>
      </c>
      <c r="D735" t="s">
        <v>54</v>
      </c>
      <c r="E735" t="s">
        <v>49</v>
      </c>
      <c r="F735">
        <v>1158</v>
      </c>
      <c r="G735" t="s">
        <v>55</v>
      </c>
      <c r="H735" t="s">
        <v>49</v>
      </c>
      <c r="I735" t="s">
        <v>50</v>
      </c>
      <c r="J735">
        <v>20</v>
      </c>
      <c r="K735" t="s">
        <v>61</v>
      </c>
      <c r="L735">
        <v>25</v>
      </c>
      <c r="M735">
        <v>2</v>
      </c>
      <c r="N735">
        <v>-1</v>
      </c>
      <c r="O735">
        <v>0</v>
      </c>
      <c r="P735" t="s">
        <v>52</v>
      </c>
      <c r="Q735" t="s">
        <v>49</v>
      </c>
      <c r="X735" s="7"/>
      <c r="Y735" t="s">
        <v>55</v>
      </c>
      <c r="Z735">
        <v>1158</v>
      </c>
      <c r="AA735" t="s">
        <v>55</v>
      </c>
      <c r="AB735">
        <v>49</v>
      </c>
      <c r="AC735">
        <v>132</v>
      </c>
      <c r="AD735" t="s">
        <v>49</v>
      </c>
      <c r="AE735" t="s">
        <v>49</v>
      </c>
      <c r="AF735">
        <v>1158</v>
      </c>
      <c r="AI735">
        <v>19358</v>
      </c>
      <c r="AJ735" t="s">
        <v>49</v>
      </c>
    </row>
    <row r="736" spans="1:36" x14ac:dyDescent="0.3">
      <c r="A736">
        <v>28</v>
      </c>
      <c r="B736" t="s">
        <v>69</v>
      </c>
      <c r="C736" t="s">
        <v>59</v>
      </c>
      <c r="D736" t="s">
        <v>54</v>
      </c>
      <c r="E736" t="s">
        <v>49</v>
      </c>
      <c r="F736">
        <v>26</v>
      </c>
      <c r="G736" t="s">
        <v>55</v>
      </c>
      <c r="H736" t="s">
        <v>49</v>
      </c>
      <c r="I736" t="s">
        <v>50</v>
      </c>
      <c r="J736">
        <v>7</v>
      </c>
      <c r="K736" t="s">
        <v>56</v>
      </c>
      <c r="L736">
        <v>227</v>
      </c>
      <c r="M736">
        <v>2</v>
      </c>
      <c r="N736">
        <v>-1</v>
      </c>
      <c r="O736">
        <v>0</v>
      </c>
      <c r="P736" t="s">
        <v>52</v>
      </c>
      <c r="Q736" t="s">
        <v>49</v>
      </c>
      <c r="X736" s="7"/>
      <c r="Y736" t="s">
        <v>55</v>
      </c>
      <c r="Z736">
        <v>26</v>
      </c>
      <c r="AA736" t="s">
        <v>55</v>
      </c>
      <c r="AB736">
        <v>1623</v>
      </c>
      <c r="AC736">
        <v>3283</v>
      </c>
      <c r="AD736" t="s">
        <v>49</v>
      </c>
      <c r="AE736" t="s">
        <v>49</v>
      </c>
      <c r="AF736">
        <v>26</v>
      </c>
      <c r="AI736">
        <v>255</v>
      </c>
      <c r="AJ736" t="s">
        <v>49</v>
      </c>
    </row>
    <row r="737" spans="1:36" x14ac:dyDescent="0.3">
      <c r="A737">
        <v>30</v>
      </c>
      <c r="B737" t="s">
        <v>53</v>
      </c>
      <c r="C737" t="s">
        <v>59</v>
      </c>
      <c r="D737" t="s">
        <v>54</v>
      </c>
      <c r="E737" t="s">
        <v>49</v>
      </c>
      <c r="F737">
        <v>566</v>
      </c>
      <c r="G737" t="s">
        <v>49</v>
      </c>
      <c r="H737" t="s">
        <v>49</v>
      </c>
      <c r="I737" t="s">
        <v>50</v>
      </c>
      <c r="J737">
        <v>5</v>
      </c>
      <c r="K737" t="s">
        <v>64</v>
      </c>
      <c r="L737">
        <v>110</v>
      </c>
      <c r="M737">
        <v>1</v>
      </c>
      <c r="N737">
        <v>-1</v>
      </c>
      <c r="O737">
        <v>0</v>
      </c>
      <c r="P737" t="s">
        <v>52</v>
      </c>
      <c r="Q737" t="s">
        <v>49</v>
      </c>
      <c r="X737" s="7"/>
      <c r="Y737" t="s">
        <v>49</v>
      </c>
      <c r="Z737">
        <v>566</v>
      </c>
      <c r="AA737" t="s">
        <v>55</v>
      </c>
      <c r="AB737">
        <v>2008</v>
      </c>
      <c r="AC737">
        <v>486</v>
      </c>
      <c r="AD737" t="s">
        <v>49</v>
      </c>
      <c r="AE737" t="s">
        <v>49</v>
      </c>
      <c r="AF737">
        <v>566</v>
      </c>
      <c r="AI737">
        <v>102</v>
      </c>
      <c r="AJ737" t="s">
        <v>49</v>
      </c>
    </row>
    <row r="738" spans="1:36" x14ac:dyDescent="0.3">
      <c r="A738">
        <v>52</v>
      </c>
      <c r="B738" t="s">
        <v>67</v>
      </c>
      <c r="C738" t="s">
        <v>74</v>
      </c>
      <c r="D738" t="s">
        <v>54</v>
      </c>
      <c r="E738" t="s">
        <v>49</v>
      </c>
      <c r="F738">
        <v>204</v>
      </c>
      <c r="G738" t="s">
        <v>49</v>
      </c>
      <c r="H738" t="s">
        <v>49</v>
      </c>
      <c r="I738" t="s">
        <v>50</v>
      </c>
      <c r="J738">
        <v>7</v>
      </c>
      <c r="K738" t="s">
        <v>70</v>
      </c>
      <c r="L738">
        <v>134</v>
      </c>
      <c r="M738">
        <v>2</v>
      </c>
      <c r="N738">
        <v>-1</v>
      </c>
      <c r="O738">
        <v>0</v>
      </c>
      <c r="P738" t="s">
        <v>52</v>
      </c>
      <c r="Q738" t="s">
        <v>49</v>
      </c>
      <c r="X738" s="7"/>
      <c r="Y738" t="s">
        <v>49</v>
      </c>
      <c r="Z738">
        <v>204</v>
      </c>
      <c r="AA738" t="s">
        <v>55</v>
      </c>
      <c r="AB738">
        <v>91</v>
      </c>
      <c r="AC738">
        <v>304</v>
      </c>
      <c r="AD738" t="s">
        <v>49</v>
      </c>
      <c r="AE738" t="s">
        <v>49</v>
      </c>
      <c r="AF738">
        <v>204</v>
      </c>
      <c r="AI738">
        <v>94</v>
      </c>
      <c r="AJ738" t="s">
        <v>49</v>
      </c>
    </row>
    <row r="739" spans="1:36" x14ac:dyDescent="0.3">
      <c r="A739">
        <v>36</v>
      </c>
      <c r="B739" t="s">
        <v>67</v>
      </c>
      <c r="C739" t="s">
        <v>47</v>
      </c>
      <c r="D739" t="s">
        <v>54</v>
      </c>
      <c r="E739" t="s">
        <v>49</v>
      </c>
      <c r="F739">
        <v>480</v>
      </c>
      <c r="G739" t="s">
        <v>49</v>
      </c>
      <c r="H739" t="s">
        <v>49</v>
      </c>
      <c r="I739" t="s">
        <v>50</v>
      </c>
      <c r="J739">
        <v>20</v>
      </c>
      <c r="K739" t="s">
        <v>51</v>
      </c>
      <c r="L739">
        <v>213</v>
      </c>
      <c r="M739">
        <v>1</v>
      </c>
      <c r="N739">
        <v>-1</v>
      </c>
      <c r="O739">
        <v>0</v>
      </c>
      <c r="P739" t="s">
        <v>52</v>
      </c>
      <c r="Q739" t="s">
        <v>55</v>
      </c>
      <c r="X739" s="7"/>
      <c r="Y739" t="s">
        <v>49</v>
      </c>
      <c r="Z739">
        <v>480</v>
      </c>
      <c r="AA739" t="s">
        <v>55</v>
      </c>
      <c r="AB739">
        <v>171</v>
      </c>
      <c r="AC739">
        <v>123</v>
      </c>
      <c r="AD739" t="s">
        <v>49</v>
      </c>
      <c r="AE739" t="s">
        <v>49</v>
      </c>
      <c r="AF739">
        <v>480</v>
      </c>
      <c r="AI739">
        <v>58</v>
      </c>
      <c r="AJ739" t="s">
        <v>49</v>
      </c>
    </row>
    <row r="740" spans="1:36" x14ac:dyDescent="0.3">
      <c r="A740">
        <v>36</v>
      </c>
      <c r="B740" t="s">
        <v>67</v>
      </c>
      <c r="C740" t="s">
        <v>59</v>
      </c>
      <c r="D740" t="s">
        <v>54</v>
      </c>
      <c r="E740" t="s">
        <v>49</v>
      </c>
      <c r="F740">
        <v>1855</v>
      </c>
      <c r="G740" t="s">
        <v>55</v>
      </c>
      <c r="H740" t="s">
        <v>49</v>
      </c>
      <c r="I740" t="s">
        <v>50</v>
      </c>
      <c r="J740">
        <v>4</v>
      </c>
      <c r="K740" t="s">
        <v>64</v>
      </c>
      <c r="L740">
        <v>75</v>
      </c>
      <c r="M740">
        <v>1</v>
      </c>
      <c r="N740">
        <v>273</v>
      </c>
      <c r="O740">
        <v>1</v>
      </c>
      <c r="P740" t="s">
        <v>57</v>
      </c>
      <c r="Q740" t="s">
        <v>49</v>
      </c>
      <c r="X740" s="7"/>
      <c r="Y740" t="s">
        <v>55</v>
      </c>
      <c r="Z740">
        <v>1855</v>
      </c>
      <c r="AA740" t="s">
        <v>55</v>
      </c>
      <c r="AB740">
        <v>1027</v>
      </c>
      <c r="AC740">
        <v>2185</v>
      </c>
      <c r="AD740" t="s">
        <v>49</v>
      </c>
      <c r="AE740" t="s">
        <v>49</v>
      </c>
      <c r="AF740">
        <v>1855</v>
      </c>
      <c r="AI740">
        <v>606</v>
      </c>
      <c r="AJ740" t="s">
        <v>49</v>
      </c>
    </row>
    <row r="741" spans="1:36" x14ac:dyDescent="0.3">
      <c r="A741">
        <v>46</v>
      </c>
      <c r="B741" t="s">
        <v>53</v>
      </c>
      <c r="C741" t="s">
        <v>47</v>
      </c>
      <c r="D741" t="s">
        <v>54</v>
      </c>
      <c r="E741" t="s">
        <v>49</v>
      </c>
      <c r="F741">
        <v>1034</v>
      </c>
      <c r="G741" t="s">
        <v>49</v>
      </c>
      <c r="H741" t="s">
        <v>49</v>
      </c>
      <c r="I741" t="s">
        <v>50</v>
      </c>
      <c r="J741">
        <v>8</v>
      </c>
      <c r="K741" t="s">
        <v>70</v>
      </c>
      <c r="L741">
        <v>109</v>
      </c>
      <c r="M741">
        <v>2</v>
      </c>
      <c r="N741">
        <v>-1</v>
      </c>
      <c r="O741">
        <v>0</v>
      </c>
      <c r="P741" t="s">
        <v>52</v>
      </c>
      <c r="Q741" t="s">
        <v>49</v>
      </c>
      <c r="X741" s="7"/>
      <c r="Y741" t="s">
        <v>49</v>
      </c>
      <c r="Z741">
        <v>1034</v>
      </c>
      <c r="AA741" t="s">
        <v>55</v>
      </c>
      <c r="AB741">
        <v>5801</v>
      </c>
      <c r="AC741">
        <v>2190</v>
      </c>
      <c r="AD741" t="s">
        <v>49</v>
      </c>
      <c r="AE741" t="s">
        <v>49</v>
      </c>
      <c r="AF741">
        <v>1034</v>
      </c>
      <c r="AI741">
        <v>65</v>
      </c>
      <c r="AJ741" t="s">
        <v>49</v>
      </c>
    </row>
    <row r="742" spans="1:36" x14ac:dyDescent="0.3">
      <c r="A742">
        <v>57</v>
      </c>
      <c r="B742" t="s">
        <v>58</v>
      </c>
      <c r="C742" t="s">
        <v>47</v>
      </c>
      <c r="D742" t="s">
        <v>60</v>
      </c>
      <c r="E742" t="s">
        <v>49</v>
      </c>
      <c r="F742">
        <v>3250</v>
      </c>
      <c r="G742" t="s">
        <v>49</v>
      </c>
      <c r="H742" t="s">
        <v>49</v>
      </c>
      <c r="I742" t="s">
        <v>50</v>
      </c>
      <c r="J742">
        <v>20</v>
      </c>
      <c r="K742" t="s">
        <v>70</v>
      </c>
      <c r="L742">
        <v>162</v>
      </c>
      <c r="M742">
        <v>3</v>
      </c>
      <c r="N742">
        <v>-1</v>
      </c>
      <c r="O742">
        <v>0</v>
      </c>
      <c r="P742" t="s">
        <v>52</v>
      </c>
      <c r="Q742" t="s">
        <v>49</v>
      </c>
      <c r="X742" s="7"/>
      <c r="Y742" t="s">
        <v>49</v>
      </c>
      <c r="Z742">
        <v>3250</v>
      </c>
      <c r="AA742" t="s">
        <v>55</v>
      </c>
      <c r="AB742">
        <v>142</v>
      </c>
      <c r="AC742">
        <v>0</v>
      </c>
      <c r="AD742" t="s">
        <v>49</v>
      </c>
      <c r="AE742" t="s">
        <v>49</v>
      </c>
      <c r="AF742">
        <v>3250</v>
      </c>
      <c r="AI742">
        <v>338</v>
      </c>
      <c r="AJ742" t="s">
        <v>49</v>
      </c>
    </row>
    <row r="743" spans="1:36" x14ac:dyDescent="0.3">
      <c r="A743">
        <v>28</v>
      </c>
      <c r="B743" t="s">
        <v>58</v>
      </c>
      <c r="C743" t="s">
        <v>59</v>
      </c>
      <c r="D743" t="s">
        <v>54</v>
      </c>
      <c r="E743" t="s">
        <v>49</v>
      </c>
      <c r="F743">
        <v>1633</v>
      </c>
      <c r="G743" t="s">
        <v>49</v>
      </c>
      <c r="H743" t="s">
        <v>49</v>
      </c>
      <c r="I743" t="s">
        <v>50</v>
      </c>
      <c r="J743">
        <v>5</v>
      </c>
      <c r="K743" t="s">
        <v>62</v>
      </c>
      <c r="L743">
        <v>275</v>
      </c>
      <c r="M743">
        <v>1</v>
      </c>
      <c r="N743">
        <v>-1</v>
      </c>
      <c r="O743">
        <v>0</v>
      </c>
      <c r="P743" t="s">
        <v>52</v>
      </c>
      <c r="Q743" t="s">
        <v>55</v>
      </c>
      <c r="X743" s="7"/>
      <c r="Y743" t="s">
        <v>49</v>
      </c>
      <c r="Z743">
        <v>1633</v>
      </c>
      <c r="AA743" t="s">
        <v>55</v>
      </c>
      <c r="AB743">
        <v>-584</v>
      </c>
      <c r="AC743">
        <v>1550</v>
      </c>
      <c r="AD743" t="s">
        <v>49</v>
      </c>
      <c r="AE743" t="s">
        <v>49</v>
      </c>
      <c r="AF743">
        <v>1633</v>
      </c>
      <c r="AI743">
        <v>757</v>
      </c>
      <c r="AJ743" t="s">
        <v>49</v>
      </c>
    </row>
    <row r="744" spans="1:36" x14ac:dyDescent="0.3">
      <c r="A744">
        <v>46</v>
      </c>
      <c r="B744" t="s">
        <v>53</v>
      </c>
      <c r="C744" t="s">
        <v>47</v>
      </c>
      <c r="D744" t="s">
        <v>54</v>
      </c>
      <c r="E744" t="s">
        <v>49</v>
      </c>
      <c r="F744">
        <v>0</v>
      </c>
      <c r="G744" t="s">
        <v>55</v>
      </c>
      <c r="H744" t="s">
        <v>49</v>
      </c>
      <c r="I744" t="s">
        <v>50</v>
      </c>
      <c r="J744">
        <v>22</v>
      </c>
      <c r="K744" t="s">
        <v>62</v>
      </c>
      <c r="L744">
        <v>154</v>
      </c>
      <c r="M744">
        <v>1</v>
      </c>
      <c r="N744">
        <v>124</v>
      </c>
      <c r="O744">
        <v>1</v>
      </c>
      <c r="P744" t="s">
        <v>66</v>
      </c>
      <c r="Q744" t="s">
        <v>49</v>
      </c>
      <c r="X744" s="7"/>
      <c r="Y744" t="s">
        <v>55</v>
      </c>
      <c r="Z744">
        <v>0</v>
      </c>
      <c r="AA744" t="s">
        <v>55</v>
      </c>
      <c r="AB744">
        <v>204</v>
      </c>
      <c r="AC744">
        <v>62</v>
      </c>
      <c r="AD744" t="s">
        <v>49</v>
      </c>
      <c r="AE744" t="s">
        <v>49</v>
      </c>
      <c r="AF744">
        <v>0</v>
      </c>
      <c r="AI744">
        <v>5291</v>
      </c>
      <c r="AJ744" t="s">
        <v>49</v>
      </c>
    </row>
    <row r="745" spans="1:36" x14ac:dyDescent="0.3">
      <c r="A745">
        <v>55</v>
      </c>
      <c r="B745" t="s">
        <v>77</v>
      </c>
      <c r="C745" t="s">
        <v>47</v>
      </c>
      <c r="D745" t="s">
        <v>48</v>
      </c>
      <c r="E745" t="s">
        <v>49</v>
      </c>
      <c r="F745">
        <v>3334</v>
      </c>
      <c r="G745" t="s">
        <v>49</v>
      </c>
      <c r="H745" t="s">
        <v>49</v>
      </c>
      <c r="I745" t="s">
        <v>50</v>
      </c>
      <c r="J745">
        <v>14</v>
      </c>
      <c r="K745" t="s">
        <v>70</v>
      </c>
      <c r="L745">
        <v>632</v>
      </c>
      <c r="M745">
        <v>4</v>
      </c>
      <c r="N745">
        <v>-1</v>
      </c>
      <c r="O745">
        <v>0</v>
      </c>
      <c r="P745" t="s">
        <v>52</v>
      </c>
      <c r="Q745" t="s">
        <v>55</v>
      </c>
      <c r="X745" s="7"/>
      <c r="Y745" t="s">
        <v>49</v>
      </c>
      <c r="Z745">
        <v>3334</v>
      </c>
      <c r="AA745" t="s">
        <v>55</v>
      </c>
      <c r="AB745">
        <v>628</v>
      </c>
      <c r="AC745">
        <v>704</v>
      </c>
      <c r="AD745" t="s">
        <v>49</v>
      </c>
      <c r="AE745" t="s">
        <v>49</v>
      </c>
      <c r="AF745">
        <v>3334</v>
      </c>
      <c r="AI745">
        <v>61</v>
      </c>
      <c r="AJ745" t="s">
        <v>49</v>
      </c>
    </row>
    <row r="746" spans="1:36" x14ac:dyDescent="0.3">
      <c r="A746">
        <v>33</v>
      </c>
      <c r="B746" t="s">
        <v>58</v>
      </c>
      <c r="C746" t="s">
        <v>47</v>
      </c>
      <c r="D746" t="s">
        <v>60</v>
      </c>
      <c r="E746" t="s">
        <v>49</v>
      </c>
      <c r="F746">
        <v>4020</v>
      </c>
      <c r="G746" t="s">
        <v>55</v>
      </c>
      <c r="H746" t="s">
        <v>55</v>
      </c>
      <c r="I746" t="s">
        <v>50</v>
      </c>
      <c r="J746">
        <v>15</v>
      </c>
      <c r="K746" t="s">
        <v>61</v>
      </c>
      <c r="L746">
        <v>251</v>
      </c>
      <c r="M746">
        <v>1</v>
      </c>
      <c r="N746">
        <v>-1</v>
      </c>
      <c r="O746">
        <v>0</v>
      </c>
      <c r="P746" t="s">
        <v>52</v>
      </c>
      <c r="Q746" t="s">
        <v>49</v>
      </c>
      <c r="X746" s="7"/>
      <c r="Y746" t="s">
        <v>55</v>
      </c>
      <c r="Z746">
        <v>4020</v>
      </c>
      <c r="AA746" t="s">
        <v>55</v>
      </c>
      <c r="AB746">
        <v>856</v>
      </c>
      <c r="AC746">
        <v>262</v>
      </c>
      <c r="AD746" t="s">
        <v>49</v>
      </c>
      <c r="AE746" t="s">
        <v>55</v>
      </c>
      <c r="AF746">
        <v>4020</v>
      </c>
      <c r="AI746">
        <v>0</v>
      </c>
      <c r="AJ746" t="s">
        <v>49</v>
      </c>
    </row>
    <row r="747" spans="1:36" x14ac:dyDescent="0.3">
      <c r="A747">
        <v>53</v>
      </c>
      <c r="B747" t="s">
        <v>58</v>
      </c>
      <c r="C747" t="s">
        <v>47</v>
      </c>
      <c r="D747" t="s">
        <v>54</v>
      </c>
      <c r="E747" t="s">
        <v>49</v>
      </c>
      <c r="F747">
        <v>66</v>
      </c>
      <c r="G747" t="s">
        <v>49</v>
      </c>
      <c r="H747" t="s">
        <v>55</v>
      </c>
      <c r="I747" t="s">
        <v>78</v>
      </c>
      <c r="J747">
        <v>8</v>
      </c>
      <c r="K747" t="s">
        <v>73</v>
      </c>
      <c r="L747">
        <v>141</v>
      </c>
      <c r="M747">
        <v>1</v>
      </c>
      <c r="N747">
        <v>-1</v>
      </c>
      <c r="O747">
        <v>0</v>
      </c>
      <c r="P747" t="s">
        <v>52</v>
      </c>
      <c r="Q747" t="s">
        <v>49</v>
      </c>
      <c r="X747" s="7"/>
      <c r="Y747" t="s">
        <v>49</v>
      </c>
      <c r="Z747">
        <v>66</v>
      </c>
      <c r="AA747" t="s">
        <v>55</v>
      </c>
      <c r="AB747">
        <v>413</v>
      </c>
      <c r="AC747">
        <v>410</v>
      </c>
      <c r="AD747" t="s">
        <v>49</v>
      </c>
      <c r="AE747" t="s">
        <v>55</v>
      </c>
      <c r="AF747">
        <v>66</v>
      </c>
      <c r="AI747">
        <v>1407</v>
      </c>
      <c r="AJ747" t="s">
        <v>49</v>
      </c>
    </row>
    <row r="748" spans="1:36" x14ac:dyDescent="0.3">
      <c r="A748">
        <v>41</v>
      </c>
      <c r="B748" t="s">
        <v>67</v>
      </c>
      <c r="C748" t="s">
        <v>59</v>
      </c>
      <c r="D748" t="s">
        <v>54</v>
      </c>
      <c r="E748" t="s">
        <v>49</v>
      </c>
      <c r="F748">
        <v>-41</v>
      </c>
      <c r="G748" t="s">
        <v>55</v>
      </c>
      <c r="H748" t="s">
        <v>55</v>
      </c>
      <c r="I748" t="s">
        <v>50</v>
      </c>
      <c r="J748">
        <v>3</v>
      </c>
      <c r="K748" t="s">
        <v>61</v>
      </c>
      <c r="L748">
        <v>154</v>
      </c>
      <c r="M748">
        <v>1</v>
      </c>
      <c r="N748">
        <v>-1</v>
      </c>
      <c r="O748">
        <v>0</v>
      </c>
      <c r="P748" t="s">
        <v>52</v>
      </c>
      <c r="Q748" t="s">
        <v>49</v>
      </c>
      <c r="X748" s="7"/>
      <c r="Y748" t="s">
        <v>55</v>
      </c>
      <c r="Z748">
        <v>-41</v>
      </c>
      <c r="AA748" t="s">
        <v>55</v>
      </c>
      <c r="AB748">
        <v>710</v>
      </c>
      <c r="AC748">
        <v>1191</v>
      </c>
      <c r="AD748" t="s">
        <v>49</v>
      </c>
      <c r="AE748" t="s">
        <v>55</v>
      </c>
      <c r="AF748">
        <v>-41</v>
      </c>
      <c r="AI748">
        <v>25</v>
      </c>
      <c r="AJ748" t="s">
        <v>49</v>
      </c>
    </row>
    <row r="749" spans="1:36" x14ac:dyDescent="0.3">
      <c r="A749">
        <v>60</v>
      </c>
      <c r="B749" t="s">
        <v>63</v>
      </c>
      <c r="C749" t="s">
        <v>47</v>
      </c>
      <c r="D749" t="s">
        <v>54</v>
      </c>
      <c r="E749" t="s">
        <v>49</v>
      </c>
      <c r="F749">
        <v>322</v>
      </c>
      <c r="G749" t="s">
        <v>55</v>
      </c>
      <c r="H749" t="s">
        <v>49</v>
      </c>
      <c r="I749" t="s">
        <v>50</v>
      </c>
      <c r="J749">
        <v>7</v>
      </c>
      <c r="K749" t="s">
        <v>56</v>
      </c>
      <c r="L749">
        <v>63</v>
      </c>
      <c r="M749">
        <v>1</v>
      </c>
      <c r="N749">
        <v>-1</v>
      </c>
      <c r="O749">
        <v>0</v>
      </c>
      <c r="P749" t="s">
        <v>52</v>
      </c>
      <c r="Q749" t="s">
        <v>49</v>
      </c>
      <c r="X749" s="7"/>
      <c r="Y749" t="s">
        <v>55</v>
      </c>
      <c r="Z749">
        <v>322</v>
      </c>
      <c r="AA749" t="s">
        <v>55</v>
      </c>
      <c r="AB749">
        <v>1233</v>
      </c>
      <c r="AC749">
        <v>197</v>
      </c>
      <c r="AD749" t="s">
        <v>49</v>
      </c>
      <c r="AE749" t="s">
        <v>49</v>
      </c>
      <c r="AF749">
        <v>322</v>
      </c>
      <c r="AI749">
        <v>793</v>
      </c>
      <c r="AJ749" t="s">
        <v>49</v>
      </c>
    </row>
    <row r="750" spans="1:36" x14ac:dyDescent="0.3">
      <c r="A750">
        <v>35</v>
      </c>
      <c r="B750" t="s">
        <v>68</v>
      </c>
      <c r="C750" t="s">
        <v>47</v>
      </c>
      <c r="D750" t="s">
        <v>48</v>
      </c>
      <c r="E750" t="s">
        <v>49</v>
      </c>
      <c r="F750">
        <v>2643</v>
      </c>
      <c r="G750" t="s">
        <v>49</v>
      </c>
      <c r="H750" t="s">
        <v>55</v>
      </c>
      <c r="I750" t="s">
        <v>50</v>
      </c>
      <c r="J750">
        <v>8</v>
      </c>
      <c r="K750" t="s">
        <v>73</v>
      </c>
      <c r="L750">
        <v>259</v>
      </c>
      <c r="M750">
        <v>1</v>
      </c>
      <c r="N750">
        <v>-1</v>
      </c>
      <c r="O750">
        <v>0</v>
      </c>
      <c r="P750" t="s">
        <v>52</v>
      </c>
      <c r="Q750" t="s">
        <v>49</v>
      </c>
      <c r="X750" s="7"/>
      <c r="Y750" t="s">
        <v>49</v>
      </c>
      <c r="Z750">
        <v>2643</v>
      </c>
      <c r="AA750" t="s">
        <v>55</v>
      </c>
      <c r="AB750">
        <v>69</v>
      </c>
      <c r="AC750">
        <v>6</v>
      </c>
      <c r="AD750" t="s">
        <v>49</v>
      </c>
      <c r="AE750" t="s">
        <v>55</v>
      </c>
      <c r="AF750">
        <v>2643</v>
      </c>
      <c r="AI750">
        <v>10287</v>
      </c>
      <c r="AJ750" t="s">
        <v>49</v>
      </c>
    </row>
    <row r="751" spans="1:36" x14ac:dyDescent="0.3">
      <c r="A751">
        <v>43</v>
      </c>
      <c r="B751" t="s">
        <v>63</v>
      </c>
      <c r="C751" t="s">
        <v>74</v>
      </c>
      <c r="D751" t="s">
        <v>48</v>
      </c>
      <c r="E751" t="s">
        <v>49</v>
      </c>
      <c r="F751">
        <v>49</v>
      </c>
      <c r="G751" t="s">
        <v>55</v>
      </c>
      <c r="H751" t="s">
        <v>49</v>
      </c>
      <c r="I751" t="s">
        <v>52</v>
      </c>
      <c r="J751">
        <v>9</v>
      </c>
      <c r="K751" t="s">
        <v>56</v>
      </c>
      <c r="L751">
        <v>100</v>
      </c>
      <c r="M751">
        <v>1</v>
      </c>
      <c r="N751">
        <v>-1</v>
      </c>
      <c r="O751">
        <v>0</v>
      </c>
      <c r="P751" t="s">
        <v>52</v>
      </c>
      <c r="Q751" t="s">
        <v>49</v>
      </c>
      <c r="X751" s="7"/>
      <c r="Y751" t="s">
        <v>55</v>
      </c>
      <c r="Z751">
        <v>49</v>
      </c>
      <c r="AA751" t="s">
        <v>55</v>
      </c>
      <c r="AB751">
        <v>1499</v>
      </c>
      <c r="AC751">
        <v>235</v>
      </c>
      <c r="AD751" t="s">
        <v>49</v>
      </c>
      <c r="AE751" t="s">
        <v>49</v>
      </c>
      <c r="AF751">
        <v>49</v>
      </c>
      <c r="AI751">
        <v>5235</v>
      </c>
      <c r="AJ751" t="s">
        <v>49</v>
      </c>
    </row>
    <row r="752" spans="1:36" x14ac:dyDescent="0.3">
      <c r="A752">
        <v>57</v>
      </c>
      <c r="B752" t="s">
        <v>69</v>
      </c>
      <c r="C752" t="s">
        <v>74</v>
      </c>
      <c r="D752" t="s">
        <v>48</v>
      </c>
      <c r="E752" t="s">
        <v>49</v>
      </c>
      <c r="F752">
        <v>1</v>
      </c>
      <c r="G752" t="s">
        <v>49</v>
      </c>
      <c r="H752" t="s">
        <v>49</v>
      </c>
      <c r="I752" t="s">
        <v>52</v>
      </c>
      <c r="J752">
        <v>15</v>
      </c>
      <c r="K752" t="s">
        <v>56</v>
      </c>
      <c r="L752">
        <v>17</v>
      </c>
      <c r="M752">
        <v>10</v>
      </c>
      <c r="N752">
        <v>-1</v>
      </c>
      <c r="O752">
        <v>0</v>
      </c>
      <c r="P752" t="s">
        <v>52</v>
      </c>
      <c r="Q752" t="s">
        <v>49</v>
      </c>
      <c r="X752" s="7"/>
      <c r="Y752" t="s">
        <v>49</v>
      </c>
      <c r="Z752">
        <v>1</v>
      </c>
      <c r="AA752" t="s">
        <v>55</v>
      </c>
      <c r="AB752">
        <v>751</v>
      </c>
      <c r="AC752">
        <v>872</v>
      </c>
      <c r="AD752" t="s">
        <v>49</v>
      </c>
      <c r="AE752" t="s">
        <v>49</v>
      </c>
      <c r="AF752">
        <v>1</v>
      </c>
      <c r="AI752">
        <v>3</v>
      </c>
      <c r="AJ752" t="s">
        <v>49</v>
      </c>
    </row>
    <row r="753" spans="1:36" x14ac:dyDescent="0.3">
      <c r="A753">
        <v>46</v>
      </c>
      <c r="B753" t="s">
        <v>69</v>
      </c>
      <c r="C753" t="s">
        <v>47</v>
      </c>
      <c r="D753" t="s">
        <v>54</v>
      </c>
      <c r="E753" t="s">
        <v>49</v>
      </c>
      <c r="F753">
        <v>3098</v>
      </c>
      <c r="G753" t="s">
        <v>55</v>
      </c>
      <c r="H753" t="s">
        <v>49</v>
      </c>
      <c r="I753" t="s">
        <v>78</v>
      </c>
      <c r="J753">
        <v>21</v>
      </c>
      <c r="K753" t="s">
        <v>75</v>
      </c>
      <c r="L753">
        <v>192</v>
      </c>
      <c r="M753">
        <v>9</v>
      </c>
      <c r="N753">
        <v>-1</v>
      </c>
      <c r="O753">
        <v>0</v>
      </c>
      <c r="P753" t="s">
        <v>52</v>
      </c>
      <c r="Q753" t="s">
        <v>49</v>
      </c>
      <c r="X753" s="7"/>
      <c r="Y753" t="s">
        <v>55</v>
      </c>
      <c r="Z753">
        <v>3098</v>
      </c>
      <c r="AA753" t="s">
        <v>55</v>
      </c>
      <c r="AB753">
        <v>2923</v>
      </c>
      <c r="AC753">
        <v>345</v>
      </c>
      <c r="AD753" t="s">
        <v>49</v>
      </c>
      <c r="AE753" t="s">
        <v>49</v>
      </c>
      <c r="AF753">
        <v>3098</v>
      </c>
      <c r="AI753">
        <v>35</v>
      </c>
      <c r="AJ753" t="s">
        <v>49</v>
      </c>
    </row>
    <row r="754" spans="1:36" x14ac:dyDescent="0.3">
      <c r="A754">
        <v>31</v>
      </c>
      <c r="B754" t="s">
        <v>63</v>
      </c>
      <c r="C754" t="s">
        <v>47</v>
      </c>
      <c r="D754" t="s">
        <v>48</v>
      </c>
      <c r="E754" t="s">
        <v>49</v>
      </c>
      <c r="F754">
        <v>352</v>
      </c>
      <c r="G754" t="s">
        <v>55</v>
      </c>
      <c r="H754" t="s">
        <v>49</v>
      </c>
      <c r="I754" t="s">
        <v>52</v>
      </c>
      <c r="J754">
        <v>19</v>
      </c>
      <c r="K754" t="s">
        <v>56</v>
      </c>
      <c r="L754">
        <v>97</v>
      </c>
      <c r="M754">
        <v>9</v>
      </c>
      <c r="N754">
        <v>-1</v>
      </c>
      <c r="O754">
        <v>0</v>
      </c>
      <c r="P754" t="s">
        <v>52</v>
      </c>
      <c r="Q754" t="s">
        <v>49</v>
      </c>
      <c r="X754" s="7"/>
      <c r="Y754" t="s">
        <v>55</v>
      </c>
      <c r="Z754">
        <v>352</v>
      </c>
      <c r="AA754" t="s">
        <v>55</v>
      </c>
      <c r="AB754">
        <v>781</v>
      </c>
      <c r="AC754">
        <v>2058</v>
      </c>
      <c r="AD754" t="s">
        <v>49</v>
      </c>
      <c r="AE754" t="s">
        <v>49</v>
      </c>
      <c r="AF754">
        <v>352</v>
      </c>
      <c r="AI754">
        <v>-459</v>
      </c>
      <c r="AJ754" t="s">
        <v>49</v>
      </c>
    </row>
    <row r="755" spans="1:36" x14ac:dyDescent="0.3">
      <c r="A755">
        <v>53</v>
      </c>
      <c r="B755" t="s">
        <v>67</v>
      </c>
      <c r="C755" t="s">
        <v>47</v>
      </c>
      <c r="D755" t="s">
        <v>54</v>
      </c>
      <c r="E755" t="s">
        <v>49</v>
      </c>
      <c r="F755">
        <v>65</v>
      </c>
      <c r="G755" t="s">
        <v>49</v>
      </c>
      <c r="H755" t="s">
        <v>49</v>
      </c>
      <c r="I755" t="s">
        <v>50</v>
      </c>
      <c r="J755">
        <v>25</v>
      </c>
      <c r="K755" t="s">
        <v>70</v>
      </c>
      <c r="L755">
        <v>41</v>
      </c>
      <c r="M755">
        <v>2</v>
      </c>
      <c r="N755">
        <v>-1</v>
      </c>
      <c r="O755">
        <v>0</v>
      </c>
      <c r="P755" t="s">
        <v>52</v>
      </c>
      <c r="Q755" t="s">
        <v>49</v>
      </c>
      <c r="X755" s="7"/>
      <c r="Y755" t="s">
        <v>49</v>
      </c>
      <c r="Z755">
        <v>65</v>
      </c>
      <c r="AA755" t="s">
        <v>55</v>
      </c>
      <c r="AB755">
        <v>-194</v>
      </c>
      <c r="AC755">
        <v>889</v>
      </c>
      <c r="AD755" t="s">
        <v>49</v>
      </c>
      <c r="AE755" t="s">
        <v>49</v>
      </c>
      <c r="AF755">
        <v>65</v>
      </c>
      <c r="AI755">
        <v>198</v>
      </c>
      <c r="AJ755" t="s">
        <v>49</v>
      </c>
    </row>
    <row r="756" spans="1:36" x14ac:dyDescent="0.3">
      <c r="A756">
        <v>35</v>
      </c>
      <c r="B756" t="s">
        <v>63</v>
      </c>
      <c r="C756" t="s">
        <v>47</v>
      </c>
      <c r="D756" t="s">
        <v>54</v>
      </c>
      <c r="E756" t="s">
        <v>49</v>
      </c>
      <c r="F756">
        <v>1949</v>
      </c>
      <c r="G756" t="s">
        <v>55</v>
      </c>
      <c r="H756" t="s">
        <v>49</v>
      </c>
      <c r="I756" t="s">
        <v>52</v>
      </c>
      <c r="J756">
        <v>2</v>
      </c>
      <c r="K756" t="s">
        <v>62</v>
      </c>
      <c r="L756">
        <v>200</v>
      </c>
      <c r="M756">
        <v>3</v>
      </c>
      <c r="N756">
        <v>-1</v>
      </c>
      <c r="O756">
        <v>0</v>
      </c>
      <c r="P756" t="s">
        <v>52</v>
      </c>
      <c r="Q756" t="s">
        <v>49</v>
      </c>
      <c r="X756" s="7"/>
      <c r="Y756" t="s">
        <v>55</v>
      </c>
      <c r="Z756">
        <v>1949</v>
      </c>
      <c r="AA756" t="s">
        <v>55</v>
      </c>
      <c r="AB756">
        <v>0</v>
      </c>
      <c r="AC756">
        <v>51</v>
      </c>
      <c r="AD756" t="s">
        <v>49</v>
      </c>
      <c r="AE756" t="s">
        <v>49</v>
      </c>
      <c r="AF756">
        <v>1949</v>
      </c>
      <c r="AI756">
        <v>99</v>
      </c>
      <c r="AJ756" t="s">
        <v>49</v>
      </c>
    </row>
    <row r="757" spans="1:36" x14ac:dyDescent="0.3">
      <c r="A757">
        <v>32</v>
      </c>
      <c r="B757" t="s">
        <v>69</v>
      </c>
      <c r="C757" t="s">
        <v>59</v>
      </c>
      <c r="D757" t="s">
        <v>54</v>
      </c>
      <c r="E757" t="s">
        <v>49</v>
      </c>
      <c r="F757">
        <v>739</v>
      </c>
      <c r="G757" t="s">
        <v>55</v>
      </c>
      <c r="H757" t="s">
        <v>49</v>
      </c>
      <c r="I757" t="s">
        <v>50</v>
      </c>
      <c r="J757">
        <v>20</v>
      </c>
      <c r="K757" t="s">
        <v>75</v>
      </c>
      <c r="L757">
        <v>91</v>
      </c>
      <c r="M757">
        <v>3</v>
      </c>
      <c r="N757">
        <v>-1</v>
      </c>
      <c r="O757">
        <v>0</v>
      </c>
      <c r="P757" t="s">
        <v>52</v>
      </c>
      <c r="Q757" t="s">
        <v>49</v>
      </c>
      <c r="X757" s="7"/>
      <c r="Y757" t="s">
        <v>55</v>
      </c>
      <c r="Z757">
        <v>739</v>
      </c>
      <c r="AA757" t="s">
        <v>55</v>
      </c>
      <c r="AB757">
        <v>1014</v>
      </c>
      <c r="AC757">
        <v>150</v>
      </c>
      <c r="AD757" t="s">
        <v>49</v>
      </c>
      <c r="AE757" t="s">
        <v>49</v>
      </c>
      <c r="AF757">
        <v>739</v>
      </c>
      <c r="AI757">
        <v>60</v>
      </c>
      <c r="AJ757" t="s">
        <v>49</v>
      </c>
    </row>
    <row r="758" spans="1:36" x14ac:dyDescent="0.3">
      <c r="A758">
        <v>48</v>
      </c>
      <c r="B758" t="s">
        <v>58</v>
      </c>
      <c r="C758" t="s">
        <v>47</v>
      </c>
      <c r="D758" t="s">
        <v>60</v>
      </c>
      <c r="E758" t="s">
        <v>49</v>
      </c>
      <c r="F758">
        <v>1167</v>
      </c>
      <c r="G758" t="s">
        <v>55</v>
      </c>
      <c r="H758" t="s">
        <v>55</v>
      </c>
      <c r="I758" t="s">
        <v>50</v>
      </c>
      <c r="J758">
        <v>1</v>
      </c>
      <c r="K758" t="s">
        <v>62</v>
      </c>
      <c r="L758">
        <v>264</v>
      </c>
      <c r="M758">
        <v>1</v>
      </c>
      <c r="N758">
        <v>-1</v>
      </c>
      <c r="O758">
        <v>0</v>
      </c>
      <c r="P758" t="s">
        <v>52</v>
      </c>
      <c r="Q758" t="s">
        <v>55</v>
      </c>
      <c r="X758" s="7"/>
      <c r="Y758" t="s">
        <v>55</v>
      </c>
      <c r="Z758">
        <v>1167</v>
      </c>
      <c r="AA758" t="s">
        <v>55</v>
      </c>
      <c r="AB758">
        <v>2597</v>
      </c>
      <c r="AC758">
        <v>34</v>
      </c>
      <c r="AD758" t="s">
        <v>49</v>
      </c>
      <c r="AE758" t="s">
        <v>55</v>
      </c>
      <c r="AF758">
        <v>1167</v>
      </c>
      <c r="AI758">
        <v>3485</v>
      </c>
      <c r="AJ758" t="s">
        <v>49</v>
      </c>
    </row>
    <row r="759" spans="1:36" x14ac:dyDescent="0.3">
      <c r="A759">
        <v>50</v>
      </c>
      <c r="B759" t="s">
        <v>69</v>
      </c>
      <c r="C759" t="s">
        <v>47</v>
      </c>
      <c r="D759" t="s">
        <v>54</v>
      </c>
      <c r="E759" t="s">
        <v>49</v>
      </c>
      <c r="F759">
        <v>231</v>
      </c>
      <c r="G759" t="s">
        <v>55</v>
      </c>
      <c r="H759" t="s">
        <v>49</v>
      </c>
      <c r="I759" t="s">
        <v>50</v>
      </c>
      <c r="J759">
        <v>21</v>
      </c>
      <c r="K759" t="s">
        <v>75</v>
      </c>
      <c r="L759">
        <v>397</v>
      </c>
      <c r="M759">
        <v>2</v>
      </c>
      <c r="N759">
        <v>-1</v>
      </c>
      <c r="O759">
        <v>0</v>
      </c>
      <c r="P759" t="s">
        <v>52</v>
      </c>
      <c r="Q759" t="s">
        <v>49</v>
      </c>
      <c r="X759" s="7"/>
      <c r="Y759" t="s">
        <v>55</v>
      </c>
      <c r="Z759">
        <v>231</v>
      </c>
      <c r="AA759" t="s">
        <v>55</v>
      </c>
      <c r="AB759">
        <v>2627</v>
      </c>
      <c r="AC759">
        <v>795</v>
      </c>
      <c r="AD759" t="s">
        <v>49</v>
      </c>
      <c r="AE759" t="s">
        <v>49</v>
      </c>
      <c r="AF759">
        <v>231</v>
      </c>
      <c r="AI759">
        <v>1427</v>
      </c>
      <c r="AJ759" t="s">
        <v>49</v>
      </c>
    </row>
    <row r="760" spans="1:36" x14ac:dyDescent="0.3">
      <c r="A760">
        <v>40</v>
      </c>
      <c r="B760" t="s">
        <v>63</v>
      </c>
      <c r="C760" t="s">
        <v>47</v>
      </c>
      <c r="D760" t="s">
        <v>48</v>
      </c>
      <c r="E760" t="s">
        <v>49</v>
      </c>
      <c r="F760">
        <v>1136</v>
      </c>
      <c r="G760" t="s">
        <v>55</v>
      </c>
      <c r="H760" t="s">
        <v>49</v>
      </c>
      <c r="I760" t="s">
        <v>52</v>
      </c>
      <c r="J760">
        <v>21</v>
      </c>
      <c r="K760" t="s">
        <v>56</v>
      </c>
      <c r="L760">
        <v>86</v>
      </c>
      <c r="M760">
        <v>1</v>
      </c>
      <c r="N760">
        <v>-1</v>
      </c>
      <c r="O760">
        <v>0</v>
      </c>
      <c r="P760" t="s">
        <v>52</v>
      </c>
      <c r="Q760" t="s">
        <v>49</v>
      </c>
      <c r="X760" s="7"/>
      <c r="Y760" t="s">
        <v>55</v>
      </c>
      <c r="Z760">
        <v>1136</v>
      </c>
      <c r="AA760" t="s">
        <v>55</v>
      </c>
      <c r="AB760">
        <v>1906</v>
      </c>
      <c r="AC760">
        <v>282</v>
      </c>
      <c r="AD760" t="s">
        <v>49</v>
      </c>
      <c r="AE760" t="s">
        <v>49</v>
      </c>
      <c r="AF760">
        <v>1136</v>
      </c>
      <c r="AI760">
        <v>1017</v>
      </c>
      <c r="AJ760" t="s">
        <v>49</v>
      </c>
    </row>
    <row r="761" spans="1:36" x14ac:dyDescent="0.3">
      <c r="A761">
        <v>42</v>
      </c>
      <c r="B761" t="s">
        <v>68</v>
      </c>
      <c r="C761" t="s">
        <v>47</v>
      </c>
      <c r="D761" t="s">
        <v>60</v>
      </c>
      <c r="E761" t="s">
        <v>49</v>
      </c>
      <c r="F761">
        <v>233</v>
      </c>
      <c r="G761" t="s">
        <v>49</v>
      </c>
      <c r="H761" t="s">
        <v>49</v>
      </c>
      <c r="I761" t="s">
        <v>50</v>
      </c>
      <c r="J761">
        <v>5</v>
      </c>
      <c r="K761" t="s">
        <v>64</v>
      </c>
      <c r="L761">
        <v>446</v>
      </c>
      <c r="M761">
        <v>1</v>
      </c>
      <c r="N761">
        <v>-1</v>
      </c>
      <c r="O761">
        <v>0</v>
      </c>
      <c r="P761" t="s">
        <v>52</v>
      </c>
      <c r="Q761" t="s">
        <v>49</v>
      </c>
      <c r="X761" s="7"/>
      <c r="Y761" t="s">
        <v>49</v>
      </c>
      <c r="Z761">
        <v>233</v>
      </c>
      <c r="AA761" t="s">
        <v>55</v>
      </c>
      <c r="AB761">
        <v>-319</v>
      </c>
      <c r="AC761">
        <v>2139</v>
      </c>
      <c r="AD761" t="s">
        <v>49</v>
      </c>
      <c r="AE761" t="s">
        <v>49</v>
      </c>
      <c r="AF761">
        <v>233</v>
      </c>
      <c r="AI761">
        <v>-29</v>
      </c>
      <c r="AJ761" t="s">
        <v>49</v>
      </c>
    </row>
    <row r="762" spans="1:36" x14ac:dyDescent="0.3">
      <c r="A762">
        <v>59</v>
      </c>
      <c r="B762" t="s">
        <v>69</v>
      </c>
      <c r="C762" t="s">
        <v>47</v>
      </c>
      <c r="D762" t="s">
        <v>54</v>
      </c>
      <c r="E762" t="s">
        <v>49</v>
      </c>
      <c r="F762">
        <v>817</v>
      </c>
      <c r="G762" t="s">
        <v>49</v>
      </c>
      <c r="H762" t="s">
        <v>49</v>
      </c>
      <c r="I762" t="s">
        <v>50</v>
      </c>
      <c r="J762">
        <v>9</v>
      </c>
      <c r="K762" t="s">
        <v>61</v>
      </c>
      <c r="L762">
        <v>304</v>
      </c>
      <c r="M762">
        <v>1</v>
      </c>
      <c r="N762">
        <v>-1</v>
      </c>
      <c r="O762">
        <v>0</v>
      </c>
      <c r="P762" t="s">
        <v>52</v>
      </c>
      <c r="Q762" t="s">
        <v>49</v>
      </c>
      <c r="X762" s="7"/>
      <c r="Y762" t="s">
        <v>49</v>
      </c>
      <c r="Z762">
        <v>817</v>
      </c>
      <c r="AA762" t="s">
        <v>55</v>
      </c>
      <c r="AB762">
        <v>-296</v>
      </c>
      <c r="AC762">
        <v>3232</v>
      </c>
      <c r="AD762" t="s">
        <v>49</v>
      </c>
      <c r="AE762" t="s">
        <v>49</v>
      </c>
      <c r="AF762">
        <v>817</v>
      </c>
      <c r="AI762">
        <v>9</v>
      </c>
      <c r="AJ762" t="s">
        <v>49</v>
      </c>
    </row>
    <row r="763" spans="1:36" x14ac:dyDescent="0.3">
      <c r="A763">
        <v>27</v>
      </c>
      <c r="B763" t="s">
        <v>63</v>
      </c>
      <c r="C763" t="s">
        <v>59</v>
      </c>
      <c r="D763" t="s">
        <v>48</v>
      </c>
      <c r="E763" t="s">
        <v>49</v>
      </c>
      <c r="F763">
        <v>1128</v>
      </c>
      <c r="G763" t="s">
        <v>55</v>
      </c>
      <c r="H763" t="s">
        <v>49</v>
      </c>
      <c r="I763" t="s">
        <v>52</v>
      </c>
      <c r="J763">
        <v>30</v>
      </c>
      <c r="K763" t="s">
        <v>62</v>
      </c>
      <c r="L763">
        <v>88</v>
      </c>
      <c r="M763">
        <v>4</v>
      </c>
      <c r="N763">
        <v>-1</v>
      </c>
      <c r="O763">
        <v>0</v>
      </c>
      <c r="P763" t="s">
        <v>52</v>
      </c>
      <c r="Q763" t="s">
        <v>49</v>
      </c>
      <c r="X763" s="7"/>
      <c r="Y763" t="s">
        <v>55</v>
      </c>
      <c r="Z763">
        <v>1128</v>
      </c>
      <c r="AA763" t="s">
        <v>55</v>
      </c>
      <c r="AB763">
        <v>169</v>
      </c>
      <c r="AC763">
        <v>871</v>
      </c>
      <c r="AD763" t="s">
        <v>49</v>
      </c>
      <c r="AE763" t="s">
        <v>49</v>
      </c>
      <c r="AF763">
        <v>1128</v>
      </c>
      <c r="AI763">
        <v>4040</v>
      </c>
      <c r="AJ763" t="s">
        <v>49</v>
      </c>
    </row>
    <row r="764" spans="1:36" x14ac:dyDescent="0.3">
      <c r="A764">
        <v>32</v>
      </c>
      <c r="B764" t="s">
        <v>58</v>
      </c>
      <c r="C764" t="s">
        <v>59</v>
      </c>
      <c r="D764" t="s">
        <v>60</v>
      </c>
      <c r="E764" t="s">
        <v>49</v>
      </c>
      <c r="F764">
        <v>1831</v>
      </c>
      <c r="G764" t="s">
        <v>55</v>
      </c>
      <c r="H764" t="s">
        <v>49</v>
      </c>
      <c r="I764" t="s">
        <v>50</v>
      </c>
      <c r="J764">
        <v>20</v>
      </c>
      <c r="K764" t="s">
        <v>61</v>
      </c>
      <c r="L764">
        <v>86</v>
      </c>
      <c r="M764">
        <v>2</v>
      </c>
      <c r="N764">
        <v>-1</v>
      </c>
      <c r="O764">
        <v>0</v>
      </c>
      <c r="P764" t="s">
        <v>52</v>
      </c>
      <c r="Q764" t="s">
        <v>49</v>
      </c>
      <c r="X764" s="7"/>
      <c r="Y764" t="s">
        <v>55</v>
      </c>
      <c r="Z764">
        <v>1831</v>
      </c>
      <c r="AA764" t="s">
        <v>55</v>
      </c>
      <c r="AB764">
        <v>751</v>
      </c>
      <c r="AC764">
        <v>83</v>
      </c>
      <c r="AD764" t="s">
        <v>49</v>
      </c>
      <c r="AE764" t="s">
        <v>49</v>
      </c>
      <c r="AF764">
        <v>1831</v>
      </c>
      <c r="AI764">
        <v>13</v>
      </c>
      <c r="AJ764" t="s">
        <v>49</v>
      </c>
    </row>
    <row r="765" spans="1:36" x14ac:dyDescent="0.3">
      <c r="A765">
        <v>35</v>
      </c>
      <c r="B765" t="s">
        <v>67</v>
      </c>
      <c r="C765" t="s">
        <v>59</v>
      </c>
      <c r="D765" t="s">
        <v>54</v>
      </c>
      <c r="E765" t="s">
        <v>49</v>
      </c>
      <c r="F765">
        <v>450</v>
      </c>
      <c r="G765" t="s">
        <v>55</v>
      </c>
      <c r="H765" t="s">
        <v>49</v>
      </c>
      <c r="I765" t="s">
        <v>50</v>
      </c>
      <c r="J765">
        <v>13</v>
      </c>
      <c r="K765" t="s">
        <v>56</v>
      </c>
      <c r="L765">
        <v>63</v>
      </c>
      <c r="M765">
        <v>1</v>
      </c>
      <c r="N765">
        <v>-1</v>
      </c>
      <c r="O765">
        <v>0</v>
      </c>
      <c r="P765" t="s">
        <v>52</v>
      </c>
      <c r="Q765" t="s">
        <v>49</v>
      </c>
      <c r="X765" s="7"/>
      <c r="Y765" t="s">
        <v>55</v>
      </c>
      <c r="Z765">
        <v>450</v>
      </c>
      <c r="AA765" t="s">
        <v>55</v>
      </c>
      <c r="AB765">
        <v>-386</v>
      </c>
      <c r="AC765">
        <v>1445</v>
      </c>
      <c r="AD765" t="s">
        <v>49</v>
      </c>
      <c r="AE765" t="s">
        <v>49</v>
      </c>
      <c r="AF765">
        <v>450</v>
      </c>
      <c r="AI765">
        <v>1259</v>
      </c>
      <c r="AJ765" t="s">
        <v>49</v>
      </c>
    </row>
    <row r="766" spans="1:36" x14ac:dyDescent="0.3">
      <c r="A766">
        <v>28</v>
      </c>
      <c r="B766" t="s">
        <v>53</v>
      </c>
      <c r="C766" t="s">
        <v>47</v>
      </c>
      <c r="D766" t="s">
        <v>54</v>
      </c>
      <c r="E766" t="s">
        <v>49</v>
      </c>
      <c r="F766">
        <v>0</v>
      </c>
      <c r="G766" t="s">
        <v>55</v>
      </c>
      <c r="H766" t="s">
        <v>49</v>
      </c>
      <c r="I766" t="s">
        <v>50</v>
      </c>
      <c r="J766">
        <v>5</v>
      </c>
      <c r="K766" t="s">
        <v>56</v>
      </c>
      <c r="L766">
        <v>335</v>
      </c>
      <c r="M766">
        <v>2</v>
      </c>
      <c r="N766">
        <v>281</v>
      </c>
      <c r="O766">
        <v>8</v>
      </c>
      <c r="P766" t="s">
        <v>57</v>
      </c>
      <c r="Q766" t="s">
        <v>49</v>
      </c>
      <c r="X766" s="7"/>
      <c r="Y766" t="s">
        <v>55</v>
      </c>
      <c r="Z766">
        <v>0</v>
      </c>
      <c r="AA766" t="s">
        <v>55</v>
      </c>
      <c r="AB766">
        <v>1466</v>
      </c>
      <c r="AC766">
        <v>-336</v>
      </c>
      <c r="AD766" t="s">
        <v>49</v>
      </c>
      <c r="AE766" t="s">
        <v>49</v>
      </c>
      <c r="AF766">
        <v>0</v>
      </c>
      <c r="AI766">
        <v>18</v>
      </c>
      <c r="AJ766" t="s">
        <v>49</v>
      </c>
    </row>
    <row r="767" spans="1:36" x14ac:dyDescent="0.3">
      <c r="A767">
        <v>37</v>
      </c>
      <c r="B767" t="s">
        <v>58</v>
      </c>
      <c r="C767" t="s">
        <v>74</v>
      </c>
      <c r="D767" t="s">
        <v>54</v>
      </c>
      <c r="E767" t="s">
        <v>49</v>
      </c>
      <c r="F767">
        <v>414</v>
      </c>
      <c r="G767" t="s">
        <v>49</v>
      </c>
      <c r="H767" t="s">
        <v>49</v>
      </c>
      <c r="I767" t="s">
        <v>50</v>
      </c>
      <c r="J767">
        <v>29</v>
      </c>
      <c r="K767" t="s">
        <v>72</v>
      </c>
      <c r="L767">
        <v>293</v>
      </c>
      <c r="M767">
        <v>2</v>
      </c>
      <c r="N767">
        <v>162</v>
      </c>
      <c r="O767">
        <v>4</v>
      </c>
      <c r="P767" t="s">
        <v>57</v>
      </c>
      <c r="Q767" t="s">
        <v>49</v>
      </c>
      <c r="X767" s="7"/>
      <c r="Y767" t="s">
        <v>49</v>
      </c>
      <c r="Z767">
        <v>414</v>
      </c>
      <c r="AA767" t="s">
        <v>55</v>
      </c>
      <c r="AB767">
        <v>0</v>
      </c>
      <c r="AC767">
        <v>44</v>
      </c>
      <c r="AD767" t="s">
        <v>49</v>
      </c>
      <c r="AE767" t="s">
        <v>49</v>
      </c>
      <c r="AF767">
        <v>414</v>
      </c>
      <c r="AI767">
        <v>-76</v>
      </c>
      <c r="AJ767" t="s">
        <v>49</v>
      </c>
    </row>
    <row r="768" spans="1:36" x14ac:dyDescent="0.3">
      <c r="A768">
        <v>57</v>
      </c>
      <c r="B768" t="s">
        <v>58</v>
      </c>
      <c r="C768" t="s">
        <v>47</v>
      </c>
      <c r="D768" t="s">
        <v>48</v>
      </c>
      <c r="E768" t="s">
        <v>49</v>
      </c>
      <c r="F768">
        <v>1052</v>
      </c>
      <c r="G768" t="s">
        <v>55</v>
      </c>
      <c r="H768" t="s">
        <v>49</v>
      </c>
      <c r="I768" t="s">
        <v>52</v>
      </c>
      <c r="J768">
        <v>13</v>
      </c>
      <c r="K768" t="s">
        <v>56</v>
      </c>
      <c r="L768">
        <v>227</v>
      </c>
      <c r="M768">
        <v>4</v>
      </c>
      <c r="N768">
        <v>-1</v>
      </c>
      <c r="O768">
        <v>0</v>
      </c>
      <c r="P768" t="s">
        <v>52</v>
      </c>
      <c r="Q768" t="s">
        <v>49</v>
      </c>
      <c r="X768" s="7"/>
      <c r="Y768" t="s">
        <v>55</v>
      </c>
      <c r="Z768">
        <v>1052</v>
      </c>
      <c r="AA768" t="s">
        <v>55</v>
      </c>
      <c r="AB768">
        <v>951</v>
      </c>
      <c r="AC768">
        <v>2887</v>
      </c>
      <c r="AD768" t="s">
        <v>49</v>
      </c>
      <c r="AE768" t="s">
        <v>49</v>
      </c>
      <c r="AF768">
        <v>1052</v>
      </c>
      <c r="AI768">
        <v>221</v>
      </c>
      <c r="AJ768" t="s">
        <v>49</v>
      </c>
    </row>
    <row r="769" spans="1:36" x14ac:dyDescent="0.3">
      <c r="A769">
        <v>42</v>
      </c>
      <c r="B769" t="s">
        <v>69</v>
      </c>
      <c r="C769" t="s">
        <v>59</v>
      </c>
      <c r="D769" t="s">
        <v>54</v>
      </c>
      <c r="E769" t="s">
        <v>49</v>
      </c>
      <c r="F769">
        <v>1022</v>
      </c>
      <c r="G769" t="s">
        <v>55</v>
      </c>
      <c r="H769" t="s">
        <v>49</v>
      </c>
      <c r="I769" t="s">
        <v>52</v>
      </c>
      <c r="J769">
        <v>5</v>
      </c>
      <c r="K769" t="s">
        <v>56</v>
      </c>
      <c r="L769">
        <v>146</v>
      </c>
      <c r="M769">
        <v>2</v>
      </c>
      <c r="N769">
        <v>-1</v>
      </c>
      <c r="O769">
        <v>0</v>
      </c>
      <c r="P769" t="s">
        <v>52</v>
      </c>
      <c r="Q769" t="s">
        <v>49</v>
      </c>
      <c r="X769" s="7"/>
      <c r="Y769" t="s">
        <v>55</v>
      </c>
      <c r="Z769">
        <v>1022</v>
      </c>
      <c r="AA769" t="s">
        <v>55</v>
      </c>
      <c r="AB769">
        <v>121</v>
      </c>
      <c r="AC769">
        <v>1992</v>
      </c>
      <c r="AD769" t="s">
        <v>49</v>
      </c>
      <c r="AE769" t="s">
        <v>49</v>
      </c>
      <c r="AF769">
        <v>1022</v>
      </c>
      <c r="AI769">
        <v>136</v>
      </c>
      <c r="AJ769" t="s">
        <v>49</v>
      </c>
    </row>
    <row r="770" spans="1:36" x14ac:dyDescent="0.3">
      <c r="A770">
        <v>55</v>
      </c>
      <c r="B770" t="s">
        <v>69</v>
      </c>
      <c r="C770" t="s">
        <v>47</v>
      </c>
      <c r="D770" t="s">
        <v>48</v>
      </c>
      <c r="E770" t="s">
        <v>49</v>
      </c>
      <c r="F770">
        <v>343</v>
      </c>
      <c r="G770" t="s">
        <v>55</v>
      </c>
      <c r="H770" t="s">
        <v>49</v>
      </c>
      <c r="I770" t="s">
        <v>50</v>
      </c>
      <c r="J770">
        <v>14</v>
      </c>
      <c r="K770" t="s">
        <v>73</v>
      </c>
      <c r="L770">
        <v>276</v>
      </c>
      <c r="M770">
        <v>3</v>
      </c>
      <c r="N770">
        <v>-1</v>
      </c>
      <c r="O770">
        <v>0</v>
      </c>
      <c r="P770" t="s">
        <v>52</v>
      </c>
      <c r="Q770" t="s">
        <v>49</v>
      </c>
      <c r="X770" s="7"/>
      <c r="Y770" t="s">
        <v>55</v>
      </c>
      <c r="Z770">
        <v>343</v>
      </c>
      <c r="AA770" t="s">
        <v>55</v>
      </c>
      <c r="AB770">
        <v>299</v>
      </c>
      <c r="AC770">
        <v>2</v>
      </c>
      <c r="AD770" t="s">
        <v>49</v>
      </c>
      <c r="AE770" t="s">
        <v>49</v>
      </c>
      <c r="AF770">
        <v>343</v>
      </c>
      <c r="AI770">
        <v>16353</v>
      </c>
      <c r="AJ770" t="s">
        <v>49</v>
      </c>
    </row>
    <row r="771" spans="1:36" x14ac:dyDescent="0.3">
      <c r="A771">
        <v>52</v>
      </c>
      <c r="B771" t="s">
        <v>58</v>
      </c>
      <c r="C771" t="s">
        <v>47</v>
      </c>
      <c r="D771" t="s">
        <v>60</v>
      </c>
      <c r="E771" t="s">
        <v>49</v>
      </c>
      <c r="F771">
        <v>1944</v>
      </c>
      <c r="G771" t="s">
        <v>55</v>
      </c>
      <c r="H771" t="s">
        <v>49</v>
      </c>
      <c r="I771" t="s">
        <v>50</v>
      </c>
      <c r="J771">
        <v>15</v>
      </c>
      <c r="K771" t="s">
        <v>61</v>
      </c>
      <c r="L771">
        <v>238</v>
      </c>
      <c r="M771">
        <v>3</v>
      </c>
      <c r="N771">
        <v>323</v>
      </c>
      <c r="O771">
        <v>2</v>
      </c>
      <c r="P771" t="s">
        <v>57</v>
      </c>
      <c r="Q771" t="s">
        <v>49</v>
      </c>
      <c r="X771" s="7"/>
      <c r="Y771" t="s">
        <v>55</v>
      </c>
      <c r="Z771">
        <v>1944</v>
      </c>
      <c r="AA771" t="s">
        <v>55</v>
      </c>
      <c r="AB771">
        <v>4170</v>
      </c>
      <c r="AC771">
        <v>4565</v>
      </c>
      <c r="AD771" t="s">
        <v>49</v>
      </c>
      <c r="AE771" t="s">
        <v>49</v>
      </c>
      <c r="AF771">
        <v>1944</v>
      </c>
      <c r="AI771">
        <v>-63</v>
      </c>
      <c r="AJ771" t="s">
        <v>49</v>
      </c>
    </row>
    <row r="772" spans="1:36" x14ac:dyDescent="0.3">
      <c r="A772">
        <v>26</v>
      </c>
      <c r="B772" t="s">
        <v>63</v>
      </c>
      <c r="C772" t="s">
        <v>59</v>
      </c>
      <c r="D772" t="s">
        <v>54</v>
      </c>
      <c r="E772" t="s">
        <v>49</v>
      </c>
      <c r="F772">
        <v>-32</v>
      </c>
      <c r="G772" t="s">
        <v>55</v>
      </c>
      <c r="H772" t="s">
        <v>55</v>
      </c>
      <c r="I772" t="s">
        <v>50</v>
      </c>
      <c r="J772">
        <v>31</v>
      </c>
      <c r="K772" t="s">
        <v>73</v>
      </c>
      <c r="L772">
        <v>14</v>
      </c>
      <c r="M772">
        <v>6</v>
      </c>
      <c r="N772">
        <v>-1</v>
      </c>
      <c r="O772">
        <v>0</v>
      </c>
      <c r="P772" t="s">
        <v>52</v>
      </c>
      <c r="Q772" t="s">
        <v>49</v>
      </c>
      <c r="X772" s="7"/>
      <c r="Y772" t="s">
        <v>55</v>
      </c>
      <c r="Z772">
        <v>-32</v>
      </c>
      <c r="AA772" t="s">
        <v>55</v>
      </c>
      <c r="AB772">
        <v>-335</v>
      </c>
      <c r="AC772">
        <v>781</v>
      </c>
      <c r="AD772" t="s">
        <v>49</v>
      </c>
      <c r="AE772" t="s">
        <v>55</v>
      </c>
      <c r="AF772">
        <v>-32</v>
      </c>
      <c r="AI772">
        <v>7353</v>
      </c>
      <c r="AJ772" t="s">
        <v>49</v>
      </c>
    </row>
    <row r="773" spans="1:36" x14ac:dyDescent="0.3">
      <c r="A773">
        <v>52</v>
      </c>
      <c r="B773" t="s">
        <v>67</v>
      </c>
      <c r="C773" t="s">
        <v>47</v>
      </c>
      <c r="D773" t="s">
        <v>54</v>
      </c>
      <c r="E773" t="s">
        <v>49</v>
      </c>
      <c r="F773">
        <v>1781</v>
      </c>
      <c r="G773" t="s">
        <v>55</v>
      </c>
      <c r="H773" t="s">
        <v>49</v>
      </c>
      <c r="I773" t="s">
        <v>52</v>
      </c>
      <c r="J773">
        <v>19</v>
      </c>
      <c r="K773" t="s">
        <v>56</v>
      </c>
      <c r="L773">
        <v>144</v>
      </c>
      <c r="M773">
        <v>2</v>
      </c>
      <c r="N773">
        <v>-1</v>
      </c>
      <c r="O773">
        <v>0</v>
      </c>
      <c r="P773" t="s">
        <v>52</v>
      </c>
      <c r="Q773" t="s">
        <v>49</v>
      </c>
      <c r="X773" s="7"/>
      <c r="Y773" t="s">
        <v>55</v>
      </c>
      <c r="Z773">
        <v>1781</v>
      </c>
      <c r="AA773" t="s">
        <v>55</v>
      </c>
      <c r="AB773">
        <v>3165</v>
      </c>
      <c r="AC773">
        <v>7124</v>
      </c>
      <c r="AD773" t="s">
        <v>49</v>
      </c>
      <c r="AE773" t="s">
        <v>49</v>
      </c>
      <c r="AF773">
        <v>1781</v>
      </c>
      <c r="AI773">
        <v>511</v>
      </c>
      <c r="AJ773" t="s">
        <v>49</v>
      </c>
    </row>
    <row r="774" spans="1:36" x14ac:dyDescent="0.3">
      <c r="A774">
        <v>26</v>
      </c>
      <c r="B774" t="s">
        <v>58</v>
      </c>
      <c r="C774" t="s">
        <v>59</v>
      </c>
      <c r="D774" t="s">
        <v>60</v>
      </c>
      <c r="E774" t="s">
        <v>49</v>
      </c>
      <c r="F774">
        <v>350</v>
      </c>
      <c r="G774" t="s">
        <v>49</v>
      </c>
      <c r="H774" t="s">
        <v>49</v>
      </c>
      <c r="I774" t="s">
        <v>50</v>
      </c>
      <c r="J774">
        <v>8</v>
      </c>
      <c r="K774" t="s">
        <v>73</v>
      </c>
      <c r="L774">
        <v>367</v>
      </c>
      <c r="M774">
        <v>1</v>
      </c>
      <c r="N774">
        <v>-1</v>
      </c>
      <c r="O774">
        <v>0</v>
      </c>
      <c r="P774" t="s">
        <v>52</v>
      </c>
      <c r="Q774" t="s">
        <v>49</v>
      </c>
      <c r="X774" s="7"/>
      <c r="Y774" t="s">
        <v>49</v>
      </c>
      <c r="Z774">
        <v>350</v>
      </c>
      <c r="AA774" t="s">
        <v>55</v>
      </c>
      <c r="AB774">
        <v>254</v>
      </c>
      <c r="AC774">
        <v>17555</v>
      </c>
      <c r="AD774" t="s">
        <v>49</v>
      </c>
      <c r="AE774" t="s">
        <v>49</v>
      </c>
      <c r="AF774">
        <v>350</v>
      </c>
      <c r="AI774">
        <v>3913</v>
      </c>
      <c r="AJ774" t="s">
        <v>49</v>
      </c>
    </row>
    <row r="775" spans="1:36" x14ac:dyDescent="0.3">
      <c r="A775">
        <v>33</v>
      </c>
      <c r="B775" t="s">
        <v>46</v>
      </c>
      <c r="C775" t="s">
        <v>47</v>
      </c>
      <c r="D775" t="s">
        <v>54</v>
      </c>
      <c r="E775" t="s">
        <v>49</v>
      </c>
      <c r="F775">
        <v>2</v>
      </c>
      <c r="G775" t="s">
        <v>55</v>
      </c>
      <c r="H775" t="s">
        <v>49</v>
      </c>
      <c r="I775" t="s">
        <v>50</v>
      </c>
      <c r="J775">
        <v>16</v>
      </c>
      <c r="K775" t="s">
        <v>73</v>
      </c>
      <c r="L775">
        <v>132</v>
      </c>
      <c r="M775">
        <v>1</v>
      </c>
      <c r="N775">
        <v>-1</v>
      </c>
      <c r="O775">
        <v>0</v>
      </c>
      <c r="P775" t="s">
        <v>52</v>
      </c>
      <c r="Q775" t="s">
        <v>49</v>
      </c>
      <c r="X775" s="7"/>
      <c r="Y775" t="s">
        <v>55</v>
      </c>
      <c r="Z775">
        <v>2</v>
      </c>
      <c r="AA775" t="s">
        <v>55</v>
      </c>
      <c r="AB775">
        <v>553</v>
      </c>
      <c r="AC775">
        <v>15520</v>
      </c>
      <c r="AD775" t="s">
        <v>49</v>
      </c>
      <c r="AE775" t="s">
        <v>49</v>
      </c>
      <c r="AF775">
        <v>2</v>
      </c>
      <c r="AI775">
        <v>1097</v>
      </c>
      <c r="AJ775" t="s">
        <v>49</v>
      </c>
    </row>
    <row r="776" spans="1:36" x14ac:dyDescent="0.3">
      <c r="A776">
        <v>24</v>
      </c>
      <c r="B776" t="s">
        <v>63</v>
      </c>
      <c r="C776" t="s">
        <v>59</v>
      </c>
      <c r="D776" t="s">
        <v>48</v>
      </c>
      <c r="E776" t="s">
        <v>49</v>
      </c>
      <c r="F776">
        <v>111</v>
      </c>
      <c r="G776" t="s">
        <v>55</v>
      </c>
      <c r="H776" t="s">
        <v>55</v>
      </c>
      <c r="I776" t="s">
        <v>52</v>
      </c>
      <c r="J776">
        <v>27</v>
      </c>
      <c r="K776" t="s">
        <v>56</v>
      </c>
      <c r="L776">
        <v>42</v>
      </c>
      <c r="M776">
        <v>4</v>
      </c>
      <c r="N776">
        <v>-1</v>
      </c>
      <c r="O776">
        <v>0</v>
      </c>
      <c r="P776" t="s">
        <v>52</v>
      </c>
      <c r="Q776" t="s">
        <v>49</v>
      </c>
      <c r="X776" s="7"/>
      <c r="Y776" t="s">
        <v>55</v>
      </c>
      <c r="Z776">
        <v>111</v>
      </c>
      <c r="AA776" t="s">
        <v>55</v>
      </c>
      <c r="AB776">
        <v>518</v>
      </c>
      <c r="AC776">
        <v>1533</v>
      </c>
      <c r="AD776" t="s">
        <v>49</v>
      </c>
      <c r="AE776" t="s">
        <v>55</v>
      </c>
      <c r="AF776">
        <v>111</v>
      </c>
      <c r="AI776">
        <v>340</v>
      </c>
      <c r="AJ776" t="s">
        <v>49</v>
      </c>
    </row>
    <row r="777" spans="1:36" x14ac:dyDescent="0.3">
      <c r="A777">
        <v>37</v>
      </c>
      <c r="B777" t="s">
        <v>58</v>
      </c>
      <c r="C777" t="s">
        <v>74</v>
      </c>
      <c r="D777" t="s">
        <v>60</v>
      </c>
      <c r="E777" t="s">
        <v>49</v>
      </c>
      <c r="F777">
        <v>168</v>
      </c>
      <c r="G777" t="s">
        <v>55</v>
      </c>
      <c r="H777" t="s">
        <v>49</v>
      </c>
      <c r="I777" t="s">
        <v>52</v>
      </c>
      <c r="J777">
        <v>5</v>
      </c>
      <c r="K777" t="s">
        <v>62</v>
      </c>
      <c r="L777">
        <v>227</v>
      </c>
      <c r="M777">
        <v>1</v>
      </c>
      <c r="N777">
        <v>-1</v>
      </c>
      <c r="O777">
        <v>0</v>
      </c>
      <c r="P777" t="s">
        <v>52</v>
      </c>
      <c r="Q777" t="s">
        <v>49</v>
      </c>
      <c r="X777" s="7"/>
      <c r="Y777" t="s">
        <v>55</v>
      </c>
      <c r="Z777">
        <v>168</v>
      </c>
      <c r="AA777" t="s">
        <v>55</v>
      </c>
      <c r="AB777">
        <v>603</v>
      </c>
      <c r="AC777">
        <v>286</v>
      </c>
      <c r="AD777" t="s">
        <v>49</v>
      </c>
      <c r="AE777" t="s">
        <v>49</v>
      </c>
      <c r="AF777">
        <v>168</v>
      </c>
      <c r="AI777">
        <v>-119</v>
      </c>
      <c r="AJ777" t="s">
        <v>49</v>
      </c>
    </row>
    <row r="778" spans="1:36" x14ac:dyDescent="0.3">
      <c r="A778">
        <v>28</v>
      </c>
      <c r="B778" t="s">
        <v>67</v>
      </c>
      <c r="C778" t="s">
        <v>59</v>
      </c>
      <c r="D778" t="s">
        <v>54</v>
      </c>
      <c r="E778" t="s">
        <v>49</v>
      </c>
      <c r="F778">
        <v>3</v>
      </c>
      <c r="G778" t="s">
        <v>49</v>
      </c>
      <c r="H778" t="s">
        <v>49</v>
      </c>
      <c r="I778" t="s">
        <v>78</v>
      </c>
      <c r="J778">
        <v>18</v>
      </c>
      <c r="K778" t="s">
        <v>56</v>
      </c>
      <c r="L778">
        <v>40</v>
      </c>
      <c r="M778">
        <v>8</v>
      </c>
      <c r="N778">
        <v>349</v>
      </c>
      <c r="O778">
        <v>6</v>
      </c>
      <c r="P778" t="s">
        <v>57</v>
      </c>
      <c r="Q778" t="s">
        <v>49</v>
      </c>
      <c r="X778" s="7"/>
      <c r="Y778" t="s">
        <v>49</v>
      </c>
      <c r="Z778">
        <v>3</v>
      </c>
      <c r="AA778" t="s">
        <v>55</v>
      </c>
      <c r="AB778">
        <v>-98</v>
      </c>
      <c r="AC778">
        <v>300</v>
      </c>
      <c r="AD778" t="s">
        <v>49</v>
      </c>
      <c r="AE778" t="s">
        <v>49</v>
      </c>
      <c r="AF778">
        <v>3</v>
      </c>
      <c r="AI778">
        <v>2993</v>
      </c>
      <c r="AJ778" t="s">
        <v>49</v>
      </c>
    </row>
    <row r="779" spans="1:36" x14ac:dyDescent="0.3">
      <c r="A779">
        <v>30</v>
      </c>
      <c r="B779" t="s">
        <v>67</v>
      </c>
      <c r="C779" t="s">
        <v>59</v>
      </c>
      <c r="D779" t="s">
        <v>54</v>
      </c>
      <c r="E779" t="s">
        <v>49</v>
      </c>
      <c r="F779">
        <v>102</v>
      </c>
      <c r="G779" t="s">
        <v>55</v>
      </c>
      <c r="H779" t="s">
        <v>49</v>
      </c>
      <c r="I779" t="s">
        <v>52</v>
      </c>
      <c r="J779">
        <v>7</v>
      </c>
      <c r="K779" t="s">
        <v>56</v>
      </c>
      <c r="L779">
        <v>614</v>
      </c>
      <c r="M779">
        <v>2</v>
      </c>
      <c r="N779">
        <v>-1</v>
      </c>
      <c r="O779">
        <v>0</v>
      </c>
      <c r="P779" t="s">
        <v>52</v>
      </c>
      <c r="Q779" t="s">
        <v>49</v>
      </c>
      <c r="X779" s="7"/>
      <c r="Y779" t="s">
        <v>55</v>
      </c>
      <c r="Z779">
        <v>102</v>
      </c>
      <c r="AA779" t="s">
        <v>55</v>
      </c>
      <c r="AB779">
        <v>2610</v>
      </c>
      <c r="AC779">
        <v>2830</v>
      </c>
      <c r="AD779" t="s">
        <v>49</v>
      </c>
      <c r="AE779" t="s">
        <v>49</v>
      </c>
      <c r="AF779">
        <v>102</v>
      </c>
      <c r="AI779">
        <v>361</v>
      </c>
      <c r="AJ779" t="s">
        <v>49</v>
      </c>
    </row>
    <row r="780" spans="1:36" x14ac:dyDescent="0.3">
      <c r="A780">
        <v>33</v>
      </c>
      <c r="B780" t="s">
        <v>63</v>
      </c>
      <c r="C780" t="s">
        <v>47</v>
      </c>
      <c r="D780" t="s">
        <v>48</v>
      </c>
      <c r="E780" t="s">
        <v>49</v>
      </c>
      <c r="F780">
        <v>0</v>
      </c>
      <c r="G780" t="s">
        <v>55</v>
      </c>
      <c r="H780" t="s">
        <v>49</v>
      </c>
      <c r="I780" t="s">
        <v>52</v>
      </c>
      <c r="J780">
        <v>15</v>
      </c>
      <c r="K780" t="s">
        <v>56</v>
      </c>
      <c r="L780">
        <v>270</v>
      </c>
      <c r="M780">
        <v>1</v>
      </c>
      <c r="N780">
        <v>-1</v>
      </c>
      <c r="O780">
        <v>0</v>
      </c>
      <c r="P780" t="s">
        <v>52</v>
      </c>
      <c r="Q780" t="s">
        <v>49</v>
      </c>
      <c r="X780" s="7"/>
      <c r="Y780" t="s">
        <v>55</v>
      </c>
      <c r="Z780">
        <v>0</v>
      </c>
      <c r="AA780" t="s">
        <v>55</v>
      </c>
      <c r="AB780">
        <v>687</v>
      </c>
      <c r="AC780">
        <v>15</v>
      </c>
      <c r="AD780" t="s">
        <v>49</v>
      </c>
      <c r="AE780" t="s">
        <v>49</v>
      </c>
      <c r="AF780">
        <v>0</v>
      </c>
      <c r="AI780">
        <v>1072</v>
      </c>
      <c r="AJ780" t="s">
        <v>49</v>
      </c>
    </row>
    <row r="781" spans="1:36" x14ac:dyDescent="0.3">
      <c r="A781">
        <v>55</v>
      </c>
      <c r="B781" t="s">
        <v>52</v>
      </c>
      <c r="C781" t="s">
        <v>47</v>
      </c>
      <c r="D781" t="s">
        <v>48</v>
      </c>
      <c r="E781" t="s">
        <v>49</v>
      </c>
      <c r="F781">
        <v>159</v>
      </c>
      <c r="G781" t="s">
        <v>49</v>
      </c>
      <c r="H781" t="s">
        <v>49</v>
      </c>
      <c r="I781" t="s">
        <v>52</v>
      </c>
      <c r="J781">
        <v>4</v>
      </c>
      <c r="K781" t="s">
        <v>80</v>
      </c>
      <c r="L781">
        <v>15</v>
      </c>
      <c r="M781">
        <v>1</v>
      </c>
      <c r="N781">
        <v>-1</v>
      </c>
      <c r="O781">
        <v>0</v>
      </c>
      <c r="P781" t="s">
        <v>52</v>
      </c>
      <c r="Q781" t="s">
        <v>49</v>
      </c>
      <c r="X781" s="7"/>
      <c r="Y781" t="s">
        <v>49</v>
      </c>
      <c r="Z781">
        <v>159</v>
      </c>
      <c r="AA781" t="s">
        <v>55</v>
      </c>
      <c r="AB781">
        <v>631</v>
      </c>
      <c r="AC781">
        <v>125</v>
      </c>
      <c r="AD781" t="s">
        <v>49</v>
      </c>
      <c r="AE781" t="s">
        <v>49</v>
      </c>
      <c r="AF781">
        <v>159</v>
      </c>
      <c r="AI781">
        <v>2904</v>
      </c>
      <c r="AJ781" t="s">
        <v>49</v>
      </c>
    </row>
    <row r="782" spans="1:36" x14ac:dyDescent="0.3">
      <c r="A782">
        <v>33</v>
      </c>
      <c r="B782" t="s">
        <v>63</v>
      </c>
      <c r="C782" t="s">
        <v>47</v>
      </c>
      <c r="D782" t="s">
        <v>54</v>
      </c>
      <c r="E782" t="s">
        <v>49</v>
      </c>
      <c r="F782">
        <v>1134</v>
      </c>
      <c r="G782" t="s">
        <v>55</v>
      </c>
      <c r="H782" t="s">
        <v>49</v>
      </c>
      <c r="I782" t="s">
        <v>52</v>
      </c>
      <c r="J782">
        <v>23</v>
      </c>
      <c r="K782" t="s">
        <v>56</v>
      </c>
      <c r="L782">
        <v>304</v>
      </c>
      <c r="M782">
        <v>2</v>
      </c>
      <c r="N782">
        <v>-1</v>
      </c>
      <c r="O782">
        <v>0</v>
      </c>
      <c r="P782" t="s">
        <v>52</v>
      </c>
      <c r="Q782" t="s">
        <v>49</v>
      </c>
      <c r="X782" s="7"/>
      <c r="Y782" t="s">
        <v>55</v>
      </c>
      <c r="Z782">
        <v>1134</v>
      </c>
      <c r="AA782" t="s">
        <v>55</v>
      </c>
      <c r="AB782">
        <v>415</v>
      </c>
      <c r="AC782">
        <v>45</v>
      </c>
      <c r="AD782" t="s">
        <v>49</v>
      </c>
      <c r="AE782" t="s">
        <v>49</v>
      </c>
      <c r="AF782">
        <v>1134</v>
      </c>
      <c r="AI782">
        <v>86</v>
      </c>
      <c r="AJ782" t="s">
        <v>49</v>
      </c>
    </row>
    <row r="783" spans="1:36" x14ac:dyDescent="0.3">
      <c r="A783">
        <v>42</v>
      </c>
      <c r="B783" t="s">
        <v>63</v>
      </c>
      <c r="C783" t="s">
        <v>47</v>
      </c>
      <c r="D783" t="s">
        <v>54</v>
      </c>
      <c r="E783" t="s">
        <v>49</v>
      </c>
      <c r="F783">
        <v>352</v>
      </c>
      <c r="G783" t="s">
        <v>55</v>
      </c>
      <c r="H783" t="s">
        <v>49</v>
      </c>
      <c r="I783" t="s">
        <v>50</v>
      </c>
      <c r="J783">
        <v>11</v>
      </c>
      <c r="K783" t="s">
        <v>56</v>
      </c>
      <c r="L783">
        <v>79</v>
      </c>
      <c r="M783">
        <v>3</v>
      </c>
      <c r="N783">
        <v>-1</v>
      </c>
      <c r="O783">
        <v>0</v>
      </c>
      <c r="P783" t="s">
        <v>52</v>
      </c>
      <c r="Q783" t="s">
        <v>49</v>
      </c>
      <c r="X783" s="7"/>
      <c r="Y783" t="s">
        <v>55</v>
      </c>
      <c r="Z783">
        <v>352</v>
      </c>
      <c r="AA783" t="s">
        <v>55</v>
      </c>
      <c r="AB783">
        <v>507</v>
      </c>
      <c r="AC783">
        <v>13</v>
      </c>
      <c r="AD783" t="s">
        <v>49</v>
      </c>
      <c r="AE783" t="s">
        <v>49</v>
      </c>
      <c r="AF783">
        <v>352</v>
      </c>
      <c r="AI783">
        <v>1633</v>
      </c>
      <c r="AJ783" t="s">
        <v>49</v>
      </c>
    </row>
    <row r="784" spans="1:36" x14ac:dyDescent="0.3">
      <c r="A784">
        <v>37</v>
      </c>
      <c r="B784" t="s">
        <v>58</v>
      </c>
      <c r="C784" t="s">
        <v>47</v>
      </c>
      <c r="D784" t="s">
        <v>60</v>
      </c>
      <c r="E784" t="s">
        <v>49</v>
      </c>
      <c r="F784">
        <v>865</v>
      </c>
      <c r="G784" t="s">
        <v>55</v>
      </c>
      <c r="H784" t="s">
        <v>49</v>
      </c>
      <c r="I784" t="s">
        <v>50</v>
      </c>
      <c r="J784">
        <v>3</v>
      </c>
      <c r="K784" t="s">
        <v>62</v>
      </c>
      <c r="L784">
        <v>101</v>
      </c>
      <c r="M784">
        <v>1</v>
      </c>
      <c r="N784">
        <v>-1</v>
      </c>
      <c r="O784">
        <v>0</v>
      </c>
      <c r="P784" t="s">
        <v>52</v>
      </c>
      <c r="Q784" t="s">
        <v>49</v>
      </c>
      <c r="X784" s="7"/>
      <c r="Y784" t="s">
        <v>55</v>
      </c>
      <c r="Z784">
        <v>865</v>
      </c>
      <c r="AA784" t="s">
        <v>55</v>
      </c>
      <c r="AB784">
        <v>912</v>
      </c>
      <c r="AC784">
        <v>15834</v>
      </c>
      <c r="AD784" t="s">
        <v>49</v>
      </c>
      <c r="AE784" t="s">
        <v>49</v>
      </c>
      <c r="AF784">
        <v>865</v>
      </c>
      <c r="AI784">
        <v>8312</v>
      </c>
      <c r="AJ784" t="s">
        <v>49</v>
      </c>
    </row>
    <row r="785" spans="1:36" x14ac:dyDescent="0.3">
      <c r="A785">
        <v>59</v>
      </c>
      <c r="B785" t="s">
        <v>63</v>
      </c>
      <c r="C785" t="s">
        <v>47</v>
      </c>
      <c r="D785" t="s">
        <v>48</v>
      </c>
      <c r="E785" t="s">
        <v>49</v>
      </c>
      <c r="F785">
        <v>179</v>
      </c>
      <c r="G785" t="s">
        <v>55</v>
      </c>
      <c r="H785" t="s">
        <v>49</v>
      </c>
      <c r="I785" t="s">
        <v>52</v>
      </c>
      <c r="J785">
        <v>5</v>
      </c>
      <c r="K785" t="s">
        <v>56</v>
      </c>
      <c r="L785">
        <v>55</v>
      </c>
      <c r="M785">
        <v>3</v>
      </c>
      <c r="N785">
        <v>-1</v>
      </c>
      <c r="O785">
        <v>0</v>
      </c>
      <c r="P785" t="s">
        <v>52</v>
      </c>
      <c r="Q785" t="s">
        <v>49</v>
      </c>
      <c r="X785" s="7"/>
      <c r="Y785" t="s">
        <v>55</v>
      </c>
      <c r="Z785">
        <v>179</v>
      </c>
      <c r="AA785" t="s">
        <v>55</v>
      </c>
      <c r="AB785">
        <v>37</v>
      </c>
      <c r="AC785">
        <v>3370</v>
      </c>
      <c r="AD785" t="s">
        <v>49</v>
      </c>
      <c r="AE785" t="s">
        <v>49</v>
      </c>
      <c r="AF785">
        <v>179</v>
      </c>
      <c r="AI785">
        <v>172</v>
      </c>
      <c r="AJ785" t="s">
        <v>49</v>
      </c>
    </row>
    <row r="786" spans="1:36" x14ac:dyDescent="0.3">
      <c r="A786">
        <v>27</v>
      </c>
      <c r="B786" t="s">
        <v>63</v>
      </c>
      <c r="C786" t="s">
        <v>59</v>
      </c>
      <c r="D786" t="s">
        <v>54</v>
      </c>
      <c r="E786" t="s">
        <v>49</v>
      </c>
      <c r="F786">
        <v>5</v>
      </c>
      <c r="G786" t="s">
        <v>55</v>
      </c>
      <c r="H786" t="s">
        <v>49</v>
      </c>
      <c r="I786" t="s">
        <v>52</v>
      </c>
      <c r="J786">
        <v>19</v>
      </c>
      <c r="K786" t="s">
        <v>56</v>
      </c>
      <c r="L786">
        <v>205</v>
      </c>
      <c r="M786">
        <v>3</v>
      </c>
      <c r="N786">
        <v>-1</v>
      </c>
      <c r="O786">
        <v>0</v>
      </c>
      <c r="P786" t="s">
        <v>52</v>
      </c>
      <c r="Q786" t="s">
        <v>49</v>
      </c>
      <c r="X786" s="7"/>
      <c r="Y786" t="s">
        <v>55</v>
      </c>
      <c r="Z786">
        <v>5</v>
      </c>
      <c r="AA786" t="s">
        <v>55</v>
      </c>
      <c r="AB786">
        <v>9019</v>
      </c>
      <c r="AC786">
        <v>6290</v>
      </c>
      <c r="AD786" t="s">
        <v>49</v>
      </c>
      <c r="AE786" t="s">
        <v>49</v>
      </c>
      <c r="AF786">
        <v>5</v>
      </c>
      <c r="AI786">
        <v>0</v>
      </c>
      <c r="AJ786" t="s">
        <v>49</v>
      </c>
    </row>
    <row r="787" spans="1:36" x14ac:dyDescent="0.3">
      <c r="A787">
        <v>23</v>
      </c>
      <c r="B787" t="s">
        <v>71</v>
      </c>
      <c r="C787" t="s">
        <v>47</v>
      </c>
      <c r="D787" t="s">
        <v>60</v>
      </c>
      <c r="E787" t="s">
        <v>55</v>
      </c>
      <c r="F787">
        <v>-230</v>
      </c>
      <c r="G787" t="s">
        <v>55</v>
      </c>
      <c r="H787" t="s">
        <v>49</v>
      </c>
      <c r="I787" t="s">
        <v>50</v>
      </c>
      <c r="J787">
        <v>18</v>
      </c>
      <c r="K787" t="s">
        <v>56</v>
      </c>
      <c r="L787">
        <v>259</v>
      </c>
      <c r="M787">
        <v>2</v>
      </c>
      <c r="N787">
        <v>-1</v>
      </c>
      <c r="O787">
        <v>0</v>
      </c>
      <c r="P787" t="s">
        <v>52</v>
      </c>
      <c r="Q787" t="s">
        <v>49</v>
      </c>
      <c r="X787" s="7"/>
      <c r="Y787" t="s">
        <v>55</v>
      </c>
      <c r="Z787">
        <v>-230</v>
      </c>
      <c r="AA787" t="s">
        <v>55</v>
      </c>
      <c r="AB787">
        <v>39</v>
      </c>
      <c r="AC787">
        <v>808</v>
      </c>
      <c r="AD787" t="s">
        <v>49</v>
      </c>
      <c r="AE787" t="s">
        <v>49</v>
      </c>
      <c r="AF787">
        <v>-230</v>
      </c>
      <c r="AI787">
        <v>222</v>
      </c>
      <c r="AJ787" t="s">
        <v>49</v>
      </c>
    </row>
    <row r="788" spans="1:36" x14ac:dyDescent="0.3">
      <c r="A788">
        <v>51</v>
      </c>
      <c r="B788" t="s">
        <v>58</v>
      </c>
      <c r="C788" t="s">
        <v>74</v>
      </c>
      <c r="D788" t="s">
        <v>60</v>
      </c>
      <c r="E788" t="s">
        <v>49</v>
      </c>
      <c r="F788">
        <v>0</v>
      </c>
      <c r="G788" t="s">
        <v>49</v>
      </c>
      <c r="H788" t="s">
        <v>49</v>
      </c>
      <c r="I788" t="s">
        <v>50</v>
      </c>
      <c r="J788">
        <v>13</v>
      </c>
      <c r="K788" t="s">
        <v>70</v>
      </c>
      <c r="L788">
        <v>60</v>
      </c>
      <c r="M788">
        <v>2</v>
      </c>
      <c r="N788">
        <v>-1</v>
      </c>
      <c r="O788">
        <v>0</v>
      </c>
      <c r="P788" t="s">
        <v>52</v>
      </c>
      <c r="Q788" t="s">
        <v>49</v>
      </c>
      <c r="X788" s="7"/>
      <c r="Y788" t="s">
        <v>49</v>
      </c>
      <c r="Z788">
        <v>0</v>
      </c>
      <c r="AA788" t="s">
        <v>55</v>
      </c>
      <c r="AB788">
        <v>0</v>
      </c>
      <c r="AC788">
        <v>3250</v>
      </c>
      <c r="AD788" t="s">
        <v>49</v>
      </c>
      <c r="AE788" t="s">
        <v>49</v>
      </c>
      <c r="AF788">
        <v>0</v>
      </c>
      <c r="AI788">
        <v>109</v>
      </c>
      <c r="AJ788" t="s">
        <v>49</v>
      </c>
    </row>
    <row r="789" spans="1:36" x14ac:dyDescent="0.3">
      <c r="A789">
        <v>50</v>
      </c>
      <c r="B789" t="s">
        <v>63</v>
      </c>
      <c r="C789" t="s">
        <v>47</v>
      </c>
      <c r="D789" t="s">
        <v>48</v>
      </c>
      <c r="E789" t="s">
        <v>49</v>
      </c>
      <c r="F789">
        <v>3924</v>
      </c>
      <c r="G789" t="s">
        <v>55</v>
      </c>
      <c r="H789" t="s">
        <v>49</v>
      </c>
      <c r="I789" t="s">
        <v>50</v>
      </c>
      <c r="J789">
        <v>20</v>
      </c>
      <c r="K789" t="s">
        <v>61</v>
      </c>
      <c r="L789">
        <v>122</v>
      </c>
      <c r="M789">
        <v>2</v>
      </c>
      <c r="N789">
        <v>-1</v>
      </c>
      <c r="O789">
        <v>0</v>
      </c>
      <c r="P789" t="s">
        <v>52</v>
      </c>
      <c r="Q789" t="s">
        <v>49</v>
      </c>
      <c r="X789" s="7"/>
      <c r="Y789" t="s">
        <v>55</v>
      </c>
      <c r="Z789">
        <v>3924</v>
      </c>
      <c r="AA789" t="s">
        <v>55</v>
      </c>
      <c r="AB789">
        <v>265</v>
      </c>
      <c r="AC789">
        <v>180</v>
      </c>
      <c r="AD789" t="s">
        <v>49</v>
      </c>
      <c r="AE789" t="s">
        <v>49</v>
      </c>
      <c r="AF789">
        <v>3924</v>
      </c>
      <c r="AI789">
        <v>1451</v>
      </c>
      <c r="AJ789" t="s">
        <v>49</v>
      </c>
    </row>
    <row r="790" spans="1:36" x14ac:dyDescent="0.3">
      <c r="A790">
        <v>43</v>
      </c>
      <c r="B790" t="s">
        <v>67</v>
      </c>
      <c r="C790" t="s">
        <v>47</v>
      </c>
      <c r="D790" t="s">
        <v>54</v>
      </c>
      <c r="E790" t="s">
        <v>49</v>
      </c>
      <c r="F790">
        <v>764</v>
      </c>
      <c r="G790" t="s">
        <v>55</v>
      </c>
      <c r="H790" t="s">
        <v>49</v>
      </c>
      <c r="I790" t="s">
        <v>50</v>
      </c>
      <c r="J790">
        <v>14</v>
      </c>
      <c r="K790" t="s">
        <v>73</v>
      </c>
      <c r="L790">
        <v>557</v>
      </c>
      <c r="M790">
        <v>5</v>
      </c>
      <c r="N790">
        <v>-1</v>
      </c>
      <c r="O790">
        <v>0</v>
      </c>
      <c r="P790" t="s">
        <v>52</v>
      </c>
      <c r="Q790" t="s">
        <v>49</v>
      </c>
      <c r="X790" s="7"/>
      <c r="Y790" t="s">
        <v>55</v>
      </c>
      <c r="Z790">
        <v>764</v>
      </c>
      <c r="AA790" t="s">
        <v>55</v>
      </c>
      <c r="AB790">
        <v>0</v>
      </c>
      <c r="AC790">
        <v>175</v>
      </c>
      <c r="AD790" t="s">
        <v>49</v>
      </c>
      <c r="AE790" t="s">
        <v>49</v>
      </c>
      <c r="AF790">
        <v>764</v>
      </c>
      <c r="AI790">
        <v>1066</v>
      </c>
      <c r="AJ790" t="s">
        <v>49</v>
      </c>
    </row>
    <row r="791" spans="1:36" x14ac:dyDescent="0.3">
      <c r="A791">
        <v>37</v>
      </c>
      <c r="B791" t="s">
        <v>63</v>
      </c>
      <c r="C791" t="s">
        <v>74</v>
      </c>
      <c r="D791" t="s">
        <v>48</v>
      </c>
      <c r="E791" t="s">
        <v>49</v>
      </c>
      <c r="F791">
        <v>511</v>
      </c>
      <c r="G791" t="s">
        <v>55</v>
      </c>
      <c r="H791" t="s">
        <v>49</v>
      </c>
      <c r="I791" t="s">
        <v>78</v>
      </c>
      <c r="J791">
        <v>11</v>
      </c>
      <c r="K791" t="s">
        <v>56</v>
      </c>
      <c r="L791">
        <v>42</v>
      </c>
      <c r="M791">
        <v>1</v>
      </c>
      <c r="N791">
        <v>-1</v>
      </c>
      <c r="O791">
        <v>0</v>
      </c>
      <c r="P791" t="s">
        <v>52</v>
      </c>
      <c r="Q791" t="s">
        <v>49</v>
      </c>
      <c r="X791" s="7"/>
      <c r="Y791" t="s">
        <v>55</v>
      </c>
      <c r="Z791">
        <v>511</v>
      </c>
      <c r="AA791" t="s">
        <v>55</v>
      </c>
      <c r="AB791">
        <v>1520</v>
      </c>
      <c r="AC791">
        <v>381</v>
      </c>
      <c r="AD791" t="s">
        <v>49</v>
      </c>
      <c r="AE791" t="s">
        <v>49</v>
      </c>
      <c r="AF791">
        <v>511</v>
      </c>
      <c r="AI791">
        <v>3163</v>
      </c>
      <c r="AJ791" t="s">
        <v>49</v>
      </c>
    </row>
    <row r="792" spans="1:36" x14ac:dyDescent="0.3">
      <c r="A792">
        <v>34</v>
      </c>
      <c r="B792" t="s">
        <v>58</v>
      </c>
      <c r="C792" t="s">
        <v>59</v>
      </c>
      <c r="D792" t="s">
        <v>60</v>
      </c>
      <c r="E792" t="s">
        <v>49</v>
      </c>
      <c r="F792">
        <v>4348</v>
      </c>
      <c r="G792" t="s">
        <v>55</v>
      </c>
      <c r="H792" t="s">
        <v>49</v>
      </c>
      <c r="I792" t="s">
        <v>50</v>
      </c>
      <c r="J792">
        <v>28</v>
      </c>
      <c r="K792" t="s">
        <v>70</v>
      </c>
      <c r="L792">
        <v>373</v>
      </c>
      <c r="M792">
        <v>8</v>
      </c>
      <c r="N792">
        <v>-1</v>
      </c>
      <c r="O792">
        <v>0</v>
      </c>
      <c r="P792" t="s">
        <v>52</v>
      </c>
      <c r="Q792" t="s">
        <v>49</v>
      </c>
      <c r="X792" s="7"/>
      <c r="Y792" t="s">
        <v>55</v>
      </c>
      <c r="Z792">
        <v>4348</v>
      </c>
      <c r="AA792" t="s">
        <v>55</v>
      </c>
      <c r="AB792">
        <v>-140</v>
      </c>
      <c r="AC792">
        <v>21244</v>
      </c>
      <c r="AD792" t="s">
        <v>49</v>
      </c>
      <c r="AE792" t="s">
        <v>49</v>
      </c>
      <c r="AF792">
        <v>4348</v>
      </c>
      <c r="AI792">
        <v>888</v>
      </c>
      <c r="AJ792" t="s">
        <v>49</v>
      </c>
    </row>
    <row r="793" spans="1:36" x14ac:dyDescent="0.3">
      <c r="A793">
        <v>41</v>
      </c>
      <c r="B793" t="s">
        <v>58</v>
      </c>
      <c r="C793" t="s">
        <v>47</v>
      </c>
      <c r="D793" t="s">
        <v>60</v>
      </c>
      <c r="E793" t="s">
        <v>49</v>
      </c>
      <c r="F793">
        <v>3016</v>
      </c>
      <c r="G793" t="s">
        <v>55</v>
      </c>
      <c r="H793" t="s">
        <v>49</v>
      </c>
      <c r="I793" t="s">
        <v>50</v>
      </c>
      <c r="J793">
        <v>14</v>
      </c>
      <c r="K793" t="s">
        <v>73</v>
      </c>
      <c r="L793">
        <v>80</v>
      </c>
      <c r="M793">
        <v>3</v>
      </c>
      <c r="N793">
        <v>-1</v>
      </c>
      <c r="O793">
        <v>0</v>
      </c>
      <c r="P793" t="s">
        <v>52</v>
      </c>
      <c r="Q793" t="s">
        <v>49</v>
      </c>
      <c r="X793" s="7"/>
      <c r="Y793" t="s">
        <v>55</v>
      </c>
      <c r="Z793">
        <v>3016</v>
      </c>
      <c r="AA793" t="s">
        <v>55</v>
      </c>
      <c r="AB793">
        <v>578</v>
      </c>
      <c r="AC793">
        <v>156</v>
      </c>
      <c r="AD793" t="s">
        <v>49</v>
      </c>
      <c r="AE793" t="s">
        <v>49</v>
      </c>
      <c r="AF793">
        <v>3016</v>
      </c>
      <c r="AI793">
        <v>428</v>
      </c>
      <c r="AJ793" t="s">
        <v>49</v>
      </c>
    </row>
    <row r="794" spans="1:36" x14ac:dyDescent="0.3">
      <c r="A794">
        <v>26</v>
      </c>
      <c r="B794" t="s">
        <v>71</v>
      </c>
      <c r="C794" t="s">
        <v>59</v>
      </c>
      <c r="D794" t="s">
        <v>54</v>
      </c>
      <c r="E794" t="s">
        <v>49</v>
      </c>
      <c r="F794">
        <v>279</v>
      </c>
      <c r="G794" t="s">
        <v>49</v>
      </c>
      <c r="H794" t="s">
        <v>49</v>
      </c>
      <c r="I794" t="s">
        <v>50</v>
      </c>
      <c r="J794">
        <v>7</v>
      </c>
      <c r="K794" t="s">
        <v>56</v>
      </c>
      <c r="L794">
        <v>239</v>
      </c>
      <c r="M794">
        <v>3</v>
      </c>
      <c r="N794">
        <v>-1</v>
      </c>
      <c r="O794">
        <v>0</v>
      </c>
      <c r="P794" t="s">
        <v>52</v>
      </c>
      <c r="Q794" t="s">
        <v>49</v>
      </c>
      <c r="X794" s="7"/>
      <c r="Y794" t="s">
        <v>49</v>
      </c>
      <c r="Z794">
        <v>279</v>
      </c>
      <c r="AA794" t="s">
        <v>55</v>
      </c>
      <c r="AB794">
        <v>0</v>
      </c>
      <c r="AC794">
        <v>781</v>
      </c>
      <c r="AD794" t="s">
        <v>49</v>
      </c>
      <c r="AE794" t="s">
        <v>49</v>
      </c>
      <c r="AF794">
        <v>279</v>
      </c>
      <c r="AI794">
        <v>106</v>
      </c>
      <c r="AJ794" t="s">
        <v>49</v>
      </c>
    </row>
    <row r="795" spans="1:36" x14ac:dyDescent="0.3">
      <c r="A795">
        <v>49</v>
      </c>
      <c r="B795" t="s">
        <v>58</v>
      </c>
      <c r="C795" t="s">
        <v>74</v>
      </c>
      <c r="D795" t="s">
        <v>60</v>
      </c>
      <c r="E795" t="s">
        <v>49</v>
      </c>
      <c r="F795">
        <v>1405</v>
      </c>
      <c r="G795" t="s">
        <v>49</v>
      </c>
      <c r="H795" t="s">
        <v>49</v>
      </c>
      <c r="I795" t="s">
        <v>52</v>
      </c>
      <c r="J795">
        <v>8</v>
      </c>
      <c r="K795" t="s">
        <v>62</v>
      </c>
      <c r="L795">
        <v>29</v>
      </c>
      <c r="M795">
        <v>1</v>
      </c>
      <c r="N795">
        <v>-1</v>
      </c>
      <c r="O795">
        <v>0</v>
      </c>
      <c r="P795" t="s">
        <v>52</v>
      </c>
      <c r="Q795" t="s">
        <v>49</v>
      </c>
      <c r="X795" s="7"/>
      <c r="Y795" t="s">
        <v>49</v>
      </c>
      <c r="Z795">
        <v>1405</v>
      </c>
      <c r="AA795" t="s">
        <v>55</v>
      </c>
      <c r="AB795">
        <v>2253</v>
      </c>
      <c r="AC795">
        <v>0</v>
      </c>
      <c r="AD795" t="s">
        <v>49</v>
      </c>
      <c r="AE795" t="s">
        <v>49</v>
      </c>
      <c r="AF795">
        <v>1405</v>
      </c>
      <c r="AI795">
        <v>0</v>
      </c>
      <c r="AJ795" t="s">
        <v>49</v>
      </c>
    </row>
    <row r="796" spans="1:36" x14ac:dyDescent="0.3">
      <c r="A796">
        <v>29</v>
      </c>
      <c r="B796" t="s">
        <v>63</v>
      </c>
      <c r="C796" t="s">
        <v>59</v>
      </c>
      <c r="D796" t="s">
        <v>54</v>
      </c>
      <c r="E796" t="s">
        <v>49</v>
      </c>
      <c r="F796">
        <v>908</v>
      </c>
      <c r="G796" t="s">
        <v>55</v>
      </c>
      <c r="H796" t="s">
        <v>49</v>
      </c>
      <c r="I796" t="s">
        <v>52</v>
      </c>
      <c r="J796">
        <v>20</v>
      </c>
      <c r="K796" t="s">
        <v>62</v>
      </c>
      <c r="L796">
        <v>1663</v>
      </c>
      <c r="M796">
        <v>1</v>
      </c>
      <c r="N796">
        <v>-1</v>
      </c>
      <c r="O796">
        <v>0</v>
      </c>
      <c r="P796" t="s">
        <v>52</v>
      </c>
      <c r="Q796" t="s">
        <v>55</v>
      </c>
      <c r="X796" s="7"/>
      <c r="Y796" t="s">
        <v>55</v>
      </c>
      <c r="Z796">
        <v>908</v>
      </c>
      <c r="AA796" t="s">
        <v>55</v>
      </c>
      <c r="AB796">
        <v>1171</v>
      </c>
      <c r="AC796">
        <v>1819</v>
      </c>
      <c r="AD796" t="s">
        <v>49</v>
      </c>
      <c r="AE796" t="s">
        <v>49</v>
      </c>
      <c r="AF796">
        <v>908</v>
      </c>
      <c r="AI796">
        <v>2662</v>
      </c>
      <c r="AJ796" t="s">
        <v>49</v>
      </c>
    </row>
    <row r="797" spans="1:36" x14ac:dyDescent="0.3">
      <c r="A797">
        <v>30</v>
      </c>
      <c r="B797" t="s">
        <v>58</v>
      </c>
      <c r="C797" t="s">
        <v>59</v>
      </c>
      <c r="D797" t="s">
        <v>60</v>
      </c>
      <c r="E797" t="s">
        <v>49</v>
      </c>
      <c r="F797">
        <v>162</v>
      </c>
      <c r="G797" t="s">
        <v>55</v>
      </c>
      <c r="H797" t="s">
        <v>49</v>
      </c>
      <c r="I797" t="s">
        <v>52</v>
      </c>
      <c r="J797">
        <v>20</v>
      </c>
      <c r="K797" t="s">
        <v>56</v>
      </c>
      <c r="L797">
        <v>186</v>
      </c>
      <c r="M797">
        <v>4</v>
      </c>
      <c r="N797">
        <v>-1</v>
      </c>
      <c r="O797">
        <v>0</v>
      </c>
      <c r="P797" t="s">
        <v>52</v>
      </c>
      <c r="Q797" t="s">
        <v>49</v>
      </c>
      <c r="X797" s="7"/>
      <c r="Y797" t="s">
        <v>55</v>
      </c>
      <c r="Z797">
        <v>162</v>
      </c>
      <c r="AA797" t="s">
        <v>55</v>
      </c>
      <c r="AB797">
        <v>452</v>
      </c>
      <c r="AC797">
        <v>-59</v>
      </c>
      <c r="AD797" t="s">
        <v>49</v>
      </c>
      <c r="AE797" t="s">
        <v>49</v>
      </c>
      <c r="AF797">
        <v>162</v>
      </c>
      <c r="AI797">
        <v>84</v>
      </c>
      <c r="AJ797" t="s">
        <v>49</v>
      </c>
    </row>
    <row r="798" spans="1:36" x14ac:dyDescent="0.3">
      <c r="A798">
        <v>38</v>
      </c>
      <c r="B798" t="s">
        <v>53</v>
      </c>
      <c r="C798" t="s">
        <v>74</v>
      </c>
      <c r="D798" t="s">
        <v>54</v>
      </c>
      <c r="E798" t="s">
        <v>49</v>
      </c>
      <c r="F798">
        <v>792</v>
      </c>
      <c r="G798" t="s">
        <v>49</v>
      </c>
      <c r="H798" t="s">
        <v>49</v>
      </c>
      <c r="I798" t="s">
        <v>52</v>
      </c>
      <c r="J798">
        <v>6</v>
      </c>
      <c r="K798" t="s">
        <v>62</v>
      </c>
      <c r="L798">
        <v>430</v>
      </c>
      <c r="M798">
        <v>1</v>
      </c>
      <c r="N798">
        <v>-1</v>
      </c>
      <c r="O798">
        <v>0</v>
      </c>
      <c r="P798" t="s">
        <v>52</v>
      </c>
      <c r="Q798" t="s">
        <v>49</v>
      </c>
      <c r="X798" s="7"/>
      <c r="Y798" t="s">
        <v>49</v>
      </c>
      <c r="Z798">
        <v>792</v>
      </c>
      <c r="AA798" t="s">
        <v>55</v>
      </c>
      <c r="AB798">
        <v>-97</v>
      </c>
      <c r="AC798">
        <v>-81</v>
      </c>
      <c r="AD798" t="s">
        <v>49</v>
      </c>
      <c r="AE798" t="s">
        <v>49</v>
      </c>
      <c r="AF798">
        <v>792</v>
      </c>
      <c r="AI798">
        <v>5920</v>
      </c>
      <c r="AJ798" t="s">
        <v>49</v>
      </c>
    </row>
    <row r="799" spans="1:36" x14ac:dyDescent="0.3">
      <c r="A799">
        <v>58</v>
      </c>
      <c r="B799" t="s">
        <v>58</v>
      </c>
      <c r="C799" t="s">
        <v>47</v>
      </c>
      <c r="D799" t="s">
        <v>54</v>
      </c>
      <c r="E799" t="s">
        <v>49</v>
      </c>
      <c r="F799">
        <v>111</v>
      </c>
      <c r="G799" t="s">
        <v>49</v>
      </c>
      <c r="H799" t="s">
        <v>49</v>
      </c>
      <c r="I799" t="s">
        <v>78</v>
      </c>
      <c r="J799">
        <v>24</v>
      </c>
      <c r="K799" t="s">
        <v>81</v>
      </c>
      <c r="L799">
        <v>58</v>
      </c>
      <c r="M799">
        <v>2</v>
      </c>
      <c r="N799">
        <v>-1</v>
      </c>
      <c r="O799">
        <v>0</v>
      </c>
      <c r="P799" t="s">
        <v>52</v>
      </c>
      <c r="Q799" t="s">
        <v>49</v>
      </c>
      <c r="X799" s="7"/>
      <c r="Y799" t="s">
        <v>49</v>
      </c>
      <c r="Z799">
        <v>111</v>
      </c>
      <c r="AA799" t="s">
        <v>55</v>
      </c>
      <c r="AB799">
        <v>467</v>
      </c>
      <c r="AC799">
        <v>-3</v>
      </c>
      <c r="AD799" t="s">
        <v>49</v>
      </c>
      <c r="AE799" t="s">
        <v>49</v>
      </c>
      <c r="AF799">
        <v>111</v>
      </c>
      <c r="AI799">
        <v>816</v>
      </c>
      <c r="AJ799" t="s">
        <v>49</v>
      </c>
    </row>
    <row r="800" spans="1:36" x14ac:dyDescent="0.3">
      <c r="A800">
        <v>34</v>
      </c>
      <c r="B800" t="s">
        <v>71</v>
      </c>
      <c r="C800" t="s">
        <v>59</v>
      </c>
      <c r="D800" t="s">
        <v>52</v>
      </c>
      <c r="E800" t="s">
        <v>49</v>
      </c>
      <c r="F800">
        <v>1281</v>
      </c>
      <c r="G800" t="s">
        <v>49</v>
      </c>
      <c r="H800" t="s">
        <v>49</v>
      </c>
      <c r="I800" t="s">
        <v>50</v>
      </c>
      <c r="J800">
        <v>25</v>
      </c>
      <c r="K800" t="s">
        <v>70</v>
      </c>
      <c r="L800">
        <v>279</v>
      </c>
      <c r="M800">
        <v>1</v>
      </c>
      <c r="N800">
        <v>117</v>
      </c>
      <c r="O800">
        <v>1</v>
      </c>
      <c r="P800" t="s">
        <v>57</v>
      </c>
      <c r="Q800" t="s">
        <v>49</v>
      </c>
      <c r="X800" s="7"/>
      <c r="Y800" t="s">
        <v>49</v>
      </c>
      <c r="Z800">
        <v>1281</v>
      </c>
      <c r="AA800" t="s">
        <v>55</v>
      </c>
      <c r="AB800">
        <v>358</v>
      </c>
      <c r="AC800">
        <v>3</v>
      </c>
      <c r="AD800" t="s">
        <v>49</v>
      </c>
      <c r="AE800" t="s">
        <v>49</v>
      </c>
      <c r="AF800">
        <v>1281</v>
      </c>
      <c r="AI800">
        <v>3276</v>
      </c>
      <c r="AJ800" t="s">
        <v>49</v>
      </c>
    </row>
    <row r="801" spans="1:36" x14ac:dyDescent="0.3">
      <c r="A801">
        <v>53</v>
      </c>
      <c r="B801" t="s">
        <v>53</v>
      </c>
      <c r="C801" t="s">
        <v>74</v>
      </c>
      <c r="D801" t="s">
        <v>52</v>
      </c>
      <c r="E801" t="s">
        <v>49</v>
      </c>
      <c r="F801">
        <v>1012</v>
      </c>
      <c r="G801" t="s">
        <v>55</v>
      </c>
      <c r="H801" t="s">
        <v>49</v>
      </c>
      <c r="I801" t="s">
        <v>50</v>
      </c>
      <c r="J801">
        <v>28</v>
      </c>
      <c r="K801" t="s">
        <v>73</v>
      </c>
      <c r="L801">
        <v>332</v>
      </c>
      <c r="M801">
        <v>2</v>
      </c>
      <c r="N801">
        <v>-1</v>
      </c>
      <c r="O801">
        <v>0</v>
      </c>
      <c r="P801" t="s">
        <v>52</v>
      </c>
      <c r="Q801" t="s">
        <v>49</v>
      </c>
      <c r="X801" s="7"/>
      <c r="Y801" t="s">
        <v>55</v>
      </c>
      <c r="Z801">
        <v>1012</v>
      </c>
      <c r="AA801" t="s">
        <v>55</v>
      </c>
      <c r="AB801">
        <v>292</v>
      </c>
      <c r="AC801">
        <v>103</v>
      </c>
      <c r="AD801" t="s">
        <v>49</v>
      </c>
      <c r="AE801" t="s">
        <v>49</v>
      </c>
      <c r="AF801">
        <v>1012</v>
      </c>
      <c r="AI801">
        <v>2</v>
      </c>
      <c r="AJ801" t="s">
        <v>49</v>
      </c>
    </row>
    <row r="802" spans="1:36" x14ac:dyDescent="0.3">
      <c r="A802">
        <v>50</v>
      </c>
      <c r="B802" t="s">
        <v>58</v>
      </c>
      <c r="C802" t="s">
        <v>47</v>
      </c>
      <c r="D802" t="s">
        <v>60</v>
      </c>
      <c r="E802" t="s">
        <v>49</v>
      </c>
      <c r="F802">
        <v>2881</v>
      </c>
      <c r="G802" t="s">
        <v>49</v>
      </c>
      <c r="H802" t="s">
        <v>49</v>
      </c>
      <c r="I802" t="s">
        <v>50</v>
      </c>
      <c r="J802">
        <v>5</v>
      </c>
      <c r="K802" t="s">
        <v>70</v>
      </c>
      <c r="L802">
        <v>510</v>
      </c>
      <c r="M802">
        <v>2</v>
      </c>
      <c r="N802">
        <v>2</v>
      </c>
      <c r="O802">
        <v>5</v>
      </c>
      <c r="P802" t="s">
        <v>66</v>
      </c>
      <c r="Q802" t="s">
        <v>49</v>
      </c>
      <c r="X802" s="7"/>
      <c r="Y802" t="s">
        <v>49</v>
      </c>
      <c r="Z802">
        <v>2881</v>
      </c>
      <c r="AA802" t="s">
        <v>55</v>
      </c>
      <c r="AB802">
        <v>7343</v>
      </c>
      <c r="AC802">
        <v>7179</v>
      </c>
      <c r="AD802" t="s">
        <v>49</v>
      </c>
      <c r="AE802" t="s">
        <v>49</v>
      </c>
      <c r="AF802">
        <v>2881</v>
      </c>
      <c r="AI802">
        <v>-51</v>
      </c>
      <c r="AJ802" t="s">
        <v>49</v>
      </c>
    </row>
    <row r="803" spans="1:36" x14ac:dyDescent="0.3">
      <c r="A803">
        <v>30</v>
      </c>
      <c r="B803" t="s">
        <v>63</v>
      </c>
      <c r="C803" t="s">
        <v>59</v>
      </c>
      <c r="D803" t="s">
        <v>54</v>
      </c>
      <c r="E803" t="s">
        <v>49</v>
      </c>
      <c r="F803">
        <v>445</v>
      </c>
      <c r="G803" t="s">
        <v>55</v>
      </c>
      <c r="H803" t="s">
        <v>49</v>
      </c>
      <c r="I803" t="s">
        <v>50</v>
      </c>
      <c r="J803">
        <v>16</v>
      </c>
      <c r="K803" t="s">
        <v>61</v>
      </c>
      <c r="L803">
        <v>218</v>
      </c>
      <c r="M803">
        <v>1</v>
      </c>
      <c r="N803">
        <v>330</v>
      </c>
      <c r="O803">
        <v>2</v>
      </c>
      <c r="P803" t="s">
        <v>57</v>
      </c>
      <c r="Q803" t="s">
        <v>49</v>
      </c>
      <c r="X803" s="7"/>
      <c r="Y803" t="s">
        <v>55</v>
      </c>
      <c r="Z803">
        <v>445</v>
      </c>
      <c r="AA803" t="s">
        <v>55</v>
      </c>
      <c r="AB803">
        <v>-563</v>
      </c>
      <c r="AC803">
        <v>8295</v>
      </c>
      <c r="AD803" t="s">
        <v>49</v>
      </c>
      <c r="AE803" t="s">
        <v>49</v>
      </c>
      <c r="AF803">
        <v>445</v>
      </c>
      <c r="AI803">
        <v>3315</v>
      </c>
      <c r="AJ803" t="s">
        <v>49</v>
      </c>
    </row>
    <row r="804" spans="1:36" x14ac:dyDescent="0.3">
      <c r="A804">
        <v>40</v>
      </c>
      <c r="B804" t="s">
        <v>58</v>
      </c>
      <c r="C804" t="s">
        <v>47</v>
      </c>
      <c r="D804" t="s">
        <v>54</v>
      </c>
      <c r="E804" t="s">
        <v>49</v>
      </c>
      <c r="F804">
        <v>643</v>
      </c>
      <c r="G804" t="s">
        <v>55</v>
      </c>
      <c r="H804" t="s">
        <v>49</v>
      </c>
      <c r="I804" t="s">
        <v>50</v>
      </c>
      <c r="J804">
        <v>17</v>
      </c>
      <c r="K804" t="s">
        <v>61</v>
      </c>
      <c r="L804">
        <v>74</v>
      </c>
      <c r="M804">
        <v>2</v>
      </c>
      <c r="N804">
        <v>256</v>
      </c>
      <c r="O804">
        <v>1</v>
      </c>
      <c r="P804" t="s">
        <v>57</v>
      </c>
      <c r="Q804" t="s">
        <v>49</v>
      </c>
      <c r="X804" s="7"/>
      <c r="Y804" t="s">
        <v>55</v>
      </c>
      <c r="Z804">
        <v>643</v>
      </c>
      <c r="AA804" t="s">
        <v>55</v>
      </c>
      <c r="AB804">
        <v>351</v>
      </c>
      <c r="AC804">
        <v>291</v>
      </c>
      <c r="AD804" t="s">
        <v>49</v>
      </c>
      <c r="AE804" t="s">
        <v>49</v>
      </c>
      <c r="AF804">
        <v>643</v>
      </c>
      <c r="AI804">
        <v>552</v>
      </c>
      <c r="AJ804" t="s">
        <v>49</v>
      </c>
    </row>
    <row r="805" spans="1:36" x14ac:dyDescent="0.3">
      <c r="A805">
        <v>57</v>
      </c>
      <c r="B805" t="s">
        <v>76</v>
      </c>
      <c r="C805" t="s">
        <v>59</v>
      </c>
      <c r="D805" t="s">
        <v>54</v>
      </c>
      <c r="E805" t="s">
        <v>49</v>
      </c>
      <c r="F805">
        <v>254</v>
      </c>
      <c r="G805" t="s">
        <v>49</v>
      </c>
      <c r="H805" t="s">
        <v>49</v>
      </c>
      <c r="I805" t="s">
        <v>50</v>
      </c>
      <c r="J805">
        <v>8</v>
      </c>
      <c r="K805" t="s">
        <v>51</v>
      </c>
      <c r="L805">
        <v>676</v>
      </c>
      <c r="M805">
        <v>1</v>
      </c>
      <c r="N805">
        <v>-1</v>
      </c>
      <c r="O805">
        <v>0</v>
      </c>
      <c r="P805" t="s">
        <v>52</v>
      </c>
      <c r="Q805" t="s">
        <v>49</v>
      </c>
      <c r="X805" s="7"/>
      <c r="Y805" t="s">
        <v>49</v>
      </c>
      <c r="Z805">
        <v>254</v>
      </c>
      <c r="AA805" t="s">
        <v>55</v>
      </c>
      <c r="AB805">
        <v>13494</v>
      </c>
      <c r="AC805">
        <v>0</v>
      </c>
      <c r="AD805" t="s">
        <v>49</v>
      </c>
      <c r="AE805" t="s">
        <v>49</v>
      </c>
      <c r="AF805">
        <v>254</v>
      </c>
      <c r="AI805">
        <v>3723</v>
      </c>
      <c r="AJ805" t="s">
        <v>49</v>
      </c>
    </row>
    <row r="806" spans="1:36" x14ac:dyDescent="0.3">
      <c r="A806">
        <v>40</v>
      </c>
      <c r="B806" t="s">
        <v>58</v>
      </c>
      <c r="C806" t="s">
        <v>47</v>
      </c>
      <c r="D806" t="s">
        <v>60</v>
      </c>
      <c r="E806" t="s">
        <v>49</v>
      </c>
      <c r="F806">
        <v>-1212</v>
      </c>
      <c r="G806" t="s">
        <v>55</v>
      </c>
      <c r="H806" t="s">
        <v>49</v>
      </c>
      <c r="I806" t="s">
        <v>50</v>
      </c>
      <c r="J806">
        <v>15</v>
      </c>
      <c r="K806" t="s">
        <v>56</v>
      </c>
      <c r="L806">
        <v>1259</v>
      </c>
      <c r="M806">
        <v>2</v>
      </c>
      <c r="N806">
        <v>333</v>
      </c>
      <c r="O806">
        <v>18</v>
      </c>
      <c r="P806" t="s">
        <v>57</v>
      </c>
      <c r="Q806" t="s">
        <v>49</v>
      </c>
      <c r="X806" s="7"/>
      <c r="Y806" t="s">
        <v>55</v>
      </c>
      <c r="Z806">
        <v>-1212</v>
      </c>
      <c r="AA806" t="s">
        <v>55</v>
      </c>
      <c r="AB806">
        <v>846</v>
      </c>
      <c r="AC806">
        <v>2646</v>
      </c>
      <c r="AD806" t="s">
        <v>49</v>
      </c>
      <c r="AE806" t="s">
        <v>49</v>
      </c>
      <c r="AF806">
        <v>-1212</v>
      </c>
      <c r="AI806">
        <v>255</v>
      </c>
      <c r="AJ806" t="s">
        <v>49</v>
      </c>
    </row>
    <row r="807" spans="1:36" x14ac:dyDescent="0.3">
      <c r="A807">
        <v>41</v>
      </c>
      <c r="B807" t="s">
        <v>67</v>
      </c>
      <c r="C807" t="s">
        <v>47</v>
      </c>
      <c r="D807" t="s">
        <v>54</v>
      </c>
      <c r="E807" t="s">
        <v>49</v>
      </c>
      <c r="F807">
        <v>2125</v>
      </c>
      <c r="G807" t="s">
        <v>55</v>
      </c>
      <c r="H807" t="s">
        <v>55</v>
      </c>
      <c r="I807" t="s">
        <v>50</v>
      </c>
      <c r="J807">
        <v>21</v>
      </c>
      <c r="K807" t="s">
        <v>75</v>
      </c>
      <c r="L807">
        <v>285</v>
      </c>
      <c r="M807">
        <v>3</v>
      </c>
      <c r="N807">
        <v>116</v>
      </c>
      <c r="O807">
        <v>4</v>
      </c>
      <c r="P807" t="s">
        <v>57</v>
      </c>
      <c r="Q807" t="s">
        <v>49</v>
      </c>
      <c r="X807" s="7"/>
      <c r="Y807" t="s">
        <v>55</v>
      </c>
      <c r="Z807">
        <v>2125</v>
      </c>
      <c r="AA807" t="s">
        <v>55</v>
      </c>
      <c r="AB807">
        <v>-28</v>
      </c>
      <c r="AC807">
        <v>618</v>
      </c>
      <c r="AD807" t="s">
        <v>49</v>
      </c>
      <c r="AE807" t="s">
        <v>55</v>
      </c>
      <c r="AF807">
        <v>2125</v>
      </c>
      <c r="AI807">
        <v>3143</v>
      </c>
      <c r="AJ807" t="s">
        <v>49</v>
      </c>
    </row>
    <row r="808" spans="1:36" x14ac:dyDescent="0.3">
      <c r="A808">
        <v>53</v>
      </c>
      <c r="B808" t="s">
        <v>67</v>
      </c>
      <c r="C808" t="s">
        <v>74</v>
      </c>
      <c r="D808" t="s">
        <v>52</v>
      </c>
      <c r="E808" t="s">
        <v>49</v>
      </c>
      <c r="F808">
        <v>629</v>
      </c>
      <c r="G808" t="s">
        <v>55</v>
      </c>
      <c r="H808" t="s">
        <v>49</v>
      </c>
      <c r="I808" t="s">
        <v>50</v>
      </c>
      <c r="J808">
        <v>8</v>
      </c>
      <c r="K808" t="s">
        <v>56</v>
      </c>
      <c r="L808">
        <v>298</v>
      </c>
      <c r="M808">
        <v>1</v>
      </c>
      <c r="N808">
        <v>-1</v>
      </c>
      <c r="O808">
        <v>0</v>
      </c>
      <c r="P808" t="s">
        <v>52</v>
      </c>
      <c r="Q808" t="s">
        <v>49</v>
      </c>
      <c r="X808" s="7"/>
      <c r="Y808" t="s">
        <v>55</v>
      </c>
      <c r="Z808">
        <v>629</v>
      </c>
      <c r="AA808" t="s">
        <v>55</v>
      </c>
      <c r="AB808">
        <v>501</v>
      </c>
      <c r="AC808">
        <v>950</v>
      </c>
      <c r="AD808" t="s">
        <v>49</v>
      </c>
      <c r="AE808" t="s">
        <v>49</v>
      </c>
      <c r="AF808">
        <v>629</v>
      </c>
      <c r="AI808">
        <v>0</v>
      </c>
      <c r="AJ808" t="s">
        <v>49</v>
      </c>
    </row>
    <row r="809" spans="1:36" x14ac:dyDescent="0.3">
      <c r="A809">
        <v>48</v>
      </c>
      <c r="B809" t="s">
        <v>63</v>
      </c>
      <c r="C809" t="s">
        <v>47</v>
      </c>
      <c r="D809" t="s">
        <v>54</v>
      </c>
      <c r="E809" t="s">
        <v>49</v>
      </c>
      <c r="F809">
        <v>-202</v>
      </c>
      <c r="G809" t="s">
        <v>55</v>
      </c>
      <c r="H809" t="s">
        <v>55</v>
      </c>
      <c r="I809" t="s">
        <v>50</v>
      </c>
      <c r="J809">
        <v>30</v>
      </c>
      <c r="K809" t="s">
        <v>73</v>
      </c>
      <c r="L809">
        <v>225</v>
      </c>
      <c r="M809">
        <v>4</v>
      </c>
      <c r="N809">
        <v>-1</v>
      </c>
      <c r="O809">
        <v>0</v>
      </c>
      <c r="P809" t="s">
        <v>52</v>
      </c>
      <c r="Q809" t="s">
        <v>49</v>
      </c>
      <c r="X809" s="7"/>
      <c r="Y809" t="s">
        <v>55</v>
      </c>
      <c r="Z809">
        <v>-202</v>
      </c>
      <c r="AA809" t="s">
        <v>55</v>
      </c>
      <c r="AB809">
        <v>102</v>
      </c>
      <c r="AC809">
        <v>1503</v>
      </c>
      <c r="AD809" t="s">
        <v>49</v>
      </c>
      <c r="AE809" t="s">
        <v>55</v>
      </c>
      <c r="AF809">
        <v>-202</v>
      </c>
      <c r="AI809">
        <v>1909</v>
      </c>
      <c r="AJ809" t="s">
        <v>49</v>
      </c>
    </row>
    <row r="810" spans="1:36" x14ac:dyDescent="0.3">
      <c r="A810">
        <v>32</v>
      </c>
      <c r="B810" t="s">
        <v>67</v>
      </c>
      <c r="C810" t="s">
        <v>59</v>
      </c>
      <c r="D810" t="s">
        <v>54</v>
      </c>
      <c r="E810" t="s">
        <v>49</v>
      </c>
      <c r="F810">
        <v>271</v>
      </c>
      <c r="G810" t="s">
        <v>55</v>
      </c>
      <c r="H810" t="s">
        <v>49</v>
      </c>
      <c r="I810" t="s">
        <v>50</v>
      </c>
      <c r="J810">
        <v>13</v>
      </c>
      <c r="K810" t="s">
        <v>56</v>
      </c>
      <c r="L810">
        <v>80</v>
      </c>
      <c r="M810">
        <v>2</v>
      </c>
      <c r="N810">
        <v>268</v>
      </c>
      <c r="O810">
        <v>2</v>
      </c>
      <c r="P810" t="s">
        <v>66</v>
      </c>
      <c r="Q810" t="s">
        <v>49</v>
      </c>
      <c r="X810" s="7"/>
      <c r="Y810" t="s">
        <v>55</v>
      </c>
      <c r="Z810">
        <v>271</v>
      </c>
      <c r="AA810" t="s">
        <v>55</v>
      </c>
      <c r="AB810">
        <v>13</v>
      </c>
      <c r="AC810">
        <v>65</v>
      </c>
      <c r="AD810" t="s">
        <v>49</v>
      </c>
      <c r="AE810" t="s">
        <v>49</v>
      </c>
      <c r="AF810">
        <v>271</v>
      </c>
      <c r="AI810">
        <v>3873</v>
      </c>
      <c r="AJ810" t="s">
        <v>49</v>
      </c>
    </row>
    <row r="811" spans="1:36" x14ac:dyDescent="0.3">
      <c r="A811">
        <v>34</v>
      </c>
      <c r="B811" t="s">
        <v>58</v>
      </c>
      <c r="C811" t="s">
        <v>47</v>
      </c>
      <c r="D811" t="s">
        <v>60</v>
      </c>
      <c r="E811" t="s">
        <v>49</v>
      </c>
      <c r="F811">
        <v>703</v>
      </c>
      <c r="G811" t="s">
        <v>55</v>
      </c>
      <c r="H811" t="s">
        <v>49</v>
      </c>
      <c r="I811" t="s">
        <v>50</v>
      </c>
      <c r="J811">
        <v>14</v>
      </c>
      <c r="K811" t="s">
        <v>61</v>
      </c>
      <c r="L811">
        <v>342</v>
      </c>
      <c r="M811">
        <v>1</v>
      </c>
      <c r="N811">
        <v>-1</v>
      </c>
      <c r="O811">
        <v>0</v>
      </c>
      <c r="P811" t="s">
        <v>52</v>
      </c>
      <c r="Q811" t="s">
        <v>55</v>
      </c>
      <c r="X811" s="7"/>
      <c r="Y811" t="s">
        <v>55</v>
      </c>
      <c r="Z811">
        <v>703</v>
      </c>
      <c r="AA811" t="s">
        <v>55</v>
      </c>
      <c r="AB811">
        <v>413</v>
      </c>
      <c r="AC811">
        <v>773</v>
      </c>
      <c r="AD811" t="s">
        <v>49</v>
      </c>
      <c r="AE811" t="s">
        <v>49</v>
      </c>
      <c r="AF811">
        <v>703</v>
      </c>
      <c r="AI811">
        <v>1013</v>
      </c>
      <c r="AJ811" t="s">
        <v>49</v>
      </c>
    </row>
    <row r="812" spans="1:36" x14ac:dyDescent="0.3">
      <c r="A812">
        <v>46</v>
      </c>
      <c r="B812" t="s">
        <v>63</v>
      </c>
      <c r="C812" t="s">
        <v>47</v>
      </c>
      <c r="D812" t="s">
        <v>54</v>
      </c>
      <c r="E812" t="s">
        <v>49</v>
      </c>
      <c r="F812">
        <v>-216</v>
      </c>
      <c r="G812" t="s">
        <v>55</v>
      </c>
      <c r="H812" t="s">
        <v>49</v>
      </c>
      <c r="I812" t="s">
        <v>50</v>
      </c>
      <c r="J812">
        <v>28</v>
      </c>
      <c r="K812" t="s">
        <v>73</v>
      </c>
      <c r="L812">
        <v>404</v>
      </c>
      <c r="M812">
        <v>3</v>
      </c>
      <c r="N812">
        <v>-1</v>
      </c>
      <c r="O812">
        <v>0</v>
      </c>
      <c r="P812" t="s">
        <v>52</v>
      </c>
      <c r="Q812" t="s">
        <v>49</v>
      </c>
      <c r="X812" s="7"/>
      <c r="Y812" t="s">
        <v>55</v>
      </c>
      <c r="Z812">
        <v>-216</v>
      </c>
      <c r="AA812" t="s">
        <v>55</v>
      </c>
      <c r="AB812">
        <v>4665</v>
      </c>
      <c r="AC812">
        <v>10788</v>
      </c>
      <c r="AD812" t="s">
        <v>49</v>
      </c>
      <c r="AE812" t="s">
        <v>49</v>
      </c>
      <c r="AF812">
        <v>-216</v>
      </c>
      <c r="AI812">
        <v>262</v>
      </c>
      <c r="AJ812" t="s">
        <v>49</v>
      </c>
    </row>
    <row r="813" spans="1:36" x14ac:dyDescent="0.3">
      <c r="A813">
        <v>45</v>
      </c>
      <c r="B813" t="s">
        <v>53</v>
      </c>
      <c r="C813" t="s">
        <v>74</v>
      </c>
      <c r="D813" t="s">
        <v>54</v>
      </c>
      <c r="E813" t="s">
        <v>49</v>
      </c>
      <c r="F813">
        <v>88</v>
      </c>
      <c r="G813" t="s">
        <v>49</v>
      </c>
      <c r="H813" t="s">
        <v>55</v>
      </c>
      <c r="I813" t="s">
        <v>50</v>
      </c>
      <c r="J813">
        <v>7</v>
      </c>
      <c r="K813" t="s">
        <v>73</v>
      </c>
      <c r="L813">
        <v>332</v>
      </c>
      <c r="M813">
        <v>1</v>
      </c>
      <c r="N813">
        <v>-1</v>
      </c>
      <c r="O813">
        <v>0</v>
      </c>
      <c r="P813" t="s">
        <v>52</v>
      </c>
      <c r="Q813" t="s">
        <v>49</v>
      </c>
      <c r="X813" s="7"/>
      <c r="Y813" t="s">
        <v>49</v>
      </c>
      <c r="Z813">
        <v>88</v>
      </c>
      <c r="AA813" t="s">
        <v>55</v>
      </c>
      <c r="AB813">
        <v>638</v>
      </c>
      <c r="AC813">
        <v>247</v>
      </c>
      <c r="AD813" t="s">
        <v>49</v>
      </c>
      <c r="AE813" t="s">
        <v>55</v>
      </c>
      <c r="AF813">
        <v>88</v>
      </c>
      <c r="AI813">
        <v>3217</v>
      </c>
      <c r="AJ813" t="s">
        <v>49</v>
      </c>
    </row>
    <row r="814" spans="1:36" x14ac:dyDescent="0.3">
      <c r="A814">
        <v>51</v>
      </c>
      <c r="B814" t="s">
        <v>69</v>
      </c>
      <c r="C814" t="s">
        <v>59</v>
      </c>
      <c r="D814" t="s">
        <v>60</v>
      </c>
      <c r="E814" t="s">
        <v>49</v>
      </c>
      <c r="F814">
        <v>16</v>
      </c>
      <c r="G814" t="s">
        <v>55</v>
      </c>
      <c r="H814" t="s">
        <v>49</v>
      </c>
      <c r="I814" t="s">
        <v>50</v>
      </c>
      <c r="J814">
        <v>30</v>
      </c>
      <c r="K814" t="s">
        <v>72</v>
      </c>
      <c r="L814">
        <v>158</v>
      </c>
      <c r="M814">
        <v>1</v>
      </c>
      <c r="N814">
        <v>-1</v>
      </c>
      <c r="O814">
        <v>0</v>
      </c>
      <c r="P814" t="s">
        <v>52</v>
      </c>
      <c r="Q814" t="s">
        <v>49</v>
      </c>
      <c r="X814" s="7"/>
      <c r="Y814" t="s">
        <v>55</v>
      </c>
      <c r="Z814">
        <v>16</v>
      </c>
      <c r="AA814" t="s">
        <v>55</v>
      </c>
      <c r="AB814">
        <v>101</v>
      </c>
      <c r="AC814">
        <v>4143</v>
      </c>
      <c r="AD814" t="s">
        <v>49</v>
      </c>
      <c r="AE814" t="s">
        <v>49</v>
      </c>
      <c r="AF814">
        <v>16</v>
      </c>
      <c r="AI814">
        <v>5436</v>
      </c>
      <c r="AJ814" t="s">
        <v>49</v>
      </c>
    </row>
    <row r="815" spans="1:36" x14ac:dyDescent="0.3">
      <c r="A815">
        <v>31</v>
      </c>
      <c r="B815" t="s">
        <v>58</v>
      </c>
      <c r="C815" t="s">
        <v>47</v>
      </c>
      <c r="D815" t="s">
        <v>54</v>
      </c>
      <c r="E815" t="s">
        <v>49</v>
      </c>
      <c r="F815">
        <v>466</v>
      </c>
      <c r="G815" t="s">
        <v>55</v>
      </c>
      <c r="H815" t="s">
        <v>49</v>
      </c>
      <c r="I815" t="s">
        <v>50</v>
      </c>
      <c r="J815">
        <v>14</v>
      </c>
      <c r="K815" t="s">
        <v>56</v>
      </c>
      <c r="L815">
        <v>164</v>
      </c>
      <c r="M815">
        <v>1</v>
      </c>
      <c r="N815">
        <v>-1</v>
      </c>
      <c r="O815">
        <v>0</v>
      </c>
      <c r="P815" t="s">
        <v>52</v>
      </c>
      <c r="Q815" t="s">
        <v>49</v>
      </c>
      <c r="X815" s="7"/>
      <c r="Y815" t="s">
        <v>55</v>
      </c>
      <c r="Z815">
        <v>466</v>
      </c>
      <c r="AA815" t="s">
        <v>55</v>
      </c>
      <c r="AB815">
        <v>1224</v>
      </c>
      <c r="AC815">
        <v>180</v>
      </c>
      <c r="AD815" t="s">
        <v>49</v>
      </c>
      <c r="AE815" t="s">
        <v>49</v>
      </c>
      <c r="AF815">
        <v>466</v>
      </c>
      <c r="AI815">
        <v>2067</v>
      </c>
      <c r="AJ815" t="s">
        <v>49</v>
      </c>
    </row>
    <row r="816" spans="1:36" x14ac:dyDescent="0.3">
      <c r="A816">
        <v>47</v>
      </c>
      <c r="B816" t="s">
        <v>67</v>
      </c>
      <c r="C816" t="s">
        <v>47</v>
      </c>
      <c r="D816" t="s">
        <v>54</v>
      </c>
      <c r="E816" t="s">
        <v>49</v>
      </c>
      <c r="F816">
        <v>-75</v>
      </c>
      <c r="G816" t="s">
        <v>55</v>
      </c>
      <c r="H816" t="s">
        <v>49</v>
      </c>
      <c r="I816" t="s">
        <v>50</v>
      </c>
      <c r="J816">
        <v>4</v>
      </c>
      <c r="K816" t="s">
        <v>64</v>
      </c>
      <c r="L816">
        <v>57</v>
      </c>
      <c r="M816">
        <v>1</v>
      </c>
      <c r="N816">
        <v>247</v>
      </c>
      <c r="O816">
        <v>1</v>
      </c>
      <c r="P816" t="s">
        <v>66</v>
      </c>
      <c r="Q816" t="s">
        <v>49</v>
      </c>
      <c r="X816" s="7"/>
      <c r="Y816" t="s">
        <v>55</v>
      </c>
      <c r="Z816">
        <v>-75</v>
      </c>
      <c r="AA816" t="s">
        <v>55</v>
      </c>
      <c r="AB816">
        <v>955</v>
      </c>
      <c r="AC816">
        <v>2211</v>
      </c>
      <c r="AD816" t="s">
        <v>49</v>
      </c>
      <c r="AE816" t="s">
        <v>49</v>
      </c>
      <c r="AF816">
        <v>-75</v>
      </c>
      <c r="AI816">
        <v>215</v>
      </c>
      <c r="AJ816" t="s">
        <v>49</v>
      </c>
    </row>
    <row r="817" spans="1:36" x14ac:dyDescent="0.3">
      <c r="A817">
        <v>32</v>
      </c>
      <c r="B817" t="s">
        <v>63</v>
      </c>
      <c r="C817" t="s">
        <v>47</v>
      </c>
      <c r="D817" t="s">
        <v>54</v>
      </c>
      <c r="E817" t="s">
        <v>49</v>
      </c>
      <c r="F817">
        <v>456</v>
      </c>
      <c r="G817" t="s">
        <v>49</v>
      </c>
      <c r="H817" t="s">
        <v>49</v>
      </c>
      <c r="I817" t="s">
        <v>50</v>
      </c>
      <c r="J817">
        <v>12</v>
      </c>
      <c r="K817" t="s">
        <v>56</v>
      </c>
      <c r="L817">
        <v>121</v>
      </c>
      <c r="M817">
        <v>1</v>
      </c>
      <c r="N817">
        <v>-1</v>
      </c>
      <c r="O817">
        <v>0</v>
      </c>
      <c r="P817" t="s">
        <v>52</v>
      </c>
      <c r="Q817" t="s">
        <v>49</v>
      </c>
      <c r="X817" s="7"/>
      <c r="Y817" t="s">
        <v>49</v>
      </c>
      <c r="Z817">
        <v>456</v>
      </c>
      <c r="AA817" t="s">
        <v>55</v>
      </c>
      <c r="AB817">
        <v>518</v>
      </c>
      <c r="AC817">
        <v>-495</v>
      </c>
      <c r="AD817" t="s">
        <v>49</v>
      </c>
      <c r="AE817" t="s">
        <v>49</v>
      </c>
      <c r="AF817">
        <v>456</v>
      </c>
      <c r="AI817">
        <v>1594</v>
      </c>
      <c r="AJ817" t="s">
        <v>49</v>
      </c>
    </row>
    <row r="818" spans="1:36" x14ac:dyDescent="0.3">
      <c r="A818">
        <v>41</v>
      </c>
      <c r="B818" t="s">
        <v>67</v>
      </c>
      <c r="C818" t="s">
        <v>47</v>
      </c>
      <c r="D818" t="s">
        <v>54</v>
      </c>
      <c r="E818" t="s">
        <v>49</v>
      </c>
      <c r="F818">
        <v>77</v>
      </c>
      <c r="G818" t="s">
        <v>55</v>
      </c>
      <c r="H818" t="s">
        <v>49</v>
      </c>
      <c r="I818" t="s">
        <v>50</v>
      </c>
      <c r="J818">
        <v>7</v>
      </c>
      <c r="K818" t="s">
        <v>56</v>
      </c>
      <c r="L818">
        <v>56</v>
      </c>
      <c r="M818">
        <v>1</v>
      </c>
      <c r="N818">
        <v>-1</v>
      </c>
      <c r="O818">
        <v>0</v>
      </c>
      <c r="P818" t="s">
        <v>52</v>
      </c>
      <c r="Q818" t="s">
        <v>49</v>
      </c>
      <c r="X818" s="7"/>
      <c r="Y818" t="s">
        <v>55</v>
      </c>
      <c r="Z818">
        <v>77</v>
      </c>
      <c r="AA818" t="s">
        <v>55</v>
      </c>
      <c r="AB818">
        <v>1893</v>
      </c>
      <c r="AC818">
        <v>60</v>
      </c>
      <c r="AD818" t="s">
        <v>49</v>
      </c>
      <c r="AE818" t="s">
        <v>49</v>
      </c>
      <c r="AF818">
        <v>77</v>
      </c>
      <c r="AI818">
        <v>134</v>
      </c>
      <c r="AJ818" t="s">
        <v>49</v>
      </c>
    </row>
    <row r="819" spans="1:36" x14ac:dyDescent="0.3">
      <c r="A819">
        <v>37</v>
      </c>
      <c r="B819" t="s">
        <v>53</v>
      </c>
      <c r="C819" t="s">
        <v>59</v>
      </c>
      <c r="D819" t="s">
        <v>54</v>
      </c>
      <c r="E819" t="s">
        <v>49</v>
      </c>
      <c r="F819">
        <v>-244</v>
      </c>
      <c r="G819" t="s">
        <v>49</v>
      </c>
      <c r="H819" t="s">
        <v>49</v>
      </c>
      <c r="I819" t="s">
        <v>52</v>
      </c>
      <c r="J819">
        <v>3</v>
      </c>
      <c r="K819" t="s">
        <v>73</v>
      </c>
      <c r="L819">
        <v>178</v>
      </c>
      <c r="M819">
        <v>1</v>
      </c>
      <c r="N819">
        <v>-1</v>
      </c>
      <c r="O819">
        <v>0</v>
      </c>
      <c r="P819" t="s">
        <v>52</v>
      </c>
      <c r="Q819" t="s">
        <v>49</v>
      </c>
      <c r="X819" s="7"/>
      <c r="Y819" t="s">
        <v>49</v>
      </c>
      <c r="Z819">
        <v>-244</v>
      </c>
      <c r="AA819" t="s">
        <v>55</v>
      </c>
      <c r="AB819">
        <v>-423</v>
      </c>
      <c r="AC819">
        <v>1205</v>
      </c>
      <c r="AD819" t="s">
        <v>49</v>
      </c>
      <c r="AE819" t="s">
        <v>49</v>
      </c>
      <c r="AF819">
        <v>-244</v>
      </c>
      <c r="AI819">
        <v>262</v>
      </c>
      <c r="AJ819" t="s">
        <v>49</v>
      </c>
    </row>
    <row r="820" spans="1:36" x14ac:dyDescent="0.3">
      <c r="A820">
        <v>27</v>
      </c>
      <c r="B820" t="s">
        <v>63</v>
      </c>
      <c r="C820" t="s">
        <v>59</v>
      </c>
      <c r="D820" t="s">
        <v>48</v>
      </c>
      <c r="E820" t="s">
        <v>49</v>
      </c>
      <c r="F820">
        <v>1209</v>
      </c>
      <c r="G820" t="s">
        <v>49</v>
      </c>
      <c r="H820" t="s">
        <v>49</v>
      </c>
      <c r="I820" t="s">
        <v>50</v>
      </c>
      <c r="J820">
        <v>29</v>
      </c>
      <c r="K820" t="s">
        <v>72</v>
      </c>
      <c r="L820">
        <v>283</v>
      </c>
      <c r="M820">
        <v>1</v>
      </c>
      <c r="N820">
        <v>-1</v>
      </c>
      <c r="O820">
        <v>0</v>
      </c>
      <c r="P820" t="s">
        <v>52</v>
      </c>
      <c r="Q820" t="s">
        <v>49</v>
      </c>
      <c r="X820" s="7"/>
      <c r="Y820" t="s">
        <v>49</v>
      </c>
      <c r="Z820">
        <v>1209</v>
      </c>
      <c r="AA820" t="s">
        <v>55</v>
      </c>
      <c r="AB820">
        <v>2987</v>
      </c>
      <c r="AC820">
        <v>100</v>
      </c>
      <c r="AD820" t="s">
        <v>49</v>
      </c>
      <c r="AE820" t="s">
        <v>49</v>
      </c>
      <c r="AF820">
        <v>1209</v>
      </c>
      <c r="AI820">
        <v>3021</v>
      </c>
      <c r="AJ820" t="s">
        <v>49</v>
      </c>
    </row>
    <row r="821" spans="1:36" x14ac:dyDescent="0.3">
      <c r="A821">
        <v>27</v>
      </c>
      <c r="B821" t="s">
        <v>53</v>
      </c>
      <c r="C821" t="s">
        <v>47</v>
      </c>
      <c r="D821" t="s">
        <v>54</v>
      </c>
      <c r="E821" t="s">
        <v>49</v>
      </c>
      <c r="F821">
        <v>58</v>
      </c>
      <c r="G821" t="s">
        <v>55</v>
      </c>
      <c r="H821" t="s">
        <v>49</v>
      </c>
      <c r="I821" t="s">
        <v>50</v>
      </c>
      <c r="J821">
        <v>7</v>
      </c>
      <c r="K821" t="s">
        <v>56</v>
      </c>
      <c r="L821">
        <v>113</v>
      </c>
      <c r="M821">
        <v>1</v>
      </c>
      <c r="N821">
        <v>337</v>
      </c>
      <c r="O821">
        <v>2</v>
      </c>
      <c r="P821" t="s">
        <v>66</v>
      </c>
      <c r="Q821" t="s">
        <v>49</v>
      </c>
      <c r="X821" s="7"/>
      <c r="Y821" t="s">
        <v>55</v>
      </c>
      <c r="Z821">
        <v>58</v>
      </c>
      <c r="AA821" t="s">
        <v>55</v>
      </c>
      <c r="AB821">
        <v>0</v>
      </c>
      <c r="AC821">
        <v>619</v>
      </c>
      <c r="AD821" t="s">
        <v>49</v>
      </c>
      <c r="AE821" t="s">
        <v>49</v>
      </c>
      <c r="AF821">
        <v>58</v>
      </c>
      <c r="AI821">
        <v>388</v>
      </c>
      <c r="AJ821" t="s">
        <v>49</v>
      </c>
    </row>
    <row r="822" spans="1:36" x14ac:dyDescent="0.3">
      <c r="A822">
        <v>50</v>
      </c>
      <c r="B822" t="s">
        <v>58</v>
      </c>
      <c r="C822" t="s">
        <v>47</v>
      </c>
      <c r="D822" t="s">
        <v>54</v>
      </c>
      <c r="E822" t="s">
        <v>55</v>
      </c>
      <c r="F822">
        <v>421</v>
      </c>
      <c r="G822" t="s">
        <v>49</v>
      </c>
      <c r="H822" t="s">
        <v>49</v>
      </c>
      <c r="I822" t="s">
        <v>50</v>
      </c>
      <c r="J822">
        <v>20</v>
      </c>
      <c r="K822" t="s">
        <v>75</v>
      </c>
      <c r="L822">
        <v>22</v>
      </c>
      <c r="M822">
        <v>5</v>
      </c>
      <c r="N822">
        <v>-1</v>
      </c>
      <c r="O822">
        <v>0</v>
      </c>
      <c r="P822" t="s">
        <v>52</v>
      </c>
      <c r="Q822" t="s">
        <v>49</v>
      </c>
      <c r="X822" s="7"/>
      <c r="Y822" t="s">
        <v>49</v>
      </c>
      <c r="Z822">
        <v>421</v>
      </c>
      <c r="AA822" t="s">
        <v>55</v>
      </c>
      <c r="AB822">
        <v>93</v>
      </c>
      <c r="AC822">
        <v>192</v>
      </c>
      <c r="AD822" t="s">
        <v>49</v>
      </c>
      <c r="AE822" t="s">
        <v>49</v>
      </c>
      <c r="AF822">
        <v>421</v>
      </c>
      <c r="AI822">
        <v>3412</v>
      </c>
      <c r="AJ822" t="s">
        <v>49</v>
      </c>
    </row>
    <row r="823" spans="1:36" x14ac:dyDescent="0.3">
      <c r="A823">
        <v>31</v>
      </c>
      <c r="B823" t="s">
        <v>58</v>
      </c>
      <c r="C823" t="s">
        <v>59</v>
      </c>
      <c r="D823" t="s">
        <v>60</v>
      </c>
      <c r="E823" t="s">
        <v>49</v>
      </c>
      <c r="F823">
        <v>112</v>
      </c>
      <c r="G823" t="s">
        <v>55</v>
      </c>
      <c r="H823" t="s">
        <v>49</v>
      </c>
      <c r="I823" t="s">
        <v>50</v>
      </c>
      <c r="J823">
        <v>2</v>
      </c>
      <c r="K823" t="s">
        <v>64</v>
      </c>
      <c r="L823">
        <v>159</v>
      </c>
      <c r="M823">
        <v>2</v>
      </c>
      <c r="N823">
        <v>271</v>
      </c>
      <c r="O823">
        <v>1</v>
      </c>
      <c r="P823" t="s">
        <v>57</v>
      </c>
      <c r="Q823" t="s">
        <v>49</v>
      </c>
      <c r="X823" s="7"/>
      <c r="Y823" t="s">
        <v>55</v>
      </c>
      <c r="Z823">
        <v>112</v>
      </c>
      <c r="AA823" t="s">
        <v>55</v>
      </c>
      <c r="AB823">
        <v>124</v>
      </c>
      <c r="AC823">
        <v>0</v>
      </c>
      <c r="AD823" t="s">
        <v>49</v>
      </c>
      <c r="AE823" t="s">
        <v>49</v>
      </c>
      <c r="AF823">
        <v>112</v>
      </c>
      <c r="AI823">
        <v>1291</v>
      </c>
      <c r="AJ823" t="s">
        <v>49</v>
      </c>
    </row>
    <row r="824" spans="1:36" x14ac:dyDescent="0.3">
      <c r="A824">
        <v>40</v>
      </c>
      <c r="B824" t="s">
        <v>65</v>
      </c>
      <c r="C824" t="s">
        <v>47</v>
      </c>
      <c r="D824" t="s">
        <v>60</v>
      </c>
      <c r="E824" t="s">
        <v>49</v>
      </c>
      <c r="F824">
        <v>13669</v>
      </c>
      <c r="G824" t="s">
        <v>49</v>
      </c>
      <c r="H824" t="s">
        <v>49</v>
      </c>
      <c r="I824" t="s">
        <v>50</v>
      </c>
      <c r="J824">
        <v>15</v>
      </c>
      <c r="K824" t="s">
        <v>51</v>
      </c>
      <c r="L824">
        <v>138</v>
      </c>
      <c r="M824">
        <v>1</v>
      </c>
      <c r="N824">
        <v>136</v>
      </c>
      <c r="O824">
        <v>8</v>
      </c>
      <c r="P824" t="s">
        <v>66</v>
      </c>
      <c r="Q824" t="s">
        <v>49</v>
      </c>
      <c r="X824" s="7"/>
      <c r="Y824" t="s">
        <v>49</v>
      </c>
      <c r="Z824">
        <v>13669</v>
      </c>
      <c r="AA824" t="s">
        <v>55</v>
      </c>
      <c r="AB824">
        <v>0</v>
      </c>
      <c r="AC824">
        <v>87</v>
      </c>
      <c r="AD824" t="s">
        <v>49</v>
      </c>
      <c r="AE824" t="s">
        <v>49</v>
      </c>
      <c r="AF824">
        <v>13669</v>
      </c>
      <c r="AI824">
        <v>79</v>
      </c>
      <c r="AJ824" t="s">
        <v>49</v>
      </c>
    </row>
    <row r="825" spans="1:36" x14ac:dyDescent="0.3">
      <c r="A825">
        <v>43</v>
      </c>
      <c r="B825" t="s">
        <v>58</v>
      </c>
      <c r="C825" t="s">
        <v>47</v>
      </c>
      <c r="D825" t="s">
        <v>60</v>
      </c>
      <c r="E825" t="s">
        <v>49</v>
      </c>
      <c r="F825">
        <v>1429</v>
      </c>
      <c r="G825" t="s">
        <v>55</v>
      </c>
      <c r="H825" t="s">
        <v>49</v>
      </c>
      <c r="I825" t="s">
        <v>50</v>
      </c>
      <c r="J825">
        <v>19</v>
      </c>
      <c r="K825" t="s">
        <v>75</v>
      </c>
      <c r="L825">
        <v>1015</v>
      </c>
      <c r="M825">
        <v>1</v>
      </c>
      <c r="N825">
        <v>198</v>
      </c>
      <c r="O825">
        <v>2</v>
      </c>
      <c r="P825" t="s">
        <v>66</v>
      </c>
      <c r="Q825" t="s">
        <v>55</v>
      </c>
      <c r="X825" s="7"/>
      <c r="Y825" t="s">
        <v>55</v>
      </c>
      <c r="Z825">
        <v>1429</v>
      </c>
      <c r="AA825" t="s">
        <v>55</v>
      </c>
      <c r="AB825">
        <v>744</v>
      </c>
      <c r="AC825">
        <v>3228</v>
      </c>
      <c r="AD825" t="s">
        <v>49</v>
      </c>
      <c r="AE825" t="s">
        <v>49</v>
      </c>
      <c r="AF825">
        <v>1429</v>
      </c>
      <c r="AI825">
        <v>2013</v>
      </c>
      <c r="AJ825" t="s">
        <v>49</v>
      </c>
    </row>
    <row r="826" spans="1:36" x14ac:dyDescent="0.3">
      <c r="A826">
        <v>39</v>
      </c>
      <c r="B826" t="s">
        <v>67</v>
      </c>
      <c r="C826" t="s">
        <v>47</v>
      </c>
      <c r="D826" t="s">
        <v>60</v>
      </c>
      <c r="E826" t="s">
        <v>49</v>
      </c>
      <c r="F826">
        <v>794</v>
      </c>
      <c r="G826" t="s">
        <v>49</v>
      </c>
      <c r="H826" t="s">
        <v>49</v>
      </c>
      <c r="I826" t="s">
        <v>78</v>
      </c>
      <c r="J826">
        <v>2</v>
      </c>
      <c r="K826" t="s">
        <v>64</v>
      </c>
      <c r="L826">
        <v>182</v>
      </c>
      <c r="M826">
        <v>1</v>
      </c>
      <c r="N826">
        <v>-1</v>
      </c>
      <c r="O826">
        <v>0</v>
      </c>
      <c r="P826" t="s">
        <v>52</v>
      </c>
      <c r="Q826" t="s">
        <v>49</v>
      </c>
      <c r="X826" s="7"/>
      <c r="Y826" t="s">
        <v>49</v>
      </c>
      <c r="Z826">
        <v>794</v>
      </c>
      <c r="AA826" t="s">
        <v>55</v>
      </c>
      <c r="AB826">
        <v>116</v>
      </c>
      <c r="AC826">
        <v>1361</v>
      </c>
      <c r="AD826" t="s">
        <v>49</v>
      </c>
      <c r="AE826" t="s">
        <v>49</v>
      </c>
      <c r="AF826">
        <v>794</v>
      </c>
      <c r="AI826">
        <v>1016</v>
      </c>
      <c r="AJ826" t="s">
        <v>49</v>
      </c>
    </row>
    <row r="827" spans="1:36" x14ac:dyDescent="0.3">
      <c r="A827">
        <v>31</v>
      </c>
      <c r="B827" t="s">
        <v>68</v>
      </c>
      <c r="C827" t="s">
        <v>59</v>
      </c>
      <c r="D827" t="s">
        <v>60</v>
      </c>
      <c r="E827" t="s">
        <v>49</v>
      </c>
      <c r="F827">
        <v>1957</v>
      </c>
      <c r="G827" t="s">
        <v>49</v>
      </c>
      <c r="H827" t="s">
        <v>49</v>
      </c>
      <c r="I827" t="s">
        <v>50</v>
      </c>
      <c r="J827">
        <v>4</v>
      </c>
      <c r="K827" t="s">
        <v>64</v>
      </c>
      <c r="L827">
        <v>112</v>
      </c>
      <c r="M827">
        <v>3</v>
      </c>
      <c r="N827">
        <v>-1</v>
      </c>
      <c r="O827">
        <v>0</v>
      </c>
      <c r="P827" t="s">
        <v>52</v>
      </c>
      <c r="Q827" t="s">
        <v>49</v>
      </c>
      <c r="X827" s="7"/>
      <c r="Y827" t="s">
        <v>49</v>
      </c>
      <c r="Z827">
        <v>1957</v>
      </c>
      <c r="AA827" t="s">
        <v>55</v>
      </c>
      <c r="AB827">
        <v>70</v>
      </c>
      <c r="AC827">
        <v>0</v>
      </c>
      <c r="AD827" t="s">
        <v>49</v>
      </c>
      <c r="AE827" t="s">
        <v>49</v>
      </c>
      <c r="AF827">
        <v>1957</v>
      </c>
      <c r="AI827">
        <v>525</v>
      </c>
      <c r="AJ827" t="s">
        <v>49</v>
      </c>
    </row>
    <row r="828" spans="1:36" x14ac:dyDescent="0.3">
      <c r="A828">
        <v>48</v>
      </c>
      <c r="B828" t="s">
        <v>67</v>
      </c>
      <c r="C828" t="s">
        <v>47</v>
      </c>
      <c r="D828" t="s">
        <v>54</v>
      </c>
      <c r="E828" t="s">
        <v>49</v>
      </c>
      <c r="F828">
        <v>454</v>
      </c>
      <c r="G828" t="s">
        <v>55</v>
      </c>
      <c r="H828" t="s">
        <v>49</v>
      </c>
      <c r="I828" t="s">
        <v>50</v>
      </c>
      <c r="J828">
        <v>10</v>
      </c>
      <c r="K828" t="s">
        <v>73</v>
      </c>
      <c r="L828">
        <v>114</v>
      </c>
      <c r="M828">
        <v>1</v>
      </c>
      <c r="N828">
        <v>-1</v>
      </c>
      <c r="O828">
        <v>0</v>
      </c>
      <c r="P828" t="s">
        <v>52</v>
      </c>
      <c r="Q828" t="s">
        <v>49</v>
      </c>
      <c r="X828" s="7"/>
      <c r="Y828" t="s">
        <v>55</v>
      </c>
      <c r="Z828">
        <v>454</v>
      </c>
      <c r="AA828" t="s">
        <v>55</v>
      </c>
      <c r="AB828">
        <v>9</v>
      </c>
      <c r="AC828">
        <v>318</v>
      </c>
      <c r="AD828" t="s">
        <v>49</v>
      </c>
      <c r="AE828" t="s">
        <v>49</v>
      </c>
      <c r="AF828">
        <v>454</v>
      </c>
      <c r="AI828">
        <v>353</v>
      </c>
      <c r="AJ828" t="s">
        <v>49</v>
      </c>
    </row>
    <row r="829" spans="1:36" x14ac:dyDescent="0.3">
      <c r="A829">
        <v>32</v>
      </c>
      <c r="B829" t="s">
        <v>63</v>
      </c>
      <c r="C829" t="s">
        <v>59</v>
      </c>
      <c r="D829" t="s">
        <v>48</v>
      </c>
      <c r="E829" t="s">
        <v>49</v>
      </c>
      <c r="F829">
        <v>882</v>
      </c>
      <c r="G829" t="s">
        <v>49</v>
      </c>
      <c r="H829" t="s">
        <v>55</v>
      </c>
      <c r="I829" t="s">
        <v>50</v>
      </c>
      <c r="J829">
        <v>29</v>
      </c>
      <c r="K829" t="s">
        <v>73</v>
      </c>
      <c r="L829">
        <v>80</v>
      </c>
      <c r="M829">
        <v>8</v>
      </c>
      <c r="N829">
        <v>-1</v>
      </c>
      <c r="O829">
        <v>0</v>
      </c>
      <c r="P829" t="s">
        <v>52</v>
      </c>
      <c r="Q829" t="s">
        <v>49</v>
      </c>
      <c r="X829" s="7"/>
      <c r="Y829" t="s">
        <v>49</v>
      </c>
      <c r="Z829">
        <v>882</v>
      </c>
      <c r="AA829" t="s">
        <v>55</v>
      </c>
      <c r="AB829">
        <v>428</v>
      </c>
      <c r="AC829">
        <v>197</v>
      </c>
      <c r="AD829" t="s">
        <v>49</v>
      </c>
      <c r="AE829" t="s">
        <v>55</v>
      </c>
      <c r="AF829">
        <v>882</v>
      </c>
      <c r="AI829">
        <v>964</v>
      </c>
      <c r="AJ829" t="s">
        <v>49</v>
      </c>
    </row>
    <row r="830" spans="1:36" x14ac:dyDescent="0.3">
      <c r="A830">
        <v>47</v>
      </c>
      <c r="B830" t="s">
        <v>46</v>
      </c>
      <c r="C830" t="s">
        <v>47</v>
      </c>
      <c r="D830" t="s">
        <v>48</v>
      </c>
      <c r="E830" t="s">
        <v>49</v>
      </c>
      <c r="F830">
        <v>168</v>
      </c>
      <c r="G830" t="s">
        <v>55</v>
      </c>
      <c r="H830" t="s">
        <v>49</v>
      </c>
      <c r="I830" t="s">
        <v>78</v>
      </c>
      <c r="J830">
        <v>30</v>
      </c>
      <c r="K830" t="s">
        <v>72</v>
      </c>
      <c r="L830">
        <v>66</v>
      </c>
      <c r="M830">
        <v>1</v>
      </c>
      <c r="N830">
        <v>241</v>
      </c>
      <c r="O830">
        <v>1</v>
      </c>
      <c r="P830" t="s">
        <v>66</v>
      </c>
      <c r="Q830" t="s">
        <v>49</v>
      </c>
      <c r="X830" s="7"/>
      <c r="Y830" t="s">
        <v>55</v>
      </c>
      <c r="Z830">
        <v>168</v>
      </c>
      <c r="AA830" t="s">
        <v>55</v>
      </c>
      <c r="AB830">
        <v>7546</v>
      </c>
      <c r="AC830">
        <v>0</v>
      </c>
      <c r="AD830" t="s">
        <v>49</v>
      </c>
      <c r="AE830" t="s">
        <v>49</v>
      </c>
      <c r="AF830">
        <v>168</v>
      </c>
      <c r="AI830">
        <v>3913</v>
      </c>
      <c r="AJ830" t="s">
        <v>49</v>
      </c>
    </row>
    <row r="831" spans="1:36" x14ac:dyDescent="0.3">
      <c r="A831">
        <v>35</v>
      </c>
      <c r="B831" t="s">
        <v>58</v>
      </c>
      <c r="C831" t="s">
        <v>59</v>
      </c>
      <c r="D831" t="s">
        <v>60</v>
      </c>
      <c r="E831" t="s">
        <v>49</v>
      </c>
      <c r="F831">
        <v>714</v>
      </c>
      <c r="G831" t="s">
        <v>55</v>
      </c>
      <c r="H831" t="s">
        <v>49</v>
      </c>
      <c r="I831" t="s">
        <v>50</v>
      </c>
      <c r="J831">
        <v>26</v>
      </c>
      <c r="K831" t="s">
        <v>70</v>
      </c>
      <c r="L831">
        <v>135</v>
      </c>
      <c r="M831">
        <v>22</v>
      </c>
      <c r="N831">
        <v>-1</v>
      </c>
      <c r="O831">
        <v>0</v>
      </c>
      <c r="P831" t="s">
        <v>52</v>
      </c>
      <c r="Q831" t="s">
        <v>49</v>
      </c>
      <c r="X831" s="7"/>
      <c r="Y831" t="s">
        <v>55</v>
      </c>
      <c r="Z831">
        <v>714</v>
      </c>
      <c r="AA831" t="s">
        <v>55</v>
      </c>
      <c r="AB831">
        <v>192</v>
      </c>
      <c r="AC831">
        <v>75</v>
      </c>
      <c r="AD831" t="s">
        <v>49</v>
      </c>
      <c r="AE831" t="s">
        <v>49</v>
      </c>
      <c r="AF831">
        <v>714</v>
      </c>
      <c r="AI831">
        <v>879</v>
      </c>
      <c r="AJ831" t="s">
        <v>49</v>
      </c>
    </row>
    <row r="832" spans="1:36" x14ac:dyDescent="0.3">
      <c r="A832">
        <v>42</v>
      </c>
      <c r="B832" t="s">
        <v>58</v>
      </c>
      <c r="C832" t="s">
        <v>59</v>
      </c>
      <c r="D832" t="s">
        <v>60</v>
      </c>
      <c r="E832" t="s">
        <v>49</v>
      </c>
      <c r="F832">
        <v>0</v>
      </c>
      <c r="G832" t="s">
        <v>49</v>
      </c>
      <c r="H832" t="s">
        <v>49</v>
      </c>
      <c r="I832" t="s">
        <v>50</v>
      </c>
      <c r="J832">
        <v>7</v>
      </c>
      <c r="K832" t="s">
        <v>80</v>
      </c>
      <c r="L832">
        <v>99</v>
      </c>
      <c r="M832">
        <v>1</v>
      </c>
      <c r="N832">
        <v>-1</v>
      </c>
      <c r="O832">
        <v>0</v>
      </c>
      <c r="P832" t="s">
        <v>52</v>
      </c>
      <c r="Q832" t="s">
        <v>49</v>
      </c>
      <c r="X832" s="7"/>
      <c r="Y832" t="s">
        <v>49</v>
      </c>
      <c r="Z832">
        <v>0</v>
      </c>
      <c r="AA832" t="s">
        <v>55</v>
      </c>
      <c r="AB832">
        <v>0</v>
      </c>
      <c r="AC832">
        <v>0</v>
      </c>
      <c r="AD832" t="s">
        <v>49</v>
      </c>
      <c r="AE832" t="s">
        <v>49</v>
      </c>
      <c r="AF832">
        <v>0</v>
      </c>
      <c r="AI832">
        <v>314</v>
      </c>
      <c r="AJ832" t="s">
        <v>49</v>
      </c>
    </row>
    <row r="833" spans="1:36" x14ac:dyDescent="0.3">
      <c r="A833">
        <v>47</v>
      </c>
      <c r="B833" t="s">
        <v>63</v>
      </c>
      <c r="C833" t="s">
        <v>47</v>
      </c>
      <c r="D833" t="s">
        <v>54</v>
      </c>
      <c r="E833" t="s">
        <v>49</v>
      </c>
      <c r="F833">
        <v>1996</v>
      </c>
      <c r="G833" t="s">
        <v>49</v>
      </c>
      <c r="H833" t="s">
        <v>49</v>
      </c>
      <c r="I833" t="s">
        <v>52</v>
      </c>
      <c r="J833">
        <v>5</v>
      </c>
      <c r="K833" t="s">
        <v>62</v>
      </c>
      <c r="L833">
        <v>761</v>
      </c>
      <c r="M833">
        <v>2</v>
      </c>
      <c r="N833">
        <v>-1</v>
      </c>
      <c r="O833">
        <v>0</v>
      </c>
      <c r="P833" t="s">
        <v>52</v>
      </c>
      <c r="Q833" t="s">
        <v>55</v>
      </c>
      <c r="X833" s="7"/>
      <c r="Y833" t="s">
        <v>49</v>
      </c>
      <c r="Z833">
        <v>1996</v>
      </c>
      <c r="AA833" t="s">
        <v>55</v>
      </c>
      <c r="AB833">
        <v>27733</v>
      </c>
      <c r="AC833">
        <v>7195</v>
      </c>
      <c r="AD833" t="s">
        <v>49</v>
      </c>
      <c r="AE833" t="s">
        <v>49</v>
      </c>
      <c r="AF833">
        <v>1996</v>
      </c>
      <c r="AI833">
        <v>0</v>
      </c>
      <c r="AJ833" t="s">
        <v>49</v>
      </c>
    </row>
    <row r="834" spans="1:36" x14ac:dyDescent="0.3">
      <c r="A834">
        <v>59</v>
      </c>
      <c r="B834" t="s">
        <v>77</v>
      </c>
      <c r="C834" t="s">
        <v>47</v>
      </c>
      <c r="D834" t="s">
        <v>54</v>
      </c>
      <c r="E834" t="s">
        <v>49</v>
      </c>
      <c r="F834">
        <v>163</v>
      </c>
      <c r="G834" t="s">
        <v>49</v>
      </c>
      <c r="H834" t="s">
        <v>49</v>
      </c>
      <c r="I834" t="s">
        <v>50</v>
      </c>
      <c r="J834">
        <v>24</v>
      </c>
      <c r="K834" t="s">
        <v>73</v>
      </c>
      <c r="L834">
        <v>464</v>
      </c>
      <c r="M834">
        <v>1</v>
      </c>
      <c r="N834">
        <v>-1</v>
      </c>
      <c r="O834">
        <v>0</v>
      </c>
      <c r="P834" t="s">
        <v>52</v>
      </c>
      <c r="Q834" t="s">
        <v>49</v>
      </c>
      <c r="X834" s="7"/>
      <c r="Y834" t="s">
        <v>49</v>
      </c>
      <c r="Z834">
        <v>163</v>
      </c>
      <c r="AA834" t="s">
        <v>55</v>
      </c>
      <c r="AB834">
        <v>276</v>
      </c>
      <c r="AC834">
        <v>-477</v>
      </c>
      <c r="AD834" t="s">
        <v>49</v>
      </c>
      <c r="AE834" t="s">
        <v>49</v>
      </c>
      <c r="AF834">
        <v>163</v>
      </c>
      <c r="AI834">
        <v>1370</v>
      </c>
      <c r="AJ834" t="s">
        <v>49</v>
      </c>
    </row>
    <row r="835" spans="1:36" x14ac:dyDescent="0.3">
      <c r="A835">
        <v>38</v>
      </c>
      <c r="B835" t="s">
        <v>69</v>
      </c>
      <c r="C835" t="s">
        <v>47</v>
      </c>
      <c r="D835" t="s">
        <v>54</v>
      </c>
      <c r="E835" t="s">
        <v>49</v>
      </c>
      <c r="F835">
        <v>3190</v>
      </c>
      <c r="G835" t="s">
        <v>55</v>
      </c>
      <c r="H835" t="s">
        <v>49</v>
      </c>
      <c r="I835" t="s">
        <v>52</v>
      </c>
      <c r="J835">
        <v>20</v>
      </c>
      <c r="K835" t="s">
        <v>62</v>
      </c>
      <c r="L835">
        <v>20</v>
      </c>
      <c r="M835">
        <v>2</v>
      </c>
      <c r="N835">
        <v>-1</v>
      </c>
      <c r="O835">
        <v>0</v>
      </c>
      <c r="P835" t="s">
        <v>52</v>
      </c>
      <c r="Q835" t="s">
        <v>49</v>
      </c>
      <c r="X835" s="7"/>
      <c r="Y835" t="s">
        <v>55</v>
      </c>
      <c r="Z835">
        <v>3190</v>
      </c>
      <c r="AA835" t="s">
        <v>55</v>
      </c>
      <c r="AB835">
        <v>782</v>
      </c>
      <c r="AC835">
        <v>1026</v>
      </c>
      <c r="AD835" t="s">
        <v>49</v>
      </c>
      <c r="AE835" t="s">
        <v>49</v>
      </c>
      <c r="AF835">
        <v>3190</v>
      </c>
      <c r="AI835">
        <v>37</v>
      </c>
      <c r="AJ835" t="s">
        <v>49</v>
      </c>
    </row>
    <row r="836" spans="1:36" x14ac:dyDescent="0.3">
      <c r="A836">
        <v>50</v>
      </c>
      <c r="B836" t="s">
        <v>46</v>
      </c>
      <c r="C836" t="s">
        <v>47</v>
      </c>
      <c r="D836" t="s">
        <v>54</v>
      </c>
      <c r="E836" t="s">
        <v>49</v>
      </c>
      <c r="F836">
        <v>1772</v>
      </c>
      <c r="G836" t="s">
        <v>49</v>
      </c>
      <c r="H836" t="s">
        <v>49</v>
      </c>
      <c r="I836" t="s">
        <v>50</v>
      </c>
      <c r="J836">
        <v>29</v>
      </c>
      <c r="K836" t="s">
        <v>73</v>
      </c>
      <c r="L836">
        <v>206</v>
      </c>
      <c r="M836">
        <v>4</v>
      </c>
      <c r="N836">
        <v>-1</v>
      </c>
      <c r="O836">
        <v>0</v>
      </c>
      <c r="P836" t="s">
        <v>52</v>
      </c>
      <c r="Q836" t="s">
        <v>49</v>
      </c>
      <c r="X836" s="7"/>
      <c r="Y836" t="s">
        <v>49</v>
      </c>
      <c r="Z836">
        <v>1772</v>
      </c>
      <c r="AA836" t="s">
        <v>55</v>
      </c>
      <c r="AB836">
        <v>82</v>
      </c>
      <c r="AC836">
        <v>4785</v>
      </c>
      <c r="AD836" t="s">
        <v>49</v>
      </c>
      <c r="AE836" t="s">
        <v>49</v>
      </c>
      <c r="AF836">
        <v>1772</v>
      </c>
      <c r="AI836">
        <v>-342</v>
      </c>
      <c r="AJ836" t="s">
        <v>49</v>
      </c>
    </row>
    <row r="837" spans="1:36" x14ac:dyDescent="0.3">
      <c r="A837">
        <v>27</v>
      </c>
      <c r="B837" t="s">
        <v>53</v>
      </c>
      <c r="C837" t="s">
        <v>59</v>
      </c>
      <c r="D837" t="s">
        <v>54</v>
      </c>
      <c r="E837" t="s">
        <v>49</v>
      </c>
      <c r="F837">
        <v>-151</v>
      </c>
      <c r="G837" t="s">
        <v>49</v>
      </c>
      <c r="H837" t="s">
        <v>49</v>
      </c>
      <c r="I837" t="s">
        <v>50</v>
      </c>
      <c r="J837">
        <v>8</v>
      </c>
      <c r="K837" t="s">
        <v>73</v>
      </c>
      <c r="L837">
        <v>283</v>
      </c>
      <c r="M837">
        <v>2</v>
      </c>
      <c r="N837">
        <v>-1</v>
      </c>
      <c r="O837">
        <v>0</v>
      </c>
      <c r="P837" t="s">
        <v>52</v>
      </c>
      <c r="Q837" t="s">
        <v>49</v>
      </c>
      <c r="X837" s="7"/>
      <c r="Y837" t="s">
        <v>49</v>
      </c>
      <c r="Z837">
        <v>-151</v>
      </c>
      <c r="AA837" t="s">
        <v>55</v>
      </c>
      <c r="AB837">
        <v>351</v>
      </c>
      <c r="AC837">
        <v>391</v>
      </c>
      <c r="AD837" t="s">
        <v>49</v>
      </c>
      <c r="AE837" t="s">
        <v>49</v>
      </c>
      <c r="AF837">
        <v>-151</v>
      </c>
      <c r="AI837">
        <v>291</v>
      </c>
      <c r="AJ837" t="s">
        <v>49</v>
      </c>
    </row>
    <row r="838" spans="1:36" x14ac:dyDescent="0.3">
      <c r="A838">
        <v>55</v>
      </c>
      <c r="B838" t="s">
        <v>76</v>
      </c>
      <c r="C838" t="s">
        <v>47</v>
      </c>
      <c r="D838" t="s">
        <v>48</v>
      </c>
      <c r="E838" t="s">
        <v>49</v>
      </c>
      <c r="F838">
        <v>16</v>
      </c>
      <c r="G838" t="s">
        <v>49</v>
      </c>
      <c r="H838" t="s">
        <v>49</v>
      </c>
      <c r="I838" t="s">
        <v>52</v>
      </c>
      <c r="J838">
        <v>20</v>
      </c>
      <c r="K838" t="s">
        <v>62</v>
      </c>
      <c r="L838">
        <v>64</v>
      </c>
      <c r="M838">
        <v>1</v>
      </c>
      <c r="N838">
        <v>-1</v>
      </c>
      <c r="O838">
        <v>0</v>
      </c>
      <c r="P838" t="s">
        <v>52</v>
      </c>
      <c r="Q838" t="s">
        <v>49</v>
      </c>
      <c r="X838" s="7"/>
      <c r="Y838" t="s">
        <v>49</v>
      </c>
      <c r="Z838">
        <v>16</v>
      </c>
      <c r="AA838" t="s">
        <v>55</v>
      </c>
      <c r="AB838">
        <v>5060</v>
      </c>
      <c r="AC838">
        <v>4657</v>
      </c>
      <c r="AD838" t="s">
        <v>49</v>
      </c>
      <c r="AE838" t="s">
        <v>49</v>
      </c>
      <c r="AF838">
        <v>16</v>
      </c>
      <c r="AI838">
        <v>438</v>
      </c>
      <c r="AJ838" t="s">
        <v>49</v>
      </c>
    </row>
    <row r="839" spans="1:36" x14ac:dyDescent="0.3">
      <c r="A839">
        <v>39</v>
      </c>
      <c r="B839" t="s">
        <v>53</v>
      </c>
      <c r="C839" t="s">
        <v>59</v>
      </c>
      <c r="D839" t="s">
        <v>54</v>
      </c>
      <c r="E839" t="s">
        <v>49</v>
      </c>
      <c r="F839">
        <v>7066</v>
      </c>
      <c r="G839" t="s">
        <v>55</v>
      </c>
      <c r="H839" t="s">
        <v>49</v>
      </c>
      <c r="I839" t="s">
        <v>50</v>
      </c>
      <c r="J839">
        <v>15</v>
      </c>
      <c r="K839" t="s">
        <v>56</v>
      </c>
      <c r="L839">
        <v>667</v>
      </c>
      <c r="M839">
        <v>3</v>
      </c>
      <c r="N839">
        <v>357</v>
      </c>
      <c r="O839">
        <v>3</v>
      </c>
      <c r="P839" t="s">
        <v>66</v>
      </c>
      <c r="Q839" t="s">
        <v>55</v>
      </c>
      <c r="X839" s="7"/>
      <c r="Y839" t="s">
        <v>55</v>
      </c>
      <c r="Z839">
        <v>7066</v>
      </c>
      <c r="AA839" t="s">
        <v>55</v>
      </c>
      <c r="AB839">
        <v>79</v>
      </c>
      <c r="AC839">
        <v>3472</v>
      </c>
      <c r="AD839" t="s">
        <v>49</v>
      </c>
      <c r="AE839" t="s">
        <v>49</v>
      </c>
      <c r="AF839">
        <v>7066</v>
      </c>
      <c r="AI839">
        <v>1242</v>
      </c>
      <c r="AJ839" t="s">
        <v>49</v>
      </c>
    </row>
    <row r="840" spans="1:36" x14ac:dyDescent="0.3">
      <c r="A840">
        <v>31</v>
      </c>
      <c r="B840" t="s">
        <v>67</v>
      </c>
      <c r="C840" t="s">
        <v>59</v>
      </c>
      <c r="D840" t="s">
        <v>60</v>
      </c>
      <c r="E840" t="s">
        <v>49</v>
      </c>
      <c r="F840">
        <v>454</v>
      </c>
      <c r="G840" t="s">
        <v>49</v>
      </c>
      <c r="H840" t="s">
        <v>49</v>
      </c>
      <c r="I840" t="s">
        <v>50</v>
      </c>
      <c r="J840">
        <v>4</v>
      </c>
      <c r="K840" t="s">
        <v>64</v>
      </c>
      <c r="L840">
        <v>73</v>
      </c>
      <c r="M840">
        <v>3</v>
      </c>
      <c r="N840">
        <v>-1</v>
      </c>
      <c r="O840">
        <v>0</v>
      </c>
      <c r="P840" t="s">
        <v>52</v>
      </c>
      <c r="Q840" t="s">
        <v>49</v>
      </c>
      <c r="X840" s="7"/>
      <c r="Y840" t="s">
        <v>49</v>
      </c>
      <c r="Z840">
        <v>454</v>
      </c>
      <c r="AA840" t="s">
        <v>55</v>
      </c>
      <c r="AB840">
        <v>1743</v>
      </c>
      <c r="AC840">
        <v>705</v>
      </c>
      <c r="AD840" t="s">
        <v>49</v>
      </c>
      <c r="AE840" t="s">
        <v>49</v>
      </c>
      <c r="AF840">
        <v>454</v>
      </c>
      <c r="AI840">
        <v>355</v>
      </c>
      <c r="AJ840" t="s">
        <v>49</v>
      </c>
    </row>
    <row r="841" spans="1:36" x14ac:dyDescent="0.3">
      <c r="A841">
        <v>37</v>
      </c>
      <c r="B841" t="s">
        <v>68</v>
      </c>
      <c r="C841" t="s">
        <v>47</v>
      </c>
      <c r="D841" t="s">
        <v>60</v>
      </c>
      <c r="E841" t="s">
        <v>49</v>
      </c>
      <c r="F841">
        <v>4798</v>
      </c>
      <c r="G841" t="s">
        <v>55</v>
      </c>
      <c r="H841" t="s">
        <v>49</v>
      </c>
      <c r="I841" t="s">
        <v>52</v>
      </c>
      <c r="J841">
        <v>20</v>
      </c>
      <c r="K841" t="s">
        <v>56</v>
      </c>
      <c r="L841">
        <v>156</v>
      </c>
      <c r="M841">
        <v>2</v>
      </c>
      <c r="N841">
        <v>-1</v>
      </c>
      <c r="O841">
        <v>0</v>
      </c>
      <c r="P841" t="s">
        <v>52</v>
      </c>
      <c r="Q841" t="s">
        <v>49</v>
      </c>
      <c r="X841" s="7"/>
      <c r="Y841" t="s">
        <v>55</v>
      </c>
      <c r="Z841">
        <v>4798</v>
      </c>
      <c r="AA841" t="s">
        <v>55</v>
      </c>
      <c r="AB841">
        <v>-113</v>
      </c>
      <c r="AC841">
        <v>4365</v>
      </c>
      <c r="AD841" t="s">
        <v>49</v>
      </c>
      <c r="AE841" t="s">
        <v>49</v>
      </c>
      <c r="AF841">
        <v>4798</v>
      </c>
      <c r="AI841">
        <v>10758</v>
      </c>
      <c r="AJ841" t="s">
        <v>49</v>
      </c>
    </row>
    <row r="842" spans="1:36" x14ac:dyDescent="0.3">
      <c r="A842">
        <v>28</v>
      </c>
      <c r="B842" t="s">
        <v>67</v>
      </c>
      <c r="C842" t="s">
        <v>59</v>
      </c>
      <c r="D842" t="s">
        <v>54</v>
      </c>
      <c r="E842" t="s">
        <v>55</v>
      </c>
      <c r="F842">
        <v>-298</v>
      </c>
      <c r="G842" t="s">
        <v>55</v>
      </c>
      <c r="H842" t="s">
        <v>49</v>
      </c>
      <c r="I842" t="s">
        <v>52</v>
      </c>
      <c r="J842">
        <v>3</v>
      </c>
      <c r="K842" t="s">
        <v>62</v>
      </c>
      <c r="L842">
        <v>559</v>
      </c>
      <c r="M842">
        <v>7</v>
      </c>
      <c r="N842">
        <v>-1</v>
      </c>
      <c r="O842">
        <v>0</v>
      </c>
      <c r="P842" t="s">
        <v>52</v>
      </c>
      <c r="Q842" t="s">
        <v>49</v>
      </c>
      <c r="X842" s="7"/>
      <c r="Y842" t="s">
        <v>55</v>
      </c>
      <c r="Z842">
        <v>-298</v>
      </c>
      <c r="AA842" t="s">
        <v>55</v>
      </c>
      <c r="AB842">
        <v>1415</v>
      </c>
      <c r="AC842">
        <v>757</v>
      </c>
      <c r="AD842" t="s">
        <v>49</v>
      </c>
      <c r="AE842" t="s">
        <v>49</v>
      </c>
      <c r="AF842">
        <v>-298</v>
      </c>
      <c r="AI842">
        <v>5</v>
      </c>
      <c r="AJ842" t="s">
        <v>49</v>
      </c>
    </row>
    <row r="843" spans="1:36" x14ac:dyDescent="0.3">
      <c r="A843">
        <v>42</v>
      </c>
      <c r="B843" t="s">
        <v>67</v>
      </c>
      <c r="C843" t="s">
        <v>47</v>
      </c>
      <c r="D843" t="s">
        <v>54</v>
      </c>
      <c r="E843" t="s">
        <v>49</v>
      </c>
      <c r="F843">
        <v>439</v>
      </c>
      <c r="G843" t="s">
        <v>49</v>
      </c>
      <c r="H843" t="s">
        <v>49</v>
      </c>
      <c r="I843" t="s">
        <v>50</v>
      </c>
      <c r="J843">
        <v>20</v>
      </c>
      <c r="K843" t="s">
        <v>70</v>
      </c>
      <c r="L843">
        <v>143</v>
      </c>
      <c r="M843">
        <v>2</v>
      </c>
      <c r="N843">
        <v>-1</v>
      </c>
      <c r="O843">
        <v>0</v>
      </c>
      <c r="P843" t="s">
        <v>52</v>
      </c>
      <c r="Q843" t="s">
        <v>49</v>
      </c>
      <c r="X843" s="7"/>
      <c r="Y843" t="s">
        <v>49</v>
      </c>
      <c r="Z843">
        <v>439</v>
      </c>
      <c r="AA843" t="s">
        <v>55</v>
      </c>
      <c r="AB843">
        <v>-99</v>
      </c>
      <c r="AC843">
        <v>695</v>
      </c>
      <c r="AD843" t="s">
        <v>49</v>
      </c>
      <c r="AE843" t="s">
        <v>49</v>
      </c>
      <c r="AF843">
        <v>439</v>
      </c>
      <c r="AI843">
        <v>410</v>
      </c>
      <c r="AJ843" t="s">
        <v>49</v>
      </c>
    </row>
    <row r="844" spans="1:36" x14ac:dyDescent="0.3">
      <c r="A844">
        <v>40</v>
      </c>
      <c r="B844" t="s">
        <v>53</v>
      </c>
      <c r="C844" t="s">
        <v>74</v>
      </c>
      <c r="D844" t="s">
        <v>54</v>
      </c>
      <c r="E844" t="s">
        <v>49</v>
      </c>
      <c r="F844">
        <v>1927</v>
      </c>
      <c r="G844" t="s">
        <v>55</v>
      </c>
      <c r="H844" t="s">
        <v>49</v>
      </c>
      <c r="I844" t="s">
        <v>52</v>
      </c>
      <c r="J844">
        <v>15</v>
      </c>
      <c r="K844" t="s">
        <v>56</v>
      </c>
      <c r="L844">
        <v>62</v>
      </c>
      <c r="M844">
        <v>1</v>
      </c>
      <c r="N844">
        <v>-1</v>
      </c>
      <c r="O844">
        <v>0</v>
      </c>
      <c r="P844" t="s">
        <v>52</v>
      </c>
      <c r="Q844" t="s">
        <v>49</v>
      </c>
      <c r="X844" s="7"/>
      <c r="Y844" t="s">
        <v>55</v>
      </c>
      <c r="Z844">
        <v>1927</v>
      </c>
      <c r="AA844" t="s">
        <v>55</v>
      </c>
      <c r="AB844">
        <v>167</v>
      </c>
      <c r="AC844">
        <v>213</v>
      </c>
      <c r="AD844" t="s">
        <v>49</v>
      </c>
      <c r="AE844" t="s">
        <v>49</v>
      </c>
      <c r="AF844">
        <v>1927</v>
      </c>
      <c r="AI844">
        <v>605</v>
      </c>
      <c r="AJ844" t="s">
        <v>49</v>
      </c>
    </row>
    <row r="845" spans="1:36" x14ac:dyDescent="0.3">
      <c r="A845">
        <v>59</v>
      </c>
      <c r="B845" t="s">
        <v>58</v>
      </c>
      <c r="C845" t="s">
        <v>59</v>
      </c>
      <c r="D845" t="s">
        <v>54</v>
      </c>
      <c r="E845" t="s">
        <v>49</v>
      </c>
      <c r="F845">
        <v>671</v>
      </c>
      <c r="G845" t="s">
        <v>55</v>
      </c>
      <c r="H845" t="s">
        <v>55</v>
      </c>
      <c r="I845" t="s">
        <v>50</v>
      </c>
      <c r="J845">
        <v>29</v>
      </c>
      <c r="K845" t="s">
        <v>72</v>
      </c>
      <c r="L845">
        <v>219</v>
      </c>
      <c r="M845">
        <v>2</v>
      </c>
      <c r="N845">
        <v>259</v>
      </c>
      <c r="O845">
        <v>5</v>
      </c>
      <c r="P845" t="s">
        <v>57</v>
      </c>
      <c r="Q845" t="s">
        <v>49</v>
      </c>
      <c r="X845" s="7"/>
      <c r="Y845" t="s">
        <v>55</v>
      </c>
      <c r="Z845">
        <v>671</v>
      </c>
      <c r="AA845" t="s">
        <v>55</v>
      </c>
      <c r="AB845">
        <v>19</v>
      </c>
      <c r="AC845">
        <v>0</v>
      </c>
      <c r="AD845" t="s">
        <v>49</v>
      </c>
      <c r="AE845" t="s">
        <v>55</v>
      </c>
      <c r="AF845">
        <v>671</v>
      </c>
      <c r="AI845">
        <v>4</v>
      </c>
      <c r="AJ845" t="s">
        <v>49</v>
      </c>
    </row>
    <row r="846" spans="1:36" x14ac:dyDescent="0.3">
      <c r="A846">
        <v>40</v>
      </c>
      <c r="B846" t="s">
        <v>53</v>
      </c>
      <c r="C846" t="s">
        <v>59</v>
      </c>
      <c r="D846" t="s">
        <v>54</v>
      </c>
      <c r="E846" t="s">
        <v>49</v>
      </c>
      <c r="F846">
        <v>65</v>
      </c>
      <c r="G846" t="s">
        <v>55</v>
      </c>
      <c r="H846" t="s">
        <v>49</v>
      </c>
      <c r="I846" t="s">
        <v>50</v>
      </c>
      <c r="J846">
        <v>15</v>
      </c>
      <c r="K846" t="s">
        <v>56</v>
      </c>
      <c r="L846">
        <v>15</v>
      </c>
      <c r="M846">
        <v>3</v>
      </c>
      <c r="N846">
        <v>-1</v>
      </c>
      <c r="O846">
        <v>0</v>
      </c>
      <c r="P846" t="s">
        <v>52</v>
      </c>
      <c r="Q846" t="s">
        <v>49</v>
      </c>
      <c r="X846" s="7"/>
      <c r="Y846" t="s">
        <v>55</v>
      </c>
      <c r="Z846">
        <v>65</v>
      </c>
      <c r="AA846" t="s">
        <v>55</v>
      </c>
      <c r="AB846">
        <v>242</v>
      </c>
      <c r="AC846">
        <v>2169</v>
      </c>
      <c r="AD846" t="s">
        <v>49</v>
      </c>
      <c r="AE846" t="s">
        <v>49</v>
      </c>
      <c r="AF846">
        <v>65</v>
      </c>
      <c r="AI846">
        <v>8494</v>
      </c>
      <c r="AJ846" t="s">
        <v>49</v>
      </c>
    </row>
    <row r="847" spans="1:36" x14ac:dyDescent="0.3">
      <c r="A847">
        <v>43</v>
      </c>
      <c r="B847" t="s">
        <v>67</v>
      </c>
      <c r="C847" t="s">
        <v>47</v>
      </c>
      <c r="D847" t="s">
        <v>54</v>
      </c>
      <c r="E847" t="s">
        <v>49</v>
      </c>
      <c r="F847">
        <v>-932</v>
      </c>
      <c r="G847" t="s">
        <v>55</v>
      </c>
      <c r="H847" t="s">
        <v>49</v>
      </c>
      <c r="I847" t="s">
        <v>50</v>
      </c>
      <c r="J847">
        <v>16</v>
      </c>
      <c r="K847" t="s">
        <v>61</v>
      </c>
      <c r="L847">
        <v>567</v>
      </c>
      <c r="M847">
        <v>1</v>
      </c>
      <c r="N847">
        <v>-1</v>
      </c>
      <c r="O847">
        <v>0</v>
      </c>
      <c r="P847" t="s">
        <v>52</v>
      </c>
      <c r="Q847" t="s">
        <v>49</v>
      </c>
      <c r="X847" s="7"/>
      <c r="Y847" t="s">
        <v>55</v>
      </c>
      <c r="Z847">
        <v>-932</v>
      </c>
      <c r="AA847" t="s">
        <v>55</v>
      </c>
      <c r="AB847">
        <v>769</v>
      </c>
      <c r="AC847">
        <v>212</v>
      </c>
      <c r="AD847" t="s">
        <v>49</v>
      </c>
      <c r="AE847" t="s">
        <v>49</v>
      </c>
      <c r="AF847">
        <v>-932</v>
      </c>
      <c r="AI847">
        <v>198</v>
      </c>
      <c r="AJ847" t="s">
        <v>49</v>
      </c>
    </row>
    <row r="848" spans="1:36" x14ac:dyDescent="0.3">
      <c r="A848">
        <v>38</v>
      </c>
      <c r="B848" t="s">
        <v>67</v>
      </c>
      <c r="C848" t="s">
        <v>59</v>
      </c>
      <c r="D848" t="s">
        <v>54</v>
      </c>
      <c r="E848" t="s">
        <v>49</v>
      </c>
      <c r="F848">
        <v>4366</v>
      </c>
      <c r="G848" t="s">
        <v>55</v>
      </c>
      <c r="H848" t="s">
        <v>49</v>
      </c>
      <c r="I848" t="s">
        <v>50</v>
      </c>
      <c r="J848">
        <v>29</v>
      </c>
      <c r="K848" t="s">
        <v>73</v>
      </c>
      <c r="L848">
        <v>188</v>
      </c>
      <c r="M848">
        <v>2</v>
      </c>
      <c r="N848">
        <v>-1</v>
      </c>
      <c r="O848">
        <v>0</v>
      </c>
      <c r="P848" t="s">
        <v>52</v>
      </c>
      <c r="Q848" t="s">
        <v>49</v>
      </c>
      <c r="X848" s="7"/>
      <c r="Y848" t="s">
        <v>55</v>
      </c>
      <c r="Z848">
        <v>4366</v>
      </c>
      <c r="AA848" t="s">
        <v>55</v>
      </c>
      <c r="AB848">
        <v>1663</v>
      </c>
      <c r="AC848">
        <v>226</v>
      </c>
      <c r="AD848" t="s">
        <v>49</v>
      </c>
      <c r="AE848" t="s">
        <v>49</v>
      </c>
      <c r="AF848">
        <v>4366</v>
      </c>
      <c r="AI848">
        <v>841</v>
      </c>
      <c r="AJ848" t="s">
        <v>49</v>
      </c>
    </row>
    <row r="849" spans="1:36" x14ac:dyDescent="0.3">
      <c r="A849">
        <v>54</v>
      </c>
      <c r="B849" t="s">
        <v>77</v>
      </c>
      <c r="C849" t="s">
        <v>47</v>
      </c>
      <c r="D849" t="s">
        <v>48</v>
      </c>
      <c r="E849" t="s">
        <v>49</v>
      </c>
      <c r="F849">
        <v>0</v>
      </c>
      <c r="G849" t="s">
        <v>55</v>
      </c>
      <c r="H849" t="s">
        <v>49</v>
      </c>
      <c r="I849" t="s">
        <v>50</v>
      </c>
      <c r="J849">
        <v>11</v>
      </c>
      <c r="K849" t="s">
        <v>73</v>
      </c>
      <c r="L849">
        <v>159</v>
      </c>
      <c r="M849">
        <v>2</v>
      </c>
      <c r="N849">
        <v>-1</v>
      </c>
      <c r="O849">
        <v>0</v>
      </c>
      <c r="P849" t="s">
        <v>52</v>
      </c>
      <c r="Q849" t="s">
        <v>49</v>
      </c>
      <c r="X849" s="7"/>
      <c r="Y849" t="s">
        <v>55</v>
      </c>
      <c r="Z849">
        <v>0</v>
      </c>
      <c r="AA849" t="s">
        <v>55</v>
      </c>
      <c r="AB849">
        <v>238</v>
      </c>
      <c r="AC849">
        <v>1260</v>
      </c>
      <c r="AD849" t="s">
        <v>49</v>
      </c>
      <c r="AE849" t="s">
        <v>49</v>
      </c>
      <c r="AF849">
        <v>0</v>
      </c>
      <c r="AI849">
        <v>8</v>
      </c>
      <c r="AJ849" t="s">
        <v>49</v>
      </c>
    </row>
    <row r="850" spans="1:36" x14ac:dyDescent="0.3">
      <c r="A850">
        <v>41</v>
      </c>
      <c r="B850" t="s">
        <v>63</v>
      </c>
      <c r="C850" t="s">
        <v>47</v>
      </c>
      <c r="D850" t="s">
        <v>54</v>
      </c>
      <c r="E850" t="s">
        <v>49</v>
      </c>
      <c r="F850">
        <v>4900</v>
      </c>
      <c r="G850" t="s">
        <v>55</v>
      </c>
      <c r="H850" t="s">
        <v>49</v>
      </c>
      <c r="I850" t="s">
        <v>78</v>
      </c>
      <c r="J850">
        <v>31</v>
      </c>
      <c r="K850" t="s">
        <v>73</v>
      </c>
      <c r="L850">
        <v>121</v>
      </c>
      <c r="M850">
        <v>2</v>
      </c>
      <c r="N850">
        <v>-1</v>
      </c>
      <c r="O850">
        <v>0</v>
      </c>
      <c r="P850" t="s">
        <v>52</v>
      </c>
      <c r="Q850" t="s">
        <v>49</v>
      </c>
      <c r="X850" s="7"/>
      <c r="Y850" t="s">
        <v>55</v>
      </c>
      <c r="Z850">
        <v>4900</v>
      </c>
      <c r="AA850" t="s">
        <v>55</v>
      </c>
      <c r="AB850">
        <v>2178</v>
      </c>
      <c r="AC850">
        <v>980</v>
      </c>
      <c r="AD850" t="s">
        <v>49</v>
      </c>
      <c r="AE850" t="s">
        <v>49</v>
      </c>
      <c r="AF850">
        <v>4900</v>
      </c>
      <c r="AI850">
        <v>470</v>
      </c>
      <c r="AJ850" t="s">
        <v>49</v>
      </c>
    </row>
    <row r="851" spans="1:36" x14ac:dyDescent="0.3">
      <c r="A851">
        <v>55</v>
      </c>
      <c r="B851" t="s">
        <v>76</v>
      </c>
      <c r="C851" t="s">
        <v>74</v>
      </c>
      <c r="D851" t="s">
        <v>48</v>
      </c>
      <c r="E851" t="s">
        <v>49</v>
      </c>
      <c r="F851">
        <v>976</v>
      </c>
      <c r="G851" t="s">
        <v>49</v>
      </c>
      <c r="H851" t="s">
        <v>49</v>
      </c>
      <c r="I851" t="s">
        <v>50</v>
      </c>
      <c r="J851">
        <v>28</v>
      </c>
      <c r="K851" t="s">
        <v>62</v>
      </c>
      <c r="L851">
        <v>345</v>
      </c>
      <c r="M851">
        <v>1</v>
      </c>
      <c r="N851">
        <v>94</v>
      </c>
      <c r="O851">
        <v>3</v>
      </c>
      <c r="P851" t="s">
        <v>66</v>
      </c>
      <c r="Q851" t="s">
        <v>55</v>
      </c>
      <c r="X851" s="7"/>
      <c r="Y851" t="s">
        <v>49</v>
      </c>
      <c r="Z851">
        <v>976</v>
      </c>
      <c r="AA851" t="s">
        <v>55</v>
      </c>
      <c r="AB851">
        <v>792</v>
      </c>
      <c r="AC851">
        <v>-37</v>
      </c>
      <c r="AD851" t="s">
        <v>49</v>
      </c>
      <c r="AE851" t="s">
        <v>49</v>
      </c>
      <c r="AF851">
        <v>976</v>
      </c>
      <c r="AI851">
        <v>520</v>
      </c>
      <c r="AJ851" t="s">
        <v>49</v>
      </c>
    </row>
    <row r="852" spans="1:36" x14ac:dyDescent="0.3">
      <c r="A852">
        <v>33</v>
      </c>
      <c r="B852" t="s">
        <v>58</v>
      </c>
      <c r="C852" t="s">
        <v>47</v>
      </c>
      <c r="D852" t="s">
        <v>60</v>
      </c>
      <c r="E852" t="s">
        <v>49</v>
      </c>
      <c r="F852">
        <v>148</v>
      </c>
      <c r="G852" t="s">
        <v>49</v>
      </c>
      <c r="H852" t="s">
        <v>49</v>
      </c>
      <c r="I852" t="s">
        <v>52</v>
      </c>
      <c r="J852">
        <v>20</v>
      </c>
      <c r="K852" t="s">
        <v>56</v>
      </c>
      <c r="L852">
        <v>717</v>
      </c>
      <c r="M852">
        <v>1</v>
      </c>
      <c r="N852">
        <v>-1</v>
      </c>
      <c r="O852">
        <v>0</v>
      </c>
      <c r="P852" t="s">
        <v>52</v>
      </c>
      <c r="Q852" t="s">
        <v>49</v>
      </c>
      <c r="X852" s="7"/>
      <c r="Y852" t="s">
        <v>49</v>
      </c>
      <c r="Z852">
        <v>148</v>
      </c>
      <c r="AA852" t="s">
        <v>55</v>
      </c>
      <c r="AB852">
        <v>871</v>
      </c>
      <c r="AC852">
        <v>680</v>
      </c>
      <c r="AD852" t="s">
        <v>49</v>
      </c>
      <c r="AE852" t="s">
        <v>49</v>
      </c>
      <c r="AF852">
        <v>148</v>
      </c>
      <c r="AI852">
        <v>439</v>
      </c>
      <c r="AJ852" t="s">
        <v>49</v>
      </c>
    </row>
    <row r="853" spans="1:36" x14ac:dyDescent="0.3">
      <c r="A853">
        <v>46</v>
      </c>
      <c r="B853" t="s">
        <v>63</v>
      </c>
      <c r="C853" t="s">
        <v>47</v>
      </c>
      <c r="D853" t="s">
        <v>54</v>
      </c>
      <c r="E853" t="s">
        <v>49</v>
      </c>
      <c r="F853">
        <v>5</v>
      </c>
      <c r="G853" t="s">
        <v>49</v>
      </c>
      <c r="H853" t="s">
        <v>49</v>
      </c>
      <c r="I853" t="s">
        <v>50</v>
      </c>
      <c r="J853">
        <v>18</v>
      </c>
      <c r="K853" t="s">
        <v>70</v>
      </c>
      <c r="L853">
        <v>71</v>
      </c>
      <c r="M853">
        <v>3</v>
      </c>
      <c r="N853">
        <v>-1</v>
      </c>
      <c r="O853">
        <v>0</v>
      </c>
      <c r="P853" t="s">
        <v>52</v>
      </c>
      <c r="Q853" t="s">
        <v>49</v>
      </c>
      <c r="X853" s="7"/>
      <c r="Y853" t="s">
        <v>49</v>
      </c>
      <c r="Z853">
        <v>5</v>
      </c>
      <c r="AA853" t="s">
        <v>55</v>
      </c>
      <c r="AB853">
        <v>63</v>
      </c>
      <c r="AC853">
        <v>343</v>
      </c>
      <c r="AD853" t="s">
        <v>49</v>
      </c>
      <c r="AE853" t="s">
        <v>49</v>
      </c>
      <c r="AF853">
        <v>5</v>
      </c>
      <c r="AI853">
        <v>-454</v>
      </c>
      <c r="AJ853" t="s">
        <v>49</v>
      </c>
    </row>
    <row r="854" spans="1:36" x14ac:dyDescent="0.3">
      <c r="A854">
        <v>36</v>
      </c>
      <c r="B854" t="s">
        <v>58</v>
      </c>
      <c r="C854" t="s">
        <v>47</v>
      </c>
      <c r="D854" t="s">
        <v>54</v>
      </c>
      <c r="E854" t="s">
        <v>49</v>
      </c>
      <c r="F854">
        <v>-148</v>
      </c>
      <c r="G854" t="s">
        <v>49</v>
      </c>
      <c r="H854" t="s">
        <v>49</v>
      </c>
      <c r="I854" t="s">
        <v>50</v>
      </c>
      <c r="J854">
        <v>18</v>
      </c>
      <c r="K854" t="s">
        <v>75</v>
      </c>
      <c r="L854">
        <v>144</v>
      </c>
      <c r="M854">
        <v>2</v>
      </c>
      <c r="N854">
        <v>-1</v>
      </c>
      <c r="O854">
        <v>0</v>
      </c>
      <c r="P854" t="s">
        <v>52</v>
      </c>
      <c r="Q854" t="s">
        <v>49</v>
      </c>
      <c r="X854" s="7"/>
      <c r="Y854" t="s">
        <v>49</v>
      </c>
      <c r="Z854">
        <v>-148</v>
      </c>
      <c r="AA854" t="s">
        <v>55</v>
      </c>
      <c r="AB854">
        <v>3992</v>
      </c>
      <c r="AC854">
        <v>0</v>
      </c>
      <c r="AD854" t="s">
        <v>49</v>
      </c>
      <c r="AE854" t="s">
        <v>49</v>
      </c>
      <c r="AF854">
        <v>-148</v>
      </c>
      <c r="AI854">
        <v>466</v>
      </c>
      <c r="AJ854" t="s">
        <v>49</v>
      </c>
    </row>
    <row r="855" spans="1:36" x14ac:dyDescent="0.3">
      <c r="A855">
        <v>48</v>
      </c>
      <c r="B855" t="s">
        <v>67</v>
      </c>
      <c r="C855" t="s">
        <v>74</v>
      </c>
      <c r="D855" t="s">
        <v>60</v>
      </c>
      <c r="E855" t="s">
        <v>49</v>
      </c>
      <c r="F855">
        <v>113</v>
      </c>
      <c r="G855" t="s">
        <v>49</v>
      </c>
      <c r="H855" t="s">
        <v>55</v>
      </c>
      <c r="I855" t="s">
        <v>50</v>
      </c>
      <c r="J855">
        <v>22</v>
      </c>
      <c r="K855" t="s">
        <v>73</v>
      </c>
      <c r="L855">
        <v>38</v>
      </c>
      <c r="M855">
        <v>1</v>
      </c>
      <c r="N855">
        <v>-1</v>
      </c>
      <c r="O855">
        <v>0</v>
      </c>
      <c r="P855" t="s">
        <v>52</v>
      </c>
      <c r="Q855" t="s">
        <v>49</v>
      </c>
      <c r="X855" s="7"/>
      <c r="Y855" t="s">
        <v>49</v>
      </c>
      <c r="Z855">
        <v>113</v>
      </c>
      <c r="AA855" t="s">
        <v>55</v>
      </c>
      <c r="AB855">
        <v>2749</v>
      </c>
      <c r="AC855">
        <v>139</v>
      </c>
      <c r="AD855" t="s">
        <v>49</v>
      </c>
      <c r="AE855" t="s">
        <v>55</v>
      </c>
      <c r="AF855">
        <v>113</v>
      </c>
      <c r="AI855">
        <v>665</v>
      </c>
      <c r="AJ855" t="s">
        <v>49</v>
      </c>
    </row>
    <row r="856" spans="1:36" x14ac:dyDescent="0.3">
      <c r="A856">
        <v>42</v>
      </c>
      <c r="B856" t="s">
        <v>58</v>
      </c>
      <c r="C856" t="s">
        <v>47</v>
      </c>
      <c r="D856" t="s">
        <v>54</v>
      </c>
      <c r="E856" t="s">
        <v>49</v>
      </c>
      <c r="F856">
        <v>-105</v>
      </c>
      <c r="G856" t="s">
        <v>55</v>
      </c>
      <c r="H856" t="s">
        <v>49</v>
      </c>
      <c r="I856" t="s">
        <v>50</v>
      </c>
      <c r="J856">
        <v>28</v>
      </c>
      <c r="K856" t="s">
        <v>70</v>
      </c>
      <c r="L856">
        <v>60</v>
      </c>
      <c r="M856">
        <v>2</v>
      </c>
      <c r="N856">
        <v>-1</v>
      </c>
      <c r="O856">
        <v>0</v>
      </c>
      <c r="P856" t="s">
        <v>52</v>
      </c>
      <c r="Q856" t="s">
        <v>49</v>
      </c>
      <c r="X856" s="7"/>
      <c r="Y856" t="s">
        <v>55</v>
      </c>
      <c r="Z856">
        <v>-105</v>
      </c>
      <c r="AA856" t="s">
        <v>55</v>
      </c>
      <c r="AB856">
        <v>1721</v>
      </c>
      <c r="AC856">
        <v>7138</v>
      </c>
      <c r="AD856" t="s">
        <v>49</v>
      </c>
      <c r="AE856" t="s">
        <v>49</v>
      </c>
      <c r="AF856">
        <v>-105</v>
      </c>
      <c r="AI856">
        <v>994</v>
      </c>
      <c r="AJ856" t="s">
        <v>49</v>
      </c>
    </row>
    <row r="857" spans="1:36" x14ac:dyDescent="0.3">
      <c r="A857">
        <v>46</v>
      </c>
      <c r="B857" t="s">
        <v>58</v>
      </c>
      <c r="C857" t="s">
        <v>74</v>
      </c>
      <c r="D857" t="s">
        <v>60</v>
      </c>
      <c r="E857" t="s">
        <v>49</v>
      </c>
      <c r="F857">
        <v>624</v>
      </c>
      <c r="G857" t="s">
        <v>49</v>
      </c>
      <c r="H857" t="s">
        <v>49</v>
      </c>
      <c r="I857" t="s">
        <v>50</v>
      </c>
      <c r="J857">
        <v>17</v>
      </c>
      <c r="K857" t="s">
        <v>80</v>
      </c>
      <c r="L857">
        <v>336</v>
      </c>
      <c r="M857">
        <v>2</v>
      </c>
      <c r="N857">
        <v>183</v>
      </c>
      <c r="O857">
        <v>2</v>
      </c>
      <c r="P857" t="s">
        <v>79</v>
      </c>
      <c r="Q857" t="s">
        <v>55</v>
      </c>
      <c r="X857" s="7"/>
      <c r="Y857" t="s">
        <v>49</v>
      </c>
      <c r="Z857">
        <v>624</v>
      </c>
      <c r="AA857" t="s">
        <v>55</v>
      </c>
      <c r="AB857">
        <v>2171</v>
      </c>
      <c r="AC857">
        <v>113</v>
      </c>
      <c r="AD857" t="s">
        <v>49</v>
      </c>
      <c r="AE857" t="s">
        <v>49</v>
      </c>
      <c r="AF857">
        <v>624</v>
      </c>
      <c r="AI857">
        <v>1243</v>
      </c>
      <c r="AJ857" t="s">
        <v>49</v>
      </c>
    </row>
    <row r="858" spans="1:36" x14ac:dyDescent="0.3">
      <c r="A858">
        <v>49</v>
      </c>
      <c r="B858" t="s">
        <v>67</v>
      </c>
      <c r="C858" t="s">
        <v>47</v>
      </c>
      <c r="D858" t="s">
        <v>54</v>
      </c>
      <c r="E858" t="s">
        <v>55</v>
      </c>
      <c r="F858">
        <v>-1680</v>
      </c>
      <c r="G858" t="s">
        <v>55</v>
      </c>
      <c r="H858" t="s">
        <v>55</v>
      </c>
      <c r="I858" t="s">
        <v>52</v>
      </c>
      <c r="J858">
        <v>27</v>
      </c>
      <c r="K858" t="s">
        <v>62</v>
      </c>
      <c r="L858">
        <v>92</v>
      </c>
      <c r="M858">
        <v>4</v>
      </c>
      <c r="N858">
        <v>-1</v>
      </c>
      <c r="O858">
        <v>0</v>
      </c>
      <c r="P858" t="s">
        <v>52</v>
      </c>
      <c r="Q858" t="s">
        <v>49</v>
      </c>
      <c r="X858" s="7"/>
      <c r="Y858" t="s">
        <v>55</v>
      </c>
      <c r="Z858">
        <v>-1680</v>
      </c>
      <c r="AA858" t="s">
        <v>55</v>
      </c>
      <c r="AB858">
        <v>4760</v>
      </c>
      <c r="AC858">
        <v>-612</v>
      </c>
      <c r="AD858" t="s">
        <v>49</v>
      </c>
      <c r="AE858" t="s">
        <v>55</v>
      </c>
      <c r="AF858">
        <v>-1680</v>
      </c>
      <c r="AI858">
        <v>0</v>
      </c>
      <c r="AJ858" t="s">
        <v>49</v>
      </c>
    </row>
    <row r="859" spans="1:36" x14ac:dyDescent="0.3">
      <c r="A859">
        <v>36</v>
      </c>
      <c r="B859" t="s">
        <v>63</v>
      </c>
      <c r="C859" t="s">
        <v>47</v>
      </c>
      <c r="D859" t="s">
        <v>54</v>
      </c>
      <c r="E859" t="s">
        <v>49</v>
      </c>
      <c r="F859">
        <v>-461</v>
      </c>
      <c r="G859" t="s">
        <v>49</v>
      </c>
      <c r="H859" t="s">
        <v>49</v>
      </c>
      <c r="I859" t="s">
        <v>50</v>
      </c>
      <c r="J859">
        <v>11</v>
      </c>
      <c r="K859" t="s">
        <v>56</v>
      </c>
      <c r="L859">
        <v>254</v>
      </c>
      <c r="M859">
        <v>2</v>
      </c>
      <c r="N859">
        <v>353</v>
      </c>
      <c r="O859">
        <v>1</v>
      </c>
      <c r="P859" t="s">
        <v>57</v>
      </c>
      <c r="Q859" t="s">
        <v>49</v>
      </c>
      <c r="X859" s="7"/>
      <c r="Y859" t="s">
        <v>49</v>
      </c>
      <c r="Z859">
        <v>-461</v>
      </c>
      <c r="AA859" t="s">
        <v>55</v>
      </c>
      <c r="AB859">
        <v>690</v>
      </c>
      <c r="AC859">
        <v>2038</v>
      </c>
      <c r="AD859" t="s">
        <v>49</v>
      </c>
      <c r="AE859" t="s">
        <v>49</v>
      </c>
      <c r="AF859">
        <v>-461</v>
      </c>
      <c r="AI859">
        <v>2357</v>
      </c>
      <c r="AJ859" t="s">
        <v>49</v>
      </c>
    </row>
    <row r="860" spans="1:36" x14ac:dyDescent="0.3">
      <c r="A860">
        <v>34</v>
      </c>
      <c r="B860" t="s">
        <v>67</v>
      </c>
      <c r="C860" t="s">
        <v>59</v>
      </c>
      <c r="D860" t="s">
        <v>60</v>
      </c>
      <c r="E860" t="s">
        <v>49</v>
      </c>
      <c r="F860">
        <v>144</v>
      </c>
      <c r="G860" t="s">
        <v>55</v>
      </c>
      <c r="H860" t="s">
        <v>55</v>
      </c>
      <c r="I860" t="s">
        <v>50</v>
      </c>
      <c r="J860">
        <v>14</v>
      </c>
      <c r="K860" t="s">
        <v>51</v>
      </c>
      <c r="L860">
        <v>104</v>
      </c>
      <c r="M860">
        <v>1</v>
      </c>
      <c r="N860">
        <v>85</v>
      </c>
      <c r="O860">
        <v>19</v>
      </c>
      <c r="P860" t="s">
        <v>57</v>
      </c>
      <c r="Q860" t="s">
        <v>49</v>
      </c>
      <c r="X860" s="7"/>
      <c r="Y860" t="s">
        <v>55</v>
      </c>
      <c r="Z860">
        <v>144</v>
      </c>
      <c r="AA860" t="s">
        <v>55</v>
      </c>
      <c r="AB860">
        <v>203</v>
      </c>
      <c r="AC860">
        <v>833</v>
      </c>
      <c r="AD860" t="s">
        <v>49</v>
      </c>
      <c r="AE860" t="s">
        <v>55</v>
      </c>
      <c r="AF860">
        <v>144</v>
      </c>
      <c r="AI860">
        <v>1044</v>
      </c>
      <c r="AJ860" t="s">
        <v>49</v>
      </c>
    </row>
    <row r="861" spans="1:36" x14ac:dyDescent="0.3">
      <c r="A861">
        <v>51</v>
      </c>
      <c r="B861" t="s">
        <v>68</v>
      </c>
      <c r="C861" t="s">
        <v>74</v>
      </c>
      <c r="D861" t="s">
        <v>60</v>
      </c>
      <c r="E861" t="s">
        <v>49</v>
      </c>
      <c r="F861">
        <v>4</v>
      </c>
      <c r="G861" t="s">
        <v>55</v>
      </c>
      <c r="H861" t="s">
        <v>55</v>
      </c>
      <c r="I861" t="s">
        <v>50</v>
      </c>
      <c r="J861">
        <v>20</v>
      </c>
      <c r="K861" t="s">
        <v>61</v>
      </c>
      <c r="L861">
        <v>74</v>
      </c>
      <c r="M861">
        <v>5</v>
      </c>
      <c r="N861">
        <v>-1</v>
      </c>
      <c r="O861">
        <v>0</v>
      </c>
      <c r="P861" t="s">
        <v>52</v>
      </c>
      <c r="Q861" t="s">
        <v>49</v>
      </c>
      <c r="X861" s="7"/>
      <c r="Y861" t="s">
        <v>55</v>
      </c>
      <c r="Z861">
        <v>4</v>
      </c>
      <c r="AA861" t="s">
        <v>55</v>
      </c>
      <c r="AB861">
        <v>322</v>
      </c>
      <c r="AC861">
        <v>551</v>
      </c>
      <c r="AD861" t="s">
        <v>49</v>
      </c>
      <c r="AE861" t="s">
        <v>55</v>
      </c>
      <c r="AF861">
        <v>4</v>
      </c>
      <c r="AI861">
        <v>1069</v>
      </c>
      <c r="AJ861" t="s">
        <v>49</v>
      </c>
    </row>
    <row r="862" spans="1:36" x14ac:dyDescent="0.3">
      <c r="A862">
        <v>58</v>
      </c>
      <c r="B862" t="s">
        <v>63</v>
      </c>
      <c r="C862" t="s">
        <v>47</v>
      </c>
      <c r="D862" t="s">
        <v>48</v>
      </c>
      <c r="E862" t="s">
        <v>49</v>
      </c>
      <c r="F862">
        <v>309</v>
      </c>
      <c r="G862" t="s">
        <v>49</v>
      </c>
      <c r="H862" t="s">
        <v>49</v>
      </c>
      <c r="I862" t="s">
        <v>50</v>
      </c>
      <c r="J862">
        <v>19</v>
      </c>
      <c r="K862" t="s">
        <v>70</v>
      </c>
      <c r="L862">
        <v>156</v>
      </c>
      <c r="M862">
        <v>2</v>
      </c>
      <c r="N862">
        <v>-1</v>
      </c>
      <c r="O862">
        <v>0</v>
      </c>
      <c r="P862" t="s">
        <v>52</v>
      </c>
      <c r="Q862" t="s">
        <v>49</v>
      </c>
      <c r="X862" s="7"/>
      <c r="Y862" t="s">
        <v>49</v>
      </c>
      <c r="Z862">
        <v>309</v>
      </c>
      <c r="AA862" t="s">
        <v>55</v>
      </c>
      <c r="AB862">
        <v>634</v>
      </c>
      <c r="AC862">
        <v>145</v>
      </c>
      <c r="AD862" t="s">
        <v>49</v>
      </c>
      <c r="AE862" t="s">
        <v>49</v>
      </c>
      <c r="AF862">
        <v>309</v>
      </c>
      <c r="AI862">
        <v>231</v>
      </c>
      <c r="AJ862" t="s">
        <v>49</v>
      </c>
    </row>
    <row r="863" spans="1:36" x14ac:dyDescent="0.3">
      <c r="A863">
        <v>48</v>
      </c>
      <c r="B863" t="s">
        <v>58</v>
      </c>
      <c r="C863" t="s">
        <v>47</v>
      </c>
      <c r="D863" t="s">
        <v>60</v>
      </c>
      <c r="E863" t="s">
        <v>49</v>
      </c>
      <c r="F863">
        <v>866</v>
      </c>
      <c r="G863" t="s">
        <v>49</v>
      </c>
      <c r="H863" t="s">
        <v>49</v>
      </c>
      <c r="I863" t="s">
        <v>50</v>
      </c>
      <c r="J863">
        <v>29</v>
      </c>
      <c r="K863" t="s">
        <v>72</v>
      </c>
      <c r="L863">
        <v>146</v>
      </c>
      <c r="M863">
        <v>2</v>
      </c>
      <c r="N863">
        <v>-1</v>
      </c>
      <c r="O863">
        <v>0</v>
      </c>
      <c r="P863" t="s">
        <v>52</v>
      </c>
      <c r="Q863" t="s">
        <v>49</v>
      </c>
      <c r="X863" s="7"/>
      <c r="Y863" t="s">
        <v>49</v>
      </c>
      <c r="Z863">
        <v>866</v>
      </c>
      <c r="AA863" t="s">
        <v>55</v>
      </c>
      <c r="AB863">
        <v>0</v>
      </c>
      <c r="AC863">
        <v>985</v>
      </c>
      <c r="AD863" t="s">
        <v>49</v>
      </c>
      <c r="AE863" t="s">
        <v>49</v>
      </c>
      <c r="AF863">
        <v>866</v>
      </c>
      <c r="AI863">
        <v>266</v>
      </c>
      <c r="AJ863" t="s">
        <v>49</v>
      </c>
    </row>
    <row r="864" spans="1:36" x14ac:dyDescent="0.3">
      <c r="A864">
        <v>41</v>
      </c>
      <c r="B864" t="s">
        <v>69</v>
      </c>
      <c r="C864" t="s">
        <v>59</v>
      </c>
      <c r="D864" t="s">
        <v>54</v>
      </c>
      <c r="E864" t="s">
        <v>49</v>
      </c>
      <c r="F864">
        <v>1020</v>
      </c>
      <c r="G864" t="s">
        <v>55</v>
      </c>
      <c r="H864" t="s">
        <v>49</v>
      </c>
      <c r="I864" t="s">
        <v>52</v>
      </c>
      <c r="J864">
        <v>19</v>
      </c>
      <c r="K864" t="s">
        <v>56</v>
      </c>
      <c r="L864">
        <v>882</v>
      </c>
      <c r="M864">
        <v>1</v>
      </c>
      <c r="N864">
        <v>-1</v>
      </c>
      <c r="O864">
        <v>0</v>
      </c>
      <c r="P864" t="s">
        <v>52</v>
      </c>
      <c r="Q864" t="s">
        <v>55</v>
      </c>
      <c r="X864" s="7"/>
      <c r="Y864" t="s">
        <v>55</v>
      </c>
      <c r="Z864">
        <v>1020</v>
      </c>
      <c r="AA864" t="s">
        <v>55</v>
      </c>
      <c r="AB864">
        <v>6145</v>
      </c>
      <c r="AC864">
        <v>66</v>
      </c>
      <c r="AD864" t="s">
        <v>49</v>
      </c>
      <c r="AE864" t="s">
        <v>49</v>
      </c>
      <c r="AF864">
        <v>1020</v>
      </c>
      <c r="AI864">
        <v>-70</v>
      </c>
      <c r="AJ864" t="s">
        <v>49</v>
      </c>
    </row>
    <row r="865" spans="1:36" x14ac:dyDescent="0.3">
      <c r="A865">
        <v>49</v>
      </c>
      <c r="B865" t="s">
        <v>65</v>
      </c>
      <c r="C865" t="s">
        <v>47</v>
      </c>
      <c r="D865" t="s">
        <v>48</v>
      </c>
      <c r="E865" t="s">
        <v>49</v>
      </c>
      <c r="F865">
        <v>489</v>
      </c>
      <c r="G865" t="s">
        <v>55</v>
      </c>
      <c r="H865" t="s">
        <v>49</v>
      </c>
      <c r="I865" t="s">
        <v>52</v>
      </c>
      <c r="J865">
        <v>27</v>
      </c>
      <c r="K865" t="s">
        <v>56</v>
      </c>
      <c r="L865">
        <v>84</v>
      </c>
      <c r="M865">
        <v>4</v>
      </c>
      <c r="N865">
        <v>-1</v>
      </c>
      <c r="O865">
        <v>0</v>
      </c>
      <c r="P865" t="s">
        <v>52</v>
      </c>
      <c r="Q865" t="s">
        <v>49</v>
      </c>
      <c r="X865" s="7"/>
      <c r="Y865" t="s">
        <v>55</v>
      </c>
      <c r="Z865">
        <v>489</v>
      </c>
      <c r="AA865" t="s">
        <v>55</v>
      </c>
      <c r="AB865">
        <v>28</v>
      </c>
      <c r="AC865">
        <v>-23</v>
      </c>
      <c r="AD865" t="s">
        <v>49</v>
      </c>
      <c r="AE865" t="s">
        <v>49</v>
      </c>
      <c r="AF865">
        <v>489</v>
      </c>
      <c r="AI865">
        <v>25824</v>
      </c>
      <c r="AJ865" t="s">
        <v>49</v>
      </c>
    </row>
    <row r="866" spans="1:36" x14ac:dyDescent="0.3">
      <c r="A866">
        <v>43</v>
      </c>
      <c r="B866" t="s">
        <v>58</v>
      </c>
      <c r="C866" t="s">
        <v>47</v>
      </c>
      <c r="D866" t="s">
        <v>48</v>
      </c>
      <c r="E866" t="s">
        <v>49</v>
      </c>
      <c r="F866">
        <v>8167</v>
      </c>
      <c r="G866" t="s">
        <v>55</v>
      </c>
      <c r="H866" t="s">
        <v>49</v>
      </c>
      <c r="I866" t="s">
        <v>52</v>
      </c>
      <c r="J866">
        <v>19</v>
      </c>
      <c r="K866" t="s">
        <v>56</v>
      </c>
      <c r="L866">
        <v>114</v>
      </c>
      <c r="M866">
        <v>2</v>
      </c>
      <c r="N866">
        <v>-1</v>
      </c>
      <c r="O866">
        <v>0</v>
      </c>
      <c r="P866" t="s">
        <v>52</v>
      </c>
      <c r="Q866" t="s">
        <v>49</v>
      </c>
      <c r="X866" s="7"/>
      <c r="Y866" t="s">
        <v>55</v>
      </c>
      <c r="Z866">
        <v>8167</v>
      </c>
      <c r="AA866" t="s">
        <v>55</v>
      </c>
      <c r="AB866">
        <v>1012</v>
      </c>
      <c r="AC866">
        <v>1869</v>
      </c>
      <c r="AD866" t="s">
        <v>49</v>
      </c>
      <c r="AE866" t="s">
        <v>49</v>
      </c>
      <c r="AF866">
        <v>8167</v>
      </c>
      <c r="AI866">
        <v>538</v>
      </c>
      <c r="AJ866" t="s">
        <v>49</v>
      </c>
    </row>
    <row r="867" spans="1:36" x14ac:dyDescent="0.3">
      <c r="A867">
        <v>32</v>
      </c>
      <c r="B867" t="s">
        <v>63</v>
      </c>
      <c r="C867" t="s">
        <v>59</v>
      </c>
      <c r="D867" t="s">
        <v>54</v>
      </c>
      <c r="E867" t="s">
        <v>49</v>
      </c>
      <c r="F867">
        <v>-255</v>
      </c>
      <c r="G867" t="s">
        <v>49</v>
      </c>
      <c r="H867" t="s">
        <v>55</v>
      </c>
      <c r="I867" t="s">
        <v>52</v>
      </c>
      <c r="J867">
        <v>2</v>
      </c>
      <c r="K867" t="s">
        <v>73</v>
      </c>
      <c r="L867">
        <v>957</v>
      </c>
      <c r="M867">
        <v>3</v>
      </c>
      <c r="N867">
        <v>-1</v>
      </c>
      <c r="O867">
        <v>0</v>
      </c>
      <c r="P867" t="s">
        <v>52</v>
      </c>
      <c r="Q867" t="s">
        <v>49</v>
      </c>
      <c r="X867" s="7"/>
      <c r="Y867" t="s">
        <v>49</v>
      </c>
      <c r="Z867">
        <v>-255</v>
      </c>
      <c r="AA867" t="s">
        <v>55</v>
      </c>
      <c r="AB867">
        <v>245</v>
      </c>
      <c r="AC867">
        <v>1494</v>
      </c>
      <c r="AD867" t="s">
        <v>49</v>
      </c>
      <c r="AE867" t="s">
        <v>55</v>
      </c>
      <c r="AF867">
        <v>-255</v>
      </c>
      <c r="AI867">
        <v>534</v>
      </c>
      <c r="AJ867" t="s">
        <v>49</v>
      </c>
    </row>
    <row r="868" spans="1:36" x14ac:dyDescent="0.3">
      <c r="A868">
        <v>54</v>
      </c>
      <c r="B868" t="s">
        <v>77</v>
      </c>
      <c r="C868" t="s">
        <v>47</v>
      </c>
      <c r="D868" t="s">
        <v>54</v>
      </c>
      <c r="E868" t="s">
        <v>49</v>
      </c>
      <c r="F868">
        <v>3671</v>
      </c>
      <c r="G868" t="s">
        <v>49</v>
      </c>
      <c r="H868" t="s">
        <v>49</v>
      </c>
      <c r="I868" t="s">
        <v>52</v>
      </c>
      <c r="J868">
        <v>11</v>
      </c>
      <c r="K868" t="s">
        <v>62</v>
      </c>
      <c r="L868">
        <v>67</v>
      </c>
      <c r="M868">
        <v>3</v>
      </c>
      <c r="N868">
        <v>-1</v>
      </c>
      <c r="O868">
        <v>0</v>
      </c>
      <c r="P868" t="s">
        <v>52</v>
      </c>
      <c r="Q868" t="s">
        <v>49</v>
      </c>
      <c r="X868" s="7"/>
      <c r="Y868" t="s">
        <v>49</v>
      </c>
      <c r="Z868">
        <v>3671</v>
      </c>
      <c r="AA868" t="s">
        <v>55</v>
      </c>
      <c r="AB868">
        <v>3990</v>
      </c>
      <c r="AC868">
        <v>46</v>
      </c>
      <c r="AD868" t="s">
        <v>49</v>
      </c>
      <c r="AE868" t="s">
        <v>49</v>
      </c>
      <c r="AF868">
        <v>3671</v>
      </c>
      <c r="AI868">
        <v>2323</v>
      </c>
      <c r="AJ868" t="s">
        <v>49</v>
      </c>
    </row>
    <row r="869" spans="1:36" x14ac:dyDescent="0.3">
      <c r="A869">
        <v>33</v>
      </c>
      <c r="B869" t="s">
        <v>63</v>
      </c>
      <c r="C869" t="s">
        <v>74</v>
      </c>
      <c r="D869" t="s">
        <v>48</v>
      </c>
      <c r="E869" t="s">
        <v>49</v>
      </c>
      <c r="F869">
        <v>636</v>
      </c>
      <c r="G869" t="s">
        <v>55</v>
      </c>
      <c r="H869" t="s">
        <v>49</v>
      </c>
      <c r="I869" t="s">
        <v>50</v>
      </c>
      <c r="J869">
        <v>9</v>
      </c>
      <c r="K869" t="s">
        <v>73</v>
      </c>
      <c r="L869">
        <v>211</v>
      </c>
      <c r="M869">
        <v>11</v>
      </c>
      <c r="N869">
        <v>-1</v>
      </c>
      <c r="O869">
        <v>0</v>
      </c>
      <c r="P869" t="s">
        <v>52</v>
      </c>
      <c r="Q869" t="s">
        <v>49</v>
      </c>
      <c r="X869" s="7"/>
      <c r="Y869" t="s">
        <v>55</v>
      </c>
      <c r="Z869">
        <v>636</v>
      </c>
      <c r="AA869" t="s">
        <v>55</v>
      </c>
      <c r="AB869">
        <v>1328</v>
      </c>
      <c r="AC869">
        <v>4079</v>
      </c>
      <c r="AD869" t="s">
        <v>49</v>
      </c>
      <c r="AE869" t="s">
        <v>49</v>
      </c>
      <c r="AF869">
        <v>636</v>
      </c>
      <c r="AI869">
        <v>1852</v>
      </c>
      <c r="AJ869" t="s">
        <v>49</v>
      </c>
    </row>
    <row r="870" spans="1:36" x14ac:dyDescent="0.3">
      <c r="A870">
        <v>35</v>
      </c>
      <c r="B870" t="s">
        <v>67</v>
      </c>
      <c r="C870" t="s">
        <v>47</v>
      </c>
      <c r="D870" t="s">
        <v>54</v>
      </c>
      <c r="E870" t="s">
        <v>49</v>
      </c>
      <c r="F870">
        <v>141</v>
      </c>
      <c r="G870" t="s">
        <v>55</v>
      </c>
      <c r="H870" t="s">
        <v>49</v>
      </c>
      <c r="I870" t="s">
        <v>50</v>
      </c>
      <c r="J870">
        <v>19</v>
      </c>
      <c r="K870" t="s">
        <v>70</v>
      </c>
      <c r="L870">
        <v>299</v>
      </c>
      <c r="M870">
        <v>2</v>
      </c>
      <c r="N870">
        <v>-1</v>
      </c>
      <c r="O870">
        <v>0</v>
      </c>
      <c r="P870" t="s">
        <v>52</v>
      </c>
      <c r="Q870" t="s">
        <v>49</v>
      </c>
      <c r="X870" s="7"/>
      <c r="Y870" t="s">
        <v>55</v>
      </c>
      <c r="Z870">
        <v>141</v>
      </c>
      <c r="AA870" t="s">
        <v>55</v>
      </c>
      <c r="AB870">
        <v>412</v>
      </c>
      <c r="AC870">
        <v>7010</v>
      </c>
      <c r="AD870" t="s">
        <v>49</v>
      </c>
      <c r="AE870" t="s">
        <v>49</v>
      </c>
      <c r="AF870">
        <v>141</v>
      </c>
      <c r="AI870">
        <v>2647</v>
      </c>
      <c r="AJ870" t="s">
        <v>49</v>
      </c>
    </row>
    <row r="871" spans="1:36" x14ac:dyDescent="0.3">
      <c r="A871">
        <v>56</v>
      </c>
      <c r="B871" t="s">
        <v>67</v>
      </c>
      <c r="C871" t="s">
        <v>47</v>
      </c>
      <c r="D871" t="s">
        <v>54</v>
      </c>
      <c r="E871" t="s">
        <v>49</v>
      </c>
      <c r="F871">
        <v>150</v>
      </c>
      <c r="G871" t="s">
        <v>55</v>
      </c>
      <c r="H871" t="s">
        <v>55</v>
      </c>
      <c r="I871" t="s">
        <v>50</v>
      </c>
      <c r="J871">
        <v>11</v>
      </c>
      <c r="K871" t="s">
        <v>56</v>
      </c>
      <c r="L871">
        <v>102</v>
      </c>
      <c r="M871">
        <v>6</v>
      </c>
      <c r="N871">
        <v>349</v>
      </c>
      <c r="O871">
        <v>1</v>
      </c>
      <c r="P871" t="s">
        <v>57</v>
      </c>
      <c r="Q871" t="s">
        <v>49</v>
      </c>
      <c r="X871" s="7"/>
      <c r="Y871" t="s">
        <v>55</v>
      </c>
      <c r="Z871">
        <v>150</v>
      </c>
      <c r="AA871" t="s">
        <v>55</v>
      </c>
      <c r="AB871">
        <v>3432</v>
      </c>
      <c r="AC871">
        <v>285</v>
      </c>
      <c r="AD871" t="s">
        <v>49</v>
      </c>
      <c r="AE871" t="s">
        <v>55</v>
      </c>
      <c r="AF871">
        <v>150</v>
      </c>
      <c r="AI871">
        <v>2767</v>
      </c>
      <c r="AJ871" t="s">
        <v>49</v>
      </c>
    </row>
    <row r="872" spans="1:36" x14ac:dyDescent="0.3">
      <c r="A872">
        <v>57</v>
      </c>
      <c r="B872" t="s">
        <v>67</v>
      </c>
      <c r="C872" t="s">
        <v>47</v>
      </c>
      <c r="D872" t="s">
        <v>54</v>
      </c>
      <c r="E872" t="s">
        <v>49</v>
      </c>
      <c r="F872">
        <v>839</v>
      </c>
      <c r="G872" t="s">
        <v>49</v>
      </c>
      <c r="H872" t="s">
        <v>55</v>
      </c>
      <c r="I872" t="s">
        <v>52</v>
      </c>
      <c r="J872">
        <v>5</v>
      </c>
      <c r="K872" t="s">
        <v>56</v>
      </c>
      <c r="L872">
        <v>225</v>
      </c>
      <c r="M872">
        <v>1</v>
      </c>
      <c r="N872">
        <v>-1</v>
      </c>
      <c r="O872">
        <v>0</v>
      </c>
      <c r="P872" t="s">
        <v>52</v>
      </c>
      <c r="Q872" t="s">
        <v>49</v>
      </c>
      <c r="X872" s="7"/>
      <c r="Y872" t="s">
        <v>49</v>
      </c>
      <c r="Z872">
        <v>839</v>
      </c>
      <c r="AA872" t="s">
        <v>55</v>
      </c>
      <c r="AB872">
        <v>144</v>
      </c>
      <c r="AC872">
        <v>0</v>
      </c>
      <c r="AD872" t="s">
        <v>49</v>
      </c>
      <c r="AE872" t="s">
        <v>55</v>
      </c>
      <c r="AF872">
        <v>839</v>
      </c>
      <c r="AI872">
        <v>9720</v>
      </c>
      <c r="AJ872" t="s">
        <v>49</v>
      </c>
    </row>
    <row r="873" spans="1:36" x14ac:dyDescent="0.3">
      <c r="A873">
        <v>31</v>
      </c>
      <c r="B873" t="s">
        <v>76</v>
      </c>
      <c r="C873" t="s">
        <v>59</v>
      </c>
      <c r="D873" t="s">
        <v>48</v>
      </c>
      <c r="E873" t="s">
        <v>49</v>
      </c>
      <c r="F873">
        <v>26965</v>
      </c>
      <c r="G873" t="s">
        <v>49</v>
      </c>
      <c r="H873" t="s">
        <v>49</v>
      </c>
      <c r="I873" t="s">
        <v>50</v>
      </c>
      <c r="J873">
        <v>21</v>
      </c>
      <c r="K873" t="s">
        <v>61</v>
      </c>
      <c r="L873">
        <v>654</v>
      </c>
      <c r="M873">
        <v>2</v>
      </c>
      <c r="N873">
        <v>-1</v>
      </c>
      <c r="O873">
        <v>0</v>
      </c>
      <c r="P873" t="s">
        <v>52</v>
      </c>
      <c r="Q873" t="s">
        <v>55</v>
      </c>
      <c r="X873" s="7"/>
      <c r="Y873" t="s">
        <v>49</v>
      </c>
      <c r="Z873">
        <v>26965</v>
      </c>
      <c r="AA873" t="s">
        <v>55</v>
      </c>
      <c r="AB873">
        <v>1339</v>
      </c>
      <c r="AC873">
        <v>3170</v>
      </c>
      <c r="AD873" t="s">
        <v>49</v>
      </c>
      <c r="AE873" t="s">
        <v>49</v>
      </c>
      <c r="AF873">
        <v>26965</v>
      </c>
      <c r="AI873">
        <v>1613</v>
      </c>
      <c r="AJ873" t="s">
        <v>49</v>
      </c>
    </row>
    <row r="874" spans="1:36" x14ac:dyDescent="0.3">
      <c r="A874">
        <v>33</v>
      </c>
      <c r="B874" t="s">
        <v>67</v>
      </c>
      <c r="C874" t="s">
        <v>59</v>
      </c>
      <c r="D874" t="s">
        <v>54</v>
      </c>
      <c r="E874" t="s">
        <v>49</v>
      </c>
      <c r="F874">
        <v>716</v>
      </c>
      <c r="G874" t="s">
        <v>55</v>
      </c>
      <c r="H874" t="s">
        <v>49</v>
      </c>
      <c r="I874" t="s">
        <v>50</v>
      </c>
      <c r="J874">
        <v>14</v>
      </c>
      <c r="K874" t="s">
        <v>56</v>
      </c>
      <c r="L874">
        <v>234</v>
      </c>
      <c r="M874">
        <v>2</v>
      </c>
      <c r="N874">
        <v>-1</v>
      </c>
      <c r="O874">
        <v>0</v>
      </c>
      <c r="P874" t="s">
        <v>52</v>
      </c>
      <c r="Q874" t="s">
        <v>49</v>
      </c>
      <c r="X874" s="7"/>
      <c r="Y874" t="s">
        <v>55</v>
      </c>
      <c r="Z874">
        <v>716</v>
      </c>
      <c r="AA874" t="s">
        <v>55</v>
      </c>
      <c r="AB874">
        <v>7727</v>
      </c>
      <c r="AC874">
        <v>8</v>
      </c>
      <c r="AD874" t="s">
        <v>49</v>
      </c>
      <c r="AE874" t="s">
        <v>49</v>
      </c>
      <c r="AF874">
        <v>716</v>
      </c>
      <c r="AI874">
        <v>81</v>
      </c>
      <c r="AJ874" t="s">
        <v>49</v>
      </c>
    </row>
    <row r="875" spans="1:36" x14ac:dyDescent="0.3">
      <c r="A875">
        <v>29</v>
      </c>
      <c r="B875" t="s">
        <v>67</v>
      </c>
      <c r="C875" t="s">
        <v>59</v>
      </c>
      <c r="D875" t="s">
        <v>60</v>
      </c>
      <c r="E875" t="s">
        <v>49</v>
      </c>
      <c r="F875">
        <v>2485</v>
      </c>
      <c r="G875" t="s">
        <v>49</v>
      </c>
      <c r="H875" t="s">
        <v>49</v>
      </c>
      <c r="I875" t="s">
        <v>78</v>
      </c>
      <c r="J875">
        <v>24</v>
      </c>
      <c r="K875" t="s">
        <v>73</v>
      </c>
      <c r="L875">
        <v>48</v>
      </c>
      <c r="M875">
        <v>6</v>
      </c>
      <c r="N875">
        <v>-1</v>
      </c>
      <c r="O875">
        <v>0</v>
      </c>
      <c r="P875" t="s">
        <v>52</v>
      </c>
      <c r="Q875" t="s">
        <v>49</v>
      </c>
      <c r="X875" s="7"/>
      <c r="Y875" t="s">
        <v>49</v>
      </c>
      <c r="Z875">
        <v>2485</v>
      </c>
      <c r="AA875" t="s">
        <v>55</v>
      </c>
      <c r="AB875">
        <v>101</v>
      </c>
      <c r="AC875">
        <v>2975</v>
      </c>
      <c r="AD875" t="s">
        <v>49</v>
      </c>
      <c r="AE875" t="s">
        <v>49</v>
      </c>
      <c r="AF875">
        <v>2485</v>
      </c>
      <c r="AI875">
        <v>780</v>
      </c>
      <c r="AJ875" t="s">
        <v>49</v>
      </c>
    </row>
    <row r="876" spans="1:36" x14ac:dyDescent="0.3">
      <c r="A876">
        <v>38</v>
      </c>
      <c r="B876" t="s">
        <v>58</v>
      </c>
      <c r="C876" t="s">
        <v>59</v>
      </c>
      <c r="D876" t="s">
        <v>60</v>
      </c>
      <c r="E876" t="s">
        <v>49</v>
      </c>
      <c r="F876">
        <v>15030</v>
      </c>
      <c r="G876" t="s">
        <v>55</v>
      </c>
      <c r="H876" t="s">
        <v>49</v>
      </c>
      <c r="I876" t="s">
        <v>50</v>
      </c>
      <c r="J876">
        <v>13</v>
      </c>
      <c r="K876" t="s">
        <v>56</v>
      </c>
      <c r="L876">
        <v>167</v>
      </c>
      <c r="M876">
        <v>1</v>
      </c>
      <c r="N876">
        <v>174</v>
      </c>
      <c r="O876">
        <v>7</v>
      </c>
      <c r="P876" t="s">
        <v>66</v>
      </c>
      <c r="Q876" t="s">
        <v>49</v>
      </c>
      <c r="X876" s="7"/>
      <c r="Y876" t="s">
        <v>55</v>
      </c>
      <c r="Z876">
        <v>15030</v>
      </c>
      <c r="AA876" t="s">
        <v>55</v>
      </c>
      <c r="AB876">
        <v>728</v>
      </c>
      <c r="AC876">
        <v>150</v>
      </c>
      <c r="AD876" t="s">
        <v>49</v>
      </c>
      <c r="AE876" t="s">
        <v>49</v>
      </c>
      <c r="AF876">
        <v>15030</v>
      </c>
      <c r="AI876">
        <v>178</v>
      </c>
      <c r="AJ876" t="s">
        <v>49</v>
      </c>
    </row>
    <row r="877" spans="1:36" x14ac:dyDescent="0.3">
      <c r="A877">
        <v>37</v>
      </c>
      <c r="B877" t="s">
        <v>69</v>
      </c>
      <c r="C877" t="s">
        <v>47</v>
      </c>
      <c r="D877" t="s">
        <v>54</v>
      </c>
      <c r="E877" t="s">
        <v>49</v>
      </c>
      <c r="F877">
        <v>11303</v>
      </c>
      <c r="G877" t="s">
        <v>49</v>
      </c>
      <c r="H877" t="s">
        <v>49</v>
      </c>
      <c r="I877" t="s">
        <v>50</v>
      </c>
      <c r="J877">
        <v>26</v>
      </c>
      <c r="K877" t="s">
        <v>56</v>
      </c>
      <c r="L877">
        <v>500</v>
      </c>
      <c r="M877">
        <v>2</v>
      </c>
      <c r="N877">
        <v>-1</v>
      </c>
      <c r="O877">
        <v>0</v>
      </c>
      <c r="P877" t="s">
        <v>52</v>
      </c>
      <c r="Q877" t="s">
        <v>49</v>
      </c>
      <c r="X877" s="7"/>
      <c r="Y877" t="s">
        <v>49</v>
      </c>
      <c r="Z877">
        <v>11303</v>
      </c>
      <c r="AA877" t="s">
        <v>55</v>
      </c>
      <c r="AB877">
        <v>2418</v>
      </c>
      <c r="AC877">
        <v>1727</v>
      </c>
      <c r="AD877" t="s">
        <v>49</v>
      </c>
      <c r="AE877" t="s">
        <v>49</v>
      </c>
      <c r="AF877">
        <v>11303</v>
      </c>
      <c r="AI877">
        <v>299</v>
      </c>
      <c r="AJ877" t="s">
        <v>49</v>
      </c>
    </row>
    <row r="878" spans="1:36" x14ac:dyDescent="0.3">
      <c r="A878">
        <v>33</v>
      </c>
      <c r="B878" t="s">
        <v>68</v>
      </c>
      <c r="C878" t="s">
        <v>47</v>
      </c>
      <c r="D878" t="s">
        <v>60</v>
      </c>
      <c r="E878" t="s">
        <v>49</v>
      </c>
      <c r="F878">
        <v>595</v>
      </c>
      <c r="G878" t="s">
        <v>49</v>
      </c>
      <c r="H878" t="s">
        <v>49</v>
      </c>
      <c r="I878" t="s">
        <v>50</v>
      </c>
      <c r="J878">
        <v>7</v>
      </c>
      <c r="K878" t="s">
        <v>70</v>
      </c>
      <c r="L878">
        <v>22</v>
      </c>
      <c r="M878">
        <v>2</v>
      </c>
      <c r="N878">
        <v>-1</v>
      </c>
      <c r="O878">
        <v>0</v>
      </c>
      <c r="P878" t="s">
        <v>52</v>
      </c>
      <c r="Q878" t="s">
        <v>49</v>
      </c>
      <c r="X878" s="7"/>
      <c r="Y878" t="s">
        <v>49</v>
      </c>
      <c r="Z878">
        <v>595</v>
      </c>
      <c r="AA878" t="s">
        <v>55</v>
      </c>
      <c r="AB878">
        <v>2934</v>
      </c>
      <c r="AC878">
        <v>664</v>
      </c>
      <c r="AD878" t="s">
        <v>49</v>
      </c>
      <c r="AE878" t="s">
        <v>49</v>
      </c>
      <c r="AF878">
        <v>595</v>
      </c>
      <c r="AI878">
        <v>285</v>
      </c>
      <c r="AJ878" t="s">
        <v>49</v>
      </c>
    </row>
    <row r="879" spans="1:36" x14ac:dyDescent="0.3">
      <c r="A879">
        <v>30</v>
      </c>
      <c r="B879" t="s">
        <v>58</v>
      </c>
      <c r="C879" t="s">
        <v>59</v>
      </c>
      <c r="D879" t="s">
        <v>60</v>
      </c>
      <c r="E879" t="s">
        <v>49</v>
      </c>
      <c r="F879">
        <v>19358</v>
      </c>
      <c r="G879" t="s">
        <v>49</v>
      </c>
      <c r="H879" t="s">
        <v>49</v>
      </c>
      <c r="I879" t="s">
        <v>50</v>
      </c>
      <c r="J879">
        <v>19</v>
      </c>
      <c r="K879" t="s">
        <v>75</v>
      </c>
      <c r="L879">
        <v>258</v>
      </c>
      <c r="M879">
        <v>2</v>
      </c>
      <c r="N879">
        <v>-1</v>
      </c>
      <c r="O879">
        <v>0</v>
      </c>
      <c r="P879" t="s">
        <v>52</v>
      </c>
      <c r="Q879" t="s">
        <v>49</v>
      </c>
      <c r="X879" s="7"/>
      <c r="Y879" t="s">
        <v>49</v>
      </c>
      <c r="Z879">
        <v>19358</v>
      </c>
      <c r="AA879" t="s">
        <v>55</v>
      </c>
      <c r="AB879">
        <v>0</v>
      </c>
      <c r="AC879">
        <v>0</v>
      </c>
      <c r="AD879" t="s">
        <v>49</v>
      </c>
      <c r="AE879" t="s">
        <v>49</v>
      </c>
      <c r="AF879">
        <v>19358</v>
      </c>
      <c r="AI879">
        <v>872</v>
      </c>
      <c r="AJ879" t="s">
        <v>49</v>
      </c>
    </row>
    <row r="880" spans="1:36" x14ac:dyDescent="0.3">
      <c r="A880">
        <v>31</v>
      </c>
      <c r="B880" t="s">
        <v>65</v>
      </c>
      <c r="C880" t="s">
        <v>59</v>
      </c>
      <c r="D880" t="s">
        <v>54</v>
      </c>
      <c r="E880" t="s">
        <v>49</v>
      </c>
      <c r="F880">
        <v>203</v>
      </c>
      <c r="G880" t="s">
        <v>49</v>
      </c>
      <c r="H880" t="s">
        <v>55</v>
      </c>
      <c r="I880" t="s">
        <v>50</v>
      </c>
      <c r="J880">
        <v>19</v>
      </c>
      <c r="K880" t="s">
        <v>75</v>
      </c>
      <c r="L880">
        <v>177</v>
      </c>
      <c r="M880">
        <v>1</v>
      </c>
      <c r="N880">
        <v>-1</v>
      </c>
      <c r="O880">
        <v>0</v>
      </c>
      <c r="P880" t="s">
        <v>52</v>
      </c>
      <c r="Q880" t="s">
        <v>49</v>
      </c>
      <c r="X880" s="7"/>
      <c r="Y880" t="s">
        <v>49</v>
      </c>
      <c r="Z880">
        <v>203</v>
      </c>
      <c r="AA880" t="s">
        <v>55</v>
      </c>
      <c r="AB880">
        <v>49</v>
      </c>
      <c r="AC880">
        <v>13044</v>
      </c>
      <c r="AD880" t="s">
        <v>49</v>
      </c>
      <c r="AE880" t="s">
        <v>55</v>
      </c>
      <c r="AF880">
        <v>203</v>
      </c>
      <c r="AI880">
        <v>1337</v>
      </c>
      <c r="AJ880" t="s">
        <v>49</v>
      </c>
    </row>
    <row r="881" spans="1:36" x14ac:dyDescent="0.3">
      <c r="A881">
        <v>28</v>
      </c>
      <c r="B881" t="s">
        <v>67</v>
      </c>
      <c r="C881" t="s">
        <v>59</v>
      </c>
      <c r="D881" t="s">
        <v>60</v>
      </c>
      <c r="E881" t="s">
        <v>49</v>
      </c>
      <c r="F881">
        <v>183</v>
      </c>
      <c r="G881" t="s">
        <v>55</v>
      </c>
      <c r="H881" t="s">
        <v>55</v>
      </c>
      <c r="I881" t="s">
        <v>52</v>
      </c>
      <c r="J881">
        <v>28</v>
      </c>
      <c r="K881" t="s">
        <v>56</v>
      </c>
      <c r="L881">
        <v>62</v>
      </c>
      <c r="M881">
        <v>2</v>
      </c>
      <c r="N881">
        <v>-1</v>
      </c>
      <c r="O881">
        <v>0</v>
      </c>
      <c r="P881" t="s">
        <v>52</v>
      </c>
      <c r="Q881" t="s">
        <v>49</v>
      </c>
      <c r="X881" s="7"/>
      <c r="Y881" t="s">
        <v>55</v>
      </c>
      <c r="Z881">
        <v>183</v>
      </c>
      <c r="AA881" t="s">
        <v>55</v>
      </c>
      <c r="AB881">
        <v>2023</v>
      </c>
      <c r="AC881">
        <v>1053</v>
      </c>
      <c r="AD881" t="s">
        <v>49</v>
      </c>
      <c r="AE881" t="s">
        <v>55</v>
      </c>
      <c r="AF881">
        <v>183</v>
      </c>
      <c r="AI881">
        <v>72</v>
      </c>
      <c r="AJ881" t="s">
        <v>49</v>
      </c>
    </row>
    <row r="882" spans="1:36" x14ac:dyDescent="0.3">
      <c r="A882">
        <v>26</v>
      </c>
      <c r="B882" t="s">
        <v>69</v>
      </c>
      <c r="C882" t="s">
        <v>59</v>
      </c>
      <c r="D882" t="s">
        <v>54</v>
      </c>
      <c r="E882" t="s">
        <v>49</v>
      </c>
      <c r="F882">
        <v>255</v>
      </c>
      <c r="G882" t="s">
        <v>49</v>
      </c>
      <c r="H882" t="s">
        <v>49</v>
      </c>
      <c r="I882" t="s">
        <v>50</v>
      </c>
      <c r="J882">
        <v>30</v>
      </c>
      <c r="K882" t="s">
        <v>61</v>
      </c>
      <c r="L882">
        <v>457</v>
      </c>
      <c r="M882">
        <v>1</v>
      </c>
      <c r="N882">
        <v>80</v>
      </c>
      <c r="O882">
        <v>1</v>
      </c>
      <c r="P882" t="s">
        <v>79</v>
      </c>
      <c r="Q882" t="s">
        <v>55</v>
      </c>
      <c r="X882" s="7"/>
      <c r="Y882" t="s">
        <v>49</v>
      </c>
      <c r="Z882">
        <v>255</v>
      </c>
      <c r="AA882" t="s">
        <v>55</v>
      </c>
      <c r="AB882">
        <v>372</v>
      </c>
      <c r="AC882">
        <v>154</v>
      </c>
      <c r="AD882" t="s">
        <v>49</v>
      </c>
      <c r="AE882" t="s">
        <v>49</v>
      </c>
      <c r="AF882">
        <v>255</v>
      </c>
      <c r="AI882">
        <v>0</v>
      </c>
      <c r="AJ882" t="s">
        <v>49</v>
      </c>
    </row>
    <row r="883" spans="1:36" x14ac:dyDescent="0.3">
      <c r="A883">
        <v>31</v>
      </c>
      <c r="B883" t="s">
        <v>67</v>
      </c>
      <c r="C883" t="s">
        <v>59</v>
      </c>
      <c r="D883" t="s">
        <v>54</v>
      </c>
      <c r="E883" t="s">
        <v>49</v>
      </c>
      <c r="F883">
        <v>102</v>
      </c>
      <c r="G883" t="s">
        <v>55</v>
      </c>
      <c r="H883" t="s">
        <v>49</v>
      </c>
      <c r="I883" t="s">
        <v>78</v>
      </c>
      <c r="J883">
        <v>17</v>
      </c>
      <c r="K883" t="s">
        <v>61</v>
      </c>
      <c r="L883">
        <v>460</v>
      </c>
      <c r="M883">
        <v>2</v>
      </c>
      <c r="N883">
        <v>345</v>
      </c>
      <c r="O883">
        <v>2</v>
      </c>
      <c r="P883" t="s">
        <v>57</v>
      </c>
      <c r="Q883" t="s">
        <v>49</v>
      </c>
      <c r="X883" s="7"/>
      <c r="Y883" t="s">
        <v>55</v>
      </c>
      <c r="Z883">
        <v>102</v>
      </c>
      <c r="AA883" t="s">
        <v>55</v>
      </c>
      <c r="AB883">
        <v>464</v>
      </c>
      <c r="AC883">
        <v>255</v>
      </c>
      <c r="AD883" t="s">
        <v>49</v>
      </c>
      <c r="AE883" t="s">
        <v>49</v>
      </c>
      <c r="AF883">
        <v>102</v>
      </c>
      <c r="AI883">
        <v>-388</v>
      </c>
      <c r="AJ883" t="s">
        <v>49</v>
      </c>
    </row>
    <row r="884" spans="1:36" x14ac:dyDescent="0.3">
      <c r="A884">
        <v>50</v>
      </c>
      <c r="B884" t="s">
        <v>76</v>
      </c>
      <c r="C884" t="s">
        <v>74</v>
      </c>
      <c r="D884" t="s">
        <v>48</v>
      </c>
      <c r="E884" t="s">
        <v>49</v>
      </c>
      <c r="F884">
        <v>94</v>
      </c>
      <c r="G884" t="s">
        <v>55</v>
      </c>
      <c r="H884" t="s">
        <v>49</v>
      </c>
      <c r="I884" t="s">
        <v>50</v>
      </c>
      <c r="J884">
        <v>22</v>
      </c>
      <c r="K884" t="s">
        <v>73</v>
      </c>
      <c r="L884">
        <v>184</v>
      </c>
      <c r="M884">
        <v>4</v>
      </c>
      <c r="N884">
        <v>-1</v>
      </c>
      <c r="O884">
        <v>0</v>
      </c>
      <c r="P884" t="s">
        <v>52</v>
      </c>
      <c r="Q884" t="s">
        <v>49</v>
      </c>
      <c r="X884" s="7"/>
      <c r="Y884" t="s">
        <v>55</v>
      </c>
      <c r="Z884">
        <v>94</v>
      </c>
      <c r="AA884" t="s">
        <v>55</v>
      </c>
      <c r="AB884">
        <v>117</v>
      </c>
      <c r="AC884">
        <v>318</v>
      </c>
      <c r="AD884" t="s">
        <v>49</v>
      </c>
      <c r="AE884" t="s">
        <v>49</v>
      </c>
      <c r="AF884">
        <v>94</v>
      </c>
      <c r="AI884">
        <v>11</v>
      </c>
      <c r="AJ884" t="s">
        <v>49</v>
      </c>
    </row>
    <row r="885" spans="1:36" x14ac:dyDescent="0.3">
      <c r="A885">
        <v>45</v>
      </c>
      <c r="B885" t="s">
        <v>68</v>
      </c>
      <c r="C885" t="s">
        <v>47</v>
      </c>
      <c r="D885" t="s">
        <v>48</v>
      </c>
      <c r="E885" t="s">
        <v>49</v>
      </c>
      <c r="F885">
        <v>58</v>
      </c>
      <c r="G885" t="s">
        <v>55</v>
      </c>
      <c r="H885" t="s">
        <v>49</v>
      </c>
      <c r="I885" t="s">
        <v>78</v>
      </c>
      <c r="J885">
        <v>13</v>
      </c>
      <c r="K885" t="s">
        <v>56</v>
      </c>
      <c r="L885">
        <v>119</v>
      </c>
      <c r="M885">
        <v>3</v>
      </c>
      <c r="N885">
        <v>371</v>
      </c>
      <c r="O885">
        <v>3</v>
      </c>
      <c r="P885" t="s">
        <v>57</v>
      </c>
      <c r="Q885" t="s">
        <v>49</v>
      </c>
      <c r="X885" s="7"/>
      <c r="Y885" t="s">
        <v>55</v>
      </c>
      <c r="Z885">
        <v>58</v>
      </c>
      <c r="AA885" t="s">
        <v>55</v>
      </c>
      <c r="AB885">
        <v>104</v>
      </c>
      <c r="AC885">
        <v>1937</v>
      </c>
      <c r="AD885" t="s">
        <v>49</v>
      </c>
      <c r="AE885" t="s">
        <v>49</v>
      </c>
      <c r="AF885">
        <v>58</v>
      </c>
      <c r="AI885">
        <v>-535</v>
      </c>
      <c r="AJ885" t="s">
        <v>49</v>
      </c>
    </row>
    <row r="886" spans="1:36" x14ac:dyDescent="0.3">
      <c r="A886">
        <v>48</v>
      </c>
      <c r="B886" t="s">
        <v>58</v>
      </c>
      <c r="C886" t="s">
        <v>47</v>
      </c>
      <c r="D886" t="s">
        <v>48</v>
      </c>
      <c r="E886" t="s">
        <v>49</v>
      </c>
      <c r="F886">
        <v>606</v>
      </c>
      <c r="G886" t="s">
        <v>49</v>
      </c>
      <c r="H886" t="s">
        <v>49</v>
      </c>
      <c r="I886" t="s">
        <v>50</v>
      </c>
      <c r="J886">
        <v>5</v>
      </c>
      <c r="K886" t="s">
        <v>81</v>
      </c>
      <c r="L886">
        <v>77</v>
      </c>
      <c r="M886">
        <v>6</v>
      </c>
      <c r="N886">
        <v>-1</v>
      </c>
      <c r="O886">
        <v>0</v>
      </c>
      <c r="P886" t="s">
        <v>52</v>
      </c>
      <c r="Q886" t="s">
        <v>49</v>
      </c>
      <c r="X886" s="7"/>
      <c r="Y886" t="s">
        <v>49</v>
      </c>
      <c r="Z886">
        <v>606</v>
      </c>
      <c r="AA886" t="s">
        <v>55</v>
      </c>
      <c r="AB886">
        <v>1041</v>
      </c>
      <c r="AC886">
        <v>3859</v>
      </c>
      <c r="AD886" t="s">
        <v>49</v>
      </c>
      <c r="AE886" t="s">
        <v>49</v>
      </c>
      <c r="AF886">
        <v>606</v>
      </c>
      <c r="AI886">
        <v>787</v>
      </c>
      <c r="AJ886" t="s">
        <v>49</v>
      </c>
    </row>
    <row r="887" spans="1:36" x14ac:dyDescent="0.3">
      <c r="A887">
        <v>41</v>
      </c>
      <c r="B887" t="s">
        <v>67</v>
      </c>
      <c r="C887" t="s">
        <v>47</v>
      </c>
      <c r="D887" t="s">
        <v>54</v>
      </c>
      <c r="E887" t="s">
        <v>49</v>
      </c>
      <c r="F887">
        <v>0</v>
      </c>
      <c r="G887" t="s">
        <v>49</v>
      </c>
      <c r="H887" t="s">
        <v>55</v>
      </c>
      <c r="I887" t="s">
        <v>50</v>
      </c>
      <c r="J887">
        <v>23</v>
      </c>
      <c r="K887" t="s">
        <v>73</v>
      </c>
      <c r="L887">
        <v>107</v>
      </c>
      <c r="M887">
        <v>1</v>
      </c>
      <c r="N887">
        <v>-1</v>
      </c>
      <c r="O887">
        <v>0</v>
      </c>
      <c r="P887" t="s">
        <v>52</v>
      </c>
      <c r="Q887" t="s">
        <v>49</v>
      </c>
      <c r="X887" s="7"/>
      <c r="Y887" t="s">
        <v>49</v>
      </c>
      <c r="Z887">
        <v>0</v>
      </c>
      <c r="AA887" t="s">
        <v>55</v>
      </c>
      <c r="AB887">
        <v>0</v>
      </c>
      <c r="AC887">
        <v>4198</v>
      </c>
      <c r="AD887" t="s">
        <v>49</v>
      </c>
      <c r="AE887" t="s">
        <v>55</v>
      </c>
      <c r="AF887">
        <v>0</v>
      </c>
      <c r="AI887">
        <v>3343</v>
      </c>
      <c r="AJ887" t="s">
        <v>49</v>
      </c>
    </row>
    <row r="888" spans="1:36" x14ac:dyDescent="0.3">
      <c r="A888">
        <v>60</v>
      </c>
      <c r="B888" t="s">
        <v>67</v>
      </c>
      <c r="C888" t="s">
        <v>47</v>
      </c>
      <c r="D888" t="s">
        <v>48</v>
      </c>
      <c r="E888" t="s">
        <v>49</v>
      </c>
      <c r="F888">
        <v>65</v>
      </c>
      <c r="G888" t="s">
        <v>55</v>
      </c>
      <c r="H888" t="s">
        <v>49</v>
      </c>
      <c r="I888" t="s">
        <v>52</v>
      </c>
      <c r="J888">
        <v>9</v>
      </c>
      <c r="K888" t="s">
        <v>56</v>
      </c>
      <c r="L888">
        <v>1028</v>
      </c>
      <c r="M888">
        <v>2</v>
      </c>
      <c r="N888">
        <v>-1</v>
      </c>
      <c r="O888">
        <v>0</v>
      </c>
      <c r="P888" t="s">
        <v>52</v>
      </c>
      <c r="Q888" t="s">
        <v>55</v>
      </c>
      <c r="X888" s="7"/>
      <c r="Y888" t="s">
        <v>55</v>
      </c>
      <c r="Z888">
        <v>65</v>
      </c>
      <c r="AA888" t="s">
        <v>55</v>
      </c>
      <c r="AB888">
        <v>406</v>
      </c>
      <c r="AC888">
        <v>263</v>
      </c>
      <c r="AD888" t="s">
        <v>49</v>
      </c>
      <c r="AE888" t="s">
        <v>49</v>
      </c>
      <c r="AF888">
        <v>65</v>
      </c>
      <c r="AI888">
        <v>3904</v>
      </c>
      <c r="AJ888" t="s">
        <v>49</v>
      </c>
    </row>
    <row r="889" spans="1:36" x14ac:dyDescent="0.3">
      <c r="A889">
        <v>41</v>
      </c>
      <c r="B889" t="s">
        <v>63</v>
      </c>
      <c r="C889" t="s">
        <v>47</v>
      </c>
      <c r="D889" t="s">
        <v>54</v>
      </c>
      <c r="E889" t="s">
        <v>49</v>
      </c>
      <c r="F889">
        <v>338</v>
      </c>
      <c r="G889" t="s">
        <v>55</v>
      </c>
      <c r="H889" t="s">
        <v>49</v>
      </c>
      <c r="I889" t="s">
        <v>52</v>
      </c>
      <c r="J889">
        <v>14</v>
      </c>
      <c r="K889" t="s">
        <v>56</v>
      </c>
      <c r="L889">
        <v>87</v>
      </c>
      <c r="M889">
        <v>1</v>
      </c>
      <c r="N889">
        <v>-1</v>
      </c>
      <c r="O889">
        <v>0</v>
      </c>
      <c r="P889" t="s">
        <v>52</v>
      </c>
      <c r="Q889" t="s">
        <v>49</v>
      </c>
      <c r="X889" s="7"/>
      <c r="Y889" t="s">
        <v>55</v>
      </c>
      <c r="Z889">
        <v>338</v>
      </c>
      <c r="AA889" t="s">
        <v>55</v>
      </c>
      <c r="AB889">
        <v>2558</v>
      </c>
      <c r="AC889">
        <v>0</v>
      </c>
      <c r="AD889" t="s">
        <v>49</v>
      </c>
      <c r="AE889" t="s">
        <v>49</v>
      </c>
      <c r="AF889">
        <v>338</v>
      </c>
      <c r="AI889">
        <v>736</v>
      </c>
      <c r="AJ889" t="s">
        <v>49</v>
      </c>
    </row>
    <row r="890" spans="1:36" x14ac:dyDescent="0.3">
      <c r="A890">
        <v>43</v>
      </c>
      <c r="B890" t="s">
        <v>63</v>
      </c>
      <c r="C890" t="s">
        <v>47</v>
      </c>
      <c r="D890" t="s">
        <v>48</v>
      </c>
      <c r="E890" t="s">
        <v>49</v>
      </c>
      <c r="F890">
        <v>757</v>
      </c>
      <c r="G890" t="s">
        <v>55</v>
      </c>
      <c r="H890" t="s">
        <v>49</v>
      </c>
      <c r="I890" t="s">
        <v>52</v>
      </c>
      <c r="J890">
        <v>9</v>
      </c>
      <c r="K890" t="s">
        <v>56</v>
      </c>
      <c r="L890">
        <v>315</v>
      </c>
      <c r="M890">
        <v>4</v>
      </c>
      <c r="N890">
        <v>-1</v>
      </c>
      <c r="O890">
        <v>0</v>
      </c>
      <c r="P890" t="s">
        <v>52</v>
      </c>
      <c r="Q890" t="s">
        <v>49</v>
      </c>
      <c r="X890" s="7"/>
      <c r="Y890" t="s">
        <v>55</v>
      </c>
      <c r="Z890">
        <v>757</v>
      </c>
      <c r="AA890" t="s">
        <v>55</v>
      </c>
      <c r="AB890">
        <v>484</v>
      </c>
      <c r="AC890">
        <v>18</v>
      </c>
      <c r="AD890" t="s">
        <v>49</v>
      </c>
      <c r="AE890" t="s">
        <v>49</v>
      </c>
      <c r="AF890">
        <v>757</v>
      </c>
      <c r="AI890">
        <v>1390</v>
      </c>
      <c r="AJ890" t="s">
        <v>49</v>
      </c>
    </row>
    <row r="891" spans="1:36" x14ac:dyDescent="0.3">
      <c r="A891">
        <v>36</v>
      </c>
      <c r="B891" t="s">
        <v>58</v>
      </c>
      <c r="C891" t="s">
        <v>47</v>
      </c>
      <c r="D891" t="s">
        <v>60</v>
      </c>
      <c r="E891" t="s">
        <v>49</v>
      </c>
      <c r="F891">
        <v>9269</v>
      </c>
      <c r="G891" t="s">
        <v>55</v>
      </c>
      <c r="H891" t="s">
        <v>55</v>
      </c>
      <c r="I891" t="s">
        <v>50</v>
      </c>
      <c r="J891">
        <v>19</v>
      </c>
      <c r="K891" t="s">
        <v>75</v>
      </c>
      <c r="L891">
        <v>107</v>
      </c>
      <c r="M891">
        <v>2</v>
      </c>
      <c r="N891">
        <v>-1</v>
      </c>
      <c r="O891">
        <v>0</v>
      </c>
      <c r="P891" t="s">
        <v>52</v>
      </c>
      <c r="Q891" t="s">
        <v>49</v>
      </c>
      <c r="X891" s="7"/>
      <c r="Y891" t="s">
        <v>55</v>
      </c>
      <c r="Z891">
        <v>9269</v>
      </c>
      <c r="AA891" t="s">
        <v>55</v>
      </c>
      <c r="AB891">
        <v>3516</v>
      </c>
      <c r="AC891">
        <v>0</v>
      </c>
      <c r="AD891" t="s">
        <v>49</v>
      </c>
      <c r="AE891" t="s">
        <v>55</v>
      </c>
      <c r="AF891">
        <v>9269</v>
      </c>
      <c r="AI891">
        <v>808</v>
      </c>
      <c r="AJ891" t="s">
        <v>49</v>
      </c>
    </row>
    <row r="892" spans="1:36" x14ac:dyDescent="0.3">
      <c r="A892">
        <v>40</v>
      </c>
      <c r="B892" t="s">
        <v>63</v>
      </c>
      <c r="C892" t="s">
        <v>47</v>
      </c>
      <c r="D892" t="s">
        <v>48</v>
      </c>
      <c r="E892" t="s">
        <v>49</v>
      </c>
      <c r="F892">
        <v>1206</v>
      </c>
      <c r="G892" t="s">
        <v>49</v>
      </c>
      <c r="H892" t="s">
        <v>55</v>
      </c>
      <c r="I892" t="s">
        <v>78</v>
      </c>
      <c r="J892">
        <v>16</v>
      </c>
      <c r="K892" t="s">
        <v>73</v>
      </c>
      <c r="L892">
        <v>201</v>
      </c>
      <c r="M892">
        <v>5</v>
      </c>
      <c r="N892">
        <v>-1</v>
      </c>
      <c r="O892">
        <v>0</v>
      </c>
      <c r="P892" t="s">
        <v>52</v>
      </c>
      <c r="Q892" t="s">
        <v>49</v>
      </c>
      <c r="X892" s="7"/>
      <c r="Y892" t="s">
        <v>49</v>
      </c>
      <c r="Z892">
        <v>1206</v>
      </c>
      <c r="AA892" t="s">
        <v>55</v>
      </c>
      <c r="AB892">
        <v>5639</v>
      </c>
      <c r="AC892">
        <v>8304</v>
      </c>
      <c r="AD892" t="s">
        <v>49</v>
      </c>
      <c r="AE892" t="s">
        <v>55</v>
      </c>
      <c r="AF892">
        <v>1206</v>
      </c>
      <c r="AI892">
        <v>1147</v>
      </c>
      <c r="AJ892" t="s">
        <v>49</v>
      </c>
    </row>
    <row r="893" spans="1:36" x14ac:dyDescent="0.3">
      <c r="A893">
        <v>28</v>
      </c>
      <c r="B893" t="s">
        <v>58</v>
      </c>
      <c r="C893" t="s">
        <v>59</v>
      </c>
      <c r="D893" t="s">
        <v>60</v>
      </c>
      <c r="E893" t="s">
        <v>49</v>
      </c>
      <c r="F893">
        <v>882</v>
      </c>
      <c r="G893" t="s">
        <v>49</v>
      </c>
      <c r="H893" t="s">
        <v>55</v>
      </c>
      <c r="I893" t="s">
        <v>50</v>
      </c>
      <c r="J893">
        <v>29</v>
      </c>
      <c r="K893" t="s">
        <v>72</v>
      </c>
      <c r="L893">
        <v>94</v>
      </c>
      <c r="M893">
        <v>1</v>
      </c>
      <c r="N893">
        <v>205</v>
      </c>
      <c r="O893">
        <v>2</v>
      </c>
      <c r="P893" t="s">
        <v>57</v>
      </c>
      <c r="Q893" t="s">
        <v>49</v>
      </c>
      <c r="X893" s="7"/>
      <c r="Y893" t="s">
        <v>49</v>
      </c>
      <c r="Z893">
        <v>882</v>
      </c>
      <c r="AA893" t="s">
        <v>55</v>
      </c>
      <c r="AB893">
        <v>1306</v>
      </c>
      <c r="AC893">
        <v>697</v>
      </c>
      <c r="AD893" t="s">
        <v>49</v>
      </c>
      <c r="AE893" t="s">
        <v>55</v>
      </c>
      <c r="AF893">
        <v>882</v>
      </c>
      <c r="AI893">
        <v>1122</v>
      </c>
      <c r="AJ893" t="s">
        <v>49</v>
      </c>
    </row>
    <row r="894" spans="1:36" x14ac:dyDescent="0.3">
      <c r="A894">
        <v>27</v>
      </c>
      <c r="B894" t="s">
        <v>71</v>
      </c>
      <c r="C894" t="s">
        <v>59</v>
      </c>
      <c r="D894" t="s">
        <v>60</v>
      </c>
      <c r="E894" t="s">
        <v>49</v>
      </c>
      <c r="F894">
        <v>5291</v>
      </c>
      <c r="G894" t="s">
        <v>49</v>
      </c>
      <c r="H894" t="s">
        <v>49</v>
      </c>
      <c r="I894" t="s">
        <v>50</v>
      </c>
      <c r="J894">
        <v>12</v>
      </c>
      <c r="K894" t="s">
        <v>75</v>
      </c>
      <c r="L894">
        <v>192</v>
      </c>
      <c r="M894">
        <v>2</v>
      </c>
      <c r="N894">
        <v>92</v>
      </c>
      <c r="O894">
        <v>2</v>
      </c>
      <c r="P894" t="s">
        <v>57</v>
      </c>
      <c r="Q894" t="s">
        <v>55</v>
      </c>
      <c r="X894" s="7"/>
      <c r="Y894" t="s">
        <v>49</v>
      </c>
      <c r="Z894">
        <v>5291</v>
      </c>
      <c r="AA894" t="s">
        <v>55</v>
      </c>
      <c r="AB894">
        <v>815</v>
      </c>
      <c r="AC894">
        <v>230</v>
      </c>
      <c r="AD894" t="s">
        <v>49</v>
      </c>
      <c r="AE894" t="s">
        <v>49</v>
      </c>
      <c r="AF894">
        <v>5291</v>
      </c>
      <c r="AI894">
        <v>1165</v>
      </c>
      <c r="AJ894" t="s">
        <v>49</v>
      </c>
    </row>
    <row r="895" spans="1:36" x14ac:dyDescent="0.3">
      <c r="A895">
        <v>49</v>
      </c>
      <c r="B895" t="s">
        <v>58</v>
      </c>
      <c r="C895" t="s">
        <v>59</v>
      </c>
      <c r="D895" t="s">
        <v>54</v>
      </c>
      <c r="E895" t="s">
        <v>49</v>
      </c>
      <c r="F895">
        <v>61</v>
      </c>
      <c r="G895" t="s">
        <v>55</v>
      </c>
      <c r="H895" t="s">
        <v>49</v>
      </c>
      <c r="I895" t="s">
        <v>50</v>
      </c>
      <c r="J895">
        <v>29</v>
      </c>
      <c r="K895" t="s">
        <v>72</v>
      </c>
      <c r="L895">
        <v>185</v>
      </c>
      <c r="M895">
        <v>2</v>
      </c>
      <c r="N895">
        <v>246</v>
      </c>
      <c r="O895">
        <v>1</v>
      </c>
      <c r="P895" t="s">
        <v>57</v>
      </c>
      <c r="Q895" t="s">
        <v>49</v>
      </c>
      <c r="X895" s="7"/>
      <c r="Y895" t="s">
        <v>55</v>
      </c>
      <c r="Z895">
        <v>61</v>
      </c>
      <c r="AA895" t="s">
        <v>55</v>
      </c>
      <c r="AB895">
        <v>245</v>
      </c>
      <c r="AC895">
        <v>473</v>
      </c>
      <c r="AD895" t="s">
        <v>49</v>
      </c>
      <c r="AE895" t="s">
        <v>49</v>
      </c>
      <c r="AF895">
        <v>61</v>
      </c>
      <c r="AI895">
        <v>-905</v>
      </c>
      <c r="AJ895" t="s">
        <v>49</v>
      </c>
    </row>
    <row r="896" spans="1:36" x14ac:dyDescent="0.3">
      <c r="A896">
        <v>37</v>
      </c>
      <c r="B896" t="s">
        <v>67</v>
      </c>
      <c r="C896" t="s">
        <v>47</v>
      </c>
      <c r="D896" t="s">
        <v>60</v>
      </c>
      <c r="E896" t="s">
        <v>49</v>
      </c>
      <c r="F896">
        <v>0</v>
      </c>
      <c r="G896" t="s">
        <v>55</v>
      </c>
      <c r="H896" t="s">
        <v>49</v>
      </c>
      <c r="I896" t="s">
        <v>50</v>
      </c>
      <c r="J896">
        <v>17</v>
      </c>
      <c r="K896" t="s">
        <v>75</v>
      </c>
      <c r="L896">
        <v>77</v>
      </c>
      <c r="M896">
        <v>1</v>
      </c>
      <c r="N896">
        <v>-1</v>
      </c>
      <c r="O896">
        <v>0</v>
      </c>
      <c r="P896" t="s">
        <v>52</v>
      </c>
      <c r="Q896" t="s">
        <v>49</v>
      </c>
      <c r="X896" s="7"/>
      <c r="Y896" t="s">
        <v>55</v>
      </c>
      <c r="Z896">
        <v>0</v>
      </c>
      <c r="AA896" t="s">
        <v>55</v>
      </c>
      <c r="AB896">
        <v>3672</v>
      </c>
      <c r="AC896">
        <v>1086</v>
      </c>
      <c r="AD896" t="s">
        <v>49</v>
      </c>
      <c r="AE896" t="s">
        <v>49</v>
      </c>
      <c r="AF896">
        <v>0</v>
      </c>
      <c r="AI896">
        <v>0</v>
      </c>
      <c r="AJ896" t="s">
        <v>49</v>
      </c>
    </row>
    <row r="897" spans="1:36" x14ac:dyDescent="0.3">
      <c r="A897">
        <v>31</v>
      </c>
      <c r="B897" t="s">
        <v>63</v>
      </c>
      <c r="C897" t="s">
        <v>47</v>
      </c>
      <c r="D897" t="s">
        <v>54</v>
      </c>
      <c r="E897" t="s">
        <v>49</v>
      </c>
      <c r="F897">
        <v>1407</v>
      </c>
      <c r="G897" t="s">
        <v>55</v>
      </c>
      <c r="H897" t="s">
        <v>49</v>
      </c>
      <c r="I897" t="s">
        <v>50</v>
      </c>
      <c r="J897">
        <v>6</v>
      </c>
      <c r="K897" t="s">
        <v>56</v>
      </c>
      <c r="L897">
        <v>142</v>
      </c>
      <c r="M897">
        <v>3</v>
      </c>
      <c r="N897">
        <v>-1</v>
      </c>
      <c r="O897">
        <v>0</v>
      </c>
      <c r="P897" t="s">
        <v>52</v>
      </c>
      <c r="Q897" t="s">
        <v>49</v>
      </c>
      <c r="X897" s="7"/>
      <c r="Y897" t="s">
        <v>55</v>
      </c>
      <c r="Z897">
        <v>1407</v>
      </c>
      <c r="AA897" t="s">
        <v>55</v>
      </c>
      <c r="AB897">
        <v>1572</v>
      </c>
      <c r="AC897">
        <v>44</v>
      </c>
      <c r="AD897" t="s">
        <v>49</v>
      </c>
      <c r="AE897" t="s">
        <v>49</v>
      </c>
      <c r="AF897">
        <v>1407</v>
      </c>
      <c r="AI897">
        <v>740</v>
      </c>
      <c r="AJ897" t="s">
        <v>49</v>
      </c>
    </row>
    <row r="898" spans="1:36" x14ac:dyDescent="0.3">
      <c r="A898">
        <v>31</v>
      </c>
      <c r="B898" t="s">
        <v>67</v>
      </c>
      <c r="C898" t="s">
        <v>59</v>
      </c>
      <c r="D898" t="s">
        <v>54</v>
      </c>
      <c r="E898" t="s">
        <v>55</v>
      </c>
      <c r="F898">
        <v>25</v>
      </c>
      <c r="G898" t="s">
        <v>49</v>
      </c>
      <c r="H898" t="s">
        <v>49</v>
      </c>
      <c r="I898" t="s">
        <v>50</v>
      </c>
      <c r="J898">
        <v>2</v>
      </c>
      <c r="K898" t="s">
        <v>64</v>
      </c>
      <c r="L898">
        <v>381</v>
      </c>
      <c r="M898">
        <v>1</v>
      </c>
      <c r="N898">
        <v>-1</v>
      </c>
      <c r="O898">
        <v>0</v>
      </c>
      <c r="P898" t="s">
        <v>52</v>
      </c>
      <c r="Q898" t="s">
        <v>49</v>
      </c>
      <c r="X898" s="7"/>
      <c r="Y898" t="s">
        <v>49</v>
      </c>
      <c r="Z898">
        <v>25</v>
      </c>
      <c r="AA898" t="s">
        <v>55</v>
      </c>
      <c r="AB898">
        <v>385</v>
      </c>
      <c r="AC898">
        <v>286</v>
      </c>
      <c r="AD898" t="s">
        <v>49</v>
      </c>
      <c r="AE898" t="s">
        <v>49</v>
      </c>
      <c r="AF898">
        <v>25</v>
      </c>
      <c r="AI898">
        <v>8262</v>
      </c>
      <c r="AJ898" t="s">
        <v>49</v>
      </c>
    </row>
    <row r="899" spans="1:36" x14ac:dyDescent="0.3">
      <c r="A899">
        <v>31</v>
      </c>
      <c r="B899" t="s">
        <v>63</v>
      </c>
      <c r="C899" t="s">
        <v>47</v>
      </c>
      <c r="D899" t="s">
        <v>54</v>
      </c>
      <c r="E899" t="s">
        <v>49</v>
      </c>
      <c r="F899">
        <v>1354</v>
      </c>
      <c r="G899" t="s">
        <v>55</v>
      </c>
      <c r="H899" t="s">
        <v>55</v>
      </c>
      <c r="I899" t="s">
        <v>50</v>
      </c>
      <c r="J899">
        <v>17</v>
      </c>
      <c r="K899" t="s">
        <v>75</v>
      </c>
      <c r="L899">
        <v>222</v>
      </c>
      <c r="M899">
        <v>2</v>
      </c>
      <c r="N899">
        <v>-1</v>
      </c>
      <c r="O899">
        <v>0</v>
      </c>
      <c r="P899" t="s">
        <v>52</v>
      </c>
      <c r="Q899" t="s">
        <v>49</v>
      </c>
      <c r="X899" s="7"/>
      <c r="Y899" t="s">
        <v>55</v>
      </c>
      <c r="Z899">
        <v>1354</v>
      </c>
      <c r="AA899" t="s">
        <v>55</v>
      </c>
      <c r="AB899">
        <v>876</v>
      </c>
      <c r="AC899">
        <v>216</v>
      </c>
      <c r="AD899" t="s">
        <v>49</v>
      </c>
      <c r="AE899" t="s">
        <v>55</v>
      </c>
      <c r="AF899">
        <v>1354</v>
      </c>
      <c r="AI899">
        <v>1049</v>
      </c>
      <c r="AJ899" t="s">
        <v>49</v>
      </c>
    </row>
    <row r="900" spans="1:36" x14ac:dyDescent="0.3">
      <c r="A900">
        <v>35</v>
      </c>
      <c r="B900" t="s">
        <v>63</v>
      </c>
      <c r="C900" t="s">
        <v>47</v>
      </c>
      <c r="D900" t="s">
        <v>48</v>
      </c>
      <c r="E900" t="s">
        <v>49</v>
      </c>
      <c r="F900">
        <v>793</v>
      </c>
      <c r="G900" t="s">
        <v>55</v>
      </c>
      <c r="H900" t="s">
        <v>49</v>
      </c>
      <c r="I900" t="s">
        <v>50</v>
      </c>
      <c r="J900">
        <v>17</v>
      </c>
      <c r="K900" t="s">
        <v>61</v>
      </c>
      <c r="L900">
        <v>106</v>
      </c>
      <c r="M900">
        <v>1</v>
      </c>
      <c r="N900">
        <v>-1</v>
      </c>
      <c r="O900">
        <v>0</v>
      </c>
      <c r="P900" t="s">
        <v>52</v>
      </c>
      <c r="Q900" t="s">
        <v>49</v>
      </c>
      <c r="X900" s="7"/>
      <c r="Y900" t="s">
        <v>55</v>
      </c>
      <c r="Z900">
        <v>793</v>
      </c>
      <c r="AA900" t="s">
        <v>55</v>
      </c>
      <c r="AB900">
        <v>1499</v>
      </c>
      <c r="AC900">
        <v>1046</v>
      </c>
      <c r="AD900" t="s">
        <v>49</v>
      </c>
      <c r="AE900" t="s">
        <v>49</v>
      </c>
      <c r="AF900">
        <v>793</v>
      </c>
      <c r="AI900">
        <v>0</v>
      </c>
      <c r="AJ900" t="s">
        <v>49</v>
      </c>
    </row>
    <row r="901" spans="1:36" x14ac:dyDescent="0.3">
      <c r="A901">
        <v>51</v>
      </c>
      <c r="B901" t="s">
        <v>63</v>
      </c>
      <c r="C901" t="s">
        <v>74</v>
      </c>
      <c r="D901" t="s">
        <v>52</v>
      </c>
      <c r="E901" t="s">
        <v>49</v>
      </c>
      <c r="F901">
        <v>10287</v>
      </c>
      <c r="G901" t="s">
        <v>55</v>
      </c>
      <c r="H901" t="s">
        <v>49</v>
      </c>
      <c r="I901" t="s">
        <v>52</v>
      </c>
      <c r="J901">
        <v>29</v>
      </c>
      <c r="K901" t="s">
        <v>56</v>
      </c>
      <c r="L901">
        <v>117</v>
      </c>
      <c r="M901">
        <v>1</v>
      </c>
      <c r="N901">
        <v>-1</v>
      </c>
      <c r="O901">
        <v>0</v>
      </c>
      <c r="P901" t="s">
        <v>52</v>
      </c>
      <c r="Q901" t="s">
        <v>49</v>
      </c>
      <c r="X901" s="7"/>
      <c r="Y901" t="s">
        <v>55</v>
      </c>
      <c r="Z901">
        <v>10287</v>
      </c>
      <c r="AA901" t="s">
        <v>55</v>
      </c>
      <c r="AB901">
        <v>0</v>
      </c>
      <c r="AC901">
        <v>1566</v>
      </c>
      <c r="AD901" t="s">
        <v>49</v>
      </c>
      <c r="AE901" t="s">
        <v>49</v>
      </c>
      <c r="AF901">
        <v>10287</v>
      </c>
      <c r="AI901">
        <v>419</v>
      </c>
      <c r="AJ901" t="s">
        <v>49</v>
      </c>
    </row>
    <row r="902" spans="1:36" x14ac:dyDescent="0.3">
      <c r="A902">
        <v>33</v>
      </c>
      <c r="B902" t="s">
        <v>67</v>
      </c>
      <c r="C902" t="s">
        <v>59</v>
      </c>
      <c r="D902" t="s">
        <v>54</v>
      </c>
      <c r="E902" t="s">
        <v>49</v>
      </c>
      <c r="F902">
        <v>5235</v>
      </c>
      <c r="G902" t="s">
        <v>49</v>
      </c>
      <c r="H902" t="s">
        <v>49</v>
      </c>
      <c r="I902" t="s">
        <v>50</v>
      </c>
      <c r="J902">
        <v>7</v>
      </c>
      <c r="K902" t="s">
        <v>70</v>
      </c>
      <c r="L902">
        <v>67</v>
      </c>
      <c r="M902">
        <v>3</v>
      </c>
      <c r="N902">
        <v>-1</v>
      </c>
      <c r="O902">
        <v>0</v>
      </c>
      <c r="P902" t="s">
        <v>52</v>
      </c>
      <c r="Q902" t="s">
        <v>49</v>
      </c>
      <c r="X902" s="7"/>
      <c r="Y902" t="s">
        <v>49</v>
      </c>
      <c r="Z902">
        <v>5235</v>
      </c>
      <c r="AA902" t="s">
        <v>55</v>
      </c>
      <c r="AB902">
        <v>6217</v>
      </c>
      <c r="AC902">
        <v>592</v>
      </c>
      <c r="AD902" t="s">
        <v>49</v>
      </c>
      <c r="AE902" t="s">
        <v>49</v>
      </c>
      <c r="AF902">
        <v>5235</v>
      </c>
      <c r="AI902">
        <v>726</v>
      </c>
      <c r="AJ902" t="s">
        <v>49</v>
      </c>
    </row>
    <row r="903" spans="1:36" x14ac:dyDescent="0.3">
      <c r="A903">
        <v>30</v>
      </c>
      <c r="B903" t="s">
        <v>67</v>
      </c>
      <c r="C903" t="s">
        <v>59</v>
      </c>
      <c r="D903" t="s">
        <v>60</v>
      </c>
      <c r="E903" t="s">
        <v>49</v>
      </c>
      <c r="F903">
        <v>3</v>
      </c>
      <c r="G903" t="s">
        <v>55</v>
      </c>
      <c r="H903" t="s">
        <v>49</v>
      </c>
      <c r="I903" t="s">
        <v>50</v>
      </c>
      <c r="J903">
        <v>6</v>
      </c>
      <c r="K903" t="s">
        <v>56</v>
      </c>
      <c r="L903">
        <v>45</v>
      </c>
      <c r="M903">
        <v>2</v>
      </c>
      <c r="N903">
        <v>169</v>
      </c>
      <c r="O903">
        <v>2</v>
      </c>
      <c r="P903" t="s">
        <v>57</v>
      </c>
      <c r="Q903" t="s">
        <v>49</v>
      </c>
      <c r="X903" s="7"/>
      <c r="Y903" t="s">
        <v>55</v>
      </c>
      <c r="Z903">
        <v>3</v>
      </c>
      <c r="AA903" t="s">
        <v>55</v>
      </c>
      <c r="AB903">
        <v>329</v>
      </c>
      <c r="AC903">
        <v>-22</v>
      </c>
      <c r="AD903" t="s">
        <v>49</v>
      </c>
      <c r="AE903" t="s">
        <v>49</v>
      </c>
      <c r="AF903">
        <v>3</v>
      </c>
      <c r="AI903">
        <v>2206</v>
      </c>
      <c r="AJ903" t="s">
        <v>49</v>
      </c>
    </row>
    <row r="904" spans="1:36" x14ac:dyDescent="0.3">
      <c r="A904">
        <v>58</v>
      </c>
      <c r="B904" t="s">
        <v>67</v>
      </c>
      <c r="C904" t="s">
        <v>59</v>
      </c>
      <c r="D904" t="s">
        <v>54</v>
      </c>
      <c r="E904" t="s">
        <v>49</v>
      </c>
      <c r="F904">
        <v>409</v>
      </c>
      <c r="G904" t="s">
        <v>49</v>
      </c>
      <c r="H904" t="s">
        <v>55</v>
      </c>
      <c r="I904" t="s">
        <v>50</v>
      </c>
      <c r="J904">
        <v>14</v>
      </c>
      <c r="K904" t="s">
        <v>73</v>
      </c>
      <c r="L904">
        <v>643</v>
      </c>
      <c r="M904">
        <v>2</v>
      </c>
      <c r="N904">
        <v>-1</v>
      </c>
      <c r="O904">
        <v>0</v>
      </c>
      <c r="P904" t="s">
        <v>52</v>
      </c>
      <c r="Q904" t="s">
        <v>49</v>
      </c>
      <c r="X904" s="7"/>
      <c r="Y904" t="s">
        <v>49</v>
      </c>
      <c r="Z904">
        <v>409</v>
      </c>
      <c r="AA904" t="s">
        <v>55</v>
      </c>
      <c r="AB904">
        <v>162</v>
      </c>
      <c r="AC904">
        <v>0</v>
      </c>
      <c r="AD904" t="s">
        <v>49</v>
      </c>
      <c r="AE904" t="s">
        <v>55</v>
      </c>
      <c r="AF904">
        <v>409</v>
      </c>
      <c r="AI904">
        <v>1988</v>
      </c>
      <c r="AJ904" t="s">
        <v>49</v>
      </c>
    </row>
    <row r="905" spans="1:36" x14ac:dyDescent="0.3">
      <c r="A905">
        <v>34</v>
      </c>
      <c r="B905" t="s">
        <v>69</v>
      </c>
      <c r="C905" t="s">
        <v>47</v>
      </c>
      <c r="D905" t="s">
        <v>60</v>
      </c>
      <c r="E905" t="s">
        <v>49</v>
      </c>
      <c r="F905">
        <v>35</v>
      </c>
      <c r="G905" t="s">
        <v>55</v>
      </c>
      <c r="H905" t="s">
        <v>49</v>
      </c>
      <c r="I905" t="s">
        <v>50</v>
      </c>
      <c r="J905">
        <v>15</v>
      </c>
      <c r="K905" t="s">
        <v>51</v>
      </c>
      <c r="L905">
        <v>76</v>
      </c>
      <c r="M905">
        <v>1</v>
      </c>
      <c r="N905">
        <v>69</v>
      </c>
      <c r="O905">
        <v>2</v>
      </c>
      <c r="P905" t="s">
        <v>57</v>
      </c>
      <c r="Q905" t="s">
        <v>49</v>
      </c>
      <c r="X905" s="7"/>
      <c r="Y905" t="s">
        <v>55</v>
      </c>
      <c r="Z905">
        <v>35</v>
      </c>
      <c r="AA905" t="s">
        <v>55</v>
      </c>
      <c r="AB905">
        <v>151</v>
      </c>
      <c r="AC905">
        <v>72</v>
      </c>
      <c r="AD905" t="s">
        <v>49</v>
      </c>
      <c r="AE905" t="s">
        <v>49</v>
      </c>
      <c r="AF905">
        <v>35</v>
      </c>
      <c r="AI905">
        <v>0</v>
      </c>
      <c r="AJ905" t="s">
        <v>49</v>
      </c>
    </row>
    <row r="906" spans="1:36" x14ac:dyDescent="0.3">
      <c r="A906">
        <v>45</v>
      </c>
      <c r="B906" t="s">
        <v>58</v>
      </c>
      <c r="C906" t="s">
        <v>47</v>
      </c>
      <c r="D906" t="s">
        <v>60</v>
      </c>
      <c r="E906" t="s">
        <v>49</v>
      </c>
      <c r="F906">
        <v>-459</v>
      </c>
      <c r="G906" t="s">
        <v>49</v>
      </c>
      <c r="H906" t="s">
        <v>49</v>
      </c>
      <c r="I906" t="s">
        <v>50</v>
      </c>
      <c r="J906">
        <v>21</v>
      </c>
      <c r="K906" t="s">
        <v>70</v>
      </c>
      <c r="L906">
        <v>508</v>
      </c>
      <c r="M906">
        <v>6</v>
      </c>
      <c r="N906">
        <v>-1</v>
      </c>
      <c r="O906">
        <v>0</v>
      </c>
      <c r="P906" t="s">
        <v>52</v>
      </c>
      <c r="Q906" t="s">
        <v>49</v>
      </c>
      <c r="X906" s="7"/>
      <c r="Y906" t="s">
        <v>49</v>
      </c>
      <c r="Z906">
        <v>-459</v>
      </c>
      <c r="AA906" t="s">
        <v>55</v>
      </c>
      <c r="AB906">
        <v>-2</v>
      </c>
      <c r="AC906">
        <v>100</v>
      </c>
      <c r="AD906" t="s">
        <v>49</v>
      </c>
      <c r="AE906" t="s">
        <v>49</v>
      </c>
      <c r="AF906">
        <v>-459</v>
      </c>
      <c r="AI906">
        <v>667</v>
      </c>
      <c r="AJ906" t="s">
        <v>49</v>
      </c>
    </row>
    <row r="907" spans="1:36" x14ac:dyDescent="0.3">
      <c r="A907">
        <v>28</v>
      </c>
      <c r="B907" t="s">
        <v>53</v>
      </c>
      <c r="C907" t="s">
        <v>59</v>
      </c>
      <c r="D907" t="s">
        <v>54</v>
      </c>
      <c r="E907" t="s">
        <v>49</v>
      </c>
      <c r="F907">
        <v>198</v>
      </c>
      <c r="G907" t="s">
        <v>49</v>
      </c>
      <c r="H907" t="s">
        <v>49</v>
      </c>
      <c r="I907" t="s">
        <v>50</v>
      </c>
      <c r="J907">
        <v>5</v>
      </c>
      <c r="K907" t="s">
        <v>73</v>
      </c>
      <c r="L907">
        <v>128</v>
      </c>
      <c r="M907">
        <v>2</v>
      </c>
      <c r="N907">
        <v>-1</v>
      </c>
      <c r="O907">
        <v>0</v>
      </c>
      <c r="P907" t="s">
        <v>52</v>
      </c>
      <c r="Q907" t="s">
        <v>55</v>
      </c>
      <c r="X907" s="7"/>
      <c r="Y907" t="s">
        <v>49</v>
      </c>
      <c r="Z907">
        <v>198</v>
      </c>
      <c r="AA907" t="s">
        <v>55</v>
      </c>
      <c r="AB907">
        <v>11</v>
      </c>
      <c r="AC907">
        <v>6922</v>
      </c>
      <c r="AD907" t="s">
        <v>49</v>
      </c>
      <c r="AE907" t="s">
        <v>49</v>
      </c>
      <c r="AF907">
        <v>198</v>
      </c>
      <c r="AI907">
        <v>112</v>
      </c>
      <c r="AJ907" t="s">
        <v>49</v>
      </c>
    </row>
    <row r="908" spans="1:36" x14ac:dyDescent="0.3">
      <c r="A908">
        <v>31</v>
      </c>
      <c r="B908" t="s">
        <v>63</v>
      </c>
      <c r="C908" t="s">
        <v>47</v>
      </c>
      <c r="D908" t="s">
        <v>48</v>
      </c>
      <c r="E908" t="s">
        <v>49</v>
      </c>
      <c r="F908">
        <v>99</v>
      </c>
      <c r="G908" t="s">
        <v>55</v>
      </c>
      <c r="H908" t="s">
        <v>49</v>
      </c>
      <c r="I908" t="s">
        <v>50</v>
      </c>
      <c r="J908">
        <v>17</v>
      </c>
      <c r="K908" t="s">
        <v>61</v>
      </c>
      <c r="L908">
        <v>193</v>
      </c>
      <c r="M908">
        <v>2</v>
      </c>
      <c r="N908">
        <v>322</v>
      </c>
      <c r="O908">
        <v>1</v>
      </c>
      <c r="P908" t="s">
        <v>66</v>
      </c>
      <c r="Q908" t="s">
        <v>49</v>
      </c>
      <c r="X908" s="7"/>
      <c r="Y908" t="s">
        <v>55</v>
      </c>
      <c r="Z908">
        <v>99</v>
      </c>
      <c r="AA908" t="s">
        <v>55</v>
      </c>
      <c r="AB908">
        <v>1019</v>
      </c>
      <c r="AC908">
        <v>2262</v>
      </c>
      <c r="AD908" t="s">
        <v>49</v>
      </c>
      <c r="AE908" t="s">
        <v>49</v>
      </c>
      <c r="AF908">
        <v>99</v>
      </c>
      <c r="AI908">
        <v>50</v>
      </c>
      <c r="AJ908" t="s">
        <v>49</v>
      </c>
    </row>
    <row r="909" spans="1:36" x14ac:dyDescent="0.3">
      <c r="A909">
        <v>40</v>
      </c>
      <c r="B909" t="s">
        <v>58</v>
      </c>
      <c r="C909" t="s">
        <v>47</v>
      </c>
      <c r="D909" t="s">
        <v>60</v>
      </c>
      <c r="E909" t="s">
        <v>49</v>
      </c>
      <c r="F909">
        <v>60</v>
      </c>
      <c r="G909" t="s">
        <v>49</v>
      </c>
      <c r="H909" t="s">
        <v>49</v>
      </c>
      <c r="I909" t="s">
        <v>52</v>
      </c>
      <c r="J909">
        <v>16</v>
      </c>
      <c r="K909" t="s">
        <v>62</v>
      </c>
      <c r="L909">
        <v>172</v>
      </c>
      <c r="M909">
        <v>6</v>
      </c>
      <c r="N909">
        <v>-1</v>
      </c>
      <c r="O909">
        <v>0</v>
      </c>
      <c r="P909" t="s">
        <v>52</v>
      </c>
      <c r="Q909" t="s">
        <v>49</v>
      </c>
      <c r="X909" s="7"/>
      <c r="Y909" t="s">
        <v>49</v>
      </c>
      <c r="Z909">
        <v>60</v>
      </c>
      <c r="AA909" t="s">
        <v>55</v>
      </c>
      <c r="AB909">
        <v>415</v>
      </c>
      <c r="AC909">
        <v>1513</v>
      </c>
      <c r="AD909" t="s">
        <v>49</v>
      </c>
      <c r="AE909" t="s">
        <v>49</v>
      </c>
      <c r="AF909">
        <v>60</v>
      </c>
      <c r="AI909">
        <v>768</v>
      </c>
      <c r="AJ909" t="s">
        <v>49</v>
      </c>
    </row>
    <row r="910" spans="1:36" x14ac:dyDescent="0.3">
      <c r="A910">
        <v>30</v>
      </c>
      <c r="B910" t="s">
        <v>53</v>
      </c>
      <c r="C910" t="s">
        <v>59</v>
      </c>
      <c r="D910" t="s">
        <v>54</v>
      </c>
      <c r="E910" t="s">
        <v>49</v>
      </c>
      <c r="F910">
        <v>3485</v>
      </c>
      <c r="G910" t="s">
        <v>49</v>
      </c>
      <c r="H910" t="s">
        <v>49</v>
      </c>
      <c r="I910" t="s">
        <v>50</v>
      </c>
      <c r="J910">
        <v>2</v>
      </c>
      <c r="K910" t="s">
        <v>64</v>
      </c>
      <c r="L910">
        <v>142</v>
      </c>
      <c r="M910">
        <v>2</v>
      </c>
      <c r="N910">
        <v>-1</v>
      </c>
      <c r="O910">
        <v>0</v>
      </c>
      <c r="P910" t="s">
        <v>52</v>
      </c>
      <c r="Q910" t="s">
        <v>49</v>
      </c>
      <c r="X910" s="7"/>
      <c r="Y910" t="s">
        <v>49</v>
      </c>
      <c r="Z910">
        <v>3485</v>
      </c>
      <c r="AA910" t="s">
        <v>55</v>
      </c>
      <c r="AB910">
        <v>671</v>
      </c>
      <c r="AC910">
        <v>668</v>
      </c>
      <c r="AD910" t="s">
        <v>49</v>
      </c>
      <c r="AE910" t="s">
        <v>49</v>
      </c>
      <c r="AF910">
        <v>3485</v>
      </c>
      <c r="AI910">
        <v>74</v>
      </c>
      <c r="AJ910" t="s">
        <v>49</v>
      </c>
    </row>
    <row r="911" spans="1:36" x14ac:dyDescent="0.3">
      <c r="A911">
        <v>34</v>
      </c>
      <c r="B911" t="s">
        <v>68</v>
      </c>
      <c r="C911" t="s">
        <v>47</v>
      </c>
      <c r="D911" t="s">
        <v>54</v>
      </c>
      <c r="E911" t="s">
        <v>49</v>
      </c>
      <c r="F911">
        <v>-139</v>
      </c>
      <c r="G911" t="s">
        <v>55</v>
      </c>
      <c r="H911" t="s">
        <v>55</v>
      </c>
      <c r="I911" t="s">
        <v>52</v>
      </c>
      <c r="J911">
        <v>27</v>
      </c>
      <c r="K911" t="s">
        <v>56</v>
      </c>
      <c r="L911">
        <v>492</v>
      </c>
      <c r="M911">
        <v>2</v>
      </c>
      <c r="N911">
        <v>-1</v>
      </c>
      <c r="O911">
        <v>0</v>
      </c>
      <c r="P911" t="s">
        <v>52</v>
      </c>
      <c r="Q911" t="s">
        <v>49</v>
      </c>
      <c r="X911" s="7"/>
      <c r="Y911" t="s">
        <v>55</v>
      </c>
      <c r="Z911">
        <v>-139</v>
      </c>
      <c r="AA911" t="s">
        <v>55</v>
      </c>
      <c r="AB911">
        <v>2378</v>
      </c>
      <c r="AC911">
        <v>649</v>
      </c>
      <c r="AD911" t="s">
        <v>49</v>
      </c>
      <c r="AE911" t="s">
        <v>55</v>
      </c>
      <c r="AF911">
        <v>-139</v>
      </c>
      <c r="AI911">
        <v>661</v>
      </c>
      <c r="AJ911" t="s">
        <v>49</v>
      </c>
    </row>
    <row r="912" spans="1:36" x14ac:dyDescent="0.3">
      <c r="A912">
        <v>40</v>
      </c>
      <c r="B912" t="s">
        <v>63</v>
      </c>
      <c r="C912" t="s">
        <v>47</v>
      </c>
      <c r="D912" t="s">
        <v>54</v>
      </c>
      <c r="E912" t="s">
        <v>49</v>
      </c>
      <c r="F912">
        <v>952</v>
      </c>
      <c r="G912" t="s">
        <v>49</v>
      </c>
      <c r="H912" t="s">
        <v>55</v>
      </c>
      <c r="I912" t="s">
        <v>52</v>
      </c>
      <c r="J912">
        <v>12</v>
      </c>
      <c r="K912" t="s">
        <v>62</v>
      </c>
      <c r="L912">
        <v>140</v>
      </c>
      <c r="M912">
        <v>1</v>
      </c>
      <c r="N912">
        <v>-1</v>
      </c>
      <c r="O912">
        <v>0</v>
      </c>
      <c r="P912" t="s">
        <v>52</v>
      </c>
      <c r="Q912" t="s">
        <v>49</v>
      </c>
      <c r="X912" s="7"/>
      <c r="Y912" t="s">
        <v>49</v>
      </c>
      <c r="Z912">
        <v>952</v>
      </c>
      <c r="AA912" t="s">
        <v>55</v>
      </c>
      <c r="AB912">
        <v>417</v>
      </c>
      <c r="AC912">
        <v>0</v>
      </c>
      <c r="AD912" t="s">
        <v>49</v>
      </c>
      <c r="AE912" t="s">
        <v>55</v>
      </c>
      <c r="AF912">
        <v>952</v>
      </c>
      <c r="AI912">
        <v>751</v>
      </c>
      <c r="AJ912" t="s">
        <v>49</v>
      </c>
    </row>
    <row r="913" spans="1:36" x14ac:dyDescent="0.3">
      <c r="A913">
        <v>59</v>
      </c>
      <c r="B913" t="s">
        <v>77</v>
      </c>
      <c r="C913" t="s">
        <v>47</v>
      </c>
      <c r="D913" t="s">
        <v>48</v>
      </c>
      <c r="E913" t="s">
        <v>49</v>
      </c>
      <c r="F913">
        <v>1427</v>
      </c>
      <c r="G913" t="s">
        <v>49</v>
      </c>
      <c r="H913" t="s">
        <v>49</v>
      </c>
      <c r="I913" t="s">
        <v>52</v>
      </c>
      <c r="J913">
        <v>18</v>
      </c>
      <c r="K913" t="s">
        <v>62</v>
      </c>
      <c r="L913">
        <v>140</v>
      </c>
      <c r="M913">
        <v>2</v>
      </c>
      <c r="N913">
        <v>-1</v>
      </c>
      <c r="O913">
        <v>0</v>
      </c>
      <c r="P913" t="s">
        <v>52</v>
      </c>
      <c r="Q913" t="s">
        <v>49</v>
      </c>
      <c r="X913" s="7"/>
      <c r="Y913" t="s">
        <v>49</v>
      </c>
      <c r="Z913">
        <v>1427</v>
      </c>
      <c r="AA913" t="s">
        <v>55</v>
      </c>
      <c r="AB913">
        <v>8139</v>
      </c>
      <c r="AC913">
        <v>145</v>
      </c>
      <c r="AD913" t="s">
        <v>49</v>
      </c>
      <c r="AE913" t="s">
        <v>49</v>
      </c>
      <c r="AF913">
        <v>1427</v>
      </c>
      <c r="AI913">
        <v>416</v>
      </c>
      <c r="AJ913" t="s">
        <v>49</v>
      </c>
    </row>
    <row r="914" spans="1:36" x14ac:dyDescent="0.3">
      <c r="A914">
        <v>43</v>
      </c>
      <c r="B914" t="s">
        <v>67</v>
      </c>
      <c r="C914" t="s">
        <v>59</v>
      </c>
      <c r="D914" t="s">
        <v>60</v>
      </c>
      <c r="E914" t="s">
        <v>49</v>
      </c>
      <c r="F914">
        <v>1017</v>
      </c>
      <c r="G914" t="s">
        <v>55</v>
      </c>
      <c r="H914" t="s">
        <v>49</v>
      </c>
      <c r="I914" t="s">
        <v>52</v>
      </c>
      <c r="J914">
        <v>19</v>
      </c>
      <c r="K914" t="s">
        <v>56</v>
      </c>
      <c r="L914">
        <v>257</v>
      </c>
      <c r="M914">
        <v>2</v>
      </c>
      <c r="N914">
        <v>-1</v>
      </c>
      <c r="O914">
        <v>0</v>
      </c>
      <c r="P914" t="s">
        <v>52</v>
      </c>
      <c r="Q914" t="s">
        <v>49</v>
      </c>
      <c r="X914" s="7"/>
      <c r="Y914" t="s">
        <v>55</v>
      </c>
      <c r="Z914">
        <v>1017</v>
      </c>
      <c r="AA914" t="s">
        <v>55</v>
      </c>
      <c r="AB914">
        <v>249</v>
      </c>
      <c r="AC914">
        <v>1832</v>
      </c>
      <c r="AD914" t="s">
        <v>49</v>
      </c>
      <c r="AE914" t="s">
        <v>49</v>
      </c>
      <c r="AF914">
        <v>1017</v>
      </c>
      <c r="AI914">
        <v>-502</v>
      </c>
      <c r="AJ914" t="s">
        <v>49</v>
      </c>
    </row>
    <row r="915" spans="1:36" x14ac:dyDescent="0.3">
      <c r="A915">
        <v>41</v>
      </c>
      <c r="B915" t="s">
        <v>58</v>
      </c>
      <c r="C915" t="s">
        <v>47</v>
      </c>
      <c r="D915" t="s">
        <v>60</v>
      </c>
      <c r="E915" t="s">
        <v>49</v>
      </c>
      <c r="F915">
        <v>-29</v>
      </c>
      <c r="G915" t="s">
        <v>49</v>
      </c>
      <c r="H915" t="s">
        <v>49</v>
      </c>
      <c r="I915" t="s">
        <v>50</v>
      </c>
      <c r="J915">
        <v>29</v>
      </c>
      <c r="K915" t="s">
        <v>72</v>
      </c>
      <c r="L915">
        <v>41</v>
      </c>
      <c r="M915">
        <v>2</v>
      </c>
      <c r="N915">
        <v>266</v>
      </c>
      <c r="O915">
        <v>2</v>
      </c>
      <c r="P915" t="s">
        <v>57</v>
      </c>
      <c r="Q915" t="s">
        <v>49</v>
      </c>
      <c r="X915" s="7"/>
      <c r="Y915" t="s">
        <v>49</v>
      </c>
      <c r="Z915">
        <v>-29</v>
      </c>
      <c r="AA915" t="s">
        <v>55</v>
      </c>
      <c r="AB915">
        <v>689</v>
      </c>
      <c r="AC915">
        <v>3726</v>
      </c>
      <c r="AD915" t="s">
        <v>49</v>
      </c>
      <c r="AE915" t="s">
        <v>49</v>
      </c>
      <c r="AF915">
        <v>-29</v>
      </c>
      <c r="AI915">
        <v>0</v>
      </c>
      <c r="AJ915" t="s">
        <v>49</v>
      </c>
    </row>
    <row r="916" spans="1:36" x14ac:dyDescent="0.3">
      <c r="A916">
        <v>33</v>
      </c>
      <c r="B916" t="s">
        <v>67</v>
      </c>
      <c r="C916" t="s">
        <v>74</v>
      </c>
      <c r="D916" t="s">
        <v>54</v>
      </c>
      <c r="E916" t="s">
        <v>49</v>
      </c>
      <c r="F916">
        <v>9</v>
      </c>
      <c r="G916" t="s">
        <v>49</v>
      </c>
      <c r="H916" t="s">
        <v>49</v>
      </c>
      <c r="I916" t="s">
        <v>50</v>
      </c>
      <c r="J916">
        <v>21</v>
      </c>
      <c r="K916" t="s">
        <v>70</v>
      </c>
      <c r="L916">
        <v>91</v>
      </c>
      <c r="M916">
        <v>2</v>
      </c>
      <c r="N916">
        <v>-1</v>
      </c>
      <c r="O916">
        <v>0</v>
      </c>
      <c r="P916" t="s">
        <v>52</v>
      </c>
      <c r="Q916" t="s">
        <v>49</v>
      </c>
      <c r="X916" s="7"/>
      <c r="Y916" t="s">
        <v>49</v>
      </c>
      <c r="Z916">
        <v>9</v>
      </c>
      <c r="AA916" t="s">
        <v>55</v>
      </c>
      <c r="AB916">
        <v>203</v>
      </c>
      <c r="AC916">
        <v>591</v>
      </c>
      <c r="AD916" t="s">
        <v>49</v>
      </c>
      <c r="AE916" t="s">
        <v>49</v>
      </c>
      <c r="AF916">
        <v>9</v>
      </c>
      <c r="AI916">
        <v>599</v>
      </c>
      <c r="AJ916" t="s">
        <v>49</v>
      </c>
    </row>
    <row r="917" spans="1:36" x14ac:dyDescent="0.3">
      <c r="A917">
        <v>33</v>
      </c>
      <c r="B917" t="s">
        <v>58</v>
      </c>
      <c r="C917" t="s">
        <v>47</v>
      </c>
      <c r="D917" t="s">
        <v>54</v>
      </c>
      <c r="E917" t="s">
        <v>49</v>
      </c>
      <c r="F917">
        <v>4040</v>
      </c>
      <c r="G917" t="s">
        <v>55</v>
      </c>
      <c r="H917" t="s">
        <v>49</v>
      </c>
      <c r="I917" t="s">
        <v>50</v>
      </c>
      <c r="J917">
        <v>20</v>
      </c>
      <c r="K917" t="s">
        <v>61</v>
      </c>
      <c r="L917">
        <v>132</v>
      </c>
      <c r="M917">
        <v>2</v>
      </c>
      <c r="N917">
        <v>-1</v>
      </c>
      <c r="O917">
        <v>0</v>
      </c>
      <c r="P917" t="s">
        <v>52</v>
      </c>
      <c r="Q917" t="s">
        <v>49</v>
      </c>
      <c r="X917" s="7"/>
      <c r="Y917" t="s">
        <v>55</v>
      </c>
      <c r="Z917">
        <v>4040</v>
      </c>
      <c r="AA917" t="s">
        <v>55</v>
      </c>
      <c r="AB917">
        <v>1746</v>
      </c>
      <c r="AC917">
        <v>0</v>
      </c>
      <c r="AD917" t="s">
        <v>49</v>
      </c>
      <c r="AE917" t="s">
        <v>49</v>
      </c>
      <c r="AF917">
        <v>4040</v>
      </c>
      <c r="AI917">
        <v>-218</v>
      </c>
      <c r="AJ917" t="s">
        <v>49</v>
      </c>
    </row>
    <row r="918" spans="1:36" x14ac:dyDescent="0.3">
      <c r="A918">
        <v>36</v>
      </c>
      <c r="B918" t="s">
        <v>63</v>
      </c>
      <c r="C918" t="s">
        <v>47</v>
      </c>
      <c r="D918" t="s">
        <v>54</v>
      </c>
      <c r="E918" t="s">
        <v>49</v>
      </c>
      <c r="F918">
        <v>13</v>
      </c>
      <c r="G918" t="s">
        <v>49</v>
      </c>
      <c r="H918" t="s">
        <v>49</v>
      </c>
      <c r="I918" t="s">
        <v>52</v>
      </c>
      <c r="J918">
        <v>3</v>
      </c>
      <c r="K918" t="s">
        <v>62</v>
      </c>
      <c r="L918">
        <v>284</v>
      </c>
      <c r="M918">
        <v>1</v>
      </c>
      <c r="N918">
        <v>-1</v>
      </c>
      <c r="O918">
        <v>0</v>
      </c>
      <c r="P918" t="s">
        <v>52</v>
      </c>
      <c r="Q918" t="s">
        <v>49</v>
      </c>
      <c r="X918" s="7"/>
      <c r="Y918" t="s">
        <v>49</v>
      </c>
      <c r="Z918">
        <v>13</v>
      </c>
      <c r="AA918" t="s">
        <v>55</v>
      </c>
      <c r="AB918">
        <v>0</v>
      </c>
      <c r="AC918">
        <v>817</v>
      </c>
      <c r="AD918" t="s">
        <v>49</v>
      </c>
      <c r="AE918" t="s">
        <v>49</v>
      </c>
      <c r="AF918">
        <v>13</v>
      </c>
      <c r="AI918">
        <v>1012</v>
      </c>
      <c r="AJ918" t="s">
        <v>49</v>
      </c>
    </row>
    <row r="919" spans="1:36" x14ac:dyDescent="0.3">
      <c r="A919">
        <v>32</v>
      </c>
      <c r="B919" t="s">
        <v>65</v>
      </c>
      <c r="C919" t="s">
        <v>59</v>
      </c>
      <c r="D919" t="s">
        <v>54</v>
      </c>
      <c r="E919" t="s">
        <v>49</v>
      </c>
      <c r="F919">
        <v>1259</v>
      </c>
      <c r="G919" t="s">
        <v>49</v>
      </c>
      <c r="H919" t="s">
        <v>49</v>
      </c>
      <c r="I919" t="s">
        <v>50</v>
      </c>
      <c r="J919">
        <v>25</v>
      </c>
      <c r="K919" t="s">
        <v>73</v>
      </c>
      <c r="L919">
        <v>184</v>
      </c>
      <c r="M919">
        <v>2</v>
      </c>
      <c r="N919">
        <v>-1</v>
      </c>
      <c r="O919">
        <v>0</v>
      </c>
      <c r="P919" t="s">
        <v>52</v>
      </c>
      <c r="Q919" t="s">
        <v>49</v>
      </c>
      <c r="X919" s="7"/>
      <c r="Y919" t="s">
        <v>49</v>
      </c>
      <c r="Z919">
        <v>1259</v>
      </c>
      <c r="AA919" t="s">
        <v>55</v>
      </c>
      <c r="AB919">
        <v>897</v>
      </c>
      <c r="AC919">
        <v>3554</v>
      </c>
      <c r="AD919" t="s">
        <v>49</v>
      </c>
      <c r="AE919" t="s">
        <v>49</v>
      </c>
      <c r="AF919">
        <v>1259</v>
      </c>
      <c r="AI919">
        <v>300</v>
      </c>
      <c r="AJ919" t="s">
        <v>49</v>
      </c>
    </row>
    <row r="920" spans="1:36" x14ac:dyDescent="0.3">
      <c r="A920">
        <v>25</v>
      </c>
      <c r="B920" t="s">
        <v>69</v>
      </c>
      <c r="C920" t="s">
        <v>47</v>
      </c>
      <c r="D920" t="s">
        <v>54</v>
      </c>
      <c r="E920" t="s">
        <v>49</v>
      </c>
      <c r="F920">
        <v>18</v>
      </c>
      <c r="G920" t="s">
        <v>55</v>
      </c>
      <c r="H920" t="s">
        <v>49</v>
      </c>
      <c r="I920" t="s">
        <v>50</v>
      </c>
      <c r="J920">
        <v>18</v>
      </c>
      <c r="K920" t="s">
        <v>73</v>
      </c>
      <c r="L920">
        <v>225</v>
      </c>
      <c r="M920">
        <v>1</v>
      </c>
      <c r="N920">
        <v>-1</v>
      </c>
      <c r="O920">
        <v>0</v>
      </c>
      <c r="P920" t="s">
        <v>52</v>
      </c>
      <c r="Q920" t="s">
        <v>49</v>
      </c>
      <c r="X920" s="7"/>
      <c r="Y920" t="s">
        <v>55</v>
      </c>
      <c r="Z920">
        <v>18</v>
      </c>
      <c r="AA920" t="s">
        <v>55</v>
      </c>
      <c r="AB920">
        <v>821</v>
      </c>
      <c r="AC920">
        <v>267</v>
      </c>
      <c r="AD920" t="s">
        <v>49</v>
      </c>
      <c r="AE920" t="s">
        <v>49</v>
      </c>
      <c r="AF920">
        <v>18</v>
      </c>
      <c r="AI920">
        <v>217</v>
      </c>
      <c r="AJ920" t="s">
        <v>49</v>
      </c>
    </row>
    <row r="921" spans="1:36" x14ac:dyDescent="0.3">
      <c r="A921">
        <v>25</v>
      </c>
      <c r="B921" t="s">
        <v>63</v>
      </c>
      <c r="C921" t="s">
        <v>47</v>
      </c>
      <c r="D921" t="s">
        <v>54</v>
      </c>
      <c r="E921" t="s">
        <v>49</v>
      </c>
      <c r="F921">
        <v>-76</v>
      </c>
      <c r="G921" t="s">
        <v>55</v>
      </c>
      <c r="H921" t="s">
        <v>49</v>
      </c>
      <c r="I921" t="s">
        <v>52</v>
      </c>
      <c r="J921">
        <v>12</v>
      </c>
      <c r="K921" t="s">
        <v>56</v>
      </c>
      <c r="L921">
        <v>241</v>
      </c>
      <c r="M921">
        <v>3</v>
      </c>
      <c r="N921">
        <v>-1</v>
      </c>
      <c r="O921">
        <v>0</v>
      </c>
      <c r="P921" t="s">
        <v>52</v>
      </c>
      <c r="Q921" t="s">
        <v>49</v>
      </c>
      <c r="X921" s="7"/>
      <c r="Y921" t="s">
        <v>55</v>
      </c>
      <c r="Z921">
        <v>-76</v>
      </c>
      <c r="AA921" t="s">
        <v>55</v>
      </c>
      <c r="AB921">
        <v>130</v>
      </c>
      <c r="AC921">
        <v>0</v>
      </c>
      <c r="AD921" t="s">
        <v>49</v>
      </c>
      <c r="AE921" t="s">
        <v>49</v>
      </c>
      <c r="AF921">
        <v>-76</v>
      </c>
      <c r="AI921">
        <v>2096</v>
      </c>
      <c r="AJ921" t="s">
        <v>49</v>
      </c>
    </row>
    <row r="922" spans="1:36" x14ac:dyDescent="0.3">
      <c r="A922">
        <v>38</v>
      </c>
      <c r="B922" t="s">
        <v>67</v>
      </c>
      <c r="C922" t="s">
        <v>59</v>
      </c>
      <c r="D922" t="s">
        <v>60</v>
      </c>
      <c r="E922" t="s">
        <v>49</v>
      </c>
      <c r="F922">
        <v>221</v>
      </c>
      <c r="G922" t="s">
        <v>49</v>
      </c>
      <c r="H922" t="s">
        <v>49</v>
      </c>
      <c r="I922" t="s">
        <v>50</v>
      </c>
      <c r="J922">
        <v>20</v>
      </c>
      <c r="K922" t="s">
        <v>70</v>
      </c>
      <c r="L922">
        <v>79</v>
      </c>
      <c r="M922">
        <v>3</v>
      </c>
      <c r="N922">
        <v>-1</v>
      </c>
      <c r="O922">
        <v>0</v>
      </c>
      <c r="P922" t="s">
        <v>52</v>
      </c>
      <c r="Q922" t="s">
        <v>49</v>
      </c>
      <c r="X922" s="7"/>
      <c r="Y922" t="s">
        <v>49</v>
      </c>
      <c r="Z922">
        <v>221</v>
      </c>
      <c r="AA922" t="s">
        <v>55</v>
      </c>
      <c r="AB922">
        <v>1</v>
      </c>
      <c r="AC922">
        <v>214</v>
      </c>
      <c r="AD922" t="s">
        <v>49</v>
      </c>
      <c r="AE922" t="s">
        <v>49</v>
      </c>
      <c r="AF922">
        <v>221</v>
      </c>
      <c r="AI922">
        <v>0</v>
      </c>
      <c r="AJ922" t="s">
        <v>49</v>
      </c>
    </row>
    <row r="923" spans="1:36" x14ac:dyDescent="0.3">
      <c r="A923">
        <v>34</v>
      </c>
      <c r="B923" t="s">
        <v>58</v>
      </c>
      <c r="C923" t="s">
        <v>47</v>
      </c>
      <c r="D923" t="s">
        <v>60</v>
      </c>
      <c r="E923" t="s">
        <v>49</v>
      </c>
      <c r="F923">
        <v>136</v>
      </c>
      <c r="G923" t="s">
        <v>55</v>
      </c>
      <c r="H923" t="s">
        <v>49</v>
      </c>
      <c r="I923" t="s">
        <v>50</v>
      </c>
      <c r="J923">
        <v>22</v>
      </c>
      <c r="K923" t="s">
        <v>61</v>
      </c>
      <c r="L923">
        <v>156</v>
      </c>
      <c r="M923">
        <v>1</v>
      </c>
      <c r="N923">
        <v>-1</v>
      </c>
      <c r="O923">
        <v>0</v>
      </c>
      <c r="P923" t="s">
        <v>52</v>
      </c>
      <c r="Q923" t="s">
        <v>49</v>
      </c>
      <c r="X923" s="7"/>
      <c r="Y923" t="s">
        <v>55</v>
      </c>
      <c r="Z923">
        <v>136</v>
      </c>
      <c r="AA923" t="s">
        <v>55</v>
      </c>
      <c r="AB923">
        <v>55</v>
      </c>
      <c r="AC923">
        <v>3</v>
      </c>
      <c r="AD923" t="s">
        <v>49</v>
      </c>
      <c r="AE923" t="s">
        <v>49</v>
      </c>
      <c r="AF923">
        <v>136</v>
      </c>
      <c r="AI923">
        <v>5278</v>
      </c>
      <c r="AJ923" t="s">
        <v>49</v>
      </c>
    </row>
    <row r="924" spans="1:36" x14ac:dyDescent="0.3">
      <c r="A924">
        <v>67</v>
      </c>
      <c r="B924" t="s">
        <v>63</v>
      </c>
      <c r="C924" t="s">
        <v>47</v>
      </c>
      <c r="D924" t="s">
        <v>54</v>
      </c>
      <c r="E924" t="s">
        <v>49</v>
      </c>
      <c r="F924">
        <v>16353</v>
      </c>
      <c r="G924" t="s">
        <v>49</v>
      </c>
      <c r="H924" t="s">
        <v>49</v>
      </c>
      <c r="I924" t="s">
        <v>50</v>
      </c>
      <c r="J924">
        <v>27</v>
      </c>
      <c r="K924" t="s">
        <v>51</v>
      </c>
      <c r="L924">
        <v>223</v>
      </c>
      <c r="M924">
        <v>2</v>
      </c>
      <c r="N924">
        <v>-1</v>
      </c>
      <c r="O924">
        <v>0</v>
      </c>
      <c r="P924" t="s">
        <v>52</v>
      </c>
      <c r="Q924" t="s">
        <v>49</v>
      </c>
      <c r="X924" s="7"/>
      <c r="Y924" t="s">
        <v>49</v>
      </c>
      <c r="Z924">
        <v>16353</v>
      </c>
      <c r="AA924" t="s">
        <v>55</v>
      </c>
      <c r="AB924">
        <v>687</v>
      </c>
      <c r="AC924">
        <v>0</v>
      </c>
      <c r="AD924" t="s">
        <v>49</v>
      </c>
      <c r="AE924" t="s">
        <v>49</v>
      </c>
      <c r="AF924">
        <v>16353</v>
      </c>
      <c r="AI924">
        <v>1831</v>
      </c>
      <c r="AJ924" t="s">
        <v>49</v>
      </c>
    </row>
    <row r="925" spans="1:36" x14ac:dyDescent="0.3">
      <c r="A925">
        <v>32</v>
      </c>
      <c r="B925" t="s">
        <v>63</v>
      </c>
      <c r="C925" t="s">
        <v>47</v>
      </c>
      <c r="D925" t="s">
        <v>54</v>
      </c>
      <c r="E925" t="s">
        <v>49</v>
      </c>
      <c r="F925">
        <v>-63</v>
      </c>
      <c r="G925" t="s">
        <v>55</v>
      </c>
      <c r="H925" t="s">
        <v>49</v>
      </c>
      <c r="I925" t="s">
        <v>52</v>
      </c>
      <c r="J925">
        <v>30</v>
      </c>
      <c r="K925" t="s">
        <v>56</v>
      </c>
      <c r="L925">
        <v>198</v>
      </c>
      <c r="M925">
        <v>1</v>
      </c>
      <c r="N925">
        <v>-1</v>
      </c>
      <c r="O925">
        <v>0</v>
      </c>
      <c r="P925" t="s">
        <v>52</v>
      </c>
      <c r="Q925" t="s">
        <v>49</v>
      </c>
      <c r="X925" s="7"/>
      <c r="Y925" t="s">
        <v>55</v>
      </c>
      <c r="Z925">
        <v>-63</v>
      </c>
      <c r="AA925" t="s">
        <v>55</v>
      </c>
      <c r="AB925">
        <v>1211</v>
      </c>
      <c r="AC925">
        <v>282</v>
      </c>
      <c r="AD925" t="s">
        <v>49</v>
      </c>
      <c r="AE925" t="s">
        <v>49</v>
      </c>
      <c r="AF925">
        <v>-63</v>
      </c>
      <c r="AI925">
        <v>1480</v>
      </c>
      <c r="AJ925" t="s">
        <v>49</v>
      </c>
    </row>
    <row r="926" spans="1:36" x14ac:dyDescent="0.3">
      <c r="A926">
        <v>45</v>
      </c>
      <c r="B926" t="s">
        <v>76</v>
      </c>
      <c r="C926" t="s">
        <v>47</v>
      </c>
      <c r="D926" t="s">
        <v>48</v>
      </c>
      <c r="E926" t="s">
        <v>49</v>
      </c>
      <c r="F926">
        <v>7353</v>
      </c>
      <c r="G926" t="s">
        <v>49</v>
      </c>
      <c r="H926" t="s">
        <v>49</v>
      </c>
      <c r="I926" t="s">
        <v>50</v>
      </c>
      <c r="J926">
        <v>13</v>
      </c>
      <c r="K926" t="s">
        <v>70</v>
      </c>
      <c r="L926">
        <v>536</v>
      </c>
      <c r="M926">
        <v>2</v>
      </c>
      <c r="N926">
        <v>-1</v>
      </c>
      <c r="O926">
        <v>0</v>
      </c>
      <c r="P926" t="s">
        <v>52</v>
      </c>
      <c r="Q926" t="s">
        <v>49</v>
      </c>
      <c r="X926" s="7"/>
      <c r="Y926" t="s">
        <v>49</v>
      </c>
      <c r="Z926">
        <v>7353</v>
      </c>
      <c r="AA926" t="s">
        <v>55</v>
      </c>
      <c r="AB926">
        <v>376</v>
      </c>
      <c r="AC926">
        <v>0</v>
      </c>
      <c r="AD926" t="s">
        <v>49</v>
      </c>
      <c r="AE926" t="s">
        <v>49</v>
      </c>
      <c r="AF926">
        <v>7353</v>
      </c>
      <c r="AI926">
        <v>7289</v>
      </c>
      <c r="AJ926" t="s">
        <v>49</v>
      </c>
    </row>
    <row r="927" spans="1:36" x14ac:dyDescent="0.3">
      <c r="A927">
        <v>33</v>
      </c>
      <c r="B927" t="s">
        <v>63</v>
      </c>
      <c r="C927" t="s">
        <v>47</v>
      </c>
      <c r="D927" t="s">
        <v>48</v>
      </c>
      <c r="E927" t="s">
        <v>49</v>
      </c>
      <c r="F927">
        <v>511</v>
      </c>
      <c r="G927" t="s">
        <v>55</v>
      </c>
      <c r="H927" t="s">
        <v>49</v>
      </c>
      <c r="I927" t="s">
        <v>52</v>
      </c>
      <c r="J927">
        <v>21</v>
      </c>
      <c r="K927" t="s">
        <v>56</v>
      </c>
      <c r="L927">
        <v>304</v>
      </c>
      <c r="M927">
        <v>2</v>
      </c>
      <c r="N927">
        <v>-1</v>
      </c>
      <c r="O927">
        <v>0</v>
      </c>
      <c r="P927" t="s">
        <v>52</v>
      </c>
      <c r="Q927" t="s">
        <v>49</v>
      </c>
      <c r="X927" s="7"/>
      <c r="Y927" t="s">
        <v>55</v>
      </c>
      <c r="Z927">
        <v>511</v>
      </c>
      <c r="AA927" t="s">
        <v>55</v>
      </c>
      <c r="AB927">
        <v>12</v>
      </c>
      <c r="AC927">
        <v>3727</v>
      </c>
      <c r="AD927" t="s">
        <v>49</v>
      </c>
      <c r="AE927" t="s">
        <v>49</v>
      </c>
      <c r="AF927">
        <v>511</v>
      </c>
      <c r="AI927">
        <v>1665</v>
      </c>
      <c r="AJ927" t="s">
        <v>49</v>
      </c>
    </row>
    <row r="928" spans="1:36" x14ac:dyDescent="0.3">
      <c r="A928">
        <v>38</v>
      </c>
      <c r="B928" t="s">
        <v>69</v>
      </c>
      <c r="C928" t="s">
        <v>47</v>
      </c>
      <c r="D928" t="s">
        <v>48</v>
      </c>
      <c r="E928" t="s">
        <v>49</v>
      </c>
      <c r="F928">
        <v>3913</v>
      </c>
      <c r="G928" t="s">
        <v>55</v>
      </c>
      <c r="H928" t="s">
        <v>49</v>
      </c>
      <c r="I928" t="s">
        <v>50</v>
      </c>
      <c r="J928">
        <v>20</v>
      </c>
      <c r="K928" t="s">
        <v>61</v>
      </c>
      <c r="L928">
        <v>196</v>
      </c>
      <c r="M928">
        <v>2</v>
      </c>
      <c r="N928">
        <v>315</v>
      </c>
      <c r="O928">
        <v>2</v>
      </c>
      <c r="P928" t="s">
        <v>57</v>
      </c>
      <c r="Q928" t="s">
        <v>49</v>
      </c>
      <c r="X928" s="7"/>
      <c r="Y928" t="s">
        <v>55</v>
      </c>
      <c r="Z928">
        <v>3913</v>
      </c>
      <c r="AA928" t="s">
        <v>55</v>
      </c>
      <c r="AB928">
        <v>353</v>
      </c>
      <c r="AC928">
        <v>-478</v>
      </c>
      <c r="AD928" t="s">
        <v>49</v>
      </c>
      <c r="AE928" t="s">
        <v>49</v>
      </c>
      <c r="AF928">
        <v>3913</v>
      </c>
      <c r="AI928">
        <v>851</v>
      </c>
      <c r="AJ928" t="s">
        <v>49</v>
      </c>
    </row>
    <row r="929" spans="1:36" x14ac:dyDescent="0.3">
      <c r="A929">
        <v>32</v>
      </c>
      <c r="B929" t="s">
        <v>67</v>
      </c>
      <c r="C929" t="s">
        <v>74</v>
      </c>
      <c r="D929" t="s">
        <v>54</v>
      </c>
      <c r="E929" t="s">
        <v>49</v>
      </c>
      <c r="F929">
        <v>1097</v>
      </c>
      <c r="G929" t="s">
        <v>55</v>
      </c>
      <c r="H929" t="s">
        <v>49</v>
      </c>
      <c r="I929" t="s">
        <v>52</v>
      </c>
      <c r="J929">
        <v>12</v>
      </c>
      <c r="K929" t="s">
        <v>56</v>
      </c>
      <c r="L929">
        <v>298</v>
      </c>
      <c r="M929">
        <v>2</v>
      </c>
      <c r="N929">
        <v>-1</v>
      </c>
      <c r="O929">
        <v>0</v>
      </c>
      <c r="P929" t="s">
        <v>52</v>
      </c>
      <c r="Q929" t="s">
        <v>49</v>
      </c>
      <c r="X929" s="7"/>
      <c r="Y929" t="s">
        <v>55</v>
      </c>
      <c r="Z929">
        <v>1097</v>
      </c>
      <c r="AA929" t="s">
        <v>55</v>
      </c>
      <c r="AB929">
        <v>330</v>
      </c>
      <c r="AC929">
        <v>-363</v>
      </c>
      <c r="AD929" t="s">
        <v>49</v>
      </c>
      <c r="AE929" t="s">
        <v>49</v>
      </c>
      <c r="AF929">
        <v>1097</v>
      </c>
      <c r="AI929">
        <v>2885</v>
      </c>
      <c r="AJ929" t="s">
        <v>49</v>
      </c>
    </row>
    <row r="930" spans="1:36" x14ac:dyDescent="0.3">
      <c r="A930">
        <v>54</v>
      </c>
      <c r="B930" t="s">
        <v>77</v>
      </c>
      <c r="C930" t="s">
        <v>74</v>
      </c>
      <c r="D930" t="s">
        <v>60</v>
      </c>
      <c r="E930" t="s">
        <v>49</v>
      </c>
      <c r="F930">
        <v>6102</v>
      </c>
      <c r="G930" t="s">
        <v>55</v>
      </c>
      <c r="H930" t="s">
        <v>55</v>
      </c>
      <c r="I930" t="s">
        <v>52</v>
      </c>
      <c r="J930">
        <v>21</v>
      </c>
      <c r="K930" t="s">
        <v>56</v>
      </c>
      <c r="L930">
        <v>86</v>
      </c>
      <c r="M930">
        <v>6</v>
      </c>
      <c r="N930">
        <v>-1</v>
      </c>
      <c r="O930">
        <v>0</v>
      </c>
      <c r="P930" t="s">
        <v>52</v>
      </c>
      <c r="Q930" t="s">
        <v>49</v>
      </c>
      <c r="X930" s="7"/>
      <c r="Y930" t="s">
        <v>55</v>
      </c>
      <c r="Z930">
        <v>6102</v>
      </c>
      <c r="AA930" t="s">
        <v>55</v>
      </c>
      <c r="AB930">
        <v>2273</v>
      </c>
      <c r="AC930">
        <v>8883</v>
      </c>
      <c r="AD930" t="s">
        <v>49</v>
      </c>
      <c r="AE930" t="s">
        <v>55</v>
      </c>
      <c r="AF930">
        <v>6102</v>
      </c>
      <c r="AI930">
        <v>1239</v>
      </c>
      <c r="AJ930" t="s">
        <v>49</v>
      </c>
    </row>
    <row r="931" spans="1:36" x14ac:dyDescent="0.3">
      <c r="A931">
        <v>51</v>
      </c>
      <c r="B931" t="s">
        <v>69</v>
      </c>
      <c r="C931" t="s">
        <v>74</v>
      </c>
      <c r="D931" t="s">
        <v>54</v>
      </c>
      <c r="E931" t="s">
        <v>49</v>
      </c>
      <c r="F931">
        <v>340</v>
      </c>
      <c r="G931" t="s">
        <v>55</v>
      </c>
      <c r="H931" t="s">
        <v>49</v>
      </c>
      <c r="I931" t="s">
        <v>52</v>
      </c>
      <c r="J931">
        <v>8</v>
      </c>
      <c r="K931" t="s">
        <v>56</v>
      </c>
      <c r="L931">
        <v>186</v>
      </c>
      <c r="M931">
        <v>1</v>
      </c>
      <c r="N931">
        <v>-1</v>
      </c>
      <c r="O931">
        <v>0</v>
      </c>
      <c r="P931" t="s">
        <v>52</v>
      </c>
      <c r="Q931" t="s">
        <v>49</v>
      </c>
      <c r="X931" s="7"/>
      <c r="Y931" t="s">
        <v>55</v>
      </c>
      <c r="Z931">
        <v>340</v>
      </c>
      <c r="AA931" t="s">
        <v>55</v>
      </c>
      <c r="AB931">
        <v>0</v>
      </c>
      <c r="AC931">
        <v>1970</v>
      </c>
      <c r="AD931" t="s">
        <v>49</v>
      </c>
      <c r="AE931" t="s">
        <v>49</v>
      </c>
      <c r="AF931">
        <v>340</v>
      </c>
      <c r="AI931">
        <v>146</v>
      </c>
      <c r="AJ931" t="s">
        <v>49</v>
      </c>
    </row>
    <row r="932" spans="1:36" x14ac:dyDescent="0.3">
      <c r="A932">
        <v>42</v>
      </c>
      <c r="B932" t="s">
        <v>63</v>
      </c>
      <c r="C932" t="s">
        <v>47</v>
      </c>
      <c r="D932" t="s">
        <v>48</v>
      </c>
      <c r="E932" t="s">
        <v>49</v>
      </c>
      <c r="F932">
        <v>-119</v>
      </c>
      <c r="G932" t="s">
        <v>55</v>
      </c>
      <c r="H932" t="s">
        <v>49</v>
      </c>
      <c r="I932" t="s">
        <v>50</v>
      </c>
      <c r="J932">
        <v>22</v>
      </c>
      <c r="K932" t="s">
        <v>73</v>
      </c>
      <c r="L932">
        <v>167</v>
      </c>
      <c r="M932">
        <v>3</v>
      </c>
      <c r="N932">
        <v>-1</v>
      </c>
      <c r="O932">
        <v>0</v>
      </c>
      <c r="P932" t="s">
        <v>52</v>
      </c>
      <c r="Q932" t="s">
        <v>49</v>
      </c>
      <c r="X932" s="7"/>
      <c r="Y932" t="s">
        <v>55</v>
      </c>
      <c r="Z932">
        <v>-119</v>
      </c>
      <c r="AA932" t="s">
        <v>55</v>
      </c>
      <c r="AB932">
        <v>356</v>
      </c>
      <c r="AC932">
        <v>1859</v>
      </c>
      <c r="AD932" t="s">
        <v>49</v>
      </c>
      <c r="AE932" t="s">
        <v>49</v>
      </c>
      <c r="AF932">
        <v>-119</v>
      </c>
      <c r="AI932">
        <v>1</v>
      </c>
      <c r="AJ932" t="s">
        <v>49</v>
      </c>
    </row>
    <row r="933" spans="1:36" x14ac:dyDescent="0.3">
      <c r="A933">
        <v>41</v>
      </c>
      <c r="B933" t="s">
        <v>69</v>
      </c>
      <c r="C933" t="s">
        <v>47</v>
      </c>
      <c r="D933" t="s">
        <v>54</v>
      </c>
      <c r="E933" t="s">
        <v>49</v>
      </c>
      <c r="F933">
        <v>2993</v>
      </c>
      <c r="G933" t="s">
        <v>55</v>
      </c>
      <c r="H933" t="s">
        <v>49</v>
      </c>
      <c r="I933" t="s">
        <v>50</v>
      </c>
      <c r="J933">
        <v>22</v>
      </c>
      <c r="K933" t="s">
        <v>73</v>
      </c>
      <c r="L933">
        <v>24</v>
      </c>
      <c r="M933">
        <v>12</v>
      </c>
      <c r="N933">
        <v>-1</v>
      </c>
      <c r="O933">
        <v>0</v>
      </c>
      <c r="P933" t="s">
        <v>52</v>
      </c>
      <c r="Q933" t="s">
        <v>49</v>
      </c>
      <c r="X933" s="7"/>
      <c r="Y933" t="s">
        <v>55</v>
      </c>
      <c r="Z933">
        <v>2993</v>
      </c>
      <c r="AA933" t="s">
        <v>55</v>
      </c>
      <c r="AB933">
        <v>1291</v>
      </c>
      <c r="AC933">
        <v>0</v>
      </c>
      <c r="AD933" t="s">
        <v>49</v>
      </c>
      <c r="AE933" t="s">
        <v>49</v>
      </c>
      <c r="AF933">
        <v>2993</v>
      </c>
      <c r="AI933">
        <v>480</v>
      </c>
      <c r="AJ933" t="s">
        <v>49</v>
      </c>
    </row>
    <row r="934" spans="1:36" x14ac:dyDescent="0.3">
      <c r="A934">
        <v>39</v>
      </c>
      <c r="B934" t="s">
        <v>58</v>
      </c>
      <c r="C934" t="s">
        <v>74</v>
      </c>
      <c r="D934" t="s">
        <v>60</v>
      </c>
      <c r="E934" t="s">
        <v>49</v>
      </c>
      <c r="F934">
        <v>3575</v>
      </c>
      <c r="G934" t="s">
        <v>49</v>
      </c>
      <c r="H934" t="s">
        <v>55</v>
      </c>
      <c r="I934" t="s">
        <v>50</v>
      </c>
      <c r="J934">
        <v>18</v>
      </c>
      <c r="K934" t="s">
        <v>70</v>
      </c>
      <c r="L934">
        <v>74</v>
      </c>
      <c r="M934">
        <v>3</v>
      </c>
      <c r="N934">
        <v>-1</v>
      </c>
      <c r="O934">
        <v>0</v>
      </c>
      <c r="P934" t="s">
        <v>52</v>
      </c>
      <c r="Q934" t="s">
        <v>49</v>
      </c>
      <c r="X934" s="7"/>
      <c r="Y934" t="s">
        <v>49</v>
      </c>
      <c r="Z934">
        <v>3575</v>
      </c>
      <c r="AA934" t="s">
        <v>55</v>
      </c>
      <c r="AB934">
        <v>-306</v>
      </c>
      <c r="AC934">
        <v>523</v>
      </c>
      <c r="AD934" t="s">
        <v>49</v>
      </c>
      <c r="AE934" t="s">
        <v>55</v>
      </c>
      <c r="AF934">
        <v>3575</v>
      </c>
      <c r="AI934">
        <v>2789</v>
      </c>
      <c r="AJ934" t="s">
        <v>49</v>
      </c>
    </row>
    <row r="935" spans="1:36" x14ac:dyDescent="0.3">
      <c r="A935">
        <v>38</v>
      </c>
      <c r="B935" t="s">
        <v>63</v>
      </c>
      <c r="C935" t="s">
        <v>47</v>
      </c>
      <c r="D935" t="s">
        <v>54</v>
      </c>
      <c r="E935" t="s">
        <v>49</v>
      </c>
      <c r="F935">
        <v>361</v>
      </c>
      <c r="G935" t="s">
        <v>55</v>
      </c>
      <c r="H935" t="s">
        <v>49</v>
      </c>
      <c r="I935" t="s">
        <v>52</v>
      </c>
      <c r="J935">
        <v>11</v>
      </c>
      <c r="K935" t="s">
        <v>62</v>
      </c>
      <c r="L935">
        <v>601</v>
      </c>
      <c r="M935">
        <v>1</v>
      </c>
      <c r="N935">
        <v>-1</v>
      </c>
      <c r="O935">
        <v>0</v>
      </c>
      <c r="P935" t="s">
        <v>52</v>
      </c>
      <c r="Q935" t="s">
        <v>49</v>
      </c>
      <c r="X935" s="7"/>
      <c r="Y935" t="s">
        <v>55</v>
      </c>
      <c r="Z935">
        <v>361</v>
      </c>
      <c r="AA935" t="s">
        <v>55</v>
      </c>
      <c r="AB935">
        <v>-312</v>
      </c>
      <c r="AC935">
        <v>422</v>
      </c>
      <c r="AD935" t="s">
        <v>49</v>
      </c>
      <c r="AE935" t="s">
        <v>49</v>
      </c>
      <c r="AF935">
        <v>361</v>
      </c>
      <c r="AI935">
        <v>3897</v>
      </c>
      <c r="AJ935" t="s">
        <v>49</v>
      </c>
    </row>
    <row r="936" spans="1:36" x14ac:dyDescent="0.3">
      <c r="A936">
        <v>39</v>
      </c>
      <c r="B936" t="s">
        <v>58</v>
      </c>
      <c r="C936" t="s">
        <v>47</v>
      </c>
      <c r="D936" t="s">
        <v>54</v>
      </c>
      <c r="E936" t="s">
        <v>49</v>
      </c>
      <c r="F936">
        <v>1072</v>
      </c>
      <c r="G936" t="s">
        <v>55</v>
      </c>
      <c r="H936" t="s">
        <v>49</v>
      </c>
      <c r="I936" t="s">
        <v>52</v>
      </c>
      <c r="J936">
        <v>27</v>
      </c>
      <c r="K936" t="s">
        <v>56</v>
      </c>
      <c r="L936">
        <v>1168</v>
      </c>
      <c r="M936">
        <v>2</v>
      </c>
      <c r="N936">
        <v>-1</v>
      </c>
      <c r="O936">
        <v>0</v>
      </c>
      <c r="P936" t="s">
        <v>52</v>
      </c>
      <c r="Q936" t="s">
        <v>49</v>
      </c>
      <c r="X936" s="7"/>
      <c r="Y936" t="s">
        <v>55</v>
      </c>
      <c r="Z936">
        <v>1072</v>
      </c>
      <c r="AA936" t="s">
        <v>55</v>
      </c>
      <c r="AB936">
        <v>71</v>
      </c>
      <c r="AC936">
        <v>386</v>
      </c>
      <c r="AD936" t="s">
        <v>49</v>
      </c>
      <c r="AE936" t="s">
        <v>49</v>
      </c>
      <c r="AF936">
        <v>1072</v>
      </c>
      <c r="AI936">
        <v>5110</v>
      </c>
      <c r="AJ936" t="s">
        <v>49</v>
      </c>
    </row>
    <row r="937" spans="1:36" x14ac:dyDescent="0.3">
      <c r="A937">
        <v>46</v>
      </c>
      <c r="B937" t="s">
        <v>63</v>
      </c>
      <c r="C937" t="s">
        <v>47</v>
      </c>
      <c r="D937" t="s">
        <v>48</v>
      </c>
      <c r="E937" t="s">
        <v>49</v>
      </c>
      <c r="F937">
        <v>2904</v>
      </c>
      <c r="G937" t="s">
        <v>49</v>
      </c>
      <c r="H937" t="s">
        <v>49</v>
      </c>
      <c r="I937" t="s">
        <v>50</v>
      </c>
      <c r="J937">
        <v>20</v>
      </c>
      <c r="K937" t="s">
        <v>61</v>
      </c>
      <c r="L937">
        <v>277</v>
      </c>
      <c r="M937">
        <v>2</v>
      </c>
      <c r="N937">
        <v>-1</v>
      </c>
      <c r="O937">
        <v>0</v>
      </c>
      <c r="P937" t="s">
        <v>52</v>
      </c>
      <c r="Q937" t="s">
        <v>49</v>
      </c>
      <c r="X937" s="7"/>
      <c r="Y937" t="s">
        <v>49</v>
      </c>
      <c r="Z937">
        <v>2904</v>
      </c>
      <c r="AA937" t="s">
        <v>55</v>
      </c>
      <c r="AB937">
        <v>669</v>
      </c>
      <c r="AC937">
        <v>3387</v>
      </c>
      <c r="AD937" t="s">
        <v>49</v>
      </c>
      <c r="AE937" t="s">
        <v>49</v>
      </c>
      <c r="AF937">
        <v>2904</v>
      </c>
      <c r="AI937">
        <v>318</v>
      </c>
      <c r="AJ937" t="s">
        <v>49</v>
      </c>
    </row>
    <row r="938" spans="1:36" x14ac:dyDescent="0.3">
      <c r="A938">
        <v>50</v>
      </c>
      <c r="B938" t="s">
        <v>68</v>
      </c>
      <c r="C938" t="s">
        <v>74</v>
      </c>
      <c r="D938" t="s">
        <v>60</v>
      </c>
      <c r="E938" t="s">
        <v>49</v>
      </c>
      <c r="F938">
        <v>1790</v>
      </c>
      <c r="G938" t="s">
        <v>49</v>
      </c>
      <c r="H938" t="s">
        <v>55</v>
      </c>
      <c r="I938" t="s">
        <v>50</v>
      </c>
      <c r="J938">
        <v>6</v>
      </c>
      <c r="K938" t="s">
        <v>64</v>
      </c>
      <c r="L938">
        <v>748</v>
      </c>
      <c r="M938">
        <v>3</v>
      </c>
      <c r="N938">
        <v>-1</v>
      </c>
      <c r="O938">
        <v>0</v>
      </c>
      <c r="P938" t="s">
        <v>52</v>
      </c>
      <c r="Q938" t="s">
        <v>49</v>
      </c>
      <c r="X938" s="7"/>
      <c r="Y938" t="s">
        <v>49</v>
      </c>
      <c r="Z938">
        <v>1790</v>
      </c>
      <c r="AA938" t="s">
        <v>55</v>
      </c>
      <c r="AB938">
        <v>556</v>
      </c>
      <c r="AC938">
        <v>260</v>
      </c>
      <c r="AD938" t="s">
        <v>49</v>
      </c>
      <c r="AE938" t="s">
        <v>55</v>
      </c>
      <c r="AF938">
        <v>1790</v>
      </c>
      <c r="AI938">
        <v>-411</v>
      </c>
      <c r="AJ938" t="s">
        <v>49</v>
      </c>
    </row>
    <row r="939" spans="1:36" x14ac:dyDescent="0.3">
      <c r="A939">
        <v>33</v>
      </c>
      <c r="B939" t="s">
        <v>63</v>
      </c>
      <c r="C939" t="s">
        <v>47</v>
      </c>
      <c r="D939" t="s">
        <v>54</v>
      </c>
      <c r="E939" t="s">
        <v>49</v>
      </c>
      <c r="F939">
        <v>86</v>
      </c>
      <c r="G939" t="s">
        <v>55</v>
      </c>
      <c r="H939" t="s">
        <v>49</v>
      </c>
      <c r="I939" t="s">
        <v>52</v>
      </c>
      <c r="J939">
        <v>19</v>
      </c>
      <c r="K939" t="s">
        <v>56</v>
      </c>
      <c r="L939">
        <v>364</v>
      </c>
      <c r="M939">
        <v>1</v>
      </c>
      <c r="N939">
        <v>-1</v>
      </c>
      <c r="O939">
        <v>0</v>
      </c>
      <c r="P939" t="s">
        <v>52</v>
      </c>
      <c r="Q939" t="s">
        <v>49</v>
      </c>
      <c r="X939" s="7"/>
      <c r="Y939" t="s">
        <v>55</v>
      </c>
      <c r="Z939">
        <v>86</v>
      </c>
      <c r="AA939" t="s">
        <v>55</v>
      </c>
      <c r="AB939">
        <v>84</v>
      </c>
      <c r="AC939">
        <v>-1</v>
      </c>
      <c r="AD939" t="s">
        <v>49</v>
      </c>
      <c r="AE939" t="s">
        <v>49</v>
      </c>
      <c r="AF939">
        <v>86</v>
      </c>
      <c r="AI939">
        <v>4820</v>
      </c>
      <c r="AJ939" t="s">
        <v>49</v>
      </c>
    </row>
    <row r="940" spans="1:36" x14ac:dyDescent="0.3">
      <c r="A940">
        <v>37</v>
      </c>
      <c r="B940" t="s">
        <v>67</v>
      </c>
      <c r="C940" t="s">
        <v>47</v>
      </c>
      <c r="D940" t="s">
        <v>54</v>
      </c>
      <c r="E940" t="s">
        <v>49</v>
      </c>
      <c r="F940">
        <v>1633</v>
      </c>
      <c r="G940" t="s">
        <v>55</v>
      </c>
      <c r="H940" t="s">
        <v>49</v>
      </c>
      <c r="I940" t="s">
        <v>52</v>
      </c>
      <c r="J940">
        <v>19</v>
      </c>
      <c r="K940" t="s">
        <v>56</v>
      </c>
      <c r="L940">
        <v>229</v>
      </c>
      <c r="M940">
        <v>3</v>
      </c>
      <c r="N940">
        <v>-1</v>
      </c>
      <c r="O940">
        <v>0</v>
      </c>
      <c r="P940" t="s">
        <v>52</v>
      </c>
      <c r="Q940" t="s">
        <v>49</v>
      </c>
      <c r="X940" s="7"/>
      <c r="Y940" t="s">
        <v>55</v>
      </c>
      <c r="Z940">
        <v>1633</v>
      </c>
      <c r="AA940" t="s">
        <v>55</v>
      </c>
      <c r="AB940">
        <v>108</v>
      </c>
      <c r="AC940">
        <v>907</v>
      </c>
      <c r="AD940" t="s">
        <v>49</v>
      </c>
      <c r="AE940" t="s">
        <v>49</v>
      </c>
      <c r="AF940">
        <v>1633</v>
      </c>
      <c r="AI940">
        <v>4937</v>
      </c>
      <c r="AJ940" t="s">
        <v>49</v>
      </c>
    </row>
    <row r="941" spans="1:36" x14ac:dyDescent="0.3">
      <c r="A941">
        <v>31</v>
      </c>
      <c r="B941" t="s">
        <v>58</v>
      </c>
      <c r="C941" t="s">
        <v>47</v>
      </c>
      <c r="D941" t="s">
        <v>60</v>
      </c>
      <c r="E941" t="s">
        <v>49</v>
      </c>
      <c r="F941">
        <v>8312</v>
      </c>
      <c r="G941" t="s">
        <v>49</v>
      </c>
      <c r="H941" t="s">
        <v>49</v>
      </c>
      <c r="I941" t="s">
        <v>50</v>
      </c>
      <c r="J941">
        <v>29</v>
      </c>
      <c r="K941" t="s">
        <v>70</v>
      </c>
      <c r="L941">
        <v>43</v>
      </c>
      <c r="M941">
        <v>13</v>
      </c>
      <c r="N941">
        <v>-1</v>
      </c>
      <c r="O941">
        <v>0</v>
      </c>
      <c r="P941" t="s">
        <v>52</v>
      </c>
      <c r="Q941" t="s">
        <v>49</v>
      </c>
      <c r="X941" s="7"/>
      <c r="Y941" t="s">
        <v>49</v>
      </c>
      <c r="Z941">
        <v>8312</v>
      </c>
      <c r="AA941" t="s">
        <v>55</v>
      </c>
      <c r="AB941">
        <v>-11</v>
      </c>
      <c r="AC941">
        <v>404</v>
      </c>
      <c r="AD941" t="s">
        <v>49</v>
      </c>
      <c r="AE941" t="s">
        <v>49</v>
      </c>
      <c r="AF941">
        <v>8312</v>
      </c>
      <c r="AI941">
        <v>5403</v>
      </c>
      <c r="AJ941" t="s">
        <v>49</v>
      </c>
    </row>
    <row r="942" spans="1:36" x14ac:dyDescent="0.3">
      <c r="A942">
        <v>34</v>
      </c>
      <c r="B942" t="s">
        <v>63</v>
      </c>
      <c r="C942" t="s">
        <v>74</v>
      </c>
      <c r="D942" t="s">
        <v>52</v>
      </c>
      <c r="E942" t="s">
        <v>49</v>
      </c>
      <c r="F942">
        <v>172</v>
      </c>
      <c r="G942" t="s">
        <v>49</v>
      </c>
      <c r="H942" t="s">
        <v>49</v>
      </c>
      <c r="I942" t="s">
        <v>50</v>
      </c>
      <c r="J942">
        <v>15</v>
      </c>
      <c r="K942" t="s">
        <v>62</v>
      </c>
      <c r="L942">
        <v>177</v>
      </c>
      <c r="M942">
        <v>1</v>
      </c>
      <c r="N942">
        <v>-1</v>
      </c>
      <c r="O942">
        <v>0</v>
      </c>
      <c r="P942" t="s">
        <v>52</v>
      </c>
      <c r="Q942" t="s">
        <v>55</v>
      </c>
      <c r="X942" s="7"/>
      <c r="Y942" t="s">
        <v>49</v>
      </c>
      <c r="Z942">
        <v>172</v>
      </c>
      <c r="AA942" t="s">
        <v>55</v>
      </c>
      <c r="AB942">
        <v>1164</v>
      </c>
      <c r="AC942">
        <v>442</v>
      </c>
      <c r="AD942" t="s">
        <v>49</v>
      </c>
      <c r="AE942" t="s">
        <v>49</v>
      </c>
      <c r="AF942">
        <v>172</v>
      </c>
      <c r="AI942">
        <v>4089</v>
      </c>
      <c r="AJ942" t="s">
        <v>49</v>
      </c>
    </row>
    <row r="943" spans="1:36" x14ac:dyDescent="0.3">
      <c r="A943">
        <v>34</v>
      </c>
      <c r="B943" t="s">
        <v>58</v>
      </c>
      <c r="C943" t="s">
        <v>47</v>
      </c>
      <c r="D943" t="s">
        <v>60</v>
      </c>
      <c r="E943" t="s">
        <v>49</v>
      </c>
      <c r="F943">
        <v>0</v>
      </c>
      <c r="G943" t="s">
        <v>55</v>
      </c>
      <c r="H943" t="s">
        <v>49</v>
      </c>
      <c r="I943" t="s">
        <v>50</v>
      </c>
      <c r="J943">
        <v>7</v>
      </c>
      <c r="K943" t="s">
        <v>70</v>
      </c>
      <c r="L943">
        <v>262</v>
      </c>
      <c r="M943">
        <v>1</v>
      </c>
      <c r="N943">
        <v>99</v>
      </c>
      <c r="O943">
        <v>2</v>
      </c>
      <c r="P943" t="s">
        <v>79</v>
      </c>
      <c r="Q943" t="s">
        <v>55</v>
      </c>
      <c r="X943" s="7"/>
      <c r="Y943" t="s">
        <v>55</v>
      </c>
      <c r="Z943">
        <v>0</v>
      </c>
      <c r="AA943" t="s">
        <v>55</v>
      </c>
      <c r="AB943">
        <v>-191</v>
      </c>
      <c r="AC943">
        <v>371</v>
      </c>
      <c r="AD943" t="s">
        <v>49</v>
      </c>
      <c r="AE943" t="s">
        <v>49</v>
      </c>
      <c r="AF943">
        <v>0</v>
      </c>
      <c r="AI943">
        <v>188</v>
      </c>
      <c r="AJ943" t="s">
        <v>49</v>
      </c>
    </row>
    <row r="944" spans="1:36" x14ac:dyDescent="0.3">
      <c r="A944">
        <v>36</v>
      </c>
      <c r="B944" t="s">
        <v>58</v>
      </c>
      <c r="C944" t="s">
        <v>47</v>
      </c>
      <c r="D944" t="s">
        <v>60</v>
      </c>
      <c r="E944" t="s">
        <v>49</v>
      </c>
      <c r="F944">
        <v>222</v>
      </c>
      <c r="G944" t="s">
        <v>55</v>
      </c>
      <c r="H944" t="s">
        <v>49</v>
      </c>
      <c r="I944" t="s">
        <v>50</v>
      </c>
      <c r="J944">
        <v>6</v>
      </c>
      <c r="K944" t="s">
        <v>56</v>
      </c>
      <c r="L944">
        <v>317</v>
      </c>
      <c r="M944">
        <v>1</v>
      </c>
      <c r="N944">
        <v>169</v>
      </c>
      <c r="O944">
        <v>2</v>
      </c>
      <c r="P944" t="s">
        <v>57</v>
      </c>
      <c r="Q944" t="s">
        <v>49</v>
      </c>
      <c r="X944" s="7"/>
      <c r="Y944" t="s">
        <v>55</v>
      </c>
      <c r="Z944">
        <v>222</v>
      </c>
      <c r="AA944" t="s">
        <v>55</v>
      </c>
      <c r="AB944">
        <v>2237</v>
      </c>
      <c r="AC944">
        <v>-3</v>
      </c>
      <c r="AD944" t="s">
        <v>49</v>
      </c>
      <c r="AE944" t="s">
        <v>49</v>
      </c>
      <c r="AF944">
        <v>222</v>
      </c>
      <c r="AI944">
        <v>189</v>
      </c>
      <c r="AJ944" t="s">
        <v>49</v>
      </c>
    </row>
    <row r="945" spans="1:36" x14ac:dyDescent="0.3">
      <c r="A945">
        <v>40</v>
      </c>
      <c r="B945" t="s">
        <v>67</v>
      </c>
      <c r="C945" t="s">
        <v>47</v>
      </c>
      <c r="D945" t="s">
        <v>54</v>
      </c>
      <c r="E945" t="s">
        <v>49</v>
      </c>
      <c r="F945">
        <v>109</v>
      </c>
      <c r="G945" t="s">
        <v>49</v>
      </c>
      <c r="H945" t="s">
        <v>49</v>
      </c>
      <c r="I945" t="s">
        <v>52</v>
      </c>
      <c r="J945">
        <v>20</v>
      </c>
      <c r="K945" t="s">
        <v>62</v>
      </c>
      <c r="L945">
        <v>402</v>
      </c>
      <c r="M945">
        <v>22</v>
      </c>
      <c r="N945">
        <v>-1</v>
      </c>
      <c r="O945">
        <v>0</v>
      </c>
      <c r="P945" t="s">
        <v>52</v>
      </c>
      <c r="Q945" t="s">
        <v>49</v>
      </c>
      <c r="X945" s="7"/>
      <c r="Y945" t="s">
        <v>49</v>
      </c>
      <c r="Z945">
        <v>109</v>
      </c>
      <c r="AA945" t="s">
        <v>55</v>
      </c>
      <c r="AB945">
        <v>4761</v>
      </c>
      <c r="AC945">
        <v>174</v>
      </c>
      <c r="AD945" t="s">
        <v>49</v>
      </c>
      <c r="AE945" t="s">
        <v>49</v>
      </c>
      <c r="AF945">
        <v>109</v>
      </c>
      <c r="AI945">
        <v>2998</v>
      </c>
      <c r="AJ945" t="s">
        <v>49</v>
      </c>
    </row>
    <row r="946" spans="1:36" x14ac:dyDescent="0.3">
      <c r="A946">
        <v>40</v>
      </c>
      <c r="B946" t="s">
        <v>63</v>
      </c>
      <c r="C946" t="s">
        <v>47</v>
      </c>
      <c r="D946" t="s">
        <v>54</v>
      </c>
      <c r="E946" t="s">
        <v>49</v>
      </c>
      <c r="F946">
        <v>1451</v>
      </c>
      <c r="G946" t="s">
        <v>49</v>
      </c>
      <c r="H946" t="s">
        <v>49</v>
      </c>
      <c r="I946" t="s">
        <v>50</v>
      </c>
      <c r="J946">
        <v>1</v>
      </c>
      <c r="K946" t="s">
        <v>62</v>
      </c>
      <c r="L946">
        <v>314</v>
      </c>
      <c r="M946">
        <v>1</v>
      </c>
      <c r="N946">
        <v>-1</v>
      </c>
      <c r="O946">
        <v>0</v>
      </c>
      <c r="P946" t="s">
        <v>52</v>
      </c>
      <c r="Q946" t="s">
        <v>55</v>
      </c>
      <c r="X946" s="7"/>
      <c r="Y946" t="s">
        <v>49</v>
      </c>
      <c r="Z946">
        <v>1451</v>
      </c>
      <c r="AA946" t="s">
        <v>55</v>
      </c>
      <c r="AB946">
        <v>-346</v>
      </c>
      <c r="AC946">
        <v>1367</v>
      </c>
      <c r="AD946" t="s">
        <v>49</v>
      </c>
      <c r="AE946" t="s">
        <v>49</v>
      </c>
      <c r="AF946">
        <v>1451</v>
      </c>
      <c r="AI946">
        <v>610</v>
      </c>
      <c r="AJ946" t="s">
        <v>49</v>
      </c>
    </row>
    <row r="947" spans="1:36" x14ac:dyDescent="0.3">
      <c r="A947">
        <v>41</v>
      </c>
      <c r="B947" t="s">
        <v>67</v>
      </c>
      <c r="C947" t="s">
        <v>47</v>
      </c>
      <c r="D947" t="s">
        <v>54</v>
      </c>
      <c r="E947" t="s">
        <v>49</v>
      </c>
      <c r="F947">
        <v>1066</v>
      </c>
      <c r="G947" t="s">
        <v>49</v>
      </c>
      <c r="H947" t="s">
        <v>49</v>
      </c>
      <c r="I947" t="s">
        <v>50</v>
      </c>
      <c r="J947">
        <v>11</v>
      </c>
      <c r="K947" t="s">
        <v>64</v>
      </c>
      <c r="L947">
        <v>109</v>
      </c>
      <c r="M947">
        <v>3</v>
      </c>
      <c r="N947">
        <v>-1</v>
      </c>
      <c r="O947">
        <v>0</v>
      </c>
      <c r="P947" t="s">
        <v>52</v>
      </c>
      <c r="Q947" t="s">
        <v>55</v>
      </c>
      <c r="X947" s="7"/>
      <c r="Y947" t="s">
        <v>49</v>
      </c>
      <c r="Z947">
        <v>1066</v>
      </c>
      <c r="AA947" t="s">
        <v>55</v>
      </c>
      <c r="AB947">
        <v>655</v>
      </c>
      <c r="AC947">
        <v>-11</v>
      </c>
      <c r="AD947" t="s">
        <v>49</v>
      </c>
      <c r="AE947" t="s">
        <v>49</v>
      </c>
      <c r="AF947">
        <v>1066</v>
      </c>
      <c r="AI947">
        <v>787</v>
      </c>
      <c r="AJ947" t="s">
        <v>49</v>
      </c>
    </row>
    <row r="948" spans="1:36" x14ac:dyDescent="0.3">
      <c r="A948">
        <v>52</v>
      </c>
      <c r="B948" t="s">
        <v>58</v>
      </c>
      <c r="C948" t="s">
        <v>47</v>
      </c>
      <c r="D948" t="s">
        <v>60</v>
      </c>
      <c r="E948" t="s">
        <v>49</v>
      </c>
      <c r="F948">
        <v>3163</v>
      </c>
      <c r="G948" t="s">
        <v>49</v>
      </c>
      <c r="H948" t="s">
        <v>49</v>
      </c>
      <c r="I948" t="s">
        <v>50</v>
      </c>
      <c r="J948">
        <v>25</v>
      </c>
      <c r="K948" t="s">
        <v>70</v>
      </c>
      <c r="L948">
        <v>56</v>
      </c>
      <c r="M948">
        <v>6</v>
      </c>
      <c r="N948">
        <v>-1</v>
      </c>
      <c r="O948">
        <v>0</v>
      </c>
      <c r="P948" t="s">
        <v>52</v>
      </c>
      <c r="Q948" t="s">
        <v>49</v>
      </c>
      <c r="X948" s="7"/>
      <c r="Y948" t="s">
        <v>49</v>
      </c>
      <c r="Z948">
        <v>3163</v>
      </c>
      <c r="AA948" t="s">
        <v>55</v>
      </c>
      <c r="AB948">
        <v>1048</v>
      </c>
      <c r="AC948">
        <v>837</v>
      </c>
      <c r="AD948" t="s">
        <v>49</v>
      </c>
      <c r="AE948" t="s">
        <v>49</v>
      </c>
      <c r="AF948">
        <v>3163</v>
      </c>
      <c r="AI948">
        <v>167</v>
      </c>
      <c r="AJ948" t="s">
        <v>49</v>
      </c>
    </row>
    <row r="949" spans="1:36" x14ac:dyDescent="0.3">
      <c r="A949">
        <v>40</v>
      </c>
      <c r="B949" t="s">
        <v>53</v>
      </c>
      <c r="C949" t="s">
        <v>59</v>
      </c>
      <c r="D949" t="s">
        <v>54</v>
      </c>
      <c r="E949" t="s">
        <v>49</v>
      </c>
      <c r="F949">
        <v>888</v>
      </c>
      <c r="G949" t="s">
        <v>55</v>
      </c>
      <c r="H949" t="s">
        <v>49</v>
      </c>
      <c r="I949" t="s">
        <v>52</v>
      </c>
      <c r="J949">
        <v>12</v>
      </c>
      <c r="K949" t="s">
        <v>56</v>
      </c>
      <c r="L949">
        <v>169</v>
      </c>
      <c r="M949">
        <v>2</v>
      </c>
      <c r="N949">
        <v>-1</v>
      </c>
      <c r="O949">
        <v>0</v>
      </c>
      <c r="P949" t="s">
        <v>52</v>
      </c>
      <c r="Q949" t="s">
        <v>49</v>
      </c>
      <c r="X949" s="7"/>
      <c r="Y949" t="s">
        <v>55</v>
      </c>
      <c r="Z949">
        <v>888</v>
      </c>
      <c r="AA949" t="s">
        <v>55</v>
      </c>
      <c r="AB949">
        <v>0</v>
      </c>
      <c r="AC949">
        <v>363</v>
      </c>
      <c r="AD949" t="s">
        <v>49</v>
      </c>
      <c r="AE949" t="s">
        <v>49</v>
      </c>
      <c r="AF949">
        <v>888</v>
      </c>
      <c r="AI949">
        <v>243</v>
      </c>
      <c r="AJ949" t="s">
        <v>49</v>
      </c>
    </row>
    <row r="950" spans="1:36" x14ac:dyDescent="0.3">
      <c r="A950">
        <v>48</v>
      </c>
      <c r="B950" t="s">
        <v>63</v>
      </c>
      <c r="C950" t="s">
        <v>59</v>
      </c>
      <c r="D950" t="s">
        <v>52</v>
      </c>
      <c r="E950" t="s">
        <v>49</v>
      </c>
      <c r="F950">
        <v>428</v>
      </c>
      <c r="G950" t="s">
        <v>55</v>
      </c>
      <c r="H950" t="s">
        <v>49</v>
      </c>
      <c r="I950" t="s">
        <v>50</v>
      </c>
      <c r="J950">
        <v>18</v>
      </c>
      <c r="K950" t="s">
        <v>56</v>
      </c>
      <c r="L950">
        <v>127</v>
      </c>
      <c r="M950">
        <v>1</v>
      </c>
      <c r="N950">
        <v>-1</v>
      </c>
      <c r="O950">
        <v>0</v>
      </c>
      <c r="P950" t="s">
        <v>52</v>
      </c>
      <c r="Q950" t="s">
        <v>49</v>
      </c>
      <c r="X950" s="7"/>
      <c r="Y950" t="s">
        <v>55</v>
      </c>
      <c r="Z950">
        <v>428</v>
      </c>
      <c r="AA950" t="s">
        <v>55</v>
      </c>
      <c r="AB950">
        <v>624</v>
      </c>
      <c r="AC950">
        <v>-50</v>
      </c>
      <c r="AD950" t="s">
        <v>49</v>
      </c>
      <c r="AE950" t="s">
        <v>49</v>
      </c>
      <c r="AF950">
        <v>428</v>
      </c>
      <c r="AI950">
        <v>877</v>
      </c>
      <c r="AJ950" t="s">
        <v>49</v>
      </c>
    </row>
    <row r="951" spans="1:36" x14ac:dyDescent="0.3">
      <c r="A951">
        <v>33</v>
      </c>
      <c r="B951" t="s">
        <v>58</v>
      </c>
      <c r="C951" t="s">
        <v>74</v>
      </c>
      <c r="D951" t="s">
        <v>54</v>
      </c>
      <c r="E951" t="s">
        <v>49</v>
      </c>
      <c r="F951">
        <v>106</v>
      </c>
      <c r="G951" t="s">
        <v>49</v>
      </c>
      <c r="H951" t="s">
        <v>49</v>
      </c>
      <c r="I951" t="s">
        <v>50</v>
      </c>
      <c r="J951">
        <v>20</v>
      </c>
      <c r="K951" t="s">
        <v>70</v>
      </c>
      <c r="L951">
        <v>175</v>
      </c>
      <c r="M951">
        <v>3</v>
      </c>
      <c r="N951">
        <v>-1</v>
      </c>
      <c r="O951">
        <v>0</v>
      </c>
      <c r="P951" t="s">
        <v>52</v>
      </c>
      <c r="Q951" t="s">
        <v>49</v>
      </c>
      <c r="X951" s="7"/>
      <c r="Y951" t="s">
        <v>49</v>
      </c>
      <c r="Z951">
        <v>106</v>
      </c>
      <c r="AA951" t="s">
        <v>55</v>
      </c>
      <c r="AB951">
        <v>1666</v>
      </c>
      <c r="AC951">
        <v>575</v>
      </c>
      <c r="AD951" t="s">
        <v>49</v>
      </c>
      <c r="AE951" t="s">
        <v>49</v>
      </c>
      <c r="AF951">
        <v>106</v>
      </c>
      <c r="AI951">
        <v>2817</v>
      </c>
      <c r="AJ951" t="s">
        <v>49</v>
      </c>
    </row>
    <row r="952" spans="1:36" x14ac:dyDescent="0.3">
      <c r="A952">
        <v>44</v>
      </c>
      <c r="B952" t="s">
        <v>67</v>
      </c>
      <c r="C952" t="s">
        <v>74</v>
      </c>
      <c r="D952" t="s">
        <v>54</v>
      </c>
      <c r="E952" t="s">
        <v>49</v>
      </c>
      <c r="F952">
        <v>0</v>
      </c>
      <c r="G952" t="s">
        <v>49</v>
      </c>
      <c r="H952" t="s">
        <v>49</v>
      </c>
      <c r="I952" t="s">
        <v>50</v>
      </c>
      <c r="J952">
        <v>12</v>
      </c>
      <c r="K952" t="s">
        <v>70</v>
      </c>
      <c r="L952">
        <v>56</v>
      </c>
      <c r="M952">
        <v>2</v>
      </c>
      <c r="N952">
        <v>-1</v>
      </c>
      <c r="O952">
        <v>0</v>
      </c>
      <c r="P952" t="s">
        <v>52</v>
      </c>
      <c r="Q952" t="s">
        <v>49</v>
      </c>
      <c r="X952" s="7"/>
      <c r="Y952" t="s">
        <v>49</v>
      </c>
      <c r="Z952">
        <v>0</v>
      </c>
      <c r="AA952" t="s">
        <v>55</v>
      </c>
      <c r="AB952">
        <v>168</v>
      </c>
      <c r="AC952">
        <v>148</v>
      </c>
      <c r="AD952" t="s">
        <v>49</v>
      </c>
      <c r="AE952" t="s">
        <v>49</v>
      </c>
      <c r="AF952">
        <v>0</v>
      </c>
      <c r="AI952">
        <v>176</v>
      </c>
      <c r="AJ952" t="s">
        <v>49</v>
      </c>
    </row>
    <row r="953" spans="1:36" x14ac:dyDescent="0.3">
      <c r="A953">
        <v>55</v>
      </c>
      <c r="B953" t="s">
        <v>58</v>
      </c>
      <c r="C953" t="s">
        <v>47</v>
      </c>
      <c r="D953" t="s">
        <v>60</v>
      </c>
      <c r="E953" t="s">
        <v>49</v>
      </c>
      <c r="F953">
        <v>979</v>
      </c>
      <c r="G953" t="s">
        <v>49</v>
      </c>
      <c r="H953" t="s">
        <v>55</v>
      </c>
      <c r="I953" t="s">
        <v>50</v>
      </c>
      <c r="J953">
        <v>8</v>
      </c>
      <c r="K953" t="s">
        <v>73</v>
      </c>
      <c r="L953">
        <v>123</v>
      </c>
      <c r="M953">
        <v>1</v>
      </c>
      <c r="N953">
        <v>-1</v>
      </c>
      <c r="O953">
        <v>0</v>
      </c>
      <c r="P953" t="s">
        <v>52</v>
      </c>
      <c r="Q953" t="s">
        <v>49</v>
      </c>
      <c r="X953" s="7"/>
      <c r="Y953" t="s">
        <v>49</v>
      </c>
      <c r="Z953">
        <v>979</v>
      </c>
      <c r="AA953" t="s">
        <v>55</v>
      </c>
      <c r="AB953">
        <v>-405</v>
      </c>
      <c r="AC953">
        <v>431</v>
      </c>
      <c r="AD953" t="s">
        <v>49</v>
      </c>
      <c r="AE953" t="s">
        <v>55</v>
      </c>
      <c r="AF953">
        <v>979</v>
      </c>
      <c r="AI953">
        <v>1482</v>
      </c>
      <c r="AJ953" t="s">
        <v>49</v>
      </c>
    </row>
    <row r="954" spans="1:36" x14ac:dyDescent="0.3">
      <c r="A954">
        <v>51</v>
      </c>
      <c r="B954" t="s">
        <v>69</v>
      </c>
      <c r="C954" t="s">
        <v>47</v>
      </c>
      <c r="D954" t="s">
        <v>54</v>
      </c>
      <c r="E954" t="s">
        <v>49</v>
      </c>
      <c r="F954">
        <v>2662</v>
      </c>
      <c r="G954" t="s">
        <v>49</v>
      </c>
      <c r="H954" t="s">
        <v>49</v>
      </c>
      <c r="I954" t="s">
        <v>78</v>
      </c>
      <c r="J954">
        <v>28</v>
      </c>
      <c r="K954" t="s">
        <v>72</v>
      </c>
      <c r="L954">
        <v>148</v>
      </c>
      <c r="M954">
        <v>2</v>
      </c>
      <c r="N954">
        <v>-1</v>
      </c>
      <c r="O954">
        <v>0</v>
      </c>
      <c r="P954" t="s">
        <v>52</v>
      </c>
      <c r="Q954" t="s">
        <v>49</v>
      </c>
      <c r="X954" s="7"/>
      <c r="Y954" t="s">
        <v>49</v>
      </c>
      <c r="Z954">
        <v>2662</v>
      </c>
      <c r="AA954" t="s">
        <v>55</v>
      </c>
      <c r="AB954">
        <v>279</v>
      </c>
      <c r="AC954">
        <v>3552</v>
      </c>
      <c r="AD954" t="s">
        <v>49</v>
      </c>
      <c r="AE954" t="s">
        <v>49</v>
      </c>
      <c r="AF954">
        <v>2662</v>
      </c>
      <c r="AI954">
        <v>3052</v>
      </c>
      <c r="AJ954" t="s">
        <v>49</v>
      </c>
    </row>
    <row r="955" spans="1:36" x14ac:dyDescent="0.3">
      <c r="A955">
        <v>34</v>
      </c>
      <c r="B955" t="s">
        <v>58</v>
      </c>
      <c r="C955" t="s">
        <v>59</v>
      </c>
      <c r="D955" t="s">
        <v>60</v>
      </c>
      <c r="E955" t="s">
        <v>49</v>
      </c>
      <c r="F955">
        <v>84</v>
      </c>
      <c r="G955" t="s">
        <v>49</v>
      </c>
      <c r="H955" t="s">
        <v>49</v>
      </c>
      <c r="I955" t="s">
        <v>50</v>
      </c>
      <c r="J955">
        <v>5</v>
      </c>
      <c r="K955" t="s">
        <v>64</v>
      </c>
      <c r="L955">
        <v>231</v>
      </c>
      <c r="M955">
        <v>1</v>
      </c>
      <c r="N955">
        <v>-1</v>
      </c>
      <c r="O955">
        <v>0</v>
      </c>
      <c r="P955" t="s">
        <v>52</v>
      </c>
      <c r="Q955" t="s">
        <v>49</v>
      </c>
      <c r="X955" s="7"/>
      <c r="Y955" t="s">
        <v>49</v>
      </c>
      <c r="Z955">
        <v>84</v>
      </c>
      <c r="AA955" t="s">
        <v>55</v>
      </c>
      <c r="AB955">
        <v>0</v>
      </c>
      <c r="AC955">
        <v>47</v>
      </c>
      <c r="AD955" t="s">
        <v>49</v>
      </c>
      <c r="AE955" t="s">
        <v>49</v>
      </c>
      <c r="AF955">
        <v>84</v>
      </c>
      <c r="AI955">
        <v>56</v>
      </c>
      <c r="AJ955" t="s">
        <v>49</v>
      </c>
    </row>
    <row r="956" spans="1:36" x14ac:dyDescent="0.3">
      <c r="A956">
        <v>58</v>
      </c>
      <c r="B956" t="s">
        <v>77</v>
      </c>
      <c r="C956" t="s">
        <v>74</v>
      </c>
      <c r="D956" t="s">
        <v>52</v>
      </c>
      <c r="E956" t="s">
        <v>49</v>
      </c>
      <c r="F956">
        <v>5920</v>
      </c>
      <c r="G956" t="s">
        <v>55</v>
      </c>
      <c r="H956" t="s">
        <v>49</v>
      </c>
      <c r="I956" t="s">
        <v>50</v>
      </c>
      <c r="J956">
        <v>23</v>
      </c>
      <c r="K956" t="s">
        <v>73</v>
      </c>
      <c r="L956">
        <v>255</v>
      </c>
      <c r="M956">
        <v>1</v>
      </c>
      <c r="N956">
        <v>-1</v>
      </c>
      <c r="O956">
        <v>0</v>
      </c>
      <c r="P956" t="s">
        <v>52</v>
      </c>
      <c r="Q956" t="s">
        <v>49</v>
      </c>
      <c r="X956" s="7"/>
      <c r="Y956" t="s">
        <v>55</v>
      </c>
      <c r="Z956">
        <v>5920</v>
      </c>
      <c r="AA956" t="s">
        <v>55</v>
      </c>
      <c r="AB956">
        <v>1322</v>
      </c>
      <c r="AC956">
        <v>3823</v>
      </c>
      <c r="AD956" t="s">
        <v>49</v>
      </c>
      <c r="AE956" t="s">
        <v>49</v>
      </c>
      <c r="AF956">
        <v>5920</v>
      </c>
      <c r="AI956">
        <v>278</v>
      </c>
      <c r="AJ956" t="s">
        <v>49</v>
      </c>
    </row>
    <row r="957" spans="1:36" x14ac:dyDescent="0.3">
      <c r="A957">
        <v>39</v>
      </c>
      <c r="B957" t="s">
        <v>58</v>
      </c>
      <c r="C957" t="s">
        <v>59</v>
      </c>
      <c r="D957" t="s">
        <v>60</v>
      </c>
      <c r="E957" t="s">
        <v>49</v>
      </c>
      <c r="F957">
        <v>816</v>
      </c>
      <c r="G957" t="s">
        <v>55</v>
      </c>
      <c r="H957" t="s">
        <v>49</v>
      </c>
      <c r="I957" t="s">
        <v>50</v>
      </c>
      <c r="J957">
        <v>27</v>
      </c>
      <c r="K957" t="s">
        <v>70</v>
      </c>
      <c r="L957">
        <v>37</v>
      </c>
      <c r="M957">
        <v>3</v>
      </c>
      <c r="N957">
        <v>-1</v>
      </c>
      <c r="O957">
        <v>0</v>
      </c>
      <c r="P957" t="s">
        <v>52</v>
      </c>
      <c r="Q957" t="s">
        <v>49</v>
      </c>
      <c r="X957" s="7"/>
      <c r="Y957" t="s">
        <v>55</v>
      </c>
      <c r="Z957">
        <v>816</v>
      </c>
      <c r="AA957" t="s">
        <v>55</v>
      </c>
      <c r="AB957">
        <v>1062</v>
      </c>
      <c r="AC957">
        <v>138</v>
      </c>
      <c r="AD957" t="s">
        <v>49</v>
      </c>
      <c r="AE957" t="s">
        <v>49</v>
      </c>
      <c r="AF957">
        <v>816</v>
      </c>
      <c r="AI957">
        <v>3875</v>
      </c>
      <c r="AJ957" t="s">
        <v>49</v>
      </c>
    </row>
    <row r="958" spans="1:36" x14ac:dyDescent="0.3">
      <c r="A958">
        <v>27</v>
      </c>
      <c r="B958" t="s">
        <v>46</v>
      </c>
      <c r="C958" t="s">
        <v>59</v>
      </c>
      <c r="D958" t="s">
        <v>54</v>
      </c>
      <c r="E958" t="s">
        <v>49</v>
      </c>
      <c r="F958">
        <v>3276</v>
      </c>
      <c r="G958" t="s">
        <v>49</v>
      </c>
      <c r="H958" t="s">
        <v>49</v>
      </c>
      <c r="I958" t="s">
        <v>50</v>
      </c>
      <c r="J958">
        <v>5</v>
      </c>
      <c r="K958" t="s">
        <v>70</v>
      </c>
      <c r="L958">
        <v>106</v>
      </c>
      <c r="M958">
        <v>1</v>
      </c>
      <c r="N958">
        <v>110</v>
      </c>
      <c r="O958">
        <v>2</v>
      </c>
      <c r="P958" t="s">
        <v>66</v>
      </c>
      <c r="Q958" t="s">
        <v>49</v>
      </c>
      <c r="X958" s="7"/>
      <c r="Y958" t="s">
        <v>49</v>
      </c>
      <c r="Z958">
        <v>3276</v>
      </c>
      <c r="AA958" t="s">
        <v>55</v>
      </c>
      <c r="AB958">
        <v>302</v>
      </c>
      <c r="AC958">
        <v>0</v>
      </c>
      <c r="AD958" t="s">
        <v>49</v>
      </c>
      <c r="AE958" t="s">
        <v>49</v>
      </c>
      <c r="AF958">
        <v>3276</v>
      </c>
      <c r="AI958">
        <v>-337</v>
      </c>
      <c r="AJ958" t="s">
        <v>49</v>
      </c>
    </row>
    <row r="959" spans="1:36" x14ac:dyDescent="0.3">
      <c r="A959">
        <v>55</v>
      </c>
      <c r="B959" t="s">
        <v>58</v>
      </c>
      <c r="C959" t="s">
        <v>74</v>
      </c>
      <c r="D959" t="s">
        <v>52</v>
      </c>
      <c r="E959" t="s">
        <v>49</v>
      </c>
      <c r="F959">
        <v>2</v>
      </c>
      <c r="G959" t="s">
        <v>55</v>
      </c>
      <c r="H959" t="s">
        <v>49</v>
      </c>
      <c r="I959" t="s">
        <v>52</v>
      </c>
      <c r="J959">
        <v>19</v>
      </c>
      <c r="K959" t="s">
        <v>56</v>
      </c>
      <c r="L959">
        <v>95</v>
      </c>
      <c r="M959">
        <v>1</v>
      </c>
      <c r="N959">
        <v>-1</v>
      </c>
      <c r="O959">
        <v>0</v>
      </c>
      <c r="P959" t="s">
        <v>52</v>
      </c>
      <c r="Q959" t="s">
        <v>49</v>
      </c>
      <c r="X959" s="7"/>
      <c r="Y959" t="s">
        <v>55</v>
      </c>
      <c r="Z959">
        <v>2</v>
      </c>
      <c r="AA959" t="s">
        <v>55</v>
      </c>
      <c r="AB959">
        <v>809</v>
      </c>
      <c r="AC959">
        <v>4343</v>
      </c>
      <c r="AD959" t="s">
        <v>49</v>
      </c>
      <c r="AE959" t="s">
        <v>49</v>
      </c>
      <c r="AF959">
        <v>2</v>
      </c>
      <c r="AI959">
        <v>366</v>
      </c>
      <c r="AJ959" t="s">
        <v>49</v>
      </c>
    </row>
    <row r="960" spans="1:36" x14ac:dyDescent="0.3">
      <c r="A960">
        <v>35</v>
      </c>
      <c r="B960" t="s">
        <v>67</v>
      </c>
      <c r="C960" t="s">
        <v>59</v>
      </c>
      <c r="D960" t="s">
        <v>54</v>
      </c>
      <c r="E960" t="s">
        <v>49</v>
      </c>
      <c r="F960">
        <v>-51</v>
      </c>
      <c r="G960" t="s">
        <v>49</v>
      </c>
      <c r="H960" t="s">
        <v>49</v>
      </c>
      <c r="I960" t="s">
        <v>52</v>
      </c>
      <c r="J960">
        <v>2</v>
      </c>
      <c r="K960" t="s">
        <v>73</v>
      </c>
      <c r="L960">
        <v>134</v>
      </c>
      <c r="M960">
        <v>2</v>
      </c>
      <c r="N960">
        <v>-1</v>
      </c>
      <c r="O960">
        <v>0</v>
      </c>
      <c r="P960" t="s">
        <v>52</v>
      </c>
      <c r="Q960" t="s">
        <v>49</v>
      </c>
      <c r="X960" s="7"/>
      <c r="Y960" t="s">
        <v>49</v>
      </c>
      <c r="Z960">
        <v>-51</v>
      </c>
      <c r="AA960" t="s">
        <v>55</v>
      </c>
      <c r="AB960">
        <v>-278</v>
      </c>
      <c r="AC960">
        <v>1598</v>
      </c>
      <c r="AD960" t="s">
        <v>49</v>
      </c>
      <c r="AE960" t="s">
        <v>49</v>
      </c>
      <c r="AF960">
        <v>-51</v>
      </c>
      <c r="AI960">
        <v>998</v>
      </c>
      <c r="AJ960" t="s">
        <v>49</v>
      </c>
    </row>
    <row r="961" spans="1:36" x14ac:dyDescent="0.3">
      <c r="A961">
        <v>37</v>
      </c>
      <c r="B961" t="s">
        <v>67</v>
      </c>
      <c r="C961" t="s">
        <v>59</v>
      </c>
      <c r="D961" t="s">
        <v>60</v>
      </c>
      <c r="E961" t="s">
        <v>49</v>
      </c>
      <c r="F961">
        <v>3315</v>
      </c>
      <c r="G961" t="s">
        <v>55</v>
      </c>
      <c r="H961" t="s">
        <v>49</v>
      </c>
      <c r="I961" t="s">
        <v>50</v>
      </c>
      <c r="J961">
        <v>9</v>
      </c>
      <c r="K961" t="s">
        <v>61</v>
      </c>
      <c r="L961">
        <v>820</v>
      </c>
      <c r="M961">
        <v>2</v>
      </c>
      <c r="N961">
        <v>-1</v>
      </c>
      <c r="O961">
        <v>0</v>
      </c>
      <c r="P961" t="s">
        <v>52</v>
      </c>
      <c r="Q961" t="s">
        <v>49</v>
      </c>
      <c r="X961" s="7"/>
      <c r="Y961" t="s">
        <v>55</v>
      </c>
      <c r="Z961">
        <v>3315</v>
      </c>
      <c r="AA961" t="s">
        <v>55</v>
      </c>
      <c r="AB961">
        <v>3238</v>
      </c>
      <c r="AC961">
        <v>822</v>
      </c>
      <c r="AD961" t="s">
        <v>49</v>
      </c>
      <c r="AE961" t="s">
        <v>49</v>
      </c>
      <c r="AF961">
        <v>3315</v>
      </c>
      <c r="AI961">
        <v>0</v>
      </c>
      <c r="AJ961" t="s">
        <v>49</v>
      </c>
    </row>
    <row r="962" spans="1:36" x14ac:dyDescent="0.3">
      <c r="A962">
        <v>52</v>
      </c>
      <c r="B962" t="s">
        <v>67</v>
      </c>
      <c r="C962" t="s">
        <v>47</v>
      </c>
      <c r="D962" t="s">
        <v>54</v>
      </c>
      <c r="E962" t="s">
        <v>49</v>
      </c>
      <c r="F962">
        <v>196</v>
      </c>
      <c r="G962" t="s">
        <v>55</v>
      </c>
      <c r="H962" t="s">
        <v>55</v>
      </c>
      <c r="I962" t="s">
        <v>50</v>
      </c>
      <c r="J962">
        <v>24</v>
      </c>
      <c r="K962" t="s">
        <v>64</v>
      </c>
      <c r="L962">
        <v>116</v>
      </c>
      <c r="M962">
        <v>1</v>
      </c>
      <c r="N962">
        <v>273</v>
      </c>
      <c r="O962">
        <v>3</v>
      </c>
      <c r="P962" t="s">
        <v>57</v>
      </c>
      <c r="Q962" t="s">
        <v>49</v>
      </c>
      <c r="X962" s="7"/>
      <c r="Y962" t="s">
        <v>55</v>
      </c>
      <c r="Z962">
        <v>196</v>
      </c>
      <c r="AA962" t="s">
        <v>55</v>
      </c>
      <c r="AB962">
        <v>751</v>
      </c>
      <c r="AC962">
        <v>1671</v>
      </c>
      <c r="AD962" t="s">
        <v>49</v>
      </c>
      <c r="AE962" t="s">
        <v>55</v>
      </c>
      <c r="AF962">
        <v>196</v>
      </c>
      <c r="AI962">
        <v>246</v>
      </c>
      <c r="AJ962" t="s">
        <v>49</v>
      </c>
    </row>
    <row r="963" spans="1:36" x14ac:dyDescent="0.3">
      <c r="A963">
        <v>41</v>
      </c>
      <c r="B963" t="s">
        <v>63</v>
      </c>
      <c r="C963" t="s">
        <v>47</v>
      </c>
      <c r="D963" t="s">
        <v>54</v>
      </c>
      <c r="E963" t="s">
        <v>49</v>
      </c>
      <c r="F963">
        <v>552</v>
      </c>
      <c r="G963" t="s">
        <v>55</v>
      </c>
      <c r="H963" t="s">
        <v>49</v>
      </c>
      <c r="I963" t="s">
        <v>50</v>
      </c>
      <c r="J963">
        <v>12</v>
      </c>
      <c r="K963" t="s">
        <v>56</v>
      </c>
      <c r="L963">
        <v>463</v>
      </c>
      <c r="M963">
        <v>1</v>
      </c>
      <c r="N963">
        <v>-1</v>
      </c>
      <c r="O963">
        <v>0</v>
      </c>
      <c r="P963" t="s">
        <v>52</v>
      </c>
      <c r="Q963" t="s">
        <v>49</v>
      </c>
      <c r="X963" s="7"/>
      <c r="Y963" t="s">
        <v>55</v>
      </c>
      <c r="Z963">
        <v>552</v>
      </c>
      <c r="AA963" t="s">
        <v>55</v>
      </c>
      <c r="AB963">
        <v>1798</v>
      </c>
      <c r="AC963">
        <v>2007</v>
      </c>
      <c r="AD963" t="s">
        <v>49</v>
      </c>
      <c r="AE963" t="s">
        <v>49</v>
      </c>
      <c r="AF963">
        <v>552</v>
      </c>
      <c r="AI963">
        <v>446</v>
      </c>
      <c r="AJ963" t="s">
        <v>49</v>
      </c>
    </row>
    <row r="964" spans="1:36" x14ac:dyDescent="0.3">
      <c r="A964">
        <v>52</v>
      </c>
      <c r="B964" t="s">
        <v>69</v>
      </c>
      <c r="C964" t="s">
        <v>47</v>
      </c>
      <c r="D964" t="s">
        <v>54</v>
      </c>
      <c r="E964" t="s">
        <v>49</v>
      </c>
      <c r="F964">
        <v>2347</v>
      </c>
      <c r="G964" t="s">
        <v>49</v>
      </c>
      <c r="H964" t="s">
        <v>55</v>
      </c>
      <c r="I964" t="s">
        <v>50</v>
      </c>
      <c r="J964">
        <v>12</v>
      </c>
      <c r="K964" t="s">
        <v>70</v>
      </c>
      <c r="L964">
        <v>603</v>
      </c>
      <c r="M964">
        <v>3</v>
      </c>
      <c r="N964">
        <v>-1</v>
      </c>
      <c r="O964">
        <v>0</v>
      </c>
      <c r="P964" t="s">
        <v>52</v>
      </c>
      <c r="Q964" t="s">
        <v>49</v>
      </c>
      <c r="X964" s="7"/>
      <c r="Y964" t="s">
        <v>49</v>
      </c>
      <c r="Z964">
        <v>2347</v>
      </c>
      <c r="AA964" t="s">
        <v>55</v>
      </c>
      <c r="AB964">
        <v>260</v>
      </c>
      <c r="AC964">
        <v>573</v>
      </c>
      <c r="AD964" t="s">
        <v>49</v>
      </c>
      <c r="AE964" t="s">
        <v>55</v>
      </c>
      <c r="AF964">
        <v>2347</v>
      </c>
      <c r="AI964">
        <v>1173</v>
      </c>
      <c r="AJ964" t="s">
        <v>49</v>
      </c>
    </row>
    <row r="965" spans="1:36" x14ac:dyDescent="0.3">
      <c r="A965">
        <v>34</v>
      </c>
      <c r="B965" t="s">
        <v>63</v>
      </c>
      <c r="C965" t="s">
        <v>59</v>
      </c>
      <c r="D965" t="s">
        <v>54</v>
      </c>
      <c r="E965" t="s">
        <v>49</v>
      </c>
      <c r="F965">
        <v>3723</v>
      </c>
      <c r="G965" t="s">
        <v>55</v>
      </c>
      <c r="H965" t="s">
        <v>49</v>
      </c>
      <c r="I965" t="s">
        <v>52</v>
      </c>
      <c r="J965">
        <v>27</v>
      </c>
      <c r="K965" t="s">
        <v>56</v>
      </c>
      <c r="L965">
        <v>47</v>
      </c>
      <c r="M965">
        <v>5</v>
      </c>
      <c r="N965">
        <v>-1</v>
      </c>
      <c r="O965">
        <v>0</v>
      </c>
      <c r="P965" t="s">
        <v>52</v>
      </c>
      <c r="Q965" t="s">
        <v>49</v>
      </c>
      <c r="X965" s="7"/>
      <c r="Y965" t="s">
        <v>55</v>
      </c>
      <c r="Z965">
        <v>3723</v>
      </c>
      <c r="AA965" t="s">
        <v>55</v>
      </c>
      <c r="AB965">
        <v>7</v>
      </c>
      <c r="AC965">
        <v>96</v>
      </c>
      <c r="AD965" t="s">
        <v>49</v>
      </c>
      <c r="AE965" t="s">
        <v>49</v>
      </c>
      <c r="AF965">
        <v>3723</v>
      </c>
      <c r="AI965">
        <v>5957</v>
      </c>
      <c r="AJ965" t="s">
        <v>49</v>
      </c>
    </row>
    <row r="966" spans="1:36" x14ac:dyDescent="0.3">
      <c r="A966">
        <v>53</v>
      </c>
      <c r="B966" t="s">
        <v>58</v>
      </c>
      <c r="C966" t="s">
        <v>74</v>
      </c>
      <c r="D966" t="s">
        <v>48</v>
      </c>
      <c r="E966" t="s">
        <v>49</v>
      </c>
      <c r="F966">
        <v>255</v>
      </c>
      <c r="G966" t="s">
        <v>49</v>
      </c>
      <c r="H966" t="s">
        <v>49</v>
      </c>
      <c r="I966" t="s">
        <v>50</v>
      </c>
      <c r="J966">
        <v>19</v>
      </c>
      <c r="K966" t="s">
        <v>75</v>
      </c>
      <c r="L966">
        <v>126</v>
      </c>
      <c r="M966">
        <v>1</v>
      </c>
      <c r="N966">
        <v>-1</v>
      </c>
      <c r="O966">
        <v>0</v>
      </c>
      <c r="P966" t="s">
        <v>52</v>
      </c>
      <c r="Q966" t="s">
        <v>49</v>
      </c>
      <c r="X966" s="7"/>
      <c r="Y966" t="s">
        <v>49</v>
      </c>
      <c r="Z966">
        <v>255</v>
      </c>
      <c r="AA966" t="s">
        <v>55</v>
      </c>
      <c r="AB966">
        <v>323</v>
      </c>
      <c r="AC966">
        <v>6766</v>
      </c>
      <c r="AD966" t="s">
        <v>49</v>
      </c>
      <c r="AE966" t="s">
        <v>49</v>
      </c>
      <c r="AF966">
        <v>255</v>
      </c>
      <c r="AI966">
        <v>205</v>
      </c>
      <c r="AJ966" t="s">
        <v>49</v>
      </c>
    </row>
    <row r="967" spans="1:36" x14ac:dyDescent="0.3">
      <c r="A967">
        <v>33</v>
      </c>
      <c r="B967" t="s">
        <v>58</v>
      </c>
      <c r="C967" t="s">
        <v>59</v>
      </c>
      <c r="D967" t="s">
        <v>60</v>
      </c>
      <c r="E967" t="s">
        <v>49</v>
      </c>
      <c r="F967">
        <v>3143</v>
      </c>
      <c r="G967" t="s">
        <v>49</v>
      </c>
      <c r="H967" t="s">
        <v>49</v>
      </c>
      <c r="I967" t="s">
        <v>50</v>
      </c>
      <c r="J967">
        <v>29</v>
      </c>
      <c r="K967" t="s">
        <v>62</v>
      </c>
      <c r="L967">
        <v>421</v>
      </c>
      <c r="M967">
        <v>2</v>
      </c>
      <c r="N967">
        <v>-1</v>
      </c>
      <c r="O967">
        <v>0</v>
      </c>
      <c r="P967" t="s">
        <v>52</v>
      </c>
      <c r="Q967" t="s">
        <v>55</v>
      </c>
      <c r="X967" s="7"/>
      <c r="Y967" t="s">
        <v>49</v>
      </c>
      <c r="Z967">
        <v>3143</v>
      </c>
      <c r="AA967" t="s">
        <v>55</v>
      </c>
      <c r="AB967">
        <v>2960</v>
      </c>
      <c r="AC967">
        <v>3973</v>
      </c>
      <c r="AD967" t="s">
        <v>49</v>
      </c>
      <c r="AE967" t="s">
        <v>49</v>
      </c>
      <c r="AF967">
        <v>3143</v>
      </c>
      <c r="AI967">
        <v>0</v>
      </c>
      <c r="AJ967" t="s">
        <v>49</v>
      </c>
    </row>
    <row r="968" spans="1:36" x14ac:dyDescent="0.3">
      <c r="A968">
        <v>47</v>
      </c>
      <c r="B968" t="s">
        <v>65</v>
      </c>
      <c r="C968" t="s">
        <v>47</v>
      </c>
      <c r="D968" t="s">
        <v>54</v>
      </c>
      <c r="E968" t="s">
        <v>49</v>
      </c>
      <c r="F968">
        <v>0</v>
      </c>
      <c r="G968" t="s">
        <v>49</v>
      </c>
      <c r="H968" t="s">
        <v>49</v>
      </c>
      <c r="I968" t="s">
        <v>52</v>
      </c>
      <c r="J968">
        <v>26</v>
      </c>
      <c r="K968" t="s">
        <v>62</v>
      </c>
      <c r="L968">
        <v>174</v>
      </c>
      <c r="M968">
        <v>8</v>
      </c>
      <c r="N968">
        <v>-1</v>
      </c>
      <c r="O968">
        <v>0</v>
      </c>
      <c r="P968" t="s">
        <v>52</v>
      </c>
      <c r="Q968" t="s">
        <v>49</v>
      </c>
      <c r="X968" s="7"/>
      <c r="Y968" t="s">
        <v>49</v>
      </c>
      <c r="Z968">
        <v>0</v>
      </c>
      <c r="AA968" t="s">
        <v>55</v>
      </c>
      <c r="AB968">
        <v>343</v>
      </c>
      <c r="AC968">
        <v>-552</v>
      </c>
      <c r="AD968" t="s">
        <v>49</v>
      </c>
      <c r="AE968" t="s">
        <v>49</v>
      </c>
      <c r="AF968">
        <v>0</v>
      </c>
      <c r="AI968">
        <v>369</v>
      </c>
      <c r="AJ968" t="s">
        <v>49</v>
      </c>
    </row>
    <row r="969" spans="1:36" x14ac:dyDescent="0.3">
      <c r="A969">
        <v>35</v>
      </c>
      <c r="B969" t="s">
        <v>63</v>
      </c>
      <c r="C969" t="s">
        <v>47</v>
      </c>
      <c r="D969" t="s">
        <v>54</v>
      </c>
      <c r="E969" t="s">
        <v>49</v>
      </c>
      <c r="F969">
        <v>6411</v>
      </c>
      <c r="G969" t="s">
        <v>55</v>
      </c>
      <c r="H969" t="s">
        <v>55</v>
      </c>
      <c r="I969" t="s">
        <v>50</v>
      </c>
      <c r="J969">
        <v>30</v>
      </c>
      <c r="K969" t="s">
        <v>72</v>
      </c>
      <c r="L969">
        <v>144</v>
      </c>
      <c r="M969">
        <v>1</v>
      </c>
      <c r="N969">
        <v>266</v>
      </c>
      <c r="O969">
        <v>2</v>
      </c>
      <c r="P969" t="s">
        <v>57</v>
      </c>
      <c r="Q969" t="s">
        <v>49</v>
      </c>
      <c r="X969" s="7"/>
      <c r="Y969" t="s">
        <v>55</v>
      </c>
      <c r="Z969">
        <v>6411</v>
      </c>
      <c r="AA969" t="s">
        <v>55</v>
      </c>
      <c r="AB969">
        <v>507</v>
      </c>
      <c r="AC969">
        <v>48</v>
      </c>
      <c r="AD969" t="s">
        <v>49</v>
      </c>
      <c r="AE969" t="s">
        <v>55</v>
      </c>
      <c r="AF969">
        <v>6411</v>
      </c>
      <c r="AI969">
        <v>259</v>
      </c>
      <c r="AJ969" t="s">
        <v>49</v>
      </c>
    </row>
    <row r="970" spans="1:36" x14ac:dyDescent="0.3">
      <c r="A970">
        <v>33</v>
      </c>
      <c r="B970" t="s">
        <v>58</v>
      </c>
      <c r="C970" t="s">
        <v>59</v>
      </c>
      <c r="D970" t="s">
        <v>60</v>
      </c>
      <c r="E970" t="s">
        <v>49</v>
      </c>
      <c r="F970">
        <v>1909</v>
      </c>
      <c r="G970" t="s">
        <v>49</v>
      </c>
      <c r="H970" t="s">
        <v>49</v>
      </c>
      <c r="I970" t="s">
        <v>50</v>
      </c>
      <c r="J970">
        <v>8</v>
      </c>
      <c r="K970" t="s">
        <v>70</v>
      </c>
      <c r="L970">
        <v>191</v>
      </c>
      <c r="M970">
        <v>2</v>
      </c>
      <c r="N970">
        <v>-1</v>
      </c>
      <c r="O970">
        <v>0</v>
      </c>
      <c r="P970" t="s">
        <v>52</v>
      </c>
      <c r="Q970" t="s">
        <v>49</v>
      </c>
      <c r="X970" s="7"/>
      <c r="Y970" t="s">
        <v>49</v>
      </c>
      <c r="Z970">
        <v>1909</v>
      </c>
      <c r="AA970" t="s">
        <v>55</v>
      </c>
      <c r="AB970">
        <v>5958</v>
      </c>
      <c r="AC970">
        <v>46</v>
      </c>
      <c r="AD970" t="s">
        <v>49</v>
      </c>
      <c r="AE970" t="s">
        <v>49</v>
      </c>
      <c r="AF970">
        <v>1909</v>
      </c>
      <c r="AI970">
        <v>23</v>
      </c>
      <c r="AJ970" t="s">
        <v>49</v>
      </c>
    </row>
    <row r="971" spans="1:36" x14ac:dyDescent="0.3">
      <c r="A971">
        <v>55</v>
      </c>
      <c r="B971" t="s">
        <v>63</v>
      </c>
      <c r="C971" t="s">
        <v>47</v>
      </c>
      <c r="D971" t="s">
        <v>48</v>
      </c>
      <c r="E971" t="s">
        <v>49</v>
      </c>
      <c r="F971">
        <v>3873</v>
      </c>
      <c r="G971" t="s">
        <v>49</v>
      </c>
      <c r="H971" t="s">
        <v>49</v>
      </c>
      <c r="I971" t="s">
        <v>78</v>
      </c>
      <c r="J971">
        <v>21</v>
      </c>
      <c r="K971" t="s">
        <v>61</v>
      </c>
      <c r="L971">
        <v>222</v>
      </c>
      <c r="M971">
        <v>1</v>
      </c>
      <c r="N971">
        <v>-1</v>
      </c>
      <c r="O971">
        <v>0</v>
      </c>
      <c r="P971" t="s">
        <v>52</v>
      </c>
      <c r="Q971" t="s">
        <v>49</v>
      </c>
      <c r="X971" s="7"/>
      <c r="Y971" t="s">
        <v>49</v>
      </c>
      <c r="Z971">
        <v>3873</v>
      </c>
      <c r="AA971" t="s">
        <v>55</v>
      </c>
      <c r="AB971">
        <v>118</v>
      </c>
      <c r="AC971">
        <v>10</v>
      </c>
      <c r="AD971" t="s">
        <v>49</v>
      </c>
      <c r="AE971" t="s">
        <v>49</v>
      </c>
      <c r="AF971">
        <v>3873</v>
      </c>
      <c r="AI971">
        <v>1373</v>
      </c>
      <c r="AJ971" t="s">
        <v>49</v>
      </c>
    </row>
    <row r="972" spans="1:36" x14ac:dyDescent="0.3">
      <c r="A972">
        <v>58</v>
      </c>
      <c r="B972" t="s">
        <v>65</v>
      </c>
      <c r="C972" t="s">
        <v>47</v>
      </c>
      <c r="D972" t="s">
        <v>48</v>
      </c>
      <c r="E972" t="s">
        <v>49</v>
      </c>
      <c r="F972">
        <v>1013</v>
      </c>
      <c r="G972" t="s">
        <v>55</v>
      </c>
      <c r="H972" t="s">
        <v>49</v>
      </c>
      <c r="I972" t="s">
        <v>50</v>
      </c>
      <c r="J972">
        <v>11</v>
      </c>
      <c r="K972" t="s">
        <v>70</v>
      </c>
      <c r="L972">
        <v>206</v>
      </c>
      <c r="M972">
        <v>1</v>
      </c>
      <c r="N972">
        <v>461</v>
      </c>
      <c r="O972">
        <v>1</v>
      </c>
      <c r="P972" t="s">
        <v>57</v>
      </c>
      <c r="Q972" t="s">
        <v>55</v>
      </c>
      <c r="X972" s="7"/>
      <c r="Y972" t="s">
        <v>55</v>
      </c>
      <c r="Z972">
        <v>1013</v>
      </c>
      <c r="AA972" t="s">
        <v>55</v>
      </c>
      <c r="AB972">
        <v>76</v>
      </c>
      <c r="AC972">
        <v>780</v>
      </c>
      <c r="AD972" t="s">
        <v>49</v>
      </c>
      <c r="AE972" t="s">
        <v>49</v>
      </c>
      <c r="AF972">
        <v>1013</v>
      </c>
      <c r="AI972">
        <v>62</v>
      </c>
      <c r="AJ972" t="s">
        <v>49</v>
      </c>
    </row>
    <row r="973" spans="1:36" x14ac:dyDescent="0.3">
      <c r="A973">
        <v>44</v>
      </c>
      <c r="B973" t="s">
        <v>69</v>
      </c>
      <c r="C973" t="s">
        <v>47</v>
      </c>
      <c r="D973" t="s">
        <v>54</v>
      </c>
      <c r="E973" t="s">
        <v>49</v>
      </c>
      <c r="F973">
        <v>262</v>
      </c>
      <c r="G973" t="s">
        <v>55</v>
      </c>
      <c r="H973" t="s">
        <v>49</v>
      </c>
      <c r="I973" t="s">
        <v>50</v>
      </c>
      <c r="J973">
        <v>9</v>
      </c>
      <c r="K973" t="s">
        <v>73</v>
      </c>
      <c r="L973">
        <v>74</v>
      </c>
      <c r="M973">
        <v>1</v>
      </c>
      <c r="N973">
        <v>-1</v>
      </c>
      <c r="O973">
        <v>0</v>
      </c>
      <c r="P973" t="s">
        <v>52</v>
      </c>
      <c r="Q973" t="s">
        <v>49</v>
      </c>
      <c r="X973" s="7"/>
      <c r="Y973" t="s">
        <v>55</v>
      </c>
      <c r="Z973">
        <v>262</v>
      </c>
      <c r="AA973" t="s">
        <v>55</v>
      </c>
      <c r="AB973">
        <v>70</v>
      </c>
      <c r="AC973">
        <v>238</v>
      </c>
      <c r="AD973" t="s">
        <v>49</v>
      </c>
      <c r="AE973" t="s">
        <v>49</v>
      </c>
      <c r="AF973">
        <v>262</v>
      </c>
      <c r="AI973">
        <v>157</v>
      </c>
      <c r="AJ973" t="s">
        <v>49</v>
      </c>
    </row>
    <row r="974" spans="1:36" x14ac:dyDescent="0.3">
      <c r="A974">
        <v>25</v>
      </c>
      <c r="B974" t="s">
        <v>53</v>
      </c>
      <c r="C974" t="s">
        <v>59</v>
      </c>
      <c r="D974" t="s">
        <v>54</v>
      </c>
      <c r="E974" t="s">
        <v>49</v>
      </c>
      <c r="F974">
        <v>3217</v>
      </c>
      <c r="G974" t="s">
        <v>55</v>
      </c>
      <c r="H974" t="s">
        <v>49</v>
      </c>
      <c r="I974" t="s">
        <v>52</v>
      </c>
      <c r="J974">
        <v>28</v>
      </c>
      <c r="K974" t="s">
        <v>56</v>
      </c>
      <c r="L974">
        <v>24</v>
      </c>
      <c r="M974">
        <v>1</v>
      </c>
      <c r="N974">
        <v>-1</v>
      </c>
      <c r="O974">
        <v>0</v>
      </c>
      <c r="P974" t="s">
        <v>52</v>
      </c>
      <c r="Q974" t="s">
        <v>49</v>
      </c>
      <c r="X974" s="7"/>
      <c r="Y974" t="s">
        <v>55</v>
      </c>
      <c r="Z974">
        <v>3217</v>
      </c>
      <c r="AA974" t="s">
        <v>55</v>
      </c>
      <c r="AB974">
        <v>960</v>
      </c>
      <c r="AC974">
        <v>2433</v>
      </c>
      <c r="AD974" t="s">
        <v>49</v>
      </c>
      <c r="AE974" t="s">
        <v>49</v>
      </c>
      <c r="AF974">
        <v>3217</v>
      </c>
      <c r="AI974">
        <v>991</v>
      </c>
      <c r="AJ974" t="s">
        <v>49</v>
      </c>
    </row>
    <row r="975" spans="1:36" x14ac:dyDescent="0.3">
      <c r="A975">
        <v>37</v>
      </c>
      <c r="B975" t="s">
        <v>67</v>
      </c>
      <c r="C975" t="s">
        <v>59</v>
      </c>
      <c r="D975" t="s">
        <v>54</v>
      </c>
      <c r="E975" t="s">
        <v>49</v>
      </c>
      <c r="F975">
        <v>5436</v>
      </c>
      <c r="G975" t="s">
        <v>55</v>
      </c>
      <c r="H975" t="s">
        <v>49</v>
      </c>
      <c r="I975" t="s">
        <v>50</v>
      </c>
      <c r="J975">
        <v>6</v>
      </c>
      <c r="K975" t="s">
        <v>56</v>
      </c>
      <c r="L975">
        <v>7</v>
      </c>
      <c r="M975">
        <v>11</v>
      </c>
      <c r="N975">
        <v>351</v>
      </c>
      <c r="O975">
        <v>1</v>
      </c>
      <c r="P975" t="s">
        <v>57</v>
      </c>
      <c r="Q975" t="s">
        <v>49</v>
      </c>
      <c r="X975" s="7"/>
      <c r="Y975" t="s">
        <v>55</v>
      </c>
      <c r="Z975">
        <v>5436</v>
      </c>
      <c r="AA975" t="s">
        <v>55</v>
      </c>
      <c r="AB975">
        <v>309</v>
      </c>
      <c r="AC975">
        <v>1924</v>
      </c>
      <c r="AD975" t="s">
        <v>49</v>
      </c>
      <c r="AE975" t="s">
        <v>49</v>
      </c>
      <c r="AF975">
        <v>5436</v>
      </c>
      <c r="AI975">
        <v>977</v>
      </c>
      <c r="AJ975" t="s">
        <v>49</v>
      </c>
    </row>
    <row r="976" spans="1:36" x14ac:dyDescent="0.3">
      <c r="A976">
        <v>41</v>
      </c>
      <c r="B976" t="s">
        <v>63</v>
      </c>
      <c r="C976" t="s">
        <v>47</v>
      </c>
      <c r="D976" t="s">
        <v>48</v>
      </c>
      <c r="E976" t="s">
        <v>49</v>
      </c>
      <c r="F976">
        <v>2067</v>
      </c>
      <c r="G976" t="s">
        <v>55</v>
      </c>
      <c r="H976" t="s">
        <v>49</v>
      </c>
      <c r="I976" t="s">
        <v>50</v>
      </c>
      <c r="J976">
        <v>15</v>
      </c>
      <c r="K976" t="s">
        <v>56</v>
      </c>
      <c r="L976">
        <v>493</v>
      </c>
      <c r="M976">
        <v>7</v>
      </c>
      <c r="N976">
        <v>-1</v>
      </c>
      <c r="O976">
        <v>0</v>
      </c>
      <c r="P976" t="s">
        <v>52</v>
      </c>
      <c r="Q976" t="s">
        <v>49</v>
      </c>
      <c r="X976" s="7"/>
      <c r="Y976" t="s">
        <v>55</v>
      </c>
      <c r="Z976">
        <v>2067</v>
      </c>
      <c r="AA976" t="s">
        <v>55</v>
      </c>
      <c r="AB976">
        <v>3732</v>
      </c>
      <c r="AC976">
        <v>764</v>
      </c>
      <c r="AD976" t="s">
        <v>49</v>
      </c>
      <c r="AE976" t="s">
        <v>49</v>
      </c>
      <c r="AF976">
        <v>2067</v>
      </c>
      <c r="AI976">
        <v>2893</v>
      </c>
      <c r="AJ976" t="s">
        <v>49</v>
      </c>
    </row>
    <row r="977" spans="1:36" x14ac:dyDescent="0.3">
      <c r="A977">
        <v>34</v>
      </c>
      <c r="B977" t="s">
        <v>63</v>
      </c>
      <c r="C977" t="s">
        <v>59</v>
      </c>
      <c r="D977" t="s">
        <v>54</v>
      </c>
      <c r="E977" t="s">
        <v>49</v>
      </c>
      <c r="F977">
        <v>215</v>
      </c>
      <c r="G977" t="s">
        <v>49</v>
      </c>
      <c r="H977" t="s">
        <v>49</v>
      </c>
      <c r="I977" t="s">
        <v>50</v>
      </c>
      <c r="J977">
        <v>3</v>
      </c>
      <c r="K977" t="s">
        <v>81</v>
      </c>
      <c r="L977">
        <v>350</v>
      </c>
      <c r="M977">
        <v>3</v>
      </c>
      <c r="N977">
        <v>-1</v>
      </c>
      <c r="O977">
        <v>0</v>
      </c>
      <c r="P977" t="s">
        <v>52</v>
      </c>
      <c r="Q977" t="s">
        <v>55</v>
      </c>
      <c r="X977" s="7"/>
      <c r="Y977" t="s">
        <v>49</v>
      </c>
      <c r="Z977">
        <v>215</v>
      </c>
      <c r="AA977" t="s">
        <v>55</v>
      </c>
      <c r="AB977">
        <v>4415</v>
      </c>
      <c r="AC977">
        <v>383</v>
      </c>
      <c r="AD977" t="s">
        <v>49</v>
      </c>
      <c r="AE977" t="s">
        <v>49</v>
      </c>
      <c r="AF977">
        <v>215</v>
      </c>
      <c r="AI977">
        <v>5514</v>
      </c>
      <c r="AJ977" t="s">
        <v>49</v>
      </c>
    </row>
    <row r="978" spans="1:36" x14ac:dyDescent="0.3">
      <c r="A978">
        <v>36</v>
      </c>
      <c r="B978" t="s">
        <v>53</v>
      </c>
      <c r="C978" t="s">
        <v>74</v>
      </c>
      <c r="D978" t="s">
        <v>54</v>
      </c>
      <c r="E978" t="s">
        <v>49</v>
      </c>
      <c r="F978">
        <v>1594</v>
      </c>
      <c r="G978" t="s">
        <v>49</v>
      </c>
      <c r="H978" t="s">
        <v>49</v>
      </c>
      <c r="I978" t="s">
        <v>52</v>
      </c>
      <c r="J978">
        <v>6</v>
      </c>
      <c r="K978" t="s">
        <v>62</v>
      </c>
      <c r="L978">
        <v>250</v>
      </c>
      <c r="M978">
        <v>3</v>
      </c>
      <c r="N978">
        <v>-1</v>
      </c>
      <c r="O978">
        <v>0</v>
      </c>
      <c r="P978" t="s">
        <v>52</v>
      </c>
      <c r="Q978" t="s">
        <v>49</v>
      </c>
      <c r="X978" s="7"/>
      <c r="Y978" t="s">
        <v>49</v>
      </c>
      <c r="Z978">
        <v>1594</v>
      </c>
      <c r="AA978" t="s">
        <v>55</v>
      </c>
      <c r="AB978">
        <v>4</v>
      </c>
      <c r="AC978">
        <v>3782</v>
      </c>
      <c r="AD978" t="s">
        <v>49</v>
      </c>
      <c r="AE978" t="s">
        <v>49</v>
      </c>
      <c r="AF978">
        <v>1594</v>
      </c>
      <c r="AI978">
        <v>889</v>
      </c>
      <c r="AJ978" t="s">
        <v>49</v>
      </c>
    </row>
    <row r="979" spans="1:36" x14ac:dyDescent="0.3">
      <c r="A979">
        <v>44</v>
      </c>
      <c r="B979" t="s">
        <v>65</v>
      </c>
      <c r="C979" t="s">
        <v>47</v>
      </c>
      <c r="D979" t="s">
        <v>60</v>
      </c>
      <c r="E979" t="s">
        <v>49</v>
      </c>
      <c r="F979">
        <v>134</v>
      </c>
      <c r="G979" t="s">
        <v>49</v>
      </c>
      <c r="H979" t="s">
        <v>49</v>
      </c>
      <c r="I979" t="s">
        <v>50</v>
      </c>
      <c r="J979">
        <v>28</v>
      </c>
      <c r="K979" t="s">
        <v>70</v>
      </c>
      <c r="L979">
        <v>86</v>
      </c>
      <c r="M979">
        <v>4</v>
      </c>
      <c r="N979">
        <v>-1</v>
      </c>
      <c r="O979">
        <v>0</v>
      </c>
      <c r="P979" t="s">
        <v>52</v>
      </c>
      <c r="Q979" t="s">
        <v>49</v>
      </c>
      <c r="X979" s="7"/>
      <c r="Y979" t="s">
        <v>49</v>
      </c>
      <c r="Z979">
        <v>134</v>
      </c>
      <c r="AA979" t="s">
        <v>55</v>
      </c>
      <c r="AB979">
        <v>238</v>
      </c>
      <c r="AC979">
        <v>691</v>
      </c>
      <c r="AD979" t="s">
        <v>49</v>
      </c>
      <c r="AE979" t="s">
        <v>49</v>
      </c>
      <c r="AF979">
        <v>134</v>
      </c>
      <c r="AI979">
        <v>273</v>
      </c>
      <c r="AJ979" t="s">
        <v>49</v>
      </c>
    </row>
    <row r="980" spans="1:36" x14ac:dyDescent="0.3">
      <c r="A980">
        <v>34</v>
      </c>
      <c r="B980" t="s">
        <v>68</v>
      </c>
      <c r="C980" t="s">
        <v>74</v>
      </c>
      <c r="D980" t="s">
        <v>60</v>
      </c>
      <c r="E980" t="s">
        <v>49</v>
      </c>
      <c r="F980">
        <v>262</v>
      </c>
      <c r="G980" t="s">
        <v>49</v>
      </c>
      <c r="H980" t="s">
        <v>49</v>
      </c>
      <c r="I980" t="s">
        <v>50</v>
      </c>
      <c r="J980">
        <v>20</v>
      </c>
      <c r="K980" t="s">
        <v>75</v>
      </c>
      <c r="L980">
        <v>371</v>
      </c>
      <c r="M980">
        <v>1</v>
      </c>
      <c r="N980">
        <v>-1</v>
      </c>
      <c r="O980">
        <v>0</v>
      </c>
      <c r="P980" t="s">
        <v>52</v>
      </c>
      <c r="Q980" t="s">
        <v>49</v>
      </c>
      <c r="X980" s="7"/>
      <c r="Y980" t="s">
        <v>49</v>
      </c>
      <c r="Z980">
        <v>262</v>
      </c>
      <c r="AA980" t="s">
        <v>55</v>
      </c>
      <c r="AB980">
        <v>97</v>
      </c>
      <c r="AC980">
        <v>0</v>
      </c>
      <c r="AD980" t="s">
        <v>49</v>
      </c>
      <c r="AE980" t="s">
        <v>49</v>
      </c>
      <c r="AF980">
        <v>262</v>
      </c>
      <c r="AI980">
        <v>1193</v>
      </c>
      <c r="AJ980" t="s">
        <v>49</v>
      </c>
    </row>
    <row r="981" spans="1:36" x14ac:dyDescent="0.3">
      <c r="A981">
        <v>56</v>
      </c>
      <c r="B981" t="s">
        <v>63</v>
      </c>
      <c r="C981" t="s">
        <v>74</v>
      </c>
      <c r="D981" t="s">
        <v>48</v>
      </c>
      <c r="E981" t="s">
        <v>49</v>
      </c>
      <c r="F981">
        <v>3021</v>
      </c>
      <c r="G981" t="s">
        <v>49</v>
      </c>
      <c r="H981" t="s">
        <v>49</v>
      </c>
      <c r="I981" t="s">
        <v>52</v>
      </c>
      <c r="J981">
        <v>9</v>
      </c>
      <c r="K981" t="s">
        <v>62</v>
      </c>
      <c r="L981">
        <v>419</v>
      </c>
      <c r="M981">
        <v>2</v>
      </c>
      <c r="N981">
        <v>-1</v>
      </c>
      <c r="O981">
        <v>0</v>
      </c>
      <c r="P981" t="s">
        <v>52</v>
      </c>
      <c r="Q981" t="s">
        <v>49</v>
      </c>
      <c r="X981" s="7"/>
      <c r="Y981" t="s">
        <v>49</v>
      </c>
      <c r="Z981">
        <v>3021</v>
      </c>
      <c r="AA981" t="s">
        <v>55</v>
      </c>
      <c r="AB981">
        <v>-47</v>
      </c>
      <c r="AC981">
        <v>99</v>
      </c>
      <c r="AD981" t="s">
        <v>49</v>
      </c>
      <c r="AE981" t="s">
        <v>49</v>
      </c>
      <c r="AF981">
        <v>3021</v>
      </c>
      <c r="AI981">
        <v>2729</v>
      </c>
      <c r="AJ981" t="s">
        <v>49</v>
      </c>
    </row>
    <row r="982" spans="1:36" x14ac:dyDescent="0.3">
      <c r="A982">
        <v>43</v>
      </c>
      <c r="B982" t="s">
        <v>58</v>
      </c>
      <c r="C982" t="s">
        <v>74</v>
      </c>
      <c r="D982" t="s">
        <v>60</v>
      </c>
      <c r="E982" t="s">
        <v>49</v>
      </c>
      <c r="F982">
        <v>388</v>
      </c>
      <c r="G982" t="s">
        <v>55</v>
      </c>
      <c r="H982" t="s">
        <v>49</v>
      </c>
      <c r="I982" t="s">
        <v>52</v>
      </c>
      <c r="J982">
        <v>8</v>
      </c>
      <c r="K982" t="s">
        <v>56</v>
      </c>
      <c r="L982">
        <v>2087</v>
      </c>
      <c r="M982">
        <v>2</v>
      </c>
      <c r="N982">
        <v>-1</v>
      </c>
      <c r="O982">
        <v>0</v>
      </c>
      <c r="P982" t="s">
        <v>52</v>
      </c>
      <c r="Q982" t="s">
        <v>55</v>
      </c>
      <c r="X982" s="7"/>
      <c r="Y982" t="s">
        <v>55</v>
      </c>
      <c r="Z982">
        <v>388</v>
      </c>
      <c r="AA982" t="s">
        <v>55</v>
      </c>
      <c r="AB982">
        <v>2398</v>
      </c>
      <c r="AC982">
        <v>-15</v>
      </c>
      <c r="AD982" t="s">
        <v>49</v>
      </c>
      <c r="AE982" t="s">
        <v>49</v>
      </c>
      <c r="AF982">
        <v>388</v>
      </c>
      <c r="AI982">
        <v>0</v>
      </c>
      <c r="AJ982" t="s">
        <v>49</v>
      </c>
    </row>
    <row r="983" spans="1:36" x14ac:dyDescent="0.3">
      <c r="A983">
        <v>28</v>
      </c>
      <c r="B983" t="s">
        <v>63</v>
      </c>
      <c r="C983" t="s">
        <v>59</v>
      </c>
      <c r="D983" t="s">
        <v>54</v>
      </c>
      <c r="E983" t="s">
        <v>49</v>
      </c>
      <c r="F983">
        <v>3412</v>
      </c>
      <c r="G983" t="s">
        <v>55</v>
      </c>
      <c r="H983" t="s">
        <v>49</v>
      </c>
      <c r="I983" t="s">
        <v>50</v>
      </c>
      <c r="J983">
        <v>15</v>
      </c>
      <c r="K983" t="s">
        <v>56</v>
      </c>
      <c r="L983">
        <v>22</v>
      </c>
      <c r="M983">
        <v>4</v>
      </c>
      <c r="N983">
        <v>-1</v>
      </c>
      <c r="O983">
        <v>0</v>
      </c>
      <c r="P983" t="s">
        <v>52</v>
      </c>
      <c r="Q983" t="s">
        <v>49</v>
      </c>
      <c r="X983" s="7"/>
      <c r="Y983" t="s">
        <v>55</v>
      </c>
      <c r="Z983">
        <v>3412</v>
      </c>
      <c r="AA983" t="s">
        <v>55</v>
      </c>
      <c r="AB983">
        <v>630</v>
      </c>
      <c r="AC983">
        <v>0</v>
      </c>
      <c r="AD983" t="s">
        <v>49</v>
      </c>
      <c r="AE983" t="s">
        <v>49</v>
      </c>
      <c r="AF983">
        <v>3412</v>
      </c>
      <c r="AI983">
        <v>230</v>
      </c>
      <c r="AJ983" t="s">
        <v>49</v>
      </c>
    </row>
    <row r="984" spans="1:36" x14ac:dyDescent="0.3">
      <c r="A984">
        <v>54</v>
      </c>
      <c r="B984" t="s">
        <v>63</v>
      </c>
      <c r="C984" t="s">
        <v>47</v>
      </c>
      <c r="D984" t="s">
        <v>54</v>
      </c>
      <c r="E984" t="s">
        <v>49</v>
      </c>
      <c r="F984">
        <v>1291</v>
      </c>
      <c r="G984" t="s">
        <v>55</v>
      </c>
      <c r="H984" t="s">
        <v>49</v>
      </c>
      <c r="I984" t="s">
        <v>52</v>
      </c>
      <c r="J984">
        <v>5</v>
      </c>
      <c r="K984" t="s">
        <v>56</v>
      </c>
      <c r="L984">
        <v>266</v>
      </c>
      <c r="M984">
        <v>1</v>
      </c>
      <c r="N984">
        <v>-1</v>
      </c>
      <c r="O984">
        <v>0</v>
      </c>
      <c r="P984" t="s">
        <v>52</v>
      </c>
      <c r="Q984" t="s">
        <v>49</v>
      </c>
      <c r="X984" s="7"/>
      <c r="Y984" t="s">
        <v>55</v>
      </c>
      <c r="Z984">
        <v>1291</v>
      </c>
      <c r="AA984" t="s">
        <v>55</v>
      </c>
      <c r="AB984">
        <v>1910</v>
      </c>
      <c r="AC984">
        <v>185</v>
      </c>
      <c r="AD984" t="s">
        <v>49</v>
      </c>
      <c r="AE984" t="s">
        <v>49</v>
      </c>
      <c r="AF984">
        <v>1291</v>
      </c>
      <c r="AI984">
        <v>2729</v>
      </c>
      <c r="AJ984" t="s">
        <v>49</v>
      </c>
    </row>
    <row r="985" spans="1:36" x14ac:dyDescent="0.3">
      <c r="A985">
        <v>37</v>
      </c>
      <c r="B985" t="s">
        <v>67</v>
      </c>
      <c r="C985" t="s">
        <v>74</v>
      </c>
      <c r="D985" t="s">
        <v>54</v>
      </c>
      <c r="E985" t="s">
        <v>49</v>
      </c>
      <c r="F985">
        <v>79</v>
      </c>
      <c r="G985" t="s">
        <v>49</v>
      </c>
      <c r="H985" t="s">
        <v>49</v>
      </c>
      <c r="I985" t="s">
        <v>50</v>
      </c>
      <c r="J985">
        <v>21</v>
      </c>
      <c r="K985" t="s">
        <v>73</v>
      </c>
      <c r="L985">
        <v>191</v>
      </c>
      <c r="M985">
        <v>1</v>
      </c>
      <c r="N985">
        <v>-1</v>
      </c>
      <c r="O985">
        <v>0</v>
      </c>
      <c r="P985" t="s">
        <v>52</v>
      </c>
      <c r="Q985" t="s">
        <v>49</v>
      </c>
      <c r="X985" s="7"/>
      <c r="Y985" t="s">
        <v>49</v>
      </c>
      <c r="Z985">
        <v>79</v>
      </c>
      <c r="AA985" t="s">
        <v>55</v>
      </c>
      <c r="AB985">
        <v>3172</v>
      </c>
      <c r="AC985">
        <v>1931</v>
      </c>
      <c r="AD985" t="s">
        <v>49</v>
      </c>
      <c r="AE985" t="s">
        <v>49</v>
      </c>
      <c r="AF985">
        <v>79</v>
      </c>
      <c r="AI985">
        <v>317</v>
      </c>
      <c r="AJ985" t="s">
        <v>49</v>
      </c>
    </row>
    <row r="986" spans="1:36" x14ac:dyDescent="0.3">
      <c r="A986">
        <v>59</v>
      </c>
      <c r="B986" t="s">
        <v>65</v>
      </c>
      <c r="C986" t="s">
        <v>47</v>
      </c>
      <c r="D986" t="s">
        <v>60</v>
      </c>
      <c r="E986" t="s">
        <v>49</v>
      </c>
      <c r="F986">
        <v>2013</v>
      </c>
      <c r="G986" t="s">
        <v>49</v>
      </c>
      <c r="H986" t="s">
        <v>49</v>
      </c>
      <c r="I986" t="s">
        <v>50</v>
      </c>
      <c r="J986">
        <v>19</v>
      </c>
      <c r="K986" t="s">
        <v>64</v>
      </c>
      <c r="L986">
        <v>222</v>
      </c>
      <c r="M986">
        <v>4</v>
      </c>
      <c r="N986">
        <v>94</v>
      </c>
      <c r="O986">
        <v>2</v>
      </c>
      <c r="P986" t="s">
        <v>79</v>
      </c>
      <c r="Q986" t="s">
        <v>55</v>
      </c>
      <c r="X986" s="7"/>
      <c r="Y986" t="s">
        <v>49</v>
      </c>
      <c r="Z986">
        <v>2013</v>
      </c>
      <c r="AA986" t="s">
        <v>55</v>
      </c>
      <c r="AB986">
        <v>407</v>
      </c>
      <c r="AC986">
        <v>943</v>
      </c>
      <c r="AD986" t="s">
        <v>49</v>
      </c>
      <c r="AE986" t="s">
        <v>49</v>
      </c>
      <c r="AF986">
        <v>2013</v>
      </c>
      <c r="AI986">
        <v>517</v>
      </c>
      <c r="AJ986" t="s">
        <v>49</v>
      </c>
    </row>
    <row r="987" spans="1:36" x14ac:dyDescent="0.3">
      <c r="A987">
        <v>58</v>
      </c>
      <c r="B987" t="s">
        <v>63</v>
      </c>
      <c r="C987" t="s">
        <v>74</v>
      </c>
      <c r="D987" t="s">
        <v>54</v>
      </c>
      <c r="E987" t="s">
        <v>49</v>
      </c>
      <c r="F987">
        <v>543</v>
      </c>
      <c r="G987" t="s">
        <v>49</v>
      </c>
      <c r="H987" t="s">
        <v>55</v>
      </c>
      <c r="I987" t="s">
        <v>78</v>
      </c>
      <c r="J987">
        <v>17</v>
      </c>
      <c r="K987" t="s">
        <v>73</v>
      </c>
      <c r="L987">
        <v>264</v>
      </c>
      <c r="M987">
        <v>3</v>
      </c>
      <c r="N987">
        <v>-1</v>
      </c>
      <c r="O987">
        <v>0</v>
      </c>
      <c r="P987" t="s">
        <v>52</v>
      </c>
      <c r="Q987" t="s">
        <v>49</v>
      </c>
      <c r="X987" s="7"/>
      <c r="Y987" t="s">
        <v>49</v>
      </c>
      <c r="Z987">
        <v>543</v>
      </c>
      <c r="AA987" t="s">
        <v>55</v>
      </c>
      <c r="AB987">
        <v>100</v>
      </c>
      <c r="AC987">
        <v>983</v>
      </c>
      <c r="AD987" t="s">
        <v>49</v>
      </c>
      <c r="AE987" t="s">
        <v>55</v>
      </c>
      <c r="AF987">
        <v>543</v>
      </c>
      <c r="AI987">
        <v>-470</v>
      </c>
      <c r="AJ987" t="s">
        <v>49</v>
      </c>
    </row>
    <row r="988" spans="1:36" x14ac:dyDescent="0.3">
      <c r="A988">
        <v>56</v>
      </c>
      <c r="B988" t="s">
        <v>58</v>
      </c>
      <c r="C988" t="s">
        <v>74</v>
      </c>
      <c r="D988" t="s">
        <v>60</v>
      </c>
      <c r="E988" t="s">
        <v>49</v>
      </c>
      <c r="F988">
        <v>1016</v>
      </c>
      <c r="G988" t="s">
        <v>55</v>
      </c>
      <c r="H988" t="s">
        <v>49</v>
      </c>
      <c r="I988" t="s">
        <v>52</v>
      </c>
      <c r="J988">
        <v>9</v>
      </c>
      <c r="K988" t="s">
        <v>62</v>
      </c>
      <c r="L988">
        <v>184</v>
      </c>
      <c r="M988">
        <v>5</v>
      </c>
      <c r="N988">
        <v>-1</v>
      </c>
      <c r="O988">
        <v>0</v>
      </c>
      <c r="P988" t="s">
        <v>52</v>
      </c>
      <c r="Q988" t="s">
        <v>49</v>
      </c>
      <c r="X988" s="7"/>
      <c r="Y988" t="s">
        <v>55</v>
      </c>
      <c r="Z988">
        <v>1016</v>
      </c>
      <c r="AA988" t="s">
        <v>55</v>
      </c>
      <c r="AB988">
        <v>0</v>
      </c>
      <c r="AC988">
        <v>790</v>
      </c>
      <c r="AD988" t="s">
        <v>49</v>
      </c>
      <c r="AE988" t="s">
        <v>49</v>
      </c>
      <c r="AF988">
        <v>1016</v>
      </c>
      <c r="AI988">
        <v>4579</v>
      </c>
      <c r="AJ988" t="s">
        <v>49</v>
      </c>
    </row>
    <row r="989" spans="1:36" x14ac:dyDescent="0.3">
      <c r="A989">
        <v>32</v>
      </c>
      <c r="B989" t="s">
        <v>63</v>
      </c>
      <c r="C989" t="s">
        <v>59</v>
      </c>
      <c r="D989" t="s">
        <v>54</v>
      </c>
      <c r="E989" t="s">
        <v>49</v>
      </c>
      <c r="F989">
        <v>604</v>
      </c>
      <c r="G989" t="s">
        <v>49</v>
      </c>
      <c r="H989" t="s">
        <v>55</v>
      </c>
      <c r="I989" t="s">
        <v>50</v>
      </c>
      <c r="J989">
        <v>28</v>
      </c>
      <c r="K989" t="s">
        <v>56</v>
      </c>
      <c r="L989">
        <v>95</v>
      </c>
      <c r="M989">
        <v>3</v>
      </c>
      <c r="N989">
        <v>-1</v>
      </c>
      <c r="O989">
        <v>0</v>
      </c>
      <c r="P989" t="s">
        <v>52</v>
      </c>
      <c r="Q989" t="s">
        <v>49</v>
      </c>
      <c r="X989" s="7"/>
      <c r="Y989" t="s">
        <v>49</v>
      </c>
      <c r="Z989">
        <v>604</v>
      </c>
      <c r="AA989" t="s">
        <v>55</v>
      </c>
      <c r="AB989">
        <v>-469</v>
      </c>
      <c r="AC989">
        <v>1449</v>
      </c>
      <c r="AD989" t="s">
        <v>49</v>
      </c>
      <c r="AE989" t="s">
        <v>55</v>
      </c>
      <c r="AF989">
        <v>604</v>
      </c>
      <c r="AI989">
        <v>1</v>
      </c>
      <c r="AJ989" t="s">
        <v>49</v>
      </c>
    </row>
    <row r="990" spans="1:36" x14ac:dyDescent="0.3">
      <c r="A990">
        <v>42</v>
      </c>
      <c r="B990" t="s">
        <v>58</v>
      </c>
      <c r="C990" t="s">
        <v>59</v>
      </c>
      <c r="D990" t="s">
        <v>60</v>
      </c>
      <c r="E990" t="s">
        <v>49</v>
      </c>
      <c r="F990">
        <v>525</v>
      </c>
      <c r="G990" t="s">
        <v>49</v>
      </c>
      <c r="H990" t="s">
        <v>49</v>
      </c>
      <c r="I990" t="s">
        <v>50</v>
      </c>
      <c r="J990">
        <v>13</v>
      </c>
      <c r="K990" t="s">
        <v>70</v>
      </c>
      <c r="L990">
        <v>127</v>
      </c>
      <c r="M990">
        <v>2</v>
      </c>
      <c r="N990">
        <v>-1</v>
      </c>
      <c r="O990">
        <v>0</v>
      </c>
      <c r="P990" t="s">
        <v>52</v>
      </c>
      <c r="Q990" t="s">
        <v>49</v>
      </c>
      <c r="X990" s="7"/>
      <c r="Y990" t="s">
        <v>49</v>
      </c>
      <c r="Z990">
        <v>525</v>
      </c>
      <c r="AA990" t="s">
        <v>55</v>
      </c>
      <c r="AB990">
        <v>197</v>
      </c>
      <c r="AC990">
        <v>1412</v>
      </c>
      <c r="AD990" t="s">
        <v>49</v>
      </c>
      <c r="AE990" t="s">
        <v>49</v>
      </c>
      <c r="AF990">
        <v>525</v>
      </c>
      <c r="AI990">
        <v>5106</v>
      </c>
      <c r="AJ990" t="s">
        <v>49</v>
      </c>
    </row>
    <row r="991" spans="1:36" x14ac:dyDescent="0.3">
      <c r="A991">
        <v>52</v>
      </c>
      <c r="B991" t="s">
        <v>77</v>
      </c>
      <c r="C991" t="s">
        <v>74</v>
      </c>
      <c r="D991" t="s">
        <v>48</v>
      </c>
      <c r="E991" t="s">
        <v>49</v>
      </c>
      <c r="F991">
        <v>353</v>
      </c>
      <c r="G991" t="s">
        <v>49</v>
      </c>
      <c r="H991" t="s">
        <v>49</v>
      </c>
      <c r="I991" t="s">
        <v>50</v>
      </c>
      <c r="J991">
        <v>31</v>
      </c>
      <c r="K991" t="s">
        <v>73</v>
      </c>
      <c r="L991">
        <v>395</v>
      </c>
      <c r="M991">
        <v>4</v>
      </c>
      <c r="N991">
        <v>-1</v>
      </c>
      <c r="O991">
        <v>0</v>
      </c>
      <c r="P991" t="s">
        <v>52</v>
      </c>
      <c r="Q991" t="s">
        <v>49</v>
      </c>
      <c r="X991" s="7"/>
      <c r="Y991" t="s">
        <v>49</v>
      </c>
      <c r="Z991">
        <v>353</v>
      </c>
      <c r="AA991" t="s">
        <v>55</v>
      </c>
      <c r="AB991">
        <v>825</v>
      </c>
      <c r="AC991">
        <v>681</v>
      </c>
      <c r="AD991" t="s">
        <v>49</v>
      </c>
      <c r="AE991" t="s">
        <v>49</v>
      </c>
      <c r="AF991">
        <v>353</v>
      </c>
      <c r="AI991">
        <v>636</v>
      </c>
      <c r="AJ991" t="s">
        <v>49</v>
      </c>
    </row>
    <row r="992" spans="1:36" x14ac:dyDescent="0.3">
      <c r="A992">
        <v>46</v>
      </c>
      <c r="B992" t="s">
        <v>58</v>
      </c>
      <c r="C992" t="s">
        <v>47</v>
      </c>
      <c r="D992" t="s">
        <v>60</v>
      </c>
      <c r="E992" t="s">
        <v>49</v>
      </c>
      <c r="F992">
        <v>964</v>
      </c>
      <c r="G992" t="s">
        <v>55</v>
      </c>
      <c r="H992" t="s">
        <v>49</v>
      </c>
      <c r="I992" t="s">
        <v>50</v>
      </c>
      <c r="J992">
        <v>8</v>
      </c>
      <c r="K992" t="s">
        <v>61</v>
      </c>
      <c r="L992">
        <v>174</v>
      </c>
      <c r="M992">
        <v>1</v>
      </c>
      <c r="N992">
        <v>-1</v>
      </c>
      <c r="O992">
        <v>0</v>
      </c>
      <c r="P992" t="s">
        <v>52</v>
      </c>
      <c r="Q992" t="s">
        <v>49</v>
      </c>
      <c r="X992" s="7"/>
      <c r="Y992" t="s">
        <v>55</v>
      </c>
      <c r="Z992">
        <v>964</v>
      </c>
      <c r="AA992" t="s">
        <v>55</v>
      </c>
      <c r="AB992">
        <v>1598</v>
      </c>
      <c r="AC992">
        <v>0</v>
      </c>
      <c r="AD992" t="s">
        <v>49</v>
      </c>
      <c r="AE992" t="s">
        <v>49</v>
      </c>
      <c r="AF992">
        <v>964</v>
      </c>
      <c r="AI992">
        <v>1076</v>
      </c>
      <c r="AJ992" t="s">
        <v>49</v>
      </c>
    </row>
    <row r="993" spans="1:36" x14ac:dyDescent="0.3">
      <c r="A993">
        <v>37</v>
      </c>
      <c r="B993" t="s">
        <v>69</v>
      </c>
      <c r="C993" t="s">
        <v>47</v>
      </c>
      <c r="D993" t="s">
        <v>60</v>
      </c>
      <c r="E993" t="s">
        <v>49</v>
      </c>
      <c r="F993">
        <v>3913</v>
      </c>
      <c r="G993" t="s">
        <v>55</v>
      </c>
      <c r="H993" t="s">
        <v>49</v>
      </c>
      <c r="I993" t="s">
        <v>50</v>
      </c>
      <c r="J993">
        <v>27</v>
      </c>
      <c r="K993" t="s">
        <v>61</v>
      </c>
      <c r="L993">
        <v>124</v>
      </c>
      <c r="M993">
        <v>1</v>
      </c>
      <c r="N993">
        <v>-1</v>
      </c>
      <c r="O993">
        <v>0</v>
      </c>
      <c r="P993" t="s">
        <v>52</v>
      </c>
      <c r="Q993" t="s">
        <v>55</v>
      </c>
      <c r="X993" s="7"/>
      <c r="Y993" t="s">
        <v>55</v>
      </c>
      <c r="Z993">
        <v>3913</v>
      </c>
      <c r="AA993" t="s">
        <v>55</v>
      </c>
      <c r="AB993">
        <v>226</v>
      </c>
      <c r="AC993">
        <v>2087</v>
      </c>
      <c r="AD993" t="s">
        <v>49</v>
      </c>
      <c r="AE993" t="s">
        <v>49</v>
      </c>
      <c r="AF993">
        <v>3913</v>
      </c>
      <c r="AI993">
        <v>126</v>
      </c>
      <c r="AJ993" t="s">
        <v>49</v>
      </c>
    </row>
    <row r="994" spans="1:36" x14ac:dyDescent="0.3">
      <c r="A994">
        <v>39</v>
      </c>
      <c r="B994" t="s">
        <v>63</v>
      </c>
      <c r="C994" t="s">
        <v>47</v>
      </c>
      <c r="D994" t="s">
        <v>48</v>
      </c>
      <c r="E994" t="s">
        <v>49</v>
      </c>
      <c r="F994">
        <v>879</v>
      </c>
      <c r="G994" t="s">
        <v>55</v>
      </c>
      <c r="H994" t="s">
        <v>49</v>
      </c>
      <c r="I994" t="s">
        <v>52</v>
      </c>
      <c r="J994">
        <v>26</v>
      </c>
      <c r="K994" t="s">
        <v>56</v>
      </c>
      <c r="L994">
        <v>102</v>
      </c>
      <c r="M994">
        <v>2</v>
      </c>
      <c r="N994">
        <v>-1</v>
      </c>
      <c r="O994">
        <v>0</v>
      </c>
      <c r="P994" t="s">
        <v>52</v>
      </c>
      <c r="Q994" t="s">
        <v>49</v>
      </c>
      <c r="X994" s="7"/>
      <c r="Y994" t="s">
        <v>55</v>
      </c>
      <c r="Z994">
        <v>879</v>
      </c>
      <c r="AA994" t="s">
        <v>55</v>
      </c>
      <c r="AB994">
        <v>-55</v>
      </c>
      <c r="AC994">
        <v>197</v>
      </c>
      <c r="AD994" t="s">
        <v>49</v>
      </c>
      <c r="AE994" t="s">
        <v>49</v>
      </c>
      <c r="AF994">
        <v>879</v>
      </c>
      <c r="AI994">
        <v>-33</v>
      </c>
      <c r="AJ994" t="s">
        <v>49</v>
      </c>
    </row>
    <row r="995" spans="1:36" x14ac:dyDescent="0.3">
      <c r="A995">
        <v>31</v>
      </c>
      <c r="B995" t="s">
        <v>69</v>
      </c>
      <c r="C995" t="s">
        <v>47</v>
      </c>
      <c r="D995" t="s">
        <v>54</v>
      </c>
      <c r="E995" t="s">
        <v>49</v>
      </c>
      <c r="F995">
        <v>314</v>
      </c>
      <c r="G995" t="s">
        <v>55</v>
      </c>
      <c r="H995" t="s">
        <v>49</v>
      </c>
      <c r="I995" t="s">
        <v>50</v>
      </c>
      <c r="J995">
        <v>17</v>
      </c>
      <c r="K995" t="s">
        <v>61</v>
      </c>
      <c r="L995">
        <v>279</v>
      </c>
      <c r="M995">
        <v>1</v>
      </c>
      <c r="N995">
        <v>-1</v>
      </c>
      <c r="O995">
        <v>0</v>
      </c>
      <c r="P995" t="s">
        <v>52</v>
      </c>
      <c r="Q995" t="s">
        <v>49</v>
      </c>
      <c r="X995" s="7"/>
      <c r="Y995" t="s">
        <v>55</v>
      </c>
      <c r="Z995">
        <v>314</v>
      </c>
      <c r="AA995" t="s">
        <v>55</v>
      </c>
      <c r="AB995">
        <v>243</v>
      </c>
      <c r="AC995">
        <v>0</v>
      </c>
      <c r="AD995" t="s">
        <v>49</v>
      </c>
      <c r="AE995" t="s">
        <v>49</v>
      </c>
      <c r="AF995">
        <v>314</v>
      </c>
      <c r="AI995">
        <v>430</v>
      </c>
      <c r="AJ995" t="s">
        <v>49</v>
      </c>
    </row>
    <row r="996" spans="1:36" x14ac:dyDescent="0.3">
      <c r="A996">
        <v>59</v>
      </c>
      <c r="B996" t="s">
        <v>76</v>
      </c>
      <c r="C996" t="s">
        <v>47</v>
      </c>
      <c r="D996" t="s">
        <v>48</v>
      </c>
      <c r="E996" t="s">
        <v>49</v>
      </c>
      <c r="F996">
        <v>0</v>
      </c>
      <c r="G996" t="s">
        <v>49</v>
      </c>
      <c r="H996" t="s">
        <v>49</v>
      </c>
      <c r="I996" t="s">
        <v>50</v>
      </c>
      <c r="J996">
        <v>27</v>
      </c>
      <c r="K996" t="s">
        <v>70</v>
      </c>
      <c r="L996">
        <v>76</v>
      </c>
      <c r="M996">
        <v>11</v>
      </c>
      <c r="N996">
        <v>-1</v>
      </c>
      <c r="O996">
        <v>0</v>
      </c>
      <c r="P996" t="s">
        <v>52</v>
      </c>
      <c r="Q996" t="s">
        <v>49</v>
      </c>
      <c r="X996" s="7"/>
      <c r="Y996" t="s">
        <v>49</v>
      </c>
      <c r="Z996">
        <v>0</v>
      </c>
      <c r="AA996" t="s">
        <v>55</v>
      </c>
      <c r="AB996">
        <v>3672</v>
      </c>
      <c r="AC996">
        <v>118</v>
      </c>
      <c r="AD996" t="s">
        <v>49</v>
      </c>
      <c r="AE996" t="s">
        <v>49</v>
      </c>
      <c r="AF996">
        <v>0</v>
      </c>
      <c r="AI996">
        <v>-6</v>
      </c>
      <c r="AJ996" t="s">
        <v>49</v>
      </c>
    </row>
    <row r="997" spans="1:36" x14ac:dyDescent="0.3">
      <c r="A997">
        <v>38</v>
      </c>
      <c r="B997" t="s">
        <v>63</v>
      </c>
      <c r="C997" t="s">
        <v>47</v>
      </c>
      <c r="D997" t="s">
        <v>54</v>
      </c>
      <c r="E997" t="s">
        <v>49</v>
      </c>
      <c r="F997">
        <v>1370</v>
      </c>
      <c r="G997" t="s">
        <v>55</v>
      </c>
      <c r="H997" t="s">
        <v>49</v>
      </c>
      <c r="I997" t="s">
        <v>50</v>
      </c>
      <c r="J997">
        <v>11</v>
      </c>
      <c r="K997" t="s">
        <v>56</v>
      </c>
      <c r="L997">
        <v>472</v>
      </c>
      <c r="M997">
        <v>2</v>
      </c>
      <c r="N997">
        <v>-1</v>
      </c>
      <c r="O997">
        <v>0</v>
      </c>
      <c r="P997" t="s">
        <v>52</v>
      </c>
      <c r="Q997" t="s">
        <v>49</v>
      </c>
      <c r="X997" s="7"/>
      <c r="Y997" t="s">
        <v>55</v>
      </c>
      <c r="Z997">
        <v>1370</v>
      </c>
      <c r="AA997" t="s">
        <v>55</v>
      </c>
      <c r="AB997">
        <v>0</v>
      </c>
      <c r="AC997">
        <v>13</v>
      </c>
      <c r="AD997" t="s">
        <v>49</v>
      </c>
      <c r="AE997" t="s">
        <v>49</v>
      </c>
      <c r="AF997">
        <v>1370</v>
      </c>
      <c r="AI997">
        <v>383</v>
      </c>
      <c r="AJ997" t="s">
        <v>49</v>
      </c>
    </row>
    <row r="998" spans="1:36" x14ac:dyDescent="0.3">
      <c r="A998">
        <v>58</v>
      </c>
      <c r="B998" t="s">
        <v>58</v>
      </c>
      <c r="C998" t="s">
        <v>47</v>
      </c>
      <c r="D998" t="s">
        <v>54</v>
      </c>
      <c r="E998" t="s">
        <v>49</v>
      </c>
      <c r="F998">
        <v>37</v>
      </c>
      <c r="G998" t="s">
        <v>49</v>
      </c>
      <c r="H998" t="s">
        <v>49</v>
      </c>
      <c r="I998" t="s">
        <v>50</v>
      </c>
      <c r="J998">
        <v>18</v>
      </c>
      <c r="K998" t="s">
        <v>70</v>
      </c>
      <c r="L998">
        <v>84</v>
      </c>
      <c r="M998">
        <v>11</v>
      </c>
      <c r="N998">
        <v>-1</v>
      </c>
      <c r="O998">
        <v>0</v>
      </c>
      <c r="P998" t="s">
        <v>52</v>
      </c>
      <c r="Q998" t="s">
        <v>49</v>
      </c>
      <c r="X998" s="7"/>
      <c r="Y998" t="s">
        <v>49</v>
      </c>
      <c r="Z998">
        <v>37</v>
      </c>
      <c r="AA998" t="s">
        <v>55</v>
      </c>
      <c r="AB998">
        <v>251</v>
      </c>
      <c r="AC998">
        <v>14</v>
      </c>
      <c r="AD998" t="s">
        <v>49</v>
      </c>
      <c r="AE998" t="s">
        <v>49</v>
      </c>
      <c r="AF998">
        <v>37</v>
      </c>
      <c r="AI998">
        <v>130</v>
      </c>
      <c r="AJ998" t="s">
        <v>49</v>
      </c>
    </row>
    <row r="999" spans="1:36" x14ac:dyDescent="0.3">
      <c r="A999">
        <v>34</v>
      </c>
      <c r="B999" t="s">
        <v>58</v>
      </c>
      <c r="C999" t="s">
        <v>59</v>
      </c>
      <c r="D999" t="s">
        <v>60</v>
      </c>
      <c r="E999" t="s">
        <v>49</v>
      </c>
      <c r="F999">
        <v>673</v>
      </c>
      <c r="G999" t="s">
        <v>55</v>
      </c>
      <c r="H999" t="s">
        <v>55</v>
      </c>
      <c r="I999" t="s">
        <v>50</v>
      </c>
      <c r="J999">
        <v>20</v>
      </c>
      <c r="K999" t="s">
        <v>75</v>
      </c>
      <c r="L999">
        <v>271</v>
      </c>
      <c r="M999">
        <v>1</v>
      </c>
      <c r="N999">
        <v>184</v>
      </c>
      <c r="O999">
        <v>1</v>
      </c>
      <c r="P999" t="s">
        <v>57</v>
      </c>
      <c r="Q999" t="s">
        <v>49</v>
      </c>
      <c r="X999" s="7"/>
      <c r="Y999" t="s">
        <v>55</v>
      </c>
      <c r="Z999">
        <v>673</v>
      </c>
      <c r="AA999" t="s">
        <v>55</v>
      </c>
      <c r="AB999">
        <v>1415</v>
      </c>
      <c r="AC999">
        <v>3485</v>
      </c>
      <c r="AD999" t="s">
        <v>49</v>
      </c>
      <c r="AE999" t="s">
        <v>55</v>
      </c>
      <c r="AF999">
        <v>673</v>
      </c>
      <c r="AI999">
        <v>2569</v>
      </c>
      <c r="AJ999" t="s">
        <v>49</v>
      </c>
    </row>
    <row r="1000" spans="1:36" x14ac:dyDescent="0.3">
      <c r="A1000">
        <v>40</v>
      </c>
      <c r="B1000" t="s">
        <v>53</v>
      </c>
      <c r="C1000" t="s">
        <v>47</v>
      </c>
      <c r="D1000" t="s">
        <v>54</v>
      </c>
      <c r="E1000" t="s">
        <v>49</v>
      </c>
      <c r="F1000">
        <v>-342</v>
      </c>
      <c r="G1000" t="s">
        <v>55</v>
      </c>
      <c r="H1000" t="s">
        <v>49</v>
      </c>
      <c r="I1000" t="s">
        <v>52</v>
      </c>
      <c r="J1000">
        <v>26</v>
      </c>
      <c r="K1000" t="s">
        <v>56</v>
      </c>
      <c r="L1000">
        <v>754</v>
      </c>
      <c r="M1000">
        <v>1</v>
      </c>
      <c r="N1000">
        <v>-1</v>
      </c>
      <c r="O1000">
        <v>0</v>
      </c>
      <c r="P1000" t="s">
        <v>52</v>
      </c>
      <c r="Q1000" t="s">
        <v>49</v>
      </c>
      <c r="X1000" s="7"/>
      <c r="Y1000" t="s">
        <v>55</v>
      </c>
      <c r="Z1000">
        <v>-342</v>
      </c>
      <c r="AA1000" t="s">
        <v>55</v>
      </c>
      <c r="AB1000">
        <v>297</v>
      </c>
      <c r="AC1000">
        <v>139</v>
      </c>
      <c r="AD1000" t="s">
        <v>49</v>
      </c>
      <c r="AE1000" t="s">
        <v>49</v>
      </c>
      <c r="AF1000">
        <v>-342</v>
      </c>
      <c r="AI1000">
        <v>201</v>
      </c>
      <c r="AJ1000" t="s">
        <v>49</v>
      </c>
    </row>
    <row r="1001" spans="1:36" x14ac:dyDescent="0.3">
      <c r="A1001">
        <v>20</v>
      </c>
      <c r="B1001" t="s">
        <v>71</v>
      </c>
      <c r="C1001" t="s">
        <v>59</v>
      </c>
      <c r="D1001" t="s">
        <v>54</v>
      </c>
      <c r="E1001" t="s">
        <v>49</v>
      </c>
      <c r="F1001">
        <v>291</v>
      </c>
      <c r="G1001" t="s">
        <v>49</v>
      </c>
      <c r="H1001" t="s">
        <v>49</v>
      </c>
      <c r="I1001" t="s">
        <v>78</v>
      </c>
      <c r="J1001">
        <v>11</v>
      </c>
      <c r="K1001" t="s">
        <v>56</v>
      </c>
      <c r="L1001">
        <v>172</v>
      </c>
      <c r="M1001">
        <v>5</v>
      </c>
      <c r="N1001">
        <v>371</v>
      </c>
      <c r="O1001">
        <v>5</v>
      </c>
      <c r="P1001" t="s">
        <v>57</v>
      </c>
      <c r="Q1001" t="s">
        <v>49</v>
      </c>
      <c r="X1001" s="7"/>
      <c r="Y1001" t="s">
        <v>49</v>
      </c>
      <c r="Z1001">
        <v>291</v>
      </c>
      <c r="AA1001" t="s">
        <v>55</v>
      </c>
      <c r="AB1001">
        <v>1094</v>
      </c>
      <c r="AC1001">
        <v>2515</v>
      </c>
      <c r="AD1001" t="s">
        <v>49</v>
      </c>
      <c r="AE1001" t="s">
        <v>49</v>
      </c>
      <c r="AF1001">
        <v>291</v>
      </c>
      <c r="AI1001">
        <v>0</v>
      </c>
      <c r="AJ1001" t="s">
        <v>49</v>
      </c>
    </row>
    <row r="1002" spans="1:36" x14ac:dyDescent="0.3">
      <c r="A1002">
        <v>34</v>
      </c>
      <c r="B1002" t="s">
        <v>67</v>
      </c>
      <c r="C1002" t="s">
        <v>47</v>
      </c>
      <c r="D1002" t="s">
        <v>54</v>
      </c>
      <c r="E1002" t="s">
        <v>49</v>
      </c>
      <c r="F1002">
        <v>209</v>
      </c>
      <c r="G1002" t="s">
        <v>55</v>
      </c>
      <c r="H1002" t="s">
        <v>55</v>
      </c>
      <c r="I1002" t="s">
        <v>50</v>
      </c>
      <c r="J1002">
        <v>8</v>
      </c>
      <c r="K1002" t="s">
        <v>61</v>
      </c>
      <c r="L1002">
        <v>375</v>
      </c>
      <c r="M1002">
        <v>2</v>
      </c>
      <c r="N1002">
        <v>-1</v>
      </c>
      <c r="O1002">
        <v>0</v>
      </c>
      <c r="P1002" t="s">
        <v>52</v>
      </c>
      <c r="Q1002" t="s">
        <v>49</v>
      </c>
      <c r="X1002" s="7"/>
      <c r="Y1002" t="s">
        <v>55</v>
      </c>
      <c r="Z1002">
        <v>209</v>
      </c>
      <c r="AA1002" t="s">
        <v>55</v>
      </c>
      <c r="AB1002">
        <v>-84</v>
      </c>
      <c r="AC1002">
        <v>2098</v>
      </c>
      <c r="AD1002" t="s">
        <v>49</v>
      </c>
      <c r="AE1002" t="s">
        <v>55</v>
      </c>
      <c r="AF1002">
        <v>209</v>
      </c>
      <c r="AI1002">
        <v>6</v>
      </c>
      <c r="AJ1002" t="s">
        <v>49</v>
      </c>
    </row>
    <row r="1003" spans="1:36" x14ac:dyDescent="0.3">
      <c r="A1003">
        <v>31</v>
      </c>
      <c r="B1003" t="s">
        <v>67</v>
      </c>
      <c r="C1003" t="s">
        <v>59</v>
      </c>
      <c r="D1003" t="s">
        <v>60</v>
      </c>
      <c r="E1003" t="s">
        <v>49</v>
      </c>
      <c r="F1003">
        <v>438</v>
      </c>
      <c r="G1003" t="s">
        <v>55</v>
      </c>
      <c r="H1003" t="s">
        <v>49</v>
      </c>
      <c r="I1003" t="s">
        <v>50</v>
      </c>
      <c r="J1003">
        <v>12</v>
      </c>
      <c r="K1003" t="s">
        <v>70</v>
      </c>
      <c r="L1003">
        <v>130</v>
      </c>
      <c r="M1003">
        <v>2</v>
      </c>
      <c r="N1003">
        <v>-1</v>
      </c>
      <c r="O1003">
        <v>0</v>
      </c>
      <c r="P1003" t="s">
        <v>52</v>
      </c>
      <c r="Q1003" t="s">
        <v>49</v>
      </c>
      <c r="X1003" s="7"/>
      <c r="Y1003" t="s">
        <v>55</v>
      </c>
      <c r="Z1003">
        <v>438</v>
      </c>
      <c r="AA1003" t="s">
        <v>55</v>
      </c>
      <c r="AB1003">
        <v>-1</v>
      </c>
      <c r="AC1003">
        <v>320</v>
      </c>
      <c r="AD1003" t="s">
        <v>49</v>
      </c>
      <c r="AE1003" t="s">
        <v>49</v>
      </c>
      <c r="AF1003">
        <v>438</v>
      </c>
      <c r="AI1003">
        <v>706</v>
      </c>
      <c r="AJ1003" t="s">
        <v>49</v>
      </c>
    </row>
    <row r="1004" spans="1:36" x14ac:dyDescent="0.3">
      <c r="A1004">
        <v>39</v>
      </c>
      <c r="B1004" t="s">
        <v>69</v>
      </c>
      <c r="C1004" t="s">
        <v>59</v>
      </c>
      <c r="D1004" t="s">
        <v>54</v>
      </c>
      <c r="E1004" t="s">
        <v>49</v>
      </c>
      <c r="F1004">
        <v>1242</v>
      </c>
      <c r="G1004" t="s">
        <v>55</v>
      </c>
      <c r="H1004" t="s">
        <v>49</v>
      </c>
      <c r="I1004" t="s">
        <v>52</v>
      </c>
      <c r="J1004">
        <v>12</v>
      </c>
      <c r="K1004" t="s">
        <v>56</v>
      </c>
      <c r="L1004">
        <v>303</v>
      </c>
      <c r="M1004">
        <v>3</v>
      </c>
      <c r="N1004">
        <v>-1</v>
      </c>
      <c r="O1004">
        <v>0</v>
      </c>
      <c r="P1004" t="s">
        <v>52</v>
      </c>
      <c r="Q1004" t="s">
        <v>49</v>
      </c>
      <c r="X1004" s="7"/>
      <c r="Y1004" t="s">
        <v>55</v>
      </c>
      <c r="Z1004">
        <v>1242</v>
      </c>
      <c r="AA1004" t="s">
        <v>55</v>
      </c>
      <c r="AB1004">
        <v>347</v>
      </c>
      <c r="AC1004">
        <v>-182</v>
      </c>
      <c r="AD1004" t="s">
        <v>49</v>
      </c>
      <c r="AE1004" t="s">
        <v>49</v>
      </c>
      <c r="AF1004">
        <v>1242</v>
      </c>
      <c r="AI1004">
        <v>1825</v>
      </c>
      <c r="AJ1004" t="s">
        <v>49</v>
      </c>
    </row>
    <row r="1005" spans="1:36" x14ac:dyDescent="0.3">
      <c r="A1005">
        <v>34</v>
      </c>
      <c r="B1005" t="s">
        <v>68</v>
      </c>
      <c r="C1005" t="s">
        <v>47</v>
      </c>
      <c r="D1005" t="s">
        <v>60</v>
      </c>
      <c r="E1005" t="s">
        <v>49</v>
      </c>
      <c r="F1005">
        <v>355</v>
      </c>
      <c r="G1005" t="s">
        <v>55</v>
      </c>
      <c r="H1005" t="s">
        <v>49</v>
      </c>
      <c r="I1005" t="s">
        <v>52</v>
      </c>
      <c r="J1005">
        <v>16</v>
      </c>
      <c r="K1005" t="s">
        <v>56</v>
      </c>
      <c r="L1005">
        <v>261</v>
      </c>
      <c r="M1005">
        <v>1</v>
      </c>
      <c r="N1005">
        <v>-1</v>
      </c>
      <c r="O1005">
        <v>0</v>
      </c>
      <c r="P1005" t="s">
        <v>52</v>
      </c>
      <c r="Q1005" t="s">
        <v>49</v>
      </c>
      <c r="X1005" s="7"/>
      <c r="Y1005" t="s">
        <v>55</v>
      </c>
      <c r="Z1005">
        <v>355</v>
      </c>
      <c r="AA1005" t="s">
        <v>55</v>
      </c>
      <c r="AB1005">
        <v>1253</v>
      </c>
      <c r="AC1005">
        <v>6570</v>
      </c>
      <c r="AD1005" t="s">
        <v>49</v>
      </c>
      <c r="AE1005" t="s">
        <v>49</v>
      </c>
      <c r="AF1005">
        <v>355</v>
      </c>
      <c r="AI1005">
        <v>185</v>
      </c>
      <c r="AJ1005" t="s">
        <v>49</v>
      </c>
    </row>
    <row r="1006" spans="1:36" x14ac:dyDescent="0.3">
      <c r="A1006">
        <v>24</v>
      </c>
      <c r="B1006" t="s">
        <v>63</v>
      </c>
      <c r="C1006" t="s">
        <v>47</v>
      </c>
      <c r="D1006" t="s">
        <v>54</v>
      </c>
      <c r="E1006" t="s">
        <v>49</v>
      </c>
      <c r="F1006">
        <v>204</v>
      </c>
      <c r="G1006" t="s">
        <v>55</v>
      </c>
      <c r="H1006" t="s">
        <v>55</v>
      </c>
      <c r="I1006" t="s">
        <v>50</v>
      </c>
      <c r="J1006">
        <v>17</v>
      </c>
      <c r="K1006" t="s">
        <v>61</v>
      </c>
      <c r="L1006">
        <v>229</v>
      </c>
      <c r="M1006">
        <v>3</v>
      </c>
      <c r="N1006">
        <v>-1</v>
      </c>
      <c r="O1006">
        <v>0</v>
      </c>
      <c r="P1006" t="s">
        <v>52</v>
      </c>
      <c r="Q1006" t="s">
        <v>49</v>
      </c>
      <c r="X1006" s="7"/>
      <c r="Y1006" t="s">
        <v>55</v>
      </c>
      <c r="Z1006">
        <v>204</v>
      </c>
      <c r="AA1006" t="s">
        <v>55</v>
      </c>
      <c r="AB1006">
        <v>5172</v>
      </c>
      <c r="AC1006">
        <v>-665</v>
      </c>
      <c r="AD1006" t="s">
        <v>49</v>
      </c>
      <c r="AE1006" t="s">
        <v>55</v>
      </c>
      <c r="AF1006">
        <v>204</v>
      </c>
      <c r="AI1006">
        <v>4415</v>
      </c>
      <c r="AJ1006" t="s">
        <v>49</v>
      </c>
    </row>
    <row r="1007" spans="1:36" x14ac:dyDescent="0.3">
      <c r="A1007">
        <v>41</v>
      </c>
      <c r="B1007" t="s">
        <v>58</v>
      </c>
      <c r="C1007" t="s">
        <v>47</v>
      </c>
      <c r="D1007" t="s">
        <v>60</v>
      </c>
      <c r="E1007" t="s">
        <v>49</v>
      </c>
      <c r="F1007">
        <v>10758</v>
      </c>
      <c r="G1007" t="s">
        <v>55</v>
      </c>
      <c r="H1007" t="s">
        <v>49</v>
      </c>
      <c r="I1007" t="s">
        <v>50</v>
      </c>
      <c r="J1007">
        <v>1</v>
      </c>
      <c r="K1007" t="s">
        <v>62</v>
      </c>
      <c r="L1007">
        <v>288</v>
      </c>
      <c r="M1007">
        <v>1</v>
      </c>
      <c r="N1007">
        <v>-1</v>
      </c>
      <c r="O1007">
        <v>0</v>
      </c>
      <c r="P1007" t="s">
        <v>52</v>
      </c>
      <c r="Q1007" t="s">
        <v>49</v>
      </c>
      <c r="X1007" s="7"/>
      <c r="Y1007" t="s">
        <v>55</v>
      </c>
      <c r="Z1007">
        <v>10758</v>
      </c>
      <c r="AA1007" t="s">
        <v>55</v>
      </c>
      <c r="AB1007">
        <v>13711</v>
      </c>
      <c r="AC1007">
        <v>0</v>
      </c>
      <c r="AD1007" t="s">
        <v>49</v>
      </c>
      <c r="AE1007" t="s">
        <v>49</v>
      </c>
      <c r="AF1007">
        <v>10758</v>
      </c>
      <c r="AI1007">
        <v>679</v>
      </c>
      <c r="AJ1007" t="s">
        <v>49</v>
      </c>
    </row>
    <row r="1008" spans="1:36" x14ac:dyDescent="0.3">
      <c r="A1008">
        <v>40</v>
      </c>
      <c r="B1008" t="s">
        <v>58</v>
      </c>
      <c r="C1008" t="s">
        <v>47</v>
      </c>
      <c r="D1008" t="s">
        <v>60</v>
      </c>
      <c r="E1008" t="s">
        <v>49</v>
      </c>
      <c r="F1008">
        <v>5</v>
      </c>
      <c r="G1008" t="s">
        <v>55</v>
      </c>
      <c r="H1008" t="s">
        <v>49</v>
      </c>
      <c r="I1008" t="s">
        <v>50</v>
      </c>
      <c r="J1008">
        <v>18</v>
      </c>
      <c r="K1008" t="s">
        <v>75</v>
      </c>
      <c r="L1008">
        <v>219</v>
      </c>
      <c r="M1008">
        <v>3</v>
      </c>
      <c r="N1008">
        <v>-1</v>
      </c>
      <c r="O1008">
        <v>0</v>
      </c>
      <c r="P1008" t="s">
        <v>52</v>
      </c>
      <c r="Q1008" t="s">
        <v>49</v>
      </c>
      <c r="X1008" s="7"/>
      <c r="Y1008" t="s">
        <v>55</v>
      </c>
      <c r="Z1008">
        <v>5</v>
      </c>
      <c r="AA1008" t="s">
        <v>55</v>
      </c>
      <c r="AB1008">
        <v>-219</v>
      </c>
      <c r="AC1008">
        <v>46</v>
      </c>
      <c r="AD1008" t="s">
        <v>49</v>
      </c>
      <c r="AE1008" t="s">
        <v>49</v>
      </c>
      <c r="AF1008">
        <v>5</v>
      </c>
      <c r="AI1008">
        <v>320</v>
      </c>
      <c r="AJ1008" t="s">
        <v>49</v>
      </c>
    </row>
    <row r="1009" spans="1:36" x14ac:dyDescent="0.3">
      <c r="A1009">
        <v>45</v>
      </c>
      <c r="B1009" t="s">
        <v>67</v>
      </c>
      <c r="C1009" t="s">
        <v>59</v>
      </c>
      <c r="D1009" t="s">
        <v>54</v>
      </c>
      <c r="E1009" t="s">
        <v>49</v>
      </c>
      <c r="F1009">
        <v>410</v>
      </c>
      <c r="G1009" t="s">
        <v>55</v>
      </c>
      <c r="H1009" t="s">
        <v>49</v>
      </c>
      <c r="I1009" t="s">
        <v>52</v>
      </c>
      <c r="J1009">
        <v>30</v>
      </c>
      <c r="K1009" t="s">
        <v>56</v>
      </c>
      <c r="L1009">
        <v>891</v>
      </c>
      <c r="M1009">
        <v>4</v>
      </c>
      <c r="N1009">
        <v>-1</v>
      </c>
      <c r="O1009">
        <v>0</v>
      </c>
      <c r="P1009" t="s">
        <v>52</v>
      </c>
      <c r="Q1009" t="s">
        <v>55</v>
      </c>
      <c r="X1009" s="7"/>
      <c r="Y1009" t="s">
        <v>55</v>
      </c>
      <c r="Z1009">
        <v>410</v>
      </c>
      <c r="AA1009" t="s">
        <v>55</v>
      </c>
      <c r="AB1009">
        <v>0</v>
      </c>
      <c r="AC1009">
        <v>2</v>
      </c>
      <c r="AD1009" t="s">
        <v>49</v>
      </c>
      <c r="AE1009" t="s">
        <v>49</v>
      </c>
      <c r="AF1009">
        <v>410</v>
      </c>
      <c r="AI1009">
        <v>2988</v>
      </c>
      <c r="AJ1009" t="s">
        <v>49</v>
      </c>
    </row>
    <row r="1010" spans="1:36" x14ac:dyDescent="0.3">
      <c r="A1010">
        <v>36</v>
      </c>
      <c r="B1010" t="s">
        <v>58</v>
      </c>
      <c r="C1010" t="s">
        <v>47</v>
      </c>
      <c r="D1010" t="s">
        <v>60</v>
      </c>
      <c r="E1010" t="s">
        <v>49</v>
      </c>
      <c r="F1010">
        <v>605</v>
      </c>
      <c r="G1010" t="s">
        <v>55</v>
      </c>
      <c r="H1010" t="s">
        <v>49</v>
      </c>
      <c r="I1010" t="s">
        <v>52</v>
      </c>
      <c r="J1010">
        <v>26</v>
      </c>
      <c r="K1010" t="s">
        <v>56</v>
      </c>
      <c r="L1010">
        <v>204</v>
      </c>
      <c r="M1010">
        <v>1</v>
      </c>
      <c r="N1010">
        <v>-1</v>
      </c>
      <c r="O1010">
        <v>0</v>
      </c>
      <c r="P1010" t="s">
        <v>52</v>
      </c>
      <c r="Q1010" t="s">
        <v>49</v>
      </c>
      <c r="X1010" s="7"/>
      <c r="Y1010" t="s">
        <v>55</v>
      </c>
      <c r="Z1010">
        <v>605</v>
      </c>
      <c r="AA1010" t="s">
        <v>55</v>
      </c>
      <c r="AB1010">
        <v>810</v>
      </c>
      <c r="AC1010">
        <v>1661</v>
      </c>
      <c r="AD1010" t="s">
        <v>49</v>
      </c>
      <c r="AE1010" t="s">
        <v>49</v>
      </c>
      <c r="AF1010">
        <v>605</v>
      </c>
      <c r="AI1010">
        <v>1407</v>
      </c>
      <c r="AJ1010" t="s">
        <v>49</v>
      </c>
    </row>
    <row r="1011" spans="1:36" x14ac:dyDescent="0.3">
      <c r="A1011">
        <v>53</v>
      </c>
      <c r="B1011" t="s">
        <v>58</v>
      </c>
      <c r="C1011" t="s">
        <v>47</v>
      </c>
      <c r="D1011" t="s">
        <v>60</v>
      </c>
      <c r="E1011" t="s">
        <v>49</v>
      </c>
      <c r="F1011">
        <v>4</v>
      </c>
      <c r="G1011" t="s">
        <v>49</v>
      </c>
      <c r="H1011" t="s">
        <v>49</v>
      </c>
      <c r="I1011" t="s">
        <v>52</v>
      </c>
      <c r="J1011">
        <v>20</v>
      </c>
      <c r="K1011" t="s">
        <v>62</v>
      </c>
      <c r="L1011">
        <v>19</v>
      </c>
      <c r="M1011">
        <v>6</v>
      </c>
      <c r="N1011">
        <v>-1</v>
      </c>
      <c r="O1011">
        <v>0</v>
      </c>
      <c r="P1011" t="s">
        <v>52</v>
      </c>
      <c r="Q1011" t="s">
        <v>49</v>
      </c>
      <c r="X1011" s="7"/>
      <c r="Y1011" t="s">
        <v>49</v>
      </c>
      <c r="Z1011">
        <v>4</v>
      </c>
      <c r="AA1011" t="s">
        <v>55</v>
      </c>
      <c r="AB1011">
        <v>1175</v>
      </c>
      <c r="AC1011">
        <v>338</v>
      </c>
      <c r="AD1011" t="s">
        <v>49</v>
      </c>
      <c r="AE1011" t="s">
        <v>49</v>
      </c>
      <c r="AF1011">
        <v>4</v>
      </c>
      <c r="AI1011">
        <v>1270</v>
      </c>
      <c r="AJ1011" t="s">
        <v>49</v>
      </c>
    </row>
    <row r="1012" spans="1:36" x14ac:dyDescent="0.3">
      <c r="A1012">
        <v>23</v>
      </c>
      <c r="B1012" t="s">
        <v>71</v>
      </c>
      <c r="C1012" t="s">
        <v>59</v>
      </c>
      <c r="D1012" t="s">
        <v>54</v>
      </c>
      <c r="E1012" t="s">
        <v>49</v>
      </c>
      <c r="F1012">
        <v>8494</v>
      </c>
      <c r="G1012" t="s">
        <v>49</v>
      </c>
      <c r="H1012" t="s">
        <v>49</v>
      </c>
      <c r="I1012" t="s">
        <v>50</v>
      </c>
      <c r="J1012">
        <v>25</v>
      </c>
      <c r="K1012" t="s">
        <v>70</v>
      </c>
      <c r="L1012">
        <v>158</v>
      </c>
      <c r="M1012">
        <v>2</v>
      </c>
      <c r="N1012">
        <v>-1</v>
      </c>
      <c r="O1012">
        <v>0</v>
      </c>
      <c r="P1012" t="s">
        <v>52</v>
      </c>
      <c r="Q1012" t="s">
        <v>49</v>
      </c>
      <c r="X1012" s="7"/>
      <c r="Y1012" t="s">
        <v>49</v>
      </c>
      <c r="Z1012">
        <v>8494</v>
      </c>
      <c r="AA1012" t="s">
        <v>55</v>
      </c>
      <c r="AB1012">
        <v>0</v>
      </c>
      <c r="AC1012">
        <v>596</v>
      </c>
      <c r="AD1012" t="s">
        <v>49</v>
      </c>
      <c r="AE1012" t="s">
        <v>49</v>
      </c>
      <c r="AF1012">
        <v>8494</v>
      </c>
      <c r="AI1012">
        <v>654</v>
      </c>
      <c r="AJ1012" t="s">
        <v>49</v>
      </c>
    </row>
    <row r="1013" spans="1:36" x14ac:dyDescent="0.3">
      <c r="A1013">
        <v>42</v>
      </c>
      <c r="B1013" t="s">
        <v>68</v>
      </c>
      <c r="C1013" t="s">
        <v>47</v>
      </c>
      <c r="D1013" t="s">
        <v>48</v>
      </c>
      <c r="E1013" t="s">
        <v>49</v>
      </c>
      <c r="F1013">
        <v>198</v>
      </c>
      <c r="G1013" t="s">
        <v>55</v>
      </c>
      <c r="H1013" t="s">
        <v>49</v>
      </c>
      <c r="I1013" t="s">
        <v>52</v>
      </c>
      <c r="J1013">
        <v>8</v>
      </c>
      <c r="K1013" t="s">
        <v>56</v>
      </c>
      <c r="L1013">
        <v>314</v>
      </c>
      <c r="M1013">
        <v>1</v>
      </c>
      <c r="N1013">
        <v>-1</v>
      </c>
      <c r="O1013">
        <v>0</v>
      </c>
      <c r="P1013" t="s">
        <v>52</v>
      </c>
      <c r="Q1013" t="s">
        <v>49</v>
      </c>
      <c r="X1013" s="7"/>
      <c r="Y1013" t="s">
        <v>55</v>
      </c>
      <c r="Z1013">
        <v>198</v>
      </c>
      <c r="AA1013" t="s">
        <v>55</v>
      </c>
      <c r="AB1013">
        <v>113</v>
      </c>
      <c r="AC1013">
        <v>132</v>
      </c>
      <c r="AD1013" t="s">
        <v>49</v>
      </c>
      <c r="AE1013" t="s">
        <v>49</v>
      </c>
      <c r="AF1013">
        <v>198</v>
      </c>
      <c r="AI1013">
        <v>5173</v>
      </c>
      <c r="AJ1013" t="s">
        <v>49</v>
      </c>
    </row>
    <row r="1014" spans="1:36" x14ac:dyDescent="0.3">
      <c r="A1014">
        <v>48</v>
      </c>
      <c r="B1014" t="s">
        <v>63</v>
      </c>
      <c r="C1014" t="s">
        <v>47</v>
      </c>
      <c r="D1014" t="s">
        <v>54</v>
      </c>
      <c r="E1014" t="s">
        <v>49</v>
      </c>
      <c r="F1014">
        <v>841</v>
      </c>
      <c r="G1014" t="s">
        <v>55</v>
      </c>
      <c r="H1014" t="s">
        <v>49</v>
      </c>
      <c r="I1014" t="s">
        <v>52</v>
      </c>
      <c r="J1014">
        <v>19</v>
      </c>
      <c r="K1014" t="s">
        <v>56</v>
      </c>
      <c r="L1014">
        <v>215</v>
      </c>
      <c r="M1014">
        <v>1</v>
      </c>
      <c r="N1014">
        <v>-1</v>
      </c>
      <c r="O1014">
        <v>0</v>
      </c>
      <c r="P1014" t="s">
        <v>52</v>
      </c>
      <c r="Q1014" t="s">
        <v>49</v>
      </c>
      <c r="X1014" s="7"/>
      <c r="Y1014" t="s">
        <v>55</v>
      </c>
      <c r="Z1014">
        <v>841</v>
      </c>
      <c r="AA1014" t="s">
        <v>55</v>
      </c>
      <c r="AB1014">
        <v>641</v>
      </c>
      <c r="AC1014">
        <v>0</v>
      </c>
      <c r="AD1014" t="s">
        <v>49</v>
      </c>
      <c r="AE1014" t="s">
        <v>49</v>
      </c>
      <c r="AF1014">
        <v>841</v>
      </c>
      <c r="AI1014">
        <v>0</v>
      </c>
      <c r="AJ1014" t="s">
        <v>49</v>
      </c>
    </row>
    <row r="1015" spans="1:36" x14ac:dyDescent="0.3">
      <c r="A1015">
        <v>34</v>
      </c>
      <c r="B1015" t="s">
        <v>58</v>
      </c>
      <c r="C1015" t="s">
        <v>47</v>
      </c>
      <c r="D1015" t="s">
        <v>60</v>
      </c>
      <c r="E1015" t="s">
        <v>49</v>
      </c>
      <c r="F1015">
        <v>8</v>
      </c>
      <c r="G1015" t="s">
        <v>49</v>
      </c>
      <c r="H1015" t="s">
        <v>49</v>
      </c>
      <c r="I1015" t="s">
        <v>50</v>
      </c>
      <c r="J1015">
        <v>25</v>
      </c>
      <c r="K1015" t="s">
        <v>70</v>
      </c>
      <c r="L1015">
        <v>169</v>
      </c>
      <c r="M1015">
        <v>4</v>
      </c>
      <c r="N1015">
        <v>-1</v>
      </c>
      <c r="O1015">
        <v>0</v>
      </c>
      <c r="P1015" t="s">
        <v>52</v>
      </c>
      <c r="Q1015" t="s">
        <v>49</v>
      </c>
      <c r="X1015" s="7"/>
      <c r="Y1015" t="s">
        <v>49</v>
      </c>
      <c r="Z1015">
        <v>8</v>
      </c>
      <c r="AA1015" t="s">
        <v>55</v>
      </c>
      <c r="AB1015">
        <v>1477</v>
      </c>
      <c r="AC1015">
        <v>223</v>
      </c>
      <c r="AD1015" t="s">
        <v>49</v>
      </c>
      <c r="AE1015" t="s">
        <v>49</v>
      </c>
      <c r="AF1015">
        <v>8</v>
      </c>
      <c r="AI1015">
        <v>6016</v>
      </c>
      <c r="AJ1015" t="s">
        <v>49</v>
      </c>
    </row>
    <row r="1016" spans="1:36" x14ac:dyDescent="0.3">
      <c r="A1016">
        <v>36</v>
      </c>
      <c r="B1016" t="s">
        <v>69</v>
      </c>
      <c r="C1016" t="s">
        <v>47</v>
      </c>
      <c r="D1016" t="s">
        <v>54</v>
      </c>
      <c r="E1016" t="s">
        <v>49</v>
      </c>
      <c r="F1016">
        <v>470</v>
      </c>
      <c r="G1016" t="s">
        <v>55</v>
      </c>
      <c r="H1016" t="s">
        <v>49</v>
      </c>
      <c r="I1016" t="s">
        <v>50</v>
      </c>
      <c r="J1016">
        <v>31</v>
      </c>
      <c r="K1016" t="s">
        <v>73</v>
      </c>
      <c r="L1016">
        <v>101</v>
      </c>
      <c r="M1016">
        <v>4</v>
      </c>
      <c r="N1016">
        <v>-1</v>
      </c>
      <c r="O1016">
        <v>0</v>
      </c>
      <c r="P1016" t="s">
        <v>52</v>
      </c>
      <c r="Q1016" t="s">
        <v>49</v>
      </c>
      <c r="X1016" s="7"/>
      <c r="Y1016" t="s">
        <v>55</v>
      </c>
      <c r="Z1016">
        <v>470</v>
      </c>
      <c r="AA1016" t="s">
        <v>55</v>
      </c>
      <c r="AB1016">
        <v>0</v>
      </c>
      <c r="AC1016">
        <v>940</v>
      </c>
      <c r="AD1016" t="s">
        <v>49</v>
      </c>
      <c r="AE1016" t="s">
        <v>49</v>
      </c>
      <c r="AF1016">
        <v>470</v>
      </c>
      <c r="AI1016">
        <v>177</v>
      </c>
      <c r="AJ1016" t="s">
        <v>49</v>
      </c>
    </row>
    <row r="1017" spans="1:36" x14ac:dyDescent="0.3">
      <c r="A1017">
        <v>43</v>
      </c>
      <c r="B1017" t="s">
        <v>77</v>
      </c>
      <c r="C1017" t="s">
        <v>47</v>
      </c>
      <c r="D1017" t="s">
        <v>54</v>
      </c>
      <c r="E1017" t="s">
        <v>49</v>
      </c>
      <c r="F1017">
        <v>520</v>
      </c>
      <c r="G1017" t="s">
        <v>55</v>
      </c>
      <c r="H1017" t="s">
        <v>49</v>
      </c>
      <c r="I1017" t="s">
        <v>52</v>
      </c>
      <c r="J1017">
        <v>20</v>
      </c>
      <c r="K1017" t="s">
        <v>56</v>
      </c>
      <c r="L1017">
        <v>15</v>
      </c>
      <c r="M1017">
        <v>13</v>
      </c>
      <c r="N1017">
        <v>-1</v>
      </c>
      <c r="O1017">
        <v>0</v>
      </c>
      <c r="P1017" t="s">
        <v>52</v>
      </c>
      <c r="Q1017" t="s">
        <v>49</v>
      </c>
      <c r="X1017" s="7"/>
      <c r="Y1017" t="s">
        <v>55</v>
      </c>
      <c r="Z1017">
        <v>520</v>
      </c>
      <c r="AA1017" t="s">
        <v>55</v>
      </c>
      <c r="AB1017">
        <v>8</v>
      </c>
      <c r="AC1017">
        <v>1317</v>
      </c>
      <c r="AD1017" t="s">
        <v>49</v>
      </c>
      <c r="AE1017" t="s">
        <v>49</v>
      </c>
      <c r="AF1017">
        <v>520</v>
      </c>
      <c r="AI1017">
        <v>174</v>
      </c>
      <c r="AJ1017" t="s">
        <v>49</v>
      </c>
    </row>
    <row r="1018" spans="1:36" x14ac:dyDescent="0.3">
      <c r="A1018">
        <v>36</v>
      </c>
      <c r="B1018" t="s">
        <v>63</v>
      </c>
      <c r="C1018" t="s">
        <v>47</v>
      </c>
      <c r="D1018" t="s">
        <v>54</v>
      </c>
      <c r="E1018" t="s">
        <v>49</v>
      </c>
      <c r="F1018">
        <v>439</v>
      </c>
      <c r="G1018" t="s">
        <v>55</v>
      </c>
      <c r="H1018" t="s">
        <v>49</v>
      </c>
      <c r="I1018" t="s">
        <v>52</v>
      </c>
      <c r="J1018">
        <v>21</v>
      </c>
      <c r="K1018" t="s">
        <v>56</v>
      </c>
      <c r="L1018">
        <v>260</v>
      </c>
      <c r="M1018">
        <v>5</v>
      </c>
      <c r="N1018">
        <v>-1</v>
      </c>
      <c r="O1018">
        <v>0</v>
      </c>
      <c r="P1018" t="s">
        <v>52</v>
      </c>
      <c r="Q1018" t="s">
        <v>49</v>
      </c>
      <c r="X1018" s="7"/>
      <c r="Y1018" t="s">
        <v>55</v>
      </c>
      <c r="Z1018">
        <v>439</v>
      </c>
      <c r="AA1018" t="s">
        <v>55</v>
      </c>
      <c r="AB1018">
        <v>399</v>
      </c>
      <c r="AC1018">
        <v>179</v>
      </c>
      <c r="AD1018" t="s">
        <v>49</v>
      </c>
      <c r="AE1018" t="s">
        <v>49</v>
      </c>
      <c r="AF1018">
        <v>439</v>
      </c>
      <c r="AI1018">
        <v>10177</v>
      </c>
      <c r="AJ1018" t="s">
        <v>49</v>
      </c>
    </row>
    <row r="1019" spans="1:36" x14ac:dyDescent="0.3">
      <c r="A1019">
        <v>49</v>
      </c>
      <c r="B1019" t="s">
        <v>63</v>
      </c>
      <c r="C1019" t="s">
        <v>47</v>
      </c>
      <c r="D1019" t="s">
        <v>54</v>
      </c>
      <c r="E1019" t="s">
        <v>49</v>
      </c>
      <c r="F1019">
        <v>-454</v>
      </c>
      <c r="G1019" t="s">
        <v>55</v>
      </c>
      <c r="H1019" t="s">
        <v>49</v>
      </c>
      <c r="I1019" t="s">
        <v>50</v>
      </c>
      <c r="J1019">
        <v>14</v>
      </c>
      <c r="K1019" t="s">
        <v>56</v>
      </c>
      <c r="L1019">
        <v>558</v>
      </c>
      <c r="M1019">
        <v>1</v>
      </c>
      <c r="N1019">
        <v>-1</v>
      </c>
      <c r="O1019">
        <v>0</v>
      </c>
      <c r="P1019" t="s">
        <v>52</v>
      </c>
      <c r="Q1019" t="s">
        <v>55</v>
      </c>
      <c r="X1019" s="7"/>
      <c r="Y1019" t="s">
        <v>55</v>
      </c>
      <c r="Z1019">
        <v>-454</v>
      </c>
      <c r="AA1019" t="s">
        <v>55</v>
      </c>
      <c r="AB1019">
        <v>-435</v>
      </c>
      <c r="AC1019">
        <v>0</v>
      </c>
      <c r="AD1019" t="s">
        <v>49</v>
      </c>
      <c r="AE1019" t="s">
        <v>49</v>
      </c>
      <c r="AF1019">
        <v>-454</v>
      </c>
      <c r="AI1019">
        <v>490</v>
      </c>
      <c r="AJ1019" t="s">
        <v>49</v>
      </c>
    </row>
    <row r="1020" spans="1:36" x14ac:dyDescent="0.3">
      <c r="A1020">
        <v>55</v>
      </c>
      <c r="B1020" t="s">
        <v>77</v>
      </c>
      <c r="C1020" t="s">
        <v>47</v>
      </c>
      <c r="D1020" t="s">
        <v>54</v>
      </c>
      <c r="E1020" t="s">
        <v>49</v>
      </c>
      <c r="F1020">
        <v>466</v>
      </c>
      <c r="G1020" t="s">
        <v>49</v>
      </c>
      <c r="H1020" t="s">
        <v>49</v>
      </c>
      <c r="I1020" t="s">
        <v>52</v>
      </c>
      <c r="J1020">
        <v>17</v>
      </c>
      <c r="K1020" t="s">
        <v>62</v>
      </c>
      <c r="L1020">
        <v>287</v>
      </c>
      <c r="M1020">
        <v>4</v>
      </c>
      <c r="N1020">
        <v>-1</v>
      </c>
      <c r="O1020">
        <v>0</v>
      </c>
      <c r="P1020" t="s">
        <v>52</v>
      </c>
      <c r="Q1020" t="s">
        <v>49</v>
      </c>
      <c r="X1020" s="7"/>
      <c r="Y1020" t="s">
        <v>49</v>
      </c>
      <c r="Z1020">
        <v>466</v>
      </c>
      <c r="AA1020" t="s">
        <v>55</v>
      </c>
      <c r="AB1020">
        <v>0</v>
      </c>
      <c r="AC1020">
        <v>4</v>
      </c>
      <c r="AD1020" t="s">
        <v>49</v>
      </c>
      <c r="AE1020" t="s">
        <v>49</v>
      </c>
      <c r="AF1020">
        <v>466</v>
      </c>
      <c r="AI1020">
        <v>2576</v>
      </c>
      <c r="AJ1020" t="s">
        <v>49</v>
      </c>
    </row>
    <row r="1021" spans="1:36" x14ac:dyDescent="0.3">
      <c r="A1021">
        <v>53</v>
      </c>
      <c r="B1021" t="s">
        <v>77</v>
      </c>
      <c r="C1021" t="s">
        <v>47</v>
      </c>
      <c r="D1021" t="s">
        <v>54</v>
      </c>
      <c r="E1021" t="s">
        <v>49</v>
      </c>
      <c r="F1021">
        <v>665</v>
      </c>
      <c r="G1021" t="s">
        <v>55</v>
      </c>
      <c r="H1021" t="s">
        <v>49</v>
      </c>
      <c r="I1021" t="s">
        <v>50</v>
      </c>
      <c r="J1021">
        <v>22</v>
      </c>
      <c r="K1021" t="s">
        <v>61</v>
      </c>
      <c r="L1021">
        <v>371</v>
      </c>
      <c r="M1021">
        <v>2</v>
      </c>
      <c r="N1021">
        <v>-1</v>
      </c>
      <c r="O1021">
        <v>0</v>
      </c>
      <c r="P1021" t="s">
        <v>52</v>
      </c>
      <c r="Q1021" t="s">
        <v>55</v>
      </c>
      <c r="X1021" s="7"/>
      <c r="Y1021" t="s">
        <v>55</v>
      </c>
      <c r="Z1021">
        <v>665</v>
      </c>
      <c r="AA1021" t="s">
        <v>55</v>
      </c>
      <c r="AB1021">
        <v>579</v>
      </c>
      <c r="AC1021">
        <v>1678</v>
      </c>
      <c r="AD1021" t="s">
        <v>49</v>
      </c>
      <c r="AE1021" t="s">
        <v>49</v>
      </c>
      <c r="AF1021">
        <v>665</v>
      </c>
      <c r="AI1021">
        <v>0</v>
      </c>
      <c r="AJ1021" t="s">
        <v>49</v>
      </c>
    </row>
    <row r="1022" spans="1:36" x14ac:dyDescent="0.3">
      <c r="A1022">
        <v>42</v>
      </c>
      <c r="B1022" t="s">
        <v>67</v>
      </c>
      <c r="C1022" t="s">
        <v>47</v>
      </c>
      <c r="D1022" t="s">
        <v>54</v>
      </c>
      <c r="E1022" t="s">
        <v>49</v>
      </c>
      <c r="F1022">
        <v>994</v>
      </c>
      <c r="G1022" t="s">
        <v>55</v>
      </c>
      <c r="H1022" t="s">
        <v>49</v>
      </c>
      <c r="I1022" t="s">
        <v>50</v>
      </c>
      <c r="J1022">
        <v>11</v>
      </c>
      <c r="K1022" t="s">
        <v>70</v>
      </c>
      <c r="L1022">
        <v>149</v>
      </c>
      <c r="M1022">
        <v>1</v>
      </c>
      <c r="N1022">
        <v>78</v>
      </c>
      <c r="O1022">
        <v>5</v>
      </c>
      <c r="P1022" t="s">
        <v>57</v>
      </c>
      <c r="Q1022" t="s">
        <v>55</v>
      </c>
      <c r="X1022" s="7"/>
      <c r="Y1022" t="s">
        <v>55</v>
      </c>
      <c r="Z1022">
        <v>994</v>
      </c>
      <c r="AA1022" t="s">
        <v>55</v>
      </c>
      <c r="AB1022">
        <v>432</v>
      </c>
      <c r="AC1022">
        <v>659</v>
      </c>
      <c r="AD1022" t="s">
        <v>49</v>
      </c>
      <c r="AE1022" t="s">
        <v>49</v>
      </c>
      <c r="AF1022">
        <v>994</v>
      </c>
      <c r="AI1022">
        <v>598</v>
      </c>
      <c r="AJ1022" t="s">
        <v>49</v>
      </c>
    </row>
    <row r="1023" spans="1:36" x14ac:dyDescent="0.3">
      <c r="A1023">
        <v>45</v>
      </c>
      <c r="B1023" t="s">
        <v>69</v>
      </c>
      <c r="C1023" t="s">
        <v>47</v>
      </c>
      <c r="D1023" t="s">
        <v>54</v>
      </c>
      <c r="E1023" t="s">
        <v>49</v>
      </c>
      <c r="F1023">
        <v>5346</v>
      </c>
      <c r="G1023" t="s">
        <v>55</v>
      </c>
      <c r="H1023" t="s">
        <v>55</v>
      </c>
      <c r="I1023" t="s">
        <v>52</v>
      </c>
      <c r="J1023">
        <v>21</v>
      </c>
      <c r="K1023" t="s">
        <v>51</v>
      </c>
      <c r="L1023">
        <v>187</v>
      </c>
      <c r="M1023">
        <v>1</v>
      </c>
      <c r="N1023">
        <v>-1</v>
      </c>
      <c r="O1023">
        <v>0</v>
      </c>
      <c r="P1023" t="s">
        <v>52</v>
      </c>
      <c r="Q1023" t="s">
        <v>55</v>
      </c>
      <c r="X1023" s="7"/>
      <c r="Y1023" t="s">
        <v>55</v>
      </c>
      <c r="Z1023">
        <v>5346</v>
      </c>
      <c r="AA1023" t="s">
        <v>55</v>
      </c>
      <c r="AB1023">
        <v>1987</v>
      </c>
      <c r="AC1023">
        <v>0</v>
      </c>
      <c r="AD1023" t="s">
        <v>49</v>
      </c>
      <c r="AE1023" t="s">
        <v>55</v>
      </c>
      <c r="AF1023">
        <v>5346</v>
      </c>
      <c r="AI1023">
        <v>15459</v>
      </c>
      <c r="AJ1023" t="s">
        <v>49</v>
      </c>
    </row>
    <row r="1024" spans="1:36" x14ac:dyDescent="0.3">
      <c r="A1024">
        <v>31</v>
      </c>
      <c r="B1024" t="s">
        <v>63</v>
      </c>
      <c r="C1024" t="s">
        <v>47</v>
      </c>
      <c r="D1024" t="s">
        <v>54</v>
      </c>
      <c r="E1024" t="s">
        <v>49</v>
      </c>
      <c r="F1024">
        <v>1243</v>
      </c>
      <c r="G1024" t="s">
        <v>55</v>
      </c>
      <c r="H1024" t="s">
        <v>49</v>
      </c>
      <c r="I1024" t="s">
        <v>52</v>
      </c>
      <c r="J1024">
        <v>21</v>
      </c>
      <c r="K1024" t="s">
        <v>56</v>
      </c>
      <c r="L1024">
        <v>32</v>
      </c>
      <c r="M1024">
        <v>1</v>
      </c>
      <c r="N1024">
        <v>-1</v>
      </c>
      <c r="O1024">
        <v>0</v>
      </c>
      <c r="P1024" t="s">
        <v>52</v>
      </c>
      <c r="Q1024" t="s">
        <v>49</v>
      </c>
      <c r="X1024" s="7"/>
      <c r="Y1024" t="s">
        <v>55</v>
      </c>
      <c r="Z1024">
        <v>1243</v>
      </c>
      <c r="AA1024" t="s">
        <v>55</v>
      </c>
      <c r="AB1024">
        <v>857</v>
      </c>
      <c r="AC1024">
        <v>622</v>
      </c>
      <c r="AD1024" t="s">
        <v>49</v>
      </c>
      <c r="AE1024" t="s">
        <v>49</v>
      </c>
      <c r="AF1024">
        <v>1243</v>
      </c>
      <c r="AI1024">
        <v>2508</v>
      </c>
      <c r="AJ1024" t="s">
        <v>49</v>
      </c>
    </row>
    <row r="1025" spans="1:36" x14ac:dyDescent="0.3">
      <c r="A1025">
        <v>32</v>
      </c>
      <c r="B1025" t="s">
        <v>69</v>
      </c>
      <c r="C1025" t="s">
        <v>47</v>
      </c>
      <c r="D1025" t="s">
        <v>60</v>
      </c>
      <c r="E1025" t="s">
        <v>49</v>
      </c>
      <c r="F1025">
        <v>0</v>
      </c>
      <c r="G1025" t="s">
        <v>55</v>
      </c>
      <c r="H1025" t="s">
        <v>49</v>
      </c>
      <c r="I1025" t="s">
        <v>52</v>
      </c>
      <c r="J1025">
        <v>5</v>
      </c>
      <c r="K1025" t="s">
        <v>56</v>
      </c>
      <c r="L1025">
        <v>138</v>
      </c>
      <c r="M1025">
        <v>1</v>
      </c>
      <c r="N1025">
        <v>-1</v>
      </c>
      <c r="O1025">
        <v>0</v>
      </c>
      <c r="P1025" t="s">
        <v>52</v>
      </c>
      <c r="Q1025" t="s">
        <v>49</v>
      </c>
      <c r="X1025" s="7"/>
      <c r="Y1025" t="s">
        <v>55</v>
      </c>
      <c r="Z1025">
        <v>0</v>
      </c>
      <c r="AA1025" t="s">
        <v>55</v>
      </c>
      <c r="AB1025">
        <v>4075</v>
      </c>
      <c r="AC1025">
        <v>2</v>
      </c>
      <c r="AD1025" t="s">
        <v>49</v>
      </c>
      <c r="AE1025" t="s">
        <v>49</v>
      </c>
      <c r="AF1025">
        <v>0</v>
      </c>
      <c r="AI1025">
        <v>320</v>
      </c>
      <c r="AJ1025" t="s">
        <v>49</v>
      </c>
    </row>
    <row r="1026" spans="1:36" x14ac:dyDescent="0.3">
      <c r="A1026">
        <v>36</v>
      </c>
      <c r="B1026" t="s">
        <v>63</v>
      </c>
      <c r="C1026" t="s">
        <v>47</v>
      </c>
      <c r="D1026" t="s">
        <v>54</v>
      </c>
      <c r="E1026" t="s">
        <v>49</v>
      </c>
      <c r="F1026">
        <v>2357</v>
      </c>
      <c r="G1026" t="s">
        <v>55</v>
      </c>
      <c r="H1026" t="s">
        <v>49</v>
      </c>
      <c r="I1026" t="s">
        <v>52</v>
      </c>
      <c r="J1026">
        <v>17</v>
      </c>
      <c r="K1026" t="s">
        <v>62</v>
      </c>
      <c r="L1026">
        <v>228</v>
      </c>
      <c r="M1026">
        <v>2</v>
      </c>
      <c r="N1026">
        <v>-1</v>
      </c>
      <c r="O1026">
        <v>0</v>
      </c>
      <c r="P1026" t="s">
        <v>52</v>
      </c>
      <c r="Q1026" t="s">
        <v>49</v>
      </c>
      <c r="X1026" s="7"/>
      <c r="Y1026" t="s">
        <v>55</v>
      </c>
      <c r="Z1026">
        <v>2357</v>
      </c>
      <c r="AA1026" t="s">
        <v>55</v>
      </c>
      <c r="AB1026">
        <v>373</v>
      </c>
      <c r="AC1026">
        <v>1210</v>
      </c>
      <c r="AD1026" t="s">
        <v>49</v>
      </c>
      <c r="AE1026" t="s">
        <v>49</v>
      </c>
      <c r="AF1026">
        <v>2357</v>
      </c>
      <c r="AI1026">
        <v>640</v>
      </c>
      <c r="AJ1026" t="s">
        <v>49</v>
      </c>
    </row>
    <row r="1027" spans="1:36" x14ac:dyDescent="0.3">
      <c r="A1027">
        <v>56</v>
      </c>
      <c r="B1027" t="s">
        <v>77</v>
      </c>
      <c r="C1027" t="s">
        <v>47</v>
      </c>
      <c r="D1027" t="s">
        <v>54</v>
      </c>
      <c r="E1027" t="s">
        <v>49</v>
      </c>
      <c r="F1027">
        <v>1044</v>
      </c>
      <c r="G1027" t="s">
        <v>49</v>
      </c>
      <c r="H1027" t="s">
        <v>49</v>
      </c>
      <c r="I1027" t="s">
        <v>78</v>
      </c>
      <c r="J1027">
        <v>3</v>
      </c>
      <c r="K1027" t="s">
        <v>73</v>
      </c>
      <c r="L1027">
        <v>353</v>
      </c>
      <c r="M1027">
        <v>2</v>
      </c>
      <c r="N1027">
        <v>-1</v>
      </c>
      <c r="O1027">
        <v>0</v>
      </c>
      <c r="P1027" t="s">
        <v>52</v>
      </c>
      <c r="Q1027" t="s">
        <v>55</v>
      </c>
      <c r="X1027" s="7"/>
      <c r="Y1027" t="s">
        <v>49</v>
      </c>
      <c r="Z1027">
        <v>1044</v>
      </c>
      <c r="AA1027" t="s">
        <v>55</v>
      </c>
      <c r="AB1027">
        <v>-101</v>
      </c>
      <c r="AC1027">
        <v>122</v>
      </c>
      <c r="AD1027" t="s">
        <v>49</v>
      </c>
      <c r="AE1027" t="s">
        <v>49</v>
      </c>
      <c r="AF1027">
        <v>1044</v>
      </c>
      <c r="AI1027">
        <v>1772</v>
      </c>
      <c r="AJ1027" t="s">
        <v>49</v>
      </c>
    </row>
    <row r="1028" spans="1:36" x14ac:dyDescent="0.3">
      <c r="A1028">
        <v>46</v>
      </c>
      <c r="B1028" t="s">
        <v>69</v>
      </c>
      <c r="C1028" t="s">
        <v>47</v>
      </c>
      <c r="D1028" t="s">
        <v>54</v>
      </c>
      <c r="E1028" t="s">
        <v>49</v>
      </c>
      <c r="F1028">
        <v>1069</v>
      </c>
      <c r="G1028" t="s">
        <v>55</v>
      </c>
      <c r="H1028" t="s">
        <v>49</v>
      </c>
      <c r="I1028" t="s">
        <v>52</v>
      </c>
      <c r="J1028">
        <v>8</v>
      </c>
      <c r="K1028" t="s">
        <v>56</v>
      </c>
      <c r="L1028">
        <v>45</v>
      </c>
      <c r="M1028">
        <v>2</v>
      </c>
      <c r="N1028">
        <v>-1</v>
      </c>
      <c r="O1028">
        <v>0</v>
      </c>
      <c r="P1028" t="s">
        <v>52</v>
      </c>
      <c r="Q1028" t="s">
        <v>49</v>
      </c>
      <c r="X1028" s="7"/>
      <c r="Y1028" t="s">
        <v>55</v>
      </c>
      <c r="Z1028">
        <v>1069</v>
      </c>
      <c r="AA1028" t="s">
        <v>55</v>
      </c>
      <c r="AB1028">
        <v>1375</v>
      </c>
      <c r="AC1028">
        <v>6072</v>
      </c>
      <c r="AD1028" t="s">
        <v>49</v>
      </c>
      <c r="AE1028" t="s">
        <v>49</v>
      </c>
      <c r="AF1028">
        <v>1069</v>
      </c>
      <c r="AI1028">
        <v>201</v>
      </c>
      <c r="AJ1028" t="s">
        <v>49</v>
      </c>
    </row>
    <row r="1029" spans="1:36" x14ac:dyDescent="0.3">
      <c r="A1029">
        <v>41</v>
      </c>
      <c r="B1029" t="s">
        <v>76</v>
      </c>
      <c r="C1029" t="s">
        <v>59</v>
      </c>
      <c r="D1029" t="s">
        <v>54</v>
      </c>
      <c r="E1029" t="s">
        <v>49</v>
      </c>
      <c r="F1029">
        <v>231</v>
      </c>
      <c r="G1029" t="s">
        <v>49</v>
      </c>
      <c r="H1029" t="s">
        <v>49</v>
      </c>
      <c r="I1029" t="s">
        <v>50</v>
      </c>
      <c r="J1029">
        <v>9</v>
      </c>
      <c r="K1029" t="s">
        <v>73</v>
      </c>
      <c r="L1029">
        <v>76</v>
      </c>
      <c r="M1029">
        <v>2</v>
      </c>
      <c r="N1029">
        <v>-1</v>
      </c>
      <c r="O1029">
        <v>0</v>
      </c>
      <c r="P1029" t="s">
        <v>52</v>
      </c>
      <c r="Q1029" t="s">
        <v>49</v>
      </c>
      <c r="X1029" s="7"/>
      <c r="Y1029" t="s">
        <v>49</v>
      </c>
      <c r="Z1029">
        <v>231</v>
      </c>
      <c r="AA1029" t="s">
        <v>55</v>
      </c>
      <c r="AB1029">
        <v>2171</v>
      </c>
      <c r="AC1029">
        <v>366</v>
      </c>
      <c r="AD1029" t="s">
        <v>49</v>
      </c>
      <c r="AE1029" t="s">
        <v>49</v>
      </c>
      <c r="AF1029">
        <v>231</v>
      </c>
      <c r="AI1029">
        <v>160</v>
      </c>
      <c r="AJ1029" t="s">
        <v>49</v>
      </c>
    </row>
    <row r="1030" spans="1:36" x14ac:dyDescent="0.3">
      <c r="A1030">
        <v>31</v>
      </c>
      <c r="B1030" t="s">
        <v>69</v>
      </c>
      <c r="C1030" t="s">
        <v>47</v>
      </c>
      <c r="D1030" t="s">
        <v>54</v>
      </c>
      <c r="E1030" t="s">
        <v>49</v>
      </c>
      <c r="F1030">
        <v>0</v>
      </c>
      <c r="G1030" t="s">
        <v>55</v>
      </c>
      <c r="H1030" t="s">
        <v>55</v>
      </c>
      <c r="I1030" t="s">
        <v>52</v>
      </c>
      <c r="J1030">
        <v>6</v>
      </c>
      <c r="K1030" t="s">
        <v>56</v>
      </c>
      <c r="L1030">
        <v>144</v>
      </c>
      <c r="M1030">
        <v>2</v>
      </c>
      <c r="N1030">
        <v>-1</v>
      </c>
      <c r="O1030">
        <v>0</v>
      </c>
      <c r="P1030" t="s">
        <v>52</v>
      </c>
      <c r="Q1030" t="s">
        <v>49</v>
      </c>
      <c r="X1030" s="7"/>
      <c r="Y1030" t="s">
        <v>55</v>
      </c>
      <c r="Z1030">
        <v>0</v>
      </c>
      <c r="AA1030" t="s">
        <v>55</v>
      </c>
      <c r="AB1030">
        <v>340</v>
      </c>
      <c r="AC1030">
        <v>0</v>
      </c>
      <c r="AD1030" t="s">
        <v>49</v>
      </c>
      <c r="AE1030" t="s">
        <v>55</v>
      </c>
      <c r="AF1030">
        <v>0</v>
      </c>
      <c r="AI1030">
        <v>75</v>
      </c>
      <c r="AJ1030" t="s">
        <v>49</v>
      </c>
    </row>
    <row r="1031" spans="1:36" x14ac:dyDescent="0.3">
      <c r="A1031">
        <v>32</v>
      </c>
      <c r="B1031" t="s">
        <v>67</v>
      </c>
      <c r="C1031" t="s">
        <v>47</v>
      </c>
      <c r="D1031" t="s">
        <v>54</v>
      </c>
      <c r="E1031" t="s">
        <v>49</v>
      </c>
      <c r="F1031">
        <v>266</v>
      </c>
      <c r="G1031" t="s">
        <v>55</v>
      </c>
      <c r="H1031" t="s">
        <v>49</v>
      </c>
      <c r="I1031" t="s">
        <v>50</v>
      </c>
      <c r="J1031">
        <v>19</v>
      </c>
      <c r="K1031" t="s">
        <v>70</v>
      </c>
      <c r="L1031">
        <v>168</v>
      </c>
      <c r="M1031">
        <v>2</v>
      </c>
      <c r="N1031">
        <v>-1</v>
      </c>
      <c r="O1031">
        <v>0</v>
      </c>
      <c r="P1031" t="s">
        <v>52</v>
      </c>
      <c r="Q1031" t="s">
        <v>49</v>
      </c>
      <c r="X1031" s="7"/>
      <c r="Y1031" t="s">
        <v>55</v>
      </c>
      <c r="Z1031">
        <v>266</v>
      </c>
      <c r="AA1031" t="s">
        <v>55</v>
      </c>
      <c r="AB1031">
        <v>10</v>
      </c>
      <c r="AC1031">
        <v>2319</v>
      </c>
      <c r="AD1031" t="s">
        <v>49</v>
      </c>
      <c r="AE1031" t="s">
        <v>49</v>
      </c>
      <c r="AF1031">
        <v>266</v>
      </c>
      <c r="AI1031">
        <v>4902</v>
      </c>
      <c r="AJ1031" t="s">
        <v>49</v>
      </c>
    </row>
    <row r="1032" spans="1:36" x14ac:dyDescent="0.3">
      <c r="A1032">
        <v>38</v>
      </c>
      <c r="B1032" t="s">
        <v>58</v>
      </c>
      <c r="C1032" t="s">
        <v>47</v>
      </c>
      <c r="D1032" t="s">
        <v>60</v>
      </c>
      <c r="E1032" t="s">
        <v>49</v>
      </c>
      <c r="F1032">
        <v>-70</v>
      </c>
      <c r="G1032" t="s">
        <v>55</v>
      </c>
      <c r="H1032" t="s">
        <v>49</v>
      </c>
      <c r="I1032" t="s">
        <v>50</v>
      </c>
      <c r="J1032">
        <v>30</v>
      </c>
      <c r="K1032" t="s">
        <v>72</v>
      </c>
      <c r="L1032">
        <v>140</v>
      </c>
      <c r="M1032">
        <v>1</v>
      </c>
      <c r="N1032">
        <v>2</v>
      </c>
      <c r="O1032">
        <v>3</v>
      </c>
      <c r="P1032" t="s">
        <v>66</v>
      </c>
      <c r="Q1032" t="s">
        <v>49</v>
      </c>
      <c r="X1032" s="7"/>
      <c r="Y1032" t="s">
        <v>55</v>
      </c>
      <c r="Z1032">
        <v>-70</v>
      </c>
      <c r="AA1032" t="s">
        <v>55</v>
      </c>
      <c r="AB1032">
        <v>4958</v>
      </c>
      <c r="AC1032">
        <v>877</v>
      </c>
      <c r="AD1032" t="s">
        <v>49</v>
      </c>
      <c r="AE1032" t="s">
        <v>49</v>
      </c>
      <c r="AF1032">
        <v>-70</v>
      </c>
      <c r="AI1032">
        <v>-79</v>
      </c>
      <c r="AJ1032" t="s">
        <v>49</v>
      </c>
    </row>
    <row r="1033" spans="1:36" x14ac:dyDescent="0.3">
      <c r="A1033">
        <v>49</v>
      </c>
      <c r="B1033" t="s">
        <v>77</v>
      </c>
      <c r="C1033" t="s">
        <v>59</v>
      </c>
      <c r="D1033" t="s">
        <v>48</v>
      </c>
      <c r="E1033" t="s">
        <v>49</v>
      </c>
      <c r="F1033">
        <v>25824</v>
      </c>
      <c r="G1033" t="s">
        <v>49</v>
      </c>
      <c r="H1033" t="s">
        <v>49</v>
      </c>
      <c r="I1033" t="s">
        <v>52</v>
      </c>
      <c r="J1033">
        <v>17</v>
      </c>
      <c r="K1033" t="s">
        <v>62</v>
      </c>
      <c r="L1033">
        <v>94</v>
      </c>
      <c r="M1033">
        <v>1</v>
      </c>
      <c r="N1033">
        <v>-1</v>
      </c>
      <c r="O1033">
        <v>0</v>
      </c>
      <c r="P1033" t="s">
        <v>52</v>
      </c>
      <c r="Q1033" t="s">
        <v>49</v>
      </c>
      <c r="X1033" s="7"/>
      <c r="Y1033" t="s">
        <v>49</v>
      </c>
      <c r="Z1033">
        <v>25824</v>
      </c>
      <c r="AA1033" t="s">
        <v>55</v>
      </c>
      <c r="AB1033">
        <v>473</v>
      </c>
      <c r="AC1033">
        <v>-2082</v>
      </c>
      <c r="AD1033" t="s">
        <v>49</v>
      </c>
      <c r="AE1033" t="s">
        <v>49</v>
      </c>
      <c r="AF1033">
        <v>25824</v>
      </c>
      <c r="AI1033">
        <v>1341</v>
      </c>
      <c r="AJ1033" t="s">
        <v>49</v>
      </c>
    </row>
    <row r="1034" spans="1:36" x14ac:dyDescent="0.3">
      <c r="A1034">
        <v>46</v>
      </c>
      <c r="B1034" t="s">
        <v>58</v>
      </c>
      <c r="C1034" t="s">
        <v>59</v>
      </c>
      <c r="D1034" t="s">
        <v>48</v>
      </c>
      <c r="E1034" t="s">
        <v>49</v>
      </c>
      <c r="F1034">
        <v>538</v>
      </c>
      <c r="G1034" t="s">
        <v>49</v>
      </c>
      <c r="H1034" t="s">
        <v>49</v>
      </c>
      <c r="I1034" t="s">
        <v>52</v>
      </c>
      <c r="J1034">
        <v>17</v>
      </c>
      <c r="K1034" t="s">
        <v>62</v>
      </c>
      <c r="L1034">
        <v>118</v>
      </c>
      <c r="M1034">
        <v>3</v>
      </c>
      <c r="N1034">
        <v>-1</v>
      </c>
      <c r="O1034">
        <v>0</v>
      </c>
      <c r="P1034" t="s">
        <v>52</v>
      </c>
      <c r="Q1034" t="s">
        <v>49</v>
      </c>
      <c r="X1034" s="7"/>
      <c r="Y1034" t="s">
        <v>49</v>
      </c>
      <c r="Z1034">
        <v>538</v>
      </c>
      <c r="AA1034" t="s">
        <v>55</v>
      </c>
      <c r="AB1034">
        <v>4374</v>
      </c>
      <c r="AC1034">
        <v>89</v>
      </c>
      <c r="AD1034" t="s">
        <v>49</v>
      </c>
      <c r="AE1034" t="s">
        <v>49</v>
      </c>
      <c r="AF1034">
        <v>538</v>
      </c>
      <c r="AI1034">
        <v>490</v>
      </c>
      <c r="AJ1034" t="s">
        <v>49</v>
      </c>
    </row>
    <row r="1035" spans="1:36" x14ac:dyDescent="0.3">
      <c r="A1035">
        <v>29</v>
      </c>
      <c r="B1035" t="s">
        <v>67</v>
      </c>
      <c r="C1035" t="s">
        <v>59</v>
      </c>
      <c r="D1035" t="s">
        <v>54</v>
      </c>
      <c r="E1035" t="s">
        <v>49</v>
      </c>
      <c r="F1035">
        <v>534</v>
      </c>
      <c r="G1035" t="s">
        <v>55</v>
      </c>
      <c r="H1035" t="s">
        <v>49</v>
      </c>
      <c r="I1035" t="s">
        <v>50</v>
      </c>
      <c r="J1035">
        <v>18</v>
      </c>
      <c r="K1035" t="s">
        <v>56</v>
      </c>
      <c r="L1035">
        <v>382</v>
      </c>
      <c r="M1035">
        <v>1</v>
      </c>
      <c r="N1035">
        <v>-1</v>
      </c>
      <c r="O1035">
        <v>0</v>
      </c>
      <c r="P1035" t="s">
        <v>52</v>
      </c>
      <c r="Q1035" t="s">
        <v>49</v>
      </c>
      <c r="X1035" s="7"/>
      <c r="Y1035" t="s">
        <v>55</v>
      </c>
      <c r="Z1035">
        <v>534</v>
      </c>
      <c r="AA1035" t="s">
        <v>55</v>
      </c>
      <c r="AB1035">
        <v>456</v>
      </c>
      <c r="AC1035">
        <v>104</v>
      </c>
      <c r="AD1035" t="s">
        <v>49</v>
      </c>
      <c r="AE1035" t="s">
        <v>49</v>
      </c>
      <c r="AF1035">
        <v>534</v>
      </c>
      <c r="AI1035">
        <v>1521</v>
      </c>
      <c r="AJ1035" t="s">
        <v>49</v>
      </c>
    </row>
    <row r="1036" spans="1:36" x14ac:dyDescent="0.3">
      <c r="A1036">
        <v>36</v>
      </c>
      <c r="B1036" t="s">
        <v>69</v>
      </c>
      <c r="C1036" t="s">
        <v>47</v>
      </c>
      <c r="D1036" t="s">
        <v>52</v>
      </c>
      <c r="E1036" t="s">
        <v>49</v>
      </c>
      <c r="F1036">
        <v>2323</v>
      </c>
      <c r="G1036" t="s">
        <v>49</v>
      </c>
      <c r="H1036" t="s">
        <v>49</v>
      </c>
      <c r="I1036" t="s">
        <v>50</v>
      </c>
      <c r="J1036">
        <v>19</v>
      </c>
      <c r="K1036" t="s">
        <v>75</v>
      </c>
      <c r="L1036">
        <v>111</v>
      </c>
      <c r="M1036">
        <v>1</v>
      </c>
      <c r="N1036">
        <v>-1</v>
      </c>
      <c r="O1036">
        <v>0</v>
      </c>
      <c r="P1036" t="s">
        <v>52</v>
      </c>
      <c r="Q1036" t="s">
        <v>49</v>
      </c>
      <c r="X1036" s="7"/>
      <c r="Y1036" t="s">
        <v>49</v>
      </c>
      <c r="Z1036">
        <v>2323</v>
      </c>
      <c r="AA1036" t="s">
        <v>55</v>
      </c>
      <c r="AB1036">
        <v>253</v>
      </c>
      <c r="AC1036">
        <v>592</v>
      </c>
      <c r="AD1036" t="s">
        <v>49</v>
      </c>
      <c r="AE1036" t="s">
        <v>49</v>
      </c>
      <c r="AF1036">
        <v>2323</v>
      </c>
      <c r="AI1036">
        <v>131</v>
      </c>
      <c r="AJ1036" t="s">
        <v>49</v>
      </c>
    </row>
    <row r="1037" spans="1:36" x14ac:dyDescent="0.3">
      <c r="A1037">
        <v>38</v>
      </c>
      <c r="B1037" t="s">
        <v>69</v>
      </c>
      <c r="C1037" t="s">
        <v>47</v>
      </c>
      <c r="D1037" t="s">
        <v>54</v>
      </c>
      <c r="E1037" t="s">
        <v>49</v>
      </c>
      <c r="F1037">
        <v>1852</v>
      </c>
      <c r="G1037" t="s">
        <v>55</v>
      </c>
      <c r="H1037" t="s">
        <v>49</v>
      </c>
      <c r="I1037" t="s">
        <v>50</v>
      </c>
      <c r="J1037">
        <v>15</v>
      </c>
      <c r="K1037" t="s">
        <v>56</v>
      </c>
      <c r="L1037">
        <v>298</v>
      </c>
      <c r="M1037">
        <v>2</v>
      </c>
      <c r="N1037">
        <v>-1</v>
      </c>
      <c r="O1037">
        <v>0</v>
      </c>
      <c r="P1037" t="s">
        <v>52</v>
      </c>
      <c r="Q1037" t="s">
        <v>49</v>
      </c>
      <c r="X1037" s="7"/>
      <c r="Y1037" t="s">
        <v>55</v>
      </c>
      <c r="Z1037">
        <v>1852</v>
      </c>
      <c r="AA1037" t="s">
        <v>55</v>
      </c>
      <c r="AB1037">
        <v>774</v>
      </c>
      <c r="AC1037">
        <v>33</v>
      </c>
      <c r="AD1037" t="s">
        <v>49</v>
      </c>
      <c r="AE1037" t="s">
        <v>49</v>
      </c>
      <c r="AF1037">
        <v>1852</v>
      </c>
      <c r="AI1037">
        <v>8</v>
      </c>
      <c r="AJ1037" t="s">
        <v>49</v>
      </c>
    </row>
    <row r="1038" spans="1:36" x14ac:dyDescent="0.3">
      <c r="A1038">
        <v>53</v>
      </c>
      <c r="B1038" t="s">
        <v>67</v>
      </c>
      <c r="C1038" t="s">
        <v>47</v>
      </c>
      <c r="D1038" t="s">
        <v>54</v>
      </c>
      <c r="E1038" t="s">
        <v>49</v>
      </c>
      <c r="F1038">
        <v>2647</v>
      </c>
      <c r="G1038" t="s">
        <v>55</v>
      </c>
      <c r="H1038" t="s">
        <v>49</v>
      </c>
      <c r="I1038" t="s">
        <v>52</v>
      </c>
      <c r="J1038">
        <v>30</v>
      </c>
      <c r="K1038" t="s">
        <v>56</v>
      </c>
      <c r="L1038">
        <v>121</v>
      </c>
      <c r="M1038">
        <v>1</v>
      </c>
      <c r="N1038">
        <v>-1</v>
      </c>
      <c r="O1038">
        <v>0</v>
      </c>
      <c r="P1038" t="s">
        <v>52</v>
      </c>
      <c r="Q1038" t="s">
        <v>49</v>
      </c>
      <c r="X1038" s="7"/>
      <c r="Y1038" t="s">
        <v>55</v>
      </c>
      <c r="Z1038">
        <v>2647</v>
      </c>
      <c r="AA1038" t="s">
        <v>55</v>
      </c>
      <c r="AB1038">
        <v>0</v>
      </c>
      <c r="AC1038">
        <v>1649</v>
      </c>
      <c r="AD1038" t="s">
        <v>49</v>
      </c>
      <c r="AE1038" t="s">
        <v>49</v>
      </c>
      <c r="AF1038">
        <v>2647</v>
      </c>
      <c r="AI1038">
        <v>189</v>
      </c>
      <c r="AJ1038" t="s">
        <v>49</v>
      </c>
    </row>
    <row r="1039" spans="1:36" x14ac:dyDescent="0.3">
      <c r="A1039">
        <v>43</v>
      </c>
      <c r="B1039" t="s">
        <v>58</v>
      </c>
      <c r="C1039" t="s">
        <v>47</v>
      </c>
      <c r="D1039" t="s">
        <v>60</v>
      </c>
      <c r="E1039" t="s">
        <v>49</v>
      </c>
      <c r="F1039">
        <v>2767</v>
      </c>
      <c r="G1039" t="s">
        <v>55</v>
      </c>
      <c r="H1039" t="s">
        <v>49</v>
      </c>
      <c r="I1039" t="s">
        <v>52</v>
      </c>
      <c r="J1039">
        <v>15</v>
      </c>
      <c r="K1039" t="s">
        <v>56</v>
      </c>
      <c r="L1039">
        <v>317</v>
      </c>
      <c r="M1039">
        <v>7</v>
      </c>
      <c r="N1039">
        <v>-1</v>
      </c>
      <c r="O1039">
        <v>0</v>
      </c>
      <c r="P1039" t="s">
        <v>52</v>
      </c>
      <c r="Q1039" t="s">
        <v>49</v>
      </c>
      <c r="X1039" s="7"/>
      <c r="Y1039" t="s">
        <v>55</v>
      </c>
      <c r="Z1039">
        <v>2767</v>
      </c>
      <c r="AA1039" t="s">
        <v>55</v>
      </c>
      <c r="AB1039">
        <v>0</v>
      </c>
      <c r="AC1039">
        <v>419</v>
      </c>
      <c r="AD1039" t="s">
        <v>49</v>
      </c>
      <c r="AE1039" t="s">
        <v>49</v>
      </c>
      <c r="AF1039">
        <v>2767</v>
      </c>
      <c r="AI1039">
        <v>54</v>
      </c>
      <c r="AJ1039" t="s">
        <v>49</v>
      </c>
    </row>
    <row r="1040" spans="1:36" x14ac:dyDescent="0.3">
      <c r="A1040">
        <v>41</v>
      </c>
      <c r="B1040" t="s">
        <v>58</v>
      </c>
      <c r="C1040" t="s">
        <v>47</v>
      </c>
      <c r="D1040" t="s">
        <v>60</v>
      </c>
      <c r="E1040" t="s">
        <v>49</v>
      </c>
      <c r="F1040">
        <v>176</v>
      </c>
      <c r="G1040" t="s">
        <v>55</v>
      </c>
      <c r="H1040" t="s">
        <v>55</v>
      </c>
      <c r="I1040" t="s">
        <v>52</v>
      </c>
      <c r="J1040">
        <v>5</v>
      </c>
      <c r="K1040" t="s">
        <v>56</v>
      </c>
      <c r="L1040">
        <v>42</v>
      </c>
      <c r="M1040">
        <v>1</v>
      </c>
      <c r="N1040">
        <v>-1</v>
      </c>
      <c r="O1040">
        <v>0</v>
      </c>
      <c r="P1040" t="s">
        <v>52</v>
      </c>
      <c r="Q1040" t="s">
        <v>49</v>
      </c>
      <c r="X1040" s="7"/>
      <c r="Y1040" t="s">
        <v>55</v>
      </c>
      <c r="Z1040">
        <v>176</v>
      </c>
      <c r="AA1040" t="s">
        <v>55</v>
      </c>
      <c r="AB1040">
        <v>2488</v>
      </c>
      <c r="AC1040">
        <v>118</v>
      </c>
      <c r="AD1040" t="s">
        <v>49</v>
      </c>
      <c r="AE1040" t="s">
        <v>55</v>
      </c>
      <c r="AF1040">
        <v>176</v>
      </c>
      <c r="AI1040">
        <v>549</v>
      </c>
      <c r="AJ1040" t="s">
        <v>49</v>
      </c>
    </row>
    <row r="1041" spans="1:36" x14ac:dyDescent="0.3">
      <c r="A1041">
        <v>42</v>
      </c>
      <c r="B1041" t="s">
        <v>58</v>
      </c>
      <c r="C1041" t="s">
        <v>59</v>
      </c>
      <c r="D1041" t="s">
        <v>54</v>
      </c>
      <c r="E1041" t="s">
        <v>49</v>
      </c>
      <c r="F1041">
        <v>9720</v>
      </c>
      <c r="G1041" t="s">
        <v>49</v>
      </c>
      <c r="H1041" t="s">
        <v>49</v>
      </c>
      <c r="I1041" t="s">
        <v>50</v>
      </c>
      <c r="J1041">
        <v>5</v>
      </c>
      <c r="K1041" t="s">
        <v>70</v>
      </c>
      <c r="L1041">
        <v>81</v>
      </c>
      <c r="M1041">
        <v>2</v>
      </c>
      <c r="N1041">
        <v>-1</v>
      </c>
      <c r="O1041">
        <v>0</v>
      </c>
      <c r="P1041" t="s">
        <v>52</v>
      </c>
      <c r="Q1041" t="s">
        <v>49</v>
      </c>
      <c r="X1041" s="7"/>
      <c r="Y1041" t="s">
        <v>49</v>
      </c>
      <c r="Z1041">
        <v>9720</v>
      </c>
      <c r="AA1041" t="s">
        <v>55</v>
      </c>
      <c r="AB1041">
        <v>839</v>
      </c>
      <c r="AC1041">
        <v>251</v>
      </c>
      <c r="AD1041" t="s">
        <v>49</v>
      </c>
      <c r="AE1041" t="s">
        <v>49</v>
      </c>
      <c r="AF1041">
        <v>9720</v>
      </c>
      <c r="AI1041">
        <v>298</v>
      </c>
      <c r="AJ1041" t="s">
        <v>49</v>
      </c>
    </row>
    <row r="1042" spans="1:36" x14ac:dyDescent="0.3">
      <c r="A1042">
        <v>55</v>
      </c>
      <c r="B1042" t="s">
        <v>63</v>
      </c>
      <c r="C1042" t="s">
        <v>74</v>
      </c>
      <c r="D1042" t="s">
        <v>54</v>
      </c>
      <c r="E1042" t="s">
        <v>49</v>
      </c>
      <c r="F1042">
        <v>1613</v>
      </c>
      <c r="G1042" t="s">
        <v>55</v>
      </c>
      <c r="H1042" t="s">
        <v>49</v>
      </c>
      <c r="I1042" t="s">
        <v>50</v>
      </c>
      <c r="J1042">
        <v>3</v>
      </c>
      <c r="K1042" t="s">
        <v>61</v>
      </c>
      <c r="L1042">
        <v>296</v>
      </c>
      <c r="M1042">
        <v>1</v>
      </c>
      <c r="N1042">
        <v>270</v>
      </c>
      <c r="O1042">
        <v>3</v>
      </c>
      <c r="P1042" t="s">
        <v>57</v>
      </c>
      <c r="Q1042" t="s">
        <v>55</v>
      </c>
      <c r="X1042" s="7"/>
      <c r="Y1042" t="s">
        <v>55</v>
      </c>
      <c r="Z1042">
        <v>1613</v>
      </c>
      <c r="AA1042" t="s">
        <v>55</v>
      </c>
      <c r="AB1042">
        <v>316</v>
      </c>
      <c r="AC1042">
        <v>0</v>
      </c>
      <c r="AD1042" t="s">
        <v>49</v>
      </c>
      <c r="AE1042" t="s">
        <v>49</v>
      </c>
      <c r="AF1042">
        <v>1613</v>
      </c>
      <c r="AI1042">
        <v>579</v>
      </c>
      <c r="AJ1042" t="s">
        <v>49</v>
      </c>
    </row>
    <row r="1043" spans="1:36" x14ac:dyDescent="0.3">
      <c r="A1043">
        <v>39</v>
      </c>
      <c r="B1043" t="s">
        <v>69</v>
      </c>
      <c r="C1043" t="s">
        <v>74</v>
      </c>
      <c r="D1043" t="s">
        <v>54</v>
      </c>
      <c r="E1043" t="s">
        <v>49</v>
      </c>
      <c r="F1043">
        <v>2903</v>
      </c>
      <c r="G1043" t="s">
        <v>55</v>
      </c>
      <c r="H1043" t="s">
        <v>55</v>
      </c>
      <c r="I1043" t="s">
        <v>78</v>
      </c>
      <c r="J1043">
        <v>25</v>
      </c>
      <c r="K1043" t="s">
        <v>73</v>
      </c>
      <c r="L1043">
        <v>259</v>
      </c>
      <c r="M1043">
        <v>2</v>
      </c>
      <c r="N1043">
        <v>-1</v>
      </c>
      <c r="O1043">
        <v>0</v>
      </c>
      <c r="P1043" t="s">
        <v>52</v>
      </c>
      <c r="Q1043" t="s">
        <v>49</v>
      </c>
      <c r="X1043" s="7"/>
      <c r="Y1043" t="s">
        <v>55</v>
      </c>
      <c r="Z1043">
        <v>2903</v>
      </c>
      <c r="AA1043" t="s">
        <v>55</v>
      </c>
      <c r="AB1043">
        <v>1680</v>
      </c>
      <c r="AC1043">
        <v>23</v>
      </c>
      <c r="AD1043" t="s">
        <v>49</v>
      </c>
      <c r="AE1043" t="s">
        <v>55</v>
      </c>
      <c r="AF1043">
        <v>2903</v>
      </c>
      <c r="AI1043">
        <v>0</v>
      </c>
      <c r="AJ1043" t="s">
        <v>49</v>
      </c>
    </row>
    <row r="1044" spans="1:36" x14ac:dyDescent="0.3">
      <c r="A1044">
        <v>30</v>
      </c>
      <c r="B1044" t="s">
        <v>69</v>
      </c>
      <c r="C1044" t="s">
        <v>59</v>
      </c>
      <c r="D1044" t="s">
        <v>54</v>
      </c>
      <c r="E1044" t="s">
        <v>49</v>
      </c>
      <c r="F1044">
        <v>81</v>
      </c>
      <c r="G1044" t="s">
        <v>55</v>
      </c>
      <c r="H1044" t="s">
        <v>49</v>
      </c>
      <c r="I1044" t="s">
        <v>50</v>
      </c>
      <c r="J1044">
        <v>6</v>
      </c>
      <c r="K1044" t="s">
        <v>70</v>
      </c>
      <c r="L1044">
        <v>121</v>
      </c>
      <c r="M1044">
        <v>6</v>
      </c>
      <c r="N1044">
        <v>112</v>
      </c>
      <c r="O1044">
        <v>3</v>
      </c>
      <c r="P1044" t="s">
        <v>66</v>
      </c>
      <c r="Q1044" t="s">
        <v>49</v>
      </c>
      <c r="X1044" s="7"/>
      <c r="Y1044" t="s">
        <v>55</v>
      </c>
      <c r="Z1044">
        <v>81</v>
      </c>
      <c r="AA1044" t="s">
        <v>55</v>
      </c>
      <c r="AB1044">
        <v>247</v>
      </c>
      <c r="AC1044">
        <v>-386</v>
      </c>
      <c r="AD1044" t="s">
        <v>49</v>
      </c>
      <c r="AE1044" t="s">
        <v>49</v>
      </c>
      <c r="AF1044">
        <v>81</v>
      </c>
      <c r="AI1044">
        <v>109</v>
      </c>
      <c r="AJ1044" t="s">
        <v>49</v>
      </c>
    </row>
    <row r="1045" spans="1:36" x14ac:dyDescent="0.3">
      <c r="A1045">
        <v>41</v>
      </c>
      <c r="B1045" t="s">
        <v>63</v>
      </c>
      <c r="C1045" t="s">
        <v>47</v>
      </c>
      <c r="D1045" t="s">
        <v>54</v>
      </c>
      <c r="E1045" t="s">
        <v>49</v>
      </c>
      <c r="F1045">
        <v>780</v>
      </c>
      <c r="G1045" t="s">
        <v>55</v>
      </c>
      <c r="H1045" t="s">
        <v>49</v>
      </c>
      <c r="I1045" t="s">
        <v>50</v>
      </c>
      <c r="J1045">
        <v>15</v>
      </c>
      <c r="K1045" t="s">
        <v>56</v>
      </c>
      <c r="L1045">
        <v>432</v>
      </c>
      <c r="M1045">
        <v>3</v>
      </c>
      <c r="N1045">
        <v>-1</v>
      </c>
      <c r="O1045">
        <v>0</v>
      </c>
      <c r="P1045" t="s">
        <v>52</v>
      </c>
      <c r="Q1045" t="s">
        <v>49</v>
      </c>
      <c r="X1045" s="7"/>
      <c r="Y1045" t="s">
        <v>55</v>
      </c>
      <c r="Z1045">
        <v>780</v>
      </c>
      <c r="AA1045" t="s">
        <v>55</v>
      </c>
      <c r="AB1045">
        <v>261</v>
      </c>
      <c r="AC1045">
        <v>5498</v>
      </c>
      <c r="AD1045" t="s">
        <v>49</v>
      </c>
      <c r="AE1045" t="s">
        <v>49</v>
      </c>
      <c r="AF1045">
        <v>780</v>
      </c>
      <c r="AI1045">
        <v>-11</v>
      </c>
      <c r="AJ1045" t="s">
        <v>49</v>
      </c>
    </row>
    <row r="1046" spans="1:36" x14ac:dyDescent="0.3">
      <c r="A1046">
        <v>44</v>
      </c>
      <c r="B1046" t="s">
        <v>46</v>
      </c>
      <c r="C1046" t="s">
        <v>47</v>
      </c>
      <c r="D1046" t="s">
        <v>60</v>
      </c>
      <c r="E1046" t="s">
        <v>49</v>
      </c>
      <c r="F1046">
        <v>178</v>
      </c>
      <c r="G1046" t="s">
        <v>49</v>
      </c>
      <c r="H1046" t="s">
        <v>49</v>
      </c>
      <c r="I1046" t="s">
        <v>50</v>
      </c>
      <c r="J1046">
        <v>8</v>
      </c>
      <c r="K1046" t="s">
        <v>70</v>
      </c>
      <c r="L1046">
        <v>126</v>
      </c>
      <c r="M1046">
        <v>2</v>
      </c>
      <c r="N1046">
        <v>-1</v>
      </c>
      <c r="O1046">
        <v>0</v>
      </c>
      <c r="P1046" t="s">
        <v>52</v>
      </c>
      <c r="Q1046" t="s">
        <v>49</v>
      </c>
      <c r="X1046" s="7"/>
      <c r="Y1046" t="s">
        <v>49</v>
      </c>
      <c r="Z1046">
        <v>178</v>
      </c>
      <c r="AA1046" t="s">
        <v>55</v>
      </c>
      <c r="AB1046">
        <v>95</v>
      </c>
      <c r="AC1046">
        <v>5063</v>
      </c>
      <c r="AD1046" t="s">
        <v>49</v>
      </c>
      <c r="AE1046" t="s">
        <v>49</v>
      </c>
      <c r="AF1046">
        <v>178</v>
      </c>
      <c r="AI1046">
        <v>90</v>
      </c>
      <c r="AJ1046" t="s">
        <v>49</v>
      </c>
    </row>
    <row r="1047" spans="1:36" x14ac:dyDescent="0.3">
      <c r="A1047">
        <v>58</v>
      </c>
      <c r="B1047" t="s">
        <v>58</v>
      </c>
      <c r="C1047" t="s">
        <v>47</v>
      </c>
      <c r="D1047" t="s">
        <v>60</v>
      </c>
      <c r="E1047" t="s">
        <v>49</v>
      </c>
      <c r="F1047">
        <v>299</v>
      </c>
      <c r="G1047" t="s">
        <v>49</v>
      </c>
      <c r="H1047" t="s">
        <v>49</v>
      </c>
      <c r="I1047" t="s">
        <v>50</v>
      </c>
      <c r="J1047">
        <v>16</v>
      </c>
      <c r="K1047" t="s">
        <v>73</v>
      </c>
      <c r="L1047">
        <v>120</v>
      </c>
      <c r="M1047">
        <v>4</v>
      </c>
      <c r="N1047">
        <v>-1</v>
      </c>
      <c r="O1047">
        <v>0</v>
      </c>
      <c r="P1047" t="s">
        <v>52</v>
      </c>
      <c r="Q1047" t="s">
        <v>49</v>
      </c>
      <c r="X1047" s="7"/>
      <c r="Y1047" t="s">
        <v>49</v>
      </c>
      <c r="Z1047">
        <v>299</v>
      </c>
      <c r="AA1047" t="s">
        <v>55</v>
      </c>
      <c r="AB1047">
        <v>2240</v>
      </c>
      <c r="AC1047">
        <v>654</v>
      </c>
      <c r="AD1047" t="s">
        <v>49</v>
      </c>
      <c r="AE1047" t="s">
        <v>49</v>
      </c>
      <c r="AF1047">
        <v>299</v>
      </c>
      <c r="AI1047">
        <v>493</v>
      </c>
      <c r="AJ1047" t="s">
        <v>49</v>
      </c>
    </row>
    <row r="1048" spans="1:36" x14ac:dyDescent="0.3">
      <c r="A1048">
        <v>35</v>
      </c>
      <c r="B1048" t="s">
        <v>77</v>
      </c>
      <c r="C1048" t="s">
        <v>47</v>
      </c>
      <c r="D1048" t="s">
        <v>48</v>
      </c>
      <c r="E1048" t="s">
        <v>49</v>
      </c>
      <c r="F1048">
        <v>285</v>
      </c>
      <c r="G1048" t="s">
        <v>55</v>
      </c>
      <c r="H1048" t="s">
        <v>49</v>
      </c>
      <c r="I1048" t="s">
        <v>50</v>
      </c>
      <c r="J1048">
        <v>29</v>
      </c>
      <c r="K1048" t="s">
        <v>72</v>
      </c>
      <c r="L1048">
        <v>136</v>
      </c>
      <c r="M1048">
        <v>1</v>
      </c>
      <c r="N1048">
        <v>-1</v>
      </c>
      <c r="O1048">
        <v>0</v>
      </c>
      <c r="P1048" t="s">
        <v>52</v>
      </c>
      <c r="Q1048" t="s">
        <v>49</v>
      </c>
      <c r="X1048" s="7"/>
      <c r="Y1048" t="s">
        <v>55</v>
      </c>
      <c r="Z1048">
        <v>285</v>
      </c>
      <c r="AA1048" t="s">
        <v>55</v>
      </c>
      <c r="AB1048">
        <v>1295</v>
      </c>
      <c r="AC1048">
        <v>1890</v>
      </c>
      <c r="AD1048" t="s">
        <v>49</v>
      </c>
      <c r="AE1048" t="s">
        <v>49</v>
      </c>
      <c r="AF1048">
        <v>285</v>
      </c>
      <c r="AI1048">
        <v>2403</v>
      </c>
      <c r="AJ1048" t="s">
        <v>49</v>
      </c>
    </row>
    <row r="1049" spans="1:36" x14ac:dyDescent="0.3">
      <c r="A1049">
        <v>27</v>
      </c>
      <c r="B1049" t="s">
        <v>63</v>
      </c>
      <c r="C1049" t="s">
        <v>47</v>
      </c>
      <c r="D1049" t="s">
        <v>54</v>
      </c>
      <c r="E1049" t="s">
        <v>49</v>
      </c>
      <c r="F1049">
        <v>872</v>
      </c>
      <c r="G1049" t="s">
        <v>55</v>
      </c>
      <c r="H1049" t="s">
        <v>49</v>
      </c>
      <c r="I1049" t="s">
        <v>50</v>
      </c>
      <c r="J1049">
        <v>17</v>
      </c>
      <c r="K1049" t="s">
        <v>61</v>
      </c>
      <c r="L1049">
        <v>1130</v>
      </c>
      <c r="M1049">
        <v>3</v>
      </c>
      <c r="N1049">
        <v>-1</v>
      </c>
      <c r="O1049">
        <v>0</v>
      </c>
      <c r="P1049" t="s">
        <v>52</v>
      </c>
      <c r="Q1049" t="s">
        <v>49</v>
      </c>
      <c r="X1049" s="7"/>
      <c r="Y1049" t="s">
        <v>55</v>
      </c>
      <c r="Z1049">
        <v>872</v>
      </c>
      <c r="AA1049" t="s">
        <v>55</v>
      </c>
      <c r="AB1049">
        <v>324</v>
      </c>
      <c r="AC1049">
        <v>1190</v>
      </c>
      <c r="AD1049" t="s">
        <v>49</v>
      </c>
      <c r="AE1049" t="s">
        <v>49</v>
      </c>
      <c r="AF1049">
        <v>872</v>
      </c>
      <c r="AI1049">
        <v>868</v>
      </c>
      <c r="AJ1049" t="s">
        <v>49</v>
      </c>
    </row>
    <row r="1050" spans="1:36" x14ac:dyDescent="0.3">
      <c r="A1050">
        <v>34</v>
      </c>
      <c r="B1050" t="s">
        <v>53</v>
      </c>
      <c r="C1050" t="s">
        <v>47</v>
      </c>
      <c r="D1050" t="s">
        <v>54</v>
      </c>
      <c r="E1050" t="s">
        <v>49</v>
      </c>
      <c r="F1050">
        <v>1337</v>
      </c>
      <c r="G1050" t="s">
        <v>49</v>
      </c>
      <c r="H1050" t="s">
        <v>49</v>
      </c>
      <c r="I1050" t="s">
        <v>50</v>
      </c>
      <c r="J1050">
        <v>17</v>
      </c>
      <c r="K1050" t="s">
        <v>82</v>
      </c>
      <c r="L1050">
        <v>330</v>
      </c>
      <c r="M1050">
        <v>2</v>
      </c>
      <c r="N1050">
        <v>127</v>
      </c>
      <c r="O1050">
        <v>3</v>
      </c>
      <c r="P1050" t="s">
        <v>79</v>
      </c>
      <c r="Q1050" t="s">
        <v>55</v>
      </c>
      <c r="X1050" s="7"/>
      <c r="Y1050" t="s">
        <v>49</v>
      </c>
      <c r="Z1050">
        <v>1337</v>
      </c>
      <c r="AA1050" t="s">
        <v>55</v>
      </c>
      <c r="AB1050">
        <v>669</v>
      </c>
      <c r="AC1050">
        <v>203</v>
      </c>
      <c r="AD1050" t="s">
        <v>49</v>
      </c>
      <c r="AE1050" t="s">
        <v>49</v>
      </c>
      <c r="AF1050">
        <v>1337</v>
      </c>
      <c r="AI1050">
        <v>653</v>
      </c>
      <c r="AJ1050" t="s">
        <v>49</v>
      </c>
    </row>
    <row r="1051" spans="1:36" x14ac:dyDescent="0.3">
      <c r="A1051">
        <v>25</v>
      </c>
      <c r="B1051" t="s">
        <v>53</v>
      </c>
      <c r="C1051" t="s">
        <v>47</v>
      </c>
      <c r="D1051" t="s">
        <v>54</v>
      </c>
      <c r="E1051" t="s">
        <v>49</v>
      </c>
      <c r="F1051">
        <v>72</v>
      </c>
      <c r="G1051" t="s">
        <v>55</v>
      </c>
      <c r="H1051" t="s">
        <v>49</v>
      </c>
      <c r="I1051" t="s">
        <v>50</v>
      </c>
      <c r="J1051">
        <v>23</v>
      </c>
      <c r="K1051" t="s">
        <v>73</v>
      </c>
      <c r="L1051">
        <v>305</v>
      </c>
      <c r="M1051">
        <v>2</v>
      </c>
      <c r="N1051">
        <v>-1</v>
      </c>
      <c r="O1051">
        <v>0</v>
      </c>
      <c r="P1051" t="s">
        <v>52</v>
      </c>
      <c r="Q1051" t="s">
        <v>49</v>
      </c>
      <c r="X1051" s="7"/>
      <c r="Y1051" t="s">
        <v>55</v>
      </c>
      <c r="Z1051">
        <v>72</v>
      </c>
      <c r="AA1051" t="s">
        <v>55</v>
      </c>
      <c r="AB1051">
        <v>4143</v>
      </c>
      <c r="AC1051">
        <v>1818</v>
      </c>
      <c r="AD1051" t="s">
        <v>49</v>
      </c>
      <c r="AE1051" t="s">
        <v>49</v>
      </c>
      <c r="AF1051">
        <v>72</v>
      </c>
      <c r="AI1051">
        <v>0</v>
      </c>
      <c r="AJ1051" t="s">
        <v>49</v>
      </c>
    </row>
    <row r="1052" spans="1:36" x14ac:dyDescent="0.3">
      <c r="A1052">
        <v>36</v>
      </c>
      <c r="B1052" t="s">
        <v>63</v>
      </c>
      <c r="C1052" t="s">
        <v>47</v>
      </c>
      <c r="D1052" t="s">
        <v>54</v>
      </c>
      <c r="E1052" t="s">
        <v>49</v>
      </c>
      <c r="F1052">
        <v>0</v>
      </c>
      <c r="G1052" t="s">
        <v>49</v>
      </c>
      <c r="H1052" t="s">
        <v>49</v>
      </c>
      <c r="I1052" t="s">
        <v>52</v>
      </c>
      <c r="J1052">
        <v>20</v>
      </c>
      <c r="K1052" t="s">
        <v>62</v>
      </c>
      <c r="L1052">
        <v>332</v>
      </c>
      <c r="M1052">
        <v>3</v>
      </c>
      <c r="N1052">
        <v>-1</v>
      </c>
      <c r="O1052">
        <v>0</v>
      </c>
      <c r="P1052" t="s">
        <v>52</v>
      </c>
      <c r="Q1052" t="s">
        <v>49</v>
      </c>
      <c r="X1052" s="7"/>
      <c r="Y1052" t="s">
        <v>49</v>
      </c>
      <c r="Z1052">
        <v>0</v>
      </c>
      <c r="AA1052" t="s">
        <v>55</v>
      </c>
      <c r="AB1052">
        <v>541</v>
      </c>
      <c r="AC1052">
        <v>1289</v>
      </c>
      <c r="AD1052" t="s">
        <v>49</v>
      </c>
      <c r="AE1052" t="s">
        <v>49</v>
      </c>
      <c r="AF1052">
        <v>0</v>
      </c>
      <c r="AI1052">
        <v>218</v>
      </c>
      <c r="AJ1052" t="s">
        <v>49</v>
      </c>
    </row>
    <row r="1053" spans="1:36" x14ac:dyDescent="0.3">
      <c r="A1053">
        <v>38</v>
      </c>
      <c r="B1053" t="s">
        <v>63</v>
      </c>
      <c r="C1053" t="s">
        <v>47</v>
      </c>
      <c r="D1053" t="s">
        <v>54</v>
      </c>
      <c r="E1053" t="s">
        <v>49</v>
      </c>
      <c r="F1053">
        <v>-388</v>
      </c>
      <c r="G1053" t="s">
        <v>55</v>
      </c>
      <c r="H1053" t="s">
        <v>49</v>
      </c>
      <c r="I1053" t="s">
        <v>52</v>
      </c>
      <c r="J1053">
        <v>9</v>
      </c>
      <c r="K1053" t="s">
        <v>56</v>
      </c>
      <c r="L1053">
        <v>412</v>
      </c>
      <c r="M1053">
        <v>1</v>
      </c>
      <c r="N1053">
        <v>-1</v>
      </c>
      <c r="O1053">
        <v>0</v>
      </c>
      <c r="P1053" t="s">
        <v>52</v>
      </c>
      <c r="Q1053" t="s">
        <v>49</v>
      </c>
      <c r="X1053" s="7"/>
      <c r="Y1053" t="s">
        <v>55</v>
      </c>
      <c r="Z1053">
        <v>-388</v>
      </c>
      <c r="AA1053" t="s">
        <v>55</v>
      </c>
      <c r="AB1053">
        <v>434</v>
      </c>
      <c r="AC1053">
        <v>39</v>
      </c>
      <c r="AD1053" t="s">
        <v>49</v>
      </c>
      <c r="AE1053" t="s">
        <v>49</v>
      </c>
      <c r="AF1053">
        <v>-388</v>
      </c>
      <c r="AI1053">
        <v>741</v>
      </c>
      <c r="AJ1053" t="s">
        <v>49</v>
      </c>
    </row>
    <row r="1054" spans="1:36" x14ac:dyDescent="0.3">
      <c r="A1054">
        <v>30</v>
      </c>
      <c r="B1054" t="s">
        <v>69</v>
      </c>
      <c r="C1054" t="s">
        <v>47</v>
      </c>
      <c r="D1054" t="s">
        <v>54</v>
      </c>
      <c r="E1054" t="s">
        <v>49</v>
      </c>
      <c r="F1054">
        <v>11</v>
      </c>
      <c r="G1054" t="s">
        <v>55</v>
      </c>
      <c r="H1054" t="s">
        <v>49</v>
      </c>
      <c r="I1054" t="s">
        <v>50</v>
      </c>
      <c r="J1054">
        <v>11</v>
      </c>
      <c r="K1054" t="s">
        <v>56</v>
      </c>
      <c r="L1054">
        <v>157</v>
      </c>
      <c r="M1054">
        <v>1</v>
      </c>
      <c r="N1054">
        <v>-1</v>
      </c>
      <c r="O1054">
        <v>0</v>
      </c>
      <c r="P1054" t="s">
        <v>52</v>
      </c>
      <c r="Q1054" t="s">
        <v>49</v>
      </c>
      <c r="X1054" s="7"/>
      <c r="Y1054" t="s">
        <v>55</v>
      </c>
      <c r="Z1054">
        <v>11</v>
      </c>
      <c r="AA1054" t="s">
        <v>55</v>
      </c>
      <c r="AB1054">
        <v>622</v>
      </c>
      <c r="AC1054">
        <v>796</v>
      </c>
      <c r="AD1054" t="s">
        <v>49</v>
      </c>
      <c r="AE1054" t="s">
        <v>49</v>
      </c>
      <c r="AF1054">
        <v>11</v>
      </c>
      <c r="AI1054">
        <v>1050</v>
      </c>
      <c r="AJ1054" t="s">
        <v>49</v>
      </c>
    </row>
    <row r="1055" spans="1:36" x14ac:dyDescent="0.3">
      <c r="A1055">
        <v>47</v>
      </c>
      <c r="B1055" t="s">
        <v>63</v>
      </c>
      <c r="C1055" t="s">
        <v>74</v>
      </c>
      <c r="D1055" t="s">
        <v>54</v>
      </c>
      <c r="E1055" t="s">
        <v>55</v>
      </c>
      <c r="F1055">
        <v>-535</v>
      </c>
      <c r="G1055" t="s">
        <v>55</v>
      </c>
      <c r="H1055" t="s">
        <v>49</v>
      </c>
      <c r="I1055" t="s">
        <v>50</v>
      </c>
      <c r="J1055">
        <v>30</v>
      </c>
      <c r="K1055" t="s">
        <v>73</v>
      </c>
      <c r="L1055">
        <v>71</v>
      </c>
      <c r="M1055">
        <v>2</v>
      </c>
      <c r="N1055">
        <v>-1</v>
      </c>
      <c r="O1055">
        <v>0</v>
      </c>
      <c r="P1055" t="s">
        <v>52</v>
      </c>
      <c r="Q1055" t="s">
        <v>49</v>
      </c>
      <c r="X1055" s="7"/>
      <c r="Y1055" t="s">
        <v>55</v>
      </c>
      <c r="Z1055">
        <v>-535</v>
      </c>
      <c r="AA1055" t="s">
        <v>55</v>
      </c>
      <c r="AB1055">
        <v>0</v>
      </c>
      <c r="AC1055">
        <v>57</v>
      </c>
      <c r="AD1055" t="s">
        <v>49</v>
      </c>
      <c r="AE1055" t="s">
        <v>49</v>
      </c>
      <c r="AF1055">
        <v>-535</v>
      </c>
      <c r="AI1055">
        <v>4667</v>
      </c>
      <c r="AJ1055" t="s">
        <v>49</v>
      </c>
    </row>
    <row r="1056" spans="1:36" x14ac:dyDescent="0.3">
      <c r="A1056">
        <v>41</v>
      </c>
      <c r="B1056" t="s">
        <v>53</v>
      </c>
      <c r="C1056" t="s">
        <v>74</v>
      </c>
      <c r="D1056" t="s">
        <v>54</v>
      </c>
      <c r="E1056" t="s">
        <v>49</v>
      </c>
      <c r="F1056">
        <v>787</v>
      </c>
      <c r="G1056" t="s">
        <v>55</v>
      </c>
      <c r="H1056" t="s">
        <v>49</v>
      </c>
      <c r="I1056" t="s">
        <v>50</v>
      </c>
      <c r="J1056">
        <v>8</v>
      </c>
      <c r="K1056" t="s">
        <v>56</v>
      </c>
      <c r="L1056">
        <v>297</v>
      </c>
      <c r="M1056">
        <v>2</v>
      </c>
      <c r="N1056">
        <v>-1</v>
      </c>
      <c r="O1056">
        <v>0</v>
      </c>
      <c r="P1056" t="s">
        <v>52</v>
      </c>
      <c r="Q1056" t="s">
        <v>49</v>
      </c>
      <c r="X1056" s="7"/>
      <c r="Y1056" t="s">
        <v>55</v>
      </c>
      <c r="Z1056">
        <v>787</v>
      </c>
      <c r="AA1056" t="s">
        <v>55</v>
      </c>
      <c r="AB1056">
        <v>99</v>
      </c>
      <c r="AC1056">
        <v>117</v>
      </c>
      <c r="AD1056" t="s">
        <v>49</v>
      </c>
      <c r="AE1056" t="s">
        <v>49</v>
      </c>
      <c r="AF1056">
        <v>787</v>
      </c>
      <c r="AI1056">
        <v>541</v>
      </c>
      <c r="AJ1056" t="s">
        <v>49</v>
      </c>
    </row>
    <row r="1057" spans="1:36" x14ac:dyDescent="0.3">
      <c r="A1057">
        <v>36</v>
      </c>
      <c r="B1057" t="s">
        <v>58</v>
      </c>
      <c r="C1057" t="s">
        <v>59</v>
      </c>
      <c r="D1057" t="s">
        <v>60</v>
      </c>
      <c r="E1057" t="s">
        <v>49</v>
      </c>
      <c r="F1057">
        <v>3343</v>
      </c>
      <c r="G1057" t="s">
        <v>49</v>
      </c>
      <c r="H1057" t="s">
        <v>49</v>
      </c>
      <c r="I1057" t="s">
        <v>50</v>
      </c>
      <c r="J1057">
        <v>18</v>
      </c>
      <c r="K1057" t="s">
        <v>75</v>
      </c>
      <c r="L1057">
        <v>307</v>
      </c>
      <c r="M1057">
        <v>1</v>
      </c>
      <c r="N1057">
        <v>-1</v>
      </c>
      <c r="O1057">
        <v>0</v>
      </c>
      <c r="P1057" t="s">
        <v>52</v>
      </c>
      <c r="Q1057" t="s">
        <v>49</v>
      </c>
      <c r="X1057" s="7"/>
      <c r="Y1057" t="s">
        <v>49</v>
      </c>
      <c r="Z1057">
        <v>3343</v>
      </c>
      <c r="AA1057" t="s">
        <v>55</v>
      </c>
      <c r="AB1057">
        <v>290</v>
      </c>
      <c r="AC1057">
        <v>665</v>
      </c>
      <c r="AD1057" t="s">
        <v>49</v>
      </c>
      <c r="AE1057" t="s">
        <v>49</v>
      </c>
      <c r="AF1057">
        <v>3343</v>
      </c>
      <c r="AI1057">
        <v>7744</v>
      </c>
      <c r="AJ1057" t="s">
        <v>49</v>
      </c>
    </row>
    <row r="1058" spans="1:36" x14ac:dyDescent="0.3">
      <c r="A1058">
        <v>63</v>
      </c>
      <c r="B1058" t="s">
        <v>68</v>
      </c>
      <c r="C1058" t="s">
        <v>47</v>
      </c>
      <c r="D1058" t="s">
        <v>54</v>
      </c>
      <c r="E1058" t="s">
        <v>49</v>
      </c>
      <c r="F1058">
        <v>3904</v>
      </c>
      <c r="G1058" t="s">
        <v>49</v>
      </c>
      <c r="H1058" t="s">
        <v>49</v>
      </c>
      <c r="I1058" t="s">
        <v>78</v>
      </c>
      <c r="J1058">
        <v>4</v>
      </c>
      <c r="K1058" t="s">
        <v>70</v>
      </c>
      <c r="L1058">
        <v>250</v>
      </c>
      <c r="M1058">
        <v>2</v>
      </c>
      <c r="N1058">
        <v>187</v>
      </c>
      <c r="O1058">
        <v>2</v>
      </c>
      <c r="P1058" t="s">
        <v>79</v>
      </c>
      <c r="Q1058" t="s">
        <v>55</v>
      </c>
      <c r="X1058" s="7"/>
      <c r="Y1058" t="s">
        <v>49</v>
      </c>
      <c r="Z1058">
        <v>3904</v>
      </c>
      <c r="AA1058" t="s">
        <v>55</v>
      </c>
      <c r="AB1058">
        <v>1230</v>
      </c>
      <c r="AC1058">
        <v>5</v>
      </c>
      <c r="AD1058" t="s">
        <v>49</v>
      </c>
      <c r="AE1058" t="s">
        <v>49</v>
      </c>
      <c r="AF1058">
        <v>3904</v>
      </c>
      <c r="AI1058">
        <v>895</v>
      </c>
      <c r="AJ1058" t="s">
        <v>49</v>
      </c>
    </row>
    <row r="1059" spans="1:36" x14ac:dyDescent="0.3">
      <c r="A1059">
        <v>23</v>
      </c>
      <c r="B1059" t="s">
        <v>58</v>
      </c>
      <c r="C1059" t="s">
        <v>59</v>
      </c>
      <c r="D1059" t="s">
        <v>60</v>
      </c>
      <c r="E1059" t="s">
        <v>49</v>
      </c>
      <c r="F1059">
        <v>736</v>
      </c>
      <c r="G1059" t="s">
        <v>55</v>
      </c>
      <c r="H1059" t="s">
        <v>49</v>
      </c>
      <c r="I1059" t="s">
        <v>50</v>
      </c>
      <c r="J1059">
        <v>30</v>
      </c>
      <c r="K1059" t="s">
        <v>61</v>
      </c>
      <c r="L1059">
        <v>119</v>
      </c>
      <c r="M1059">
        <v>1</v>
      </c>
      <c r="N1059">
        <v>-1</v>
      </c>
      <c r="O1059">
        <v>0</v>
      </c>
      <c r="P1059" t="s">
        <v>52</v>
      </c>
      <c r="Q1059" t="s">
        <v>49</v>
      </c>
      <c r="X1059" s="7"/>
      <c r="Y1059" t="s">
        <v>55</v>
      </c>
      <c r="Z1059">
        <v>736</v>
      </c>
      <c r="AA1059" t="s">
        <v>55</v>
      </c>
      <c r="AB1059">
        <v>45</v>
      </c>
      <c r="AC1059">
        <v>925</v>
      </c>
      <c r="AD1059" t="s">
        <v>49</v>
      </c>
      <c r="AE1059" t="s">
        <v>49</v>
      </c>
      <c r="AF1059">
        <v>736</v>
      </c>
      <c r="AI1059">
        <v>-129</v>
      </c>
      <c r="AJ1059" t="s">
        <v>49</v>
      </c>
    </row>
    <row r="1060" spans="1:36" x14ac:dyDescent="0.3">
      <c r="A1060">
        <v>32</v>
      </c>
      <c r="B1060" t="s">
        <v>58</v>
      </c>
      <c r="C1060" t="s">
        <v>47</v>
      </c>
      <c r="D1060" t="s">
        <v>60</v>
      </c>
      <c r="E1060" t="s">
        <v>49</v>
      </c>
      <c r="F1060">
        <v>1390</v>
      </c>
      <c r="G1060" t="s">
        <v>49</v>
      </c>
      <c r="H1060" t="s">
        <v>49</v>
      </c>
      <c r="I1060" t="s">
        <v>50</v>
      </c>
      <c r="J1060">
        <v>7</v>
      </c>
      <c r="K1060" t="s">
        <v>70</v>
      </c>
      <c r="L1060">
        <v>116</v>
      </c>
      <c r="M1060">
        <v>2</v>
      </c>
      <c r="N1060">
        <v>-1</v>
      </c>
      <c r="O1060">
        <v>0</v>
      </c>
      <c r="P1060" t="s">
        <v>52</v>
      </c>
      <c r="Q1060" t="s">
        <v>49</v>
      </c>
      <c r="X1060" s="7"/>
      <c r="Y1060" t="s">
        <v>49</v>
      </c>
      <c r="Z1060">
        <v>1390</v>
      </c>
      <c r="AA1060" t="s">
        <v>55</v>
      </c>
      <c r="AB1060">
        <v>923</v>
      </c>
      <c r="AC1060">
        <v>3927</v>
      </c>
      <c r="AD1060" t="s">
        <v>49</v>
      </c>
      <c r="AE1060" t="s">
        <v>49</v>
      </c>
      <c r="AF1060">
        <v>1390</v>
      </c>
      <c r="AI1060">
        <v>0</v>
      </c>
      <c r="AJ1060" t="s">
        <v>49</v>
      </c>
    </row>
    <row r="1061" spans="1:36" x14ac:dyDescent="0.3">
      <c r="A1061">
        <v>57</v>
      </c>
      <c r="B1061" t="s">
        <v>77</v>
      </c>
      <c r="C1061" t="s">
        <v>47</v>
      </c>
      <c r="D1061" t="s">
        <v>48</v>
      </c>
      <c r="E1061" t="s">
        <v>49</v>
      </c>
      <c r="F1061">
        <v>808</v>
      </c>
      <c r="G1061" t="s">
        <v>49</v>
      </c>
      <c r="H1061" t="s">
        <v>49</v>
      </c>
      <c r="I1061" t="s">
        <v>78</v>
      </c>
      <c r="J1061">
        <v>7</v>
      </c>
      <c r="K1061" t="s">
        <v>73</v>
      </c>
      <c r="L1061">
        <v>274</v>
      </c>
      <c r="M1061">
        <v>1</v>
      </c>
      <c r="N1061">
        <v>-1</v>
      </c>
      <c r="O1061">
        <v>0</v>
      </c>
      <c r="P1061" t="s">
        <v>52</v>
      </c>
      <c r="Q1061" t="s">
        <v>49</v>
      </c>
      <c r="X1061" s="7"/>
      <c r="Y1061" t="s">
        <v>49</v>
      </c>
      <c r="Z1061">
        <v>808</v>
      </c>
      <c r="AA1061" t="s">
        <v>55</v>
      </c>
      <c r="AB1061">
        <v>-679</v>
      </c>
      <c r="AC1061">
        <v>1327</v>
      </c>
      <c r="AD1061" t="s">
        <v>49</v>
      </c>
      <c r="AE1061" t="s">
        <v>49</v>
      </c>
      <c r="AF1061">
        <v>808</v>
      </c>
      <c r="AI1061">
        <v>158</v>
      </c>
      <c r="AJ1061" t="s">
        <v>49</v>
      </c>
    </row>
    <row r="1062" spans="1:36" x14ac:dyDescent="0.3">
      <c r="A1062">
        <v>48</v>
      </c>
      <c r="B1062" t="s">
        <v>58</v>
      </c>
      <c r="C1062" t="s">
        <v>47</v>
      </c>
      <c r="D1062" t="s">
        <v>60</v>
      </c>
      <c r="E1062" t="s">
        <v>49</v>
      </c>
      <c r="F1062">
        <v>1147</v>
      </c>
      <c r="G1062" t="s">
        <v>49</v>
      </c>
      <c r="H1062" t="s">
        <v>49</v>
      </c>
      <c r="I1062" t="s">
        <v>50</v>
      </c>
      <c r="J1062">
        <v>5</v>
      </c>
      <c r="K1062" t="s">
        <v>70</v>
      </c>
      <c r="L1062">
        <v>389</v>
      </c>
      <c r="M1062">
        <v>1</v>
      </c>
      <c r="N1062">
        <v>64</v>
      </c>
      <c r="O1062">
        <v>2</v>
      </c>
      <c r="P1062" t="s">
        <v>79</v>
      </c>
      <c r="Q1062" t="s">
        <v>55</v>
      </c>
      <c r="X1062" s="7"/>
      <c r="Y1062" t="s">
        <v>49</v>
      </c>
      <c r="Z1062">
        <v>1147</v>
      </c>
      <c r="AA1062" t="s">
        <v>55</v>
      </c>
      <c r="AB1062">
        <v>991</v>
      </c>
      <c r="AC1062">
        <v>3242</v>
      </c>
      <c r="AD1062" t="s">
        <v>49</v>
      </c>
      <c r="AE1062" t="s">
        <v>49</v>
      </c>
      <c r="AF1062">
        <v>1147</v>
      </c>
      <c r="AI1062">
        <v>122</v>
      </c>
      <c r="AJ1062" t="s">
        <v>49</v>
      </c>
    </row>
    <row r="1063" spans="1:36" x14ac:dyDescent="0.3">
      <c r="A1063">
        <v>49</v>
      </c>
      <c r="B1063" t="s">
        <v>53</v>
      </c>
      <c r="C1063" t="s">
        <v>47</v>
      </c>
      <c r="D1063" t="s">
        <v>54</v>
      </c>
      <c r="E1063" t="s">
        <v>49</v>
      </c>
      <c r="F1063">
        <v>1122</v>
      </c>
      <c r="G1063" t="s">
        <v>49</v>
      </c>
      <c r="H1063" t="s">
        <v>49</v>
      </c>
      <c r="I1063" t="s">
        <v>50</v>
      </c>
      <c r="J1063">
        <v>4</v>
      </c>
      <c r="K1063" t="s">
        <v>70</v>
      </c>
      <c r="L1063">
        <v>143</v>
      </c>
      <c r="M1063">
        <v>1</v>
      </c>
      <c r="N1063">
        <v>-1</v>
      </c>
      <c r="O1063">
        <v>0</v>
      </c>
      <c r="P1063" t="s">
        <v>52</v>
      </c>
      <c r="Q1063" t="s">
        <v>49</v>
      </c>
      <c r="X1063" s="7"/>
      <c r="Y1063" t="s">
        <v>49</v>
      </c>
      <c r="Z1063">
        <v>1122</v>
      </c>
      <c r="AA1063" t="s">
        <v>55</v>
      </c>
      <c r="AB1063">
        <v>-406</v>
      </c>
      <c r="AC1063">
        <v>32</v>
      </c>
      <c r="AD1063" t="s">
        <v>49</v>
      </c>
      <c r="AE1063" t="s">
        <v>49</v>
      </c>
      <c r="AF1063">
        <v>1122</v>
      </c>
      <c r="AI1063">
        <v>673</v>
      </c>
      <c r="AJ1063" t="s">
        <v>49</v>
      </c>
    </row>
    <row r="1064" spans="1:36" x14ac:dyDescent="0.3">
      <c r="A1064">
        <v>50</v>
      </c>
      <c r="B1064" t="s">
        <v>67</v>
      </c>
      <c r="C1064" t="s">
        <v>47</v>
      </c>
      <c r="D1064" t="s">
        <v>54</v>
      </c>
      <c r="E1064" t="s">
        <v>49</v>
      </c>
      <c r="F1064">
        <v>-568</v>
      </c>
      <c r="G1064" t="s">
        <v>55</v>
      </c>
      <c r="H1064" t="s">
        <v>55</v>
      </c>
      <c r="I1064" t="s">
        <v>52</v>
      </c>
      <c r="J1064">
        <v>28</v>
      </c>
      <c r="K1064" t="s">
        <v>56</v>
      </c>
      <c r="L1064">
        <v>860</v>
      </c>
      <c r="M1064">
        <v>2</v>
      </c>
      <c r="N1064">
        <v>-1</v>
      </c>
      <c r="O1064">
        <v>0</v>
      </c>
      <c r="P1064" t="s">
        <v>52</v>
      </c>
      <c r="Q1064" t="s">
        <v>49</v>
      </c>
      <c r="X1064" s="7"/>
      <c r="Y1064" t="s">
        <v>55</v>
      </c>
      <c r="Z1064">
        <v>-568</v>
      </c>
      <c r="AA1064" t="s">
        <v>55</v>
      </c>
      <c r="AB1064">
        <v>-887</v>
      </c>
      <c r="AC1064">
        <v>0</v>
      </c>
      <c r="AD1064" t="s">
        <v>49</v>
      </c>
      <c r="AE1064" t="s">
        <v>55</v>
      </c>
      <c r="AF1064">
        <v>-568</v>
      </c>
      <c r="AI1064">
        <v>0</v>
      </c>
      <c r="AJ1064" t="s">
        <v>49</v>
      </c>
    </row>
    <row r="1065" spans="1:36" x14ac:dyDescent="0.3">
      <c r="A1065">
        <v>33</v>
      </c>
      <c r="B1065" t="s">
        <v>63</v>
      </c>
      <c r="C1065" t="s">
        <v>47</v>
      </c>
      <c r="D1065" t="s">
        <v>48</v>
      </c>
      <c r="E1065" t="s">
        <v>49</v>
      </c>
      <c r="F1065">
        <v>1165</v>
      </c>
      <c r="G1065" t="s">
        <v>55</v>
      </c>
      <c r="H1065" t="s">
        <v>49</v>
      </c>
      <c r="I1065" t="s">
        <v>52</v>
      </c>
      <c r="J1065">
        <v>21</v>
      </c>
      <c r="K1065" t="s">
        <v>56</v>
      </c>
      <c r="L1065">
        <v>420</v>
      </c>
      <c r="M1065">
        <v>2</v>
      </c>
      <c r="N1065">
        <v>-1</v>
      </c>
      <c r="O1065">
        <v>0</v>
      </c>
      <c r="P1065" t="s">
        <v>52</v>
      </c>
      <c r="Q1065" t="s">
        <v>49</v>
      </c>
      <c r="X1065" s="7"/>
      <c r="Y1065" t="s">
        <v>55</v>
      </c>
      <c r="Z1065">
        <v>1165</v>
      </c>
      <c r="AA1065" t="s">
        <v>55</v>
      </c>
      <c r="AB1065">
        <v>4157</v>
      </c>
      <c r="AC1065">
        <v>2443</v>
      </c>
      <c r="AD1065" t="s">
        <v>49</v>
      </c>
      <c r="AE1065" t="s">
        <v>49</v>
      </c>
      <c r="AF1065">
        <v>1165</v>
      </c>
      <c r="AI1065">
        <v>411</v>
      </c>
      <c r="AJ1065" t="s">
        <v>49</v>
      </c>
    </row>
    <row r="1066" spans="1:36" x14ac:dyDescent="0.3">
      <c r="A1066">
        <v>53</v>
      </c>
      <c r="B1066" t="s">
        <v>53</v>
      </c>
      <c r="C1066" t="s">
        <v>74</v>
      </c>
      <c r="D1066" t="s">
        <v>54</v>
      </c>
      <c r="E1066" t="s">
        <v>49</v>
      </c>
      <c r="F1066">
        <v>-905</v>
      </c>
      <c r="G1066" t="s">
        <v>55</v>
      </c>
      <c r="H1066" t="s">
        <v>49</v>
      </c>
      <c r="I1066" t="s">
        <v>52</v>
      </c>
      <c r="J1066">
        <v>28</v>
      </c>
      <c r="K1066" t="s">
        <v>56</v>
      </c>
      <c r="L1066">
        <v>213</v>
      </c>
      <c r="M1066">
        <v>1</v>
      </c>
      <c r="N1066">
        <v>-1</v>
      </c>
      <c r="O1066">
        <v>0</v>
      </c>
      <c r="P1066" t="s">
        <v>52</v>
      </c>
      <c r="Q1066" t="s">
        <v>49</v>
      </c>
      <c r="X1066" s="7"/>
      <c r="Y1066" t="s">
        <v>55</v>
      </c>
      <c r="Z1066">
        <v>-905</v>
      </c>
      <c r="AA1066" t="s">
        <v>55</v>
      </c>
      <c r="AB1066">
        <v>1386</v>
      </c>
      <c r="AC1066">
        <v>4232</v>
      </c>
      <c r="AD1066" t="s">
        <v>49</v>
      </c>
      <c r="AE1066" t="s">
        <v>49</v>
      </c>
      <c r="AF1066">
        <v>-905</v>
      </c>
      <c r="AI1066">
        <v>-217</v>
      </c>
      <c r="AJ1066" t="s">
        <v>49</v>
      </c>
    </row>
    <row r="1067" spans="1:36" x14ac:dyDescent="0.3">
      <c r="A1067">
        <v>30</v>
      </c>
      <c r="B1067" t="s">
        <v>46</v>
      </c>
      <c r="C1067" t="s">
        <v>47</v>
      </c>
      <c r="D1067" t="s">
        <v>60</v>
      </c>
      <c r="E1067" t="s">
        <v>49</v>
      </c>
      <c r="F1067">
        <v>0</v>
      </c>
      <c r="G1067" t="s">
        <v>55</v>
      </c>
      <c r="H1067" t="s">
        <v>49</v>
      </c>
      <c r="I1067" t="s">
        <v>50</v>
      </c>
      <c r="J1067">
        <v>18</v>
      </c>
      <c r="K1067" t="s">
        <v>75</v>
      </c>
      <c r="L1067">
        <v>756</v>
      </c>
      <c r="M1067">
        <v>1</v>
      </c>
      <c r="N1067">
        <v>-1</v>
      </c>
      <c r="O1067">
        <v>0</v>
      </c>
      <c r="P1067" t="s">
        <v>52</v>
      </c>
      <c r="Q1067" t="s">
        <v>49</v>
      </c>
      <c r="X1067" s="7"/>
      <c r="Y1067" t="s">
        <v>55</v>
      </c>
      <c r="Z1067">
        <v>0</v>
      </c>
      <c r="AA1067" t="s">
        <v>55</v>
      </c>
      <c r="AB1067">
        <v>27359</v>
      </c>
      <c r="AC1067">
        <v>5564</v>
      </c>
      <c r="AD1067" t="s">
        <v>49</v>
      </c>
      <c r="AE1067" t="s">
        <v>49</v>
      </c>
      <c r="AF1067">
        <v>0</v>
      </c>
      <c r="AI1067">
        <v>5037</v>
      </c>
      <c r="AJ1067" t="s">
        <v>49</v>
      </c>
    </row>
    <row r="1068" spans="1:36" x14ac:dyDescent="0.3">
      <c r="A1068">
        <v>38</v>
      </c>
      <c r="B1068" t="s">
        <v>67</v>
      </c>
      <c r="C1068" t="s">
        <v>47</v>
      </c>
      <c r="D1068" t="s">
        <v>54</v>
      </c>
      <c r="E1068" t="s">
        <v>49</v>
      </c>
      <c r="F1068">
        <v>740</v>
      </c>
      <c r="G1068" t="s">
        <v>49</v>
      </c>
      <c r="H1068" t="s">
        <v>49</v>
      </c>
      <c r="I1068" t="s">
        <v>50</v>
      </c>
      <c r="J1068">
        <v>7</v>
      </c>
      <c r="K1068" t="s">
        <v>70</v>
      </c>
      <c r="L1068">
        <v>259</v>
      </c>
      <c r="M1068">
        <v>3</v>
      </c>
      <c r="N1068">
        <v>-1</v>
      </c>
      <c r="O1068">
        <v>0</v>
      </c>
      <c r="P1068" t="s">
        <v>52</v>
      </c>
      <c r="Q1068" t="s">
        <v>49</v>
      </c>
      <c r="X1068" s="7"/>
      <c r="Y1068" t="s">
        <v>49</v>
      </c>
      <c r="Z1068">
        <v>740</v>
      </c>
      <c r="AA1068" t="s">
        <v>55</v>
      </c>
      <c r="AB1068">
        <v>440</v>
      </c>
      <c r="AC1068">
        <v>2488</v>
      </c>
      <c r="AD1068" t="s">
        <v>49</v>
      </c>
      <c r="AE1068" t="s">
        <v>49</v>
      </c>
      <c r="AF1068">
        <v>740</v>
      </c>
      <c r="AI1068">
        <v>2232</v>
      </c>
      <c r="AJ1068" t="s">
        <v>49</v>
      </c>
    </row>
    <row r="1069" spans="1:36" x14ac:dyDescent="0.3">
      <c r="A1069">
        <v>44</v>
      </c>
      <c r="B1069" t="s">
        <v>58</v>
      </c>
      <c r="C1069" t="s">
        <v>47</v>
      </c>
      <c r="D1069" t="s">
        <v>54</v>
      </c>
      <c r="E1069" t="s">
        <v>49</v>
      </c>
      <c r="F1069">
        <v>8262</v>
      </c>
      <c r="G1069" t="s">
        <v>55</v>
      </c>
      <c r="H1069" t="s">
        <v>49</v>
      </c>
      <c r="I1069" t="s">
        <v>50</v>
      </c>
      <c r="J1069">
        <v>23</v>
      </c>
      <c r="K1069" t="s">
        <v>73</v>
      </c>
      <c r="L1069">
        <v>201</v>
      </c>
      <c r="M1069">
        <v>16</v>
      </c>
      <c r="N1069">
        <v>-1</v>
      </c>
      <c r="O1069">
        <v>0</v>
      </c>
      <c r="P1069" t="s">
        <v>52</v>
      </c>
      <c r="Q1069" t="s">
        <v>49</v>
      </c>
      <c r="X1069" s="7"/>
      <c r="Y1069" t="s">
        <v>55</v>
      </c>
      <c r="Z1069">
        <v>8262</v>
      </c>
      <c r="AA1069" t="s">
        <v>55</v>
      </c>
      <c r="AB1069">
        <v>135</v>
      </c>
      <c r="AC1069">
        <v>2571</v>
      </c>
      <c r="AD1069" t="s">
        <v>49</v>
      </c>
      <c r="AE1069" t="s">
        <v>49</v>
      </c>
      <c r="AF1069">
        <v>8262</v>
      </c>
      <c r="AI1069">
        <v>-932</v>
      </c>
      <c r="AJ1069" t="s">
        <v>49</v>
      </c>
    </row>
    <row r="1070" spans="1:36" x14ac:dyDescent="0.3">
      <c r="A1070">
        <v>39</v>
      </c>
      <c r="B1070" t="s">
        <v>69</v>
      </c>
      <c r="C1070" t="s">
        <v>59</v>
      </c>
      <c r="D1070" t="s">
        <v>54</v>
      </c>
      <c r="E1070" t="s">
        <v>49</v>
      </c>
      <c r="F1070">
        <v>14</v>
      </c>
      <c r="G1070" t="s">
        <v>55</v>
      </c>
      <c r="H1070" t="s">
        <v>55</v>
      </c>
      <c r="I1070" t="s">
        <v>52</v>
      </c>
      <c r="J1070">
        <v>13</v>
      </c>
      <c r="K1070" t="s">
        <v>56</v>
      </c>
      <c r="L1070">
        <v>19</v>
      </c>
      <c r="M1070">
        <v>9</v>
      </c>
      <c r="N1070">
        <v>-1</v>
      </c>
      <c r="O1070">
        <v>0</v>
      </c>
      <c r="P1070" t="s">
        <v>52</v>
      </c>
      <c r="Q1070" t="s">
        <v>49</v>
      </c>
      <c r="X1070" s="7"/>
      <c r="Y1070" t="s">
        <v>55</v>
      </c>
      <c r="Z1070">
        <v>14</v>
      </c>
      <c r="AA1070" t="s">
        <v>55</v>
      </c>
      <c r="AB1070">
        <v>-735</v>
      </c>
      <c r="AC1070">
        <v>732</v>
      </c>
      <c r="AD1070" t="s">
        <v>49</v>
      </c>
      <c r="AE1070" t="s">
        <v>55</v>
      </c>
      <c r="AF1070">
        <v>14</v>
      </c>
      <c r="AI1070">
        <v>913</v>
      </c>
      <c r="AJ1070" t="s">
        <v>49</v>
      </c>
    </row>
    <row r="1071" spans="1:36" x14ac:dyDescent="0.3">
      <c r="A1071">
        <v>45</v>
      </c>
      <c r="B1071" t="s">
        <v>67</v>
      </c>
      <c r="C1071" t="s">
        <v>59</v>
      </c>
      <c r="D1071" t="s">
        <v>52</v>
      </c>
      <c r="E1071" t="s">
        <v>49</v>
      </c>
      <c r="F1071">
        <v>7108</v>
      </c>
      <c r="G1071" t="s">
        <v>55</v>
      </c>
      <c r="H1071" t="s">
        <v>55</v>
      </c>
      <c r="I1071" t="s">
        <v>50</v>
      </c>
      <c r="J1071">
        <v>18</v>
      </c>
      <c r="K1071" t="s">
        <v>75</v>
      </c>
      <c r="L1071">
        <v>53</v>
      </c>
      <c r="M1071">
        <v>1</v>
      </c>
      <c r="N1071">
        <v>172</v>
      </c>
      <c r="O1071">
        <v>3</v>
      </c>
      <c r="P1071" t="s">
        <v>57</v>
      </c>
      <c r="Q1071" t="s">
        <v>49</v>
      </c>
      <c r="X1071" s="7"/>
      <c r="Y1071" t="s">
        <v>55</v>
      </c>
      <c r="Z1071">
        <v>7108</v>
      </c>
      <c r="AA1071" t="s">
        <v>55</v>
      </c>
      <c r="AB1071">
        <v>902</v>
      </c>
      <c r="AC1071">
        <v>769</v>
      </c>
      <c r="AD1071" t="s">
        <v>49</v>
      </c>
      <c r="AE1071" t="s">
        <v>55</v>
      </c>
      <c r="AF1071">
        <v>7108</v>
      </c>
      <c r="AI1071">
        <v>236</v>
      </c>
      <c r="AJ1071" t="s">
        <v>49</v>
      </c>
    </row>
    <row r="1072" spans="1:36" x14ac:dyDescent="0.3">
      <c r="A1072">
        <v>36</v>
      </c>
      <c r="B1072" t="s">
        <v>63</v>
      </c>
      <c r="C1072" t="s">
        <v>47</v>
      </c>
      <c r="D1072" t="s">
        <v>54</v>
      </c>
      <c r="E1072" t="s">
        <v>49</v>
      </c>
      <c r="F1072">
        <v>1049</v>
      </c>
      <c r="G1072" t="s">
        <v>55</v>
      </c>
      <c r="H1072" t="s">
        <v>49</v>
      </c>
      <c r="I1072" t="s">
        <v>50</v>
      </c>
      <c r="J1072">
        <v>14</v>
      </c>
      <c r="K1072" t="s">
        <v>56</v>
      </c>
      <c r="L1072">
        <v>224</v>
      </c>
      <c r="M1072">
        <v>4</v>
      </c>
      <c r="N1072">
        <v>-1</v>
      </c>
      <c r="O1072">
        <v>0</v>
      </c>
      <c r="P1072" t="s">
        <v>52</v>
      </c>
      <c r="Q1072" t="s">
        <v>55</v>
      </c>
      <c r="X1072" s="7"/>
      <c r="Y1072" t="s">
        <v>55</v>
      </c>
      <c r="Z1072">
        <v>1049</v>
      </c>
      <c r="AA1072" t="s">
        <v>55</v>
      </c>
      <c r="AB1072">
        <v>18347</v>
      </c>
      <c r="AC1072">
        <v>3636</v>
      </c>
      <c r="AD1072" t="s">
        <v>49</v>
      </c>
      <c r="AE1072" t="s">
        <v>49</v>
      </c>
      <c r="AF1072">
        <v>1049</v>
      </c>
      <c r="AI1072">
        <v>0</v>
      </c>
      <c r="AJ1072" t="s">
        <v>49</v>
      </c>
    </row>
    <row r="1073" spans="1:36" x14ac:dyDescent="0.3">
      <c r="A1073">
        <v>38</v>
      </c>
      <c r="B1073" t="s">
        <v>63</v>
      </c>
      <c r="C1073" t="s">
        <v>47</v>
      </c>
      <c r="D1073" t="s">
        <v>54</v>
      </c>
      <c r="E1073" t="s">
        <v>49</v>
      </c>
      <c r="F1073">
        <v>0</v>
      </c>
      <c r="G1073" t="s">
        <v>55</v>
      </c>
      <c r="H1073" t="s">
        <v>49</v>
      </c>
      <c r="I1073" t="s">
        <v>50</v>
      </c>
      <c r="J1073">
        <v>13</v>
      </c>
      <c r="K1073" t="s">
        <v>56</v>
      </c>
      <c r="L1073">
        <v>57</v>
      </c>
      <c r="M1073">
        <v>5</v>
      </c>
      <c r="N1073">
        <v>349</v>
      </c>
      <c r="O1073">
        <v>1</v>
      </c>
      <c r="P1073" t="s">
        <v>66</v>
      </c>
      <c r="Q1073" t="s">
        <v>49</v>
      </c>
      <c r="X1073" s="7"/>
      <c r="Y1073" t="s">
        <v>55</v>
      </c>
      <c r="Z1073">
        <v>0</v>
      </c>
      <c r="AA1073" t="s">
        <v>55</v>
      </c>
      <c r="AB1073">
        <v>-72</v>
      </c>
      <c r="AC1073">
        <v>931</v>
      </c>
      <c r="AD1073" t="s">
        <v>49</v>
      </c>
      <c r="AE1073" t="s">
        <v>49</v>
      </c>
      <c r="AF1073">
        <v>0</v>
      </c>
      <c r="AI1073">
        <v>2581</v>
      </c>
      <c r="AJ1073" t="s">
        <v>49</v>
      </c>
    </row>
    <row r="1074" spans="1:36" x14ac:dyDescent="0.3">
      <c r="A1074">
        <v>36</v>
      </c>
      <c r="B1074" t="s">
        <v>76</v>
      </c>
      <c r="C1074" t="s">
        <v>47</v>
      </c>
      <c r="D1074" t="s">
        <v>54</v>
      </c>
      <c r="E1074" t="s">
        <v>49</v>
      </c>
      <c r="F1074">
        <v>419</v>
      </c>
      <c r="G1074" t="s">
        <v>55</v>
      </c>
      <c r="H1074" t="s">
        <v>49</v>
      </c>
      <c r="I1074" t="s">
        <v>52</v>
      </c>
      <c r="J1074">
        <v>30</v>
      </c>
      <c r="K1074" t="s">
        <v>56</v>
      </c>
      <c r="L1074">
        <v>251</v>
      </c>
      <c r="M1074">
        <v>1</v>
      </c>
      <c r="N1074">
        <v>-1</v>
      </c>
      <c r="O1074">
        <v>0</v>
      </c>
      <c r="P1074" t="s">
        <v>52</v>
      </c>
      <c r="Q1074" t="s">
        <v>49</v>
      </c>
      <c r="X1074" s="7"/>
      <c r="Y1074" t="s">
        <v>55</v>
      </c>
      <c r="Z1074">
        <v>419</v>
      </c>
      <c r="AA1074" t="s">
        <v>55</v>
      </c>
      <c r="AB1074">
        <v>499</v>
      </c>
      <c r="AC1074">
        <v>565</v>
      </c>
      <c r="AD1074" t="s">
        <v>49</v>
      </c>
      <c r="AE1074" t="s">
        <v>49</v>
      </c>
      <c r="AF1074">
        <v>419</v>
      </c>
      <c r="AI1074">
        <v>849</v>
      </c>
      <c r="AJ1074" t="s">
        <v>49</v>
      </c>
    </row>
    <row r="1075" spans="1:36" x14ac:dyDescent="0.3">
      <c r="A1075">
        <v>30</v>
      </c>
      <c r="B1075" t="s">
        <v>58</v>
      </c>
      <c r="C1075" t="s">
        <v>59</v>
      </c>
      <c r="D1075" t="s">
        <v>60</v>
      </c>
      <c r="E1075" t="s">
        <v>49</v>
      </c>
      <c r="F1075">
        <v>726</v>
      </c>
      <c r="G1075" t="s">
        <v>55</v>
      </c>
      <c r="H1075" t="s">
        <v>49</v>
      </c>
      <c r="I1075" t="s">
        <v>50</v>
      </c>
      <c r="J1075">
        <v>16</v>
      </c>
      <c r="K1075" t="s">
        <v>61</v>
      </c>
      <c r="L1075">
        <v>39</v>
      </c>
      <c r="M1075">
        <v>1</v>
      </c>
      <c r="N1075">
        <v>342</v>
      </c>
      <c r="O1075">
        <v>3</v>
      </c>
      <c r="P1075" t="s">
        <v>57</v>
      </c>
      <c r="Q1075" t="s">
        <v>49</v>
      </c>
      <c r="X1075" s="7"/>
      <c r="Y1075" t="s">
        <v>55</v>
      </c>
      <c r="Z1075">
        <v>726</v>
      </c>
      <c r="AA1075" t="s">
        <v>55</v>
      </c>
      <c r="AB1075">
        <v>656</v>
      </c>
      <c r="AC1075">
        <v>1153</v>
      </c>
      <c r="AD1075" t="s">
        <v>49</v>
      </c>
      <c r="AE1075" t="s">
        <v>49</v>
      </c>
      <c r="AF1075">
        <v>726</v>
      </c>
      <c r="AI1075">
        <v>386</v>
      </c>
      <c r="AJ1075" t="s">
        <v>49</v>
      </c>
    </row>
    <row r="1076" spans="1:36" x14ac:dyDescent="0.3">
      <c r="A1076">
        <v>28</v>
      </c>
      <c r="B1076" t="s">
        <v>67</v>
      </c>
      <c r="C1076" t="s">
        <v>74</v>
      </c>
      <c r="D1076" t="s">
        <v>60</v>
      </c>
      <c r="E1076" t="s">
        <v>49</v>
      </c>
      <c r="F1076">
        <v>594</v>
      </c>
      <c r="G1076" t="s">
        <v>55</v>
      </c>
      <c r="H1076" t="s">
        <v>55</v>
      </c>
      <c r="I1076" t="s">
        <v>52</v>
      </c>
      <c r="J1076">
        <v>18</v>
      </c>
      <c r="K1076" t="s">
        <v>62</v>
      </c>
      <c r="L1076">
        <v>54</v>
      </c>
      <c r="M1076">
        <v>3</v>
      </c>
      <c r="N1076">
        <v>-1</v>
      </c>
      <c r="O1076">
        <v>0</v>
      </c>
      <c r="P1076" t="s">
        <v>52</v>
      </c>
      <c r="Q1076" t="s">
        <v>49</v>
      </c>
      <c r="X1076" s="7"/>
      <c r="Y1076" t="s">
        <v>55</v>
      </c>
      <c r="Z1076">
        <v>594</v>
      </c>
      <c r="AA1076" t="s">
        <v>55</v>
      </c>
      <c r="AB1076">
        <v>69</v>
      </c>
      <c r="AC1076">
        <v>558</v>
      </c>
      <c r="AD1076" t="s">
        <v>49</v>
      </c>
      <c r="AE1076" t="s">
        <v>55</v>
      </c>
      <c r="AF1076">
        <v>594</v>
      </c>
      <c r="AI1076">
        <v>1218</v>
      </c>
      <c r="AJ1076" t="s">
        <v>49</v>
      </c>
    </row>
    <row r="1077" spans="1:36" x14ac:dyDescent="0.3">
      <c r="A1077">
        <v>26</v>
      </c>
      <c r="B1077" t="s">
        <v>46</v>
      </c>
      <c r="C1077" t="s">
        <v>47</v>
      </c>
      <c r="D1077" t="s">
        <v>60</v>
      </c>
      <c r="E1077" t="s">
        <v>49</v>
      </c>
      <c r="F1077">
        <v>454</v>
      </c>
      <c r="G1077" t="s">
        <v>55</v>
      </c>
      <c r="H1077" t="s">
        <v>55</v>
      </c>
      <c r="I1077" t="s">
        <v>52</v>
      </c>
      <c r="J1077">
        <v>23</v>
      </c>
      <c r="K1077" t="s">
        <v>56</v>
      </c>
      <c r="L1077">
        <v>28</v>
      </c>
      <c r="M1077">
        <v>18</v>
      </c>
      <c r="N1077">
        <v>-1</v>
      </c>
      <c r="O1077">
        <v>0</v>
      </c>
      <c r="P1077" t="s">
        <v>52</v>
      </c>
      <c r="Q1077" t="s">
        <v>49</v>
      </c>
      <c r="X1077" s="7"/>
      <c r="Y1077" t="s">
        <v>55</v>
      </c>
      <c r="Z1077">
        <v>454</v>
      </c>
      <c r="AA1077" t="s">
        <v>55</v>
      </c>
      <c r="AB1077">
        <v>34</v>
      </c>
      <c r="AC1077">
        <v>137</v>
      </c>
      <c r="AD1077" t="s">
        <v>49</v>
      </c>
      <c r="AE1077" t="s">
        <v>55</v>
      </c>
      <c r="AF1077">
        <v>454</v>
      </c>
      <c r="AI1077">
        <v>2603</v>
      </c>
      <c r="AJ1077" t="s">
        <v>49</v>
      </c>
    </row>
    <row r="1078" spans="1:36" x14ac:dyDescent="0.3">
      <c r="A1078">
        <v>54</v>
      </c>
      <c r="B1078" t="s">
        <v>52</v>
      </c>
      <c r="C1078" t="s">
        <v>47</v>
      </c>
      <c r="D1078" t="s">
        <v>54</v>
      </c>
      <c r="E1078" t="s">
        <v>49</v>
      </c>
      <c r="F1078">
        <v>2206</v>
      </c>
      <c r="G1078" t="s">
        <v>49</v>
      </c>
      <c r="H1078" t="s">
        <v>49</v>
      </c>
      <c r="I1078" t="s">
        <v>50</v>
      </c>
      <c r="J1078">
        <v>12</v>
      </c>
      <c r="K1078" t="s">
        <v>75</v>
      </c>
      <c r="L1078">
        <v>104</v>
      </c>
      <c r="M1078">
        <v>1</v>
      </c>
      <c r="N1078">
        <v>99</v>
      </c>
      <c r="O1078">
        <v>2</v>
      </c>
      <c r="P1078" t="s">
        <v>66</v>
      </c>
      <c r="Q1078" t="s">
        <v>55</v>
      </c>
      <c r="X1078" s="7"/>
      <c r="Y1078" t="s">
        <v>49</v>
      </c>
      <c r="Z1078">
        <v>2206</v>
      </c>
      <c r="AA1078" t="s">
        <v>55</v>
      </c>
      <c r="AB1078">
        <v>273</v>
      </c>
      <c r="AC1078">
        <v>-966</v>
      </c>
      <c r="AD1078" t="s">
        <v>49</v>
      </c>
      <c r="AE1078" t="s">
        <v>49</v>
      </c>
      <c r="AF1078">
        <v>2206</v>
      </c>
      <c r="AI1078">
        <v>-921</v>
      </c>
      <c r="AJ1078" t="s">
        <v>49</v>
      </c>
    </row>
    <row r="1079" spans="1:36" x14ac:dyDescent="0.3">
      <c r="A1079">
        <v>38</v>
      </c>
      <c r="B1079" t="s">
        <v>69</v>
      </c>
      <c r="C1079" t="s">
        <v>47</v>
      </c>
      <c r="D1079" t="s">
        <v>60</v>
      </c>
      <c r="E1079" t="s">
        <v>49</v>
      </c>
      <c r="F1079">
        <v>1988</v>
      </c>
      <c r="G1079" t="s">
        <v>49</v>
      </c>
      <c r="H1079" t="s">
        <v>49</v>
      </c>
      <c r="I1079" t="s">
        <v>50</v>
      </c>
      <c r="J1079">
        <v>27</v>
      </c>
      <c r="K1079" t="s">
        <v>81</v>
      </c>
      <c r="L1079">
        <v>164</v>
      </c>
      <c r="M1079">
        <v>2</v>
      </c>
      <c r="N1079">
        <v>130</v>
      </c>
      <c r="O1079">
        <v>2</v>
      </c>
      <c r="P1079" t="s">
        <v>57</v>
      </c>
      <c r="Q1079" t="s">
        <v>55</v>
      </c>
      <c r="X1079" s="7"/>
      <c r="Y1079" t="s">
        <v>49</v>
      </c>
      <c r="Z1079">
        <v>1988</v>
      </c>
      <c r="AA1079" t="s">
        <v>55</v>
      </c>
      <c r="AB1079">
        <v>15</v>
      </c>
      <c r="AC1079">
        <v>96</v>
      </c>
      <c r="AD1079" t="s">
        <v>49</v>
      </c>
      <c r="AE1079" t="s">
        <v>49</v>
      </c>
      <c r="AF1079">
        <v>1988</v>
      </c>
      <c r="AI1079">
        <v>607</v>
      </c>
      <c r="AJ1079" t="s">
        <v>49</v>
      </c>
    </row>
    <row r="1080" spans="1:36" x14ac:dyDescent="0.3">
      <c r="A1080">
        <v>32</v>
      </c>
      <c r="B1080" t="s">
        <v>67</v>
      </c>
      <c r="C1080" t="s">
        <v>59</v>
      </c>
      <c r="D1080" t="s">
        <v>60</v>
      </c>
      <c r="E1080" t="s">
        <v>49</v>
      </c>
      <c r="F1080">
        <v>0</v>
      </c>
      <c r="G1080" t="s">
        <v>49</v>
      </c>
      <c r="H1080" t="s">
        <v>49</v>
      </c>
      <c r="I1080" t="s">
        <v>50</v>
      </c>
      <c r="J1080">
        <v>7</v>
      </c>
      <c r="K1080" t="s">
        <v>70</v>
      </c>
      <c r="L1080">
        <v>268</v>
      </c>
      <c r="M1080">
        <v>2</v>
      </c>
      <c r="N1080">
        <v>-1</v>
      </c>
      <c r="O1080">
        <v>0</v>
      </c>
      <c r="P1080" t="s">
        <v>52</v>
      </c>
      <c r="Q1080" t="s">
        <v>49</v>
      </c>
      <c r="X1080" s="7"/>
      <c r="Y1080" t="s">
        <v>49</v>
      </c>
      <c r="Z1080">
        <v>0</v>
      </c>
      <c r="AA1080" t="s">
        <v>55</v>
      </c>
      <c r="AB1080">
        <v>7813</v>
      </c>
      <c r="AC1080">
        <v>4007</v>
      </c>
      <c r="AD1080" t="s">
        <v>49</v>
      </c>
      <c r="AE1080" t="s">
        <v>49</v>
      </c>
      <c r="AF1080">
        <v>0</v>
      </c>
      <c r="AI1080">
        <v>79</v>
      </c>
      <c r="AJ1080" t="s">
        <v>49</v>
      </c>
    </row>
    <row r="1081" spans="1:36" x14ac:dyDescent="0.3">
      <c r="A1081">
        <v>50</v>
      </c>
      <c r="B1081" t="s">
        <v>69</v>
      </c>
      <c r="C1081" t="s">
        <v>74</v>
      </c>
      <c r="D1081" t="s">
        <v>54</v>
      </c>
      <c r="E1081" t="s">
        <v>49</v>
      </c>
      <c r="F1081">
        <v>202</v>
      </c>
      <c r="G1081" t="s">
        <v>49</v>
      </c>
      <c r="H1081" t="s">
        <v>55</v>
      </c>
      <c r="I1081" t="s">
        <v>50</v>
      </c>
      <c r="J1081">
        <v>17</v>
      </c>
      <c r="K1081" t="s">
        <v>75</v>
      </c>
      <c r="L1081">
        <v>148</v>
      </c>
      <c r="M1081">
        <v>1</v>
      </c>
      <c r="N1081">
        <v>-1</v>
      </c>
      <c r="O1081">
        <v>0</v>
      </c>
      <c r="P1081" t="s">
        <v>52</v>
      </c>
      <c r="Q1081" t="s">
        <v>49</v>
      </c>
      <c r="X1081" s="7"/>
      <c r="Y1081" t="s">
        <v>49</v>
      </c>
      <c r="Z1081">
        <v>202</v>
      </c>
      <c r="AA1081" t="s">
        <v>55</v>
      </c>
      <c r="AB1081">
        <v>-27</v>
      </c>
      <c r="AC1081">
        <v>40</v>
      </c>
      <c r="AD1081" t="s">
        <v>49</v>
      </c>
      <c r="AE1081" t="s">
        <v>55</v>
      </c>
      <c r="AF1081">
        <v>202</v>
      </c>
      <c r="AI1081">
        <v>1091</v>
      </c>
      <c r="AJ1081" t="s">
        <v>49</v>
      </c>
    </row>
    <row r="1082" spans="1:36" x14ac:dyDescent="0.3">
      <c r="A1082">
        <v>43</v>
      </c>
      <c r="B1082" t="s">
        <v>63</v>
      </c>
      <c r="C1082" t="s">
        <v>47</v>
      </c>
      <c r="D1082" t="s">
        <v>54</v>
      </c>
      <c r="E1082" t="s">
        <v>49</v>
      </c>
      <c r="F1082">
        <v>667</v>
      </c>
      <c r="G1082" t="s">
        <v>55</v>
      </c>
      <c r="H1082" t="s">
        <v>49</v>
      </c>
      <c r="I1082" t="s">
        <v>52</v>
      </c>
      <c r="J1082">
        <v>7</v>
      </c>
      <c r="K1082" t="s">
        <v>56</v>
      </c>
      <c r="L1082">
        <v>228</v>
      </c>
      <c r="M1082">
        <v>3</v>
      </c>
      <c r="N1082">
        <v>-1</v>
      </c>
      <c r="O1082">
        <v>0</v>
      </c>
      <c r="P1082" t="s">
        <v>52</v>
      </c>
      <c r="Q1082" t="s">
        <v>49</v>
      </c>
      <c r="X1082" s="7"/>
      <c r="Y1082" t="s">
        <v>55</v>
      </c>
      <c r="Z1082">
        <v>667</v>
      </c>
      <c r="AA1082" t="s">
        <v>55</v>
      </c>
      <c r="AB1082">
        <v>1139</v>
      </c>
      <c r="AC1082">
        <v>136</v>
      </c>
      <c r="AD1082" t="s">
        <v>49</v>
      </c>
      <c r="AE1082" t="s">
        <v>49</v>
      </c>
      <c r="AF1082">
        <v>667</v>
      </c>
      <c r="AI1082">
        <v>743</v>
      </c>
      <c r="AJ1082" t="s">
        <v>49</v>
      </c>
    </row>
    <row r="1083" spans="1:36" x14ac:dyDescent="0.3">
      <c r="A1083">
        <v>48</v>
      </c>
      <c r="B1083" t="s">
        <v>69</v>
      </c>
      <c r="C1083" t="s">
        <v>47</v>
      </c>
      <c r="D1083" t="s">
        <v>54</v>
      </c>
      <c r="E1083" t="s">
        <v>49</v>
      </c>
      <c r="F1083">
        <v>112</v>
      </c>
      <c r="G1083" t="s">
        <v>49</v>
      </c>
      <c r="H1083" t="s">
        <v>49</v>
      </c>
      <c r="I1083" t="s">
        <v>50</v>
      </c>
      <c r="J1083">
        <v>18</v>
      </c>
      <c r="K1083" t="s">
        <v>70</v>
      </c>
      <c r="L1083">
        <v>139</v>
      </c>
      <c r="M1083">
        <v>5</v>
      </c>
      <c r="N1083">
        <v>-1</v>
      </c>
      <c r="O1083">
        <v>0</v>
      </c>
      <c r="P1083" t="s">
        <v>52</v>
      </c>
      <c r="Q1083" t="s">
        <v>49</v>
      </c>
      <c r="X1083" s="7"/>
      <c r="Y1083" t="s">
        <v>49</v>
      </c>
      <c r="Z1083">
        <v>112</v>
      </c>
      <c r="AA1083" t="s">
        <v>55</v>
      </c>
      <c r="AB1083">
        <v>115</v>
      </c>
      <c r="AC1083">
        <v>5355</v>
      </c>
      <c r="AD1083" t="s">
        <v>49</v>
      </c>
      <c r="AE1083" t="s">
        <v>49</v>
      </c>
      <c r="AF1083">
        <v>112</v>
      </c>
      <c r="AI1083">
        <v>209</v>
      </c>
      <c r="AJ1083" t="s">
        <v>49</v>
      </c>
    </row>
    <row r="1084" spans="1:36" x14ac:dyDescent="0.3">
      <c r="A1084">
        <v>57</v>
      </c>
      <c r="B1084" t="s">
        <v>76</v>
      </c>
      <c r="C1084" t="s">
        <v>47</v>
      </c>
      <c r="D1084" t="s">
        <v>48</v>
      </c>
      <c r="E1084" t="s">
        <v>49</v>
      </c>
      <c r="F1084">
        <v>50</v>
      </c>
      <c r="G1084" t="s">
        <v>49</v>
      </c>
      <c r="H1084" t="s">
        <v>49</v>
      </c>
      <c r="I1084" t="s">
        <v>50</v>
      </c>
      <c r="J1084">
        <v>18</v>
      </c>
      <c r="K1084" t="s">
        <v>70</v>
      </c>
      <c r="L1084">
        <v>89</v>
      </c>
      <c r="M1084">
        <v>3</v>
      </c>
      <c r="N1084">
        <v>-1</v>
      </c>
      <c r="O1084">
        <v>0</v>
      </c>
      <c r="P1084" t="s">
        <v>52</v>
      </c>
      <c r="Q1084" t="s">
        <v>49</v>
      </c>
      <c r="X1084" s="7"/>
      <c r="Y1084" t="s">
        <v>49</v>
      </c>
      <c r="Z1084">
        <v>50</v>
      </c>
      <c r="AA1084" t="s">
        <v>55</v>
      </c>
      <c r="AB1084">
        <v>3921</v>
      </c>
      <c r="AC1084">
        <v>807</v>
      </c>
      <c r="AD1084" t="s">
        <v>49</v>
      </c>
      <c r="AE1084" t="s">
        <v>49</v>
      </c>
      <c r="AF1084">
        <v>50</v>
      </c>
      <c r="AI1084">
        <v>172</v>
      </c>
      <c r="AJ1084" t="s">
        <v>49</v>
      </c>
    </row>
    <row r="1085" spans="1:36" x14ac:dyDescent="0.3">
      <c r="A1085">
        <v>64</v>
      </c>
      <c r="B1085" t="s">
        <v>76</v>
      </c>
      <c r="C1085" t="s">
        <v>47</v>
      </c>
      <c r="D1085" t="s">
        <v>48</v>
      </c>
      <c r="E1085" t="s">
        <v>49</v>
      </c>
      <c r="F1085">
        <v>768</v>
      </c>
      <c r="G1085" t="s">
        <v>49</v>
      </c>
      <c r="H1085" t="s">
        <v>49</v>
      </c>
      <c r="I1085" t="s">
        <v>50</v>
      </c>
      <c r="J1085">
        <v>15</v>
      </c>
      <c r="K1085" t="s">
        <v>73</v>
      </c>
      <c r="L1085">
        <v>250</v>
      </c>
      <c r="M1085">
        <v>2</v>
      </c>
      <c r="N1085">
        <v>182</v>
      </c>
      <c r="O1085">
        <v>1</v>
      </c>
      <c r="P1085" t="s">
        <v>79</v>
      </c>
      <c r="Q1085" t="s">
        <v>49</v>
      </c>
      <c r="X1085" s="7"/>
      <c r="Y1085" t="s">
        <v>49</v>
      </c>
      <c r="Z1085">
        <v>768</v>
      </c>
      <c r="AA1085" t="s">
        <v>55</v>
      </c>
      <c r="AB1085">
        <v>980</v>
      </c>
      <c r="AC1085">
        <v>0</v>
      </c>
      <c r="AD1085" t="s">
        <v>49</v>
      </c>
      <c r="AE1085" t="s">
        <v>49</v>
      </c>
      <c r="AF1085">
        <v>768</v>
      </c>
      <c r="AI1085">
        <v>2</v>
      </c>
      <c r="AJ1085" t="s">
        <v>49</v>
      </c>
    </row>
    <row r="1086" spans="1:36" x14ac:dyDescent="0.3">
      <c r="A1086">
        <v>26</v>
      </c>
      <c r="B1086" t="s">
        <v>53</v>
      </c>
      <c r="C1086" t="s">
        <v>74</v>
      </c>
      <c r="D1086" t="s">
        <v>54</v>
      </c>
      <c r="E1086" t="s">
        <v>49</v>
      </c>
      <c r="F1086">
        <v>74</v>
      </c>
      <c r="G1086" t="s">
        <v>55</v>
      </c>
      <c r="H1086" t="s">
        <v>49</v>
      </c>
      <c r="I1086" t="s">
        <v>52</v>
      </c>
      <c r="J1086">
        <v>23</v>
      </c>
      <c r="K1086" t="s">
        <v>56</v>
      </c>
      <c r="L1086">
        <v>106</v>
      </c>
      <c r="M1086">
        <v>6</v>
      </c>
      <c r="N1086">
        <v>-1</v>
      </c>
      <c r="O1086">
        <v>0</v>
      </c>
      <c r="P1086" t="s">
        <v>52</v>
      </c>
      <c r="Q1086" t="s">
        <v>49</v>
      </c>
      <c r="X1086" s="7"/>
      <c r="Y1086" t="s">
        <v>55</v>
      </c>
      <c r="Z1086">
        <v>74</v>
      </c>
      <c r="AA1086" t="s">
        <v>55</v>
      </c>
      <c r="AB1086">
        <v>-179</v>
      </c>
      <c r="AC1086">
        <v>540</v>
      </c>
      <c r="AD1086" t="s">
        <v>49</v>
      </c>
      <c r="AE1086" t="s">
        <v>49</v>
      </c>
      <c r="AF1086">
        <v>74</v>
      </c>
      <c r="AI1086">
        <v>41</v>
      </c>
      <c r="AJ1086" t="s">
        <v>49</v>
      </c>
    </row>
    <row r="1087" spans="1:36" x14ac:dyDescent="0.3">
      <c r="A1087">
        <v>33</v>
      </c>
      <c r="B1087" t="s">
        <v>63</v>
      </c>
      <c r="C1087" t="s">
        <v>47</v>
      </c>
      <c r="D1087" t="s">
        <v>54</v>
      </c>
      <c r="E1087" t="s">
        <v>49</v>
      </c>
      <c r="F1087">
        <v>661</v>
      </c>
      <c r="G1087" t="s">
        <v>55</v>
      </c>
      <c r="H1087" t="s">
        <v>49</v>
      </c>
      <c r="I1087" t="s">
        <v>50</v>
      </c>
      <c r="J1087">
        <v>18</v>
      </c>
      <c r="K1087" t="s">
        <v>73</v>
      </c>
      <c r="L1087">
        <v>968</v>
      </c>
      <c r="M1087">
        <v>1</v>
      </c>
      <c r="N1087">
        <v>-1</v>
      </c>
      <c r="O1087">
        <v>0</v>
      </c>
      <c r="P1087" t="s">
        <v>52</v>
      </c>
      <c r="Q1087" t="s">
        <v>55</v>
      </c>
      <c r="X1087" s="7"/>
      <c r="Y1087" t="s">
        <v>55</v>
      </c>
      <c r="Z1087">
        <v>661</v>
      </c>
      <c r="AA1087" t="s">
        <v>55</v>
      </c>
      <c r="AB1087">
        <v>2552</v>
      </c>
      <c r="AC1087">
        <v>-59</v>
      </c>
      <c r="AD1087" t="s">
        <v>49</v>
      </c>
      <c r="AE1087" t="s">
        <v>49</v>
      </c>
      <c r="AF1087">
        <v>661</v>
      </c>
      <c r="AI1087">
        <v>1116</v>
      </c>
      <c r="AJ1087" t="s">
        <v>49</v>
      </c>
    </row>
    <row r="1088" spans="1:36" x14ac:dyDescent="0.3">
      <c r="A1088">
        <v>50</v>
      </c>
      <c r="B1088" t="s">
        <v>65</v>
      </c>
      <c r="C1088" t="s">
        <v>47</v>
      </c>
      <c r="D1088" t="s">
        <v>54</v>
      </c>
      <c r="E1088" t="s">
        <v>49</v>
      </c>
      <c r="F1088">
        <v>3025</v>
      </c>
      <c r="G1088" t="s">
        <v>49</v>
      </c>
      <c r="H1088" t="s">
        <v>55</v>
      </c>
      <c r="I1088" t="s">
        <v>50</v>
      </c>
      <c r="J1088">
        <v>6</v>
      </c>
      <c r="K1088" t="s">
        <v>70</v>
      </c>
      <c r="L1088">
        <v>168</v>
      </c>
      <c r="M1088">
        <v>3</v>
      </c>
      <c r="N1088">
        <v>-1</v>
      </c>
      <c r="O1088">
        <v>0</v>
      </c>
      <c r="P1088" t="s">
        <v>52</v>
      </c>
      <c r="Q1088" t="s">
        <v>49</v>
      </c>
      <c r="X1088" s="7"/>
      <c r="Y1088" t="s">
        <v>49</v>
      </c>
      <c r="Z1088">
        <v>3025</v>
      </c>
      <c r="AA1088" t="s">
        <v>55</v>
      </c>
      <c r="AB1088">
        <v>1729</v>
      </c>
      <c r="AC1088">
        <v>-7</v>
      </c>
      <c r="AD1088" t="s">
        <v>49</v>
      </c>
      <c r="AE1088" t="s">
        <v>55</v>
      </c>
      <c r="AF1088">
        <v>3025</v>
      </c>
      <c r="AI1088">
        <v>-55</v>
      </c>
      <c r="AJ1088" t="s">
        <v>49</v>
      </c>
    </row>
    <row r="1089" spans="1:36" x14ac:dyDescent="0.3">
      <c r="A1089">
        <v>47</v>
      </c>
      <c r="B1089" t="s">
        <v>65</v>
      </c>
      <c r="C1089" t="s">
        <v>47</v>
      </c>
      <c r="D1089" t="s">
        <v>60</v>
      </c>
      <c r="E1089" t="s">
        <v>49</v>
      </c>
      <c r="F1089">
        <v>751</v>
      </c>
      <c r="G1089" t="s">
        <v>49</v>
      </c>
      <c r="H1089" t="s">
        <v>49</v>
      </c>
      <c r="I1089" t="s">
        <v>50</v>
      </c>
      <c r="J1089">
        <v>24</v>
      </c>
      <c r="K1089" t="s">
        <v>73</v>
      </c>
      <c r="L1089">
        <v>408</v>
      </c>
      <c r="M1089">
        <v>14</v>
      </c>
      <c r="N1089">
        <v>-1</v>
      </c>
      <c r="O1089">
        <v>0</v>
      </c>
      <c r="P1089" t="s">
        <v>52</v>
      </c>
      <c r="Q1089" t="s">
        <v>49</v>
      </c>
      <c r="X1089" s="7"/>
      <c r="Y1089" t="s">
        <v>49</v>
      </c>
      <c r="Z1089">
        <v>751</v>
      </c>
      <c r="AA1089" t="s">
        <v>55</v>
      </c>
      <c r="AB1089">
        <v>434</v>
      </c>
      <c r="AC1089">
        <v>-200</v>
      </c>
      <c r="AD1089" t="s">
        <v>49</v>
      </c>
      <c r="AE1089" t="s">
        <v>49</v>
      </c>
      <c r="AF1089">
        <v>751</v>
      </c>
      <c r="AI1089">
        <v>5845</v>
      </c>
      <c r="AJ1089" t="s">
        <v>49</v>
      </c>
    </row>
    <row r="1090" spans="1:36" x14ac:dyDescent="0.3">
      <c r="A1090">
        <v>39</v>
      </c>
      <c r="B1090" t="s">
        <v>58</v>
      </c>
      <c r="C1090" t="s">
        <v>59</v>
      </c>
      <c r="D1090" t="s">
        <v>60</v>
      </c>
      <c r="E1090" t="s">
        <v>49</v>
      </c>
      <c r="F1090">
        <v>416</v>
      </c>
      <c r="G1090" t="s">
        <v>49</v>
      </c>
      <c r="H1090" t="s">
        <v>49</v>
      </c>
      <c r="I1090" t="s">
        <v>50</v>
      </c>
      <c r="J1090">
        <v>23</v>
      </c>
      <c r="K1090" t="s">
        <v>51</v>
      </c>
      <c r="L1090">
        <v>56</v>
      </c>
      <c r="M1090">
        <v>4</v>
      </c>
      <c r="N1090">
        <v>-1</v>
      </c>
      <c r="O1090">
        <v>0</v>
      </c>
      <c r="P1090" t="s">
        <v>52</v>
      </c>
      <c r="Q1090" t="s">
        <v>49</v>
      </c>
      <c r="X1090" s="7"/>
      <c r="Y1090" t="s">
        <v>49</v>
      </c>
      <c r="Z1090">
        <v>416</v>
      </c>
      <c r="AA1090" t="s">
        <v>55</v>
      </c>
      <c r="AB1090">
        <v>-300</v>
      </c>
      <c r="AC1090">
        <v>2301</v>
      </c>
      <c r="AD1090" t="s">
        <v>49</v>
      </c>
      <c r="AE1090" t="s">
        <v>49</v>
      </c>
      <c r="AF1090">
        <v>416</v>
      </c>
      <c r="AI1090">
        <v>329</v>
      </c>
      <c r="AJ1090" t="s">
        <v>49</v>
      </c>
    </row>
    <row r="1091" spans="1:36" x14ac:dyDescent="0.3">
      <c r="A1091">
        <v>52</v>
      </c>
      <c r="B1091" t="s">
        <v>53</v>
      </c>
      <c r="C1091" t="s">
        <v>47</v>
      </c>
      <c r="D1091" t="s">
        <v>48</v>
      </c>
      <c r="E1091" t="s">
        <v>49</v>
      </c>
      <c r="F1091">
        <v>14</v>
      </c>
      <c r="G1091" t="s">
        <v>49</v>
      </c>
      <c r="H1091" t="s">
        <v>55</v>
      </c>
      <c r="I1091" t="s">
        <v>50</v>
      </c>
      <c r="J1091">
        <v>28</v>
      </c>
      <c r="K1091" t="s">
        <v>73</v>
      </c>
      <c r="L1091">
        <v>55</v>
      </c>
      <c r="M1091">
        <v>5</v>
      </c>
      <c r="N1091">
        <v>-1</v>
      </c>
      <c r="O1091">
        <v>0</v>
      </c>
      <c r="P1091" t="s">
        <v>52</v>
      </c>
      <c r="Q1091" t="s">
        <v>49</v>
      </c>
      <c r="X1091" s="7"/>
      <c r="Y1091" t="s">
        <v>49</v>
      </c>
      <c r="Z1091">
        <v>14</v>
      </c>
      <c r="AA1091" t="s">
        <v>55</v>
      </c>
      <c r="AB1091">
        <v>-329</v>
      </c>
      <c r="AC1091">
        <v>104</v>
      </c>
      <c r="AD1091" t="s">
        <v>49</v>
      </c>
      <c r="AE1091" t="s">
        <v>55</v>
      </c>
      <c r="AF1091">
        <v>14</v>
      </c>
      <c r="AI1091">
        <v>494</v>
      </c>
      <c r="AJ1091" t="s">
        <v>49</v>
      </c>
    </row>
    <row r="1092" spans="1:36" x14ac:dyDescent="0.3">
      <c r="A1092">
        <v>31</v>
      </c>
      <c r="B1092" t="s">
        <v>63</v>
      </c>
      <c r="C1092" t="s">
        <v>59</v>
      </c>
      <c r="D1092" t="s">
        <v>48</v>
      </c>
      <c r="E1092" t="s">
        <v>49</v>
      </c>
      <c r="F1092">
        <v>-502</v>
      </c>
      <c r="G1092" t="s">
        <v>55</v>
      </c>
      <c r="H1092" t="s">
        <v>49</v>
      </c>
      <c r="I1092" t="s">
        <v>52</v>
      </c>
      <c r="J1092">
        <v>29</v>
      </c>
      <c r="K1092" t="s">
        <v>56</v>
      </c>
      <c r="L1092">
        <v>76</v>
      </c>
      <c r="M1092">
        <v>4</v>
      </c>
      <c r="N1092">
        <v>-1</v>
      </c>
      <c r="O1092">
        <v>0</v>
      </c>
      <c r="P1092" t="s">
        <v>52</v>
      </c>
      <c r="Q1092" t="s">
        <v>49</v>
      </c>
      <c r="X1092" s="7"/>
      <c r="Y1092" t="s">
        <v>55</v>
      </c>
      <c r="Z1092">
        <v>-502</v>
      </c>
      <c r="AA1092" t="s">
        <v>55</v>
      </c>
      <c r="AB1092">
        <v>0</v>
      </c>
      <c r="AC1092">
        <v>175</v>
      </c>
      <c r="AD1092" t="s">
        <v>49</v>
      </c>
      <c r="AE1092" t="s">
        <v>49</v>
      </c>
      <c r="AF1092">
        <v>-502</v>
      </c>
      <c r="AI1092">
        <v>1519</v>
      </c>
      <c r="AJ1092" t="s">
        <v>49</v>
      </c>
    </row>
    <row r="1093" spans="1:36" x14ac:dyDescent="0.3">
      <c r="A1093">
        <v>50</v>
      </c>
      <c r="B1093" t="s">
        <v>63</v>
      </c>
      <c r="C1093" t="s">
        <v>47</v>
      </c>
      <c r="D1093" t="s">
        <v>48</v>
      </c>
      <c r="E1093" t="s">
        <v>49</v>
      </c>
      <c r="F1093">
        <v>0</v>
      </c>
      <c r="G1093" t="s">
        <v>49</v>
      </c>
      <c r="H1093" t="s">
        <v>49</v>
      </c>
      <c r="I1093" t="s">
        <v>50</v>
      </c>
      <c r="J1093">
        <v>11</v>
      </c>
      <c r="K1093" t="s">
        <v>70</v>
      </c>
      <c r="L1093">
        <v>72</v>
      </c>
      <c r="M1093">
        <v>5</v>
      </c>
      <c r="N1093">
        <v>-1</v>
      </c>
      <c r="O1093">
        <v>0</v>
      </c>
      <c r="P1093" t="s">
        <v>52</v>
      </c>
      <c r="Q1093" t="s">
        <v>49</v>
      </c>
      <c r="X1093" s="7"/>
      <c r="Y1093" t="s">
        <v>49</v>
      </c>
      <c r="Z1093">
        <v>0</v>
      </c>
      <c r="AA1093" t="s">
        <v>55</v>
      </c>
      <c r="AB1093">
        <v>255</v>
      </c>
      <c r="AC1093">
        <v>0</v>
      </c>
      <c r="AD1093" t="s">
        <v>49</v>
      </c>
      <c r="AE1093" t="s">
        <v>49</v>
      </c>
      <c r="AF1093">
        <v>0</v>
      </c>
      <c r="AI1093">
        <v>2685</v>
      </c>
      <c r="AJ1093" t="s">
        <v>49</v>
      </c>
    </row>
    <row r="1094" spans="1:36" x14ac:dyDescent="0.3">
      <c r="A1094">
        <v>47</v>
      </c>
      <c r="B1094" t="s">
        <v>67</v>
      </c>
      <c r="C1094" t="s">
        <v>47</v>
      </c>
      <c r="D1094" t="s">
        <v>54</v>
      </c>
      <c r="E1094" t="s">
        <v>49</v>
      </c>
      <c r="F1094">
        <v>599</v>
      </c>
      <c r="G1094" t="s">
        <v>55</v>
      </c>
      <c r="H1094" t="s">
        <v>49</v>
      </c>
      <c r="I1094" t="s">
        <v>50</v>
      </c>
      <c r="J1094">
        <v>13</v>
      </c>
      <c r="K1094" t="s">
        <v>70</v>
      </c>
      <c r="L1094">
        <v>99</v>
      </c>
      <c r="M1094">
        <v>3</v>
      </c>
      <c r="N1094">
        <v>-1</v>
      </c>
      <c r="O1094">
        <v>0</v>
      </c>
      <c r="P1094" t="s">
        <v>52</v>
      </c>
      <c r="Q1094" t="s">
        <v>49</v>
      </c>
      <c r="X1094" s="7"/>
      <c r="Y1094" t="s">
        <v>55</v>
      </c>
      <c r="Z1094">
        <v>599</v>
      </c>
      <c r="AA1094" t="s">
        <v>55</v>
      </c>
      <c r="AB1094">
        <v>350</v>
      </c>
      <c r="AC1094">
        <v>3573</v>
      </c>
      <c r="AD1094" t="s">
        <v>49</v>
      </c>
      <c r="AE1094" t="s">
        <v>49</v>
      </c>
      <c r="AF1094">
        <v>599</v>
      </c>
      <c r="AI1094">
        <v>1459</v>
      </c>
      <c r="AJ1094" t="s">
        <v>49</v>
      </c>
    </row>
    <row r="1095" spans="1:36" x14ac:dyDescent="0.3">
      <c r="A1095">
        <v>30</v>
      </c>
      <c r="B1095" t="s">
        <v>58</v>
      </c>
      <c r="C1095" t="s">
        <v>59</v>
      </c>
      <c r="D1095" t="s">
        <v>60</v>
      </c>
      <c r="E1095" t="s">
        <v>49</v>
      </c>
      <c r="F1095">
        <v>-218</v>
      </c>
      <c r="G1095" t="s">
        <v>55</v>
      </c>
      <c r="H1095" t="s">
        <v>49</v>
      </c>
      <c r="I1095" t="s">
        <v>50</v>
      </c>
      <c r="J1095">
        <v>27</v>
      </c>
      <c r="K1095" t="s">
        <v>70</v>
      </c>
      <c r="L1095">
        <v>13</v>
      </c>
      <c r="M1095">
        <v>15</v>
      </c>
      <c r="N1095">
        <v>-1</v>
      </c>
      <c r="O1095">
        <v>0</v>
      </c>
      <c r="P1095" t="s">
        <v>52</v>
      </c>
      <c r="Q1095" t="s">
        <v>49</v>
      </c>
      <c r="X1095" s="7"/>
      <c r="Y1095" t="s">
        <v>55</v>
      </c>
      <c r="Z1095">
        <v>-218</v>
      </c>
      <c r="AA1095" t="s">
        <v>55</v>
      </c>
      <c r="AB1095">
        <v>474</v>
      </c>
      <c r="AC1095">
        <v>23</v>
      </c>
      <c r="AD1095" t="s">
        <v>49</v>
      </c>
      <c r="AE1095" t="s">
        <v>49</v>
      </c>
      <c r="AF1095">
        <v>-218</v>
      </c>
      <c r="AI1095">
        <v>0</v>
      </c>
      <c r="AJ1095" t="s">
        <v>49</v>
      </c>
    </row>
    <row r="1096" spans="1:36" x14ac:dyDescent="0.3">
      <c r="A1096">
        <v>32</v>
      </c>
      <c r="B1096" t="s">
        <v>67</v>
      </c>
      <c r="C1096" t="s">
        <v>59</v>
      </c>
      <c r="D1096" t="s">
        <v>60</v>
      </c>
      <c r="E1096" t="s">
        <v>49</v>
      </c>
      <c r="F1096">
        <v>1012</v>
      </c>
      <c r="G1096" t="s">
        <v>49</v>
      </c>
      <c r="H1096" t="s">
        <v>49</v>
      </c>
      <c r="I1096" t="s">
        <v>50</v>
      </c>
      <c r="J1096">
        <v>14</v>
      </c>
      <c r="K1096" t="s">
        <v>61</v>
      </c>
      <c r="L1096">
        <v>178</v>
      </c>
      <c r="M1096">
        <v>1</v>
      </c>
      <c r="N1096">
        <v>-1</v>
      </c>
      <c r="O1096">
        <v>0</v>
      </c>
      <c r="P1096" t="s">
        <v>52</v>
      </c>
      <c r="Q1096" t="s">
        <v>49</v>
      </c>
      <c r="X1096" s="7"/>
      <c r="Y1096" t="s">
        <v>49</v>
      </c>
      <c r="Z1096">
        <v>1012</v>
      </c>
      <c r="AA1096" t="s">
        <v>55</v>
      </c>
      <c r="AB1096">
        <v>489</v>
      </c>
      <c r="AC1096">
        <v>8106</v>
      </c>
      <c r="AD1096" t="s">
        <v>49</v>
      </c>
      <c r="AE1096" t="s">
        <v>49</v>
      </c>
      <c r="AF1096">
        <v>1012</v>
      </c>
      <c r="AI1096">
        <v>625</v>
      </c>
      <c r="AJ1096" t="s">
        <v>49</v>
      </c>
    </row>
    <row r="1097" spans="1:36" x14ac:dyDescent="0.3">
      <c r="A1097">
        <v>36</v>
      </c>
      <c r="B1097" t="s">
        <v>67</v>
      </c>
      <c r="C1097" t="s">
        <v>47</v>
      </c>
      <c r="D1097" t="s">
        <v>54</v>
      </c>
      <c r="E1097" t="s">
        <v>49</v>
      </c>
      <c r="F1097">
        <v>300</v>
      </c>
      <c r="G1097" t="s">
        <v>49</v>
      </c>
      <c r="H1097" t="s">
        <v>49</v>
      </c>
      <c r="I1097" t="s">
        <v>52</v>
      </c>
      <c r="J1097">
        <v>9</v>
      </c>
      <c r="K1097" t="s">
        <v>62</v>
      </c>
      <c r="L1097">
        <v>287</v>
      </c>
      <c r="M1097">
        <v>1</v>
      </c>
      <c r="N1097">
        <v>-1</v>
      </c>
      <c r="O1097">
        <v>0</v>
      </c>
      <c r="P1097" t="s">
        <v>52</v>
      </c>
      <c r="Q1097" t="s">
        <v>49</v>
      </c>
      <c r="X1097" s="7"/>
      <c r="Y1097" t="s">
        <v>49</v>
      </c>
      <c r="Z1097">
        <v>300</v>
      </c>
      <c r="AA1097" t="s">
        <v>55</v>
      </c>
      <c r="AB1097">
        <v>-770</v>
      </c>
      <c r="AC1097">
        <v>0</v>
      </c>
      <c r="AD1097" t="s">
        <v>49</v>
      </c>
      <c r="AE1097" t="s">
        <v>49</v>
      </c>
      <c r="AF1097">
        <v>300</v>
      </c>
      <c r="AI1097">
        <v>0</v>
      </c>
      <c r="AJ1097" t="s">
        <v>49</v>
      </c>
    </row>
    <row r="1098" spans="1:36" x14ac:dyDescent="0.3">
      <c r="A1098">
        <v>46</v>
      </c>
      <c r="B1098" t="s">
        <v>67</v>
      </c>
      <c r="C1098" t="s">
        <v>47</v>
      </c>
      <c r="D1098" t="s">
        <v>60</v>
      </c>
      <c r="E1098" t="s">
        <v>49</v>
      </c>
      <c r="F1098">
        <v>217</v>
      </c>
      <c r="G1098" t="s">
        <v>55</v>
      </c>
      <c r="H1098" t="s">
        <v>49</v>
      </c>
      <c r="I1098" t="s">
        <v>50</v>
      </c>
      <c r="J1098">
        <v>14</v>
      </c>
      <c r="K1098" t="s">
        <v>56</v>
      </c>
      <c r="L1098">
        <v>141</v>
      </c>
      <c r="M1098">
        <v>1</v>
      </c>
      <c r="N1098">
        <v>346</v>
      </c>
      <c r="O1098">
        <v>2</v>
      </c>
      <c r="P1098" t="s">
        <v>66</v>
      </c>
      <c r="Q1098" t="s">
        <v>49</v>
      </c>
      <c r="X1098" s="7"/>
      <c r="Y1098" t="s">
        <v>55</v>
      </c>
      <c r="Z1098">
        <v>217</v>
      </c>
      <c r="AA1098" t="s">
        <v>55</v>
      </c>
      <c r="AB1098">
        <v>80</v>
      </c>
      <c r="AC1098">
        <v>696</v>
      </c>
      <c r="AD1098" t="s">
        <v>49</v>
      </c>
      <c r="AE1098" t="s">
        <v>49</v>
      </c>
      <c r="AF1098">
        <v>217</v>
      </c>
      <c r="AI1098">
        <v>867</v>
      </c>
      <c r="AJ1098" t="s">
        <v>49</v>
      </c>
    </row>
    <row r="1099" spans="1:36" x14ac:dyDescent="0.3">
      <c r="A1099">
        <v>45</v>
      </c>
      <c r="B1099" t="s">
        <v>58</v>
      </c>
      <c r="C1099" t="s">
        <v>74</v>
      </c>
      <c r="D1099" t="s">
        <v>60</v>
      </c>
      <c r="E1099" t="s">
        <v>49</v>
      </c>
      <c r="F1099">
        <v>2096</v>
      </c>
      <c r="G1099" t="s">
        <v>49</v>
      </c>
      <c r="H1099" t="s">
        <v>49</v>
      </c>
      <c r="I1099" t="s">
        <v>50</v>
      </c>
      <c r="J1099">
        <v>21</v>
      </c>
      <c r="K1099" t="s">
        <v>75</v>
      </c>
      <c r="L1099">
        <v>127</v>
      </c>
      <c r="M1099">
        <v>1</v>
      </c>
      <c r="N1099">
        <v>100</v>
      </c>
      <c r="O1099">
        <v>2</v>
      </c>
      <c r="P1099" t="s">
        <v>57</v>
      </c>
      <c r="Q1099" t="s">
        <v>49</v>
      </c>
      <c r="X1099" s="7"/>
      <c r="Y1099" t="s">
        <v>49</v>
      </c>
      <c r="Z1099">
        <v>2096</v>
      </c>
      <c r="AA1099" t="s">
        <v>55</v>
      </c>
      <c r="AB1099">
        <v>315</v>
      </c>
      <c r="AC1099">
        <v>2416</v>
      </c>
      <c r="AD1099" t="s">
        <v>49</v>
      </c>
      <c r="AE1099" t="s">
        <v>49</v>
      </c>
      <c r="AF1099">
        <v>2096</v>
      </c>
      <c r="AI1099">
        <v>8304</v>
      </c>
      <c r="AJ1099" t="s">
        <v>49</v>
      </c>
    </row>
    <row r="1100" spans="1:36" x14ac:dyDescent="0.3">
      <c r="A1100">
        <v>37</v>
      </c>
      <c r="B1100" t="s">
        <v>67</v>
      </c>
      <c r="C1100" t="s">
        <v>59</v>
      </c>
      <c r="D1100" t="s">
        <v>54</v>
      </c>
      <c r="E1100" t="s">
        <v>49</v>
      </c>
      <c r="F1100">
        <v>0</v>
      </c>
      <c r="G1100" t="s">
        <v>49</v>
      </c>
      <c r="H1100" t="s">
        <v>49</v>
      </c>
      <c r="I1100" t="s">
        <v>50</v>
      </c>
      <c r="J1100">
        <v>4</v>
      </c>
      <c r="K1100" t="s">
        <v>70</v>
      </c>
      <c r="L1100">
        <v>69</v>
      </c>
      <c r="M1100">
        <v>2</v>
      </c>
      <c r="N1100">
        <v>-1</v>
      </c>
      <c r="O1100">
        <v>0</v>
      </c>
      <c r="P1100" t="s">
        <v>52</v>
      </c>
      <c r="Q1100" t="s">
        <v>49</v>
      </c>
      <c r="X1100" s="7"/>
      <c r="Y1100" t="s">
        <v>49</v>
      </c>
      <c r="Z1100">
        <v>0</v>
      </c>
      <c r="AA1100" t="s">
        <v>55</v>
      </c>
      <c r="AB1100">
        <v>333</v>
      </c>
      <c r="AC1100">
        <v>25</v>
      </c>
      <c r="AD1100" t="s">
        <v>49</v>
      </c>
      <c r="AE1100" t="s">
        <v>49</v>
      </c>
      <c r="AF1100">
        <v>0</v>
      </c>
      <c r="AI1100">
        <v>151</v>
      </c>
      <c r="AJ1100" t="s">
        <v>49</v>
      </c>
    </row>
    <row r="1101" spans="1:36" x14ac:dyDescent="0.3">
      <c r="A1101">
        <v>58</v>
      </c>
      <c r="B1101" t="s">
        <v>76</v>
      </c>
      <c r="C1101" t="s">
        <v>47</v>
      </c>
      <c r="D1101" t="s">
        <v>48</v>
      </c>
      <c r="E1101" t="s">
        <v>49</v>
      </c>
      <c r="F1101">
        <v>5278</v>
      </c>
      <c r="G1101" t="s">
        <v>55</v>
      </c>
      <c r="H1101" t="s">
        <v>49</v>
      </c>
      <c r="I1101" t="s">
        <v>52</v>
      </c>
      <c r="J1101">
        <v>4</v>
      </c>
      <c r="K1101" t="s">
        <v>62</v>
      </c>
      <c r="L1101">
        <v>763</v>
      </c>
      <c r="M1101">
        <v>4</v>
      </c>
      <c r="N1101">
        <v>-1</v>
      </c>
      <c r="O1101">
        <v>0</v>
      </c>
      <c r="P1101" t="s">
        <v>52</v>
      </c>
      <c r="Q1101" t="s">
        <v>49</v>
      </c>
      <c r="X1101" s="7"/>
      <c r="Y1101" t="s">
        <v>55</v>
      </c>
      <c r="Z1101">
        <v>5278</v>
      </c>
      <c r="AA1101" t="s">
        <v>55</v>
      </c>
      <c r="AB1101">
        <v>4404</v>
      </c>
      <c r="AC1101">
        <v>7513</v>
      </c>
      <c r="AD1101" t="s">
        <v>49</v>
      </c>
      <c r="AE1101" t="s">
        <v>49</v>
      </c>
      <c r="AF1101">
        <v>5278</v>
      </c>
      <c r="AI1101">
        <v>-583</v>
      </c>
      <c r="AJ1101" t="s">
        <v>49</v>
      </c>
    </row>
    <row r="1102" spans="1:36" x14ac:dyDescent="0.3">
      <c r="A1102">
        <v>59</v>
      </c>
      <c r="B1102" t="s">
        <v>58</v>
      </c>
      <c r="C1102" t="s">
        <v>47</v>
      </c>
      <c r="D1102" t="s">
        <v>60</v>
      </c>
      <c r="E1102" t="s">
        <v>49</v>
      </c>
      <c r="F1102">
        <v>1831</v>
      </c>
      <c r="G1102" t="s">
        <v>49</v>
      </c>
      <c r="H1102" t="s">
        <v>49</v>
      </c>
      <c r="I1102" t="s">
        <v>50</v>
      </c>
      <c r="J1102">
        <v>17</v>
      </c>
      <c r="K1102" t="s">
        <v>64</v>
      </c>
      <c r="L1102">
        <v>122</v>
      </c>
      <c r="M1102">
        <v>1</v>
      </c>
      <c r="N1102">
        <v>92</v>
      </c>
      <c r="O1102">
        <v>1</v>
      </c>
      <c r="P1102" t="s">
        <v>57</v>
      </c>
      <c r="Q1102" t="s">
        <v>49</v>
      </c>
      <c r="X1102" s="7"/>
      <c r="Y1102" t="s">
        <v>49</v>
      </c>
      <c r="Z1102">
        <v>1831</v>
      </c>
      <c r="AA1102" t="s">
        <v>55</v>
      </c>
      <c r="AB1102">
        <v>257</v>
      </c>
      <c r="AC1102">
        <v>29</v>
      </c>
      <c r="AD1102" t="s">
        <v>49</v>
      </c>
      <c r="AE1102" t="s">
        <v>49</v>
      </c>
      <c r="AF1102">
        <v>1831</v>
      </c>
      <c r="AI1102">
        <v>1784</v>
      </c>
      <c r="AJ1102" t="s">
        <v>49</v>
      </c>
    </row>
    <row r="1103" spans="1:36" x14ac:dyDescent="0.3">
      <c r="A1103">
        <v>28</v>
      </c>
      <c r="B1103" t="s">
        <v>58</v>
      </c>
      <c r="C1103" t="s">
        <v>47</v>
      </c>
      <c r="D1103" t="s">
        <v>60</v>
      </c>
      <c r="E1103" t="s">
        <v>49</v>
      </c>
      <c r="F1103">
        <v>1480</v>
      </c>
      <c r="G1103" t="s">
        <v>55</v>
      </c>
      <c r="H1103" t="s">
        <v>49</v>
      </c>
      <c r="I1103" t="s">
        <v>50</v>
      </c>
      <c r="J1103">
        <v>18</v>
      </c>
      <c r="K1103" t="s">
        <v>56</v>
      </c>
      <c r="L1103">
        <v>143</v>
      </c>
      <c r="M1103">
        <v>1</v>
      </c>
      <c r="N1103">
        <v>-1</v>
      </c>
      <c r="O1103">
        <v>0</v>
      </c>
      <c r="P1103" t="s">
        <v>52</v>
      </c>
      <c r="Q1103" t="s">
        <v>49</v>
      </c>
      <c r="X1103" s="7"/>
      <c r="Y1103" t="s">
        <v>55</v>
      </c>
      <c r="Z1103">
        <v>1480</v>
      </c>
      <c r="AA1103" t="s">
        <v>55</v>
      </c>
      <c r="AB1103">
        <v>3188</v>
      </c>
      <c r="AC1103">
        <v>14</v>
      </c>
      <c r="AD1103" t="s">
        <v>49</v>
      </c>
      <c r="AE1103" t="s">
        <v>49</v>
      </c>
      <c r="AF1103">
        <v>1480</v>
      </c>
      <c r="AI1103">
        <v>3134</v>
      </c>
      <c r="AJ1103" t="s">
        <v>49</v>
      </c>
    </row>
    <row r="1104" spans="1:36" x14ac:dyDescent="0.3">
      <c r="A1104">
        <v>48</v>
      </c>
      <c r="B1104" t="s">
        <v>58</v>
      </c>
      <c r="C1104" t="s">
        <v>47</v>
      </c>
      <c r="D1104" t="s">
        <v>60</v>
      </c>
      <c r="E1104" t="s">
        <v>49</v>
      </c>
      <c r="F1104">
        <v>7289</v>
      </c>
      <c r="G1104" t="s">
        <v>55</v>
      </c>
      <c r="H1104" t="s">
        <v>49</v>
      </c>
      <c r="I1104" t="s">
        <v>50</v>
      </c>
      <c r="J1104">
        <v>2</v>
      </c>
      <c r="K1104" t="s">
        <v>64</v>
      </c>
      <c r="L1104">
        <v>316</v>
      </c>
      <c r="M1104">
        <v>3</v>
      </c>
      <c r="N1104">
        <v>-1</v>
      </c>
      <c r="O1104">
        <v>0</v>
      </c>
      <c r="P1104" t="s">
        <v>52</v>
      </c>
      <c r="Q1104" t="s">
        <v>49</v>
      </c>
      <c r="X1104" s="7"/>
      <c r="Y1104" t="s">
        <v>55</v>
      </c>
      <c r="Z1104">
        <v>7289</v>
      </c>
      <c r="AA1104" t="s">
        <v>55</v>
      </c>
      <c r="AB1104">
        <v>3083</v>
      </c>
      <c r="AC1104">
        <v>767</v>
      </c>
      <c r="AD1104" t="s">
        <v>49</v>
      </c>
      <c r="AE1104" t="s">
        <v>49</v>
      </c>
      <c r="AF1104">
        <v>7289</v>
      </c>
      <c r="AI1104">
        <v>49</v>
      </c>
      <c r="AJ1104" t="s">
        <v>49</v>
      </c>
    </row>
    <row r="1105" spans="1:36" x14ac:dyDescent="0.3">
      <c r="A1105">
        <v>55</v>
      </c>
      <c r="B1105" t="s">
        <v>63</v>
      </c>
      <c r="C1105" t="s">
        <v>47</v>
      </c>
      <c r="D1105" t="s">
        <v>52</v>
      </c>
      <c r="E1105" t="s">
        <v>49</v>
      </c>
      <c r="F1105">
        <v>1665</v>
      </c>
      <c r="G1105" t="s">
        <v>49</v>
      </c>
      <c r="H1105" t="s">
        <v>49</v>
      </c>
      <c r="I1105" t="s">
        <v>78</v>
      </c>
      <c r="J1105">
        <v>30</v>
      </c>
      <c r="K1105" t="s">
        <v>73</v>
      </c>
      <c r="L1105">
        <v>89</v>
      </c>
      <c r="M1105">
        <v>2</v>
      </c>
      <c r="N1105">
        <v>-1</v>
      </c>
      <c r="O1105">
        <v>0</v>
      </c>
      <c r="P1105" t="s">
        <v>52</v>
      </c>
      <c r="Q1105" t="s">
        <v>49</v>
      </c>
      <c r="X1105" s="7"/>
      <c r="Y1105" t="s">
        <v>49</v>
      </c>
      <c r="Z1105">
        <v>1665</v>
      </c>
      <c r="AA1105" t="s">
        <v>55</v>
      </c>
      <c r="AB1105">
        <v>1410</v>
      </c>
      <c r="AC1105">
        <v>0</v>
      </c>
      <c r="AD1105" t="s">
        <v>49</v>
      </c>
      <c r="AE1105" t="s">
        <v>49</v>
      </c>
      <c r="AF1105">
        <v>1665</v>
      </c>
      <c r="AI1105">
        <v>-346</v>
      </c>
      <c r="AJ1105" t="s">
        <v>49</v>
      </c>
    </row>
    <row r="1106" spans="1:36" x14ac:dyDescent="0.3">
      <c r="A1106">
        <v>37</v>
      </c>
      <c r="B1106" t="s">
        <v>63</v>
      </c>
      <c r="C1106" t="s">
        <v>59</v>
      </c>
      <c r="D1106" t="s">
        <v>48</v>
      </c>
      <c r="E1106" t="s">
        <v>49</v>
      </c>
      <c r="F1106">
        <v>851</v>
      </c>
      <c r="G1106" t="s">
        <v>55</v>
      </c>
      <c r="H1106" t="s">
        <v>49</v>
      </c>
      <c r="I1106" t="s">
        <v>50</v>
      </c>
      <c r="J1106">
        <v>15</v>
      </c>
      <c r="K1106" t="s">
        <v>56</v>
      </c>
      <c r="L1106">
        <v>151</v>
      </c>
      <c r="M1106">
        <v>1</v>
      </c>
      <c r="N1106">
        <v>352</v>
      </c>
      <c r="O1106">
        <v>1</v>
      </c>
      <c r="P1106" t="s">
        <v>57</v>
      </c>
      <c r="Q1106" t="s">
        <v>49</v>
      </c>
      <c r="X1106" s="7"/>
      <c r="Y1106" t="s">
        <v>55</v>
      </c>
      <c r="Z1106">
        <v>851</v>
      </c>
      <c r="AA1106" t="s">
        <v>55</v>
      </c>
      <c r="AB1106">
        <v>6046</v>
      </c>
      <c r="AC1106">
        <v>184</v>
      </c>
      <c r="AD1106" t="s">
        <v>49</v>
      </c>
      <c r="AE1106" t="s">
        <v>49</v>
      </c>
      <c r="AF1106">
        <v>851</v>
      </c>
      <c r="AI1106">
        <v>1623</v>
      </c>
      <c r="AJ1106" t="s">
        <v>49</v>
      </c>
    </row>
    <row r="1107" spans="1:36" x14ac:dyDescent="0.3">
      <c r="A1107">
        <v>41</v>
      </c>
      <c r="B1107" t="s">
        <v>58</v>
      </c>
      <c r="C1107" t="s">
        <v>47</v>
      </c>
      <c r="D1107" t="s">
        <v>60</v>
      </c>
      <c r="E1107" t="s">
        <v>49</v>
      </c>
      <c r="F1107">
        <v>2885</v>
      </c>
      <c r="G1107" t="s">
        <v>49</v>
      </c>
      <c r="H1107" t="s">
        <v>49</v>
      </c>
      <c r="I1107" t="s">
        <v>50</v>
      </c>
      <c r="J1107">
        <v>19</v>
      </c>
      <c r="K1107" t="s">
        <v>75</v>
      </c>
      <c r="L1107">
        <v>40</v>
      </c>
      <c r="M1107">
        <v>1</v>
      </c>
      <c r="N1107">
        <v>-1</v>
      </c>
      <c r="O1107">
        <v>0</v>
      </c>
      <c r="P1107" t="s">
        <v>52</v>
      </c>
      <c r="Q1107" t="s">
        <v>49</v>
      </c>
      <c r="X1107" s="7"/>
      <c r="Y1107" t="s">
        <v>49</v>
      </c>
      <c r="Z1107">
        <v>2885</v>
      </c>
      <c r="AA1107" t="s">
        <v>55</v>
      </c>
      <c r="AB1107">
        <v>-154</v>
      </c>
      <c r="AC1107">
        <v>251</v>
      </c>
      <c r="AD1107" t="s">
        <v>49</v>
      </c>
      <c r="AE1107" t="s">
        <v>49</v>
      </c>
      <c r="AF1107">
        <v>2885</v>
      </c>
      <c r="AI1107">
        <v>60</v>
      </c>
      <c r="AJ1107" t="s">
        <v>49</v>
      </c>
    </row>
    <row r="1108" spans="1:36" x14ac:dyDescent="0.3">
      <c r="A1108">
        <v>35</v>
      </c>
      <c r="B1108" t="s">
        <v>63</v>
      </c>
      <c r="C1108" t="s">
        <v>47</v>
      </c>
      <c r="D1108" t="s">
        <v>54</v>
      </c>
      <c r="E1108" t="s">
        <v>49</v>
      </c>
      <c r="F1108">
        <v>137</v>
      </c>
      <c r="G1108" t="s">
        <v>49</v>
      </c>
      <c r="H1108" t="s">
        <v>55</v>
      </c>
      <c r="I1108" t="s">
        <v>52</v>
      </c>
      <c r="J1108">
        <v>4</v>
      </c>
      <c r="K1108" t="s">
        <v>51</v>
      </c>
      <c r="L1108">
        <v>5</v>
      </c>
      <c r="M1108">
        <v>1</v>
      </c>
      <c r="N1108">
        <v>808</v>
      </c>
      <c r="O1108">
        <v>12</v>
      </c>
      <c r="P1108" t="s">
        <v>57</v>
      </c>
      <c r="Q1108" t="s">
        <v>49</v>
      </c>
      <c r="X1108" s="7"/>
      <c r="Y1108" t="s">
        <v>49</v>
      </c>
      <c r="Z1108">
        <v>137</v>
      </c>
      <c r="AA1108" t="s">
        <v>55</v>
      </c>
      <c r="AB1108">
        <v>799</v>
      </c>
      <c r="AC1108">
        <v>-17</v>
      </c>
      <c r="AD1108" t="s">
        <v>49</v>
      </c>
      <c r="AE1108" t="s">
        <v>55</v>
      </c>
      <c r="AF1108">
        <v>137</v>
      </c>
      <c r="AI1108">
        <v>17</v>
      </c>
      <c r="AJ1108" t="s">
        <v>49</v>
      </c>
    </row>
    <row r="1109" spans="1:36" x14ac:dyDescent="0.3">
      <c r="A1109">
        <v>34</v>
      </c>
      <c r="B1109" t="s">
        <v>63</v>
      </c>
      <c r="C1109" t="s">
        <v>59</v>
      </c>
      <c r="D1109" t="s">
        <v>54</v>
      </c>
      <c r="E1109" t="s">
        <v>49</v>
      </c>
      <c r="F1109">
        <v>1239</v>
      </c>
      <c r="G1109" t="s">
        <v>55</v>
      </c>
      <c r="H1109" t="s">
        <v>49</v>
      </c>
      <c r="I1109" t="s">
        <v>50</v>
      </c>
      <c r="J1109">
        <v>18</v>
      </c>
      <c r="K1109" t="s">
        <v>73</v>
      </c>
      <c r="L1109">
        <v>90</v>
      </c>
      <c r="M1109">
        <v>1</v>
      </c>
      <c r="N1109">
        <v>-1</v>
      </c>
      <c r="O1109">
        <v>0</v>
      </c>
      <c r="P1109" t="s">
        <v>52</v>
      </c>
      <c r="Q1109" t="s">
        <v>49</v>
      </c>
      <c r="X1109" s="7"/>
      <c r="Y1109" t="s">
        <v>55</v>
      </c>
      <c r="Z1109">
        <v>1239</v>
      </c>
      <c r="AA1109" t="s">
        <v>55</v>
      </c>
      <c r="AB1109">
        <v>-1164</v>
      </c>
      <c r="AC1109">
        <v>377</v>
      </c>
      <c r="AD1109" t="s">
        <v>49</v>
      </c>
      <c r="AE1109" t="s">
        <v>49</v>
      </c>
      <c r="AF1109">
        <v>1239</v>
      </c>
      <c r="AI1109">
        <v>2008</v>
      </c>
      <c r="AJ1109" t="s">
        <v>49</v>
      </c>
    </row>
    <row r="1110" spans="1:36" x14ac:dyDescent="0.3">
      <c r="A1110">
        <v>43</v>
      </c>
      <c r="B1110" t="s">
        <v>58</v>
      </c>
      <c r="C1110" t="s">
        <v>59</v>
      </c>
      <c r="D1110" t="s">
        <v>60</v>
      </c>
      <c r="E1110" t="s">
        <v>49</v>
      </c>
      <c r="F1110">
        <v>146</v>
      </c>
      <c r="G1110" t="s">
        <v>49</v>
      </c>
      <c r="H1110" t="s">
        <v>49</v>
      </c>
      <c r="I1110" t="s">
        <v>50</v>
      </c>
      <c r="J1110">
        <v>21</v>
      </c>
      <c r="K1110" t="s">
        <v>75</v>
      </c>
      <c r="L1110">
        <v>50</v>
      </c>
      <c r="M1110">
        <v>1</v>
      </c>
      <c r="N1110">
        <v>113</v>
      </c>
      <c r="O1110">
        <v>5</v>
      </c>
      <c r="P1110" t="s">
        <v>66</v>
      </c>
      <c r="Q1110" t="s">
        <v>49</v>
      </c>
      <c r="X1110" s="7"/>
      <c r="Y1110" t="s">
        <v>49</v>
      </c>
      <c r="Z1110">
        <v>146</v>
      </c>
      <c r="AA1110" t="s">
        <v>55</v>
      </c>
      <c r="AB1110">
        <v>2523</v>
      </c>
      <c r="AC1110">
        <v>796</v>
      </c>
      <c r="AD1110" t="s">
        <v>49</v>
      </c>
      <c r="AE1110" t="s">
        <v>49</v>
      </c>
      <c r="AF1110">
        <v>146</v>
      </c>
      <c r="AI1110">
        <v>91</v>
      </c>
      <c r="AJ1110" t="s">
        <v>49</v>
      </c>
    </row>
    <row r="1111" spans="1:36" x14ac:dyDescent="0.3">
      <c r="A1111">
        <v>59</v>
      </c>
      <c r="B1111" t="s">
        <v>67</v>
      </c>
      <c r="C1111" t="s">
        <v>47</v>
      </c>
      <c r="D1111" t="s">
        <v>54</v>
      </c>
      <c r="E1111" t="s">
        <v>49</v>
      </c>
      <c r="F1111">
        <v>1</v>
      </c>
      <c r="G1111" t="s">
        <v>49</v>
      </c>
      <c r="H1111" t="s">
        <v>49</v>
      </c>
      <c r="I1111" t="s">
        <v>50</v>
      </c>
      <c r="J1111">
        <v>15</v>
      </c>
      <c r="K1111" t="s">
        <v>61</v>
      </c>
      <c r="L1111">
        <v>159</v>
      </c>
      <c r="M1111">
        <v>2</v>
      </c>
      <c r="N1111">
        <v>378</v>
      </c>
      <c r="O1111">
        <v>3</v>
      </c>
      <c r="P1111" t="s">
        <v>57</v>
      </c>
      <c r="Q1111" t="s">
        <v>55</v>
      </c>
      <c r="X1111" s="7"/>
      <c r="Y1111" t="s">
        <v>49</v>
      </c>
      <c r="Z1111">
        <v>1</v>
      </c>
      <c r="AA1111" t="s">
        <v>55</v>
      </c>
      <c r="AB1111">
        <v>98</v>
      </c>
      <c r="AC1111">
        <v>7378</v>
      </c>
      <c r="AD1111" t="s">
        <v>49</v>
      </c>
      <c r="AE1111" t="s">
        <v>49</v>
      </c>
      <c r="AF1111">
        <v>1</v>
      </c>
      <c r="AI1111">
        <v>171</v>
      </c>
      <c r="AJ1111" t="s">
        <v>49</v>
      </c>
    </row>
    <row r="1112" spans="1:36" x14ac:dyDescent="0.3">
      <c r="A1112">
        <v>50</v>
      </c>
      <c r="B1112" t="s">
        <v>63</v>
      </c>
      <c r="C1112" t="s">
        <v>74</v>
      </c>
      <c r="D1112" t="s">
        <v>48</v>
      </c>
      <c r="E1112" t="s">
        <v>49</v>
      </c>
      <c r="F1112">
        <v>-10</v>
      </c>
      <c r="G1112" t="s">
        <v>49</v>
      </c>
      <c r="H1112" t="s">
        <v>55</v>
      </c>
      <c r="I1112" t="s">
        <v>50</v>
      </c>
      <c r="J1112">
        <v>10</v>
      </c>
      <c r="K1112" t="s">
        <v>73</v>
      </c>
      <c r="L1112">
        <v>369</v>
      </c>
      <c r="M1112">
        <v>6</v>
      </c>
      <c r="N1112">
        <v>-1</v>
      </c>
      <c r="O1112">
        <v>0</v>
      </c>
      <c r="P1112" t="s">
        <v>52</v>
      </c>
      <c r="Q1112" t="s">
        <v>49</v>
      </c>
      <c r="X1112" s="7"/>
      <c r="Y1112" t="s">
        <v>49</v>
      </c>
      <c r="Z1112">
        <v>-10</v>
      </c>
      <c r="AA1112" t="s">
        <v>55</v>
      </c>
      <c r="AB1112">
        <v>3419</v>
      </c>
      <c r="AC1112">
        <v>1387</v>
      </c>
      <c r="AD1112" t="s">
        <v>49</v>
      </c>
      <c r="AE1112" t="s">
        <v>55</v>
      </c>
      <c r="AF1112">
        <v>-10</v>
      </c>
      <c r="AI1112">
        <v>1027</v>
      </c>
      <c r="AJ1112" t="s">
        <v>49</v>
      </c>
    </row>
    <row r="1113" spans="1:36" x14ac:dyDescent="0.3">
      <c r="A1113">
        <v>37</v>
      </c>
      <c r="B1113" t="s">
        <v>67</v>
      </c>
      <c r="C1113" t="s">
        <v>47</v>
      </c>
      <c r="D1113" t="s">
        <v>54</v>
      </c>
      <c r="E1113" t="s">
        <v>49</v>
      </c>
      <c r="F1113">
        <v>480</v>
      </c>
      <c r="G1113" t="s">
        <v>49</v>
      </c>
      <c r="H1113" t="s">
        <v>49</v>
      </c>
      <c r="I1113" t="s">
        <v>50</v>
      </c>
      <c r="J1113">
        <v>22</v>
      </c>
      <c r="K1113" t="s">
        <v>51</v>
      </c>
      <c r="L1113">
        <v>344</v>
      </c>
      <c r="M1113">
        <v>2</v>
      </c>
      <c r="N1113">
        <v>182</v>
      </c>
      <c r="O1113">
        <v>8</v>
      </c>
      <c r="P1113" t="s">
        <v>66</v>
      </c>
      <c r="Q1113" t="s">
        <v>55</v>
      </c>
      <c r="X1113" s="7"/>
      <c r="Y1113" t="s">
        <v>49</v>
      </c>
      <c r="Z1113">
        <v>480</v>
      </c>
      <c r="AA1113" t="s">
        <v>55</v>
      </c>
      <c r="AB1113">
        <v>852</v>
      </c>
      <c r="AC1113">
        <v>2917</v>
      </c>
      <c r="AD1113" t="s">
        <v>49</v>
      </c>
      <c r="AE1113" t="s">
        <v>49</v>
      </c>
      <c r="AF1113">
        <v>480</v>
      </c>
      <c r="AI1113">
        <v>5801</v>
      </c>
      <c r="AJ1113" t="s">
        <v>49</v>
      </c>
    </row>
    <row r="1114" spans="1:36" x14ac:dyDescent="0.3">
      <c r="A1114">
        <v>35</v>
      </c>
      <c r="B1114" t="s">
        <v>67</v>
      </c>
      <c r="C1114" t="s">
        <v>47</v>
      </c>
      <c r="D1114" t="s">
        <v>54</v>
      </c>
      <c r="E1114" t="s">
        <v>49</v>
      </c>
      <c r="F1114">
        <v>2789</v>
      </c>
      <c r="G1114" t="s">
        <v>55</v>
      </c>
      <c r="H1114" t="s">
        <v>49</v>
      </c>
      <c r="I1114" t="s">
        <v>50</v>
      </c>
      <c r="J1114">
        <v>4</v>
      </c>
      <c r="K1114" t="s">
        <v>80</v>
      </c>
      <c r="L1114">
        <v>256</v>
      </c>
      <c r="M1114">
        <v>2</v>
      </c>
      <c r="N1114">
        <v>94</v>
      </c>
      <c r="O1114">
        <v>1</v>
      </c>
      <c r="P1114" t="s">
        <v>57</v>
      </c>
      <c r="Q1114" t="s">
        <v>49</v>
      </c>
      <c r="X1114" s="7"/>
      <c r="Y1114" t="s">
        <v>55</v>
      </c>
      <c r="Z1114">
        <v>2789</v>
      </c>
      <c r="AA1114" t="s">
        <v>55</v>
      </c>
      <c r="AB1114">
        <v>50</v>
      </c>
      <c r="AC1114">
        <v>0</v>
      </c>
      <c r="AD1114" t="s">
        <v>49</v>
      </c>
      <c r="AE1114" t="s">
        <v>49</v>
      </c>
      <c r="AF1114">
        <v>2789</v>
      </c>
      <c r="AI1114">
        <v>142</v>
      </c>
      <c r="AJ1114" t="s">
        <v>49</v>
      </c>
    </row>
    <row r="1115" spans="1:36" x14ac:dyDescent="0.3">
      <c r="A1115">
        <v>50</v>
      </c>
      <c r="B1115" t="s">
        <v>67</v>
      </c>
      <c r="C1115" t="s">
        <v>59</v>
      </c>
      <c r="D1115" t="s">
        <v>54</v>
      </c>
      <c r="E1115" t="s">
        <v>49</v>
      </c>
      <c r="F1115">
        <v>3897</v>
      </c>
      <c r="G1115" t="s">
        <v>49</v>
      </c>
      <c r="H1115" t="s">
        <v>49</v>
      </c>
      <c r="I1115" t="s">
        <v>50</v>
      </c>
      <c r="J1115">
        <v>26</v>
      </c>
      <c r="K1115" t="s">
        <v>51</v>
      </c>
      <c r="L1115">
        <v>298</v>
      </c>
      <c r="M1115">
        <v>1</v>
      </c>
      <c r="N1115">
        <v>-1</v>
      </c>
      <c r="O1115">
        <v>0</v>
      </c>
      <c r="P1115" t="s">
        <v>52</v>
      </c>
      <c r="Q1115" t="s">
        <v>49</v>
      </c>
      <c r="X1115" s="7"/>
      <c r="Y1115" t="s">
        <v>49</v>
      </c>
      <c r="Z1115">
        <v>3897</v>
      </c>
      <c r="AA1115" t="s">
        <v>55</v>
      </c>
      <c r="AB1115">
        <v>10</v>
      </c>
      <c r="AC1115">
        <v>4287</v>
      </c>
      <c r="AD1115" t="s">
        <v>49</v>
      </c>
      <c r="AE1115" t="s">
        <v>49</v>
      </c>
      <c r="AF1115">
        <v>3897</v>
      </c>
      <c r="AI1115">
        <v>205</v>
      </c>
      <c r="AJ1115" t="s">
        <v>49</v>
      </c>
    </row>
    <row r="1116" spans="1:36" x14ac:dyDescent="0.3">
      <c r="A1116">
        <v>36</v>
      </c>
      <c r="B1116" t="s">
        <v>67</v>
      </c>
      <c r="C1116" t="s">
        <v>74</v>
      </c>
      <c r="D1116" t="s">
        <v>54</v>
      </c>
      <c r="E1116" t="s">
        <v>49</v>
      </c>
      <c r="F1116">
        <v>487</v>
      </c>
      <c r="G1116" t="s">
        <v>49</v>
      </c>
      <c r="H1116" t="s">
        <v>55</v>
      </c>
      <c r="I1116" t="s">
        <v>50</v>
      </c>
      <c r="J1116">
        <v>11</v>
      </c>
      <c r="K1116" t="s">
        <v>70</v>
      </c>
      <c r="L1116">
        <v>268</v>
      </c>
      <c r="M1116">
        <v>3</v>
      </c>
      <c r="N1116">
        <v>-1</v>
      </c>
      <c r="O1116">
        <v>0</v>
      </c>
      <c r="P1116" t="s">
        <v>52</v>
      </c>
      <c r="Q1116" t="s">
        <v>49</v>
      </c>
      <c r="X1116" s="7"/>
      <c r="Y1116" t="s">
        <v>49</v>
      </c>
      <c r="Z1116">
        <v>487</v>
      </c>
      <c r="AA1116" t="s">
        <v>55</v>
      </c>
      <c r="AB1116">
        <v>950</v>
      </c>
      <c r="AC1116">
        <v>469</v>
      </c>
      <c r="AD1116" t="s">
        <v>49</v>
      </c>
      <c r="AE1116" t="s">
        <v>55</v>
      </c>
      <c r="AF1116">
        <v>487</v>
      </c>
      <c r="AI1116">
        <v>852</v>
      </c>
      <c r="AJ1116" t="s">
        <v>49</v>
      </c>
    </row>
    <row r="1117" spans="1:36" x14ac:dyDescent="0.3">
      <c r="A1117">
        <v>41</v>
      </c>
      <c r="B1117" t="s">
        <v>69</v>
      </c>
      <c r="C1117" t="s">
        <v>47</v>
      </c>
      <c r="D1117" t="s">
        <v>54</v>
      </c>
      <c r="E1117" t="s">
        <v>49</v>
      </c>
      <c r="F1117">
        <v>5110</v>
      </c>
      <c r="G1117" t="s">
        <v>55</v>
      </c>
      <c r="H1117" t="s">
        <v>49</v>
      </c>
      <c r="I1117" t="s">
        <v>50</v>
      </c>
      <c r="J1117">
        <v>13</v>
      </c>
      <c r="K1117" t="s">
        <v>61</v>
      </c>
      <c r="L1117">
        <v>231</v>
      </c>
      <c r="M1117">
        <v>1</v>
      </c>
      <c r="N1117">
        <v>-1</v>
      </c>
      <c r="O1117">
        <v>0</v>
      </c>
      <c r="P1117" t="s">
        <v>52</v>
      </c>
      <c r="Q1117" t="s">
        <v>49</v>
      </c>
      <c r="X1117" s="7"/>
      <c r="Y1117" t="s">
        <v>55</v>
      </c>
      <c r="Z1117">
        <v>5110</v>
      </c>
      <c r="AA1117" t="s">
        <v>55</v>
      </c>
      <c r="AB1117">
        <v>0</v>
      </c>
      <c r="AC1117">
        <v>0</v>
      </c>
      <c r="AD1117" t="s">
        <v>49</v>
      </c>
      <c r="AE1117" t="s">
        <v>49</v>
      </c>
      <c r="AF1117">
        <v>5110</v>
      </c>
      <c r="AI1117">
        <v>-584</v>
      </c>
      <c r="AJ1117" t="s">
        <v>49</v>
      </c>
    </row>
    <row r="1118" spans="1:36" x14ac:dyDescent="0.3">
      <c r="A1118">
        <v>28</v>
      </c>
      <c r="B1118" t="s">
        <v>58</v>
      </c>
      <c r="C1118" t="s">
        <v>47</v>
      </c>
      <c r="D1118" t="s">
        <v>60</v>
      </c>
      <c r="E1118" t="s">
        <v>49</v>
      </c>
      <c r="F1118">
        <v>318</v>
      </c>
      <c r="G1118" t="s">
        <v>55</v>
      </c>
      <c r="H1118" t="s">
        <v>49</v>
      </c>
      <c r="I1118" t="s">
        <v>52</v>
      </c>
      <c r="J1118">
        <v>27</v>
      </c>
      <c r="K1118" t="s">
        <v>56</v>
      </c>
      <c r="L1118">
        <v>4</v>
      </c>
      <c r="M1118">
        <v>4</v>
      </c>
      <c r="N1118">
        <v>-1</v>
      </c>
      <c r="O1118">
        <v>0</v>
      </c>
      <c r="P1118" t="s">
        <v>52</v>
      </c>
      <c r="Q1118" t="s">
        <v>49</v>
      </c>
      <c r="X1118" s="7"/>
      <c r="Y1118" t="s">
        <v>55</v>
      </c>
      <c r="Z1118">
        <v>318</v>
      </c>
      <c r="AA1118" t="s">
        <v>55</v>
      </c>
      <c r="AB1118">
        <v>175</v>
      </c>
      <c r="AC1118">
        <v>2557</v>
      </c>
      <c r="AD1118" t="s">
        <v>49</v>
      </c>
      <c r="AE1118" t="s">
        <v>49</v>
      </c>
      <c r="AF1118">
        <v>318</v>
      </c>
      <c r="AI1118">
        <v>97</v>
      </c>
      <c r="AJ1118" t="s">
        <v>49</v>
      </c>
    </row>
    <row r="1119" spans="1:36" x14ac:dyDescent="0.3">
      <c r="A1119">
        <v>42</v>
      </c>
      <c r="B1119" t="s">
        <v>67</v>
      </c>
      <c r="C1119" t="s">
        <v>59</v>
      </c>
      <c r="D1119" t="s">
        <v>60</v>
      </c>
      <c r="E1119" t="s">
        <v>49</v>
      </c>
      <c r="F1119">
        <v>-411</v>
      </c>
      <c r="G1119" t="s">
        <v>55</v>
      </c>
      <c r="H1119" t="s">
        <v>49</v>
      </c>
      <c r="I1119" t="s">
        <v>50</v>
      </c>
      <c r="J1119">
        <v>12</v>
      </c>
      <c r="K1119" t="s">
        <v>56</v>
      </c>
      <c r="L1119">
        <v>78</v>
      </c>
      <c r="M1119">
        <v>5</v>
      </c>
      <c r="N1119">
        <v>292</v>
      </c>
      <c r="O1119">
        <v>3</v>
      </c>
      <c r="P1119" t="s">
        <v>57</v>
      </c>
      <c r="Q1119" t="s">
        <v>49</v>
      </c>
      <c r="X1119" s="7"/>
      <c r="Y1119" t="s">
        <v>55</v>
      </c>
      <c r="Z1119">
        <v>-411</v>
      </c>
      <c r="AA1119" t="s">
        <v>55</v>
      </c>
      <c r="AB1119">
        <v>-259</v>
      </c>
      <c r="AC1119">
        <v>2395</v>
      </c>
      <c r="AD1119" t="s">
        <v>49</v>
      </c>
      <c r="AE1119" t="s">
        <v>49</v>
      </c>
      <c r="AF1119">
        <v>-411</v>
      </c>
      <c r="AI1119">
        <v>204</v>
      </c>
      <c r="AJ1119" t="s">
        <v>49</v>
      </c>
    </row>
    <row r="1120" spans="1:36" x14ac:dyDescent="0.3">
      <c r="A1120">
        <v>60</v>
      </c>
      <c r="B1120" t="s">
        <v>77</v>
      </c>
      <c r="C1120" t="s">
        <v>47</v>
      </c>
      <c r="D1120" t="s">
        <v>54</v>
      </c>
      <c r="E1120" t="s">
        <v>49</v>
      </c>
      <c r="F1120">
        <v>4820</v>
      </c>
      <c r="G1120" t="s">
        <v>49</v>
      </c>
      <c r="H1120" t="s">
        <v>49</v>
      </c>
      <c r="I1120" t="s">
        <v>52</v>
      </c>
      <c r="J1120">
        <v>5</v>
      </c>
      <c r="K1120" t="s">
        <v>62</v>
      </c>
      <c r="L1120">
        <v>419</v>
      </c>
      <c r="M1120">
        <v>1</v>
      </c>
      <c r="N1120">
        <v>-1</v>
      </c>
      <c r="O1120">
        <v>0</v>
      </c>
      <c r="P1120" t="s">
        <v>52</v>
      </c>
      <c r="Q1120" t="s">
        <v>49</v>
      </c>
      <c r="X1120" s="7"/>
      <c r="Y1120" t="s">
        <v>49</v>
      </c>
      <c r="Z1120">
        <v>4820</v>
      </c>
      <c r="AA1120" t="s">
        <v>55</v>
      </c>
      <c r="AB1120">
        <v>6217</v>
      </c>
      <c r="AC1120">
        <v>4895</v>
      </c>
      <c r="AD1120" t="s">
        <v>49</v>
      </c>
      <c r="AE1120" t="s">
        <v>49</v>
      </c>
      <c r="AF1120">
        <v>4820</v>
      </c>
      <c r="AI1120">
        <v>628</v>
      </c>
      <c r="AJ1120" t="s">
        <v>49</v>
      </c>
    </row>
    <row r="1121" spans="1:36" x14ac:dyDescent="0.3">
      <c r="A1121">
        <v>28</v>
      </c>
      <c r="B1121" t="s">
        <v>58</v>
      </c>
      <c r="C1121" t="s">
        <v>59</v>
      </c>
      <c r="D1121" t="s">
        <v>60</v>
      </c>
      <c r="E1121" t="s">
        <v>49</v>
      </c>
      <c r="F1121">
        <v>4937</v>
      </c>
      <c r="G1121" t="s">
        <v>55</v>
      </c>
      <c r="H1121" t="s">
        <v>49</v>
      </c>
      <c r="I1121" t="s">
        <v>78</v>
      </c>
      <c r="J1121">
        <v>13</v>
      </c>
      <c r="K1121" t="s">
        <v>56</v>
      </c>
      <c r="L1121">
        <v>421</v>
      </c>
      <c r="M1121">
        <v>3</v>
      </c>
      <c r="N1121">
        <v>-1</v>
      </c>
      <c r="O1121">
        <v>0</v>
      </c>
      <c r="P1121" t="s">
        <v>52</v>
      </c>
      <c r="Q1121" t="s">
        <v>49</v>
      </c>
      <c r="X1121" s="7"/>
      <c r="Y1121" t="s">
        <v>55</v>
      </c>
      <c r="Z1121">
        <v>4937</v>
      </c>
      <c r="AA1121" t="s">
        <v>55</v>
      </c>
      <c r="AB1121">
        <v>-1310</v>
      </c>
      <c r="AC1121">
        <v>134</v>
      </c>
      <c r="AD1121" t="s">
        <v>49</v>
      </c>
      <c r="AE1121" t="s">
        <v>49</v>
      </c>
      <c r="AF1121">
        <v>4937</v>
      </c>
      <c r="AI1121">
        <v>311</v>
      </c>
      <c r="AJ1121" t="s">
        <v>49</v>
      </c>
    </row>
    <row r="1122" spans="1:36" x14ac:dyDescent="0.3">
      <c r="A1122">
        <v>48</v>
      </c>
      <c r="B1122" t="s">
        <v>68</v>
      </c>
      <c r="C1122" t="s">
        <v>47</v>
      </c>
      <c r="D1122" t="s">
        <v>54</v>
      </c>
      <c r="E1122" t="s">
        <v>49</v>
      </c>
      <c r="F1122">
        <v>725</v>
      </c>
      <c r="G1122" t="s">
        <v>49</v>
      </c>
      <c r="H1122" t="s">
        <v>55</v>
      </c>
      <c r="I1122" t="s">
        <v>50</v>
      </c>
      <c r="J1122">
        <v>10</v>
      </c>
      <c r="K1122" t="s">
        <v>73</v>
      </c>
      <c r="L1122">
        <v>105</v>
      </c>
      <c r="M1122">
        <v>1</v>
      </c>
      <c r="N1122">
        <v>-1</v>
      </c>
      <c r="O1122">
        <v>0</v>
      </c>
      <c r="P1122" t="s">
        <v>52</v>
      </c>
      <c r="Q1122" t="s">
        <v>49</v>
      </c>
      <c r="X1122" s="7"/>
      <c r="Y1122" t="s">
        <v>49</v>
      </c>
      <c r="Z1122">
        <v>725</v>
      </c>
      <c r="AA1122" t="s">
        <v>55</v>
      </c>
      <c r="AB1122">
        <v>1111</v>
      </c>
      <c r="AC1122">
        <v>85</v>
      </c>
      <c r="AD1122" t="s">
        <v>49</v>
      </c>
      <c r="AE1122" t="s">
        <v>55</v>
      </c>
      <c r="AF1122">
        <v>725</v>
      </c>
      <c r="AI1122">
        <v>1564</v>
      </c>
      <c r="AJ1122" t="s">
        <v>49</v>
      </c>
    </row>
    <row r="1123" spans="1:36" x14ac:dyDescent="0.3">
      <c r="A1123">
        <v>51</v>
      </c>
      <c r="B1123" t="s">
        <v>68</v>
      </c>
      <c r="C1123" t="s">
        <v>47</v>
      </c>
      <c r="D1123" t="s">
        <v>60</v>
      </c>
      <c r="E1123" t="s">
        <v>49</v>
      </c>
      <c r="F1123">
        <v>5403</v>
      </c>
      <c r="G1123" t="s">
        <v>49</v>
      </c>
      <c r="H1123" t="s">
        <v>49</v>
      </c>
      <c r="I1123" t="s">
        <v>52</v>
      </c>
      <c r="J1123">
        <v>6</v>
      </c>
      <c r="K1123" t="s">
        <v>62</v>
      </c>
      <c r="L1123">
        <v>42</v>
      </c>
      <c r="M1123">
        <v>1</v>
      </c>
      <c r="N1123">
        <v>-1</v>
      </c>
      <c r="O1123">
        <v>0</v>
      </c>
      <c r="P1123" t="s">
        <v>52</v>
      </c>
      <c r="Q1123" t="s">
        <v>49</v>
      </c>
      <c r="X1123" s="7"/>
      <c r="Y1123" t="s">
        <v>49</v>
      </c>
      <c r="Z1123">
        <v>5403</v>
      </c>
      <c r="AA1123" t="s">
        <v>55</v>
      </c>
      <c r="AB1123">
        <v>310</v>
      </c>
      <c r="AC1123">
        <v>4</v>
      </c>
      <c r="AD1123" t="s">
        <v>49</v>
      </c>
      <c r="AE1123" t="s">
        <v>49</v>
      </c>
      <c r="AF1123">
        <v>5403</v>
      </c>
      <c r="AI1123">
        <v>1509</v>
      </c>
      <c r="AJ1123" t="s">
        <v>49</v>
      </c>
    </row>
    <row r="1124" spans="1:36" x14ac:dyDescent="0.3">
      <c r="A1124">
        <v>32</v>
      </c>
      <c r="B1124" t="s">
        <v>67</v>
      </c>
      <c r="C1124" t="s">
        <v>47</v>
      </c>
      <c r="D1124" t="s">
        <v>60</v>
      </c>
      <c r="E1124" t="s">
        <v>49</v>
      </c>
      <c r="F1124">
        <v>4089</v>
      </c>
      <c r="G1124" t="s">
        <v>49</v>
      </c>
      <c r="H1124" t="s">
        <v>49</v>
      </c>
      <c r="I1124" t="s">
        <v>50</v>
      </c>
      <c r="J1124">
        <v>26</v>
      </c>
      <c r="K1124" t="s">
        <v>56</v>
      </c>
      <c r="L1124">
        <v>114</v>
      </c>
      <c r="M1124">
        <v>7</v>
      </c>
      <c r="N1124">
        <v>287</v>
      </c>
      <c r="O1124">
        <v>3</v>
      </c>
      <c r="P1124" t="s">
        <v>57</v>
      </c>
      <c r="Q1124" t="s">
        <v>49</v>
      </c>
      <c r="X1124" s="7"/>
      <c r="Y1124" t="s">
        <v>49</v>
      </c>
      <c r="Z1124">
        <v>4089</v>
      </c>
      <c r="AA1124" t="s">
        <v>55</v>
      </c>
      <c r="AB1124">
        <v>-186</v>
      </c>
      <c r="AC1124">
        <v>367</v>
      </c>
      <c r="AD1124" t="s">
        <v>49</v>
      </c>
      <c r="AE1124" t="s">
        <v>49</v>
      </c>
      <c r="AF1124">
        <v>4089</v>
      </c>
      <c r="AI1124">
        <v>-888</v>
      </c>
      <c r="AJ1124" t="s">
        <v>49</v>
      </c>
    </row>
    <row r="1125" spans="1:36" x14ac:dyDescent="0.3">
      <c r="A1125">
        <v>35</v>
      </c>
      <c r="B1125" t="s">
        <v>67</v>
      </c>
      <c r="C1125" t="s">
        <v>47</v>
      </c>
      <c r="D1125" t="s">
        <v>60</v>
      </c>
      <c r="E1125" t="s">
        <v>49</v>
      </c>
      <c r="F1125">
        <v>188</v>
      </c>
      <c r="G1125" t="s">
        <v>49</v>
      </c>
      <c r="H1125" t="s">
        <v>49</v>
      </c>
      <c r="I1125" t="s">
        <v>50</v>
      </c>
      <c r="J1125">
        <v>26</v>
      </c>
      <c r="K1125" t="s">
        <v>70</v>
      </c>
      <c r="L1125">
        <v>286</v>
      </c>
      <c r="M1125">
        <v>2</v>
      </c>
      <c r="N1125">
        <v>-1</v>
      </c>
      <c r="O1125">
        <v>0</v>
      </c>
      <c r="P1125" t="s">
        <v>52</v>
      </c>
      <c r="Q1125" t="s">
        <v>49</v>
      </c>
      <c r="X1125" s="7"/>
      <c r="Y1125" t="s">
        <v>49</v>
      </c>
      <c r="Z1125">
        <v>188</v>
      </c>
      <c r="AA1125" t="s">
        <v>55</v>
      </c>
      <c r="AB1125">
        <v>625</v>
      </c>
      <c r="AC1125">
        <v>959</v>
      </c>
      <c r="AD1125" t="s">
        <v>49</v>
      </c>
      <c r="AE1125" t="s">
        <v>49</v>
      </c>
      <c r="AF1125">
        <v>188</v>
      </c>
      <c r="AI1125">
        <v>226</v>
      </c>
      <c r="AJ1125" t="s">
        <v>49</v>
      </c>
    </row>
    <row r="1126" spans="1:36" x14ac:dyDescent="0.3">
      <c r="A1126">
        <v>37</v>
      </c>
      <c r="B1126" t="s">
        <v>67</v>
      </c>
      <c r="C1126" t="s">
        <v>47</v>
      </c>
      <c r="D1126" t="s">
        <v>52</v>
      </c>
      <c r="E1126" t="s">
        <v>49</v>
      </c>
      <c r="F1126">
        <v>189</v>
      </c>
      <c r="G1126" t="s">
        <v>49</v>
      </c>
      <c r="H1126" t="s">
        <v>49</v>
      </c>
      <c r="I1126" t="s">
        <v>50</v>
      </c>
      <c r="J1126">
        <v>1</v>
      </c>
      <c r="K1126" t="s">
        <v>51</v>
      </c>
      <c r="L1126">
        <v>238</v>
      </c>
      <c r="M1126">
        <v>1</v>
      </c>
      <c r="N1126">
        <v>107</v>
      </c>
      <c r="O1126">
        <v>2</v>
      </c>
      <c r="P1126" t="s">
        <v>79</v>
      </c>
      <c r="Q1126" t="s">
        <v>55</v>
      </c>
      <c r="X1126" s="7"/>
      <c r="Y1126" t="s">
        <v>49</v>
      </c>
      <c r="Z1126">
        <v>189</v>
      </c>
      <c r="AA1126" t="s">
        <v>55</v>
      </c>
      <c r="AB1126">
        <v>105</v>
      </c>
      <c r="AC1126">
        <v>0</v>
      </c>
      <c r="AD1126" t="s">
        <v>49</v>
      </c>
      <c r="AE1126" t="s">
        <v>49</v>
      </c>
      <c r="AF1126">
        <v>189</v>
      </c>
      <c r="AI1126">
        <v>413</v>
      </c>
      <c r="AJ1126" t="s">
        <v>49</v>
      </c>
    </row>
    <row r="1127" spans="1:36" x14ac:dyDescent="0.3">
      <c r="A1127">
        <v>38</v>
      </c>
      <c r="B1127" t="s">
        <v>63</v>
      </c>
      <c r="C1127" t="s">
        <v>74</v>
      </c>
      <c r="D1127" t="s">
        <v>54</v>
      </c>
      <c r="E1127" t="s">
        <v>49</v>
      </c>
      <c r="F1127">
        <v>2998</v>
      </c>
      <c r="G1127" t="s">
        <v>55</v>
      </c>
      <c r="H1127" t="s">
        <v>49</v>
      </c>
      <c r="I1127" t="s">
        <v>52</v>
      </c>
      <c r="J1127">
        <v>11</v>
      </c>
      <c r="K1127" t="s">
        <v>62</v>
      </c>
      <c r="L1127">
        <v>91</v>
      </c>
      <c r="M1127">
        <v>1</v>
      </c>
      <c r="N1127">
        <v>-1</v>
      </c>
      <c r="O1127">
        <v>0</v>
      </c>
      <c r="P1127" t="s">
        <v>52</v>
      </c>
      <c r="Q1127" t="s">
        <v>49</v>
      </c>
      <c r="X1127" s="7"/>
      <c r="Y1127" t="s">
        <v>55</v>
      </c>
      <c r="Z1127">
        <v>2998</v>
      </c>
      <c r="AA1127" t="s">
        <v>55</v>
      </c>
      <c r="AB1127">
        <v>618</v>
      </c>
      <c r="AC1127">
        <v>-8</v>
      </c>
      <c r="AD1127" t="s">
        <v>49</v>
      </c>
      <c r="AE1127" t="s">
        <v>49</v>
      </c>
      <c r="AF1127">
        <v>2998</v>
      </c>
      <c r="AI1127">
        <v>1233</v>
      </c>
      <c r="AJ1127" t="s">
        <v>49</v>
      </c>
    </row>
    <row r="1128" spans="1:36" x14ac:dyDescent="0.3">
      <c r="A1128">
        <v>77</v>
      </c>
      <c r="B1128" t="s">
        <v>77</v>
      </c>
      <c r="C1128" t="s">
        <v>47</v>
      </c>
      <c r="D1128" t="s">
        <v>54</v>
      </c>
      <c r="E1128" t="s">
        <v>49</v>
      </c>
      <c r="F1128">
        <v>610</v>
      </c>
      <c r="G1128" t="s">
        <v>49</v>
      </c>
      <c r="H1128" t="s">
        <v>49</v>
      </c>
      <c r="I1128" t="s">
        <v>50</v>
      </c>
      <c r="J1128">
        <v>13</v>
      </c>
      <c r="K1128" t="s">
        <v>70</v>
      </c>
      <c r="L1128">
        <v>766</v>
      </c>
      <c r="M1128">
        <v>3</v>
      </c>
      <c r="N1128">
        <v>-1</v>
      </c>
      <c r="O1128">
        <v>0</v>
      </c>
      <c r="P1128" t="s">
        <v>52</v>
      </c>
      <c r="Q1128" t="s">
        <v>49</v>
      </c>
      <c r="X1128" s="7"/>
      <c r="Y1128" t="s">
        <v>49</v>
      </c>
      <c r="Z1128">
        <v>610</v>
      </c>
      <c r="AA1128" t="s">
        <v>55</v>
      </c>
      <c r="AB1128">
        <v>1063</v>
      </c>
      <c r="AC1128">
        <v>0</v>
      </c>
      <c r="AD1128" t="s">
        <v>49</v>
      </c>
      <c r="AE1128" t="s">
        <v>49</v>
      </c>
      <c r="AF1128">
        <v>610</v>
      </c>
      <c r="AI1128">
        <v>171</v>
      </c>
      <c r="AJ1128" t="s">
        <v>49</v>
      </c>
    </row>
    <row r="1129" spans="1:36" x14ac:dyDescent="0.3">
      <c r="A1129">
        <v>32</v>
      </c>
      <c r="B1129" t="s">
        <v>58</v>
      </c>
      <c r="C1129" t="s">
        <v>59</v>
      </c>
      <c r="D1129" t="s">
        <v>52</v>
      </c>
      <c r="E1129" t="s">
        <v>49</v>
      </c>
      <c r="F1129">
        <v>787</v>
      </c>
      <c r="G1129" t="s">
        <v>49</v>
      </c>
      <c r="H1129" t="s">
        <v>49</v>
      </c>
      <c r="I1129" t="s">
        <v>50</v>
      </c>
      <c r="J1129">
        <v>28</v>
      </c>
      <c r="K1129" t="s">
        <v>72</v>
      </c>
      <c r="L1129">
        <v>92</v>
      </c>
      <c r="M1129">
        <v>1</v>
      </c>
      <c r="N1129">
        <v>-1</v>
      </c>
      <c r="O1129">
        <v>0</v>
      </c>
      <c r="P1129" t="s">
        <v>52</v>
      </c>
      <c r="Q1129" t="s">
        <v>49</v>
      </c>
      <c r="X1129" s="7"/>
      <c r="Y1129" t="s">
        <v>49</v>
      </c>
      <c r="Z1129">
        <v>787</v>
      </c>
      <c r="AA1129" t="s">
        <v>55</v>
      </c>
      <c r="AB1129">
        <v>2926</v>
      </c>
      <c r="AC1129">
        <v>5543</v>
      </c>
      <c r="AD1129" t="s">
        <v>49</v>
      </c>
      <c r="AE1129" t="s">
        <v>49</v>
      </c>
      <c r="AF1129">
        <v>787</v>
      </c>
      <c r="AI1129">
        <v>69</v>
      </c>
      <c r="AJ1129" t="s">
        <v>49</v>
      </c>
    </row>
    <row r="1130" spans="1:36" x14ac:dyDescent="0.3">
      <c r="A1130">
        <v>43</v>
      </c>
      <c r="B1130" t="s">
        <v>67</v>
      </c>
      <c r="C1130" t="s">
        <v>74</v>
      </c>
      <c r="D1130" t="s">
        <v>54</v>
      </c>
      <c r="E1130" t="s">
        <v>49</v>
      </c>
      <c r="F1130">
        <v>167</v>
      </c>
      <c r="G1130" t="s">
        <v>49</v>
      </c>
      <c r="H1130" t="s">
        <v>49</v>
      </c>
      <c r="I1130" t="s">
        <v>50</v>
      </c>
      <c r="J1130">
        <v>4</v>
      </c>
      <c r="K1130" t="s">
        <v>70</v>
      </c>
      <c r="L1130">
        <v>211</v>
      </c>
      <c r="M1130">
        <v>3</v>
      </c>
      <c r="N1130">
        <v>-1</v>
      </c>
      <c r="O1130">
        <v>0</v>
      </c>
      <c r="P1130" t="s">
        <v>52</v>
      </c>
      <c r="Q1130" t="s">
        <v>49</v>
      </c>
      <c r="X1130" s="7"/>
      <c r="Y1130" t="s">
        <v>49</v>
      </c>
      <c r="Z1130">
        <v>167</v>
      </c>
      <c r="AA1130" t="s">
        <v>55</v>
      </c>
      <c r="AB1130">
        <v>-449</v>
      </c>
      <c r="AC1130">
        <v>642</v>
      </c>
      <c r="AD1130" t="s">
        <v>49</v>
      </c>
      <c r="AE1130" t="s">
        <v>49</v>
      </c>
      <c r="AF1130">
        <v>167</v>
      </c>
      <c r="AI1130">
        <v>1499</v>
      </c>
      <c r="AJ1130" t="s">
        <v>49</v>
      </c>
    </row>
    <row r="1131" spans="1:36" x14ac:dyDescent="0.3">
      <c r="A1131">
        <v>36</v>
      </c>
      <c r="B1131" t="s">
        <v>58</v>
      </c>
      <c r="C1131" t="s">
        <v>59</v>
      </c>
      <c r="D1131" t="s">
        <v>60</v>
      </c>
      <c r="E1131" t="s">
        <v>49</v>
      </c>
      <c r="F1131">
        <v>243</v>
      </c>
      <c r="G1131" t="s">
        <v>55</v>
      </c>
      <c r="H1131" t="s">
        <v>49</v>
      </c>
      <c r="I1131" t="s">
        <v>50</v>
      </c>
      <c r="J1131">
        <v>7</v>
      </c>
      <c r="K1131" t="s">
        <v>56</v>
      </c>
      <c r="L1131">
        <v>160</v>
      </c>
      <c r="M1131">
        <v>2</v>
      </c>
      <c r="N1131">
        <v>360</v>
      </c>
      <c r="O1131">
        <v>3</v>
      </c>
      <c r="P1131" t="s">
        <v>57</v>
      </c>
      <c r="Q1131" t="s">
        <v>49</v>
      </c>
      <c r="X1131" s="7"/>
      <c r="Y1131" t="s">
        <v>55</v>
      </c>
      <c r="Z1131">
        <v>243</v>
      </c>
      <c r="AA1131" t="s">
        <v>55</v>
      </c>
      <c r="AB1131">
        <v>0</v>
      </c>
      <c r="AC1131">
        <v>11</v>
      </c>
      <c r="AD1131" t="s">
        <v>49</v>
      </c>
      <c r="AE1131" t="s">
        <v>49</v>
      </c>
      <c r="AF1131">
        <v>243</v>
      </c>
      <c r="AI1131">
        <v>751</v>
      </c>
      <c r="AJ1131" t="s">
        <v>49</v>
      </c>
    </row>
    <row r="1132" spans="1:36" x14ac:dyDescent="0.3">
      <c r="A1132">
        <v>29</v>
      </c>
      <c r="B1132" t="s">
        <v>58</v>
      </c>
      <c r="C1132" t="s">
        <v>47</v>
      </c>
      <c r="D1132" t="s">
        <v>60</v>
      </c>
      <c r="E1132" t="s">
        <v>49</v>
      </c>
      <c r="F1132">
        <v>877</v>
      </c>
      <c r="G1132" t="s">
        <v>49</v>
      </c>
      <c r="H1132" t="s">
        <v>49</v>
      </c>
      <c r="I1132" t="s">
        <v>50</v>
      </c>
      <c r="J1132">
        <v>3</v>
      </c>
      <c r="K1132" t="s">
        <v>64</v>
      </c>
      <c r="L1132">
        <v>166</v>
      </c>
      <c r="M1132">
        <v>3</v>
      </c>
      <c r="N1132">
        <v>-1</v>
      </c>
      <c r="O1132">
        <v>0</v>
      </c>
      <c r="P1132" t="s">
        <v>52</v>
      </c>
      <c r="Q1132" t="s">
        <v>49</v>
      </c>
      <c r="X1132" s="6"/>
      <c r="Y1132" t="s">
        <v>49</v>
      </c>
      <c r="Z1132">
        <v>877</v>
      </c>
      <c r="AA1132" t="s">
        <v>55</v>
      </c>
      <c r="AB1132">
        <v>419</v>
      </c>
      <c r="AC1132">
        <v>5191</v>
      </c>
      <c r="AD1132" t="s">
        <v>49</v>
      </c>
      <c r="AE1132" t="s">
        <v>49</v>
      </c>
      <c r="AF1132">
        <v>877</v>
      </c>
      <c r="AI1132">
        <v>425</v>
      </c>
      <c r="AJ1132" t="s">
        <v>49</v>
      </c>
    </row>
    <row r="1133" spans="1:36" x14ac:dyDescent="0.3">
      <c r="A1133">
        <v>32</v>
      </c>
      <c r="B1133" t="s">
        <v>69</v>
      </c>
      <c r="C1133" t="s">
        <v>59</v>
      </c>
      <c r="D1133" t="s">
        <v>54</v>
      </c>
      <c r="E1133" t="s">
        <v>49</v>
      </c>
      <c r="F1133">
        <v>2817</v>
      </c>
      <c r="G1133" t="s">
        <v>55</v>
      </c>
      <c r="H1133" t="s">
        <v>49</v>
      </c>
      <c r="I1133" t="s">
        <v>50</v>
      </c>
      <c r="J1133">
        <v>21</v>
      </c>
      <c r="K1133" t="s">
        <v>75</v>
      </c>
      <c r="L1133">
        <v>195</v>
      </c>
      <c r="M1133">
        <v>1</v>
      </c>
      <c r="N1133">
        <v>-1</v>
      </c>
      <c r="O1133">
        <v>0</v>
      </c>
      <c r="P1133" t="s">
        <v>52</v>
      </c>
      <c r="Q1133" t="s">
        <v>49</v>
      </c>
      <c r="X1133" s="7"/>
      <c r="Y1133" t="s">
        <v>55</v>
      </c>
      <c r="Z1133">
        <v>2817</v>
      </c>
      <c r="AA1133" t="s">
        <v>55</v>
      </c>
      <c r="AB1133">
        <v>4758</v>
      </c>
      <c r="AC1133">
        <v>-320</v>
      </c>
      <c r="AD1133" t="s">
        <v>49</v>
      </c>
      <c r="AE1133" t="s">
        <v>49</v>
      </c>
      <c r="AF1133">
        <v>2817</v>
      </c>
      <c r="AI1133">
        <v>2923</v>
      </c>
      <c r="AJ1133" t="s">
        <v>49</v>
      </c>
    </row>
    <row r="1134" spans="1:36" x14ac:dyDescent="0.3">
      <c r="A1134">
        <v>41</v>
      </c>
      <c r="B1134" t="s">
        <v>58</v>
      </c>
      <c r="C1134" t="s">
        <v>74</v>
      </c>
      <c r="D1134" t="s">
        <v>60</v>
      </c>
      <c r="E1134" t="s">
        <v>49</v>
      </c>
      <c r="F1134">
        <v>4567</v>
      </c>
      <c r="G1134" t="s">
        <v>55</v>
      </c>
      <c r="H1134" t="s">
        <v>55</v>
      </c>
      <c r="I1134" t="s">
        <v>50</v>
      </c>
      <c r="J1134">
        <v>16</v>
      </c>
      <c r="K1134" t="s">
        <v>73</v>
      </c>
      <c r="L1134">
        <v>106</v>
      </c>
      <c r="M1134">
        <v>1</v>
      </c>
      <c r="N1134">
        <v>-1</v>
      </c>
      <c r="O1134">
        <v>0</v>
      </c>
      <c r="P1134" t="s">
        <v>52</v>
      </c>
      <c r="Q1134" t="s">
        <v>49</v>
      </c>
      <c r="X1134" s="7"/>
      <c r="Y1134" t="s">
        <v>55</v>
      </c>
      <c r="Z1134">
        <v>4567</v>
      </c>
      <c r="AA1134" t="s">
        <v>55</v>
      </c>
      <c r="AB1134">
        <v>1573</v>
      </c>
      <c r="AC1134">
        <v>171</v>
      </c>
      <c r="AD1134" t="s">
        <v>49</v>
      </c>
      <c r="AE1134" t="s">
        <v>55</v>
      </c>
      <c r="AF1134">
        <v>4567</v>
      </c>
      <c r="AI1134">
        <v>99</v>
      </c>
      <c r="AJ1134" t="s">
        <v>49</v>
      </c>
    </row>
    <row r="1135" spans="1:36" x14ac:dyDescent="0.3">
      <c r="A1135">
        <v>26</v>
      </c>
      <c r="B1135" t="s">
        <v>53</v>
      </c>
      <c r="C1135" t="s">
        <v>59</v>
      </c>
      <c r="D1135" t="s">
        <v>54</v>
      </c>
      <c r="E1135" t="s">
        <v>49</v>
      </c>
      <c r="F1135">
        <v>127</v>
      </c>
      <c r="G1135" t="s">
        <v>55</v>
      </c>
      <c r="H1135" t="s">
        <v>55</v>
      </c>
      <c r="I1135" t="s">
        <v>50</v>
      </c>
      <c r="J1135">
        <v>23</v>
      </c>
      <c r="K1135" t="s">
        <v>73</v>
      </c>
      <c r="L1135">
        <v>85</v>
      </c>
      <c r="M1135">
        <v>3</v>
      </c>
      <c r="N1135">
        <v>-1</v>
      </c>
      <c r="O1135">
        <v>0</v>
      </c>
      <c r="P1135" t="s">
        <v>52</v>
      </c>
      <c r="Q1135" t="s">
        <v>49</v>
      </c>
      <c r="X1135" s="7"/>
      <c r="Y1135" t="s">
        <v>55</v>
      </c>
      <c r="Z1135">
        <v>127</v>
      </c>
      <c r="AA1135" t="s">
        <v>55</v>
      </c>
      <c r="AB1135">
        <v>77</v>
      </c>
      <c r="AC1135">
        <v>812</v>
      </c>
      <c r="AD1135" t="s">
        <v>49</v>
      </c>
      <c r="AE1135" t="s">
        <v>55</v>
      </c>
      <c r="AF1135">
        <v>127</v>
      </c>
      <c r="AI1135">
        <v>1021</v>
      </c>
      <c r="AJ1135" t="s">
        <v>49</v>
      </c>
    </row>
    <row r="1136" spans="1:36" x14ac:dyDescent="0.3">
      <c r="A1136">
        <v>34</v>
      </c>
      <c r="B1136" t="s">
        <v>63</v>
      </c>
      <c r="C1136" t="s">
        <v>47</v>
      </c>
      <c r="D1136" t="s">
        <v>48</v>
      </c>
      <c r="E1136" t="s">
        <v>49</v>
      </c>
      <c r="F1136">
        <v>176</v>
      </c>
      <c r="G1136" t="s">
        <v>49</v>
      </c>
      <c r="H1136" t="s">
        <v>49</v>
      </c>
      <c r="I1136" t="s">
        <v>50</v>
      </c>
      <c r="J1136">
        <v>24</v>
      </c>
      <c r="K1136" t="s">
        <v>73</v>
      </c>
      <c r="L1136">
        <v>78</v>
      </c>
      <c r="M1136">
        <v>1</v>
      </c>
      <c r="N1136">
        <v>-1</v>
      </c>
      <c r="O1136">
        <v>0</v>
      </c>
      <c r="P1136" t="s">
        <v>52</v>
      </c>
      <c r="Q1136" t="s">
        <v>49</v>
      </c>
      <c r="X1136" s="7"/>
      <c r="Y1136" t="s">
        <v>49</v>
      </c>
      <c r="Z1136">
        <v>176</v>
      </c>
      <c r="AA1136" t="s">
        <v>55</v>
      </c>
      <c r="AB1136">
        <v>1378</v>
      </c>
      <c r="AC1136">
        <v>823</v>
      </c>
      <c r="AD1136" t="s">
        <v>49</v>
      </c>
      <c r="AE1136" t="s">
        <v>49</v>
      </c>
      <c r="AF1136">
        <v>176</v>
      </c>
      <c r="AI1136">
        <v>1146</v>
      </c>
      <c r="AJ1136" t="s">
        <v>49</v>
      </c>
    </row>
    <row r="1137" spans="1:36" x14ac:dyDescent="0.3">
      <c r="A1137">
        <v>57</v>
      </c>
      <c r="B1137" t="s">
        <v>77</v>
      </c>
      <c r="C1137" t="s">
        <v>47</v>
      </c>
      <c r="D1137" t="s">
        <v>60</v>
      </c>
      <c r="E1137" t="s">
        <v>49</v>
      </c>
      <c r="F1137">
        <v>0</v>
      </c>
      <c r="G1137" t="s">
        <v>55</v>
      </c>
      <c r="H1137" t="s">
        <v>55</v>
      </c>
      <c r="I1137" t="s">
        <v>52</v>
      </c>
      <c r="J1137">
        <v>28</v>
      </c>
      <c r="K1137" t="s">
        <v>56</v>
      </c>
      <c r="L1137">
        <v>648</v>
      </c>
      <c r="M1137">
        <v>1</v>
      </c>
      <c r="N1137">
        <v>-1</v>
      </c>
      <c r="O1137">
        <v>0</v>
      </c>
      <c r="P1137" t="s">
        <v>52</v>
      </c>
      <c r="Q1137" t="s">
        <v>55</v>
      </c>
      <c r="X1137" s="7"/>
      <c r="Y1137" t="s">
        <v>55</v>
      </c>
      <c r="Z1137">
        <v>0</v>
      </c>
      <c r="AA1137" t="s">
        <v>55</v>
      </c>
      <c r="AB1137">
        <v>-73</v>
      </c>
      <c r="AC1137">
        <v>1770</v>
      </c>
      <c r="AD1137" t="s">
        <v>49</v>
      </c>
      <c r="AE1137" t="s">
        <v>55</v>
      </c>
      <c r="AF1137">
        <v>0</v>
      </c>
      <c r="AI1137">
        <v>781</v>
      </c>
      <c r="AJ1137" t="s">
        <v>49</v>
      </c>
    </row>
    <row r="1138" spans="1:36" x14ac:dyDescent="0.3">
      <c r="A1138">
        <v>36</v>
      </c>
      <c r="B1138" t="s">
        <v>53</v>
      </c>
      <c r="C1138" t="s">
        <v>59</v>
      </c>
      <c r="D1138" t="s">
        <v>54</v>
      </c>
      <c r="E1138" t="s">
        <v>49</v>
      </c>
      <c r="F1138">
        <v>1482</v>
      </c>
      <c r="G1138" t="s">
        <v>55</v>
      </c>
      <c r="H1138" t="s">
        <v>49</v>
      </c>
      <c r="I1138" t="s">
        <v>50</v>
      </c>
      <c r="J1138">
        <v>18</v>
      </c>
      <c r="K1138" t="s">
        <v>75</v>
      </c>
      <c r="L1138">
        <v>177</v>
      </c>
      <c r="M1138">
        <v>2</v>
      </c>
      <c r="N1138">
        <v>174</v>
      </c>
      <c r="O1138">
        <v>1</v>
      </c>
      <c r="P1138" t="s">
        <v>66</v>
      </c>
      <c r="Q1138" t="s">
        <v>49</v>
      </c>
      <c r="X1138" s="7"/>
      <c r="Y1138" t="s">
        <v>55</v>
      </c>
      <c r="Z1138">
        <v>1482</v>
      </c>
      <c r="AA1138" t="s">
        <v>55</v>
      </c>
      <c r="AB1138">
        <v>60</v>
      </c>
      <c r="AC1138">
        <v>0</v>
      </c>
      <c r="AD1138" t="s">
        <v>49</v>
      </c>
      <c r="AE1138" t="s">
        <v>49</v>
      </c>
      <c r="AF1138">
        <v>1482</v>
      </c>
      <c r="AI1138">
        <v>1448</v>
      </c>
      <c r="AJ1138" t="s">
        <v>49</v>
      </c>
    </row>
    <row r="1139" spans="1:36" x14ac:dyDescent="0.3">
      <c r="A1139">
        <v>42</v>
      </c>
      <c r="B1139" t="s">
        <v>63</v>
      </c>
      <c r="C1139" t="s">
        <v>47</v>
      </c>
      <c r="D1139" t="s">
        <v>54</v>
      </c>
      <c r="E1139" t="s">
        <v>49</v>
      </c>
      <c r="F1139">
        <v>3052</v>
      </c>
      <c r="G1139" t="s">
        <v>55</v>
      </c>
      <c r="H1139" t="s">
        <v>49</v>
      </c>
      <c r="I1139" t="s">
        <v>52</v>
      </c>
      <c r="J1139">
        <v>27</v>
      </c>
      <c r="K1139" t="s">
        <v>56</v>
      </c>
      <c r="L1139">
        <v>32</v>
      </c>
      <c r="M1139">
        <v>1</v>
      </c>
      <c r="N1139">
        <v>-1</v>
      </c>
      <c r="O1139">
        <v>0</v>
      </c>
      <c r="P1139" t="s">
        <v>52</v>
      </c>
      <c r="Q1139" t="s">
        <v>49</v>
      </c>
      <c r="X1139" s="7"/>
      <c r="Y1139" t="s">
        <v>55</v>
      </c>
      <c r="Z1139">
        <v>3052</v>
      </c>
      <c r="AA1139" t="s">
        <v>55</v>
      </c>
      <c r="AB1139">
        <v>137</v>
      </c>
      <c r="AC1139">
        <v>1200</v>
      </c>
      <c r="AD1139" t="s">
        <v>49</v>
      </c>
      <c r="AE1139" t="s">
        <v>49</v>
      </c>
      <c r="AF1139">
        <v>3052</v>
      </c>
      <c r="AI1139">
        <v>-194</v>
      </c>
      <c r="AJ1139" t="s">
        <v>49</v>
      </c>
    </row>
    <row r="1140" spans="1:36" x14ac:dyDescent="0.3">
      <c r="A1140">
        <v>35</v>
      </c>
      <c r="B1140" t="s">
        <v>67</v>
      </c>
      <c r="C1140" t="s">
        <v>74</v>
      </c>
      <c r="D1140" t="s">
        <v>54</v>
      </c>
      <c r="E1140" t="s">
        <v>49</v>
      </c>
      <c r="F1140">
        <v>56</v>
      </c>
      <c r="G1140" t="s">
        <v>49</v>
      </c>
      <c r="H1140" t="s">
        <v>49</v>
      </c>
      <c r="I1140" t="s">
        <v>50</v>
      </c>
      <c r="J1140">
        <v>29</v>
      </c>
      <c r="K1140" t="s">
        <v>70</v>
      </c>
      <c r="L1140">
        <v>24</v>
      </c>
      <c r="M1140">
        <v>12</v>
      </c>
      <c r="N1140">
        <v>-1</v>
      </c>
      <c r="O1140">
        <v>0</v>
      </c>
      <c r="P1140" t="s">
        <v>52</v>
      </c>
      <c r="Q1140" t="s">
        <v>49</v>
      </c>
      <c r="X1140" s="7"/>
      <c r="Y1140" t="s">
        <v>49</v>
      </c>
      <c r="Z1140">
        <v>56</v>
      </c>
      <c r="AA1140" t="s">
        <v>55</v>
      </c>
      <c r="AB1140">
        <v>1583</v>
      </c>
      <c r="AC1140">
        <v>313</v>
      </c>
      <c r="AD1140" t="s">
        <v>49</v>
      </c>
      <c r="AE1140" t="s">
        <v>49</v>
      </c>
      <c r="AF1140">
        <v>56</v>
      </c>
      <c r="AI1140">
        <v>0</v>
      </c>
      <c r="AJ1140" t="s">
        <v>49</v>
      </c>
    </row>
    <row r="1141" spans="1:36" x14ac:dyDescent="0.3">
      <c r="A1141">
        <v>52</v>
      </c>
      <c r="B1141" t="s">
        <v>68</v>
      </c>
      <c r="C1141" t="s">
        <v>74</v>
      </c>
      <c r="D1141" t="s">
        <v>48</v>
      </c>
      <c r="E1141" t="s">
        <v>49</v>
      </c>
      <c r="F1141">
        <v>278</v>
      </c>
      <c r="G1141" t="s">
        <v>55</v>
      </c>
      <c r="H1141" t="s">
        <v>49</v>
      </c>
      <c r="I1141" t="s">
        <v>52</v>
      </c>
      <c r="J1141">
        <v>7</v>
      </c>
      <c r="K1141" t="s">
        <v>56</v>
      </c>
      <c r="L1141">
        <v>688</v>
      </c>
      <c r="M1141">
        <v>2</v>
      </c>
      <c r="N1141">
        <v>-1</v>
      </c>
      <c r="O1141">
        <v>0</v>
      </c>
      <c r="P1141" t="s">
        <v>52</v>
      </c>
      <c r="Q1141" t="s">
        <v>49</v>
      </c>
      <c r="X1141" s="7"/>
      <c r="Y1141" t="s">
        <v>55</v>
      </c>
      <c r="Z1141">
        <v>278</v>
      </c>
      <c r="AA1141" t="s">
        <v>55</v>
      </c>
      <c r="AB1141">
        <v>-121</v>
      </c>
      <c r="AC1141">
        <v>1240</v>
      </c>
      <c r="AD1141" t="s">
        <v>49</v>
      </c>
      <c r="AE1141" t="s">
        <v>49</v>
      </c>
      <c r="AF1141">
        <v>278</v>
      </c>
      <c r="AI1141">
        <v>0</v>
      </c>
      <c r="AJ1141" t="s">
        <v>49</v>
      </c>
    </row>
    <row r="1142" spans="1:36" x14ac:dyDescent="0.3">
      <c r="A1142">
        <v>36</v>
      </c>
      <c r="B1142" t="s">
        <v>58</v>
      </c>
      <c r="C1142" t="s">
        <v>59</v>
      </c>
      <c r="D1142" t="s">
        <v>60</v>
      </c>
      <c r="E1142" t="s">
        <v>49</v>
      </c>
      <c r="F1142">
        <v>3875</v>
      </c>
      <c r="G1142" t="s">
        <v>55</v>
      </c>
      <c r="H1142" t="s">
        <v>49</v>
      </c>
      <c r="I1142" t="s">
        <v>52</v>
      </c>
      <c r="J1142">
        <v>27</v>
      </c>
      <c r="K1142" t="s">
        <v>56</v>
      </c>
      <c r="L1142">
        <v>21</v>
      </c>
      <c r="M1142">
        <v>5</v>
      </c>
      <c r="N1142">
        <v>-1</v>
      </c>
      <c r="O1142">
        <v>0</v>
      </c>
      <c r="P1142" t="s">
        <v>52</v>
      </c>
      <c r="Q1142" t="s">
        <v>49</v>
      </c>
      <c r="X1142" s="7"/>
      <c r="Y1142" t="s">
        <v>55</v>
      </c>
      <c r="Z1142">
        <v>3875</v>
      </c>
      <c r="AA1142" t="s">
        <v>55</v>
      </c>
      <c r="AB1142">
        <v>1065</v>
      </c>
      <c r="AC1142">
        <v>19</v>
      </c>
      <c r="AD1142" t="s">
        <v>49</v>
      </c>
      <c r="AE1142" t="s">
        <v>49</v>
      </c>
      <c r="AF1142">
        <v>3875</v>
      </c>
      <c r="AI1142">
        <v>1014</v>
      </c>
      <c r="AJ1142" t="s">
        <v>49</v>
      </c>
    </row>
    <row r="1143" spans="1:36" x14ac:dyDescent="0.3">
      <c r="A1143">
        <v>46</v>
      </c>
      <c r="B1143" t="s">
        <v>67</v>
      </c>
      <c r="C1143" t="s">
        <v>47</v>
      </c>
      <c r="D1143" t="s">
        <v>54</v>
      </c>
      <c r="E1143" t="s">
        <v>49</v>
      </c>
      <c r="F1143">
        <v>-337</v>
      </c>
      <c r="G1143" t="s">
        <v>55</v>
      </c>
      <c r="H1143" t="s">
        <v>49</v>
      </c>
      <c r="I1143" t="s">
        <v>52</v>
      </c>
      <c r="J1143">
        <v>27</v>
      </c>
      <c r="K1143" t="s">
        <v>56</v>
      </c>
      <c r="L1143">
        <v>112</v>
      </c>
      <c r="M1143">
        <v>1</v>
      </c>
      <c r="N1143">
        <v>-1</v>
      </c>
      <c r="O1143">
        <v>0</v>
      </c>
      <c r="P1143" t="s">
        <v>52</v>
      </c>
      <c r="Q1143" t="s">
        <v>49</v>
      </c>
      <c r="X1143" s="7"/>
      <c r="Y1143" t="s">
        <v>55</v>
      </c>
      <c r="Z1143">
        <v>-337</v>
      </c>
      <c r="AA1143" t="s">
        <v>55</v>
      </c>
      <c r="AB1143">
        <v>-13</v>
      </c>
      <c r="AC1143">
        <v>212</v>
      </c>
      <c r="AD1143" t="s">
        <v>49</v>
      </c>
      <c r="AE1143" t="s">
        <v>49</v>
      </c>
      <c r="AF1143">
        <v>-337</v>
      </c>
      <c r="AI1143">
        <v>73</v>
      </c>
      <c r="AJ1143" t="s">
        <v>49</v>
      </c>
    </row>
    <row r="1144" spans="1:36" x14ac:dyDescent="0.3">
      <c r="A1144">
        <v>60</v>
      </c>
      <c r="B1144" t="s">
        <v>58</v>
      </c>
      <c r="C1144" t="s">
        <v>74</v>
      </c>
      <c r="D1144" t="s">
        <v>60</v>
      </c>
      <c r="E1144" t="s">
        <v>49</v>
      </c>
      <c r="F1144">
        <v>366</v>
      </c>
      <c r="G1144" t="s">
        <v>49</v>
      </c>
      <c r="H1144" t="s">
        <v>49</v>
      </c>
      <c r="I1144" t="s">
        <v>50</v>
      </c>
      <c r="J1144">
        <v>3</v>
      </c>
      <c r="K1144" t="s">
        <v>62</v>
      </c>
      <c r="L1144">
        <v>593</v>
      </c>
      <c r="M1144">
        <v>1</v>
      </c>
      <c r="N1144">
        <v>-1</v>
      </c>
      <c r="O1144">
        <v>0</v>
      </c>
      <c r="P1144" t="s">
        <v>52</v>
      </c>
      <c r="Q1144" t="s">
        <v>55</v>
      </c>
      <c r="X1144" s="7"/>
      <c r="Y1144" t="s">
        <v>49</v>
      </c>
      <c r="Z1144">
        <v>366</v>
      </c>
      <c r="AA1144" t="s">
        <v>55</v>
      </c>
      <c r="AB1144">
        <v>4787</v>
      </c>
      <c r="AC1144">
        <v>9</v>
      </c>
      <c r="AD1144" t="s">
        <v>49</v>
      </c>
      <c r="AE1144" t="s">
        <v>49</v>
      </c>
      <c r="AF1144">
        <v>366</v>
      </c>
      <c r="AI1144">
        <v>2597</v>
      </c>
      <c r="AJ1144" t="s">
        <v>49</v>
      </c>
    </row>
    <row r="1145" spans="1:36" x14ac:dyDescent="0.3">
      <c r="A1145">
        <v>57</v>
      </c>
      <c r="B1145" t="s">
        <v>76</v>
      </c>
      <c r="C1145" t="s">
        <v>47</v>
      </c>
      <c r="D1145" t="s">
        <v>48</v>
      </c>
      <c r="E1145" t="s">
        <v>49</v>
      </c>
      <c r="F1145">
        <v>501</v>
      </c>
      <c r="G1145" t="s">
        <v>55</v>
      </c>
      <c r="H1145" t="s">
        <v>55</v>
      </c>
      <c r="I1145" t="s">
        <v>50</v>
      </c>
      <c r="J1145">
        <v>7</v>
      </c>
      <c r="K1145" t="s">
        <v>70</v>
      </c>
      <c r="L1145">
        <v>59</v>
      </c>
      <c r="M1145">
        <v>2</v>
      </c>
      <c r="N1145">
        <v>-1</v>
      </c>
      <c r="O1145">
        <v>0</v>
      </c>
      <c r="P1145" t="s">
        <v>52</v>
      </c>
      <c r="Q1145" t="s">
        <v>49</v>
      </c>
      <c r="X1145" s="7"/>
      <c r="Y1145" t="s">
        <v>55</v>
      </c>
      <c r="Z1145">
        <v>501</v>
      </c>
      <c r="AA1145" t="s">
        <v>55</v>
      </c>
      <c r="AB1145">
        <v>-183</v>
      </c>
      <c r="AC1145">
        <v>3074</v>
      </c>
      <c r="AD1145" t="s">
        <v>49</v>
      </c>
      <c r="AE1145" t="s">
        <v>55</v>
      </c>
      <c r="AF1145">
        <v>501</v>
      </c>
      <c r="AI1145">
        <v>1906</v>
      </c>
      <c r="AJ1145" t="s">
        <v>49</v>
      </c>
    </row>
    <row r="1146" spans="1:36" x14ac:dyDescent="0.3">
      <c r="A1146">
        <v>48</v>
      </c>
      <c r="B1146" t="s">
        <v>58</v>
      </c>
      <c r="C1146" t="s">
        <v>47</v>
      </c>
      <c r="D1146" t="s">
        <v>60</v>
      </c>
      <c r="E1146" t="s">
        <v>49</v>
      </c>
      <c r="F1146">
        <v>998</v>
      </c>
      <c r="G1146" t="s">
        <v>55</v>
      </c>
      <c r="H1146" t="s">
        <v>49</v>
      </c>
      <c r="I1146" t="s">
        <v>50</v>
      </c>
      <c r="J1146">
        <v>29</v>
      </c>
      <c r="K1146" t="s">
        <v>72</v>
      </c>
      <c r="L1146">
        <v>121</v>
      </c>
      <c r="M1146">
        <v>3</v>
      </c>
      <c r="N1146">
        <v>-1</v>
      </c>
      <c r="O1146">
        <v>0</v>
      </c>
      <c r="P1146" t="s">
        <v>52</v>
      </c>
      <c r="Q1146" t="s">
        <v>49</v>
      </c>
      <c r="X1146" s="7"/>
      <c r="Y1146" t="s">
        <v>55</v>
      </c>
      <c r="Z1146">
        <v>998</v>
      </c>
      <c r="AA1146" t="s">
        <v>55</v>
      </c>
      <c r="AB1146">
        <v>702</v>
      </c>
      <c r="AC1146">
        <v>575</v>
      </c>
      <c r="AD1146" t="s">
        <v>49</v>
      </c>
      <c r="AE1146" t="s">
        <v>49</v>
      </c>
      <c r="AF1146">
        <v>998</v>
      </c>
      <c r="AI1146">
        <v>-296</v>
      </c>
      <c r="AJ1146" t="s">
        <v>49</v>
      </c>
    </row>
    <row r="1147" spans="1:36" x14ac:dyDescent="0.3">
      <c r="A1147">
        <v>59</v>
      </c>
      <c r="B1147" t="s">
        <v>65</v>
      </c>
      <c r="C1147" t="s">
        <v>47</v>
      </c>
      <c r="D1147" t="s">
        <v>48</v>
      </c>
      <c r="E1147" t="s">
        <v>49</v>
      </c>
      <c r="F1147">
        <v>0</v>
      </c>
      <c r="G1147" t="s">
        <v>55</v>
      </c>
      <c r="H1147" t="s">
        <v>49</v>
      </c>
      <c r="I1147" t="s">
        <v>78</v>
      </c>
      <c r="J1147">
        <v>28</v>
      </c>
      <c r="K1147" t="s">
        <v>73</v>
      </c>
      <c r="L1147">
        <v>97</v>
      </c>
      <c r="M1147">
        <v>2</v>
      </c>
      <c r="N1147">
        <v>-1</v>
      </c>
      <c r="O1147">
        <v>0</v>
      </c>
      <c r="P1147" t="s">
        <v>52</v>
      </c>
      <c r="Q1147" t="s">
        <v>49</v>
      </c>
      <c r="X1147" s="7"/>
      <c r="Y1147" t="s">
        <v>55</v>
      </c>
      <c r="Z1147">
        <v>0</v>
      </c>
      <c r="AA1147" t="s">
        <v>55</v>
      </c>
      <c r="AB1147">
        <v>0</v>
      </c>
      <c r="AC1147">
        <v>2146</v>
      </c>
      <c r="AD1147" t="s">
        <v>49</v>
      </c>
      <c r="AE1147" t="s">
        <v>49</v>
      </c>
      <c r="AF1147">
        <v>0</v>
      </c>
      <c r="AI1147">
        <v>169</v>
      </c>
      <c r="AJ1147" t="s">
        <v>49</v>
      </c>
    </row>
    <row r="1148" spans="1:36" x14ac:dyDescent="0.3">
      <c r="A1148">
        <v>39</v>
      </c>
      <c r="B1148" t="s">
        <v>58</v>
      </c>
      <c r="C1148" t="s">
        <v>47</v>
      </c>
      <c r="D1148" t="s">
        <v>60</v>
      </c>
      <c r="E1148" t="s">
        <v>49</v>
      </c>
      <c r="F1148">
        <v>246</v>
      </c>
      <c r="G1148" t="s">
        <v>49</v>
      </c>
      <c r="H1148" t="s">
        <v>49</v>
      </c>
      <c r="I1148" t="s">
        <v>50</v>
      </c>
      <c r="J1148">
        <v>11</v>
      </c>
      <c r="K1148" t="s">
        <v>70</v>
      </c>
      <c r="L1148">
        <v>86</v>
      </c>
      <c r="M1148">
        <v>2</v>
      </c>
      <c r="N1148">
        <v>-1</v>
      </c>
      <c r="O1148">
        <v>0</v>
      </c>
      <c r="P1148" t="s">
        <v>52</v>
      </c>
      <c r="Q1148" t="s">
        <v>49</v>
      </c>
      <c r="X1148" s="7"/>
      <c r="Y1148" t="s">
        <v>49</v>
      </c>
      <c r="Z1148">
        <v>246</v>
      </c>
      <c r="AA1148" t="s">
        <v>55</v>
      </c>
      <c r="AB1148">
        <v>609</v>
      </c>
      <c r="AC1148">
        <v>575</v>
      </c>
      <c r="AD1148" t="s">
        <v>49</v>
      </c>
      <c r="AE1148" t="s">
        <v>49</v>
      </c>
      <c r="AF1148">
        <v>246</v>
      </c>
      <c r="AI1148">
        <v>556</v>
      </c>
      <c r="AJ1148" t="s">
        <v>49</v>
      </c>
    </row>
    <row r="1149" spans="1:36" x14ac:dyDescent="0.3">
      <c r="A1149">
        <v>44</v>
      </c>
      <c r="B1149" t="s">
        <v>63</v>
      </c>
      <c r="C1149" t="s">
        <v>47</v>
      </c>
      <c r="D1149" t="s">
        <v>54</v>
      </c>
      <c r="E1149" t="s">
        <v>49</v>
      </c>
      <c r="F1149">
        <v>-182</v>
      </c>
      <c r="G1149" t="s">
        <v>55</v>
      </c>
      <c r="H1149" t="s">
        <v>55</v>
      </c>
      <c r="I1149" t="s">
        <v>50</v>
      </c>
      <c r="J1149">
        <v>14</v>
      </c>
      <c r="K1149" t="s">
        <v>56</v>
      </c>
      <c r="L1149">
        <v>10</v>
      </c>
      <c r="M1149">
        <v>10</v>
      </c>
      <c r="N1149">
        <v>-1</v>
      </c>
      <c r="O1149">
        <v>0</v>
      </c>
      <c r="P1149" t="s">
        <v>52</v>
      </c>
      <c r="Q1149" t="s">
        <v>49</v>
      </c>
      <c r="X1149" s="7"/>
      <c r="Y1149" t="s">
        <v>55</v>
      </c>
      <c r="Z1149">
        <v>-182</v>
      </c>
      <c r="AA1149" t="s">
        <v>55</v>
      </c>
      <c r="AB1149">
        <v>0</v>
      </c>
      <c r="AC1149">
        <v>-70</v>
      </c>
      <c r="AD1149" t="s">
        <v>49</v>
      </c>
      <c r="AE1149" t="s">
        <v>55</v>
      </c>
      <c r="AF1149">
        <v>-182</v>
      </c>
      <c r="AI1149">
        <v>300</v>
      </c>
      <c r="AJ1149" t="s">
        <v>49</v>
      </c>
    </row>
    <row r="1150" spans="1:36" x14ac:dyDescent="0.3">
      <c r="A1150">
        <v>27</v>
      </c>
      <c r="B1150" t="s">
        <v>58</v>
      </c>
      <c r="C1150" t="s">
        <v>59</v>
      </c>
      <c r="D1150" t="s">
        <v>60</v>
      </c>
      <c r="E1150" t="s">
        <v>49</v>
      </c>
      <c r="F1150">
        <v>446</v>
      </c>
      <c r="G1150" t="s">
        <v>49</v>
      </c>
      <c r="H1150" t="s">
        <v>49</v>
      </c>
      <c r="I1150" t="s">
        <v>50</v>
      </c>
      <c r="J1150">
        <v>23</v>
      </c>
      <c r="K1150" t="s">
        <v>62</v>
      </c>
      <c r="L1150">
        <v>205</v>
      </c>
      <c r="M1150">
        <v>3</v>
      </c>
      <c r="N1150">
        <v>-1</v>
      </c>
      <c r="O1150">
        <v>0</v>
      </c>
      <c r="P1150" t="s">
        <v>52</v>
      </c>
      <c r="Q1150" t="s">
        <v>49</v>
      </c>
      <c r="X1150" s="7"/>
      <c r="Y1150" t="s">
        <v>49</v>
      </c>
      <c r="Z1150">
        <v>446</v>
      </c>
      <c r="AA1150" t="s">
        <v>55</v>
      </c>
      <c r="AB1150">
        <v>7876</v>
      </c>
      <c r="AC1150">
        <v>43</v>
      </c>
      <c r="AD1150" t="s">
        <v>49</v>
      </c>
      <c r="AE1150" t="s">
        <v>49</v>
      </c>
      <c r="AF1150">
        <v>446</v>
      </c>
      <c r="AI1150">
        <v>751</v>
      </c>
      <c r="AJ1150" t="s">
        <v>49</v>
      </c>
    </row>
    <row r="1151" spans="1:36" x14ac:dyDescent="0.3">
      <c r="A1151">
        <v>59</v>
      </c>
      <c r="B1151" t="s">
        <v>77</v>
      </c>
      <c r="C1151" t="s">
        <v>47</v>
      </c>
      <c r="D1151" t="s">
        <v>54</v>
      </c>
      <c r="E1151" t="s">
        <v>49</v>
      </c>
      <c r="F1151">
        <v>1173</v>
      </c>
      <c r="G1151" t="s">
        <v>49</v>
      </c>
      <c r="H1151" t="s">
        <v>49</v>
      </c>
      <c r="I1151" t="s">
        <v>52</v>
      </c>
      <c r="J1151">
        <v>9</v>
      </c>
      <c r="K1151" t="s">
        <v>62</v>
      </c>
      <c r="L1151">
        <v>77</v>
      </c>
      <c r="M1151">
        <v>2</v>
      </c>
      <c r="N1151">
        <v>-1</v>
      </c>
      <c r="O1151">
        <v>0</v>
      </c>
      <c r="P1151" t="s">
        <v>52</v>
      </c>
      <c r="Q1151" t="s">
        <v>49</v>
      </c>
      <c r="X1151" s="7"/>
      <c r="Y1151" t="s">
        <v>49</v>
      </c>
      <c r="Z1151">
        <v>1173</v>
      </c>
      <c r="AA1151" t="s">
        <v>55</v>
      </c>
      <c r="AB1151">
        <v>925</v>
      </c>
      <c r="AC1151">
        <v>428</v>
      </c>
      <c r="AD1151" t="s">
        <v>49</v>
      </c>
      <c r="AE1151" t="s">
        <v>49</v>
      </c>
      <c r="AF1151">
        <v>1173</v>
      </c>
      <c r="AI1151">
        <v>126</v>
      </c>
      <c r="AJ1151" t="s">
        <v>49</v>
      </c>
    </row>
    <row r="1152" spans="1:36" x14ac:dyDescent="0.3">
      <c r="A1152">
        <v>36</v>
      </c>
      <c r="B1152" t="s">
        <v>67</v>
      </c>
      <c r="C1152" t="s">
        <v>74</v>
      </c>
      <c r="D1152" t="s">
        <v>54</v>
      </c>
      <c r="E1152" t="s">
        <v>49</v>
      </c>
      <c r="F1152">
        <v>5957</v>
      </c>
      <c r="G1152" t="s">
        <v>55</v>
      </c>
      <c r="H1152" t="s">
        <v>49</v>
      </c>
      <c r="I1152" t="s">
        <v>50</v>
      </c>
      <c r="J1152">
        <v>18</v>
      </c>
      <c r="K1152" t="s">
        <v>75</v>
      </c>
      <c r="L1152">
        <v>138</v>
      </c>
      <c r="M1152">
        <v>2</v>
      </c>
      <c r="N1152">
        <v>-1</v>
      </c>
      <c r="O1152">
        <v>0</v>
      </c>
      <c r="P1152" t="s">
        <v>52</v>
      </c>
      <c r="Q1152" t="s">
        <v>49</v>
      </c>
      <c r="X1152" s="7"/>
      <c r="Y1152" t="s">
        <v>55</v>
      </c>
      <c r="Z1152">
        <v>5957</v>
      </c>
      <c r="AA1152" t="s">
        <v>55</v>
      </c>
      <c r="AB1152">
        <v>42</v>
      </c>
      <c r="AC1152">
        <v>-540</v>
      </c>
      <c r="AD1152" t="s">
        <v>49</v>
      </c>
      <c r="AE1152" t="s">
        <v>49</v>
      </c>
      <c r="AF1152">
        <v>5957</v>
      </c>
      <c r="AI1152">
        <v>-386</v>
      </c>
      <c r="AJ1152" t="s">
        <v>49</v>
      </c>
    </row>
    <row r="1153" spans="1:36" x14ac:dyDescent="0.3">
      <c r="A1153">
        <v>44</v>
      </c>
      <c r="B1153" t="s">
        <v>69</v>
      </c>
      <c r="C1153" t="s">
        <v>47</v>
      </c>
      <c r="D1153" t="s">
        <v>54</v>
      </c>
      <c r="E1153" t="s">
        <v>49</v>
      </c>
      <c r="F1153">
        <v>205</v>
      </c>
      <c r="G1153" t="s">
        <v>49</v>
      </c>
      <c r="H1153" t="s">
        <v>49</v>
      </c>
      <c r="I1153" t="s">
        <v>50</v>
      </c>
      <c r="J1153">
        <v>3</v>
      </c>
      <c r="K1153" t="s">
        <v>75</v>
      </c>
      <c r="L1153">
        <v>289</v>
      </c>
      <c r="M1153">
        <v>1</v>
      </c>
      <c r="N1153">
        <v>-1</v>
      </c>
      <c r="O1153">
        <v>0</v>
      </c>
      <c r="P1153" t="s">
        <v>52</v>
      </c>
      <c r="Q1153" t="s">
        <v>55</v>
      </c>
      <c r="X1153" s="7"/>
      <c r="Y1153" t="s">
        <v>49</v>
      </c>
      <c r="Z1153">
        <v>205</v>
      </c>
      <c r="AA1153" t="s">
        <v>55</v>
      </c>
      <c r="AB1153">
        <v>216</v>
      </c>
      <c r="AC1153">
        <v>437</v>
      </c>
      <c r="AD1153" t="s">
        <v>49</v>
      </c>
      <c r="AE1153" t="s">
        <v>49</v>
      </c>
      <c r="AF1153">
        <v>205</v>
      </c>
      <c r="AI1153">
        <v>379</v>
      </c>
      <c r="AJ1153" t="s">
        <v>49</v>
      </c>
    </row>
    <row r="1154" spans="1:36" x14ac:dyDescent="0.3">
      <c r="A1154">
        <v>50</v>
      </c>
      <c r="B1154" t="s">
        <v>69</v>
      </c>
      <c r="C1154" t="s">
        <v>47</v>
      </c>
      <c r="D1154" t="s">
        <v>54</v>
      </c>
      <c r="E1154" t="s">
        <v>49</v>
      </c>
      <c r="F1154">
        <v>0</v>
      </c>
      <c r="G1154" t="s">
        <v>49</v>
      </c>
      <c r="H1154" t="s">
        <v>49</v>
      </c>
      <c r="I1154" t="s">
        <v>50</v>
      </c>
      <c r="J1154">
        <v>4</v>
      </c>
      <c r="K1154" t="s">
        <v>70</v>
      </c>
      <c r="L1154">
        <v>86</v>
      </c>
      <c r="M1154">
        <v>4</v>
      </c>
      <c r="N1154">
        <v>-1</v>
      </c>
      <c r="O1154">
        <v>0</v>
      </c>
      <c r="P1154" t="s">
        <v>52</v>
      </c>
      <c r="Q1154" t="s">
        <v>49</v>
      </c>
      <c r="X1154" s="7"/>
      <c r="Y1154" t="s">
        <v>49</v>
      </c>
      <c r="Z1154">
        <v>0</v>
      </c>
      <c r="AA1154" t="s">
        <v>55</v>
      </c>
      <c r="AB1154">
        <v>894</v>
      </c>
      <c r="AC1154">
        <v>574</v>
      </c>
      <c r="AD1154" t="s">
        <v>49</v>
      </c>
      <c r="AE1154" t="s">
        <v>49</v>
      </c>
      <c r="AF1154">
        <v>0</v>
      </c>
      <c r="AI1154">
        <v>706</v>
      </c>
      <c r="AJ1154" t="s">
        <v>49</v>
      </c>
    </row>
    <row r="1155" spans="1:36" x14ac:dyDescent="0.3">
      <c r="A1155">
        <v>41</v>
      </c>
      <c r="B1155" t="s">
        <v>58</v>
      </c>
      <c r="C1155" t="s">
        <v>74</v>
      </c>
      <c r="D1155" t="s">
        <v>60</v>
      </c>
      <c r="E1155" t="s">
        <v>49</v>
      </c>
      <c r="F1155">
        <v>369</v>
      </c>
      <c r="G1155" t="s">
        <v>55</v>
      </c>
      <c r="H1155" t="s">
        <v>49</v>
      </c>
      <c r="I1155" t="s">
        <v>78</v>
      </c>
      <c r="J1155">
        <v>22</v>
      </c>
      <c r="K1155" t="s">
        <v>70</v>
      </c>
      <c r="L1155">
        <v>9</v>
      </c>
      <c r="M1155">
        <v>3</v>
      </c>
      <c r="N1155">
        <v>-1</v>
      </c>
      <c r="O1155">
        <v>0</v>
      </c>
      <c r="P1155" t="s">
        <v>52</v>
      </c>
      <c r="Q1155" t="s">
        <v>49</v>
      </c>
      <c r="X1155" s="7"/>
      <c r="Y1155" t="s">
        <v>55</v>
      </c>
      <c r="Z1155">
        <v>369</v>
      </c>
      <c r="AA1155" t="s">
        <v>55</v>
      </c>
      <c r="AB1155">
        <v>490</v>
      </c>
      <c r="AC1155">
        <v>0</v>
      </c>
      <c r="AD1155" t="s">
        <v>49</v>
      </c>
      <c r="AE1155" t="s">
        <v>49</v>
      </c>
      <c r="AF1155">
        <v>369</v>
      </c>
      <c r="AI1155">
        <v>9121</v>
      </c>
      <c r="AJ1155" t="s">
        <v>49</v>
      </c>
    </row>
    <row r="1156" spans="1:36" x14ac:dyDescent="0.3">
      <c r="A1156">
        <v>47</v>
      </c>
      <c r="B1156" t="s">
        <v>69</v>
      </c>
      <c r="C1156" t="s">
        <v>47</v>
      </c>
      <c r="D1156" t="s">
        <v>54</v>
      </c>
      <c r="E1156" t="s">
        <v>49</v>
      </c>
      <c r="F1156">
        <v>1934</v>
      </c>
      <c r="G1156" t="s">
        <v>49</v>
      </c>
      <c r="H1156" t="s">
        <v>55</v>
      </c>
      <c r="I1156" t="s">
        <v>50</v>
      </c>
      <c r="J1156">
        <v>14</v>
      </c>
      <c r="K1156" t="s">
        <v>56</v>
      </c>
      <c r="L1156">
        <v>225</v>
      </c>
      <c r="M1156">
        <v>1</v>
      </c>
      <c r="N1156">
        <v>364</v>
      </c>
      <c r="O1156">
        <v>1</v>
      </c>
      <c r="P1156" t="s">
        <v>57</v>
      </c>
      <c r="Q1156" t="s">
        <v>49</v>
      </c>
      <c r="X1156" s="7"/>
      <c r="Y1156" t="s">
        <v>49</v>
      </c>
      <c r="Z1156">
        <v>1934</v>
      </c>
      <c r="AA1156" t="s">
        <v>55</v>
      </c>
      <c r="AB1156">
        <v>245</v>
      </c>
      <c r="AC1156">
        <v>935</v>
      </c>
      <c r="AD1156" t="s">
        <v>49</v>
      </c>
      <c r="AE1156" t="s">
        <v>55</v>
      </c>
      <c r="AF1156">
        <v>1934</v>
      </c>
      <c r="AI1156">
        <v>1466</v>
      </c>
      <c r="AJ1156" t="s">
        <v>49</v>
      </c>
    </row>
    <row r="1157" spans="1:36" x14ac:dyDescent="0.3">
      <c r="A1157">
        <v>32</v>
      </c>
      <c r="B1157" t="s">
        <v>67</v>
      </c>
      <c r="C1157" t="s">
        <v>59</v>
      </c>
      <c r="D1157" t="s">
        <v>60</v>
      </c>
      <c r="E1157" t="s">
        <v>49</v>
      </c>
      <c r="F1157">
        <v>259</v>
      </c>
      <c r="G1157" t="s">
        <v>49</v>
      </c>
      <c r="H1157" t="s">
        <v>49</v>
      </c>
      <c r="I1157" t="s">
        <v>50</v>
      </c>
      <c r="J1157">
        <v>22</v>
      </c>
      <c r="K1157" t="s">
        <v>73</v>
      </c>
      <c r="L1157">
        <v>407</v>
      </c>
      <c r="M1157">
        <v>4</v>
      </c>
      <c r="N1157">
        <v>-1</v>
      </c>
      <c r="O1157">
        <v>0</v>
      </c>
      <c r="P1157" t="s">
        <v>52</v>
      </c>
      <c r="Q1157" t="s">
        <v>49</v>
      </c>
      <c r="X1157" s="7"/>
      <c r="Y1157" t="s">
        <v>49</v>
      </c>
      <c r="Z1157">
        <v>259</v>
      </c>
      <c r="AA1157" t="s">
        <v>55</v>
      </c>
      <c r="AB1157">
        <v>0</v>
      </c>
      <c r="AC1157">
        <v>0</v>
      </c>
      <c r="AD1157" t="s">
        <v>49</v>
      </c>
      <c r="AE1157" t="s">
        <v>49</v>
      </c>
      <c r="AF1157">
        <v>259</v>
      </c>
      <c r="AI1157">
        <v>0</v>
      </c>
      <c r="AJ1157" t="s">
        <v>49</v>
      </c>
    </row>
    <row r="1158" spans="1:36" x14ac:dyDescent="0.3">
      <c r="A1158">
        <v>38</v>
      </c>
      <c r="B1158" t="s">
        <v>63</v>
      </c>
      <c r="C1158" t="s">
        <v>47</v>
      </c>
      <c r="D1158" t="s">
        <v>54</v>
      </c>
      <c r="E1158" t="s">
        <v>49</v>
      </c>
      <c r="F1158">
        <v>284</v>
      </c>
      <c r="G1158" t="s">
        <v>55</v>
      </c>
      <c r="H1158" t="s">
        <v>55</v>
      </c>
      <c r="I1158" t="s">
        <v>52</v>
      </c>
      <c r="J1158">
        <v>3</v>
      </c>
      <c r="K1158" t="s">
        <v>62</v>
      </c>
      <c r="L1158">
        <v>1030</v>
      </c>
      <c r="M1158">
        <v>6</v>
      </c>
      <c r="N1158">
        <v>-1</v>
      </c>
      <c r="O1158">
        <v>0</v>
      </c>
      <c r="P1158" t="s">
        <v>52</v>
      </c>
      <c r="Q1158" t="s">
        <v>49</v>
      </c>
      <c r="X1158" s="7"/>
      <c r="Y1158" t="s">
        <v>55</v>
      </c>
      <c r="Z1158">
        <v>284</v>
      </c>
      <c r="AA1158" t="s">
        <v>55</v>
      </c>
      <c r="AB1158">
        <v>4</v>
      </c>
      <c r="AC1158">
        <v>0</v>
      </c>
      <c r="AD1158" t="s">
        <v>49</v>
      </c>
      <c r="AE1158" t="s">
        <v>55</v>
      </c>
      <c r="AF1158">
        <v>284</v>
      </c>
      <c r="AI1158">
        <v>951</v>
      </c>
      <c r="AJ1158" t="s">
        <v>49</v>
      </c>
    </row>
    <row r="1159" spans="1:36" x14ac:dyDescent="0.3">
      <c r="A1159">
        <v>55</v>
      </c>
      <c r="B1159" t="s">
        <v>63</v>
      </c>
      <c r="C1159" t="s">
        <v>47</v>
      </c>
      <c r="D1159" t="s">
        <v>52</v>
      </c>
      <c r="E1159" t="s">
        <v>49</v>
      </c>
      <c r="F1159">
        <v>23</v>
      </c>
      <c r="G1159" t="s">
        <v>49</v>
      </c>
      <c r="H1159" t="s">
        <v>49</v>
      </c>
      <c r="I1159" t="s">
        <v>50</v>
      </c>
      <c r="J1159">
        <v>13</v>
      </c>
      <c r="K1159" t="s">
        <v>70</v>
      </c>
      <c r="L1159">
        <v>123</v>
      </c>
      <c r="M1159">
        <v>2</v>
      </c>
      <c r="N1159">
        <v>-1</v>
      </c>
      <c r="O1159">
        <v>0</v>
      </c>
      <c r="P1159" t="s">
        <v>52</v>
      </c>
      <c r="Q1159" t="s">
        <v>49</v>
      </c>
      <c r="X1159" s="7"/>
      <c r="Y1159" t="s">
        <v>49</v>
      </c>
      <c r="Z1159">
        <v>23</v>
      </c>
      <c r="AA1159" t="s">
        <v>55</v>
      </c>
      <c r="AB1159">
        <v>473</v>
      </c>
      <c r="AC1159">
        <v>0</v>
      </c>
      <c r="AD1159" t="s">
        <v>49</v>
      </c>
      <c r="AE1159" t="s">
        <v>49</v>
      </c>
      <c r="AF1159">
        <v>23</v>
      </c>
      <c r="AI1159">
        <v>368</v>
      </c>
      <c r="AJ1159" t="s">
        <v>49</v>
      </c>
    </row>
    <row r="1160" spans="1:36" x14ac:dyDescent="0.3">
      <c r="A1160">
        <v>38</v>
      </c>
      <c r="B1160" t="s">
        <v>58</v>
      </c>
      <c r="C1160" t="s">
        <v>59</v>
      </c>
      <c r="D1160" t="s">
        <v>60</v>
      </c>
      <c r="E1160" t="s">
        <v>49</v>
      </c>
      <c r="F1160">
        <v>1373</v>
      </c>
      <c r="G1160" t="s">
        <v>49</v>
      </c>
      <c r="H1160" t="s">
        <v>49</v>
      </c>
      <c r="I1160" t="s">
        <v>50</v>
      </c>
      <c r="J1160">
        <v>22</v>
      </c>
      <c r="K1160" t="s">
        <v>51</v>
      </c>
      <c r="L1160">
        <v>119</v>
      </c>
      <c r="M1160">
        <v>4</v>
      </c>
      <c r="N1160">
        <v>-1</v>
      </c>
      <c r="O1160">
        <v>0</v>
      </c>
      <c r="P1160" t="s">
        <v>52</v>
      </c>
      <c r="Q1160" t="s">
        <v>49</v>
      </c>
      <c r="X1160" s="7"/>
      <c r="Y1160" t="s">
        <v>49</v>
      </c>
      <c r="Z1160">
        <v>1373</v>
      </c>
      <c r="AA1160" t="s">
        <v>55</v>
      </c>
      <c r="AB1160">
        <v>-192</v>
      </c>
      <c r="AC1160">
        <v>1673</v>
      </c>
      <c r="AD1160" t="s">
        <v>49</v>
      </c>
      <c r="AE1160" t="s">
        <v>49</v>
      </c>
      <c r="AF1160">
        <v>1373</v>
      </c>
      <c r="AI1160">
        <v>121</v>
      </c>
      <c r="AJ1160" t="s">
        <v>49</v>
      </c>
    </row>
    <row r="1161" spans="1:36" x14ac:dyDescent="0.3">
      <c r="A1161">
        <v>31</v>
      </c>
      <c r="B1161" t="s">
        <v>58</v>
      </c>
      <c r="C1161" t="s">
        <v>59</v>
      </c>
      <c r="D1161" t="s">
        <v>60</v>
      </c>
      <c r="E1161" t="s">
        <v>49</v>
      </c>
      <c r="F1161">
        <v>62</v>
      </c>
      <c r="G1161" t="s">
        <v>55</v>
      </c>
      <c r="H1161" t="s">
        <v>49</v>
      </c>
      <c r="I1161" t="s">
        <v>50</v>
      </c>
      <c r="J1161">
        <v>18</v>
      </c>
      <c r="K1161" t="s">
        <v>56</v>
      </c>
      <c r="L1161">
        <v>175</v>
      </c>
      <c r="M1161">
        <v>1</v>
      </c>
      <c r="N1161">
        <v>293</v>
      </c>
      <c r="O1161">
        <v>5</v>
      </c>
      <c r="P1161" t="s">
        <v>57</v>
      </c>
      <c r="Q1161" t="s">
        <v>49</v>
      </c>
      <c r="X1161" s="7"/>
      <c r="Y1161" t="s">
        <v>55</v>
      </c>
      <c r="Z1161">
        <v>62</v>
      </c>
      <c r="AA1161" t="s">
        <v>55</v>
      </c>
      <c r="AB1161">
        <v>1942</v>
      </c>
      <c r="AC1161">
        <v>4213</v>
      </c>
      <c r="AD1161" t="s">
        <v>49</v>
      </c>
      <c r="AE1161" t="s">
        <v>49</v>
      </c>
      <c r="AF1161">
        <v>62</v>
      </c>
      <c r="AI1161">
        <v>204</v>
      </c>
      <c r="AJ1161" t="s">
        <v>49</v>
      </c>
    </row>
    <row r="1162" spans="1:36" x14ac:dyDescent="0.3">
      <c r="A1162">
        <v>38</v>
      </c>
      <c r="B1162" t="s">
        <v>63</v>
      </c>
      <c r="C1162" t="s">
        <v>74</v>
      </c>
      <c r="D1162" t="s">
        <v>54</v>
      </c>
      <c r="E1162" t="s">
        <v>49</v>
      </c>
      <c r="F1162">
        <v>157</v>
      </c>
      <c r="G1162" t="s">
        <v>49</v>
      </c>
      <c r="H1162" t="s">
        <v>49</v>
      </c>
      <c r="I1162" t="s">
        <v>52</v>
      </c>
      <c r="J1162">
        <v>9</v>
      </c>
      <c r="K1162" t="s">
        <v>62</v>
      </c>
      <c r="L1162">
        <v>299</v>
      </c>
      <c r="M1162">
        <v>5</v>
      </c>
      <c r="N1162">
        <v>-1</v>
      </c>
      <c r="O1162">
        <v>0</v>
      </c>
      <c r="P1162" t="s">
        <v>52</v>
      </c>
      <c r="Q1162" t="s">
        <v>49</v>
      </c>
      <c r="X1162" s="7"/>
      <c r="Y1162" t="s">
        <v>49</v>
      </c>
      <c r="Z1162">
        <v>157</v>
      </c>
      <c r="AA1162" t="s">
        <v>55</v>
      </c>
      <c r="AB1162">
        <v>5137</v>
      </c>
      <c r="AC1162">
        <v>0</v>
      </c>
      <c r="AD1162" t="s">
        <v>49</v>
      </c>
      <c r="AE1162" t="s">
        <v>49</v>
      </c>
      <c r="AF1162">
        <v>157</v>
      </c>
      <c r="AI1162">
        <v>299</v>
      </c>
      <c r="AJ1162" t="s">
        <v>49</v>
      </c>
    </row>
    <row r="1163" spans="1:36" x14ac:dyDescent="0.3">
      <c r="A1163">
        <v>29</v>
      </c>
      <c r="B1163" t="s">
        <v>46</v>
      </c>
      <c r="C1163" t="s">
        <v>59</v>
      </c>
      <c r="D1163" t="s">
        <v>60</v>
      </c>
      <c r="E1163" t="s">
        <v>49</v>
      </c>
      <c r="F1163">
        <v>991</v>
      </c>
      <c r="G1163" t="s">
        <v>49</v>
      </c>
      <c r="H1163" t="s">
        <v>49</v>
      </c>
      <c r="I1163" t="s">
        <v>50</v>
      </c>
      <c r="J1163">
        <v>5</v>
      </c>
      <c r="K1163" t="s">
        <v>64</v>
      </c>
      <c r="L1163">
        <v>563</v>
      </c>
      <c r="M1163">
        <v>1</v>
      </c>
      <c r="N1163">
        <v>-1</v>
      </c>
      <c r="O1163">
        <v>0</v>
      </c>
      <c r="P1163" t="s">
        <v>52</v>
      </c>
      <c r="Q1163" t="s">
        <v>49</v>
      </c>
      <c r="X1163" s="7"/>
      <c r="Y1163" t="s">
        <v>49</v>
      </c>
      <c r="Z1163">
        <v>991</v>
      </c>
      <c r="AA1163" t="s">
        <v>55</v>
      </c>
      <c r="AB1163">
        <v>625</v>
      </c>
      <c r="AC1163">
        <v>1310</v>
      </c>
      <c r="AD1163" t="s">
        <v>49</v>
      </c>
      <c r="AE1163" t="s">
        <v>49</v>
      </c>
      <c r="AF1163">
        <v>991</v>
      </c>
      <c r="AI1163">
        <v>4170</v>
      </c>
      <c r="AJ1163" t="s">
        <v>49</v>
      </c>
    </row>
    <row r="1164" spans="1:36" x14ac:dyDescent="0.3">
      <c r="A1164">
        <v>55</v>
      </c>
      <c r="B1164" t="s">
        <v>53</v>
      </c>
      <c r="C1164" t="s">
        <v>47</v>
      </c>
      <c r="D1164" t="s">
        <v>54</v>
      </c>
      <c r="E1164" t="s">
        <v>49</v>
      </c>
      <c r="F1164">
        <v>186</v>
      </c>
      <c r="G1164" t="s">
        <v>55</v>
      </c>
      <c r="H1164" t="s">
        <v>55</v>
      </c>
      <c r="I1164" t="s">
        <v>52</v>
      </c>
      <c r="J1164">
        <v>9</v>
      </c>
      <c r="K1164" t="s">
        <v>56</v>
      </c>
      <c r="L1164">
        <v>241</v>
      </c>
      <c r="M1164">
        <v>1</v>
      </c>
      <c r="N1164">
        <v>-1</v>
      </c>
      <c r="O1164">
        <v>0</v>
      </c>
      <c r="P1164" t="s">
        <v>52</v>
      </c>
      <c r="Q1164" t="s">
        <v>49</v>
      </c>
      <c r="X1164" s="7"/>
      <c r="Y1164" t="s">
        <v>55</v>
      </c>
      <c r="Z1164">
        <v>186</v>
      </c>
      <c r="AA1164" t="s">
        <v>55</v>
      </c>
      <c r="AB1164">
        <v>529</v>
      </c>
      <c r="AC1164">
        <v>399</v>
      </c>
      <c r="AD1164" t="s">
        <v>49</v>
      </c>
      <c r="AE1164" t="s">
        <v>55</v>
      </c>
      <c r="AF1164">
        <v>186</v>
      </c>
      <c r="AI1164">
        <v>-335</v>
      </c>
      <c r="AJ1164" t="s">
        <v>49</v>
      </c>
    </row>
    <row r="1165" spans="1:36" x14ac:dyDescent="0.3">
      <c r="A1165">
        <v>35</v>
      </c>
      <c r="B1165" t="s">
        <v>46</v>
      </c>
      <c r="C1165" t="s">
        <v>47</v>
      </c>
      <c r="D1165" t="s">
        <v>54</v>
      </c>
      <c r="E1165" t="s">
        <v>49</v>
      </c>
      <c r="F1165">
        <v>977</v>
      </c>
      <c r="G1165" t="s">
        <v>55</v>
      </c>
      <c r="H1165" t="s">
        <v>49</v>
      </c>
      <c r="I1165" t="s">
        <v>50</v>
      </c>
      <c r="J1165">
        <v>4</v>
      </c>
      <c r="K1165" t="s">
        <v>56</v>
      </c>
      <c r="L1165">
        <v>52</v>
      </c>
      <c r="M1165">
        <v>4</v>
      </c>
      <c r="N1165">
        <v>91</v>
      </c>
      <c r="O1165">
        <v>1</v>
      </c>
      <c r="P1165" t="s">
        <v>66</v>
      </c>
      <c r="Q1165" t="s">
        <v>49</v>
      </c>
      <c r="X1165" s="7"/>
      <c r="Y1165" t="s">
        <v>55</v>
      </c>
      <c r="Z1165">
        <v>977</v>
      </c>
      <c r="AA1165" t="s">
        <v>55</v>
      </c>
      <c r="AB1165">
        <v>1903</v>
      </c>
      <c r="AC1165">
        <v>405</v>
      </c>
      <c r="AD1165" t="s">
        <v>49</v>
      </c>
      <c r="AE1165" t="s">
        <v>49</v>
      </c>
      <c r="AF1165">
        <v>977</v>
      </c>
      <c r="AI1165">
        <v>3165</v>
      </c>
      <c r="AJ1165" t="s">
        <v>49</v>
      </c>
    </row>
    <row r="1166" spans="1:36" x14ac:dyDescent="0.3">
      <c r="A1166">
        <v>40</v>
      </c>
      <c r="B1166" t="s">
        <v>65</v>
      </c>
      <c r="C1166" t="s">
        <v>59</v>
      </c>
      <c r="D1166" t="s">
        <v>60</v>
      </c>
      <c r="E1166" t="s">
        <v>49</v>
      </c>
      <c r="F1166">
        <v>2893</v>
      </c>
      <c r="G1166" t="s">
        <v>49</v>
      </c>
      <c r="H1166" t="s">
        <v>49</v>
      </c>
      <c r="I1166" t="s">
        <v>50</v>
      </c>
      <c r="J1166">
        <v>2</v>
      </c>
      <c r="K1166" t="s">
        <v>62</v>
      </c>
      <c r="L1166">
        <v>76</v>
      </c>
      <c r="M1166">
        <v>3</v>
      </c>
      <c r="N1166">
        <v>-1</v>
      </c>
      <c r="O1166">
        <v>0</v>
      </c>
      <c r="P1166" t="s">
        <v>52</v>
      </c>
      <c r="Q1166" t="s">
        <v>49</v>
      </c>
      <c r="X1166" s="7"/>
      <c r="Y1166" t="s">
        <v>49</v>
      </c>
      <c r="Z1166">
        <v>2893</v>
      </c>
      <c r="AA1166" t="s">
        <v>55</v>
      </c>
      <c r="AB1166">
        <v>230</v>
      </c>
      <c r="AC1166">
        <v>2506</v>
      </c>
      <c r="AD1166" t="s">
        <v>49</v>
      </c>
      <c r="AE1166" t="s">
        <v>49</v>
      </c>
      <c r="AF1166">
        <v>2893</v>
      </c>
      <c r="AI1166">
        <v>254</v>
      </c>
      <c r="AJ1166" t="s">
        <v>49</v>
      </c>
    </row>
    <row r="1167" spans="1:36" x14ac:dyDescent="0.3">
      <c r="A1167">
        <v>34</v>
      </c>
      <c r="B1167" t="s">
        <v>63</v>
      </c>
      <c r="C1167" t="s">
        <v>47</v>
      </c>
      <c r="D1167" t="s">
        <v>54</v>
      </c>
      <c r="E1167" t="s">
        <v>49</v>
      </c>
      <c r="F1167">
        <v>1897</v>
      </c>
      <c r="G1167" t="s">
        <v>55</v>
      </c>
      <c r="H1167" t="s">
        <v>55</v>
      </c>
      <c r="I1167" t="s">
        <v>50</v>
      </c>
      <c r="J1167">
        <v>19</v>
      </c>
      <c r="K1167" t="s">
        <v>75</v>
      </c>
      <c r="L1167">
        <v>441</v>
      </c>
      <c r="M1167">
        <v>1</v>
      </c>
      <c r="N1167">
        <v>-1</v>
      </c>
      <c r="O1167">
        <v>0</v>
      </c>
      <c r="P1167" t="s">
        <v>52</v>
      </c>
      <c r="Q1167" t="s">
        <v>49</v>
      </c>
      <c r="X1167" s="7"/>
      <c r="Y1167" t="s">
        <v>55</v>
      </c>
      <c r="Z1167">
        <v>1897</v>
      </c>
      <c r="AA1167" t="s">
        <v>55</v>
      </c>
      <c r="AB1167">
        <v>747</v>
      </c>
      <c r="AC1167">
        <v>697</v>
      </c>
      <c r="AD1167" t="s">
        <v>49</v>
      </c>
      <c r="AE1167" t="s">
        <v>55</v>
      </c>
      <c r="AF1167">
        <v>1897</v>
      </c>
      <c r="AI1167">
        <v>553</v>
      </c>
      <c r="AJ1167" t="s">
        <v>49</v>
      </c>
    </row>
    <row r="1168" spans="1:36" x14ac:dyDescent="0.3">
      <c r="A1168">
        <v>32</v>
      </c>
      <c r="B1168" t="s">
        <v>67</v>
      </c>
      <c r="C1168" t="s">
        <v>59</v>
      </c>
      <c r="D1168" t="s">
        <v>60</v>
      </c>
      <c r="E1168" t="s">
        <v>49</v>
      </c>
      <c r="F1168">
        <v>5514</v>
      </c>
      <c r="G1168" t="s">
        <v>49</v>
      </c>
      <c r="H1168" t="s">
        <v>49</v>
      </c>
      <c r="I1168" t="s">
        <v>50</v>
      </c>
      <c r="J1168">
        <v>22</v>
      </c>
      <c r="K1168" t="s">
        <v>61</v>
      </c>
      <c r="L1168">
        <v>319</v>
      </c>
      <c r="M1168">
        <v>1</v>
      </c>
      <c r="N1168">
        <v>182</v>
      </c>
      <c r="O1168">
        <v>1</v>
      </c>
      <c r="P1168" t="s">
        <v>79</v>
      </c>
      <c r="Q1168" t="s">
        <v>55</v>
      </c>
      <c r="X1168" s="7"/>
      <c r="Y1168" t="s">
        <v>49</v>
      </c>
      <c r="Z1168">
        <v>5514</v>
      </c>
      <c r="AA1168" t="s">
        <v>55</v>
      </c>
      <c r="AB1168">
        <v>-46</v>
      </c>
      <c r="AC1168">
        <v>890</v>
      </c>
      <c r="AD1168" t="s">
        <v>49</v>
      </c>
      <c r="AE1168" t="s">
        <v>49</v>
      </c>
      <c r="AF1168">
        <v>5514</v>
      </c>
      <c r="AI1168">
        <v>518</v>
      </c>
      <c r="AJ1168" t="s">
        <v>49</v>
      </c>
    </row>
    <row r="1169" spans="1:36" x14ac:dyDescent="0.3">
      <c r="A1169">
        <v>33</v>
      </c>
      <c r="B1169" t="s">
        <v>63</v>
      </c>
      <c r="C1169" t="s">
        <v>47</v>
      </c>
      <c r="D1169" t="s">
        <v>54</v>
      </c>
      <c r="E1169" t="s">
        <v>49</v>
      </c>
      <c r="F1169">
        <v>889</v>
      </c>
      <c r="G1169" t="s">
        <v>55</v>
      </c>
      <c r="H1169" t="s">
        <v>49</v>
      </c>
      <c r="I1169" t="s">
        <v>52</v>
      </c>
      <c r="J1169">
        <v>18</v>
      </c>
      <c r="K1169" t="s">
        <v>80</v>
      </c>
      <c r="L1169">
        <v>13</v>
      </c>
      <c r="M1169">
        <v>1</v>
      </c>
      <c r="N1169">
        <v>373</v>
      </c>
      <c r="O1169">
        <v>6</v>
      </c>
      <c r="P1169" t="s">
        <v>79</v>
      </c>
      <c r="Q1169" t="s">
        <v>49</v>
      </c>
      <c r="X1169" s="7"/>
      <c r="Y1169" t="s">
        <v>55</v>
      </c>
      <c r="Z1169">
        <v>889</v>
      </c>
      <c r="AA1169" t="s">
        <v>55</v>
      </c>
      <c r="AB1169">
        <v>568</v>
      </c>
      <c r="AC1169">
        <v>2705</v>
      </c>
      <c r="AD1169" t="s">
        <v>49</v>
      </c>
      <c r="AE1169" t="s">
        <v>49</v>
      </c>
      <c r="AF1169">
        <v>889</v>
      </c>
      <c r="AI1169">
        <v>603</v>
      </c>
      <c r="AJ1169" t="s">
        <v>49</v>
      </c>
    </row>
    <row r="1170" spans="1:36" x14ac:dyDescent="0.3">
      <c r="A1170">
        <v>33</v>
      </c>
      <c r="B1170" t="s">
        <v>58</v>
      </c>
      <c r="C1170" t="s">
        <v>47</v>
      </c>
      <c r="D1170" t="s">
        <v>60</v>
      </c>
      <c r="E1170" t="s">
        <v>49</v>
      </c>
      <c r="F1170">
        <v>273</v>
      </c>
      <c r="G1170" t="s">
        <v>55</v>
      </c>
      <c r="H1170" t="s">
        <v>49</v>
      </c>
      <c r="I1170" t="s">
        <v>52</v>
      </c>
      <c r="J1170">
        <v>16</v>
      </c>
      <c r="K1170" t="s">
        <v>56</v>
      </c>
      <c r="L1170">
        <v>803</v>
      </c>
      <c r="M1170">
        <v>1</v>
      </c>
      <c r="N1170">
        <v>-1</v>
      </c>
      <c r="O1170">
        <v>0</v>
      </c>
      <c r="P1170" t="s">
        <v>52</v>
      </c>
      <c r="Q1170" t="s">
        <v>55</v>
      </c>
      <c r="X1170" s="7"/>
      <c r="Y1170" t="s">
        <v>55</v>
      </c>
      <c r="Z1170">
        <v>273</v>
      </c>
      <c r="AA1170" t="s">
        <v>55</v>
      </c>
      <c r="AB1170">
        <v>1469</v>
      </c>
      <c r="AC1170">
        <v>677</v>
      </c>
      <c r="AD1170" t="s">
        <v>49</v>
      </c>
      <c r="AE1170" t="s">
        <v>49</v>
      </c>
      <c r="AF1170">
        <v>273</v>
      </c>
      <c r="AI1170">
        <v>361</v>
      </c>
      <c r="AJ1170" t="s">
        <v>49</v>
      </c>
    </row>
    <row r="1171" spans="1:36" x14ac:dyDescent="0.3">
      <c r="A1171">
        <v>37</v>
      </c>
      <c r="B1171" t="s">
        <v>69</v>
      </c>
      <c r="C1171" t="s">
        <v>47</v>
      </c>
      <c r="D1171" t="s">
        <v>54</v>
      </c>
      <c r="E1171" t="s">
        <v>49</v>
      </c>
      <c r="F1171">
        <v>1193</v>
      </c>
      <c r="G1171" t="s">
        <v>49</v>
      </c>
      <c r="H1171" t="s">
        <v>49</v>
      </c>
      <c r="I1171" t="s">
        <v>50</v>
      </c>
      <c r="J1171">
        <v>12</v>
      </c>
      <c r="K1171" t="s">
        <v>56</v>
      </c>
      <c r="L1171">
        <v>396</v>
      </c>
      <c r="M1171">
        <v>2</v>
      </c>
      <c r="N1171">
        <v>-1</v>
      </c>
      <c r="O1171">
        <v>0</v>
      </c>
      <c r="P1171" t="s">
        <v>52</v>
      </c>
      <c r="Q1171" t="s">
        <v>49</v>
      </c>
      <c r="X1171" s="7"/>
      <c r="Y1171" t="s">
        <v>49</v>
      </c>
      <c r="Z1171">
        <v>1193</v>
      </c>
      <c r="AA1171" t="s">
        <v>55</v>
      </c>
      <c r="AB1171">
        <v>201</v>
      </c>
      <c r="AC1171">
        <v>340</v>
      </c>
      <c r="AD1171" t="s">
        <v>49</v>
      </c>
      <c r="AE1171" t="s">
        <v>49</v>
      </c>
      <c r="AF1171">
        <v>1193</v>
      </c>
      <c r="AI1171">
        <v>-98</v>
      </c>
      <c r="AJ1171" t="s">
        <v>49</v>
      </c>
    </row>
    <row r="1172" spans="1:36" x14ac:dyDescent="0.3">
      <c r="A1172">
        <v>58</v>
      </c>
      <c r="B1172" t="s">
        <v>58</v>
      </c>
      <c r="C1172" t="s">
        <v>47</v>
      </c>
      <c r="D1172" t="s">
        <v>60</v>
      </c>
      <c r="E1172" t="s">
        <v>49</v>
      </c>
      <c r="F1172">
        <v>2729</v>
      </c>
      <c r="G1172" t="s">
        <v>49</v>
      </c>
      <c r="H1172" t="s">
        <v>49</v>
      </c>
      <c r="I1172" t="s">
        <v>52</v>
      </c>
      <c r="J1172">
        <v>18</v>
      </c>
      <c r="K1172" t="s">
        <v>62</v>
      </c>
      <c r="L1172">
        <v>188</v>
      </c>
      <c r="M1172">
        <v>1</v>
      </c>
      <c r="N1172">
        <v>-1</v>
      </c>
      <c r="O1172">
        <v>0</v>
      </c>
      <c r="P1172" t="s">
        <v>52</v>
      </c>
      <c r="Q1172" t="s">
        <v>49</v>
      </c>
      <c r="X1172" s="7"/>
      <c r="Y1172" t="s">
        <v>49</v>
      </c>
      <c r="Z1172">
        <v>2729</v>
      </c>
      <c r="AA1172" t="s">
        <v>55</v>
      </c>
      <c r="AB1172">
        <v>1412</v>
      </c>
      <c r="AC1172">
        <v>98</v>
      </c>
      <c r="AD1172" t="s">
        <v>49</v>
      </c>
      <c r="AE1172" t="s">
        <v>49</v>
      </c>
      <c r="AF1172">
        <v>2729</v>
      </c>
      <c r="AI1172">
        <v>4424</v>
      </c>
      <c r="AJ1172" t="s">
        <v>49</v>
      </c>
    </row>
    <row r="1173" spans="1:36" x14ac:dyDescent="0.3">
      <c r="A1173">
        <v>36</v>
      </c>
      <c r="B1173" t="s">
        <v>69</v>
      </c>
      <c r="C1173" t="s">
        <v>59</v>
      </c>
      <c r="D1173" t="s">
        <v>54</v>
      </c>
      <c r="E1173" t="s">
        <v>49</v>
      </c>
      <c r="F1173">
        <v>0</v>
      </c>
      <c r="G1173" t="s">
        <v>49</v>
      </c>
      <c r="H1173" t="s">
        <v>49</v>
      </c>
      <c r="I1173" t="s">
        <v>50</v>
      </c>
      <c r="J1173">
        <v>20</v>
      </c>
      <c r="K1173" t="s">
        <v>61</v>
      </c>
      <c r="L1173">
        <v>637</v>
      </c>
      <c r="M1173">
        <v>1</v>
      </c>
      <c r="N1173">
        <v>-1</v>
      </c>
      <c r="O1173">
        <v>0</v>
      </c>
      <c r="P1173" t="s">
        <v>52</v>
      </c>
      <c r="Q1173" t="s">
        <v>49</v>
      </c>
      <c r="X1173" s="7"/>
      <c r="Y1173" t="s">
        <v>49</v>
      </c>
      <c r="Z1173">
        <v>0</v>
      </c>
      <c r="AA1173" t="s">
        <v>55</v>
      </c>
      <c r="AB1173">
        <v>-93</v>
      </c>
      <c r="AC1173">
        <v>2629</v>
      </c>
      <c r="AD1173" t="s">
        <v>49</v>
      </c>
      <c r="AE1173" t="s">
        <v>49</v>
      </c>
      <c r="AF1173">
        <v>0</v>
      </c>
      <c r="AI1173">
        <v>3234</v>
      </c>
      <c r="AJ1173" t="s">
        <v>49</v>
      </c>
    </row>
    <row r="1174" spans="1:36" x14ac:dyDescent="0.3">
      <c r="A1174">
        <v>42</v>
      </c>
      <c r="B1174" t="s">
        <v>63</v>
      </c>
      <c r="C1174" t="s">
        <v>47</v>
      </c>
      <c r="D1174" t="s">
        <v>54</v>
      </c>
      <c r="E1174" t="s">
        <v>49</v>
      </c>
      <c r="F1174">
        <v>230</v>
      </c>
      <c r="G1174" t="s">
        <v>55</v>
      </c>
      <c r="H1174" t="s">
        <v>49</v>
      </c>
      <c r="I1174" t="s">
        <v>52</v>
      </c>
      <c r="J1174">
        <v>5</v>
      </c>
      <c r="K1174" t="s">
        <v>62</v>
      </c>
      <c r="L1174">
        <v>175</v>
      </c>
      <c r="M1174">
        <v>7</v>
      </c>
      <c r="N1174">
        <v>-1</v>
      </c>
      <c r="O1174">
        <v>0</v>
      </c>
      <c r="P1174" t="s">
        <v>52</v>
      </c>
      <c r="Q1174" t="s">
        <v>49</v>
      </c>
      <c r="X1174" s="7"/>
      <c r="Y1174" t="s">
        <v>55</v>
      </c>
      <c r="Z1174">
        <v>230</v>
      </c>
      <c r="AA1174" t="s">
        <v>55</v>
      </c>
      <c r="AB1174">
        <v>-331</v>
      </c>
      <c r="AC1174">
        <v>0</v>
      </c>
      <c r="AD1174" t="s">
        <v>49</v>
      </c>
      <c r="AE1174" t="s">
        <v>49</v>
      </c>
      <c r="AF1174">
        <v>230</v>
      </c>
      <c r="AI1174">
        <v>687</v>
      </c>
      <c r="AJ1174" t="s">
        <v>49</v>
      </c>
    </row>
    <row r="1175" spans="1:36" x14ac:dyDescent="0.3">
      <c r="A1175">
        <v>34</v>
      </c>
      <c r="B1175" t="s">
        <v>67</v>
      </c>
      <c r="C1175" t="s">
        <v>59</v>
      </c>
      <c r="D1175" t="s">
        <v>54</v>
      </c>
      <c r="E1175" t="s">
        <v>49</v>
      </c>
      <c r="F1175">
        <v>2729</v>
      </c>
      <c r="G1175" t="s">
        <v>55</v>
      </c>
      <c r="H1175" t="s">
        <v>49</v>
      </c>
      <c r="I1175" t="s">
        <v>50</v>
      </c>
      <c r="J1175">
        <v>6</v>
      </c>
      <c r="K1175" t="s">
        <v>61</v>
      </c>
      <c r="L1175">
        <v>945</v>
      </c>
      <c r="M1175">
        <v>1</v>
      </c>
      <c r="N1175">
        <v>139</v>
      </c>
      <c r="O1175">
        <v>1</v>
      </c>
      <c r="P1175" t="s">
        <v>79</v>
      </c>
      <c r="Q1175" t="s">
        <v>49</v>
      </c>
      <c r="X1175" s="7"/>
      <c r="Y1175" t="s">
        <v>55</v>
      </c>
      <c r="Z1175">
        <v>2729</v>
      </c>
      <c r="AA1175" t="s">
        <v>55</v>
      </c>
      <c r="AB1175">
        <v>486</v>
      </c>
      <c r="AC1175">
        <v>2325</v>
      </c>
      <c r="AD1175" t="s">
        <v>49</v>
      </c>
      <c r="AE1175" t="s">
        <v>49</v>
      </c>
      <c r="AF1175">
        <v>2729</v>
      </c>
      <c r="AI1175">
        <v>631</v>
      </c>
      <c r="AJ1175" t="s">
        <v>49</v>
      </c>
    </row>
    <row r="1176" spans="1:36" x14ac:dyDescent="0.3">
      <c r="A1176">
        <v>35</v>
      </c>
      <c r="B1176" t="s">
        <v>58</v>
      </c>
      <c r="C1176" t="s">
        <v>47</v>
      </c>
      <c r="D1176" t="s">
        <v>60</v>
      </c>
      <c r="E1176" t="s">
        <v>49</v>
      </c>
      <c r="F1176">
        <v>317</v>
      </c>
      <c r="G1176" t="s">
        <v>55</v>
      </c>
      <c r="H1176" t="s">
        <v>49</v>
      </c>
      <c r="I1176" t="s">
        <v>52</v>
      </c>
      <c r="J1176">
        <v>23</v>
      </c>
      <c r="K1176" t="s">
        <v>56</v>
      </c>
      <c r="L1176">
        <v>162</v>
      </c>
      <c r="M1176">
        <v>3</v>
      </c>
      <c r="N1176">
        <v>-1</v>
      </c>
      <c r="O1176">
        <v>0</v>
      </c>
      <c r="P1176" t="s">
        <v>52</v>
      </c>
      <c r="Q1176" t="s">
        <v>49</v>
      </c>
      <c r="X1176" s="7"/>
      <c r="Y1176" t="s">
        <v>55</v>
      </c>
      <c r="Z1176">
        <v>317</v>
      </c>
      <c r="AA1176" t="s">
        <v>55</v>
      </c>
      <c r="AB1176">
        <v>694</v>
      </c>
      <c r="AC1176">
        <v>-20</v>
      </c>
      <c r="AD1176" t="s">
        <v>49</v>
      </c>
      <c r="AE1176" t="s">
        <v>49</v>
      </c>
      <c r="AF1176">
        <v>317</v>
      </c>
      <c r="AI1176">
        <v>316</v>
      </c>
      <c r="AJ1176" t="s">
        <v>49</v>
      </c>
    </row>
    <row r="1177" spans="1:36" x14ac:dyDescent="0.3">
      <c r="A1177">
        <v>60</v>
      </c>
      <c r="B1177" t="s">
        <v>76</v>
      </c>
      <c r="C1177" t="s">
        <v>47</v>
      </c>
      <c r="D1177" t="s">
        <v>48</v>
      </c>
      <c r="E1177" t="s">
        <v>49</v>
      </c>
      <c r="F1177">
        <v>517</v>
      </c>
      <c r="G1177" t="s">
        <v>49</v>
      </c>
      <c r="H1177" t="s">
        <v>49</v>
      </c>
      <c r="I1177" t="s">
        <v>52</v>
      </c>
      <c r="J1177">
        <v>12</v>
      </c>
      <c r="K1177" t="s">
        <v>62</v>
      </c>
      <c r="L1177">
        <v>1178</v>
      </c>
      <c r="M1177">
        <v>3</v>
      </c>
      <c r="N1177">
        <v>-1</v>
      </c>
      <c r="O1177">
        <v>0</v>
      </c>
      <c r="P1177" t="s">
        <v>52</v>
      </c>
      <c r="Q1177" t="s">
        <v>49</v>
      </c>
      <c r="X1177" s="7"/>
      <c r="Y1177" t="s">
        <v>49</v>
      </c>
      <c r="Z1177">
        <v>517</v>
      </c>
      <c r="AA1177" t="s">
        <v>55</v>
      </c>
      <c r="AB1177">
        <v>2806</v>
      </c>
      <c r="AC1177">
        <v>-852</v>
      </c>
      <c r="AD1177" t="s">
        <v>49</v>
      </c>
      <c r="AE1177" t="s">
        <v>49</v>
      </c>
      <c r="AF1177">
        <v>517</v>
      </c>
      <c r="AI1177">
        <v>2</v>
      </c>
      <c r="AJ1177" t="s">
        <v>49</v>
      </c>
    </row>
    <row r="1178" spans="1:36" x14ac:dyDescent="0.3">
      <c r="A1178">
        <v>50</v>
      </c>
      <c r="B1178" t="s">
        <v>58</v>
      </c>
      <c r="C1178" t="s">
        <v>47</v>
      </c>
      <c r="D1178" t="s">
        <v>60</v>
      </c>
      <c r="E1178" t="s">
        <v>49</v>
      </c>
      <c r="F1178">
        <v>-470</v>
      </c>
      <c r="G1178" t="s">
        <v>55</v>
      </c>
      <c r="H1178" t="s">
        <v>49</v>
      </c>
      <c r="I1178" t="s">
        <v>50</v>
      </c>
      <c r="J1178">
        <v>8</v>
      </c>
      <c r="K1178" t="s">
        <v>56</v>
      </c>
      <c r="L1178">
        <v>506</v>
      </c>
      <c r="M1178">
        <v>2</v>
      </c>
      <c r="N1178">
        <v>170</v>
      </c>
      <c r="O1178">
        <v>3</v>
      </c>
      <c r="P1178" t="s">
        <v>57</v>
      </c>
      <c r="Q1178" t="s">
        <v>49</v>
      </c>
      <c r="X1178" s="7"/>
      <c r="Y1178" t="s">
        <v>55</v>
      </c>
      <c r="Z1178">
        <v>-470</v>
      </c>
      <c r="AA1178" t="s">
        <v>55</v>
      </c>
      <c r="AB1178">
        <v>2959</v>
      </c>
      <c r="AC1178">
        <v>-280</v>
      </c>
      <c r="AD1178" t="s">
        <v>49</v>
      </c>
      <c r="AE1178" t="s">
        <v>49</v>
      </c>
      <c r="AF1178">
        <v>-470</v>
      </c>
      <c r="AI1178">
        <v>415</v>
      </c>
      <c r="AJ1178" t="s">
        <v>49</v>
      </c>
    </row>
    <row r="1179" spans="1:36" x14ac:dyDescent="0.3">
      <c r="A1179">
        <v>28</v>
      </c>
      <c r="B1179" t="s">
        <v>65</v>
      </c>
      <c r="C1179" t="s">
        <v>59</v>
      </c>
      <c r="D1179" t="s">
        <v>60</v>
      </c>
      <c r="E1179" t="s">
        <v>49</v>
      </c>
      <c r="F1179">
        <v>4579</v>
      </c>
      <c r="G1179" t="s">
        <v>49</v>
      </c>
      <c r="H1179" t="s">
        <v>49</v>
      </c>
      <c r="I1179" t="s">
        <v>50</v>
      </c>
      <c r="J1179">
        <v>12</v>
      </c>
      <c r="K1179" t="s">
        <v>72</v>
      </c>
      <c r="L1179">
        <v>409</v>
      </c>
      <c r="M1179">
        <v>2</v>
      </c>
      <c r="N1179">
        <v>-1</v>
      </c>
      <c r="O1179">
        <v>0</v>
      </c>
      <c r="P1179" t="s">
        <v>52</v>
      </c>
      <c r="Q1179" t="s">
        <v>55</v>
      </c>
      <c r="X1179" s="7"/>
      <c r="Y1179" t="s">
        <v>49</v>
      </c>
      <c r="Z1179">
        <v>4579</v>
      </c>
      <c r="AA1179" t="s">
        <v>55</v>
      </c>
      <c r="AB1179">
        <v>22</v>
      </c>
      <c r="AC1179">
        <v>25</v>
      </c>
      <c r="AD1179" t="s">
        <v>49</v>
      </c>
      <c r="AE1179" t="s">
        <v>49</v>
      </c>
      <c r="AF1179">
        <v>4579</v>
      </c>
      <c r="AI1179">
        <v>507</v>
      </c>
      <c r="AJ1179" t="s">
        <v>49</v>
      </c>
    </row>
    <row r="1180" spans="1:36" x14ac:dyDescent="0.3">
      <c r="A1180">
        <v>27</v>
      </c>
      <c r="B1180" t="s">
        <v>63</v>
      </c>
      <c r="C1180" t="s">
        <v>74</v>
      </c>
      <c r="D1180" t="s">
        <v>54</v>
      </c>
      <c r="E1180" t="s">
        <v>49</v>
      </c>
      <c r="F1180">
        <v>1</v>
      </c>
      <c r="G1180" t="s">
        <v>55</v>
      </c>
      <c r="H1180" t="s">
        <v>49</v>
      </c>
      <c r="I1180" t="s">
        <v>50</v>
      </c>
      <c r="J1180">
        <v>14</v>
      </c>
      <c r="K1180" t="s">
        <v>73</v>
      </c>
      <c r="L1180">
        <v>116</v>
      </c>
      <c r="M1180">
        <v>3</v>
      </c>
      <c r="N1180">
        <v>-1</v>
      </c>
      <c r="O1180">
        <v>0</v>
      </c>
      <c r="P1180" t="s">
        <v>52</v>
      </c>
      <c r="Q1180" t="s">
        <v>49</v>
      </c>
      <c r="X1180" s="7"/>
      <c r="Y1180" t="s">
        <v>55</v>
      </c>
      <c r="Z1180">
        <v>1</v>
      </c>
      <c r="AA1180" t="s">
        <v>55</v>
      </c>
      <c r="AB1180">
        <v>1167</v>
      </c>
      <c r="AC1180">
        <v>687</v>
      </c>
      <c r="AD1180" t="s">
        <v>49</v>
      </c>
      <c r="AE1180" t="s">
        <v>49</v>
      </c>
      <c r="AF1180">
        <v>1</v>
      </c>
      <c r="AI1180">
        <v>912</v>
      </c>
      <c r="AJ1180" t="s">
        <v>49</v>
      </c>
    </row>
    <row r="1181" spans="1:36" x14ac:dyDescent="0.3">
      <c r="A1181">
        <v>37</v>
      </c>
      <c r="B1181" t="s">
        <v>58</v>
      </c>
      <c r="C1181" t="s">
        <v>47</v>
      </c>
      <c r="D1181" t="s">
        <v>60</v>
      </c>
      <c r="E1181" t="s">
        <v>49</v>
      </c>
      <c r="F1181">
        <v>5106</v>
      </c>
      <c r="G1181" t="s">
        <v>49</v>
      </c>
      <c r="H1181" t="s">
        <v>49</v>
      </c>
      <c r="I1181" t="s">
        <v>50</v>
      </c>
      <c r="J1181">
        <v>30</v>
      </c>
      <c r="K1181" t="s">
        <v>61</v>
      </c>
      <c r="L1181">
        <v>244</v>
      </c>
      <c r="M1181">
        <v>1</v>
      </c>
      <c r="N1181">
        <v>-1</v>
      </c>
      <c r="O1181">
        <v>0</v>
      </c>
      <c r="P1181" t="s">
        <v>52</v>
      </c>
      <c r="Q1181" t="s">
        <v>55</v>
      </c>
      <c r="X1181" s="7"/>
      <c r="Y1181" t="s">
        <v>49</v>
      </c>
      <c r="Z1181">
        <v>5106</v>
      </c>
      <c r="AA1181" t="s">
        <v>55</v>
      </c>
      <c r="AB1181">
        <v>35</v>
      </c>
      <c r="AC1181">
        <v>9</v>
      </c>
      <c r="AD1181" t="s">
        <v>49</v>
      </c>
      <c r="AE1181" t="s">
        <v>49</v>
      </c>
      <c r="AF1181">
        <v>5106</v>
      </c>
      <c r="AI1181">
        <v>0</v>
      </c>
      <c r="AJ1181" t="s">
        <v>49</v>
      </c>
    </row>
    <row r="1182" spans="1:36" x14ac:dyDescent="0.3">
      <c r="A1182">
        <v>31</v>
      </c>
      <c r="B1182" t="s">
        <v>67</v>
      </c>
      <c r="C1182" t="s">
        <v>47</v>
      </c>
      <c r="D1182" t="s">
        <v>60</v>
      </c>
      <c r="E1182" t="s">
        <v>49</v>
      </c>
      <c r="F1182">
        <v>636</v>
      </c>
      <c r="G1182" t="s">
        <v>55</v>
      </c>
      <c r="H1182" t="s">
        <v>49</v>
      </c>
      <c r="I1182" t="s">
        <v>50</v>
      </c>
      <c r="J1182">
        <v>4</v>
      </c>
      <c r="K1182" t="s">
        <v>56</v>
      </c>
      <c r="L1182">
        <v>352</v>
      </c>
      <c r="M1182">
        <v>4</v>
      </c>
      <c r="N1182">
        <v>-1</v>
      </c>
      <c r="O1182">
        <v>0</v>
      </c>
      <c r="P1182" t="s">
        <v>52</v>
      </c>
      <c r="Q1182" t="s">
        <v>55</v>
      </c>
      <c r="X1182" s="7"/>
      <c r="Y1182" t="s">
        <v>55</v>
      </c>
      <c r="Z1182">
        <v>636</v>
      </c>
      <c r="AA1182" t="s">
        <v>55</v>
      </c>
      <c r="AB1182">
        <v>4760</v>
      </c>
      <c r="AC1182">
        <v>-322</v>
      </c>
      <c r="AD1182" t="s">
        <v>49</v>
      </c>
      <c r="AE1182" t="s">
        <v>49</v>
      </c>
      <c r="AF1182">
        <v>636</v>
      </c>
      <c r="AI1182">
        <v>37</v>
      </c>
      <c r="AJ1182" t="s">
        <v>49</v>
      </c>
    </row>
    <row r="1183" spans="1:36" x14ac:dyDescent="0.3">
      <c r="A1183">
        <v>34</v>
      </c>
      <c r="B1183" t="s">
        <v>53</v>
      </c>
      <c r="C1183" t="s">
        <v>47</v>
      </c>
      <c r="D1183" t="s">
        <v>54</v>
      </c>
      <c r="E1183" t="s">
        <v>49</v>
      </c>
      <c r="F1183">
        <v>1076</v>
      </c>
      <c r="G1183" t="s">
        <v>49</v>
      </c>
      <c r="H1183" t="s">
        <v>49</v>
      </c>
      <c r="I1183" t="s">
        <v>50</v>
      </c>
      <c r="J1183">
        <v>12</v>
      </c>
      <c r="K1183" t="s">
        <v>56</v>
      </c>
      <c r="L1183">
        <v>152</v>
      </c>
      <c r="M1183">
        <v>1</v>
      </c>
      <c r="N1183">
        <v>182</v>
      </c>
      <c r="O1183">
        <v>6</v>
      </c>
      <c r="P1183" t="s">
        <v>79</v>
      </c>
      <c r="Q1183" t="s">
        <v>55</v>
      </c>
      <c r="X1183" s="7"/>
      <c r="Y1183" t="s">
        <v>49</v>
      </c>
      <c r="Z1183">
        <v>1076</v>
      </c>
      <c r="AA1183" t="s">
        <v>55</v>
      </c>
      <c r="AB1183">
        <v>-1313</v>
      </c>
      <c r="AC1183">
        <v>2072</v>
      </c>
      <c r="AD1183" t="s">
        <v>49</v>
      </c>
      <c r="AE1183" t="s">
        <v>49</v>
      </c>
      <c r="AF1183">
        <v>1076</v>
      </c>
      <c r="AI1183">
        <v>2524</v>
      </c>
      <c r="AJ1183" t="s">
        <v>49</v>
      </c>
    </row>
    <row r="1184" spans="1:36" x14ac:dyDescent="0.3">
      <c r="A1184">
        <v>38</v>
      </c>
      <c r="B1184" t="s">
        <v>58</v>
      </c>
      <c r="C1184" t="s">
        <v>47</v>
      </c>
      <c r="D1184" t="s">
        <v>60</v>
      </c>
      <c r="E1184" t="s">
        <v>49</v>
      </c>
      <c r="F1184">
        <v>126</v>
      </c>
      <c r="G1184" t="s">
        <v>55</v>
      </c>
      <c r="H1184" t="s">
        <v>49</v>
      </c>
      <c r="I1184" t="s">
        <v>52</v>
      </c>
      <c r="J1184">
        <v>21</v>
      </c>
      <c r="K1184" t="s">
        <v>56</v>
      </c>
      <c r="L1184">
        <v>164</v>
      </c>
      <c r="M1184">
        <v>2</v>
      </c>
      <c r="N1184">
        <v>-1</v>
      </c>
      <c r="O1184">
        <v>0</v>
      </c>
      <c r="P1184" t="s">
        <v>52</v>
      </c>
      <c r="Q1184" t="s">
        <v>49</v>
      </c>
      <c r="X1184" s="7"/>
      <c r="Y1184" t="s">
        <v>55</v>
      </c>
      <c r="Z1184">
        <v>126</v>
      </c>
      <c r="AA1184" t="s">
        <v>55</v>
      </c>
      <c r="AB1184">
        <v>1427</v>
      </c>
      <c r="AC1184">
        <v>1157</v>
      </c>
      <c r="AD1184" t="s">
        <v>49</v>
      </c>
      <c r="AE1184" t="s">
        <v>49</v>
      </c>
      <c r="AF1184">
        <v>126</v>
      </c>
      <c r="AI1184">
        <v>9019</v>
      </c>
      <c r="AJ1184" t="s">
        <v>49</v>
      </c>
    </row>
    <row r="1185" spans="1:36" x14ac:dyDescent="0.3">
      <c r="A1185">
        <v>32</v>
      </c>
      <c r="B1185" t="s">
        <v>65</v>
      </c>
      <c r="C1185" t="s">
        <v>47</v>
      </c>
      <c r="D1185" t="s">
        <v>54</v>
      </c>
      <c r="E1185" t="s">
        <v>49</v>
      </c>
      <c r="F1185">
        <v>-33</v>
      </c>
      <c r="G1185" t="s">
        <v>55</v>
      </c>
      <c r="H1185" t="s">
        <v>49</v>
      </c>
      <c r="I1185" t="s">
        <v>52</v>
      </c>
      <c r="J1185">
        <v>28</v>
      </c>
      <c r="K1185" t="s">
        <v>56</v>
      </c>
      <c r="L1185">
        <v>234</v>
      </c>
      <c r="M1185">
        <v>3</v>
      </c>
      <c r="N1185">
        <v>-1</v>
      </c>
      <c r="O1185">
        <v>0</v>
      </c>
      <c r="P1185" t="s">
        <v>52</v>
      </c>
      <c r="Q1185" t="s">
        <v>49</v>
      </c>
      <c r="X1185" s="7"/>
      <c r="Y1185" t="s">
        <v>55</v>
      </c>
      <c r="Z1185">
        <v>-33</v>
      </c>
      <c r="AA1185" t="s">
        <v>55</v>
      </c>
      <c r="AB1185">
        <v>201</v>
      </c>
      <c r="AC1185">
        <v>1043</v>
      </c>
      <c r="AD1185" t="s">
        <v>49</v>
      </c>
      <c r="AE1185" t="s">
        <v>49</v>
      </c>
      <c r="AF1185">
        <v>-33</v>
      </c>
      <c r="AI1185">
        <v>39</v>
      </c>
      <c r="AJ1185" t="s">
        <v>49</v>
      </c>
    </row>
    <row r="1186" spans="1:36" x14ac:dyDescent="0.3">
      <c r="A1186">
        <v>37</v>
      </c>
      <c r="B1186" t="s">
        <v>67</v>
      </c>
      <c r="C1186" t="s">
        <v>47</v>
      </c>
      <c r="D1186" t="s">
        <v>54</v>
      </c>
      <c r="E1186" t="s">
        <v>49</v>
      </c>
      <c r="F1186">
        <v>430</v>
      </c>
      <c r="G1186" t="s">
        <v>49</v>
      </c>
      <c r="H1186" t="s">
        <v>49</v>
      </c>
      <c r="I1186" t="s">
        <v>50</v>
      </c>
      <c r="J1186">
        <v>27</v>
      </c>
      <c r="K1186" t="s">
        <v>70</v>
      </c>
      <c r="L1186">
        <v>154</v>
      </c>
      <c r="M1186">
        <v>4</v>
      </c>
      <c r="N1186">
        <v>-1</v>
      </c>
      <c r="O1186">
        <v>0</v>
      </c>
      <c r="P1186" t="s">
        <v>52</v>
      </c>
      <c r="Q1186" t="s">
        <v>49</v>
      </c>
      <c r="X1186" s="7"/>
      <c r="Y1186" t="s">
        <v>49</v>
      </c>
      <c r="Z1186">
        <v>430</v>
      </c>
      <c r="AA1186" t="s">
        <v>55</v>
      </c>
      <c r="AB1186">
        <v>4335</v>
      </c>
      <c r="AC1186">
        <v>2098</v>
      </c>
      <c r="AD1186" t="s">
        <v>49</v>
      </c>
      <c r="AE1186" t="s">
        <v>49</v>
      </c>
      <c r="AF1186">
        <v>430</v>
      </c>
      <c r="AI1186">
        <v>0</v>
      </c>
      <c r="AJ1186" t="s">
        <v>49</v>
      </c>
    </row>
    <row r="1187" spans="1:36" x14ac:dyDescent="0.3">
      <c r="A1187">
        <v>33</v>
      </c>
      <c r="B1187" t="s">
        <v>69</v>
      </c>
      <c r="C1187" t="s">
        <v>47</v>
      </c>
      <c r="D1187" t="s">
        <v>54</v>
      </c>
      <c r="E1187" t="s">
        <v>49</v>
      </c>
      <c r="F1187">
        <v>-6</v>
      </c>
      <c r="G1187" t="s">
        <v>55</v>
      </c>
      <c r="H1187" t="s">
        <v>49</v>
      </c>
      <c r="I1187" t="s">
        <v>52</v>
      </c>
      <c r="J1187">
        <v>7</v>
      </c>
      <c r="K1187" t="s">
        <v>56</v>
      </c>
      <c r="L1187">
        <v>566</v>
      </c>
      <c r="M1187">
        <v>2</v>
      </c>
      <c r="N1187">
        <v>-1</v>
      </c>
      <c r="O1187">
        <v>0</v>
      </c>
      <c r="P1187" t="s">
        <v>52</v>
      </c>
      <c r="Q1187" t="s">
        <v>49</v>
      </c>
      <c r="X1187" s="7"/>
      <c r="Y1187" t="s">
        <v>55</v>
      </c>
      <c r="Z1187">
        <v>-6</v>
      </c>
      <c r="AA1187" t="s">
        <v>55</v>
      </c>
      <c r="AB1187">
        <v>214</v>
      </c>
      <c r="AC1187">
        <v>461</v>
      </c>
      <c r="AD1187" t="s">
        <v>49</v>
      </c>
      <c r="AE1187" t="s">
        <v>49</v>
      </c>
      <c r="AF1187">
        <v>-6</v>
      </c>
      <c r="AI1187">
        <v>265</v>
      </c>
      <c r="AJ1187" t="s">
        <v>49</v>
      </c>
    </row>
    <row r="1188" spans="1:36" x14ac:dyDescent="0.3">
      <c r="A1188">
        <v>71</v>
      </c>
      <c r="B1188" t="s">
        <v>67</v>
      </c>
      <c r="C1188" t="s">
        <v>47</v>
      </c>
      <c r="D1188" t="s">
        <v>60</v>
      </c>
      <c r="E1188" t="s">
        <v>49</v>
      </c>
      <c r="F1188">
        <v>383</v>
      </c>
      <c r="G1188" t="s">
        <v>49</v>
      </c>
      <c r="H1188" t="s">
        <v>49</v>
      </c>
      <c r="I1188" t="s">
        <v>50</v>
      </c>
      <c r="J1188">
        <v>27</v>
      </c>
      <c r="K1188" t="s">
        <v>51</v>
      </c>
      <c r="L1188">
        <v>327</v>
      </c>
      <c r="M1188">
        <v>2</v>
      </c>
      <c r="N1188">
        <v>183</v>
      </c>
      <c r="O1188">
        <v>3</v>
      </c>
      <c r="P1188" t="s">
        <v>79</v>
      </c>
      <c r="Q1188" t="s">
        <v>49</v>
      </c>
      <c r="X1188" s="7"/>
      <c r="Y1188" t="s">
        <v>49</v>
      </c>
      <c r="Z1188">
        <v>383</v>
      </c>
      <c r="AA1188" t="s">
        <v>55</v>
      </c>
      <c r="AB1188">
        <v>343</v>
      </c>
      <c r="AC1188">
        <v>1067</v>
      </c>
      <c r="AD1188" t="s">
        <v>49</v>
      </c>
      <c r="AE1188" t="s">
        <v>49</v>
      </c>
      <c r="AF1188">
        <v>383</v>
      </c>
      <c r="AI1188">
        <v>0</v>
      </c>
      <c r="AJ1188" t="s">
        <v>49</v>
      </c>
    </row>
    <row r="1189" spans="1:36" x14ac:dyDescent="0.3">
      <c r="A1189">
        <v>27</v>
      </c>
      <c r="B1189" t="s">
        <v>67</v>
      </c>
      <c r="C1189" t="s">
        <v>47</v>
      </c>
      <c r="D1189" t="s">
        <v>54</v>
      </c>
      <c r="E1189" t="s">
        <v>49</v>
      </c>
      <c r="F1189">
        <v>130</v>
      </c>
      <c r="G1189" t="s">
        <v>55</v>
      </c>
      <c r="H1189" t="s">
        <v>49</v>
      </c>
      <c r="I1189" t="s">
        <v>50</v>
      </c>
      <c r="J1189">
        <v>7</v>
      </c>
      <c r="K1189" t="s">
        <v>56</v>
      </c>
      <c r="L1189">
        <v>265</v>
      </c>
      <c r="M1189">
        <v>3</v>
      </c>
      <c r="N1189">
        <v>-1</v>
      </c>
      <c r="O1189">
        <v>0</v>
      </c>
      <c r="P1189" t="s">
        <v>52</v>
      </c>
      <c r="Q1189" t="s">
        <v>49</v>
      </c>
      <c r="X1189" s="7"/>
      <c r="Y1189" t="s">
        <v>55</v>
      </c>
      <c r="Z1189">
        <v>130</v>
      </c>
      <c r="AA1189" t="s">
        <v>55</v>
      </c>
      <c r="AB1189">
        <v>-77</v>
      </c>
      <c r="AC1189">
        <v>0</v>
      </c>
      <c r="AD1189" t="s">
        <v>49</v>
      </c>
      <c r="AE1189" t="s">
        <v>49</v>
      </c>
      <c r="AF1189">
        <v>130</v>
      </c>
      <c r="AI1189">
        <v>4012</v>
      </c>
      <c r="AJ1189" t="s">
        <v>49</v>
      </c>
    </row>
    <row r="1190" spans="1:36" x14ac:dyDescent="0.3">
      <c r="A1190">
        <v>38</v>
      </c>
      <c r="B1190" t="s">
        <v>63</v>
      </c>
      <c r="C1190" t="s">
        <v>47</v>
      </c>
      <c r="D1190" t="s">
        <v>48</v>
      </c>
      <c r="E1190" t="s">
        <v>49</v>
      </c>
      <c r="F1190">
        <v>2569</v>
      </c>
      <c r="G1190" t="s">
        <v>49</v>
      </c>
      <c r="H1190" t="s">
        <v>49</v>
      </c>
      <c r="I1190" t="s">
        <v>52</v>
      </c>
      <c r="J1190">
        <v>9</v>
      </c>
      <c r="K1190" t="s">
        <v>62</v>
      </c>
      <c r="L1190">
        <v>172</v>
      </c>
      <c r="M1190">
        <v>1</v>
      </c>
      <c r="N1190">
        <v>-1</v>
      </c>
      <c r="O1190">
        <v>0</v>
      </c>
      <c r="P1190" t="s">
        <v>52</v>
      </c>
      <c r="Q1190" t="s">
        <v>49</v>
      </c>
      <c r="X1190" s="7"/>
      <c r="Y1190" t="s">
        <v>49</v>
      </c>
      <c r="Z1190">
        <v>2569</v>
      </c>
      <c r="AA1190" t="s">
        <v>55</v>
      </c>
      <c r="AB1190">
        <v>104</v>
      </c>
      <c r="AC1190">
        <v>1219</v>
      </c>
      <c r="AD1190" t="s">
        <v>49</v>
      </c>
      <c r="AE1190" t="s">
        <v>49</v>
      </c>
      <c r="AF1190">
        <v>2569</v>
      </c>
      <c r="AI1190">
        <v>1520</v>
      </c>
      <c r="AJ1190" t="s">
        <v>49</v>
      </c>
    </row>
    <row r="1191" spans="1:36" x14ac:dyDescent="0.3">
      <c r="A1191">
        <v>34</v>
      </c>
      <c r="B1191" t="s">
        <v>67</v>
      </c>
      <c r="C1191" t="s">
        <v>59</v>
      </c>
      <c r="D1191" t="s">
        <v>54</v>
      </c>
      <c r="E1191" t="s">
        <v>49</v>
      </c>
      <c r="F1191">
        <v>201</v>
      </c>
      <c r="G1191" t="s">
        <v>49</v>
      </c>
      <c r="H1191" t="s">
        <v>49</v>
      </c>
      <c r="I1191" t="s">
        <v>50</v>
      </c>
      <c r="J1191">
        <v>22</v>
      </c>
      <c r="K1191" t="s">
        <v>73</v>
      </c>
      <c r="L1191">
        <v>257</v>
      </c>
      <c r="M1191">
        <v>2</v>
      </c>
      <c r="N1191">
        <v>-1</v>
      </c>
      <c r="O1191">
        <v>0</v>
      </c>
      <c r="P1191" t="s">
        <v>52</v>
      </c>
      <c r="Q1191" t="s">
        <v>49</v>
      </c>
      <c r="X1191" s="7"/>
      <c r="Y1191" t="s">
        <v>49</v>
      </c>
      <c r="Z1191">
        <v>201</v>
      </c>
      <c r="AA1191" t="s">
        <v>55</v>
      </c>
      <c r="AB1191">
        <v>0</v>
      </c>
      <c r="AC1191">
        <v>994</v>
      </c>
      <c r="AD1191" t="s">
        <v>49</v>
      </c>
      <c r="AE1191" t="s">
        <v>49</v>
      </c>
      <c r="AF1191">
        <v>201</v>
      </c>
      <c r="AI1191">
        <v>-140</v>
      </c>
      <c r="AJ1191" t="s">
        <v>49</v>
      </c>
    </row>
    <row r="1192" spans="1:36" x14ac:dyDescent="0.3">
      <c r="A1192">
        <v>54</v>
      </c>
      <c r="B1192" t="s">
        <v>77</v>
      </c>
      <c r="C1192" t="s">
        <v>74</v>
      </c>
      <c r="D1192" t="s">
        <v>60</v>
      </c>
      <c r="E1192" t="s">
        <v>49</v>
      </c>
      <c r="F1192">
        <v>0</v>
      </c>
      <c r="G1192" t="s">
        <v>49</v>
      </c>
      <c r="H1192" t="s">
        <v>49</v>
      </c>
      <c r="I1192" t="s">
        <v>52</v>
      </c>
      <c r="J1192">
        <v>13</v>
      </c>
      <c r="K1192" t="s">
        <v>56</v>
      </c>
      <c r="L1192">
        <v>618</v>
      </c>
      <c r="M1192">
        <v>1</v>
      </c>
      <c r="N1192">
        <v>-1</v>
      </c>
      <c r="O1192">
        <v>0</v>
      </c>
      <c r="P1192" t="s">
        <v>52</v>
      </c>
      <c r="Q1192" t="s">
        <v>55</v>
      </c>
      <c r="X1192" s="7"/>
      <c r="Y1192" t="s">
        <v>49</v>
      </c>
      <c r="Z1192">
        <v>0</v>
      </c>
      <c r="AA1192" t="s">
        <v>55</v>
      </c>
      <c r="AB1192">
        <v>319</v>
      </c>
      <c r="AC1192">
        <v>6</v>
      </c>
      <c r="AD1192" t="s">
        <v>49</v>
      </c>
      <c r="AE1192" t="s">
        <v>49</v>
      </c>
      <c r="AF1192">
        <v>0</v>
      </c>
      <c r="AI1192">
        <v>852</v>
      </c>
      <c r="AJ1192" t="s">
        <v>49</v>
      </c>
    </row>
    <row r="1193" spans="1:36" x14ac:dyDescent="0.3">
      <c r="A1193">
        <v>30</v>
      </c>
      <c r="B1193" t="s">
        <v>63</v>
      </c>
      <c r="C1193" t="s">
        <v>47</v>
      </c>
      <c r="D1193" t="s">
        <v>54</v>
      </c>
      <c r="E1193" t="s">
        <v>49</v>
      </c>
      <c r="F1193">
        <v>6</v>
      </c>
      <c r="G1193" t="s">
        <v>55</v>
      </c>
      <c r="H1193" t="s">
        <v>49</v>
      </c>
      <c r="I1193" t="s">
        <v>50</v>
      </c>
      <c r="J1193">
        <v>28</v>
      </c>
      <c r="K1193" t="s">
        <v>72</v>
      </c>
      <c r="L1193">
        <v>241</v>
      </c>
      <c r="M1193">
        <v>3</v>
      </c>
      <c r="N1193">
        <v>-1</v>
      </c>
      <c r="O1193">
        <v>0</v>
      </c>
      <c r="P1193" t="s">
        <v>52</v>
      </c>
      <c r="Q1193" t="s">
        <v>49</v>
      </c>
      <c r="X1193" s="7"/>
      <c r="Y1193" t="s">
        <v>55</v>
      </c>
      <c r="Z1193">
        <v>6</v>
      </c>
      <c r="AA1193" t="s">
        <v>55</v>
      </c>
      <c r="AB1193">
        <v>9339</v>
      </c>
      <c r="AC1193">
        <v>0</v>
      </c>
      <c r="AD1193" t="s">
        <v>49</v>
      </c>
      <c r="AE1193" t="s">
        <v>49</v>
      </c>
      <c r="AF1193">
        <v>6</v>
      </c>
      <c r="AI1193">
        <v>578</v>
      </c>
      <c r="AJ1193" t="s">
        <v>49</v>
      </c>
    </row>
    <row r="1194" spans="1:36" x14ac:dyDescent="0.3">
      <c r="A1194">
        <v>35</v>
      </c>
      <c r="B1194" t="s">
        <v>68</v>
      </c>
      <c r="C1194" t="s">
        <v>59</v>
      </c>
      <c r="D1194" t="s">
        <v>54</v>
      </c>
      <c r="E1194" t="s">
        <v>49</v>
      </c>
      <c r="F1194">
        <v>475</v>
      </c>
      <c r="G1194" t="s">
        <v>49</v>
      </c>
      <c r="H1194" t="s">
        <v>55</v>
      </c>
      <c r="I1194" t="s">
        <v>50</v>
      </c>
      <c r="J1194">
        <v>21</v>
      </c>
      <c r="K1194" t="s">
        <v>73</v>
      </c>
      <c r="L1194">
        <v>936</v>
      </c>
      <c r="M1194">
        <v>4</v>
      </c>
      <c r="N1194">
        <v>-1</v>
      </c>
      <c r="O1194">
        <v>0</v>
      </c>
      <c r="P1194" t="s">
        <v>52</v>
      </c>
      <c r="Q1194" t="s">
        <v>49</v>
      </c>
      <c r="X1194" s="7"/>
      <c r="Y1194" t="s">
        <v>49</v>
      </c>
      <c r="Z1194">
        <v>475</v>
      </c>
      <c r="AA1194" t="s">
        <v>55</v>
      </c>
      <c r="AB1194">
        <v>50</v>
      </c>
      <c r="AC1194">
        <v>1114</v>
      </c>
      <c r="AD1194" t="s">
        <v>49</v>
      </c>
      <c r="AE1194" t="s">
        <v>55</v>
      </c>
      <c r="AF1194">
        <v>475</v>
      </c>
      <c r="AI1194">
        <v>0</v>
      </c>
      <c r="AJ1194" t="s">
        <v>49</v>
      </c>
    </row>
    <row r="1195" spans="1:36" x14ac:dyDescent="0.3">
      <c r="A1195">
        <v>33</v>
      </c>
      <c r="B1195" t="s">
        <v>63</v>
      </c>
      <c r="C1195" t="s">
        <v>59</v>
      </c>
      <c r="D1195" t="s">
        <v>54</v>
      </c>
      <c r="E1195" t="s">
        <v>49</v>
      </c>
      <c r="F1195">
        <v>706</v>
      </c>
      <c r="G1195" t="s">
        <v>55</v>
      </c>
      <c r="H1195" t="s">
        <v>49</v>
      </c>
      <c r="I1195" t="s">
        <v>50</v>
      </c>
      <c r="J1195">
        <v>7</v>
      </c>
      <c r="K1195" t="s">
        <v>61</v>
      </c>
      <c r="L1195">
        <v>329</v>
      </c>
      <c r="M1195">
        <v>1</v>
      </c>
      <c r="N1195">
        <v>322</v>
      </c>
      <c r="O1195">
        <v>1</v>
      </c>
      <c r="P1195" t="s">
        <v>57</v>
      </c>
      <c r="Q1195" t="s">
        <v>49</v>
      </c>
      <c r="X1195" s="7"/>
      <c r="Y1195" t="s">
        <v>55</v>
      </c>
      <c r="Z1195">
        <v>706</v>
      </c>
      <c r="AA1195" t="s">
        <v>55</v>
      </c>
      <c r="AB1195">
        <v>32</v>
      </c>
      <c r="AC1195">
        <v>1592</v>
      </c>
      <c r="AD1195" t="s">
        <v>49</v>
      </c>
      <c r="AE1195" t="s">
        <v>49</v>
      </c>
      <c r="AF1195">
        <v>706</v>
      </c>
      <c r="AI1195">
        <v>2253</v>
      </c>
      <c r="AJ1195" t="s">
        <v>49</v>
      </c>
    </row>
    <row r="1196" spans="1:36" x14ac:dyDescent="0.3">
      <c r="A1196">
        <v>36</v>
      </c>
      <c r="B1196" t="s">
        <v>58</v>
      </c>
      <c r="C1196" t="s">
        <v>47</v>
      </c>
      <c r="D1196" t="s">
        <v>54</v>
      </c>
      <c r="E1196" t="s">
        <v>49</v>
      </c>
      <c r="F1196">
        <v>1825</v>
      </c>
      <c r="G1196" t="s">
        <v>55</v>
      </c>
      <c r="H1196" t="s">
        <v>49</v>
      </c>
      <c r="I1196" t="s">
        <v>50</v>
      </c>
      <c r="J1196">
        <v>14</v>
      </c>
      <c r="K1196" t="s">
        <v>56</v>
      </c>
      <c r="L1196">
        <v>24</v>
      </c>
      <c r="M1196">
        <v>1</v>
      </c>
      <c r="N1196">
        <v>346</v>
      </c>
      <c r="O1196">
        <v>1</v>
      </c>
      <c r="P1196" t="s">
        <v>57</v>
      </c>
      <c r="Q1196" t="s">
        <v>49</v>
      </c>
      <c r="X1196" s="7"/>
      <c r="Y1196" t="s">
        <v>55</v>
      </c>
      <c r="Z1196">
        <v>1825</v>
      </c>
      <c r="AA1196" t="s">
        <v>55</v>
      </c>
      <c r="AB1196">
        <v>633</v>
      </c>
      <c r="AC1196">
        <v>0</v>
      </c>
      <c r="AD1196" t="s">
        <v>49</v>
      </c>
      <c r="AE1196" t="s">
        <v>49</v>
      </c>
      <c r="AF1196">
        <v>1825</v>
      </c>
      <c r="AI1196">
        <v>1171</v>
      </c>
      <c r="AJ1196" t="s">
        <v>49</v>
      </c>
    </row>
    <row r="1197" spans="1:36" x14ac:dyDescent="0.3">
      <c r="A1197">
        <v>59</v>
      </c>
      <c r="B1197" t="s">
        <v>65</v>
      </c>
      <c r="C1197" t="s">
        <v>47</v>
      </c>
      <c r="D1197" t="s">
        <v>60</v>
      </c>
      <c r="E1197" t="s">
        <v>49</v>
      </c>
      <c r="F1197">
        <v>185</v>
      </c>
      <c r="G1197" t="s">
        <v>49</v>
      </c>
      <c r="H1197" t="s">
        <v>49</v>
      </c>
      <c r="I1197" t="s">
        <v>50</v>
      </c>
      <c r="J1197">
        <v>22</v>
      </c>
      <c r="K1197" t="s">
        <v>62</v>
      </c>
      <c r="L1197">
        <v>177</v>
      </c>
      <c r="M1197">
        <v>5</v>
      </c>
      <c r="N1197">
        <v>138</v>
      </c>
      <c r="O1197">
        <v>1</v>
      </c>
      <c r="P1197" t="s">
        <v>57</v>
      </c>
      <c r="Q1197" t="s">
        <v>49</v>
      </c>
      <c r="X1197" s="7"/>
      <c r="Y1197" t="s">
        <v>49</v>
      </c>
      <c r="Z1197">
        <v>185</v>
      </c>
      <c r="AA1197" t="s">
        <v>55</v>
      </c>
      <c r="AB1197">
        <v>4265</v>
      </c>
      <c r="AC1197">
        <v>46</v>
      </c>
      <c r="AD1197" t="s">
        <v>49</v>
      </c>
      <c r="AE1197" t="s">
        <v>49</v>
      </c>
      <c r="AF1197">
        <v>185</v>
      </c>
      <c r="AI1197">
        <v>452</v>
      </c>
      <c r="AJ1197" t="s">
        <v>49</v>
      </c>
    </row>
    <row r="1198" spans="1:36" x14ac:dyDescent="0.3">
      <c r="A1198">
        <v>72</v>
      </c>
      <c r="B1198" t="s">
        <v>63</v>
      </c>
      <c r="C1198" t="s">
        <v>47</v>
      </c>
      <c r="D1198" t="s">
        <v>48</v>
      </c>
      <c r="E1198" t="s">
        <v>49</v>
      </c>
      <c r="F1198">
        <v>4415</v>
      </c>
      <c r="G1198" t="s">
        <v>49</v>
      </c>
      <c r="H1198" t="s">
        <v>49</v>
      </c>
      <c r="I1198" t="s">
        <v>78</v>
      </c>
      <c r="J1198">
        <v>13</v>
      </c>
      <c r="K1198" t="s">
        <v>51</v>
      </c>
      <c r="L1198">
        <v>120</v>
      </c>
      <c r="M1198">
        <v>1</v>
      </c>
      <c r="N1198">
        <v>-1</v>
      </c>
      <c r="O1198">
        <v>0</v>
      </c>
      <c r="P1198" t="s">
        <v>52</v>
      </c>
      <c r="Q1198" t="s">
        <v>49</v>
      </c>
      <c r="X1198" s="7"/>
      <c r="Y1198" t="s">
        <v>49</v>
      </c>
      <c r="Z1198">
        <v>4415</v>
      </c>
      <c r="AA1198" t="s">
        <v>55</v>
      </c>
      <c r="AB1198">
        <v>1970</v>
      </c>
      <c r="AC1198">
        <v>985</v>
      </c>
      <c r="AD1198" t="s">
        <v>49</v>
      </c>
      <c r="AE1198" t="s">
        <v>49</v>
      </c>
      <c r="AF1198">
        <v>4415</v>
      </c>
      <c r="AI1198">
        <v>-97</v>
      </c>
      <c r="AJ1198" t="s">
        <v>49</v>
      </c>
    </row>
    <row r="1199" spans="1:36" x14ac:dyDescent="0.3">
      <c r="A1199">
        <v>64</v>
      </c>
      <c r="B1199" t="s">
        <v>58</v>
      </c>
      <c r="C1199" t="s">
        <v>47</v>
      </c>
      <c r="D1199" t="s">
        <v>60</v>
      </c>
      <c r="E1199" t="s">
        <v>49</v>
      </c>
      <c r="F1199">
        <v>679</v>
      </c>
      <c r="G1199" t="s">
        <v>49</v>
      </c>
      <c r="H1199" t="s">
        <v>49</v>
      </c>
      <c r="I1199" t="s">
        <v>78</v>
      </c>
      <c r="J1199">
        <v>22</v>
      </c>
      <c r="K1199" t="s">
        <v>61</v>
      </c>
      <c r="L1199">
        <v>135</v>
      </c>
      <c r="M1199">
        <v>3</v>
      </c>
      <c r="N1199">
        <v>-1</v>
      </c>
      <c r="O1199">
        <v>0</v>
      </c>
      <c r="P1199" t="s">
        <v>52</v>
      </c>
      <c r="Q1199" t="s">
        <v>49</v>
      </c>
      <c r="X1199" s="7"/>
      <c r="Y1199" t="s">
        <v>49</v>
      </c>
      <c r="Z1199">
        <v>679</v>
      </c>
      <c r="AA1199" t="s">
        <v>55</v>
      </c>
      <c r="AB1199">
        <v>4659</v>
      </c>
      <c r="AC1199">
        <v>520</v>
      </c>
      <c r="AD1199" t="s">
        <v>49</v>
      </c>
      <c r="AE1199" t="s">
        <v>49</v>
      </c>
      <c r="AF1199">
        <v>679</v>
      </c>
      <c r="AI1199">
        <v>4738</v>
      </c>
      <c r="AJ1199" t="s">
        <v>49</v>
      </c>
    </row>
    <row r="1200" spans="1:36" x14ac:dyDescent="0.3">
      <c r="A1200">
        <v>53</v>
      </c>
      <c r="B1200" t="s">
        <v>67</v>
      </c>
      <c r="C1200" t="s">
        <v>74</v>
      </c>
      <c r="D1200" t="s">
        <v>54</v>
      </c>
      <c r="E1200" t="s">
        <v>49</v>
      </c>
      <c r="F1200">
        <v>320</v>
      </c>
      <c r="G1200" t="s">
        <v>49</v>
      </c>
      <c r="H1200" t="s">
        <v>49</v>
      </c>
      <c r="I1200" t="s">
        <v>50</v>
      </c>
      <c r="J1200">
        <v>9</v>
      </c>
      <c r="K1200" t="s">
        <v>73</v>
      </c>
      <c r="L1200">
        <v>175</v>
      </c>
      <c r="M1200">
        <v>1</v>
      </c>
      <c r="N1200">
        <v>-1</v>
      </c>
      <c r="O1200">
        <v>0</v>
      </c>
      <c r="P1200" t="s">
        <v>52</v>
      </c>
      <c r="Q1200" t="s">
        <v>49</v>
      </c>
      <c r="X1200" s="7"/>
      <c r="Y1200" t="s">
        <v>49</v>
      </c>
      <c r="Z1200">
        <v>320</v>
      </c>
      <c r="AA1200" t="s">
        <v>55</v>
      </c>
      <c r="AB1200">
        <v>452</v>
      </c>
      <c r="AC1200">
        <v>10</v>
      </c>
      <c r="AD1200" t="s">
        <v>49</v>
      </c>
      <c r="AE1200" t="s">
        <v>49</v>
      </c>
      <c r="AF1200">
        <v>320</v>
      </c>
      <c r="AI1200">
        <v>467</v>
      </c>
      <c r="AJ1200" t="s">
        <v>49</v>
      </c>
    </row>
    <row r="1201" spans="1:36" x14ac:dyDescent="0.3">
      <c r="A1201">
        <v>35</v>
      </c>
      <c r="B1201" t="s">
        <v>58</v>
      </c>
      <c r="C1201" t="s">
        <v>59</v>
      </c>
      <c r="D1201" t="s">
        <v>60</v>
      </c>
      <c r="E1201" t="s">
        <v>49</v>
      </c>
      <c r="F1201">
        <v>2988</v>
      </c>
      <c r="G1201" t="s">
        <v>55</v>
      </c>
      <c r="H1201" t="s">
        <v>49</v>
      </c>
      <c r="I1201" t="s">
        <v>50</v>
      </c>
      <c r="J1201">
        <v>25</v>
      </c>
      <c r="K1201" t="s">
        <v>56</v>
      </c>
      <c r="L1201">
        <v>179</v>
      </c>
      <c r="M1201">
        <v>1</v>
      </c>
      <c r="N1201">
        <v>-1</v>
      </c>
      <c r="O1201">
        <v>0</v>
      </c>
      <c r="P1201" t="s">
        <v>52</v>
      </c>
      <c r="Q1201" t="s">
        <v>49</v>
      </c>
      <c r="X1201" s="7"/>
      <c r="Y1201" t="s">
        <v>55</v>
      </c>
      <c r="Z1201">
        <v>2988</v>
      </c>
      <c r="AA1201" t="s">
        <v>55</v>
      </c>
      <c r="AB1201">
        <v>-145</v>
      </c>
      <c r="AC1201">
        <v>1121</v>
      </c>
      <c r="AD1201" t="s">
        <v>49</v>
      </c>
      <c r="AE1201" t="s">
        <v>49</v>
      </c>
      <c r="AF1201">
        <v>2988</v>
      </c>
      <c r="AI1201">
        <v>0</v>
      </c>
      <c r="AJ1201" t="s">
        <v>49</v>
      </c>
    </row>
    <row r="1202" spans="1:36" x14ac:dyDescent="0.3">
      <c r="A1202">
        <v>58</v>
      </c>
      <c r="B1202" t="s">
        <v>65</v>
      </c>
      <c r="C1202" t="s">
        <v>47</v>
      </c>
      <c r="D1202" t="s">
        <v>54</v>
      </c>
      <c r="E1202" t="s">
        <v>49</v>
      </c>
      <c r="F1202">
        <v>1407</v>
      </c>
      <c r="G1202" t="s">
        <v>55</v>
      </c>
      <c r="H1202" t="s">
        <v>49</v>
      </c>
      <c r="I1202" t="s">
        <v>52</v>
      </c>
      <c r="J1202">
        <v>30</v>
      </c>
      <c r="K1202" t="s">
        <v>56</v>
      </c>
      <c r="L1202">
        <v>58</v>
      </c>
      <c r="M1202">
        <v>1</v>
      </c>
      <c r="N1202">
        <v>-1</v>
      </c>
      <c r="O1202">
        <v>0</v>
      </c>
      <c r="P1202" t="s">
        <v>52</v>
      </c>
      <c r="Q1202" t="s">
        <v>49</v>
      </c>
      <c r="X1202" s="7"/>
      <c r="Y1202" t="s">
        <v>55</v>
      </c>
      <c r="Z1202">
        <v>1407</v>
      </c>
      <c r="AA1202" t="s">
        <v>55</v>
      </c>
      <c r="AB1202">
        <v>-498</v>
      </c>
      <c r="AC1202">
        <v>0</v>
      </c>
      <c r="AD1202" t="s">
        <v>49</v>
      </c>
      <c r="AE1202" t="s">
        <v>49</v>
      </c>
      <c r="AF1202">
        <v>1407</v>
      </c>
      <c r="AI1202">
        <v>495</v>
      </c>
      <c r="AJ1202" t="s">
        <v>49</v>
      </c>
    </row>
    <row r="1203" spans="1:36" x14ac:dyDescent="0.3">
      <c r="A1203">
        <v>40</v>
      </c>
      <c r="B1203" t="s">
        <v>67</v>
      </c>
      <c r="C1203" t="s">
        <v>47</v>
      </c>
      <c r="D1203" t="s">
        <v>54</v>
      </c>
      <c r="E1203" t="s">
        <v>49</v>
      </c>
      <c r="F1203">
        <v>1270</v>
      </c>
      <c r="G1203" t="s">
        <v>49</v>
      </c>
      <c r="H1203" t="s">
        <v>49</v>
      </c>
      <c r="I1203" t="s">
        <v>50</v>
      </c>
      <c r="J1203">
        <v>17</v>
      </c>
      <c r="K1203" t="s">
        <v>61</v>
      </c>
      <c r="L1203">
        <v>342</v>
      </c>
      <c r="M1203">
        <v>2</v>
      </c>
      <c r="N1203">
        <v>-1</v>
      </c>
      <c r="O1203">
        <v>0</v>
      </c>
      <c r="P1203" t="s">
        <v>52</v>
      </c>
      <c r="Q1203" t="s">
        <v>49</v>
      </c>
      <c r="X1203" s="7"/>
      <c r="Y1203" t="s">
        <v>49</v>
      </c>
      <c r="Z1203">
        <v>1270</v>
      </c>
      <c r="AA1203" t="s">
        <v>55</v>
      </c>
      <c r="AB1203">
        <v>22</v>
      </c>
      <c r="AC1203">
        <v>414</v>
      </c>
      <c r="AD1203" t="s">
        <v>49</v>
      </c>
      <c r="AE1203" t="s">
        <v>49</v>
      </c>
      <c r="AF1203">
        <v>1270</v>
      </c>
      <c r="AI1203">
        <v>292</v>
      </c>
      <c r="AJ1203" t="s">
        <v>49</v>
      </c>
    </row>
    <row r="1204" spans="1:36" x14ac:dyDescent="0.3">
      <c r="A1204">
        <v>41</v>
      </c>
      <c r="B1204" t="s">
        <v>53</v>
      </c>
      <c r="C1204" t="s">
        <v>74</v>
      </c>
      <c r="D1204" t="s">
        <v>54</v>
      </c>
      <c r="E1204" t="s">
        <v>49</v>
      </c>
      <c r="F1204">
        <v>654</v>
      </c>
      <c r="G1204" t="s">
        <v>55</v>
      </c>
      <c r="H1204" t="s">
        <v>49</v>
      </c>
      <c r="I1204" t="s">
        <v>50</v>
      </c>
      <c r="J1204">
        <v>13</v>
      </c>
      <c r="K1204" t="s">
        <v>56</v>
      </c>
      <c r="L1204">
        <v>139</v>
      </c>
      <c r="M1204">
        <v>2</v>
      </c>
      <c r="N1204">
        <v>-1</v>
      </c>
      <c r="O1204">
        <v>0</v>
      </c>
      <c r="P1204" t="s">
        <v>52</v>
      </c>
      <c r="Q1204" t="s">
        <v>49</v>
      </c>
      <c r="X1204" s="7"/>
      <c r="Y1204" t="s">
        <v>55</v>
      </c>
      <c r="Z1204">
        <v>654</v>
      </c>
      <c r="AA1204" t="s">
        <v>55</v>
      </c>
      <c r="AB1204">
        <v>2304</v>
      </c>
      <c r="AC1204">
        <v>0</v>
      </c>
      <c r="AD1204" t="s">
        <v>49</v>
      </c>
      <c r="AE1204" t="s">
        <v>49</v>
      </c>
      <c r="AF1204">
        <v>654</v>
      </c>
      <c r="AI1204">
        <v>7343</v>
      </c>
      <c r="AJ1204" t="s">
        <v>49</v>
      </c>
    </row>
    <row r="1205" spans="1:36" x14ac:dyDescent="0.3">
      <c r="A1205">
        <v>48</v>
      </c>
      <c r="B1205" t="s">
        <v>77</v>
      </c>
      <c r="C1205" t="s">
        <v>47</v>
      </c>
      <c r="D1205" t="s">
        <v>48</v>
      </c>
      <c r="E1205" t="s">
        <v>49</v>
      </c>
      <c r="F1205">
        <v>5173</v>
      </c>
      <c r="G1205" t="s">
        <v>55</v>
      </c>
      <c r="H1205" t="s">
        <v>49</v>
      </c>
      <c r="I1205" t="s">
        <v>52</v>
      </c>
      <c r="J1205">
        <v>18</v>
      </c>
      <c r="K1205" t="s">
        <v>62</v>
      </c>
      <c r="L1205">
        <v>88</v>
      </c>
      <c r="M1205">
        <v>8</v>
      </c>
      <c r="N1205">
        <v>-1</v>
      </c>
      <c r="O1205">
        <v>0</v>
      </c>
      <c r="P1205" t="s">
        <v>52</v>
      </c>
      <c r="Q1205" t="s">
        <v>49</v>
      </c>
      <c r="X1205" s="7"/>
      <c r="Y1205" t="s">
        <v>55</v>
      </c>
      <c r="Z1205">
        <v>5173</v>
      </c>
      <c r="AA1205" t="s">
        <v>55</v>
      </c>
      <c r="AB1205">
        <v>1412</v>
      </c>
      <c r="AC1205">
        <v>22856</v>
      </c>
      <c r="AD1205" t="s">
        <v>49</v>
      </c>
      <c r="AE1205" t="s">
        <v>49</v>
      </c>
      <c r="AF1205">
        <v>5173</v>
      </c>
      <c r="AI1205">
        <v>-563</v>
      </c>
      <c r="AJ1205" t="s">
        <v>49</v>
      </c>
    </row>
    <row r="1206" spans="1:36" x14ac:dyDescent="0.3">
      <c r="A1206">
        <v>44</v>
      </c>
      <c r="B1206" t="s">
        <v>68</v>
      </c>
      <c r="C1206" t="s">
        <v>47</v>
      </c>
      <c r="D1206" t="s">
        <v>60</v>
      </c>
      <c r="E1206" t="s">
        <v>49</v>
      </c>
      <c r="F1206">
        <v>3463</v>
      </c>
      <c r="G1206" t="s">
        <v>55</v>
      </c>
      <c r="H1206" t="s">
        <v>55</v>
      </c>
      <c r="I1206" t="s">
        <v>50</v>
      </c>
      <c r="J1206">
        <v>28</v>
      </c>
      <c r="K1206" t="s">
        <v>70</v>
      </c>
      <c r="L1206">
        <v>210</v>
      </c>
      <c r="M1206">
        <v>3</v>
      </c>
      <c r="N1206">
        <v>-1</v>
      </c>
      <c r="O1206">
        <v>0</v>
      </c>
      <c r="P1206" t="s">
        <v>52</v>
      </c>
      <c r="Q1206" t="s">
        <v>49</v>
      </c>
      <c r="X1206" s="7"/>
      <c r="Y1206" t="s">
        <v>55</v>
      </c>
      <c r="Z1206">
        <v>3463</v>
      </c>
      <c r="AA1206" t="s">
        <v>55</v>
      </c>
      <c r="AB1206">
        <v>4897</v>
      </c>
      <c r="AC1206">
        <v>-352</v>
      </c>
      <c r="AD1206" t="s">
        <v>49</v>
      </c>
      <c r="AE1206" t="s">
        <v>55</v>
      </c>
      <c r="AF1206">
        <v>3463</v>
      </c>
      <c r="AI1206">
        <v>351</v>
      </c>
      <c r="AJ1206" t="s">
        <v>49</v>
      </c>
    </row>
    <row r="1207" spans="1:36" x14ac:dyDescent="0.3">
      <c r="A1207">
        <v>39</v>
      </c>
      <c r="B1207" t="s">
        <v>63</v>
      </c>
      <c r="C1207" t="s">
        <v>47</v>
      </c>
      <c r="D1207" t="s">
        <v>52</v>
      </c>
      <c r="E1207" t="s">
        <v>49</v>
      </c>
      <c r="F1207">
        <v>0</v>
      </c>
      <c r="G1207" t="s">
        <v>49</v>
      </c>
      <c r="H1207" t="s">
        <v>49</v>
      </c>
      <c r="I1207" t="s">
        <v>50</v>
      </c>
      <c r="J1207">
        <v>2</v>
      </c>
      <c r="K1207" t="s">
        <v>64</v>
      </c>
      <c r="L1207">
        <v>731</v>
      </c>
      <c r="M1207">
        <v>1</v>
      </c>
      <c r="N1207">
        <v>193</v>
      </c>
      <c r="O1207">
        <v>3</v>
      </c>
      <c r="P1207" t="s">
        <v>57</v>
      </c>
      <c r="Q1207" t="s">
        <v>49</v>
      </c>
      <c r="X1207" s="7"/>
      <c r="Y1207" t="s">
        <v>49</v>
      </c>
      <c r="Z1207">
        <v>0</v>
      </c>
      <c r="AA1207" t="s">
        <v>55</v>
      </c>
      <c r="AB1207">
        <v>508</v>
      </c>
      <c r="AC1207">
        <v>302</v>
      </c>
      <c r="AD1207" t="s">
        <v>49</v>
      </c>
      <c r="AE1207" t="s">
        <v>49</v>
      </c>
      <c r="AF1207">
        <v>0</v>
      </c>
      <c r="AI1207">
        <v>365</v>
      </c>
      <c r="AJ1207" t="s">
        <v>49</v>
      </c>
    </row>
    <row r="1208" spans="1:36" x14ac:dyDescent="0.3">
      <c r="A1208">
        <v>61</v>
      </c>
      <c r="B1208" t="s">
        <v>58</v>
      </c>
      <c r="C1208" t="s">
        <v>47</v>
      </c>
      <c r="D1208" t="s">
        <v>60</v>
      </c>
      <c r="E1208" t="s">
        <v>49</v>
      </c>
      <c r="F1208">
        <v>6016</v>
      </c>
      <c r="G1208" t="s">
        <v>49</v>
      </c>
      <c r="H1208" t="s">
        <v>49</v>
      </c>
      <c r="I1208" t="s">
        <v>50</v>
      </c>
      <c r="J1208">
        <v>2</v>
      </c>
      <c r="K1208" t="s">
        <v>64</v>
      </c>
      <c r="L1208">
        <v>670</v>
      </c>
      <c r="M1208">
        <v>3</v>
      </c>
      <c r="N1208">
        <v>-1</v>
      </c>
      <c r="O1208">
        <v>0</v>
      </c>
      <c r="P1208" t="s">
        <v>52</v>
      </c>
      <c r="Q1208" t="s">
        <v>55</v>
      </c>
      <c r="X1208" s="7"/>
      <c r="Y1208" t="s">
        <v>49</v>
      </c>
      <c r="Z1208">
        <v>6016</v>
      </c>
      <c r="AA1208" t="s">
        <v>55</v>
      </c>
      <c r="AB1208">
        <v>348</v>
      </c>
      <c r="AC1208">
        <v>632</v>
      </c>
      <c r="AD1208" t="s">
        <v>49</v>
      </c>
      <c r="AE1208" t="s">
        <v>49</v>
      </c>
      <c r="AF1208">
        <v>6016</v>
      </c>
      <c r="AI1208">
        <v>13494</v>
      </c>
      <c r="AJ1208" t="s">
        <v>49</v>
      </c>
    </row>
    <row r="1209" spans="1:36" x14ac:dyDescent="0.3">
      <c r="A1209">
        <v>36</v>
      </c>
      <c r="B1209" t="s">
        <v>68</v>
      </c>
      <c r="C1209" t="s">
        <v>47</v>
      </c>
      <c r="D1209" t="s">
        <v>48</v>
      </c>
      <c r="E1209" t="s">
        <v>49</v>
      </c>
      <c r="F1209">
        <v>177</v>
      </c>
      <c r="G1209" t="s">
        <v>55</v>
      </c>
      <c r="H1209" t="s">
        <v>49</v>
      </c>
      <c r="I1209" t="s">
        <v>52</v>
      </c>
      <c r="J1209">
        <v>12</v>
      </c>
      <c r="K1209" t="s">
        <v>56</v>
      </c>
      <c r="L1209">
        <v>63</v>
      </c>
      <c r="M1209">
        <v>5</v>
      </c>
      <c r="N1209">
        <v>-1</v>
      </c>
      <c r="O1209">
        <v>0</v>
      </c>
      <c r="P1209" t="s">
        <v>52</v>
      </c>
      <c r="Q1209" t="s">
        <v>49</v>
      </c>
      <c r="X1209" s="7"/>
      <c r="Y1209" t="s">
        <v>55</v>
      </c>
      <c r="Z1209">
        <v>177</v>
      </c>
      <c r="AA1209" t="s">
        <v>55</v>
      </c>
      <c r="AB1209">
        <v>291</v>
      </c>
      <c r="AC1209">
        <v>902</v>
      </c>
      <c r="AD1209" t="s">
        <v>49</v>
      </c>
      <c r="AE1209" t="s">
        <v>49</v>
      </c>
      <c r="AF1209">
        <v>177</v>
      </c>
      <c r="AI1209">
        <v>846</v>
      </c>
      <c r="AJ1209" t="s">
        <v>49</v>
      </c>
    </row>
    <row r="1210" spans="1:36" x14ac:dyDescent="0.3">
      <c r="A1210">
        <v>28</v>
      </c>
      <c r="B1210" t="s">
        <v>58</v>
      </c>
      <c r="C1210" t="s">
        <v>47</v>
      </c>
      <c r="D1210" t="s">
        <v>60</v>
      </c>
      <c r="E1210" t="s">
        <v>49</v>
      </c>
      <c r="F1210">
        <v>3694</v>
      </c>
      <c r="G1210" t="s">
        <v>49</v>
      </c>
      <c r="H1210" t="s">
        <v>55</v>
      </c>
      <c r="I1210" t="s">
        <v>50</v>
      </c>
      <c r="J1210">
        <v>8</v>
      </c>
      <c r="K1210" t="s">
        <v>73</v>
      </c>
      <c r="L1210">
        <v>70</v>
      </c>
      <c r="M1210">
        <v>2</v>
      </c>
      <c r="N1210">
        <v>-1</v>
      </c>
      <c r="O1210">
        <v>0</v>
      </c>
      <c r="P1210" t="s">
        <v>52</v>
      </c>
      <c r="Q1210" t="s">
        <v>49</v>
      </c>
      <c r="X1210" s="7"/>
      <c r="Y1210" t="s">
        <v>49</v>
      </c>
      <c r="Z1210">
        <v>3694</v>
      </c>
      <c r="AA1210" t="s">
        <v>55</v>
      </c>
      <c r="AB1210">
        <v>781</v>
      </c>
      <c r="AC1210">
        <v>112</v>
      </c>
      <c r="AD1210" t="s">
        <v>49</v>
      </c>
      <c r="AE1210" t="s">
        <v>55</v>
      </c>
      <c r="AF1210">
        <v>3694</v>
      </c>
      <c r="AI1210">
        <v>1574</v>
      </c>
      <c r="AJ1210" t="s">
        <v>49</v>
      </c>
    </row>
    <row r="1211" spans="1:36" x14ac:dyDescent="0.3">
      <c r="A1211">
        <v>58</v>
      </c>
      <c r="B1211" t="s">
        <v>77</v>
      </c>
      <c r="C1211" t="s">
        <v>59</v>
      </c>
      <c r="D1211" t="s">
        <v>54</v>
      </c>
      <c r="E1211" t="s">
        <v>49</v>
      </c>
      <c r="F1211">
        <v>1640</v>
      </c>
      <c r="G1211" t="s">
        <v>49</v>
      </c>
      <c r="H1211" t="s">
        <v>55</v>
      </c>
      <c r="I1211" t="s">
        <v>50</v>
      </c>
      <c r="J1211">
        <v>4</v>
      </c>
      <c r="K1211" t="s">
        <v>64</v>
      </c>
      <c r="L1211">
        <v>72</v>
      </c>
      <c r="M1211">
        <v>6</v>
      </c>
      <c r="N1211">
        <v>274</v>
      </c>
      <c r="O1211">
        <v>4</v>
      </c>
      <c r="P1211" t="s">
        <v>57</v>
      </c>
      <c r="Q1211" t="s">
        <v>49</v>
      </c>
      <c r="X1211" s="7"/>
      <c r="Y1211" t="s">
        <v>49</v>
      </c>
      <c r="Z1211">
        <v>1640</v>
      </c>
      <c r="AA1211" t="s">
        <v>55</v>
      </c>
      <c r="AB1211">
        <v>1327</v>
      </c>
      <c r="AC1211">
        <v>0</v>
      </c>
      <c r="AD1211" t="s">
        <v>49</v>
      </c>
      <c r="AE1211" t="s">
        <v>55</v>
      </c>
      <c r="AF1211">
        <v>1640</v>
      </c>
      <c r="AI1211">
        <v>-28</v>
      </c>
      <c r="AJ1211" t="s">
        <v>49</v>
      </c>
    </row>
    <row r="1212" spans="1:36" x14ac:dyDescent="0.3">
      <c r="A1212">
        <v>60</v>
      </c>
      <c r="B1212" t="s">
        <v>69</v>
      </c>
      <c r="C1212" t="s">
        <v>74</v>
      </c>
      <c r="D1212" t="s">
        <v>54</v>
      </c>
      <c r="E1212" t="s">
        <v>49</v>
      </c>
      <c r="F1212">
        <v>174</v>
      </c>
      <c r="G1212" t="s">
        <v>55</v>
      </c>
      <c r="H1212" t="s">
        <v>49</v>
      </c>
      <c r="I1212" t="s">
        <v>50</v>
      </c>
      <c r="J1212">
        <v>15</v>
      </c>
      <c r="K1212" t="s">
        <v>56</v>
      </c>
      <c r="L1212">
        <v>241</v>
      </c>
      <c r="M1212">
        <v>1</v>
      </c>
      <c r="N1212">
        <v>364</v>
      </c>
      <c r="O1212">
        <v>1</v>
      </c>
      <c r="P1212" t="s">
        <v>57</v>
      </c>
      <c r="Q1212" t="s">
        <v>49</v>
      </c>
      <c r="X1212" s="7"/>
      <c r="Y1212" t="s">
        <v>55</v>
      </c>
      <c r="Z1212">
        <v>174</v>
      </c>
      <c r="AA1212" t="s">
        <v>55</v>
      </c>
      <c r="AB1212">
        <v>-306</v>
      </c>
      <c r="AC1212">
        <v>621</v>
      </c>
      <c r="AD1212" t="s">
        <v>49</v>
      </c>
      <c r="AE1212" t="s">
        <v>49</v>
      </c>
      <c r="AF1212">
        <v>174</v>
      </c>
      <c r="AI1212">
        <v>0</v>
      </c>
      <c r="AJ1212" t="s">
        <v>49</v>
      </c>
    </row>
    <row r="1213" spans="1:36" x14ac:dyDescent="0.3">
      <c r="A1213">
        <v>66</v>
      </c>
      <c r="B1213" t="s">
        <v>69</v>
      </c>
      <c r="C1213" t="s">
        <v>59</v>
      </c>
      <c r="D1213" t="s">
        <v>54</v>
      </c>
      <c r="E1213" t="s">
        <v>49</v>
      </c>
      <c r="F1213">
        <v>10177</v>
      </c>
      <c r="G1213" t="s">
        <v>49</v>
      </c>
      <c r="H1213" t="s">
        <v>49</v>
      </c>
      <c r="I1213" t="s">
        <v>50</v>
      </c>
      <c r="J1213">
        <v>5</v>
      </c>
      <c r="K1213" t="s">
        <v>56</v>
      </c>
      <c r="L1213">
        <v>272</v>
      </c>
      <c r="M1213">
        <v>4</v>
      </c>
      <c r="N1213">
        <v>-1</v>
      </c>
      <c r="O1213">
        <v>0</v>
      </c>
      <c r="P1213" t="s">
        <v>52</v>
      </c>
      <c r="Q1213" t="s">
        <v>49</v>
      </c>
      <c r="X1213" s="7"/>
      <c r="Y1213" t="s">
        <v>49</v>
      </c>
      <c r="Z1213">
        <v>10177</v>
      </c>
      <c r="AA1213" t="s">
        <v>55</v>
      </c>
      <c r="AB1213">
        <v>864</v>
      </c>
      <c r="AC1213">
        <v>18</v>
      </c>
      <c r="AD1213" t="s">
        <v>49</v>
      </c>
      <c r="AE1213" t="s">
        <v>49</v>
      </c>
      <c r="AF1213">
        <v>10177</v>
      </c>
      <c r="AI1213">
        <v>1238</v>
      </c>
      <c r="AJ1213" t="s">
        <v>49</v>
      </c>
    </row>
    <row r="1214" spans="1:36" x14ac:dyDescent="0.3">
      <c r="A1214">
        <v>36</v>
      </c>
      <c r="B1214" t="s">
        <v>58</v>
      </c>
      <c r="C1214" t="s">
        <v>59</v>
      </c>
      <c r="D1214" t="s">
        <v>60</v>
      </c>
      <c r="E1214" t="s">
        <v>49</v>
      </c>
      <c r="F1214">
        <v>490</v>
      </c>
      <c r="G1214" t="s">
        <v>49</v>
      </c>
      <c r="H1214" t="s">
        <v>49</v>
      </c>
      <c r="I1214" t="s">
        <v>50</v>
      </c>
      <c r="J1214">
        <v>28</v>
      </c>
      <c r="K1214" t="s">
        <v>70</v>
      </c>
      <c r="L1214">
        <v>207</v>
      </c>
      <c r="M1214">
        <v>8</v>
      </c>
      <c r="N1214">
        <v>98</v>
      </c>
      <c r="O1214">
        <v>1</v>
      </c>
      <c r="P1214" t="s">
        <v>57</v>
      </c>
      <c r="Q1214" t="s">
        <v>55</v>
      </c>
      <c r="X1214" s="7"/>
      <c r="Y1214" t="s">
        <v>49</v>
      </c>
      <c r="Z1214">
        <v>490</v>
      </c>
      <c r="AA1214" t="s">
        <v>55</v>
      </c>
      <c r="AB1214">
        <v>1265</v>
      </c>
      <c r="AC1214">
        <v>2886</v>
      </c>
      <c r="AD1214" t="s">
        <v>49</v>
      </c>
      <c r="AE1214" t="s">
        <v>49</v>
      </c>
      <c r="AF1214">
        <v>490</v>
      </c>
      <c r="AI1214">
        <v>301</v>
      </c>
      <c r="AJ1214" t="s">
        <v>49</v>
      </c>
    </row>
    <row r="1215" spans="1:36" x14ac:dyDescent="0.3">
      <c r="A1215">
        <v>49</v>
      </c>
      <c r="B1215" t="s">
        <v>65</v>
      </c>
      <c r="C1215" t="s">
        <v>47</v>
      </c>
      <c r="D1215" t="s">
        <v>54</v>
      </c>
      <c r="E1215" t="s">
        <v>49</v>
      </c>
      <c r="F1215">
        <v>2576</v>
      </c>
      <c r="G1215" t="s">
        <v>55</v>
      </c>
      <c r="H1215" t="s">
        <v>49</v>
      </c>
      <c r="I1215" t="s">
        <v>50</v>
      </c>
      <c r="J1215">
        <v>15</v>
      </c>
      <c r="K1215" t="s">
        <v>56</v>
      </c>
      <c r="L1215">
        <v>64</v>
      </c>
      <c r="M1215">
        <v>6</v>
      </c>
      <c r="N1215">
        <v>-1</v>
      </c>
      <c r="O1215">
        <v>0</v>
      </c>
      <c r="P1215" t="s">
        <v>52</v>
      </c>
      <c r="Q1215" t="s">
        <v>49</v>
      </c>
      <c r="X1215" s="7"/>
      <c r="Y1215" t="s">
        <v>55</v>
      </c>
      <c r="Z1215">
        <v>2576</v>
      </c>
      <c r="AA1215" t="s">
        <v>55</v>
      </c>
      <c r="AB1215">
        <v>425</v>
      </c>
      <c r="AC1215">
        <v>1</v>
      </c>
      <c r="AD1215" t="s">
        <v>49</v>
      </c>
      <c r="AE1215" t="s">
        <v>49</v>
      </c>
      <c r="AF1215">
        <v>2576</v>
      </c>
      <c r="AI1215">
        <v>1388</v>
      </c>
      <c r="AJ1215" t="s">
        <v>49</v>
      </c>
    </row>
    <row r="1216" spans="1:36" x14ac:dyDescent="0.3">
      <c r="A1216">
        <v>40</v>
      </c>
      <c r="B1216" t="s">
        <v>53</v>
      </c>
      <c r="C1216" t="s">
        <v>47</v>
      </c>
      <c r="D1216" t="s">
        <v>54</v>
      </c>
      <c r="E1216" t="s">
        <v>49</v>
      </c>
      <c r="F1216">
        <v>0</v>
      </c>
      <c r="G1216" t="s">
        <v>49</v>
      </c>
      <c r="H1216" t="s">
        <v>49</v>
      </c>
      <c r="I1216" t="s">
        <v>52</v>
      </c>
      <c r="J1216">
        <v>12</v>
      </c>
      <c r="K1216" t="s">
        <v>62</v>
      </c>
      <c r="L1216">
        <v>543</v>
      </c>
      <c r="M1216">
        <v>2</v>
      </c>
      <c r="N1216">
        <v>-1</v>
      </c>
      <c r="O1216">
        <v>0</v>
      </c>
      <c r="P1216" t="s">
        <v>52</v>
      </c>
      <c r="Q1216" t="s">
        <v>49</v>
      </c>
      <c r="X1216" s="7"/>
      <c r="Y1216" t="s">
        <v>49</v>
      </c>
      <c r="Z1216">
        <v>0</v>
      </c>
      <c r="AA1216" t="s">
        <v>55</v>
      </c>
      <c r="AB1216">
        <v>0</v>
      </c>
      <c r="AC1216">
        <v>775</v>
      </c>
      <c r="AD1216" t="s">
        <v>49</v>
      </c>
      <c r="AE1216" t="s">
        <v>49</v>
      </c>
      <c r="AF1216">
        <v>0</v>
      </c>
      <c r="AI1216">
        <v>102</v>
      </c>
      <c r="AJ1216" t="s">
        <v>49</v>
      </c>
    </row>
    <row r="1217" spans="1:36" x14ac:dyDescent="0.3">
      <c r="A1217">
        <v>23</v>
      </c>
      <c r="B1217" t="s">
        <v>67</v>
      </c>
      <c r="C1217" t="s">
        <v>59</v>
      </c>
      <c r="D1217" t="s">
        <v>54</v>
      </c>
      <c r="E1217" t="s">
        <v>49</v>
      </c>
      <c r="F1217">
        <v>598</v>
      </c>
      <c r="G1217" t="s">
        <v>49</v>
      </c>
      <c r="H1217" t="s">
        <v>49</v>
      </c>
      <c r="I1217" t="s">
        <v>50</v>
      </c>
      <c r="J1217">
        <v>30</v>
      </c>
      <c r="K1217" t="s">
        <v>61</v>
      </c>
      <c r="L1217">
        <v>166</v>
      </c>
      <c r="M1217">
        <v>1</v>
      </c>
      <c r="N1217">
        <v>-1</v>
      </c>
      <c r="O1217">
        <v>0</v>
      </c>
      <c r="P1217" t="s">
        <v>52</v>
      </c>
      <c r="Q1217" t="s">
        <v>49</v>
      </c>
      <c r="X1217" s="7"/>
      <c r="Y1217" t="s">
        <v>49</v>
      </c>
      <c r="Z1217">
        <v>598</v>
      </c>
      <c r="AA1217" t="s">
        <v>55</v>
      </c>
      <c r="AB1217">
        <v>0</v>
      </c>
      <c r="AC1217">
        <v>634</v>
      </c>
      <c r="AD1217" t="s">
        <v>49</v>
      </c>
      <c r="AE1217" t="s">
        <v>49</v>
      </c>
      <c r="AF1217">
        <v>598</v>
      </c>
      <c r="AI1217">
        <v>13</v>
      </c>
      <c r="AJ1217" t="s">
        <v>49</v>
      </c>
    </row>
    <row r="1218" spans="1:36" x14ac:dyDescent="0.3">
      <c r="A1218">
        <v>29</v>
      </c>
      <c r="B1218" t="s">
        <v>58</v>
      </c>
      <c r="C1218" t="s">
        <v>59</v>
      </c>
      <c r="D1218" t="s">
        <v>60</v>
      </c>
      <c r="E1218" t="s">
        <v>49</v>
      </c>
      <c r="F1218">
        <v>15459</v>
      </c>
      <c r="G1218" t="s">
        <v>49</v>
      </c>
      <c r="H1218" t="s">
        <v>49</v>
      </c>
      <c r="I1218" t="s">
        <v>50</v>
      </c>
      <c r="J1218">
        <v>26</v>
      </c>
      <c r="K1218" t="s">
        <v>56</v>
      </c>
      <c r="L1218">
        <v>245</v>
      </c>
      <c r="M1218">
        <v>3</v>
      </c>
      <c r="N1218">
        <v>97</v>
      </c>
      <c r="O1218">
        <v>7</v>
      </c>
      <c r="P1218" t="s">
        <v>79</v>
      </c>
      <c r="Q1218" t="s">
        <v>49</v>
      </c>
      <c r="X1218" s="7"/>
      <c r="Y1218" t="s">
        <v>49</v>
      </c>
      <c r="Z1218">
        <v>15459</v>
      </c>
      <c r="AA1218" t="s">
        <v>55</v>
      </c>
      <c r="AB1218">
        <v>864</v>
      </c>
      <c r="AC1218">
        <v>5715</v>
      </c>
      <c r="AD1218" t="s">
        <v>49</v>
      </c>
      <c r="AE1218" t="s">
        <v>49</v>
      </c>
      <c r="AF1218">
        <v>15459</v>
      </c>
      <c r="AI1218">
        <v>413</v>
      </c>
      <c r="AJ1218" t="s">
        <v>49</v>
      </c>
    </row>
    <row r="1219" spans="1:36" x14ac:dyDescent="0.3">
      <c r="A1219">
        <v>44</v>
      </c>
      <c r="B1219" t="s">
        <v>63</v>
      </c>
      <c r="C1219" t="s">
        <v>47</v>
      </c>
      <c r="D1219" t="s">
        <v>48</v>
      </c>
      <c r="E1219" t="s">
        <v>49</v>
      </c>
      <c r="F1219">
        <v>271</v>
      </c>
      <c r="G1219" t="s">
        <v>55</v>
      </c>
      <c r="H1219" t="s">
        <v>55</v>
      </c>
      <c r="I1219" t="s">
        <v>52</v>
      </c>
      <c r="J1219">
        <v>9</v>
      </c>
      <c r="K1219" t="s">
        <v>56</v>
      </c>
      <c r="L1219">
        <v>94</v>
      </c>
      <c r="M1219">
        <v>1</v>
      </c>
      <c r="N1219">
        <v>-1</v>
      </c>
      <c r="O1219">
        <v>0</v>
      </c>
      <c r="P1219" t="s">
        <v>52</v>
      </c>
      <c r="Q1219" t="s">
        <v>49</v>
      </c>
      <c r="X1219" s="7"/>
      <c r="Y1219" t="s">
        <v>55</v>
      </c>
      <c r="Z1219">
        <v>271</v>
      </c>
      <c r="AA1219" t="s">
        <v>55</v>
      </c>
      <c r="AB1219">
        <v>4089</v>
      </c>
      <c r="AC1219">
        <v>75</v>
      </c>
      <c r="AD1219" t="s">
        <v>49</v>
      </c>
      <c r="AE1219" t="s">
        <v>55</v>
      </c>
      <c r="AF1219">
        <v>271</v>
      </c>
      <c r="AI1219">
        <v>4665</v>
      </c>
      <c r="AJ1219" t="s">
        <v>49</v>
      </c>
    </row>
    <row r="1220" spans="1:36" x14ac:dyDescent="0.3">
      <c r="A1220">
        <v>54</v>
      </c>
      <c r="B1220" t="s">
        <v>52</v>
      </c>
      <c r="C1220" t="s">
        <v>47</v>
      </c>
      <c r="D1220" t="s">
        <v>52</v>
      </c>
      <c r="E1220" t="s">
        <v>49</v>
      </c>
      <c r="F1220">
        <v>2508</v>
      </c>
      <c r="G1220" t="s">
        <v>49</v>
      </c>
      <c r="H1220" t="s">
        <v>49</v>
      </c>
      <c r="I1220" t="s">
        <v>52</v>
      </c>
      <c r="J1220">
        <v>20</v>
      </c>
      <c r="K1220" t="s">
        <v>62</v>
      </c>
      <c r="L1220">
        <v>34</v>
      </c>
      <c r="M1220">
        <v>8</v>
      </c>
      <c r="N1220">
        <v>-1</v>
      </c>
      <c r="O1220">
        <v>0</v>
      </c>
      <c r="P1220" t="s">
        <v>52</v>
      </c>
      <c r="Q1220" t="s">
        <v>49</v>
      </c>
      <c r="X1220" s="7"/>
      <c r="Y1220" t="s">
        <v>49</v>
      </c>
      <c r="Z1220">
        <v>2508</v>
      </c>
      <c r="AA1220" t="s">
        <v>55</v>
      </c>
      <c r="AB1220">
        <v>1059</v>
      </c>
      <c r="AC1220">
        <v>103</v>
      </c>
      <c r="AD1220" t="s">
        <v>49</v>
      </c>
      <c r="AE1220" t="s">
        <v>49</v>
      </c>
      <c r="AF1220">
        <v>2508</v>
      </c>
      <c r="AI1220">
        <v>638</v>
      </c>
      <c r="AJ1220" t="s">
        <v>49</v>
      </c>
    </row>
    <row r="1221" spans="1:36" x14ac:dyDescent="0.3">
      <c r="A1221">
        <v>47</v>
      </c>
      <c r="B1221" t="s">
        <v>63</v>
      </c>
      <c r="C1221" t="s">
        <v>47</v>
      </c>
      <c r="D1221" t="s">
        <v>48</v>
      </c>
      <c r="E1221" t="s">
        <v>49</v>
      </c>
      <c r="F1221">
        <v>320</v>
      </c>
      <c r="G1221" t="s">
        <v>49</v>
      </c>
      <c r="H1221" t="s">
        <v>49</v>
      </c>
      <c r="I1221" t="s">
        <v>78</v>
      </c>
      <c r="J1221">
        <v>30</v>
      </c>
      <c r="K1221" t="s">
        <v>73</v>
      </c>
      <c r="L1221">
        <v>203</v>
      </c>
      <c r="M1221">
        <v>2</v>
      </c>
      <c r="N1221">
        <v>-1</v>
      </c>
      <c r="O1221">
        <v>0</v>
      </c>
      <c r="P1221" t="s">
        <v>52</v>
      </c>
      <c r="Q1221" t="s">
        <v>49</v>
      </c>
      <c r="X1221" s="7"/>
      <c r="Y1221" t="s">
        <v>49</v>
      </c>
      <c r="Z1221">
        <v>320</v>
      </c>
      <c r="AA1221" t="s">
        <v>55</v>
      </c>
      <c r="AB1221">
        <v>388</v>
      </c>
      <c r="AC1221">
        <v>748</v>
      </c>
      <c r="AD1221" t="s">
        <v>49</v>
      </c>
      <c r="AE1221" t="s">
        <v>49</v>
      </c>
      <c r="AF1221">
        <v>320</v>
      </c>
      <c r="AI1221">
        <v>101</v>
      </c>
      <c r="AJ1221" t="s">
        <v>49</v>
      </c>
    </row>
    <row r="1222" spans="1:36" x14ac:dyDescent="0.3">
      <c r="A1222">
        <v>33</v>
      </c>
      <c r="B1222" t="s">
        <v>69</v>
      </c>
      <c r="C1222" t="s">
        <v>47</v>
      </c>
      <c r="D1222" t="s">
        <v>60</v>
      </c>
      <c r="E1222" t="s">
        <v>49</v>
      </c>
      <c r="F1222">
        <v>640</v>
      </c>
      <c r="G1222" t="s">
        <v>49</v>
      </c>
      <c r="H1222" t="s">
        <v>49</v>
      </c>
      <c r="I1222" t="s">
        <v>50</v>
      </c>
      <c r="J1222">
        <v>24</v>
      </c>
      <c r="K1222" t="s">
        <v>73</v>
      </c>
      <c r="L1222">
        <v>318</v>
      </c>
      <c r="M1222">
        <v>1</v>
      </c>
      <c r="N1222">
        <v>-1</v>
      </c>
      <c r="O1222">
        <v>0</v>
      </c>
      <c r="P1222" t="s">
        <v>52</v>
      </c>
      <c r="Q1222" t="s">
        <v>49</v>
      </c>
      <c r="X1222" s="7"/>
      <c r="Y1222" t="s">
        <v>49</v>
      </c>
      <c r="Z1222">
        <v>640</v>
      </c>
      <c r="AA1222" t="s">
        <v>55</v>
      </c>
      <c r="AB1222">
        <v>602</v>
      </c>
      <c r="AC1222">
        <v>192</v>
      </c>
      <c r="AD1222" t="s">
        <v>49</v>
      </c>
      <c r="AE1222" t="s">
        <v>49</v>
      </c>
      <c r="AF1222">
        <v>640</v>
      </c>
      <c r="AI1222">
        <v>1103</v>
      </c>
      <c r="AJ1222" t="s">
        <v>49</v>
      </c>
    </row>
    <row r="1223" spans="1:36" x14ac:dyDescent="0.3">
      <c r="A1223">
        <v>30</v>
      </c>
      <c r="B1223" t="s">
        <v>65</v>
      </c>
      <c r="C1223" t="s">
        <v>47</v>
      </c>
      <c r="D1223" t="s">
        <v>54</v>
      </c>
      <c r="E1223" t="s">
        <v>49</v>
      </c>
      <c r="F1223">
        <v>1772</v>
      </c>
      <c r="G1223" t="s">
        <v>55</v>
      </c>
      <c r="H1223" t="s">
        <v>49</v>
      </c>
      <c r="I1223" t="s">
        <v>50</v>
      </c>
      <c r="J1223">
        <v>13</v>
      </c>
      <c r="K1223" t="s">
        <v>61</v>
      </c>
      <c r="L1223">
        <v>158</v>
      </c>
      <c r="M1223">
        <v>4</v>
      </c>
      <c r="N1223">
        <v>-1</v>
      </c>
      <c r="O1223">
        <v>0</v>
      </c>
      <c r="P1223" t="s">
        <v>52</v>
      </c>
      <c r="Q1223" t="s">
        <v>49</v>
      </c>
      <c r="X1223" s="7"/>
      <c r="Y1223" t="s">
        <v>55</v>
      </c>
      <c r="Z1223">
        <v>1772</v>
      </c>
      <c r="AA1223" t="s">
        <v>55</v>
      </c>
      <c r="AB1223">
        <v>255</v>
      </c>
      <c r="AC1223">
        <v>267</v>
      </c>
      <c r="AD1223" t="s">
        <v>49</v>
      </c>
      <c r="AE1223" t="s">
        <v>49</v>
      </c>
      <c r="AF1223">
        <v>1772</v>
      </c>
      <c r="AI1223">
        <v>3748</v>
      </c>
      <c r="AJ1223" t="s">
        <v>49</v>
      </c>
    </row>
    <row r="1224" spans="1:36" x14ac:dyDescent="0.3">
      <c r="A1224">
        <v>27</v>
      </c>
      <c r="B1224" t="s">
        <v>69</v>
      </c>
      <c r="C1224" t="s">
        <v>59</v>
      </c>
      <c r="D1224" t="s">
        <v>54</v>
      </c>
      <c r="E1224" t="s">
        <v>49</v>
      </c>
      <c r="F1224">
        <v>15</v>
      </c>
      <c r="G1224" t="s">
        <v>49</v>
      </c>
      <c r="H1224" t="s">
        <v>55</v>
      </c>
      <c r="I1224" t="s">
        <v>50</v>
      </c>
      <c r="J1224">
        <v>21</v>
      </c>
      <c r="K1224" t="s">
        <v>73</v>
      </c>
      <c r="L1224">
        <v>177</v>
      </c>
      <c r="M1224">
        <v>1</v>
      </c>
      <c r="N1224">
        <v>-1</v>
      </c>
      <c r="O1224">
        <v>0</v>
      </c>
      <c r="P1224" t="s">
        <v>52</v>
      </c>
      <c r="Q1224" t="s">
        <v>49</v>
      </c>
      <c r="X1224" s="7"/>
      <c r="Y1224" t="s">
        <v>49</v>
      </c>
      <c r="Z1224">
        <v>15</v>
      </c>
      <c r="AA1224" t="s">
        <v>55</v>
      </c>
      <c r="AB1224">
        <v>63</v>
      </c>
      <c r="AC1224">
        <v>-90</v>
      </c>
      <c r="AD1224" t="s">
        <v>49</v>
      </c>
      <c r="AE1224" t="s">
        <v>55</v>
      </c>
      <c r="AF1224">
        <v>15</v>
      </c>
      <c r="AI1224">
        <v>955</v>
      </c>
      <c r="AJ1224" t="s">
        <v>49</v>
      </c>
    </row>
    <row r="1225" spans="1:36" x14ac:dyDescent="0.3">
      <c r="A1225">
        <v>49</v>
      </c>
      <c r="B1225" t="s">
        <v>58</v>
      </c>
      <c r="C1225" t="s">
        <v>74</v>
      </c>
      <c r="D1225" t="s">
        <v>60</v>
      </c>
      <c r="E1225" t="s">
        <v>49</v>
      </c>
      <c r="F1225">
        <v>2370</v>
      </c>
      <c r="G1225" t="s">
        <v>55</v>
      </c>
      <c r="H1225" t="s">
        <v>55</v>
      </c>
      <c r="I1225" t="s">
        <v>52</v>
      </c>
      <c r="J1225">
        <v>17</v>
      </c>
      <c r="K1225" t="s">
        <v>75</v>
      </c>
      <c r="L1225">
        <v>56</v>
      </c>
      <c r="M1225">
        <v>1</v>
      </c>
      <c r="N1225">
        <v>103</v>
      </c>
      <c r="O1225">
        <v>2</v>
      </c>
      <c r="P1225" t="s">
        <v>66</v>
      </c>
      <c r="Q1225" t="s">
        <v>49</v>
      </c>
      <c r="X1225" s="7"/>
      <c r="Y1225" t="s">
        <v>55</v>
      </c>
      <c r="Z1225">
        <v>2370</v>
      </c>
      <c r="AA1225" t="s">
        <v>55</v>
      </c>
      <c r="AB1225">
        <v>712</v>
      </c>
      <c r="AC1225">
        <v>3665</v>
      </c>
      <c r="AD1225" t="s">
        <v>49</v>
      </c>
      <c r="AE1225" t="s">
        <v>55</v>
      </c>
      <c r="AF1225">
        <v>2370</v>
      </c>
      <c r="AI1225">
        <v>518</v>
      </c>
      <c r="AJ1225" t="s">
        <v>49</v>
      </c>
    </row>
    <row r="1226" spans="1:36" x14ac:dyDescent="0.3">
      <c r="A1226">
        <v>27</v>
      </c>
      <c r="B1226" t="s">
        <v>53</v>
      </c>
      <c r="C1226" t="s">
        <v>59</v>
      </c>
      <c r="D1226" t="s">
        <v>54</v>
      </c>
      <c r="E1226" t="s">
        <v>49</v>
      </c>
      <c r="F1226">
        <v>201</v>
      </c>
      <c r="G1226" t="s">
        <v>55</v>
      </c>
      <c r="H1226" t="s">
        <v>49</v>
      </c>
      <c r="I1226" t="s">
        <v>52</v>
      </c>
      <c r="J1226">
        <v>4</v>
      </c>
      <c r="K1226" t="s">
        <v>62</v>
      </c>
      <c r="L1226">
        <v>172</v>
      </c>
      <c r="M1226">
        <v>2</v>
      </c>
      <c r="N1226">
        <v>-1</v>
      </c>
      <c r="O1226">
        <v>0</v>
      </c>
      <c r="P1226" t="s">
        <v>52</v>
      </c>
      <c r="Q1226" t="s">
        <v>49</v>
      </c>
      <c r="X1226" s="7"/>
      <c r="Y1226" t="s">
        <v>55</v>
      </c>
      <c r="Z1226">
        <v>201</v>
      </c>
      <c r="AA1226" t="s">
        <v>55</v>
      </c>
      <c r="AB1226">
        <v>57</v>
      </c>
      <c r="AC1226">
        <v>2380</v>
      </c>
      <c r="AD1226" t="s">
        <v>49</v>
      </c>
      <c r="AE1226" t="s">
        <v>49</v>
      </c>
      <c r="AF1226">
        <v>201</v>
      </c>
      <c r="AI1226">
        <v>1893</v>
      </c>
      <c r="AJ1226" t="s">
        <v>49</v>
      </c>
    </row>
    <row r="1227" spans="1:36" x14ac:dyDescent="0.3">
      <c r="A1227">
        <v>51</v>
      </c>
      <c r="B1227" t="s">
        <v>63</v>
      </c>
      <c r="C1227" t="s">
        <v>47</v>
      </c>
      <c r="D1227" t="s">
        <v>54</v>
      </c>
      <c r="E1227" t="s">
        <v>49</v>
      </c>
      <c r="F1227">
        <v>160</v>
      </c>
      <c r="G1227" t="s">
        <v>55</v>
      </c>
      <c r="H1227" t="s">
        <v>49</v>
      </c>
      <c r="I1227" t="s">
        <v>50</v>
      </c>
      <c r="J1227">
        <v>7</v>
      </c>
      <c r="K1227" t="s">
        <v>56</v>
      </c>
      <c r="L1227">
        <v>136</v>
      </c>
      <c r="M1227">
        <v>1</v>
      </c>
      <c r="N1227">
        <v>359</v>
      </c>
      <c r="O1227">
        <v>1</v>
      </c>
      <c r="P1227" t="s">
        <v>57</v>
      </c>
      <c r="Q1227" t="s">
        <v>49</v>
      </c>
      <c r="X1227" s="7"/>
      <c r="Y1227" t="s">
        <v>55</v>
      </c>
      <c r="Z1227">
        <v>160</v>
      </c>
      <c r="AA1227" t="s">
        <v>55</v>
      </c>
      <c r="AB1227">
        <v>1490</v>
      </c>
      <c r="AC1227">
        <v>179</v>
      </c>
      <c r="AD1227" t="s">
        <v>49</v>
      </c>
      <c r="AE1227" t="s">
        <v>49</v>
      </c>
      <c r="AF1227">
        <v>160</v>
      </c>
      <c r="AI1227">
        <v>14</v>
      </c>
      <c r="AJ1227" t="s">
        <v>49</v>
      </c>
    </row>
    <row r="1228" spans="1:36" x14ac:dyDescent="0.3">
      <c r="A1228">
        <v>32</v>
      </c>
      <c r="B1228" t="s">
        <v>69</v>
      </c>
      <c r="C1228" t="s">
        <v>74</v>
      </c>
      <c r="D1228" t="s">
        <v>54</v>
      </c>
      <c r="E1228" t="s">
        <v>55</v>
      </c>
      <c r="F1228">
        <v>5</v>
      </c>
      <c r="G1228" t="s">
        <v>55</v>
      </c>
      <c r="H1228" t="s">
        <v>55</v>
      </c>
      <c r="I1228" t="s">
        <v>50</v>
      </c>
      <c r="J1228">
        <v>18</v>
      </c>
      <c r="K1228" t="s">
        <v>56</v>
      </c>
      <c r="L1228">
        <v>82</v>
      </c>
      <c r="M1228">
        <v>3</v>
      </c>
      <c r="N1228">
        <v>363</v>
      </c>
      <c r="O1228">
        <v>2</v>
      </c>
      <c r="P1228" t="s">
        <v>66</v>
      </c>
      <c r="Q1228" t="s">
        <v>49</v>
      </c>
      <c r="X1228" s="7"/>
      <c r="Y1228" t="s">
        <v>55</v>
      </c>
      <c r="Z1228">
        <v>5</v>
      </c>
      <c r="AA1228" t="s">
        <v>55</v>
      </c>
      <c r="AB1228">
        <v>497</v>
      </c>
      <c r="AC1228">
        <v>320</v>
      </c>
      <c r="AD1228" t="s">
        <v>49</v>
      </c>
      <c r="AE1228" t="s">
        <v>55</v>
      </c>
      <c r="AF1228">
        <v>5</v>
      </c>
      <c r="AI1228">
        <v>3696</v>
      </c>
      <c r="AJ1228" t="s">
        <v>49</v>
      </c>
    </row>
    <row r="1229" spans="1:36" x14ac:dyDescent="0.3">
      <c r="A1229">
        <v>30</v>
      </c>
      <c r="B1229" t="s">
        <v>63</v>
      </c>
      <c r="C1229" t="s">
        <v>59</v>
      </c>
      <c r="D1229" t="s">
        <v>54</v>
      </c>
      <c r="E1229" t="s">
        <v>49</v>
      </c>
      <c r="F1229">
        <v>75</v>
      </c>
      <c r="G1229" t="s">
        <v>55</v>
      </c>
      <c r="H1229" t="s">
        <v>49</v>
      </c>
      <c r="I1229" t="s">
        <v>52</v>
      </c>
      <c r="J1229">
        <v>16</v>
      </c>
      <c r="K1229" t="s">
        <v>56</v>
      </c>
      <c r="L1229">
        <v>123</v>
      </c>
      <c r="M1229">
        <v>1</v>
      </c>
      <c r="N1229">
        <v>-1</v>
      </c>
      <c r="O1229">
        <v>0</v>
      </c>
      <c r="P1229" t="s">
        <v>52</v>
      </c>
      <c r="Q1229" t="s">
        <v>49</v>
      </c>
      <c r="X1229" s="7"/>
      <c r="Y1229" t="s">
        <v>55</v>
      </c>
      <c r="Z1229">
        <v>75</v>
      </c>
      <c r="AA1229" t="s">
        <v>55</v>
      </c>
      <c r="AB1229">
        <v>1707</v>
      </c>
      <c r="AC1229">
        <v>1980</v>
      </c>
      <c r="AD1229" t="s">
        <v>49</v>
      </c>
      <c r="AE1229" t="s">
        <v>49</v>
      </c>
      <c r="AF1229">
        <v>75</v>
      </c>
      <c r="AI1229">
        <v>2987</v>
      </c>
      <c r="AJ1229" t="s">
        <v>49</v>
      </c>
    </row>
    <row r="1230" spans="1:36" x14ac:dyDescent="0.3">
      <c r="A1230">
        <v>33</v>
      </c>
      <c r="B1230" t="s">
        <v>69</v>
      </c>
      <c r="C1230" t="s">
        <v>47</v>
      </c>
      <c r="D1230" t="s">
        <v>54</v>
      </c>
      <c r="E1230" t="s">
        <v>49</v>
      </c>
      <c r="F1230">
        <v>4902</v>
      </c>
      <c r="G1230" t="s">
        <v>55</v>
      </c>
      <c r="H1230" t="s">
        <v>49</v>
      </c>
      <c r="I1230" t="s">
        <v>50</v>
      </c>
      <c r="J1230">
        <v>20</v>
      </c>
      <c r="K1230" t="s">
        <v>75</v>
      </c>
      <c r="L1230">
        <v>110</v>
      </c>
      <c r="M1230">
        <v>1</v>
      </c>
      <c r="N1230">
        <v>-1</v>
      </c>
      <c r="O1230">
        <v>0</v>
      </c>
      <c r="P1230" t="s">
        <v>52</v>
      </c>
      <c r="Q1230" t="s">
        <v>49</v>
      </c>
      <c r="X1230" s="7"/>
      <c r="Y1230" t="s">
        <v>55</v>
      </c>
      <c r="Z1230">
        <v>4902</v>
      </c>
      <c r="AA1230" t="s">
        <v>55</v>
      </c>
      <c r="AB1230">
        <v>826</v>
      </c>
      <c r="AC1230">
        <v>1582</v>
      </c>
      <c r="AD1230" t="s">
        <v>49</v>
      </c>
      <c r="AE1230" t="s">
        <v>49</v>
      </c>
      <c r="AF1230">
        <v>4902</v>
      </c>
      <c r="AI1230">
        <v>433</v>
      </c>
      <c r="AJ1230" t="s">
        <v>49</v>
      </c>
    </row>
    <row r="1231" spans="1:36" x14ac:dyDescent="0.3">
      <c r="A1231">
        <v>27</v>
      </c>
      <c r="B1231" t="s">
        <v>63</v>
      </c>
      <c r="C1231" t="s">
        <v>59</v>
      </c>
      <c r="D1231" t="s">
        <v>48</v>
      </c>
      <c r="E1231" t="s">
        <v>49</v>
      </c>
      <c r="F1231">
        <v>-79</v>
      </c>
      <c r="G1231" t="s">
        <v>55</v>
      </c>
      <c r="H1231" t="s">
        <v>49</v>
      </c>
      <c r="I1231" t="s">
        <v>52</v>
      </c>
      <c r="J1231">
        <v>30</v>
      </c>
      <c r="K1231" t="s">
        <v>56</v>
      </c>
      <c r="L1231">
        <v>385</v>
      </c>
      <c r="M1231">
        <v>5</v>
      </c>
      <c r="N1231">
        <v>-1</v>
      </c>
      <c r="O1231">
        <v>0</v>
      </c>
      <c r="P1231" t="s">
        <v>52</v>
      </c>
      <c r="Q1231" t="s">
        <v>49</v>
      </c>
      <c r="X1231" s="7"/>
      <c r="Y1231" t="s">
        <v>55</v>
      </c>
      <c r="Z1231">
        <v>-79</v>
      </c>
      <c r="AA1231" t="s">
        <v>55</v>
      </c>
      <c r="AB1231">
        <v>1836</v>
      </c>
      <c r="AC1231">
        <v>62</v>
      </c>
      <c r="AD1231" t="s">
        <v>49</v>
      </c>
      <c r="AE1231" t="s">
        <v>49</v>
      </c>
      <c r="AF1231">
        <v>-79</v>
      </c>
      <c r="AI1231">
        <v>756</v>
      </c>
      <c r="AJ1231" t="s">
        <v>49</v>
      </c>
    </row>
    <row r="1232" spans="1:36" x14ac:dyDescent="0.3">
      <c r="A1232">
        <v>75</v>
      </c>
      <c r="B1232" t="s">
        <v>77</v>
      </c>
      <c r="C1232" t="s">
        <v>74</v>
      </c>
      <c r="D1232" t="s">
        <v>54</v>
      </c>
      <c r="E1232" t="s">
        <v>49</v>
      </c>
      <c r="F1232">
        <v>1341</v>
      </c>
      <c r="G1232" t="s">
        <v>49</v>
      </c>
      <c r="H1232" t="s">
        <v>49</v>
      </c>
      <c r="I1232" t="s">
        <v>50</v>
      </c>
      <c r="J1232">
        <v>18</v>
      </c>
      <c r="K1232" t="s">
        <v>82</v>
      </c>
      <c r="L1232">
        <v>415</v>
      </c>
      <c r="M1232">
        <v>7</v>
      </c>
      <c r="N1232">
        <v>-1</v>
      </c>
      <c r="O1232">
        <v>0</v>
      </c>
      <c r="P1232" t="s">
        <v>52</v>
      </c>
      <c r="Q1232" t="s">
        <v>55</v>
      </c>
      <c r="X1232" s="7"/>
      <c r="Y1232" t="s">
        <v>49</v>
      </c>
      <c r="Z1232">
        <v>1341</v>
      </c>
      <c r="AA1232" t="s">
        <v>55</v>
      </c>
      <c r="AB1232">
        <v>907</v>
      </c>
      <c r="AC1232">
        <v>235</v>
      </c>
      <c r="AD1232" t="s">
        <v>49</v>
      </c>
      <c r="AE1232" t="s">
        <v>49</v>
      </c>
      <c r="AF1232">
        <v>1341</v>
      </c>
      <c r="AI1232">
        <v>0</v>
      </c>
      <c r="AJ1232" t="s">
        <v>49</v>
      </c>
    </row>
    <row r="1233" spans="1:36" x14ac:dyDescent="0.3">
      <c r="A1233">
        <v>37</v>
      </c>
      <c r="B1233" t="s">
        <v>53</v>
      </c>
      <c r="C1233" t="s">
        <v>74</v>
      </c>
      <c r="D1233" t="s">
        <v>54</v>
      </c>
      <c r="E1233" t="s">
        <v>49</v>
      </c>
      <c r="F1233">
        <v>490</v>
      </c>
      <c r="G1233" t="s">
        <v>55</v>
      </c>
      <c r="H1233" t="s">
        <v>49</v>
      </c>
      <c r="I1233" t="s">
        <v>50</v>
      </c>
      <c r="J1233">
        <v>2</v>
      </c>
      <c r="K1233" t="s">
        <v>64</v>
      </c>
      <c r="L1233">
        <v>73</v>
      </c>
      <c r="M1233">
        <v>1</v>
      </c>
      <c r="N1233">
        <v>-1</v>
      </c>
      <c r="O1233">
        <v>0</v>
      </c>
      <c r="P1233" t="s">
        <v>52</v>
      </c>
      <c r="Q1233" t="s">
        <v>49</v>
      </c>
      <c r="X1233" s="7"/>
      <c r="Y1233" t="s">
        <v>55</v>
      </c>
      <c r="Z1233">
        <v>490</v>
      </c>
      <c r="AA1233" t="s">
        <v>55</v>
      </c>
      <c r="AB1233">
        <v>18</v>
      </c>
      <c r="AC1233">
        <v>1327</v>
      </c>
      <c r="AD1233" t="s">
        <v>49</v>
      </c>
      <c r="AE1233" t="s">
        <v>49</v>
      </c>
      <c r="AF1233">
        <v>490</v>
      </c>
      <c r="AI1233">
        <v>2727</v>
      </c>
      <c r="AJ1233" t="s">
        <v>49</v>
      </c>
    </row>
    <row r="1234" spans="1:36" x14ac:dyDescent="0.3">
      <c r="A1234">
        <v>36</v>
      </c>
      <c r="B1234" t="s">
        <v>67</v>
      </c>
      <c r="C1234" t="s">
        <v>59</v>
      </c>
      <c r="D1234" t="s">
        <v>54</v>
      </c>
      <c r="E1234" t="s">
        <v>49</v>
      </c>
      <c r="F1234">
        <v>1521</v>
      </c>
      <c r="G1234" t="s">
        <v>55</v>
      </c>
      <c r="H1234" t="s">
        <v>49</v>
      </c>
      <c r="I1234" t="s">
        <v>52</v>
      </c>
      <c r="J1234">
        <v>16</v>
      </c>
      <c r="K1234" t="s">
        <v>62</v>
      </c>
      <c r="L1234">
        <v>243</v>
      </c>
      <c r="M1234">
        <v>2</v>
      </c>
      <c r="N1234">
        <v>-1</v>
      </c>
      <c r="O1234">
        <v>0</v>
      </c>
      <c r="P1234" t="s">
        <v>52</v>
      </c>
      <c r="Q1234" t="s">
        <v>49</v>
      </c>
      <c r="X1234" s="7"/>
      <c r="Y1234" t="s">
        <v>55</v>
      </c>
      <c r="Z1234">
        <v>1521</v>
      </c>
      <c r="AA1234" t="s">
        <v>55</v>
      </c>
      <c r="AB1234">
        <v>-495</v>
      </c>
      <c r="AC1234">
        <v>557</v>
      </c>
      <c r="AD1234" t="s">
        <v>49</v>
      </c>
      <c r="AE1234" t="s">
        <v>49</v>
      </c>
      <c r="AF1234">
        <v>1521</v>
      </c>
      <c r="AI1234">
        <v>93</v>
      </c>
      <c r="AJ1234" t="s">
        <v>49</v>
      </c>
    </row>
    <row r="1235" spans="1:36" x14ac:dyDescent="0.3">
      <c r="A1235">
        <v>37</v>
      </c>
      <c r="B1235" t="s">
        <v>63</v>
      </c>
      <c r="C1235" t="s">
        <v>47</v>
      </c>
      <c r="D1235" t="s">
        <v>54</v>
      </c>
      <c r="E1235" t="s">
        <v>49</v>
      </c>
      <c r="F1235">
        <v>131</v>
      </c>
      <c r="G1235" t="s">
        <v>55</v>
      </c>
      <c r="H1235" t="s">
        <v>49</v>
      </c>
      <c r="I1235" t="s">
        <v>52</v>
      </c>
      <c r="J1235">
        <v>9</v>
      </c>
      <c r="K1235" t="s">
        <v>56</v>
      </c>
      <c r="L1235">
        <v>137</v>
      </c>
      <c r="M1235">
        <v>2</v>
      </c>
      <c r="N1235">
        <v>-1</v>
      </c>
      <c r="O1235">
        <v>0</v>
      </c>
      <c r="P1235" t="s">
        <v>52</v>
      </c>
      <c r="Q1235" t="s">
        <v>49</v>
      </c>
      <c r="X1235" s="7"/>
      <c r="Y1235" t="s">
        <v>55</v>
      </c>
      <c r="Z1235">
        <v>131</v>
      </c>
      <c r="AA1235" t="s">
        <v>55</v>
      </c>
      <c r="AB1235">
        <v>1210</v>
      </c>
      <c r="AC1235">
        <v>1058</v>
      </c>
      <c r="AD1235" t="s">
        <v>49</v>
      </c>
      <c r="AE1235" t="s">
        <v>49</v>
      </c>
      <c r="AF1235">
        <v>131</v>
      </c>
      <c r="AI1235">
        <v>124</v>
      </c>
      <c r="AJ1235" t="s">
        <v>49</v>
      </c>
    </row>
    <row r="1236" spans="1:36" x14ac:dyDescent="0.3">
      <c r="A1236">
        <v>35</v>
      </c>
      <c r="B1236" t="s">
        <v>58</v>
      </c>
      <c r="C1236" t="s">
        <v>47</v>
      </c>
      <c r="D1236" t="s">
        <v>60</v>
      </c>
      <c r="E1236" t="s">
        <v>49</v>
      </c>
      <c r="F1236">
        <v>8</v>
      </c>
      <c r="G1236" t="s">
        <v>55</v>
      </c>
      <c r="H1236" t="s">
        <v>49</v>
      </c>
      <c r="I1236" t="s">
        <v>52</v>
      </c>
      <c r="J1236">
        <v>23</v>
      </c>
      <c r="K1236" t="s">
        <v>56</v>
      </c>
      <c r="L1236">
        <v>55</v>
      </c>
      <c r="M1236">
        <v>4</v>
      </c>
      <c r="N1236">
        <v>-1</v>
      </c>
      <c r="O1236">
        <v>0</v>
      </c>
      <c r="P1236" t="s">
        <v>52</v>
      </c>
      <c r="Q1236" t="s">
        <v>49</v>
      </c>
      <c r="X1236" s="7"/>
      <c r="Y1236" t="s">
        <v>55</v>
      </c>
      <c r="Z1236">
        <v>8</v>
      </c>
      <c r="AA1236" t="s">
        <v>55</v>
      </c>
      <c r="AB1236">
        <v>819</v>
      </c>
      <c r="AC1236">
        <v>6728</v>
      </c>
      <c r="AD1236" t="s">
        <v>49</v>
      </c>
      <c r="AE1236" t="s">
        <v>49</v>
      </c>
      <c r="AF1236">
        <v>8</v>
      </c>
      <c r="AI1236">
        <v>0</v>
      </c>
      <c r="AJ1236" t="s">
        <v>49</v>
      </c>
    </row>
    <row r="1237" spans="1:36" x14ac:dyDescent="0.3">
      <c r="A1237">
        <v>32</v>
      </c>
      <c r="B1237" t="s">
        <v>53</v>
      </c>
      <c r="C1237" t="s">
        <v>47</v>
      </c>
      <c r="D1237" t="s">
        <v>54</v>
      </c>
      <c r="E1237" t="s">
        <v>49</v>
      </c>
      <c r="F1237">
        <v>-632</v>
      </c>
      <c r="G1237" t="s">
        <v>55</v>
      </c>
      <c r="H1237" t="s">
        <v>55</v>
      </c>
      <c r="I1237" t="s">
        <v>50</v>
      </c>
      <c r="J1237">
        <v>20</v>
      </c>
      <c r="K1237" t="s">
        <v>61</v>
      </c>
      <c r="L1237">
        <v>18</v>
      </c>
      <c r="M1237">
        <v>5</v>
      </c>
      <c r="N1237">
        <v>-1</v>
      </c>
      <c r="O1237">
        <v>0</v>
      </c>
      <c r="P1237" t="s">
        <v>52</v>
      </c>
      <c r="Q1237" t="s">
        <v>49</v>
      </c>
      <c r="X1237" s="7"/>
      <c r="Y1237" t="s">
        <v>55</v>
      </c>
      <c r="Z1237">
        <v>-632</v>
      </c>
      <c r="AA1237" t="s">
        <v>55</v>
      </c>
      <c r="AB1237">
        <v>-46</v>
      </c>
      <c r="AC1237">
        <v>462</v>
      </c>
      <c r="AD1237" t="s">
        <v>49</v>
      </c>
      <c r="AE1237" t="s">
        <v>55</v>
      </c>
      <c r="AF1237">
        <v>-632</v>
      </c>
      <c r="AI1237">
        <v>0</v>
      </c>
      <c r="AJ1237" t="s">
        <v>49</v>
      </c>
    </row>
    <row r="1238" spans="1:36" x14ac:dyDescent="0.3">
      <c r="A1238">
        <v>32</v>
      </c>
      <c r="B1238" t="s">
        <v>69</v>
      </c>
      <c r="C1238" t="s">
        <v>59</v>
      </c>
      <c r="D1238" t="s">
        <v>54</v>
      </c>
      <c r="E1238" t="s">
        <v>49</v>
      </c>
      <c r="F1238">
        <v>116</v>
      </c>
      <c r="G1238" t="s">
        <v>49</v>
      </c>
      <c r="H1238" t="s">
        <v>55</v>
      </c>
      <c r="I1238" t="s">
        <v>50</v>
      </c>
      <c r="J1238">
        <v>16</v>
      </c>
      <c r="K1238" t="s">
        <v>73</v>
      </c>
      <c r="L1238">
        <v>255</v>
      </c>
      <c r="M1238">
        <v>2</v>
      </c>
      <c r="N1238">
        <v>-1</v>
      </c>
      <c r="O1238">
        <v>0</v>
      </c>
      <c r="P1238" t="s">
        <v>52</v>
      </c>
      <c r="Q1238" t="s">
        <v>49</v>
      </c>
      <c r="X1238" s="7"/>
      <c r="Y1238" t="s">
        <v>49</v>
      </c>
      <c r="Z1238">
        <v>116</v>
      </c>
      <c r="AA1238" t="s">
        <v>55</v>
      </c>
      <c r="AB1238">
        <v>671</v>
      </c>
      <c r="AC1238">
        <v>1625</v>
      </c>
      <c r="AD1238" t="s">
        <v>49</v>
      </c>
      <c r="AE1238" t="s">
        <v>55</v>
      </c>
      <c r="AF1238">
        <v>116</v>
      </c>
      <c r="AI1238">
        <v>259</v>
      </c>
      <c r="AJ1238" t="s">
        <v>49</v>
      </c>
    </row>
    <row r="1239" spans="1:36" x14ac:dyDescent="0.3">
      <c r="A1239">
        <v>35</v>
      </c>
      <c r="B1239" t="s">
        <v>69</v>
      </c>
      <c r="C1239" t="s">
        <v>47</v>
      </c>
      <c r="D1239" t="s">
        <v>48</v>
      </c>
      <c r="E1239" t="s">
        <v>49</v>
      </c>
      <c r="F1239">
        <v>189</v>
      </c>
      <c r="G1239" t="s">
        <v>55</v>
      </c>
      <c r="H1239" t="s">
        <v>49</v>
      </c>
      <c r="I1239" t="s">
        <v>50</v>
      </c>
      <c r="J1239">
        <v>11</v>
      </c>
      <c r="K1239" t="s">
        <v>56</v>
      </c>
      <c r="L1239">
        <v>95</v>
      </c>
      <c r="M1239">
        <v>1</v>
      </c>
      <c r="N1239">
        <v>-1</v>
      </c>
      <c r="O1239">
        <v>0</v>
      </c>
      <c r="P1239" t="s">
        <v>52</v>
      </c>
      <c r="Q1239" t="s">
        <v>49</v>
      </c>
      <c r="X1239" s="7"/>
      <c r="Y1239" t="s">
        <v>55</v>
      </c>
      <c r="Z1239">
        <v>189</v>
      </c>
      <c r="AA1239" t="s">
        <v>55</v>
      </c>
      <c r="AB1239">
        <v>11</v>
      </c>
      <c r="AC1239">
        <v>562</v>
      </c>
      <c r="AD1239" t="s">
        <v>49</v>
      </c>
      <c r="AE1239" t="s">
        <v>49</v>
      </c>
      <c r="AF1239">
        <v>189</v>
      </c>
      <c r="AI1239">
        <v>4103</v>
      </c>
      <c r="AJ1239" t="s">
        <v>49</v>
      </c>
    </row>
    <row r="1240" spans="1:36" x14ac:dyDescent="0.3">
      <c r="A1240">
        <v>31</v>
      </c>
      <c r="B1240" t="s">
        <v>63</v>
      </c>
      <c r="C1240" t="s">
        <v>47</v>
      </c>
      <c r="D1240" t="s">
        <v>48</v>
      </c>
      <c r="E1240" t="s">
        <v>49</v>
      </c>
      <c r="F1240">
        <v>2</v>
      </c>
      <c r="G1240" t="s">
        <v>55</v>
      </c>
      <c r="H1240" t="s">
        <v>55</v>
      </c>
      <c r="I1240" t="s">
        <v>50</v>
      </c>
      <c r="J1240">
        <v>10</v>
      </c>
      <c r="K1240" t="s">
        <v>73</v>
      </c>
      <c r="L1240">
        <v>112</v>
      </c>
      <c r="M1240">
        <v>1</v>
      </c>
      <c r="N1240">
        <v>-1</v>
      </c>
      <c r="O1240">
        <v>0</v>
      </c>
      <c r="P1240" t="s">
        <v>52</v>
      </c>
      <c r="Q1240" t="s">
        <v>49</v>
      </c>
      <c r="X1240" s="7"/>
      <c r="Y1240" t="s">
        <v>55</v>
      </c>
      <c r="Z1240">
        <v>2</v>
      </c>
      <c r="AA1240" t="s">
        <v>55</v>
      </c>
      <c r="AB1240">
        <v>33</v>
      </c>
      <c r="AC1240">
        <v>35</v>
      </c>
      <c r="AD1240" t="s">
        <v>49</v>
      </c>
      <c r="AE1240" t="s">
        <v>55</v>
      </c>
      <c r="AF1240">
        <v>2</v>
      </c>
      <c r="AI1240">
        <v>744</v>
      </c>
      <c r="AJ1240" t="s">
        <v>49</v>
      </c>
    </row>
    <row r="1241" spans="1:36" x14ac:dyDescent="0.3">
      <c r="A1241">
        <v>28</v>
      </c>
      <c r="B1241" t="s">
        <v>63</v>
      </c>
      <c r="C1241" t="s">
        <v>59</v>
      </c>
      <c r="D1241" t="s">
        <v>54</v>
      </c>
      <c r="E1241" t="s">
        <v>49</v>
      </c>
      <c r="F1241">
        <v>4229</v>
      </c>
      <c r="G1241" t="s">
        <v>55</v>
      </c>
      <c r="H1241" t="s">
        <v>55</v>
      </c>
      <c r="I1241" t="s">
        <v>50</v>
      </c>
      <c r="J1241">
        <v>5</v>
      </c>
      <c r="K1241" t="s">
        <v>56</v>
      </c>
      <c r="L1241">
        <v>205</v>
      </c>
      <c r="M1241">
        <v>2</v>
      </c>
      <c r="N1241">
        <v>-1</v>
      </c>
      <c r="O1241">
        <v>0</v>
      </c>
      <c r="P1241" t="s">
        <v>52</v>
      </c>
      <c r="Q1241" t="s">
        <v>49</v>
      </c>
      <c r="X1241" s="7"/>
      <c r="Y1241" t="s">
        <v>55</v>
      </c>
      <c r="Z1241">
        <v>4229</v>
      </c>
      <c r="AA1241" t="s">
        <v>55</v>
      </c>
      <c r="AB1241">
        <v>104</v>
      </c>
      <c r="AC1241">
        <v>0</v>
      </c>
      <c r="AD1241" t="s">
        <v>49</v>
      </c>
      <c r="AE1241" t="s">
        <v>55</v>
      </c>
      <c r="AF1241">
        <v>4229</v>
      </c>
      <c r="AI1241">
        <v>116</v>
      </c>
      <c r="AJ1241" t="s">
        <v>49</v>
      </c>
    </row>
    <row r="1242" spans="1:36" x14ac:dyDescent="0.3">
      <c r="A1242">
        <v>27</v>
      </c>
      <c r="B1242" t="s">
        <v>53</v>
      </c>
      <c r="C1242" t="s">
        <v>47</v>
      </c>
      <c r="D1242" t="s">
        <v>54</v>
      </c>
      <c r="E1242" t="s">
        <v>49</v>
      </c>
      <c r="F1242">
        <v>54</v>
      </c>
      <c r="G1242" t="s">
        <v>55</v>
      </c>
      <c r="H1242" t="s">
        <v>49</v>
      </c>
      <c r="I1242" t="s">
        <v>50</v>
      </c>
      <c r="J1242">
        <v>18</v>
      </c>
      <c r="K1242" t="s">
        <v>56</v>
      </c>
      <c r="L1242">
        <v>97</v>
      </c>
      <c r="M1242">
        <v>1</v>
      </c>
      <c r="N1242">
        <v>370</v>
      </c>
      <c r="O1242">
        <v>1</v>
      </c>
      <c r="P1242" t="s">
        <v>57</v>
      </c>
      <c r="Q1242" t="s">
        <v>49</v>
      </c>
      <c r="X1242" s="7"/>
      <c r="Y1242" t="s">
        <v>55</v>
      </c>
      <c r="Z1242">
        <v>54</v>
      </c>
      <c r="AA1242" t="s">
        <v>55</v>
      </c>
      <c r="AB1242">
        <v>3107</v>
      </c>
      <c r="AC1242">
        <v>368</v>
      </c>
      <c r="AD1242" t="s">
        <v>49</v>
      </c>
      <c r="AE1242" t="s">
        <v>49</v>
      </c>
      <c r="AF1242">
        <v>54</v>
      </c>
      <c r="AI1242">
        <v>70</v>
      </c>
      <c r="AJ1242" t="s">
        <v>49</v>
      </c>
    </row>
    <row r="1243" spans="1:36" x14ac:dyDescent="0.3">
      <c r="A1243">
        <v>22</v>
      </c>
      <c r="B1243" t="s">
        <v>71</v>
      </c>
      <c r="C1243" t="s">
        <v>59</v>
      </c>
      <c r="D1243" t="s">
        <v>52</v>
      </c>
      <c r="E1243" t="s">
        <v>49</v>
      </c>
      <c r="F1243">
        <v>549</v>
      </c>
      <c r="G1243" t="s">
        <v>49</v>
      </c>
      <c r="H1243" t="s">
        <v>49</v>
      </c>
      <c r="I1243" t="s">
        <v>50</v>
      </c>
      <c r="J1243">
        <v>2</v>
      </c>
      <c r="K1243" t="s">
        <v>80</v>
      </c>
      <c r="L1243">
        <v>154</v>
      </c>
      <c r="M1243">
        <v>1</v>
      </c>
      <c r="N1243">
        <v>-1</v>
      </c>
      <c r="O1243">
        <v>0</v>
      </c>
      <c r="P1243" t="s">
        <v>52</v>
      </c>
      <c r="Q1243" t="s">
        <v>49</v>
      </c>
      <c r="X1243" s="7"/>
      <c r="Y1243" t="s">
        <v>49</v>
      </c>
      <c r="Z1243">
        <v>549</v>
      </c>
      <c r="AA1243" t="s">
        <v>55</v>
      </c>
      <c r="AB1243">
        <v>1438</v>
      </c>
      <c r="AC1243">
        <v>2590</v>
      </c>
      <c r="AD1243" t="s">
        <v>49</v>
      </c>
      <c r="AE1243" t="s">
        <v>49</v>
      </c>
      <c r="AF1243">
        <v>549</v>
      </c>
      <c r="AI1243">
        <v>432</v>
      </c>
      <c r="AJ1243" t="s">
        <v>49</v>
      </c>
    </row>
    <row r="1244" spans="1:36" x14ac:dyDescent="0.3">
      <c r="A1244">
        <v>35</v>
      </c>
      <c r="B1244" t="s">
        <v>63</v>
      </c>
      <c r="C1244" t="s">
        <v>47</v>
      </c>
      <c r="D1244" t="s">
        <v>48</v>
      </c>
      <c r="E1244" t="s">
        <v>49</v>
      </c>
      <c r="F1244">
        <v>298</v>
      </c>
      <c r="G1244" t="s">
        <v>55</v>
      </c>
      <c r="H1244" t="s">
        <v>49</v>
      </c>
      <c r="I1244" t="s">
        <v>50</v>
      </c>
      <c r="J1244">
        <v>13</v>
      </c>
      <c r="K1244" t="s">
        <v>56</v>
      </c>
      <c r="L1244">
        <v>135</v>
      </c>
      <c r="M1244">
        <v>2</v>
      </c>
      <c r="N1244">
        <v>370</v>
      </c>
      <c r="O1244">
        <v>2</v>
      </c>
      <c r="P1244" t="s">
        <v>57</v>
      </c>
      <c r="Q1244" t="s">
        <v>49</v>
      </c>
      <c r="X1244" s="7"/>
      <c r="Y1244" t="s">
        <v>55</v>
      </c>
      <c r="Z1244">
        <v>298</v>
      </c>
      <c r="AA1244" t="s">
        <v>55</v>
      </c>
      <c r="AB1244">
        <v>1693</v>
      </c>
      <c r="AC1244">
        <v>9228</v>
      </c>
      <c r="AD1244" t="s">
        <v>49</v>
      </c>
      <c r="AE1244" t="s">
        <v>49</v>
      </c>
      <c r="AF1244">
        <v>298</v>
      </c>
      <c r="AI1244">
        <v>1172</v>
      </c>
      <c r="AJ1244" t="s">
        <v>49</v>
      </c>
    </row>
    <row r="1245" spans="1:36" x14ac:dyDescent="0.3">
      <c r="A1245">
        <v>69</v>
      </c>
      <c r="B1245" t="s">
        <v>77</v>
      </c>
      <c r="C1245" t="s">
        <v>47</v>
      </c>
      <c r="D1245" t="s">
        <v>48</v>
      </c>
      <c r="E1245" t="s">
        <v>49</v>
      </c>
      <c r="F1245">
        <v>579</v>
      </c>
      <c r="G1245" t="s">
        <v>49</v>
      </c>
      <c r="H1245" t="s">
        <v>49</v>
      </c>
      <c r="I1245" t="s">
        <v>50</v>
      </c>
      <c r="J1245">
        <v>14</v>
      </c>
      <c r="K1245" t="s">
        <v>70</v>
      </c>
      <c r="L1245">
        <v>230</v>
      </c>
      <c r="M1245">
        <v>1</v>
      </c>
      <c r="N1245">
        <v>-1</v>
      </c>
      <c r="O1245">
        <v>0</v>
      </c>
      <c r="P1245" t="s">
        <v>52</v>
      </c>
      <c r="Q1245" t="s">
        <v>49</v>
      </c>
      <c r="X1245" s="7"/>
      <c r="Y1245" t="s">
        <v>49</v>
      </c>
      <c r="Z1245">
        <v>579</v>
      </c>
      <c r="AA1245" t="s">
        <v>55</v>
      </c>
      <c r="AB1245">
        <v>778</v>
      </c>
      <c r="AC1245">
        <v>1</v>
      </c>
      <c r="AD1245" t="s">
        <v>49</v>
      </c>
      <c r="AE1245" t="s">
        <v>49</v>
      </c>
      <c r="AF1245">
        <v>579</v>
      </c>
      <c r="AI1245">
        <v>9</v>
      </c>
      <c r="AJ1245" t="s">
        <v>49</v>
      </c>
    </row>
    <row r="1246" spans="1:36" x14ac:dyDescent="0.3">
      <c r="A1246">
        <v>37</v>
      </c>
      <c r="B1246" t="s">
        <v>68</v>
      </c>
      <c r="C1246" t="s">
        <v>59</v>
      </c>
      <c r="D1246" t="s">
        <v>60</v>
      </c>
      <c r="E1246" t="s">
        <v>49</v>
      </c>
      <c r="F1246">
        <v>1467</v>
      </c>
      <c r="G1246" t="s">
        <v>55</v>
      </c>
      <c r="H1246" t="s">
        <v>55</v>
      </c>
      <c r="I1246" t="s">
        <v>50</v>
      </c>
      <c r="J1246">
        <v>17</v>
      </c>
      <c r="K1246" t="s">
        <v>75</v>
      </c>
      <c r="L1246">
        <v>349</v>
      </c>
      <c r="M1246">
        <v>1</v>
      </c>
      <c r="N1246">
        <v>-1</v>
      </c>
      <c r="O1246">
        <v>0</v>
      </c>
      <c r="P1246" t="s">
        <v>52</v>
      </c>
      <c r="Q1246" t="s">
        <v>49</v>
      </c>
      <c r="X1246" s="7"/>
      <c r="Y1246" t="s">
        <v>55</v>
      </c>
      <c r="Z1246">
        <v>1467</v>
      </c>
      <c r="AA1246" t="s">
        <v>55</v>
      </c>
      <c r="AB1246">
        <v>236</v>
      </c>
      <c r="AC1246">
        <v>46</v>
      </c>
      <c r="AD1246" t="s">
        <v>49</v>
      </c>
      <c r="AE1246" t="s">
        <v>55</v>
      </c>
      <c r="AF1246">
        <v>1467</v>
      </c>
      <c r="AI1246">
        <v>428</v>
      </c>
      <c r="AJ1246" t="s">
        <v>49</v>
      </c>
    </row>
    <row r="1247" spans="1:36" x14ac:dyDescent="0.3">
      <c r="A1247">
        <v>45</v>
      </c>
      <c r="B1247" t="s">
        <v>69</v>
      </c>
      <c r="C1247" t="s">
        <v>59</v>
      </c>
      <c r="D1247" t="s">
        <v>54</v>
      </c>
      <c r="E1247" t="s">
        <v>49</v>
      </c>
      <c r="F1247">
        <v>0</v>
      </c>
      <c r="G1247" t="s">
        <v>55</v>
      </c>
      <c r="H1247" t="s">
        <v>49</v>
      </c>
      <c r="I1247" t="s">
        <v>50</v>
      </c>
      <c r="J1247">
        <v>8</v>
      </c>
      <c r="K1247" t="s">
        <v>56</v>
      </c>
      <c r="L1247">
        <v>38</v>
      </c>
      <c r="M1247">
        <v>1</v>
      </c>
      <c r="N1247">
        <v>-1</v>
      </c>
      <c r="O1247">
        <v>0</v>
      </c>
      <c r="P1247" t="s">
        <v>52</v>
      </c>
      <c r="Q1247" t="s">
        <v>49</v>
      </c>
      <c r="X1247" s="7"/>
      <c r="Y1247" t="s">
        <v>55</v>
      </c>
      <c r="Z1247">
        <v>0</v>
      </c>
      <c r="AA1247" t="s">
        <v>55</v>
      </c>
      <c r="AB1247">
        <v>0</v>
      </c>
      <c r="AC1247">
        <v>308</v>
      </c>
      <c r="AD1247" t="s">
        <v>49</v>
      </c>
      <c r="AE1247" t="s">
        <v>49</v>
      </c>
      <c r="AF1247">
        <v>0</v>
      </c>
      <c r="AI1247">
        <v>7546</v>
      </c>
      <c r="AJ1247" t="s">
        <v>49</v>
      </c>
    </row>
    <row r="1248" spans="1:36" x14ac:dyDescent="0.3">
      <c r="A1248">
        <v>47</v>
      </c>
      <c r="B1248" t="s">
        <v>58</v>
      </c>
      <c r="C1248" t="s">
        <v>47</v>
      </c>
      <c r="D1248" t="s">
        <v>60</v>
      </c>
      <c r="E1248" t="s">
        <v>49</v>
      </c>
      <c r="F1248">
        <v>109</v>
      </c>
      <c r="G1248" t="s">
        <v>55</v>
      </c>
      <c r="H1248" t="s">
        <v>49</v>
      </c>
      <c r="I1248" t="s">
        <v>50</v>
      </c>
      <c r="J1248">
        <v>22</v>
      </c>
      <c r="K1248" t="s">
        <v>73</v>
      </c>
      <c r="L1248">
        <v>268</v>
      </c>
      <c r="M1248">
        <v>1</v>
      </c>
      <c r="N1248">
        <v>-1</v>
      </c>
      <c r="O1248">
        <v>0</v>
      </c>
      <c r="P1248" t="s">
        <v>52</v>
      </c>
      <c r="Q1248" t="s">
        <v>49</v>
      </c>
      <c r="X1248" s="7"/>
      <c r="Y1248" t="s">
        <v>55</v>
      </c>
      <c r="Z1248">
        <v>109</v>
      </c>
      <c r="AA1248" t="s">
        <v>55</v>
      </c>
      <c r="AB1248">
        <v>4</v>
      </c>
      <c r="AC1248">
        <v>48</v>
      </c>
      <c r="AD1248" t="s">
        <v>49</v>
      </c>
      <c r="AE1248" t="s">
        <v>49</v>
      </c>
      <c r="AF1248">
        <v>109</v>
      </c>
      <c r="AI1248">
        <v>620</v>
      </c>
      <c r="AJ1248" t="s">
        <v>49</v>
      </c>
    </row>
    <row r="1249" spans="1:36" x14ac:dyDescent="0.3">
      <c r="A1249">
        <v>52</v>
      </c>
      <c r="B1249" t="s">
        <v>58</v>
      </c>
      <c r="C1249" t="s">
        <v>47</v>
      </c>
      <c r="D1249" t="s">
        <v>60</v>
      </c>
      <c r="E1249" t="s">
        <v>49</v>
      </c>
      <c r="F1249">
        <v>-11</v>
      </c>
      <c r="G1249" t="s">
        <v>55</v>
      </c>
      <c r="H1249" t="s">
        <v>49</v>
      </c>
      <c r="I1249" t="s">
        <v>50</v>
      </c>
      <c r="J1249">
        <v>11</v>
      </c>
      <c r="K1249" t="s">
        <v>56</v>
      </c>
      <c r="L1249">
        <v>94</v>
      </c>
      <c r="M1249">
        <v>4</v>
      </c>
      <c r="N1249">
        <v>-1</v>
      </c>
      <c r="O1249">
        <v>0</v>
      </c>
      <c r="P1249" t="s">
        <v>52</v>
      </c>
      <c r="Q1249" t="s">
        <v>49</v>
      </c>
      <c r="X1249" s="7"/>
      <c r="Y1249" t="s">
        <v>55</v>
      </c>
      <c r="Z1249">
        <v>-11</v>
      </c>
      <c r="AA1249" t="s">
        <v>55</v>
      </c>
      <c r="AB1249">
        <v>26306</v>
      </c>
      <c r="AC1249">
        <v>848</v>
      </c>
      <c r="AD1249" t="s">
        <v>49</v>
      </c>
      <c r="AE1249" t="s">
        <v>49</v>
      </c>
      <c r="AF1249">
        <v>-11</v>
      </c>
      <c r="AI1249">
        <v>8647</v>
      </c>
      <c r="AJ1249" t="s">
        <v>49</v>
      </c>
    </row>
    <row r="1250" spans="1:36" x14ac:dyDescent="0.3">
      <c r="A1250">
        <v>33</v>
      </c>
      <c r="B1250" t="s">
        <v>53</v>
      </c>
      <c r="C1250" t="s">
        <v>47</v>
      </c>
      <c r="D1250" t="s">
        <v>54</v>
      </c>
      <c r="E1250" t="s">
        <v>49</v>
      </c>
      <c r="F1250">
        <v>90</v>
      </c>
      <c r="G1250" t="s">
        <v>55</v>
      </c>
      <c r="H1250" t="s">
        <v>49</v>
      </c>
      <c r="I1250" t="s">
        <v>50</v>
      </c>
      <c r="J1250">
        <v>28</v>
      </c>
      <c r="K1250" t="s">
        <v>73</v>
      </c>
      <c r="L1250">
        <v>263</v>
      </c>
      <c r="M1250">
        <v>2</v>
      </c>
      <c r="N1250">
        <v>-1</v>
      </c>
      <c r="O1250">
        <v>0</v>
      </c>
      <c r="P1250" t="s">
        <v>52</v>
      </c>
      <c r="Q1250" t="s">
        <v>49</v>
      </c>
      <c r="X1250" s="7"/>
      <c r="Y1250" t="s">
        <v>55</v>
      </c>
      <c r="Z1250">
        <v>90</v>
      </c>
      <c r="AA1250" t="s">
        <v>55</v>
      </c>
      <c r="AB1250">
        <v>46</v>
      </c>
      <c r="AC1250">
        <v>1148</v>
      </c>
      <c r="AD1250" t="s">
        <v>49</v>
      </c>
      <c r="AE1250" t="s">
        <v>49</v>
      </c>
      <c r="AF1250">
        <v>90</v>
      </c>
      <c r="AI1250">
        <v>192</v>
      </c>
      <c r="AJ1250" t="s">
        <v>49</v>
      </c>
    </row>
    <row r="1251" spans="1:36" x14ac:dyDescent="0.3">
      <c r="A1251">
        <v>60</v>
      </c>
      <c r="B1251" t="s">
        <v>63</v>
      </c>
      <c r="C1251" t="s">
        <v>47</v>
      </c>
      <c r="D1251" t="s">
        <v>48</v>
      </c>
      <c r="E1251" t="s">
        <v>49</v>
      </c>
      <c r="F1251">
        <v>493</v>
      </c>
      <c r="G1251" t="s">
        <v>49</v>
      </c>
      <c r="H1251" t="s">
        <v>49</v>
      </c>
      <c r="I1251" t="s">
        <v>50</v>
      </c>
      <c r="J1251">
        <v>18</v>
      </c>
      <c r="K1251" t="s">
        <v>70</v>
      </c>
      <c r="L1251">
        <v>671</v>
      </c>
      <c r="M1251">
        <v>4</v>
      </c>
      <c r="N1251">
        <v>-1</v>
      </c>
      <c r="O1251">
        <v>0</v>
      </c>
      <c r="P1251" t="s">
        <v>52</v>
      </c>
      <c r="Q1251" t="s">
        <v>55</v>
      </c>
      <c r="X1251" s="7"/>
      <c r="Y1251" t="s">
        <v>49</v>
      </c>
      <c r="Z1251">
        <v>493</v>
      </c>
      <c r="AA1251" t="s">
        <v>55</v>
      </c>
      <c r="AB1251">
        <v>777</v>
      </c>
      <c r="AC1251">
        <v>5</v>
      </c>
      <c r="AD1251" t="s">
        <v>49</v>
      </c>
      <c r="AE1251" t="s">
        <v>49</v>
      </c>
      <c r="AF1251">
        <v>493</v>
      </c>
      <c r="AI1251">
        <v>0</v>
      </c>
      <c r="AJ1251" t="s">
        <v>49</v>
      </c>
    </row>
    <row r="1252" spans="1:36" x14ac:dyDescent="0.3">
      <c r="A1252">
        <v>33</v>
      </c>
      <c r="B1252" t="s">
        <v>58</v>
      </c>
      <c r="C1252" t="s">
        <v>74</v>
      </c>
      <c r="D1252" t="s">
        <v>54</v>
      </c>
      <c r="E1252" t="s">
        <v>49</v>
      </c>
      <c r="F1252">
        <v>1897</v>
      </c>
      <c r="G1252" t="s">
        <v>55</v>
      </c>
      <c r="H1252" t="s">
        <v>55</v>
      </c>
      <c r="I1252" t="s">
        <v>52</v>
      </c>
      <c r="J1252">
        <v>2</v>
      </c>
      <c r="K1252" t="s">
        <v>62</v>
      </c>
      <c r="L1252">
        <v>197</v>
      </c>
      <c r="M1252">
        <v>1</v>
      </c>
      <c r="N1252">
        <v>-1</v>
      </c>
      <c r="O1252">
        <v>0</v>
      </c>
      <c r="P1252" t="s">
        <v>52</v>
      </c>
      <c r="Q1252" t="s">
        <v>49</v>
      </c>
      <c r="X1252" s="7"/>
      <c r="Y1252" t="s">
        <v>55</v>
      </c>
      <c r="Z1252">
        <v>1897</v>
      </c>
      <c r="AA1252" t="s">
        <v>55</v>
      </c>
      <c r="AB1252">
        <v>199</v>
      </c>
      <c r="AC1252">
        <v>0</v>
      </c>
      <c r="AD1252" t="s">
        <v>49</v>
      </c>
      <c r="AE1252" t="s">
        <v>55</v>
      </c>
      <c r="AF1252">
        <v>1897</v>
      </c>
      <c r="AI1252">
        <v>27733</v>
      </c>
      <c r="AJ1252" t="s">
        <v>49</v>
      </c>
    </row>
    <row r="1253" spans="1:36" x14ac:dyDescent="0.3">
      <c r="A1253">
        <v>44</v>
      </c>
      <c r="B1253" t="s">
        <v>69</v>
      </c>
      <c r="C1253" t="s">
        <v>47</v>
      </c>
      <c r="D1253" t="s">
        <v>54</v>
      </c>
      <c r="E1253" t="s">
        <v>49</v>
      </c>
      <c r="F1253">
        <v>2403</v>
      </c>
      <c r="G1253" t="s">
        <v>55</v>
      </c>
      <c r="H1253" t="s">
        <v>49</v>
      </c>
      <c r="I1253" t="s">
        <v>50</v>
      </c>
      <c r="J1253">
        <v>28</v>
      </c>
      <c r="K1253" t="s">
        <v>72</v>
      </c>
      <c r="L1253">
        <v>180</v>
      </c>
      <c r="M1253">
        <v>2</v>
      </c>
      <c r="N1253">
        <v>-1</v>
      </c>
      <c r="O1253">
        <v>0</v>
      </c>
      <c r="P1253" t="s">
        <v>52</v>
      </c>
      <c r="Q1253" t="s">
        <v>49</v>
      </c>
      <c r="X1253" s="7"/>
      <c r="Y1253" t="s">
        <v>55</v>
      </c>
      <c r="Z1253">
        <v>2403</v>
      </c>
      <c r="AA1253" t="s">
        <v>55</v>
      </c>
      <c r="AB1253">
        <v>1117</v>
      </c>
      <c r="AC1253">
        <v>109</v>
      </c>
      <c r="AD1253" t="s">
        <v>49</v>
      </c>
      <c r="AE1253" t="s">
        <v>49</v>
      </c>
      <c r="AF1253">
        <v>2403</v>
      </c>
      <c r="AI1253">
        <v>113</v>
      </c>
      <c r="AJ1253" t="s">
        <v>49</v>
      </c>
    </row>
    <row r="1254" spans="1:36" x14ac:dyDescent="0.3">
      <c r="A1254">
        <v>38</v>
      </c>
      <c r="B1254" t="s">
        <v>68</v>
      </c>
      <c r="C1254" t="s">
        <v>47</v>
      </c>
      <c r="D1254" t="s">
        <v>54</v>
      </c>
      <c r="E1254" t="s">
        <v>49</v>
      </c>
      <c r="F1254">
        <v>868</v>
      </c>
      <c r="G1254" t="s">
        <v>49</v>
      </c>
      <c r="H1254" t="s">
        <v>49</v>
      </c>
      <c r="I1254" t="s">
        <v>50</v>
      </c>
      <c r="J1254">
        <v>20</v>
      </c>
      <c r="K1254" t="s">
        <v>75</v>
      </c>
      <c r="L1254">
        <v>452</v>
      </c>
      <c r="M1254">
        <v>2</v>
      </c>
      <c r="N1254">
        <v>-1</v>
      </c>
      <c r="O1254">
        <v>0</v>
      </c>
      <c r="P1254" t="s">
        <v>52</v>
      </c>
      <c r="Q1254" t="s">
        <v>49</v>
      </c>
      <c r="X1254" s="7"/>
      <c r="Y1254" t="s">
        <v>49</v>
      </c>
      <c r="Z1254">
        <v>868</v>
      </c>
      <c r="AA1254" t="s">
        <v>55</v>
      </c>
      <c r="AB1254">
        <v>1325</v>
      </c>
      <c r="AC1254">
        <v>0</v>
      </c>
      <c r="AD1254" t="s">
        <v>49</v>
      </c>
      <c r="AE1254" t="s">
        <v>49</v>
      </c>
      <c r="AF1254">
        <v>868</v>
      </c>
      <c r="AI1254">
        <v>782</v>
      </c>
      <c r="AJ1254" t="s">
        <v>49</v>
      </c>
    </row>
    <row r="1255" spans="1:36" x14ac:dyDescent="0.3">
      <c r="A1255">
        <v>54</v>
      </c>
      <c r="B1255" t="s">
        <v>68</v>
      </c>
      <c r="C1255" t="s">
        <v>47</v>
      </c>
      <c r="D1255" t="s">
        <v>54</v>
      </c>
      <c r="E1255" t="s">
        <v>49</v>
      </c>
      <c r="F1255">
        <v>653</v>
      </c>
      <c r="G1255" t="s">
        <v>55</v>
      </c>
      <c r="H1255" t="s">
        <v>49</v>
      </c>
      <c r="I1255" t="s">
        <v>52</v>
      </c>
      <c r="J1255">
        <v>15</v>
      </c>
      <c r="K1255" t="s">
        <v>56</v>
      </c>
      <c r="L1255">
        <v>352</v>
      </c>
      <c r="M1255">
        <v>1</v>
      </c>
      <c r="N1255">
        <v>-1</v>
      </c>
      <c r="O1255">
        <v>0</v>
      </c>
      <c r="P1255" t="s">
        <v>52</v>
      </c>
      <c r="Q1255" t="s">
        <v>49</v>
      </c>
      <c r="X1255" s="7"/>
      <c r="Y1255" t="s">
        <v>55</v>
      </c>
      <c r="Z1255">
        <v>653</v>
      </c>
      <c r="AA1255" t="s">
        <v>55</v>
      </c>
      <c r="AB1255">
        <v>3301</v>
      </c>
      <c r="AC1255">
        <v>2685</v>
      </c>
      <c r="AD1255" t="s">
        <v>49</v>
      </c>
      <c r="AE1255" t="s">
        <v>49</v>
      </c>
      <c r="AF1255">
        <v>653</v>
      </c>
      <c r="AI1255">
        <v>82</v>
      </c>
      <c r="AJ1255" t="s">
        <v>49</v>
      </c>
    </row>
    <row r="1256" spans="1:36" x14ac:dyDescent="0.3">
      <c r="A1256">
        <v>32</v>
      </c>
      <c r="B1256" t="s">
        <v>46</v>
      </c>
      <c r="C1256" t="s">
        <v>74</v>
      </c>
      <c r="D1256" t="s">
        <v>48</v>
      </c>
      <c r="E1256" t="s">
        <v>49</v>
      </c>
      <c r="F1256">
        <v>0</v>
      </c>
      <c r="G1256" t="s">
        <v>49</v>
      </c>
      <c r="H1256" t="s">
        <v>49</v>
      </c>
      <c r="I1256" t="s">
        <v>50</v>
      </c>
      <c r="J1256">
        <v>15</v>
      </c>
      <c r="K1256" t="s">
        <v>73</v>
      </c>
      <c r="L1256">
        <v>175</v>
      </c>
      <c r="M1256">
        <v>4</v>
      </c>
      <c r="N1256">
        <v>-1</v>
      </c>
      <c r="O1256">
        <v>0</v>
      </c>
      <c r="P1256" t="s">
        <v>52</v>
      </c>
      <c r="Q1256" t="s">
        <v>49</v>
      </c>
      <c r="X1256" s="7"/>
      <c r="Y1256" t="s">
        <v>49</v>
      </c>
      <c r="Z1256">
        <v>0</v>
      </c>
      <c r="AA1256" t="s">
        <v>55</v>
      </c>
      <c r="AB1256">
        <v>-280</v>
      </c>
      <c r="AC1256">
        <v>7007</v>
      </c>
      <c r="AD1256" t="s">
        <v>49</v>
      </c>
      <c r="AE1256" t="s">
        <v>49</v>
      </c>
      <c r="AF1256">
        <v>0</v>
      </c>
      <c r="AI1256">
        <v>1008</v>
      </c>
      <c r="AJ1256" t="s">
        <v>49</v>
      </c>
    </row>
    <row r="1257" spans="1:36" x14ac:dyDescent="0.3">
      <c r="A1257">
        <v>33</v>
      </c>
      <c r="B1257" t="s">
        <v>67</v>
      </c>
      <c r="C1257" t="s">
        <v>47</v>
      </c>
      <c r="D1257" t="s">
        <v>54</v>
      </c>
      <c r="E1257" t="s">
        <v>49</v>
      </c>
      <c r="F1257">
        <v>0</v>
      </c>
      <c r="G1257" t="s">
        <v>55</v>
      </c>
      <c r="H1257" t="s">
        <v>55</v>
      </c>
      <c r="I1257" t="s">
        <v>50</v>
      </c>
      <c r="J1257">
        <v>19</v>
      </c>
      <c r="K1257" t="s">
        <v>75</v>
      </c>
      <c r="L1257">
        <v>163</v>
      </c>
      <c r="M1257">
        <v>2</v>
      </c>
      <c r="N1257">
        <v>-1</v>
      </c>
      <c r="O1257">
        <v>0</v>
      </c>
      <c r="P1257" t="s">
        <v>52</v>
      </c>
      <c r="Q1257" t="s">
        <v>49</v>
      </c>
      <c r="X1257" s="7"/>
      <c r="Y1257" t="s">
        <v>55</v>
      </c>
      <c r="Z1257">
        <v>0</v>
      </c>
      <c r="AA1257" t="s">
        <v>55</v>
      </c>
      <c r="AB1257">
        <v>1534</v>
      </c>
      <c r="AC1257">
        <v>1548</v>
      </c>
      <c r="AD1257" t="s">
        <v>49</v>
      </c>
      <c r="AE1257" t="s">
        <v>55</v>
      </c>
      <c r="AF1257">
        <v>0</v>
      </c>
      <c r="AI1257">
        <v>6421</v>
      </c>
      <c r="AJ1257" t="s">
        <v>49</v>
      </c>
    </row>
    <row r="1258" spans="1:36" x14ac:dyDescent="0.3">
      <c r="A1258">
        <v>55</v>
      </c>
      <c r="B1258" t="s">
        <v>53</v>
      </c>
      <c r="C1258" t="s">
        <v>74</v>
      </c>
      <c r="D1258" t="s">
        <v>54</v>
      </c>
      <c r="E1258" t="s">
        <v>49</v>
      </c>
      <c r="F1258">
        <v>218</v>
      </c>
      <c r="G1258" t="s">
        <v>55</v>
      </c>
      <c r="H1258" t="s">
        <v>49</v>
      </c>
      <c r="I1258" t="s">
        <v>52</v>
      </c>
      <c r="J1258">
        <v>29</v>
      </c>
      <c r="K1258" t="s">
        <v>56</v>
      </c>
      <c r="L1258">
        <v>200</v>
      </c>
      <c r="M1258">
        <v>2</v>
      </c>
      <c r="N1258">
        <v>-1</v>
      </c>
      <c r="O1258">
        <v>0</v>
      </c>
      <c r="P1258" t="s">
        <v>52</v>
      </c>
      <c r="Q1258" t="s">
        <v>49</v>
      </c>
      <c r="X1258" s="7"/>
      <c r="Y1258" t="s">
        <v>55</v>
      </c>
      <c r="Z1258">
        <v>218</v>
      </c>
      <c r="AA1258" t="s">
        <v>55</v>
      </c>
      <c r="AB1258">
        <v>0</v>
      </c>
      <c r="AC1258">
        <v>123</v>
      </c>
      <c r="AD1258" t="s">
        <v>49</v>
      </c>
      <c r="AE1258" t="s">
        <v>49</v>
      </c>
      <c r="AF1258">
        <v>218</v>
      </c>
      <c r="AI1258">
        <v>443</v>
      </c>
      <c r="AJ1258" t="s">
        <v>49</v>
      </c>
    </row>
    <row r="1259" spans="1:36" x14ac:dyDescent="0.3">
      <c r="A1259">
        <v>51</v>
      </c>
      <c r="B1259" t="s">
        <v>63</v>
      </c>
      <c r="C1259" t="s">
        <v>47</v>
      </c>
      <c r="D1259" t="s">
        <v>48</v>
      </c>
      <c r="E1259" t="s">
        <v>49</v>
      </c>
      <c r="F1259">
        <v>5050</v>
      </c>
      <c r="G1259" t="s">
        <v>49</v>
      </c>
      <c r="H1259" t="s">
        <v>55</v>
      </c>
      <c r="I1259" t="s">
        <v>52</v>
      </c>
      <c r="J1259">
        <v>16</v>
      </c>
      <c r="K1259" t="s">
        <v>62</v>
      </c>
      <c r="L1259">
        <v>75</v>
      </c>
      <c r="M1259">
        <v>7</v>
      </c>
      <c r="N1259">
        <v>-1</v>
      </c>
      <c r="O1259">
        <v>0</v>
      </c>
      <c r="P1259" t="s">
        <v>52</v>
      </c>
      <c r="Q1259" t="s">
        <v>49</v>
      </c>
      <c r="X1259" s="7"/>
      <c r="Y1259" t="s">
        <v>49</v>
      </c>
      <c r="Z1259">
        <v>5050</v>
      </c>
      <c r="AA1259" t="s">
        <v>55</v>
      </c>
      <c r="AB1259">
        <v>2776</v>
      </c>
      <c r="AC1259">
        <v>697</v>
      </c>
      <c r="AD1259" t="s">
        <v>49</v>
      </c>
      <c r="AE1259" t="s">
        <v>55</v>
      </c>
      <c r="AF1259">
        <v>5050</v>
      </c>
      <c r="AI1259">
        <v>351</v>
      </c>
      <c r="AJ1259" t="s">
        <v>49</v>
      </c>
    </row>
    <row r="1260" spans="1:36" x14ac:dyDescent="0.3">
      <c r="A1260">
        <v>48</v>
      </c>
      <c r="B1260" t="s">
        <v>63</v>
      </c>
      <c r="C1260" t="s">
        <v>47</v>
      </c>
      <c r="D1260" t="s">
        <v>54</v>
      </c>
      <c r="E1260" t="s">
        <v>49</v>
      </c>
      <c r="F1260">
        <v>741</v>
      </c>
      <c r="G1260" t="s">
        <v>55</v>
      </c>
      <c r="H1260" t="s">
        <v>49</v>
      </c>
      <c r="I1260" t="s">
        <v>50</v>
      </c>
      <c r="J1260">
        <v>16</v>
      </c>
      <c r="K1260" t="s">
        <v>61</v>
      </c>
      <c r="L1260">
        <v>227</v>
      </c>
      <c r="M1260">
        <v>1</v>
      </c>
      <c r="N1260">
        <v>-1</v>
      </c>
      <c r="O1260">
        <v>0</v>
      </c>
      <c r="P1260" t="s">
        <v>52</v>
      </c>
      <c r="Q1260" t="s">
        <v>49</v>
      </c>
      <c r="X1260" s="7"/>
      <c r="Y1260" t="s">
        <v>55</v>
      </c>
      <c r="Z1260">
        <v>741</v>
      </c>
      <c r="AA1260" t="s">
        <v>55</v>
      </c>
      <c r="AB1260">
        <v>139</v>
      </c>
      <c r="AC1260">
        <v>0</v>
      </c>
      <c r="AD1260" t="s">
        <v>49</v>
      </c>
      <c r="AE1260" t="s">
        <v>49</v>
      </c>
      <c r="AF1260">
        <v>741</v>
      </c>
      <c r="AI1260">
        <v>5060</v>
      </c>
      <c r="AJ1260" t="s">
        <v>49</v>
      </c>
    </row>
    <row r="1261" spans="1:36" x14ac:dyDescent="0.3">
      <c r="A1261">
        <v>37</v>
      </c>
      <c r="B1261" t="s">
        <v>53</v>
      </c>
      <c r="C1261" t="s">
        <v>59</v>
      </c>
      <c r="D1261" t="s">
        <v>54</v>
      </c>
      <c r="E1261" t="s">
        <v>49</v>
      </c>
      <c r="F1261">
        <v>1050</v>
      </c>
      <c r="G1261" t="s">
        <v>55</v>
      </c>
      <c r="H1261" t="s">
        <v>49</v>
      </c>
      <c r="I1261" t="s">
        <v>50</v>
      </c>
      <c r="J1261">
        <v>3</v>
      </c>
      <c r="K1261" t="s">
        <v>64</v>
      </c>
      <c r="L1261">
        <v>586</v>
      </c>
      <c r="M1261">
        <v>3</v>
      </c>
      <c r="N1261">
        <v>-1</v>
      </c>
      <c r="O1261">
        <v>0</v>
      </c>
      <c r="P1261" t="s">
        <v>52</v>
      </c>
      <c r="Q1261" t="s">
        <v>49</v>
      </c>
      <c r="X1261" s="7"/>
      <c r="Y1261" t="s">
        <v>55</v>
      </c>
      <c r="Z1261">
        <v>1050</v>
      </c>
      <c r="AA1261" t="s">
        <v>55</v>
      </c>
      <c r="AB1261">
        <v>475</v>
      </c>
      <c r="AC1261">
        <v>1707</v>
      </c>
      <c r="AD1261" t="s">
        <v>49</v>
      </c>
      <c r="AE1261" t="s">
        <v>49</v>
      </c>
      <c r="AF1261">
        <v>1050</v>
      </c>
      <c r="AI1261">
        <v>-124</v>
      </c>
      <c r="AJ1261" t="s">
        <v>49</v>
      </c>
    </row>
    <row r="1262" spans="1:36" x14ac:dyDescent="0.3">
      <c r="A1262">
        <v>33</v>
      </c>
      <c r="B1262" t="s">
        <v>53</v>
      </c>
      <c r="C1262" t="s">
        <v>59</v>
      </c>
      <c r="D1262" t="s">
        <v>54</v>
      </c>
      <c r="E1262" t="s">
        <v>49</v>
      </c>
      <c r="F1262">
        <v>-56</v>
      </c>
      <c r="G1262" t="s">
        <v>49</v>
      </c>
      <c r="H1262" t="s">
        <v>55</v>
      </c>
      <c r="I1262" t="s">
        <v>50</v>
      </c>
      <c r="J1262">
        <v>10</v>
      </c>
      <c r="K1262" t="s">
        <v>73</v>
      </c>
      <c r="L1262">
        <v>119</v>
      </c>
      <c r="M1262">
        <v>5</v>
      </c>
      <c r="N1262">
        <v>-1</v>
      </c>
      <c r="O1262">
        <v>0</v>
      </c>
      <c r="P1262" t="s">
        <v>52</v>
      </c>
      <c r="Q1262" t="s">
        <v>49</v>
      </c>
      <c r="X1262" s="7"/>
      <c r="Y1262" t="s">
        <v>49</v>
      </c>
      <c r="Z1262">
        <v>-56</v>
      </c>
      <c r="AA1262" t="s">
        <v>55</v>
      </c>
      <c r="AB1262">
        <v>47</v>
      </c>
      <c r="AC1262">
        <v>406</v>
      </c>
      <c r="AD1262" t="s">
        <v>49</v>
      </c>
      <c r="AE1262" t="s">
        <v>55</v>
      </c>
      <c r="AF1262">
        <v>-56</v>
      </c>
      <c r="AI1262">
        <v>3945</v>
      </c>
      <c r="AJ1262" t="s">
        <v>49</v>
      </c>
    </row>
    <row r="1263" spans="1:36" x14ac:dyDescent="0.3">
      <c r="A1263">
        <v>30</v>
      </c>
      <c r="B1263" t="s">
        <v>63</v>
      </c>
      <c r="C1263" t="s">
        <v>47</v>
      </c>
      <c r="D1263" t="s">
        <v>48</v>
      </c>
      <c r="E1263" t="s">
        <v>49</v>
      </c>
      <c r="F1263">
        <v>1</v>
      </c>
      <c r="G1263" t="s">
        <v>55</v>
      </c>
      <c r="H1263" t="s">
        <v>55</v>
      </c>
      <c r="I1263" t="s">
        <v>78</v>
      </c>
      <c r="J1263">
        <v>22</v>
      </c>
      <c r="K1263" t="s">
        <v>73</v>
      </c>
      <c r="L1263">
        <v>80</v>
      </c>
      <c r="M1263">
        <v>2</v>
      </c>
      <c r="N1263">
        <v>-1</v>
      </c>
      <c r="O1263">
        <v>0</v>
      </c>
      <c r="P1263" t="s">
        <v>52</v>
      </c>
      <c r="Q1263" t="s">
        <v>49</v>
      </c>
      <c r="X1263" s="7"/>
      <c r="Y1263" t="s">
        <v>55</v>
      </c>
      <c r="Z1263">
        <v>1</v>
      </c>
      <c r="AA1263" t="s">
        <v>55</v>
      </c>
      <c r="AB1263">
        <v>2154</v>
      </c>
      <c r="AC1263">
        <v>96</v>
      </c>
      <c r="AD1263" t="s">
        <v>49</v>
      </c>
      <c r="AE1263" t="s">
        <v>55</v>
      </c>
      <c r="AF1263">
        <v>1</v>
      </c>
      <c r="AI1263">
        <v>837</v>
      </c>
      <c r="AJ1263" t="s">
        <v>49</v>
      </c>
    </row>
    <row r="1264" spans="1:36" x14ac:dyDescent="0.3">
      <c r="A1264">
        <v>43</v>
      </c>
      <c r="B1264" t="s">
        <v>63</v>
      </c>
      <c r="C1264" t="s">
        <v>47</v>
      </c>
      <c r="D1264" t="s">
        <v>48</v>
      </c>
      <c r="E1264" t="s">
        <v>49</v>
      </c>
      <c r="F1264">
        <v>-98</v>
      </c>
      <c r="G1264" t="s">
        <v>55</v>
      </c>
      <c r="H1264" t="s">
        <v>55</v>
      </c>
      <c r="I1264" t="s">
        <v>50</v>
      </c>
      <c r="J1264">
        <v>12</v>
      </c>
      <c r="K1264" t="s">
        <v>56</v>
      </c>
      <c r="L1264">
        <v>112</v>
      </c>
      <c r="M1264">
        <v>2</v>
      </c>
      <c r="N1264">
        <v>330</v>
      </c>
      <c r="O1264">
        <v>3</v>
      </c>
      <c r="P1264" t="s">
        <v>66</v>
      </c>
      <c r="Q1264" t="s">
        <v>49</v>
      </c>
      <c r="X1264" s="7"/>
      <c r="Y1264" t="s">
        <v>55</v>
      </c>
      <c r="Z1264">
        <v>-98</v>
      </c>
      <c r="AA1264" t="s">
        <v>55</v>
      </c>
      <c r="AB1264">
        <v>83</v>
      </c>
      <c r="AC1264">
        <v>-276</v>
      </c>
      <c r="AD1264" t="s">
        <v>49</v>
      </c>
      <c r="AE1264" t="s">
        <v>55</v>
      </c>
      <c r="AF1264">
        <v>-98</v>
      </c>
      <c r="AI1264">
        <v>1743</v>
      </c>
      <c r="AJ1264" t="s">
        <v>49</v>
      </c>
    </row>
    <row r="1265" spans="1:36" x14ac:dyDescent="0.3">
      <c r="A1265">
        <v>49</v>
      </c>
      <c r="B1265" t="s">
        <v>67</v>
      </c>
      <c r="C1265" t="s">
        <v>47</v>
      </c>
      <c r="D1265" t="s">
        <v>54</v>
      </c>
      <c r="E1265" t="s">
        <v>49</v>
      </c>
      <c r="F1265">
        <v>4667</v>
      </c>
      <c r="G1265" t="s">
        <v>55</v>
      </c>
      <c r="H1265" t="s">
        <v>49</v>
      </c>
      <c r="I1265" t="s">
        <v>52</v>
      </c>
      <c r="J1265">
        <v>19</v>
      </c>
      <c r="K1265" t="s">
        <v>56</v>
      </c>
      <c r="L1265">
        <v>130</v>
      </c>
      <c r="M1265">
        <v>2</v>
      </c>
      <c r="N1265">
        <v>-1</v>
      </c>
      <c r="O1265">
        <v>0</v>
      </c>
      <c r="P1265" t="s">
        <v>52</v>
      </c>
      <c r="Q1265" t="s">
        <v>49</v>
      </c>
      <c r="X1265" s="7"/>
      <c r="Y1265" t="s">
        <v>55</v>
      </c>
      <c r="Z1265">
        <v>4667</v>
      </c>
      <c r="AA1265" t="s">
        <v>55</v>
      </c>
      <c r="AB1265">
        <v>372</v>
      </c>
      <c r="AC1265">
        <v>413</v>
      </c>
      <c r="AD1265" t="s">
        <v>49</v>
      </c>
      <c r="AE1265" t="s">
        <v>49</v>
      </c>
      <c r="AF1265">
        <v>4667</v>
      </c>
      <c r="AI1265">
        <v>57</v>
      </c>
      <c r="AJ1265" t="s">
        <v>49</v>
      </c>
    </row>
    <row r="1266" spans="1:36" x14ac:dyDescent="0.3">
      <c r="A1266">
        <v>54</v>
      </c>
      <c r="B1266" t="s">
        <v>46</v>
      </c>
      <c r="C1266" t="s">
        <v>47</v>
      </c>
      <c r="D1266" t="s">
        <v>48</v>
      </c>
      <c r="E1266" t="s">
        <v>49</v>
      </c>
      <c r="F1266">
        <v>541</v>
      </c>
      <c r="G1266" t="s">
        <v>55</v>
      </c>
      <c r="H1266" t="s">
        <v>49</v>
      </c>
      <c r="I1266" t="s">
        <v>50</v>
      </c>
      <c r="J1266">
        <v>3</v>
      </c>
      <c r="K1266" t="s">
        <v>64</v>
      </c>
      <c r="L1266">
        <v>237</v>
      </c>
      <c r="M1266">
        <v>3</v>
      </c>
      <c r="N1266">
        <v>-1</v>
      </c>
      <c r="O1266">
        <v>0</v>
      </c>
      <c r="P1266" t="s">
        <v>52</v>
      </c>
      <c r="Q1266" t="s">
        <v>49</v>
      </c>
      <c r="X1266" s="7"/>
      <c r="Y1266" t="s">
        <v>55</v>
      </c>
      <c r="Z1266">
        <v>541</v>
      </c>
      <c r="AA1266" t="s">
        <v>55</v>
      </c>
      <c r="AB1266">
        <v>7696</v>
      </c>
      <c r="AC1266">
        <v>694</v>
      </c>
      <c r="AD1266" t="s">
        <v>49</v>
      </c>
      <c r="AE1266" t="s">
        <v>49</v>
      </c>
      <c r="AF1266">
        <v>541</v>
      </c>
      <c r="AI1266">
        <v>635</v>
      </c>
      <c r="AJ1266" t="s">
        <v>49</v>
      </c>
    </row>
    <row r="1267" spans="1:36" x14ac:dyDescent="0.3">
      <c r="A1267">
        <v>31</v>
      </c>
      <c r="B1267" t="s">
        <v>46</v>
      </c>
      <c r="C1267" t="s">
        <v>47</v>
      </c>
      <c r="D1267" t="s">
        <v>60</v>
      </c>
      <c r="E1267" t="s">
        <v>49</v>
      </c>
      <c r="F1267">
        <v>7744</v>
      </c>
      <c r="G1267" t="s">
        <v>49</v>
      </c>
      <c r="H1267" t="s">
        <v>49</v>
      </c>
      <c r="I1267" t="s">
        <v>50</v>
      </c>
      <c r="J1267">
        <v>26</v>
      </c>
      <c r="K1267" t="s">
        <v>70</v>
      </c>
      <c r="L1267">
        <v>377</v>
      </c>
      <c r="M1267">
        <v>8</v>
      </c>
      <c r="N1267">
        <v>-1</v>
      </c>
      <c r="O1267">
        <v>0</v>
      </c>
      <c r="P1267" t="s">
        <v>52</v>
      </c>
      <c r="Q1267" t="s">
        <v>49</v>
      </c>
      <c r="X1267" s="7"/>
      <c r="Y1267" t="s">
        <v>49</v>
      </c>
      <c r="Z1267">
        <v>7744</v>
      </c>
      <c r="AA1267" t="s">
        <v>55</v>
      </c>
      <c r="AB1267">
        <v>4500</v>
      </c>
      <c r="AC1267">
        <v>14</v>
      </c>
      <c r="AD1267" t="s">
        <v>49</v>
      </c>
      <c r="AE1267" t="s">
        <v>49</v>
      </c>
      <c r="AF1267">
        <v>7744</v>
      </c>
      <c r="AI1267">
        <v>225</v>
      </c>
      <c r="AJ1267" t="s">
        <v>49</v>
      </c>
    </row>
    <row r="1268" spans="1:36" x14ac:dyDescent="0.3">
      <c r="A1268">
        <v>54</v>
      </c>
      <c r="B1268" t="s">
        <v>52</v>
      </c>
      <c r="C1268" t="s">
        <v>47</v>
      </c>
      <c r="D1268" t="s">
        <v>52</v>
      </c>
      <c r="E1268" t="s">
        <v>49</v>
      </c>
      <c r="F1268">
        <v>895</v>
      </c>
      <c r="G1268" t="s">
        <v>49</v>
      </c>
      <c r="H1268" t="s">
        <v>49</v>
      </c>
      <c r="I1268" t="s">
        <v>50</v>
      </c>
      <c r="J1268">
        <v>7</v>
      </c>
      <c r="K1268" t="s">
        <v>51</v>
      </c>
      <c r="L1268">
        <v>335</v>
      </c>
      <c r="M1268">
        <v>1</v>
      </c>
      <c r="N1268">
        <v>-1</v>
      </c>
      <c r="O1268">
        <v>0</v>
      </c>
      <c r="P1268" t="s">
        <v>52</v>
      </c>
      <c r="Q1268" t="s">
        <v>55</v>
      </c>
      <c r="X1268" s="7"/>
      <c r="Y1268" t="s">
        <v>49</v>
      </c>
      <c r="Z1268">
        <v>895</v>
      </c>
      <c r="AA1268" t="s">
        <v>55</v>
      </c>
      <c r="AB1268">
        <v>1</v>
      </c>
      <c r="AC1268">
        <v>7635</v>
      </c>
      <c r="AD1268" t="s">
        <v>49</v>
      </c>
      <c r="AE1268" t="s">
        <v>49</v>
      </c>
      <c r="AF1268">
        <v>895</v>
      </c>
      <c r="AI1268">
        <v>124</v>
      </c>
      <c r="AJ1268" t="s">
        <v>49</v>
      </c>
    </row>
    <row r="1269" spans="1:36" x14ac:dyDescent="0.3">
      <c r="A1269">
        <v>36</v>
      </c>
      <c r="B1269" t="s">
        <v>46</v>
      </c>
      <c r="C1269" t="s">
        <v>47</v>
      </c>
      <c r="D1269" t="s">
        <v>54</v>
      </c>
      <c r="E1269" t="s">
        <v>49</v>
      </c>
      <c r="F1269">
        <v>-129</v>
      </c>
      <c r="G1269" t="s">
        <v>55</v>
      </c>
      <c r="H1269" t="s">
        <v>49</v>
      </c>
      <c r="I1269" t="s">
        <v>50</v>
      </c>
      <c r="J1269">
        <v>29</v>
      </c>
      <c r="K1269" t="s">
        <v>73</v>
      </c>
      <c r="L1269">
        <v>121</v>
      </c>
      <c r="M1269">
        <v>3</v>
      </c>
      <c r="N1269">
        <v>-1</v>
      </c>
      <c r="O1269">
        <v>0</v>
      </c>
      <c r="P1269" t="s">
        <v>52</v>
      </c>
      <c r="Q1269" t="s">
        <v>49</v>
      </c>
      <c r="X1269" s="7"/>
      <c r="Y1269" t="s">
        <v>55</v>
      </c>
      <c r="Z1269">
        <v>-129</v>
      </c>
      <c r="AA1269" t="s">
        <v>55</v>
      </c>
      <c r="AB1269">
        <v>-18</v>
      </c>
      <c r="AC1269">
        <v>2855</v>
      </c>
      <c r="AD1269" t="s">
        <v>49</v>
      </c>
      <c r="AE1269" t="s">
        <v>49</v>
      </c>
      <c r="AF1269">
        <v>-129</v>
      </c>
      <c r="AI1269">
        <v>475</v>
      </c>
      <c r="AJ1269" t="s">
        <v>49</v>
      </c>
    </row>
    <row r="1270" spans="1:36" x14ac:dyDescent="0.3">
      <c r="A1270">
        <v>30</v>
      </c>
      <c r="B1270" t="s">
        <v>69</v>
      </c>
      <c r="C1270" t="s">
        <v>47</v>
      </c>
      <c r="D1270" t="s">
        <v>54</v>
      </c>
      <c r="E1270" t="s">
        <v>49</v>
      </c>
      <c r="F1270">
        <v>0</v>
      </c>
      <c r="G1270" t="s">
        <v>49</v>
      </c>
      <c r="H1270" t="s">
        <v>49</v>
      </c>
      <c r="I1270" t="s">
        <v>50</v>
      </c>
      <c r="J1270">
        <v>15</v>
      </c>
      <c r="K1270" t="s">
        <v>73</v>
      </c>
      <c r="L1270">
        <v>127</v>
      </c>
      <c r="M1270">
        <v>5</v>
      </c>
      <c r="N1270">
        <v>-1</v>
      </c>
      <c r="O1270">
        <v>0</v>
      </c>
      <c r="P1270" t="s">
        <v>52</v>
      </c>
      <c r="Q1270" t="s">
        <v>49</v>
      </c>
      <c r="X1270" s="5"/>
      <c r="Y1270" t="s">
        <v>49</v>
      </c>
      <c r="Z1270">
        <v>0</v>
      </c>
      <c r="AA1270" t="s">
        <v>55</v>
      </c>
      <c r="AB1270">
        <v>451</v>
      </c>
      <c r="AC1270">
        <v>1465</v>
      </c>
      <c r="AD1270" t="s">
        <v>49</v>
      </c>
      <c r="AE1270" t="s">
        <v>49</v>
      </c>
      <c r="AF1270">
        <v>0</v>
      </c>
      <c r="AI1270">
        <v>375</v>
      </c>
      <c r="AJ1270" t="s">
        <v>49</v>
      </c>
    </row>
    <row r="1271" spans="1:36" x14ac:dyDescent="0.3">
      <c r="A1271">
        <v>27</v>
      </c>
      <c r="B1271" t="s">
        <v>67</v>
      </c>
      <c r="C1271" t="s">
        <v>59</v>
      </c>
      <c r="D1271" t="s">
        <v>54</v>
      </c>
      <c r="E1271" t="s">
        <v>49</v>
      </c>
      <c r="F1271">
        <v>158</v>
      </c>
      <c r="G1271" t="s">
        <v>49</v>
      </c>
      <c r="H1271" t="s">
        <v>49</v>
      </c>
      <c r="I1271" t="s">
        <v>52</v>
      </c>
      <c r="J1271">
        <v>1</v>
      </c>
      <c r="K1271" t="s">
        <v>73</v>
      </c>
      <c r="L1271">
        <v>650</v>
      </c>
      <c r="M1271">
        <v>2</v>
      </c>
      <c r="N1271">
        <v>-1</v>
      </c>
      <c r="O1271">
        <v>0</v>
      </c>
      <c r="P1271" t="s">
        <v>52</v>
      </c>
      <c r="Q1271" t="s">
        <v>55</v>
      </c>
      <c r="X1271" s="6"/>
      <c r="Y1271" t="s">
        <v>49</v>
      </c>
      <c r="Z1271">
        <v>158</v>
      </c>
      <c r="AA1271" t="s">
        <v>55</v>
      </c>
      <c r="AB1271">
        <v>479</v>
      </c>
      <c r="AC1271">
        <v>930</v>
      </c>
      <c r="AD1271" t="s">
        <v>49</v>
      </c>
      <c r="AE1271" t="s">
        <v>49</v>
      </c>
      <c r="AF1271">
        <v>158</v>
      </c>
      <c r="AI1271">
        <v>936</v>
      </c>
      <c r="AJ1271" t="s">
        <v>49</v>
      </c>
    </row>
    <row r="1272" spans="1:36" x14ac:dyDescent="0.3">
      <c r="A1272">
        <v>30</v>
      </c>
      <c r="B1272" t="s">
        <v>69</v>
      </c>
      <c r="C1272" t="s">
        <v>47</v>
      </c>
      <c r="D1272" t="s">
        <v>54</v>
      </c>
      <c r="E1272" t="s">
        <v>49</v>
      </c>
      <c r="F1272">
        <v>122</v>
      </c>
      <c r="G1272" t="s">
        <v>55</v>
      </c>
      <c r="H1272" t="s">
        <v>49</v>
      </c>
      <c r="I1272" t="s">
        <v>52</v>
      </c>
      <c r="J1272">
        <v>16</v>
      </c>
      <c r="K1272" t="s">
        <v>56</v>
      </c>
      <c r="L1272">
        <v>107</v>
      </c>
      <c r="M1272">
        <v>1</v>
      </c>
      <c r="N1272">
        <v>-1</v>
      </c>
      <c r="O1272">
        <v>0</v>
      </c>
      <c r="P1272" t="s">
        <v>52</v>
      </c>
      <c r="Q1272" t="s">
        <v>49</v>
      </c>
      <c r="X1272" s="7"/>
      <c r="Y1272" t="s">
        <v>55</v>
      </c>
      <c r="Z1272">
        <v>122</v>
      </c>
      <c r="AA1272" t="s">
        <v>55</v>
      </c>
      <c r="AB1272">
        <v>0</v>
      </c>
      <c r="AC1272">
        <v>73</v>
      </c>
      <c r="AD1272" t="s">
        <v>49</v>
      </c>
      <c r="AE1272" t="s">
        <v>49</v>
      </c>
      <c r="AF1272">
        <v>122</v>
      </c>
      <c r="AI1272">
        <v>1415</v>
      </c>
      <c r="AJ1272" t="s">
        <v>49</v>
      </c>
    </row>
    <row r="1273" spans="1:36" x14ac:dyDescent="0.3">
      <c r="A1273">
        <v>30</v>
      </c>
      <c r="B1273" t="s">
        <v>63</v>
      </c>
      <c r="C1273" t="s">
        <v>47</v>
      </c>
      <c r="D1273" t="s">
        <v>54</v>
      </c>
      <c r="E1273" t="s">
        <v>49</v>
      </c>
      <c r="F1273">
        <v>673</v>
      </c>
      <c r="G1273" t="s">
        <v>55</v>
      </c>
      <c r="H1273" t="s">
        <v>49</v>
      </c>
      <c r="I1273" t="s">
        <v>52</v>
      </c>
      <c r="J1273">
        <v>20</v>
      </c>
      <c r="K1273" t="s">
        <v>56</v>
      </c>
      <c r="L1273">
        <v>610</v>
      </c>
      <c r="M1273">
        <v>2</v>
      </c>
      <c r="N1273">
        <v>-1</v>
      </c>
      <c r="O1273">
        <v>0</v>
      </c>
      <c r="P1273" t="s">
        <v>52</v>
      </c>
      <c r="Q1273" t="s">
        <v>49</v>
      </c>
      <c r="X1273" s="7"/>
      <c r="Y1273" t="s">
        <v>55</v>
      </c>
      <c r="Z1273">
        <v>673</v>
      </c>
      <c r="AA1273" t="s">
        <v>55</v>
      </c>
      <c r="AB1273">
        <v>1130</v>
      </c>
      <c r="AC1273">
        <v>1351</v>
      </c>
      <c r="AD1273" t="s">
        <v>49</v>
      </c>
      <c r="AE1273" t="s">
        <v>49</v>
      </c>
      <c r="AF1273">
        <v>673</v>
      </c>
      <c r="AI1273">
        <v>0</v>
      </c>
      <c r="AJ1273" t="s">
        <v>49</v>
      </c>
    </row>
    <row r="1274" spans="1:36" x14ac:dyDescent="0.3">
      <c r="A1274">
        <v>35</v>
      </c>
      <c r="B1274" t="s">
        <v>67</v>
      </c>
      <c r="C1274" t="s">
        <v>74</v>
      </c>
      <c r="D1274" t="s">
        <v>54</v>
      </c>
      <c r="E1274" t="s">
        <v>49</v>
      </c>
      <c r="F1274">
        <v>0</v>
      </c>
      <c r="G1274" t="s">
        <v>49</v>
      </c>
      <c r="H1274" t="s">
        <v>49</v>
      </c>
      <c r="I1274" t="s">
        <v>50</v>
      </c>
      <c r="J1274">
        <v>25</v>
      </c>
      <c r="K1274" t="s">
        <v>70</v>
      </c>
      <c r="L1274">
        <v>124</v>
      </c>
      <c r="M1274">
        <v>4</v>
      </c>
      <c r="N1274">
        <v>-1</v>
      </c>
      <c r="O1274">
        <v>0</v>
      </c>
      <c r="P1274" t="s">
        <v>52</v>
      </c>
      <c r="Q1274" t="s">
        <v>49</v>
      </c>
      <c r="X1274" s="7"/>
      <c r="Y1274" t="s">
        <v>49</v>
      </c>
      <c r="Z1274">
        <v>0</v>
      </c>
      <c r="AA1274" t="s">
        <v>55</v>
      </c>
      <c r="AB1274">
        <v>389</v>
      </c>
      <c r="AC1274">
        <v>1553</v>
      </c>
      <c r="AD1274" t="s">
        <v>49</v>
      </c>
      <c r="AE1274" t="s">
        <v>49</v>
      </c>
      <c r="AF1274">
        <v>0</v>
      </c>
      <c r="AI1274">
        <v>3638</v>
      </c>
      <c r="AJ1274" t="s">
        <v>49</v>
      </c>
    </row>
    <row r="1275" spans="1:36" x14ac:dyDescent="0.3">
      <c r="A1275">
        <v>33</v>
      </c>
      <c r="B1275" t="s">
        <v>53</v>
      </c>
      <c r="C1275" t="s">
        <v>74</v>
      </c>
      <c r="D1275" t="s">
        <v>54</v>
      </c>
      <c r="E1275" t="s">
        <v>49</v>
      </c>
      <c r="F1275">
        <v>411</v>
      </c>
      <c r="G1275" t="s">
        <v>55</v>
      </c>
      <c r="H1275" t="s">
        <v>49</v>
      </c>
      <c r="I1275" t="s">
        <v>52</v>
      </c>
      <c r="J1275">
        <v>8</v>
      </c>
      <c r="K1275" t="s">
        <v>56</v>
      </c>
      <c r="L1275">
        <v>216</v>
      </c>
      <c r="M1275">
        <v>1</v>
      </c>
      <c r="N1275">
        <v>-1</v>
      </c>
      <c r="O1275">
        <v>0</v>
      </c>
      <c r="P1275" t="s">
        <v>52</v>
      </c>
      <c r="Q1275" t="s">
        <v>49</v>
      </c>
      <c r="X1275" s="7"/>
      <c r="Y1275" t="s">
        <v>55</v>
      </c>
      <c r="Z1275">
        <v>411</v>
      </c>
      <c r="AA1275" t="s">
        <v>55</v>
      </c>
      <c r="AB1275">
        <v>401</v>
      </c>
      <c r="AC1275">
        <v>1191</v>
      </c>
      <c r="AD1275" t="s">
        <v>49</v>
      </c>
      <c r="AE1275" t="s">
        <v>49</v>
      </c>
      <c r="AF1275">
        <v>411</v>
      </c>
      <c r="AI1275">
        <v>-99</v>
      </c>
      <c r="AJ1275" t="s">
        <v>49</v>
      </c>
    </row>
    <row r="1276" spans="1:36" x14ac:dyDescent="0.3">
      <c r="A1276">
        <v>43</v>
      </c>
      <c r="B1276" t="s">
        <v>63</v>
      </c>
      <c r="C1276" t="s">
        <v>74</v>
      </c>
      <c r="D1276" t="s">
        <v>48</v>
      </c>
      <c r="E1276" t="s">
        <v>49</v>
      </c>
      <c r="F1276">
        <v>-97</v>
      </c>
      <c r="G1276" t="s">
        <v>55</v>
      </c>
      <c r="H1276" t="s">
        <v>55</v>
      </c>
      <c r="I1276" t="s">
        <v>50</v>
      </c>
      <c r="J1276">
        <v>31</v>
      </c>
      <c r="K1276" t="s">
        <v>73</v>
      </c>
      <c r="L1276">
        <v>747</v>
      </c>
      <c r="M1276">
        <v>4</v>
      </c>
      <c r="N1276">
        <v>-1</v>
      </c>
      <c r="O1276">
        <v>0</v>
      </c>
      <c r="P1276" t="s">
        <v>52</v>
      </c>
      <c r="Q1276" t="s">
        <v>49</v>
      </c>
      <c r="X1276" s="7"/>
      <c r="Y1276" t="s">
        <v>55</v>
      </c>
      <c r="Z1276">
        <v>-97</v>
      </c>
      <c r="AA1276" t="s">
        <v>55</v>
      </c>
      <c r="AB1276">
        <v>145</v>
      </c>
      <c r="AC1276">
        <v>47</v>
      </c>
      <c r="AD1276" t="s">
        <v>49</v>
      </c>
      <c r="AE1276" t="s">
        <v>55</v>
      </c>
      <c r="AF1276">
        <v>-97</v>
      </c>
      <c r="AI1276">
        <v>19</v>
      </c>
      <c r="AJ1276" t="s">
        <v>49</v>
      </c>
    </row>
    <row r="1277" spans="1:36" x14ac:dyDescent="0.3">
      <c r="A1277">
        <v>41</v>
      </c>
      <c r="B1277" t="s">
        <v>63</v>
      </c>
      <c r="C1277" t="s">
        <v>47</v>
      </c>
      <c r="D1277" t="s">
        <v>54</v>
      </c>
      <c r="E1277" t="s">
        <v>49</v>
      </c>
      <c r="F1277">
        <v>-217</v>
      </c>
      <c r="G1277" t="s">
        <v>55</v>
      </c>
      <c r="H1277" t="s">
        <v>49</v>
      </c>
      <c r="I1277" t="s">
        <v>50</v>
      </c>
      <c r="J1277">
        <v>11</v>
      </c>
      <c r="K1277" t="s">
        <v>56</v>
      </c>
      <c r="L1277">
        <v>313</v>
      </c>
      <c r="M1277">
        <v>1</v>
      </c>
      <c r="N1277">
        <v>349</v>
      </c>
      <c r="O1277">
        <v>3</v>
      </c>
      <c r="P1277" t="s">
        <v>66</v>
      </c>
      <c r="Q1277" t="s">
        <v>49</v>
      </c>
      <c r="X1277" s="7"/>
      <c r="Y1277" t="s">
        <v>55</v>
      </c>
      <c r="Z1277">
        <v>-217</v>
      </c>
      <c r="AA1277" t="s">
        <v>55</v>
      </c>
      <c r="AB1277">
        <v>115</v>
      </c>
      <c r="AC1277">
        <v>242</v>
      </c>
      <c r="AD1277" t="s">
        <v>49</v>
      </c>
      <c r="AE1277" t="s">
        <v>49</v>
      </c>
      <c r="AF1277">
        <v>-217</v>
      </c>
      <c r="AI1277">
        <v>242</v>
      </c>
      <c r="AJ1277" t="s">
        <v>49</v>
      </c>
    </row>
    <row r="1278" spans="1:36" x14ac:dyDescent="0.3">
      <c r="A1278">
        <v>41</v>
      </c>
      <c r="B1278" t="s">
        <v>58</v>
      </c>
      <c r="C1278" t="s">
        <v>74</v>
      </c>
      <c r="D1278" t="s">
        <v>60</v>
      </c>
      <c r="E1278" t="s">
        <v>49</v>
      </c>
      <c r="F1278">
        <v>5037</v>
      </c>
      <c r="G1278" t="s">
        <v>49</v>
      </c>
      <c r="H1278" t="s">
        <v>49</v>
      </c>
      <c r="I1278" t="s">
        <v>50</v>
      </c>
      <c r="J1278">
        <v>23</v>
      </c>
      <c r="K1278" t="s">
        <v>61</v>
      </c>
      <c r="L1278">
        <v>252</v>
      </c>
      <c r="M1278">
        <v>9</v>
      </c>
      <c r="N1278">
        <v>185</v>
      </c>
      <c r="O1278">
        <v>5</v>
      </c>
      <c r="P1278" t="s">
        <v>66</v>
      </c>
      <c r="Q1278" t="s">
        <v>55</v>
      </c>
      <c r="X1278" s="7"/>
      <c r="Y1278" t="s">
        <v>49</v>
      </c>
      <c r="Z1278">
        <v>5037</v>
      </c>
      <c r="AA1278" t="s">
        <v>55</v>
      </c>
      <c r="AB1278">
        <v>89</v>
      </c>
      <c r="AC1278">
        <v>118</v>
      </c>
      <c r="AD1278" t="s">
        <v>49</v>
      </c>
      <c r="AE1278" t="s">
        <v>49</v>
      </c>
      <c r="AF1278">
        <v>5037</v>
      </c>
      <c r="AI1278">
        <v>13</v>
      </c>
      <c r="AJ1278" t="s">
        <v>49</v>
      </c>
    </row>
    <row r="1279" spans="1:36" x14ac:dyDescent="0.3">
      <c r="A1279">
        <v>46</v>
      </c>
      <c r="B1279" t="s">
        <v>69</v>
      </c>
      <c r="C1279" t="s">
        <v>74</v>
      </c>
      <c r="D1279" t="s">
        <v>54</v>
      </c>
      <c r="E1279" t="s">
        <v>49</v>
      </c>
      <c r="F1279">
        <v>2232</v>
      </c>
      <c r="G1279" t="s">
        <v>49</v>
      </c>
      <c r="H1279" t="s">
        <v>49</v>
      </c>
      <c r="I1279" t="s">
        <v>50</v>
      </c>
      <c r="J1279">
        <v>13</v>
      </c>
      <c r="K1279" t="s">
        <v>64</v>
      </c>
      <c r="L1279">
        <v>121</v>
      </c>
      <c r="M1279">
        <v>1</v>
      </c>
      <c r="N1279">
        <v>-1</v>
      </c>
      <c r="O1279">
        <v>0</v>
      </c>
      <c r="P1279" t="s">
        <v>52</v>
      </c>
      <c r="Q1279" t="s">
        <v>55</v>
      </c>
      <c r="X1279" s="7"/>
      <c r="Y1279" t="s">
        <v>49</v>
      </c>
      <c r="Z1279">
        <v>2232</v>
      </c>
      <c r="AA1279" t="s">
        <v>55</v>
      </c>
      <c r="AB1279">
        <v>94</v>
      </c>
      <c r="AC1279">
        <v>1603</v>
      </c>
      <c r="AD1279" t="s">
        <v>49</v>
      </c>
      <c r="AE1279" t="s">
        <v>49</v>
      </c>
      <c r="AF1279">
        <v>2232</v>
      </c>
      <c r="AI1279">
        <v>286</v>
      </c>
      <c r="AJ1279" t="s">
        <v>49</v>
      </c>
    </row>
    <row r="1280" spans="1:36" x14ac:dyDescent="0.3">
      <c r="A1280">
        <v>54</v>
      </c>
      <c r="B1280" t="s">
        <v>63</v>
      </c>
      <c r="C1280" t="s">
        <v>47</v>
      </c>
      <c r="D1280" t="s">
        <v>54</v>
      </c>
      <c r="E1280" t="s">
        <v>49</v>
      </c>
      <c r="F1280">
        <v>-932</v>
      </c>
      <c r="G1280" t="s">
        <v>55</v>
      </c>
      <c r="H1280" t="s">
        <v>49</v>
      </c>
      <c r="I1280" t="s">
        <v>52</v>
      </c>
      <c r="J1280">
        <v>7</v>
      </c>
      <c r="K1280" t="s">
        <v>56</v>
      </c>
      <c r="L1280">
        <v>799</v>
      </c>
      <c r="M1280">
        <v>1</v>
      </c>
      <c r="N1280">
        <v>-1</v>
      </c>
      <c r="O1280">
        <v>0</v>
      </c>
      <c r="P1280" t="s">
        <v>52</v>
      </c>
      <c r="Q1280" t="s">
        <v>49</v>
      </c>
      <c r="X1280" s="7"/>
      <c r="Y1280" t="s">
        <v>55</v>
      </c>
      <c r="Z1280">
        <v>-932</v>
      </c>
      <c r="AA1280" t="s">
        <v>55</v>
      </c>
      <c r="AB1280">
        <v>1438</v>
      </c>
      <c r="AC1280">
        <v>1123</v>
      </c>
      <c r="AD1280" t="s">
        <v>49</v>
      </c>
      <c r="AE1280" t="s">
        <v>49</v>
      </c>
      <c r="AF1280">
        <v>-932</v>
      </c>
      <c r="AI1280">
        <v>769</v>
      </c>
      <c r="AJ1280" t="s">
        <v>49</v>
      </c>
    </row>
    <row r="1281" spans="1:36" x14ac:dyDescent="0.3">
      <c r="A1281">
        <v>32</v>
      </c>
      <c r="B1281" t="s">
        <v>58</v>
      </c>
      <c r="C1281" t="s">
        <v>47</v>
      </c>
      <c r="D1281" t="s">
        <v>60</v>
      </c>
      <c r="E1281" t="s">
        <v>49</v>
      </c>
      <c r="F1281">
        <v>913</v>
      </c>
      <c r="G1281" t="s">
        <v>55</v>
      </c>
      <c r="H1281" t="s">
        <v>49</v>
      </c>
      <c r="I1281" t="s">
        <v>50</v>
      </c>
      <c r="J1281">
        <v>23</v>
      </c>
      <c r="K1281" t="s">
        <v>62</v>
      </c>
      <c r="L1281">
        <v>883</v>
      </c>
      <c r="M1281">
        <v>1</v>
      </c>
      <c r="N1281">
        <v>674</v>
      </c>
      <c r="O1281">
        <v>4</v>
      </c>
      <c r="P1281" t="s">
        <v>57</v>
      </c>
      <c r="Q1281" t="s">
        <v>49</v>
      </c>
      <c r="X1281" s="7"/>
      <c r="Y1281" t="s">
        <v>55</v>
      </c>
      <c r="Z1281">
        <v>913</v>
      </c>
      <c r="AA1281" t="s">
        <v>55</v>
      </c>
      <c r="AB1281">
        <v>207</v>
      </c>
      <c r="AC1281">
        <v>691</v>
      </c>
      <c r="AD1281" t="s">
        <v>49</v>
      </c>
      <c r="AE1281" t="s">
        <v>49</v>
      </c>
      <c r="AF1281">
        <v>913</v>
      </c>
      <c r="AI1281">
        <v>93</v>
      </c>
      <c r="AJ1281" t="s">
        <v>49</v>
      </c>
    </row>
    <row r="1282" spans="1:36" x14ac:dyDescent="0.3">
      <c r="A1282">
        <v>30</v>
      </c>
      <c r="B1282" t="s">
        <v>67</v>
      </c>
      <c r="C1282" t="s">
        <v>59</v>
      </c>
      <c r="D1282" t="s">
        <v>60</v>
      </c>
      <c r="E1282" t="s">
        <v>49</v>
      </c>
      <c r="F1282">
        <v>236</v>
      </c>
      <c r="G1282" t="s">
        <v>55</v>
      </c>
      <c r="H1282" t="s">
        <v>49</v>
      </c>
      <c r="I1282" t="s">
        <v>52</v>
      </c>
      <c r="J1282">
        <v>16</v>
      </c>
      <c r="K1282" t="s">
        <v>56</v>
      </c>
      <c r="L1282">
        <v>197</v>
      </c>
      <c r="M1282">
        <v>1</v>
      </c>
      <c r="N1282">
        <v>-1</v>
      </c>
      <c r="O1282">
        <v>0</v>
      </c>
      <c r="P1282" t="s">
        <v>52</v>
      </c>
      <c r="Q1282" t="s">
        <v>49</v>
      </c>
      <c r="X1282" s="7"/>
      <c r="Y1282" t="s">
        <v>55</v>
      </c>
      <c r="Z1282">
        <v>236</v>
      </c>
      <c r="AA1282" t="s">
        <v>55</v>
      </c>
      <c r="AB1282">
        <v>-471</v>
      </c>
      <c r="AC1282">
        <v>0</v>
      </c>
      <c r="AD1282" t="s">
        <v>49</v>
      </c>
      <c r="AE1282" t="s">
        <v>49</v>
      </c>
      <c r="AF1282">
        <v>236</v>
      </c>
      <c r="AI1282">
        <v>1663</v>
      </c>
      <c r="AJ1282" t="s">
        <v>49</v>
      </c>
    </row>
    <row r="1283" spans="1:36" x14ac:dyDescent="0.3">
      <c r="A1283">
        <v>40</v>
      </c>
      <c r="B1283" t="s">
        <v>68</v>
      </c>
      <c r="C1283" t="s">
        <v>47</v>
      </c>
      <c r="D1283" t="s">
        <v>48</v>
      </c>
      <c r="E1283" t="s">
        <v>49</v>
      </c>
      <c r="F1283">
        <v>0</v>
      </c>
      <c r="G1283" t="s">
        <v>55</v>
      </c>
      <c r="H1283" t="s">
        <v>49</v>
      </c>
      <c r="I1283" t="s">
        <v>50</v>
      </c>
      <c r="J1283">
        <v>11</v>
      </c>
      <c r="K1283" t="s">
        <v>73</v>
      </c>
      <c r="L1283">
        <v>271</v>
      </c>
      <c r="M1283">
        <v>2</v>
      </c>
      <c r="N1283">
        <v>-1</v>
      </c>
      <c r="O1283">
        <v>0</v>
      </c>
      <c r="P1283" t="s">
        <v>52</v>
      </c>
      <c r="Q1283" t="s">
        <v>49</v>
      </c>
      <c r="X1283" s="7"/>
      <c r="Y1283" t="s">
        <v>55</v>
      </c>
      <c r="Z1283">
        <v>0</v>
      </c>
      <c r="AA1283" t="s">
        <v>55</v>
      </c>
      <c r="AB1283">
        <v>1531</v>
      </c>
      <c r="AC1283">
        <v>12531</v>
      </c>
      <c r="AD1283" t="s">
        <v>49</v>
      </c>
      <c r="AE1283" t="s">
        <v>49</v>
      </c>
      <c r="AF1283">
        <v>0</v>
      </c>
      <c r="AI1283">
        <v>2178</v>
      </c>
      <c r="AJ1283" t="s">
        <v>49</v>
      </c>
    </row>
    <row r="1284" spans="1:36" x14ac:dyDescent="0.3">
      <c r="A1284">
        <v>30</v>
      </c>
      <c r="B1284" t="s">
        <v>63</v>
      </c>
      <c r="C1284" t="s">
        <v>47</v>
      </c>
      <c r="D1284" t="s">
        <v>48</v>
      </c>
      <c r="E1284" t="s">
        <v>49</v>
      </c>
      <c r="F1284">
        <v>2581</v>
      </c>
      <c r="G1284" t="s">
        <v>49</v>
      </c>
      <c r="H1284" t="s">
        <v>49</v>
      </c>
      <c r="I1284" t="s">
        <v>52</v>
      </c>
      <c r="J1284">
        <v>12</v>
      </c>
      <c r="K1284" t="s">
        <v>56</v>
      </c>
      <c r="L1284">
        <v>221</v>
      </c>
      <c r="M1284">
        <v>2</v>
      </c>
      <c r="N1284">
        <v>-1</v>
      </c>
      <c r="O1284">
        <v>0</v>
      </c>
      <c r="P1284" t="s">
        <v>52</v>
      </c>
      <c r="Q1284" t="s">
        <v>49</v>
      </c>
      <c r="X1284" s="7"/>
      <c r="Y1284" t="s">
        <v>49</v>
      </c>
      <c r="Z1284">
        <v>2581</v>
      </c>
      <c r="AA1284" t="s">
        <v>55</v>
      </c>
      <c r="AB1284">
        <v>326</v>
      </c>
      <c r="AC1284">
        <v>0</v>
      </c>
      <c r="AD1284" t="s">
        <v>49</v>
      </c>
      <c r="AE1284" t="s">
        <v>49</v>
      </c>
      <c r="AF1284">
        <v>2581</v>
      </c>
      <c r="AI1284">
        <v>871</v>
      </c>
      <c r="AJ1284" t="s">
        <v>49</v>
      </c>
    </row>
    <row r="1285" spans="1:36" x14ac:dyDescent="0.3">
      <c r="A1285">
        <v>27</v>
      </c>
      <c r="B1285" t="s">
        <v>69</v>
      </c>
      <c r="C1285" t="s">
        <v>47</v>
      </c>
      <c r="D1285" t="s">
        <v>54</v>
      </c>
      <c r="E1285" t="s">
        <v>49</v>
      </c>
      <c r="F1285">
        <v>639</v>
      </c>
      <c r="G1285" t="s">
        <v>49</v>
      </c>
      <c r="H1285" t="s">
        <v>55</v>
      </c>
      <c r="I1285" t="s">
        <v>50</v>
      </c>
      <c r="J1285">
        <v>14</v>
      </c>
      <c r="K1285" t="s">
        <v>73</v>
      </c>
      <c r="L1285">
        <v>243</v>
      </c>
      <c r="M1285">
        <v>3</v>
      </c>
      <c r="N1285">
        <v>-1</v>
      </c>
      <c r="O1285">
        <v>0</v>
      </c>
      <c r="P1285" t="s">
        <v>52</v>
      </c>
      <c r="Q1285" t="s">
        <v>49</v>
      </c>
      <c r="X1285" s="7"/>
      <c r="Y1285" t="s">
        <v>49</v>
      </c>
      <c r="Z1285">
        <v>639</v>
      </c>
      <c r="AA1285" t="s">
        <v>55</v>
      </c>
      <c r="AB1285">
        <v>502</v>
      </c>
      <c r="AC1285">
        <v>12569</v>
      </c>
      <c r="AD1285" t="s">
        <v>49</v>
      </c>
      <c r="AE1285" t="s">
        <v>55</v>
      </c>
      <c r="AF1285">
        <v>639</v>
      </c>
      <c r="AI1285">
        <v>1025</v>
      </c>
      <c r="AJ1285" t="s">
        <v>49</v>
      </c>
    </row>
    <row r="1286" spans="1:36" x14ac:dyDescent="0.3">
      <c r="A1286">
        <v>41</v>
      </c>
      <c r="B1286" t="s">
        <v>63</v>
      </c>
      <c r="C1286" t="s">
        <v>47</v>
      </c>
      <c r="D1286" t="s">
        <v>48</v>
      </c>
      <c r="E1286" t="s">
        <v>49</v>
      </c>
      <c r="F1286">
        <v>849</v>
      </c>
      <c r="G1286" t="s">
        <v>55</v>
      </c>
      <c r="H1286" t="s">
        <v>49</v>
      </c>
      <c r="I1286" t="s">
        <v>52</v>
      </c>
      <c r="J1286">
        <v>15</v>
      </c>
      <c r="K1286" t="s">
        <v>56</v>
      </c>
      <c r="L1286">
        <v>72</v>
      </c>
      <c r="M1286">
        <v>1</v>
      </c>
      <c r="N1286">
        <v>-1</v>
      </c>
      <c r="O1286">
        <v>0</v>
      </c>
      <c r="P1286" t="s">
        <v>52</v>
      </c>
      <c r="Q1286" t="s">
        <v>49</v>
      </c>
      <c r="X1286" s="7"/>
      <c r="Y1286" t="s">
        <v>55</v>
      </c>
      <c r="Z1286">
        <v>849</v>
      </c>
      <c r="AA1286" t="s">
        <v>55</v>
      </c>
      <c r="AB1286">
        <v>1929</v>
      </c>
      <c r="AC1286">
        <v>4</v>
      </c>
      <c r="AD1286" t="s">
        <v>49</v>
      </c>
      <c r="AE1286" t="s">
        <v>49</v>
      </c>
      <c r="AF1286">
        <v>849</v>
      </c>
      <c r="AI1286">
        <v>63</v>
      </c>
      <c r="AJ1286" t="s">
        <v>49</v>
      </c>
    </row>
    <row r="1287" spans="1:36" x14ac:dyDescent="0.3">
      <c r="A1287">
        <v>54</v>
      </c>
      <c r="B1287" t="s">
        <v>53</v>
      </c>
      <c r="C1287" t="s">
        <v>47</v>
      </c>
      <c r="D1287" t="s">
        <v>54</v>
      </c>
      <c r="E1287" t="s">
        <v>49</v>
      </c>
      <c r="F1287">
        <v>386</v>
      </c>
      <c r="G1287" t="s">
        <v>55</v>
      </c>
      <c r="H1287" t="s">
        <v>49</v>
      </c>
      <c r="I1287" t="s">
        <v>50</v>
      </c>
      <c r="J1287">
        <v>2</v>
      </c>
      <c r="K1287" t="s">
        <v>70</v>
      </c>
      <c r="L1287">
        <v>155</v>
      </c>
      <c r="M1287">
        <v>2</v>
      </c>
      <c r="N1287">
        <v>-1</v>
      </c>
      <c r="O1287">
        <v>0</v>
      </c>
      <c r="P1287" t="s">
        <v>52</v>
      </c>
      <c r="Q1287" t="s">
        <v>49</v>
      </c>
      <c r="X1287" s="7"/>
      <c r="Y1287" t="s">
        <v>55</v>
      </c>
      <c r="Z1287">
        <v>386</v>
      </c>
      <c r="AA1287" t="s">
        <v>55</v>
      </c>
      <c r="AB1287">
        <v>-424</v>
      </c>
      <c r="AC1287">
        <v>254</v>
      </c>
      <c r="AD1287" t="s">
        <v>49</v>
      </c>
      <c r="AE1287" t="s">
        <v>49</v>
      </c>
      <c r="AF1287">
        <v>386</v>
      </c>
      <c r="AI1287">
        <v>16</v>
      </c>
      <c r="AJ1287" t="s">
        <v>49</v>
      </c>
    </row>
    <row r="1288" spans="1:36" x14ac:dyDescent="0.3">
      <c r="A1288">
        <v>32</v>
      </c>
      <c r="B1288" t="s">
        <v>58</v>
      </c>
      <c r="C1288" t="s">
        <v>59</v>
      </c>
      <c r="D1288" t="s">
        <v>60</v>
      </c>
      <c r="E1288" t="s">
        <v>49</v>
      </c>
      <c r="F1288">
        <v>1218</v>
      </c>
      <c r="G1288" t="s">
        <v>55</v>
      </c>
      <c r="H1288" t="s">
        <v>49</v>
      </c>
      <c r="I1288" t="s">
        <v>78</v>
      </c>
      <c r="J1288">
        <v>28</v>
      </c>
      <c r="K1288" t="s">
        <v>72</v>
      </c>
      <c r="L1288">
        <v>70</v>
      </c>
      <c r="M1288">
        <v>2</v>
      </c>
      <c r="N1288">
        <v>-1</v>
      </c>
      <c r="O1288">
        <v>0</v>
      </c>
      <c r="P1288" t="s">
        <v>52</v>
      </c>
      <c r="Q1288" t="s">
        <v>49</v>
      </c>
      <c r="X1288" s="7"/>
      <c r="Y1288" t="s">
        <v>55</v>
      </c>
      <c r="Z1288">
        <v>1218</v>
      </c>
      <c r="AA1288" t="s">
        <v>55</v>
      </c>
      <c r="AB1288">
        <v>0</v>
      </c>
      <c r="AC1288">
        <v>1712</v>
      </c>
      <c r="AD1288" t="s">
        <v>49</v>
      </c>
      <c r="AE1288" t="s">
        <v>49</v>
      </c>
      <c r="AF1288">
        <v>1218</v>
      </c>
      <c r="AI1288">
        <v>417</v>
      </c>
      <c r="AJ1288" t="s">
        <v>49</v>
      </c>
    </row>
    <row r="1289" spans="1:36" x14ac:dyDescent="0.3">
      <c r="A1289">
        <v>31</v>
      </c>
      <c r="B1289" t="s">
        <v>58</v>
      </c>
      <c r="C1289" t="s">
        <v>47</v>
      </c>
      <c r="D1289" t="s">
        <v>60</v>
      </c>
      <c r="E1289" t="s">
        <v>49</v>
      </c>
      <c r="F1289">
        <v>2603</v>
      </c>
      <c r="G1289" t="s">
        <v>55</v>
      </c>
      <c r="H1289" t="s">
        <v>49</v>
      </c>
      <c r="I1289" t="s">
        <v>50</v>
      </c>
      <c r="J1289">
        <v>11</v>
      </c>
      <c r="K1289" t="s">
        <v>64</v>
      </c>
      <c r="L1289">
        <v>280</v>
      </c>
      <c r="M1289">
        <v>4</v>
      </c>
      <c r="N1289">
        <v>-1</v>
      </c>
      <c r="O1289">
        <v>0</v>
      </c>
      <c r="P1289" t="s">
        <v>52</v>
      </c>
      <c r="Q1289" t="s">
        <v>55</v>
      </c>
      <c r="X1289" s="7"/>
      <c r="Y1289" t="s">
        <v>55</v>
      </c>
      <c r="Z1289">
        <v>2603</v>
      </c>
      <c r="AA1289" t="s">
        <v>55</v>
      </c>
      <c r="AB1289">
        <v>319</v>
      </c>
      <c r="AC1289">
        <v>2408</v>
      </c>
      <c r="AD1289" t="s">
        <v>49</v>
      </c>
      <c r="AE1289" t="s">
        <v>49</v>
      </c>
      <c r="AF1289">
        <v>2603</v>
      </c>
      <c r="AI1289">
        <v>3992</v>
      </c>
      <c r="AJ1289" t="s">
        <v>49</v>
      </c>
    </row>
    <row r="1290" spans="1:36" x14ac:dyDescent="0.3">
      <c r="A1290">
        <v>42</v>
      </c>
      <c r="B1290" t="s">
        <v>63</v>
      </c>
      <c r="C1290" t="s">
        <v>47</v>
      </c>
      <c r="D1290" t="s">
        <v>54</v>
      </c>
      <c r="E1290" t="s">
        <v>49</v>
      </c>
      <c r="F1290">
        <v>-921</v>
      </c>
      <c r="G1290" t="s">
        <v>55</v>
      </c>
      <c r="H1290" t="s">
        <v>49</v>
      </c>
      <c r="I1290" t="s">
        <v>52</v>
      </c>
      <c r="J1290">
        <v>26</v>
      </c>
      <c r="K1290" t="s">
        <v>56</v>
      </c>
      <c r="L1290">
        <v>115</v>
      </c>
      <c r="M1290">
        <v>2</v>
      </c>
      <c r="N1290">
        <v>-1</v>
      </c>
      <c r="O1290">
        <v>0</v>
      </c>
      <c r="P1290" t="s">
        <v>52</v>
      </c>
      <c r="Q1290" t="s">
        <v>49</v>
      </c>
      <c r="X1290" s="7"/>
      <c r="Y1290" t="s">
        <v>55</v>
      </c>
      <c r="Z1290">
        <v>-921</v>
      </c>
      <c r="AA1290" t="s">
        <v>55</v>
      </c>
      <c r="AB1290">
        <v>171</v>
      </c>
      <c r="AC1290">
        <v>45</v>
      </c>
      <c r="AD1290" t="s">
        <v>49</v>
      </c>
      <c r="AE1290" t="s">
        <v>49</v>
      </c>
      <c r="AF1290">
        <v>-921</v>
      </c>
      <c r="AI1290">
        <v>2749</v>
      </c>
      <c r="AJ1290" t="s">
        <v>49</v>
      </c>
    </row>
    <row r="1291" spans="1:36" x14ac:dyDescent="0.3">
      <c r="A1291">
        <v>48</v>
      </c>
      <c r="B1291" t="s">
        <v>69</v>
      </c>
      <c r="C1291" t="s">
        <v>47</v>
      </c>
      <c r="D1291" t="s">
        <v>48</v>
      </c>
      <c r="E1291" t="s">
        <v>49</v>
      </c>
      <c r="F1291">
        <v>607</v>
      </c>
      <c r="G1291" t="s">
        <v>49</v>
      </c>
      <c r="H1291" t="s">
        <v>49</v>
      </c>
      <c r="I1291" t="s">
        <v>52</v>
      </c>
      <c r="J1291">
        <v>20</v>
      </c>
      <c r="K1291" t="s">
        <v>62</v>
      </c>
      <c r="L1291">
        <v>29</v>
      </c>
      <c r="M1291">
        <v>2</v>
      </c>
      <c r="N1291">
        <v>-1</v>
      </c>
      <c r="O1291">
        <v>0</v>
      </c>
      <c r="P1291" t="s">
        <v>52</v>
      </c>
      <c r="Q1291" t="s">
        <v>49</v>
      </c>
      <c r="X1291" s="7"/>
      <c r="Y1291" t="s">
        <v>49</v>
      </c>
      <c r="Z1291">
        <v>607</v>
      </c>
      <c r="AA1291" t="s">
        <v>55</v>
      </c>
      <c r="AB1291">
        <v>-1148</v>
      </c>
      <c r="AC1291">
        <v>1514</v>
      </c>
      <c r="AD1291" t="s">
        <v>49</v>
      </c>
      <c r="AE1291" t="s">
        <v>49</v>
      </c>
      <c r="AF1291">
        <v>607</v>
      </c>
      <c r="AI1291">
        <v>133</v>
      </c>
      <c r="AJ1291" t="s">
        <v>49</v>
      </c>
    </row>
    <row r="1292" spans="1:36" x14ac:dyDescent="0.3">
      <c r="A1292">
        <v>34</v>
      </c>
      <c r="B1292" t="s">
        <v>63</v>
      </c>
      <c r="C1292" t="s">
        <v>47</v>
      </c>
      <c r="D1292" t="s">
        <v>48</v>
      </c>
      <c r="E1292" t="s">
        <v>49</v>
      </c>
      <c r="F1292">
        <v>79</v>
      </c>
      <c r="G1292" t="s">
        <v>55</v>
      </c>
      <c r="H1292" t="s">
        <v>49</v>
      </c>
      <c r="I1292" t="s">
        <v>50</v>
      </c>
      <c r="J1292">
        <v>14</v>
      </c>
      <c r="K1292" t="s">
        <v>56</v>
      </c>
      <c r="L1292">
        <v>406</v>
      </c>
      <c r="M1292">
        <v>2</v>
      </c>
      <c r="N1292">
        <v>-1</v>
      </c>
      <c r="O1292">
        <v>0</v>
      </c>
      <c r="P1292" t="s">
        <v>52</v>
      </c>
      <c r="Q1292" t="s">
        <v>49</v>
      </c>
      <c r="X1292" s="7"/>
      <c r="Y1292" t="s">
        <v>55</v>
      </c>
      <c r="Z1292">
        <v>79</v>
      </c>
      <c r="AA1292" t="s">
        <v>55</v>
      </c>
      <c r="AB1292">
        <v>-11</v>
      </c>
      <c r="AC1292">
        <v>1580</v>
      </c>
      <c r="AD1292" t="s">
        <v>49</v>
      </c>
      <c r="AE1292" t="s">
        <v>49</v>
      </c>
      <c r="AF1292">
        <v>79</v>
      </c>
      <c r="AI1292">
        <v>1721</v>
      </c>
      <c r="AJ1292" t="s">
        <v>49</v>
      </c>
    </row>
    <row r="1293" spans="1:36" x14ac:dyDescent="0.3">
      <c r="A1293">
        <v>55</v>
      </c>
      <c r="B1293" t="s">
        <v>67</v>
      </c>
      <c r="C1293" t="s">
        <v>74</v>
      </c>
      <c r="D1293" t="s">
        <v>54</v>
      </c>
      <c r="E1293" t="s">
        <v>49</v>
      </c>
      <c r="F1293">
        <v>61</v>
      </c>
      <c r="G1293" t="s">
        <v>55</v>
      </c>
      <c r="H1293" t="s">
        <v>55</v>
      </c>
      <c r="I1293" t="s">
        <v>50</v>
      </c>
      <c r="J1293">
        <v>25</v>
      </c>
      <c r="K1293" t="s">
        <v>70</v>
      </c>
      <c r="L1293">
        <v>113</v>
      </c>
      <c r="M1293">
        <v>3</v>
      </c>
      <c r="N1293">
        <v>-1</v>
      </c>
      <c r="O1293">
        <v>0</v>
      </c>
      <c r="P1293" t="s">
        <v>52</v>
      </c>
      <c r="Q1293" t="s">
        <v>49</v>
      </c>
      <c r="X1293" s="7"/>
      <c r="Y1293" t="s">
        <v>55</v>
      </c>
      <c r="Z1293">
        <v>61</v>
      </c>
      <c r="AA1293" t="s">
        <v>55</v>
      </c>
      <c r="AB1293">
        <v>0</v>
      </c>
      <c r="AC1293">
        <v>221</v>
      </c>
      <c r="AD1293" t="s">
        <v>49</v>
      </c>
      <c r="AE1293" t="s">
        <v>55</v>
      </c>
      <c r="AF1293">
        <v>61</v>
      </c>
      <c r="AI1293">
        <v>4760</v>
      </c>
      <c r="AJ1293" t="s">
        <v>49</v>
      </c>
    </row>
    <row r="1294" spans="1:36" x14ac:dyDescent="0.3">
      <c r="A1294">
        <v>49</v>
      </c>
      <c r="B1294" t="s">
        <v>67</v>
      </c>
      <c r="C1294" t="s">
        <v>47</v>
      </c>
      <c r="D1294" t="s">
        <v>54</v>
      </c>
      <c r="E1294" t="s">
        <v>49</v>
      </c>
      <c r="F1294">
        <v>1091</v>
      </c>
      <c r="G1294" t="s">
        <v>49</v>
      </c>
      <c r="H1294" t="s">
        <v>49</v>
      </c>
      <c r="I1294" t="s">
        <v>78</v>
      </c>
      <c r="J1294">
        <v>30</v>
      </c>
      <c r="K1294" t="s">
        <v>73</v>
      </c>
      <c r="L1294">
        <v>47</v>
      </c>
      <c r="M1294">
        <v>2</v>
      </c>
      <c r="N1294">
        <v>-1</v>
      </c>
      <c r="O1294">
        <v>0</v>
      </c>
      <c r="P1294" t="s">
        <v>52</v>
      </c>
      <c r="Q1294" t="s">
        <v>49</v>
      </c>
      <c r="X1294" s="7"/>
      <c r="Y1294" t="s">
        <v>49</v>
      </c>
      <c r="Z1294">
        <v>1091</v>
      </c>
      <c r="AA1294" t="s">
        <v>55</v>
      </c>
      <c r="AB1294">
        <v>-206</v>
      </c>
      <c r="AC1294">
        <v>982</v>
      </c>
      <c r="AD1294" t="s">
        <v>49</v>
      </c>
      <c r="AE1294" t="s">
        <v>49</v>
      </c>
      <c r="AF1294">
        <v>1091</v>
      </c>
      <c r="AI1294">
        <v>2979</v>
      </c>
      <c r="AJ1294" t="s">
        <v>49</v>
      </c>
    </row>
    <row r="1295" spans="1:36" x14ac:dyDescent="0.3">
      <c r="A1295">
        <v>46</v>
      </c>
      <c r="B1295" t="s">
        <v>58</v>
      </c>
      <c r="C1295" t="s">
        <v>74</v>
      </c>
      <c r="D1295" t="s">
        <v>60</v>
      </c>
      <c r="E1295" t="s">
        <v>49</v>
      </c>
      <c r="F1295">
        <v>743</v>
      </c>
      <c r="G1295" t="s">
        <v>49</v>
      </c>
      <c r="H1295" t="s">
        <v>49</v>
      </c>
      <c r="I1295" t="s">
        <v>52</v>
      </c>
      <c r="J1295">
        <v>5</v>
      </c>
      <c r="K1295" t="s">
        <v>62</v>
      </c>
      <c r="L1295">
        <v>36</v>
      </c>
      <c r="M1295">
        <v>2</v>
      </c>
      <c r="N1295">
        <v>-1</v>
      </c>
      <c r="O1295">
        <v>0</v>
      </c>
      <c r="P1295" t="s">
        <v>52</v>
      </c>
      <c r="Q1295" t="s">
        <v>49</v>
      </c>
      <c r="X1295" s="7"/>
      <c r="Y1295" t="s">
        <v>49</v>
      </c>
      <c r="Z1295">
        <v>743</v>
      </c>
      <c r="AA1295" t="s">
        <v>55</v>
      </c>
      <c r="AB1295">
        <v>704</v>
      </c>
      <c r="AC1295">
        <v>16</v>
      </c>
      <c r="AD1295" t="s">
        <v>49</v>
      </c>
      <c r="AE1295" t="s">
        <v>49</v>
      </c>
      <c r="AF1295">
        <v>743</v>
      </c>
      <c r="AI1295">
        <v>690</v>
      </c>
      <c r="AJ1295" t="s">
        <v>49</v>
      </c>
    </row>
    <row r="1296" spans="1:36" x14ac:dyDescent="0.3">
      <c r="A1296">
        <v>47</v>
      </c>
      <c r="B1296" t="s">
        <v>68</v>
      </c>
      <c r="C1296" t="s">
        <v>47</v>
      </c>
      <c r="D1296" t="s">
        <v>52</v>
      </c>
      <c r="E1296" t="s">
        <v>49</v>
      </c>
      <c r="F1296">
        <v>209</v>
      </c>
      <c r="G1296" t="s">
        <v>55</v>
      </c>
      <c r="H1296" t="s">
        <v>49</v>
      </c>
      <c r="I1296" t="s">
        <v>52</v>
      </c>
      <c r="J1296">
        <v>6</v>
      </c>
      <c r="K1296" t="s">
        <v>56</v>
      </c>
      <c r="L1296">
        <v>135</v>
      </c>
      <c r="M1296">
        <v>2</v>
      </c>
      <c r="N1296">
        <v>-1</v>
      </c>
      <c r="O1296">
        <v>0</v>
      </c>
      <c r="P1296" t="s">
        <v>52</v>
      </c>
      <c r="Q1296" t="s">
        <v>49</v>
      </c>
      <c r="X1296" s="7"/>
      <c r="Y1296" t="s">
        <v>55</v>
      </c>
      <c r="Z1296">
        <v>209</v>
      </c>
      <c r="AA1296" t="s">
        <v>55</v>
      </c>
      <c r="AB1296">
        <v>327</v>
      </c>
      <c r="AC1296">
        <v>1</v>
      </c>
      <c r="AD1296" t="s">
        <v>49</v>
      </c>
      <c r="AE1296" t="s">
        <v>49</v>
      </c>
      <c r="AF1296">
        <v>209</v>
      </c>
      <c r="AI1296">
        <v>203</v>
      </c>
      <c r="AJ1296" t="s">
        <v>49</v>
      </c>
    </row>
    <row r="1297" spans="1:36" x14ac:dyDescent="0.3">
      <c r="A1297">
        <v>24</v>
      </c>
      <c r="B1297" t="s">
        <v>58</v>
      </c>
      <c r="C1297" t="s">
        <v>59</v>
      </c>
      <c r="D1297" t="s">
        <v>60</v>
      </c>
      <c r="E1297" t="s">
        <v>49</v>
      </c>
      <c r="F1297">
        <v>172</v>
      </c>
      <c r="G1297" t="s">
        <v>49</v>
      </c>
      <c r="H1297" t="s">
        <v>49</v>
      </c>
      <c r="I1297" t="s">
        <v>50</v>
      </c>
      <c r="J1297">
        <v>3</v>
      </c>
      <c r="K1297" t="s">
        <v>73</v>
      </c>
      <c r="L1297">
        <v>67</v>
      </c>
      <c r="M1297">
        <v>2</v>
      </c>
      <c r="N1297">
        <v>-1</v>
      </c>
      <c r="O1297">
        <v>0</v>
      </c>
      <c r="P1297" t="s">
        <v>52</v>
      </c>
      <c r="Q1297" t="s">
        <v>49</v>
      </c>
      <c r="X1297" s="7"/>
      <c r="Y1297" t="s">
        <v>49</v>
      </c>
      <c r="Z1297">
        <v>172</v>
      </c>
      <c r="AA1297" t="s">
        <v>55</v>
      </c>
      <c r="AB1297">
        <v>-105</v>
      </c>
      <c r="AC1297">
        <v>2543</v>
      </c>
      <c r="AD1297" t="s">
        <v>49</v>
      </c>
      <c r="AE1297" t="s">
        <v>49</v>
      </c>
      <c r="AF1297">
        <v>172</v>
      </c>
      <c r="AI1297">
        <v>322</v>
      </c>
      <c r="AJ1297" t="s">
        <v>49</v>
      </c>
    </row>
    <row r="1298" spans="1:36" x14ac:dyDescent="0.3">
      <c r="A1298">
        <v>58</v>
      </c>
      <c r="B1298" t="s">
        <v>68</v>
      </c>
      <c r="C1298" t="s">
        <v>47</v>
      </c>
      <c r="D1298" t="s">
        <v>54</v>
      </c>
      <c r="E1298" t="s">
        <v>49</v>
      </c>
      <c r="F1298">
        <v>2</v>
      </c>
      <c r="G1298" t="s">
        <v>49</v>
      </c>
      <c r="H1298" t="s">
        <v>49</v>
      </c>
      <c r="I1298" t="s">
        <v>52</v>
      </c>
      <c r="J1298">
        <v>16</v>
      </c>
      <c r="K1298" t="s">
        <v>62</v>
      </c>
      <c r="L1298">
        <v>684</v>
      </c>
      <c r="M1298">
        <v>1</v>
      </c>
      <c r="N1298">
        <v>-1</v>
      </c>
      <c r="O1298">
        <v>0</v>
      </c>
      <c r="P1298" t="s">
        <v>52</v>
      </c>
      <c r="Q1298" t="s">
        <v>49</v>
      </c>
      <c r="X1298" s="7"/>
      <c r="Y1298" t="s">
        <v>49</v>
      </c>
      <c r="Z1298">
        <v>2</v>
      </c>
      <c r="AA1298" t="s">
        <v>55</v>
      </c>
      <c r="AB1298">
        <v>787</v>
      </c>
      <c r="AC1298">
        <v>42045</v>
      </c>
      <c r="AD1298" t="s">
        <v>49</v>
      </c>
      <c r="AE1298" t="s">
        <v>49</v>
      </c>
      <c r="AF1298">
        <v>2</v>
      </c>
      <c r="AI1298">
        <v>1210</v>
      </c>
      <c r="AJ1298" t="s">
        <v>49</v>
      </c>
    </row>
    <row r="1299" spans="1:36" x14ac:dyDescent="0.3">
      <c r="A1299">
        <v>32</v>
      </c>
      <c r="B1299" t="s">
        <v>58</v>
      </c>
      <c r="C1299" t="s">
        <v>59</v>
      </c>
      <c r="D1299" t="s">
        <v>60</v>
      </c>
      <c r="E1299" t="s">
        <v>49</v>
      </c>
      <c r="F1299">
        <v>41</v>
      </c>
      <c r="G1299" t="s">
        <v>49</v>
      </c>
      <c r="H1299" t="s">
        <v>49</v>
      </c>
      <c r="I1299" t="s">
        <v>50</v>
      </c>
      <c r="J1299">
        <v>21</v>
      </c>
      <c r="K1299" t="s">
        <v>70</v>
      </c>
      <c r="L1299">
        <v>686</v>
      </c>
      <c r="M1299">
        <v>5</v>
      </c>
      <c r="N1299">
        <v>-1</v>
      </c>
      <c r="O1299">
        <v>0</v>
      </c>
      <c r="P1299" t="s">
        <v>52</v>
      </c>
      <c r="Q1299" t="s">
        <v>55</v>
      </c>
      <c r="X1299" s="7"/>
      <c r="Y1299" t="s">
        <v>49</v>
      </c>
      <c r="Z1299">
        <v>41</v>
      </c>
      <c r="AA1299" t="s">
        <v>55</v>
      </c>
      <c r="AB1299">
        <v>0</v>
      </c>
      <c r="AC1299">
        <v>746</v>
      </c>
      <c r="AD1299" t="s">
        <v>49</v>
      </c>
      <c r="AE1299" t="s">
        <v>49</v>
      </c>
      <c r="AF1299">
        <v>41</v>
      </c>
      <c r="AI1299">
        <v>634</v>
      </c>
      <c r="AJ1299" t="s">
        <v>49</v>
      </c>
    </row>
    <row r="1300" spans="1:36" x14ac:dyDescent="0.3">
      <c r="A1300">
        <v>25</v>
      </c>
      <c r="B1300" t="s">
        <v>71</v>
      </c>
      <c r="C1300" t="s">
        <v>59</v>
      </c>
      <c r="D1300" t="s">
        <v>54</v>
      </c>
      <c r="E1300" t="s">
        <v>49</v>
      </c>
      <c r="F1300">
        <v>1116</v>
      </c>
      <c r="G1300" t="s">
        <v>55</v>
      </c>
      <c r="H1300" t="s">
        <v>49</v>
      </c>
      <c r="I1300" t="s">
        <v>50</v>
      </c>
      <c r="J1300">
        <v>2</v>
      </c>
      <c r="K1300" t="s">
        <v>81</v>
      </c>
      <c r="L1300">
        <v>170</v>
      </c>
      <c r="M1300">
        <v>3</v>
      </c>
      <c r="N1300">
        <v>-1</v>
      </c>
      <c r="O1300">
        <v>0</v>
      </c>
      <c r="P1300" t="s">
        <v>52</v>
      </c>
      <c r="Q1300" t="s">
        <v>49</v>
      </c>
      <c r="X1300" s="7"/>
      <c r="Y1300" t="s">
        <v>55</v>
      </c>
      <c r="Z1300">
        <v>1116</v>
      </c>
      <c r="AA1300" t="s">
        <v>55</v>
      </c>
      <c r="AB1300">
        <v>3060</v>
      </c>
      <c r="AC1300">
        <v>2343</v>
      </c>
      <c r="AD1300" t="s">
        <v>49</v>
      </c>
      <c r="AE1300" t="s">
        <v>49</v>
      </c>
      <c r="AF1300">
        <v>1116</v>
      </c>
      <c r="AI1300">
        <v>273</v>
      </c>
      <c r="AJ1300" t="s">
        <v>49</v>
      </c>
    </row>
    <row r="1301" spans="1:36" x14ac:dyDescent="0.3">
      <c r="A1301">
        <v>49</v>
      </c>
      <c r="B1301" t="s">
        <v>63</v>
      </c>
      <c r="C1301" t="s">
        <v>47</v>
      </c>
      <c r="D1301" t="s">
        <v>54</v>
      </c>
      <c r="E1301" t="s">
        <v>49</v>
      </c>
      <c r="F1301">
        <v>-55</v>
      </c>
      <c r="G1301" t="s">
        <v>49</v>
      </c>
      <c r="H1301" t="s">
        <v>49</v>
      </c>
      <c r="I1301" t="s">
        <v>52</v>
      </c>
      <c r="J1301">
        <v>17</v>
      </c>
      <c r="K1301" t="s">
        <v>62</v>
      </c>
      <c r="L1301">
        <v>150</v>
      </c>
      <c r="M1301">
        <v>3</v>
      </c>
      <c r="N1301">
        <v>-1</v>
      </c>
      <c r="O1301">
        <v>0</v>
      </c>
      <c r="P1301" t="s">
        <v>52</v>
      </c>
      <c r="Q1301" t="s">
        <v>49</v>
      </c>
      <c r="X1301" s="7"/>
      <c r="Y1301" t="s">
        <v>49</v>
      </c>
      <c r="Z1301">
        <v>-55</v>
      </c>
      <c r="AA1301" t="s">
        <v>55</v>
      </c>
      <c r="AB1301">
        <v>5780</v>
      </c>
      <c r="AC1301">
        <v>644</v>
      </c>
      <c r="AD1301" t="s">
        <v>49</v>
      </c>
      <c r="AE1301" t="s">
        <v>49</v>
      </c>
      <c r="AF1301">
        <v>-55</v>
      </c>
      <c r="AI1301">
        <v>47</v>
      </c>
      <c r="AJ1301" t="s">
        <v>49</v>
      </c>
    </row>
    <row r="1302" spans="1:36" x14ac:dyDescent="0.3">
      <c r="A1302">
        <v>59</v>
      </c>
      <c r="B1302" t="s">
        <v>77</v>
      </c>
      <c r="C1302" t="s">
        <v>74</v>
      </c>
      <c r="D1302" t="s">
        <v>54</v>
      </c>
      <c r="E1302" t="s">
        <v>49</v>
      </c>
      <c r="F1302">
        <v>5845</v>
      </c>
      <c r="G1302" t="s">
        <v>49</v>
      </c>
      <c r="H1302" t="s">
        <v>49</v>
      </c>
      <c r="I1302" t="s">
        <v>50</v>
      </c>
      <c r="J1302">
        <v>14</v>
      </c>
      <c r="K1302" t="s">
        <v>56</v>
      </c>
      <c r="L1302">
        <v>1060</v>
      </c>
      <c r="M1302">
        <v>2</v>
      </c>
      <c r="N1302">
        <v>-1</v>
      </c>
      <c r="O1302">
        <v>0</v>
      </c>
      <c r="P1302" t="s">
        <v>52</v>
      </c>
      <c r="Q1302" t="s">
        <v>55</v>
      </c>
      <c r="X1302" s="7"/>
      <c r="Y1302" t="s">
        <v>49</v>
      </c>
      <c r="Z1302">
        <v>5845</v>
      </c>
      <c r="AA1302" t="s">
        <v>55</v>
      </c>
      <c r="AB1302">
        <v>228</v>
      </c>
      <c r="AC1302">
        <v>23</v>
      </c>
      <c r="AD1302" t="s">
        <v>49</v>
      </c>
      <c r="AE1302" t="s">
        <v>49</v>
      </c>
      <c r="AF1302">
        <v>5845</v>
      </c>
      <c r="AI1302">
        <v>0</v>
      </c>
      <c r="AJ1302" t="s">
        <v>49</v>
      </c>
    </row>
    <row r="1303" spans="1:36" x14ac:dyDescent="0.3">
      <c r="A1303">
        <v>30</v>
      </c>
      <c r="B1303" t="s">
        <v>58</v>
      </c>
      <c r="C1303" t="s">
        <v>59</v>
      </c>
      <c r="D1303" t="s">
        <v>60</v>
      </c>
      <c r="E1303" t="s">
        <v>49</v>
      </c>
      <c r="F1303">
        <v>329</v>
      </c>
      <c r="G1303" t="s">
        <v>55</v>
      </c>
      <c r="H1303" t="s">
        <v>49</v>
      </c>
      <c r="I1303" t="s">
        <v>52</v>
      </c>
      <c r="J1303">
        <v>6</v>
      </c>
      <c r="K1303" t="s">
        <v>62</v>
      </c>
      <c r="L1303">
        <v>122</v>
      </c>
      <c r="M1303">
        <v>16</v>
      </c>
      <c r="N1303">
        <v>-1</v>
      </c>
      <c r="O1303">
        <v>0</v>
      </c>
      <c r="P1303" t="s">
        <v>52</v>
      </c>
      <c r="Q1303" t="s">
        <v>49</v>
      </c>
      <c r="X1303" s="7"/>
      <c r="Y1303" t="s">
        <v>55</v>
      </c>
      <c r="Z1303">
        <v>329</v>
      </c>
      <c r="AA1303" t="s">
        <v>55</v>
      </c>
      <c r="AB1303">
        <v>2</v>
      </c>
      <c r="AC1303">
        <v>3735</v>
      </c>
      <c r="AD1303" t="s">
        <v>49</v>
      </c>
      <c r="AE1303" t="s">
        <v>49</v>
      </c>
      <c r="AF1303">
        <v>329</v>
      </c>
      <c r="AI1303">
        <v>0</v>
      </c>
      <c r="AJ1303" t="s">
        <v>49</v>
      </c>
    </row>
    <row r="1304" spans="1:36" x14ac:dyDescent="0.3">
      <c r="A1304">
        <v>46</v>
      </c>
      <c r="B1304" t="s">
        <v>63</v>
      </c>
      <c r="C1304" t="s">
        <v>47</v>
      </c>
      <c r="D1304" t="s">
        <v>54</v>
      </c>
      <c r="E1304" t="s">
        <v>49</v>
      </c>
      <c r="F1304">
        <v>494</v>
      </c>
      <c r="G1304" t="s">
        <v>55</v>
      </c>
      <c r="H1304" t="s">
        <v>49</v>
      </c>
      <c r="I1304" t="s">
        <v>52</v>
      </c>
      <c r="J1304">
        <v>26</v>
      </c>
      <c r="K1304" t="s">
        <v>56</v>
      </c>
      <c r="L1304">
        <v>724</v>
      </c>
      <c r="M1304">
        <v>1</v>
      </c>
      <c r="N1304">
        <v>-1</v>
      </c>
      <c r="O1304">
        <v>0</v>
      </c>
      <c r="P1304" t="s">
        <v>52</v>
      </c>
      <c r="Q1304" t="s">
        <v>49</v>
      </c>
      <c r="X1304" s="7"/>
      <c r="Y1304" t="s">
        <v>55</v>
      </c>
      <c r="Z1304">
        <v>494</v>
      </c>
      <c r="AA1304" t="s">
        <v>55</v>
      </c>
      <c r="AB1304">
        <v>1905</v>
      </c>
      <c r="AC1304">
        <v>2094</v>
      </c>
      <c r="AD1304" t="s">
        <v>49</v>
      </c>
      <c r="AE1304" t="s">
        <v>49</v>
      </c>
      <c r="AF1304">
        <v>494</v>
      </c>
      <c r="AI1304">
        <v>6145</v>
      </c>
      <c r="AJ1304" t="s">
        <v>49</v>
      </c>
    </row>
    <row r="1305" spans="1:36" x14ac:dyDescent="0.3">
      <c r="A1305">
        <v>42</v>
      </c>
      <c r="B1305" t="s">
        <v>58</v>
      </c>
      <c r="C1305" t="s">
        <v>47</v>
      </c>
      <c r="D1305" t="s">
        <v>52</v>
      </c>
      <c r="E1305" t="s">
        <v>49</v>
      </c>
      <c r="F1305">
        <v>1519</v>
      </c>
      <c r="G1305" t="s">
        <v>49</v>
      </c>
      <c r="H1305" t="s">
        <v>49</v>
      </c>
      <c r="I1305" t="s">
        <v>50</v>
      </c>
      <c r="J1305">
        <v>19</v>
      </c>
      <c r="K1305" t="s">
        <v>51</v>
      </c>
      <c r="L1305">
        <v>230</v>
      </c>
      <c r="M1305">
        <v>1</v>
      </c>
      <c r="N1305">
        <v>92</v>
      </c>
      <c r="O1305">
        <v>1</v>
      </c>
      <c r="P1305" t="s">
        <v>79</v>
      </c>
      <c r="Q1305" t="s">
        <v>55</v>
      </c>
      <c r="X1305" s="7"/>
      <c r="Y1305" t="s">
        <v>49</v>
      </c>
      <c r="Z1305">
        <v>1519</v>
      </c>
      <c r="AA1305" t="s">
        <v>55</v>
      </c>
      <c r="AB1305">
        <v>2644</v>
      </c>
      <c r="AC1305">
        <v>26394</v>
      </c>
      <c r="AD1305" t="s">
        <v>49</v>
      </c>
      <c r="AE1305" t="s">
        <v>49</v>
      </c>
      <c r="AF1305">
        <v>1519</v>
      </c>
      <c r="AI1305">
        <v>28</v>
      </c>
      <c r="AJ1305" t="s">
        <v>49</v>
      </c>
    </row>
    <row r="1306" spans="1:36" x14ac:dyDescent="0.3">
      <c r="A1306">
        <v>37</v>
      </c>
      <c r="B1306" t="s">
        <v>68</v>
      </c>
      <c r="C1306" t="s">
        <v>47</v>
      </c>
      <c r="D1306" t="s">
        <v>60</v>
      </c>
      <c r="E1306" t="s">
        <v>49</v>
      </c>
      <c r="F1306">
        <v>2685</v>
      </c>
      <c r="G1306" t="s">
        <v>49</v>
      </c>
      <c r="H1306" t="s">
        <v>49</v>
      </c>
      <c r="I1306" t="s">
        <v>52</v>
      </c>
      <c r="J1306">
        <v>20</v>
      </c>
      <c r="K1306" t="s">
        <v>62</v>
      </c>
      <c r="L1306">
        <v>187</v>
      </c>
      <c r="M1306">
        <v>2</v>
      </c>
      <c r="N1306">
        <v>-1</v>
      </c>
      <c r="O1306">
        <v>0</v>
      </c>
      <c r="P1306" t="s">
        <v>52</v>
      </c>
      <c r="Q1306" t="s">
        <v>49</v>
      </c>
      <c r="X1306" s="7"/>
      <c r="Y1306" t="s">
        <v>49</v>
      </c>
      <c r="Z1306">
        <v>2685</v>
      </c>
      <c r="AA1306" t="s">
        <v>55</v>
      </c>
      <c r="AB1306">
        <v>16430</v>
      </c>
      <c r="AC1306">
        <v>0</v>
      </c>
      <c r="AD1306" t="s">
        <v>49</v>
      </c>
      <c r="AE1306" t="s">
        <v>49</v>
      </c>
      <c r="AF1306">
        <v>2685</v>
      </c>
      <c r="AI1306">
        <v>1012</v>
      </c>
      <c r="AJ1306" t="s">
        <v>49</v>
      </c>
    </row>
    <row r="1307" spans="1:36" x14ac:dyDescent="0.3">
      <c r="A1307">
        <v>44</v>
      </c>
      <c r="B1307" t="s">
        <v>63</v>
      </c>
      <c r="C1307" t="s">
        <v>47</v>
      </c>
      <c r="D1307" t="s">
        <v>48</v>
      </c>
      <c r="E1307" t="s">
        <v>49</v>
      </c>
      <c r="F1307">
        <v>-14</v>
      </c>
      <c r="G1307" t="s">
        <v>55</v>
      </c>
      <c r="H1307" t="s">
        <v>55</v>
      </c>
      <c r="I1307" t="s">
        <v>52</v>
      </c>
      <c r="J1307">
        <v>19</v>
      </c>
      <c r="K1307" t="s">
        <v>56</v>
      </c>
      <c r="L1307">
        <v>179</v>
      </c>
      <c r="M1307">
        <v>4</v>
      </c>
      <c r="N1307">
        <v>-1</v>
      </c>
      <c r="O1307">
        <v>0</v>
      </c>
      <c r="P1307" t="s">
        <v>52</v>
      </c>
      <c r="Q1307" t="s">
        <v>49</v>
      </c>
      <c r="X1307" s="7"/>
      <c r="Y1307" t="s">
        <v>55</v>
      </c>
      <c r="Z1307">
        <v>-14</v>
      </c>
      <c r="AA1307" t="s">
        <v>55</v>
      </c>
      <c r="AB1307">
        <v>769</v>
      </c>
      <c r="AC1307">
        <v>351</v>
      </c>
      <c r="AD1307" t="s">
        <v>49</v>
      </c>
      <c r="AE1307" t="s">
        <v>55</v>
      </c>
      <c r="AF1307">
        <v>-14</v>
      </c>
      <c r="AI1307">
        <v>1998</v>
      </c>
      <c r="AJ1307" t="s">
        <v>49</v>
      </c>
    </row>
    <row r="1308" spans="1:36" x14ac:dyDescent="0.3">
      <c r="A1308">
        <v>49</v>
      </c>
      <c r="B1308" t="s">
        <v>53</v>
      </c>
      <c r="C1308" t="s">
        <v>47</v>
      </c>
      <c r="D1308" t="s">
        <v>54</v>
      </c>
      <c r="E1308" t="s">
        <v>49</v>
      </c>
      <c r="F1308">
        <v>5673</v>
      </c>
      <c r="G1308" t="s">
        <v>49</v>
      </c>
      <c r="H1308" t="s">
        <v>55</v>
      </c>
      <c r="I1308" t="s">
        <v>50</v>
      </c>
      <c r="J1308">
        <v>4</v>
      </c>
      <c r="K1308" t="s">
        <v>70</v>
      </c>
      <c r="L1308">
        <v>357</v>
      </c>
      <c r="M1308">
        <v>3</v>
      </c>
      <c r="N1308">
        <v>-1</v>
      </c>
      <c r="O1308">
        <v>0</v>
      </c>
      <c r="P1308" t="s">
        <v>52</v>
      </c>
      <c r="Q1308" t="s">
        <v>49</v>
      </c>
      <c r="X1308" s="7"/>
      <c r="Y1308" t="s">
        <v>49</v>
      </c>
      <c r="Z1308">
        <v>5673</v>
      </c>
      <c r="AA1308" t="s">
        <v>55</v>
      </c>
      <c r="AB1308">
        <v>202</v>
      </c>
      <c r="AC1308">
        <v>35</v>
      </c>
      <c r="AD1308" t="s">
        <v>49</v>
      </c>
      <c r="AE1308" t="s">
        <v>55</v>
      </c>
      <c r="AF1308">
        <v>5673</v>
      </c>
      <c r="AI1308">
        <v>3990</v>
      </c>
      <c r="AJ1308" t="s">
        <v>49</v>
      </c>
    </row>
    <row r="1309" spans="1:36" x14ac:dyDescent="0.3">
      <c r="A1309">
        <v>41</v>
      </c>
      <c r="B1309" t="s">
        <v>63</v>
      </c>
      <c r="C1309" t="s">
        <v>47</v>
      </c>
      <c r="D1309" t="s">
        <v>54</v>
      </c>
      <c r="E1309" t="s">
        <v>49</v>
      </c>
      <c r="F1309">
        <v>1459</v>
      </c>
      <c r="G1309" t="s">
        <v>49</v>
      </c>
      <c r="H1309" t="s">
        <v>49</v>
      </c>
      <c r="I1309" t="s">
        <v>52</v>
      </c>
      <c r="J1309">
        <v>5</v>
      </c>
      <c r="K1309" t="s">
        <v>62</v>
      </c>
      <c r="L1309">
        <v>82</v>
      </c>
      <c r="M1309">
        <v>1</v>
      </c>
      <c r="N1309">
        <v>-1</v>
      </c>
      <c r="O1309">
        <v>0</v>
      </c>
      <c r="P1309" t="s">
        <v>52</v>
      </c>
      <c r="Q1309" t="s">
        <v>49</v>
      </c>
      <c r="X1309" s="7"/>
      <c r="Y1309" t="s">
        <v>49</v>
      </c>
      <c r="Z1309">
        <v>1459</v>
      </c>
      <c r="AA1309" t="s">
        <v>55</v>
      </c>
      <c r="AB1309">
        <v>6</v>
      </c>
      <c r="AC1309">
        <v>64</v>
      </c>
      <c r="AD1309" t="s">
        <v>49</v>
      </c>
      <c r="AE1309" t="s">
        <v>49</v>
      </c>
      <c r="AF1309">
        <v>1459</v>
      </c>
      <c r="AI1309">
        <v>1328</v>
      </c>
      <c r="AJ1309" t="s">
        <v>49</v>
      </c>
    </row>
    <row r="1310" spans="1:36" x14ac:dyDescent="0.3">
      <c r="A1310">
        <v>48</v>
      </c>
      <c r="B1310" t="s">
        <v>67</v>
      </c>
      <c r="C1310" t="s">
        <v>47</v>
      </c>
      <c r="D1310" t="s">
        <v>60</v>
      </c>
      <c r="E1310" t="s">
        <v>49</v>
      </c>
      <c r="F1310">
        <v>0</v>
      </c>
      <c r="G1310" t="s">
        <v>49</v>
      </c>
      <c r="H1310" t="s">
        <v>49</v>
      </c>
      <c r="I1310" t="s">
        <v>78</v>
      </c>
      <c r="J1310">
        <v>26</v>
      </c>
      <c r="K1310" t="s">
        <v>70</v>
      </c>
      <c r="L1310">
        <v>176</v>
      </c>
      <c r="M1310">
        <v>15</v>
      </c>
      <c r="N1310">
        <v>-1</v>
      </c>
      <c r="O1310">
        <v>0</v>
      </c>
      <c r="P1310" t="s">
        <v>52</v>
      </c>
      <c r="Q1310" t="s">
        <v>49</v>
      </c>
      <c r="X1310" s="7"/>
      <c r="Y1310" t="s">
        <v>49</v>
      </c>
      <c r="Z1310">
        <v>0</v>
      </c>
      <c r="AA1310" t="s">
        <v>55</v>
      </c>
      <c r="AB1310">
        <v>5195</v>
      </c>
      <c r="AC1310">
        <v>60</v>
      </c>
      <c r="AD1310" t="s">
        <v>49</v>
      </c>
      <c r="AE1310" t="s">
        <v>49</v>
      </c>
      <c r="AF1310">
        <v>0</v>
      </c>
      <c r="AI1310">
        <v>1562</v>
      </c>
      <c r="AJ1310" t="s">
        <v>49</v>
      </c>
    </row>
    <row r="1311" spans="1:36" x14ac:dyDescent="0.3">
      <c r="A1311">
        <v>31</v>
      </c>
      <c r="B1311" t="s">
        <v>58</v>
      </c>
      <c r="C1311" t="s">
        <v>47</v>
      </c>
      <c r="D1311" t="s">
        <v>54</v>
      </c>
      <c r="E1311" t="s">
        <v>49</v>
      </c>
      <c r="F1311">
        <v>625</v>
      </c>
      <c r="G1311" t="s">
        <v>55</v>
      </c>
      <c r="H1311" t="s">
        <v>49</v>
      </c>
      <c r="I1311" t="s">
        <v>50</v>
      </c>
      <c r="J1311">
        <v>7</v>
      </c>
      <c r="K1311" t="s">
        <v>61</v>
      </c>
      <c r="L1311">
        <v>424</v>
      </c>
      <c r="M1311">
        <v>1</v>
      </c>
      <c r="N1311">
        <v>138</v>
      </c>
      <c r="O1311">
        <v>1</v>
      </c>
      <c r="P1311" t="s">
        <v>57</v>
      </c>
      <c r="Q1311" t="s">
        <v>49</v>
      </c>
      <c r="X1311" s="7"/>
      <c r="Y1311" t="s">
        <v>55</v>
      </c>
      <c r="Z1311">
        <v>625</v>
      </c>
      <c r="AA1311" t="s">
        <v>55</v>
      </c>
      <c r="AB1311">
        <v>3431</v>
      </c>
      <c r="AC1311">
        <v>1830</v>
      </c>
      <c r="AD1311" t="s">
        <v>49</v>
      </c>
      <c r="AE1311" t="s">
        <v>49</v>
      </c>
      <c r="AF1311">
        <v>625</v>
      </c>
      <c r="AI1311">
        <v>3432</v>
      </c>
      <c r="AJ1311" t="s">
        <v>49</v>
      </c>
    </row>
    <row r="1312" spans="1:36" x14ac:dyDescent="0.3">
      <c r="A1312">
        <v>37</v>
      </c>
      <c r="B1312" t="s">
        <v>71</v>
      </c>
      <c r="C1312" t="s">
        <v>47</v>
      </c>
      <c r="D1312" t="s">
        <v>52</v>
      </c>
      <c r="E1312" t="s">
        <v>49</v>
      </c>
      <c r="F1312">
        <v>0</v>
      </c>
      <c r="G1312" t="s">
        <v>49</v>
      </c>
      <c r="H1312" t="s">
        <v>49</v>
      </c>
      <c r="I1312" t="s">
        <v>52</v>
      </c>
      <c r="J1312">
        <v>18</v>
      </c>
      <c r="K1312" t="s">
        <v>62</v>
      </c>
      <c r="L1312">
        <v>115</v>
      </c>
      <c r="M1312">
        <v>1</v>
      </c>
      <c r="N1312">
        <v>-1</v>
      </c>
      <c r="O1312">
        <v>0</v>
      </c>
      <c r="P1312" t="s">
        <v>52</v>
      </c>
      <c r="Q1312" t="s">
        <v>49</v>
      </c>
      <c r="X1312" s="7"/>
      <c r="Y1312" t="s">
        <v>49</v>
      </c>
      <c r="Z1312">
        <v>0</v>
      </c>
      <c r="AA1312" t="s">
        <v>55</v>
      </c>
      <c r="AB1312">
        <v>50</v>
      </c>
      <c r="AC1312">
        <v>1904</v>
      </c>
      <c r="AD1312" t="s">
        <v>49</v>
      </c>
      <c r="AE1312" t="s">
        <v>49</v>
      </c>
      <c r="AF1312">
        <v>0</v>
      </c>
      <c r="AI1312">
        <v>144</v>
      </c>
      <c r="AJ1312" t="s">
        <v>49</v>
      </c>
    </row>
    <row r="1313" spans="1:36" x14ac:dyDescent="0.3">
      <c r="A1313">
        <v>51</v>
      </c>
      <c r="B1313" t="s">
        <v>53</v>
      </c>
      <c r="C1313" t="s">
        <v>47</v>
      </c>
      <c r="D1313" t="s">
        <v>54</v>
      </c>
      <c r="E1313" t="s">
        <v>49</v>
      </c>
      <c r="F1313">
        <v>867</v>
      </c>
      <c r="G1313" t="s">
        <v>55</v>
      </c>
      <c r="H1313" t="s">
        <v>49</v>
      </c>
      <c r="I1313" t="s">
        <v>50</v>
      </c>
      <c r="J1313">
        <v>3</v>
      </c>
      <c r="K1313" t="s">
        <v>64</v>
      </c>
      <c r="L1313">
        <v>177</v>
      </c>
      <c r="M1313">
        <v>2</v>
      </c>
      <c r="N1313">
        <v>211</v>
      </c>
      <c r="O1313">
        <v>3</v>
      </c>
      <c r="P1313" t="s">
        <v>57</v>
      </c>
      <c r="Q1313" t="s">
        <v>49</v>
      </c>
      <c r="X1313" s="7"/>
      <c r="Y1313" t="s">
        <v>55</v>
      </c>
      <c r="Z1313">
        <v>867</v>
      </c>
      <c r="AA1313" t="s">
        <v>55</v>
      </c>
      <c r="AB1313">
        <v>370</v>
      </c>
      <c r="AC1313">
        <v>26</v>
      </c>
      <c r="AD1313" t="s">
        <v>49</v>
      </c>
      <c r="AE1313" t="s">
        <v>49</v>
      </c>
      <c r="AF1313">
        <v>867</v>
      </c>
      <c r="AI1313">
        <v>1339</v>
      </c>
      <c r="AJ1313" t="s">
        <v>49</v>
      </c>
    </row>
    <row r="1314" spans="1:36" x14ac:dyDescent="0.3">
      <c r="A1314">
        <v>80</v>
      </c>
      <c r="B1314" t="s">
        <v>77</v>
      </c>
      <c r="C1314" t="s">
        <v>47</v>
      </c>
      <c r="D1314" t="s">
        <v>54</v>
      </c>
      <c r="E1314" t="s">
        <v>49</v>
      </c>
      <c r="F1314">
        <v>8304</v>
      </c>
      <c r="G1314" t="s">
        <v>49</v>
      </c>
      <c r="H1314" t="s">
        <v>49</v>
      </c>
      <c r="I1314" t="s">
        <v>78</v>
      </c>
      <c r="J1314">
        <v>9</v>
      </c>
      <c r="K1314" t="s">
        <v>62</v>
      </c>
      <c r="L1314">
        <v>712</v>
      </c>
      <c r="M1314">
        <v>1</v>
      </c>
      <c r="N1314">
        <v>64</v>
      </c>
      <c r="O1314">
        <v>12</v>
      </c>
      <c r="P1314" t="s">
        <v>57</v>
      </c>
      <c r="Q1314" t="s">
        <v>55</v>
      </c>
      <c r="X1314" s="7"/>
      <c r="Y1314" t="s">
        <v>49</v>
      </c>
      <c r="Z1314">
        <v>8304</v>
      </c>
      <c r="AA1314" t="s">
        <v>55</v>
      </c>
      <c r="AB1314">
        <v>1623</v>
      </c>
      <c r="AC1314">
        <v>0</v>
      </c>
      <c r="AD1314" t="s">
        <v>49</v>
      </c>
      <c r="AE1314" t="s">
        <v>49</v>
      </c>
      <c r="AF1314">
        <v>8304</v>
      </c>
      <c r="AI1314">
        <v>7727</v>
      </c>
      <c r="AJ1314" t="s">
        <v>49</v>
      </c>
    </row>
    <row r="1315" spans="1:36" x14ac:dyDescent="0.3">
      <c r="A1315">
        <v>32</v>
      </c>
      <c r="B1315" t="s">
        <v>58</v>
      </c>
      <c r="C1315" t="s">
        <v>59</v>
      </c>
      <c r="D1315" t="s">
        <v>60</v>
      </c>
      <c r="E1315" t="s">
        <v>49</v>
      </c>
      <c r="F1315">
        <v>151</v>
      </c>
      <c r="G1315" t="s">
        <v>55</v>
      </c>
      <c r="H1315" t="s">
        <v>49</v>
      </c>
      <c r="I1315" t="s">
        <v>52</v>
      </c>
      <c r="J1315">
        <v>6</v>
      </c>
      <c r="K1315" t="s">
        <v>56</v>
      </c>
      <c r="L1315">
        <v>118</v>
      </c>
      <c r="M1315">
        <v>1</v>
      </c>
      <c r="N1315">
        <v>-1</v>
      </c>
      <c r="O1315">
        <v>0</v>
      </c>
      <c r="P1315" t="s">
        <v>52</v>
      </c>
      <c r="Q1315" t="s">
        <v>49</v>
      </c>
      <c r="X1315" s="7"/>
      <c r="Y1315" t="s">
        <v>55</v>
      </c>
      <c r="Z1315">
        <v>151</v>
      </c>
      <c r="AA1315" t="s">
        <v>55</v>
      </c>
      <c r="AB1315">
        <v>13342</v>
      </c>
      <c r="AC1315">
        <v>65</v>
      </c>
      <c r="AD1315" t="s">
        <v>49</v>
      </c>
      <c r="AE1315" t="s">
        <v>49</v>
      </c>
      <c r="AF1315">
        <v>151</v>
      </c>
      <c r="AI1315">
        <v>204</v>
      </c>
      <c r="AJ1315" t="s">
        <v>49</v>
      </c>
    </row>
    <row r="1316" spans="1:36" x14ac:dyDescent="0.3">
      <c r="A1316">
        <v>48</v>
      </c>
      <c r="B1316" t="s">
        <v>53</v>
      </c>
      <c r="C1316" t="s">
        <v>47</v>
      </c>
      <c r="D1316" t="s">
        <v>48</v>
      </c>
      <c r="E1316" t="s">
        <v>55</v>
      </c>
      <c r="F1316">
        <v>-583</v>
      </c>
      <c r="G1316" t="s">
        <v>55</v>
      </c>
      <c r="H1316" t="s">
        <v>49</v>
      </c>
      <c r="I1316" t="s">
        <v>52</v>
      </c>
      <c r="J1316">
        <v>2</v>
      </c>
      <c r="K1316" t="s">
        <v>62</v>
      </c>
      <c r="L1316">
        <v>25</v>
      </c>
      <c r="M1316">
        <v>7</v>
      </c>
      <c r="N1316">
        <v>-1</v>
      </c>
      <c r="O1316">
        <v>0</v>
      </c>
      <c r="P1316" t="s">
        <v>52</v>
      </c>
      <c r="Q1316" t="s">
        <v>49</v>
      </c>
      <c r="X1316" s="7"/>
      <c r="Y1316" t="s">
        <v>55</v>
      </c>
      <c r="Z1316">
        <v>-583</v>
      </c>
      <c r="AA1316" t="s">
        <v>55</v>
      </c>
      <c r="AB1316">
        <v>225</v>
      </c>
      <c r="AC1316">
        <v>-102</v>
      </c>
      <c r="AD1316" t="s">
        <v>49</v>
      </c>
      <c r="AE1316" t="s">
        <v>49</v>
      </c>
      <c r="AF1316">
        <v>-583</v>
      </c>
      <c r="AI1316">
        <v>101</v>
      </c>
      <c r="AJ1316" t="s">
        <v>49</v>
      </c>
    </row>
    <row r="1317" spans="1:36" x14ac:dyDescent="0.3">
      <c r="A1317">
        <v>49</v>
      </c>
      <c r="B1317" t="s">
        <v>63</v>
      </c>
      <c r="C1317" t="s">
        <v>47</v>
      </c>
      <c r="D1317" t="s">
        <v>60</v>
      </c>
      <c r="E1317" t="s">
        <v>49</v>
      </c>
      <c r="F1317">
        <v>1784</v>
      </c>
      <c r="G1317" t="s">
        <v>49</v>
      </c>
      <c r="H1317" t="s">
        <v>49</v>
      </c>
      <c r="I1317" t="s">
        <v>52</v>
      </c>
      <c r="J1317">
        <v>12</v>
      </c>
      <c r="K1317" t="s">
        <v>62</v>
      </c>
      <c r="L1317">
        <v>753</v>
      </c>
      <c r="M1317">
        <v>1</v>
      </c>
      <c r="N1317">
        <v>-1</v>
      </c>
      <c r="O1317">
        <v>0</v>
      </c>
      <c r="P1317" t="s">
        <v>52</v>
      </c>
      <c r="Q1317" t="s">
        <v>49</v>
      </c>
      <c r="X1317" s="7"/>
      <c r="Y1317" t="s">
        <v>49</v>
      </c>
      <c r="Z1317">
        <v>1784</v>
      </c>
      <c r="AA1317" t="s">
        <v>55</v>
      </c>
      <c r="AB1317">
        <v>54</v>
      </c>
      <c r="AC1317">
        <v>279</v>
      </c>
      <c r="AD1317" t="s">
        <v>49</v>
      </c>
      <c r="AE1317" t="s">
        <v>49</v>
      </c>
      <c r="AF1317">
        <v>1784</v>
      </c>
      <c r="AI1317">
        <v>2418</v>
      </c>
      <c r="AJ1317" t="s">
        <v>49</v>
      </c>
    </row>
    <row r="1318" spans="1:36" x14ac:dyDescent="0.3">
      <c r="A1318">
        <v>30</v>
      </c>
      <c r="B1318" t="s">
        <v>58</v>
      </c>
      <c r="C1318" t="s">
        <v>47</v>
      </c>
      <c r="D1318" t="s">
        <v>60</v>
      </c>
      <c r="E1318" t="s">
        <v>49</v>
      </c>
      <c r="F1318">
        <v>3134</v>
      </c>
      <c r="G1318" t="s">
        <v>55</v>
      </c>
      <c r="H1318" t="s">
        <v>49</v>
      </c>
      <c r="I1318" t="s">
        <v>50</v>
      </c>
      <c r="J1318">
        <v>17</v>
      </c>
      <c r="K1318" t="s">
        <v>73</v>
      </c>
      <c r="L1318">
        <v>124</v>
      </c>
      <c r="M1318">
        <v>1</v>
      </c>
      <c r="N1318">
        <v>-1</v>
      </c>
      <c r="O1318">
        <v>0</v>
      </c>
      <c r="P1318" t="s">
        <v>52</v>
      </c>
      <c r="Q1318" t="s">
        <v>49</v>
      </c>
      <c r="X1318" s="7"/>
      <c r="Y1318" t="s">
        <v>55</v>
      </c>
      <c r="Z1318">
        <v>3134</v>
      </c>
      <c r="AA1318" t="s">
        <v>55</v>
      </c>
      <c r="AB1318">
        <v>103</v>
      </c>
      <c r="AC1318">
        <v>8044</v>
      </c>
      <c r="AD1318" t="s">
        <v>49</v>
      </c>
      <c r="AE1318" t="s">
        <v>49</v>
      </c>
      <c r="AF1318">
        <v>3134</v>
      </c>
      <c r="AI1318">
        <v>2934</v>
      </c>
      <c r="AJ1318" t="s">
        <v>49</v>
      </c>
    </row>
    <row r="1319" spans="1:36" x14ac:dyDescent="0.3">
      <c r="A1319">
        <v>27</v>
      </c>
      <c r="B1319" t="s">
        <v>65</v>
      </c>
      <c r="C1319" t="s">
        <v>59</v>
      </c>
      <c r="D1319" t="s">
        <v>54</v>
      </c>
      <c r="E1319" t="s">
        <v>49</v>
      </c>
      <c r="F1319">
        <v>49</v>
      </c>
      <c r="G1319" t="s">
        <v>55</v>
      </c>
      <c r="H1319" t="s">
        <v>49</v>
      </c>
      <c r="I1319" t="s">
        <v>50</v>
      </c>
      <c r="J1319">
        <v>30</v>
      </c>
      <c r="K1319" t="s">
        <v>72</v>
      </c>
      <c r="L1319">
        <v>208</v>
      </c>
      <c r="M1319">
        <v>2</v>
      </c>
      <c r="N1319">
        <v>-1</v>
      </c>
      <c r="O1319">
        <v>0</v>
      </c>
      <c r="P1319" t="s">
        <v>52</v>
      </c>
      <c r="Q1319" t="s">
        <v>49</v>
      </c>
      <c r="X1319" s="7"/>
      <c r="Y1319" t="s">
        <v>55</v>
      </c>
      <c r="Z1319">
        <v>49</v>
      </c>
      <c r="AA1319" t="s">
        <v>55</v>
      </c>
      <c r="AB1319">
        <v>883</v>
      </c>
      <c r="AC1319">
        <v>443</v>
      </c>
      <c r="AD1319" t="s">
        <v>49</v>
      </c>
      <c r="AE1319" t="s">
        <v>49</v>
      </c>
      <c r="AF1319">
        <v>49</v>
      </c>
      <c r="AI1319">
        <v>0</v>
      </c>
      <c r="AJ1319" t="s">
        <v>49</v>
      </c>
    </row>
    <row r="1320" spans="1:36" x14ac:dyDescent="0.3">
      <c r="A1320">
        <v>34</v>
      </c>
      <c r="B1320" t="s">
        <v>67</v>
      </c>
      <c r="C1320" t="s">
        <v>47</v>
      </c>
      <c r="D1320" t="s">
        <v>54</v>
      </c>
      <c r="E1320" t="s">
        <v>49</v>
      </c>
      <c r="F1320">
        <v>-346</v>
      </c>
      <c r="G1320" t="s">
        <v>49</v>
      </c>
      <c r="H1320" t="s">
        <v>49</v>
      </c>
      <c r="I1320" t="s">
        <v>50</v>
      </c>
      <c r="J1320">
        <v>13</v>
      </c>
      <c r="K1320" t="s">
        <v>70</v>
      </c>
      <c r="L1320">
        <v>136</v>
      </c>
      <c r="M1320">
        <v>4</v>
      </c>
      <c r="N1320">
        <v>-1</v>
      </c>
      <c r="O1320">
        <v>0</v>
      </c>
      <c r="P1320" t="s">
        <v>52</v>
      </c>
      <c r="Q1320" t="s">
        <v>49</v>
      </c>
      <c r="X1320" s="7"/>
      <c r="Y1320" t="s">
        <v>49</v>
      </c>
      <c r="Z1320">
        <v>-346</v>
      </c>
      <c r="AA1320" t="s">
        <v>55</v>
      </c>
      <c r="AB1320">
        <v>55</v>
      </c>
      <c r="AC1320">
        <v>7</v>
      </c>
      <c r="AD1320" t="s">
        <v>49</v>
      </c>
      <c r="AE1320" t="s">
        <v>49</v>
      </c>
      <c r="AF1320">
        <v>-346</v>
      </c>
      <c r="AI1320">
        <v>181</v>
      </c>
      <c r="AJ1320" t="s">
        <v>49</v>
      </c>
    </row>
    <row r="1321" spans="1:36" x14ac:dyDescent="0.3">
      <c r="A1321">
        <v>49</v>
      </c>
      <c r="B1321" t="s">
        <v>58</v>
      </c>
      <c r="C1321" t="s">
        <v>47</v>
      </c>
      <c r="D1321" t="s">
        <v>54</v>
      </c>
      <c r="E1321" t="s">
        <v>49</v>
      </c>
      <c r="F1321">
        <v>1623</v>
      </c>
      <c r="G1321" t="s">
        <v>55</v>
      </c>
      <c r="H1321" t="s">
        <v>49</v>
      </c>
      <c r="I1321" t="s">
        <v>50</v>
      </c>
      <c r="J1321">
        <v>19</v>
      </c>
      <c r="K1321" t="s">
        <v>75</v>
      </c>
      <c r="L1321">
        <v>1081</v>
      </c>
      <c r="M1321">
        <v>2</v>
      </c>
      <c r="N1321">
        <v>-1</v>
      </c>
      <c r="O1321">
        <v>0</v>
      </c>
      <c r="P1321" t="s">
        <v>52</v>
      </c>
      <c r="Q1321" t="s">
        <v>55</v>
      </c>
      <c r="X1321" s="7"/>
      <c r="Y1321" t="s">
        <v>55</v>
      </c>
      <c r="Z1321">
        <v>1623</v>
      </c>
      <c r="AA1321" t="s">
        <v>55</v>
      </c>
      <c r="AB1321">
        <v>8238</v>
      </c>
      <c r="AC1321">
        <v>3177</v>
      </c>
      <c r="AD1321" t="s">
        <v>49</v>
      </c>
      <c r="AE1321" t="s">
        <v>49</v>
      </c>
      <c r="AF1321">
        <v>1623</v>
      </c>
      <c r="AI1321">
        <v>176</v>
      </c>
      <c r="AJ1321" t="s">
        <v>49</v>
      </c>
    </row>
    <row r="1322" spans="1:36" x14ac:dyDescent="0.3">
      <c r="A1322">
        <v>48</v>
      </c>
      <c r="B1322" t="s">
        <v>58</v>
      </c>
      <c r="C1322" t="s">
        <v>47</v>
      </c>
      <c r="D1322" t="s">
        <v>60</v>
      </c>
      <c r="E1322" t="s">
        <v>49</v>
      </c>
      <c r="F1322">
        <v>60</v>
      </c>
      <c r="G1322" t="s">
        <v>49</v>
      </c>
      <c r="H1322" t="s">
        <v>49</v>
      </c>
      <c r="I1322" t="s">
        <v>78</v>
      </c>
      <c r="J1322">
        <v>7</v>
      </c>
      <c r="K1322" t="s">
        <v>56</v>
      </c>
      <c r="L1322">
        <v>376</v>
      </c>
      <c r="M1322">
        <v>2</v>
      </c>
      <c r="N1322">
        <v>339</v>
      </c>
      <c r="O1322">
        <v>7</v>
      </c>
      <c r="P1322" t="s">
        <v>57</v>
      </c>
      <c r="Q1322" t="s">
        <v>49</v>
      </c>
      <c r="X1322" s="7"/>
      <c r="Y1322" t="s">
        <v>49</v>
      </c>
      <c r="Z1322">
        <v>60</v>
      </c>
      <c r="AA1322" t="s">
        <v>55</v>
      </c>
      <c r="AB1322">
        <v>913</v>
      </c>
      <c r="AC1322">
        <v>232</v>
      </c>
      <c r="AD1322" t="s">
        <v>49</v>
      </c>
      <c r="AE1322" t="s">
        <v>49</v>
      </c>
      <c r="AF1322">
        <v>60</v>
      </c>
      <c r="AI1322">
        <v>49</v>
      </c>
      <c r="AJ1322" t="s">
        <v>49</v>
      </c>
    </row>
    <row r="1323" spans="1:36" x14ac:dyDescent="0.3">
      <c r="A1323">
        <v>40</v>
      </c>
      <c r="B1323" t="s">
        <v>53</v>
      </c>
      <c r="C1323" t="s">
        <v>47</v>
      </c>
      <c r="D1323" t="s">
        <v>54</v>
      </c>
      <c r="E1323" t="s">
        <v>49</v>
      </c>
      <c r="F1323">
        <v>17</v>
      </c>
      <c r="G1323" t="s">
        <v>49</v>
      </c>
      <c r="H1323" t="s">
        <v>49</v>
      </c>
      <c r="I1323" t="s">
        <v>50</v>
      </c>
      <c r="J1323">
        <v>4</v>
      </c>
      <c r="K1323" t="s">
        <v>62</v>
      </c>
      <c r="L1323">
        <v>78</v>
      </c>
      <c r="M1323">
        <v>1</v>
      </c>
      <c r="N1323">
        <v>-1</v>
      </c>
      <c r="O1323">
        <v>0</v>
      </c>
      <c r="P1323" t="s">
        <v>52</v>
      </c>
      <c r="Q1323" t="s">
        <v>49</v>
      </c>
      <c r="X1323" s="7"/>
      <c r="Y1323" t="s">
        <v>49</v>
      </c>
      <c r="Z1323">
        <v>17</v>
      </c>
      <c r="AA1323" t="s">
        <v>55</v>
      </c>
      <c r="AB1323">
        <v>595</v>
      </c>
      <c r="AC1323">
        <v>187</v>
      </c>
      <c r="AD1323" t="s">
        <v>49</v>
      </c>
      <c r="AE1323" t="s">
        <v>49</v>
      </c>
      <c r="AF1323">
        <v>17</v>
      </c>
      <c r="AI1323">
        <v>2023</v>
      </c>
      <c r="AJ1323" t="s">
        <v>49</v>
      </c>
    </row>
    <row r="1324" spans="1:36" x14ac:dyDescent="0.3">
      <c r="A1324">
        <v>38</v>
      </c>
      <c r="B1324" t="s">
        <v>63</v>
      </c>
      <c r="C1324" t="s">
        <v>47</v>
      </c>
      <c r="D1324" t="s">
        <v>54</v>
      </c>
      <c r="E1324" t="s">
        <v>49</v>
      </c>
      <c r="F1324">
        <v>2008</v>
      </c>
      <c r="G1324" t="s">
        <v>55</v>
      </c>
      <c r="H1324" t="s">
        <v>49</v>
      </c>
      <c r="I1324" t="s">
        <v>50</v>
      </c>
      <c r="J1324">
        <v>18</v>
      </c>
      <c r="K1324" t="s">
        <v>75</v>
      </c>
      <c r="L1324">
        <v>354</v>
      </c>
      <c r="M1324">
        <v>1</v>
      </c>
      <c r="N1324">
        <v>-1</v>
      </c>
      <c r="O1324">
        <v>0</v>
      </c>
      <c r="P1324" t="s">
        <v>52</v>
      </c>
      <c r="Q1324" t="s">
        <v>49</v>
      </c>
      <c r="X1324" s="7"/>
      <c r="Y1324" t="s">
        <v>55</v>
      </c>
      <c r="Z1324">
        <v>2008</v>
      </c>
      <c r="AA1324" t="s">
        <v>55</v>
      </c>
      <c r="AB1324">
        <v>7</v>
      </c>
      <c r="AC1324">
        <v>0</v>
      </c>
      <c r="AD1324" t="s">
        <v>49</v>
      </c>
      <c r="AE1324" t="s">
        <v>49</v>
      </c>
      <c r="AF1324">
        <v>2008</v>
      </c>
      <c r="AI1324">
        <v>372</v>
      </c>
      <c r="AJ1324" t="s">
        <v>49</v>
      </c>
    </row>
    <row r="1325" spans="1:36" x14ac:dyDescent="0.3">
      <c r="A1325">
        <v>46</v>
      </c>
      <c r="B1325" t="s">
        <v>63</v>
      </c>
      <c r="C1325" t="s">
        <v>47</v>
      </c>
      <c r="D1325" t="s">
        <v>48</v>
      </c>
      <c r="E1325" t="s">
        <v>49</v>
      </c>
      <c r="F1325">
        <v>91</v>
      </c>
      <c r="G1325" t="s">
        <v>55</v>
      </c>
      <c r="H1325" t="s">
        <v>49</v>
      </c>
      <c r="I1325" t="s">
        <v>50</v>
      </c>
      <c r="J1325">
        <v>6</v>
      </c>
      <c r="K1325" t="s">
        <v>56</v>
      </c>
      <c r="L1325">
        <v>29</v>
      </c>
      <c r="M1325">
        <v>1</v>
      </c>
      <c r="N1325">
        <v>356</v>
      </c>
      <c r="O1325">
        <v>2</v>
      </c>
      <c r="P1325" t="s">
        <v>57</v>
      </c>
      <c r="Q1325" t="s">
        <v>49</v>
      </c>
      <c r="X1325" s="7"/>
      <c r="Y1325" t="s">
        <v>55</v>
      </c>
      <c r="Z1325">
        <v>91</v>
      </c>
      <c r="AA1325" t="s">
        <v>55</v>
      </c>
      <c r="AB1325">
        <v>102</v>
      </c>
      <c r="AC1325">
        <v>4610</v>
      </c>
      <c r="AD1325" t="s">
        <v>49</v>
      </c>
      <c r="AE1325" t="s">
        <v>49</v>
      </c>
      <c r="AF1325">
        <v>91</v>
      </c>
      <c r="AI1325">
        <v>7702</v>
      </c>
      <c r="AJ1325" t="s">
        <v>49</v>
      </c>
    </row>
    <row r="1326" spans="1:36" x14ac:dyDescent="0.3">
      <c r="A1326">
        <v>41</v>
      </c>
      <c r="B1326" t="s">
        <v>68</v>
      </c>
      <c r="C1326" t="s">
        <v>47</v>
      </c>
      <c r="D1326" t="s">
        <v>60</v>
      </c>
      <c r="E1326" t="s">
        <v>49</v>
      </c>
      <c r="F1326">
        <v>171</v>
      </c>
      <c r="G1326" t="s">
        <v>55</v>
      </c>
      <c r="H1326" t="s">
        <v>49</v>
      </c>
      <c r="I1326" t="s">
        <v>50</v>
      </c>
      <c r="J1326">
        <v>19</v>
      </c>
      <c r="K1326" t="s">
        <v>75</v>
      </c>
      <c r="L1326">
        <v>209</v>
      </c>
      <c r="M1326">
        <v>1</v>
      </c>
      <c r="N1326">
        <v>191</v>
      </c>
      <c r="O1326">
        <v>4</v>
      </c>
      <c r="P1326" t="s">
        <v>57</v>
      </c>
      <c r="Q1326" t="s">
        <v>49</v>
      </c>
      <c r="X1326" s="7"/>
      <c r="Y1326" t="s">
        <v>55</v>
      </c>
      <c r="Z1326">
        <v>171</v>
      </c>
      <c r="AA1326" t="s">
        <v>55</v>
      </c>
      <c r="AB1326">
        <v>3132</v>
      </c>
      <c r="AC1326">
        <v>334</v>
      </c>
      <c r="AD1326" t="s">
        <v>49</v>
      </c>
      <c r="AE1326" t="s">
        <v>49</v>
      </c>
      <c r="AF1326">
        <v>171</v>
      </c>
      <c r="AI1326">
        <v>464</v>
      </c>
      <c r="AJ1326" t="s">
        <v>49</v>
      </c>
    </row>
    <row r="1327" spans="1:36" x14ac:dyDescent="0.3">
      <c r="A1327">
        <v>28</v>
      </c>
      <c r="B1327" t="s">
        <v>58</v>
      </c>
      <c r="C1327" t="s">
        <v>59</v>
      </c>
      <c r="D1327" t="s">
        <v>60</v>
      </c>
      <c r="E1327" t="s">
        <v>49</v>
      </c>
      <c r="F1327">
        <v>1027</v>
      </c>
      <c r="G1327" t="s">
        <v>55</v>
      </c>
      <c r="H1327" t="s">
        <v>49</v>
      </c>
      <c r="I1327" t="s">
        <v>50</v>
      </c>
      <c r="J1327">
        <v>14</v>
      </c>
      <c r="K1327" t="s">
        <v>56</v>
      </c>
      <c r="L1327">
        <v>433</v>
      </c>
      <c r="M1327">
        <v>1</v>
      </c>
      <c r="N1327">
        <v>-1</v>
      </c>
      <c r="O1327">
        <v>0</v>
      </c>
      <c r="P1327" t="s">
        <v>52</v>
      </c>
      <c r="Q1327" t="s">
        <v>49</v>
      </c>
      <c r="X1327" s="7"/>
      <c r="Y1327" t="s">
        <v>55</v>
      </c>
      <c r="Z1327">
        <v>1027</v>
      </c>
      <c r="AA1327" t="s">
        <v>55</v>
      </c>
      <c r="AB1327">
        <v>490</v>
      </c>
      <c r="AC1327">
        <v>2</v>
      </c>
      <c r="AD1327" t="s">
        <v>49</v>
      </c>
      <c r="AE1327" t="s">
        <v>49</v>
      </c>
      <c r="AF1327">
        <v>1027</v>
      </c>
      <c r="AI1327">
        <v>117</v>
      </c>
      <c r="AJ1327" t="s">
        <v>49</v>
      </c>
    </row>
    <row r="1328" spans="1:36" x14ac:dyDescent="0.3">
      <c r="A1328">
        <v>51</v>
      </c>
      <c r="B1328" t="s">
        <v>53</v>
      </c>
      <c r="C1328" t="s">
        <v>47</v>
      </c>
      <c r="D1328" t="s">
        <v>52</v>
      </c>
      <c r="E1328" t="s">
        <v>49</v>
      </c>
      <c r="F1328">
        <v>5801</v>
      </c>
      <c r="G1328" t="s">
        <v>55</v>
      </c>
      <c r="H1328" t="s">
        <v>49</v>
      </c>
      <c r="I1328" t="s">
        <v>52</v>
      </c>
      <c r="J1328">
        <v>29</v>
      </c>
      <c r="K1328" t="s">
        <v>56</v>
      </c>
      <c r="L1328">
        <v>147</v>
      </c>
      <c r="M1328">
        <v>2</v>
      </c>
      <c r="N1328">
        <v>-1</v>
      </c>
      <c r="O1328">
        <v>0</v>
      </c>
      <c r="P1328" t="s">
        <v>52</v>
      </c>
      <c r="Q1328" t="s">
        <v>49</v>
      </c>
      <c r="X1328" s="7"/>
      <c r="Y1328" t="s">
        <v>55</v>
      </c>
      <c r="Z1328">
        <v>5801</v>
      </c>
      <c r="AA1328" t="s">
        <v>55</v>
      </c>
      <c r="AB1328">
        <v>2682</v>
      </c>
      <c r="AC1328">
        <v>306</v>
      </c>
      <c r="AD1328" t="s">
        <v>49</v>
      </c>
      <c r="AE1328" t="s">
        <v>49</v>
      </c>
      <c r="AF1328">
        <v>5801</v>
      </c>
      <c r="AI1328">
        <v>1041</v>
      </c>
      <c r="AJ1328" t="s">
        <v>49</v>
      </c>
    </row>
    <row r="1329" spans="1:36" x14ac:dyDescent="0.3">
      <c r="A1329">
        <v>33</v>
      </c>
      <c r="B1329" t="s">
        <v>63</v>
      </c>
      <c r="C1329" t="s">
        <v>74</v>
      </c>
      <c r="D1329" t="s">
        <v>48</v>
      </c>
      <c r="E1329" t="s">
        <v>49</v>
      </c>
      <c r="F1329">
        <v>142</v>
      </c>
      <c r="G1329" t="s">
        <v>55</v>
      </c>
      <c r="H1329" t="s">
        <v>49</v>
      </c>
      <c r="I1329" t="s">
        <v>78</v>
      </c>
      <c r="J1329">
        <v>11</v>
      </c>
      <c r="K1329" t="s">
        <v>56</v>
      </c>
      <c r="L1329">
        <v>41</v>
      </c>
      <c r="M1329">
        <v>2</v>
      </c>
      <c r="N1329">
        <v>300</v>
      </c>
      <c r="O1329">
        <v>5</v>
      </c>
      <c r="P1329" t="s">
        <v>57</v>
      </c>
      <c r="Q1329" t="s">
        <v>49</v>
      </c>
      <c r="X1329" s="7"/>
      <c r="Y1329" t="s">
        <v>55</v>
      </c>
      <c r="Z1329">
        <v>142</v>
      </c>
      <c r="AA1329" t="s">
        <v>55</v>
      </c>
      <c r="AB1329">
        <v>0</v>
      </c>
      <c r="AC1329">
        <v>0</v>
      </c>
      <c r="AD1329" t="s">
        <v>49</v>
      </c>
      <c r="AE1329" t="s">
        <v>49</v>
      </c>
      <c r="AF1329">
        <v>142</v>
      </c>
      <c r="AI1329">
        <v>539</v>
      </c>
      <c r="AJ1329" t="s">
        <v>49</v>
      </c>
    </row>
    <row r="1330" spans="1:36" x14ac:dyDescent="0.3">
      <c r="A1330">
        <v>26</v>
      </c>
      <c r="B1330" t="s">
        <v>58</v>
      </c>
      <c r="C1330" t="s">
        <v>59</v>
      </c>
      <c r="D1330" t="s">
        <v>60</v>
      </c>
      <c r="E1330" t="s">
        <v>49</v>
      </c>
      <c r="F1330">
        <v>205</v>
      </c>
      <c r="G1330" t="s">
        <v>49</v>
      </c>
      <c r="H1330" t="s">
        <v>49</v>
      </c>
      <c r="I1330" t="s">
        <v>52</v>
      </c>
      <c r="J1330">
        <v>26</v>
      </c>
      <c r="K1330" t="s">
        <v>56</v>
      </c>
      <c r="L1330">
        <v>111</v>
      </c>
      <c r="M1330">
        <v>1</v>
      </c>
      <c r="N1330">
        <v>-1</v>
      </c>
      <c r="O1330">
        <v>0</v>
      </c>
      <c r="P1330" t="s">
        <v>52</v>
      </c>
      <c r="Q1330" t="s">
        <v>49</v>
      </c>
      <c r="X1330" s="7"/>
      <c r="Y1330" t="s">
        <v>49</v>
      </c>
      <c r="Z1330">
        <v>205</v>
      </c>
      <c r="AA1330" t="s">
        <v>55</v>
      </c>
      <c r="AB1330">
        <v>2059</v>
      </c>
      <c r="AC1330">
        <v>168</v>
      </c>
      <c r="AD1330" t="s">
        <v>49</v>
      </c>
      <c r="AE1330" t="s">
        <v>49</v>
      </c>
      <c r="AF1330">
        <v>205</v>
      </c>
      <c r="AI1330">
        <v>0</v>
      </c>
      <c r="AJ1330" t="s">
        <v>49</v>
      </c>
    </row>
    <row r="1331" spans="1:36" x14ac:dyDescent="0.3">
      <c r="A1331">
        <v>34</v>
      </c>
      <c r="B1331" t="s">
        <v>69</v>
      </c>
      <c r="C1331" t="s">
        <v>59</v>
      </c>
      <c r="D1331" t="s">
        <v>54</v>
      </c>
      <c r="E1331" t="s">
        <v>49</v>
      </c>
      <c r="F1331">
        <v>852</v>
      </c>
      <c r="G1331" t="s">
        <v>49</v>
      </c>
      <c r="H1331" t="s">
        <v>49</v>
      </c>
      <c r="I1331" t="s">
        <v>50</v>
      </c>
      <c r="J1331">
        <v>14</v>
      </c>
      <c r="K1331" t="s">
        <v>61</v>
      </c>
      <c r="L1331">
        <v>108</v>
      </c>
      <c r="M1331">
        <v>2</v>
      </c>
      <c r="N1331">
        <v>-1</v>
      </c>
      <c r="O1331">
        <v>0</v>
      </c>
      <c r="P1331" t="s">
        <v>52</v>
      </c>
      <c r="Q1331" t="s">
        <v>49</v>
      </c>
      <c r="X1331" s="7"/>
      <c r="Y1331" t="s">
        <v>49</v>
      </c>
      <c r="Z1331">
        <v>852</v>
      </c>
      <c r="AA1331" t="s">
        <v>55</v>
      </c>
      <c r="AB1331">
        <v>385</v>
      </c>
      <c r="AC1331">
        <v>210</v>
      </c>
      <c r="AD1331" t="s">
        <v>49</v>
      </c>
      <c r="AE1331" t="s">
        <v>49</v>
      </c>
      <c r="AF1331">
        <v>852</v>
      </c>
      <c r="AI1331">
        <v>406</v>
      </c>
      <c r="AJ1331" t="s">
        <v>49</v>
      </c>
    </row>
    <row r="1332" spans="1:36" x14ac:dyDescent="0.3">
      <c r="A1332">
        <v>27</v>
      </c>
      <c r="B1332" t="s">
        <v>63</v>
      </c>
      <c r="C1332" t="s">
        <v>47</v>
      </c>
      <c r="D1332" t="s">
        <v>54</v>
      </c>
      <c r="E1332" t="s">
        <v>55</v>
      </c>
      <c r="F1332">
        <v>-584</v>
      </c>
      <c r="G1332" t="s">
        <v>55</v>
      </c>
      <c r="H1332" t="s">
        <v>49</v>
      </c>
      <c r="I1332" t="s">
        <v>50</v>
      </c>
      <c r="J1332">
        <v>7</v>
      </c>
      <c r="K1332" t="s">
        <v>56</v>
      </c>
      <c r="L1332">
        <v>411</v>
      </c>
      <c r="M1332">
        <v>2</v>
      </c>
      <c r="N1332">
        <v>-1</v>
      </c>
      <c r="O1332">
        <v>0</v>
      </c>
      <c r="P1332" t="s">
        <v>52</v>
      </c>
      <c r="Q1332" t="s">
        <v>49</v>
      </c>
      <c r="X1332" s="7"/>
      <c r="Y1332" t="s">
        <v>55</v>
      </c>
      <c r="Z1332">
        <v>-584</v>
      </c>
      <c r="AA1332" t="s">
        <v>55</v>
      </c>
      <c r="AB1332">
        <v>0</v>
      </c>
      <c r="AC1332">
        <v>-31</v>
      </c>
      <c r="AD1332" t="s">
        <v>49</v>
      </c>
      <c r="AE1332" t="s">
        <v>49</v>
      </c>
      <c r="AF1332">
        <v>-584</v>
      </c>
      <c r="AI1332">
        <v>2558</v>
      </c>
      <c r="AJ1332" t="s">
        <v>49</v>
      </c>
    </row>
    <row r="1333" spans="1:36" x14ac:dyDescent="0.3">
      <c r="A1333">
        <v>42</v>
      </c>
      <c r="B1333" t="s">
        <v>65</v>
      </c>
      <c r="C1333" t="s">
        <v>47</v>
      </c>
      <c r="D1333" t="s">
        <v>54</v>
      </c>
      <c r="E1333" t="s">
        <v>49</v>
      </c>
      <c r="F1333">
        <v>97</v>
      </c>
      <c r="G1333" t="s">
        <v>49</v>
      </c>
      <c r="H1333" t="s">
        <v>49</v>
      </c>
      <c r="I1333" t="s">
        <v>50</v>
      </c>
      <c r="J1333">
        <v>10</v>
      </c>
      <c r="K1333" t="s">
        <v>73</v>
      </c>
      <c r="L1333">
        <v>108</v>
      </c>
      <c r="M1333">
        <v>2</v>
      </c>
      <c r="N1333">
        <v>-1</v>
      </c>
      <c r="O1333">
        <v>0</v>
      </c>
      <c r="P1333" t="s">
        <v>52</v>
      </c>
      <c r="Q1333" t="s">
        <v>49</v>
      </c>
      <c r="X1333" s="7"/>
      <c r="Y1333" t="s">
        <v>49</v>
      </c>
      <c r="Z1333">
        <v>97</v>
      </c>
      <c r="AA1333" t="s">
        <v>55</v>
      </c>
      <c r="AB1333">
        <v>512</v>
      </c>
      <c r="AC1333">
        <v>64</v>
      </c>
      <c r="AD1333" t="s">
        <v>49</v>
      </c>
      <c r="AE1333" t="s">
        <v>49</v>
      </c>
      <c r="AF1333">
        <v>97</v>
      </c>
      <c r="AI1333">
        <v>484</v>
      </c>
      <c r="AJ1333" t="s">
        <v>49</v>
      </c>
    </row>
    <row r="1334" spans="1:36" x14ac:dyDescent="0.3">
      <c r="A1334">
        <v>45</v>
      </c>
      <c r="B1334" t="s">
        <v>69</v>
      </c>
      <c r="C1334" t="s">
        <v>47</v>
      </c>
      <c r="D1334" t="s">
        <v>54</v>
      </c>
      <c r="E1334" t="s">
        <v>49</v>
      </c>
      <c r="F1334">
        <v>204</v>
      </c>
      <c r="G1334" t="s">
        <v>55</v>
      </c>
      <c r="H1334" t="s">
        <v>49</v>
      </c>
      <c r="I1334" t="s">
        <v>50</v>
      </c>
      <c r="J1334">
        <v>3</v>
      </c>
      <c r="K1334" t="s">
        <v>62</v>
      </c>
      <c r="L1334">
        <v>224</v>
      </c>
      <c r="M1334">
        <v>2</v>
      </c>
      <c r="N1334">
        <v>-1</v>
      </c>
      <c r="O1334">
        <v>0</v>
      </c>
      <c r="P1334" t="s">
        <v>52</v>
      </c>
      <c r="Q1334" t="s">
        <v>55</v>
      </c>
      <c r="X1334" s="7"/>
      <c r="Y1334" t="s">
        <v>55</v>
      </c>
      <c r="Z1334">
        <v>204</v>
      </c>
      <c r="AA1334" t="s">
        <v>55</v>
      </c>
      <c r="AB1334">
        <v>1169</v>
      </c>
      <c r="AC1334">
        <v>75</v>
      </c>
      <c r="AD1334" t="s">
        <v>49</v>
      </c>
      <c r="AE1334" t="s">
        <v>49</v>
      </c>
      <c r="AF1334">
        <v>204</v>
      </c>
      <c r="AI1334">
        <v>3516</v>
      </c>
      <c r="AJ1334" t="s">
        <v>49</v>
      </c>
    </row>
    <row r="1335" spans="1:36" x14ac:dyDescent="0.3">
      <c r="A1335">
        <v>31</v>
      </c>
      <c r="B1335" t="s">
        <v>67</v>
      </c>
      <c r="C1335" t="s">
        <v>59</v>
      </c>
      <c r="D1335" t="s">
        <v>54</v>
      </c>
      <c r="E1335" t="s">
        <v>49</v>
      </c>
      <c r="F1335">
        <v>628</v>
      </c>
      <c r="G1335" t="s">
        <v>55</v>
      </c>
      <c r="H1335" t="s">
        <v>49</v>
      </c>
      <c r="I1335" t="s">
        <v>52</v>
      </c>
      <c r="J1335">
        <v>12</v>
      </c>
      <c r="K1335" t="s">
        <v>56</v>
      </c>
      <c r="L1335">
        <v>1083</v>
      </c>
      <c r="M1335">
        <v>2</v>
      </c>
      <c r="N1335">
        <v>-1</v>
      </c>
      <c r="O1335">
        <v>0</v>
      </c>
      <c r="P1335" t="s">
        <v>52</v>
      </c>
      <c r="Q1335" t="s">
        <v>49</v>
      </c>
      <c r="X1335" s="7"/>
      <c r="Y1335" t="s">
        <v>55</v>
      </c>
      <c r="Z1335">
        <v>628</v>
      </c>
      <c r="AA1335" t="s">
        <v>55</v>
      </c>
      <c r="AB1335">
        <v>71</v>
      </c>
      <c r="AC1335">
        <v>701</v>
      </c>
      <c r="AD1335" t="s">
        <v>49</v>
      </c>
      <c r="AE1335" t="s">
        <v>49</v>
      </c>
      <c r="AF1335">
        <v>628</v>
      </c>
      <c r="AI1335">
        <v>5639</v>
      </c>
      <c r="AJ1335" t="s">
        <v>49</v>
      </c>
    </row>
    <row r="1336" spans="1:36" x14ac:dyDescent="0.3">
      <c r="A1336">
        <v>32</v>
      </c>
      <c r="B1336" t="s">
        <v>58</v>
      </c>
      <c r="C1336" t="s">
        <v>59</v>
      </c>
      <c r="D1336" t="s">
        <v>60</v>
      </c>
      <c r="E1336" t="s">
        <v>49</v>
      </c>
      <c r="F1336">
        <v>311</v>
      </c>
      <c r="G1336" t="s">
        <v>49</v>
      </c>
      <c r="H1336" t="s">
        <v>49</v>
      </c>
      <c r="I1336" t="s">
        <v>52</v>
      </c>
      <c r="J1336">
        <v>12</v>
      </c>
      <c r="K1336" t="s">
        <v>56</v>
      </c>
      <c r="L1336">
        <v>757</v>
      </c>
      <c r="M1336">
        <v>2</v>
      </c>
      <c r="N1336">
        <v>-1</v>
      </c>
      <c r="O1336">
        <v>0</v>
      </c>
      <c r="P1336" t="s">
        <v>52</v>
      </c>
      <c r="Q1336" t="s">
        <v>55</v>
      </c>
      <c r="X1336" s="7"/>
      <c r="Y1336" t="s">
        <v>49</v>
      </c>
      <c r="Z1336">
        <v>311</v>
      </c>
      <c r="AA1336" t="s">
        <v>55</v>
      </c>
      <c r="AB1336">
        <v>-80</v>
      </c>
      <c r="AC1336">
        <v>3285</v>
      </c>
      <c r="AD1336" t="s">
        <v>49</v>
      </c>
      <c r="AE1336" t="s">
        <v>49</v>
      </c>
      <c r="AF1336">
        <v>311</v>
      </c>
      <c r="AI1336">
        <v>100</v>
      </c>
      <c r="AJ1336" t="s">
        <v>49</v>
      </c>
    </row>
    <row r="1337" spans="1:36" x14ac:dyDescent="0.3">
      <c r="A1337">
        <v>39</v>
      </c>
      <c r="B1337" t="s">
        <v>63</v>
      </c>
      <c r="C1337" t="s">
        <v>47</v>
      </c>
      <c r="D1337" t="s">
        <v>48</v>
      </c>
      <c r="E1337" t="s">
        <v>49</v>
      </c>
      <c r="F1337">
        <v>1564</v>
      </c>
      <c r="G1337" t="s">
        <v>49</v>
      </c>
      <c r="H1337" t="s">
        <v>49</v>
      </c>
      <c r="I1337" t="s">
        <v>52</v>
      </c>
      <c r="J1337">
        <v>17</v>
      </c>
      <c r="K1337" t="s">
        <v>62</v>
      </c>
      <c r="L1337">
        <v>57</v>
      </c>
      <c r="M1337">
        <v>1</v>
      </c>
      <c r="N1337">
        <v>-1</v>
      </c>
      <c r="O1337">
        <v>0</v>
      </c>
      <c r="P1337" t="s">
        <v>52</v>
      </c>
      <c r="Q1337" t="s">
        <v>49</v>
      </c>
      <c r="X1337" s="7"/>
      <c r="Y1337" t="s">
        <v>49</v>
      </c>
      <c r="Z1337">
        <v>1564</v>
      </c>
      <c r="AA1337" t="s">
        <v>55</v>
      </c>
      <c r="AB1337">
        <v>0</v>
      </c>
      <c r="AC1337">
        <v>925</v>
      </c>
      <c r="AD1337" t="s">
        <v>49</v>
      </c>
      <c r="AE1337" t="s">
        <v>49</v>
      </c>
      <c r="AF1337">
        <v>1564</v>
      </c>
      <c r="AI1337">
        <v>1306</v>
      </c>
      <c r="AJ1337" t="s">
        <v>49</v>
      </c>
    </row>
    <row r="1338" spans="1:36" x14ac:dyDescent="0.3">
      <c r="A1338">
        <v>26</v>
      </c>
      <c r="B1338" t="s">
        <v>63</v>
      </c>
      <c r="C1338" t="s">
        <v>59</v>
      </c>
      <c r="D1338" t="s">
        <v>54</v>
      </c>
      <c r="E1338" t="s">
        <v>49</v>
      </c>
      <c r="F1338">
        <v>856</v>
      </c>
      <c r="G1338" t="s">
        <v>55</v>
      </c>
      <c r="H1338" t="s">
        <v>55</v>
      </c>
      <c r="I1338" t="s">
        <v>50</v>
      </c>
      <c r="J1338">
        <v>30</v>
      </c>
      <c r="K1338" t="s">
        <v>73</v>
      </c>
      <c r="L1338">
        <v>95</v>
      </c>
      <c r="M1338">
        <v>5</v>
      </c>
      <c r="N1338">
        <v>-1</v>
      </c>
      <c r="O1338">
        <v>0</v>
      </c>
      <c r="P1338" t="s">
        <v>52</v>
      </c>
      <c r="Q1338" t="s">
        <v>49</v>
      </c>
      <c r="X1338" s="7"/>
      <c r="Y1338" t="s">
        <v>55</v>
      </c>
      <c r="Z1338">
        <v>856</v>
      </c>
      <c r="AA1338" t="s">
        <v>55</v>
      </c>
      <c r="AB1338">
        <v>1007</v>
      </c>
      <c r="AC1338">
        <v>128</v>
      </c>
      <c r="AD1338" t="s">
        <v>49</v>
      </c>
      <c r="AE1338" t="s">
        <v>55</v>
      </c>
      <c r="AF1338">
        <v>856</v>
      </c>
      <c r="AI1338">
        <v>815</v>
      </c>
      <c r="AJ1338" t="s">
        <v>49</v>
      </c>
    </row>
    <row r="1339" spans="1:36" x14ac:dyDescent="0.3">
      <c r="A1339">
        <v>40</v>
      </c>
      <c r="B1339" t="s">
        <v>58</v>
      </c>
      <c r="C1339" t="s">
        <v>59</v>
      </c>
      <c r="D1339" t="s">
        <v>60</v>
      </c>
      <c r="E1339" t="s">
        <v>49</v>
      </c>
      <c r="F1339">
        <v>1509</v>
      </c>
      <c r="G1339" t="s">
        <v>49</v>
      </c>
      <c r="H1339" t="s">
        <v>49</v>
      </c>
      <c r="I1339" t="s">
        <v>50</v>
      </c>
      <c r="J1339">
        <v>15</v>
      </c>
      <c r="K1339" t="s">
        <v>81</v>
      </c>
      <c r="L1339">
        <v>144</v>
      </c>
      <c r="M1339">
        <v>2</v>
      </c>
      <c r="N1339">
        <v>124</v>
      </c>
      <c r="O1339">
        <v>1</v>
      </c>
      <c r="P1339" t="s">
        <v>57</v>
      </c>
      <c r="Q1339" t="s">
        <v>49</v>
      </c>
      <c r="X1339" s="7"/>
      <c r="Y1339" t="s">
        <v>49</v>
      </c>
      <c r="Z1339">
        <v>1509</v>
      </c>
      <c r="AA1339" t="s">
        <v>55</v>
      </c>
      <c r="AB1339">
        <v>1286</v>
      </c>
      <c r="AC1339">
        <v>478</v>
      </c>
      <c r="AD1339" t="s">
        <v>49</v>
      </c>
      <c r="AE1339" t="s">
        <v>49</v>
      </c>
      <c r="AF1339">
        <v>1509</v>
      </c>
      <c r="AI1339">
        <v>245</v>
      </c>
      <c r="AJ1339" t="s">
        <v>49</v>
      </c>
    </row>
    <row r="1340" spans="1:36" x14ac:dyDescent="0.3">
      <c r="A1340">
        <v>52</v>
      </c>
      <c r="B1340" t="s">
        <v>53</v>
      </c>
      <c r="C1340" t="s">
        <v>47</v>
      </c>
      <c r="D1340" t="s">
        <v>54</v>
      </c>
      <c r="E1340" t="s">
        <v>49</v>
      </c>
      <c r="F1340">
        <v>-888</v>
      </c>
      <c r="G1340" t="s">
        <v>49</v>
      </c>
      <c r="H1340" t="s">
        <v>49</v>
      </c>
      <c r="I1340" t="s">
        <v>50</v>
      </c>
      <c r="J1340">
        <v>16</v>
      </c>
      <c r="K1340" t="s">
        <v>73</v>
      </c>
      <c r="L1340">
        <v>135</v>
      </c>
      <c r="M1340">
        <v>1</v>
      </c>
      <c r="N1340">
        <v>-1</v>
      </c>
      <c r="O1340">
        <v>0</v>
      </c>
      <c r="P1340" t="s">
        <v>52</v>
      </c>
      <c r="Q1340" t="s">
        <v>49</v>
      </c>
      <c r="X1340" s="7"/>
      <c r="Y1340" t="s">
        <v>49</v>
      </c>
      <c r="Z1340">
        <v>-888</v>
      </c>
      <c r="AA1340" t="s">
        <v>55</v>
      </c>
      <c r="AB1340">
        <v>804</v>
      </c>
      <c r="AC1340">
        <v>280</v>
      </c>
      <c r="AD1340" t="s">
        <v>49</v>
      </c>
      <c r="AE1340" t="s">
        <v>49</v>
      </c>
      <c r="AF1340">
        <v>-888</v>
      </c>
      <c r="AI1340">
        <v>191</v>
      </c>
      <c r="AJ1340" t="s">
        <v>49</v>
      </c>
    </row>
    <row r="1341" spans="1:36" x14ac:dyDescent="0.3">
      <c r="A1341">
        <v>40</v>
      </c>
      <c r="B1341" t="s">
        <v>67</v>
      </c>
      <c r="C1341" t="s">
        <v>59</v>
      </c>
      <c r="D1341" t="s">
        <v>60</v>
      </c>
      <c r="E1341" t="s">
        <v>49</v>
      </c>
      <c r="F1341">
        <v>226</v>
      </c>
      <c r="G1341" t="s">
        <v>49</v>
      </c>
      <c r="H1341" t="s">
        <v>49</v>
      </c>
      <c r="I1341" t="s">
        <v>50</v>
      </c>
      <c r="J1341">
        <v>15</v>
      </c>
      <c r="K1341" t="s">
        <v>72</v>
      </c>
      <c r="L1341">
        <v>176</v>
      </c>
      <c r="M1341">
        <v>2</v>
      </c>
      <c r="N1341">
        <v>-1</v>
      </c>
      <c r="O1341">
        <v>0</v>
      </c>
      <c r="P1341" t="s">
        <v>52</v>
      </c>
      <c r="Q1341" t="s">
        <v>49</v>
      </c>
      <c r="X1341" s="7"/>
      <c r="Y1341" t="s">
        <v>49</v>
      </c>
      <c r="Z1341">
        <v>226</v>
      </c>
      <c r="AA1341" t="s">
        <v>55</v>
      </c>
      <c r="AB1341">
        <v>0</v>
      </c>
      <c r="AC1341">
        <v>1868</v>
      </c>
      <c r="AD1341" t="s">
        <v>49</v>
      </c>
      <c r="AE1341" t="s">
        <v>49</v>
      </c>
      <c r="AF1341">
        <v>226</v>
      </c>
      <c r="AI1341">
        <v>2815</v>
      </c>
      <c r="AJ1341" t="s">
        <v>49</v>
      </c>
    </row>
    <row r="1342" spans="1:36" x14ac:dyDescent="0.3">
      <c r="A1342">
        <v>48</v>
      </c>
      <c r="B1342" t="s">
        <v>67</v>
      </c>
      <c r="C1342" t="s">
        <v>47</v>
      </c>
      <c r="D1342" t="s">
        <v>54</v>
      </c>
      <c r="E1342" t="s">
        <v>49</v>
      </c>
      <c r="F1342">
        <v>127</v>
      </c>
      <c r="G1342" t="s">
        <v>49</v>
      </c>
      <c r="H1342" t="s">
        <v>55</v>
      </c>
      <c r="I1342" t="s">
        <v>50</v>
      </c>
      <c r="J1342">
        <v>7</v>
      </c>
      <c r="K1342" t="s">
        <v>70</v>
      </c>
      <c r="L1342">
        <v>524</v>
      </c>
      <c r="M1342">
        <v>5</v>
      </c>
      <c r="N1342">
        <v>-1</v>
      </c>
      <c r="O1342">
        <v>0</v>
      </c>
      <c r="P1342" t="s">
        <v>52</v>
      </c>
      <c r="Q1342" t="s">
        <v>49</v>
      </c>
      <c r="X1342" s="7"/>
      <c r="Y1342" t="s">
        <v>49</v>
      </c>
      <c r="Z1342">
        <v>127</v>
      </c>
      <c r="AA1342" t="s">
        <v>55</v>
      </c>
      <c r="AB1342">
        <v>417</v>
      </c>
      <c r="AC1342">
        <v>819</v>
      </c>
      <c r="AD1342" t="s">
        <v>49</v>
      </c>
      <c r="AE1342" t="s">
        <v>55</v>
      </c>
      <c r="AF1342">
        <v>127</v>
      </c>
      <c r="AI1342">
        <v>1572</v>
      </c>
      <c r="AJ1342" t="s">
        <v>49</v>
      </c>
    </row>
    <row r="1343" spans="1:36" x14ac:dyDescent="0.3">
      <c r="A1343">
        <v>31</v>
      </c>
      <c r="B1343" t="s">
        <v>53</v>
      </c>
      <c r="C1343" t="s">
        <v>47</v>
      </c>
      <c r="D1343" t="s">
        <v>54</v>
      </c>
      <c r="E1343" t="s">
        <v>49</v>
      </c>
      <c r="F1343">
        <v>413</v>
      </c>
      <c r="G1343" t="s">
        <v>55</v>
      </c>
      <c r="H1343" t="s">
        <v>49</v>
      </c>
      <c r="I1343" t="s">
        <v>52</v>
      </c>
      <c r="J1343">
        <v>13</v>
      </c>
      <c r="K1343" t="s">
        <v>56</v>
      </c>
      <c r="L1343">
        <v>65</v>
      </c>
      <c r="M1343">
        <v>1</v>
      </c>
      <c r="N1343">
        <v>-1</v>
      </c>
      <c r="O1343">
        <v>0</v>
      </c>
      <c r="P1343" t="s">
        <v>52</v>
      </c>
      <c r="Q1343" t="s">
        <v>49</v>
      </c>
      <c r="X1343" s="7"/>
      <c r="Y1343" t="s">
        <v>55</v>
      </c>
      <c r="Z1343">
        <v>413</v>
      </c>
      <c r="AA1343" t="s">
        <v>55</v>
      </c>
      <c r="AB1343">
        <v>532</v>
      </c>
      <c r="AC1343">
        <v>27</v>
      </c>
      <c r="AD1343" t="s">
        <v>49</v>
      </c>
      <c r="AE1343" t="s">
        <v>49</v>
      </c>
      <c r="AF1343">
        <v>413</v>
      </c>
      <c r="AI1343">
        <v>385</v>
      </c>
      <c r="AJ1343" t="s">
        <v>49</v>
      </c>
    </row>
    <row r="1344" spans="1:36" x14ac:dyDescent="0.3">
      <c r="A1344">
        <v>27</v>
      </c>
      <c r="B1344" t="s">
        <v>69</v>
      </c>
      <c r="C1344" t="s">
        <v>47</v>
      </c>
      <c r="D1344" t="s">
        <v>54</v>
      </c>
      <c r="E1344" t="s">
        <v>49</v>
      </c>
      <c r="F1344">
        <v>710</v>
      </c>
      <c r="G1344" t="s">
        <v>55</v>
      </c>
      <c r="H1344" t="s">
        <v>55</v>
      </c>
      <c r="I1344" t="s">
        <v>50</v>
      </c>
      <c r="J1344">
        <v>6</v>
      </c>
      <c r="K1344" t="s">
        <v>56</v>
      </c>
      <c r="L1344">
        <v>653</v>
      </c>
      <c r="M1344">
        <v>1</v>
      </c>
      <c r="N1344">
        <v>334</v>
      </c>
      <c r="O1344">
        <v>2</v>
      </c>
      <c r="P1344" t="s">
        <v>79</v>
      </c>
      <c r="Q1344" t="s">
        <v>55</v>
      </c>
      <c r="X1344" s="7"/>
      <c r="Y1344" t="s">
        <v>55</v>
      </c>
      <c r="Z1344">
        <v>710</v>
      </c>
      <c r="AA1344" t="s">
        <v>55</v>
      </c>
      <c r="AB1344">
        <v>407</v>
      </c>
      <c r="AC1344">
        <v>2544</v>
      </c>
      <c r="AD1344" t="s">
        <v>49</v>
      </c>
      <c r="AE1344" t="s">
        <v>55</v>
      </c>
      <c r="AF1344">
        <v>710</v>
      </c>
      <c r="AI1344">
        <v>29</v>
      </c>
      <c r="AJ1344" t="s">
        <v>49</v>
      </c>
    </row>
    <row r="1345" spans="1:36" x14ac:dyDescent="0.3">
      <c r="A1345">
        <v>47</v>
      </c>
      <c r="B1345" t="s">
        <v>67</v>
      </c>
      <c r="C1345" t="s">
        <v>47</v>
      </c>
      <c r="D1345" t="s">
        <v>54</v>
      </c>
      <c r="E1345" t="s">
        <v>49</v>
      </c>
      <c r="F1345">
        <v>1233</v>
      </c>
      <c r="G1345" t="s">
        <v>55</v>
      </c>
      <c r="H1345" t="s">
        <v>49</v>
      </c>
      <c r="I1345" t="s">
        <v>52</v>
      </c>
      <c r="J1345">
        <v>11</v>
      </c>
      <c r="K1345" t="s">
        <v>80</v>
      </c>
      <c r="L1345">
        <v>91</v>
      </c>
      <c r="M1345">
        <v>1</v>
      </c>
      <c r="N1345">
        <v>100</v>
      </c>
      <c r="O1345">
        <v>2</v>
      </c>
      <c r="P1345" t="s">
        <v>66</v>
      </c>
      <c r="Q1345" t="s">
        <v>55</v>
      </c>
      <c r="X1345" s="7"/>
      <c r="Y1345" t="s">
        <v>55</v>
      </c>
      <c r="Z1345">
        <v>1233</v>
      </c>
      <c r="AA1345" t="s">
        <v>55</v>
      </c>
      <c r="AB1345">
        <v>393</v>
      </c>
      <c r="AC1345">
        <v>427</v>
      </c>
      <c r="AD1345" t="s">
        <v>49</v>
      </c>
      <c r="AE1345" t="s">
        <v>49</v>
      </c>
      <c r="AF1345">
        <v>1233</v>
      </c>
      <c r="AI1345">
        <v>876</v>
      </c>
      <c r="AJ1345" t="s">
        <v>49</v>
      </c>
    </row>
    <row r="1346" spans="1:36" x14ac:dyDescent="0.3">
      <c r="A1346">
        <v>28</v>
      </c>
      <c r="B1346" t="s">
        <v>58</v>
      </c>
      <c r="C1346" t="s">
        <v>59</v>
      </c>
      <c r="D1346" t="s">
        <v>54</v>
      </c>
      <c r="E1346" t="s">
        <v>49</v>
      </c>
      <c r="F1346">
        <v>171</v>
      </c>
      <c r="G1346" t="s">
        <v>49</v>
      </c>
      <c r="H1346" t="s">
        <v>49</v>
      </c>
      <c r="I1346" t="s">
        <v>50</v>
      </c>
      <c r="J1346">
        <v>10</v>
      </c>
      <c r="K1346" t="s">
        <v>81</v>
      </c>
      <c r="L1346">
        <v>93</v>
      </c>
      <c r="M1346">
        <v>1</v>
      </c>
      <c r="N1346">
        <v>-1</v>
      </c>
      <c r="O1346">
        <v>0</v>
      </c>
      <c r="P1346" t="s">
        <v>52</v>
      </c>
      <c r="Q1346" t="s">
        <v>55</v>
      </c>
      <c r="X1346" s="7"/>
      <c r="Y1346" t="s">
        <v>49</v>
      </c>
      <c r="Z1346">
        <v>171</v>
      </c>
      <c r="AA1346" t="s">
        <v>55</v>
      </c>
      <c r="AB1346">
        <v>661</v>
      </c>
      <c r="AC1346">
        <v>2764</v>
      </c>
      <c r="AD1346" t="s">
        <v>49</v>
      </c>
      <c r="AE1346" t="s">
        <v>49</v>
      </c>
      <c r="AF1346">
        <v>171</v>
      </c>
      <c r="AI1346">
        <v>1499</v>
      </c>
      <c r="AJ1346" t="s">
        <v>49</v>
      </c>
    </row>
    <row r="1347" spans="1:36" x14ac:dyDescent="0.3">
      <c r="A1347">
        <v>40</v>
      </c>
      <c r="B1347" t="s">
        <v>58</v>
      </c>
      <c r="C1347" t="s">
        <v>74</v>
      </c>
      <c r="D1347" t="s">
        <v>60</v>
      </c>
      <c r="E1347" t="s">
        <v>49</v>
      </c>
      <c r="F1347">
        <v>69</v>
      </c>
      <c r="G1347" t="s">
        <v>55</v>
      </c>
      <c r="H1347" t="s">
        <v>49</v>
      </c>
      <c r="I1347" t="s">
        <v>50</v>
      </c>
      <c r="J1347">
        <v>6</v>
      </c>
      <c r="K1347" t="s">
        <v>56</v>
      </c>
      <c r="L1347">
        <v>503</v>
      </c>
      <c r="M1347">
        <v>2</v>
      </c>
      <c r="N1347">
        <v>280</v>
      </c>
      <c r="O1347">
        <v>2</v>
      </c>
      <c r="P1347" t="s">
        <v>57</v>
      </c>
      <c r="Q1347" t="s">
        <v>49</v>
      </c>
      <c r="X1347" s="7"/>
      <c r="Y1347" t="s">
        <v>55</v>
      </c>
      <c r="Z1347">
        <v>69</v>
      </c>
      <c r="AA1347" t="s">
        <v>55</v>
      </c>
      <c r="AB1347">
        <v>838</v>
      </c>
      <c r="AC1347">
        <v>71</v>
      </c>
      <c r="AD1347" t="s">
        <v>49</v>
      </c>
      <c r="AE1347" t="s">
        <v>49</v>
      </c>
      <c r="AF1347">
        <v>69</v>
      </c>
      <c r="AI1347">
        <v>0</v>
      </c>
      <c r="AJ1347" t="s">
        <v>49</v>
      </c>
    </row>
    <row r="1348" spans="1:36" x14ac:dyDescent="0.3">
      <c r="A1348">
        <v>34</v>
      </c>
      <c r="B1348" t="s">
        <v>69</v>
      </c>
      <c r="C1348" t="s">
        <v>47</v>
      </c>
      <c r="D1348" t="s">
        <v>54</v>
      </c>
      <c r="E1348" t="s">
        <v>49</v>
      </c>
      <c r="F1348">
        <v>1499</v>
      </c>
      <c r="G1348" t="s">
        <v>55</v>
      </c>
      <c r="H1348" t="s">
        <v>49</v>
      </c>
      <c r="I1348" t="s">
        <v>50</v>
      </c>
      <c r="J1348">
        <v>13</v>
      </c>
      <c r="K1348" t="s">
        <v>61</v>
      </c>
      <c r="L1348">
        <v>186</v>
      </c>
      <c r="M1348">
        <v>1</v>
      </c>
      <c r="N1348">
        <v>327</v>
      </c>
      <c r="O1348">
        <v>2</v>
      </c>
      <c r="P1348" t="s">
        <v>57</v>
      </c>
      <c r="Q1348" t="s">
        <v>49</v>
      </c>
      <c r="X1348" s="7"/>
      <c r="Y1348" t="s">
        <v>55</v>
      </c>
      <c r="Z1348">
        <v>1499</v>
      </c>
      <c r="AA1348" t="s">
        <v>55</v>
      </c>
      <c r="AB1348">
        <v>195</v>
      </c>
      <c r="AC1348">
        <v>3948</v>
      </c>
      <c r="AD1348" t="s">
        <v>49</v>
      </c>
      <c r="AE1348" t="s">
        <v>49</v>
      </c>
      <c r="AF1348">
        <v>1499</v>
      </c>
      <c r="AI1348">
        <v>329</v>
      </c>
      <c r="AJ1348" t="s">
        <v>49</v>
      </c>
    </row>
    <row r="1349" spans="1:36" x14ac:dyDescent="0.3">
      <c r="A1349">
        <v>29</v>
      </c>
      <c r="B1349" t="s">
        <v>65</v>
      </c>
      <c r="C1349" t="s">
        <v>47</v>
      </c>
      <c r="D1349" t="s">
        <v>60</v>
      </c>
      <c r="E1349" t="s">
        <v>49</v>
      </c>
      <c r="F1349">
        <v>751</v>
      </c>
      <c r="G1349" t="s">
        <v>55</v>
      </c>
      <c r="H1349" t="s">
        <v>49</v>
      </c>
      <c r="I1349" t="s">
        <v>52</v>
      </c>
      <c r="J1349">
        <v>23</v>
      </c>
      <c r="K1349" t="s">
        <v>56</v>
      </c>
      <c r="L1349">
        <v>121</v>
      </c>
      <c r="M1349">
        <v>2</v>
      </c>
      <c r="N1349">
        <v>-1</v>
      </c>
      <c r="O1349">
        <v>0</v>
      </c>
      <c r="P1349" t="s">
        <v>52</v>
      </c>
      <c r="Q1349" t="s">
        <v>49</v>
      </c>
      <c r="X1349" s="7"/>
      <c r="Y1349" t="s">
        <v>55</v>
      </c>
      <c r="Z1349">
        <v>751</v>
      </c>
      <c r="AA1349" t="s">
        <v>55</v>
      </c>
      <c r="AB1349">
        <v>68</v>
      </c>
      <c r="AC1349">
        <v>1810</v>
      </c>
      <c r="AD1349" t="s">
        <v>49</v>
      </c>
      <c r="AE1349" t="s">
        <v>49</v>
      </c>
      <c r="AF1349">
        <v>751</v>
      </c>
      <c r="AI1349">
        <v>162</v>
      </c>
      <c r="AJ1349" t="s">
        <v>49</v>
      </c>
    </row>
    <row r="1350" spans="1:36" x14ac:dyDescent="0.3">
      <c r="A1350">
        <v>36</v>
      </c>
      <c r="B1350" t="s">
        <v>58</v>
      </c>
      <c r="C1350" t="s">
        <v>47</v>
      </c>
      <c r="D1350" t="s">
        <v>60</v>
      </c>
      <c r="E1350" t="s">
        <v>49</v>
      </c>
      <c r="F1350">
        <v>61</v>
      </c>
      <c r="G1350" t="s">
        <v>49</v>
      </c>
      <c r="H1350" t="s">
        <v>55</v>
      </c>
      <c r="I1350" t="s">
        <v>50</v>
      </c>
      <c r="J1350">
        <v>19</v>
      </c>
      <c r="K1350" t="s">
        <v>70</v>
      </c>
      <c r="L1350">
        <v>452</v>
      </c>
      <c r="M1350">
        <v>2</v>
      </c>
      <c r="N1350">
        <v>-1</v>
      </c>
      <c r="O1350">
        <v>0</v>
      </c>
      <c r="P1350" t="s">
        <v>52</v>
      </c>
      <c r="Q1350" t="s">
        <v>49</v>
      </c>
      <c r="X1350" s="7"/>
      <c r="Y1350" t="s">
        <v>49</v>
      </c>
      <c r="Z1350">
        <v>61</v>
      </c>
      <c r="AA1350" t="s">
        <v>55</v>
      </c>
      <c r="AB1350">
        <v>-242</v>
      </c>
      <c r="AC1350">
        <v>994</v>
      </c>
      <c r="AD1350" t="s">
        <v>49</v>
      </c>
      <c r="AE1350" t="s">
        <v>55</v>
      </c>
      <c r="AF1350">
        <v>61</v>
      </c>
      <c r="AI1350">
        <v>14533</v>
      </c>
      <c r="AJ1350" t="s">
        <v>49</v>
      </c>
    </row>
    <row r="1351" spans="1:36" x14ac:dyDescent="0.3">
      <c r="A1351">
        <v>83</v>
      </c>
      <c r="B1351" t="s">
        <v>77</v>
      </c>
      <c r="C1351" t="s">
        <v>47</v>
      </c>
      <c r="D1351" t="s">
        <v>48</v>
      </c>
      <c r="E1351" t="s">
        <v>49</v>
      </c>
      <c r="F1351">
        <v>425</v>
      </c>
      <c r="G1351" t="s">
        <v>49</v>
      </c>
      <c r="H1351" t="s">
        <v>49</v>
      </c>
      <c r="I1351" t="s">
        <v>78</v>
      </c>
      <c r="J1351">
        <v>22</v>
      </c>
      <c r="K1351" t="s">
        <v>62</v>
      </c>
      <c r="L1351">
        <v>883</v>
      </c>
      <c r="M1351">
        <v>1</v>
      </c>
      <c r="N1351">
        <v>140</v>
      </c>
      <c r="O1351">
        <v>1</v>
      </c>
      <c r="P1351" t="s">
        <v>57</v>
      </c>
      <c r="Q1351" t="s">
        <v>55</v>
      </c>
      <c r="X1351" s="7"/>
      <c r="Y1351" t="s">
        <v>49</v>
      </c>
      <c r="Z1351">
        <v>425</v>
      </c>
      <c r="AA1351" t="s">
        <v>55</v>
      </c>
      <c r="AB1351">
        <v>321</v>
      </c>
      <c r="AC1351">
        <v>11</v>
      </c>
      <c r="AD1351" t="s">
        <v>49</v>
      </c>
      <c r="AE1351" t="s">
        <v>49</v>
      </c>
      <c r="AF1351">
        <v>425</v>
      </c>
      <c r="AI1351">
        <v>151</v>
      </c>
      <c r="AJ1351" t="s">
        <v>49</v>
      </c>
    </row>
    <row r="1352" spans="1:36" x14ac:dyDescent="0.3">
      <c r="A1352">
        <v>55</v>
      </c>
      <c r="B1352" t="s">
        <v>53</v>
      </c>
      <c r="C1352" t="s">
        <v>74</v>
      </c>
      <c r="D1352" t="s">
        <v>48</v>
      </c>
      <c r="E1352" t="s">
        <v>49</v>
      </c>
      <c r="F1352">
        <v>2923</v>
      </c>
      <c r="G1352" t="s">
        <v>55</v>
      </c>
      <c r="H1352" t="s">
        <v>49</v>
      </c>
      <c r="I1352" t="s">
        <v>52</v>
      </c>
      <c r="J1352">
        <v>15</v>
      </c>
      <c r="K1352" t="s">
        <v>56</v>
      </c>
      <c r="L1352">
        <v>104</v>
      </c>
      <c r="M1352">
        <v>2</v>
      </c>
      <c r="N1352">
        <v>-1</v>
      </c>
      <c r="O1352">
        <v>0</v>
      </c>
      <c r="P1352" t="s">
        <v>52</v>
      </c>
      <c r="Q1352" t="s">
        <v>49</v>
      </c>
      <c r="X1352" s="7"/>
      <c r="Y1352" t="s">
        <v>55</v>
      </c>
      <c r="Z1352">
        <v>2923</v>
      </c>
      <c r="AA1352" t="s">
        <v>55</v>
      </c>
      <c r="AB1352">
        <v>3403</v>
      </c>
      <c r="AC1352">
        <v>0</v>
      </c>
      <c r="AD1352" t="s">
        <v>49</v>
      </c>
      <c r="AE1352" t="s">
        <v>49</v>
      </c>
      <c r="AF1352">
        <v>2923</v>
      </c>
      <c r="AI1352">
        <v>4684</v>
      </c>
      <c r="AJ1352" t="s">
        <v>49</v>
      </c>
    </row>
    <row r="1353" spans="1:36" x14ac:dyDescent="0.3">
      <c r="A1353">
        <v>43</v>
      </c>
      <c r="B1353" t="s">
        <v>58</v>
      </c>
      <c r="C1353" t="s">
        <v>74</v>
      </c>
      <c r="D1353" t="s">
        <v>60</v>
      </c>
      <c r="E1353" t="s">
        <v>49</v>
      </c>
      <c r="F1353">
        <v>99</v>
      </c>
      <c r="G1353" t="s">
        <v>49</v>
      </c>
      <c r="H1353" t="s">
        <v>49</v>
      </c>
      <c r="I1353" t="s">
        <v>50</v>
      </c>
      <c r="J1353">
        <v>29</v>
      </c>
      <c r="K1353" t="s">
        <v>72</v>
      </c>
      <c r="L1353">
        <v>24</v>
      </c>
      <c r="M1353">
        <v>3</v>
      </c>
      <c r="N1353">
        <v>-1</v>
      </c>
      <c r="O1353">
        <v>0</v>
      </c>
      <c r="P1353" t="s">
        <v>52</v>
      </c>
      <c r="Q1353" t="s">
        <v>49</v>
      </c>
      <c r="X1353" s="7"/>
      <c r="Y1353" t="s">
        <v>49</v>
      </c>
      <c r="Z1353">
        <v>99</v>
      </c>
      <c r="AA1353" t="s">
        <v>55</v>
      </c>
      <c r="AB1353">
        <v>8</v>
      </c>
      <c r="AC1353">
        <v>747</v>
      </c>
      <c r="AD1353" t="s">
        <v>49</v>
      </c>
      <c r="AE1353" t="s">
        <v>49</v>
      </c>
      <c r="AF1353">
        <v>99</v>
      </c>
      <c r="AI1353">
        <v>11</v>
      </c>
      <c r="AJ1353" t="s">
        <v>49</v>
      </c>
    </row>
    <row r="1354" spans="1:36" x14ac:dyDescent="0.3">
      <c r="A1354">
        <v>23</v>
      </c>
      <c r="B1354" t="s">
        <v>71</v>
      </c>
      <c r="C1354" t="s">
        <v>59</v>
      </c>
      <c r="D1354" t="s">
        <v>54</v>
      </c>
      <c r="E1354" t="s">
        <v>49</v>
      </c>
      <c r="F1354">
        <v>1021</v>
      </c>
      <c r="G1354" t="s">
        <v>49</v>
      </c>
      <c r="H1354" t="s">
        <v>49</v>
      </c>
      <c r="I1354" t="s">
        <v>78</v>
      </c>
      <c r="J1354">
        <v>19</v>
      </c>
      <c r="K1354" t="s">
        <v>62</v>
      </c>
      <c r="L1354">
        <v>79</v>
      </c>
      <c r="M1354">
        <v>9</v>
      </c>
      <c r="N1354">
        <v>-1</v>
      </c>
      <c r="O1354">
        <v>0</v>
      </c>
      <c r="P1354" t="s">
        <v>52</v>
      </c>
      <c r="Q1354" t="s">
        <v>49</v>
      </c>
      <c r="X1354" s="7"/>
      <c r="Y1354" t="s">
        <v>49</v>
      </c>
      <c r="Z1354">
        <v>1021</v>
      </c>
      <c r="AA1354" t="s">
        <v>55</v>
      </c>
      <c r="AB1354">
        <v>739</v>
      </c>
      <c r="AC1354">
        <v>313</v>
      </c>
      <c r="AD1354" t="s">
        <v>49</v>
      </c>
      <c r="AE1354" t="s">
        <v>49</v>
      </c>
      <c r="AF1354">
        <v>1021</v>
      </c>
      <c r="AI1354">
        <v>8004</v>
      </c>
      <c r="AJ1354" t="s">
        <v>49</v>
      </c>
    </row>
    <row r="1355" spans="1:36" x14ac:dyDescent="0.3">
      <c r="A1355">
        <v>44</v>
      </c>
      <c r="B1355" t="s">
        <v>67</v>
      </c>
      <c r="C1355" t="s">
        <v>47</v>
      </c>
      <c r="D1355" t="s">
        <v>60</v>
      </c>
      <c r="E1355" t="s">
        <v>49</v>
      </c>
      <c r="F1355">
        <v>1146</v>
      </c>
      <c r="G1355" t="s">
        <v>49</v>
      </c>
      <c r="H1355" t="s">
        <v>49</v>
      </c>
      <c r="I1355" t="s">
        <v>50</v>
      </c>
      <c r="J1355">
        <v>4</v>
      </c>
      <c r="K1355" t="s">
        <v>73</v>
      </c>
      <c r="L1355">
        <v>178</v>
      </c>
      <c r="M1355">
        <v>2</v>
      </c>
      <c r="N1355">
        <v>-1</v>
      </c>
      <c r="O1355">
        <v>0</v>
      </c>
      <c r="P1355" t="s">
        <v>52</v>
      </c>
      <c r="Q1355" t="s">
        <v>49</v>
      </c>
      <c r="X1355" s="7"/>
      <c r="Y1355" t="s">
        <v>49</v>
      </c>
      <c r="Z1355">
        <v>1146</v>
      </c>
      <c r="AA1355" t="s">
        <v>55</v>
      </c>
      <c r="AB1355">
        <v>152</v>
      </c>
      <c r="AC1355">
        <v>61</v>
      </c>
      <c r="AD1355" t="s">
        <v>49</v>
      </c>
      <c r="AE1355" t="s">
        <v>49</v>
      </c>
      <c r="AF1355">
        <v>1146</v>
      </c>
      <c r="AI1355">
        <v>1019</v>
      </c>
      <c r="AJ1355" t="s">
        <v>49</v>
      </c>
    </row>
    <row r="1356" spans="1:36" x14ac:dyDescent="0.3">
      <c r="A1356">
        <v>58</v>
      </c>
      <c r="B1356" t="s">
        <v>63</v>
      </c>
      <c r="C1356" t="s">
        <v>47</v>
      </c>
      <c r="D1356" t="s">
        <v>48</v>
      </c>
      <c r="E1356" t="s">
        <v>49</v>
      </c>
      <c r="F1356">
        <v>781</v>
      </c>
      <c r="G1356" t="s">
        <v>55</v>
      </c>
      <c r="H1356" t="s">
        <v>49</v>
      </c>
      <c r="I1356" t="s">
        <v>50</v>
      </c>
      <c r="J1356">
        <v>15</v>
      </c>
      <c r="K1356" t="s">
        <v>56</v>
      </c>
      <c r="L1356">
        <v>74</v>
      </c>
      <c r="M1356">
        <v>2</v>
      </c>
      <c r="N1356">
        <v>-1</v>
      </c>
      <c r="O1356">
        <v>0</v>
      </c>
      <c r="P1356" t="s">
        <v>52</v>
      </c>
      <c r="Q1356" t="s">
        <v>49</v>
      </c>
      <c r="X1356" s="7"/>
      <c r="Y1356" t="s">
        <v>55</v>
      </c>
      <c r="Z1356">
        <v>781</v>
      </c>
      <c r="AA1356" t="s">
        <v>55</v>
      </c>
      <c r="AB1356">
        <v>1439</v>
      </c>
      <c r="AC1356">
        <v>0</v>
      </c>
      <c r="AD1356" t="s">
        <v>49</v>
      </c>
      <c r="AE1356" t="s">
        <v>49</v>
      </c>
      <c r="AF1356">
        <v>781</v>
      </c>
      <c r="AI1356">
        <v>1297</v>
      </c>
      <c r="AJ1356" t="s">
        <v>49</v>
      </c>
    </row>
    <row r="1357" spans="1:36" x14ac:dyDescent="0.3">
      <c r="A1357">
        <v>29</v>
      </c>
      <c r="B1357" t="s">
        <v>69</v>
      </c>
      <c r="C1357" t="s">
        <v>59</v>
      </c>
      <c r="D1357" t="s">
        <v>54</v>
      </c>
      <c r="E1357" t="s">
        <v>49</v>
      </c>
      <c r="F1357">
        <v>1448</v>
      </c>
      <c r="G1357" t="s">
        <v>49</v>
      </c>
      <c r="H1357" t="s">
        <v>49</v>
      </c>
      <c r="I1357" t="s">
        <v>50</v>
      </c>
      <c r="J1357">
        <v>10</v>
      </c>
      <c r="K1357" t="s">
        <v>81</v>
      </c>
      <c r="L1357">
        <v>217</v>
      </c>
      <c r="M1357">
        <v>1</v>
      </c>
      <c r="N1357">
        <v>184</v>
      </c>
      <c r="O1357">
        <v>7</v>
      </c>
      <c r="P1357" t="s">
        <v>66</v>
      </c>
      <c r="Q1357" t="s">
        <v>49</v>
      </c>
      <c r="X1357" s="7"/>
      <c r="Y1357" t="s">
        <v>49</v>
      </c>
      <c r="Z1357">
        <v>1448</v>
      </c>
      <c r="AA1357" t="s">
        <v>55</v>
      </c>
      <c r="AB1357">
        <v>1491</v>
      </c>
      <c r="AC1357">
        <v>235</v>
      </c>
      <c r="AD1357" t="s">
        <v>49</v>
      </c>
      <c r="AE1357" t="s">
        <v>49</v>
      </c>
      <c r="AF1357">
        <v>1448</v>
      </c>
      <c r="AI1357">
        <v>671</v>
      </c>
      <c r="AJ1357" t="s">
        <v>49</v>
      </c>
    </row>
    <row r="1358" spans="1:36" x14ac:dyDescent="0.3">
      <c r="A1358">
        <v>30</v>
      </c>
      <c r="B1358" t="s">
        <v>58</v>
      </c>
      <c r="C1358" t="s">
        <v>59</v>
      </c>
      <c r="D1358" t="s">
        <v>60</v>
      </c>
      <c r="E1358" t="s">
        <v>49</v>
      </c>
      <c r="F1358">
        <v>604</v>
      </c>
      <c r="G1358" t="s">
        <v>49</v>
      </c>
      <c r="H1358" t="s">
        <v>55</v>
      </c>
      <c r="I1358" t="s">
        <v>50</v>
      </c>
      <c r="J1358">
        <v>2</v>
      </c>
      <c r="K1358" t="s">
        <v>64</v>
      </c>
      <c r="L1358">
        <v>475</v>
      </c>
      <c r="M1358">
        <v>1</v>
      </c>
      <c r="N1358">
        <v>-1</v>
      </c>
      <c r="O1358">
        <v>0</v>
      </c>
      <c r="P1358" t="s">
        <v>52</v>
      </c>
      <c r="Q1358" t="s">
        <v>49</v>
      </c>
      <c r="X1358" s="7"/>
      <c r="Y1358" t="s">
        <v>49</v>
      </c>
      <c r="Z1358">
        <v>604</v>
      </c>
      <c r="AA1358" t="s">
        <v>55</v>
      </c>
      <c r="AB1358">
        <v>6402</v>
      </c>
      <c r="AC1358">
        <v>12</v>
      </c>
      <c r="AD1358" t="s">
        <v>49</v>
      </c>
      <c r="AE1358" t="s">
        <v>55</v>
      </c>
      <c r="AF1358">
        <v>604</v>
      </c>
      <c r="AI1358">
        <v>2378</v>
      </c>
      <c r="AJ1358" t="s">
        <v>49</v>
      </c>
    </row>
    <row r="1359" spans="1:36" x14ac:dyDescent="0.3">
      <c r="A1359">
        <v>29</v>
      </c>
      <c r="B1359" t="s">
        <v>69</v>
      </c>
      <c r="C1359" t="s">
        <v>59</v>
      </c>
      <c r="D1359" t="s">
        <v>54</v>
      </c>
      <c r="E1359" t="s">
        <v>49</v>
      </c>
      <c r="F1359">
        <v>-194</v>
      </c>
      <c r="G1359" t="s">
        <v>55</v>
      </c>
      <c r="H1359" t="s">
        <v>49</v>
      </c>
      <c r="I1359" t="s">
        <v>50</v>
      </c>
      <c r="J1359">
        <v>7</v>
      </c>
      <c r="K1359" t="s">
        <v>56</v>
      </c>
      <c r="L1359">
        <v>127</v>
      </c>
      <c r="M1359">
        <v>1</v>
      </c>
      <c r="N1359">
        <v>-1</v>
      </c>
      <c r="O1359">
        <v>0</v>
      </c>
      <c r="P1359" t="s">
        <v>52</v>
      </c>
      <c r="Q1359" t="s">
        <v>49</v>
      </c>
      <c r="X1359" s="7"/>
      <c r="Y1359" t="s">
        <v>55</v>
      </c>
      <c r="Z1359">
        <v>-194</v>
      </c>
      <c r="AA1359" t="s">
        <v>55</v>
      </c>
      <c r="AB1359">
        <v>0</v>
      </c>
      <c r="AC1359">
        <v>405</v>
      </c>
      <c r="AD1359" t="s">
        <v>49</v>
      </c>
      <c r="AE1359" t="s">
        <v>49</v>
      </c>
      <c r="AF1359">
        <v>-194</v>
      </c>
      <c r="AI1359">
        <v>417</v>
      </c>
      <c r="AJ1359" t="s">
        <v>49</v>
      </c>
    </row>
    <row r="1360" spans="1:36" x14ac:dyDescent="0.3">
      <c r="A1360">
        <v>41</v>
      </c>
      <c r="B1360" t="s">
        <v>67</v>
      </c>
      <c r="C1360" t="s">
        <v>47</v>
      </c>
      <c r="D1360" t="s">
        <v>54</v>
      </c>
      <c r="E1360" t="s">
        <v>49</v>
      </c>
      <c r="F1360">
        <v>0</v>
      </c>
      <c r="G1360" t="s">
        <v>49</v>
      </c>
      <c r="H1360" t="s">
        <v>49</v>
      </c>
      <c r="I1360" t="s">
        <v>50</v>
      </c>
      <c r="J1360">
        <v>11</v>
      </c>
      <c r="K1360" t="s">
        <v>81</v>
      </c>
      <c r="L1360">
        <v>101</v>
      </c>
      <c r="M1360">
        <v>1</v>
      </c>
      <c r="N1360">
        <v>-1</v>
      </c>
      <c r="O1360">
        <v>0</v>
      </c>
      <c r="P1360" t="s">
        <v>52</v>
      </c>
      <c r="Q1360" t="s">
        <v>49</v>
      </c>
      <c r="X1360" s="7"/>
      <c r="Y1360" t="s">
        <v>49</v>
      </c>
      <c r="Z1360">
        <v>0</v>
      </c>
      <c r="AA1360" t="s">
        <v>55</v>
      </c>
      <c r="AB1360">
        <v>62</v>
      </c>
      <c r="AC1360">
        <v>2</v>
      </c>
      <c r="AD1360" t="s">
        <v>49</v>
      </c>
      <c r="AE1360" t="s">
        <v>49</v>
      </c>
      <c r="AF1360">
        <v>0</v>
      </c>
      <c r="AI1360">
        <v>71</v>
      </c>
      <c r="AJ1360" t="s">
        <v>49</v>
      </c>
    </row>
    <row r="1361" spans="1:36" x14ac:dyDescent="0.3">
      <c r="A1361">
        <v>35</v>
      </c>
      <c r="B1361" t="s">
        <v>76</v>
      </c>
      <c r="C1361" t="s">
        <v>47</v>
      </c>
      <c r="D1361" t="s">
        <v>48</v>
      </c>
      <c r="E1361" t="s">
        <v>49</v>
      </c>
      <c r="F1361">
        <v>0</v>
      </c>
      <c r="G1361" t="s">
        <v>55</v>
      </c>
      <c r="H1361" t="s">
        <v>49</v>
      </c>
      <c r="I1361" t="s">
        <v>50</v>
      </c>
      <c r="J1361">
        <v>14</v>
      </c>
      <c r="K1361" t="s">
        <v>73</v>
      </c>
      <c r="L1361">
        <v>340</v>
      </c>
      <c r="M1361">
        <v>3</v>
      </c>
      <c r="N1361">
        <v>-1</v>
      </c>
      <c r="O1361">
        <v>0</v>
      </c>
      <c r="P1361" t="s">
        <v>52</v>
      </c>
      <c r="Q1361" t="s">
        <v>49</v>
      </c>
      <c r="X1361" s="7"/>
      <c r="Y1361" t="s">
        <v>55</v>
      </c>
      <c r="Z1361">
        <v>0</v>
      </c>
      <c r="AA1361" t="s">
        <v>55</v>
      </c>
      <c r="AB1361">
        <v>3333</v>
      </c>
      <c r="AC1361">
        <v>195</v>
      </c>
      <c r="AD1361" t="s">
        <v>49</v>
      </c>
      <c r="AE1361" t="s">
        <v>49</v>
      </c>
      <c r="AF1361">
        <v>0</v>
      </c>
      <c r="AI1361">
        <v>1188</v>
      </c>
      <c r="AJ1361" t="s">
        <v>49</v>
      </c>
    </row>
    <row r="1362" spans="1:36" x14ac:dyDescent="0.3">
      <c r="A1362">
        <v>31</v>
      </c>
      <c r="B1362" t="s">
        <v>67</v>
      </c>
      <c r="C1362" t="s">
        <v>59</v>
      </c>
      <c r="D1362" t="s">
        <v>54</v>
      </c>
      <c r="E1362" t="s">
        <v>49</v>
      </c>
      <c r="F1362">
        <v>1014</v>
      </c>
      <c r="G1362" t="s">
        <v>55</v>
      </c>
      <c r="H1362" t="s">
        <v>49</v>
      </c>
      <c r="I1362" t="s">
        <v>50</v>
      </c>
      <c r="J1362">
        <v>23</v>
      </c>
      <c r="K1362" t="s">
        <v>73</v>
      </c>
      <c r="L1362">
        <v>158</v>
      </c>
      <c r="M1362">
        <v>4</v>
      </c>
      <c r="N1362">
        <v>-1</v>
      </c>
      <c r="O1362">
        <v>0</v>
      </c>
      <c r="P1362" t="s">
        <v>52</v>
      </c>
      <c r="Q1362" t="s">
        <v>49</v>
      </c>
      <c r="X1362" s="7"/>
      <c r="Y1362" t="s">
        <v>55</v>
      </c>
      <c r="Z1362">
        <v>1014</v>
      </c>
      <c r="AA1362" t="s">
        <v>55</v>
      </c>
      <c r="AB1362">
        <v>16992</v>
      </c>
      <c r="AC1362">
        <v>0</v>
      </c>
      <c r="AD1362" t="s">
        <v>49</v>
      </c>
      <c r="AE1362" t="s">
        <v>49</v>
      </c>
      <c r="AF1362">
        <v>1014</v>
      </c>
      <c r="AI1362">
        <v>8139</v>
      </c>
      <c r="AJ1362" t="s">
        <v>49</v>
      </c>
    </row>
    <row r="1363" spans="1:36" x14ac:dyDescent="0.3">
      <c r="A1363">
        <v>27</v>
      </c>
      <c r="B1363" t="s">
        <v>69</v>
      </c>
      <c r="C1363" t="s">
        <v>59</v>
      </c>
      <c r="D1363" t="s">
        <v>60</v>
      </c>
      <c r="E1363" t="s">
        <v>49</v>
      </c>
      <c r="F1363">
        <v>73</v>
      </c>
      <c r="G1363" t="s">
        <v>49</v>
      </c>
      <c r="H1363" t="s">
        <v>49</v>
      </c>
      <c r="I1363" t="s">
        <v>50</v>
      </c>
      <c r="J1363">
        <v>29</v>
      </c>
      <c r="K1363" t="s">
        <v>72</v>
      </c>
      <c r="L1363">
        <v>242</v>
      </c>
      <c r="M1363">
        <v>1</v>
      </c>
      <c r="N1363">
        <v>-1</v>
      </c>
      <c r="O1363">
        <v>0</v>
      </c>
      <c r="P1363" t="s">
        <v>52</v>
      </c>
      <c r="Q1363" t="s">
        <v>49</v>
      </c>
      <c r="X1363" s="7"/>
      <c r="Y1363" t="s">
        <v>49</v>
      </c>
      <c r="Z1363">
        <v>73</v>
      </c>
      <c r="AA1363" t="s">
        <v>55</v>
      </c>
      <c r="AB1363">
        <v>23</v>
      </c>
      <c r="AC1363">
        <v>0</v>
      </c>
      <c r="AD1363" t="s">
        <v>49</v>
      </c>
      <c r="AE1363" t="s">
        <v>49</v>
      </c>
      <c r="AF1363">
        <v>73</v>
      </c>
      <c r="AI1363">
        <v>249</v>
      </c>
      <c r="AJ1363" t="s">
        <v>49</v>
      </c>
    </row>
    <row r="1364" spans="1:36" x14ac:dyDescent="0.3">
      <c r="A1364">
        <v>47</v>
      </c>
      <c r="B1364" t="s">
        <v>53</v>
      </c>
      <c r="C1364" t="s">
        <v>47</v>
      </c>
      <c r="D1364" t="s">
        <v>54</v>
      </c>
      <c r="E1364" t="s">
        <v>49</v>
      </c>
      <c r="F1364">
        <v>2597</v>
      </c>
      <c r="G1364" t="s">
        <v>55</v>
      </c>
      <c r="H1364" t="s">
        <v>49</v>
      </c>
      <c r="I1364" t="s">
        <v>52</v>
      </c>
      <c r="J1364">
        <v>16</v>
      </c>
      <c r="K1364" t="s">
        <v>56</v>
      </c>
      <c r="L1364">
        <v>323</v>
      </c>
      <c r="M1364">
        <v>1</v>
      </c>
      <c r="N1364">
        <v>-1</v>
      </c>
      <c r="O1364">
        <v>0</v>
      </c>
      <c r="P1364" t="s">
        <v>52</v>
      </c>
      <c r="Q1364" t="s">
        <v>49</v>
      </c>
      <c r="X1364" s="7"/>
      <c r="Y1364" t="s">
        <v>55</v>
      </c>
      <c r="Z1364">
        <v>2597</v>
      </c>
      <c r="AA1364" t="s">
        <v>55</v>
      </c>
      <c r="AB1364">
        <v>0</v>
      </c>
      <c r="AC1364">
        <v>260</v>
      </c>
      <c r="AD1364" t="s">
        <v>49</v>
      </c>
      <c r="AE1364" t="s">
        <v>49</v>
      </c>
      <c r="AF1364">
        <v>2597</v>
      </c>
      <c r="AI1364">
        <v>689</v>
      </c>
      <c r="AJ1364" t="s">
        <v>49</v>
      </c>
    </row>
    <row r="1365" spans="1:36" x14ac:dyDescent="0.3">
      <c r="A1365">
        <v>53</v>
      </c>
      <c r="B1365" t="s">
        <v>65</v>
      </c>
      <c r="C1365" t="s">
        <v>47</v>
      </c>
      <c r="D1365" t="s">
        <v>60</v>
      </c>
      <c r="E1365" t="s">
        <v>49</v>
      </c>
      <c r="F1365">
        <v>2627</v>
      </c>
      <c r="G1365" t="s">
        <v>55</v>
      </c>
      <c r="H1365" t="s">
        <v>55</v>
      </c>
      <c r="I1365" t="s">
        <v>52</v>
      </c>
      <c r="J1365">
        <v>16</v>
      </c>
      <c r="K1365" t="s">
        <v>62</v>
      </c>
      <c r="L1365">
        <v>18</v>
      </c>
      <c r="M1365">
        <v>30</v>
      </c>
      <c r="N1365">
        <v>-1</v>
      </c>
      <c r="O1365">
        <v>0</v>
      </c>
      <c r="P1365" t="s">
        <v>52</v>
      </c>
      <c r="Q1365" t="s">
        <v>49</v>
      </c>
      <c r="X1365" s="7"/>
      <c r="Y1365" t="s">
        <v>55</v>
      </c>
      <c r="Z1365">
        <v>2627</v>
      </c>
      <c r="AA1365" t="s">
        <v>55</v>
      </c>
      <c r="AB1365">
        <v>1343</v>
      </c>
      <c r="AC1365">
        <v>23</v>
      </c>
      <c r="AD1365" t="s">
        <v>49</v>
      </c>
      <c r="AE1365" t="s">
        <v>55</v>
      </c>
      <c r="AF1365">
        <v>2627</v>
      </c>
      <c r="AI1365">
        <v>203</v>
      </c>
      <c r="AJ1365" t="s">
        <v>49</v>
      </c>
    </row>
    <row r="1366" spans="1:36" x14ac:dyDescent="0.3">
      <c r="A1366">
        <v>34</v>
      </c>
      <c r="B1366" t="s">
        <v>58</v>
      </c>
      <c r="C1366" t="s">
        <v>47</v>
      </c>
      <c r="D1366" t="s">
        <v>60</v>
      </c>
      <c r="E1366" t="s">
        <v>49</v>
      </c>
      <c r="F1366">
        <v>1906</v>
      </c>
      <c r="G1366" t="s">
        <v>55</v>
      </c>
      <c r="H1366" t="s">
        <v>49</v>
      </c>
      <c r="I1366" t="s">
        <v>50</v>
      </c>
      <c r="J1366">
        <v>14</v>
      </c>
      <c r="K1366" t="s">
        <v>73</v>
      </c>
      <c r="L1366">
        <v>68</v>
      </c>
      <c r="M1366">
        <v>3</v>
      </c>
      <c r="N1366">
        <v>-1</v>
      </c>
      <c r="O1366">
        <v>0</v>
      </c>
      <c r="P1366" t="s">
        <v>52</v>
      </c>
      <c r="Q1366" t="s">
        <v>49</v>
      </c>
      <c r="X1366" s="7"/>
      <c r="Y1366" t="s">
        <v>55</v>
      </c>
      <c r="Z1366">
        <v>1906</v>
      </c>
      <c r="AA1366" t="s">
        <v>55</v>
      </c>
      <c r="AB1366">
        <v>2105</v>
      </c>
      <c r="AC1366">
        <v>1076</v>
      </c>
      <c r="AD1366" t="s">
        <v>49</v>
      </c>
      <c r="AE1366" t="s">
        <v>49</v>
      </c>
      <c r="AF1366">
        <v>1906</v>
      </c>
      <c r="AI1366">
        <v>116</v>
      </c>
      <c r="AJ1366" t="s">
        <v>49</v>
      </c>
    </row>
    <row r="1367" spans="1:36" x14ac:dyDescent="0.3">
      <c r="A1367">
        <v>34</v>
      </c>
      <c r="B1367" t="s">
        <v>63</v>
      </c>
      <c r="C1367" t="s">
        <v>47</v>
      </c>
      <c r="D1367" t="s">
        <v>48</v>
      </c>
      <c r="E1367" t="s">
        <v>49</v>
      </c>
      <c r="F1367">
        <v>-319</v>
      </c>
      <c r="G1367" t="s">
        <v>55</v>
      </c>
      <c r="H1367" t="s">
        <v>55</v>
      </c>
      <c r="I1367" t="s">
        <v>50</v>
      </c>
      <c r="J1367">
        <v>9</v>
      </c>
      <c r="K1367" t="s">
        <v>73</v>
      </c>
      <c r="L1367">
        <v>134</v>
      </c>
      <c r="M1367">
        <v>4</v>
      </c>
      <c r="N1367">
        <v>-1</v>
      </c>
      <c r="O1367">
        <v>0</v>
      </c>
      <c r="P1367" t="s">
        <v>52</v>
      </c>
      <c r="Q1367" t="s">
        <v>49</v>
      </c>
      <c r="X1367" s="7"/>
      <c r="Y1367" t="s">
        <v>55</v>
      </c>
      <c r="Z1367">
        <v>-319</v>
      </c>
      <c r="AA1367" t="s">
        <v>55</v>
      </c>
      <c r="AB1367">
        <v>35</v>
      </c>
      <c r="AC1367">
        <v>-630</v>
      </c>
      <c r="AD1367" t="s">
        <v>49</v>
      </c>
      <c r="AE1367" t="s">
        <v>55</v>
      </c>
      <c r="AF1367">
        <v>-319</v>
      </c>
      <c r="AI1367">
        <v>1746</v>
      </c>
      <c r="AJ1367" t="s">
        <v>49</v>
      </c>
    </row>
    <row r="1368" spans="1:36" x14ac:dyDescent="0.3">
      <c r="A1368">
        <v>36</v>
      </c>
      <c r="B1368" t="s">
        <v>58</v>
      </c>
      <c r="C1368" t="s">
        <v>47</v>
      </c>
      <c r="D1368" t="s">
        <v>60</v>
      </c>
      <c r="E1368" t="s">
        <v>49</v>
      </c>
      <c r="F1368">
        <v>-296</v>
      </c>
      <c r="G1368" t="s">
        <v>55</v>
      </c>
      <c r="H1368" t="s">
        <v>49</v>
      </c>
      <c r="I1368" t="s">
        <v>50</v>
      </c>
      <c r="J1368">
        <v>14</v>
      </c>
      <c r="K1368" t="s">
        <v>56</v>
      </c>
      <c r="L1368">
        <v>113</v>
      </c>
      <c r="M1368">
        <v>3</v>
      </c>
      <c r="N1368">
        <v>-1</v>
      </c>
      <c r="O1368">
        <v>0</v>
      </c>
      <c r="P1368" t="s">
        <v>52</v>
      </c>
      <c r="Q1368" t="s">
        <v>49</v>
      </c>
      <c r="X1368" s="7"/>
      <c r="Y1368" t="s">
        <v>55</v>
      </c>
      <c r="Z1368">
        <v>-296</v>
      </c>
      <c r="AA1368" t="s">
        <v>55</v>
      </c>
      <c r="AB1368">
        <v>30</v>
      </c>
      <c r="AC1368">
        <v>459</v>
      </c>
      <c r="AD1368" t="s">
        <v>49</v>
      </c>
      <c r="AE1368" t="s">
        <v>49</v>
      </c>
      <c r="AF1368">
        <v>-296</v>
      </c>
      <c r="AI1368">
        <v>0</v>
      </c>
      <c r="AJ1368" t="s">
        <v>49</v>
      </c>
    </row>
    <row r="1369" spans="1:36" x14ac:dyDescent="0.3">
      <c r="A1369">
        <v>40</v>
      </c>
      <c r="B1369" t="s">
        <v>67</v>
      </c>
      <c r="C1369" t="s">
        <v>47</v>
      </c>
      <c r="D1369" t="s">
        <v>54</v>
      </c>
      <c r="E1369" t="s">
        <v>49</v>
      </c>
      <c r="F1369">
        <v>169</v>
      </c>
      <c r="G1369" t="s">
        <v>55</v>
      </c>
      <c r="H1369" t="s">
        <v>49</v>
      </c>
      <c r="I1369" t="s">
        <v>50</v>
      </c>
      <c r="J1369">
        <v>18</v>
      </c>
      <c r="K1369" t="s">
        <v>70</v>
      </c>
      <c r="L1369">
        <v>43</v>
      </c>
      <c r="M1369">
        <v>4</v>
      </c>
      <c r="N1369">
        <v>-1</v>
      </c>
      <c r="O1369">
        <v>0</v>
      </c>
      <c r="P1369" t="s">
        <v>52</v>
      </c>
      <c r="Q1369" t="s">
        <v>49</v>
      </c>
      <c r="X1369" s="7"/>
      <c r="Y1369" t="s">
        <v>55</v>
      </c>
      <c r="Z1369">
        <v>169</v>
      </c>
      <c r="AA1369" t="s">
        <v>55</v>
      </c>
      <c r="AB1369">
        <v>1750</v>
      </c>
      <c r="AC1369">
        <v>-9</v>
      </c>
      <c r="AD1369" t="s">
        <v>49</v>
      </c>
      <c r="AE1369" t="s">
        <v>49</v>
      </c>
      <c r="AF1369">
        <v>169</v>
      </c>
      <c r="AI1369">
        <v>897</v>
      </c>
      <c r="AJ1369" t="s">
        <v>49</v>
      </c>
    </row>
    <row r="1370" spans="1:36" x14ac:dyDescent="0.3">
      <c r="A1370">
        <v>37</v>
      </c>
      <c r="B1370" t="s">
        <v>65</v>
      </c>
      <c r="C1370" t="s">
        <v>59</v>
      </c>
      <c r="D1370" t="s">
        <v>60</v>
      </c>
      <c r="E1370" t="s">
        <v>49</v>
      </c>
      <c r="F1370">
        <v>556</v>
      </c>
      <c r="G1370" t="s">
        <v>49</v>
      </c>
      <c r="H1370" t="s">
        <v>49</v>
      </c>
      <c r="I1370" t="s">
        <v>52</v>
      </c>
      <c r="J1370">
        <v>17</v>
      </c>
      <c r="K1370" t="s">
        <v>62</v>
      </c>
      <c r="L1370">
        <v>200</v>
      </c>
      <c r="M1370">
        <v>2</v>
      </c>
      <c r="N1370">
        <v>-1</v>
      </c>
      <c r="O1370">
        <v>0</v>
      </c>
      <c r="P1370" t="s">
        <v>52</v>
      </c>
      <c r="Q1370" t="s">
        <v>49</v>
      </c>
      <c r="X1370" s="7"/>
      <c r="Y1370" t="s">
        <v>49</v>
      </c>
      <c r="Z1370">
        <v>556</v>
      </c>
      <c r="AA1370" t="s">
        <v>55</v>
      </c>
      <c r="AB1370">
        <v>772</v>
      </c>
      <c r="AC1370">
        <v>9146</v>
      </c>
      <c r="AD1370" t="s">
        <v>49</v>
      </c>
      <c r="AE1370" t="s">
        <v>49</v>
      </c>
      <c r="AF1370">
        <v>556</v>
      </c>
      <c r="AI1370">
        <v>130</v>
      </c>
      <c r="AJ1370" t="s">
        <v>49</v>
      </c>
    </row>
    <row r="1371" spans="1:36" x14ac:dyDescent="0.3">
      <c r="A1371">
        <v>65</v>
      </c>
      <c r="B1371" t="s">
        <v>77</v>
      </c>
      <c r="C1371" t="s">
        <v>74</v>
      </c>
      <c r="D1371" t="s">
        <v>52</v>
      </c>
      <c r="E1371" t="s">
        <v>49</v>
      </c>
      <c r="F1371">
        <v>300</v>
      </c>
      <c r="G1371" t="s">
        <v>49</v>
      </c>
      <c r="H1371" t="s">
        <v>49</v>
      </c>
      <c r="I1371" t="s">
        <v>50</v>
      </c>
      <c r="J1371">
        <v>2</v>
      </c>
      <c r="K1371" t="s">
        <v>70</v>
      </c>
      <c r="L1371">
        <v>245</v>
      </c>
      <c r="M1371">
        <v>2</v>
      </c>
      <c r="N1371">
        <v>-1</v>
      </c>
      <c r="O1371">
        <v>0</v>
      </c>
      <c r="P1371" t="s">
        <v>52</v>
      </c>
      <c r="Q1371" t="s">
        <v>49</v>
      </c>
      <c r="X1371" s="7"/>
      <c r="Y1371" t="s">
        <v>49</v>
      </c>
      <c r="Z1371">
        <v>300</v>
      </c>
      <c r="AA1371" t="s">
        <v>55</v>
      </c>
      <c r="AB1371">
        <v>1048</v>
      </c>
      <c r="AC1371">
        <v>59</v>
      </c>
      <c r="AD1371" t="s">
        <v>49</v>
      </c>
      <c r="AE1371" t="s">
        <v>49</v>
      </c>
      <c r="AF1371">
        <v>300</v>
      </c>
      <c r="AI1371">
        <v>1</v>
      </c>
      <c r="AJ1371" t="s">
        <v>49</v>
      </c>
    </row>
    <row r="1372" spans="1:36" x14ac:dyDescent="0.3">
      <c r="A1372">
        <v>53</v>
      </c>
      <c r="B1372" t="s">
        <v>67</v>
      </c>
      <c r="C1372" t="s">
        <v>74</v>
      </c>
      <c r="D1372" t="s">
        <v>54</v>
      </c>
      <c r="E1372" t="s">
        <v>49</v>
      </c>
      <c r="F1372">
        <v>751</v>
      </c>
      <c r="G1372" t="s">
        <v>55</v>
      </c>
      <c r="H1372" t="s">
        <v>49</v>
      </c>
      <c r="I1372" t="s">
        <v>52</v>
      </c>
      <c r="J1372">
        <v>16</v>
      </c>
      <c r="K1372" t="s">
        <v>56</v>
      </c>
      <c r="L1372">
        <v>343</v>
      </c>
      <c r="M1372">
        <v>4</v>
      </c>
      <c r="N1372">
        <v>-1</v>
      </c>
      <c r="O1372">
        <v>0</v>
      </c>
      <c r="P1372" t="s">
        <v>52</v>
      </c>
      <c r="Q1372" t="s">
        <v>49</v>
      </c>
      <c r="X1372" s="7"/>
      <c r="Y1372" t="s">
        <v>55</v>
      </c>
      <c r="Z1372">
        <v>751</v>
      </c>
      <c r="AA1372" t="s">
        <v>55</v>
      </c>
      <c r="AB1372">
        <v>0</v>
      </c>
      <c r="AC1372">
        <v>0</v>
      </c>
      <c r="AD1372" t="s">
        <v>49</v>
      </c>
      <c r="AE1372" t="s">
        <v>49</v>
      </c>
      <c r="AF1372">
        <v>751</v>
      </c>
      <c r="AI1372">
        <v>8</v>
      </c>
      <c r="AJ1372" t="s">
        <v>49</v>
      </c>
    </row>
    <row r="1373" spans="1:36" x14ac:dyDescent="0.3">
      <c r="A1373">
        <v>28</v>
      </c>
      <c r="B1373" t="s">
        <v>67</v>
      </c>
      <c r="C1373" t="s">
        <v>59</v>
      </c>
      <c r="D1373" t="s">
        <v>54</v>
      </c>
      <c r="E1373" t="s">
        <v>49</v>
      </c>
      <c r="F1373">
        <v>126</v>
      </c>
      <c r="G1373" t="s">
        <v>49</v>
      </c>
      <c r="H1373" t="s">
        <v>49</v>
      </c>
      <c r="I1373" t="s">
        <v>50</v>
      </c>
      <c r="J1373">
        <v>3</v>
      </c>
      <c r="K1373" t="s">
        <v>81</v>
      </c>
      <c r="L1373">
        <v>229</v>
      </c>
      <c r="M1373">
        <v>1</v>
      </c>
      <c r="N1373">
        <v>-1</v>
      </c>
      <c r="O1373">
        <v>0</v>
      </c>
      <c r="P1373" t="s">
        <v>52</v>
      </c>
      <c r="Q1373" t="s">
        <v>49</v>
      </c>
      <c r="X1373" s="7"/>
      <c r="Y1373" t="s">
        <v>49</v>
      </c>
      <c r="Z1373">
        <v>126</v>
      </c>
      <c r="AA1373" t="s">
        <v>55</v>
      </c>
      <c r="AB1373">
        <v>3064</v>
      </c>
      <c r="AC1373">
        <v>291</v>
      </c>
      <c r="AD1373" t="s">
        <v>49</v>
      </c>
      <c r="AE1373" t="s">
        <v>49</v>
      </c>
      <c r="AF1373">
        <v>126</v>
      </c>
      <c r="AI1373">
        <v>55</v>
      </c>
      <c r="AJ1373" t="s">
        <v>49</v>
      </c>
    </row>
    <row r="1374" spans="1:36" x14ac:dyDescent="0.3">
      <c r="A1374">
        <v>33</v>
      </c>
      <c r="B1374" t="s">
        <v>67</v>
      </c>
      <c r="C1374" t="s">
        <v>74</v>
      </c>
      <c r="D1374" t="s">
        <v>60</v>
      </c>
      <c r="E1374" t="s">
        <v>49</v>
      </c>
      <c r="F1374">
        <v>-386</v>
      </c>
      <c r="G1374" t="s">
        <v>55</v>
      </c>
      <c r="H1374" t="s">
        <v>49</v>
      </c>
      <c r="I1374" t="s">
        <v>52</v>
      </c>
      <c r="J1374">
        <v>23</v>
      </c>
      <c r="K1374" t="s">
        <v>56</v>
      </c>
      <c r="L1374">
        <v>530</v>
      </c>
      <c r="M1374">
        <v>1</v>
      </c>
      <c r="N1374">
        <v>-1</v>
      </c>
      <c r="O1374">
        <v>0</v>
      </c>
      <c r="P1374" t="s">
        <v>52</v>
      </c>
      <c r="Q1374" t="s">
        <v>49</v>
      </c>
      <c r="X1374" s="7"/>
      <c r="Y1374" t="s">
        <v>55</v>
      </c>
      <c r="Z1374">
        <v>-386</v>
      </c>
      <c r="AA1374" t="s">
        <v>55</v>
      </c>
      <c r="AB1374">
        <v>0</v>
      </c>
      <c r="AC1374">
        <v>6053</v>
      </c>
      <c r="AD1374" t="s">
        <v>49</v>
      </c>
      <c r="AE1374" t="s">
        <v>49</v>
      </c>
      <c r="AF1374">
        <v>-386</v>
      </c>
      <c r="AI1374">
        <v>699</v>
      </c>
      <c r="AJ1374" t="s">
        <v>49</v>
      </c>
    </row>
    <row r="1375" spans="1:36" x14ac:dyDescent="0.3">
      <c r="A1375">
        <v>56</v>
      </c>
      <c r="B1375" t="s">
        <v>63</v>
      </c>
      <c r="C1375" t="s">
        <v>47</v>
      </c>
      <c r="D1375" t="s">
        <v>48</v>
      </c>
      <c r="E1375" t="s">
        <v>49</v>
      </c>
      <c r="F1375">
        <v>379</v>
      </c>
      <c r="G1375" t="s">
        <v>49</v>
      </c>
      <c r="H1375" t="s">
        <v>49</v>
      </c>
      <c r="I1375" t="s">
        <v>50</v>
      </c>
      <c r="J1375">
        <v>13</v>
      </c>
      <c r="K1375" t="s">
        <v>70</v>
      </c>
      <c r="L1375">
        <v>58</v>
      </c>
      <c r="M1375">
        <v>5</v>
      </c>
      <c r="N1375">
        <v>-1</v>
      </c>
      <c r="O1375">
        <v>0</v>
      </c>
      <c r="P1375" t="s">
        <v>52</v>
      </c>
      <c r="Q1375" t="s">
        <v>49</v>
      </c>
      <c r="X1375" s="7"/>
      <c r="Y1375" t="s">
        <v>49</v>
      </c>
      <c r="Z1375">
        <v>379</v>
      </c>
      <c r="AA1375" t="s">
        <v>55</v>
      </c>
      <c r="AB1375">
        <v>287</v>
      </c>
      <c r="AC1375">
        <v>1142</v>
      </c>
      <c r="AD1375" t="s">
        <v>49</v>
      </c>
      <c r="AE1375" t="s">
        <v>49</v>
      </c>
      <c r="AF1375">
        <v>379</v>
      </c>
      <c r="AI1375">
        <v>759</v>
      </c>
      <c r="AJ1375" t="s">
        <v>49</v>
      </c>
    </row>
    <row r="1376" spans="1:36" x14ac:dyDescent="0.3">
      <c r="A1376">
        <v>45</v>
      </c>
      <c r="B1376" t="s">
        <v>65</v>
      </c>
      <c r="C1376" t="s">
        <v>47</v>
      </c>
      <c r="D1376" t="s">
        <v>54</v>
      </c>
      <c r="E1376" t="s">
        <v>49</v>
      </c>
      <c r="F1376">
        <v>706</v>
      </c>
      <c r="G1376" t="s">
        <v>49</v>
      </c>
      <c r="H1376" t="s">
        <v>49</v>
      </c>
      <c r="I1376" t="s">
        <v>50</v>
      </c>
      <c r="J1376">
        <v>30</v>
      </c>
      <c r="K1376" t="s">
        <v>61</v>
      </c>
      <c r="L1376">
        <v>78</v>
      </c>
      <c r="M1376">
        <v>2</v>
      </c>
      <c r="N1376">
        <v>176</v>
      </c>
      <c r="O1376">
        <v>1</v>
      </c>
      <c r="P1376" t="s">
        <v>79</v>
      </c>
      <c r="Q1376" t="s">
        <v>49</v>
      </c>
      <c r="X1376" s="7"/>
      <c r="Y1376" t="s">
        <v>49</v>
      </c>
      <c r="Z1376">
        <v>706</v>
      </c>
      <c r="AA1376" t="s">
        <v>55</v>
      </c>
      <c r="AB1376">
        <v>0</v>
      </c>
      <c r="AC1376">
        <v>802</v>
      </c>
      <c r="AD1376" t="s">
        <v>49</v>
      </c>
      <c r="AE1376" t="s">
        <v>49</v>
      </c>
      <c r="AF1376">
        <v>706</v>
      </c>
      <c r="AI1376">
        <v>687</v>
      </c>
      <c r="AJ1376" t="s">
        <v>49</v>
      </c>
    </row>
    <row r="1377" spans="1:36" x14ac:dyDescent="0.3">
      <c r="A1377">
        <v>39</v>
      </c>
      <c r="B1377" t="s">
        <v>67</v>
      </c>
      <c r="C1377" t="s">
        <v>47</v>
      </c>
      <c r="D1377" t="s">
        <v>54</v>
      </c>
      <c r="E1377" t="s">
        <v>49</v>
      </c>
      <c r="F1377">
        <v>9121</v>
      </c>
      <c r="G1377" t="s">
        <v>49</v>
      </c>
      <c r="H1377" t="s">
        <v>49</v>
      </c>
      <c r="I1377" t="s">
        <v>52</v>
      </c>
      <c r="J1377">
        <v>5</v>
      </c>
      <c r="K1377" t="s">
        <v>62</v>
      </c>
      <c r="L1377">
        <v>147</v>
      </c>
      <c r="M1377">
        <v>1</v>
      </c>
      <c r="N1377">
        <v>-1</v>
      </c>
      <c r="O1377">
        <v>0</v>
      </c>
      <c r="P1377" t="s">
        <v>52</v>
      </c>
      <c r="Q1377" t="s">
        <v>49</v>
      </c>
      <c r="X1377" s="7"/>
      <c r="Y1377" t="s">
        <v>49</v>
      </c>
      <c r="Z1377">
        <v>9121</v>
      </c>
      <c r="AA1377" t="s">
        <v>55</v>
      </c>
      <c r="AB1377">
        <v>257</v>
      </c>
      <c r="AC1377">
        <v>373</v>
      </c>
      <c r="AD1377" t="s">
        <v>49</v>
      </c>
      <c r="AE1377" t="s">
        <v>49</v>
      </c>
      <c r="AF1377">
        <v>9121</v>
      </c>
      <c r="AI1377">
        <v>4968</v>
      </c>
      <c r="AJ1377" t="s">
        <v>49</v>
      </c>
    </row>
    <row r="1378" spans="1:36" x14ac:dyDescent="0.3">
      <c r="A1378">
        <v>28</v>
      </c>
      <c r="B1378" t="s">
        <v>58</v>
      </c>
      <c r="C1378" t="s">
        <v>59</v>
      </c>
      <c r="D1378" t="s">
        <v>60</v>
      </c>
      <c r="E1378" t="s">
        <v>49</v>
      </c>
      <c r="F1378">
        <v>1466</v>
      </c>
      <c r="G1378" t="s">
        <v>55</v>
      </c>
      <c r="H1378" t="s">
        <v>49</v>
      </c>
      <c r="I1378" t="s">
        <v>50</v>
      </c>
      <c r="J1378">
        <v>25</v>
      </c>
      <c r="K1378" t="s">
        <v>73</v>
      </c>
      <c r="L1378">
        <v>40</v>
      </c>
      <c r="M1378">
        <v>1</v>
      </c>
      <c r="N1378">
        <v>-1</v>
      </c>
      <c r="O1378">
        <v>0</v>
      </c>
      <c r="P1378" t="s">
        <v>52</v>
      </c>
      <c r="Q1378" t="s">
        <v>49</v>
      </c>
      <c r="X1378" s="7"/>
      <c r="Y1378" t="s">
        <v>55</v>
      </c>
      <c r="Z1378">
        <v>1466</v>
      </c>
      <c r="AA1378" t="s">
        <v>55</v>
      </c>
      <c r="AB1378">
        <v>1731</v>
      </c>
      <c r="AC1378">
        <v>6164</v>
      </c>
      <c r="AD1378" t="s">
        <v>49</v>
      </c>
      <c r="AE1378" t="s">
        <v>49</v>
      </c>
      <c r="AF1378">
        <v>1466</v>
      </c>
      <c r="AI1378">
        <v>1211</v>
      </c>
      <c r="AJ1378" t="s">
        <v>49</v>
      </c>
    </row>
    <row r="1379" spans="1:36" x14ac:dyDescent="0.3">
      <c r="A1379">
        <v>36</v>
      </c>
      <c r="B1379" t="s">
        <v>63</v>
      </c>
      <c r="C1379" t="s">
        <v>47</v>
      </c>
      <c r="D1379" t="s">
        <v>48</v>
      </c>
      <c r="E1379" t="s">
        <v>49</v>
      </c>
      <c r="F1379">
        <v>0</v>
      </c>
      <c r="G1379" t="s">
        <v>55</v>
      </c>
      <c r="H1379" t="s">
        <v>49</v>
      </c>
      <c r="I1379" t="s">
        <v>50</v>
      </c>
      <c r="J1379">
        <v>18</v>
      </c>
      <c r="K1379" t="s">
        <v>75</v>
      </c>
      <c r="L1379">
        <v>618</v>
      </c>
      <c r="M1379">
        <v>2</v>
      </c>
      <c r="N1379">
        <v>-1</v>
      </c>
      <c r="O1379">
        <v>0</v>
      </c>
      <c r="P1379" t="s">
        <v>52</v>
      </c>
      <c r="Q1379" t="s">
        <v>49</v>
      </c>
      <c r="X1379" s="7"/>
      <c r="Y1379" t="s">
        <v>55</v>
      </c>
      <c r="Z1379">
        <v>0</v>
      </c>
      <c r="AA1379" t="s">
        <v>55</v>
      </c>
      <c r="AB1379">
        <v>7041</v>
      </c>
      <c r="AC1379">
        <v>37</v>
      </c>
      <c r="AD1379" t="s">
        <v>49</v>
      </c>
      <c r="AE1379" t="s">
        <v>49</v>
      </c>
      <c r="AF1379">
        <v>0</v>
      </c>
      <c r="AI1379">
        <v>426</v>
      </c>
      <c r="AJ1379" t="s">
        <v>49</v>
      </c>
    </row>
    <row r="1380" spans="1:36" x14ac:dyDescent="0.3">
      <c r="A1380">
        <v>41</v>
      </c>
      <c r="B1380" t="s">
        <v>63</v>
      </c>
      <c r="C1380" t="s">
        <v>47</v>
      </c>
      <c r="D1380" t="s">
        <v>48</v>
      </c>
      <c r="E1380" t="s">
        <v>49</v>
      </c>
      <c r="F1380">
        <v>951</v>
      </c>
      <c r="G1380" t="s">
        <v>55</v>
      </c>
      <c r="H1380" t="s">
        <v>49</v>
      </c>
      <c r="I1380" t="s">
        <v>50</v>
      </c>
      <c r="J1380">
        <v>20</v>
      </c>
      <c r="K1380" t="s">
        <v>61</v>
      </c>
      <c r="L1380">
        <v>23</v>
      </c>
      <c r="M1380">
        <v>4</v>
      </c>
      <c r="N1380">
        <v>-1</v>
      </c>
      <c r="O1380">
        <v>0</v>
      </c>
      <c r="P1380" t="s">
        <v>52</v>
      </c>
      <c r="Q1380" t="s">
        <v>49</v>
      </c>
      <c r="X1380" s="7"/>
      <c r="Y1380" t="s">
        <v>55</v>
      </c>
      <c r="Z1380">
        <v>951</v>
      </c>
      <c r="AA1380" t="s">
        <v>55</v>
      </c>
      <c r="AB1380">
        <v>2400</v>
      </c>
      <c r="AC1380">
        <v>2381</v>
      </c>
      <c r="AD1380" t="s">
        <v>49</v>
      </c>
      <c r="AE1380" t="s">
        <v>49</v>
      </c>
      <c r="AF1380">
        <v>951</v>
      </c>
      <c r="AI1380">
        <v>12</v>
      </c>
      <c r="AJ1380" t="s">
        <v>49</v>
      </c>
    </row>
    <row r="1381" spans="1:36" x14ac:dyDescent="0.3">
      <c r="A1381">
        <v>46</v>
      </c>
      <c r="B1381" t="s">
        <v>69</v>
      </c>
      <c r="C1381" t="s">
        <v>47</v>
      </c>
      <c r="D1381" t="s">
        <v>54</v>
      </c>
      <c r="E1381" t="s">
        <v>49</v>
      </c>
      <c r="F1381">
        <v>368</v>
      </c>
      <c r="G1381" t="s">
        <v>49</v>
      </c>
      <c r="H1381" t="s">
        <v>49</v>
      </c>
      <c r="I1381" t="s">
        <v>50</v>
      </c>
      <c r="J1381">
        <v>20</v>
      </c>
      <c r="K1381" t="s">
        <v>70</v>
      </c>
      <c r="L1381">
        <v>293</v>
      </c>
      <c r="M1381">
        <v>1</v>
      </c>
      <c r="N1381">
        <v>90</v>
      </c>
      <c r="O1381">
        <v>4</v>
      </c>
      <c r="P1381" t="s">
        <v>66</v>
      </c>
      <c r="Q1381" t="s">
        <v>55</v>
      </c>
      <c r="X1381" s="7"/>
      <c r="Y1381" t="s">
        <v>49</v>
      </c>
      <c r="Z1381">
        <v>368</v>
      </c>
      <c r="AA1381" t="s">
        <v>55</v>
      </c>
      <c r="AB1381">
        <v>519</v>
      </c>
      <c r="AC1381">
        <v>137</v>
      </c>
      <c r="AD1381" t="s">
        <v>49</v>
      </c>
      <c r="AE1381" t="s">
        <v>49</v>
      </c>
      <c r="AF1381">
        <v>368</v>
      </c>
      <c r="AI1381">
        <v>23</v>
      </c>
      <c r="AJ1381" t="s">
        <v>49</v>
      </c>
    </row>
    <row r="1382" spans="1:36" x14ac:dyDescent="0.3">
      <c r="A1382">
        <v>41</v>
      </c>
      <c r="B1382" t="s">
        <v>63</v>
      </c>
      <c r="C1382" t="s">
        <v>47</v>
      </c>
      <c r="D1382" t="s">
        <v>54</v>
      </c>
      <c r="E1382" t="s">
        <v>49</v>
      </c>
      <c r="F1382">
        <v>121</v>
      </c>
      <c r="G1382" t="s">
        <v>55</v>
      </c>
      <c r="H1382" t="s">
        <v>49</v>
      </c>
      <c r="I1382" t="s">
        <v>50</v>
      </c>
      <c r="J1382">
        <v>13</v>
      </c>
      <c r="K1382" t="s">
        <v>56</v>
      </c>
      <c r="L1382">
        <v>16</v>
      </c>
      <c r="M1382">
        <v>6</v>
      </c>
      <c r="N1382">
        <v>176</v>
      </c>
      <c r="O1382">
        <v>5</v>
      </c>
      <c r="P1382" t="s">
        <v>66</v>
      </c>
      <c r="Q1382" t="s">
        <v>49</v>
      </c>
      <c r="X1382" s="7"/>
      <c r="Y1382" t="s">
        <v>55</v>
      </c>
      <c r="Z1382">
        <v>121</v>
      </c>
      <c r="AA1382" t="s">
        <v>55</v>
      </c>
      <c r="AB1382">
        <v>229</v>
      </c>
      <c r="AC1382">
        <v>4745</v>
      </c>
      <c r="AD1382" t="s">
        <v>49</v>
      </c>
      <c r="AE1382" t="s">
        <v>49</v>
      </c>
      <c r="AF1382">
        <v>121</v>
      </c>
      <c r="AI1382">
        <v>353</v>
      </c>
      <c r="AJ1382" t="s">
        <v>49</v>
      </c>
    </row>
    <row r="1383" spans="1:36" x14ac:dyDescent="0.3">
      <c r="A1383">
        <v>59</v>
      </c>
      <c r="B1383" t="s">
        <v>53</v>
      </c>
      <c r="C1383" t="s">
        <v>47</v>
      </c>
      <c r="D1383" t="s">
        <v>54</v>
      </c>
      <c r="E1383" t="s">
        <v>49</v>
      </c>
      <c r="F1383">
        <v>204</v>
      </c>
      <c r="G1383" t="s">
        <v>49</v>
      </c>
      <c r="H1383" t="s">
        <v>49</v>
      </c>
      <c r="I1383" t="s">
        <v>50</v>
      </c>
      <c r="J1383">
        <v>23</v>
      </c>
      <c r="K1383" t="s">
        <v>73</v>
      </c>
      <c r="L1383">
        <v>286</v>
      </c>
      <c r="M1383">
        <v>2</v>
      </c>
      <c r="N1383">
        <v>-1</v>
      </c>
      <c r="O1383">
        <v>0</v>
      </c>
      <c r="P1383" t="s">
        <v>52</v>
      </c>
      <c r="Q1383" t="s">
        <v>49</v>
      </c>
      <c r="X1383" s="7"/>
      <c r="Y1383" t="s">
        <v>49</v>
      </c>
      <c r="Z1383">
        <v>204</v>
      </c>
      <c r="AA1383" t="s">
        <v>55</v>
      </c>
      <c r="AB1383">
        <v>1548</v>
      </c>
      <c r="AC1383">
        <v>786</v>
      </c>
      <c r="AD1383" t="s">
        <v>49</v>
      </c>
      <c r="AE1383" t="s">
        <v>49</v>
      </c>
      <c r="AF1383">
        <v>204</v>
      </c>
      <c r="AI1383">
        <v>330</v>
      </c>
      <c r="AJ1383" t="s">
        <v>49</v>
      </c>
    </row>
    <row r="1384" spans="1:36" x14ac:dyDescent="0.3">
      <c r="A1384">
        <v>24</v>
      </c>
      <c r="B1384" t="s">
        <v>69</v>
      </c>
      <c r="C1384" t="s">
        <v>47</v>
      </c>
      <c r="D1384" t="s">
        <v>54</v>
      </c>
      <c r="E1384" t="s">
        <v>49</v>
      </c>
      <c r="F1384">
        <v>299</v>
      </c>
      <c r="G1384" t="s">
        <v>55</v>
      </c>
      <c r="H1384" t="s">
        <v>49</v>
      </c>
      <c r="I1384" t="s">
        <v>50</v>
      </c>
      <c r="J1384">
        <v>6</v>
      </c>
      <c r="K1384" t="s">
        <v>56</v>
      </c>
      <c r="L1384">
        <v>209</v>
      </c>
      <c r="M1384">
        <v>1</v>
      </c>
      <c r="N1384">
        <v>321</v>
      </c>
      <c r="O1384">
        <v>1</v>
      </c>
      <c r="P1384" t="s">
        <v>57</v>
      </c>
      <c r="Q1384" t="s">
        <v>49</v>
      </c>
      <c r="X1384" s="7"/>
      <c r="Y1384" t="s">
        <v>55</v>
      </c>
      <c r="Z1384">
        <v>299</v>
      </c>
      <c r="AA1384" t="s">
        <v>55</v>
      </c>
      <c r="AB1384">
        <v>0</v>
      </c>
      <c r="AC1384">
        <v>4015</v>
      </c>
      <c r="AD1384" t="s">
        <v>49</v>
      </c>
      <c r="AE1384" t="s">
        <v>49</v>
      </c>
      <c r="AF1384">
        <v>299</v>
      </c>
      <c r="AI1384">
        <v>0</v>
      </c>
      <c r="AJ1384" t="s">
        <v>49</v>
      </c>
    </row>
    <row r="1385" spans="1:36" x14ac:dyDescent="0.3">
      <c r="A1385">
        <v>34</v>
      </c>
      <c r="B1385" t="s">
        <v>58</v>
      </c>
      <c r="C1385" t="s">
        <v>47</v>
      </c>
      <c r="D1385" t="s">
        <v>60</v>
      </c>
      <c r="E1385" t="s">
        <v>49</v>
      </c>
      <c r="F1385">
        <v>4170</v>
      </c>
      <c r="G1385" t="s">
        <v>55</v>
      </c>
      <c r="H1385" t="s">
        <v>49</v>
      </c>
      <c r="I1385" t="s">
        <v>52</v>
      </c>
      <c r="J1385">
        <v>21</v>
      </c>
      <c r="K1385" t="s">
        <v>56</v>
      </c>
      <c r="L1385">
        <v>935</v>
      </c>
      <c r="M1385">
        <v>1</v>
      </c>
      <c r="N1385">
        <v>-1</v>
      </c>
      <c r="O1385">
        <v>0</v>
      </c>
      <c r="P1385" t="s">
        <v>52</v>
      </c>
      <c r="Q1385" t="s">
        <v>49</v>
      </c>
      <c r="X1385" s="7"/>
      <c r="Y1385" t="s">
        <v>55</v>
      </c>
      <c r="Z1385">
        <v>4170</v>
      </c>
      <c r="AA1385" t="s">
        <v>55</v>
      </c>
      <c r="AB1385">
        <v>691</v>
      </c>
      <c r="AC1385">
        <v>5086</v>
      </c>
      <c r="AD1385" t="s">
        <v>49</v>
      </c>
      <c r="AE1385" t="s">
        <v>49</v>
      </c>
      <c r="AF1385">
        <v>4170</v>
      </c>
      <c r="AI1385">
        <v>353</v>
      </c>
      <c r="AJ1385" t="s">
        <v>49</v>
      </c>
    </row>
    <row r="1386" spans="1:36" x14ac:dyDescent="0.3">
      <c r="A1386">
        <v>40</v>
      </c>
      <c r="B1386" t="s">
        <v>63</v>
      </c>
      <c r="C1386" t="s">
        <v>47</v>
      </c>
      <c r="D1386" t="s">
        <v>48</v>
      </c>
      <c r="E1386" t="s">
        <v>49</v>
      </c>
      <c r="F1386">
        <v>-335</v>
      </c>
      <c r="G1386" t="s">
        <v>55</v>
      </c>
      <c r="H1386" t="s">
        <v>49</v>
      </c>
      <c r="I1386" t="s">
        <v>52</v>
      </c>
      <c r="J1386">
        <v>27</v>
      </c>
      <c r="K1386" t="s">
        <v>56</v>
      </c>
      <c r="L1386">
        <v>260</v>
      </c>
      <c r="M1386">
        <v>1</v>
      </c>
      <c r="N1386">
        <v>-1</v>
      </c>
      <c r="O1386">
        <v>0</v>
      </c>
      <c r="P1386" t="s">
        <v>52</v>
      </c>
      <c r="Q1386" t="s">
        <v>49</v>
      </c>
      <c r="X1386" s="7"/>
      <c r="Y1386" t="s">
        <v>55</v>
      </c>
      <c r="Z1386">
        <v>-335</v>
      </c>
      <c r="AA1386" t="s">
        <v>55</v>
      </c>
      <c r="AB1386">
        <v>64</v>
      </c>
      <c r="AC1386">
        <v>4824</v>
      </c>
      <c r="AD1386" t="s">
        <v>49</v>
      </c>
      <c r="AE1386" t="s">
        <v>49</v>
      </c>
      <c r="AF1386">
        <v>-335</v>
      </c>
      <c r="AI1386">
        <v>2273</v>
      </c>
      <c r="AJ1386" t="s">
        <v>49</v>
      </c>
    </row>
    <row r="1387" spans="1:36" x14ac:dyDescent="0.3">
      <c r="A1387">
        <v>42</v>
      </c>
      <c r="B1387" t="s">
        <v>69</v>
      </c>
      <c r="C1387" t="s">
        <v>47</v>
      </c>
      <c r="D1387" t="s">
        <v>54</v>
      </c>
      <c r="E1387" t="s">
        <v>49</v>
      </c>
      <c r="F1387">
        <v>3165</v>
      </c>
      <c r="G1387" t="s">
        <v>55</v>
      </c>
      <c r="H1387" t="s">
        <v>49</v>
      </c>
      <c r="I1387" t="s">
        <v>52</v>
      </c>
      <c r="J1387">
        <v>16</v>
      </c>
      <c r="K1387" t="s">
        <v>62</v>
      </c>
      <c r="L1387">
        <v>298</v>
      </c>
      <c r="M1387">
        <v>4</v>
      </c>
      <c r="N1387">
        <v>-1</v>
      </c>
      <c r="O1387">
        <v>0</v>
      </c>
      <c r="P1387" t="s">
        <v>52</v>
      </c>
      <c r="Q1387" t="s">
        <v>49</v>
      </c>
      <c r="X1387" s="7"/>
      <c r="Y1387" t="s">
        <v>55</v>
      </c>
      <c r="Z1387">
        <v>3165</v>
      </c>
      <c r="AA1387" t="s">
        <v>55</v>
      </c>
      <c r="AB1387">
        <v>0</v>
      </c>
      <c r="AC1387">
        <v>474</v>
      </c>
      <c r="AD1387" t="s">
        <v>49</v>
      </c>
      <c r="AE1387" t="s">
        <v>49</v>
      </c>
      <c r="AF1387">
        <v>3165</v>
      </c>
      <c r="AI1387">
        <v>0</v>
      </c>
      <c r="AJ1387" t="s">
        <v>49</v>
      </c>
    </row>
    <row r="1388" spans="1:36" x14ac:dyDescent="0.3">
      <c r="A1388">
        <v>50</v>
      </c>
      <c r="B1388" t="s">
        <v>53</v>
      </c>
      <c r="C1388" t="s">
        <v>47</v>
      </c>
      <c r="D1388" t="s">
        <v>54</v>
      </c>
      <c r="E1388" t="s">
        <v>49</v>
      </c>
      <c r="F1388">
        <v>254</v>
      </c>
      <c r="G1388" t="s">
        <v>55</v>
      </c>
      <c r="H1388" t="s">
        <v>49</v>
      </c>
      <c r="I1388" t="s">
        <v>50</v>
      </c>
      <c r="J1388">
        <v>15</v>
      </c>
      <c r="K1388" t="s">
        <v>61</v>
      </c>
      <c r="L1388">
        <v>397</v>
      </c>
      <c r="M1388">
        <v>2</v>
      </c>
      <c r="N1388">
        <v>337</v>
      </c>
      <c r="O1388">
        <v>1</v>
      </c>
      <c r="P1388" t="s">
        <v>57</v>
      </c>
      <c r="Q1388" t="s">
        <v>49</v>
      </c>
      <c r="X1388" s="7"/>
      <c r="Y1388" t="s">
        <v>55</v>
      </c>
      <c r="Z1388">
        <v>254</v>
      </c>
      <c r="AA1388" t="s">
        <v>55</v>
      </c>
      <c r="AB1388">
        <v>957</v>
      </c>
      <c r="AC1388">
        <v>137</v>
      </c>
      <c r="AD1388" t="s">
        <v>49</v>
      </c>
      <c r="AE1388" t="s">
        <v>49</v>
      </c>
      <c r="AF1388">
        <v>254</v>
      </c>
      <c r="AI1388">
        <v>744</v>
      </c>
      <c r="AJ1388" t="s">
        <v>49</v>
      </c>
    </row>
    <row r="1389" spans="1:36" x14ac:dyDescent="0.3">
      <c r="A1389">
        <v>25</v>
      </c>
      <c r="B1389" t="s">
        <v>58</v>
      </c>
      <c r="C1389" t="s">
        <v>59</v>
      </c>
      <c r="D1389" t="s">
        <v>60</v>
      </c>
      <c r="E1389" t="s">
        <v>49</v>
      </c>
      <c r="F1389">
        <v>553</v>
      </c>
      <c r="G1389" t="s">
        <v>55</v>
      </c>
      <c r="H1389" t="s">
        <v>49</v>
      </c>
      <c r="I1389" t="s">
        <v>50</v>
      </c>
      <c r="J1389">
        <v>17</v>
      </c>
      <c r="K1389" t="s">
        <v>80</v>
      </c>
      <c r="L1389">
        <v>113</v>
      </c>
      <c r="M1389">
        <v>4</v>
      </c>
      <c r="N1389">
        <v>479</v>
      </c>
      <c r="O1389">
        <v>1</v>
      </c>
      <c r="P1389" t="s">
        <v>57</v>
      </c>
      <c r="Q1389" t="s">
        <v>49</v>
      </c>
      <c r="X1389" s="7"/>
      <c r="Y1389" t="s">
        <v>55</v>
      </c>
      <c r="Z1389">
        <v>553</v>
      </c>
      <c r="AA1389" t="s">
        <v>55</v>
      </c>
      <c r="AB1389">
        <v>118</v>
      </c>
      <c r="AC1389">
        <v>6968</v>
      </c>
      <c r="AD1389" t="s">
        <v>49</v>
      </c>
      <c r="AE1389" t="s">
        <v>49</v>
      </c>
      <c r="AF1389">
        <v>553</v>
      </c>
      <c r="AI1389">
        <v>608</v>
      </c>
      <c r="AJ1389" t="s">
        <v>49</v>
      </c>
    </row>
    <row r="1390" spans="1:36" x14ac:dyDescent="0.3">
      <c r="A1390">
        <v>51</v>
      </c>
      <c r="B1390" t="s">
        <v>53</v>
      </c>
      <c r="C1390" t="s">
        <v>74</v>
      </c>
      <c r="D1390" t="s">
        <v>54</v>
      </c>
      <c r="E1390" t="s">
        <v>49</v>
      </c>
      <c r="F1390">
        <v>518</v>
      </c>
      <c r="G1390" t="s">
        <v>55</v>
      </c>
      <c r="H1390" t="s">
        <v>49</v>
      </c>
      <c r="I1390" t="s">
        <v>78</v>
      </c>
      <c r="J1390">
        <v>17</v>
      </c>
      <c r="K1390" t="s">
        <v>75</v>
      </c>
      <c r="L1390">
        <v>76</v>
      </c>
      <c r="M1390">
        <v>1</v>
      </c>
      <c r="N1390">
        <v>-1</v>
      </c>
      <c r="O1390">
        <v>0</v>
      </c>
      <c r="P1390" t="s">
        <v>52</v>
      </c>
      <c r="Q1390" t="s">
        <v>49</v>
      </c>
      <c r="X1390" s="7"/>
      <c r="Y1390" t="s">
        <v>55</v>
      </c>
      <c r="Z1390">
        <v>518</v>
      </c>
      <c r="AA1390" t="s">
        <v>55</v>
      </c>
      <c r="AB1390">
        <v>218</v>
      </c>
      <c r="AC1390">
        <v>86</v>
      </c>
      <c r="AD1390" t="s">
        <v>49</v>
      </c>
      <c r="AE1390" t="s">
        <v>49</v>
      </c>
      <c r="AF1390">
        <v>518</v>
      </c>
      <c r="AI1390">
        <v>356</v>
      </c>
      <c r="AJ1390" t="s">
        <v>49</v>
      </c>
    </row>
    <row r="1391" spans="1:36" x14ac:dyDescent="0.3">
      <c r="A1391">
        <v>50</v>
      </c>
      <c r="B1391" t="s">
        <v>58</v>
      </c>
      <c r="C1391" t="s">
        <v>47</v>
      </c>
      <c r="D1391" t="s">
        <v>60</v>
      </c>
      <c r="E1391" t="s">
        <v>49</v>
      </c>
      <c r="F1391">
        <v>85</v>
      </c>
      <c r="G1391" t="s">
        <v>49</v>
      </c>
      <c r="H1391" t="s">
        <v>55</v>
      </c>
      <c r="I1391" t="s">
        <v>50</v>
      </c>
      <c r="J1391">
        <v>1</v>
      </c>
      <c r="K1391" t="s">
        <v>62</v>
      </c>
      <c r="L1391">
        <v>141</v>
      </c>
      <c r="M1391">
        <v>1</v>
      </c>
      <c r="N1391">
        <v>-1</v>
      </c>
      <c r="O1391">
        <v>0</v>
      </c>
      <c r="P1391" t="s">
        <v>52</v>
      </c>
      <c r="Q1391" t="s">
        <v>49</v>
      </c>
      <c r="X1391" s="7"/>
      <c r="Y1391" t="s">
        <v>49</v>
      </c>
      <c r="Z1391">
        <v>85</v>
      </c>
      <c r="AA1391" t="s">
        <v>55</v>
      </c>
      <c r="AB1391">
        <v>724</v>
      </c>
      <c r="AC1391">
        <v>81</v>
      </c>
      <c r="AD1391" t="s">
        <v>49</v>
      </c>
      <c r="AE1391" t="s">
        <v>55</v>
      </c>
      <c r="AF1391">
        <v>85</v>
      </c>
      <c r="AI1391">
        <v>1291</v>
      </c>
      <c r="AJ1391" t="s">
        <v>49</v>
      </c>
    </row>
    <row r="1392" spans="1:36" x14ac:dyDescent="0.3">
      <c r="A1392">
        <v>37</v>
      </c>
      <c r="B1392" t="s">
        <v>63</v>
      </c>
      <c r="C1392" t="s">
        <v>47</v>
      </c>
      <c r="D1392" t="s">
        <v>52</v>
      </c>
      <c r="E1392" t="s">
        <v>49</v>
      </c>
      <c r="F1392">
        <v>603</v>
      </c>
      <c r="G1392" t="s">
        <v>55</v>
      </c>
      <c r="H1392" t="s">
        <v>49</v>
      </c>
      <c r="I1392" t="s">
        <v>52</v>
      </c>
      <c r="J1392">
        <v>23</v>
      </c>
      <c r="K1392" t="s">
        <v>56</v>
      </c>
      <c r="L1392">
        <v>773</v>
      </c>
      <c r="M1392">
        <v>2</v>
      </c>
      <c r="N1392">
        <v>-1</v>
      </c>
      <c r="O1392">
        <v>0</v>
      </c>
      <c r="P1392" t="s">
        <v>52</v>
      </c>
      <c r="Q1392" t="s">
        <v>49</v>
      </c>
      <c r="X1392" s="7"/>
      <c r="Y1392" t="s">
        <v>55</v>
      </c>
      <c r="Z1392">
        <v>603</v>
      </c>
      <c r="AA1392" t="s">
        <v>55</v>
      </c>
      <c r="AB1392">
        <v>20</v>
      </c>
      <c r="AC1392">
        <v>6904</v>
      </c>
      <c r="AD1392" t="s">
        <v>49</v>
      </c>
      <c r="AE1392" t="s">
        <v>49</v>
      </c>
      <c r="AF1392">
        <v>603</v>
      </c>
      <c r="AI1392">
        <v>-306</v>
      </c>
      <c r="AJ1392" t="s">
        <v>49</v>
      </c>
    </row>
    <row r="1393" spans="1:36" x14ac:dyDescent="0.3">
      <c r="A1393">
        <v>21</v>
      </c>
      <c r="B1393" t="s">
        <v>53</v>
      </c>
      <c r="C1393" t="s">
        <v>59</v>
      </c>
      <c r="D1393" t="s">
        <v>54</v>
      </c>
      <c r="E1393" t="s">
        <v>49</v>
      </c>
      <c r="F1393">
        <v>361</v>
      </c>
      <c r="G1393" t="s">
        <v>49</v>
      </c>
      <c r="H1393" t="s">
        <v>49</v>
      </c>
      <c r="I1393" t="s">
        <v>78</v>
      </c>
      <c r="J1393">
        <v>5</v>
      </c>
      <c r="K1393" t="s">
        <v>62</v>
      </c>
      <c r="L1393">
        <v>329</v>
      </c>
      <c r="M1393">
        <v>1</v>
      </c>
      <c r="N1393">
        <v>95</v>
      </c>
      <c r="O1393">
        <v>1</v>
      </c>
      <c r="P1393" t="s">
        <v>66</v>
      </c>
      <c r="Q1393" t="s">
        <v>49</v>
      </c>
      <c r="X1393" s="7"/>
      <c r="Y1393" t="s">
        <v>49</v>
      </c>
      <c r="Z1393">
        <v>361</v>
      </c>
      <c r="AA1393" t="s">
        <v>55</v>
      </c>
      <c r="AB1393">
        <v>-28</v>
      </c>
      <c r="AC1393">
        <v>25</v>
      </c>
      <c r="AD1393" t="s">
        <v>49</v>
      </c>
      <c r="AE1393" t="s">
        <v>49</v>
      </c>
      <c r="AF1393">
        <v>361</v>
      </c>
      <c r="AI1393">
        <v>306</v>
      </c>
      <c r="AJ1393" t="s">
        <v>49</v>
      </c>
    </row>
    <row r="1394" spans="1:36" x14ac:dyDescent="0.3">
      <c r="A1394">
        <v>52</v>
      </c>
      <c r="B1394" t="s">
        <v>63</v>
      </c>
      <c r="C1394" t="s">
        <v>47</v>
      </c>
      <c r="D1394" t="s">
        <v>54</v>
      </c>
      <c r="E1394" t="s">
        <v>49</v>
      </c>
      <c r="F1394">
        <v>-98</v>
      </c>
      <c r="G1394" t="s">
        <v>55</v>
      </c>
      <c r="H1394" t="s">
        <v>49</v>
      </c>
      <c r="I1394" t="s">
        <v>52</v>
      </c>
      <c r="J1394">
        <v>7</v>
      </c>
      <c r="K1394" t="s">
        <v>56</v>
      </c>
      <c r="L1394">
        <v>423</v>
      </c>
      <c r="M1394">
        <v>1</v>
      </c>
      <c r="N1394">
        <v>-1</v>
      </c>
      <c r="O1394">
        <v>0</v>
      </c>
      <c r="P1394" t="s">
        <v>52</v>
      </c>
      <c r="Q1394" t="s">
        <v>49</v>
      </c>
      <c r="X1394" s="7"/>
      <c r="Y1394" t="s">
        <v>55</v>
      </c>
      <c r="Z1394">
        <v>-98</v>
      </c>
      <c r="AA1394" t="s">
        <v>55</v>
      </c>
      <c r="AB1394">
        <v>2519</v>
      </c>
      <c r="AC1394">
        <v>759</v>
      </c>
      <c r="AD1394" t="s">
        <v>49</v>
      </c>
      <c r="AE1394" t="s">
        <v>49</v>
      </c>
      <c r="AF1394">
        <v>-98</v>
      </c>
      <c r="AI1394">
        <v>-312</v>
      </c>
      <c r="AJ1394" t="s">
        <v>49</v>
      </c>
    </row>
    <row r="1395" spans="1:36" x14ac:dyDescent="0.3">
      <c r="A1395">
        <v>55</v>
      </c>
      <c r="B1395" t="s">
        <v>77</v>
      </c>
      <c r="C1395" t="s">
        <v>47</v>
      </c>
      <c r="D1395" t="s">
        <v>48</v>
      </c>
      <c r="E1395" t="s">
        <v>49</v>
      </c>
      <c r="F1395">
        <v>4424</v>
      </c>
      <c r="G1395" t="s">
        <v>49</v>
      </c>
      <c r="H1395" t="s">
        <v>49</v>
      </c>
      <c r="I1395" t="s">
        <v>50</v>
      </c>
      <c r="J1395">
        <v>5</v>
      </c>
      <c r="K1395" t="s">
        <v>70</v>
      </c>
      <c r="L1395">
        <v>67</v>
      </c>
      <c r="M1395">
        <v>4</v>
      </c>
      <c r="N1395">
        <v>-1</v>
      </c>
      <c r="O1395">
        <v>0</v>
      </c>
      <c r="P1395" t="s">
        <v>52</v>
      </c>
      <c r="Q1395" t="s">
        <v>49</v>
      </c>
      <c r="X1395" s="7"/>
      <c r="Y1395" t="s">
        <v>49</v>
      </c>
      <c r="Z1395">
        <v>4424</v>
      </c>
      <c r="AA1395" t="s">
        <v>55</v>
      </c>
      <c r="AB1395">
        <v>401</v>
      </c>
      <c r="AC1395">
        <v>764</v>
      </c>
      <c r="AD1395" t="s">
        <v>49</v>
      </c>
      <c r="AE1395" t="s">
        <v>49</v>
      </c>
      <c r="AF1395">
        <v>4424</v>
      </c>
      <c r="AI1395">
        <v>493</v>
      </c>
      <c r="AJ1395" t="s">
        <v>49</v>
      </c>
    </row>
    <row r="1396" spans="1:36" x14ac:dyDescent="0.3">
      <c r="A1396">
        <v>26</v>
      </c>
      <c r="B1396" t="s">
        <v>67</v>
      </c>
      <c r="C1396" t="s">
        <v>59</v>
      </c>
      <c r="D1396" t="s">
        <v>54</v>
      </c>
      <c r="E1396" t="s">
        <v>49</v>
      </c>
      <c r="F1396">
        <v>2610</v>
      </c>
      <c r="G1396" t="s">
        <v>55</v>
      </c>
      <c r="H1396" t="s">
        <v>55</v>
      </c>
      <c r="I1396" t="s">
        <v>52</v>
      </c>
      <c r="J1396">
        <v>2</v>
      </c>
      <c r="K1396" t="s">
        <v>62</v>
      </c>
      <c r="L1396">
        <v>626</v>
      </c>
      <c r="M1396">
        <v>1</v>
      </c>
      <c r="N1396">
        <v>-1</v>
      </c>
      <c r="O1396">
        <v>0</v>
      </c>
      <c r="P1396" t="s">
        <v>52</v>
      </c>
      <c r="Q1396" t="s">
        <v>49</v>
      </c>
      <c r="X1396" s="7"/>
      <c r="Y1396" t="s">
        <v>55</v>
      </c>
      <c r="Z1396">
        <v>2610</v>
      </c>
      <c r="AA1396" t="s">
        <v>55</v>
      </c>
      <c r="AB1396">
        <v>581</v>
      </c>
      <c r="AC1396">
        <v>8556</v>
      </c>
      <c r="AD1396" t="s">
        <v>49</v>
      </c>
      <c r="AE1396" t="s">
        <v>55</v>
      </c>
      <c r="AF1396">
        <v>2610</v>
      </c>
      <c r="AI1396">
        <v>71</v>
      </c>
      <c r="AJ1396" t="s">
        <v>49</v>
      </c>
    </row>
    <row r="1397" spans="1:36" x14ac:dyDescent="0.3">
      <c r="A1397">
        <v>38</v>
      </c>
      <c r="B1397" t="s">
        <v>67</v>
      </c>
      <c r="C1397" t="s">
        <v>47</v>
      </c>
      <c r="D1397" t="s">
        <v>60</v>
      </c>
      <c r="E1397" t="s">
        <v>49</v>
      </c>
      <c r="F1397">
        <v>3234</v>
      </c>
      <c r="G1397" t="s">
        <v>49</v>
      </c>
      <c r="H1397" t="s">
        <v>49</v>
      </c>
      <c r="I1397" t="s">
        <v>50</v>
      </c>
      <c r="J1397">
        <v>18</v>
      </c>
      <c r="K1397" t="s">
        <v>75</v>
      </c>
      <c r="L1397">
        <v>578</v>
      </c>
      <c r="M1397">
        <v>2</v>
      </c>
      <c r="N1397">
        <v>-1</v>
      </c>
      <c r="O1397">
        <v>0</v>
      </c>
      <c r="P1397" t="s">
        <v>52</v>
      </c>
      <c r="Q1397" t="s">
        <v>55</v>
      </c>
      <c r="X1397" s="7"/>
      <c r="Y1397" t="s">
        <v>49</v>
      </c>
      <c r="Z1397">
        <v>3234</v>
      </c>
      <c r="AA1397" t="s">
        <v>55</v>
      </c>
      <c r="AB1397">
        <v>3163</v>
      </c>
      <c r="AC1397">
        <v>680</v>
      </c>
      <c r="AD1397" t="s">
        <v>49</v>
      </c>
      <c r="AE1397" t="s">
        <v>49</v>
      </c>
      <c r="AF1397">
        <v>3234</v>
      </c>
      <c r="AI1397">
        <v>556</v>
      </c>
      <c r="AJ1397" t="s">
        <v>49</v>
      </c>
    </row>
    <row r="1398" spans="1:36" x14ac:dyDescent="0.3">
      <c r="A1398">
        <v>32</v>
      </c>
      <c r="B1398" t="s">
        <v>63</v>
      </c>
      <c r="C1398" t="s">
        <v>47</v>
      </c>
      <c r="D1398" t="s">
        <v>54</v>
      </c>
      <c r="E1398" t="s">
        <v>49</v>
      </c>
      <c r="F1398">
        <v>687</v>
      </c>
      <c r="G1398" t="s">
        <v>55</v>
      </c>
      <c r="H1398" t="s">
        <v>49</v>
      </c>
      <c r="I1398" t="s">
        <v>52</v>
      </c>
      <c r="J1398">
        <v>9</v>
      </c>
      <c r="K1398" t="s">
        <v>56</v>
      </c>
      <c r="L1398">
        <v>61</v>
      </c>
      <c r="M1398">
        <v>1</v>
      </c>
      <c r="N1398">
        <v>-1</v>
      </c>
      <c r="O1398">
        <v>0</v>
      </c>
      <c r="P1398" t="s">
        <v>52</v>
      </c>
      <c r="Q1398" t="s">
        <v>49</v>
      </c>
      <c r="X1398" s="7"/>
      <c r="Y1398" t="s">
        <v>55</v>
      </c>
      <c r="Z1398">
        <v>687</v>
      </c>
      <c r="AA1398" t="s">
        <v>55</v>
      </c>
      <c r="AB1398">
        <v>310</v>
      </c>
      <c r="AC1398">
        <v>0</v>
      </c>
      <c r="AD1398" t="s">
        <v>49</v>
      </c>
      <c r="AE1398" t="s">
        <v>49</v>
      </c>
      <c r="AF1398">
        <v>687</v>
      </c>
      <c r="AI1398">
        <v>84</v>
      </c>
      <c r="AJ1398" t="s">
        <v>49</v>
      </c>
    </row>
    <row r="1399" spans="1:36" x14ac:dyDescent="0.3">
      <c r="A1399">
        <v>31</v>
      </c>
      <c r="B1399" t="s">
        <v>63</v>
      </c>
      <c r="C1399" t="s">
        <v>47</v>
      </c>
      <c r="D1399" t="s">
        <v>54</v>
      </c>
      <c r="E1399" t="s">
        <v>49</v>
      </c>
      <c r="F1399">
        <v>631</v>
      </c>
      <c r="G1399" t="s">
        <v>55</v>
      </c>
      <c r="H1399" t="s">
        <v>49</v>
      </c>
      <c r="I1399" t="s">
        <v>52</v>
      </c>
      <c r="J1399">
        <v>23</v>
      </c>
      <c r="K1399" t="s">
        <v>56</v>
      </c>
      <c r="L1399">
        <v>248</v>
      </c>
      <c r="M1399">
        <v>4</v>
      </c>
      <c r="N1399">
        <v>-1</v>
      </c>
      <c r="O1399">
        <v>0</v>
      </c>
      <c r="P1399" t="s">
        <v>52</v>
      </c>
      <c r="Q1399" t="s">
        <v>49</v>
      </c>
      <c r="X1399" s="7"/>
      <c r="Y1399" t="s">
        <v>55</v>
      </c>
      <c r="Z1399">
        <v>631</v>
      </c>
      <c r="AA1399" t="s">
        <v>55</v>
      </c>
      <c r="AB1399">
        <v>155</v>
      </c>
      <c r="AC1399">
        <v>2819</v>
      </c>
      <c r="AD1399" t="s">
        <v>49</v>
      </c>
      <c r="AE1399" t="s">
        <v>49</v>
      </c>
      <c r="AF1399">
        <v>631</v>
      </c>
      <c r="AI1399">
        <v>108</v>
      </c>
      <c r="AJ1399" t="s">
        <v>49</v>
      </c>
    </row>
    <row r="1400" spans="1:36" x14ac:dyDescent="0.3">
      <c r="A1400">
        <v>34</v>
      </c>
      <c r="B1400" t="s">
        <v>67</v>
      </c>
      <c r="C1400" t="s">
        <v>59</v>
      </c>
      <c r="D1400" t="s">
        <v>54</v>
      </c>
      <c r="E1400" t="s">
        <v>49</v>
      </c>
      <c r="F1400">
        <v>341</v>
      </c>
      <c r="G1400" t="s">
        <v>49</v>
      </c>
      <c r="H1400" t="s">
        <v>55</v>
      </c>
      <c r="I1400" t="s">
        <v>50</v>
      </c>
      <c r="J1400">
        <v>29</v>
      </c>
      <c r="K1400" t="s">
        <v>72</v>
      </c>
      <c r="L1400">
        <v>136</v>
      </c>
      <c r="M1400">
        <v>1</v>
      </c>
      <c r="N1400">
        <v>262</v>
      </c>
      <c r="O1400">
        <v>3</v>
      </c>
      <c r="P1400" t="s">
        <v>57</v>
      </c>
      <c r="Q1400" t="s">
        <v>49</v>
      </c>
      <c r="X1400" s="7"/>
      <c r="Y1400" t="s">
        <v>49</v>
      </c>
      <c r="Z1400">
        <v>341</v>
      </c>
      <c r="AA1400" t="s">
        <v>55</v>
      </c>
      <c r="AB1400">
        <v>11386</v>
      </c>
      <c r="AC1400">
        <v>60</v>
      </c>
      <c r="AD1400" t="s">
        <v>49</v>
      </c>
      <c r="AE1400" t="s">
        <v>55</v>
      </c>
      <c r="AF1400">
        <v>341</v>
      </c>
      <c r="AI1400">
        <v>-11</v>
      </c>
      <c r="AJ1400" t="s">
        <v>49</v>
      </c>
    </row>
    <row r="1401" spans="1:36" x14ac:dyDescent="0.3">
      <c r="A1401">
        <v>33</v>
      </c>
      <c r="B1401" t="s">
        <v>67</v>
      </c>
      <c r="C1401" t="s">
        <v>59</v>
      </c>
      <c r="D1401" t="s">
        <v>60</v>
      </c>
      <c r="E1401" t="s">
        <v>49</v>
      </c>
      <c r="F1401">
        <v>316</v>
      </c>
      <c r="G1401" t="s">
        <v>49</v>
      </c>
      <c r="H1401" t="s">
        <v>49</v>
      </c>
      <c r="I1401" t="s">
        <v>50</v>
      </c>
      <c r="J1401">
        <v>21</v>
      </c>
      <c r="K1401" t="s">
        <v>70</v>
      </c>
      <c r="L1401">
        <v>126</v>
      </c>
      <c r="M1401">
        <v>3</v>
      </c>
      <c r="N1401">
        <v>-1</v>
      </c>
      <c r="O1401">
        <v>0</v>
      </c>
      <c r="P1401" t="s">
        <v>52</v>
      </c>
      <c r="Q1401" t="s">
        <v>49</v>
      </c>
      <c r="X1401" s="7"/>
      <c r="Y1401" t="s">
        <v>49</v>
      </c>
      <c r="Z1401">
        <v>316</v>
      </c>
      <c r="AA1401" t="s">
        <v>55</v>
      </c>
      <c r="AB1401">
        <v>1380</v>
      </c>
      <c r="AC1401">
        <v>732</v>
      </c>
      <c r="AD1401" t="s">
        <v>49</v>
      </c>
      <c r="AE1401" t="s">
        <v>49</v>
      </c>
      <c r="AF1401">
        <v>316</v>
      </c>
      <c r="AI1401">
        <v>1164</v>
      </c>
      <c r="AJ1401" t="s">
        <v>49</v>
      </c>
    </row>
    <row r="1402" spans="1:36" x14ac:dyDescent="0.3">
      <c r="A1402">
        <v>35</v>
      </c>
      <c r="B1402" t="s">
        <v>67</v>
      </c>
      <c r="C1402" t="s">
        <v>47</v>
      </c>
      <c r="D1402" t="s">
        <v>54</v>
      </c>
      <c r="E1402" t="s">
        <v>49</v>
      </c>
      <c r="F1402">
        <v>2</v>
      </c>
      <c r="G1402" t="s">
        <v>49</v>
      </c>
      <c r="H1402" t="s">
        <v>49</v>
      </c>
      <c r="I1402" t="s">
        <v>78</v>
      </c>
      <c r="J1402">
        <v>28</v>
      </c>
      <c r="K1402" t="s">
        <v>72</v>
      </c>
      <c r="L1402">
        <v>653</v>
      </c>
      <c r="M1402">
        <v>3</v>
      </c>
      <c r="N1402">
        <v>-1</v>
      </c>
      <c r="O1402">
        <v>0</v>
      </c>
      <c r="P1402" t="s">
        <v>52</v>
      </c>
      <c r="Q1402" t="s">
        <v>49</v>
      </c>
      <c r="X1402" s="7"/>
      <c r="Y1402" t="s">
        <v>49</v>
      </c>
      <c r="Z1402">
        <v>2</v>
      </c>
      <c r="AA1402" t="s">
        <v>55</v>
      </c>
      <c r="AB1402">
        <v>1129</v>
      </c>
      <c r="AC1402">
        <v>13229</v>
      </c>
      <c r="AD1402" t="s">
        <v>49</v>
      </c>
      <c r="AE1402" t="s">
        <v>49</v>
      </c>
      <c r="AF1402">
        <v>2</v>
      </c>
      <c r="AI1402">
        <v>-191</v>
      </c>
      <c r="AJ1402" t="s">
        <v>49</v>
      </c>
    </row>
    <row r="1403" spans="1:36" x14ac:dyDescent="0.3">
      <c r="A1403">
        <v>44</v>
      </c>
      <c r="B1403" t="s">
        <v>58</v>
      </c>
      <c r="C1403" t="s">
        <v>47</v>
      </c>
      <c r="D1403" t="s">
        <v>52</v>
      </c>
      <c r="E1403" t="s">
        <v>49</v>
      </c>
      <c r="F1403">
        <v>415</v>
      </c>
      <c r="G1403" t="s">
        <v>55</v>
      </c>
      <c r="H1403" t="s">
        <v>49</v>
      </c>
      <c r="I1403" t="s">
        <v>78</v>
      </c>
      <c r="J1403">
        <v>14</v>
      </c>
      <c r="K1403" t="s">
        <v>56</v>
      </c>
      <c r="L1403">
        <v>7</v>
      </c>
      <c r="M1403">
        <v>7</v>
      </c>
      <c r="N1403">
        <v>-1</v>
      </c>
      <c r="O1403">
        <v>0</v>
      </c>
      <c r="P1403" t="s">
        <v>52</v>
      </c>
      <c r="Q1403" t="s">
        <v>49</v>
      </c>
      <c r="X1403" s="7"/>
      <c r="Y1403" t="s">
        <v>55</v>
      </c>
      <c r="Z1403">
        <v>415</v>
      </c>
      <c r="AA1403" t="s">
        <v>55</v>
      </c>
      <c r="AB1403">
        <v>-402</v>
      </c>
      <c r="AC1403">
        <v>50</v>
      </c>
      <c r="AD1403" t="s">
        <v>49</v>
      </c>
      <c r="AE1403" t="s">
        <v>49</v>
      </c>
      <c r="AF1403">
        <v>415</v>
      </c>
      <c r="AI1403">
        <v>132</v>
      </c>
      <c r="AJ1403" t="s">
        <v>49</v>
      </c>
    </row>
    <row r="1404" spans="1:36" x14ac:dyDescent="0.3">
      <c r="A1404">
        <v>48</v>
      </c>
      <c r="B1404" t="s">
        <v>58</v>
      </c>
      <c r="C1404" t="s">
        <v>74</v>
      </c>
      <c r="D1404" t="s">
        <v>60</v>
      </c>
      <c r="E1404" t="s">
        <v>49</v>
      </c>
      <c r="F1404">
        <v>507</v>
      </c>
      <c r="G1404" t="s">
        <v>55</v>
      </c>
      <c r="H1404" t="s">
        <v>49</v>
      </c>
      <c r="I1404" t="s">
        <v>50</v>
      </c>
      <c r="J1404">
        <v>9</v>
      </c>
      <c r="K1404" t="s">
        <v>61</v>
      </c>
      <c r="L1404">
        <v>528</v>
      </c>
      <c r="M1404">
        <v>1</v>
      </c>
      <c r="N1404">
        <v>-1</v>
      </c>
      <c r="O1404">
        <v>0</v>
      </c>
      <c r="P1404" t="s">
        <v>52</v>
      </c>
      <c r="Q1404" t="s">
        <v>49</v>
      </c>
      <c r="X1404" s="7"/>
      <c r="Y1404" t="s">
        <v>55</v>
      </c>
      <c r="Z1404">
        <v>507</v>
      </c>
      <c r="AA1404" t="s">
        <v>55</v>
      </c>
      <c r="AB1404">
        <v>1323</v>
      </c>
      <c r="AC1404">
        <v>1916</v>
      </c>
      <c r="AD1404" t="s">
        <v>49</v>
      </c>
      <c r="AE1404" t="s">
        <v>49</v>
      </c>
      <c r="AF1404">
        <v>507</v>
      </c>
      <c r="AI1404">
        <v>2237</v>
      </c>
      <c r="AJ1404" t="s">
        <v>49</v>
      </c>
    </row>
    <row r="1405" spans="1:36" x14ac:dyDescent="0.3">
      <c r="A1405">
        <v>29</v>
      </c>
      <c r="B1405" t="s">
        <v>63</v>
      </c>
      <c r="C1405" t="s">
        <v>47</v>
      </c>
      <c r="D1405" t="s">
        <v>54</v>
      </c>
      <c r="E1405" t="s">
        <v>49</v>
      </c>
      <c r="F1405">
        <v>912</v>
      </c>
      <c r="G1405" t="s">
        <v>55</v>
      </c>
      <c r="H1405" t="s">
        <v>49</v>
      </c>
      <c r="I1405" t="s">
        <v>50</v>
      </c>
      <c r="J1405">
        <v>13</v>
      </c>
      <c r="K1405" t="s">
        <v>56</v>
      </c>
      <c r="L1405">
        <v>785</v>
      </c>
      <c r="M1405">
        <v>1</v>
      </c>
      <c r="N1405">
        <v>-1</v>
      </c>
      <c r="O1405">
        <v>0</v>
      </c>
      <c r="P1405" t="s">
        <v>52</v>
      </c>
      <c r="Q1405" t="s">
        <v>49</v>
      </c>
      <c r="X1405" s="7"/>
      <c r="Y1405" t="s">
        <v>55</v>
      </c>
      <c r="Z1405">
        <v>912</v>
      </c>
      <c r="AA1405" t="s">
        <v>55</v>
      </c>
      <c r="AB1405">
        <v>1623</v>
      </c>
      <c r="AC1405">
        <v>763</v>
      </c>
      <c r="AD1405" t="s">
        <v>49</v>
      </c>
      <c r="AE1405" t="s">
        <v>49</v>
      </c>
      <c r="AF1405">
        <v>912</v>
      </c>
      <c r="AI1405">
        <v>4761</v>
      </c>
      <c r="AJ1405" t="s">
        <v>49</v>
      </c>
    </row>
    <row r="1406" spans="1:36" x14ac:dyDescent="0.3">
      <c r="A1406">
        <v>50</v>
      </c>
      <c r="B1406" t="s">
        <v>58</v>
      </c>
      <c r="C1406" t="s">
        <v>47</v>
      </c>
      <c r="D1406" t="s">
        <v>60</v>
      </c>
      <c r="E1406" t="s">
        <v>49</v>
      </c>
      <c r="F1406">
        <v>0</v>
      </c>
      <c r="G1406" t="s">
        <v>49</v>
      </c>
      <c r="H1406" t="s">
        <v>49</v>
      </c>
      <c r="I1406" t="s">
        <v>50</v>
      </c>
      <c r="J1406">
        <v>9</v>
      </c>
      <c r="K1406" t="s">
        <v>73</v>
      </c>
      <c r="L1406">
        <v>243</v>
      </c>
      <c r="M1406">
        <v>5</v>
      </c>
      <c r="N1406">
        <v>-1</v>
      </c>
      <c r="O1406">
        <v>0</v>
      </c>
      <c r="P1406" t="s">
        <v>52</v>
      </c>
      <c r="Q1406" t="s">
        <v>49</v>
      </c>
      <c r="X1406" s="7"/>
      <c r="Y1406" t="s">
        <v>49</v>
      </c>
      <c r="Z1406">
        <v>0</v>
      </c>
      <c r="AA1406" t="s">
        <v>55</v>
      </c>
      <c r="AB1406">
        <v>1042</v>
      </c>
      <c r="AC1406">
        <v>0</v>
      </c>
      <c r="AD1406" t="s">
        <v>49</v>
      </c>
      <c r="AE1406" t="s">
        <v>49</v>
      </c>
      <c r="AF1406">
        <v>0</v>
      </c>
      <c r="AI1406">
        <v>655</v>
      </c>
      <c r="AJ1406" t="s">
        <v>49</v>
      </c>
    </row>
    <row r="1407" spans="1:36" x14ac:dyDescent="0.3">
      <c r="A1407">
        <v>37</v>
      </c>
      <c r="B1407" t="s">
        <v>63</v>
      </c>
      <c r="C1407" t="s">
        <v>47</v>
      </c>
      <c r="D1407" t="s">
        <v>48</v>
      </c>
      <c r="E1407" t="s">
        <v>49</v>
      </c>
      <c r="F1407">
        <v>37</v>
      </c>
      <c r="G1407" t="s">
        <v>55</v>
      </c>
      <c r="H1407" t="s">
        <v>49</v>
      </c>
      <c r="I1407" t="s">
        <v>50</v>
      </c>
      <c r="J1407">
        <v>13</v>
      </c>
      <c r="K1407" t="s">
        <v>56</v>
      </c>
      <c r="L1407">
        <v>24</v>
      </c>
      <c r="M1407">
        <v>2</v>
      </c>
      <c r="N1407">
        <v>362</v>
      </c>
      <c r="O1407">
        <v>1</v>
      </c>
      <c r="P1407" t="s">
        <v>66</v>
      </c>
      <c r="Q1407" t="s">
        <v>49</v>
      </c>
      <c r="X1407" s="7"/>
      <c r="Y1407" t="s">
        <v>55</v>
      </c>
      <c r="Z1407">
        <v>37</v>
      </c>
      <c r="AA1407" t="s">
        <v>55</v>
      </c>
      <c r="AB1407">
        <v>865</v>
      </c>
      <c r="AC1407">
        <v>0</v>
      </c>
      <c r="AD1407" t="s">
        <v>49</v>
      </c>
      <c r="AE1407" t="s">
        <v>49</v>
      </c>
      <c r="AF1407">
        <v>37</v>
      </c>
      <c r="AI1407">
        <v>1048</v>
      </c>
      <c r="AJ1407" t="s">
        <v>49</v>
      </c>
    </row>
    <row r="1408" spans="1:36" x14ac:dyDescent="0.3">
      <c r="A1408">
        <v>44</v>
      </c>
      <c r="B1408" t="s">
        <v>69</v>
      </c>
      <c r="C1408" t="s">
        <v>59</v>
      </c>
      <c r="D1408" t="s">
        <v>54</v>
      </c>
      <c r="E1408" t="s">
        <v>49</v>
      </c>
      <c r="F1408">
        <v>2524</v>
      </c>
      <c r="G1408" t="s">
        <v>49</v>
      </c>
      <c r="H1408" t="s">
        <v>49</v>
      </c>
      <c r="I1408" t="s">
        <v>52</v>
      </c>
      <c r="J1408">
        <v>19</v>
      </c>
      <c r="K1408" t="s">
        <v>62</v>
      </c>
      <c r="L1408">
        <v>82</v>
      </c>
      <c r="M1408">
        <v>1</v>
      </c>
      <c r="N1408">
        <v>-1</v>
      </c>
      <c r="O1408">
        <v>0</v>
      </c>
      <c r="P1408" t="s">
        <v>52</v>
      </c>
      <c r="Q1408" t="s">
        <v>49</v>
      </c>
      <c r="X1408" s="7"/>
      <c r="Y1408" t="s">
        <v>49</v>
      </c>
      <c r="Z1408">
        <v>2524</v>
      </c>
      <c r="AA1408" t="s">
        <v>55</v>
      </c>
      <c r="AB1408">
        <v>-1053</v>
      </c>
      <c r="AC1408">
        <v>-375</v>
      </c>
      <c r="AD1408" t="s">
        <v>49</v>
      </c>
      <c r="AE1408" t="s">
        <v>49</v>
      </c>
      <c r="AF1408">
        <v>2524</v>
      </c>
      <c r="AI1408">
        <v>0</v>
      </c>
      <c r="AJ1408" t="s">
        <v>49</v>
      </c>
    </row>
    <row r="1409" spans="1:36" x14ac:dyDescent="0.3">
      <c r="A1409">
        <v>36</v>
      </c>
      <c r="B1409" t="s">
        <v>46</v>
      </c>
      <c r="C1409" t="s">
        <v>59</v>
      </c>
      <c r="D1409" t="s">
        <v>60</v>
      </c>
      <c r="E1409" t="s">
        <v>49</v>
      </c>
      <c r="F1409">
        <v>9019</v>
      </c>
      <c r="G1409" t="s">
        <v>55</v>
      </c>
      <c r="H1409" t="s">
        <v>49</v>
      </c>
      <c r="I1409" t="s">
        <v>52</v>
      </c>
      <c r="J1409">
        <v>11</v>
      </c>
      <c r="K1409" t="s">
        <v>62</v>
      </c>
      <c r="L1409">
        <v>952</v>
      </c>
      <c r="M1409">
        <v>3</v>
      </c>
      <c r="N1409">
        <v>-1</v>
      </c>
      <c r="O1409">
        <v>0</v>
      </c>
      <c r="P1409" t="s">
        <v>52</v>
      </c>
      <c r="Q1409" t="s">
        <v>49</v>
      </c>
      <c r="X1409" s="7"/>
      <c r="Y1409" t="s">
        <v>55</v>
      </c>
      <c r="Z1409">
        <v>9019</v>
      </c>
      <c r="AA1409" t="s">
        <v>55</v>
      </c>
      <c r="AB1409">
        <v>1667</v>
      </c>
      <c r="AC1409">
        <v>1343</v>
      </c>
      <c r="AD1409" t="s">
        <v>49</v>
      </c>
      <c r="AE1409" t="s">
        <v>49</v>
      </c>
      <c r="AF1409">
        <v>9019</v>
      </c>
      <c r="AI1409">
        <v>624</v>
      </c>
      <c r="AJ1409" t="s">
        <v>49</v>
      </c>
    </row>
    <row r="1410" spans="1:36" x14ac:dyDescent="0.3">
      <c r="A1410">
        <v>49</v>
      </c>
      <c r="B1410" t="s">
        <v>63</v>
      </c>
      <c r="C1410" t="s">
        <v>74</v>
      </c>
      <c r="D1410" t="s">
        <v>52</v>
      </c>
      <c r="E1410" t="s">
        <v>49</v>
      </c>
      <c r="F1410">
        <v>39</v>
      </c>
      <c r="G1410" t="s">
        <v>55</v>
      </c>
      <c r="H1410" t="s">
        <v>49</v>
      </c>
      <c r="I1410" t="s">
        <v>50</v>
      </c>
      <c r="J1410">
        <v>13</v>
      </c>
      <c r="K1410" t="s">
        <v>56</v>
      </c>
      <c r="L1410">
        <v>27</v>
      </c>
      <c r="M1410">
        <v>5</v>
      </c>
      <c r="N1410">
        <v>-1</v>
      </c>
      <c r="O1410">
        <v>0</v>
      </c>
      <c r="P1410" t="s">
        <v>52</v>
      </c>
      <c r="Q1410" t="s">
        <v>49</v>
      </c>
      <c r="X1410" s="7"/>
      <c r="Y1410" t="s">
        <v>55</v>
      </c>
      <c r="Z1410">
        <v>39</v>
      </c>
      <c r="AA1410" t="s">
        <v>55</v>
      </c>
      <c r="AB1410">
        <v>975</v>
      </c>
      <c r="AC1410">
        <v>1169</v>
      </c>
      <c r="AD1410" t="s">
        <v>49</v>
      </c>
      <c r="AE1410" t="s">
        <v>49</v>
      </c>
      <c r="AF1410">
        <v>39</v>
      </c>
      <c r="AI1410">
        <v>1784</v>
      </c>
      <c r="AJ1410" t="s">
        <v>49</v>
      </c>
    </row>
    <row r="1411" spans="1:36" x14ac:dyDescent="0.3">
      <c r="A1411">
        <v>31</v>
      </c>
      <c r="B1411" t="s">
        <v>63</v>
      </c>
      <c r="C1411" t="s">
        <v>47</v>
      </c>
      <c r="D1411" t="s">
        <v>54</v>
      </c>
      <c r="E1411" t="s">
        <v>49</v>
      </c>
      <c r="F1411">
        <v>0</v>
      </c>
      <c r="G1411" t="s">
        <v>55</v>
      </c>
      <c r="H1411" t="s">
        <v>49</v>
      </c>
      <c r="I1411" t="s">
        <v>52</v>
      </c>
      <c r="J1411">
        <v>5</v>
      </c>
      <c r="K1411" t="s">
        <v>56</v>
      </c>
      <c r="L1411">
        <v>143</v>
      </c>
      <c r="M1411">
        <v>1</v>
      </c>
      <c r="N1411">
        <v>-1</v>
      </c>
      <c r="O1411">
        <v>0</v>
      </c>
      <c r="P1411" t="s">
        <v>52</v>
      </c>
      <c r="Q1411" t="s">
        <v>49</v>
      </c>
      <c r="X1411" s="7"/>
      <c r="Y1411" t="s">
        <v>55</v>
      </c>
      <c r="Z1411">
        <v>0</v>
      </c>
      <c r="AA1411" t="s">
        <v>55</v>
      </c>
      <c r="AB1411">
        <v>-136</v>
      </c>
      <c r="AC1411">
        <v>3797</v>
      </c>
      <c r="AD1411" t="s">
        <v>49</v>
      </c>
      <c r="AE1411" t="s">
        <v>49</v>
      </c>
      <c r="AF1411">
        <v>0</v>
      </c>
      <c r="AI1411">
        <v>1281</v>
      </c>
      <c r="AJ1411" t="s">
        <v>49</v>
      </c>
    </row>
    <row r="1412" spans="1:36" x14ac:dyDescent="0.3">
      <c r="A1412">
        <v>49</v>
      </c>
      <c r="B1412" t="s">
        <v>67</v>
      </c>
      <c r="C1412" t="s">
        <v>74</v>
      </c>
      <c r="D1412" t="s">
        <v>54</v>
      </c>
      <c r="E1412" t="s">
        <v>49</v>
      </c>
      <c r="F1412">
        <v>265</v>
      </c>
      <c r="G1412" t="s">
        <v>55</v>
      </c>
      <c r="H1412" t="s">
        <v>49</v>
      </c>
      <c r="I1412" t="s">
        <v>52</v>
      </c>
      <c r="J1412">
        <v>12</v>
      </c>
      <c r="K1412" t="s">
        <v>56</v>
      </c>
      <c r="L1412">
        <v>274</v>
      </c>
      <c r="M1412">
        <v>6</v>
      </c>
      <c r="N1412">
        <v>-1</v>
      </c>
      <c r="O1412">
        <v>0</v>
      </c>
      <c r="P1412" t="s">
        <v>52</v>
      </c>
      <c r="Q1412" t="s">
        <v>49</v>
      </c>
      <c r="X1412" s="7"/>
      <c r="Y1412" t="s">
        <v>55</v>
      </c>
      <c r="Z1412">
        <v>265</v>
      </c>
      <c r="AA1412" t="s">
        <v>55</v>
      </c>
      <c r="AB1412">
        <v>271</v>
      </c>
      <c r="AC1412">
        <v>795</v>
      </c>
      <c r="AD1412" t="s">
        <v>49</v>
      </c>
      <c r="AE1412" t="s">
        <v>49</v>
      </c>
      <c r="AF1412">
        <v>265</v>
      </c>
      <c r="AI1412">
        <v>1666</v>
      </c>
      <c r="AJ1412" t="s">
        <v>49</v>
      </c>
    </row>
    <row r="1413" spans="1:36" x14ac:dyDescent="0.3">
      <c r="A1413">
        <v>35</v>
      </c>
      <c r="B1413" t="s">
        <v>63</v>
      </c>
      <c r="C1413" t="s">
        <v>59</v>
      </c>
      <c r="D1413" t="s">
        <v>54</v>
      </c>
      <c r="E1413" t="s">
        <v>49</v>
      </c>
      <c r="F1413">
        <v>0</v>
      </c>
      <c r="G1413" t="s">
        <v>55</v>
      </c>
      <c r="H1413" t="s">
        <v>49</v>
      </c>
      <c r="I1413" t="s">
        <v>50</v>
      </c>
      <c r="J1413">
        <v>16</v>
      </c>
      <c r="K1413" t="s">
        <v>61</v>
      </c>
      <c r="L1413">
        <v>1174</v>
      </c>
      <c r="M1413">
        <v>1</v>
      </c>
      <c r="N1413">
        <v>345</v>
      </c>
      <c r="O1413">
        <v>4</v>
      </c>
      <c r="P1413" t="s">
        <v>66</v>
      </c>
      <c r="Q1413" t="s">
        <v>55</v>
      </c>
      <c r="X1413" s="7"/>
      <c r="Y1413" t="s">
        <v>55</v>
      </c>
      <c r="Z1413">
        <v>0</v>
      </c>
      <c r="AA1413" t="s">
        <v>55</v>
      </c>
      <c r="AB1413">
        <v>-73</v>
      </c>
      <c r="AC1413">
        <v>34</v>
      </c>
      <c r="AD1413" t="s">
        <v>49</v>
      </c>
      <c r="AE1413" t="s">
        <v>49</v>
      </c>
      <c r="AF1413">
        <v>0</v>
      </c>
      <c r="AI1413">
        <v>168</v>
      </c>
      <c r="AJ1413" t="s">
        <v>49</v>
      </c>
    </row>
    <row r="1414" spans="1:36" x14ac:dyDescent="0.3">
      <c r="A1414">
        <v>57</v>
      </c>
      <c r="B1414" t="s">
        <v>69</v>
      </c>
      <c r="C1414" t="s">
        <v>74</v>
      </c>
      <c r="D1414" t="s">
        <v>52</v>
      </c>
      <c r="E1414" t="s">
        <v>49</v>
      </c>
      <c r="F1414">
        <v>4012</v>
      </c>
      <c r="G1414" t="s">
        <v>49</v>
      </c>
      <c r="H1414" t="s">
        <v>49</v>
      </c>
      <c r="I1414" t="s">
        <v>50</v>
      </c>
      <c r="J1414">
        <v>20</v>
      </c>
      <c r="K1414" t="s">
        <v>75</v>
      </c>
      <c r="L1414">
        <v>915</v>
      </c>
      <c r="M1414">
        <v>1</v>
      </c>
      <c r="N1414">
        <v>-1</v>
      </c>
      <c r="O1414">
        <v>0</v>
      </c>
      <c r="P1414" t="s">
        <v>52</v>
      </c>
      <c r="Q1414" t="s">
        <v>49</v>
      </c>
      <c r="X1414" s="7"/>
      <c r="Y1414" t="s">
        <v>49</v>
      </c>
      <c r="Z1414">
        <v>4012</v>
      </c>
      <c r="AA1414" t="s">
        <v>55</v>
      </c>
      <c r="AB1414">
        <v>700</v>
      </c>
      <c r="AC1414">
        <v>5</v>
      </c>
      <c r="AD1414" t="s">
        <v>49</v>
      </c>
      <c r="AE1414" t="s">
        <v>49</v>
      </c>
      <c r="AF1414">
        <v>4012</v>
      </c>
      <c r="AI1414">
        <v>263</v>
      </c>
      <c r="AJ1414" t="s">
        <v>49</v>
      </c>
    </row>
    <row r="1415" spans="1:36" x14ac:dyDescent="0.3">
      <c r="A1415">
        <v>42</v>
      </c>
      <c r="B1415" t="s">
        <v>63</v>
      </c>
      <c r="C1415" t="s">
        <v>47</v>
      </c>
      <c r="D1415" t="s">
        <v>48</v>
      </c>
      <c r="E1415" t="s">
        <v>49</v>
      </c>
      <c r="F1415">
        <v>1520</v>
      </c>
      <c r="G1415" t="s">
        <v>55</v>
      </c>
      <c r="H1415" t="s">
        <v>49</v>
      </c>
      <c r="I1415" t="s">
        <v>50</v>
      </c>
      <c r="J1415">
        <v>5</v>
      </c>
      <c r="K1415" t="s">
        <v>64</v>
      </c>
      <c r="L1415">
        <v>115</v>
      </c>
      <c r="M1415">
        <v>1</v>
      </c>
      <c r="N1415">
        <v>-1</v>
      </c>
      <c r="O1415">
        <v>0</v>
      </c>
      <c r="P1415" t="s">
        <v>52</v>
      </c>
      <c r="Q1415" t="s">
        <v>49</v>
      </c>
      <c r="X1415" s="7"/>
      <c r="Y1415" t="s">
        <v>55</v>
      </c>
      <c r="Z1415">
        <v>1520</v>
      </c>
      <c r="AA1415" t="s">
        <v>55</v>
      </c>
      <c r="AB1415">
        <v>567</v>
      </c>
      <c r="AC1415">
        <v>390</v>
      </c>
      <c r="AD1415" t="s">
        <v>49</v>
      </c>
      <c r="AE1415" t="s">
        <v>49</v>
      </c>
      <c r="AF1415">
        <v>1520</v>
      </c>
      <c r="AI1415">
        <v>-405</v>
      </c>
      <c r="AJ1415" t="s">
        <v>49</v>
      </c>
    </row>
    <row r="1416" spans="1:36" x14ac:dyDescent="0.3">
      <c r="A1416">
        <v>36</v>
      </c>
      <c r="B1416" t="s">
        <v>63</v>
      </c>
      <c r="C1416" t="s">
        <v>74</v>
      </c>
      <c r="D1416" t="s">
        <v>54</v>
      </c>
      <c r="E1416" t="s">
        <v>49</v>
      </c>
      <c r="F1416">
        <v>-140</v>
      </c>
      <c r="G1416" t="s">
        <v>55</v>
      </c>
      <c r="H1416" t="s">
        <v>49</v>
      </c>
      <c r="I1416" t="s">
        <v>52</v>
      </c>
      <c r="J1416">
        <v>26</v>
      </c>
      <c r="K1416" t="s">
        <v>56</v>
      </c>
      <c r="L1416">
        <v>222</v>
      </c>
      <c r="M1416">
        <v>2</v>
      </c>
      <c r="N1416">
        <v>-1</v>
      </c>
      <c r="O1416">
        <v>0</v>
      </c>
      <c r="P1416" t="s">
        <v>52</v>
      </c>
      <c r="Q1416" t="s">
        <v>49</v>
      </c>
      <c r="X1416" s="7"/>
      <c r="Y1416" t="s">
        <v>55</v>
      </c>
      <c r="Z1416">
        <v>-140</v>
      </c>
      <c r="AA1416" t="s">
        <v>55</v>
      </c>
      <c r="AB1416">
        <v>917</v>
      </c>
      <c r="AC1416">
        <v>712</v>
      </c>
      <c r="AD1416" t="s">
        <v>49</v>
      </c>
      <c r="AE1416" t="s">
        <v>49</v>
      </c>
      <c r="AF1416">
        <v>-140</v>
      </c>
      <c r="AI1416">
        <v>279</v>
      </c>
      <c r="AJ1416" t="s">
        <v>49</v>
      </c>
    </row>
    <row r="1417" spans="1:36" x14ac:dyDescent="0.3">
      <c r="A1417">
        <v>75</v>
      </c>
      <c r="B1417" t="s">
        <v>77</v>
      </c>
      <c r="C1417" t="s">
        <v>74</v>
      </c>
      <c r="D1417" t="s">
        <v>48</v>
      </c>
      <c r="E1417" t="s">
        <v>49</v>
      </c>
      <c r="F1417">
        <v>852</v>
      </c>
      <c r="G1417" t="s">
        <v>49</v>
      </c>
      <c r="H1417" t="s">
        <v>49</v>
      </c>
      <c r="I1417" t="s">
        <v>50</v>
      </c>
      <c r="J1417">
        <v>15</v>
      </c>
      <c r="K1417" t="s">
        <v>81</v>
      </c>
      <c r="L1417">
        <v>341</v>
      </c>
      <c r="M1417">
        <v>1</v>
      </c>
      <c r="N1417">
        <v>-1</v>
      </c>
      <c r="O1417">
        <v>0</v>
      </c>
      <c r="P1417" t="s">
        <v>52</v>
      </c>
      <c r="Q1417" t="s">
        <v>49</v>
      </c>
      <c r="X1417" s="7"/>
      <c r="Y1417" t="s">
        <v>49</v>
      </c>
      <c r="Z1417">
        <v>852</v>
      </c>
      <c r="AA1417" t="s">
        <v>55</v>
      </c>
      <c r="AB1417">
        <v>593</v>
      </c>
      <c r="AC1417">
        <v>1026</v>
      </c>
      <c r="AD1417" t="s">
        <v>49</v>
      </c>
      <c r="AE1417" t="s">
        <v>49</v>
      </c>
      <c r="AF1417">
        <v>852</v>
      </c>
      <c r="AI1417">
        <v>0</v>
      </c>
      <c r="AJ1417" t="s">
        <v>49</v>
      </c>
    </row>
    <row r="1418" spans="1:36" x14ac:dyDescent="0.3">
      <c r="A1418">
        <v>38</v>
      </c>
      <c r="B1418" t="s">
        <v>63</v>
      </c>
      <c r="C1418" t="s">
        <v>59</v>
      </c>
      <c r="D1418" t="s">
        <v>54</v>
      </c>
      <c r="E1418" t="s">
        <v>49</v>
      </c>
      <c r="F1418">
        <v>578</v>
      </c>
      <c r="G1418" t="s">
        <v>55</v>
      </c>
      <c r="H1418" t="s">
        <v>49</v>
      </c>
      <c r="I1418" t="s">
        <v>52</v>
      </c>
      <c r="J1418">
        <v>21</v>
      </c>
      <c r="K1418" t="s">
        <v>56</v>
      </c>
      <c r="L1418">
        <v>112</v>
      </c>
      <c r="M1418">
        <v>2</v>
      </c>
      <c r="N1418">
        <v>-1</v>
      </c>
      <c r="O1418">
        <v>0</v>
      </c>
      <c r="P1418" t="s">
        <v>52</v>
      </c>
      <c r="Q1418" t="s">
        <v>49</v>
      </c>
      <c r="X1418" s="7"/>
      <c r="Y1418" t="s">
        <v>55</v>
      </c>
      <c r="Z1418">
        <v>578</v>
      </c>
      <c r="AA1418" t="s">
        <v>55</v>
      </c>
      <c r="AB1418">
        <v>505</v>
      </c>
      <c r="AC1418">
        <v>876</v>
      </c>
      <c r="AD1418" t="s">
        <v>49</v>
      </c>
      <c r="AE1418" t="s">
        <v>49</v>
      </c>
      <c r="AF1418">
        <v>578</v>
      </c>
      <c r="AI1418">
        <v>300</v>
      </c>
      <c r="AJ1418" t="s">
        <v>49</v>
      </c>
    </row>
    <row r="1419" spans="1:36" x14ac:dyDescent="0.3">
      <c r="A1419">
        <v>40</v>
      </c>
      <c r="B1419" t="s">
        <v>63</v>
      </c>
      <c r="C1419" t="s">
        <v>47</v>
      </c>
      <c r="D1419" t="s">
        <v>48</v>
      </c>
      <c r="E1419" t="s">
        <v>55</v>
      </c>
      <c r="F1419">
        <v>0</v>
      </c>
      <c r="G1419" t="s">
        <v>55</v>
      </c>
      <c r="H1419" t="s">
        <v>49</v>
      </c>
      <c r="I1419" t="s">
        <v>52</v>
      </c>
      <c r="J1419">
        <v>6</v>
      </c>
      <c r="K1419" t="s">
        <v>56</v>
      </c>
      <c r="L1419">
        <v>64</v>
      </c>
      <c r="M1419">
        <v>2</v>
      </c>
      <c r="N1419">
        <v>-1</v>
      </c>
      <c r="O1419">
        <v>0</v>
      </c>
      <c r="P1419" t="s">
        <v>52</v>
      </c>
      <c r="Q1419" t="s">
        <v>49</v>
      </c>
      <c r="X1419" s="7"/>
      <c r="Y1419" t="s">
        <v>55</v>
      </c>
      <c r="Z1419">
        <v>0</v>
      </c>
      <c r="AA1419" t="s">
        <v>55</v>
      </c>
      <c r="AB1419">
        <v>2542</v>
      </c>
      <c r="AC1419">
        <v>1801</v>
      </c>
      <c r="AD1419" t="s">
        <v>49</v>
      </c>
      <c r="AE1419" t="s">
        <v>49</v>
      </c>
      <c r="AF1419">
        <v>0</v>
      </c>
      <c r="AI1419">
        <v>415</v>
      </c>
      <c r="AJ1419" t="s">
        <v>49</v>
      </c>
    </row>
    <row r="1420" spans="1:36" x14ac:dyDescent="0.3">
      <c r="A1420">
        <v>38</v>
      </c>
      <c r="B1420" t="s">
        <v>53</v>
      </c>
      <c r="C1420" t="s">
        <v>59</v>
      </c>
      <c r="D1420" t="s">
        <v>54</v>
      </c>
      <c r="E1420" t="s">
        <v>49</v>
      </c>
      <c r="F1420">
        <v>2253</v>
      </c>
      <c r="G1420" t="s">
        <v>55</v>
      </c>
      <c r="H1420" t="s">
        <v>49</v>
      </c>
      <c r="I1420" t="s">
        <v>50</v>
      </c>
      <c r="J1420">
        <v>13</v>
      </c>
      <c r="K1420" t="s">
        <v>56</v>
      </c>
      <c r="L1420">
        <v>937</v>
      </c>
      <c r="M1420">
        <v>3</v>
      </c>
      <c r="N1420">
        <v>-1</v>
      </c>
      <c r="O1420">
        <v>0</v>
      </c>
      <c r="P1420" t="s">
        <v>52</v>
      </c>
      <c r="Q1420" t="s">
        <v>55</v>
      </c>
      <c r="X1420" s="7"/>
      <c r="Y1420" t="s">
        <v>55</v>
      </c>
      <c r="Z1420">
        <v>2253</v>
      </c>
      <c r="AA1420" t="s">
        <v>55</v>
      </c>
      <c r="AB1420">
        <v>9976</v>
      </c>
      <c r="AC1420">
        <v>284</v>
      </c>
      <c r="AD1420" t="s">
        <v>49</v>
      </c>
      <c r="AE1420" t="s">
        <v>49</v>
      </c>
      <c r="AF1420">
        <v>2253</v>
      </c>
      <c r="AI1420">
        <v>302</v>
      </c>
      <c r="AJ1420" t="s">
        <v>49</v>
      </c>
    </row>
    <row r="1421" spans="1:36" x14ac:dyDescent="0.3">
      <c r="A1421">
        <v>34</v>
      </c>
      <c r="B1421" t="s">
        <v>58</v>
      </c>
      <c r="C1421" t="s">
        <v>59</v>
      </c>
      <c r="D1421" t="s">
        <v>60</v>
      </c>
      <c r="E1421" t="s">
        <v>49</v>
      </c>
      <c r="F1421">
        <v>1171</v>
      </c>
      <c r="G1421" t="s">
        <v>55</v>
      </c>
      <c r="H1421" t="s">
        <v>49</v>
      </c>
      <c r="I1421" t="s">
        <v>50</v>
      </c>
      <c r="J1421">
        <v>10</v>
      </c>
      <c r="K1421" t="s">
        <v>73</v>
      </c>
      <c r="L1421">
        <v>129</v>
      </c>
      <c r="M1421">
        <v>1</v>
      </c>
      <c r="N1421">
        <v>-1</v>
      </c>
      <c r="O1421">
        <v>0</v>
      </c>
      <c r="P1421" t="s">
        <v>52</v>
      </c>
      <c r="Q1421" t="s">
        <v>49</v>
      </c>
      <c r="X1421" s="7"/>
      <c r="Y1421" t="s">
        <v>55</v>
      </c>
      <c r="Z1421">
        <v>1171</v>
      </c>
      <c r="AA1421" t="s">
        <v>55</v>
      </c>
      <c r="AB1421">
        <v>280</v>
      </c>
      <c r="AC1421">
        <v>495</v>
      </c>
      <c r="AD1421" t="s">
        <v>49</v>
      </c>
      <c r="AE1421" t="s">
        <v>49</v>
      </c>
      <c r="AF1421">
        <v>1171</v>
      </c>
      <c r="AI1421">
        <v>809</v>
      </c>
      <c r="AJ1421" t="s">
        <v>49</v>
      </c>
    </row>
    <row r="1422" spans="1:36" x14ac:dyDescent="0.3">
      <c r="A1422">
        <v>29</v>
      </c>
      <c r="B1422" t="s">
        <v>67</v>
      </c>
      <c r="C1422" t="s">
        <v>59</v>
      </c>
      <c r="D1422" t="s">
        <v>60</v>
      </c>
      <c r="E1422" t="s">
        <v>49</v>
      </c>
      <c r="F1422">
        <v>452</v>
      </c>
      <c r="G1422" t="s">
        <v>55</v>
      </c>
      <c r="H1422" t="s">
        <v>49</v>
      </c>
      <c r="I1422" t="s">
        <v>50</v>
      </c>
      <c r="J1422">
        <v>11</v>
      </c>
      <c r="K1422" t="s">
        <v>56</v>
      </c>
      <c r="L1422">
        <v>59</v>
      </c>
      <c r="M1422">
        <v>1</v>
      </c>
      <c r="N1422">
        <v>-1</v>
      </c>
      <c r="O1422">
        <v>0</v>
      </c>
      <c r="P1422" t="s">
        <v>52</v>
      </c>
      <c r="Q1422" t="s">
        <v>49</v>
      </c>
      <c r="X1422" s="7"/>
      <c r="Y1422" t="s">
        <v>55</v>
      </c>
      <c r="Z1422">
        <v>452</v>
      </c>
      <c r="AA1422" t="s">
        <v>55</v>
      </c>
      <c r="AB1422">
        <v>-517</v>
      </c>
      <c r="AC1422">
        <v>542</v>
      </c>
      <c r="AD1422" t="s">
        <v>49</v>
      </c>
      <c r="AE1422" t="s">
        <v>49</v>
      </c>
      <c r="AF1422">
        <v>452</v>
      </c>
      <c r="AI1422">
        <v>-278</v>
      </c>
      <c r="AJ1422" t="s">
        <v>49</v>
      </c>
    </row>
    <row r="1423" spans="1:36" x14ac:dyDescent="0.3">
      <c r="A1423">
        <v>28</v>
      </c>
      <c r="B1423" t="s">
        <v>69</v>
      </c>
      <c r="C1423" t="s">
        <v>47</v>
      </c>
      <c r="D1423" t="s">
        <v>54</v>
      </c>
      <c r="E1423" t="s">
        <v>49</v>
      </c>
      <c r="F1423">
        <v>-97</v>
      </c>
      <c r="G1423" t="s">
        <v>55</v>
      </c>
      <c r="H1423" t="s">
        <v>49</v>
      </c>
      <c r="I1423" t="s">
        <v>50</v>
      </c>
      <c r="J1423">
        <v>29</v>
      </c>
      <c r="K1423" t="s">
        <v>72</v>
      </c>
      <c r="L1423">
        <v>79</v>
      </c>
      <c r="M1423">
        <v>1</v>
      </c>
      <c r="N1423">
        <v>225</v>
      </c>
      <c r="O1423">
        <v>2</v>
      </c>
      <c r="P1423" t="s">
        <v>79</v>
      </c>
      <c r="Q1423" t="s">
        <v>49</v>
      </c>
      <c r="X1423" s="7"/>
      <c r="Y1423" t="s">
        <v>55</v>
      </c>
      <c r="Z1423">
        <v>-97</v>
      </c>
      <c r="AA1423" t="s">
        <v>55</v>
      </c>
      <c r="AB1423">
        <v>2613</v>
      </c>
      <c r="AC1423">
        <v>66</v>
      </c>
      <c r="AD1423" t="s">
        <v>49</v>
      </c>
      <c r="AE1423" t="s">
        <v>49</v>
      </c>
      <c r="AF1423">
        <v>-97</v>
      </c>
      <c r="AI1423">
        <v>3238</v>
      </c>
      <c r="AJ1423" t="s">
        <v>49</v>
      </c>
    </row>
    <row r="1424" spans="1:36" x14ac:dyDescent="0.3">
      <c r="A1424">
        <v>79</v>
      </c>
      <c r="B1424" t="s">
        <v>77</v>
      </c>
      <c r="C1424" t="s">
        <v>47</v>
      </c>
      <c r="D1424" t="s">
        <v>54</v>
      </c>
      <c r="E1424" t="s">
        <v>49</v>
      </c>
      <c r="F1424">
        <v>4738</v>
      </c>
      <c r="G1424" t="s">
        <v>49</v>
      </c>
      <c r="H1424" t="s">
        <v>49</v>
      </c>
      <c r="I1424" t="s">
        <v>78</v>
      </c>
      <c r="J1424">
        <v>9</v>
      </c>
      <c r="K1424" t="s">
        <v>73</v>
      </c>
      <c r="L1424">
        <v>151</v>
      </c>
      <c r="M1424">
        <v>5</v>
      </c>
      <c r="N1424">
        <v>-1</v>
      </c>
      <c r="O1424">
        <v>0</v>
      </c>
      <c r="P1424" t="s">
        <v>52</v>
      </c>
      <c r="Q1424" t="s">
        <v>49</v>
      </c>
      <c r="X1424" s="7"/>
      <c r="Y1424" t="s">
        <v>49</v>
      </c>
      <c r="Z1424">
        <v>4738</v>
      </c>
      <c r="AA1424" t="s">
        <v>55</v>
      </c>
      <c r="AB1424">
        <v>0</v>
      </c>
      <c r="AC1424">
        <v>314</v>
      </c>
      <c r="AD1424" t="s">
        <v>49</v>
      </c>
      <c r="AE1424" t="s">
        <v>49</v>
      </c>
      <c r="AF1424">
        <v>4738</v>
      </c>
      <c r="AI1424">
        <v>751</v>
      </c>
      <c r="AJ1424" t="s">
        <v>49</v>
      </c>
    </row>
    <row r="1425" spans="1:36" x14ac:dyDescent="0.3">
      <c r="A1425">
        <v>51</v>
      </c>
      <c r="B1425" t="s">
        <v>69</v>
      </c>
      <c r="C1425" t="s">
        <v>74</v>
      </c>
      <c r="D1425" t="s">
        <v>54</v>
      </c>
      <c r="E1425" t="s">
        <v>49</v>
      </c>
      <c r="F1425">
        <v>467</v>
      </c>
      <c r="G1425" t="s">
        <v>55</v>
      </c>
      <c r="H1425" t="s">
        <v>49</v>
      </c>
      <c r="I1425" t="s">
        <v>52</v>
      </c>
      <c r="J1425">
        <v>19</v>
      </c>
      <c r="K1425" t="s">
        <v>56</v>
      </c>
      <c r="L1425">
        <v>83</v>
      </c>
      <c r="M1425">
        <v>1</v>
      </c>
      <c r="N1425">
        <v>-1</v>
      </c>
      <c r="O1425">
        <v>0</v>
      </c>
      <c r="P1425" t="s">
        <v>52</v>
      </c>
      <c r="Q1425" t="s">
        <v>49</v>
      </c>
      <c r="X1425" s="7"/>
      <c r="Y1425" t="s">
        <v>55</v>
      </c>
      <c r="Z1425">
        <v>467</v>
      </c>
      <c r="AA1425" t="s">
        <v>55</v>
      </c>
      <c r="AB1425">
        <v>191</v>
      </c>
      <c r="AC1425">
        <v>613</v>
      </c>
      <c r="AD1425" t="s">
        <v>49</v>
      </c>
      <c r="AE1425" t="s">
        <v>49</v>
      </c>
      <c r="AF1425">
        <v>467</v>
      </c>
      <c r="AI1425">
        <v>0</v>
      </c>
      <c r="AJ1425" t="s">
        <v>49</v>
      </c>
    </row>
    <row r="1426" spans="1:36" x14ac:dyDescent="0.3">
      <c r="A1426">
        <v>32</v>
      </c>
      <c r="B1426" t="s">
        <v>71</v>
      </c>
      <c r="C1426" t="s">
        <v>59</v>
      </c>
      <c r="D1426" t="s">
        <v>60</v>
      </c>
      <c r="E1426" t="s">
        <v>49</v>
      </c>
      <c r="F1426">
        <v>0</v>
      </c>
      <c r="G1426" t="s">
        <v>49</v>
      </c>
      <c r="H1426" t="s">
        <v>49</v>
      </c>
      <c r="I1426" t="s">
        <v>50</v>
      </c>
      <c r="J1426">
        <v>6</v>
      </c>
      <c r="K1426" t="s">
        <v>70</v>
      </c>
      <c r="L1426">
        <v>101</v>
      </c>
      <c r="M1426">
        <v>5</v>
      </c>
      <c r="N1426">
        <v>3</v>
      </c>
      <c r="O1426">
        <v>6</v>
      </c>
      <c r="P1426" t="s">
        <v>66</v>
      </c>
      <c r="Q1426" t="s">
        <v>49</v>
      </c>
      <c r="X1426" s="7"/>
      <c r="Y1426" t="s">
        <v>49</v>
      </c>
      <c r="Z1426">
        <v>0</v>
      </c>
      <c r="AA1426" t="s">
        <v>55</v>
      </c>
      <c r="AB1426">
        <v>694</v>
      </c>
      <c r="AC1426">
        <v>1467</v>
      </c>
      <c r="AD1426" t="s">
        <v>49</v>
      </c>
      <c r="AE1426" t="s">
        <v>49</v>
      </c>
      <c r="AF1426">
        <v>0</v>
      </c>
      <c r="AI1426">
        <v>2442</v>
      </c>
      <c r="AJ1426" t="s">
        <v>49</v>
      </c>
    </row>
    <row r="1427" spans="1:36" x14ac:dyDescent="0.3">
      <c r="A1427">
        <v>36</v>
      </c>
      <c r="B1427" t="s">
        <v>58</v>
      </c>
      <c r="C1427" t="s">
        <v>47</v>
      </c>
      <c r="D1427" t="s">
        <v>60</v>
      </c>
      <c r="E1427" t="s">
        <v>49</v>
      </c>
      <c r="F1427">
        <v>495</v>
      </c>
      <c r="G1427" t="s">
        <v>49</v>
      </c>
      <c r="H1427" t="s">
        <v>49</v>
      </c>
      <c r="I1427" t="s">
        <v>50</v>
      </c>
      <c r="J1427">
        <v>5</v>
      </c>
      <c r="K1427" t="s">
        <v>70</v>
      </c>
      <c r="L1427">
        <v>157</v>
      </c>
      <c r="M1427">
        <v>3</v>
      </c>
      <c r="N1427">
        <v>97</v>
      </c>
      <c r="O1427">
        <v>2</v>
      </c>
      <c r="P1427" t="s">
        <v>79</v>
      </c>
      <c r="Q1427" t="s">
        <v>55</v>
      </c>
      <c r="X1427" s="7"/>
      <c r="Y1427" t="s">
        <v>49</v>
      </c>
      <c r="Z1427">
        <v>495</v>
      </c>
      <c r="AA1427" t="s">
        <v>55</v>
      </c>
      <c r="AB1427">
        <v>212</v>
      </c>
      <c r="AC1427">
        <v>321</v>
      </c>
      <c r="AD1427" t="s">
        <v>49</v>
      </c>
      <c r="AE1427" t="s">
        <v>49</v>
      </c>
      <c r="AF1427">
        <v>495</v>
      </c>
      <c r="AI1427">
        <v>1798</v>
      </c>
      <c r="AJ1427" t="s">
        <v>49</v>
      </c>
    </row>
    <row r="1428" spans="1:36" x14ac:dyDescent="0.3">
      <c r="A1428">
        <v>38</v>
      </c>
      <c r="B1428" t="s">
        <v>68</v>
      </c>
      <c r="C1428" t="s">
        <v>47</v>
      </c>
      <c r="D1428" t="s">
        <v>54</v>
      </c>
      <c r="E1428" t="s">
        <v>49</v>
      </c>
      <c r="F1428">
        <v>157</v>
      </c>
      <c r="G1428" t="s">
        <v>49</v>
      </c>
      <c r="H1428" t="s">
        <v>55</v>
      </c>
      <c r="I1428" t="s">
        <v>50</v>
      </c>
      <c r="J1428">
        <v>15</v>
      </c>
      <c r="K1428" t="s">
        <v>56</v>
      </c>
      <c r="L1428">
        <v>57</v>
      </c>
      <c r="M1428">
        <v>11</v>
      </c>
      <c r="N1428">
        <v>366</v>
      </c>
      <c r="O1428">
        <v>1</v>
      </c>
      <c r="P1428" t="s">
        <v>66</v>
      </c>
      <c r="Q1428" t="s">
        <v>49</v>
      </c>
      <c r="X1428" s="7"/>
      <c r="Y1428" t="s">
        <v>49</v>
      </c>
      <c r="Z1428">
        <v>157</v>
      </c>
      <c r="AA1428" t="s">
        <v>55</v>
      </c>
      <c r="AB1428">
        <v>1882</v>
      </c>
      <c r="AC1428">
        <v>262</v>
      </c>
      <c r="AD1428" t="s">
        <v>49</v>
      </c>
      <c r="AE1428" t="s">
        <v>55</v>
      </c>
      <c r="AF1428">
        <v>157</v>
      </c>
      <c r="AI1428">
        <v>132</v>
      </c>
      <c r="AJ1428" t="s">
        <v>49</v>
      </c>
    </row>
    <row r="1429" spans="1:36" x14ac:dyDescent="0.3">
      <c r="A1429">
        <v>49</v>
      </c>
      <c r="B1429" t="s">
        <v>65</v>
      </c>
      <c r="C1429" t="s">
        <v>47</v>
      </c>
      <c r="D1429" t="s">
        <v>54</v>
      </c>
      <c r="E1429" t="s">
        <v>49</v>
      </c>
      <c r="F1429">
        <v>358</v>
      </c>
      <c r="G1429" t="s">
        <v>55</v>
      </c>
      <c r="H1429" t="s">
        <v>55</v>
      </c>
      <c r="I1429" t="s">
        <v>52</v>
      </c>
      <c r="J1429">
        <v>13</v>
      </c>
      <c r="K1429" t="s">
        <v>56</v>
      </c>
      <c r="L1429">
        <v>176</v>
      </c>
      <c r="M1429">
        <v>3</v>
      </c>
      <c r="N1429">
        <v>-1</v>
      </c>
      <c r="O1429">
        <v>0</v>
      </c>
      <c r="P1429" t="s">
        <v>52</v>
      </c>
      <c r="Q1429" t="s">
        <v>49</v>
      </c>
      <c r="X1429" s="7"/>
      <c r="Y1429" t="s">
        <v>55</v>
      </c>
      <c r="Z1429">
        <v>358</v>
      </c>
      <c r="AA1429" t="s">
        <v>55</v>
      </c>
      <c r="AB1429">
        <v>131</v>
      </c>
      <c r="AC1429">
        <v>21664</v>
      </c>
      <c r="AD1429" t="s">
        <v>49</v>
      </c>
      <c r="AE1429" t="s">
        <v>55</v>
      </c>
      <c r="AF1429">
        <v>358</v>
      </c>
      <c r="AI1429">
        <v>260</v>
      </c>
      <c r="AJ1429" t="s">
        <v>49</v>
      </c>
    </row>
    <row r="1430" spans="1:36" x14ac:dyDescent="0.3">
      <c r="A1430">
        <v>42</v>
      </c>
      <c r="B1430" t="s">
        <v>53</v>
      </c>
      <c r="C1430" t="s">
        <v>47</v>
      </c>
      <c r="D1430" t="s">
        <v>54</v>
      </c>
      <c r="E1430" t="s">
        <v>49</v>
      </c>
      <c r="F1430">
        <v>292</v>
      </c>
      <c r="G1430" t="s">
        <v>55</v>
      </c>
      <c r="H1430" t="s">
        <v>49</v>
      </c>
      <c r="I1430" t="s">
        <v>50</v>
      </c>
      <c r="J1430">
        <v>11</v>
      </c>
      <c r="K1430" t="s">
        <v>56</v>
      </c>
      <c r="L1430">
        <v>222</v>
      </c>
      <c r="M1430">
        <v>3</v>
      </c>
      <c r="N1430">
        <v>-1</v>
      </c>
      <c r="O1430">
        <v>0</v>
      </c>
      <c r="P1430" t="s">
        <v>52</v>
      </c>
      <c r="Q1430" t="s">
        <v>49</v>
      </c>
      <c r="X1430" s="7"/>
      <c r="Y1430" t="s">
        <v>55</v>
      </c>
      <c r="Z1430">
        <v>292</v>
      </c>
      <c r="AA1430" t="s">
        <v>55</v>
      </c>
      <c r="AB1430">
        <v>4425</v>
      </c>
      <c r="AC1430">
        <v>5878</v>
      </c>
      <c r="AD1430" t="s">
        <v>49</v>
      </c>
      <c r="AE1430" t="s">
        <v>49</v>
      </c>
      <c r="AF1430">
        <v>292</v>
      </c>
      <c r="AI1430">
        <v>3283</v>
      </c>
      <c r="AJ1430" t="s">
        <v>49</v>
      </c>
    </row>
    <row r="1431" spans="1:36" x14ac:dyDescent="0.3">
      <c r="A1431">
        <v>43</v>
      </c>
      <c r="B1431" t="s">
        <v>63</v>
      </c>
      <c r="C1431" t="s">
        <v>47</v>
      </c>
      <c r="D1431" t="s">
        <v>48</v>
      </c>
      <c r="E1431" t="s">
        <v>49</v>
      </c>
      <c r="F1431">
        <v>7343</v>
      </c>
      <c r="G1431" t="s">
        <v>55</v>
      </c>
      <c r="H1431" t="s">
        <v>49</v>
      </c>
      <c r="I1431" t="s">
        <v>52</v>
      </c>
      <c r="J1431">
        <v>2</v>
      </c>
      <c r="K1431" t="s">
        <v>62</v>
      </c>
      <c r="L1431">
        <v>217</v>
      </c>
      <c r="M1431">
        <v>4</v>
      </c>
      <c r="N1431">
        <v>-1</v>
      </c>
      <c r="O1431">
        <v>0</v>
      </c>
      <c r="P1431" t="s">
        <v>52</v>
      </c>
      <c r="Q1431" t="s">
        <v>49</v>
      </c>
      <c r="X1431" s="7"/>
      <c r="Y1431" t="s">
        <v>55</v>
      </c>
      <c r="Z1431">
        <v>7343</v>
      </c>
      <c r="AA1431" t="s">
        <v>55</v>
      </c>
      <c r="AB1431">
        <v>3533</v>
      </c>
      <c r="AC1431">
        <v>0</v>
      </c>
      <c r="AD1431" t="s">
        <v>49</v>
      </c>
      <c r="AE1431" t="s">
        <v>49</v>
      </c>
      <c r="AF1431">
        <v>7343</v>
      </c>
      <c r="AI1431">
        <v>323</v>
      </c>
      <c r="AJ1431" t="s">
        <v>49</v>
      </c>
    </row>
    <row r="1432" spans="1:36" x14ac:dyDescent="0.3">
      <c r="A1432">
        <v>34</v>
      </c>
      <c r="B1432" t="s">
        <v>63</v>
      </c>
      <c r="C1432" t="s">
        <v>47</v>
      </c>
      <c r="D1432" t="s">
        <v>54</v>
      </c>
      <c r="E1432" t="s">
        <v>49</v>
      </c>
      <c r="F1432">
        <v>-563</v>
      </c>
      <c r="G1432" t="s">
        <v>55</v>
      </c>
      <c r="H1432" t="s">
        <v>49</v>
      </c>
      <c r="I1432" t="s">
        <v>52</v>
      </c>
      <c r="J1432">
        <v>26</v>
      </c>
      <c r="K1432" t="s">
        <v>56</v>
      </c>
      <c r="L1432">
        <v>252</v>
      </c>
      <c r="M1432">
        <v>1</v>
      </c>
      <c r="N1432">
        <v>-1</v>
      </c>
      <c r="O1432">
        <v>0</v>
      </c>
      <c r="P1432" t="s">
        <v>52</v>
      </c>
      <c r="Q1432" t="s">
        <v>49</v>
      </c>
      <c r="X1432" s="7"/>
      <c r="Y1432" t="s">
        <v>55</v>
      </c>
      <c r="Z1432">
        <v>-563</v>
      </c>
      <c r="AA1432" t="s">
        <v>55</v>
      </c>
      <c r="AB1432">
        <v>476</v>
      </c>
      <c r="AC1432">
        <v>367</v>
      </c>
      <c r="AD1432" t="s">
        <v>49</v>
      </c>
      <c r="AE1432" t="s">
        <v>49</v>
      </c>
      <c r="AF1432">
        <v>-563</v>
      </c>
      <c r="AI1432">
        <v>2960</v>
      </c>
      <c r="AJ1432" t="s">
        <v>49</v>
      </c>
    </row>
    <row r="1433" spans="1:36" x14ac:dyDescent="0.3">
      <c r="A1433">
        <v>59</v>
      </c>
      <c r="B1433" t="s">
        <v>77</v>
      </c>
      <c r="C1433" t="s">
        <v>59</v>
      </c>
      <c r="D1433" t="s">
        <v>54</v>
      </c>
      <c r="E1433" t="s">
        <v>49</v>
      </c>
      <c r="F1433">
        <v>351</v>
      </c>
      <c r="G1433" t="s">
        <v>55</v>
      </c>
      <c r="H1433" t="s">
        <v>49</v>
      </c>
      <c r="I1433" t="s">
        <v>52</v>
      </c>
      <c r="J1433">
        <v>27</v>
      </c>
      <c r="K1433" t="s">
        <v>56</v>
      </c>
      <c r="L1433">
        <v>1063</v>
      </c>
      <c r="M1433">
        <v>5</v>
      </c>
      <c r="N1433">
        <v>-1</v>
      </c>
      <c r="O1433">
        <v>0</v>
      </c>
      <c r="P1433" t="s">
        <v>52</v>
      </c>
      <c r="Q1433" t="s">
        <v>55</v>
      </c>
      <c r="X1433" s="7"/>
      <c r="Y1433" t="s">
        <v>55</v>
      </c>
      <c r="Z1433">
        <v>351</v>
      </c>
      <c r="AA1433" t="s">
        <v>55</v>
      </c>
      <c r="AB1433">
        <v>1257</v>
      </c>
      <c r="AC1433">
        <v>1477</v>
      </c>
      <c r="AD1433" t="s">
        <v>49</v>
      </c>
      <c r="AE1433" t="s">
        <v>49</v>
      </c>
      <c r="AF1433">
        <v>351</v>
      </c>
      <c r="AI1433">
        <v>486</v>
      </c>
      <c r="AJ1433" t="s">
        <v>49</v>
      </c>
    </row>
    <row r="1434" spans="1:36" x14ac:dyDescent="0.3">
      <c r="A1434">
        <v>35</v>
      </c>
      <c r="B1434" t="s">
        <v>52</v>
      </c>
      <c r="C1434" t="s">
        <v>47</v>
      </c>
      <c r="D1434" t="s">
        <v>48</v>
      </c>
      <c r="E1434" t="s">
        <v>49</v>
      </c>
      <c r="F1434">
        <v>365</v>
      </c>
      <c r="G1434" t="s">
        <v>49</v>
      </c>
      <c r="H1434" t="s">
        <v>49</v>
      </c>
      <c r="I1434" t="s">
        <v>50</v>
      </c>
      <c r="J1434">
        <v>29</v>
      </c>
      <c r="K1434" t="s">
        <v>70</v>
      </c>
      <c r="L1434">
        <v>41</v>
      </c>
      <c r="M1434">
        <v>2</v>
      </c>
      <c r="N1434">
        <v>-1</v>
      </c>
      <c r="O1434">
        <v>0</v>
      </c>
      <c r="P1434" t="s">
        <v>52</v>
      </c>
      <c r="Q1434" t="s">
        <v>49</v>
      </c>
      <c r="X1434" s="7"/>
      <c r="Y1434" t="s">
        <v>49</v>
      </c>
      <c r="Z1434">
        <v>365</v>
      </c>
      <c r="AA1434" t="s">
        <v>55</v>
      </c>
      <c r="AB1434">
        <v>0</v>
      </c>
      <c r="AC1434">
        <v>2921</v>
      </c>
      <c r="AD1434" t="s">
        <v>49</v>
      </c>
      <c r="AE1434" t="s">
        <v>49</v>
      </c>
      <c r="AF1434">
        <v>365</v>
      </c>
      <c r="AI1434">
        <v>343</v>
      </c>
      <c r="AJ1434" t="s">
        <v>49</v>
      </c>
    </row>
    <row r="1435" spans="1:36" x14ac:dyDescent="0.3">
      <c r="A1435">
        <v>33</v>
      </c>
      <c r="B1435" t="s">
        <v>63</v>
      </c>
      <c r="C1435" t="s">
        <v>59</v>
      </c>
      <c r="D1435" t="s">
        <v>54</v>
      </c>
      <c r="E1435" t="s">
        <v>49</v>
      </c>
      <c r="F1435">
        <v>13494</v>
      </c>
      <c r="G1435" t="s">
        <v>55</v>
      </c>
      <c r="H1435" t="s">
        <v>49</v>
      </c>
      <c r="I1435" t="s">
        <v>52</v>
      </c>
      <c r="J1435">
        <v>20</v>
      </c>
      <c r="K1435" t="s">
        <v>62</v>
      </c>
      <c r="L1435">
        <v>27</v>
      </c>
      <c r="M1435">
        <v>25</v>
      </c>
      <c r="N1435">
        <v>-1</v>
      </c>
      <c r="O1435">
        <v>0</v>
      </c>
      <c r="P1435" t="s">
        <v>52</v>
      </c>
      <c r="Q1435" t="s">
        <v>49</v>
      </c>
      <c r="X1435" s="7"/>
      <c r="Y1435" t="s">
        <v>55</v>
      </c>
      <c r="Z1435">
        <v>13494</v>
      </c>
      <c r="AA1435" t="s">
        <v>55</v>
      </c>
      <c r="AB1435">
        <v>398</v>
      </c>
      <c r="AC1435">
        <v>16264</v>
      </c>
      <c r="AD1435" t="s">
        <v>49</v>
      </c>
      <c r="AE1435" t="s">
        <v>49</v>
      </c>
      <c r="AF1435">
        <v>13494</v>
      </c>
      <c r="AI1435">
        <v>507</v>
      </c>
      <c r="AJ1435" t="s">
        <v>49</v>
      </c>
    </row>
    <row r="1436" spans="1:36" x14ac:dyDescent="0.3">
      <c r="A1436">
        <v>34</v>
      </c>
      <c r="B1436" t="s">
        <v>69</v>
      </c>
      <c r="C1436" t="s">
        <v>59</v>
      </c>
      <c r="D1436" t="s">
        <v>54</v>
      </c>
      <c r="E1436" t="s">
        <v>49</v>
      </c>
      <c r="F1436">
        <v>846</v>
      </c>
      <c r="G1436" t="s">
        <v>55</v>
      </c>
      <c r="H1436" t="s">
        <v>49</v>
      </c>
      <c r="I1436" t="s">
        <v>50</v>
      </c>
      <c r="J1436">
        <v>17</v>
      </c>
      <c r="K1436" t="s">
        <v>61</v>
      </c>
      <c r="L1436">
        <v>758</v>
      </c>
      <c r="M1436">
        <v>2</v>
      </c>
      <c r="N1436">
        <v>-1</v>
      </c>
      <c r="O1436">
        <v>0</v>
      </c>
      <c r="P1436" t="s">
        <v>52</v>
      </c>
      <c r="Q1436" t="s">
        <v>49</v>
      </c>
      <c r="X1436" s="7"/>
      <c r="Y1436" t="s">
        <v>55</v>
      </c>
      <c r="Z1436">
        <v>846</v>
      </c>
      <c r="AA1436" t="s">
        <v>55</v>
      </c>
      <c r="AB1436">
        <v>745</v>
      </c>
      <c r="AC1436">
        <v>1672</v>
      </c>
      <c r="AD1436" t="s">
        <v>49</v>
      </c>
      <c r="AE1436" t="s">
        <v>49</v>
      </c>
      <c r="AF1436">
        <v>846</v>
      </c>
      <c r="AI1436">
        <v>5958</v>
      </c>
      <c r="AJ1436" t="s">
        <v>49</v>
      </c>
    </row>
    <row r="1437" spans="1:36" x14ac:dyDescent="0.3">
      <c r="A1437">
        <v>64</v>
      </c>
      <c r="B1437" t="s">
        <v>77</v>
      </c>
      <c r="C1437" t="s">
        <v>47</v>
      </c>
      <c r="D1437" t="s">
        <v>54</v>
      </c>
      <c r="E1437" t="s">
        <v>49</v>
      </c>
      <c r="F1437">
        <v>1574</v>
      </c>
      <c r="G1437" t="s">
        <v>49</v>
      </c>
      <c r="H1437" t="s">
        <v>49</v>
      </c>
      <c r="I1437" t="s">
        <v>78</v>
      </c>
      <c r="J1437">
        <v>29</v>
      </c>
      <c r="K1437" t="s">
        <v>73</v>
      </c>
      <c r="L1437">
        <v>301</v>
      </c>
      <c r="M1437">
        <v>3</v>
      </c>
      <c r="N1437">
        <v>-1</v>
      </c>
      <c r="O1437">
        <v>0</v>
      </c>
      <c r="P1437" t="s">
        <v>52</v>
      </c>
      <c r="Q1437" t="s">
        <v>55</v>
      </c>
      <c r="X1437" s="7"/>
      <c r="Y1437" t="s">
        <v>49</v>
      </c>
      <c r="Z1437">
        <v>1574</v>
      </c>
      <c r="AA1437" t="s">
        <v>55</v>
      </c>
      <c r="AB1437">
        <v>1266</v>
      </c>
      <c r="AC1437">
        <v>9207</v>
      </c>
      <c r="AD1437" t="s">
        <v>49</v>
      </c>
      <c r="AE1437" t="s">
        <v>49</v>
      </c>
      <c r="AF1437">
        <v>1574</v>
      </c>
      <c r="AI1437">
        <v>304</v>
      </c>
      <c r="AJ1437" t="s">
        <v>49</v>
      </c>
    </row>
    <row r="1438" spans="1:36" x14ac:dyDescent="0.3">
      <c r="A1438">
        <v>34</v>
      </c>
      <c r="B1438" t="s">
        <v>68</v>
      </c>
      <c r="C1438" t="s">
        <v>47</v>
      </c>
      <c r="D1438" t="s">
        <v>60</v>
      </c>
      <c r="E1438" t="s">
        <v>49</v>
      </c>
      <c r="F1438">
        <v>-28</v>
      </c>
      <c r="G1438" t="s">
        <v>55</v>
      </c>
      <c r="H1438" t="s">
        <v>49</v>
      </c>
      <c r="I1438" t="s">
        <v>50</v>
      </c>
      <c r="J1438">
        <v>16</v>
      </c>
      <c r="K1438" t="s">
        <v>73</v>
      </c>
      <c r="L1438">
        <v>574</v>
      </c>
      <c r="M1438">
        <v>1</v>
      </c>
      <c r="N1438">
        <v>-1</v>
      </c>
      <c r="O1438">
        <v>0</v>
      </c>
      <c r="P1438" t="s">
        <v>52</v>
      </c>
      <c r="Q1438" t="s">
        <v>49</v>
      </c>
      <c r="X1438" s="7"/>
      <c r="Y1438" t="s">
        <v>55</v>
      </c>
      <c r="Z1438">
        <v>-28</v>
      </c>
      <c r="AA1438" t="s">
        <v>55</v>
      </c>
      <c r="AB1438">
        <v>5116</v>
      </c>
      <c r="AC1438">
        <v>356</v>
      </c>
      <c r="AD1438" t="s">
        <v>49</v>
      </c>
      <c r="AE1438" t="s">
        <v>49</v>
      </c>
      <c r="AF1438">
        <v>-28</v>
      </c>
      <c r="AI1438">
        <v>118</v>
      </c>
      <c r="AJ1438" t="s">
        <v>49</v>
      </c>
    </row>
    <row r="1439" spans="1:36" x14ac:dyDescent="0.3">
      <c r="A1439">
        <v>77</v>
      </c>
      <c r="B1439" t="s">
        <v>77</v>
      </c>
      <c r="C1439" t="s">
        <v>47</v>
      </c>
      <c r="D1439" t="s">
        <v>60</v>
      </c>
      <c r="E1439" t="s">
        <v>49</v>
      </c>
      <c r="F1439">
        <v>0</v>
      </c>
      <c r="G1439" t="s">
        <v>49</v>
      </c>
      <c r="H1439" t="s">
        <v>49</v>
      </c>
      <c r="I1439" t="s">
        <v>50</v>
      </c>
      <c r="J1439">
        <v>16</v>
      </c>
      <c r="K1439" t="s">
        <v>51</v>
      </c>
      <c r="L1439">
        <v>847</v>
      </c>
      <c r="M1439">
        <v>1</v>
      </c>
      <c r="N1439">
        <v>60</v>
      </c>
      <c r="O1439">
        <v>1</v>
      </c>
      <c r="P1439" t="s">
        <v>79</v>
      </c>
      <c r="Q1439" t="s">
        <v>55</v>
      </c>
      <c r="X1439" s="7"/>
      <c r="Y1439" t="s">
        <v>49</v>
      </c>
      <c r="Z1439">
        <v>0</v>
      </c>
      <c r="AA1439" t="s">
        <v>55</v>
      </c>
      <c r="AB1439">
        <v>-1746</v>
      </c>
      <c r="AC1439">
        <v>590</v>
      </c>
      <c r="AD1439" t="s">
        <v>49</v>
      </c>
      <c r="AE1439" t="s">
        <v>49</v>
      </c>
      <c r="AF1439">
        <v>0</v>
      </c>
      <c r="AI1439">
        <v>76</v>
      </c>
      <c r="AJ1439" t="s">
        <v>49</v>
      </c>
    </row>
    <row r="1440" spans="1:36" x14ac:dyDescent="0.3">
      <c r="A1440">
        <v>57</v>
      </c>
      <c r="B1440" t="s">
        <v>77</v>
      </c>
      <c r="C1440" t="s">
        <v>47</v>
      </c>
      <c r="D1440" t="s">
        <v>48</v>
      </c>
      <c r="E1440" t="s">
        <v>49</v>
      </c>
      <c r="F1440">
        <v>2927</v>
      </c>
      <c r="G1440" t="s">
        <v>49</v>
      </c>
      <c r="H1440" t="s">
        <v>55</v>
      </c>
      <c r="I1440" t="s">
        <v>78</v>
      </c>
      <c r="J1440">
        <v>30</v>
      </c>
      <c r="K1440" t="s">
        <v>73</v>
      </c>
      <c r="L1440">
        <v>78</v>
      </c>
      <c r="M1440">
        <v>5</v>
      </c>
      <c r="N1440">
        <v>-1</v>
      </c>
      <c r="O1440">
        <v>0</v>
      </c>
      <c r="P1440" t="s">
        <v>52</v>
      </c>
      <c r="Q1440" t="s">
        <v>49</v>
      </c>
      <c r="X1440" s="7"/>
      <c r="Y1440" t="s">
        <v>49</v>
      </c>
      <c r="Z1440">
        <v>2927</v>
      </c>
      <c r="AA1440" t="s">
        <v>55</v>
      </c>
      <c r="AB1440">
        <v>4148</v>
      </c>
      <c r="AC1440">
        <v>442</v>
      </c>
      <c r="AD1440" t="s">
        <v>49</v>
      </c>
      <c r="AE1440" t="s">
        <v>55</v>
      </c>
      <c r="AF1440">
        <v>2927</v>
      </c>
      <c r="AI1440">
        <v>70</v>
      </c>
      <c r="AJ1440" t="s">
        <v>49</v>
      </c>
    </row>
    <row r="1441" spans="1:36" x14ac:dyDescent="0.3">
      <c r="A1441">
        <v>30</v>
      </c>
      <c r="B1441" t="s">
        <v>63</v>
      </c>
      <c r="C1441" t="s">
        <v>47</v>
      </c>
      <c r="D1441" t="s">
        <v>54</v>
      </c>
      <c r="E1441" t="s">
        <v>49</v>
      </c>
      <c r="F1441">
        <v>501</v>
      </c>
      <c r="G1441" t="s">
        <v>55</v>
      </c>
      <c r="H1441" t="s">
        <v>55</v>
      </c>
      <c r="I1441" t="s">
        <v>52</v>
      </c>
      <c r="J1441">
        <v>27</v>
      </c>
      <c r="K1441" t="s">
        <v>56</v>
      </c>
      <c r="L1441">
        <v>514</v>
      </c>
      <c r="M1441">
        <v>1</v>
      </c>
      <c r="N1441">
        <v>-1</v>
      </c>
      <c r="O1441">
        <v>0</v>
      </c>
      <c r="P1441" t="s">
        <v>52</v>
      </c>
      <c r="Q1441" t="s">
        <v>49</v>
      </c>
      <c r="X1441" s="7"/>
      <c r="Y1441" t="s">
        <v>55</v>
      </c>
      <c r="Z1441">
        <v>501</v>
      </c>
      <c r="AA1441" t="s">
        <v>55</v>
      </c>
      <c r="AB1441">
        <v>14</v>
      </c>
      <c r="AC1441">
        <v>846</v>
      </c>
      <c r="AD1441" t="s">
        <v>49</v>
      </c>
      <c r="AE1441" t="s">
        <v>55</v>
      </c>
      <c r="AF1441">
        <v>501</v>
      </c>
      <c r="AI1441">
        <v>2185</v>
      </c>
      <c r="AJ1441" t="s">
        <v>49</v>
      </c>
    </row>
    <row r="1442" spans="1:36" x14ac:dyDescent="0.3">
      <c r="A1442">
        <v>56</v>
      </c>
      <c r="B1442" t="s">
        <v>76</v>
      </c>
      <c r="C1442" t="s">
        <v>74</v>
      </c>
      <c r="D1442" t="s">
        <v>48</v>
      </c>
      <c r="E1442" t="s">
        <v>55</v>
      </c>
      <c r="F1442">
        <v>1238</v>
      </c>
      <c r="G1442" t="s">
        <v>49</v>
      </c>
      <c r="H1442" t="s">
        <v>49</v>
      </c>
      <c r="I1442" t="s">
        <v>52</v>
      </c>
      <c r="J1442">
        <v>5</v>
      </c>
      <c r="K1442" t="s">
        <v>62</v>
      </c>
      <c r="L1442">
        <v>1558</v>
      </c>
      <c r="M1442">
        <v>1</v>
      </c>
      <c r="N1442">
        <v>-1</v>
      </c>
      <c r="O1442">
        <v>0</v>
      </c>
      <c r="P1442" t="s">
        <v>52</v>
      </c>
      <c r="Q1442" t="s">
        <v>55</v>
      </c>
      <c r="X1442" s="7"/>
      <c r="Y1442" t="s">
        <v>49</v>
      </c>
      <c r="Z1442">
        <v>1238</v>
      </c>
      <c r="AA1442" t="s">
        <v>55</v>
      </c>
      <c r="AB1442">
        <v>105</v>
      </c>
      <c r="AC1442">
        <v>3</v>
      </c>
      <c r="AD1442" t="s">
        <v>49</v>
      </c>
      <c r="AE1442" t="s">
        <v>49</v>
      </c>
      <c r="AF1442">
        <v>1238</v>
      </c>
      <c r="AI1442">
        <v>309</v>
      </c>
      <c r="AJ1442" t="s">
        <v>49</v>
      </c>
    </row>
    <row r="1443" spans="1:36" x14ac:dyDescent="0.3">
      <c r="A1443">
        <v>49</v>
      </c>
      <c r="B1443" t="s">
        <v>52</v>
      </c>
      <c r="C1443" t="s">
        <v>47</v>
      </c>
      <c r="D1443" t="s">
        <v>52</v>
      </c>
      <c r="E1443" t="s">
        <v>49</v>
      </c>
      <c r="F1443">
        <v>301</v>
      </c>
      <c r="G1443" t="s">
        <v>49</v>
      </c>
      <c r="H1443" t="s">
        <v>49</v>
      </c>
      <c r="I1443" t="s">
        <v>50</v>
      </c>
      <c r="J1443">
        <v>14</v>
      </c>
      <c r="K1443" t="s">
        <v>70</v>
      </c>
      <c r="L1443">
        <v>789</v>
      </c>
      <c r="M1443">
        <v>2</v>
      </c>
      <c r="N1443">
        <v>-1</v>
      </c>
      <c r="O1443">
        <v>0</v>
      </c>
      <c r="P1443" t="s">
        <v>52</v>
      </c>
      <c r="Q1443" t="s">
        <v>49</v>
      </c>
      <c r="X1443" s="7"/>
      <c r="Y1443" t="s">
        <v>49</v>
      </c>
      <c r="Z1443">
        <v>301</v>
      </c>
      <c r="AA1443" t="s">
        <v>55</v>
      </c>
      <c r="AB1443">
        <v>-228</v>
      </c>
      <c r="AC1443">
        <v>693</v>
      </c>
      <c r="AD1443" t="s">
        <v>49</v>
      </c>
      <c r="AE1443" t="s">
        <v>49</v>
      </c>
      <c r="AF1443">
        <v>301</v>
      </c>
      <c r="AI1443">
        <v>0</v>
      </c>
      <c r="AJ1443" t="s">
        <v>49</v>
      </c>
    </row>
    <row r="1444" spans="1:36" x14ac:dyDescent="0.3">
      <c r="A1444">
        <v>73</v>
      </c>
      <c r="B1444" t="s">
        <v>77</v>
      </c>
      <c r="C1444" t="s">
        <v>47</v>
      </c>
      <c r="D1444" t="s">
        <v>48</v>
      </c>
      <c r="E1444" t="s">
        <v>49</v>
      </c>
      <c r="F1444">
        <v>1388</v>
      </c>
      <c r="G1444" t="s">
        <v>49</v>
      </c>
      <c r="H1444" t="s">
        <v>49</v>
      </c>
      <c r="I1444" t="s">
        <v>50</v>
      </c>
      <c r="J1444">
        <v>20</v>
      </c>
      <c r="K1444" t="s">
        <v>73</v>
      </c>
      <c r="L1444">
        <v>146</v>
      </c>
      <c r="M1444">
        <v>3</v>
      </c>
      <c r="N1444">
        <v>190</v>
      </c>
      <c r="O1444">
        <v>3</v>
      </c>
      <c r="P1444" t="s">
        <v>79</v>
      </c>
      <c r="Q1444" t="s">
        <v>49</v>
      </c>
      <c r="X1444" s="7"/>
      <c r="Y1444" t="s">
        <v>49</v>
      </c>
      <c r="Z1444">
        <v>1388</v>
      </c>
      <c r="AA1444" t="s">
        <v>55</v>
      </c>
      <c r="AB1444">
        <v>508</v>
      </c>
      <c r="AC1444">
        <v>230</v>
      </c>
      <c r="AD1444" t="s">
        <v>49</v>
      </c>
      <c r="AE1444" t="s">
        <v>49</v>
      </c>
      <c r="AF1444">
        <v>1388</v>
      </c>
      <c r="AI1444">
        <v>3732</v>
      </c>
      <c r="AJ1444" t="s">
        <v>49</v>
      </c>
    </row>
    <row r="1445" spans="1:36" x14ac:dyDescent="0.3">
      <c r="A1445">
        <v>39</v>
      </c>
      <c r="B1445" t="s">
        <v>67</v>
      </c>
      <c r="C1445" t="s">
        <v>59</v>
      </c>
      <c r="D1445" t="s">
        <v>54</v>
      </c>
      <c r="E1445" t="s">
        <v>49</v>
      </c>
      <c r="F1445">
        <v>102</v>
      </c>
      <c r="G1445" t="s">
        <v>55</v>
      </c>
      <c r="H1445" t="s">
        <v>49</v>
      </c>
      <c r="I1445" t="s">
        <v>50</v>
      </c>
      <c r="J1445">
        <v>14</v>
      </c>
      <c r="K1445" t="s">
        <v>70</v>
      </c>
      <c r="L1445">
        <v>272</v>
      </c>
      <c r="M1445">
        <v>2</v>
      </c>
      <c r="N1445">
        <v>-1</v>
      </c>
      <c r="O1445">
        <v>0</v>
      </c>
      <c r="P1445" t="s">
        <v>52</v>
      </c>
      <c r="Q1445" t="s">
        <v>49</v>
      </c>
      <c r="X1445" s="7"/>
      <c r="Y1445" t="s">
        <v>55</v>
      </c>
      <c r="Z1445">
        <v>102</v>
      </c>
      <c r="AA1445" t="s">
        <v>55</v>
      </c>
      <c r="AB1445">
        <v>725</v>
      </c>
      <c r="AC1445">
        <v>179</v>
      </c>
      <c r="AD1445" t="s">
        <v>49</v>
      </c>
      <c r="AE1445" t="s">
        <v>49</v>
      </c>
      <c r="AF1445">
        <v>102</v>
      </c>
      <c r="AI1445">
        <v>1550</v>
      </c>
      <c r="AJ1445" t="s">
        <v>49</v>
      </c>
    </row>
    <row r="1446" spans="1:36" x14ac:dyDescent="0.3">
      <c r="A1446">
        <v>57</v>
      </c>
      <c r="B1446" t="s">
        <v>67</v>
      </c>
      <c r="C1446" t="s">
        <v>74</v>
      </c>
      <c r="D1446" t="s">
        <v>48</v>
      </c>
      <c r="E1446" t="s">
        <v>49</v>
      </c>
      <c r="F1446">
        <v>13</v>
      </c>
      <c r="G1446" t="s">
        <v>55</v>
      </c>
      <c r="H1446" t="s">
        <v>49</v>
      </c>
      <c r="I1446" t="s">
        <v>50</v>
      </c>
      <c r="J1446">
        <v>8</v>
      </c>
      <c r="K1446" t="s">
        <v>56</v>
      </c>
      <c r="L1446">
        <v>323</v>
      </c>
      <c r="M1446">
        <v>2</v>
      </c>
      <c r="N1446">
        <v>368</v>
      </c>
      <c r="O1446">
        <v>2</v>
      </c>
      <c r="P1446" t="s">
        <v>57</v>
      </c>
      <c r="Q1446" t="s">
        <v>49</v>
      </c>
      <c r="X1446" s="7"/>
      <c r="Y1446" t="s">
        <v>55</v>
      </c>
      <c r="Z1446">
        <v>13</v>
      </c>
      <c r="AA1446" t="s">
        <v>55</v>
      </c>
      <c r="AB1446">
        <v>41</v>
      </c>
      <c r="AC1446">
        <v>980</v>
      </c>
      <c r="AD1446" t="s">
        <v>49</v>
      </c>
      <c r="AE1446" t="s">
        <v>49</v>
      </c>
      <c r="AF1446">
        <v>13</v>
      </c>
      <c r="AI1446">
        <v>704</v>
      </c>
      <c r="AJ1446" t="s">
        <v>49</v>
      </c>
    </row>
    <row r="1447" spans="1:36" x14ac:dyDescent="0.3">
      <c r="A1447">
        <v>32</v>
      </c>
      <c r="B1447" t="s">
        <v>65</v>
      </c>
      <c r="C1447" t="s">
        <v>47</v>
      </c>
      <c r="D1447" t="s">
        <v>54</v>
      </c>
      <c r="E1447" t="s">
        <v>49</v>
      </c>
      <c r="F1447">
        <v>413</v>
      </c>
      <c r="G1447" t="s">
        <v>55</v>
      </c>
      <c r="H1447" t="s">
        <v>49</v>
      </c>
      <c r="I1447" t="s">
        <v>50</v>
      </c>
      <c r="J1447">
        <v>11</v>
      </c>
      <c r="K1447" t="s">
        <v>73</v>
      </c>
      <c r="L1447">
        <v>712</v>
      </c>
      <c r="M1447">
        <v>2</v>
      </c>
      <c r="N1447">
        <v>-1</v>
      </c>
      <c r="O1447">
        <v>0</v>
      </c>
      <c r="P1447" t="s">
        <v>52</v>
      </c>
      <c r="Q1447" t="s">
        <v>49</v>
      </c>
      <c r="X1447" s="7"/>
      <c r="Y1447" t="s">
        <v>55</v>
      </c>
      <c r="Z1447">
        <v>413</v>
      </c>
      <c r="AA1447" t="s">
        <v>55</v>
      </c>
      <c r="AB1447">
        <v>-19</v>
      </c>
      <c r="AC1447">
        <v>3043</v>
      </c>
      <c r="AD1447" t="s">
        <v>49</v>
      </c>
      <c r="AE1447" t="s">
        <v>49</v>
      </c>
      <c r="AF1447">
        <v>413</v>
      </c>
      <c r="AI1447">
        <v>4415</v>
      </c>
      <c r="AJ1447" t="s">
        <v>49</v>
      </c>
    </row>
    <row r="1448" spans="1:36" x14ac:dyDescent="0.3">
      <c r="A1448">
        <v>32</v>
      </c>
      <c r="B1448" t="s">
        <v>67</v>
      </c>
      <c r="C1448" t="s">
        <v>59</v>
      </c>
      <c r="D1448" t="s">
        <v>60</v>
      </c>
      <c r="E1448" t="s">
        <v>49</v>
      </c>
      <c r="F1448">
        <v>4665</v>
      </c>
      <c r="G1448" t="s">
        <v>55</v>
      </c>
      <c r="H1448" t="s">
        <v>49</v>
      </c>
      <c r="I1448" t="s">
        <v>52</v>
      </c>
      <c r="J1448">
        <v>21</v>
      </c>
      <c r="K1448" t="s">
        <v>56</v>
      </c>
      <c r="L1448">
        <v>860</v>
      </c>
      <c r="M1448">
        <v>2</v>
      </c>
      <c r="N1448">
        <v>-1</v>
      </c>
      <c r="O1448">
        <v>0</v>
      </c>
      <c r="P1448" t="s">
        <v>52</v>
      </c>
      <c r="Q1448" t="s">
        <v>55</v>
      </c>
      <c r="X1448" s="7"/>
      <c r="Y1448" t="s">
        <v>55</v>
      </c>
      <c r="Z1448">
        <v>4665</v>
      </c>
      <c r="AA1448" t="s">
        <v>55</v>
      </c>
      <c r="AB1448">
        <v>1064</v>
      </c>
      <c r="AC1448">
        <v>808</v>
      </c>
      <c r="AD1448" t="s">
        <v>49</v>
      </c>
      <c r="AE1448" t="s">
        <v>49</v>
      </c>
      <c r="AF1448">
        <v>4665</v>
      </c>
      <c r="AI1448">
        <v>4</v>
      </c>
      <c r="AJ1448" t="s">
        <v>49</v>
      </c>
    </row>
    <row r="1449" spans="1:36" x14ac:dyDescent="0.3">
      <c r="A1449">
        <v>45</v>
      </c>
      <c r="B1449" t="s">
        <v>69</v>
      </c>
      <c r="C1449" t="s">
        <v>47</v>
      </c>
      <c r="D1449" t="s">
        <v>54</v>
      </c>
      <c r="E1449" t="s">
        <v>49</v>
      </c>
      <c r="F1449">
        <v>638</v>
      </c>
      <c r="G1449" t="s">
        <v>55</v>
      </c>
      <c r="H1449" t="s">
        <v>49</v>
      </c>
      <c r="I1449" t="s">
        <v>50</v>
      </c>
      <c r="J1449">
        <v>20</v>
      </c>
      <c r="K1449" t="s">
        <v>70</v>
      </c>
      <c r="L1449">
        <v>75</v>
      </c>
      <c r="M1449">
        <v>9</v>
      </c>
      <c r="N1449">
        <v>-1</v>
      </c>
      <c r="O1449">
        <v>0</v>
      </c>
      <c r="P1449" t="s">
        <v>52</v>
      </c>
      <c r="Q1449" t="s">
        <v>49</v>
      </c>
      <c r="X1449" s="7"/>
      <c r="Y1449" t="s">
        <v>55</v>
      </c>
      <c r="Z1449">
        <v>638</v>
      </c>
      <c r="AA1449" t="s">
        <v>55</v>
      </c>
      <c r="AB1449">
        <v>777</v>
      </c>
      <c r="AC1449">
        <v>745</v>
      </c>
      <c r="AD1449" t="s">
        <v>49</v>
      </c>
      <c r="AE1449" t="s">
        <v>49</v>
      </c>
      <c r="AF1449">
        <v>638</v>
      </c>
      <c r="AI1449">
        <v>262</v>
      </c>
      <c r="AJ1449" t="s">
        <v>49</v>
      </c>
    </row>
    <row r="1450" spans="1:36" x14ac:dyDescent="0.3">
      <c r="A1450">
        <v>32</v>
      </c>
      <c r="B1450" t="s">
        <v>63</v>
      </c>
      <c r="C1450" t="s">
        <v>47</v>
      </c>
      <c r="D1450" t="s">
        <v>54</v>
      </c>
      <c r="E1450" t="s">
        <v>49</v>
      </c>
      <c r="F1450">
        <v>101</v>
      </c>
      <c r="G1450" t="s">
        <v>55</v>
      </c>
      <c r="H1450" t="s">
        <v>49</v>
      </c>
      <c r="I1450" t="s">
        <v>52</v>
      </c>
      <c r="J1450">
        <v>19</v>
      </c>
      <c r="K1450" t="s">
        <v>56</v>
      </c>
      <c r="L1450">
        <v>191</v>
      </c>
      <c r="M1450">
        <v>4</v>
      </c>
      <c r="N1450">
        <v>-1</v>
      </c>
      <c r="O1450">
        <v>0</v>
      </c>
      <c r="P1450" t="s">
        <v>52</v>
      </c>
      <c r="Q1450" t="s">
        <v>49</v>
      </c>
      <c r="X1450" s="7"/>
      <c r="Y1450" t="s">
        <v>55</v>
      </c>
      <c r="Z1450">
        <v>101</v>
      </c>
      <c r="AA1450" t="s">
        <v>55</v>
      </c>
      <c r="AB1450">
        <v>479</v>
      </c>
      <c r="AC1450">
        <v>1309</v>
      </c>
      <c r="AD1450" t="s">
        <v>49</v>
      </c>
      <c r="AE1450" t="s">
        <v>49</v>
      </c>
      <c r="AF1450">
        <v>101</v>
      </c>
      <c r="AI1450">
        <v>238</v>
      </c>
      <c r="AJ1450" t="s">
        <v>49</v>
      </c>
    </row>
    <row r="1451" spans="1:36" x14ac:dyDescent="0.3">
      <c r="A1451">
        <v>31</v>
      </c>
      <c r="B1451" t="s">
        <v>58</v>
      </c>
      <c r="C1451" t="s">
        <v>47</v>
      </c>
      <c r="D1451" t="s">
        <v>60</v>
      </c>
      <c r="E1451" t="s">
        <v>49</v>
      </c>
      <c r="F1451">
        <v>1224</v>
      </c>
      <c r="G1451" t="s">
        <v>55</v>
      </c>
      <c r="H1451" t="s">
        <v>55</v>
      </c>
      <c r="I1451" t="s">
        <v>50</v>
      </c>
      <c r="J1451">
        <v>24</v>
      </c>
      <c r="K1451" t="s">
        <v>73</v>
      </c>
      <c r="L1451">
        <v>1441</v>
      </c>
      <c r="M1451">
        <v>2</v>
      </c>
      <c r="N1451">
        <v>-1</v>
      </c>
      <c r="O1451">
        <v>0</v>
      </c>
      <c r="P1451" t="s">
        <v>52</v>
      </c>
      <c r="Q1451" t="s">
        <v>55</v>
      </c>
      <c r="X1451" s="7"/>
      <c r="Y1451" t="s">
        <v>55</v>
      </c>
      <c r="Z1451">
        <v>1224</v>
      </c>
      <c r="AA1451" t="s">
        <v>55</v>
      </c>
      <c r="AB1451">
        <v>-375</v>
      </c>
      <c r="AC1451">
        <v>0</v>
      </c>
      <c r="AD1451" t="s">
        <v>49</v>
      </c>
      <c r="AE1451" t="s">
        <v>55</v>
      </c>
      <c r="AF1451">
        <v>1224</v>
      </c>
      <c r="AI1451">
        <v>97</v>
      </c>
      <c r="AJ1451" t="s">
        <v>49</v>
      </c>
    </row>
    <row r="1452" spans="1:36" x14ac:dyDescent="0.3">
      <c r="A1452">
        <v>49</v>
      </c>
      <c r="B1452" t="s">
        <v>65</v>
      </c>
      <c r="C1452" t="s">
        <v>47</v>
      </c>
      <c r="D1452" t="s">
        <v>54</v>
      </c>
      <c r="E1452" t="s">
        <v>49</v>
      </c>
      <c r="F1452">
        <v>1103</v>
      </c>
      <c r="G1452" t="s">
        <v>49</v>
      </c>
      <c r="H1452" t="s">
        <v>49</v>
      </c>
      <c r="I1452" t="s">
        <v>50</v>
      </c>
      <c r="J1452">
        <v>12</v>
      </c>
      <c r="K1452" t="s">
        <v>70</v>
      </c>
      <c r="L1452">
        <v>428</v>
      </c>
      <c r="M1452">
        <v>2</v>
      </c>
      <c r="N1452">
        <v>-1</v>
      </c>
      <c r="O1452">
        <v>0</v>
      </c>
      <c r="P1452" t="s">
        <v>52</v>
      </c>
      <c r="Q1452" t="s">
        <v>49</v>
      </c>
      <c r="X1452" s="7"/>
      <c r="Y1452" t="s">
        <v>49</v>
      </c>
      <c r="Z1452">
        <v>1103</v>
      </c>
      <c r="AA1452" t="s">
        <v>55</v>
      </c>
      <c r="AB1452">
        <v>17</v>
      </c>
      <c r="AC1452">
        <v>537</v>
      </c>
      <c r="AD1452" t="s">
        <v>49</v>
      </c>
      <c r="AE1452" t="s">
        <v>49</v>
      </c>
      <c r="AF1452">
        <v>1103</v>
      </c>
      <c r="AI1452">
        <v>410</v>
      </c>
      <c r="AJ1452" t="s">
        <v>49</v>
      </c>
    </row>
    <row r="1453" spans="1:36" x14ac:dyDescent="0.3">
      <c r="A1453">
        <v>29</v>
      </c>
      <c r="B1453" t="s">
        <v>53</v>
      </c>
      <c r="C1453" t="s">
        <v>47</v>
      </c>
      <c r="D1453" t="s">
        <v>54</v>
      </c>
      <c r="E1453" t="s">
        <v>49</v>
      </c>
      <c r="F1453">
        <v>3748</v>
      </c>
      <c r="G1453" t="s">
        <v>49</v>
      </c>
      <c r="H1453" t="s">
        <v>49</v>
      </c>
      <c r="I1453" t="s">
        <v>50</v>
      </c>
      <c r="J1453">
        <v>28</v>
      </c>
      <c r="K1453" t="s">
        <v>56</v>
      </c>
      <c r="L1453">
        <v>322</v>
      </c>
      <c r="M1453">
        <v>3</v>
      </c>
      <c r="N1453">
        <v>-1</v>
      </c>
      <c r="O1453">
        <v>0</v>
      </c>
      <c r="P1453" t="s">
        <v>52</v>
      </c>
      <c r="Q1453" t="s">
        <v>49</v>
      </c>
      <c r="X1453" s="7"/>
      <c r="Y1453" t="s">
        <v>49</v>
      </c>
      <c r="Z1453">
        <v>3748</v>
      </c>
      <c r="AA1453" t="s">
        <v>55</v>
      </c>
      <c r="AB1453">
        <v>1071</v>
      </c>
      <c r="AC1453">
        <v>1472</v>
      </c>
      <c r="AD1453" t="s">
        <v>49</v>
      </c>
      <c r="AE1453" t="s">
        <v>49</v>
      </c>
      <c r="AF1453">
        <v>3748</v>
      </c>
      <c r="AI1453">
        <v>1191</v>
      </c>
      <c r="AJ1453" t="s">
        <v>49</v>
      </c>
    </row>
    <row r="1454" spans="1:36" x14ac:dyDescent="0.3">
      <c r="A1454">
        <v>55</v>
      </c>
      <c r="B1454" t="s">
        <v>67</v>
      </c>
      <c r="C1454" t="s">
        <v>47</v>
      </c>
      <c r="D1454" t="s">
        <v>54</v>
      </c>
      <c r="E1454" t="s">
        <v>49</v>
      </c>
      <c r="F1454">
        <v>955</v>
      </c>
      <c r="G1454" t="s">
        <v>55</v>
      </c>
      <c r="H1454" t="s">
        <v>49</v>
      </c>
      <c r="I1454" t="s">
        <v>50</v>
      </c>
      <c r="J1454">
        <v>29</v>
      </c>
      <c r="K1454" t="s">
        <v>72</v>
      </c>
      <c r="L1454">
        <v>104</v>
      </c>
      <c r="M1454">
        <v>1</v>
      </c>
      <c r="N1454">
        <v>-1</v>
      </c>
      <c r="O1454">
        <v>0</v>
      </c>
      <c r="P1454" t="s">
        <v>52</v>
      </c>
      <c r="Q1454" t="s">
        <v>49</v>
      </c>
      <c r="X1454" s="7"/>
      <c r="Y1454" t="s">
        <v>55</v>
      </c>
      <c r="Z1454">
        <v>955</v>
      </c>
      <c r="AA1454" t="s">
        <v>55</v>
      </c>
      <c r="AB1454">
        <v>0</v>
      </c>
      <c r="AC1454">
        <v>0</v>
      </c>
      <c r="AD1454" t="s">
        <v>49</v>
      </c>
      <c r="AE1454" t="s">
        <v>49</v>
      </c>
      <c r="AF1454">
        <v>955</v>
      </c>
      <c r="AI1454">
        <v>-47</v>
      </c>
      <c r="AJ1454" t="s">
        <v>49</v>
      </c>
    </row>
    <row r="1455" spans="1:36" x14ac:dyDescent="0.3">
      <c r="A1455">
        <v>30</v>
      </c>
      <c r="B1455" t="s">
        <v>69</v>
      </c>
      <c r="C1455" t="s">
        <v>47</v>
      </c>
      <c r="D1455" t="s">
        <v>54</v>
      </c>
      <c r="E1455" t="s">
        <v>49</v>
      </c>
      <c r="F1455">
        <v>518</v>
      </c>
      <c r="G1455" t="s">
        <v>55</v>
      </c>
      <c r="H1455" t="s">
        <v>49</v>
      </c>
      <c r="I1455" t="s">
        <v>50</v>
      </c>
      <c r="J1455">
        <v>8</v>
      </c>
      <c r="K1455" t="s">
        <v>56</v>
      </c>
      <c r="L1455">
        <v>127</v>
      </c>
      <c r="M1455">
        <v>1</v>
      </c>
      <c r="N1455">
        <v>-1</v>
      </c>
      <c r="O1455">
        <v>0</v>
      </c>
      <c r="P1455" t="s">
        <v>52</v>
      </c>
      <c r="Q1455" t="s">
        <v>49</v>
      </c>
      <c r="X1455" s="7"/>
      <c r="Y1455" t="s">
        <v>55</v>
      </c>
      <c r="Z1455">
        <v>518</v>
      </c>
      <c r="AA1455" t="s">
        <v>55</v>
      </c>
      <c r="AB1455">
        <v>865</v>
      </c>
      <c r="AC1455">
        <v>23</v>
      </c>
      <c r="AD1455" t="s">
        <v>49</v>
      </c>
      <c r="AE1455" t="s">
        <v>49</v>
      </c>
      <c r="AF1455">
        <v>518</v>
      </c>
      <c r="AI1455">
        <v>197</v>
      </c>
      <c r="AJ1455" t="s">
        <v>49</v>
      </c>
    </row>
    <row r="1456" spans="1:36" x14ac:dyDescent="0.3">
      <c r="A1456">
        <v>45</v>
      </c>
      <c r="B1456" t="s">
        <v>53</v>
      </c>
      <c r="C1456" t="s">
        <v>59</v>
      </c>
      <c r="D1456" t="s">
        <v>48</v>
      </c>
      <c r="E1456" t="s">
        <v>49</v>
      </c>
      <c r="F1456">
        <v>1893</v>
      </c>
      <c r="G1456" t="s">
        <v>55</v>
      </c>
      <c r="H1456" t="s">
        <v>49</v>
      </c>
      <c r="I1456" t="s">
        <v>52</v>
      </c>
      <c r="J1456">
        <v>3</v>
      </c>
      <c r="K1456" t="s">
        <v>62</v>
      </c>
      <c r="L1456">
        <v>1259</v>
      </c>
      <c r="M1456">
        <v>6</v>
      </c>
      <c r="N1456">
        <v>-1</v>
      </c>
      <c r="O1456">
        <v>0</v>
      </c>
      <c r="P1456" t="s">
        <v>52</v>
      </c>
      <c r="Q1456" t="s">
        <v>55</v>
      </c>
      <c r="X1456" s="7"/>
      <c r="Y1456" t="s">
        <v>55</v>
      </c>
      <c r="Z1456">
        <v>1893</v>
      </c>
      <c r="AA1456" t="s">
        <v>55</v>
      </c>
      <c r="AB1456">
        <v>-701</v>
      </c>
      <c r="AC1456">
        <v>0</v>
      </c>
      <c r="AD1456" t="s">
        <v>49</v>
      </c>
      <c r="AE1456" t="s">
        <v>49</v>
      </c>
      <c r="AF1456">
        <v>1893</v>
      </c>
      <c r="AI1456">
        <v>6</v>
      </c>
      <c r="AJ1456" t="s">
        <v>49</v>
      </c>
    </row>
    <row r="1457" spans="1:36" x14ac:dyDescent="0.3">
      <c r="A1457">
        <v>39</v>
      </c>
      <c r="B1457" t="s">
        <v>67</v>
      </c>
      <c r="C1457" t="s">
        <v>47</v>
      </c>
      <c r="D1457" t="s">
        <v>60</v>
      </c>
      <c r="E1457" t="s">
        <v>49</v>
      </c>
      <c r="F1457">
        <v>14</v>
      </c>
      <c r="G1457" t="s">
        <v>49</v>
      </c>
      <c r="H1457" t="s">
        <v>49</v>
      </c>
      <c r="I1457" t="s">
        <v>50</v>
      </c>
      <c r="J1457">
        <v>28</v>
      </c>
      <c r="K1457" t="s">
        <v>72</v>
      </c>
      <c r="L1457">
        <v>114</v>
      </c>
      <c r="M1457">
        <v>2</v>
      </c>
      <c r="N1457">
        <v>-1</v>
      </c>
      <c r="O1457">
        <v>0</v>
      </c>
      <c r="P1457" t="s">
        <v>52</v>
      </c>
      <c r="Q1457" t="s">
        <v>49</v>
      </c>
      <c r="X1457" s="7"/>
      <c r="Y1457" t="s">
        <v>49</v>
      </c>
      <c r="Z1457">
        <v>14</v>
      </c>
      <c r="AA1457" t="s">
        <v>55</v>
      </c>
      <c r="AB1457">
        <v>817</v>
      </c>
      <c r="AC1457">
        <v>199</v>
      </c>
      <c r="AD1457" t="s">
        <v>49</v>
      </c>
      <c r="AE1457" t="s">
        <v>49</v>
      </c>
      <c r="AF1457">
        <v>14</v>
      </c>
      <c r="AI1457">
        <v>2398</v>
      </c>
      <c r="AJ1457" t="s">
        <v>49</v>
      </c>
    </row>
    <row r="1458" spans="1:36" x14ac:dyDescent="0.3">
      <c r="A1458">
        <v>36</v>
      </c>
      <c r="B1458" t="s">
        <v>69</v>
      </c>
      <c r="C1458" t="s">
        <v>47</v>
      </c>
      <c r="D1458" t="s">
        <v>54</v>
      </c>
      <c r="E1458" t="s">
        <v>49</v>
      </c>
      <c r="F1458">
        <v>-423</v>
      </c>
      <c r="G1458" t="s">
        <v>55</v>
      </c>
      <c r="H1458" t="s">
        <v>55</v>
      </c>
      <c r="I1458" t="s">
        <v>52</v>
      </c>
      <c r="J1458">
        <v>13</v>
      </c>
      <c r="K1458" t="s">
        <v>56</v>
      </c>
      <c r="L1458">
        <v>106</v>
      </c>
      <c r="M1458">
        <v>1</v>
      </c>
      <c r="N1458">
        <v>-1</v>
      </c>
      <c r="O1458">
        <v>0</v>
      </c>
      <c r="P1458" t="s">
        <v>52</v>
      </c>
      <c r="Q1458" t="s">
        <v>49</v>
      </c>
      <c r="X1458" s="7"/>
      <c r="Y1458" t="s">
        <v>55</v>
      </c>
      <c r="Z1458">
        <v>-423</v>
      </c>
      <c r="AA1458" t="s">
        <v>55</v>
      </c>
      <c r="AB1458">
        <v>0</v>
      </c>
      <c r="AC1458">
        <v>459</v>
      </c>
      <c r="AD1458" t="s">
        <v>49</v>
      </c>
      <c r="AE1458" t="s">
        <v>55</v>
      </c>
      <c r="AF1458">
        <v>-423</v>
      </c>
      <c r="AI1458">
        <v>630</v>
      </c>
      <c r="AJ1458" t="s">
        <v>49</v>
      </c>
    </row>
    <row r="1459" spans="1:36" x14ac:dyDescent="0.3">
      <c r="A1459">
        <v>33</v>
      </c>
      <c r="B1459" t="s">
        <v>58</v>
      </c>
      <c r="C1459" t="s">
        <v>47</v>
      </c>
      <c r="D1459" t="s">
        <v>60</v>
      </c>
      <c r="E1459" t="s">
        <v>49</v>
      </c>
      <c r="F1459">
        <v>3696</v>
      </c>
      <c r="G1459" t="s">
        <v>49</v>
      </c>
      <c r="H1459" t="s">
        <v>49</v>
      </c>
      <c r="I1459" t="s">
        <v>50</v>
      </c>
      <c r="J1459">
        <v>19</v>
      </c>
      <c r="K1459" t="s">
        <v>75</v>
      </c>
      <c r="L1459">
        <v>305</v>
      </c>
      <c r="M1459">
        <v>1</v>
      </c>
      <c r="N1459">
        <v>182</v>
      </c>
      <c r="O1459">
        <v>3</v>
      </c>
      <c r="P1459" t="s">
        <v>57</v>
      </c>
      <c r="Q1459" t="s">
        <v>49</v>
      </c>
      <c r="X1459" s="7"/>
      <c r="Y1459" t="s">
        <v>49</v>
      </c>
      <c r="Z1459">
        <v>3696</v>
      </c>
      <c r="AA1459" t="s">
        <v>55</v>
      </c>
      <c r="AB1459">
        <v>4541</v>
      </c>
      <c r="AC1459">
        <v>395</v>
      </c>
      <c r="AD1459" t="s">
        <v>49</v>
      </c>
      <c r="AE1459" t="s">
        <v>49</v>
      </c>
      <c r="AF1459">
        <v>3696</v>
      </c>
      <c r="AI1459">
        <v>235</v>
      </c>
      <c r="AJ1459" t="s">
        <v>49</v>
      </c>
    </row>
    <row r="1460" spans="1:36" x14ac:dyDescent="0.3">
      <c r="A1460">
        <v>36</v>
      </c>
      <c r="B1460" t="s">
        <v>58</v>
      </c>
      <c r="C1460" t="s">
        <v>47</v>
      </c>
      <c r="D1460" t="s">
        <v>60</v>
      </c>
      <c r="E1460" t="s">
        <v>49</v>
      </c>
      <c r="F1460">
        <v>2987</v>
      </c>
      <c r="G1460" t="s">
        <v>55</v>
      </c>
      <c r="H1460" t="s">
        <v>49</v>
      </c>
      <c r="I1460" t="s">
        <v>50</v>
      </c>
      <c r="J1460">
        <v>12</v>
      </c>
      <c r="K1460" t="s">
        <v>70</v>
      </c>
      <c r="L1460">
        <v>307</v>
      </c>
      <c r="M1460">
        <v>1</v>
      </c>
      <c r="N1460">
        <v>-1</v>
      </c>
      <c r="O1460">
        <v>0</v>
      </c>
      <c r="P1460" t="s">
        <v>52</v>
      </c>
      <c r="Q1460" t="s">
        <v>55</v>
      </c>
      <c r="X1460" s="7"/>
      <c r="Y1460" t="s">
        <v>55</v>
      </c>
      <c r="Z1460">
        <v>2987</v>
      </c>
      <c r="AA1460" t="s">
        <v>55</v>
      </c>
      <c r="AB1460">
        <v>242</v>
      </c>
      <c r="AC1460">
        <v>1882</v>
      </c>
      <c r="AD1460" t="s">
        <v>49</v>
      </c>
      <c r="AE1460" t="s">
        <v>49</v>
      </c>
      <c r="AF1460">
        <v>2987</v>
      </c>
      <c r="AI1460">
        <v>1910</v>
      </c>
      <c r="AJ1460" t="s">
        <v>49</v>
      </c>
    </row>
    <row r="1461" spans="1:36" x14ac:dyDescent="0.3">
      <c r="A1461">
        <v>31</v>
      </c>
      <c r="B1461" t="s">
        <v>67</v>
      </c>
      <c r="C1461" t="s">
        <v>59</v>
      </c>
      <c r="D1461" t="s">
        <v>54</v>
      </c>
      <c r="E1461" t="s">
        <v>49</v>
      </c>
      <c r="F1461">
        <v>433</v>
      </c>
      <c r="G1461" t="s">
        <v>49</v>
      </c>
      <c r="H1461" t="s">
        <v>49</v>
      </c>
      <c r="I1461" t="s">
        <v>50</v>
      </c>
      <c r="J1461">
        <v>11</v>
      </c>
      <c r="K1461" t="s">
        <v>70</v>
      </c>
      <c r="L1461">
        <v>1504</v>
      </c>
      <c r="M1461">
        <v>2</v>
      </c>
      <c r="N1461">
        <v>-1</v>
      </c>
      <c r="O1461">
        <v>0</v>
      </c>
      <c r="P1461" t="s">
        <v>52</v>
      </c>
      <c r="Q1461" t="s">
        <v>49</v>
      </c>
      <c r="X1461" s="7"/>
      <c r="Y1461" t="s">
        <v>49</v>
      </c>
      <c r="Z1461">
        <v>433</v>
      </c>
      <c r="AA1461" t="s">
        <v>55</v>
      </c>
      <c r="AB1461">
        <v>171</v>
      </c>
      <c r="AC1461">
        <v>265</v>
      </c>
      <c r="AD1461" t="s">
        <v>49</v>
      </c>
      <c r="AE1461" t="s">
        <v>49</v>
      </c>
      <c r="AF1461">
        <v>433</v>
      </c>
      <c r="AI1461">
        <v>3172</v>
      </c>
      <c r="AJ1461" t="s">
        <v>49</v>
      </c>
    </row>
    <row r="1462" spans="1:36" x14ac:dyDescent="0.3">
      <c r="A1462">
        <v>36</v>
      </c>
      <c r="B1462" t="s">
        <v>67</v>
      </c>
      <c r="C1462" t="s">
        <v>47</v>
      </c>
      <c r="D1462" t="s">
        <v>52</v>
      </c>
      <c r="E1462" t="s">
        <v>49</v>
      </c>
      <c r="F1462">
        <v>756</v>
      </c>
      <c r="G1462" t="s">
        <v>49</v>
      </c>
      <c r="H1462" t="s">
        <v>49</v>
      </c>
      <c r="I1462" t="s">
        <v>50</v>
      </c>
      <c r="J1462">
        <v>11</v>
      </c>
      <c r="K1462" t="s">
        <v>73</v>
      </c>
      <c r="L1462">
        <v>396</v>
      </c>
      <c r="M1462">
        <v>3</v>
      </c>
      <c r="N1462">
        <v>-1</v>
      </c>
      <c r="O1462">
        <v>0</v>
      </c>
      <c r="P1462" t="s">
        <v>52</v>
      </c>
      <c r="Q1462" t="s">
        <v>49</v>
      </c>
      <c r="X1462" s="7"/>
      <c r="Y1462" t="s">
        <v>49</v>
      </c>
      <c r="Z1462">
        <v>756</v>
      </c>
      <c r="AA1462" t="s">
        <v>55</v>
      </c>
      <c r="AB1462">
        <v>259</v>
      </c>
      <c r="AC1462">
        <v>1471</v>
      </c>
      <c r="AD1462" t="s">
        <v>49</v>
      </c>
      <c r="AE1462" t="s">
        <v>49</v>
      </c>
      <c r="AF1462">
        <v>756</v>
      </c>
      <c r="AI1462">
        <v>872</v>
      </c>
      <c r="AJ1462" t="s">
        <v>49</v>
      </c>
    </row>
    <row r="1463" spans="1:36" x14ac:dyDescent="0.3">
      <c r="A1463">
        <v>38</v>
      </c>
      <c r="B1463" t="s">
        <v>67</v>
      </c>
      <c r="C1463" t="s">
        <v>59</v>
      </c>
      <c r="D1463" t="s">
        <v>60</v>
      </c>
      <c r="E1463" t="s">
        <v>49</v>
      </c>
      <c r="F1463">
        <v>0</v>
      </c>
      <c r="G1463" t="s">
        <v>55</v>
      </c>
      <c r="H1463" t="s">
        <v>49</v>
      </c>
      <c r="I1463" t="s">
        <v>50</v>
      </c>
      <c r="J1463">
        <v>1</v>
      </c>
      <c r="K1463" t="s">
        <v>62</v>
      </c>
      <c r="L1463">
        <v>71</v>
      </c>
      <c r="M1463">
        <v>1</v>
      </c>
      <c r="N1463">
        <v>-1</v>
      </c>
      <c r="O1463">
        <v>0</v>
      </c>
      <c r="P1463" t="s">
        <v>52</v>
      </c>
      <c r="Q1463" t="s">
        <v>49</v>
      </c>
      <c r="X1463" s="7"/>
      <c r="Y1463" t="s">
        <v>55</v>
      </c>
      <c r="Z1463">
        <v>0</v>
      </c>
      <c r="AA1463" t="s">
        <v>55</v>
      </c>
      <c r="AB1463">
        <v>827</v>
      </c>
      <c r="AC1463">
        <v>365</v>
      </c>
      <c r="AD1463" t="s">
        <v>49</v>
      </c>
      <c r="AE1463" t="s">
        <v>49</v>
      </c>
      <c r="AF1463">
        <v>0</v>
      </c>
      <c r="AI1463">
        <v>407</v>
      </c>
      <c r="AJ1463" t="s">
        <v>49</v>
      </c>
    </row>
    <row r="1464" spans="1:36" x14ac:dyDescent="0.3">
      <c r="A1464">
        <v>33</v>
      </c>
      <c r="B1464" t="s">
        <v>52</v>
      </c>
      <c r="C1464" t="s">
        <v>47</v>
      </c>
      <c r="D1464" t="s">
        <v>54</v>
      </c>
      <c r="E1464" t="s">
        <v>49</v>
      </c>
      <c r="F1464">
        <v>2727</v>
      </c>
      <c r="G1464" t="s">
        <v>49</v>
      </c>
      <c r="H1464" t="s">
        <v>49</v>
      </c>
      <c r="I1464" t="s">
        <v>50</v>
      </c>
      <c r="J1464">
        <v>6</v>
      </c>
      <c r="K1464" t="s">
        <v>70</v>
      </c>
      <c r="L1464">
        <v>205</v>
      </c>
      <c r="M1464">
        <v>3</v>
      </c>
      <c r="N1464">
        <v>-1</v>
      </c>
      <c r="O1464">
        <v>0</v>
      </c>
      <c r="P1464" t="s">
        <v>52</v>
      </c>
      <c r="Q1464" t="s">
        <v>49</v>
      </c>
      <c r="X1464" s="7"/>
      <c r="Y1464" t="s">
        <v>49</v>
      </c>
      <c r="Z1464">
        <v>2727</v>
      </c>
      <c r="AA1464" t="s">
        <v>55</v>
      </c>
      <c r="AB1464">
        <v>2226</v>
      </c>
      <c r="AC1464">
        <v>34</v>
      </c>
      <c r="AD1464" t="s">
        <v>49</v>
      </c>
      <c r="AE1464" t="s">
        <v>49</v>
      </c>
      <c r="AF1464">
        <v>2727</v>
      </c>
      <c r="AI1464">
        <v>100</v>
      </c>
      <c r="AJ1464" t="s">
        <v>49</v>
      </c>
    </row>
    <row r="1465" spans="1:36" x14ac:dyDescent="0.3">
      <c r="A1465">
        <v>40</v>
      </c>
      <c r="B1465" t="s">
        <v>67</v>
      </c>
      <c r="C1465" t="s">
        <v>47</v>
      </c>
      <c r="D1465" t="s">
        <v>54</v>
      </c>
      <c r="E1465" t="s">
        <v>49</v>
      </c>
      <c r="F1465">
        <v>93</v>
      </c>
      <c r="G1465" t="s">
        <v>55</v>
      </c>
      <c r="H1465" t="s">
        <v>49</v>
      </c>
      <c r="I1465" t="s">
        <v>52</v>
      </c>
      <c r="J1465">
        <v>13</v>
      </c>
      <c r="K1465" t="s">
        <v>56</v>
      </c>
      <c r="L1465">
        <v>134</v>
      </c>
      <c r="M1465">
        <v>2</v>
      </c>
      <c r="N1465">
        <v>-1</v>
      </c>
      <c r="O1465">
        <v>0</v>
      </c>
      <c r="P1465" t="s">
        <v>52</v>
      </c>
      <c r="Q1465" t="s">
        <v>49</v>
      </c>
      <c r="X1465" s="7"/>
      <c r="Y1465" t="s">
        <v>55</v>
      </c>
      <c r="Z1465">
        <v>93</v>
      </c>
      <c r="AA1465" t="s">
        <v>55</v>
      </c>
      <c r="AB1465">
        <v>477</v>
      </c>
      <c r="AC1465">
        <v>429</v>
      </c>
      <c r="AD1465" t="s">
        <v>49</v>
      </c>
      <c r="AE1465" t="s">
        <v>49</v>
      </c>
      <c r="AF1465">
        <v>93</v>
      </c>
      <c r="AI1465">
        <v>345</v>
      </c>
      <c r="AJ1465" t="s">
        <v>49</v>
      </c>
    </row>
    <row r="1466" spans="1:36" x14ac:dyDescent="0.3">
      <c r="A1466">
        <v>31</v>
      </c>
      <c r="B1466" t="s">
        <v>63</v>
      </c>
      <c r="C1466" t="s">
        <v>47</v>
      </c>
      <c r="D1466" t="s">
        <v>54</v>
      </c>
      <c r="E1466" t="s">
        <v>49</v>
      </c>
      <c r="F1466">
        <v>1766</v>
      </c>
      <c r="G1466" t="s">
        <v>49</v>
      </c>
      <c r="H1466" t="s">
        <v>55</v>
      </c>
      <c r="I1466" t="s">
        <v>50</v>
      </c>
      <c r="J1466">
        <v>5</v>
      </c>
      <c r="K1466" t="s">
        <v>62</v>
      </c>
      <c r="L1466">
        <v>166</v>
      </c>
      <c r="M1466">
        <v>2</v>
      </c>
      <c r="N1466">
        <v>-1</v>
      </c>
      <c r="O1466">
        <v>0</v>
      </c>
      <c r="P1466" t="s">
        <v>52</v>
      </c>
      <c r="Q1466" t="s">
        <v>55</v>
      </c>
      <c r="X1466" s="7"/>
      <c r="Y1466" t="s">
        <v>49</v>
      </c>
      <c r="Z1466">
        <v>1766</v>
      </c>
      <c r="AA1466" t="s">
        <v>55</v>
      </c>
      <c r="AB1466">
        <v>42</v>
      </c>
      <c r="AC1466">
        <v>6</v>
      </c>
      <c r="AD1466" t="s">
        <v>49</v>
      </c>
      <c r="AE1466" t="s">
        <v>55</v>
      </c>
      <c r="AF1466">
        <v>1766</v>
      </c>
      <c r="AI1466">
        <v>889</v>
      </c>
      <c r="AJ1466" t="s">
        <v>49</v>
      </c>
    </row>
    <row r="1467" spans="1:36" x14ac:dyDescent="0.3">
      <c r="A1467">
        <v>39</v>
      </c>
      <c r="B1467" t="s">
        <v>53</v>
      </c>
      <c r="C1467" t="s">
        <v>47</v>
      </c>
      <c r="D1467" t="s">
        <v>54</v>
      </c>
      <c r="E1467" t="s">
        <v>49</v>
      </c>
      <c r="F1467">
        <v>124</v>
      </c>
      <c r="G1467" t="s">
        <v>55</v>
      </c>
      <c r="H1467" t="s">
        <v>49</v>
      </c>
      <c r="I1467" t="s">
        <v>50</v>
      </c>
      <c r="J1467">
        <v>31</v>
      </c>
      <c r="K1467" t="s">
        <v>73</v>
      </c>
      <c r="L1467">
        <v>81</v>
      </c>
      <c r="M1467">
        <v>5</v>
      </c>
      <c r="N1467">
        <v>-1</v>
      </c>
      <c r="O1467">
        <v>0</v>
      </c>
      <c r="P1467" t="s">
        <v>52</v>
      </c>
      <c r="Q1467" t="s">
        <v>49</v>
      </c>
      <c r="X1467" s="7"/>
      <c r="Y1467" t="s">
        <v>55</v>
      </c>
      <c r="Z1467">
        <v>124</v>
      </c>
      <c r="AA1467" t="s">
        <v>55</v>
      </c>
      <c r="AB1467">
        <v>775</v>
      </c>
      <c r="AC1467">
        <v>1876</v>
      </c>
      <c r="AD1467" t="s">
        <v>49</v>
      </c>
      <c r="AE1467" t="s">
        <v>49</v>
      </c>
      <c r="AF1467">
        <v>124</v>
      </c>
      <c r="AI1467">
        <v>0</v>
      </c>
      <c r="AJ1467" t="s">
        <v>49</v>
      </c>
    </row>
    <row r="1468" spans="1:36" x14ac:dyDescent="0.3">
      <c r="A1468">
        <v>33</v>
      </c>
      <c r="B1468" t="s">
        <v>69</v>
      </c>
      <c r="C1468" t="s">
        <v>47</v>
      </c>
      <c r="D1468" t="s">
        <v>60</v>
      </c>
      <c r="E1468" t="s">
        <v>49</v>
      </c>
      <c r="F1468">
        <v>69</v>
      </c>
      <c r="G1468" t="s">
        <v>49</v>
      </c>
      <c r="H1468" t="s">
        <v>55</v>
      </c>
      <c r="I1468" t="s">
        <v>50</v>
      </c>
      <c r="J1468">
        <v>4</v>
      </c>
      <c r="K1468" t="s">
        <v>56</v>
      </c>
      <c r="L1468">
        <v>77</v>
      </c>
      <c r="M1468">
        <v>2</v>
      </c>
      <c r="N1468">
        <v>-1</v>
      </c>
      <c r="O1468">
        <v>0</v>
      </c>
      <c r="P1468" t="s">
        <v>52</v>
      </c>
      <c r="Q1468" t="s">
        <v>49</v>
      </c>
      <c r="X1468" s="7"/>
      <c r="Y1468" t="s">
        <v>49</v>
      </c>
      <c r="Z1468">
        <v>69</v>
      </c>
      <c r="AA1468" t="s">
        <v>55</v>
      </c>
      <c r="AB1468">
        <v>9</v>
      </c>
      <c r="AC1468">
        <v>247</v>
      </c>
      <c r="AD1468" t="s">
        <v>49</v>
      </c>
      <c r="AE1468" t="s">
        <v>55</v>
      </c>
      <c r="AF1468">
        <v>69</v>
      </c>
      <c r="AI1468">
        <v>51</v>
      </c>
      <c r="AJ1468" t="s">
        <v>49</v>
      </c>
    </row>
    <row r="1469" spans="1:36" x14ac:dyDescent="0.3">
      <c r="A1469">
        <v>53</v>
      </c>
      <c r="B1469" t="s">
        <v>53</v>
      </c>
      <c r="C1469" t="s">
        <v>74</v>
      </c>
      <c r="D1469" t="s">
        <v>54</v>
      </c>
      <c r="E1469" t="s">
        <v>49</v>
      </c>
      <c r="F1469">
        <v>0</v>
      </c>
      <c r="G1469" t="s">
        <v>49</v>
      </c>
      <c r="H1469" t="s">
        <v>49</v>
      </c>
      <c r="I1469" t="s">
        <v>50</v>
      </c>
      <c r="J1469">
        <v>12</v>
      </c>
      <c r="K1469" t="s">
        <v>81</v>
      </c>
      <c r="L1469">
        <v>80</v>
      </c>
      <c r="M1469">
        <v>2</v>
      </c>
      <c r="N1469">
        <v>-1</v>
      </c>
      <c r="O1469">
        <v>0</v>
      </c>
      <c r="P1469" t="s">
        <v>52</v>
      </c>
      <c r="Q1469" t="s">
        <v>55</v>
      </c>
      <c r="X1469" s="7"/>
      <c r="Y1469" t="s">
        <v>49</v>
      </c>
      <c r="Z1469">
        <v>0</v>
      </c>
      <c r="AA1469" t="s">
        <v>55</v>
      </c>
      <c r="AB1469">
        <v>376</v>
      </c>
      <c r="AC1469">
        <v>897</v>
      </c>
      <c r="AD1469" t="s">
        <v>49</v>
      </c>
      <c r="AE1469" t="s">
        <v>49</v>
      </c>
      <c r="AF1469">
        <v>0</v>
      </c>
      <c r="AI1469">
        <v>150</v>
      </c>
      <c r="AJ1469" t="s">
        <v>49</v>
      </c>
    </row>
    <row r="1470" spans="1:36" x14ac:dyDescent="0.3">
      <c r="A1470">
        <v>38</v>
      </c>
      <c r="B1470" t="s">
        <v>58</v>
      </c>
      <c r="C1470" t="s">
        <v>47</v>
      </c>
      <c r="D1470" t="s">
        <v>60</v>
      </c>
      <c r="E1470" t="s">
        <v>49</v>
      </c>
      <c r="F1470">
        <v>0</v>
      </c>
      <c r="G1470" t="s">
        <v>55</v>
      </c>
      <c r="H1470" t="s">
        <v>49</v>
      </c>
      <c r="I1470" t="s">
        <v>50</v>
      </c>
      <c r="J1470">
        <v>13</v>
      </c>
      <c r="K1470" t="s">
        <v>56</v>
      </c>
      <c r="L1470">
        <v>537</v>
      </c>
      <c r="M1470">
        <v>5</v>
      </c>
      <c r="N1470">
        <v>303</v>
      </c>
      <c r="O1470">
        <v>2</v>
      </c>
      <c r="P1470" t="s">
        <v>57</v>
      </c>
      <c r="Q1470" t="s">
        <v>49</v>
      </c>
      <c r="X1470" s="7"/>
      <c r="Y1470" t="s">
        <v>55</v>
      </c>
      <c r="Z1470">
        <v>0</v>
      </c>
      <c r="AA1470" t="s">
        <v>55</v>
      </c>
      <c r="AB1470">
        <v>389</v>
      </c>
      <c r="AC1470">
        <v>4664</v>
      </c>
      <c r="AD1470" t="s">
        <v>49</v>
      </c>
      <c r="AE1470" t="s">
        <v>49</v>
      </c>
      <c r="AF1470">
        <v>0</v>
      </c>
      <c r="AI1470">
        <v>795</v>
      </c>
      <c r="AJ1470" t="s">
        <v>49</v>
      </c>
    </row>
    <row r="1471" spans="1:36" x14ac:dyDescent="0.3">
      <c r="A1471">
        <v>59</v>
      </c>
      <c r="B1471" t="s">
        <v>67</v>
      </c>
      <c r="C1471" t="s">
        <v>47</v>
      </c>
      <c r="D1471" t="s">
        <v>54</v>
      </c>
      <c r="E1471" t="s">
        <v>49</v>
      </c>
      <c r="F1471">
        <v>259</v>
      </c>
      <c r="G1471" t="s">
        <v>49</v>
      </c>
      <c r="H1471" t="s">
        <v>49</v>
      </c>
      <c r="I1471" t="s">
        <v>50</v>
      </c>
      <c r="J1471">
        <v>15</v>
      </c>
      <c r="K1471" t="s">
        <v>62</v>
      </c>
      <c r="L1471">
        <v>415</v>
      </c>
      <c r="M1471">
        <v>1</v>
      </c>
      <c r="N1471">
        <v>89</v>
      </c>
      <c r="O1471">
        <v>1</v>
      </c>
      <c r="P1471" t="s">
        <v>79</v>
      </c>
      <c r="Q1471" t="s">
        <v>55</v>
      </c>
      <c r="X1471" s="7"/>
      <c r="Y1471" t="s">
        <v>49</v>
      </c>
      <c r="Z1471">
        <v>259</v>
      </c>
      <c r="AA1471" t="s">
        <v>55</v>
      </c>
      <c r="AB1471">
        <v>1273</v>
      </c>
      <c r="AC1471">
        <v>64</v>
      </c>
      <c r="AD1471" t="s">
        <v>49</v>
      </c>
      <c r="AE1471" t="s">
        <v>49</v>
      </c>
      <c r="AF1471">
        <v>259</v>
      </c>
      <c r="AI1471">
        <v>2139</v>
      </c>
      <c r="AJ1471" t="s">
        <v>49</v>
      </c>
    </row>
    <row r="1472" spans="1:36" x14ac:dyDescent="0.3">
      <c r="A1472">
        <v>55</v>
      </c>
      <c r="B1472" t="s">
        <v>63</v>
      </c>
      <c r="C1472" t="s">
        <v>47</v>
      </c>
      <c r="D1472" t="s">
        <v>48</v>
      </c>
      <c r="E1472" t="s">
        <v>49</v>
      </c>
      <c r="F1472">
        <v>4103</v>
      </c>
      <c r="G1472" t="s">
        <v>49</v>
      </c>
      <c r="H1472" t="s">
        <v>49</v>
      </c>
      <c r="I1472" t="s">
        <v>50</v>
      </c>
      <c r="J1472">
        <v>19</v>
      </c>
      <c r="K1472" t="s">
        <v>75</v>
      </c>
      <c r="L1472">
        <v>291</v>
      </c>
      <c r="M1472">
        <v>1</v>
      </c>
      <c r="N1472">
        <v>-1</v>
      </c>
      <c r="O1472">
        <v>0</v>
      </c>
      <c r="P1472" t="s">
        <v>52</v>
      </c>
      <c r="Q1472" t="s">
        <v>49</v>
      </c>
      <c r="X1472" s="7"/>
      <c r="Y1472" t="s">
        <v>49</v>
      </c>
      <c r="Z1472">
        <v>4103</v>
      </c>
      <c r="AA1472" t="s">
        <v>55</v>
      </c>
      <c r="AB1472">
        <v>0</v>
      </c>
      <c r="AC1472">
        <v>14</v>
      </c>
      <c r="AD1472" t="s">
        <v>49</v>
      </c>
      <c r="AE1472" t="s">
        <v>49</v>
      </c>
      <c r="AF1472">
        <v>4103</v>
      </c>
      <c r="AI1472">
        <v>-469</v>
      </c>
      <c r="AJ1472" t="s">
        <v>49</v>
      </c>
    </row>
    <row r="1473" spans="1:36" x14ac:dyDescent="0.3">
      <c r="A1473">
        <v>38</v>
      </c>
      <c r="B1473" t="s">
        <v>67</v>
      </c>
      <c r="C1473" t="s">
        <v>59</v>
      </c>
      <c r="D1473" t="s">
        <v>60</v>
      </c>
      <c r="E1473" t="s">
        <v>49</v>
      </c>
      <c r="F1473">
        <v>744</v>
      </c>
      <c r="G1473" t="s">
        <v>55</v>
      </c>
      <c r="H1473" t="s">
        <v>49</v>
      </c>
      <c r="I1473" t="s">
        <v>50</v>
      </c>
      <c r="J1473">
        <v>14</v>
      </c>
      <c r="K1473" t="s">
        <v>56</v>
      </c>
      <c r="L1473">
        <v>283</v>
      </c>
      <c r="M1473">
        <v>1</v>
      </c>
      <c r="N1473">
        <v>288</v>
      </c>
      <c r="O1473">
        <v>12</v>
      </c>
      <c r="P1473" t="s">
        <v>66</v>
      </c>
      <c r="Q1473" t="s">
        <v>49</v>
      </c>
      <c r="X1473" s="7"/>
      <c r="Y1473" t="s">
        <v>55</v>
      </c>
      <c r="Z1473">
        <v>744</v>
      </c>
      <c r="AA1473" t="s">
        <v>55</v>
      </c>
      <c r="AB1473">
        <v>2892</v>
      </c>
      <c r="AC1473">
        <v>452</v>
      </c>
      <c r="AD1473" t="s">
        <v>49</v>
      </c>
      <c r="AE1473" t="s">
        <v>49</v>
      </c>
      <c r="AF1473">
        <v>744</v>
      </c>
      <c r="AI1473">
        <v>197</v>
      </c>
      <c r="AJ1473" t="s">
        <v>49</v>
      </c>
    </row>
    <row r="1474" spans="1:36" x14ac:dyDescent="0.3">
      <c r="A1474">
        <v>48</v>
      </c>
      <c r="B1474" t="s">
        <v>53</v>
      </c>
      <c r="C1474" t="s">
        <v>47</v>
      </c>
      <c r="D1474" t="s">
        <v>54</v>
      </c>
      <c r="E1474" t="s">
        <v>49</v>
      </c>
      <c r="F1474">
        <v>116</v>
      </c>
      <c r="G1474" t="s">
        <v>55</v>
      </c>
      <c r="H1474" t="s">
        <v>49</v>
      </c>
      <c r="I1474" t="s">
        <v>78</v>
      </c>
      <c r="J1474">
        <v>20</v>
      </c>
      <c r="K1474" t="s">
        <v>61</v>
      </c>
      <c r="L1474">
        <v>70</v>
      </c>
      <c r="M1474">
        <v>4</v>
      </c>
      <c r="N1474">
        <v>-1</v>
      </c>
      <c r="O1474">
        <v>0</v>
      </c>
      <c r="P1474" t="s">
        <v>52</v>
      </c>
      <c r="Q1474" t="s">
        <v>49</v>
      </c>
      <c r="X1474" s="7"/>
      <c r="Y1474" t="s">
        <v>55</v>
      </c>
      <c r="Z1474">
        <v>116</v>
      </c>
      <c r="AA1474" t="s">
        <v>55</v>
      </c>
      <c r="AB1474">
        <v>0</v>
      </c>
      <c r="AC1474">
        <v>2033</v>
      </c>
      <c r="AD1474" t="s">
        <v>49</v>
      </c>
      <c r="AE1474" t="s">
        <v>49</v>
      </c>
      <c r="AF1474">
        <v>116</v>
      </c>
      <c r="AI1474">
        <v>825</v>
      </c>
      <c r="AJ1474" t="s">
        <v>49</v>
      </c>
    </row>
    <row r="1475" spans="1:36" x14ac:dyDescent="0.3">
      <c r="A1475">
        <v>53</v>
      </c>
      <c r="B1475" t="s">
        <v>63</v>
      </c>
      <c r="C1475" t="s">
        <v>47</v>
      </c>
      <c r="D1475" t="s">
        <v>54</v>
      </c>
      <c r="E1475" t="s">
        <v>49</v>
      </c>
      <c r="F1475">
        <v>70</v>
      </c>
      <c r="G1475" t="s">
        <v>55</v>
      </c>
      <c r="H1475" t="s">
        <v>49</v>
      </c>
      <c r="I1475" t="s">
        <v>52</v>
      </c>
      <c r="J1475">
        <v>5</v>
      </c>
      <c r="K1475" t="s">
        <v>56</v>
      </c>
      <c r="L1475">
        <v>611</v>
      </c>
      <c r="M1475">
        <v>2</v>
      </c>
      <c r="N1475">
        <v>-1</v>
      </c>
      <c r="O1475">
        <v>0</v>
      </c>
      <c r="P1475" t="s">
        <v>52</v>
      </c>
      <c r="Q1475" t="s">
        <v>49</v>
      </c>
      <c r="X1475" s="7"/>
      <c r="Y1475" t="s">
        <v>55</v>
      </c>
      <c r="Z1475">
        <v>70</v>
      </c>
      <c r="AA1475" t="s">
        <v>55</v>
      </c>
      <c r="AB1475">
        <v>295</v>
      </c>
      <c r="AC1475">
        <v>0</v>
      </c>
      <c r="AD1475" t="s">
        <v>49</v>
      </c>
      <c r="AE1475" t="s">
        <v>49</v>
      </c>
      <c r="AF1475">
        <v>70</v>
      </c>
      <c r="AI1475">
        <v>3232</v>
      </c>
      <c r="AJ1475" t="s">
        <v>49</v>
      </c>
    </row>
    <row r="1476" spans="1:36" x14ac:dyDescent="0.3">
      <c r="A1476">
        <v>44</v>
      </c>
      <c r="B1476" t="s">
        <v>69</v>
      </c>
      <c r="C1476" t="s">
        <v>74</v>
      </c>
      <c r="D1476" t="s">
        <v>54</v>
      </c>
      <c r="E1476" t="s">
        <v>49</v>
      </c>
      <c r="F1476">
        <v>432</v>
      </c>
      <c r="G1476" t="s">
        <v>49</v>
      </c>
      <c r="H1476" t="s">
        <v>49</v>
      </c>
      <c r="I1476" t="s">
        <v>50</v>
      </c>
      <c r="J1476">
        <v>9</v>
      </c>
      <c r="K1476" t="s">
        <v>64</v>
      </c>
      <c r="L1476">
        <v>132</v>
      </c>
      <c r="M1476">
        <v>3</v>
      </c>
      <c r="N1476">
        <v>-1</v>
      </c>
      <c r="O1476">
        <v>0</v>
      </c>
      <c r="P1476" t="s">
        <v>52</v>
      </c>
      <c r="Q1476" t="s">
        <v>49</v>
      </c>
      <c r="X1476" s="7"/>
      <c r="Y1476" t="s">
        <v>49</v>
      </c>
      <c r="Z1476">
        <v>432</v>
      </c>
      <c r="AA1476" t="s">
        <v>55</v>
      </c>
      <c r="AB1476">
        <v>292</v>
      </c>
      <c r="AC1476">
        <v>4</v>
      </c>
      <c r="AD1476" t="s">
        <v>49</v>
      </c>
      <c r="AE1476" t="s">
        <v>49</v>
      </c>
      <c r="AF1476">
        <v>432</v>
      </c>
      <c r="AI1476">
        <v>1598</v>
      </c>
      <c r="AJ1476" t="s">
        <v>49</v>
      </c>
    </row>
    <row r="1477" spans="1:36" x14ac:dyDescent="0.3">
      <c r="A1477">
        <v>57</v>
      </c>
      <c r="B1477" t="s">
        <v>58</v>
      </c>
      <c r="C1477" t="s">
        <v>47</v>
      </c>
      <c r="D1477" t="s">
        <v>60</v>
      </c>
      <c r="E1477" t="s">
        <v>49</v>
      </c>
      <c r="F1477">
        <v>1172</v>
      </c>
      <c r="G1477" t="s">
        <v>49</v>
      </c>
      <c r="H1477" t="s">
        <v>49</v>
      </c>
      <c r="I1477" t="s">
        <v>52</v>
      </c>
      <c r="J1477">
        <v>18</v>
      </c>
      <c r="K1477" t="s">
        <v>62</v>
      </c>
      <c r="L1477">
        <v>26</v>
      </c>
      <c r="M1477">
        <v>1</v>
      </c>
      <c r="N1477">
        <v>-1</v>
      </c>
      <c r="O1477">
        <v>0</v>
      </c>
      <c r="P1477" t="s">
        <v>52</v>
      </c>
      <c r="Q1477" t="s">
        <v>49</v>
      </c>
      <c r="X1477" s="7"/>
      <c r="Y1477" t="s">
        <v>49</v>
      </c>
      <c r="Z1477">
        <v>1172</v>
      </c>
      <c r="AA1477" t="s">
        <v>55</v>
      </c>
      <c r="AB1477">
        <v>-587</v>
      </c>
      <c r="AC1477">
        <v>550</v>
      </c>
      <c r="AD1477" t="s">
        <v>49</v>
      </c>
      <c r="AE1477" t="s">
        <v>49</v>
      </c>
      <c r="AF1477">
        <v>1172</v>
      </c>
      <c r="AI1477">
        <v>871</v>
      </c>
      <c r="AJ1477" t="s">
        <v>49</v>
      </c>
    </row>
    <row r="1478" spans="1:36" x14ac:dyDescent="0.3">
      <c r="A1478">
        <v>29</v>
      </c>
      <c r="B1478" t="s">
        <v>63</v>
      </c>
      <c r="C1478" t="s">
        <v>59</v>
      </c>
      <c r="D1478" t="s">
        <v>54</v>
      </c>
      <c r="E1478" t="s">
        <v>49</v>
      </c>
      <c r="F1478">
        <v>9</v>
      </c>
      <c r="G1478" t="s">
        <v>55</v>
      </c>
      <c r="H1478" t="s">
        <v>49</v>
      </c>
      <c r="I1478" t="s">
        <v>50</v>
      </c>
      <c r="J1478">
        <v>11</v>
      </c>
      <c r="K1478" t="s">
        <v>56</v>
      </c>
      <c r="L1478">
        <v>262</v>
      </c>
      <c r="M1478">
        <v>3</v>
      </c>
      <c r="N1478">
        <v>-1</v>
      </c>
      <c r="O1478">
        <v>0</v>
      </c>
      <c r="P1478" t="s">
        <v>52</v>
      </c>
      <c r="Q1478" t="s">
        <v>49</v>
      </c>
      <c r="X1478" s="7"/>
      <c r="Y1478" t="s">
        <v>55</v>
      </c>
      <c r="Z1478">
        <v>9</v>
      </c>
      <c r="AA1478" t="s">
        <v>55</v>
      </c>
      <c r="AB1478">
        <v>-1224</v>
      </c>
      <c r="AC1478">
        <v>4908</v>
      </c>
      <c r="AD1478" t="s">
        <v>49</v>
      </c>
      <c r="AE1478" t="s">
        <v>49</v>
      </c>
      <c r="AF1478">
        <v>9</v>
      </c>
      <c r="AI1478">
        <v>83</v>
      </c>
      <c r="AJ1478" t="s">
        <v>49</v>
      </c>
    </row>
    <row r="1479" spans="1:36" x14ac:dyDescent="0.3">
      <c r="A1479">
        <v>31</v>
      </c>
      <c r="B1479" t="s">
        <v>53</v>
      </c>
      <c r="C1479" t="s">
        <v>47</v>
      </c>
      <c r="D1479" t="s">
        <v>54</v>
      </c>
      <c r="E1479" t="s">
        <v>49</v>
      </c>
      <c r="F1479">
        <v>428</v>
      </c>
      <c r="G1479" t="s">
        <v>55</v>
      </c>
      <c r="H1479" t="s">
        <v>49</v>
      </c>
      <c r="I1479" t="s">
        <v>52</v>
      </c>
      <c r="J1479">
        <v>21</v>
      </c>
      <c r="K1479" t="s">
        <v>56</v>
      </c>
      <c r="L1479">
        <v>272</v>
      </c>
      <c r="M1479">
        <v>1</v>
      </c>
      <c r="N1479">
        <v>-1</v>
      </c>
      <c r="O1479">
        <v>0</v>
      </c>
      <c r="P1479" t="s">
        <v>52</v>
      </c>
      <c r="Q1479" t="s">
        <v>49</v>
      </c>
      <c r="X1479" s="7"/>
      <c r="Y1479" t="s">
        <v>55</v>
      </c>
      <c r="Z1479">
        <v>428</v>
      </c>
      <c r="AA1479" t="s">
        <v>55</v>
      </c>
      <c r="AB1479">
        <v>-589</v>
      </c>
      <c r="AC1479">
        <v>131</v>
      </c>
      <c r="AD1479" t="s">
        <v>49</v>
      </c>
      <c r="AE1479" t="s">
        <v>49</v>
      </c>
      <c r="AF1479">
        <v>428</v>
      </c>
      <c r="AI1479">
        <v>1445</v>
      </c>
      <c r="AJ1479" t="s">
        <v>49</v>
      </c>
    </row>
    <row r="1480" spans="1:36" x14ac:dyDescent="0.3">
      <c r="A1480">
        <v>35</v>
      </c>
      <c r="B1480" t="s">
        <v>67</v>
      </c>
      <c r="C1480" t="s">
        <v>59</v>
      </c>
      <c r="D1480" t="s">
        <v>60</v>
      </c>
      <c r="E1480" t="s">
        <v>49</v>
      </c>
      <c r="F1480">
        <v>7546</v>
      </c>
      <c r="G1480" t="s">
        <v>55</v>
      </c>
      <c r="H1480" t="s">
        <v>49</v>
      </c>
      <c r="I1480" t="s">
        <v>50</v>
      </c>
      <c r="J1480">
        <v>28</v>
      </c>
      <c r="K1480" t="s">
        <v>82</v>
      </c>
      <c r="L1480">
        <v>137</v>
      </c>
      <c r="M1480">
        <v>1</v>
      </c>
      <c r="N1480">
        <v>122</v>
      </c>
      <c r="O1480">
        <v>3</v>
      </c>
      <c r="P1480" t="s">
        <v>57</v>
      </c>
      <c r="Q1480" t="s">
        <v>49</v>
      </c>
      <c r="X1480" s="7"/>
      <c r="Y1480" t="s">
        <v>55</v>
      </c>
      <c r="Z1480">
        <v>7546</v>
      </c>
      <c r="AA1480" t="s">
        <v>55</v>
      </c>
      <c r="AB1480">
        <v>247</v>
      </c>
      <c r="AC1480">
        <v>348</v>
      </c>
      <c r="AD1480" t="s">
        <v>49</v>
      </c>
      <c r="AE1480" t="s">
        <v>49</v>
      </c>
      <c r="AF1480">
        <v>7546</v>
      </c>
      <c r="AI1480">
        <v>226</v>
      </c>
      <c r="AJ1480" t="s">
        <v>49</v>
      </c>
    </row>
    <row r="1481" spans="1:36" x14ac:dyDescent="0.3">
      <c r="A1481">
        <v>31</v>
      </c>
      <c r="B1481" t="s">
        <v>63</v>
      </c>
      <c r="C1481" t="s">
        <v>47</v>
      </c>
      <c r="D1481" t="s">
        <v>48</v>
      </c>
      <c r="E1481" t="s">
        <v>49</v>
      </c>
      <c r="F1481">
        <v>620</v>
      </c>
      <c r="G1481" t="s">
        <v>49</v>
      </c>
      <c r="H1481" t="s">
        <v>49</v>
      </c>
      <c r="I1481" t="s">
        <v>50</v>
      </c>
      <c r="J1481">
        <v>30</v>
      </c>
      <c r="K1481" t="s">
        <v>81</v>
      </c>
      <c r="L1481">
        <v>95</v>
      </c>
      <c r="M1481">
        <v>1</v>
      </c>
      <c r="N1481">
        <v>-1</v>
      </c>
      <c r="O1481">
        <v>0</v>
      </c>
      <c r="P1481" t="s">
        <v>52</v>
      </c>
      <c r="Q1481" t="s">
        <v>49</v>
      </c>
      <c r="X1481" s="7"/>
      <c r="Y1481" t="s">
        <v>49</v>
      </c>
      <c r="Z1481">
        <v>620</v>
      </c>
      <c r="AA1481" t="s">
        <v>55</v>
      </c>
      <c r="AB1481">
        <v>-226</v>
      </c>
      <c r="AC1481">
        <v>316</v>
      </c>
      <c r="AD1481" t="s">
        <v>49</v>
      </c>
      <c r="AE1481" t="s">
        <v>49</v>
      </c>
      <c r="AF1481">
        <v>620</v>
      </c>
      <c r="AI1481">
        <v>-55</v>
      </c>
      <c r="AJ1481" t="s">
        <v>49</v>
      </c>
    </row>
    <row r="1482" spans="1:36" x14ac:dyDescent="0.3">
      <c r="A1482">
        <v>35</v>
      </c>
      <c r="B1482" t="s">
        <v>65</v>
      </c>
      <c r="C1482" t="s">
        <v>47</v>
      </c>
      <c r="D1482" t="s">
        <v>60</v>
      </c>
      <c r="E1482" t="s">
        <v>49</v>
      </c>
      <c r="F1482">
        <v>8647</v>
      </c>
      <c r="G1482" t="s">
        <v>49</v>
      </c>
      <c r="H1482" t="s">
        <v>49</v>
      </c>
      <c r="I1482" t="s">
        <v>50</v>
      </c>
      <c r="J1482">
        <v>19</v>
      </c>
      <c r="K1482" t="s">
        <v>75</v>
      </c>
      <c r="L1482">
        <v>140</v>
      </c>
      <c r="M1482">
        <v>2</v>
      </c>
      <c r="N1482">
        <v>-1</v>
      </c>
      <c r="O1482">
        <v>0</v>
      </c>
      <c r="P1482" t="s">
        <v>52</v>
      </c>
      <c r="Q1482" t="s">
        <v>49</v>
      </c>
      <c r="X1482" s="7"/>
      <c r="Y1482" t="s">
        <v>49</v>
      </c>
      <c r="Z1482">
        <v>8647</v>
      </c>
      <c r="AA1482" t="s">
        <v>55</v>
      </c>
      <c r="AB1482">
        <v>2289</v>
      </c>
      <c r="AC1482">
        <v>0</v>
      </c>
      <c r="AD1482" t="s">
        <v>49</v>
      </c>
      <c r="AE1482" t="s">
        <v>49</v>
      </c>
      <c r="AF1482">
        <v>8647</v>
      </c>
      <c r="AI1482">
        <v>243</v>
      </c>
      <c r="AJ1482" t="s">
        <v>49</v>
      </c>
    </row>
    <row r="1483" spans="1:36" x14ac:dyDescent="0.3">
      <c r="A1483">
        <v>40</v>
      </c>
      <c r="B1483" t="s">
        <v>58</v>
      </c>
      <c r="C1483" t="s">
        <v>59</v>
      </c>
      <c r="D1483" t="s">
        <v>54</v>
      </c>
      <c r="E1483" t="s">
        <v>49</v>
      </c>
      <c r="F1483">
        <v>192</v>
      </c>
      <c r="G1483" t="s">
        <v>55</v>
      </c>
      <c r="H1483" t="s">
        <v>49</v>
      </c>
      <c r="I1483" t="s">
        <v>52</v>
      </c>
      <c r="J1483">
        <v>16</v>
      </c>
      <c r="K1483" t="s">
        <v>56</v>
      </c>
      <c r="L1483">
        <v>71</v>
      </c>
      <c r="M1483">
        <v>11</v>
      </c>
      <c r="N1483">
        <v>-1</v>
      </c>
      <c r="O1483">
        <v>0</v>
      </c>
      <c r="P1483" t="s">
        <v>52</v>
      </c>
      <c r="Q1483" t="s">
        <v>49</v>
      </c>
      <c r="X1483" s="7"/>
      <c r="Y1483" t="s">
        <v>55</v>
      </c>
      <c r="Z1483">
        <v>192</v>
      </c>
      <c r="AA1483" t="s">
        <v>55</v>
      </c>
      <c r="AB1483">
        <v>725</v>
      </c>
      <c r="AC1483">
        <v>61</v>
      </c>
      <c r="AD1483" t="s">
        <v>49</v>
      </c>
      <c r="AE1483" t="s">
        <v>49</v>
      </c>
      <c r="AF1483">
        <v>192</v>
      </c>
      <c r="AI1483">
        <v>-336</v>
      </c>
      <c r="AJ1483" t="s">
        <v>49</v>
      </c>
    </row>
    <row r="1484" spans="1:36" x14ac:dyDescent="0.3">
      <c r="A1484">
        <v>39</v>
      </c>
      <c r="B1484" t="s">
        <v>63</v>
      </c>
      <c r="C1484" t="s">
        <v>47</v>
      </c>
      <c r="D1484" t="s">
        <v>54</v>
      </c>
      <c r="E1484" t="s">
        <v>49</v>
      </c>
      <c r="F1484">
        <v>0</v>
      </c>
      <c r="G1484" t="s">
        <v>55</v>
      </c>
      <c r="H1484" t="s">
        <v>49</v>
      </c>
      <c r="I1484" t="s">
        <v>50</v>
      </c>
      <c r="J1484">
        <v>7</v>
      </c>
      <c r="K1484" t="s">
        <v>56</v>
      </c>
      <c r="L1484">
        <v>502</v>
      </c>
      <c r="M1484">
        <v>1</v>
      </c>
      <c r="N1484">
        <v>7</v>
      </c>
      <c r="O1484">
        <v>2</v>
      </c>
      <c r="P1484" t="s">
        <v>57</v>
      </c>
      <c r="Q1484" t="s">
        <v>49</v>
      </c>
      <c r="X1484" s="7"/>
      <c r="Y1484" t="s">
        <v>55</v>
      </c>
      <c r="Z1484">
        <v>0</v>
      </c>
      <c r="AA1484" t="s">
        <v>55</v>
      </c>
      <c r="AB1484">
        <v>705</v>
      </c>
      <c r="AC1484">
        <v>173</v>
      </c>
      <c r="AD1484" t="s">
        <v>49</v>
      </c>
      <c r="AE1484" t="s">
        <v>49</v>
      </c>
      <c r="AF1484">
        <v>0</v>
      </c>
      <c r="AI1484">
        <v>3672</v>
      </c>
      <c r="AJ1484" t="s">
        <v>49</v>
      </c>
    </row>
    <row r="1485" spans="1:36" x14ac:dyDescent="0.3">
      <c r="A1485">
        <v>43</v>
      </c>
      <c r="B1485" t="s">
        <v>67</v>
      </c>
      <c r="C1485" t="s">
        <v>59</v>
      </c>
      <c r="D1485" t="s">
        <v>60</v>
      </c>
      <c r="E1485" t="s">
        <v>49</v>
      </c>
      <c r="F1485">
        <v>27733</v>
      </c>
      <c r="G1485" t="s">
        <v>55</v>
      </c>
      <c r="H1485" t="s">
        <v>49</v>
      </c>
      <c r="I1485" t="s">
        <v>52</v>
      </c>
      <c r="J1485">
        <v>3</v>
      </c>
      <c r="K1485" t="s">
        <v>62</v>
      </c>
      <c r="L1485">
        <v>164</v>
      </c>
      <c r="M1485">
        <v>7</v>
      </c>
      <c r="N1485">
        <v>-1</v>
      </c>
      <c r="O1485">
        <v>0</v>
      </c>
      <c r="P1485" t="s">
        <v>52</v>
      </c>
      <c r="Q1485" t="s">
        <v>49</v>
      </c>
      <c r="X1485" s="7"/>
      <c r="Y1485" t="s">
        <v>55</v>
      </c>
      <c r="Z1485">
        <v>27733</v>
      </c>
      <c r="AA1485" t="s">
        <v>55</v>
      </c>
      <c r="AB1485">
        <v>776</v>
      </c>
      <c r="AC1485">
        <v>47</v>
      </c>
      <c r="AD1485" t="s">
        <v>49</v>
      </c>
      <c r="AE1485" t="s">
        <v>49</v>
      </c>
      <c r="AF1485">
        <v>27733</v>
      </c>
      <c r="AI1485">
        <v>0</v>
      </c>
      <c r="AJ1485" t="s">
        <v>49</v>
      </c>
    </row>
    <row r="1486" spans="1:36" x14ac:dyDescent="0.3">
      <c r="A1486">
        <v>44</v>
      </c>
      <c r="B1486" t="s">
        <v>68</v>
      </c>
      <c r="C1486" t="s">
        <v>47</v>
      </c>
      <c r="D1486" t="s">
        <v>48</v>
      </c>
      <c r="E1486" t="s">
        <v>49</v>
      </c>
      <c r="F1486">
        <v>276</v>
      </c>
      <c r="G1486" t="s">
        <v>55</v>
      </c>
      <c r="H1486" t="s">
        <v>55</v>
      </c>
      <c r="I1486" t="s">
        <v>52</v>
      </c>
      <c r="J1486">
        <v>15</v>
      </c>
      <c r="K1486" t="s">
        <v>56</v>
      </c>
      <c r="L1486">
        <v>219</v>
      </c>
      <c r="M1486">
        <v>1</v>
      </c>
      <c r="N1486">
        <v>-1</v>
      </c>
      <c r="O1486">
        <v>0</v>
      </c>
      <c r="P1486" t="s">
        <v>52</v>
      </c>
      <c r="Q1486" t="s">
        <v>49</v>
      </c>
      <c r="X1486" s="7"/>
      <c r="Y1486" t="s">
        <v>55</v>
      </c>
      <c r="Z1486">
        <v>276</v>
      </c>
      <c r="AA1486" t="s">
        <v>55</v>
      </c>
      <c r="AB1486">
        <v>816</v>
      </c>
      <c r="AC1486">
        <v>2552</v>
      </c>
      <c r="AD1486" t="s">
        <v>49</v>
      </c>
      <c r="AE1486" t="s">
        <v>55</v>
      </c>
      <c r="AF1486">
        <v>276</v>
      </c>
      <c r="AI1486">
        <v>44</v>
      </c>
      <c r="AJ1486" t="s">
        <v>49</v>
      </c>
    </row>
    <row r="1487" spans="1:36" x14ac:dyDescent="0.3">
      <c r="A1487">
        <v>29</v>
      </c>
      <c r="B1487" t="s">
        <v>67</v>
      </c>
      <c r="C1487" t="s">
        <v>59</v>
      </c>
      <c r="D1487" t="s">
        <v>54</v>
      </c>
      <c r="E1487" t="s">
        <v>49</v>
      </c>
      <c r="F1487">
        <v>113</v>
      </c>
      <c r="G1487" t="s">
        <v>49</v>
      </c>
      <c r="H1487" t="s">
        <v>49</v>
      </c>
      <c r="I1487" t="s">
        <v>50</v>
      </c>
      <c r="J1487">
        <v>12</v>
      </c>
      <c r="K1487" t="s">
        <v>64</v>
      </c>
      <c r="L1487">
        <v>328</v>
      </c>
      <c r="M1487">
        <v>2</v>
      </c>
      <c r="N1487">
        <v>183</v>
      </c>
      <c r="O1487">
        <v>4</v>
      </c>
      <c r="P1487" t="s">
        <v>79</v>
      </c>
      <c r="Q1487" t="s">
        <v>55</v>
      </c>
      <c r="X1487" s="7"/>
      <c r="Y1487" t="s">
        <v>49</v>
      </c>
      <c r="Z1487">
        <v>113</v>
      </c>
      <c r="AA1487" t="s">
        <v>55</v>
      </c>
      <c r="AB1487">
        <v>1453</v>
      </c>
      <c r="AC1487">
        <v>1283</v>
      </c>
      <c r="AD1487" t="s">
        <v>49</v>
      </c>
      <c r="AE1487" t="s">
        <v>49</v>
      </c>
      <c r="AF1487">
        <v>113</v>
      </c>
      <c r="AI1487">
        <v>2887</v>
      </c>
      <c r="AJ1487" t="s">
        <v>49</v>
      </c>
    </row>
    <row r="1488" spans="1:36" x14ac:dyDescent="0.3">
      <c r="A1488">
        <v>40</v>
      </c>
      <c r="B1488" t="s">
        <v>67</v>
      </c>
      <c r="C1488" t="s">
        <v>47</v>
      </c>
      <c r="D1488" t="s">
        <v>54</v>
      </c>
      <c r="E1488" t="s">
        <v>49</v>
      </c>
      <c r="F1488">
        <v>782</v>
      </c>
      <c r="G1488" t="s">
        <v>55</v>
      </c>
      <c r="H1488" t="s">
        <v>49</v>
      </c>
      <c r="I1488" t="s">
        <v>52</v>
      </c>
      <c r="J1488">
        <v>14</v>
      </c>
      <c r="K1488" t="s">
        <v>56</v>
      </c>
      <c r="L1488">
        <v>224</v>
      </c>
      <c r="M1488">
        <v>2</v>
      </c>
      <c r="N1488">
        <v>-1</v>
      </c>
      <c r="O1488">
        <v>0</v>
      </c>
      <c r="P1488" t="s">
        <v>52</v>
      </c>
      <c r="Q1488" t="s">
        <v>49</v>
      </c>
      <c r="X1488" s="7"/>
      <c r="Y1488" t="s">
        <v>55</v>
      </c>
      <c r="Z1488">
        <v>782</v>
      </c>
      <c r="AA1488" t="s">
        <v>55</v>
      </c>
      <c r="AB1488">
        <v>431</v>
      </c>
      <c r="AC1488">
        <v>1047</v>
      </c>
      <c r="AD1488" t="s">
        <v>49</v>
      </c>
      <c r="AE1488" t="s">
        <v>49</v>
      </c>
      <c r="AF1488">
        <v>782</v>
      </c>
      <c r="AI1488">
        <v>1992</v>
      </c>
      <c r="AJ1488" t="s">
        <v>49</v>
      </c>
    </row>
    <row r="1489" spans="1:36" x14ac:dyDescent="0.3">
      <c r="A1489">
        <v>33</v>
      </c>
      <c r="B1489" t="s">
        <v>68</v>
      </c>
      <c r="C1489" t="s">
        <v>47</v>
      </c>
      <c r="D1489" t="s">
        <v>48</v>
      </c>
      <c r="E1489" t="s">
        <v>49</v>
      </c>
      <c r="F1489">
        <v>82</v>
      </c>
      <c r="G1489" t="s">
        <v>55</v>
      </c>
      <c r="H1489" t="s">
        <v>49</v>
      </c>
      <c r="I1489" t="s">
        <v>50</v>
      </c>
      <c r="J1489">
        <v>18</v>
      </c>
      <c r="K1489" t="s">
        <v>75</v>
      </c>
      <c r="L1489">
        <v>63</v>
      </c>
      <c r="M1489">
        <v>2</v>
      </c>
      <c r="N1489">
        <v>-1</v>
      </c>
      <c r="O1489">
        <v>0</v>
      </c>
      <c r="P1489" t="s">
        <v>52</v>
      </c>
      <c r="Q1489" t="s">
        <v>49</v>
      </c>
      <c r="X1489" s="7"/>
      <c r="Y1489" t="s">
        <v>55</v>
      </c>
      <c r="Z1489">
        <v>82</v>
      </c>
      <c r="AA1489" t="s">
        <v>55</v>
      </c>
      <c r="AB1489">
        <v>1009</v>
      </c>
      <c r="AC1489">
        <v>36</v>
      </c>
      <c r="AD1489" t="s">
        <v>49</v>
      </c>
      <c r="AE1489" t="s">
        <v>49</v>
      </c>
      <c r="AF1489">
        <v>82</v>
      </c>
      <c r="AI1489">
        <v>2</v>
      </c>
      <c r="AJ1489" t="s">
        <v>49</v>
      </c>
    </row>
    <row r="1490" spans="1:36" x14ac:dyDescent="0.3">
      <c r="A1490">
        <v>46</v>
      </c>
      <c r="B1490" t="s">
        <v>58</v>
      </c>
      <c r="C1490" t="s">
        <v>47</v>
      </c>
      <c r="D1490" t="s">
        <v>60</v>
      </c>
      <c r="E1490" t="s">
        <v>49</v>
      </c>
      <c r="F1490">
        <v>1008</v>
      </c>
      <c r="G1490" t="s">
        <v>49</v>
      </c>
      <c r="H1490" t="s">
        <v>49</v>
      </c>
      <c r="I1490" t="s">
        <v>50</v>
      </c>
      <c r="J1490">
        <v>29</v>
      </c>
      <c r="K1490" t="s">
        <v>70</v>
      </c>
      <c r="L1490">
        <v>24</v>
      </c>
      <c r="M1490">
        <v>13</v>
      </c>
      <c r="N1490">
        <v>-1</v>
      </c>
      <c r="O1490">
        <v>0</v>
      </c>
      <c r="P1490" t="s">
        <v>52</v>
      </c>
      <c r="Q1490" t="s">
        <v>49</v>
      </c>
      <c r="X1490" s="7"/>
      <c r="Y1490" t="s">
        <v>49</v>
      </c>
      <c r="Z1490">
        <v>1008</v>
      </c>
      <c r="AA1490" t="s">
        <v>55</v>
      </c>
      <c r="AB1490">
        <v>286</v>
      </c>
      <c r="AC1490">
        <v>-308</v>
      </c>
      <c r="AD1490" t="s">
        <v>49</v>
      </c>
      <c r="AE1490" t="s">
        <v>49</v>
      </c>
      <c r="AF1490">
        <v>1008</v>
      </c>
      <c r="AI1490">
        <v>1415</v>
      </c>
      <c r="AJ1490" t="s">
        <v>49</v>
      </c>
    </row>
    <row r="1491" spans="1:36" x14ac:dyDescent="0.3">
      <c r="A1491">
        <v>27</v>
      </c>
      <c r="B1491" t="s">
        <v>52</v>
      </c>
      <c r="C1491" t="s">
        <v>59</v>
      </c>
      <c r="D1491" t="s">
        <v>60</v>
      </c>
      <c r="E1491" t="s">
        <v>49</v>
      </c>
      <c r="F1491">
        <v>6421</v>
      </c>
      <c r="G1491" t="s">
        <v>49</v>
      </c>
      <c r="H1491" t="s">
        <v>49</v>
      </c>
      <c r="I1491" t="s">
        <v>78</v>
      </c>
      <c r="J1491">
        <v>28</v>
      </c>
      <c r="K1491" t="s">
        <v>72</v>
      </c>
      <c r="L1491">
        <v>147</v>
      </c>
      <c r="M1491">
        <v>4</v>
      </c>
      <c r="N1491">
        <v>-1</v>
      </c>
      <c r="O1491">
        <v>0</v>
      </c>
      <c r="P1491" t="s">
        <v>52</v>
      </c>
      <c r="Q1491" t="s">
        <v>49</v>
      </c>
      <c r="X1491" s="7"/>
      <c r="Y1491" t="s">
        <v>49</v>
      </c>
      <c r="Z1491">
        <v>6421</v>
      </c>
      <c r="AA1491" t="s">
        <v>55</v>
      </c>
      <c r="AB1491">
        <v>22370</v>
      </c>
      <c r="AC1491">
        <v>1177</v>
      </c>
      <c r="AD1491" t="s">
        <v>49</v>
      </c>
      <c r="AE1491" t="s">
        <v>49</v>
      </c>
      <c r="AF1491">
        <v>6421</v>
      </c>
      <c r="AI1491">
        <v>297</v>
      </c>
      <c r="AJ1491" t="s">
        <v>49</v>
      </c>
    </row>
    <row r="1492" spans="1:36" x14ac:dyDescent="0.3">
      <c r="A1492">
        <v>26</v>
      </c>
      <c r="B1492" t="s">
        <v>69</v>
      </c>
      <c r="C1492" t="s">
        <v>59</v>
      </c>
      <c r="D1492" t="s">
        <v>54</v>
      </c>
      <c r="E1492" t="s">
        <v>49</v>
      </c>
      <c r="F1492">
        <v>443</v>
      </c>
      <c r="G1492" t="s">
        <v>49</v>
      </c>
      <c r="H1492" t="s">
        <v>49</v>
      </c>
      <c r="I1492" t="s">
        <v>50</v>
      </c>
      <c r="J1492">
        <v>30</v>
      </c>
      <c r="K1492" t="s">
        <v>73</v>
      </c>
      <c r="L1492">
        <v>84</v>
      </c>
      <c r="M1492">
        <v>3</v>
      </c>
      <c r="N1492">
        <v>-1</v>
      </c>
      <c r="O1492">
        <v>0</v>
      </c>
      <c r="P1492" t="s">
        <v>52</v>
      </c>
      <c r="Q1492" t="s">
        <v>49</v>
      </c>
      <c r="X1492" s="7"/>
      <c r="Y1492" t="s">
        <v>49</v>
      </c>
      <c r="Z1492">
        <v>443</v>
      </c>
      <c r="AA1492" t="s">
        <v>55</v>
      </c>
      <c r="AB1492">
        <v>2111</v>
      </c>
      <c r="AC1492">
        <v>0</v>
      </c>
      <c r="AD1492" t="s">
        <v>49</v>
      </c>
      <c r="AE1492" t="s">
        <v>49</v>
      </c>
      <c r="AF1492">
        <v>443</v>
      </c>
      <c r="AI1492">
        <v>1094</v>
      </c>
      <c r="AJ1492" t="s">
        <v>49</v>
      </c>
    </row>
    <row r="1493" spans="1:36" x14ac:dyDescent="0.3">
      <c r="A1493">
        <v>41</v>
      </c>
      <c r="B1493" t="s">
        <v>67</v>
      </c>
      <c r="C1493" t="s">
        <v>47</v>
      </c>
      <c r="D1493" t="s">
        <v>54</v>
      </c>
      <c r="E1493" t="s">
        <v>49</v>
      </c>
      <c r="F1493">
        <v>351</v>
      </c>
      <c r="G1493" t="s">
        <v>55</v>
      </c>
      <c r="H1493" t="s">
        <v>49</v>
      </c>
      <c r="I1493" t="s">
        <v>50</v>
      </c>
      <c r="J1493">
        <v>9</v>
      </c>
      <c r="K1493" t="s">
        <v>73</v>
      </c>
      <c r="L1493">
        <v>175</v>
      </c>
      <c r="M1493">
        <v>1</v>
      </c>
      <c r="N1493">
        <v>-1</v>
      </c>
      <c r="O1493">
        <v>0</v>
      </c>
      <c r="P1493" t="s">
        <v>52</v>
      </c>
      <c r="Q1493" t="s">
        <v>49</v>
      </c>
      <c r="X1493" s="7"/>
      <c r="Y1493" t="s">
        <v>55</v>
      </c>
      <c r="Z1493">
        <v>351</v>
      </c>
      <c r="AA1493" t="s">
        <v>55</v>
      </c>
      <c r="AB1493">
        <v>5366</v>
      </c>
      <c r="AC1493">
        <v>1</v>
      </c>
      <c r="AD1493" t="s">
        <v>49</v>
      </c>
      <c r="AE1493" t="s">
        <v>49</v>
      </c>
      <c r="AF1493">
        <v>351</v>
      </c>
      <c r="AI1493">
        <v>-84</v>
      </c>
      <c r="AJ1493" t="s">
        <v>49</v>
      </c>
    </row>
    <row r="1494" spans="1:36" x14ac:dyDescent="0.3">
      <c r="A1494">
        <v>34</v>
      </c>
      <c r="B1494" t="s">
        <v>67</v>
      </c>
      <c r="C1494" t="s">
        <v>47</v>
      </c>
      <c r="D1494" t="s">
        <v>60</v>
      </c>
      <c r="E1494" t="s">
        <v>49</v>
      </c>
      <c r="F1494">
        <v>5060</v>
      </c>
      <c r="G1494" t="s">
        <v>55</v>
      </c>
      <c r="H1494" t="s">
        <v>49</v>
      </c>
      <c r="I1494" t="s">
        <v>50</v>
      </c>
      <c r="J1494">
        <v>21</v>
      </c>
      <c r="K1494" t="s">
        <v>70</v>
      </c>
      <c r="L1494">
        <v>12</v>
      </c>
      <c r="M1494">
        <v>21</v>
      </c>
      <c r="N1494">
        <v>-1</v>
      </c>
      <c r="O1494">
        <v>0</v>
      </c>
      <c r="P1494" t="s">
        <v>52</v>
      </c>
      <c r="Q1494" t="s">
        <v>49</v>
      </c>
      <c r="X1494" s="7"/>
      <c r="Y1494" t="s">
        <v>55</v>
      </c>
      <c r="Z1494">
        <v>5060</v>
      </c>
      <c r="AA1494" t="s">
        <v>55</v>
      </c>
      <c r="AB1494">
        <v>181</v>
      </c>
      <c r="AC1494">
        <v>153</v>
      </c>
      <c r="AD1494" t="s">
        <v>49</v>
      </c>
      <c r="AE1494" t="s">
        <v>49</v>
      </c>
      <c r="AF1494">
        <v>5060</v>
      </c>
      <c r="AI1494">
        <v>-1</v>
      </c>
      <c r="AJ1494" t="s">
        <v>49</v>
      </c>
    </row>
    <row r="1495" spans="1:36" x14ac:dyDescent="0.3">
      <c r="A1495">
        <v>39</v>
      </c>
      <c r="B1495" t="s">
        <v>67</v>
      </c>
      <c r="C1495" t="s">
        <v>59</v>
      </c>
      <c r="D1495" t="s">
        <v>60</v>
      </c>
      <c r="E1495" t="s">
        <v>49</v>
      </c>
      <c r="F1495">
        <v>-41</v>
      </c>
      <c r="G1495" t="s">
        <v>49</v>
      </c>
      <c r="H1495" t="s">
        <v>55</v>
      </c>
      <c r="I1495" t="s">
        <v>50</v>
      </c>
      <c r="J1495">
        <v>25</v>
      </c>
      <c r="K1495" t="s">
        <v>70</v>
      </c>
      <c r="L1495">
        <v>40</v>
      </c>
      <c r="M1495">
        <v>15</v>
      </c>
      <c r="N1495">
        <v>-1</v>
      </c>
      <c r="O1495">
        <v>0</v>
      </c>
      <c r="P1495" t="s">
        <v>52</v>
      </c>
      <c r="Q1495" t="s">
        <v>49</v>
      </c>
      <c r="X1495" s="7"/>
      <c r="Y1495" t="s">
        <v>49</v>
      </c>
      <c r="Z1495">
        <v>-41</v>
      </c>
      <c r="AA1495" t="s">
        <v>55</v>
      </c>
      <c r="AB1495">
        <v>-452</v>
      </c>
      <c r="AC1495">
        <v>139</v>
      </c>
      <c r="AD1495" t="s">
        <v>49</v>
      </c>
      <c r="AE1495" t="s">
        <v>55</v>
      </c>
      <c r="AF1495">
        <v>-41</v>
      </c>
      <c r="AI1495">
        <v>347</v>
      </c>
      <c r="AJ1495" t="s">
        <v>49</v>
      </c>
    </row>
    <row r="1496" spans="1:36" x14ac:dyDescent="0.3">
      <c r="A1496">
        <v>27</v>
      </c>
      <c r="B1496" t="s">
        <v>53</v>
      </c>
      <c r="C1496" t="s">
        <v>59</v>
      </c>
      <c r="D1496" t="s">
        <v>54</v>
      </c>
      <c r="E1496" t="s">
        <v>49</v>
      </c>
      <c r="F1496">
        <v>-124</v>
      </c>
      <c r="G1496" t="s">
        <v>49</v>
      </c>
      <c r="H1496" t="s">
        <v>49</v>
      </c>
      <c r="I1496" t="s">
        <v>50</v>
      </c>
      <c r="J1496">
        <v>18</v>
      </c>
      <c r="K1496" t="s">
        <v>73</v>
      </c>
      <c r="L1496">
        <v>217</v>
      </c>
      <c r="M1496">
        <v>1</v>
      </c>
      <c r="N1496">
        <v>-1</v>
      </c>
      <c r="O1496">
        <v>0</v>
      </c>
      <c r="P1496" t="s">
        <v>52</v>
      </c>
      <c r="Q1496" t="s">
        <v>49</v>
      </c>
      <c r="X1496" s="7"/>
      <c r="Y1496" t="s">
        <v>49</v>
      </c>
      <c r="Z1496">
        <v>-124</v>
      </c>
      <c r="AA1496" t="s">
        <v>55</v>
      </c>
      <c r="AB1496">
        <v>-296</v>
      </c>
      <c r="AC1496">
        <v>3096</v>
      </c>
      <c r="AD1496" t="s">
        <v>49</v>
      </c>
      <c r="AE1496" t="s">
        <v>49</v>
      </c>
      <c r="AF1496">
        <v>-124</v>
      </c>
      <c r="AI1496">
        <v>1253</v>
      </c>
      <c r="AJ1496" t="s">
        <v>49</v>
      </c>
    </row>
    <row r="1497" spans="1:36" x14ac:dyDescent="0.3">
      <c r="A1497">
        <v>31</v>
      </c>
      <c r="B1497" t="s">
        <v>63</v>
      </c>
      <c r="C1497" t="s">
        <v>47</v>
      </c>
      <c r="D1497" t="s">
        <v>54</v>
      </c>
      <c r="E1497" t="s">
        <v>49</v>
      </c>
      <c r="F1497">
        <v>79</v>
      </c>
      <c r="G1497" t="s">
        <v>55</v>
      </c>
      <c r="H1497" t="s">
        <v>55</v>
      </c>
      <c r="I1497" t="s">
        <v>50</v>
      </c>
      <c r="J1497">
        <v>23</v>
      </c>
      <c r="K1497" t="s">
        <v>73</v>
      </c>
      <c r="L1497">
        <v>235</v>
      </c>
      <c r="M1497">
        <v>11</v>
      </c>
      <c r="N1497">
        <v>-1</v>
      </c>
      <c r="O1497">
        <v>0</v>
      </c>
      <c r="P1497" t="s">
        <v>52</v>
      </c>
      <c r="Q1497" t="s">
        <v>49</v>
      </c>
      <c r="X1497" s="7"/>
      <c r="Y1497" t="s">
        <v>55</v>
      </c>
      <c r="Z1497">
        <v>79</v>
      </c>
      <c r="AA1497" t="s">
        <v>55</v>
      </c>
      <c r="AB1497">
        <v>2358</v>
      </c>
      <c r="AC1497">
        <v>5320</v>
      </c>
      <c r="AD1497" t="s">
        <v>49</v>
      </c>
      <c r="AE1497" t="s">
        <v>55</v>
      </c>
      <c r="AF1497">
        <v>79</v>
      </c>
      <c r="AI1497">
        <v>4565</v>
      </c>
      <c r="AJ1497" t="s">
        <v>49</v>
      </c>
    </row>
    <row r="1498" spans="1:36" x14ac:dyDescent="0.3">
      <c r="A1498">
        <v>44</v>
      </c>
      <c r="B1498" t="s">
        <v>46</v>
      </c>
      <c r="C1498" t="s">
        <v>59</v>
      </c>
      <c r="D1498" t="s">
        <v>54</v>
      </c>
      <c r="E1498" t="s">
        <v>49</v>
      </c>
      <c r="F1498">
        <v>3945</v>
      </c>
      <c r="G1498" t="s">
        <v>49</v>
      </c>
      <c r="H1498" t="s">
        <v>49</v>
      </c>
      <c r="I1498" t="s">
        <v>50</v>
      </c>
      <c r="J1498">
        <v>28</v>
      </c>
      <c r="K1498" t="s">
        <v>72</v>
      </c>
      <c r="L1498">
        <v>255</v>
      </c>
      <c r="M1498">
        <v>1</v>
      </c>
      <c r="N1498">
        <v>-1</v>
      </c>
      <c r="O1498">
        <v>0</v>
      </c>
      <c r="P1498" t="s">
        <v>52</v>
      </c>
      <c r="Q1498" t="s">
        <v>49</v>
      </c>
      <c r="X1498" s="7"/>
      <c r="Y1498" t="s">
        <v>49</v>
      </c>
      <c r="Z1498">
        <v>3945</v>
      </c>
      <c r="AA1498" t="s">
        <v>55</v>
      </c>
      <c r="AB1498">
        <v>109</v>
      </c>
      <c r="AC1498">
        <v>5462</v>
      </c>
      <c r="AD1498" t="s">
        <v>49</v>
      </c>
      <c r="AE1498" t="s">
        <v>49</v>
      </c>
      <c r="AF1498">
        <v>3945</v>
      </c>
      <c r="AI1498">
        <v>781</v>
      </c>
      <c r="AJ1498" t="s">
        <v>49</v>
      </c>
    </row>
    <row r="1499" spans="1:36" x14ac:dyDescent="0.3">
      <c r="A1499">
        <v>55</v>
      </c>
      <c r="B1499" t="s">
        <v>77</v>
      </c>
      <c r="C1499" t="s">
        <v>47</v>
      </c>
      <c r="D1499" t="s">
        <v>60</v>
      </c>
      <c r="E1499" t="s">
        <v>49</v>
      </c>
      <c r="F1499">
        <v>197</v>
      </c>
      <c r="G1499" t="s">
        <v>49</v>
      </c>
      <c r="H1499" t="s">
        <v>55</v>
      </c>
      <c r="I1499" t="s">
        <v>50</v>
      </c>
      <c r="J1499">
        <v>8</v>
      </c>
      <c r="K1499" t="s">
        <v>73</v>
      </c>
      <c r="L1499">
        <v>256</v>
      </c>
      <c r="M1499">
        <v>1</v>
      </c>
      <c r="N1499">
        <v>-1</v>
      </c>
      <c r="O1499">
        <v>0</v>
      </c>
      <c r="P1499" t="s">
        <v>52</v>
      </c>
      <c r="Q1499" t="s">
        <v>49</v>
      </c>
      <c r="X1499" s="7"/>
      <c r="Y1499" t="s">
        <v>49</v>
      </c>
      <c r="Z1499">
        <v>197</v>
      </c>
      <c r="AA1499" t="s">
        <v>55</v>
      </c>
      <c r="AB1499">
        <v>616</v>
      </c>
      <c r="AC1499">
        <v>427</v>
      </c>
      <c r="AD1499" t="s">
        <v>49</v>
      </c>
      <c r="AE1499" t="s">
        <v>55</v>
      </c>
      <c r="AF1499">
        <v>197</v>
      </c>
      <c r="AI1499">
        <v>7124</v>
      </c>
      <c r="AJ1499" t="s">
        <v>49</v>
      </c>
    </row>
    <row r="1500" spans="1:36" x14ac:dyDescent="0.3">
      <c r="A1500">
        <v>51</v>
      </c>
      <c r="B1500" t="s">
        <v>63</v>
      </c>
      <c r="C1500" t="s">
        <v>74</v>
      </c>
      <c r="D1500" t="s">
        <v>48</v>
      </c>
      <c r="E1500" t="s">
        <v>49</v>
      </c>
      <c r="F1500">
        <v>837</v>
      </c>
      <c r="G1500" t="s">
        <v>49</v>
      </c>
      <c r="H1500" t="s">
        <v>49</v>
      </c>
      <c r="I1500" t="s">
        <v>78</v>
      </c>
      <c r="J1500">
        <v>30</v>
      </c>
      <c r="K1500" t="s">
        <v>73</v>
      </c>
      <c r="L1500">
        <v>41</v>
      </c>
      <c r="M1500">
        <v>2</v>
      </c>
      <c r="N1500">
        <v>-1</v>
      </c>
      <c r="O1500">
        <v>0</v>
      </c>
      <c r="P1500" t="s">
        <v>52</v>
      </c>
      <c r="Q1500" t="s">
        <v>49</v>
      </c>
      <c r="X1500" s="7"/>
      <c r="Y1500" t="s">
        <v>49</v>
      </c>
      <c r="Z1500">
        <v>837</v>
      </c>
      <c r="AA1500" t="s">
        <v>55</v>
      </c>
      <c r="AB1500">
        <v>4906</v>
      </c>
      <c r="AC1500">
        <v>8876</v>
      </c>
      <c r="AD1500" t="s">
        <v>49</v>
      </c>
      <c r="AE1500" t="s">
        <v>49</v>
      </c>
      <c r="AF1500">
        <v>837</v>
      </c>
      <c r="AI1500">
        <v>17555</v>
      </c>
      <c r="AJ1500" t="s">
        <v>49</v>
      </c>
    </row>
    <row r="1501" spans="1:36" x14ac:dyDescent="0.3">
      <c r="A1501">
        <v>50</v>
      </c>
      <c r="B1501" t="s">
        <v>58</v>
      </c>
      <c r="C1501" t="s">
        <v>47</v>
      </c>
      <c r="D1501" t="s">
        <v>60</v>
      </c>
      <c r="E1501" t="s">
        <v>49</v>
      </c>
      <c r="F1501">
        <v>-94</v>
      </c>
      <c r="G1501" t="s">
        <v>49</v>
      </c>
      <c r="H1501" t="s">
        <v>55</v>
      </c>
      <c r="I1501" t="s">
        <v>52</v>
      </c>
      <c r="J1501">
        <v>25</v>
      </c>
      <c r="K1501" t="s">
        <v>62</v>
      </c>
      <c r="L1501">
        <v>75</v>
      </c>
      <c r="M1501">
        <v>1</v>
      </c>
      <c r="N1501">
        <v>-1</v>
      </c>
      <c r="O1501">
        <v>0</v>
      </c>
      <c r="P1501" t="s">
        <v>52</v>
      </c>
      <c r="Q1501" t="s">
        <v>49</v>
      </c>
      <c r="X1501" s="7"/>
      <c r="Y1501" t="s">
        <v>49</v>
      </c>
      <c r="Z1501">
        <v>-94</v>
      </c>
      <c r="AA1501" t="s">
        <v>55</v>
      </c>
      <c r="AB1501">
        <v>290</v>
      </c>
      <c r="AC1501">
        <v>146</v>
      </c>
      <c r="AD1501" t="s">
        <v>49</v>
      </c>
      <c r="AE1501" t="s">
        <v>55</v>
      </c>
      <c r="AF1501">
        <v>-94</v>
      </c>
      <c r="AI1501">
        <v>5172</v>
      </c>
      <c r="AJ1501" t="s">
        <v>49</v>
      </c>
    </row>
    <row r="1502" spans="1:36" x14ac:dyDescent="0.3">
      <c r="A1502">
        <v>30</v>
      </c>
      <c r="B1502" t="s">
        <v>53</v>
      </c>
      <c r="C1502" t="s">
        <v>47</v>
      </c>
      <c r="D1502" t="s">
        <v>54</v>
      </c>
      <c r="E1502" t="s">
        <v>49</v>
      </c>
      <c r="F1502">
        <v>1743</v>
      </c>
      <c r="G1502" t="s">
        <v>55</v>
      </c>
      <c r="H1502" t="s">
        <v>49</v>
      </c>
      <c r="I1502" t="s">
        <v>50</v>
      </c>
      <c r="J1502">
        <v>5</v>
      </c>
      <c r="K1502" t="s">
        <v>64</v>
      </c>
      <c r="L1502">
        <v>192</v>
      </c>
      <c r="M1502">
        <v>4</v>
      </c>
      <c r="N1502">
        <v>-1</v>
      </c>
      <c r="O1502">
        <v>0</v>
      </c>
      <c r="P1502" t="s">
        <v>52</v>
      </c>
      <c r="Q1502" t="s">
        <v>49</v>
      </c>
      <c r="X1502" s="7"/>
      <c r="Y1502" t="s">
        <v>55</v>
      </c>
      <c r="Z1502">
        <v>1743</v>
      </c>
      <c r="AA1502" t="s">
        <v>55</v>
      </c>
      <c r="AB1502">
        <v>3672</v>
      </c>
      <c r="AC1502">
        <v>319</v>
      </c>
      <c r="AD1502" t="s">
        <v>49</v>
      </c>
      <c r="AE1502" t="s">
        <v>49</v>
      </c>
      <c r="AF1502">
        <v>1743</v>
      </c>
      <c r="AI1502">
        <v>15520</v>
      </c>
      <c r="AJ1502" t="s">
        <v>49</v>
      </c>
    </row>
    <row r="1503" spans="1:36" x14ac:dyDescent="0.3">
      <c r="A1503">
        <v>46</v>
      </c>
      <c r="B1503" t="s">
        <v>67</v>
      </c>
      <c r="C1503" t="s">
        <v>47</v>
      </c>
      <c r="D1503" t="s">
        <v>54</v>
      </c>
      <c r="E1503" t="s">
        <v>49</v>
      </c>
      <c r="F1503">
        <v>57</v>
      </c>
      <c r="G1503" t="s">
        <v>49</v>
      </c>
      <c r="H1503" t="s">
        <v>49</v>
      </c>
      <c r="I1503" t="s">
        <v>52</v>
      </c>
      <c r="J1503">
        <v>28</v>
      </c>
      <c r="K1503" t="s">
        <v>56</v>
      </c>
      <c r="L1503">
        <v>796</v>
      </c>
      <c r="M1503">
        <v>1</v>
      </c>
      <c r="N1503">
        <v>-1</v>
      </c>
      <c r="O1503">
        <v>0</v>
      </c>
      <c r="P1503" t="s">
        <v>52</v>
      </c>
      <c r="Q1503" t="s">
        <v>55</v>
      </c>
      <c r="X1503" s="7"/>
      <c r="Y1503" t="s">
        <v>49</v>
      </c>
      <c r="Z1503">
        <v>57</v>
      </c>
      <c r="AA1503" t="s">
        <v>55</v>
      </c>
      <c r="AB1503">
        <v>143</v>
      </c>
      <c r="AC1503">
        <v>304</v>
      </c>
      <c r="AD1503" t="s">
        <v>49</v>
      </c>
      <c r="AE1503" t="s">
        <v>49</v>
      </c>
      <c r="AF1503">
        <v>57</v>
      </c>
      <c r="AI1503">
        <v>13711</v>
      </c>
      <c r="AJ1503" t="s">
        <v>49</v>
      </c>
    </row>
    <row r="1504" spans="1:36" x14ac:dyDescent="0.3">
      <c r="A1504">
        <v>49</v>
      </c>
      <c r="B1504" t="s">
        <v>69</v>
      </c>
      <c r="C1504" t="s">
        <v>47</v>
      </c>
      <c r="D1504" t="s">
        <v>54</v>
      </c>
      <c r="E1504" t="s">
        <v>49</v>
      </c>
      <c r="F1504">
        <v>635</v>
      </c>
      <c r="G1504" t="s">
        <v>49</v>
      </c>
      <c r="H1504" t="s">
        <v>49</v>
      </c>
      <c r="I1504" t="s">
        <v>50</v>
      </c>
      <c r="J1504">
        <v>25</v>
      </c>
      <c r="K1504" t="s">
        <v>70</v>
      </c>
      <c r="L1504">
        <v>220</v>
      </c>
      <c r="M1504">
        <v>3</v>
      </c>
      <c r="N1504">
        <v>-1</v>
      </c>
      <c r="O1504">
        <v>0</v>
      </c>
      <c r="P1504" t="s">
        <v>52</v>
      </c>
      <c r="Q1504" t="s">
        <v>49</v>
      </c>
      <c r="X1504" s="7"/>
      <c r="Y1504" t="s">
        <v>49</v>
      </c>
      <c r="Z1504">
        <v>635</v>
      </c>
      <c r="AA1504" t="s">
        <v>55</v>
      </c>
      <c r="AB1504">
        <v>1734</v>
      </c>
      <c r="AC1504">
        <v>766</v>
      </c>
      <c r="AD1504" t="s">
        <v>49</v>
      </c>
      <c r="AE1504" t="s">
        <v>49</v>
      </c>
      <c r="AF1504">
        <v>635</v>
      </c>
      <c r="AI1504">
        <v>1533</v>
      </c>
      <c r="AJ1504" t="s">
        <v>49</v>
      </c>
    </row>
    <row r="1505" spans="1:36" x14ac:dyDescent="0.3">
      <c r="A1505">
        <v>56</v>
      </c>
      <c r="B1505" t="s">
        <v>77</v>
      </c>
      <c r="C1505" t="s">
        <v>47</v>
      </c>
      <c r="D1505" t="s">
        <v>54</v>
      </c>
      <c r="E1505" t="s">
        <v>49</v>
      </c>
      <c r="F1505">
        <v>-113</v>
      </c>
      <c r="G1505" t="s">
        <v>55</v>
      </c>
      <c r="H1505" t="s">
        <v>55</v>
      </c>
      <c r="I1505" t="s">
        <v>50</v>
      </c>
      <c r="J1505">
        <v>12</v>
      </c>
      <c r="K1505" t="s">
        <v>70</v>
      </c>
      <c r="L1505">
        <v>614</v>
      </c>
      <c r="M1505">
        <v>2</v>
      </c>
      <c r="N1505">
        <v>-1</v>
      </c>
      <c r="O1505">
        <v>0</v>
      </c>
      <c r="P1505" t="s">
        <v>52</v>
      </c>
      <c r="Q1505" t="s">
        <v>49</v>
      </c>
      <c r="X1505" s="7"/>
      <c r="Y1505" t="s">
        <v>55</v>
      </c>
      <c r="Z1505">
        <v>-113</v>
      </c>
      <c r="AA1505" t="s">
        <v>55</v>
      </c>
      <c r="AB1505">
        <v>397</v>
      </c>
      <c r="AC1505">
        <v>-305</v>
      </c>
      <c r="AD1505" t="s">
        <v>49</v>
      </c>
      <c r="AE1505" t="s">
        <v>55</v>
      </c>
      <c r="AF1505">
        <v>-113</v>
      </c>
      <c r="AI1505">
        <v>286</v>
      </c>
      <c r="AJ1505" t="s">
        <v>49</v>
      </c>
    </row>
    <row r="1506" spans="1:36" x14ac:dyDescent="0.3">
      <c r="A1506">
        <v>47</v>
      </c>
      <c r="B1506" t="s">
        <v>69</v>
      </c>
      <c r="C1506" t="s">
        <v>74</v>
      </c>
      <c r="D1506" t="s">
        <v>54</v>
      </c>
      <c r="E1506" t="s">
        <v>49</v>
      </c>
      <c r="F1506">
        <v>225</v>
      </c>
      <c r="G1506" t="s">
        <v>49</v>
      </c>
      <c r="H1506" t="s">
        <v>49</v>
      </c>
      <c r="I1506" t="s">
        <v>50</v>
      </c>
      <c r="J1506">
        <v>28</v>
      </c>
      <c r="K1506" t="s">
        <v>70</v>
      </c>
      <c r="L1506">
        <v>1126</v>
      </c>
      <c r="M1506">
        <v>4</v>
      </c>
      <c r="N1506">
        <v>-1</v>
      </c>
      <c r="O1506">
        <v>0</v>
      </c>
      <c r="P1506" t="s">
        <v>52</v>
      </c>
      <c r="Q1506" t="s">
        <v>55</v>
      </c>
      <c r="X1506" s="7"/>
      <c r="Y1506" t="s">
        <v>49</v>
      </c>
      <c r="Z1506">
        <v>225</v>
      </c>
      <c r="AA1506" t="s">
        <v>55</v>
      </c>
      <c r="AB1506">
        <v>640</v>
      </c>
      <c r="AC1506">
        <v>670</v>
      </c>
      <c r="AD1506" t="s">
        <v>49</v>
      </c>
      <c r="AE1506" t="s">
        <v>49</v>
      </c>
      <c r="AF1506">
        <v>225</v>
      </c>
      <c r="AI1506">
        <v>-219</v>
      </c>
      <c r="AJ1506" t="s">
        <v>49</v>
      </c>
    </row>
    <row r="1507" spans="1:36" x14ac:dyDescent="0.3">
      <c r="A1507">
        <v>30</v>
      </c>
      <c r="B1507" t="s">
        <v>69</v>
      </c>
      <c r="C1507" t="s">
        <v>47</v>
      </c>
      <c r="D1507" t="s">
        <v>54</v>
      </c>
      <c r="E1507" t="s">
        <v>49</v>
      </c>
      <c r="F1507">
        <v>124</v>
      </c>
      <c r="G1507" t="s">
        <v>49</v>
      </c>
      <c r="H1507" t="s">
        <v>49</v>
      </c>
      <c r="I1507" t="s">
        <v>78</v>
      </c>
      <c r="J1507">
        <v>16</v>
      </c>
      <c r="K1507" t="s">
        <v>62</v>
      </c>
      <c r="L1507">
        <v>161</v>
      </c>
      <c r="M1507">
        <v>2</v>
      </c>
      <c r="N1507">
        <v>-1</v>
      </c>
      <c r="O1507">
        <v>0</v>
      </c>
      <c r="P1507" t="s">
        <v>52</v>
      </c>
      <c r="Q1507" t="s">
        <v>49</v>
      </c>
      <c r="X1507" s="7"/>
      <c r="Y1507" t="s">
        <v>49</v>
      </c>
      <c r="Z1507">
        <v>124</v>
      </c>
      <c r="AA1507" t="s">
        <v>55</v>
      </c>
      <c r="AB1507">
        <v>158</v>
      </c>
      <c r="AC1507">
        <v>2850</v>
      </c>
      <c r="AD1507" t="s">
        <v>49</v>
      </c>
      <c r="AE1507" t="s">
        <v>49</v>
      </c>
      <c r="AF1507">
        <v>124</v>
      </c>
      <c r="AI1507">
        <v>0</v>
      </c>
      <c r="AJ1507" t="s">
        <v>49</v>
      </c>
    </row>
    <row r="1508" spans="1:36" x14ac:dyDescent="0.3">
      <c r="A1508">
        <v>36</v>
      </c>
      <c r="B1508" t="s">
        <v>68</v>
      </c>
      <c r="C1508" t="s">
        <v>59</v>
      </c>
      <c r="D1508" t="s">
        <v>54</v>
      </c>
      <c r="E1508" t="s">
        <v>49</v>
      </c>
      <c r="F1508">
        <v>475</v>
      </c>
      <c r="G1508" t="s">
        <v>49</v>
      </c>
      <c r="H1508" t="s">
        <v>49</v>
      </c>
      <c r="I1508" t="s">
        <v>50</v>
      </c>
      <c r="J1508">
        <v>25</v>
      </c>
      <c r="K1508" t="s">
        <v>73</v>
      </c>
      <c r="L1508">
        <v>141</v>
      </c>
      <c r="M1508">
        <v>3</v>
      </c>
      <c r="N1508">
        <v>-1</v>
      </c>
      <c r="O1508">
        <v>0</v>
      </c>
      <c r="P1508" t="s">
        <v>52</v>
      </c>
      <c r="Q1508" t="s">
        <v>49</v>
      </c>
      <c r="X1508" s="7"/>
      <c r="Y1508" t="s">
        <v>49</v>
      </c>
      <c r="Z1508">
        <v>475</v>
      </c>
      <c r="AA1508" t="s">
        <v>55</v>
      </c>
      <c r="AB1508">
        <v>2984</v>
      </c>
      <c r="AC1508">
        <v>5039</v>
      </c>
      <c r="AD1508" t="s">
        <v>49</v>
      </c>
      <c r="AE1508" t="s">
        <v>49</v>
      </c>
      <c r="AF1508">
        <v>475</v>
      </c>
      <c r="AI1508">
        <v>810</v>
      </c>
      <c r="AJ1508" t="s">
        <v>49</v>
      </c>
    </row>
    <row r="1509" spans="1:36" x14ac:dyDescent="0.3">
      <c r="A1509">
        <v>40</v>
      </c>
      <c r="B1509" t="s">
        <v>58</v>
      </c>
      <c r="C1509" t="s">
        <v>47</v>
      </c>
      <c r="D1509" t="s">
        <v>60</v>
      </c>
      <c r="E1509" t="s">
        <v>49</v>
      </c>
      <c r="F1509">
        <v>-7</v>
      </c>
      <c r="G1509" t="s">
        <v>49</v>
      </c>
      <c r="H1509" t="s">
        <v>55</v>
      </c>
      <c r="I1509" t="s">
        <v>78</v>
      </c>
      <c r="J1509">
        <v>25</v>
      </c>
      <c r="K1509" t="s">
        <v>73</v>
      </c>
      <c r="L1509">
        <v>697</v>
      </c>
      <c r="M1509">
        <v>1</v>
      </c>
      <c r="N1509">
        <v>-1</v>
      </c>
      <c r="O1509">
        <v>0</v>
      </c>
      <c r="P1509" t="s">
        <v>52</v>
      </c>
      <c r="Q1509" t="s">
        <v>49</v>
      </c>
      <c r="X1509" s="7"/>
      <c r="Y1509" t="s">
        <v>49</v>
      </c>
      <c r="Z1509">
        <v>-7</v>
      </c>
      <c r="AA1509" t="s">
        <v>55</v>
      </c>
      <c r="AB1509">
        <v>1011</v>
      </c>
      <c r="AC1509">
        <v>199</v>
      </c>
      <c r="AD1509" t="s">
        <v>49</v>
      </c>
      <c r="AE1509" t="s">
        <v>55</v>
      </c>
      <c r="AF1509">
        <v>-7</v>
      </c>
      <c r="AI1509">
        <v>300</v>
      </c>
      <c r="AJ1509" t="s">
        <v>49</v>
      </c>
    </row>
    <row r="1510" spans="1:36" x14ac:dyDescent="0.3">
      <c r="A1510">
        <v>37</v>
      </c>
      <c r="B1510" t="s">
        <v>67</v>
      </c>
      <c r="C1510" t="s">
        <v>59</v>
      </c>
      <c r="D1510" t="s">
        <v>54</v>
      </c>
      <c r="E1510" t="s">
        <v>55</v>
      </c>
      <c r="F1510">
        <v>375</v>
      </c>
      <c r="G1510" t="s">
        <v>49</v>
      </c>
      <c r="H1510" t="s">
        <v>49</v>
      </c>
      <c r="I1510" t="s">
        <v>52</v>
      </c>
      <c r="J1510">
        <v>9</v>
      </c>
      <c r="K1510" t="s">
        <v>62</v>
      </c>
      <c r="L1510">
        <v>223</v>
      </c>
      <c r="M1510">
        <v>2</v>
      </c>
      <c r="N1510">
        <v>-1</v>
      </c>
      <c r="O1510">
        <v>0</v>
      </c>
      <c r="P1510" t="s">
        <v>52</v>
      </c>
      <c r="Q1510" t="s">
        <v>49</v>
      </c>
      <c r="X1510" s="7"/>
      <c r="Y1510" t="s">
        <v>49</v>
      </c>
      <c r="Z1510">
        <v>375</v>
      </c>
      <c r="AA1510" t="s">
        <v>55</v>
      </c>
      <c r="AB1510">
        <v>0</v>
      </c>
      <c r="AC1510">
        <v>889</v>
      </c>
      <c r="AD1510" t="s">
        <v>49</v>
      </c>
      <c r="AE1510" t="s">
        <v>49</v>
      </c>
      <c r="AF1510">
        <v>375</v>
      </c>
      <c r="AI1510">
        <v>1175</v>
      </c>
      <c r="AJ1510" t="s">
        <v>49</v>
      </c>
    </row>
    <row r="1511" spans="1:36" x14ac:dyDescent="0.3">
      <c r="A1511">
        <v>42</v>
      </c>
      <c r="B1511" t="s">
        <v>69</v>
      </c>
      <c r="C1511" t="s">
        <v>74</v>
      </c>
      <c r="D1511" t="s">
        <v>54</v>
      </c>
      <c r="E1511" t="s">
        <v>49</v>
      </c>
      <c r="F1511">
        <v>936</v>
      </c>
      <c r="G1511" t="s">
        <v>49</v>
      </c>
      <c r="H1511" t="s">
        <v>49</v>
      </c>
      <c r="I1511" t="s">
        <v>50</v>
      </c>
      <c r="J1511">
        <v>30</v>
      </c>
      <c r="K1511" t="s">
        <v>72</v>
      </c>
      <c r="L1511">
        <v>931</v>
      </c>
      <c r="M1511">
        <v>1</v>
      </c>
      <c r="N1511">
        <v>-1</v>
      </c>
      <c r="O1511">
        <v>0</v>
      </c>
      <c r="P1511" t="s">
        <v>52</v>
      </c>
      <c r="Q1511" t="s">
        <v>55</v>
      </c>
      <c r="X1511" s="7"/>
      <c r="Y1511" t="s">
        <v>49</v>
      </c>
      <c r="Z1511">
        <v>936</v>
      </c>
      <c r="AA1511" t="s">
        <v>55</v>
      </c>
      <c r="AB1511">
        <v>1133</v>
      </c>
      <c r="AC1511">
        <v>4280</v>
      </c>
      <c r="AD1511" t="s">
        <v>49</v>
      </c>
      <c r="AE1511" t="s">
        <v>49</v>
      </c>
      <c r="AF1511">
        <v>936</v>
      </c>
      <c r="AI1511">
        <v>0</v>
      </c>
      <c r="AJ1511" t="s">
        <v>49</v>
      </c>
    </row>
    <row r="1512" spans="1:36" x14ac:dyDescent="0.3">
      <c r="A1512">
        <v>45</v>
      </c>
      <c r="B1512" t="s">
        <v>67</v>
      </c>
      <c r="C1512" t="s">
        <v>47</v>
      </c>
      <c r="D1512" t="s">
        <v>54</v>
      </c>
      <c r="E1512" t="s">
        <v>49</v>
      </c>
      <c r="F1512">
        <v>1415</v>
      </c>
      <c r="G1512" t="s">
        <v>55</v>
      </c>
      <c r="H1512" t="s">
        <v>49</v>
      </c>
      <c r="I1512" t="s">
        <v>50</v>
      </c>
      <c r="J1512">
        <v>17</v>
      </c>
      <c r="K1512" t="s">
        <v>75</v>
      </c>
      <c r="L1512">
        <v>483</v>
      </c>
      <c r="M1512">
        <v>1</v>
      </c>
      <c r="N1512">
        <v>116</v>
      </c>
      <c r="O1512">
        <v>1</v>
      </c>
      <c r="P1512" t="s">
        <v>57</v>
      </c>
      <c r="Q1512" t="s">
        <v>49</v>
      </c>
      <c r="X1512" s="7"/>
      <c r="Y1512" t="s">
        <v>55</v>
      </c>
      <c r="Z1512">
        <v>1415</v>
      </c>
      <c r="AA1512" t="s">
        <v>55</v>
      </c>
      <c r="AB1512">
        <v>4945</v>
      </c>
      <c r="AC1512">
        <v>0</v>
      </c>
      <c r="AD1512" t="s">
        <v>49</v>
      </c>
      <c r="AE1512" t="s">
        <v>49</v>
      </c>
      <c r="AF1512">
        <v>1415</v>
      </c>
      <c r="AI1512">
        <v>113</v>
      </c>
      <c r="AJ1512" t="s">
        <v>49</v>
      </c>
    </row>
    <row r="1513" spans="1:36" x14ac:dyDescent="0.3">
      <c r="A1513">
        <v>34</v>
      </c>
      <c r="B1513" t="s">
        <v>46</v>
      </c>
      <c r="C1513" t="s">
        <v>59</v>
      </c>
      <c r="D1513" t="s">
        <v>54</v>
      </c>
      <c r="E1513" t="s">
        <v>49</v>
      </c>
      <c r="F1513">
        <v>0</v>
      </c>
      <c r="G1513" t="s">
        <v>49</v>
      </c>
      <c r="H1513" t="s">
        <v>49</v>
      </c>
      <c r="I1513" t="s">
        <v>50</v>
      </c>
      <c r="J1513">
        <v>17</v>
      </c>
      <c r="K1513" t="s">
        <v>75</v>
      </c>
      <c r="L1513">
        <v>63</v>
      </c>
      <c r="M1513">
        <v>2</v>
      </c>
      <c r="N1513">
        <v>-1</v>
      </c>
      <c r="O1513">
        <v>0</v>
      </c>
      <c r="P1513" t="s">
        <v>52</v>
      </c>
      <c r="Q1513" t="s">
        <v>49</v>
      </c>
      <c r="X1513" s="7"/>
      <c r="Y1513" t="s">
        <v>49</v>
      </c>
      <c r="Z1513">
        <v>0</v>
      </c>
      <c r="AA1513" t="s">
        <v>55</v>
      </c>
      <c r="AB1513">
        <v>712</v>
      </c>
      <c r="AC1513">
        <v>7780</v>
      </c>
      <c r="AD1513" t="s">
        <v>49</v>
      </c>
      <c r="AE1513" t="s">
        <v>49</v>
      </c>
      <c r="AF1513">
        <v>0</v>
      </c>
      <c r="AI1513">
        <v>641</v>
      </c>
      <c r="AJ1513" t="s">
        <v>49</v>
      </c>
    </row>
    <row r="1514" spans="1:36" x14ac:dyDescent="0.3">
      <c r="A1514">
        <v>27</v>
      </c>
      <c r="B1514" t="s">
        <v>69</v>
      </c>
      <c r="C1514" t="s">
        <v>59</v>
      </c>
      <c r="D1514" t="s">
        <v>54</v>
      </c>
      <c r="E1514" t="s">
        <v>49</v>
      </c>
      <c r="F1514">
        <v>3638</v>
      </c>
      <c r="G1514" t="s">
        <v>49</v>
      </c>
      <c r="H1514" t="s">
        <v>49</v>
      </c>
      <c r="I1514" t="s">
        <v>50</v>
      </c>
      <c r="J1514">
        <v>11</v>
      </c>
      <c r="K1514" t="s">
        <v>73</v>
      </c>
      <c r="L1514">
        <v>271</v>
      </c>
      <c r="M1514">
        <v>5</v>
      </c>
      <c r="N1514">
        <v>-1</v>
      </c>
      <c r="O1514">
        <v>0</v>
      </c>
      <c r="P1514" t="s">
        <v>52</v>
      </c>
      <c r="Q1514" t="s">
        <v>49</v>
      </c>
      <c r="X1514" s="7"/>
      <c r="Y1514" t="s">
        <v>49</v>
      </c>
      <c r="Z1514">
        <v>3638</v>
      </c>
      <c r="AA1514" t="s">
        <v>55</v>
      </c>
      <c r="AB1514">
        <v>-427</v>
      </c>
      <c r="AC1514">
        <v>1987</v>
      </c>
      <c r="AD1514" t="s">
        <v>49</v>
      </c>
      <c r="AE1514" t="s">
        <v>49</v>
      </c>
      <c r="AF1514">
        <v>3638</v>
      </c>
      <c r="AI1514">
        <v>1477</v>
      </c>
      <c r="AJ1514" t="s">
        <v>49</v>
      </c>
    </row>
    <row r="1515" spans="1:36" x14ac:dyDescent="0.3">
      <c r="A1515">
        <v>30</v>
      </c>
      <c r="B1515" t="s">
        <v>63</v>
      </c>
      <c r="C1515" t="s">
        <v>47</v>
      </c>
      <c r="D1515" t="s">
        <v>54</v>
      </c>
      <c r="E1515" t="s">
        <v>49</v>
      </c>
      <c r="F1515">
        <v>-99</v>
      </c>
      <c r="G1515" t="s">
        <v>55</v>
      </c>
      <c r="H1515" t="s">
        <v>49</v>
      </c>
      <c r="I1515" t="s">
        <v>50</v>
      </c>
      <c r="J1515">
        <v>15</v>
      </c>
      <c r="K1515" t="s">
        <v>56</v>
      </c>
      <c r="L1515">
        <v>144</v>
      </c>
      <c r="M1515">
        <v>5</v>
      </c>
      <c r="N1515">
        <v>-1</v>
      </c>
      <c r="O1515">
        <v>0</v>
      </c>
      <c r="P1515" t="s">
        <v>52</v>
      </c>
      <c r="Q1515" t="s">
        <v>49</v>
      </c>
      <c r="X1515" s="7"/>
      <c r="Y1515" t="s">
        <v>55</v>
      </c>
      <c r="Z1515">
        <v>-99</v>
      </c>
      <c r="AA1515" t="s">
        <v>55</v>
      </c>
      <c r="AB1515">
        <v>92</v>
      </c>
      <c r="AC1515">
        <v>642</v>
      </c>
      <c r="AD1515" t="s">
        <v>49</v>
      </c>
      <c r="AE1515" t="s">
        <v>49</v>
      </c>
      <c r="AF1515">
        <v>-99</v>
      </c>
      <c r="AI1515">
        <v>0</v>
      </c>
      <c r="AJ1515" t="s">
        <v>49</v>
      </c>
    </row>
    <row r="1516" spans="1:36" x14ac:dyDescent="0.3">
      <c r="A1516">
        <v>32</v>
      </c>
      <c r="B1516" t="s">
        <v>67</v>
      </c>
      <c r="C1516" t="s">
        <v>47</v>
      </c>
      <c r="D1516" t="s">
        <v>54</v>
      </c>
      <c r="E1516" t="s">
        <v>49</v>
      </c>
      <c r="F1516">
        <v>167</v>
      </c>
      <c r="G1516" t="s">
        <v>55</v>
      </c>
      <c r="H1516" t="s">
        <v>55</v>
      </c>
      <c r="I1516" t="s">
        <v>50</v>
      </c>
      <c r="J1516">
        <v>8</v>
      </c>
      <c r="K1516" t="s">
        <v>70</v>
      </c>
      <c r="L1516">
        <v>79</v>
      </c>
      <c r="M1516">
        <v>3</v>
      </c>
      <c r="N1516">
        <v>-1</v>
      </c>
      <c r="O1516">
        <v>0</v>
      </c>
      <c r="P1516" t="s">
        <v>52</v>
      </c>
      <c r="Q1516" t="s">
        <v>49</v>
      </c>
      <c r="X1516" s="7"/>
      <c r="Y1516" t="s">
        <v>55</v>
      </c>
      <c r="Z1516">
        <v>167</v>
      </c>
      <c r="AA1516" t="s">
        <v>55</v>
      </c>
      <c r="AB1516">
        <v>10</v>
      </c>
      <c r="AC1516">
        <v>6483</v>
      </c>
      <c r="AD1516" t="s">
        <v>49</v>
      </c>
      <c r="AE1516" t="s">
        <v>55</v>
      </c>
      <c r="AF1516">
        <v>167</v>
      </c>
      <c r="AI1516">
        <v>8</v>
      </c>
      <c r="AJ1516" t="s">
        <v>49</v>
      </c>
    </row>
    <row r="1517" spans="1:36" x14ac:dyDescent="0.3">
      <c r="A1517">
        <v>46</v>
      </c>
      <c r="B1517" t="s">
        <v>76</v>
      </c>
      <c r="C1517" t="s">
        <v>47</v>
      </c>
      <c r="D1517" t="s">
        <v>48</v>
      </c>
      <c r="E1517" t="s">
        <v>49</v>
      </c>
      <c r="F1517">
        <v>19</v>
      </c>
      <c r="G1517" t="s">
        <v>55</v>
      </c>
      <c r="H1517" t="s">
        <v>49</v>
      </c>
      <c r="I1517" t="s">
        <v>78</v>
      </c>
      <c r="J1517">
        <v>21</v>
      </c>
      <c r="K1517" t="s">
        <v>73</v>
      </c>
      <c r="L1517">
        <v>171</v>
      </c>
      <c r="M1517">
        <v>1</v>
      </c>
      <c r="N1517">
        <v>-1</v>
      </c>
      <c r="O1517">
        <v>0</v>
      </c>
      <c r="P1517" t="s">
        <v>52</v>
      </c>
      <c r="Q1517" t="s">
        <v>49</v>
      </c>
      <c r="X1517" s="7"/>
      <c r="Y1517" t="s">
        <v>55</v>
      </c>
      <c r="Z1517">
        <v>19</v>
      </c>
      <c r="AA1517" t="s">
        <v>55</v>
      </c>
      <c r="AB1517">
        <v>1238</v>
      </c>
      <c r="AC1517">
        <v>2306</v>
      </c>
      <c r="AD1517" t="s">
        <v>49</v>
      </c>
      <c r="AE1517" t="s">
        <v>49</v>
      </c>
      <c r="AF1517">
        <v>19</v>
      </c>
      <c r="AI1517">
        <v>2830</v>
      </c>
      <c r="AJ1517" t="s">
        <v>49</v>
      </c>
    </row>
    <row r="1518" spans="1:36" x14ac:dyDescent="0.3">
      <c r="A1518">
        <v>29</v>
      </c>
      <c r="B1518" t="s">
        <v>65</v>
      </c>
      <c r="C1518" t="s">
        <v>47</v>
      </c>
      <c r="D1518" t="s">
        <v>60</v>
      </c>
      <c r="E1518" t="s">
        <v>49</v>
      </c>
      <c r="F1518">
        <v>242</v>
      </c>
      <c r="G1518" t="s">
        <v>55</v>
      </c>
      <c r="H1518" t="s">
        <v>49</v>
      </c>
      <c r="I1518" t="s">
        <v>50</v>
      </c>
      <c r="J1518">
        <v>18</v>
      </c>
      <c r="K1518" t="s">
        <v>73</v>
      </c>
      <c r="L1518">
        <v>73</v>
      </c>
      <c r="M1518">
        <v>4</v>
      </c>
      <c r="N1518">
        <v>-1</v>
      </c>
      <c r="O1518">
        <v>0</v>
      </c>
      <c r="P1518" t="s">
        <v>52</v>
      </c>
      <c r="Q1518" t="s">
        <v>49</v>
      </c>
      <c r="X1518" s="7"/>
      <c r="Y1518" t="s">
        <v>55</v>
      </c>
      <c r="Z1518">
        <v>242</v>
      </c>
      <c r="AA1518" t="s">
        <v>55</v>
      </c>
      <c r="AB1518">
        <v>981</v>
      </c>
      <c r="AC1518">
        <v>-1</v>
      </c>
      <c r="AD1518" t="s">
        <v>49</v>
      </c>
      <c r="AE1518" t="s">
        <v>49</v>
      </c>
      <c r="AF1518">
        <v>242</v>
      </c>
      <c r="AI1518">
        <v>15</v>
      </c>
      <c r="AJ1518" t="s">
        <v>49</v>
      </c>
    </row>
    <row r="1519" spans="1:36" x14ac:dyDescent="0.3">
      <c r="A1519">
        <v>53</v>
      </c>
      <c r="B1519" t="s">
        <v>52</v>
      </c>
      <c r="C1519" t="s">
        <v>47</v>
      </c>
      <c r="D1519" t="s">
        <v>52</v>
      </c>
      <c r="E1519" t="s">
        <v>49</v>
      </c>
      <c r="F1519">
        <v>13</v>
      </c>
      <c r="G1519" t="s">
        <v>49</v>
      </c>
      <c r="H1519" t="s">
        <v>49</v>
      </c>
      <c r="I1519" t="s">
        <v>78</v>
      </c>
      <c r="J1519">
        <v>28</v>
      </c>
      <c r="K1519" t="s">
        <v>72</v>
      </c>
      <c r="L1519">
        <v>69</v>
      </c>
      <c r="M1519">
        <v>1</v>
      </c>
      <c r="N1519">
        <v>-1</v>
      </c>
      <c r="O1519">
        <v>0</v>
      </c>
      <c r="P1519" t="s">
        <v>52</v>
      </c>
      <c r="Q1519" t="s">
        <v>49</v>
      </c>
      <c r="X1519" s="7"/>
      <c r="Y1519" t="s">
        <v>49</v>
      </c>
      <c r="Z1519">
        <v>13</v>
      </c>
      <c r="AA1519" t="s">
        <v>55</v>
      </c>
      <c r="AB1519">
        <v>3733</v>
      </c>
      <c r="AC1519">
        <v>2590</v>
      </c>
      <c r="AD1519" t="s">
        <v>49</v>
      </c>
      <c r="AE1519" t="s">
        <v>49</v>
      </c>
      <c r="AF1519">
        <v>13</v>
      </c>
      <c r="AI1519">
        <v>125</v>
      </c>
      <c r="AJ1519" t="s">
        <v>49</v>
      </c>
    </row>
    <row r="1520" spans="1:36" x14ac:dyDescent="0.3">
      <c r="A1520">
        <v>32</v>
      </c>
      <c r="B1520" t="s">
        <v>67</v>
      </c>
      <c r="C1520" t="s">
        <v>47</v>
      </c>
      <c r="D1520" t="s">
        <v>54</v>
      </c>
      <c r="E1520" t="s">
        <v>49</v>
      </c>
      <c r="F1520">
        <v>286</v>
      </c>
      <c r="G1520" t="s">
        <v>49</v>
      </c>
      <c r="H1520" t="s">
        <v>49</v>
      </c>
      <c r="I1520" t="s">
        <v>50</v>
      </c>
      <c r="J1520">
        <v>20</v>
      </c>
      <c r="K1520" t="s">
        <v>61</v>
      </c>
      <c r="L1520">
        <v>60</v>
      </c>
      <c r="M1520">
        <v>1</v>
      </c>
      <c r="N1520">
        <v>343</v>
      </c>
      <c r="O1520">
        <v>4</v>
      </c>
      <c r="P1520" t="s">
        <v>57</v>
      </c>
      <c r="Q1520" t="s">
        <v>49</v>
      </c>
      <c r="X1520" s="7"/>
      <c r="Y1520" t="s">
        <v>49</v>
      </c>
      <c r="Z1520">
        <v>286</v>
      </c>
      <c r="AA1520" t="s">
        <v>55</v>
      </c>
      <c r="AB1520">
        <v>574</v>
      </c>
      <c r="AC1520">
        <v>331</v>
      </c>
      <c r="AD1520" t="s">
        <v>49</v>
      </c>
      <c r="AE1520" t="s">
        <v>49</v>
      </c>
      <c r="AF1520">
        <v>286</v>
      </c>
      <c r="AI1520">
        <v>45</v>
      </c>
      <c r="AJ1520" t="s">
        <v>49</v>
      </c>
    </row>
    <row r="1521" spans="1:36" x14ac:dyDescent="0.3">
      <c r="A1521">
        <v>49</v>
      </c>
      <c r="B1521" t="s">
        <v>46</v>
      </c>
      <c r="C1521" t="s">
        <v>47</v>
      </c>
      <c r="D1521" t="s">
        <v>54</v>
      </c>
      <c r="E1521" t="s">
        <v>49</v>
      </c>
      <c r="F1521">
        <v>769</v>
      </c>
      <c r="G1521" t="s">
        <v>55</v>
      </c>
      <c r="H1521" t="s">
        <v>49</v>
      </c>
      <c r="I1521" t="s">
        <v>52</v>
      </c>
      <c r="J1521">
        <v>14</v>
      </c>
      <c r="K1521" t="s">
        <v>56</v>
      </c>
      <c r="L1521">
        <v>257</v>
      </c>
      <c r="M1521">
        <v>1</v>
      </c>
      <c r="N1521">
        <v>-1</v>
      </c>
      <c r="O1521">
        <v>0</v>
      </c>
      <c r="P1521" t="s">
        <v>52</v>
      </c>
      <c r="Q1521" t="s">
        <v>49</v>
      </c>
      <c r="X1521" s="7"/>
      <c r="Y1521" t="s">
        <v>55</v>
      </c>
      <c r="Z1521">
        <v>769</v>
      </c>
      <c r="AA1521" t="s">
        <v>55</v>
      </c>
      <c r="AB1521">
        <v>0</v>
      </c>
      <c r="AC1521">
        <v>462</v>
      </c>
      <c r="AD1521" t="s">
        <v>49</v>
      </c>
      <c r="AE1521" t="s">
        <v>49</v>
      </c>
      <c r="AF1521">
        <v>769</v>
      </c>
      <c r="AI1521">
        <v>13</v>
      </c>
      <c r="AJ1521" t="s">
        <v>49</v>
      </c>
    </row>
    <row r="1522" spans="1:36" x14ac:dyDescent="0.3">
      <c r="A1522">
        <v>35</v>
      </c>
      <c r="B1522" t="s">
        <v>58</v>
      </c>
      <c r="C1522" t="s">
        <v>47</v>
      </c>
      <c r="D1522" t="s">
        <v>60</v>
      </c>
      <c r="E1522" t="s">
        <v>49</v>
      </c>
      <c r="F1522">
        <v>93</v>
      </c>
      <c r="G1522" t="s">
        <v>49</v>
      </c>
      <c r="H1522" t="s">
        <v>49</v>
      </c>
      <c r="I1522" t="s">
        <v>50</v>
      </c>
      <c r="J1522">
        <v>4</v>
      </c>
      <c r="K1522" t="s">
        <v>56</v>
      </c>
      <c r="L1522">
        <v>198</v>
      </c>
      <c r="M1522">
        <v>2</v>
      </c>
      <c r="N1522">
        <v>88</v>
      </c>
      <c r="O1522">
        <v>1</v>
      </c>
      <c r="P1522" t="s">
        <v>66</v>
      </c>
      <c r="Q1522" t="s">
        <v>49</v>
      </c>
      <c r="X1522" s="7"/>
      <c r="Y1522" t="s">
        <v>49</v>
      </c>
      <c r="Z1522">
        <v>93</v>
      </c>
      <c r="AA1522" t="s">
        <v>55</v>
      </c>
      <c r="AB1522">
        <v>0</v>
      </c>
      <c r="AC1522">
        <v>0</v>
      </c>
      <c r="AD1522" t="s">
        <v>49</v>
      </c>
      <c r="AE1522" t="s">
        <v>49</v>
      </c>
      <c r="AF1522">
        <v>93</v>
      </c>
      <c r="AI1522">
        <v>0</v>
      </c>
      <c r="AJ1522" t="s">
        <v>49</v>
      </c>
    </row>
    <row r="1523" spans="1:36" x14ac:dyDescent="0.3">
      <c r="A1523">
        <v>38</v>
      </c>
      <c r="B1523" t="s">
        <v>63</v>
      </c>
      <c r="C1523" t="s">
        <v>47</v>
      </c>
      <c r="D1523" t="s">
        <v>54</v>
      </c>
      <c r="E1523" t="s">
        <v>49</v>
      </c>
      <c r="F1523">
        <v>1663</v>
      </c>
      <c r="G1523" t="s">
        <v>55</v>
      </c>
      <c r="H1523" t="s">
        <v>49</v>
      </c>
      <c r="I1523" t="s">
        <v>50</v>
      </c>
      <c r="J1523">
        <v>13</v>
      </c>
      <c r="K1523" t="s">
        <v>61</v>
      </c>
      <c r="L1523">
        <v>217</v>
      </c>
      <c r="M1523">
        <v>3</v>
      </c>
      <c r="N1523">
        <v>327</v>
      </c>
      <c r="O1523">
        <v>1</v>
      </c>
      <c r="P1523" t="s">
        <v>57</v>
      </c>
      <c r="Q1523" t="s">
        <v>49</v>
      </c>
      <c r="X1523" s="7"/>
      <c r="Y1523" t="s">
        <v>55</v>
      </c>
      <c r="Z1523">
        <v>1663</v>
      </c>
      <c r="AA1523" t="s">
        <v>55</v>
      </c>
      <c r="AB1523">
        <v>474</v>
      </c>
      <c r="AC1523">
        <v>151</v>
      </c>
      <c r="AD1523" t="s">
        <v>49</v>
      </c>
      <c r="AE1523" t="s">
        <v>49</v>
      </c>
      <c r="AF1523">
        <v>1663</v>
      </c>
      <c r="AI1523">
        <v>579</v>
      </c>
      <c r="AJ1523" t="s">
        <v>49</v>
      </c>
    </row>
    <row r="1524" spans="1:36" x14ac:dyDescent="0.3">
      <c r="A1524">
        <v>39</v>
      </c>
      <c r="B1524" t="s">
        <v>68</v>
      </c>
      <c r="C1524" t="s">
        <v>47</v>
      </c>
      <c r="D1524" t="s">
        <v>48</v>
      </c>
      <c r="E1524" t="s">
        <v>49</v>
      </c>
      <c r="F1524">
        <v>238</v>
      </c>
      <c r="G1524" t="s">
        <v>55</v>
      </c>
      <c r="H1524" t="s">
        <v>55</v>
      </c>
      <c r="I1524" t="s">
        <v>50</v>
      </c>
      <c r="J1524">
        <v>19</v>
      </c>
      <c r="K1524" t="s">
        <v>75</v>
      </c>
      <c r="L1524">
        <v>134</v>
      </c>
      <c r="M1524">
        <v>1</v>
      </c>
      <c r="N1524">
        <v>-1</v>
      </c>
      <c r="O1524">
        <v>0</v>
      </c>
      <c r="P1524" t="s">
        <v>52</v>
      </c>
      <c r="Q1524" t="s">
        <v>49</v>
      </c>
      <c r="X1524" s="7"/>
      <c r="Y1524" t="s">
        <v>55</v>
      </c>
      <c r="Z1524">
        <v>238</v>
      </c>
      <c r="AA1524" t="s">
        <v>55</v>
      </c>
      <c r="AB1524">
        <v>560</v>
      </c>
      <c r="AC1524">
        <v>266</v>
      </c>
      <c r="AD1524" t="s">
        <v>49</v>
      </c>
      <c r="AE1524" t="s">
        <v>55</v>
      </c>
      <c r="AF1524">
        <v>238</v>
      </c>
      <c r="AI1524">
        <v>432</v>
      </c>
      <c r="AJ1524" t="s">
        <v>49</v>
      </c>
    </row>
    <row r="1525" spans="1:36" x14ac:dyDescent="0.3">
      <c r="A1525">
        <v>34</v>
      </c>
      <c r="B1525" t="s">
        <v>67</v>
      </c>
      <c r="C1525" t="s">
        <v>59</v>
      </c>
      <c r="D1525" t="s">
        <v>54</v>
      </c>
      <c r="E1525" t="s">
        <v>49</v>
      </c>
      <c r="F1525">
        <v>2178</v>
      </c>
      <c r="G1525" t="s">
        <v>55</v>
      </c>
      <c r="H1525" t="s">
        <v>49</v>
      </c>
      <c r="I1525" t="s">
        <v>50</v>
      </c>
      <c r="J1525">
        <v>26</v>
      </c>
      <c r="K1525" t="s">
        <v>56</v>
      </c>
      <c r="L1525">
        <v>41</v>
      </c>
      <c r="M1525">
        <v>1</v>
      </c>
      <c r="N1525">
        <v>-1</v>
      </c>
      <c r="O1525">
        <v>0</v>
      </c>
      <c r="P1525" t="s">
        <v>52</v>
      </c>
      <c r="Q1525" t="s">
        <v>49</v>
      </c>
      <c r="X1525" s="7"/>
      <c r="Y1525" t="s">
        <v>55</v>
      </c>
      <c r="Z1525">
        <v>2178</v>
      </c>
      <c r="AA1525" t="s">
        <v>55</v>
      </c>
      <c r="AB1525">
        <v>325</v>
      </c>
      <c r="AC1525">
        <v>0</v>
      </c>
      <c r="AD1525" t="s">
        <v>49</v>
      </c>
      <c r="AE1525" t="s">
        <v>49</v>
      </c>
      <c r="AF1525">
        <v>2178</v>
      </c>
      <c r="AI1525">
        <v>1987</v>
      </c>
      <c r="AJ1525" t="s">
        <v>49</v>
      </c>
    </row>
    <row r="1526" spans="1:36" x14ac:dyDescent="0.3">
      <c r="A1526">
        <v>42</v>
      </c>
      <c r="B1526" t="s">
        <v>63</v>
      </c>
      <c r="C1526" t="s">
        <v>47</v>
      </c>
      <c r="D1526" t="s">
        <v>48</v>
      </c>
      <c r="E1526" t="s">
        <v>49</v>
      </c>
      <c r="F1526">
        <v>792</v>
      </c>
      <c r="G1526" t="s">
        <v>55</v>
      </c>
      <c r="H1526" t="s">
        <v>55</v>
      </c>
      <c r="I1526" t="s">
        <v>50</v>
      </c>
      <c r="J1526">
        <v>19</v>
      </c>
      <c r="K1526" t="s">
        <v>75</v>
      </c>
      <c r="L1526">
        <v>611</v>
      </c>
      <c r="M1526">
        <v>2</v>
      </c>
      <c r="N1526">
        <v>175</v>
      </c>
      <c r="O1526">
        <v>12</v>
      </c>
      <c r="P1526" t="s">
        <v>66</v>
      </c>
      <c r="Q1526" t="s">
        <v>49</v>
      </c>
      <c r="X1526" s="7"/>
      <c r="Y1526" t="s">
        <v>55</v>
      </c>
      <c r="Z1526">
        <v>792</v>
      </c>
      <c r="AA1526" t="s">
        <v>55</v>
      </c>
      <c r="AB1526">
        <v>699</v>
      </c>
      <c r="AC1526">
        <v>3</v>
      </c>
      <c r="AD1526" t="s">
        <v>49</v>
      </c>
      <c r="AE1526" t="s">
        <v>55</v>
      </c>
      <c r="AF1526">
        <v>792</v>
      </c>
      <c r="AI1526">
        <v>857</v>
      </c>
      <c r="AJ1526" t="s">
        <v>49</v>
      </c>
    </row>
    <row r="1527" spans="1:36" x14ac:dyDescent="0.3">
      <c r="A1527">
        <v>35</v>
      </c>
      <c r="B1527" t="s">
        <v>63</v>
      </c>
      <c r="C1527" t="s">
        <v>59</v>
      </c>
      <c r="D1527" t="s">
        <v>52</v>
      </c>
      <c r="E1527" t="s">
        <v>49</v>
      </c>
      <c r="F1527">
        <v>871</v>
      </c>
      <c r="G1527" t="s">
        <v>55</v>
      </c>
      <c r="H1527" t="s">
        <v>49</v>
      </c>
      <c r="I1527" t="s">
        <v>52</v>
      </c>
      <c r="J1527">
        <v>6</v>
      </c>
      <c r="K1527" t="s">
        <v>62</v>
      </c>
      <c r="L1527">
        <v>216</v>
      </c>
      <c r="M1527">
        <v>3</v>
      </c>
      <c r="N1527">
        <v>-1</v>
      </c>
      <c r="O1527">
        <v>0</v>
      </c>
      <c r="P1527" t="s">
        <v>52</v>
      </c>
      <c r="Q1527" t="s">
        <v>49</v>
      </c>
      <c r="X1527" s="7"/>
      <c r="Y1527" t="s">
        <v>55</v>
      </c>
      <c r="Z1527">
        <v>871</v>
      </c>
      <c r="AA1527" t="s">
        <v>55</v>
      </c>
      <c r="AB1527">
        <v>-220</v>
      </c>
      <c r="AC1527">
        <v>14363</v>
      </c>
      <c r="AD1527" t="s">
        <v>49</v>
      </c>
      <c r="AE1527" t="s">
        <v>49</v>
      </c>
      <c r="AF1527">
        <v>871</v>
      </c>
      <c r="AI1527">
        <v>15834</v>
      </c>
      <c r="AJ1527" t="s">
        <v>49</v>
      </c>
    </row>
    <row r="1528" spans="1:36" x14ac:dyDescent="0.3">
      <c r="A1528">
        <v>60</v>
      </c>
      <c r="B1528" t="s">
        <v>69</v>
      </c>
      <c r="C1528" t="s">
        <v>47</v>
      </c>
      <c r="D1528" t="s">
        <v>54</v>
      </c>
      <c r="E1528" t="s">
        <v>49</v>
      </c>
      <c r="F1528">
        <v>1025</v>
      </c>
      <c r="G1528" t="s">
        <v>49</v>
      </c>
      <c r="H1528" t="s">
        <v>49</v>
      </c>
      <c r="I1528" t="s">
        <v>50</v>
      </c>
      <c r="J1528">
        <v>6</v>
      </c>
      <c r="K1528" t="s">
        <v>70</v>
      </c>
      <c r="L1528">
        <v>388</v>
      </c>
      <c r="M1528">
        <v>8</v>
      </c>
      <c r="N1528">
        <v>-1</v>
      </c>
      <c r="O1528">
        <v>0</v>
      </c>
      <c r="P1528" t="s">
        <v>52</v>
      </c>
      <c r="Q1528" t="s">
        <v>49</v>
      </c>
      <c r="X1528" s="7"/>
      <c r="Y1528" t="s">
        <v>49</v>
      </c>
      <c r="Z1528">
        <v>1025</v>
      </c>
      <c r="AA1528" t="s">
        <v>55</v>
      </c>
      <c r="AB1528">
        <v>11417</v>
      </c>
      <c r="AC1528">
        <v>136</v>
      </c>
      <c r="AD1528" t="s">
        <v>49</v>
      </c>
      <c r="AE1528" t="s">
        <v>49</v>
      </c>
      <c r="AF1528">
        <v>1025</v>
      </c>
      <c r="AI1528">
        <v>3370</v>
      </c>
      <c r="AJ1528" t="s">
        <v>49</v>
      </c>
    </row>
    <row r="1529" spans="1:36" x14ac:dyDescent="0.3">
      <c r="A1529">
        <v>57</v>
      </c>
      <c r="B1529" t="s">
        <v>67</v>
      </c>
      <c r="C1529" t="s">
        <v>74</v>
      </c>
      <c r="D1529" t="s">
        <v>54</v>
      </c>
      <c r="E1529" t="s">
        <v>49</v>
      </c>
      <c r="F1529">
        <v>63</v>
      </c>
      <c r="G1529" t="s">
        <v>55</v>
      </c>
      <c r="H1529" t="s">
        <v>49</v>
      </c>
      <c r="I1529" t="s">
        <v>52</v>
      </c>
      <c r="J1529">
        <v>5</v>
      </c>
      <c r="K1529" t="s">
        <v>56</v>
      </c>
      <c r="L1529">
        <v>242</v>
      </c>
      <c r="M1529">
        <v>1</v>
      </c>
      <c r="N1529">
        <v>-1</v>
      </c>
      <c r="O1529">
        <v>0</v>
      </c>
      <c r="P1529" t="s">
        <v>52</v>
      </c>
      <c r="Q1529" t="s">
        <v>49</v>
      </c>
      <c r="X1529" s="7"/>
      <c r="Y1529" t="s">
        <v>55</v>
      </c>
      <c r="Z1529">
        <v>63</v>
      </c>
      <c r="AA1529" t="s">
        <v>55</v>
      </c>
      <c r="AB1529">
        <v>212</v>
      </c>
      <c r="AC1529">
        <v>28</v>
      </c>
      <c r="AD1529" t="s">
        <v>49</v>
      </c>
      <c r="AE1529" t="s">
        <v>49</v>
      </c>
      <c r="AF1529">
        <v>63</v>
      </c>
      <c r="AI1529">
        <v>6290</v>
      </c>
      <c r="AJ1529" t="s">
        <v>49</v>
      </c>
    </row>
    <row r="1530" spans="1:36" x14ac:dyDescent="0.3">
      <c r="A1530">
        <v>31</v>
      </c>
      <c r="B1530" t="s">
        <v>63</v>
      </c>
      <c r="C1530" t="s">
        <v>59</v>
      </c>
      <c r="D1530" t="s">
        <v>54</v>
      </c>
      <c r="E1530" t="s">
        <v>49</v>
      </c>
      <c r="F1530">
        <v>16</v>
      </c>
      <c r="G1530" t="s">
        <v>49</v>
      </c>
      <c r="H1530" t="s">
        <v>49</v>
      </c>
      <c r="I1530" t="s">
        <v>50</v>
      </c>
      <c r="J1530">
        <v>7</v>
      </c>
      <c r="K1530" t="s">
        <v>73</v>
      </c>
      <c r="L1530">
        <v>387</v>
      </c>
      <c r="M1530">
        <v>1</v>
      </c>
      <c r="N1530">
        <v>-1</v>
      </c>
      <c r="O1530">
        <v>0</v>
      </c>
      <c r="P1530" t="s">
        <v>52</v>
      </c>
      <c r="Q1530" t="s">
        <v>49</v>
      </c>
      <c r="X1530" s="7"/>
      <c r="Y1530" t="s">
        <v>49</v>
      </c>
      <c r="Z1530">
        <v>16</v>
      </c>
      <c r="AA1530" t="s">
        <v>55</v>
      </c>
      <c r="AB1530">
        <v>67</v>
      </c>
      <c r="AC1530">
        <v>335</v>
      </c>
      <c r="AD1530" t="s">
        <v>49</v>
      </c>
      <c r="AE1530" t="s">
        <v>49</v>
      </c>
      <c r="AF1530">
        <v>16</v>
      </c>
      <c r="AI1530">
        <v>808</v>
      </c>
      <c r="AJ1530" t="s">
        <v>49</v>
      </c>
    </row>
    <row r="1531" spans="1:36" x14ac:dyDescent="0.3">
      <c r="A1531">
        <v>29</v>
      </c>
      <c r="B1531" t="s">
        <v>58</v>
      </c>
      <c r="C1531" t="s">
        <v>59</v>
      </c>
      <c r="D1531" t="s">
        <v>54</v>
      </c>
      <c r="E1531" t="s">
        <v>49</v>
      </c>
      <c r="F1531">
        <v>417</v>
      </c>
      <c r="G1531" t="s">
        <v>49</v>
      </c>
      <c r="H1531" t="s">
        <v>49</v>
      </c>
      <c r="I1531" t="s">
        <v>50</v>
      </c>
      <c r="J1531">
        <v>7</v>
      </c>
      <c r="K1531" t="s">
        <v>51</v>
      </c>
      <c r="L1531">
        <v>90</v>
      </c>
      <c r="M1531">
        <v>1</v>
      </c>
      <c r="N1531">
        <v>-1</v>
      </c>
      <c r="O1531">
        <v>0</v>
      </c>
      <c r="P1531" t="s">
        <v>52</v>
      </c>
      <c r="Q1531" t="s">
        <v>49</v>
      </c>
      <c r="X1531" s="7"/>
      <c r="Y1531" t="s">
        <v>49</v>
      </c>
      <c r="Z1531">
        <v>417</v>
      </c>
      <c r="AA1531" t="s">
        <v>55</v>
      </c>
      <c r="AB1531">
        <v>-1202</v>
      </c>
      <c r="AC1531">
        <v>174</v>
      </c>
      <c r="AD1531" t="s">
        <v>49</v>
      </c>
      <c r="AE1531" t="s">
        <v>49</v>
      </c>
      <c r="AF1531">
        <v>417</v>
      </c>
      <c r="AI1531">
        <v>4075</v>
      </c>
      <c r="AJ1531" t="s">
        <v>49</v>
      </c>
    </row>
    <row r="1532" spans="1:36" x14ac:dyDescent="0.3">
      <c r="A1532">
        <v>41</v>
      </c>
      <c r="B1532" t="s">
        <v>53</v>
      </c>
      <c r="C1532" t="s">
        <v>47</v>
      </c>
      <c r="D1532" t="s">
        <v>54</v>
      </c>
      <c r="E1532" t="s">
        <v>49</v>
      </c>
      <c r="F1532">
        <v>3992</v>
      </c>
      <c r="G1532" t="s">
        <v>55</v>
      </c>
      <c r="H1532" t="s">
        <v>49</v>
      </c>
      <c r="I1532" t="s">
        <v>78</v>
      </c>
      <c r="J1532">
        <v>20</v>
      </c>
      <c r="K1532" t="s">
        <v>75</v>
      </c>
      <c r="L1532">
        <v>281</v>
      </c>
      <c r="M1532">
        <v>2</v>
      </c>
      <c r="N1532">
        <v>-1</v>
      </c>
      <c r="O1532">
        <v>0</v>
      </c>
      <c r="P1532" t="s">
        <v>52</v>
      </c>
      <c r="Q1532" t="s">
        <v>49</v>
      </c>
      <c r="X1532" s="7"/>
      <c r="Y1532" t="s">
        <v>55</v>
      </c>
      <c r="Z1532">
        <v>3992</v>
      </c>
      <c r="AA1532" t="s">
        <v>55</v>
      </c>
      <c r="AB1532">
        <v>1521</v>
      </c>
      <c r="AC1532">
        <v>1206</v>
      </c>
      <c r="AD1532" t="s">
        <v>49</v>
      </c>
      <c r="AE1532" t="s">
        <v>49</v>
      </c>
      <c r="AF1532">
        <v>3992</v>
      </c>
      <c r="AI1532">
        <v>373</v>
      </c>
      <c r="AJ1532" t="s">
        <v>49</v>
      </c>
    </row>
    <row r="1533" spans="1:36" x14ac:dyDescent="0.3">
      <c r="A1533">
        <v>46</v>
      </c>
      <c r="B1533" t="s">
        <v>63</v>
      </c>
      <c r="C1533" t="s">
        <v>47</v>
      </c>
      <c r="D1533" t="s">
        <v>48</v>
      </c>
      <c r="E1533" t="s">
        <v>49</v>
      </c>
      <c r="F1533">
        <v>2749</v>
      </c>
      <c r="G1533" t="s">
        <v>55</v>
      </c>
      <c r="H1533" t="s">
        <v>49</v>
      </c>
      <c r="I1533" t="s">
        <v>50</v>
      </c>
      <c r="J1533">
        <v>17</v>
      </c>
      <c r="K1533" t="s">
        <v>75</v>
      </c>
      <c r="L1533">
        <v>332</v>
      </c>
      <c r="M1533">
        <v>1</v>
      </c>
      <c r="N1533">
        <v>-1</v>
      </c>
      <c r="O1533">
        <v>0</v>
      </c>
      <c r="P1533" t="s">
        <v>52</v>
      </c>
      <c r="Q1533" t="s">
        <v>49</v>
      </c>
      <c r="X1533" s="7"/>
      <c r="Y1533" t="s">
        <v>55</v>
      </c>
      <c r="Z1533">
        <v>2749</v>
      </c>
      <c r="AA1533" t="s">
        <v>55</v>
      </c>
      <c r="AB1533">
        <v>0</v>
      </c>
      <c r="AC1533">
        <v>0</v>
      </c>
      <c r="AD1533" t="s">
        <v>49</v>
      </c>
      <c r="AE1533" t="s">
        <v>49</v>
      </c>
      <c r="AF1533">
        <v>2749</v>
      </c>
      <c r="AI1533">
        <v>-101</v>
      </c>
      <c r="AJ1533" t="s">
        <v>49</v>
      </c>
    </row>
    <row r="1534" spans="1:36" x14ac:dyDescent="0.3">
      <c r="A1534">
        <v>33</v>
      </c>
      <c r="B1534" t="s">
        <v>67</v>
      </c>
      <c r="C1534" t="s">
        <v>47</v>
      </c>
      <c r="D1534" t="s">
        <v>54</v>
      </c>
      <c r="E1534" t="s">
        <v>49</v>
      </c>
      <c r="F1534">
        <v>133</v>
      </c>
      <c r="G1534" t="s">
        <v>49</v>
      </c>
      <c r="H1534" t="s">
        <v>49</v>
      </c>
      <c r="I1534" t="s">
        <v>50</v>
      </c>
      <c r="J1534">
        <v>4</v>
      </c>
      <c r="K1534" t="s">
        <v>56</v>
      </c>
      <c r="L1534">
        <v>218</v>
      </c>
      <c r="M1534">
        <v>1</v>
      </c>
      <c r="N1534">
        <v>-1</v>
      </c>
      <c r="O1534">
        <v>0</v>
      </c>
      <c r="P1534" t="s">
        <v>52</v>
      </c>
      <c r="Q1534" t="s">
        <v>55</v>
      </c>
      <c r="X1534" s="7"/>
      <c r="Y1534" t="s">
        <v>49</v>
      </c>
      <c r="Z1534">
        <v>133</v>
      </c>
      <c r="AA1534" t="s">
        <v>55</v>
      </c>
      <c r="AB1534">
        <v>9756</v>
      </c>
      <c r="AC1534">
        <v>0</v>
      </c>
      <c r="AD1534" t="s">
        <v>49</v>
      </c>
      <c r="AE1534" t="s">
        <v>49</v>
      </c>
      <c r="AF1534">
        <v>133</v>
      </c>
      <c r="AI1534">
        <v>3250</v>
      </c>
      <c r="AJ1534" t="s">
        <v>49</v>
      </c>
    </row>
    <row r="1535" spans="1:36" x14ac:dyDescent="0.3">
      <c r="A1535">
        <v>32</v>
      </c>
      <c r="B1535" t="s">
        <v>63</v>
      </c>
      <c r="C1535" t="s">
        <v>59</v>
      </c>
      <c r="D1535" t="s">
        <v>54</v>
      </c>
      <c r="E1535" t="s">
        <v>49</v>
      </c>
      <c r="F1535">
        <v>1721</v>
      </c>
      <c r="G1535" t="s">
        <v>55</v>
      </c>
      <c r="H1535" t="s">
        <v>49</v>
      </c>
      <c r="I1535" t="s">
        <v>52</v>
      </c>
      <c r="J1535">
        <v>21</v>
      </c>
      <c r="K1535" t="s">
        <v>56</v>
      </c>
      <c r="L1535">
        <v>650</v>
      </c>
      <c r="M1535">
        <v>2</v>
      </c>
      <c r="N1535">
        <v>-1</v>
      </c>
      <c r="O1535">
        <v>0</v>
      </c>
      <c r="P1535" t="s">
        <v>52</v>
      </c>
      <c r="Q1535" t="s">
        <v>49</v>
      </c>
      <c r="X1535" s="7"/>
      <c r="Y1535" t="s">
        <v>55</v>
      </c>
      <c r="Z1535">
        <v>1721</v>
      </c>
      <c r="AA1535" t="s">
        <v>55</v>
      </c>
      <c r="AB1535">
        <v>403</v>
      </c>
      <c r="AC1535">
        <v>2731</v>
      </c>
      <c r="AD1535" t="s">
        <v>49</v>
      </c>
      <c r="AE1535" t="s">
        <v>49</v>
      </c>
      <c r="AF1535">
        <v>1721</v>
      </c>
      <c r="AI1535">
        <v>1375</v>
      </c>
      <c r="AJ1535" t="s">
        <v>49</v>
      </c>
    </row>
    <row r="1536" spans="1:36" x14ac:dyDescent="0.3">
      <c r="A1536">
        <v>54</v>
      </c>
      <c r="B1536" t="s">
        <v>58</v>
      </c>
      <c r="C1536" t="s">
        <v>74</v>
      </c>
      <c r="D1536" t="s">
        <v>60</v>
      </c>
      <c r="E1536" t="s">
        <v>49</v>
      </c>
      <c r="F1536">
        <v>2171</v>
      </c>
      <c r="G1536" t="s">
        <v>55</v>
      </c>
      <c r="H1536" t="s">
        <v>55</v>
      </c>
      <c r="I1536" t="s">
        <v>78</v>
      </c>
      <c r="J1536">
        <v>18</v>
      </c>
      <c r="K1536" t="s">
        <v>75</v>
      </c>
      <c r="L1536">
        <v>1034</v>
      </c>
      <c r="M1536">
        <v>1</v>
      </c>
      <c r="N1536">
        <v>-1</v>
      </c>
      <c r="O1536">
        <v>0</v>
      </c>
      <c r="P1536" t="s">
        <v>52</v>
      </c>
      <c r="Q1536" t="s">
        <v>55</v>
      </c>
      <c r="X1536" s="7"/>
      <c r="Y1536" t="s">
        <v>55</v>
      </c>
      <c r="Z1536">
        <v>2171</v>
      </c>
      <c r="AA1536" t="s">
        <v>55</v>
      </c>
      <c r="AB1536">
        <v>809</v>
      </c>
      <c r="AC1536">
        <v>0</v>
      </c>
      <c r="AD1536" t="s">
        <v>49</v>
      </c>
      <c r="AE1536" t="s">
        <v>55</v>
      </c>
      <c r="AF1536">
        <v>2171</v>
      </c>
      <c r="AI1536">
        <v>180</v>
      </c>
      <c r="AJ1536" t="s">
        <v>49</v>
      </c>
    </row>
    <row r="1537" spans="1:36" x14ac:dyDescent="0.3">
      <c r="A1537">
        <v>37</v>
      </c>
      <c r="B1537" t="s">
        <v>53</v>
      </c>
      <c r="C1537" t="s">
        <v>47</v>
      </c>
      <c r="D1537" t="s">
        <v>54</v>
      </c>
      <c r="E1537" t="s">
        <v>49</v>
      </c>
      <c r="F1537">
        <v>4760</v>
      </c>
      <c r="G1537" t="s">
        <v>55</v>
      </c>
      <c r="H1537" t="s">
        <v>49</v>
      </c>
      <c r="I1537" t="s">
        <v>50</v>
      </c>
      <c r="J1537">
        <v>8</v>
      </c>
      <c r="K1537" t="s">
        <v>56</v>
      </c>
      <c r="L1537">
        <v>182</v>
      </c>
      <c r="M1537">
        <v>2</v>
      </c>
      <c r="N1537">
        <v>169</v>
      </c>
      <c r="O1537">
        <v>2</v>
      </c>
      <c r="P1537" t="s">
        <v>57</v>
      </c>
      <c r="Q1537" t="s">
        <v>49</v>
      </c>
      <c r="X1537" s="7"/>
      <c r="Y1537" t="s">
        <v>55</v>
      </c>
      <c r="Z1537">
        <v>4760</v>
      </c>
      <c r="AA1537" t="s">
        <v>55</v>
      </c>
      <c r="AB1537">
        <v>158</v>
      </c>
      <c r="AC1537">
        <v>179</v>
      </c>
      <c r="AD1537" t="s">
        <v>49</v>
      </c>
      <c r="AE1537" t="s">
        <v>49</v>
      </c>
      <c r="AF1537">
        <v>4760</v>
      </c>
      <c r="AI1537">
        <v>175</v>
      </c>
      <c r="AJ1537" t="s">
        <v>49</v>
      </c>
    </row>
    <row r="1538" spans="1:36" x14ac:dyDescent="0.3">
      <c r="A1538">
        <v>32</v>
      </c>
      <c r="B1538" t="s">
        <v>67</v>
      </c>
      <c r="C1538" t="s">
        <v>59</v>
      </c>
      <c r="D1538" t="s">
        <v>54</v>
      </c>
      <c r="E1538" t="s">
        <v>49</v>
      </c>
      <c r="F1538">
        <v>2979</v>
      </c>
      <c r="G1538" t="s">
        <v>49</v>
      </c>
      <c r="H1538" t="s">
        <v>49</v>
      </c>
      <c r="I1538" t="s">
        <v>50</v>
      </c>
      <c r="J1538">
        <v>25</v>
      </c>
      <c r="K1538" t="s">
        <v>56</v>
      </c>
      <c r="L1538">
        <v>156</v>
      </c>
      <c r="M1538">
        <v>1</v>
      </c>
      <c r="N1538">
        <v>-1</v>
      </c>
      <c r="O1538">
        <v>0</v>
      </c>
      <c r="P1538" t="s">
        <v>52</v>
      </c>
      <c r="Q1538" t="s">
        <v>49</v>
      </c>
      <c r="X1538" s="7"/>
      <c r="Y1538" t="s">
        <v>49</v>
      </c>
      <c r="Z1538">
        <v>2979</v>
      </c>
      <c r="AA1538" t="s">
        <v>55</v>
      </c>
      <c r="AB1538">
        <v>137</v>
      </c>
      <c r="AC1538">
        <v>199</v>
      </c>
      <c r="AD1538" t="s">
        <v>49</v>
      </c>
      <c r="AE1538" t="s">
        <v>49</v>
      </c>
      <c r="AF1538">
        <v>2979</v>
      </c>
      <c r="AI1538">
        <v>2171</v>
      </c>
      <c r="AJ1538" t="s">
        <v>49</v>
      </c>
    </row>
    <row r="1539" spans="1:36" x14ac:dyDescent="0.3">
      <c r="A1539">
        <v>43</v>
      </c>
      <c r="B1539" t="s">
        <v>58</v>
      </c>
      <c r="C1539" t="s">
        <v>47</v>
      </c>
      <c r="D1539" t="s">
        <v>60</v>
      </c>
      <c r="E1539" t="s">
        <v>49</v>
      </c>
      <c r="F1539">
        <v>690</v>
      </c>
      <c r="G1539" t="s">
        <v>55</v>
      </c>
      <c r="H1539" t="s">
        <v>49</v>
      </c>
      <c r="I1539" t="s">
        <v>50</v>
      </c>
      <c r="J1539">
        <v>6</v>
      </c>
      <c r="K1539" t="s">
        <v>70</v>
      </c>
      <c r="L1539">
        <v>171</v>
      </c>
      <c r="M1539">
        <v>3</v>
      </c>
      <c r="N1539">
        <v>-1</v>
      </c>
      <c r="O1539">
        <v>0</v>
      </c>
      <c r="P1539" t="s">
        <v>52</v>
      </c>
      <c r="Q1539" t="s">
        <v>49</v>
      </c>
      <c r="X1539" s="7"/>
      <c r="Y1539" t="s">
        <v>55</v>
      </c>
      <c r="Z1539">
        <v>690</v>
      </c>
      <c r="AA1539" t="s">
        <v>55</v>
      </c>
      <c r="AB1539">
        <v>75</v>
      </c>
      <c r="AC1539">
        <v>302</v>
      </c>
      <c r="AD1539" t="s">
        <v>49</v>
      </c>
      <c r="AE1539" t="s">
        <v>49</v>
      </c>
      <c r="AF1539">
        <v>690</v>
      </c>
      <c r="AI1539">
        <v>340</v>
      </c>
      <c r="AJ1539" t="s">
        <v>49</v>
      </c>
    </row>
    <row r="1540" spans="1:36" x14ac:dyDescent="0.3">
      <c r="A1540">
        <v>50</v>
      </c>
      <c r="B1540" t="s">
        <v>63</v>
      </c>
      <c r="C1540" t="s">
        <v>74</v>
      </c>
      <c r="D1540" t="s">
        <v>54</v>
      </c>
      <c r="E1540" t="s">
        <v>49</v>
      </c>
      <c r="F1540">
        <v>203</v>
      </c>
      <c r="G1540" t="s">
        <v>55</v>
      </c>
      <c r="H1540" t="s">
        <v>49</v>
      </c>
      <c r="I1540" t="s">
        <v>78</v>
      </c>
      <c r="J1540">
        <v>19</v>
      </c>
      <c r="K1540" t="s">
        <v>75</v>
      </c>
      <c r="L1540">
        <v>265</v>
      </c>
      <c r="M1540">
        <v>1</v>
      </c>
      <c r="N1540">
        <v>127</v>
      </c>
      <c r="O1540">
        <v>4</v>
      </c>
      <c r="P1540" t="s">
        <v>66</v>
      </c>
      <c r="Q1540" t="s">
        <v>49</v>
      </c>
      <c r="X1540" s="7"/>
      <c r="Y1540" t="s">
        <v>55</v>
      </c>
      <c r="Z1540">
        <v>203</v>
      </c>
      <c r="AA1540" t="s">
        <v>55</v>
      </c>
      <c r="AB1540">
        <v>2457</v>
      </c>
      <c r="AC1540">
        <v>565</v>
      </c>
      <c r="AD1540" t="s">
        <v>49</v>
      </c>
      <c r="AE1540" t="s">
        <v>49</v>
      </c>
      <c r="AF1540">
        <v>203</v>
      </c>
      <c r="AI1540">
        <v>4958</v>
      </c>
      <c r="AJ1540" t="s">
        <v>49</v>
      </c>
    </row>
    <row r="1541" spans="1:36" x14ac:dyDescent="0.3">
      <c r="A1541">
        <v>34</v>
      </c>
      <c r="B1541" t="s">
        <v>63</v>
      </c>
      <c r="C1541" t="s">
        <v>47</v>
      </c>
      <c r="D1541" t="s">
        <v>54</v>
      </c>
      <c r="E1541" t="s">
        <v>49</v>
      </c>
      <c r="F1541">
        <v>322</v>
      </c>
      <c r="G1541" t="s">
        <v>55</v>
      </c>
      <c r="H1541" t="s">
        <v>49</v>
      </c>
      <c r="I1541" t="s">
        <v>50</v>
      </c>
      <c r="J1541">
        <v>20</v>
      </c>
      <c r="K1541" t="s">
        <v>61</v>
      </c>
      <c r="L1541">
        <v>10</v>
      </c>
      <c r="M1541">
        <v>3</v>
      </c>
      <c r="N1541">
        <v>-1</v>
      </c>
      <c r="O1541">
        <v>0</v>
      </c>
      <c r="P1541" t="s">
        <v>52</v>
      </c>
      <c r="Q1541" t="s">
        <v>49</v>
      </c>
      <c r="X1541" s="7"/>
      <c r="Y1541" t="s">
        <v>55</v>
      </c>
      <c r="Z1541">
        <v>322</v>
      </c>
      <c r="AA1541" t="s">
        <v>55</v>
      </c>
      <c r="AB1541">
        <v>541</v>
      </c>
      <c r="AC1541">
        <v>310</v>
      </c>
      <c r="AD1541" t="s">
        <v>49</v>
      </c>
      <c r="AE1541" t="s">
        <v>49</v>
      </c>
      <c r="AF1541">
        <v>322</v>
      </c>
      <c r="AI1541">
        <v>156</v>
      </c>
      <c r="AJ1541" t="s">
        <v>49</v>
      </c>
    </row>
    <row r="1542" spans="1:36" x14ac:dyDescent="0.3">
      <c r="A1542">
        <v>31</v>
      </c>
      <c r="B1542" t="s">
        <v>69</v>
      </c>
      <c r="C1542" t="s">
        <v>74</v>
      </c>
      <c r="D1542" t="s">
        <v>54</v>
      </c>
      <c r="E1542" t="s">
        <v>49</v>
      </c>
      <c r="F1542">
        <v>1210</v>
      </c>
      <c r="G1542" t="s">
        <v>49</v>
      </c>
      <c r="H1542" t="s">
        <v>49</v>
      </c>
      <c r="I1542" t="s">
        <v>50</v>
      </c>
      <c r="J1542">
        <v>16</v>
      </c>
      <c r="K1542" t="s">
        <v>73</v>
      </c>
      <c r="L1542">
        <v>350</v>
      </c>
      <c r="M1542">
        <v>1</v>
      </c>
      <c r="N1542">
        <v>-1</v>
      </c>
      <c r="O1542">
        <v>0</v>
      </c>
      <c r="P1542" t="s">
        <v>52</v>
      </c>
      <c r="Q1542" t="s">
        <v>49</v>
      </c>
      <c r="X1542" s="7"/>
      <c r="Y1542" t="s">
        <v>49</v>
      </c>
      <c r="Z1542">
        <v>1210</v>
      </c>
      <c r="AA1542" t="s">
        <v>55</v>
      </c>
      <c r="AB1542">
        <v>287</v>
      </c>
      <c r="AC1542">
        <v>-110</v>
      </c>
      <c r="AD1542" t="s">
        <v>49</v>
      </c>
      <c r="AE1542" t="s">
        <v>49</v>
      </c>
      <c r="AF1542">
        <v>1210</v>
      </c>
      <c r="AI1542">
        <v>781</v>
      </c>
      <c r="AJ1542" t="s">
        <v>49</v>
      </c>
    </row>
    <row r="1543" spans="1:36" x14ac:dyDescent="0.3">
      <c r="A1543">
        <v>43</v>
      </c>
      <c r="B1543" t="s">
        <v>65</v>
      </c>
      <c r="C1543" t="s">
        <v>47</v>
      </c>
      <c r="D1543" t="s">
        <v>54</v>
      </c>
      <c r="E1543" t="s">
        <v>49</v>
      </c>
      <c r="F1543">
        <v>634</v>
      </c>
      <c r="G1543" t="s">
        <v>55</v>
      </c>
      <c r="H1543" t="s">
        <v>49</v>
      </c>
      <c r="I1543" t="s">
        <v>50</v>
      </c>
      <c r="J1543">
        <v>17</v>
      </c>
      <c r="K1543" t="s">
        <v>75</v>
      </c>
      <c r="L1543">
        <v>65</v>
      </c>
      <c r="M1543">
        <v>1</v>
      </c>
      <c r="N1543">
        <v>131</v>
      </c>
      <c r="O1543">
        <v>1</v>
      </c>
      <c r="P1543" t="s">
        <v>57</v>
      </c>
      <c r="Q1543" t="s">
        <v>49</v>
      </c>
      <c r="X1543" s="7"/>
      <c r="Y1543" t="s">
        <v>55</v>
      </c>
      <c r="Z1543">
        <v>634</v>
      </c>
      <c r="AA1543" t="s">
        <v>55</v>
      </c>
      <c r="AB1543">
        <v>273</v>
      </c>
      <c r="AC1543">
        <v>6495</v>
      </c>
      <c r="AD1543" t="s">
        <v>49</v>
      </c>
      <c r="AE1543" t="s">
        <v>49</v>
      </c>
      <c r="AF1543">
        <v>634</v>
      </c>
      <c r="AI1543">
        <v>0</v>
      </c>
      <c r="AJ1543" t="s">
        <v>49</v>
      </c>
    </row>
    <row r="1544" spans="1:36" x14ac:dyDescent="0.3">
      <c r="A1544">
        <v>49</v>
      </c>
      <c r="B1544" t="s">
        <v>68</v>
      </c>
      <c r="C1544" t="s">
        <v>47</v>
      </c>
      <c r="D1544" t="s">
        <v>54</v>
      </c>
      <c r="E1544" t="s">
        <v>49</v>
      </c>
      <c r="F1544">
        <v>273</v>
      </c>
      <c r="G1544" t="s">
        <v>49</v>
      </c>
      <c r="H1544" t="s">
        <v>49</v>
      </c>
      <c r="I1544" t="s">
        <v>50</v>
      </c>
      <c r="J1544">
        <v>23</v>
      </c>
      <c r="K1544" t="s">
        <v>73</v>
      </c>
      <c r="L1544">
        <v>58</v>
      </c>
      <c r="M1544">
        <v>1</v>
      </c>
      <c r="N1544">
        <v>-1</v>
      </c>
      <c r="O1544">
        <v>0</v>
      </c>
      <c r="P1544" t="s">
        <v>52</v>
      </c>
      <c r="Q1544" t="s">
        <v>49</v>
      </c>
      <c r="X1544" s="7"/>
      <c r="Y1544" t="s">
        <v>49</v>
      </c>
      <c r="Z1544">
        <v>273</v>
      </c>
      <c r="AA1544" t="s">
        <v>55</v>
      </c>
      <c r="AB1544">
        <v>0</v>
      </c>
      <c r="AC1544">
        <v>-650</v>
      </c>
      <c r="AD1544" t="s">
        <v>49</v>
      </c>
      <c r="AE1544" t="s">
        <v>49</v>
      </c>
      <c r="AF1544">
        <v>273</v>
      </c>
      <c r="AI1544">
        <v>1819</v>
      </c>
      <c r="AJ1544" t="s">
        <v>49</v>
      </c>
    </row>
    <row r="1545" spans="1:36" x14ac:dyDescent="0.3">
      <c r="A1545">
        <v>22</v>
      </c>
      <c r="B1545" t="s">
        <v>71</v>
      </c>
      <c r="C1545" t="s">
        <v>59</v>
      </c>
      <c r="D1545" t="s">
        <v>52</v>
      </c>
      <c r="E1545" t="s">
        <v>49</v>
      </c>
      <c r="F1545">
        <v>47</v>
      </c>
      <c r="G1545" t="s">
        <v>49</v>
      </c>
      <c r="H1545" t="s">
        <v>49</v>
      </c>
      <c r="I1545" t="s">
        <v>50</v>
      </c>
      <c r="J1545">
        <v>3</v>
      </c>
      <c r="K1545" t="s">
        <v>73</v>
      </c>
      <c r="L1545">
        <v>69</v>
      </c>
      <c r="M1545">
        <v>3</v>
      </c>
      <c r="N1545">
        <v>-1</v>
      </c>
      <c r="O1545">
        <v>0</v>
      </c>
      <c r="P1545" t="s">
        <v>52</v>
      </c>
      <c r="Q1545" t="s">
        <v>49</v>
      </c>
      <c r="X1545" s="7"/>
      <c r="Y1545" t="s">
        <v>49</v>
      </c>
      <c r="Z1545">
        <v>47</v>
      </c>
      <c r="AA1545" t="s">
        <v>55</v>
      </c>
      <c r="AB1545">
        <v>477</v>
      </c>
      <c r="AC1545">
        <v>292</v>
      </c>
      <c r="AD1545" t="s">
        <v>49</v>
      </c>
      <c r="AE1545" t="s">
        <v>49</v>
      </c>
      <c r="AF1545">
        <v>47</v>
      </c>
      <c r="AI1545">
        <v>4374</v>
      </c>
      <c r="AJ1545" t="s">
        <v>49</v>
      </c>
    </row>
    <row r="1546" spans="1:36" x14ac:dyDescent="0.3">
      <c r="A1546">
        <v>35</v>
      </c>
      <c r="B1546" t="s">
        <v>58</v>
      </c>
      <c r="C1546" t="s">
        <v>47</v>
      </c>
      <c r="D1546" t="s">
        <v>60</v>
      </c>
      <c r="E1546" t="s">
        <v>49</v>
      </c>
      <c r="F1546">
        <v>1100</v>
      </c>
      <c r="G1546" t="s">
        <v>49</v>
      </c>
      <c r="H1546" t="s">
        <v>55</v>
      </c>
      <c r="I1546" t="s">
        <v>50</v>
      </c>
      <c r="J1546">
        <v>29</v>
      </c>
      <c r="K1546" t="s">
        <v>72</v>
      </c>
      <c r="L1546">
        <v>127</v>
      </c>
      <c r="M1546">
        <v>2</v>
      </c>
      <c r="N1546">
        <v>-1</v>
      </c>
      <c r="O1546">
        <v>0</v>
      </c>
      <c r="P1546" t="s">
        <v>52</v>
      </c>
      <c r="Q1546" t="s">
        <v>49</v>
      </c>
      <c r="X1546" s="7"/>
      <c r="Y1546" t="s">
        <v>49</v>
      </c>
      <c r="Z1546">
        <v>1100</v>
      </c>
      <c r="AA1546" t="s">
        <v>55</v>
      </c>
      <c r="AB1546">
        <v>230</v>
      </c>
      <c r="AC1546">
        <v>35</v>
      </c>
      <c r="AD1546" t="s">
        <v>49</v>
      </c>
      <c r="AE1546" t="s">
        <v>55</v>
      </c>
      <c r="AF1546">
        <v>1100</v>
      </c>
      <c r="AI1546">
        <v>253</v>
      </c>
      <c r="AJ1546" t="s">
        <v>49</v>
      </c>
    </row>
    <row r="1547" spans="1:36" x14ac:dyDescent="0.3">
      <c r="A1547">
        <v>56</v>
      </c>
      <c r="B1547" t="s">
        <v>69</v>
      </c>
      <c r="C1547" t="s">
        <v>47</v>
      </c>
      <c r="D1547" t="s">
        <v>54</v>
      </c>
      <c r="E1547" t="s">
        <v>49</v>
      </c>
      <c r="F1547">
        <v>0</v>
      </c>
      <c r="G1547" t="s">
        <v>55</v>
      </c>
      <c r="H1547" t="s">
        <v>49</v>
      </c>
      <c r="I1547" t="s">
        <v>78</v>
      </c>
      <c r="J1547">
        <v>19</v>
      </c>
      <c r="K1547" t="s">
        <v>75</v>
      </c>
      <c r="L1547">
        <v>154</v>
      </c>
      <c r="M1547">
        <v>2</v>
      </c>
      <c r="N1547">
        <v>-1</v>
      </c>
      <c r="O1547">
        <v>0</v>
      </c>
      <c r="P1547" t="s">
        <v>52</v>
      </c>
      <c r="Q1547" t="s">
        <v>49</v>
      </c>
      <c r="X1547" s="7"/>
      <c r="Y1547" t="s">
        <v>55</v>
      </c>
      <c r="Z1547">
        <v>0</v>
      </c>
      <c r="AA1547" t="s">
        <v>55</v>
      </c>
      <c r="AB1547">
        <v>9851</v>
      </c>
      <c r="AC1547">
        <v>50</v>
      </c>
      <c r="AD1547" t="s">
        <v>49</v>
      </c>
      <c r="AE1547" t="s">
        <v>49</v>
      </c>
      <c r="AF1547">
        <v>0</v>
      </c>
      <c r="AI1547">
        <v>774</v>
      </c>
      <c r="AJ1547" t="s">
        <v>49</v>
      </c>
    </row>
    <row r="1548" spans="1:36" x14ac:dyDescent="0.3">
      <c r="A1548">
        <v>53</v>
      </c>
      <c r="B1548" t="s">
        <v>63</v>
      </c>
      <c r="C1548" t="s">
        <v>47</v>
      </c>
      <c r="D1548" t="s">
        <v>54</v>
      </c>
      <c r="E1548" t="s">
        <v>49</v>
      </c>
      <c r="F1548">
        <v>0</v>
      </c>
      <c r="G1548" t="s">
        <v>49</v>
      </c>
      <c r="H1548" t="s">
        <v>49</v>
      </c>
      <c r="I1548" t="s">
        <v>78</v>
      </c>
      <c r="J1548">
        <v>31</v>
      </c>
      <c r="K1548" t="s">
        <v>73</v>
      </c>
      <c r="L1548">
        <v>36</v>
      </c>
      <c r="M1548">
        <v>4</v>
      </c>
      <c r="N1548">
        <v>-1</v>
      </c>
      <c r="O1548">
        <v>0</v>
      </c>
      <c r="P1548" t="s">
        <v>52</v>
      </c>
      <c r="Q1548" t="s">
        <v>49</v>
      </c>
      <c r="X1548" s="7"/>
      <c r="Y1548" t="s">
        <v>49</v>
      </c>
      <c r="Z1548">
        <v>0</v>
      </c>
      <c r="AA1548" t="s">
        <v>55</v>
      </c>
      <c r="AB1548">
        <v>5095</v>
      </c>
      <c r="AC1548">
        <v>3726</v>
      </c>
      <c r="AD1548" t="s">
        <v>49</v>
      </c>
      <c r="AE1548" t="s">
        <v>49</v>
      </c>
      <c r="AF1548">
        <v>0</v>
      </c>
      <c r="AI1548">
        <v>0</v>
      </c>
      <c r="AJ1548" t="s">
        <v>49</v>
      </c>
    </row>
    <row r="1549" spans="1:36" x14ac:dyDescent="0.3">
      <c r="A1549">
        <v>54</v>
      </c>
      <c r="B1549" t="s">
        <v>68</v>
      </c>
      <c r="C1549" t="s">
        <v>47</v>
      </c>
      <c r="D1549" t="s">
        <v>60</v>
      </c>
      <c r="E1549" t="s">
        <v>49</v>
      </c>
      <c r="F1549">
        <v>1544</v>
      </c>
      <c r="G1549" t="s">
        <v>49</v>
      </c>
      <c r="H1549" t="s">
        <v>55</v>
      </c>
      <c r="I1549" t="s">
        <v>50</v>
      </c>
      <c r="J1549">
        <v>5</v>
      </c>
      <c r="K1549" t="s">
        <v>64</v>
      </c>
      <c r="L1549">
        <v>85</v>
      </c>
      <c r="M1549">
        <v>7</v>
      </c>
      <c r="N1549">
        <v>196</v>
      </c>
      <c r="O1549">
        <v>3</v>
      </c>
      <c r="P1549" t="s">
        <v>57</v>
      </c>
      <c r="Q1549" t="s">
        <v>49</v>
      </c>
      <c r="X1549" s="7"/>
      <c r="Y1549" t="s">
        <v>49</v>
      </c>
      <c r="Z1549">
        <v>1544</v>
      </c>
      <c r="AA1549" t="s">
        <v>55</v>
      </c>
      <c r="AB1549">
        <v>1368</v>
      </c>
      <c r="AC1549">
        <v>6610</v>
      </c>
      <c r="AD1549" t="s">
        <v>49</v>
      </c>
      <c r="AE1549" t="s">
        <v>55</v>
      </c>
      <c r="AF1549">
        <v>1544</v>
      </c>
      <c r="AI1549">
        <v>0</v>
      </c>
      <c r="AJ1549" t="s">
        <v>49</v>
      </c>
    </row>
    <row r="1550" spans="1:36" x14ac:dyDescent="0.3">
      <c r="A1550">
        <v>32</v>
      </c>
      <c r="B1550" t="s">
        <v>53</v>
      </c>
      <c r="C1550" t="s">
        <v>59</v>
      </c>
      <c r="D1550" t="s">
        <v>52</v>
      </c>
      <c r="E1550" t="s">
        <v>49</v>
      </c>
      <c r="F1550">
        <v>6145</v>
      </c>
      <c r="G1550" t="s">
        <v>55</v>
      </c>
      <c r="H1550" t="s">
        <v>49</v>
      </c>
      <c r="I1550" t="s">
        <v>50</v>
      </c>
      <c r="J1550">
        <v>14</v>
      </c>
      <c r="K1550" t="s">
        <v>56</v>
      </c>
      <c r="L1550">
        <v>362</v>
      </c>
      <c r="M1550">
        <v>1</v>
      </c>
      <c r="N1550">
        <v>287</v>
      </c>
      <c r="O1550">
        <v>13</v>
      </c>
      <c r="P1550" t="s">
        <v>57</v>
      </c>
      <c r="Q1550" t="s">
        <v>49</v>
      </c>
      <c r="X1550" s="7"/>
      <c r="Y1550" t="s">
        <v>55</v>
      </c>
      <c r="Z1550">
        <v>6145</v>
      </c>
      <c r="AA1550" t="s">
        <v>55</v>
      </c>
      <c r="AB1550">
        <v>-179</v>
      </c>
      <c r="AC1550">
        <v>1315</v>
      </c>
      <c r="AD1550" t="s">
        <v>49</v>
      </c>
      <c r="AE1550" t="s">
        <v>49</v>
      </c>
      <c r="AF1550">
        <v>6145</v>
      </c>
      <c r="AI1550">
        <v>-3</v>
      </c>
      <c r="AJ1550" t="s">
        <v>49</v>
      </c>
    </row>
    <row r="1551" spans="1:36" x14ac:dyDescent="0.3">
      <c r="A1551">
        <v>41</v>
      </c>
      <c r="B1551" t="s">
        <v>65</v>
      </c>
      <c r="C1551" t="s">
        <v>47</v>
      </c>
      <c r="D1551" t="s">
        <v>54</v>
      </c>
      <c r="E1551" t="s">
        <v>49</v>
      </c>
      <c r="F1551">
        <v>28</v>
      </c>
      <c r="G1551" t="s">
        <v>55</v>
      </c>
      <c r="H1551" t="s">
        <v>49</v>
      </c>
      <c r="I1551" t="s">
        <v>50</v>
      </c>
      <c r="J1551">
        <v>11</v>
      </c>
      <c r="K1551" t="s">
        <v>56</v>
      </c>
      <c r="L1551">
        <v>49</v>
      </c>
      <c r="M1551">
        <v>1</v>
      </c>
      <c r="N1551">
        <v>-1</v>
      </c>
      <c r="O1551">
        <v>0</v>
      </c>
      <c r="P1551" t="s">
        <v>52</v>
      </c>
      <c r="Q1551" t="s">
        <v>49</v>
      </c>
      <c r="X1551" s="7"/>
      <c r="Y1551" t="s">
        <v>55</v>
      </c>
      <c r="Z1551">
        <v>28</v>
      </c>
      <c r="AA1551" t="s">
        <v>55</v>
      </c>
      <c r="AB1551">
        <v>-396</v>
      </c>
      <c r="AC1551">
        <v>424</v>
      </c>
      <c r="AD1551" t="s">
        <v>49</v>
      </c>
      <c r="AE1551" t="s">
        <v>49</v>
      </c>
      <c r="AF1551">
        <v>28</v>
      </c>
      <c r="AI1551">
        <v>2488</v>
      </c>
      <c r="AJ1551" t="s">
        <v>49</v>
      </c>
    </row>
    <row r="1552" spans="1:36" x14ac:dyDescent="0.3">
      <c r="A1552">
        <v>40</v>
      </c>
      <c r="B1552" t="s">
        <v>63</v>
      </c>
      <c r="C1552" t="s">
        <v>47</v>
      </c>
      <c r="D1552" t="s">
        <v>54</v>
      </c>
      <c r="E1552" t="s">
        <v>49</v>
      </c>
      <c r="F1552">
        <v>1012</v>
      </c>
      <c r="G1552" t="s">
        <v>55</v>
      </c>
      <c r="H1552" t="s">
        <v>49</v>
      </c>
      <c r="I1552" t="s">
        <v>50</v>
      </c>
      <c r="J1552">
        <v>6</v>
      </c>
      <c r="K1552" t="s">
        <v>56</v>
      </c>
      <c r="L1552">
        <v>410</v>
      </c>
      <c r="M1552">
        <v>1</v>
      </c>
      <c r="N1552">
        <v>-1</v>
      </c>
      <c r="O1552">
        <v>0</v>
      </c>
      <c r="P1552" t="s">
        <v>52</v>
      </c>
      <c r="Q1552" t="s">
        <v>49</v>
      </c>
      <c r="X1552" s="7"/>
      <c r="Y1552" t="s">
        <v>55</v>
      </c>
      <c r="Z1552">
        <v>1012</v>
      </c>
      <c r="AA1552" t="s">
        <v>55</v>
      </c>
      <c r="AB1552">
        <v>1011</v>
      </c>
      <c r="AC1552">
        <v>151</v>
      </c>
      <c r="AD1552" t="s">
        <v>49</v>
      </c>
      <c r="AE1552" t="s">
        <v>49</v>
      </c>
      <c r="AF1552">
        <v>1012</v>
      </c>
      <c r="AI1552">
        <v>3</v>
      </c>
      <c r="AJ1552" t="s">
        <v>49</v>
      </c>
    </row>
    <row r="1553" spans="1:36" x14ac:dyDescent="0.3">
      <c r="A1553">
        <v>33</v>
      </c>
      <c r="B1553" t="s">
        <v>63</v>
      </c>
      <c r="C1553" t="s">
        <v>47</v>
      </c>
      <c r="D1553" t="s">
        <v>48</v>
      </c>
      <c r="E1553" t="s">
        <v>49</v>
      </c>
      <c r="F1553">
        <v>245</v>
      </c>
      <c r="G1553" t="s">
        <v>55</v>
      </c>
      <c r="H1553" t="s">
        <v>55</v>
      </c>
      <c r="I1553" t="s">
        <v>50</v>
      </c>
      <c r="J1553">
        <v>8</v>
      </c>
      <c r="K1553" t="s">
        <v>56</v>
      </c>
      <c r="L1553">
        <v>253</v>
      </c>
      <c r="M1553">
        <v>3</v>
      </c>
      <c r="N1553">
        <v>-1</v>
      </c>
      <c r="O1553">
        <v>0</v>
      </c>
      <c r="P1553" t="s">
        <v>52</v>
      </c>
      <c r="Q1553" t="s">
        <v>49</v>
      </c>
      <c r="X1553" s="7"/>
      <c r="Y1553" t="s">
        <v>55</v>
      </c>
      <c r="Z1553">
        <v>245</v>
      </c>
      <c r="AA1553" t="s">
        <v>55</v>
      </c>
      <c r="AB1553">
        <v>1159</v>
      </c>
      <c r="AC1553">
        <v>-970</v>
      </c>
      <c r="AD1553" t="s">
        <v>49</v>
      </c>
      <c r="AE1553" t="s">
        <v>55</v>
      </c>
      <c r="AF1553">
        <v>245</v>
      </c>
      <c r="AI1553">
        <v>839</v>
      </c>
      <c r="AJ1553" t="s">
        <v>49</v>
      </c>
    </row>
    <row r="1554" spans="1:36" x14ac:dyDescent="0.3">
      <c r="A1554">
        <v>33</v>
      </c>
      <c r="B1554" t="s">
        <v>58</v>
      </c>
      <c r="C1554" t="s">
        <v>59</v>
      </c>
      <c r="D1554" t="s">
        <v>60</v>
      </c>
      <c r="E1554" t="s">
        <v>49</v>
      </c>
      <c r="F1554">
        <v>1998</v>
      </c>
      <c r="G1554" t="s">
        <v>49</v>
      </c>
      <c r="H1554" t="s">
        <v>49</v>
      </c>
      <c r="I1554" t="s">
        <v>50</v>
      </c>
      <c r="J1554">
        <v>19</v>
      </c>
      <c r="K1554" t="s">
        <v>75</v>
      </c>
      <c r="L1554">
        <v>570</v>
      </c>
      <c r="M1554">
        <v>1</v>
      </c>
      <c r="N1554">
        <v>-1</v>
      </c>
      <c r="O1554">
        <v>0</v>
      </c>
      <c r="P1554" t="s">
        <v>52</v>
      </c>
      <c r="Q1554" t="s">
        <v>49</v>
      </c>
      <c r="X1554" s="7"/>
      <c r="Y1554" t="s">
        <v>49</v>
      </c>
      <c r="Z1554">
        <v>1998</v>
      </c>
      <c r="AA1554" t="s">
        <v>55</v>
      </c>
      <c r="AB1554">
        <v>1114</v>
      </c>
      <c r="AC1554">
        <v>209</v>
      </c>
      <c r="AD1554" t="s">
        <v>49</v>
      </c>
      <c r="AE1554" t="s">
        <v>49</v>
      </c>
      <c r="AF1554">
        <v>1998</v>
      </c>
      <c r="AI1554">
        <v>103</v>
      </c>
      <c r="AJ1554" t="s">
        <v>49</v>
      </c>
    </row>
    <row r="1555" spans="1:36" x14ac:dyDescent="0.3">
      <c r="A1555">
        <v>34</v>
      </c>
      <c r="B1555" t="s">
        <v>63</v>
      </c>
      <c r="C1555" t="s">
        <v>47</v>
      </c>
      <c r="D1555" t="s">
        <v>54</v>
      </c>
      <c r="E1555" t="s">
        <v>49</v>
      </c>
      <c r="F1555">
        <v>3990</v>
      </c>
      <c r="G1555" t="s">
        <v>55</v>
      </c>
      <c r="H1555" t="s">
        <v>49</v>
      </c>
      <c r="I1555" t="s">
        <v>50</v>
      </c>
      <c r="J1555">
        <v>24</v>
      </c>
      <c r="K1555" t="s">
        <v>73</v>
      </c>
      <c r="L1555">
        <v>633</v>
      </c>
      <c r="M1555">
        <v>7</v>
      </c>
      <c r="N1555">
        <v>-1</v>
      </c>
      <c r="O1555">
        <v>0</v>
      </c>
      <c r="P1555" t="s">
        <v>52</v>
      </c>
      <c r="Q1555" t="s">
        <v>49</v>
      </c>
      <c r="X1555" s="7"/>
      <c r="Y1555" t="s">
        <v>55</v>
      </c>
      <c r="Z1555">
        <v>3990</v>
      </c>
      <c r="AA1555" t="s">
        <v>55</v>
      </c>
      <c r="AB1555">
        <v>459</v>
      </c>
      <c r="AC1555">
        <v>2469</v>
      </c>
      <c r="AD1555" t="s">
        <v>49</v>
      </c>
      <c r="AE1555" t="s">
        <v>49</v>
      </c>
      <c r="AF1555">
        <v>3990</v>
      </c>
      <c r="AI1555">
        <v>316</v>
      </c>
      <c r="AJ1555" t="s">
        <v>49</v>
      </c>
    </row>
    <row r="1556" spans="1:36" x14ac:dyDescent="0.3">
      <c r="A1556">
        <v>36</v>
      </c>
      <c r="B1556" t="s">
        <v>53</v>
      </c>
      <c r="C1556" t="s">
        <v>47</v>
      </c>
      <c r="D1556" t="s">
        <v>54</v>
      </c>
      <c r="E1556" t="s">
        <v>49</v>
      </c>
      <c r="F1556">
        <v>1328</v>
      </c>
      <c r="G1556" t="s">
        <v>55</v>
      </c>
      <c r="H1556" t="s">
        <v>49</v>
      </c>
      <c r="I1556" t="s">
        <v>52</v>
      </c>
      <c r="J1556">
        <v>6</v>
      </c>
      <c r="K1556" t="s">
        <v>62</v>
      </c>
      <c r="L1556">
        <v>82</v>
      </c>
      <c r="M1556">
        <v>4</v>
      </c>
      <c r="N1556">
        <v>-1</v>
      </c>
      <c r="O1556">
        <v>0</v>
      </c>
      <c r="P1556" t="s">
        <v>52</v>
      </c>
      <c r="Q1556" t="s">
        <v>49</v>
      </c>
      <c r="X1556" s="7"/>
      <c r="Y1556" t="s">
        <v>55</v>
      </c>
      <c r="Z1556">
        <v>1328</v>
      </c>
      <c r="AA1556" t="s">
        <v>55</v>
      </c>
      <c r="AB1556">
        <v>8309</v>
      </c>
      <c r="AC1556">
        <v>0</v>
      </c>
      <c r="AD1556" t="s">
        <v>49</v>
      </c>
      <c r="AE1556" t="s">
        <v>49</v>
      </c>
      <c r="AF1556">
        <v>1328</v>
      </c>
      <c r="AI1556">
        <v>1680</v>
      </c>
      <c r="AJ1556" t="s">
        <v>49</v>
      </c>
    </row>
    <row r="1557" spans="1:36" x14ac:dyDescent="0.3">
      <c r="A1557">
        <v>34</v>
      </c>
      <c r="B1557" t="s">
        <v>68</v>
      </c>
      <c r="C1557" t="s">
        <v>47</v>
      </c>
      <c r="D1557" t="s">
        <v>60</v>
      </c>
      <c r="E1557" t="s">
        <v>49</v>
      </c>
      <c r="F1557">
        <v>412</v>
      </c>
      <c r="G1557" t="s">
        <v>55</v>
      </c>
      <c r="H1557" t="s">
        <v>55</v>
      </c>
      <c r="I1557" t="s">
        <v>50</v>
      </c>
      <c r="J1557">
        <v>8</v>
      </c>
      <c r="K1557" t="s">
        <v>73</v>
      </c>
      <c r="L1557">
        <v>164</v>
      </c>
      <c r="M1557">
        <v>1</v>
      </c>
      <c r="N1557">
        <v>-1</v>
      </c>
      <c r="O1557">
        <v>0</v>
      </c>
      <c r="P1557" t="s">
        <v>52</v>
      </c>
      <c r="Q1557" t="s">
        <v>49</v>
      </c>
      <c r="X1557" s="7"/>
      <c r="Y1557" t="s">
        <v>55</v>
      </c>
      <c r="Z1557">
        <v>412</v>
      </c>
      <c r="AA1557" t="s">
        <v>55</v>
      </c>
      <c r="AB1557">
        <v>61</v>
      </c>
      <c r="AC1557">
        <v>328</v>
      </c>
      <c r="AD1557" t="s">
        <v>49</v>
      </c>
      <c r="AE1557" t="s">
        <v>55</v>
      </c>
      <c r="AF1557">
        <v>412</v>
      </c>
      <c r="AI1557">
        <v>7179</v>
      </c>
      <c r="AJ1557" t="s">
        <v>49</v>
      </c>
    </row>
    <row r="1558" spans="1:36" x14ac:dyDescent="0.3">
      <c r="A1558">
        <v>55</v>
      </c>
      <c r="B1558" t="s">
        <v>58</v>
      </c>
      <c r="C1558" t="s">
        <v>47</v>
      </c>
      <c r="D1558" t="s">
        <v>48</v>
      </c>
      <c r="E1558" t="s">
        <v>49</v>
      </c>
      <c r="F1558">
        <v>229</v>
      </c>
      <c r="G1558" t="s">
        <v>49</v>
      </c>
      <c r="H1558" t="s">
        <v>55</v>
      </c>
      <c r="I1558" t="s">
        <v>52</v>
      </c>
      <c r="J1558">
        <v>9</v>
      </c>
      <c r="K1558" t="s">
        <v>62</v>
      </c>
      <c r="L1558">
        <v>175</v>
      </c>
      <c r="M1558">
        <v>3</v>
      </c>
      <c r="N1558">
        <v>-1</v>
      </c>
      <c r="O1558">
        <v>0</v>
      </c>
      <c r="P1558" t="s">
        <v>52</v>
      </c>
      <c r="Q1558" t="s">
        <v>49</v>
      </c>
      <c r="X1558" s="7"/>
      <c r="Y1558" t="s">
        <v>49</v>
      </c>
      <c r="Z1558">
        <v>229</v>
      </c>
      <c r="AA1558" t="s">
        <v>55</v>
      </c>
      <c r="AB1558">
        <v>1203</v>
      </c>
      <c r="AC1558">
        <v>0</v>
      </c>
      <c r="AD1558" t="s">
        <v>49</v>
      </c>
      <c r="AE1558" t="s">
        <v>55</v>
      </c>
      <c r="AF1558">
        <v>229</v>
      </c>
      <c r="AI1558">
        <v>247</v>
      </c>
      <c r="AJ1558" t="s">
        <v>49</v>
      </c>
    </row>
    <row r="1559" spans="1:36" x14ac:dyDescent="0.3">
      <c r="A1559">
        <v>28</v>
      </c>
      <c r="B1559" t="s">
        <v>71</v>
      </c>
      <c r="C1559" t="s">
        <v>59</v>
      </c>
      <c r="D1559" t="s">
        <v>60</v>
      </c>
      <c r="E1559" t="s">
        <v>49</v>
      </c>
      <c r="F1559">
        <v>1562</v>
      </c>
      <c r="G1559" t="s">
        <v>49</v>
      </c>
      <c r="H1559" t="s">
        <v>49</v>
      </c>
      <c r="I1559" t="s">
        <v>50</v>
      </c>
      <c r="J1559">
        <v>15</v>
      </c>
      <c r="K1559" t="s">
        <v>64</v>
      </c>
      <c r="L1559">
        <v>659</v>
      </c>
      <c r="M1559">
        <v>4</v>
      </c>
      <c r="N1559">
        <v>-1</v>
      </c>
      <c r="O1559">
        <v>0</v>
      </c>
      <c r="P1559" t="s">
        <v>52</v>
      </c>
      <c r="Q1559" t="s">
        <v>55</v>
      </c>
      <c r="X1559" s="7"/>
      <c r="Y1559" t="s">
        <v>49</v>
      </c>
      <c r="Z1559">
        <v>1562</v>
      </c>
      <c r="AA1559" t="s">
        <v>55</v>
      </c>
      <c r="AB1559">
        <v>1657</v>
      </c>
      <c r="AC1559">
        <v>0</v>
      </c>
      <c r="AD1559" t="s">
        <v>49</v>
      </c>
      <c r="AE1559" t="s">
        <v>49</v>
      </c>
      <c r="AF1559">
        <v>1562</v>
      </c>
      <c r="AI1559">
        <v>8295</v>
      </c>
      <c r="AJ1559" t="s">
        <v>49</v>
      </c>
    </row>
    <row r="1560" spans="1:36" x14ac:dyDescent="0.3">
      <c r="A1560">
        <v>29</v>
      </c>
      <c r="B1560" t="s">
        <v>69</v>
      </c>
      <c r="C1560" t="s">
        <v>59</v>
      </c>
      <c r="D1560" t="s">
        <v>54</v>
      </c>
      <c r="E1560" t="s">
        <v>49</v>
      </c>
      <c r="F1560">
        <v>3432</v>
      </c>
      <c r="G1560" t="s">
        <v>55</v>
      </c>
      <c r="H1560" t="s">
        <v>49</v>
      </c>
      <c r="I1560" t="s">
        <v>50</v>
      </c>
      <c r="J1560">
        <v>17</v>
      </c>
      <c r="K1560" t="s">
        <v>61</v>
      </c>
      <c r="L1560">
        <v>139</v>
      </c>
      <c r="M1560">
        <v>2</v>
      </c>
      <c r="N1560">
        <v>-1</v>
      </c>
      <c r="O1560">
        <v>0</v>
      </c>
      <c r="P1560" t="s">
        <v>52</v>
      </c>
      <c r="Q1560" t="s">
        <v>49</v>
      </c>
      <c r="X1560" s="7"/>
      <c r="Y1560" t="s">
        <v>55</v>
      </c>
      <c r="Z1560">
        <v>3432</v>
      </c>
      <c r="AA1560" t="s">
        <v>55</v>
      </c>
      <c r="AB1560">
        <v>7</v>
      </c>
      <c r="AC1560">
        <v>0</v>
      </c>
      <c r="AD1560" t="s">
        <v>49</v>
      </c>
      <c r="AE1560" t="s">
        <v>49</v>
      </c>
      <c r="AF1560">
        <v>3432</v>
      </c>
      <c r="AI1560">
        <v>95</v>
      </c>
      <c r="AJ1560" t="s">
        <v>49</v>
      </c>
    </row>
    <row r="1561" spans="1:36" x14ac:dyDescent="0.3">
      <c r="A1561">
        <v>31</v>
      </c>
      <c r="B1561" t="s">
        <v>69</v>
      </c>
      <c r="C1561" t="s">
        <v>59</v>
      </c>
      <c r="D1561" t="s">
        <v>54</v>
      </c>
      <c r="E1561" t="s">
        <v>49</v>
      </c>
      <c r="F1561">
        <v>144</v>
      </c>
      <c r="G1561" t="s">
        <v>55</v>
      </c>
      <c r="H1561" t="s">
        <v>49</v>
      </c>
      <c r="I1561" t="s">
        <v>52</v>
      </c>
      <c r="J1561">
        <v>4</v>
      </c>
      <c r="K1561" t="s">
        <v>73</v>
      </c>
      <c r="L1561">
        <v>43</v>
      </c>
      <c r="M1561">
        <v>11</v>
      </c>
      <c r="N1561">
        <v>-1</v>
      </c>
      <c r="O1561">
        <v>0</v>
      </c>
      <c r="P1561" t="s">
        <v>52</v>
      </c>
      <c r="Q1561" t="s">
        <v>49</v>
      </c>
      <c r="X1561" s="7"/>
      <c r="Y1561" t="s">
        <v>55</v>
      </c>
      <c r="Z1561">
        <v>144</v>
      </c>
      <c r="AA1561" t="s">
        <v>55</v>
      </c>
      <c r="AB1561">
        <v>-839</v>
      </c>
      <c r="AC1561">
        <v>2160</v>
      </c>
      <c r="AD1561" t="s">
        <v>49</v>
      </c>
      <c r="AE1561" t="s">
        <v>49</v>
      </c>
      <c r="AF1561">
        <v>144</v>
      </c>
      <c r="AI1561">
        <v>291</v>
      </c>
      <c r="AJ1561" t="s">
        <v>49</v>
      </c>
    </row>
    <row r="1562" spans="1:36" x14ac:dyDescent="0.3">
      <c r="A1562">
        <v>52</v>
      </c>
      <c r="B1562" t="s">
        <v>58</v>
      </c>
      <c r="C1562" t="s">
        <v>47</v>
      </c>
      <c r="D1562" t="s">
        <v>60</v>
      </c>
      <c r="E1562" t="s">
        <v>49</v>
      </c>
      <c r="F1562">
        <v>1339</v>
      </c>
      <c r="G1562" t="s">
        <v>55</v>
      </c>
      <c r="H1562" t="s">
        <v>49</v>
      </c>
      <c r="I1562" t="s">
        <v>50</v>
      </c>
      <c r="J1562">
        <v>22</v>
      </c>
      <c r="K1562" t="s">
        <v>70</v>
      </c>
      <c r="L1562">
        <v>343</v>
      </c>
      <c r="M1562">
        <v>5</v>
      </c>
      <c r="N1562">
        <v>-1</v>
      </c>
      <c r="O1562">
        <v>0</v>
      </c>
      <c r="P1562" t="s">
        <v>52</v>
      </c>
      <c r="Q1562" t="s">
        <v>49</v>
      </c>
      <c r="X1562" s="7"/>
      <c r="Y1562" t="s">
        <v>55</v>
      </c>
      <c r="Z1562">
        <v>1339</v>
      </c>
      <c r="AA1562" t="s">
        <v>55</v>
      </c>
      <c r="AB1562">
        <v>8627</v>
      </c>
      <c r="AC1562">
        <v>3452</v>
      </c>
      <c r="AD1562" t="s">
        <v>49</v>
      </c>
      <c r="AE1562" t="s">
        <v>49</v>
      </c>
      <c r="AF1562">
        <v>1339</v>
      </c>
      <c r="AI1562">
        <v>2240</v>
      </c>
      <c r="AJ1562" t="s">
        <v>49</v>
      </c>
    </row>
    <row r="1563" spans="1:36" x14ac:dyDescent="0.3">
      <c r="A1563">
        <v>54</v>
      </c>
      <c r="B1563" t="s">
        <v>53</v>
      </c>
      <c r="C1563" t="s">
        <v>47</v>
      </c>
      <c r="D1563" t="s">
        <v>52</v>
      </c>
      <c r="E1563" t="s">
        <v>49</v>
      </c>
      <c r="F1563">
        <v>386</v>
      </c>
      <c r="G1563" t="s">
        <v>49</v>
      </c>
      <c r="H1563" t="s">
        <v>55</v>
      </c>
      <c r="I1563" t="s">
        <v>50</v>
      </c>
      <c r="J1563">
        <v>19</v>
      </c>
      <c r="K1563" t="s">
        <v>75</v>
      </c>
      <c r="L1563">
        <v>74</v>
      </c>
      <c r="M1563">
        <v>1</v>
      </c>
      <c r="N1563">
        <v>152</v>
      </c>
      <c r="O1563">
        <v>1</v>
      </c>
      <c r="P1563" t="s">
        <v>79</v>
      </c>
      <c r="Q1563" t="s">
        <v>49</v>
      </c>
      <c r="X1563" s="7"/>
      <c r="Y1563" t="s">
        <v>49</v>
      </c>
      <c r="Z1563">
        <v>386</v>
      </c>
      <c r="AA1563" t="s">
        <v>55</v>
      </c>
      <c r="AB1563">
        <v>133</v>
      </c>
      <c r="AC1563">
        <v>842</v>
      </c>
      <c r="AD1563" t="s">
        <v>49</v>
      </c>
      <c r="AE1563" t="s">
        <v>55</v>
      </c>
      <c r="AF1563">
        <v>386</v>
      </c>
      <c r="AI1563">
        <v>0</v>
      </c>
      <c r="AJ1563" t="s">
        <v>49</v>
      </c>
    </row>
    <row r="1564" spans="1:36" x14ac:dyDescent="0.3">
      <c r="A1564">
        <v>43</v>
      </c>
      <c r="B1564" t="s">
        <v>63</v>
      </c>
      <c r="C1564" t="s">
        <v>47</v>
      </c>
      <c r="D1564" t="s">
        <v>48</v>
      </c>
      <c r="E1564" t="s">
        <v>49</v>
      </c>
      <c r="F1564">
        <v>7727</v>
      </c>
      <c r="G1564" t="s">
        <v>55</v>
      </c>
      <c r="H1564" t="s">
        <v>49</v>
      </c>
      <c r="I1564" t="s">
        <v>52</v>
      </c>
      <c r="J1564">
        <v>15</v>
      </c>
      <c r="K1564" t="s">
        <v>56</v>
      </c>
      <c r="L1564">
        <v>302</v>
      </c>
      <c r="M1564">
        <v>8</v>
      </c>
      <c r="N1564">
        <v>-1</v>
      </c>
      <c r="O1564">
        <v>0</v>
      </c>
      <c r="P1564" t="s">
        <v>52</v>
      </c>
      <c r="Q1564" t="s">
        <v>49</v>
      </c>
      <c r="X1564" s="7"/>
      <c r="Y1564" t="s">
        <v>55</v>
      </c>
      <c r="Z1564">
        <v>7727</v>
      </c>
      <c r="AA1564" t="s">
        <v>55</v>
      </c>
      <c r="AB1564">
        <v>247</v>
      </c>
      <c r="AC1564">
        <v>3576</v>
      </c>
      <c r="AD1564" t="s">
        <v>49</v>
      </c>
      <c r="AE1564" t="s">
        <v>49</v>
      </c>
      <c r="AF1564">
        <v>7727</v>
      </c>
      <c r="AI1564">
        <v>1295</v>
      </c>
      <c r="AJ1564" t="s">
        <v>49</v>
      </c>
    </row>
    <row r="1565" spans="1:36" x14ac:dyDescent="0.3">
      <c r="A1565">
        <v>55</v>
      </c>
      <c r="B1565" t="s">
        <v>68</v>
      </c>
      <c r="C1565" t="s">
        <v>47</v>
      </c>
      <c r="D1565" t="s">
        <v>54</v>
      </c>
      <c r="E1565" t="s">
        <v>49</v>
      </c>
      <c r="F1565">
        <v>204</v>
      </c>
      <c r="G1565" t="s">
        <v>49</v>
      </c>
      <c r="H1565" t="s">
        <v>49</v>
      </c>
      <c r="I1565" t="s">
        <v>50</v>
      </c>
      <c r="J1565">
        <v>14</v>
      </c>
      <c r="K1565" t="s">
        <v>73</v>
      </c>
      <c r="L1565">
        <v>455</v>
      </c>
      <c r="M1565">
        <v>13</v>
      </c>
      <c r="N1565">
        <v>-1</v>
      </c>
      <c r="O1565">
        <v>0</v>
      </c>
      <c r="P1565" t="s">
        <v>52</v>
      </c>
      <c r="Q1565" t="s">
        <v>49</v>
      </c>
      <c r="X1565" s="7"/>
      <c r="Y1565" t="s">
        <v>49</v>
      </c>
      <c r="Z1565">
        <v>204</v>
      </c>
      <c r="AA1565" t="s">
        <v>55</v>
      </c>
      <c r="AB1565">
        <v>1221</v>
      </c>
      <c r="AC1565">
        <v>1666</v>
      </c>
      <c r="AD1565" t="s">
        <v>49</v>
      </c>
      <c r="AE1565" t="s">
        <v>49</v>
      </c>
      <c r="AF1565">
        <v>204</v>
      </c>
      <c r="AI1565">
        <v>324</v>
      </c>
      <c r="AJ1565" t="s">
        <v>49</v>
      </c>
    </row>
    <row r="1566" spans="1:36" x14ac:dyDescent="0.3">
      <c r="A1566">
        <v>28</v>
      </c>
      <c r="B1566" t="s">
        <v>63</v>
      </c>
      <c r="C1566" t="s">
        <v>74</v>
      </c>
      <c r="D1566" t="s">
        <v>52</v>
      </c>
      <c r="E1566" t="s">
        <v>49</v>
      </c>
      <c r="F1566">
        <v>101</v>
      </c>
      <c r="G1566" t="s">
        <v>55</v>
      </c>
      <c r="H1566" t="s">
        <v>49</v>
      </c>
      <c r="I1566" t="s">
        <v>52</v>
      </c>
      <c r="J1566">
        <v>28</v>
      </c>
      <c r="K1566" t="s">
        <v>56</v>
      </c>
      <c r="L1566">
        <v>126</v>
      </c>
      <c r="M1566">
        <v>4</v>
      </c>
      <c r="N1566">
        <v>-1</v>
      </c>
      <c r="O1566">
        <v>0</v>
      </c>
      <c r="P1566" t="s">
        <v>52</v>
      </c>
      <c r="Q1566" t="s">
        <v>49</v>
      </c>
      <c r="X1566" s="7"/>
      <c r="Y1566" t="s">
        <v>55</v>
      </c>
      <c r="Z1566">
        <v>101</v>
      </c>
      <c r="AA1566" t="s">
        <v>55</v>
      </c>
      <c r="AB1566">
        <v>0</v>
      </c>
      <c r="AC1566">
        <v>447</v>
      </c>
      <c r="AD1566" t="s">
        <v>49</v>
      </c>
      <c r="AE1566" t="s">
        <v>49</v>
      </c>
      <c r="AF1566">
        <v>101</v>
      </c>
      <c r="AI1566">
        <v>669</v>
      </c>
      <c r="AJ1566" t="s">
        <v>49</v>
      </c>
    </row>
    <row r="1567" spans="1:36" x14ac:dyDescent="0.3">
      <c r="A1567">
        <v>45</v>
      </c>
      <c r="B1567" t="s">
        <v>46</v>
      </c>
      <c r="C1567" t="s">
        <v>74</v>
      </c>
      <c r="D1567" t="s">
        <v>54</v>
      </c>
      <c r="E1567" t="s">
        <v>49</v>
      </c>
      <c r="F1567">
        <v>728</v>
      </c>
      <c r="G1567" t="s">
        <v>55</v>
      </c>
      <c r="H1567" t="s">
        <v>55</v>
      </c>
      <c r="I1567" t="s">
        <v>50</v>
      </c>
      <c r="J1567">
        <v>18</v>
      </c>
      <c r="K1567" t="s">
        <v>75</v>
      </c>
      <c r="L1567">
        <v>107</v>
      </c>
      <c r="M1567">
        <v>1</v>
      </c>
      <c r="N1567">
        <v>-1</v>
      </c>
      <c r="O1567">
        <v>0</v>
      </c>
      <c r="P1567" t="s">
        <v>52</v>
      </c>
      <c r="Q1567" t="s">
        <v>49</v>
      </c>
      <c r="X1567" s="7"/>
      <c r="Y1567" t="s">
        <v>55</v>
      </c>
      <c r="Z1567">
        <v>728</v>
      </c>
      <c r="AA1567" t="s">
        <v>55</v>
      </c>
      <c r="AB1567">
        <v>2157</v>
      </c>
      <c r="AC1567">
        <v>4994</v>
      </c>
      <c r="AD1567" t="s">
        <v>49</v>
      </c>
      <c r="AE1567" t="s">
        <v>55</v>
      </c>
      <c r="AF1567">
        <v>728</v>
      </c>
      <c r="AI1567">
        <v>2646</v>
      </c>
      <c r="AJ1567" t="s">
        <v>49</v>
      </c>
    </row>
    <row r="1568" spans="1:36" x14ac:dyDescent="0.3">
      <c r="A1568">
        <v>45</v>
      </c>
      <c r="B1568" t="s">
        <v>68</v>
      </c>
      <c r="C1568" t="s">
        <v>47</v>
      </c>
      <c r="D1568" t="s">
        <v>48</v>
      </c>
      <c r="E1568" t="s">
        <v>49</v>
      </c>
      <c r="F1568">
        <v>2418</v>
      </c>
      <c r="G1568" t="s">
        <v>55</v>
      </c>
      <c r="H1568" t="s">
        <v>49</v>
      </c>
      <c r="I1568" t="s">
        <v>52</v>
      </c>
      <c r="J1568">
        <v>14</v>
      </c>
      <c r="K1568" t="s">
        <v>56</v>
      </c>
      <c r="L1568">
        <v>120</v>
      </c>
      <c r="M1568">
        <v>1</v>
      </c>
      <c r="N1568">
        <v>-1</v>
      </c>
      <c r="O1568">
        <v>0</v>
      </c>
      <c r="P1568" t="s">
        <v>52</v>
      </c>
      <c r="Q1568" t="s">
        <v>49</v>
      </c>
      <c r="X1568" s="7"/>
      <c r="Y1568" t="s">
        <v>55</v>
      </c>
      <c r="Z1568">
        <v>2418</v>
      </c>
      <c r="AA1568" t="s">
        <v>55</v>
      </c>
      <c r="AB1568">
        <v>6095</v>
      </c>
      <c r="AC1568">
        <v>2814</v>
      </c>
      <c r="AD1568" t="s">
        <v>49</v>
      </c>
      <c r="AE1568" t="s">
        <v>49</v>
      </c>
      <c r="AF1568">
        <v>2418</v>
      </c>
      <c r="AI1568">
        <v>618</v>
      </c>
      <c r="AJ1568" t="s">
        <v>49</v>
      </c>
    </row>
    <row r="1569" spans="1:36" x14ac:dyDescent="0.3">
      <c r="A1569">
        <v>51</v>
      </c>
      <c r="B1569" t="s">
        <v>58</v>
      </c>
      <c r="C1569" t="s">
        <v>47</v>
      </c>
      <c r="D1569" t="s">
        <v>60</v>
      </c>
      <c r="E1569" t="s">
        <v>49</v>
      </c>
      <c r="F1569">
        <v>2934</v>
      </c>
      <c r="G1569" t="s">
        <v>55</v>
      </c>
      <c r="H1569" t="s">
        <v>49</v>
      </c>
      <c r="I1569" t="s">
        <v>50</v>
      </c>
      <c r="J1569">
        <v>18</v>
      </c>
      <c r="K1569" t="s">
        <v>75</v>
      </c>
      <c r="L1569">
        <v>727</v>
      </c>
      <c r="M1569">
        <v>4</v>
      </c>
      <c r="N1569">
        <v>-1</v>
      </c>
      <c r="O1569">
        <v>0</v>
      </c>
      <c r="P1569" t="s">
        <v>52</v>
      </c>
      <c r="Q1569" t="s">
        <v>49</v>
      </c>
      <c r="X1569" s="7"/>
      <c r="Y1569" t="s">
        <v>55</v>
      </c>
      <c r="Z1569">
        <v>2934</v>
      </c>
      <c r="AA1569" t="s">
        <v>55</v>
      </c>
      <c r="AB1569">
        <v>133</v>
      </c>
      <c r="AC1569">
        <v>0</v>
      </c>
      <c r="AD1569" t="s">
        <v>49</v>
      </c>
      <c r="AE1569" t="s">
        <v>49</v>
      </c>
      <c r="AF1569">
        <v>2934</v>
      </c>
      <c r="AI1569">
        <v>541</v>
      </c>
      <c r="AJ1569" t="s">
        <v>49</v>
      </c>
    </row>
    <row r="1570" spans="1:36" x14ac:dyDescent="0.3">
      <c r="A1570">
        <v>42</v>
      </c>
      <c r="B1570" t="s">
        <v>67</v>
      </c>
      <c r="C1570" t="s">
        <v>59</v>
      </c>
      <c r="D1570" t="s">
        <v>54</v>
      </c>
      <c r="E1570" t="s">
        <v>49</v>
      </c>
      <c r="F1570">
        <v>0</v>
      </c>
      <c r="G1570" t="s">
        <v>55</v>
      </c>
      <c r="H1570" t="s">
        <v>49</v>
      </c>
      <c r="I1570" t="s">
        <v>52</v>
      </c>
      <c r="J1570">
        <v>7</v>
      </c>
      <c r="K1570" t="s">
        <v>56</v>
      </c>
      <c r="L1570">
        <v>275</v>
      </c>
      <c r="M1570">
        <v>4</v>
      </c>
      <c r="N1570">
        <v>-1</v>
      </c>
      <c r="O1570">
        <v>0</v>
      </c>
      <c r="P1570" t="s">
        <v>52</v>
      </c>
      <c r="Q1570" t="s">
        <v>49</v>
      </c>
      <c r="X1570" s="7"/>
      <c r="Y1570" t="s">
        <v>55</v>
      </c>
      <c r="Z1570">
        <v>0</v>
      </c>
      <c r="AA1570" t="s">
        <v>55</v>
      </c>
      <c r="AB1570">
        <v>88</v>
      </c>
      <c r="AC1570">
        <v>0</v>
      </c>
      <c r="AD1570" t="s">
        <v>49</v>
      </c>
      <c r="AE1570" t="s">
        <v>49</v>
      </c>
      <c r="AF1570">
        <v>0</v>
      </c>
      <c r="AI1570">
        <v>434</v>
      </c>
      <c r="AJ1570" t="s">
        <v>49</v>
      </c>
    </row>
    <row r="1571" spans="1:36" x14ac:dyDescent="0.3">
      <c r="A1571">
        <v>43</v>
      </c>
      <c r="B1571" t="s">
        <v>52</v>
      </c>
      <c r="C1571" t="s">
        <v>59</v>
      </c>
      <c r="D1571" t="s">
        <v>52</v>
      </c>
      <c r="E1571" t="s">
        <v>49</v>
      </c>
      <c r="F1571">
        <v>181</v>
      </c>
      <c r="G1571" t="s">
        <v>49</v>
      </c>
      <c r="H1571" t="s">
        <v>49</v>
      </c>
      <c r="I1571" t="s">
        <v>78</v>
      </c>
      <c r="J1571">
        <v>28</v>
      </c>
      <c r="K1571" t="s">
        <v>72</v>
      </c>
      <c r="L1571">
        <v>41</v>
      </c>
      <c r="M1571">
        <v>1</v>
      </c>
      <c r="N1571">
        <v>-1</v>
      </c>
      <c r="O1571">
        <v>0</v>
      </c>
      <c r="P1571" t="s">
        <v>52</v>
      </c>
      <c r="Q1571" t="s">
        <v>49</v>
      </c>
      <c r="X1571" s="7"/>
      <c r="Y1571" t="s">
        <v>49</v>
      </c>
      <c r="Z1571">
        <v>181</v>
      </c>
      <c r="AA1571" t="s">
        <v>55</v>
      </c>
      <c r="AB1571">
        <v>-328</v>
      </c>
      <c r="AC1571">
        <v>88</v>
      </c>
      <c r="AD1571" t="s">
        <v>49</v>
      </c>
      <c r="AE1571" t="s">
        <v>49</v>
      </c>
      <c r="AF1571">
        <v>181</v>
      </c>
      <c r="AI1571">
        <v>622</v>
      </c>
      <c r="AJ1571" t="s">
        <v>49</v>
      </c>
    </row>
    <row r="1572" spans="1:36" x14ac:dyDescent="0.3">
      <c r="A1572">
        <v>34</v>
      </c>
      <c r="B1572" t="s">
        <v>58</v>
      </c>
      <c r="C1572" t="s">
        <v>47</v>
      </c>
      <c r="D1572" t="s">
        <v>60</v>
      </c>
      <c r="E1572" t="s">
        <v>49</v>
      </c>
      <c r="F1572">
        <v>176</v>
      </c>
      <c r="G1572" t="s">
        <v>49</v>
      </c>
      <c r="H1572" t="s">
        <v>49</v>
      </c>
      <c r="I1572" t="s">
        <v>50</v>
      </c>
      <c r="J1572">
        <v>18</v>
      </c>
      <c r="K1572" t="s">
        <v>70</v>
      </c>
      <c r="L1572">
        <v>61</v>
      </c>
      <c r="M1572">
        <v>4</v>
      </c>
      <c r="N1572">
        <v>-1</v>
      </c>
      <c r="O1572">
        <v>0</v>
      </c>
      <c r="P1572" t="s">
        <v>52</v>
      </c>
      <c r="Q1572" t="s">
        <v>49</v>
      </c>
      <c r="X1572" s="7"/>
      <c r="Y1572" t="s">
        <v>49</v>
      </c>
      <c r="Z1572">
        <v>176</v>
      </c>
      <c r="AA1572" t="s">
        <v>55</v>
      </c>
      <c r="AB1572">
        <v>610</v>
      </c>
      <c r="AC1572">
        <v>1164</v>
      </c>
      <c r="AD1572" t="s">
        <v>49</v>
      </c>
      <c r="AE1572" t="s">
        <v>49</v>
      </c>
      <c r="AF1572">
        <v>176</v>
      </c>
      <c r="AI1572">
        <v>0</v>
      </c>
      <c r="AJ1572" t="s">
        <v>49</v>
      </c>
    </row>
    <row r="1573" spans="1:36" x14ac:dyDescent="0.3">
      <c r="A1573">
        <v>36</v>
      </c>
      <c r="B1573" t="s">
        <v>63</v>
      </c>
      <c r="C1573" t="s">
        <v>47</v>
      </c>
      <c r="D1573" t="s">
        <v>48</v>
      </c>
      <c r="E1573" t="s">
        <v>49</v>
      </c>
      <c r="F1573">
        <v>49</v>
      </c>
      <c r="G1573" t="s">
        <v>55</v>
      </c>
      <c r="H1573" t="s">
        <v>49</v>
      </c>
      <c r="I1573" t="s">
        <v>50</v>
      </c>
      <c r="J1573">
        <v>15</v>
      </c>
      <c r="K1573" t="s">
        <v>56</v>
      </c>
      <c r="L1573">
        <v>232</v>
      </c>
      <c r="M1573">
        <v>2</v>
      </c>
      <c r="N1573">
        <v>365</v>
      </c>
      <c r="O1573">
        <v>5</v>
      </c>
      <c r="P1573" t="s">
        <v>66</v>
      </c>
      <c r="Q1573" t="s">
        <v>49</v>
      </c>
      <c r="X1573" s="7"/>
      <c r="Y1573" t="s">
        <v>55</v>
      </c>
      <c r="Z1573">
        <v>49</v>
      </c>
      <c r="AA1573" t="s">
        <v>55</v>
      </c>
      <c r="AB1573">
        <v>0</v>
      </c>
      <c r="AC1573">
        <v>13893</v>
      </c>
      <c r="AD1573" t="s">
        <v>49</v>
      </c>
      <c r="AE1573" t="s">
        <v>49</v>
      </c>
      <c r="AF1573">
        <v>49</v>
      </c>
      <c r="AI1573">
        <v>99</v>
      </c>
      <c r="AJ1573" t="s">
        <v>49</v>
      </c>
    </row>
    <row r="1574" spans="1:36" x14ac:dyDescent="0.3">
      <c r="A1574">
        <v>37</v>
      </c>
      <c r="B1574" t="s">
        <v>63</v>
      </c>
      <c r="C1574" t="s">
        <v>47</v>
      </c>
      <c r="D1574" t="s">
        <v>54</v>
      </c>
      <c r="E1574" t="s">
        <v>49</v>
      </c>
      <c r="F1574">
        <v>2023</v>
      </c>
      <c r="G1574" t="s">
        <v>55</v>
      </c>
      <c r="H1574" t="s">
        <v>49</v>
      </c>
      <c r="I1574" t="s">
        <v>50</v>
      </c>
      <c r="J1574">
        <v>10</v>
      </c>
      <c r="K1574" t="s">
        <v>73</v>
      </c>
      <c r="L1574">
        <v>214</v>
      </c>
      <c r="M1574">
        <v>1</v>
      </c>
      <c r="N1574">
        <v>-1</v>
      </c>
      <c r="O1574">
        <v>0</v>
      </c>
      <c r="P1574" t="s">
        <v>52</v>
      </c>
      <c r="Q1574" t="s">
        <v>49</v>
      </c>
      <c r="X1574" s="7"/>
      <c r="Y1574" t="s">
        <v>55</v>
      </c>
      <c r="Z1574">
        <v>2023</v>
      </c>
      <c r="AA1574" t="s">
        <v>55</v>
      </c>
      <c r="AB1574">
        <v>685</v>
      </c>
      <c r="AC1574">
        <v>356</v>
      </c>
      <c r="AD1574" t="s">
        <v>49</v>
      </c>
      <c r="AE1574" t="s">
        <v>49</v>
      </c>
      <c r="AF1574">
        <v>2023</v>
      </c>
      <c r="AI1574">
        <v>290</v>
      </c>
      <c r="AJ1574" t="s">
        <v>49</v>
      </c>
    </row>
    <row r="1575" spans="1:36" x14ac:dyDescent="0.3">
      <c r="A1575">
        <v>50</v>
      </c>
      <c r="B1575" t="s">
        <v>63</v>
      </c>
      <c r="C1575" t="s">
        <v>47</v>
      </c>
      <c r="D1575" t="s">
        <v>54</v>
      </c>
      <c r="E1575" t="s">
        <v>49</v>
      </c>
      <c r="F1575">
        <v>372</v>
      </c>
      <c r="G1575" t="s">
        <v>55</v>
      </c>
      <c r="H1575" t="s">
        <v>49</v>
      </c>
      <c r="I1575" t="s">
        <v>78</v>
      </c>
      <c r="J1575">
        <v>11</v>
      </c>
      <c r="K1575" t="s">
        <v>56</v>
      </c>
      <c r="L1575">
        <v>21</v>
      </c>
      <c r="M1575">
        <v>1</v>
      </c>
      <c r="N1575">
        <v>-1</v>
      </c>
      <c r="O1575">
        <v>0</v>
      </c>
      <c r="P1575" t="s">
        <v>52</v>
      </c>
      <c r="Q1575" t="s">
        <v>49</v>
      </c>
      <c r="X1575" s="7"/>
      <c r="Y1575" t="s">
        <v>55</v>
      </c>
      <c r="Z1575">
        <v>372</v>
      </c>
      <c r="AA1575" t="s">
        <v>55</v>
      </c>
      <c r="AB1575">
        <v>602</v>
      </c>
      <c r="AC1575">
        <v>2718</v>
      </c>
      <c r="AD1575" t="s">
        <v>49</v>
      </c>
      <c r="AE1575" t="s">
        <v>49</v>
      </c>
      <c r="AF1575">
        <v>372</v>
      </c>
      <c r="AI1575">
        <v>1230</v>
      </c>
      <c r="AJ1575" t="s">
        <v>49</v>
      </c>
    </row>
    <row r="1576" spans="1:36" x14ac:dyDescent="0.3">
      <c r="A1576">
        <v>42</v>
      </c>
      <c r="B1576" t="s">
        <v>58</v>
      </c>
      <c r="C1576" t="s">
        <v>74</v>
      </c>
      <c r="D1576" t="s">
        <v>52</v>
      </c>
      <c r="E1576" t="s">
        <v>49</v>
      </c>
      <c r="F1576">
        <v>7702</v>
      </c>
      <c r="G1576" t="s">
        <v>49</v>
      </c>
      <c r="H1576" t="s">
        <v>49</v>
      </c>
      <c r="I1576" t="s">
        <v>50</v>
      </c>
      <c r="J1576">
        <v>16</v>
      </c>
      <c r="K1576" t="s">
        <v>64</v>
      </c>
      <c r="L1576">
        <v>138</v>
      </c>
      <c r="M1576">
        <v>2</v>
      </c>
      <c r="N1576">
        <v>-1</v>
      </c>
      <c r="O1576">
        <v>0</v>
      </c>
      <c r="P1576" t="s">
        <v>52</v>
      </c>
      <c r="Q1576" t="s">
        <v>55</v>
      </c>
      <c r="X1576" s="7"/>
      <c r="Y1576" t="s">
        <v>49</v>
      </c>
      <c r="Z1576">
        <v>7702</v>
      </c>
      <c r="AA1576" t="s">
        <v>55</v>
      </c>
      <c r="AB1576">
        <v>-588</v>
      </c>
      <c r="AC1576">
        <v>261</v>
      </c>
      <c r="AD1576" t="s">
        <v>49</v>
      </c>
      <c r="AE1576" t="s">
        <v>49</v>
      </c>
      <c r="AF1576">
        <v>7702</v>
      </c>
      <c r="AI1576">
        <v>923</v>
      </c>
      <c r="AJ1576" t="s">
        <v>49</v>
      </c>
    </row>
    <row r="1577" spans="1:36" x14ac:dyDescent="0.3">
      <c r="A1577">
        <v>34</v>
      </c>
      <c r="B1577" t="s">
        <v>63</v>
      </c>
      <c r="C1577" t="s">
        <v>59</v>
      </c>
      <c r="D1577" t="s">
        <v>48</v>
      </c>
      <c r="E1577" t="s">
        <v>49</v>
      </c>
      <c r="F1577">
        <v>464</v>
      </c>
      <c r="G1577" t="s">
        <v>55</v>
      </c>
      <c r="H1577" t="s">
        <v>49</v>
      </c>
      <c r="I1577" t="s">
        <v>50</v>
      </c>
      <c r="J1577">
        <v>18</v>
      </c>
      <c r="K1577" t="s">
        <v>56</v>
      </c>
      <c r="L1577">
        <v>173</v>
      </c>
      <c r="M1577">
        <v>1</v>
      </c>
      <c r="N1577">
        <v>299</v>
      </c>
      <c r="O1577">
        <v>2</v>
      </c>
      <c r="P1577" t="s">
        <v>66</v>
      </c>
      <c r="Q1577" t="s">
        <v>49</v>
      </c>
      <c r="X1577" s="7"/>
      <c r="Y1577" t="s">
        <v>55</v>
      </c>
      <c r="Z1577">
        <v>464</v>
      </c>
      <c r="AA1577" t="s">
        <v>55</v>
      </c>
      <c r="AB1577">
        <v>5314</v>
      </c>
      <c r="AC1577">
        <v>757</v>
      </c>
      <c r="AD1577" t="s">
        <v>49</v>
      </c>
      <c r="AE1577" t="s">
        <v>49</v>
      </c>
      <c r="AF1577">
        <v>464</v>
      </c>
      <c r="AI1577">
        <v>950</v>
      </c>
      <c r="AJ1577" t="s">
        <v>49</v>
      </c>
    </row>
    <row r="1578" spans="1:36" x14ac:dyDescent="0.3">
      <c r="A1578">
        <v>48</v>
      </c>
      <c r="B1578" t="s">
        <v>58</v>
      </c>
      <c r="C1578" t="s">
        <v>47</v>
      </c>
      <c r="D1578" t="s">
        <v>54</v>
      </c>
      <c r="E1578" t="s">
        <v>49</v>
      </c>
      <c r="F1578">
        <v>117</v>
      </c>
      <c r="G1578" t="s">
        <v>55</v>
      </c>
      <c r="H1578" t="s">
        <v>49</v>
      </c>
      <c r="I1578" t="s">
        <v>50</v>
      </c>
      <c r="J1578">
        <v>16</v>
      </c>
      <c r="K1578" t="s">
        <v>61</v>
      </c>
      <c r="L1578">
        <v>635</v>
      </c>
      <c r="M1578">
        <v>1</v>
      </c>
      <c r="N1578">
        <v>-1</v>
      </c>
      <c r="O1578">
        <v>0</v>
      </c>
      <c r="P1578" t="s">
        <v>52</v>
      </c>
      <c r="Q1578" t="s">
        <v>49</v>
      </c>
      <c r="X1578" s="7"/>
      <c r="Y1578" t="s">
        <v>55</v>
      </c>
      <c r="Z1578">
        <v>117</v>
      </c>
      <c r="AA1578" t="s">
        <v>55</v>
      </c>
      <c r="AB1578">
        <v>64</v>
      </c>
      <c r="AC1578">
        <v>16</v>
      </c>
      <c r="AD1578" t="s">
        <v>49</v>
      </c>
      <c r="AE1578" t="s">
        <v>49</v>
      </c>
      <c r="AF1578">
        <v>117</v>
      </c>
      <c r="AI1578">
        <v>1503</v>
      </c>
      <c r="AJ1578" t="s">
        <v>49</v>
      </c>
    </row>
    <row r="1579" spans="1:36" x14ac:dyDescent="0.3">
      <c r="A1579">
        <v>47</v>
      </c>
      <c r="B1579" t="s">
        <v>69</v>
      </c>
      <c r="C1579" t="s">
        <v>47</v>
      </c>
      <c r="D1579" t="s">
        <v>54</v>
      </c>
      <c r="E1579" t="s">
        <v>49</v>
      </c>
      <c r="F1579">
        <v>104</v>
      </c>
      <c r="G1579" t="s">
        <v>55</v>
      </c>
      <c r="H1579" t="s">
        <v>55</v>
      </c>
      <c r="I1579" t="s">
        <v>50</v>
      </c>
      <c r="J1579">
        <v>14</v>
      </c>
      <c r="K1579" t="s">
        <v>73</v>
      </c>
      <c r="L1579">
        <v>77</v>
      </c>
      <c r="M1579">
        <v>2</v>
      </c>
      <c r="N1579">
        <v>-1</v>
      </c>
      <c r="O1579">
        <v>0</v>
      </c>
      <c r="P1579" t="s">
        <v>52</v>
      </c>
      <c r="Q1579" t="s">
        <v>49</v>
      </c>
      <c r="X1579" s="7"/>
      <c r="Y1579" t="s">
        <v>55</v>
      </c>
      <c r="Z1579">
        <v>104</v>
      </c>
      <c r="AA1579" t="s">
        <v>55</v>
      </c>
      <c r="AB1579">
        <v>5731</v>
      </c>
      <c r="AC1579">
        <v>-422</v>
      </c>
      <c r="AD1579" t="s">
        <v>49</v>
      </c>
      <c r="AE1579" t="s">
        <v>55</v>
      </c>
      <c r="AF1579">
        <v>104</v>
      </c>
      <c r="AI1579">
        <v>65</v>
      </c>
      <c r="AJ1579" t="s">
        <v>49</v>
      </c>
    </row>
    <row r="1580" spans="1:36" x14ac:dyDescent="0.3">
      <c r="A1580">
        <v>40</v>
      </c>
      <c r="B1580" t="s">
        <v>58</v>
      </c>
      <c r="C1580" t="s">
        <v>47</v>
      </c>
      <c r="D1580" t="s">
        <v>60</v>
      </c>
      <c r="E1580" t="s">
        <v>49</v>
      </c>
      <c r="F1580">
        <v>1041</v>
      </c>
      <c r="G1580" t="s">
        <v>55</v>
      </c>
      <c r="H1580" t="s">
        <v>49</v>
      </c>
      <c r="I1580" t="s">
        <v>52</v>
      </c>
      <c r="J1580">
        <v>12</v>
      </c>
      <c r="K1580" t="s">
        <v>62</v>
      </c>
      <c r="L1580">
        <v>73</v>
      </c>
      <c r="M1580">
        <v>1</v>
      </c>
      <c r="N1580">
        <v>-1</v>
      </c>
      <c r="O1580">
        <v>0</v>
      </c>
      <c r="P1580" t="s">
        <v>52</v>
      </c>
      <c r="Q1580" t="s">
        <v>49</v>
      </c>
      <c r="X1580" s="7"/>
      <c r="Y1580" t="s">
        <v>55</v>
      </c>
      <c r="Z1580">
        <v>1041</v>
      </c>
      <c r="AA1580" t="s">
        <v>55</v>
      </c>
      <c r="AB1580">
        <v>6307</v>
      </c>
      <c r="AC1580">
        <v>248</v>
      </c>
      <c r="AD1580" t="s">
        <v>49</v>
      </c>
      <c r="AE1580" t="s">
        <v>49</v>
      </c>
      <c r="AF1580">
        <v>1041</v>
      </c>
      <c r="AI1580">
        <v>10788</v>
      </c>
      <c r="AJ1580" t="s">
        <v>49</v>
      </c>
    </row>
    <row r="1581" spans="1:36" x14ac:dyDescent="0.3">
      <c r="A1581">
        <v>37</v>
      </c>
      <c r="B1581" t="s">
        <v>58</v>
      </c>
      <c r="C1581" t="s">
        <v>47</v>
      </c>
      <c r="D1581" t="s">
        <v>60</v>
      </c>
      <c r="E1581" t="s">
        <v>49</v>
      </c>
      <c r="F1581">
        <v>539</v>
      </c>
      <c r="G1581" t="s">
        <v>49</v>
      </c>
      <c r="H1581" t="s">
        <v>49</v>
      </c>
      <c r="I1581" t="s">
        <v>50</v>
      </c>
      <c r="J1581">
        <v>18</v>
      </c>
      <c r="K1581" t="s">
        <v>72</v>
      </c>
      <c r="L1581">
        <v>540</v>
      </c>
      <c r="M1581">
        <v>2</v>
      </c>
      <c r="N1581">
        <v>115</v>
      </c>
      <c r="O1581">
        <v>3</v>
      </c>
      <c r="P1581" t="s">
        <v>57</v>
      </c>
      <c r="Q1581" t="s">
        <v>49</v>
      </c>
      <c r="X1581" s="7"/>
      <c r="Y1581" t="s">
        <v>49</v>
      </c>
      <c r="Z1581">
        <v>539</v>
      </c>
      <c r="AA1581" t="s">
        <v>55</v>
      </c>
      <c r="AB1581">
        <v>435</v>
      </c>
      <c r="AC1581">
        <v>598</v>
      </c>
      <c r="AD1581" t="s">
        <v>49</v>
      </c>
      <c r="AE1581" t="s">
        <v>49</v>
      </c>
      <c r="AF1581">
        <v>539</v>
      </c>
      <c r="AI1581">
        <v>991</v>
      </c>
      <c r="AJ1581" t="s">
        <v>49</v>
      </c>
    </row>
    <row r="1582" spans="1:36" x14ac:dyDescent="0.3">
      <c r="A1582">
        <v>38</v>
      </c>
      <c r="B1582" t="s">
        <v>63</v>
      </c>
      <c r="C1582" t="s">
        <v>47</v>
      </c>
      <c r="D1582" t="s">
        <v>48</v>
      </c>
      <c r="E1582" t="s">
        <v>49</v>
      </c>
      <c r="F1582">
        <v>0</v>
      </c>
      <c r="G1582" t="s">
        <v>55</v>
      </c>
      <c r="H1582" t="s">
        <v>49</v>
      </c>
      <c r="I1582" t="s">
        <v>52</v>
      </c>
      <c r="J1582">
        <v>3</v>
      </c>
      <c r="K1582" t="s">
        <v>62</v>
      </c>
      <c r="L1582">
        <v>179</v>
      </c>
      <c r="M1582">
        <v>2</v>
      </c>
      <c r="N1582">
        <v>-1</v>
      </c>
      <c r="O1582">
        <v>0</v>
      </c>
      <c r="P1582" t="s">
        <v>52</v>
      </c>
      <c r="Q1582" t="s">
        <v>49</v>
      </c>
      <c r="X1582" s="7"/>
      <c r="Y1582" t="s">
        <v>55</v>
      </c>
      <c r="Z1582">
        <v>0</v>
      </c>
      <c r="AA1582" t="s">
        <v>55</v>
      </c>
      <c r="AB1582">
        <v>782</v>
      </c>
      <c r="AC1582">
        <v>614</v>
      </c>
      <c r="AD1582" t="s">
        <v>49</v>
      </c>
      <c r="AE1582" t="s">
        <v>49</v>
      </c>
      <c r="AF1582">
        <v>0</v>
      </c>
      <c r="AI1582">
        <v>247</v>
      </c>
      <c r="AJ1582" t="s">
        <v>49</v>
      </c>
    </row>
    <row r="1583" spans="1:36" x14ac:dyDescent="0.3">
      <c r="A1583">
        <v>29</v>
      </c>
      <c r="B1583" t="s">
        <v>67</v>
      </c>
      <c r="C1583" t="s">
        <v>59</v>
      </c>
      <c r="D1583" t="s">
        <v>60</v>
      </c>
      <c r="E1583" t="s">
        <v>49</v>
      </c>
      <c r="F1583">
        <v>406</v>
      </c>
      <c r="G1583" t="s">
        <v>55</v>
      </c>
      <c r="H1583" t="s">
        <v>49</v>
      </c>
      <c r="I1583" t="s">
        <v>50</v>
      </c>
      <c r="J1583">
        <v>17</v>
      </c>
      <c r="K1583" t="s">
        <v>73</v>
      </c>
      <c r="L1583">
        <v>119</v>
      </c>
      <c r="M1583">
        <v>1</v>
      </c>
      <c r="N1583">
        <v>-1</v>
      </c>
      <c r="O1583">
        <v>0</v>
      </c>
      <c r="P1583" t="s">
        <v>52</v>
      </c>
      <c r="Q1583" t="s">
        <v>49</v>
      </c>
      <c r="X1583" s="7"/>
      <c r="Y1583" t="s">
        <v>55</v>
      </c>
      <c r="Z1583">
        <v>406</v>
      </c>
      <c r="AA1583" t="s">
        <v>55</v>
      </c>
      <c r="AB1583">
        <v>478</v>
      </c>
      <c r="AC1583">
        <v>-229</v>
      </c>
      <c r="AD1583" t="s">
        <v>49</v>
      </c>
      <c r="AE1583" t="s">
        <v>49</v>
      </c>
      <c r="AF1583">
        <v>406</v>
      </c>
      <c r="AI1583">
        <v>4143</v>
      </c>
      <c r="AJ1583" t="s">
        <v>49</v>
      </c>
    </row>
    <row r="1584" spans="1:36" x14ac:dyDescent="0.3">
      <c r="A1584">
        <v>46</v>
      </c>
      <c r="B1584" t="s">
        <v>63</v>
      </c>
      <c r="C1584" t="s">
        <v>47</v>
      </c>
      <c r="D1584" t="s">
        <v>48</v>
      </c>
      <c r="E1584" t="s">
        <v>49</v>
      </c>
      <c r="F1584">
        <v>2558</v>
      </c>
      <c r="G1584" t="s">
        <v>55</v>
      </c>
      <c r="H1584" t="s">
        <v>49</v>
      </c>
      <c r="I1584" t="s">
        <v>78</v>
      </c>
      <c r="J1584">
        <v>20</v>
      </c>
      <c r="K1584" t="s">
        <v>75</v>
      </c>
      <c r="L1584">
        <v>107</v>
      </c>
      <c r="M1584">
        <v>1</v>
      </c>
      <c r="N1584">
        <v>167</v>
      </c>
      <c r="O1584">
        <v>1</v>
      </c>
      <c r="P1584" t="s">
        <v>66</v>
      </c>
      <c r="Q1584" t="s">
        <v>49</v>
      </c>
      <c r="X1584" s="7"/>
      <c r="Y1584" t="s">
        <v>55</v>
      </c>
      <c r="Z1584">
        <v>2558</v>
      </c>
      <c r="AA1584" t="s">
        <v>55</v>
      </c>
      <c r="AB1584">
        <v>7864</v>
      </c>
      <c r="AC1584">
        <v>401</v>
      </c>
      <c r="AD1584" t="s">
        <v>49</v>
      </c>
      <c r="AE1584" t="s">
        <v>49</v>
      </c>
      <c r="AF1584">
        <v>2558</v>
      </c>
      <c r="AI1584">
        <v>-406</v>
      </c>
      <c r="AJ1584" t="s">
        <v>49</v>
      </c>
    </row>
    <row r="1585" spans="1:36" x14ac:dyDescent="0.3">
      <c r="A1585">
        <v>26</v>
      </c>
      <c r="B1585" t="s">
        <v>63</v>
      </c>
      <c r="C1585" t="s">
        <v>47</v>
      </c>
      <c r="D1585" t="s">
        <v>54</v>
      </c>
      <c r="E1585" t="s">
        <v>49</v>
      </c>
      <c r="F1585">
        <v>484</v>
      </c>
      <c r="G1585" t="s">
        <v>55</v>
      </c>
      <c r="H1585" t="s">
        <v>49</v>
      </c>
      <c r="I1585" t="s">
        <v>52</v>
      </c>
      <c r="J1585">
        <v>19</v>
      </c>
      <c r="K1585" t="s">
        <v>56</v>
      </c>
      <c r="L1585">
        <v>48</v>
      </c>
      <c r="M1585">
        <v>2</v>
      </c>
      <c r="N1585">
        <v>-1</v>
      </c>
      <c r="O1585">
        <v>0</v>
      </c>
      <c r="P1585" t="s">
        <v>52</v>
      </c>
      <c r="Q1585" t="s">
        <v>49</v>
      </c>
      <c r="X1585" s="7"/>
      <c r="Y1585" t="s">
        <v>55</v>
      </c>
      <c r="Z1585">
        <v>484</v>
      </c>
      <c r="AA1585" t="s">
        <v>55</v>
      </c>
      <c r="AB1585">
        <v>1910</v>
      </c>
      <c r="AC1585">
        <v>4194</v>
      </c>
      <c r="AD1585" t="s">
        <v>49</v>
      </c>
      <c r="AE1585" t="s">
        <v>49</v>
      </c>
      <c r="AF1585">
        <v>484</v>
      </c>
      <c r="AI1585">
        <v>180</v>
      </c>
      <c r="AJ1585" t="s">
        <v>49</v>
      </c>
    </row>
    <row r="1586" spans="1:36" x14ac:dyDescent="0.3">
      <c r="A1586">
        <v>30</v>
      </c>
      <c r="B1586" t="s">
        <v>53</v>
      </c>
      <c r="C1586" t="s">
        <v>59</v>
      </c>
      <c r="D1586" t="s">
        <v>60</v>
      </c>
      <c r="E1586" t="s">
        <v>49</v>
      </c>
      <c r="F1586">
        <v>3516</v>
      </c>
      <c r="G1586" t="s">
        <v>55</v>
      </c>
      <c r="H1586" t="s">
        <v>49</v>
      </c>
      <c r="I1586" t="s">
        <v>52</v>
      </c>
      <c r="J1586">
        <v>29</v>
      </c>
      <c r="K1586" t="s">
        <v>56</v>
      </c>
      <c r="L1586">
        <v>447</v>
      </c>
      <c r="M1586">
        <v>4</v>
      </c>
      <c r="N1586">
        <v>-1</v>
      </c>
      <c r="O1586">
        <v>0</v>
      </c>
      <c r="P1586" t="s">
        <v>52</v>
      </c>
      <c r="Q1586" t="s">
        <v>49</v>
      </c>
      <c r="X1586" s="7"/>
      <c r="Y1586" t="s">
        <v>55</v>
      </c>
      <c r="Z1586">
        <v>3516</v>
      </c>
      <c r="AA1586" t="s">
        <v>55</v>
      </c>
      <c r="AB1586">
        <v>1174</v>
      </c>
      <c r="AC1586">
        <v>0</v>
      </c>
      <c r="AD1586" t="s">
        <v>49</v>
      </c>
      <c r="AE1586" t="s">
        <v>49</v>
      </c>
      <c r="AF1586">
        <v>3516</v>
      </c>
      <c r="AI1586">
        <v>-887</v>
      </c>
      <c r="AJ1586" t="s">
        <v>49</v>
      </c>
    </row>
    <row r="1587" spans="1:36" x14ac:dyDescent="0.3">
      <c r="A1587">
        <v>42</v>
      </c>
      <c r="B1587" t="s">
        <v>63</v>
      </c>
      <c r="C1587" t="s">
        <v>47</v>
      </c>
      <c r="D1587" t="s">
        <v>54</v>
      </c>
      <c r="E1587" t="s">
        <v>49</v>
      </c>
      <c r="F1587">
        <v>5639</v>
      </c>
      <c r="G1587" t="s">
        <v>55</v>
      </c>
      <c r="H1587" t="s">
        <v>49</v>
      </c>
      <c r="I1587" t="s">
        <v>50</v>
      </c>
      <c r="J1587">
        <v>17</v>
      </c>
      <c r="K1587" t="s">
        <v>73</v>
      </c>
      <c r="L1587">
        <v>430</v>
      </c>
      <c r="M1587">
        <v>2</v>
      </c>
      <c r="N1587">
        <v>-1</v>
      </c>
      <c r="O1587">
        <v>0</v>
      </c>
      <c r="P1587" t="s">
        <v>52</v>
      </c>
      <c r="Q1587" t="s">
        <v>49</v>
      </c>
      <c r="X1587" s="7"/>
      <c r="Y1587" t="s">
        <v>55</v>
      </c>
      <c r="Z1587">
        <v>5639</v>
      </c>
      <c r="AA1587" t="s">
        <v>55</v>
      </c>
      <c r="AB1587">
        <v>1270</v>
      </c>
      <c r="AC1587">
        <v>1057</v>
      </c>
      <c r="AD1587" t="s">
        <v>49</v>
      </c>
      <c r="AE1587" t="s">
        <v>49</v>
      </c>
      <c r="AF1587">
        <v>5639</v>
      </c>
      <c r="AI1587">
        <v>4157</v>
      </c>
      <c r="AJ1587" t="s">
        <v>49</v>
      </c>
    </row>
    <row r="1588" spans="1:36" x14ac:dyDescent="0.3">
      <c r="A1588">
        <v>42</v>
      </c>
      <c r="B1588" t="s">
        <v>58</v>
      </c>
      <c r="C1588" t="s">
        <v>59</v>
      </c>
      <c r="D1588" t="s">
        <v>60</v>
      </c>
      <c r="E1588" t="s">
        <v>49</v>
      </c>
      <c r="F1588">
        <v>100</v>
      </c>
      <c r="G1588" t="s">
        <v>49</v>
      </c>
      <c r="H1588" t="s">
        <v>49</v>
      </c>
      <c r="I1588" t="s">
        <v>50</v>
      </c>
      <c r="J1588">
        <v>7</v>
      </c>
      <c r="K1588" t="s">
        <v>70</v>
      </c>
      <c r="L1588">
        <v>64</v>
      </c>
      <c r="M1588">
        <v>2</v>
      </c>
      <c r="N1588">
        <v>-1</v>
      </c>
      <c r="O1588">
        <v>0</v>
      </c>
      <c r="P1588" t="s">
        <v>52</v>
      </c>
      <c r="Q1588" t="s">
        <v>49</v>
      </c>
      <c r="X1588" s="7"/>
      <c r="Y1588" t="s">
        <v>49</v>
      </c>
      <c r="Z1588">
        <v>100</v>
      </c>
      <c r="AA1588" t="s">
        <v>55</v>
      </c>
      <c r="AB1588">
        <v>141</v>
      </c>
      <c r="AC1588">
        <v>-28</v>
      </c>
      <c r="AD1588" t="s">
        <v>49</v>
      </c>
      <c r="AE1588" t="s">
        <v>49</v>
      </c>
      <c r="AF1588">
        <v>100</v>
      </c>
      <c r="AI1588">
        <v>2211</v>
      </c>
      <c r="AJ1588" t="s">
        <v>49</v>
      </c>
    </row>
    <row r="1589" spans="1:36" x14ac:dyDescent="0.3">
      <c r="A1589">
        <v>31</v>
      </c>
      <c r="B1589" t="s">
        <v>69</v>
      </c>
      <c r="C1589" t="s">
        <v>59</v>
      </c>
      <c r="D1589" t="s">
        <v>54</v>
      </c>
      <c r="E1589" t="s">
        <v>49</v>
      </c>
      <c r="F1589">
        <v>1306</v>
      </c>
      <c r="G1589" t="s">
        <v>55</v>
      </c>
      <c r="H1589" t="s">
        <v>49</v>
      </c>
      <c r="I1589" t="s">
        <v>52</v>
      </c>
      <c r="J1589">
        <v>28</v>
      </c>
      <c r="K1589" t="s">
        <v>56</v>
      </c>
      <c r="L1589">
        <v>217</v>
      </c>
      <c r="M1589">
        <v>5</v>
      </c>
      <c r="N1589">
        <v>-1</v>
      </c>
      <c r="O1589">
        <v>0</v>
      </c>
      <c r="P1589" t="s">
        <v>52</v>
      </c>
      <c r="Q1589" t="s">
        <v>49</v>
      </c>
      <c r="X1589" s="7"/>
      <c r="Y1589" t="s">
        <v>55</v>
      </c>
      <c r="Z1589">
        <v>1306</v>
      </c>
      <c r="AA1589" t="s">
        <v>55</v>
      </c>
      <c r="AB1589">
        <v>2715</v>
      </c>
      <c r="AC1589">
        <v>929</v>
      </c>
      <c r="AD1589" t="s">
        <v>49</v>
      </c>
      <c r="AE1589" t="s">
        <v>49</v>
      </c>
      <c r="AF1589">
        <v>1306</v>
      </c>
      <c r="AI1589">
        <v>27359</v>
      </c>
      <c r="AJ1589" t="s">
        <v>49</v>
      </c>
    </row>
    <row r="1590" spans="1:36" x14ac:dyDescent="0.3">
      <c r="A1590">
        <v>37</v>
      </c>
      <c r="B1590" t="s">
        <v>58</v>
      </c>
      <c r="C1590" t="s">
        <v>59</v>
      </c>
      <c r="D1590" t="s">
        <v>60</v>
      </c>
      <c r="E1590" t="s">
        <v>49</v>
      </c>
      <c r="F1590">
        <v>815</v>
      </c>
      <c r="G1590" t="s">
        <v>55</v>
      </c>
      <c r="H1590" t="s">
        <v>49</v>
      </c>
      <c r="I1590" t="s">
        <v>50</v>
      </c>
      <c r="J1590">
        <v>7</v>
      </c>
      <c r="K1590" t="s">
        <v>56</v>
      </c>
      <c r="L1590">
        <v>77</v>
      </c>
      <c r="M1590">
        <v>1</v>
      </c>
      <c r="N1590">
        <v>-1</v>
      </c>
      <c r="O1590">
        <v>0</v>
      </c>
      <c r="P1590" t="s">
        <v>52</v>
      </c>
      <c r="Q1590" t="s">
        <v>49</v>
      </c>
      <c r="X1590" s="7"/>
      <c r="Y1590" t="s">
        <v>55</v>
      </c>
      <c r="Z1590">
        <v>815</v>
      </c>
      <c r="AA1590" t="s">
        <v>55</v>
      </c>
      <c r="AB1590">
        <v>1100</v>
      </c>
      <c r="AC1590">
        <v>83</v>
      </c>
      <c r="AD1590" t="s">
        <v>49</v>
      </c>
      <c r="AE1590" t="s">
        <v>49</v>
      </c>
      <c r="AF1590">
        <v>815</v>
      </c>
      <c r="AI1590">
        <v>440</v>
      </c>
      <c r="AJ1590" t="s">
        <v>49</v>
      </c>
    </row>
    <row r="1591" spans="1:36" x14ac:dyDescent="0.3">
      <c r="A1591">
        <v>26</v>
      </c>
      <c r="B1591" t="s">
        <v>63</v>
      </c>
      <c r="C1591" t="s">
        <v>47</v>
      </c>
      <c r="D1591" t="s">
        <v>54</v>
      </c>
      <c r="E1591" t="s">
        <v>49</v>
      </c>
      <c r="F1591">
        <v>245</v>
      </c>
      <c r="G1591" t="s">
        <v>55</v>
      </c>
      <c r="H1591" t="s">
        <v>49</v>
      </c>
      <c r="I1591" t="s">
        <v>52</v>
      </c>
      <c r="J1591">
        <v>26</v>
      </c>
      <c r="K1591" t="s">
        <v>56</v>
      </c>
      <c r="L1591">
        <v>16</v>
      </c>
      <c r="M1591">
        <v>11</v>
      </c>
      <c r="N1591">
        <v>-1</v>
      </c>
      <c r="O1591">
        <v>0</v>
      </c>
      <c r="P1591" t="s">
        <v>52</v>
      </c>
      <c r="Q1591" t="s">
        <v>49</v>
      </c>
      <c r="X1591" s="7"/>
      <c r="Y1591" t="s">
        <v>55</v>
      </c>
      <c r="Z1591">
        <v>245</v>
      </c>
      <c r="AA1591" t="s">
        <v>55</v>
      </c>
      <c r="AB1591">
        <v>516</v>
      </c>
      <c r="AC1591">
        <v>2223</v>
      </c>
      <c r="AD1591" t="s">
        <v>49</v>
      </c>
      <c r="AE1591" t="s">
        <v>49</v>
      </c>
      <c r="AF1591">
        <v>245</v>
      </c>
      <c r="AI1591">
        <v>135</v>
      </c>
      <c r="AJ1591" t="s">
        <v>49</v>
      </c>
    </row>
    <row r="1592" spans="1:36" x14ac:dyDescent="0.3">
      <c r="A1592">
        <v>54</v>
      </c>
      <c r="B1592" t="s">
        <v>63</v>
      </c>
      <c r="C1592" t="s">
        <v>47</v>
      </c>
      <c r="D1592" t="s">
        <v>52</v>
      </c>
      <c r="E1592" t="s">
        <v>49</v>
      </c>
      <c r="F1592">
        <v>191</v>
      </c>
      <c r="G1592" t="s">
        <v>49</v>
      </c>
      <c r="H1592" t="s">
        <v>49</v>
      </c>
      <c r="I1592" t="s">
        <v>50</v>
      </c>
      <c r="J1592">
        <v>4</v>
      </c>
      <c r="K1592" t="s">
        <v>70</v>
      </c>
      <c r="L1592">
        <v>753</v>
      </c>
      <c r="M1592">
        <v>2</v>
      </c>
      <c r="N1592">
        <v>-1</v>
      </c>
      <c r="O1592">
        <v>0</v>
      </c>
      <c r="P1592" t="s">
        <v>52</v>
      </c>
      <c r="Q1592" t="s">
        <v>49</v>
      </c>
      <c r="X1592" s="7"/>
      <c r="Y1592" t="s">
        <v>49</v>
      </c>
      <c r="Z1592">
        <v>191</v>
      </c>
      <c r="AA1592" t="s">
        <v>55</v>
      </c>
      <c r="AB1592">
        <v>1088</v>
      </c>
      <c r="AC1592">
        <v>0</v>
      </c>
      <c r="AD1592" t="s">
        <v>49</v>
      </c>
      <c r="AE1592" t="s">
        <v>49</v>
      </c>
      <c r="AF1592">
        <v>191</v>
      </c>
      <c r="AI1592">
        <v>-735</v>
      </c>
      <c r="AJ1592" t="s">
        <v>49</v>
      </c>
    </row>
    <row r="1593" spans="1:36" x14ac:dyDescent="0.3">
      <c r="A1593">
        <v>70</v>
      </c>
      <c r="B1593" t="s">
        <v>77</v>
      </c>
      <c r="C1593" t="s">
        <v>47</v>
      </c>
      <c r="D1593" t="s">
        <v>54</v>
      </c>
      <c r="E1593" t="s">
        <v>49</v>
      </c>
      <c r="F1593">
        <v>2815</v>
      </c>
      <c r="G1593" t="s">
        <v>49</v>
      </c>
      <c r="H1593" t="s">
        <v>49</v>
      </c>
      <c r="I1593" t="s">
        <v>50</v>
      </c>
      <c r="J1593">
        <v>26</v>
      </c>
      <c r="K1593" t="s">
        <v>61</v>
      </c>
      <c r="L1593">
        <v>125</v>
      </c>
      <c r="M1593">
        <v>2</v>
      </c>
      <c r="N1593">
        <v>182</v>
      </c>
      <c r="O1593">
        <v>1</v>
      </c>
      <c r="P1593" t="s">
        <v>57</v>
      </c>
      <c r="Q1593" t="s">
        <v>49</v>
      </c>
      <c r="X1593" s="7"/>
      <c r="Y1593" t="s">
        <v>49</v>
      </c>
      <c r="Z1593">
        <v>2815</v>
      </c>
      <c r="AA1593" t="s">
        <v>55</v>
      </c>
      <c r="AB1593">
        <v>1532</v>
      </c>
      <c r="AC1593">
        <v>192</v>
      </c>
      <c r="AD1593" t="s">
        <v>49</v>
      </c>
      <c r="AE1593" t="s">
        <v>49</v>
      </c>
      <c r="AF1593">
        <v>2815</v>
      </c>
      <c r="AI1593">
        <v>60</v>
      </c>
      <c r="AJ1593" t="s">
        <v>49</v>
      </c>
    </row>
    <row r="1594" spans="1:36" x14ac:dyDescent="0.3">
      <c r="A1594">
        <v>29</v>
      </c>
      <c r="B1594" t="s">
        <v>65</v>
      </c>
      <c r="C1594" t="s">
        <v>59</v>
      </c>
      <c r="D1594" t="s">
        <v>54</v>
      </c>
      <c r="E1594" t="s">
        <v>49</v>
      </c>
      <c r="F1594">
        <v>3672</v>
      </c>
      <c r="G1594" t="s">
        <v>55</v>
      </c>
      <c r="H1594" t="s">
        <v>55</v>
      </c>
      <c r="I1594" t="s">
        <v>52</v>
      </c>
      <c r="J1594">
        <v>28</v>
      </c>
      <c r="K1594" t="s">
        <v>56</v>
      </c>
      <c r="L1594">
        <v>1210</v>
      </c>
      <c r="M1594">
        <v>1</v>
      </c>
      <c r="N1594">
        <v>-1</v>
      </c>
      <c r="O1594">
        <v>0</v>
      </c>
      <c r="P1594" t="s">
        <v>52</v>
      </c>
      <c r="Q1594" t="s">
        <v>49</v>
      </c>
      <c r="X1594" s="7"/>
      <c r="Y1594" t="s">
        <v>55</v>
      </c>
      <c r="Z1594">
        <v>3672</v>
      </c>
      <c r="AA1594" t="s">
        <v>55</v>
      </c>
      <c r="AB1594">
        <v>134</v>
      </c>
      <c r="AC1594">
        <v>0</v>
      </c>
      <c r="AD1594" t="s">
        <v>49</v>
      </c>
      <c r="AE1594" t="s">
        <v>55</v>
      </c>
      <c r="AF1594">
        <v>3672</v>
      </c>
      <c r="AI1594">
        <v>902</v>
      </c>
      <c r="AJ1594" t="s">
        <v>49</v>
      </c>
    </row>
    <row r="1595" spans="1:36" x14ac:dyDescent="0.3">
      <c r="A1595">
        <v>50</v>
      </c>
      <c r="B1595" t="s">
        <v>53</v>
      </c>
      <c r="C1595" t="s">
        <v>47</v>
      </c>
      <c r="D1595" t="s">
        <v>54</v>
      </c>
      <c r="E1595" t="s">
        <v>49</v>
      </c>
      <c r="F1595">
        <v>1572</v>
      </c>
      <c r="G1595" t="s">
        <v>55</v>
      </c>
      <c r="H1595" t="s">
        <v>49</v>
      </c>
      <c r="I1595" t="s">
        <v>50</v>
      </c>
      <c r="J1595">
        <v>9</v>
      </c>
      <c r="K1595" t="s">
        <v>73</v>
      </c>
      <c r="L1595">
        <v>185</v>
      </c>
      <c r="M1595">
        <v>1</v>
      </c>
      <c r="N1595">
        <v>-1</v>
      </c>
      <c r="O1595">
        <v>0</v>
      </c>
      <c r="P1595" t="s">
        <v>52</v>
      </c>
      <c r="Q1595" t="s">
        <v>49</v>
      </c>
      <c r="X1595" s="7"/>
      <c r="Y1595" t="s">
        <v>55</v>
      </c>
      <c r="Z1595">
        <v>1572</v>
      </c>
      <c r="AA1595" t="s">
        <v>55</v>
      </c>
      <c r="AB1595">
        <v>1990</v>
      </c>
      <c r="AC1595">
        <v>2</v>
      </c>
      <c r="AD1595" t="s">
        <v>49</v>
      </c>
      <c r="AE1595" t="s">
        <v>49</v>
      </c>
      <c r="AF1595">
        <v>1572</v>
      </c>
      <c r="AI1595">
        <v>18347</v>
      </c>
      <c r="AJ1595" t="s">
        <v>49</v>
      </c>
    </row>
    <row r="1596" spans="1:36" x14ac:dyDescent="0.3">
      <c r="A1596">
        <v>60</v>
      </c>
      <c r="B1596" t="s">
        <v>46</v>
      </c>
      <c r="C1596" t="s">
        <v>74</v>
      </c>
      <c r="D1596" t="s">
        <v>54</v>
      </c>
      <c r="E1596" t="s">
        <v>49</v>
      </c>
      <c r="F1596">
        <v>385</v>
      </c>
      <c r="G1596" t="s">
        <v>55</v>
      </c>
      <c r="H1596" t="s">
        <v>49</v>
      </c>
      <c r="I1596" t="s">
        <v>50</v>
      </c>
      <c r="J1596">
        <v>4</v>
      </c>
      <c r="K1596" t="s">
        <v>64</v>
      </c>
      <c r="L1596">
        <v>80</v>
      </c>
      <c r="M1596">
        <v>1</v>
      </c>
      <c r="N1596">
        <v>-1</v>
      </c>
      <c r="O1596">
        <v>0</v>
      </c>
      <c r="P1596" t="s">
        <v>52</v>
      </c>
      <c r="Q1596" t="s">
        <v>49</v>
      </c>
      <c r="X1596" s="7"/>
      <c r="Y1596" t="s">
        <v>55</v>
      </c>
      <c r="Z1596">
        <v>385</v>
      </c>
      <c r="AA1596" t="s">
        <v>55</v>
      </c>
      <c r="AB1596">
        <v>586</v>
      </c>
      <c r="AC1596">
        <v>5969</v>
      </c>
      <c r="AD1596" t="s">
        <v>49</v>
      </c>
      <c r="AE1596" t="s">
        <v>49</v>
      </c>
      <c r="AF1596">
        <v>385</v>
      </c>
      <c r="AI1596">
        <v>-72</v>
      </c>
      <c r="AJ1596" t="s">
        <v>49</v>
      </c>
    </row>
    <row r="1597" spans="1:36" x14ac:dyDescent="0.3">
      <c r="A1597">
        <v>32</v>
      </c>
      <c r="B1597" t="s">
        <v>67</v>
      </c>
      <c r="C1597" t="s">
        <v>59</v>
      </c>
      <c r="D1597" t="s">
        <v>54</v>
      </c>
      <c r="E1597" t="s">
        <v>49</v>
      </c>
      <c r="F1597">
        <v>29</v>
      </c>
      <c r="G1597" t="s">
        <v>49</v>
      </c>
      <c r="H1597" t="s">
        <v>49</v>
      </c>
      <c r="I1597" t="s">
        <v>50</v>
      </c>
      <c r="J1597">
        <v>19</v>
      </c>
      <c r="K1597" t="s">
        <v>70</v>
      </c>
      <c r="L1597">
        <v>156</v>
      </c>
      <c r="M1597">
        <v>2</v>
      </c>
      <c r="N1597">
        <v>-1</v>
      </c>
      <c r="O1597">
        <v>0</v>
      </c>
      <c r="P1597" t="s">
        <v>52</v>
      </c>
      <c r="Q1597" t="s">
        <v>49</v>
      </c>
      <c r="X1597" s="7"/>
      <c r="Y1597" t="s">
        <v>49</v>
      </c>
      <c r="Z1597">
        <v>29</v>
      </c>
      <c r="AA1597" t="s">
        <v>55</v>
      </c>
      <c r="AB1597">
        <v>648</v>
      </c>
      <c r="AC1597">
        <v>1347</v>
      </c>
      <c r="AD1597" t="s">
        <v>49</v>
      </c>
      <c r="AE1597" t="s">
        <v>49</v>
      </c>
      <c r="AF1597">
        <v>29</v>
      </c>
      <c r="AI1597">
        <v>1205</v>
      </c>
      <c r="AJ1597" t="s">
        <v>49</v>
      </c>
    </row>
    <row r="1598" spans="1:36" x14ac:dyDescent="0.3">
      <c r="A1598">
        <v>32</v>
      </c>
      <c r="B1598" t="s">
        <v>67</v>
      </c>
      <c r="C1598" t="s">
        <v>47</v>
      </c>
      <c r="D1598" t="s">
        <v>54</v>
      </c>
      <c r="E1598" t="s">
        <v>49</v>
      </c>
      <c r="F1598">
        <v>84</v>
      </c>
      <c r="G1598" t="s">
        <v>49</v>
      </c>
      <c r="H1598" t="s">
        <v>55</v>
      </c>
      <c r="I1598" t="s">
        <v>50</v>
      </c>
      <c r="J1598">
        <v>29</v>
      </c>
      <c r="K1598" t="s">
        <v>73</v>
      </c>
      <c r="L1598">
        <v>403</v>
      </c>
      <c r="M1598">
        <v>3</v>
      </c>
      <c r="N1598">
        <v>-1</v>
      </c>
      <c r="O1598">
        <v>0</v>
      </c>
      <c r="P1598" t="s">
        <v>52</v>
      </c>
      <c r="Q1598" t="s">
        <v>49</v>
      </c>
      <c r="X1598" s="7"/>
      <c r="Y1598" t="s">
        <v>49</v>
      </c>
      <c r="Z1598">
        <v>84</v>
      </c>
      <c r="AA1598" t="s">
        <v>55</v>
      </c>
      <c r="AB1598">
        <v>25</v>
      </c>
      <c r="AC1598">
        <v>64</v>
      </c>
      <c r="AD1598" t="s">
        <v>49</v>
      </c>
      <c r="AE1598" t="s">
        <v>55</v>
      </c>
      <c r="AF1598">
        <v>84</v>
      </c>
      <c r="AI1598">
        <v>499</v>
      </c>
      <c r="AJ1598" t="s">
        <v>49</v>
      </c>
    </row>
    <row r="1599" spans="1:36" x14ac:dyDescent="0.3">
      <c r="A1599">
        <v>34</v>
      </c>
      <c r="B1599" t="s">
        <v>65</v>
      </c>
      <c r="C1599" t="s">
        <v>59</v>
      </c>
      <c r="D1599" t="s">
        <v>60</v>
      </c>
      <c r="E1599" t="s">
        <v>49</v>
      </c>
      <c r="F1599">
        <v>876</v>
      </c>
      <c r="G1599" t="s">
        <v>55</v>
      </c>
      <c r="H1599" t="s">
        <v>49</v>
      </c>
      <c r="I1599" t="s">
        <v>50</v>
      </c>
      <c r="J1599">
        <v>17</v>
      </c>
      <c r="K1599" t="s">
        <v>75</v>
      </c>
      <c r="L1599">
        <v>145</v>
      </c>
      <c r="M1599">
        <v>2</v>
      </c>
      <c r="N1599">
        <v>-1</v>
      </c>
      <c r="O1599">
        <v>0</v>
      </c>
      <c r="P1599" t="s">
        <v>52</v>
      </c>
      <c r="Q1599" t="s">
        <v>49</v>
      </c>
      <c r="X1599" s="7"/>
      <c r="Y1599" t="s">
        <v>55</v>
      </c>
      <c r="Z1599">
        <v>876</v>
      </c>
      <c r="AA1599" t="s">
        <v>55</v>
      </c>
      <c r="AB1599">
        <v>96</v>
      </c>
      <c r="AC1599">
        <v>0</v>
      </c>
      <c r="AD1599" t="s">
        <v>49</v>
      </c>
      <c r="AE1599" t="s">
        <v>49</v>
      </c>
      <c r="AF1599">
        <v>876</v>
      </c>
      <c r="AI1599">
        <v>100</v>
      </c>
      <c r="AJ1599" t="s">
        <v>49</v>
      </c>
    </row>
    <row r="1600" spans="1:36" x14ac:dyDescent="0.3">
      <c r="A1600">
        <v>48</v>
      </c>
      <c r="B1600" t="s">
        <v>53</v>
      </c>
      <c r="C1600" t="s">
        <v>59</v>
      </c>
      <c r="D1600" t="s">
        <v>48</v>
      </c>
      <c r="E1600" t="s">
        <v>49</v>
      </c>
      <c r="F1600">
        <v>1499</v>
      </c>
      <c r="G1600" t="s">
        <v>55</v>
      </c>
      <c r="H1600" t="s">
        <v>49</v>
      </c>
      <c r="I1600" t="s">
        <v>50</v>
      </c>
      <c r="J1600">
        <v>12</v>
      </c>
      <c r="K1600" t="s">
        <v>56</v>
      </c>
      <c r="L1600">
        <v>17</v>
      </c>
      <c r="M1600">
        <v>7</v>
      </c>
      <c r="N1600">
        <v>-1</v>
      </c>
      <c r="O1600">
        <v>0</v>
      </c>
      <c r="P1600" t="s">
        <v>52</v>
      </c>
      <c r="Q1600" t="s">
        <v>49</v>
      </c>
      <c r="X1600" s="7"/>
      <c r="Y1600" t="s">
        <v>55</v>
      </c>
      <c r="Z1600">
        <v>1499</v>
      </c>
      <c r="AA1600" t="s">
        <v>55</v>
      </c>
      <c r="AB1600">
        <v>1116</v>
      </c>
      <c r="AC1600">
        <v>128</v>
      </c>
      <c r="AD1600" t="s">
        <v>49</v>
      </c>
      <c r="AE1600" t="s">
        <v>49</v>
      </c>
      <c r="AF1600">
        <v>1499</v>
      </c>
      <c r="AI1600">
        <v>69</v>
      </c>
      <c r="AJ1600" t="s">
        <v>49</v>
      </c>
    </row>
    <row r="1601" spans="1:36" x14ac:dyDescent="0.3">
      <c r="A1601">
        <v>25</v>
      </c>
      <c r="B1601" t="s">
        <v>71</v>
      </c>
      <c r="C1601" t="s">
        <v>47</v>
      </c>
      <c r="D1601" t="s">
        <v>60</v>
      </c>
      <c r="E1601" t="s">
        <v>49</v>
      </c>
      <c r="F1601">
        <v>0</v>
      </c>
      <c r="G1601" t="s">
        <v>55</v>
      </c>
      <c r="H1601" t="s">
        <v>49</v>
      </c>
      <c r="I1601" t="s">
        <v>50</v>
      </c>
      <c r="J1601">
        <v>9</v>
      </c>
      <c r="K1601" t="s">
        <v>73</v>
      </c>
      <c r="L1601">
        <v>160</v>
      </c>
      <c r="M1601">
        <v>1</v>
      </c>
      <c r="N1601">
        <v>-1</v>
      </c>
      <c r="O1601">
        <v>0</v>
      </c>
      <c r="P1601" t="s">
        <v>52</v>
      </c>
      <c r="Q1601" t="s">
        <v>49</v>
      </c>
      <c r="X1601" s="7"/>
      <c r="Y1601" t="s">
        <v>55</v>
      </c>
      <c r="Z1601">
        <v>0</v>
      </c>
      <c r="AA1601" t="s">
        <v>55</v>
      </c>
      <c r="AB1601">
        <v>170</v>
      </c>
      <c r="AC1601">
        <v>35</v>
      </c>
      <c r="AD1601" t="s">
        <v>49</v>
      </c>
      <c r="AE1601" t="s">
        <v>49</v>
      </c>
      <c r="AF1601">
        <v>0</v>
      </c>
      <c r="AI1601">
        <v>619</v>
      </c>
      <c r="AJ1601" t="s">
        <v>49</v>
      </c>
    </row>
    <row r="1602" spans="1:36" x14ac:dyDescent="0.3">
      <c r="A1602">
        <v>32</v>
      </c>
      <c r="B1602" t="s">
        <v>58</v>
      </c>
      <c r="C1602" t="s">
        <v>47</v>
      </c>
      <c r="D1602" t="s">
        <v>54</v>
      </c>
      <c r="E1602" t="s">
        <v>49</v>
      </c>
      <c r="F1602">
        <v>6217</v>
      </c>
      <c r="G1602" t="s">
        <v>55</v>
      </c>
      <c r="H1602" t="s">
        <v>55</v>
      </c>
      <c r="I1602" t="s">
        <v>50</v>
      </c>
      <c r="J1602">
        <v>18</v>
      </c>
      <c r="K1602" t="s">
        <v>75</v>
      </c>
      <c r="L1602">
        <v>486</v>
      </c>
      <c r="M1602">
        <v>2</v>
      </c>
      <c r="N1602">
        <v>181</v>
      </c>
      <c r="O1602">
        <v>2</v>
      </c>
      <c r="P1602" t="s">
        <v>57</v>
      </c>
      <c r="Q1602" t="s">
        <v>49</v>
      </c>
      <c r="X1602" s="7"/>
      <c r="Y1602" t="s">
        <v>55</v>
      </c>
      <c r="Z1602">
        <v>6217</v>
      </c>
      <c r="AA1602" t="s">
        <v>55</v>
      </c>
      <c r="AB1602">
        <v>763</v>
      </c>
      <c r="AC1602">
        <v>67</v>
      </c>
      <c r="AD1602" t="s">
        <v>49</v>
      </c>
      <c r="AE1602" t="s">
        <v>55</v>
      </c>
      <c r="AF1602">
        <v>6217</v>
      </c>
      <c r="AI1602">
        <v>192</v>
      </c>
      <c r="AJ1602" t="s">
        <v>49</v>
      </c>
    </row>
    <row r="1603" spans="1:36" x14ac:dyDescent="0.3">
      <c r="A1603">
        <v>32</v>
      </c>
      <c r="B1603" t="s">
        <v>63</v>
      </c>
      <c r="C1603" t="s">
        <v>47</v>
      </c>
      <c r="D1603" t="s">
        <v>48</v>
      </c>
      <c r="E1603" t="s">
        <v>49</v>
      </c>
      <c r="F1603">
        <v>329</v>
      </c>
      <c r="G1603" t="s">
        <v>55</v>
      </c>
      <c r="H1603" t="s">
        <v>49</v>
      </c>
      <c r="I1603" t="s">
        <v>50</v>
      </c>
      <c r="J1603">
        <v>3</v>
      </c>
      <c r="K1603" t="s">
        <v>64</v>
      </c>
      <c r="L1603">
        <v>321</v>
      </c>
      <c r="M1603">
        <v>1</v>
      </c>
      <c r="N1603">
        <v>-1</v>
      </c>
      <c r="O1603">
        <v>0</v>
      </c>
      <c r="P1603" t="s">
        <v>52</v>
      </c>
      <c r="Q1603" t="s">
        <v>49</v>
      </c>
      <c r="X1603" s="7"/>
      <c r="Y1603" t="s">
        <v>55</v>
      </c>
      <c r="Z1603">
        <v>329</v>
      </c>
      <c r="AA1603" t="s">
        <v>55</v>
      </c>
      <c r="AB1603">
        <v>1960</v>
      </c>
      <c r="AC1603">
        <v>3057</v>
      </c>
      <c r="AD1603" t="s">
        <v>49</v>
      </c>
      <c r="AE1603" t="s">
        <v>49</v>
      </c>
      <c r="AF1603">
        <v>329</v>
      </c>
      <c r="AI1603">
        <v>0</v>
      </c>
      <c r="AJ1603" t="s">
        <v>49</v>
      </c>
    </row>
    <row r="1604" spans="1:36" x14ac:dyDescent="0.3">
      <c r="A1604">
        <v>47</v>
      </c>
      <c r="B1604" t="s">
        <v>69</v>
      </c>
      <c r="C1604" t="s">
        <v>74</v>
      </c>
      <c r="D1604" t="s">
        <v>54</v>
      </c>
      <c r="E1604" t="s">
        <v>49</v>
      </c>
      <c r="F1604">
        <v>162</v>
      </c>
      <c r="G1604" t="s">
        <v>55</v>
      </c>
      <c r="H1604" t="s">
        <v>49</v>
      </c>
      <c r="I1604" t="s">
        <v>52</v>
      </c>
      <c r="J1604">
        <v>9</v>
      </c>
      <c r="K1604" t="s">
        <v>56</v>
      </c>
      <c r="L1604">
        <v>203</v>
      </c>
      <c r="M1604">
        <v>4</v>
      </c>
      <c r="N1604">
        <v>-1</v>
      </c>
      <c r="O1604">
        <v>0</v>
      </c>
      <c r="P1604" t="s">
        <v>52</v>
      </c>
      <c r="Q1604" t="s">
        <v>49</v>
      </c>
      <c r="X1604" s="7"/>
      <c r="Y1604" t="s">
        <v>55</v>
      </c>
      <c r="Z1604">
        <v>162</v>
      </c>
      <c r="AA1604" t="s">
        <v>55</v>
      </c>
      <c r="AB1604">
        <v>818</v>
      </c>
      <c r="AC1604">
        <v>349</v>
      </c>
      <c r="AD1604" t="s">
        <v>49</v>
      </c>
      <c r="AE1604" t="s">
        <v>49</v>
      </c>
      <c r="AF1604">
        <v>162</v>
      </c>
      <c r="AI1604">
        <v>87</v>
      </c>
      <c r="AJ1604" t="s">
        <v>49</v>
      </c>
    </row>
    <row r="1605" spans="1:36" x14ac:dyDescent="0.3">
      <c r="A1605">
        <v>32</v>
      </c>
      <c r="B1605" t="s">
        <v>67</v>
      </c>
      <c r="C1605" t="s">
        <v>47</v>
      </c>
      <c r="D1605" t="s">
        <v>52</v>
      </c>
      <c r="E1605" t="s">
        <v>49</v>
      </c>
      <c r="F1605">
        <v>14533</v>
      </c>
      <c r="G1605" t="s">
        <v>49</v>
      </c>
      <c r="H1605" t="s">
        <v>49</v>
      </c>
      <c r="I1605" t="s">
        <v>50</v>
      </c>
      <c r="J1605">
        <v>31</v>
      </c>
      <c r="K1605" t="s">
        <v>82</v>
      </c>
      <c r="L1605">
        <v>646</v>
      </c>
      <c r="M1605">
        <v>3</v>
      </c>
      <c r="N1605">
        <v>198</v>
      </c>
      <c r="O1605">
        <v>2</v>
      </c>
      <c r="P1605" t="s">
        <v>79</v>
      </c>
      <c r="Q1605" t="s">
        <v>49</v>
      </c>
      <c r="X1605" s="7"/>
      <c r="Y1605" t="s">
        <v>49</v>
      </c>
      <c r="Z1605">
        <v>14533</v>
      </c>
      <c r="AA1605" t="s">
        <v>55</v>
      </c>
      <c r="AB1605">
        <v>2678</v>
      </c>
      <c r="AC1605">
        <v>2322</v>
      </c>
      <c r="AD1605" t="s">
        <v>49</v>
      </c>
      <c r="AE1605" t="s">
        <v>49</v>
      </c>
      <c r="AF1605">
        <v>14533</v>
      </c>
      <c r="AI1605">
        <v>3228</v>
      </c>
      <c r="AJ1605" t="s">
        <v>49</v>
      </c>
    </row>
    <row r="1606" spans="1:36" x14ac:dyDescent="0.3">
      <c r="A1606">
        <v>49</v>
      </c>
      <c r="B1606" t="s">
        <v>58</v>
      </c>
      <c r="C1606" t="s">
        <v>59</v>
      </c>
      <c r="D1606" t="s">
        <v>60</v>
      </c>
      <c r="E1606" t="s">
        <v>49</v>
      </c>
      <c r="F1606">
        <v>151</v>
      </c>
      <c r="G1606" t="s">
        <v>55</v>
      </c>
      <c r="H1606" t="s">
        <v>49</v>
      </c>
      <c r="I1606" t="s">
        <v>50</v>
      </c>
      <c r="J1606">
        <v>8</v>
      </c>
      <c r="K1606" t="s">
        <v>73</v>
      </c>
      <c r="L1606">
        <v>97</v>
      </c>
      <c r="M1606">
        <v>3</v>
      </c>
      <c r="N1606">
        <v>-1</v>
      </c>
      <c r="O1606">
        <v>0</v>
      </c>
      <c r="P1606" t="s">
        <v>52</v>
      </c>
      <c r="Q1606" t="s">
        <v>55</v>
      </c>
      <c r="X1606" s="7"/>
      <c r="Y1606" t="s">
        <v>55</v>
      </c>
      <c r="Z1606">
        <v>151</v>
      </c>
      <c r="AA1606" t="s">
        <v>55</v>
      </c>
      <c r="AB1606">
        <v>489</v>
      </c>
      <c r="AC1606">
        <v>558</v>
      </c>
      <c r="AD1606" t="s">
        <v>49</v>
      </c>
      <c r="AE1606" t="s">
        <v>49</v>
      </c>
      <c r="AF1606">
        <v>151</v>
      </c>
      <c r="AI1606">
        <v>1361</v>
      </c>
      <c r="AJ1606" t="s">
        <v>49</v>
      </c>
    </row>
    <row r="1607" spans="1:36" x14ac:dyDescent="0.3">
      <c r="A1607">
        <v>53</v>
      </c>
      <c r="B1607" t="s">
        <v>53</v>
      </c>
      <c r="C1607" t="s">
        <v>47</v>
      </c>
      <c r="D1607" t="s">
        <v>54</v>
      </c>
      <c r="E1607" t="s">
        <v>49</v>
      </c>
      <c r="F1607">
        <v>-2</v>
      </c>
      <c r="G1607" t="s">
        <v>55</v>
      </c>
      <c r="H1607" t="s">
        <v>55</v>
      </c>
      <c r="I1607" t="s">
        <v>50</v>
      </c>
      <c r="J1607">
        <v>16</v>
      </c>
      <c r="K1607" t="s">
        <v>61</v>
      </c>
      <c r="L1607">
        <v>144</v>
      </c>
      <c r="M1607">
        <v>2</v>
      </c>
      <c r="N1607">
        <v>-1</v>
      </c>
      <c r="O1607">
        <v>0</v>
      </c>
      <c r="P1607" t="s">
        <v>52</v>
      </c>
      <c r="Q1607" t="s">
        <v>49</v>
      </c>
      <c r="X1607" s="7"/>
      <c r="Y1607" t="s">
        <v>55</v>
      </c>
      <c r="Z1607">
        <v>-2</v>
      </c>
      <c r="AA1607" t="s">
        <v>55</v>
      </c>
      <c r="AB1607">
        <v>3931</v>
      </c>
      <c r="AC1607">
        <v>497</v>
      </c>
      <c r="AD1607" t="s">
        <v>49</v>
      </c>
      <c r="AE1607" t="s">
        <v>55</v>
      </c>
      <c r="AF1607">
        <v>-2</v>
      </c>
      <c r="AI1607">
        <v>0</v>
      </c>
      <c r="AJ1607" t="s">
        <v>49</v>
      </c>
    </row>
    <row r="1608" spans="1:36" x14ac:dyDescent="0.3">
      <c r="A1608">
        <v>41</v>
      </c>
      <c r="B1608" t="s">
        <v>63</v>
      </c>
      <c r="C1608" t="s">
        <v>59</v>
      </c>
      <c r="D1608" t="s">
        <v>52</v>
      </c>
      <c r="E1608" t="s">
        <v>49</v>
      </c>
      <c r="F1608">
        <v>4684</v>
      </c>
      <c r="G1608" t="s">
        <v>49</v>
      </c>
      <c r="H1608" t="s">
        <v>49</v>
      </c>
      <c r="I1608" t="s">
        <v>52</v>
      </c>
      <c r="J1608">
        <v>20</v>
      </c>
      <c r="K1608" t="s">
        <v>62</v>
      </c>
      <c r="L1608">
        <v>30</v>
      </c>
      <c r="M1608">
        <v>6</v>
      </c>
      <c r="N1608">
        <v>-1</v>
      </c>
      <c r="O1608">
        <v>0</v>
      </c>
      <c r="P1608" t="s">
        <v>52</v>
      </c>
      <c r="Q1608" t="s">
        <v>49</v>
      </c>
      <c r="X1608" s="7"/>
      <c r="Y1608" t="s">
        <v>49</v>
      </c>
      <c r="Z1608">
        <v>4684</v>
      </c>
      <c r="AA1608" t="s">
        <v>55</v>
      </c>
      <c r="AB1608">
        <v>699</v>
      </c>
      <c r="AC1608">
        <v>305</v>
      </c>
      <c r="AD1608" t="s">
        <v>49</v>
      </c>
      <c r="AE1608" t="s">
        <v>49</v>
      </c>
      <c r="AF1608">
        <v>4684</v>
      </c>
      <c r="AI1608">
        <v>34</v>
      </c>
      <c r="AJ1608" t="s">
        <v>49</v>
      </c>
    </row>
    <row r="1609" spans="1:36" x14ac:dyDescent="0.3">
      <c r="A1609">
        <v>47</v>
      </c>
      <c r="B1609" t="s">
        <v>58</v>
      </c>
      <c r="C1609" t="s">
        <v>74</v>
      </c>
      <c r="D1609" t="s">
        <v>60</v>
      </c>
      <c r="E1609" t="s">
        <v>49</v>
      </c>
      <c r="F1609">
        <v>1149</v>
      </c>
      <c r="G1609" t="s">
        <v>49</v>
      </c>
      <c r="H1609" t="s">
        <v>55</v>
      </c>
      <c r="I1609" t="s">
        <v>50</v>
      </c>
      <c r="J1609">
        <v>15</v>
      </c>
      <c r="K1609" t="s">
        <v>73</v>
      </c>
      <c r="L1609">
        <v>82</v>
      </c>
      <c r="M1609">
        <v>2</v>
      </c>
      <c r="N1609">
        <v>-1</v>
      </c>
      <c r="O1609">
        <v>0</v>
      </c>
      <c r="P1609" t="s">
        <v>52</v>
      </c>
      <c r="Q1609" t="s">
        <v>49</v>
      </c>
      <c r="X1609" s="7"/>
      <c r="Y1609" t="s">
        <v>49</v>
      </c>
      <c r="Z1609">
        <v>1149</v>
      </c>
      <c r="AA1609" t="s">
        <v>55</v>
      </c>
      <c r="AB1609">
        <v>58</v>
      </c>
      <c r="AC1609">
        <v>4539</v>
      </c>
      <c r="AD1609" t="s">
        <v>49</v>
      </c>
      <c r="AE1609" t="s">
        <v>55</v>
      </c>
      <c r="AF1609">
        <v>1149</v>
      </c>
      <c r="AI1609">
        <v>197</v>
      </c>
      <c r="AJ1609" t="s">
        <v>49</v>
      </c>
    </row>
    <row r="1610" spans="1:36" x14ac:dyDescent="0.3">
      <c r="A1610">
        <v>35</v>
      </c>
      <c r="B1610" t="s">
        <v>63</v>
      </c>
      <c r="C1610" t="s">
        <v>47</v>
      </c>
      <c r="D1610" t="s">
        <v>48</v>
      </c>
      <c r="E1610" t="s">
        <v>49</v>
      </c>
      <c r="F1610">
        <v>11</v>
      </c>
      <c r="G1610" t="s">
        <v>55</v>
      </c>
      <c r="H1610" t="s">
        <v>49</v>
      </c>
      <c r="I1610" t="s">
        <v>52</v>
      </c>
      <c r="J1610">
        <v>13</v>
      </c>
      <c r="K1610" t="s">
        <v>56</v>
      </c>
      <c r="L1610">
        <v>326</v>
      </c>
      <c r="M1610">
        <v>4</v>
      </c>
      <c r="N1610">
        <v>-1</v>
      </c>
      <c r="O1610">
        <v>0</v>
      </c>
      <c r="P1610" t="s">
        <v>52</v>
      </c>
      <c r="Q1610" t="s">
        <v>49</v>
      </c>
      <c r="X1610" s="7"/>
      <c r="Y1610" t="s">
        <v>55</v>
      </c>
      <c r="Z1610">
        <v>11</v>
      </c>
      <c r="AA1610" t="s">
        <v>55</v>
      </c>
      <c r="AB1610">
        <v>741</v>
      </c>
      <c r="AC1610">
        <v>0</v>
      </c>
      <c r="AD1610" t="s">
        <v>49</v>
      </c>
      <c r="AE1610" t="s">
        <v>49</v>
      </c>
      <c r="AF1610">
        <v>11</v>
      </c>
      <c r="AI1610">
        <v>0</v>
      </c>
      <c r="AJ1610" t="s">
        <v>49</v>
      </c>
    </row>
    <row r="1611" spans="1:36" x14ac:dyDescent="0.3">
      <c r="A1611">
        <v>33</v>
      </c>
      <c r="B1611" t="s">
        <v>58</v>
      </c>
      <c r="C1611" t="s">
        <v>59</v>
      </c>
      <c r="D1611" t="s">
        <v>54</v>
      </c>
      <c r="E1611" t="s">
        <v>49</v>
      </c>
      <c r="F1611">
        <v>8004</v>
      </c>
      <c r="G1611" t="s">
        <v>49</v>
      </c>
      <c r="H1611" t="s">
        <v>49</v>
      </c>
      <c r="I1611" t="s">
        <v>50</v>
      </c>
      <c r="J1611">
        <v>19</v>
      </c>
      <c r="K1611" t="s">
        <v>75</v>
      </c>
      <c r="L1611">
        <v>414</v>
      </c>
      <c r="M1611">
        <v>3</v>
      </c>
      <c r="N1611">
        <v>-1</v>
      </c>
      <c r="O1611">
        <v>0</v>
      </c>
      <c r="P1611" t="s">
        <v>52</v>
      </c>
      <c r="Q1611" t="s">
        <v>49</v>
      </c>
      <c r="X1611" s="7"/>
      <c r="Y1611" t="s">
        <v>49</v>
      </c>
      <c r="Z1611">
        <v>8004</v>
      </c>
      <c r="AA1611" t="s">
        <v>55</v>
      </c>
      <c r="AB1611">
        <v>3230</v>
      </c>
      <c r="AC1611">
        <v>5244</v>
      </c>
      <c r="AD1611" t="s">
        <v>49</v>
      </c>
      <c r="AE1611" t="s">
        <v>49</v>
      </c>
      <c r="AF1611">
        <v>8004</v>
      </c>
      <c r="AI1611">
        <v>273</v>
      </c>
      <c r="AJ1611" t="s">
        <v>49</v>
      </c>
    </row>
    <row r="1612" spans="1:36" x14ac:dyDescent="0.3">
      <c r="A1612">
        <v>49</v>
      </c>
      <c r="B1612" t="s">
        <v>63</v>
      </c>
      <c r="C1612" t="s">
        <v>47</v>
      </c>
      <c r="D1612" t="s">
        <v>48</v>
      </c>
      <c r="E1612" t="s">
        <v>49</v>
      </c>
      <c r="F1612">
        <v>1019</v>
      </c>
      <c r="G1612" t="s">
        <v>55</v>
      </c>
      <c r="H1612" t="s">
        <v>49</v>
      </c>
      <c r="I1612" t="s">
        <v>50</v>
      </c>
      <c r="J1612">
        <v>16</v>
      </c>
      <c r="K1612" t="s">
        <v>61</v>
      </c>
      <c r="L1612">
        <v>285</v>
      </c>
      <c r="M1612">
        <v>5</v>
      </c>
      <c r="N1612">
        <v>-1</v>
      </c>
      <c r="O1612">
        <v>0</v>
      </c>
      <c r="P1612" t="s">
        <v>52</v>
      </c>
      <c r="Q1612" t="s">
        <v>49</v>
      </c>
      <c r="X1612" s="7"/>
      <c r="Y1612" t="s">
        <v>55</v>
      </c>
      <c r="Z1612">
        <v>1019</v>
      </c>
      <c r="AA1612" t="s">
        <v>55</v>
      </c>
      <c r="AB1612">
        <v>1439</v>
      </c>
      <c r="AC1612">
        <v>846</v>
      </c>
      <c r="AD1612" t="s">
        <v>49</v>
      </c>
      <c r="AE1612" t="s">
        <v>49</v>
      </c>
      <c r="AF1612">
        <v>1019</v>
      </c>
      <c r="AI1612">
        <v>15</v>
      </c>
      <c r="AJ1612" t="s">
        <v>49</v>
      </c>
    </row>
    <row r="1613" spans="1:36" x14ac:dyDescent="0.3">
      <c r="A1613">
        <v>46</v>
      </c>
      <c r="B1613" t="s">
        <v>58</v>
      </c>
      <c r="C1613" t="s">
        <v>74</v>
      </c>
      <c r="D1613" t="s">
        <v>60</v>
      </c>
      <c r="E1613" t="s">
        <v>49</v>
      </c>
      <c r="F1613">
        <v>1297</v>
      </c>
      <c r="G1613" t="s">
        <v>49</v>
      </c>
      <c r="H1613" t="s">
        <v>49</v>
      </c>
      <c r="I1613" t="s">
        <v>50</v>
      </c>
      <c r="J1613">
        <v>11</v>
      </c>
      <c r="K1613" t="s">
        <v>70</v>
      </c>
      <c r="L1613">
        <v>716</v>
      </c>
      <c r="M1613">
        <v>3</v>
      </c>
      <c r="N1613">
        <v>-1</v>
      </c>
      <c r="O1613">
        <v>0</v>
      </c>
      <c r="P1613" t="s">
        <v>52</v>
      </c>
      <c r="Q1613" t="s">
        <v>55</v>
      </c>
      <c r="X1613" s="7"/>
      <c r="Y1613" t="s">
        <v>49</v>
      </c>
      <c r="Z1613">
        <v>1297</v>
      </c>
      <c r="AA1613" t="s">
        <v>55</v>
      </c>
      <c r="AB1613">
        <v>120</v>
      </c>
      <c r="AC1613">
        <v>1331</v>
      </c>
      <c r="AD1613" t="s">
        <v>49</v>
      </c>
      <c r="AE1613" t="s">
        <v>49</v>
      </c>
      <c r="AF1613">
        <v>1297</v>
      </c>
      <c r="AI1613">
        <v>7813</v>
      </c>
      <c r="AJ1613" t="s">
        <v>49</v>
      </c>
    </row>
    <row r="1614" spans="1:36" x14ac:dyDescent="0.3">
      <c r="A1614">
        <v>29</v>
      </c>
      <c r="B1614" t="s">
        <v>58</v>
      </c>
      <c r="C1614" t="s">
        <v>74</v>
      </c>
      <c r="D1614" t="s">
        <v>60</v>
      </c>
      <c r="E1614" t="s">
        <v>49</v>
      </c>
      <c r="F1614">
        <v>415</v>
      </c>
      <c r="G1614" t="s">
        <v>55</v>
      </c>
      <c r="H1614" t="s">
        <v>55</v>
      </c>
      <c r="I1614" t="s">
        <v>52</v>
      </c>
      <c r="J1614">
        <v>28</v>
      </c>
      <c r="K1614" t="s">
        <v>56</v>
      </c>
      <c r="L1614">
        <v>449</v>
      </c>
      <c r="M1614">
        <v>4</v>
      </c>
      <c r="N1614">
        <v>-1</v>
      </c>
      <c r="O1614">
        <v>0</v>
      </c>
      <c r="P1614" t="s">
        <v>52</v>
      </c>
      <c r="Q1614" t="s">
        <v>49</v>
      </c>
      <c r="X1614" s="7"/>
      <c r="Y1614" t="s">
        <v>55</v>
      </c>
      <c r="Z1614">
        <v>415</v>
      </c>
      <c r="AA1614" t="s">
        <v>55</v>
      </c>
      <c r="AB1614">
        <v>881</v>
      </c>
      <c r="AC1614">
        <v>71188</v>
      </c>
      <c r="AD1614" t="s">
        <v>49</v>
      </c>
      <c r="AE1614" t="s">
        <v>55</v>
      </c>
      <c r="AF1614">
        <v>415</v>
      </c>
      <c r="AI1614">
        <v>75</v>
      </c>
      <c r="AJ1614" t="s">
        <v>49</v>
      </c>
    </row>
    <row r="1615" spans="1:36" x14ac:dyDescent="0.3">
      <c r="A1615">
        <v>58</v>
      </c>
      <c r="B1615" t="s">
        <v>65</v>
      </c>
      <c r="C1615" t="s">
        <v>47</v>
      </c>
      <c r="D1615" t="s">
        <v>48</v>
      </c>
      <c r="E1615" t="s">
        <v>49</v>
      </c>
      <c r="F1615">
        <v>671</v>
      </c>
      <c r="G1615" t="s">
        <v>55</v>
      </c>
      <c r="H1615" t="s">
        <v>49</v>
      </c>
      <c r="I1615" t="s">
        <v>52</v>
      </c>
      <c r="J1615">
        <v>17</v>
      </c>
      <c r="K1615" t="s">
        <v>62</v>
      </c>
      <c r="L1615">
        <v>16</v>
      </c>
      <c r="M1615">
        <v>3</v>
      </c>
      <c r="N1615">
        <v>-1</v>
      </c>
      <c r="O1615">
        <v>0</v>
      </c>
      <c r="P1615" t="s">
        <v>52</v>
      </c>
      <c r="Q1615" t="s">
        <v>49</v>
      </c>
      <c r="X1615" s="7"/>
      <c r="Y1615" t="s">
        <v>55</v>
      </c>
      <c r="Z1615">
        <v>671</v>
      </c>
      <c r="AA1615" t="s">
        <v>55</v>
      </c>
      <c r="AB1615">
        <v>167</v>
      </c>
      <c r="AC1615">
        <v>473</v>
      </c>
      <c r="AD1615" t="s">
        <v>49</v>
      </c>
      <c r="AE1615" t="s">
        <v>49</v>
      </c>
      <c r="AF1615">
        <v>671</v>
      </c>
      <c r="AI1615">
        <v>1139</v>
      </c>
      <c r="AJ1615" t="s">
        <v>49</v>
      </c>
    </row>
    <row r="1616" spans="1:36" x14ac:dyDescent="0.3">
      <c r="A1616">
        <v>40</v>
      </c>
      <c r="B1616" t="s">
        <v>69</v>
      </c>
      <c r="C1616" t="s">
        <v>59</v>
      </c>
      <c r="D1616" t="s">
        <v>54</v>
      </c>
      <c r="E1616" t="s">
        <v>49</v>
      </c>
      <c r="F1616">
        <v>2378</v>
      </c>
      <c r="G1616" t="s">
        <v>55</v>
      </c>
      <c r="H1616" t="s">
        <v>49</v>
      </c>
      <c r="I1616" t="s">
        <v>52</v>
      </c>
      <c r="J1616">
        <v>2</v>
      </c>
      <c r="K1616" t="s">
        <v>62</v>
      </c>
      <c r="L1616">
        <v>65</v>
      </c>
      <c r="M1616">
        <v>1</v>
      </c>
      <c r="N1616">
        <v>-1</v>
      </c>
      <c r="O1616">
        <v>0</v>
      </c>
      <c r="P1616" t="s">
        <v>52</v>
      </c>
      <c r="Q1616" t="s">
        <v>49</v>
      </c>
      <c r="X1616" s="7"/>
      <c r="Y1616" t="s">
        <v>55</v>
      </c>
      <c r="Z1616">
        <v>2378</v>
      </c>
      <c r="AA1616" t="s">
        <v>55</v>
      </c>
      <c r="AB1616">
        <v>1574</v>
      </c>
      <c r="AC1616">
        <v>263</v>
      </c>
      <c r="AD1616" t="s">
        <v>49</v>
      </c>
      <c r="AE1616" t="s">
        <v>49</v>
      </c>
      <c r="AF1616">
        <v>2378</v>
      </c>
      <c r="AI1616">
        <v>115</v>
      </c>
      <c r="AJ1616" t="s">
        <v>49</v>
      </c>
    </row>
    <row r="1617" spans="1:36" x14ac:dyDescent="0.3">
      <c r="A1617">
        <v>34</v>
      </c>
      <c r="B1617" t="s">
        <v>58</v>
      </c>
      <c r="C1617" t="s">
        <v>47</v>
      </c>
      <c r="D1617" t="s">
        <v>60</v>
      </c>
      <c r="E1617" t="s">
        <v>49</v>
      </c>
      <c r="F1617">
        <v>417</v>
      </c>
      <c r="G1617" t="s">
        <v>55</v>
      </c>
      <c r="H1617" t="s">
        <v>49</v>
      </c>
      <c r="I1617" t="s">
        <v>50</v>
      </c>
      <c r="J1617">
        <v>18</v>
      </c>
      <c r="K1617" t="s">
        <v>75</v>
      </c>
      <c r="L1617">
        <v>138</v>
      </c>
      <c r="M1617">
        <v>1</v>
      </c>
      <c r="N1617">
        <v>-1</v>
      </c>
      <c r="O1617">
        <v>0</v>
      </c>
      <c r="P1617" t="s">
        <v>52</v>
      </c>
      <c r="Q1617" t="s">
        <v>49</v>
      </c>
      <c r="X1617" s="7"/>
      <c r="Y1617" t="s">
        <v>55</v>
      </c>
      <c r="Z1617">
        <v>417</v>
      </c>
      <c r="AA1617" t="s">
        <v>55</v>
      </c>
      <c r="AB1617">
        <v>9305</v>
      </c>
      <c r="AC1617">
        <v>781</v>
      </c>
      <c r="AD1617" t="s">
        <v>49</v>
      </c>
      <c r="AE1617" t="s">
        <v>49</v>
      </c>
      <c r="AF1617">
        <v>417</v>
      </c>
      <c r="AI1617">
        <v>0</v>
      </c>
      <c r="AJ1617" t="s">
        <v>49</v>
      </c>
    </row>
    <row r="1618" spans="1:36" x14ac:dyDescent="0.3">
      <c r="A1618">
        <v>60</v>
      </c>
      <c r="B1618" t="s">
        <v>77</v>
      </c>
      <c r="C1618" t="s">
        <v>47</v>
      </c>
      <c r="D1618" t="s">
        <v>48</v>
      </c>
      <c r="E1618" t="s">
        <v>49</v>
      </c>
      <c r="F1618">
        <v>71</v>
      </c>
      <c r="G1618" t="s">
        <v>49</v>
      </c>
      <c r="H1618" t="s">
        <v>49</v>
      </c>
      <c r="I1618" t="s">
        <v>50</v>
      </c>
      <c r="J1618">
        <v>10</v>
      </c>
      <c r="K1618" t="s">
        <v>73</v>
      </c>
      <c r="L1618">
        <v>121</v>
      </c>
      <c r="M1618">
        <v>3</v>
      </c>
      <c r="N1618">
        <v>-1</v>
      </c>
      <c r="O1618">
        <v>0</v>
      </c>
      <c r="P1618" t="s">
        <v>52</v>
      </c>
      <c r="Q1618" t="s">
        <v>49</v>
      </c>
      <c r="X1618" s="7"/>
      <c r="Y1618" t="s">
        <v>49</v>
      </c>
      <c r="Z1618">
        <v>71</v>
      </c>
      <c r="AA1618" t="s">
        <v>55</v>
      </c>
      <c r="AB1618">
        <v>2486</v>
      </c>
      <c r="AC1618">
        <v>119</v>
      </c>
      <c r="AD1618" t="s">
        <v>49</v>
      </c>
      <c r="AE1618" t="s">
        <v>49</v>
      </c>
      <c r="AF1618">
        <v>71</v>
      </c>
      <c r="AI1618">
        <v>7195</v>
      </c>
      <c r="AJ1618" t="s">
        <v>49</v>
      </c>
    </row>
    <row r="1619" spans="1:36" x14ac:dyDescent="0.3">
      <c r="A1619">
        <v>43</v>
      </c>
      <c r="B1619" t="s">
        <v>58</v>
      </c>
      <c r="C1619" t="s">
        <v>47</v>
      </c>
      <c r="D1619" t="s">
        <v>60</v>
      </c>
      <c r="E1619" t="s">
        <v>49</v>
      </c>
      <c r="F1619">
        <v>1188</v>
      </c>
      <c r="G1619" t="s">
        <v>49</v>
      </c>
      <c r="H1619" t="s">
        <v>49</v>
      </c>
      <c r="I1619" t="s">
        <v>50</v>
      </c>
      <c r="J1619">
        <v>27</v>
      </c>
      <c r="K1619" t="s">
        <v>56</v>
      </c>
      <c r="L1619">
        <v>140</v>
      </c>
      <c r="M1619">
        <v>2</v>
      </c>
      <c r="N1619">
        <v>-1</v>
      </c>
      <c r="O1619">
        <v>0</v>
      </c>
      <c r="P1619" t="s">
        <v>52</v>
      </c>
      <c r="Q1619" t="s">
        <v>49</v>
      </c>
      <c r="X1619" s="7"/>
      <c r="Y1619" t="s">
        <v>49</v>
      </c>
      <c r="Z1619">
        <v>1188</v>
      </c>
      <c r="AA1619" t="s">
        <v>55</v>
      </c>
      <c r="AB1619">
        <v>1558</v>
      </c>
      <c r="AC1619">
        <v>2967</v>
      </c>
      <c r="AD1619" t="s">
        <v>49</v>
      </c>
      <c r="AE1619" t="s">
        <v>49</v>
      </c>
      <c r="AF1619">
        <v>1188</v>
      </c>
      <c r="AI1619">
        <v>1026</v>
      </c>
      <c r="AJ1619" t="s">
        <v>49</v>
      </c>
    </row>
    <row r="1620" spans="1:36" x14ac:dyDescent="0.3">
      <c r="A1620">
        <v>50</v>
      </c>
      <c r="B1620" t="s">
        <v>63</v>
      </c>
      <c r="C1620" t="s">
        <v>47</v>
      </c>
      <c r="D1620" t="s">
        <v>48</v>
      </c>
      <c r="E1620" t="s">
        <v>49</v>
      </c>
      <c r="F1620">
        <v>8139</v>
      </c>
      <c r="G1620" t="s">
        <v>55</v>
      </c>
      <c r="H1620" t="s">
        <v>49</v>
      </c>
      <c r="I1620" t="s">
        <v>50</v>
      </c>
      <c r="J1620">
        <v>18</v>
      </c>
      <c r="K1620" t="s">
        <v>70</v>
      </c>
      <c r="L1620">
        <v>256</v>
      </c>
      <c r="M1620">
        <v>6</v>
      </c>
      <c r="N1620">
        <v>-1</v>
      </c>
      <c r="O1620">
        <v>0</v>
      </c>
      <c r="P1620" t="s">
        <v>52</v>
      </c>
      <c r="Q1620" t="s">
        <v>49</v>
      </c>
      <c r="X1620" s="7"/>
      <c r="Y1620" t="s">
        <v>55</v>
      </c>
      <c r="Z1620">
        <v>8139</v>
      </c>
      <c r="AA1620" t="s">
        <v>55</v>
      </c>
      <c r="AB1620">
        <v>8627</v>
      </c>
      <c r="AC1620">
        <v>1585</v>
      </c>
      <c r="AD1620" t="s">
        <v>49</v>
      </c>
      <c r="AE1620" t="s">
        <v>49</v>
      </c>
      <c r="AF1620">
        <v>8139</v>
      </c>
      <c r="AI1620">
        <v>3921</v>
      </c>
      <c r="AJ1620" t="s">
        <v>49</v>
      </c>
    </row>
    <row r="1621" spans="1:36" x14ac:dyDescent="0.3">
      <c r="A1621">
        <v>33</v>
      </c>
      <c r="B1621" t="s">
        <v>63</v>
      </c>
      <c r="C1621" t="s">
        <v>47</v>
      </c>
      <c r="D1621" t="s">
        <v>54</v>
      </c>
      <c r="E1621" t="s">
        <v>49</v>
      </c>
      <c r="F1621">
        <v>249</v>
      </c>
      <c r="G1621" t="s">
        <v>55</v>
      </c>
      <c r="H1621" t="s">
        <v>49</v>
      </c>
      <c r="I1621" t="s">
        <v>50</v>
      </c>
      <c r="J1621">
        <v>31</v>
      </c>
      <c r="K1621" t="s">
        <v>73</v>
      </c>
      <c r="L1621">
        <v>61</v>
      </c>
      <c r="M1621">
        <v>4</v>
      </c>
      <c r="N1621">
        <v>-1</v>
      </c>
      <c r="O1621">
        <v>0</v>
      </c>
      <c r="P1621" t="s">
        <v>52</v>
      </c>
      <c r="Q1621" t="s">
        <v>49</v>
      </c>
      <c r="X1621" s="7"/>
      <c r="Y1621" t="s">
        <v>55</v>
      </c>
      <c r="Z1621">
        <v>249</v>
      </c>
      <c r="AA1621" t="s">
        <v>55</v>
      </c>
      <c r="AB1621">
        <v>0</v>
      </c>
      <c r="AC1621">
        <v>588</v>
      </c>
      <c r="AD1621" t="s">
        <v>49</v>
      </c>
      <c r="AE1621" t="s">
        <v>49</v>
      </c>
      <c r="AF1621">
        <v>249</v>
      </c>
      <c r="AI1621">
        <v>980</v>
      </c>
      <c r="AJ1621" t="s">
        <v>49</v>
      </c>
    </row>
    <row r="1622" spans="1:36" x14ac:dyDescent="0.3">
      <c r="A1622">
        <v>37</v>
      </c>
      <c r="B1622" t="s">
        <v>63</v>
      </c>
      <c r="C1622" t="s">
        <v>47</v>
      </c>
      <c r="D1622" t="s">
        <v>48</v>
      </c>
      <c r="E1622" t="s">
        <v>49</v>
      </c>
      <c r="F1622">
        <v>689</v>
      </c>
      <c r="G1622" t="s">
        <v>55</v>
      </c>
      <c r="H1622" t="s">
        <v>49</v>
      </c>
      <c r="I1622" t="s">
        <v>50</v>
      </c>
      <c r="J1622">
        <v>14</v>
      </c>
      <c r="K1622" t="s">
        <v>73</v>
      </c>
      <c r="L1622">
        <v>367</v>
      </c>
      <c r="M1622">
        <v>2</v>
      </c>
      <c r="N1622">
        <v>-1</v>
      </c>
      <c r="O1622">
        <v>0</v>
      </c>
      <c r="P1622" t="s">
        <v>52</v>
      </c>
      <c r="Q1622" t="s">
        <v>49</v>
      </c>
      <c r="X1622" s="7"/>
      <c r="Y1622" t="s">
        <v>55</v>
      </c>
      <c r="Z1622">
        <v>689</v>
      </c>
      <c r="AA1622" t="s">
        <v>55</v>
      </c>
      <c r="AB1622">
        <v>900</v>
      </c>
      <c r="AC1622">
        <v>0</v>
      </c>
      <c r="AD1622" t="s">
        <v>49</v>
      </c>
      <c r="AE1622" t="s">
        <v>49</v>
      </c>
      <c r="AF1622">
        <v>689</v>
      </c>
      <c r="AI1622">
        <v>-179</v>
      </c>
      <c r="AJ1622" t="s">
        <v>49</v>
      </c>
    </row>
    <row r="1623" spans="1:36" x14ac:dyDescent="0.3">
      <c r="A1623">
        <v>55</v>
      </c>
      <c r="B1623" t="s">
        <v>65</v>
      </c>
      <c r="C1623" t="s">
        <v>47</v>
      </c>
      <c r="D1623" t="s">
        <v>54</v>
      </c>
      <c r="E1623" t="s">
        <v>49</v>
      </c>
      <c r="F1623">
        <v>203</v>
      </c>
      <c r="G1623" t="s">
        <v>55</v>
      </c>
      <c r="H1623" t="s">
        <v>49</v>
      </c>
      <c r="I1623" t="s">
        <v>78</v>
      </c>
      <c r="J1623">
        <v>14</v>
      </c>
      <c r="K1623" t="s">
        <v>56</v>
      </c>
      <c r="L1623">
        <v>9</v>
      </c>
      <c r="M1623">
        <v>5</v>
      </c>
      <c r="N1623">
        <v>174</v>
      </c>
      <c r="O1623">
        <v>12</v>
      </c>
      <c r="P1623" t="s">
        <v>66</v>
      </c>
      <c r="Q1623" t="s">
        <v>49</v>
      </c>
      <c r="X1623" s="7"/>
      <c r="Y1623" t="s">
        <v>55</v>
      </c>
      <c r="Z1623">
        <v>203</v>
      </c>
      <c r="AA1623" t="s">
        <v>55</v>
      </c>
      <c r="AB1623">
        <v>385</v>
      </c>
      <c r="AC1623">
        <v>0</v>
      </c>
      <c r="AD1623" t="s">
        <v>49</v>
      </c>
      <c r="AE1623" t="s">
        <v>49</v>
      </c>
      <c r="AF1623">
        <v>203</v>
      </c>
      <c r="AI1623">
        <v>1729</v>
      </c>
      <c r="AJ1623" t="s">
        <v>49</v>
      </c>
    </row>
    <row r="1624" spans="1:36" x14ac:dyDescent="0.3">
      <c r="A1624">
        <v>45</v>
      </c>
      <c r="B1624" t="s">
        <v>63</v>
      </c>
      <c r="C1624" t="s">
        <v>59</v>
      </c>
      <c r="D1624" t="s">
        <v>48</v>
      </c>
      <c r="E1624" t="s">
        <v>55</v>
      </c>
      <c r="F1624">
        <v>-183</v>
      </c>
      <c r="G1624" t="s">
        <v>49</v>
      </c>
      <c r="H1624" t="s">
        <v>55</v>
      </c>
      <c r="I1624" t="s">
        <v>50</v>
      </c>
      <c r="J1624">
        <v>15</v>
      </c>
      <c r="K1624" t="s">
        <v>73</v>
      </c>
      <c r="L1624">
        <v>395</v>
      </c>
      <c r="M1624">
        <v>4</v>
      </c>
      <c r="N1624">
        <v>-1</v>
      </c>
      <c r="O1624">
        <v>0</v>
      </c>
      <c r="P1624" t="s">
        <v>52</v>
      </c>
      <c r="Q1624" t="s">
        <v>49</v>
      </c>
      <c r="X1624" s="7"/>
      <c r="Y1624" t="s">
        <v>49</v>
      </c>
      <c r="Z1624">
        <v>-183</v>
      </c>
      <c r="AA1624" t="s">
        <v>55</v>
      </c>
      <c r="AB1624">
        <v>1649</v>
      </c>
      <c r="AC1624">
        <v>149</v>
      </c>
      <c r="AD1624" t="s">
        <v>49</v>
      </c>
      <c r="AE1624" t="s">
        <v>55</v>
      </c>
      <c r="AF1624">
        <v>-183</v>
      </c>
      <c r="AI1624">
        <v>434</v>
      </c>
      <c r="AJ1624" t="s">
        <v>49</v>
      </c>
    </row>
    <row r="1625" spans="1:36" x14ac:dyDescent="0.3">
      <c r="A1625">
        <v>47</v>
      </c>
      <c r="B1625" t="s">
        <v>63</v>
      </c>
      <c r="C1625" t="s">
        <v>47</v>
      </c>
      <c r="D1625" t="s">
        <v>48</v>
      </c>
      <c r="E1625" t="s">
        <v>49</v>
      </c>
      <c r="F1625">
        <v>3451</v>
      </c>
      <c r="G1625" t="s">
        <v>49</v>
      </c>
      <c r="H1625" t="s">
        <v>55</v>
      </c>
      <c r="I1625" t="s">
        <v>50</v>
      </c>
      <c r="J1625">
        <v>21</v>
      </c>
      <c r="K1625" t="s">
        <v>75</v>
      </c>
      <c r="L1625">
        <v>125</v>
      </c>
      <c r="M1625">
        <v>2</v>
      </c>
      <c r="N1625">
        <v>-1</v>
      </c>
      <c r="O1625">
        <v>0</v>
      </c>
      <c r="P1625" t="s">
        <v>52</v>
      </c>
      <c r="Q1625" t="s">
        <v>49</v>
      </c>
      <c r="X1625" s="7"/>
      <c r="Y1625" t="s">
        <v>49</v>
      </c>
      <c r="Z1625">
        <v>3451</v>
      </c>
      <c r="AA1625" t="s">
        <v>55</v>
      </c>
      <c r="AB1625">
        <v>0</v>
      </c>
      <c r="AC1625">
        <v>424</v>
      </c>
      <c r="AD1625" t="s">
        <v>49</v>
      </c>
      <c r="AE1625" t="s">
        <v>55</v>
      </c>
      <c r="AF1625">
        <v>3451</v>
      </c>
      <c r="AI1625">
        <v>4785</v>
      </c>
      <c r="AJ1625" t="s">
        <v>49</v>
      </c>
    </row>
    <row r="1626" spans="1:36" x14ac:dyDescent="0.3">
      <c r="A1626">
        <v>58</v>
      </c>
      <c r="B1626" t="s">
        <v>67</v>
      </c>
      <c r="C1626" t="s">
        <v>47</v>
      </c>
      <c r="D1626" t="s">
        <v>54</v>
      </c>
      <c r="E1626" t="s">
        <v>49</v>
      </c>
      <c r="F1626">
        <v>116</v>
      </c>
      <c r="G1626" t="s">
        <v>49</v>
      </c>
      <c r="H1626" t="s">
        <v>49</v>
      </c>
      <c r="I1626" t="s">
        <v>52</v>
      </c>
      <c r="J1626">
        <v>16</v>
      </c>
      <c r="K1626" t="s">
        <v>62</v>
      </c>
      <c r="L1626">
        <v>580</v>
      </c>
      <c r="M1626">
        <v>3</v>
      </c>
      <c r="N1626">
        <v>-1</v>
      </c>
      <c r="O1626">
        <v>0</v>
      </c>
      <c r="P1626" t="s">
        <v>52</v>
      </c>
      <c r="Q1626" t="s">
        <v>49</v>
      </c>
      <c r="X1626" s="7"/>
      <c r="Y1626" t="s">
        <v>49</v>
      </c>
      <c r="Z1626">
        <v>116</v>
      </c>
      <c r="AA1626" t="s">
        <v>55</v>
      </c>
      <c r="AB1626">
        <v>771</v>
      </c>
      <c r="AC1626">
        <v>79</v>
      </c>
      <c r="AD1626" t="s">
        <v>49</v>
      </c>
      <c r="AE1626" t="s">
        <v>49</v>
      </c>
      <c r="AF1626">
        <v>116</v>
      </c>
      <c r="AI1626">
        <v>-329</v>
      </c>
      <c r="AJ1626" t="s">
        <v>49</v>
      </c>
    </row>
    <row r="1627" spans="1:36" x14ac:dyDescent="0.3">
      <c r="A1627">
        <v>36</v>
      </c>
      <c r="B1627" t="s">
        <v>53</v>
      </c>
      <c r="C1627" t="s">
        <v>47</v>
      </c>
      <c r="D1627" t="s">
        <v>54</v>
      </c>
      <c r="E1627" t="s">
        <v>49</v>
      </c>
      <c r="F1627">
        <v>1746</v>
      </c>
      <c r="G1627" t="s">
        <v>55</v>
      </c>
      <c r="H1627" t="s">
        <v>49</v>
      </c>
      <c r="I1627" t="s">
        <v>50</v>
      </c>
      <c r="J1627">
        <v>7</v>
      </c>
      <c r="K1627" t="s">
        <v>61</v>
      </c>
      <c r="L1627">
        <v>15</v>
      </c>
      <c r="M1627">
        <v>1</v>
      </c>
      <c r="N1627">
        <v>316</v>
      </c>
      <c r="O1627">
        <v>1</v>
      </c>
      <c r="P1627" t="s">
        <v>57</v>
      </c>
      <c r="Q1627" t="s">
        <v>49</v>
      </c>
      <c r="X1627" s="7"/>
      <c r="Y1627" t="s">
        <v>55</v>
      </c>
      <c r="Z1627">
        <v>1746</v>
      </c>
      <c r="AA1627" t="s">
        <v>55</v>
      </c>
      <c r="AB1627">
        <v>280</v>
      </c>
      <c r="AC1627">
        <v>4130</v>
      </c>
      <c r="AD1627" t="s">
        <v>49</v>
      </c>
      <c r="AE1627" t="s">
        <v>49</v>
      </c>
      <c r="AF1627">
        <v>1746</v>
      </c>
      <c r="AI1627">
        <v>0</v>
      </c>
      <c r="AJ1627" t="s">
        <v>49</v>
      </c>
    </row>
    <row r="1628" spans="1:36" x14ac:dyDescent="0.3">
      <c r="A1628">
        <v>55</v>
      </c>
      <c r="B1628" t="s">
        <v>67</v>
      </c>
      <c r="C1628" t="s">
        <v>47</v>
      </c>
      <c r="D1628" t="s">
        <v>54</v>
      </c>
      <c r="E1628" t="s">
        <v>49</v>
      </c>
      <c r="F1628">
        <v>0</v>
      </c>
      <c r="G1628" t="s">
        <v>55</v>
      </c>
      <c r="H1628" t="s">
        <v>49</v>
      </c>
      <c r="I1628" t="s">
        <v>52</v>
      </c>
      <c r="J1628">
        <v>30</v>
      </c>
      <c r="K1628" t="s">
        <v>56</v>
      </c>
      <c r="L1628">
        <v>119</v>
      </c>
      <c r="M1628">
        <v>2</v>
      </c>
      <c r="N1628">
        <v>-1</v>
      </c>
      <c r="O1628">
        <v>0</v>
      </c>
      <c r="P1628" t="s">
        <v>52</v>
      </c>
      <c r="Q1628" t="s">
        <v>49</v>
      </c>
      <c r="X1628" s="7"/>
      <c r="Y1628" t="s">
        <v>55</v>
      </c>
      <c r="Z1628">
        <v>0</v>
      </c>
      <c r="AA1628" t="s">
        <v>55</v>
      </c>
      <c r="AB1628">
        <v>2431</v>
      </c>
      <c r="AC1628">
        <v>137</v>
      </c>
      <c r="AD1628" t="s">
        <v>49</v>
      </c>
      <c r="AE1628" t="s">
        <v>49</v>
      </c>
      <c r="AF1628">
        <v>0</v>
      </c>
      <c r="AI1628">
        <v>391</v>
      </c>
      <c r="AJ1628" t="s">
        <v>49</v>
      </c>
    </row>
    <row r="1629" spans="1:36" x14ac:dyDescent="0.3">
      <c r="A1629">
        <v>31</v>
      </c>
      <c r="B1629" t="s">
        <v>63</v>
      </c>
      <c r="C1629" t="s">
        <v>47</v>
      </c>
      <c r="D1629" t="s">
        <v>54</v>
      </c>
      <c r="E1629" t="s">
        <v>49</v>
      </c>
      <c r="F1629">
        <v>897</v>
      </c>
      <c r="G1629" t="s">
        <v>55</v>
      </c>
      <c r="H1629" t="s">
        <v>49</v>
      </c>
      <c r="I1629" t="s">
        <v>52</v>
      </c>
      <c r="J1629">
        <v>20</v>
      </c>
      <c r="K1629" t="s">
        <v>56</v>
      </c>
      <c r="L1629">
        <v>26</v>
      </c>
      <c r="M1629">
        <v>2</v>
      </c>
      <c r="N1629">
        <v>-1</v>
      </c>
      <c r="O1629">
        <v>0</v>
      </c>
      <c r="P1629" t="s">
        <v>52</v>
      </c>
      <c r="Q1629" t="s">
        <v>49</v>
      </c>
      <c r="X1629" s="7"/>
      <c r="Y1629" t="s">
        <v>55</v>
      </c>
      <c r="Z1629">
        <v>897</v>
      </c>
      <c r="AA1629" t="s">
        <v>55</v>
      </c>
      <c r="AB1629">
        <v>160</v>
      </c>
      <c r="AC1629">
        <v>2793</v>
      </c>
      <c r="AD1629" t="s">
        <v>49</v>
      </c>
      <c r="AE1629" t="s">
        <v>49</v>
      </c>
      <c r="AF1629">
        <v>897</v>
      </c>
      <c r="AI1629">
        <v>4657</v>
      </c>
      <c r="AJ1629" t="s">
        <v>49</v>
      </c>
    </row>
    <row r="1630" spans="1:36" x14ac:dyDescent="0.3">
      <c r="A1630">
        <v>38</v>
      </c>
      <c r="B1630" t="s">
        <v>67</v>
      </c>
      <c r="C1630" t="s">
        <v>47</v>
      </c>
      <c r="D1630" t="s">
        <v>54</v>
      </c>
      <c r="E1630" t="s">
        <v>49</v>
      </c>
      <c r="F1630">
        <v>821</v>
      </c>
      <c r="G1630" t="s">
        <v>55</v>
      </c>
      <c r="H1630" t="s">
        <v>55</v>
      </c>
      <c r="I1630" t="s">
        <v>50</v>
      </c>
      <c r="J1630">
        <v>17</v>
      </c>
      <c r="K1630" t="s">
        <v>75</v>
      </c>
      <c r="L1630">
        <v>224</v>
      </c>
      <c r="M1630">
        <v>2</v>
      </c>
      <c r="N1630">
        <v>180</v>
      </c>
      <c r="O1630">
        <v>1</v>
      </c>
      <c r="P1630" t="s">
        <v>57</v>
      </c>
      <c r="Q1630" t="s">
        <v>49</v>
      </c>
      <c r="X1630" s="7"/>
      <c r="Y1630" t="s">
        <v>55</v>
      </c>
      <c r="Z1630">
        <v>821</v>
      </c>
      <c r="AA1630" t="s">
        <v>55</v>
      </c>
      <c r="AB1630">
        <v>555</v>
      </c>
      <c r="AC1630">
        <v>410</v>
      </c>
      <c r="AD1630" t="s">
        <v>49</v>
      </c>
      <c r="AE1630" t="s">
        <v>55</v>
      </c>
      <c r="AF1630">
        <v>821</v>
      </c>
      <c r="AI1630">
        <v>3472</v>
      </c>
      <c r="AJ1630" t="s">
        <v>49</v>
      </c>
    </row>
    <row r="1631" spans="1:36" x14ac:dyDescent="0.3">
      <c r="A1631">
        <v>42</v>
      </c>
      <c r="B1631" t="s">
        <v>63</v>
      </c>
      <c r="C1631" t="s">
        <v>47</v>
      </c>
      <c r="D1631" t="s">
        <v>54</v>
      </c>
      <c r="E1631" t="s">
        <v>49</v>
      </c>
      <c r="F1631">
        <v>130</v>
      </c>
      <c r="G1631" t="s">
        <v>55</v>
      </c>
      <c r="H1631" t="s">
        <v>49</v>
      </c>
      <c r="I1631" t="s">
        <v>52</v>
      </c>
      <c r="J1631">
        <v>29</v>
      </c>
      <c r="K1631" t="s">
        <v>56</v>
      </c>
      <c r="L1631">
        <v>285</v>
      </c>
      <c r="M1631">
        <v>1</v>
      </c>
      <c r="N1631">
        <v>-1</v>
      </c>
      <c r="O1631">
        <v>0</v>
      </c>
      <c r="P1631" t="s">
        <v>52</v>
      </c>
      <c r="Q1631" t="s">
        <v>49</v>
      </c>
      <c r="X1631" s="7"/>
      <c r="Y1631" t="s">
        <v>55</v>
      </c>
      <c r="Z1631">
        <v>130</v>
      </c>
      <c r="AA1631" t="s">
        <v>55</v>
      </c>
      <c r="AB1631">
        <v>778</v>
      </c>
      <c r="AC1631">
        <v>2628</v>
      </c>
      <c r="AD1631" t="s">
        <v>49</v>
      </c>
      <c r="AE1631" t="s">
        <v>49</v>
      </c>
      <c r="AF1631">
        <v>130</v>
      </c>
      <c r="AI1631">
        <v>705</v>
      </c>
      <c r="AJ1631" t="s">
        <v>49</v>
      </c>
    </row>
    <row r="1632" spans="1:36" x14ac:dyDescent="0.3">
      <c r="A1632">
        <v>32</v>
      </c>
      <c r="B1632" t="s">
        <v>58</v>
      </c>
      <c r="C1632" t="s">
        <v>74</v>
      </c>
      <c r="D1632" t="s">
        <v>60</v>
      </c>
      <c r="E1632" t="s">
        <v>49</v>
      </c>
      <c r="F1632">
        <v>1</v>
      </c>
      <c r="G1632" t="s">
        <v>55</v>
      </c>
      <c r="H1632" t="s">
        <v>49</v>
      </c>
      <c r="I1632" t="s">
        <v>52</v>
      </c>
      <c r="J1632">
        <v>8</v>
      </c>
      <c r="K1632" t="s">
        <v>56</v>
      </c>
      <c r="L1632">
        <v>399</v>
      </c>
      <c r="M1632">
        <v>4</v>
      </c>
      <c r="N1632">
        <v>-1</v>
      </c>
      <c r="O1632">
        <v>0</v>
      </c>
      <c r="P1632" t="s">
        <v>52</v>
      </c>
      <c r="Q1632" t="s">
        <v>49</v>
      </c>
      <c r="X1632" s="7"/>
      <c r="Y1632" t="s">
        <v>55</v>
      </c>
      <c r="Z1632">
        <v>1</v>
      </c>
      <c r="AA1632" t="s">
        <v>55</v>
      </c>
      <c r="AB1632">
        <v>169</v>
      </c>
      <c r="AC1632">
        <v>116</v>
      </c>
      <c r="AD1632" t="s">
        <v>49</v>
      </c>
      <c r="AE1632" t="s">
        <v>49</v>
      </c>
      <c r="AF1632">
        <v>1</v>
      </c>
      <c r="AI1632">
        <v>350</v>
      </c>
      <c r="AJ1632" t="s">
        <v>49</v>
      </c>
    </row>
    <row r="1633" spans="1:36" x14ac:dyDescent="0.3">
      <c r="A1633">
        <v>39</v>
      </c>
      <c r="B1633" t="s">
        <v>63</v>
      </c>
      <c r="C1633" t="s">
        <v>47</v>
      </c>
      <c r="D1633" t="s">
        <v>54</v>
      </c>
      <c r="E1633" t="s">
        <v>49</v>
      </c>
      <c r="F1633">
        <v>8</v>
      </c>
      <c r="G1633" t="s">
        <v>49</v>
      </c>
      <c r="H1633" t="s">
        <v>49</v>
      </c>
      <c r="I1633" t="s">
        <v>50</v>
      </c>
      <c r="J1633">
        <v>30</v>
      </c>
      <c r="K1633" t="s">
        <v>73</v>
      </c>
      <c r="L1633">
        <v>88</v>
      </c>
      <c r="M1633">
        <v>3</v>
      </c>
      <c r="N1633">
        <v>-1</v>
      </c>
      <c r="O1633">
        <v>0</v>
      </c>
      <c r="P1633" t="s">
        <v>52</v>
      </c>
      <c r="Q1633" t="s">
        <v>49</v>
      </c>
      <c r="X1633" s="7"/>
      <c r="Y1633" t="s">
        <v>49</v>
      </c>
      <c r="Z1633">
        <v>8</v>
      </c>
      <c r="AA1633" t="s">
        <v>55</v>
      </c>
      <c r="AB1633">
        <v>12</v>
      </c>
      <c r="AC1633">
        <v>2944</v>
      </c>
      <c r="AD1633" t="s">
        <v>49</v>
      </c>
      <c r="AE1633" t="s">
        <v>49</v>
      </c>
      <c r="AF1633">
        <v>8</v>
      </c>
      <c r="AI1633">
        <v>489</v>
      </c>
      <c r="AJ1633" t="s">
        <v>49</v>
      </c>
    </row>
    <row r="1634" spans="1:36" x14ac:dyDescent="0.3">
      <c r="A1634">
        <v>41</v>
      </c>
      <c r="B1634" t="s">
        <v>67</v>
      </c>
      <c r="C1634" t="s">
        <v>47</v>
      </c>
      <c r="D1634" t="s">
        <v>54</v>
      </c>
      <c r="E1634" t="s">
        <v>49</v>
      </c>
      <c r="F1634">
        <v>55</v>
      </c>
      <c r="G1634" t="s">
        <v>55</v>
      </c>
      <c r="H1634" t="s">
        <v>49</v>
      </c>
      <c r="I1634" t="s">
        <v>50</v>
      </c>
      <c r="J1634">
        <v>6</v>
      </c>
      <c r="K1634" t="s">
        <v>70</v>
      </c>
      <c r="L1634">
        <v>185</v>
      </c>
      <c r="M1634">
        <v>4</v>
      </c>
      <c r="N1634">
        <v>-1</v>
      </c>
      <c r="O1634">
        <v>0</v>
      </c>
      <c r="P1634" t="s">
        <v>52</v>
      </c>
      <c r="Q1634" t="s">
        <v>49</v>
      </c>
      <c r="X1634" s="7"/>
      <c r="Y1634" t="s">
        <v>55</v>
      </c>
      <c r="Z1634">
        <v>55</v>
      </c>
      <c r="AA1634" t="s">
        <v>55</v>
      </c>
      <c r="AB1634">
        <v>481</v>
      </c>
      <c r="AC1634">
        <v>2288</v>
      </c>
      <c r="AD1634" t="s">
        <v>49</v>
      </c>
      <c r="AE1634" t="s">
        <v>49</v>
      </c>
      <c r="AF1634">
        <v>55</v>
      </c>
      <c r="AI1634">
        <v>757</v>
      </c>
      <c r="AJ1634" t="s">
        <v>49</v>
      </c>
    </row>
    <row r="1635" spans="1:36" x14ac:dyDescent="0.3">
      <c r="A1635">
        <v>59</v>
      </c>
      <c r="B1635" t="s">
        <v>63</v>
      </c>
      <c r="C1635" t="s">
        <v>47</v>
      </c>
      <c r="D1635" t="s">
        <v>48</v>
      </c>
      <c r="E1635" t="s">
        <v>49</v>
      </c>
      <c r="F1635">
        <v>699</v>
      </c>
      <c r="G1635" t="s">
        <v>49</v>
      </c>
      <c r="H1635" t="s">
        <v>49</v>
      </c>
      <c r="I1635" t="s">
        <v>50</v>
      </c>
      <c r="J1635">
        <v>28</v>
      </c>
      <c r="K1635" t="s">
        <v>72</v>
      </c>
      <c r="L1635">
        <v>98</v>
      </c>
      <c r="M1635">
        <v>1</v>
      </c>
      <c r="N1635">
        <v>154</v>
      </c>
      <c r="O1635">
        <v>6</v>
      </c>
      <c r="P1635" t="s">
        <v>57</v>
      </c>
      <c r="Q1635" t="s">
        <v>49</v>
      </c>
      <c r="X1635" s="7"/>
      <c r="Y1635" t="s">
        <v>49</v>
      </c>
      <c r="Z1635">
        <v>699</v>
      </c>
      <c r="AA1635" t="s">
        <v>55</v>
      </c>
      <c r="AB1635">
        <v>12223</v>
      </c>
      <c r="AC1635">
        <v>65</v>
      </c>
      <c r="AD1635" t="s">
        <v>49</v>
      </c>
      <c r="AE1635" t="s">
        <v>49</v>
      </c>
      <c r="AF1635">
        <v>699</v>
      </c>
      <c r="AI1635">
        <v>695</v>
      </c>
      <c r="AJ1635" t="s">
        <v>49</v>
      </c>
    </row>
    <row r="1636" spans="1:36" x14ac:dyDescent="0.3">
      <c r="A1636">
        <v>42</v>
      </c>
      <c r="B1636" t="s">
        <v>46</v>
      </c>
      <c r="C1636" t="s">
        <v>74</v>
      </c>
      <c r="D1636" t="s">
        <v>54</v>
      </c>
      <c r="E1636" t="s">
        <v>49</v>
      </c>
      <c r="F1636">
        <v>759</v>
      </c>
      <c r="G1636" t="s">
        <v>49</v>
      </c>
      <c r="H1636" t="s">
        <v>49</v>
      </c>
      <c r="I1636" t="s">
        <v>50</v>
      </c>
      <c r="J1636">
        <v>28</v>
      </c>
      <c r="K1636" t="s">
        <v>72</v>
      </c>
      <c r="L1636">
        <v>97</v>
      </c>
      <c r="M1636">
        <v>1</v>
      </c>
      <c r="N1636">
        <v>169</v>
      </c>
      <c r="O1636">
        <v>3</v>
      </c>
      <c r="P1636" t="s">
        <v>57</v>
      </c>
      <c r="Q1636" t="s">
        <v>49</v>
      </c>
      <c r="X1636" s="7"/>
      <c r="Y1636" t="s">
        <v>49</v>
      </c>
      <c r="Z1636">
        <v>759</v>
      </c>
      <c r="AA1636" t="s">
        <v>55</v>
      </c>
      <c r="AB1636">
        <v>-254</v>
      </c>
      <c r="AC1636">
        <v>0</v>
      </c>
      <c r="AD1636" t="s">
        <v>49</v>
      </c>
      <c r="AE1636" t="s">
        <v>49</v>
      </c>
      <c r="AF1636">
        <v>759</v>
      </c>
      <c r="AI1636">
        <v>-770</v>
      </c>
      <c r="AJ1636" t="s">
        <v>49</v>
      </c>
    </row>
    <row r="1637" spans="1:36" x14ac:dyDescent="0.3">
      <c r="A1637">
        <v>33</v>
      </c>
      <c r="B1637" t="s">
        <v>63</v>
      </c>
      <c r="C1637" t="s">
        <v>47</v>
      </c>
      <c r="D1637" t="s">
        <v>54</v>
      </c>
      <c r="E1637" t="s">
        <v>49</v>
      </c>
      <c r="F1637">
        <v>687</v>
      </c>
      <c r="G1637" t="s">
        <v>55</v>
      </c>
      <c r="H1637" t="s">
        <v>49</v>
      </c>
      <c r="I1637" t="s">
        <v>50</v>
      </c>
      <c r="J1637">
        <v>14</v>
      </c>
      <c r="K1637" t="s">
        <v>56</v>
      </c>
      <c r="L1637">
        <v>72</v>
      </c>
      <c r="M1637">
        <v>2</v>
      </c>
      <c r="N1637">
        <v>370</v>
      </c>
      <c r="O1637">
        <v>1</v>
      </c>
      <c r="P1637" t="s">
        <v>57</v>
      </c>
      <c r="Q1637" t="s">
        <v>49</v>
      </c>
      <c r="X1637" s="7"/>
      <c r="Y1637" t="s">
        <v>55</v>
      </c>
      <c r="Z1637">
        <v>687</v>
      </c>
      <c r="AA1637" t="s">
        <v>55</v>
      </c>
      <c r="AB1637">
        <v>50</v>
      </c>
      <c r="AC1637">
        <v>137</v>
      </c>
      <c r="AD1637" t="s">
        <v>49</v>
      </c>
      <c r="AE1637" t="s">
        <v>49</v>
      </c>
      <c r="AF1637">
        <v>687</v>
      </c>
      <c r="AI1637">
        <v>315</v>
      </c>
      <c r="AJ1637" t="s">
        <v>49</v>
      </c>
    </row>
    <row r="1638" spans="1:36" x14ac:dyDescent="0.3">
      <c r="A1638">
        <v>53</v>
      </c>
      <c r="B1638" t="s">
        <v>77</v>
      </c>
      <c r="C1638" t="s">
        <v>47</v>
      </c>
      <c r="D1638" t="s">
        <v>54</v>
      </c>
      <c r="E1638" t="s">
        <v>49</v>
      </c>
      <c r="F1638">
        <v>4968</v>
      </c>
      <c r="G1638" t="s">
        <v>49</v>
      </c>
      <c r="H1638" t="s">
        <v>49</v>
      </c>
      <c r="I1638" t="s">
        <v>50</v>
      </c>
      <c r="J1638">
        <v>6</v>
      </c>
      <c r="K1638" t="s">
        <v>56</v>
      </c>
      <c r="L1638">
        <v>109</v>
      </c>
      <c r="M1638">
        <v>1</v>
      </c>
      <c r="N1638">
        <v>87</v>
      </c>
      <c r="O1638">
        <v>2</v>
      </c>
      <c r="P1638" t="s">
        <v>57</v>
      </c>
      <c r="Q1638" t="s">
        <v>49</v>
      </c>
      <c r="X1638" s="7"/>
      <c r="Y1638" t="s">
        <v>49</v>
      </c>
      <c r="Z1638">
        <v>4968</v>
      </c>
      <c r="AA1638" t="s">
        <v>55</v>
      </c>
      <c r="AB1638">
        <v>92</v>
      </c>
      <c r="AC1638">
        <v>3450</v>
      </c>
      <c r="AD1638" t="s">
        <v>49</v>
      </c>
      <c r="AE1638" t="s">
        <v>49</v>
      </c>
      <c r="AF1638">
        <v>4968</v>
      </c>
      <c r="AI1638">
        <v>213</v>
      </c>
      <c r="AJ1638" t="s">
        <v>49</v>
      </c>
    </row>
    <row r="1639" spans="1:36" x14ac:dyDescent="0.3">
      <c r="A1639">
        <v>43</v>
      </c>
      <c r="B1639" t="s">
        <v>63</v>
      </c>
      <c r="C1639" t="s">
        <v>47</v>
      </c>
      <c r="D1639" t="s">
        <v>48</v>
      </c>
      <c r="E1639" t="s">
        <v>49</v>
      </c>
      <c r="F1639">
        <v>1211</v>
      </c>
      <c r="G1639" t="s">
        <v>55</v>
      </c>
      <c r="H1639" t="s">
        <v>49</v>
      </c>
      <c r="I1639" t="s">
        <v>52</v>
      </c>
      <c r="J1639">
        <v>6</v>
      </c>
      <c r="K1639" t="s">
        <v>56</v>
      </c>
      <c r="L1639">
        <v>208</v>
      </c>
      <c r="M1639">
        <v>3</v>
      </c>
      <c r="N1639">
        <v>-1</v>
      </c>
      <c r="O1639">
        <v>0</v>
      </c>
      <c r="P1639" t="s">
        <v>52</v>
      </c>
      <c r="Q1639" t="s">
        <v>49</v>
      </c>
      <c r="X1639" s="7"/>
      <c r="Y1639" t="s">
        <v>55</v>
      </c>
      <c r="Z1639">
        <v>1211</v>
      </c>
      <c r="AA1639" t="s">
        <v>55</v>
      </c>
      <c r="AB1639">
        <v>470</v>
      </c>
      <c r="AC1639">
        <v>139</v>
      </c>
      <c r="AD1639" t="s">
        <v>49</v>
      </c>
      <c r="AE1639" t="s">
        <v>49</v>
      </c>
      <c r="AF1639">
        <v>1211</v>
      </c>
      <c r="AI1639">
        <v>0</v>
      </c>
      <c r="AJ1639" t="s">
        <v>49</v>
      </c>
    </row>
    <row r="1640" spans="1:36" x14ac:dyDescent="0.3">
      <c r="A1640">
        <v>39</v>
      </c>
      <c r="B1640" t="s">
        <v>65</v>
      </c>
      <c r="C1640" t="s">
        <v>59</v>
      </c>
      <c r="D1640" t="s">
        <v>60</v>
      </c>
      <c r="E1640" t="s">
        <v>49</v>
      </c>
      <c r="F1640">
        <v>426</v>
      </c>
      <c r="G1640" t="s">
        <v>49</v>
      </c>
      <c r="H1640" t="s">
        <v>49</v>
      </c>
      <c r="I1640" t="s">
        <v>52</v>
      </c>
      <c r="J1640">
        <v>18</v>
      </c>
      <c r="K1640" t="s">
        <v>62</v>
      </c>
      <c r="L1640">
        <v>1029</v>
      </c>
      <c r="M1640">
        <v>1</v>
      </c>
      <c r="N1640">
        <v>-1</v>
      </c>
      <c r="O1640">
        <v>0</v>
      </c>
      <c r="P1640" t="s">
        <v>52</v>
      </c>
      <c r="Q1640" t="s">
        <v>55</v>
      </c>
      <c r="X1640" s="7"/>
      <c r="Y1640" t="s">
        <v>49</v>
      </c>
      <c r="Z1640">
        <v>426</v>
      </c>
      <c r="AA1640" t="s">
        <v>55</v>
      </c>
      <c r="AB1640">
        <v>440</v>
      </c>
      <c r="AC1640">
        <v>0</v>
      </c>
      <c r="AD1640" t="s">
        <v>49</v>
      </c>
      <c r="AE1640" t="s">
        <v>49</v>
      </c>
      <c r="AF1640">
        <v>426</v>
      </c>
      <c r="AI1640">
        <v>2169</v>
      </c>
      <c r="AJ1640" t="s">
        <v>49</v>
      </c>
    </row>
    <row r="1641" spans="1:36" x14ac:dyDescent="0.3">
      <c r="A1641">
        <v>27</v>
      </c>
      <c r="B1641" t="s">
        <v>68</v>
      </c>
      <c r="C1641" t="s">
        <v>59</v>
      </c>
      <c r="D1641" t="s">
        <v>54</v>
      </c>
      <c r="E1641" t="s">
        <v>49</v>
      </c>
      <c r="F1641">
        <v>376</v>
      </c>
      <c r="G1641" t="s">
        <v>55</v>
      </c>
      <c r="H1641" t="s">
        <v>55</v>
      </c>
      <c r="I1641" t="s">
        <v>50</v>
      </c>
      <c r="J1641">
        <v>5</v>
      </c>
      <c r="K1641" t="s">
        <v>56</v>
      </c>
      <c r="L1641">
        <v>273</v>
      </c>
      <c r="M1641">
        <v>1</v>
      </c>
      <c r="N1641">
        <v>-1</v>
      </c>
      <c r="O1641">
        <v>0</v>
      </c>
      <c r="P1641" t="s">
        <v>52</v>
      </c>
      <c r="Q1641" t="s">
        <v>49</v>
      </c>
      <c r="X1641" s="7"/>
      <c r="Y1641" t="s">
        <v>55</v>
      </c>
      <c r="Z1641">
        <v>376</v>
      </c>
      <c r="AA1641" t="s">
        <v>55</v>
      </c>
      <c r="AB1641">
        <v>-3</v>
      </c>
      <c r="AC1641">
        <v>997</v>
      </c>
      <c r="AD1641" t="s">
        <v>49</v>
      </c>
      <c r="AE1641" t="s">
        <v>55</v>
      </c>
      <c r="AF1641">
        <v>376</v>
      </c>
      <c r="AI1641">
        <v>212</v>
      </c>
      <c r="AJ1641" t="s">
        <v>49</v>
      </c>
    </row>
    <row r="1642" spans="1:36" x14ac:dyDescent="0.3">
      <c r="A1642">
        <v>39</v>
      </c>
      <c r="B1642" t="s">
        <v>58</v>
      </c>
      <c r="C1642" t="s">
        <v>47</v>
      </c>
      <c r="D1642" t="s">
        <v>60</v>
      </c>
      <c r="E1642" t="s">
        <v>49</v>
      </c>
      <c r="F1642">
        <v>12</v>
      </c>
      <c r="G1642" t="s">
        <v>55</v>
      </c>
      <c r="H1642" t="s">
        <v>49</v>
      </c>
      <c r="I1642" t="s">
        <v>52</v>
      </c>
      <c r="J1642">
        <v>23</v>
      </c>
      <c r="K1642" t="s">
        <v>56</v>
      </c>
      <c r="L1642">
        <v>130</v>
      </c>
      <c r="M1642">
        <v>1</v>
      </c>
      <c r="N1642">
        <v>-1</v>
      </c>
      <c r="O1642">
        <v>0</v>
      </c>
      <c r="P1642" t="s">
        <v>52</v>
      </c>
      <c r="Q1642" t="s">
        <v>49</v>
      </c>
      <c r="X1642" s="7"/>
      <c r="Y1642" t="s">
        <v>55</v>
      </c>
      <c r="Z1642">
        <v>12</v>
      </c>
      <c r="AA1642" t="s">
        <v>55</v>
      </c>
      <c r="AB1642">
        <v>220</v>
      </c>
      <c r="AC1642">
        <v>440</v>
      </c>
      <c r="AD1642" t="s">
        <v>49</v>
      </c>
      <c r="AE1642" t="s">
        <v>49</v>
      </c>
      <c r="AF1642">
        <v>12</v>
      </c>
      <c r="AI1642">
        <v>333</v>
      </c>
      <c r="AJ1642" t="s">
        <v>49</v>
      </c>
    </row>
    <row r="1643" spans="1:36" x14ac:dyDescent="0.3">
      <c r="A1643">
        <v>27</v>
      </c>
      <c r="B1643" t="s">
        <v>63</v>
      </c>
      <c r="C1643" t="s">
        <v>59</v>
      </c>
      <c r="D1643" t="s">
        <v>54</v>
      </c>
      <c r="E1643" t="s">
        <v>49</v>
      </c>
      <c r="F1643">
        <v>23</v>
      </c>
      <c r="G1643" t="s">
        <v>49</v>
      </c>
      <c r="H1643" t="s">
        <v>49</v>
      </c>
      <c r="I1643" t="s">
        <v>50</v>
      </c>
      <c r="J1643">
        <v>26</v>
      </c>
      <c r="K1643" t="s">
        <v>64</v>
      </c>
      <c r="L1643">
        <v>590</v>
      </c>
      <c r="M1643">
        <v>2</v>
      </c>
      <c r="N1643">
        <v>-1</v>
      </c>
      <c r="O1643">
        <v>0</v>
      </c>
      <c r="P1643" t="s">
        <v>52</v>
      </c>
      <c r="Q1643" t="s">
        <v>49</v>
      </c>
      <c r="X1643" s="7"/>
      <c r="Y1643" t="s">
        <v>49</v>
      </c>
      <c r="Z1643">
        <v>23</v>
      </c>
      <c r="AA1643" t="s">
        <v>55</v>
      </c>
      <c r="AB1643">
        <v>326</v>
      </c>
      <c r="AC1643">
        <v>47</v>
      </c>
      <c r="AD1643" t="s">
        <v>49</v>
      </c>
      <c r="AE1643" t="s">
        <v>49</v>
      </c>
      <c r="AF1643">
        <v>23</v>
      </c>
      <c r="AI1643">
        <v>4404</v>
      </c>
      <c r="AJ1643" t="s">
        <v>49</v>
      </c>
    </row>
    <row r="1644" spans="1:36" x14ac:dyDescent="0.3">
      <c r="A1644">
        <v>33</v>
      </c>
      <c r="B1644" t="s">
        <v>69</v>
      </c>
      <c r="C1644" t="s">
        <v>47</v>
      </c>
      <c r="D1644" t="s">
        <v>54</v>
      </c>
      <c r="E1644" t="s">
        <v>49</v>
      </c>
      <c r="F1644">
        <v>353</v>
      </c>
      <c r="G1644" t="s">
        <v>55</v>
      </c>
      <c r="H1644" t="s">
        <v>49</v>
      </c>
      <c r="I1644" t="s">
        <v>50</v>
      </c>
      <c r="J1644">
        <v>19</v>
      </c>
      <c r="K1644" t="s">
        <v>75</v>
      </c>
      <c r="L1644">
        <v>107</v>
      </c>
      <c r="M1644">
        <v>2</v>
      </c>
      <c r="N1644">
        <v>-1</v>
      </c>
      <c r="O1644">
        <v>0</v>
      </c>
      <c r="P1644" t="s">
        <v>52</v>
      </c>
      <c r="Q1644" t="s">
        <v>49</v>
      </c>
      <c r="X1644" s="7"/>
      <c r="Y1644" t="s">
        <v>55</v>
      </c>
      <c r="Z1644">
        <v>353</v>
      </c>
      <c r="AA1644" t="s">
        <v>55</v>
      </c>
      <c r="AB1644">
        <v>0</v>
      </c>
      <c r="AC1644">
        <v>3355</v>
      </c>
      <c r="AD1644" t="s">
        <v>49</v>
      </c>
      <c r="AE1644" t="s">
        <v>49</v>
      </c>
      <c r="AF1644">
        <v>353</v>
      </c>
      <c r="AI1644">
        <v>257</v>
      </c>
      <c r="AJ1644" t="s">
        <v>49</v>
      </c>
    </row>
    <row r="1645" spans="1:36" x14ac:dyDescent="0.3">
      <c r="A1645">
        <v>29</v>
      </c>
      <c r="B1645" t="s">
        <v>53</v>
      </c>
      <c r="C1645" t="s">
        <v>74</v>
      </c>
      <c r="D1645" t="s">
        <v>54</v>
      </c>
      <c r="E1645" t="s">
        <v>49</v>
      </c>
      <c r="F1645">
        <v>330</v>
      </c>
      <c r="G1645" t="s">
        <v>55</v>
      </c>
      <c r="H1645" t="s">
        <v>49</v>
      </c>
      <c r="I1645" t="s">
        <v>52</v>
      </c>
      <c r="J1645">
        <v>12</v>
      </c>
      <c r="K1645" t="s">
        <v>56</v>
      </c>
      <c r="L1645">
        <v>88</v>
      </c>
      <c r="M1645">
        <v>2</v>
      </c>
      <c r="N1645">
        <v>-1</v>
      </c>
      <c r="O1645">
        <v>0</v>
      </c>
      <c r="P1645" t="s">
        <v>52</v>
      </c>
      <c r="Q1645" t="s">
        <v>49</v>
      </c>
      <c r="X1645" s="7"/>
      <c r="Y1645" t="s">
        <v>55</v>
      </c>
      <c r="Z1645">
        <v>330</v>
      </c>
      <c r="AA1645" t="s">
        <v>55</v>
      </c>
      <c r="AB1645">
        <v>223</v>
      </c>
      <c r="AC1645">
        <v>-11</v>
      </c>
      <c r="AD1645" t="s">
        <v>49</v>
      </c>
      <c r="AE1645" t="s">
        <v>49</v>
      </c>
      <c r="AF1645">
        <v>330</v>
      </c>
      <c r="AI1645">
        <v>3188</v>
      </c>
      <c r="AJ1645" t="s">
        <v>49</v>
      </c>
    </row>
    <row r="1646" spans="1:36" x14ac:dyDescent="0.3">
      <c r="A1646">
        <v>33</v>
      </c>
      <c r="B1646" t="s">
        <v>58</v>
      </c>
      <c r="C1646" t="s">
        <v>74</v>
      </c>
      <c r="D1646" t="s">
        <v>60</v>
      </c>
      <c r="E1646" t="s">
        <v>49</v>
      </c>
      <c r="F1646">
        <v>0</v>
      </c>
      <c r="G1646" t="s">
        <v>49</v>
      </c>
      <c r="H1646" t="s">
        <v>49</v>
      </c>
      <c r="I1646" t="s">
        <v>50</v>
      </c>
      <c r="J1646">
        <v>13</v>
      </c>
      <c r="K1646" t="s">
        <v>70</v>
      </c>
      <c r="L1646">
        <v>305</v>
      </c>
      <c r="M1646">
        <v>2</v>
      </c>
      <c r="N1646">
        <v>-1</v>
      </c>
      <c r="O1646">
        <v>0</v>
      </c>
      <c r="P1646" t="s">
        <v>52</v>
      </c>
      <c r="Q1646" t="s">
        <v>49</v>
      </c>
      <c r="X1646" s="7"/>
      <c r="Y1646" t="s">
        <v>49</v>
      </c>
      <c r="Z1646">
        <v>0</v>
      </c>
      <c r="AA1646" t="s">
        <v>55</v>
      </c>
      <c r="AB1646">
        <v>1694</v>
      </c>
      <c r="AC1646">
        <v>8</v>
      </c>
      <c r="AD1646" t="s">
        <v>49</v>
      </c>
      <c r="AE1646" t="s">
        <v>49</v>
      </c>
      <c r="AF1646">
        <v>0</v>
      </c>
      <c r="AI1646">
        <v>3083</v>
      </c>
      <c r="AJ1646" t="s">
        <v>49</v>
      </c>
    </row>
    <row r="1647" spans="1:36" x14ac:dyDescent="0.3">
      <c r="A1647">
        <v>41</v>
      </c>
      <c r="B1647" t="s">
        <v>68</v>
      </c>
      <c r="C1647" t="s">
        <v>47</v>
      </c>
      <c r="D1647" t="s">
        <v>54</v>
      </c>
      <c r="E1647" t="s">
        <v>49</v>
      </c>
      <c r="F1647">
        <v>353</v>
      </c>
      <c r="G1647" t="s">
        <v>49</v>
      </c>
      <c r="H1647" t="s">
        <v>49</v>
      </c>
      <c r="I1647" t="s">
        <v>50</v>
      </c>
      <c r="J1647">
        <v>19</v>
      </c>
      <c r="K1647" t="s">
        <v>75</v>
      </c>
      <c r="L1647">
        <v>90</v>
      </c>
      <c r="M1647">
        <v>2</v>
      </c>
      <c r="N1647">
        <v>-1</v>
      </c>
      <c r="O1647">
        <v>0</v>
      </c>
      <c r="P1647" t="s">
        <v>52</v>
      </c>
      <c r="Q1647" t="s">
        <v>49</v>
      </c>
      <c r="X1647" s="7"/>
      <c r="Y1647" t="s">
        <v>49</v>
      </c>
      <c r="Z1647">
        <v>353</v>
      </c>
      <c r="AA1647" t="s">
        <v>55</v>
      </c>
      <c r="AB1647">
        <v>4446</v>
      </c>
      <c r="AC1647">
        <v>1409</v>
      </c>
      <c r="AD1647" t="s">
        <v>49</v>
      </c>
      <c r="AE1647" t="s">
        <v>49</v>
      </c>
      <c r="AF1647">
        <v>353</v>
      </c>
      <c r="AI1647">
        <v>226</v>
      </c>
      <c r="AJ1647" t="s">
        <v>49</v>
      </c>
    </row>
    <row r="1648" spans="1:36" x14ac:dyDescent="0.3">
      <c r="A1648">
        <v>38</v>
      </c>
      <c r="B1648" t="s">
        <v>67</v>
      </c>
      <c r="C1648" t="s">
        <v>59</v>
      </c>
      <c r="D1648" t="s">
        <v>60</v>
      </c>
      <c r="E1648" t="s">
        <v>49</v>
      </c>
      <c r="F1648">
        <v>2273</v>
      </c>
      <c r="G1648" t="s">
        <v>55</v>
      </c>
      <c r="H1648" t="s">
        <v>49</v>
      </c>
      <c r="I1648" t="s">
        <v>50</v>
      </c>
      <c r="J1648">
        <v>17</v>
      </c>
      <c r="K1648" t="s">
        <v>61</v>
      </c>
      <c r="L1648">
        <v>222</v>
      </c>
      <c r="M1648">
        <v>1</v>
      </c>
      <c r="N1648">
        <v>-1</v>
      </c>
      <c r="O1648">
        <v>0</v>
      </c>
      <c r="P1648" t="s">
        <v>52</v>
      </c>
      <c r="Q1648" t="s">
        <v>49</v>
      </c>
      <c r="X1648" s="7"/>
      <c r="Y1648" t="s">
        <v>55</v>
      </c>
      <c r="Z1648">
        <v>2273</v>
      </c>
      <c r="AA1648" t="s">
        <v>55</v>
      </c>
      <c r="AB1648">
        <v>894</v>
      </c>
      <c r="AC1648">
        <v>170</v>
      </c>
      <c r="AD1648" t="s">
        <v>49</v>
      </c>
      <c r="AE1648" t="s">
        <v>49</v>
      </c>
      <c r="AF1648">
        <v>2273</v>
      </c>
      <c r="AI1648">
        <v>1260</v>
      </c>
      <c r="AJ1648" t="s">
        <v>49</v>
      </c>
    </row>
    <row r="1649" spans="1:36" x14ac:dyDescent="0.3">
      <c r="A1649">
        <v>30</v>
      </c>
      <c r="B1649" t="s">
        <v>58</v>
      </c>
      <c r="C1649" t="s">
        <v>47</v>
      </c>
      <c r="D1649" t="s">
        <v>60</v>
      </c>
      <c r="E1649" t="s">
        <v>49</v>
      </c>
      <c r="F1649">
        <v>0</v>
      </c>
      <c r="G1649" t="s">
        <v>55</v>
      </c>
      <c r="H1649" t="s">
        <v>49</v>
      </c>
      <c r="I1649" t="s">
        <v>50</v>
      </c>
      <c r="J1649">
        <v>9</v>
      </c>
      <c r="K1649" t="s">
        <v>73</v>
      </c>
      <c r="L1649">
        <v>127</v>
      </c>
      <c r="M1649">
        <v>1</v>
      </c>
      <c r="N1649">
        <v>-1</v>
      </c>
      <c r="O1649">
        <v>0</v>
      </c>
      <c r="P1649" t="s">
        <v>52</v>
      </c>
      <c r="Q1649" t="s">
        <v>49</v>
      </c>
      <c r="X1649" s="7"/>
      <c r="Y1649" t="s">
        <v>55</v>
      </c>
      <c r="Z1649">
        <v>0</v>
      </c>
      <c r="AA1649" t="s">
        <v>55</v>
      </c>
      <c r="AB1649">
        <v>202</v>
      </c>
      <c r="AC1649">
        <v>921</v>
      </c>
      <c r="AD1649" t="s">
        <v>49</v>
      </c>
      <c r="AE1649" t="s">
        <v>49</v>
      </c>
      <c r="AF1649">
        <v>0</v>
      </c>
      <c r="AI1649">
        <v>1410</v>
      </c>
      <c r="AJ1649" t="s">
        <v>49</v>
      </c>
    </row>
    <row r="1650" spans="1:36" x14ac:dyDescent="0.3">
      <c r="A1650">
        <v>58</v>
      </c>
      <c r="B1650" t="s">
        <v>46</v>
      </c>
      <c r="C1650" t="s">
        <v>47</v>
      </c>
      <c r="D1650" t="s">
        <v>60</v>
      </c>
      <c r="E1650" t="s">
        <v>49</v>
      </c>
      <c r="F1650">
        <v>744</v>
      </c>
      <c r="G1650" t="s">
        <v>49</v>
      </c>
      <c r="H1650" t="s">
        <v>49</v>
      </c>
      <c r="I1650" t="s">
        <v>78</v>
      </c>
      <c r="J1650">
        <v>28</v>
      </c>
      <c r="K1650" t="s">
        <v>72</v>
      </c>
      <c r="L1650">
        <v>38</v>
      </c>
      <c r="M1650">
        <v>1</v>
      </c>
      <c r="N1650">
        <v>-1</v>
      </c>
      <c r="O1650">
        <v>0</v>
      </c>
      <c r="P1650" t="s">
        <v>52</v>
      </c>
      <c r="Q1650" t="s">
        <v>49</v>
      </c>
      <c r="X1650" s="7"/>
      <c r="Y1650" t="s">
        <v>49</v>
      </c>
      <c r="Z1650">
        <v>744</v>
      </c>
      <c r="AA1650" t="s">
        <v>55</v>
      </c>
      <c r="AB1650">
        <v>13658</v>
      </c>
      <c r="AC1650">
        <v>0</v>
      </c>
      <c r="AD1650" t="s">
        <v>49</v>
      </c>
      <c r="AE1650" t="s">
        <v>49</v>
      </c>
      <c r="AF1650">
        <v>744</v>
      </c>
      <c r="AI1650">
        <v>980</v>
      </c>
      <c r="AJ1650" t="s">
        <v>49</v>
      </c>
    </row>
    <row r="1651" spans="1:36" x14ac:dyDescent="0.3">
      <c r="A1651">
        <v>37</v>
      </c>
      <c r="B1651" t="s">
        <v>53</v>
      </c>
      <c r="C1651" t="s">
        <v>59</v>
      </c>
      <c r="D1651" t="s">
        <v>54</v>
      </c>
      <c r="E1651" t="s">
        <v>49</v>
      </c>
      <c r="F1651">
        <v>608</v>
      </c>
      <c r="G1651" t="s">
        <v>49</v>
      </c>
      <c r="H1651" t="s">
        <v>49</v>
      </c>
      <c r="I1651" t="s">
        <v>50</v>
      </c>
      <c r="J1651">
        <v>14</v>
      </c>
      <c r="K1651" t="s">
        <v>56</v>
      </c>
      <c r="L1651">
        <v>380</v>
      </c>
      <c r="M1651">
        <v>3</v>
      </c>
      <c r="N1651">
        <v>-1</v>
      </c>
      <c r="O1651">
        <v>0</v>
      </c>
      <c r="P1651" t="s">
        <v>52</v>
      </c>
      <c r="Q1651" t="s">
        <v>49</v>
      </c>
      <c r="X1651" s="7"/>
      <c r="Y1651" t="s">
        <v>49</v>
      </c>
      <c r="Z1651">
        <v>608</v>
      </c>
      <c r="AA1651" t="s">
        <v>55</v>
      </c>
      <c r="AB1651">
        <v>0</v>
      </c>
      <c r="AC1651">
        <v>92</v>
      </c>
      <c r="AD1651" t="s">
        <v>49</v>
      </c>
      <c r="AE1651" t="s">
        <v>49</v>
      </c>
      <c r="AF1651">
        <v>608</v>
      </c>
      <c r="AI1651">
        <v>-37</v>
      </c>
      <c r="AJ1651" t="s">
        <v>49</v>
      </c>
    </row>
    <row r="1652" spans="1:36" x14ac:dyDescent="0.3">
      <c r="A1652">
        <v>36</v>
      </c>
      <c r="B1652" t="s">
        <v>69</v>
      </c>
      <c r="C1652" t="s">
        <v>74</v>
      </c>
      <c r="D1652" t="s">
        <v>54</v>
      </c>
      <c r="E1652" t="s">
        <v>49</v>
      </c>
      <c r="F1652">
        <v>356</v>
      </c>
      <c r="G1652" t="s">
        <v>55</v>
      </c>
      <c r="H1652" t="s">
        <v>49</v>
      </c>
      <c r="I1652" t="s">
        <v>50</v>
      </c>
      <c r="J1652">
        <v>7</v>
      </c>
      <c r="K1652" t="s">
        <v>61</v>
      </c>
      <c r="L1652">
        <v>244</v>
      </c>
      <c r="M1652">
        <v>3</v>
      </c>
      <c r="N1652">
        <v>313</v>
      </c>
      <c r="O1652">
        <v>1</v>
      </c>
      <c r="P1652" t="s">
        <v>57</v>
      </c>
      <c r="Q1652" t="s">
        <v>49</v>
      </c>
      <c r="X1652" s="7"/>
      <c r="Y1652" t="s">
        <v>55</v>
      </c>
      <c r="Z1652">
        <v>356</v>
      </c>
      <c r="AA1652" t="s">
        <v>55</v>
      </c>
      <c r="AB1652">
        <v>655</v>
      </c>
      <c r="AC1652">
        <v>2</v>
      </c>
      <c r="AD1652" t="s">
        <v>49</v>
      </c>
      <c r="AE1652" t="s">
        <v>49</v>
      </c>
      <c r="AF1652">
        <v>356</v>
      </c>
      <c r="AI1652">
        <v>680</v>
      </c>
      <c r="AJ1652" t="s">
        <v>49</v>
      </c>
    </row>
    <row r="1653" spans="1:36" x14ac:dyDescent="0.3">
      <c r="A1653">
        <v>45</v>
      </c>
      <c r="B1653" t="s">
        <v>63</v>
      </c>
      <c r="C1653" t="s">
        <v>47</v>
      </c>
      <c r="D1653" t="s">
        <v>48</v>
      </c>
      <c r="E1653" t="s">
        <v>49</v>
      </c>
      <c r="F1653">
        <v>1291</v>
      </c>
      <c r="G1653" t="s">
        <v>55</v>
      </c>
      <c r="H1653" t="s">
        <v>49</v>
      </c>
      <c r="I1653" t="s">
        <v>50</v>
      </c>
      <c r="J1653">
        <v>28</v>
      </c>
      <c r="K1653" t="s">
        <v>70</v>
      </c>
      <c r="L1653">
        <v>189</v>
      </c>
      <c r="M1653">
        <v>17</v>
      </c>
      <c r="N1653">
        <v>-1</v>
      </c>
      <c r="O1653">
        <v>0</v>
      </c>
      <c r="P1653" t="s">
        <v>52</v>
      </c>
      <c r="Q1653" t="s">
        <v>49</v>
      </c>
      <c r="X1653" s="7"/>
      <c r="Y1653" t="s">
        <v>55</v>
      </c>
      <c r="Z1653">
        <v>1291</v>
      </c>
      <c r="AA1653" t="s">
        <v>55</v>
      </c>
      <c r="AB1653">
        <v>10218</v>
      </c>
      <c r="AC1653">
        <v>206</v>
      </c>
      <c r="AD1653" t="s">
        <v>49</v>
      </c>
      <c r="AE1653" t="s">
        <v>49</v>
      </c>
      <c r="AF1653">
        <v>1291</v>
      </c>
      <c r="AI1653">
        <v>2523</v>
      </c>
      <c r="AJ1653" t="s">
        <v>49</v>
      </c>
    </row>
    <row r="1654" spans="1:36" x14ac:dyDescent="0.3">
      <c r="A1654">
        <v>23</v>
      </c>
      <c r="B1654" t="s">
        <v>67</v>
      </c>
      <c r="C1654" t="s">
        <v>59</v>
      </c>
      <c r="D1654" t="s">
        <v>54</v>
      </c>
      <c r="E1654" t="s">
        <v>49</v>
      </c>
      <c r="F1654">
        <v>-306</v>
      </c>
      <c r="G1654" t="s">
        <v>55</v>
      </c>
      <c r="H1654" t="s">
        <v>49</v>
      </c>
      <c r="I1654" t="s">
        <v>52</v>
      </c>
      <c r="J1654">
        <v>4</v>
      </c>
      <c r="K1654" t="s">
        <v>62</v>
      </c>
      <c r="L1654">
        <v>217</v>
      </c>
      <c r="M1654">
        <v>2</v>
      </c>
      <c r="N1654">
        <v>-1</v>
      </c>
      <c r="O1654">
        <v>0</v>
      </c>
      <c r="P1654" t="s">
        <v>52</v>
      </c>
      <c r="Q1654" t="s">
        <v>49</v>
      </c>
      <c r="X1654" s="7"/>
      <c r="Y1654" t="s">
        <v>55</v>
      </c>
      <c r="Z1654">
        <v>-306</v>
      </c>
      <c r="AA1654" t="s">
        <v>55</v>
      </c>
      <c r="AB1654">
        <v>1646</v>
      </c>
      <c r="AC1654">
        <v>2325</v>
      </c>
      <c r="AD1654" t="s">
        <v>49</v>
      </c>
      <c r="AE1654" t="s">
        <v>49</v>
      </c>
      <c r="AF1654">
        <v>-306</v>
      </c>
      <c r="AI1654">
        <v>98</v>
      </c>
      <c r="AJ1654" t="s">
        <v>49</v>
      </c>
    </row>
    <row r="1655" spans="1:36" x14ac:dyDescent="0.3">
      <c r="A1655">
        <v>53</v>
      </c>
      <c r="B1655" t="s">
        <v>63</v>
      </c>
      <c r="C1655" t="s">
        <v>47</v>
      </c>
      <c r="D1655" t="s">
        <v>48</v>
      </c>
      <c r="E1655" t="s">
        <v>49</v>
      </c>
      <c r="F1655">
        <v>306</v>
      </c>
      <c r="G1655" t="s">
        <v>49</v>
      </c>
      <c r="H1655" t="s">
        <v>49</v>
      </c>
      <c r="I1655" t="s">
        <v>50</v>
      </c>
      <c r="J1655">
        <v>28</v>
      </c>
      <c r="K1655" t="s">
        <v>73</v>
      </c>
      <c r="L1655">
        <v>388</v>
      </c>
      <c r="M1655">
        <v>3</v>
      </c>
      <c r="N1655">
        <v>181</v>
      </c>
      <c r="O1655">
        <v>1</v>
      </c>
      <c r="P1655" t="s">
        <v>79</v>
      </c>
      <c r="Q1655" t="s">
        <v>55</v>
      </c>
      <c r="X1655" s="7"/>
      <c r="Y1655" t="s">
        <v>49</v>
      </c>
      <c r="Z1655">
        <v>306</v>
      </c>
      <c r="AA1655" t="s">
        <v>55</v>
      </c>
      <c r="AB1655">
        <v>9</v>
      </c>
      <c r="AC1655">
        <v>0</v>
      </c>
      <c r="AD1655" t="s">
        <v>49</v>
      </c>
      <c r="AE1655" t="s">
        <v>49</v>
      </c>
      <c r="AF1655">
        <v>306</v>
      </c>
      <c r="AI1655">
        <v>3419</v>
      </c>
      <c r="AJ1655" t="s">
        <v>49</v>
      </c>
    </row>
    <row r="1656" spans="1:36" x14ac:dyDescent="0.3">
      <c r="A1656">
        <v>44</v>
      </c>
      <c r="B1656" t="s">
        <v>63</v>
      </c>
      <c r="C1656" t="s">
        <v>47</v>
      </c>
      <c r="D1656" t="s">
        <v>48</v>
      </c>
      <c r="E1656" t="s">
        <v>49</v>
      </c>
      <c r="F1656">
        <v>-312</v>
      </c>
      <c r="G1656" t="s">
        <v>55</v>
      </c>
      <c r="H1656" t="s">
        <v>49</v>
      </c>
      <c r="I1656" t="s">
        <v>52</v>
      </c>
      <c r="J1656">
        <v>20</v>
      </c>
      <c r="K1656" t="s">
        <v>62</v>
      </c>
      <c r="L1656">
        <v>22</v>
      </c>
      <c r="M1656">
        <v>3</v>
      </c>
      <c r="N1656">
        <v>-1</v>
      </c>
      <c r="O1656">
        <v>0</v>
      </c>
      <c r="P1656" t="s">
        <v>52</v>
      </c>
      <c r="Q1656" t="s">
        <v>49</v>
      </c>
      <c r="X1656" s="7"/>
      <c r="Y1656" t="s">
        <v>55</v>
      </c>
      <c r="Z1656">
        <v>-312</v>
      </c>
      <c r="AA1656" t="s">
        <v>55</v>
      </c>
      <c r="AB1656">
        <v>1029</v>
      </c>
      <c r="AC1656">
        <v>3333</v>
      </c>
      <c r="AD1656" t="s">
        <v>49</v>
      </c>
      <c r="AE1656" t="s">
        <v>49</v>
      </c>
      <c r="AF1656">
        <v>-312</v>
      </c>
      <c r="AI1656">
        <v>343</v>
      </c>
      <c r="AJ1656" t="s">
        <v>49</v>
      </c>
    </row>
    <row r="1657" spans="1:36" x14ac:dyDescent="0.3">
      <c r="A1657">
        <v>32</v>
      </c>
      <c r="B1657" t="s">
        <v>67</v>
      </c>
      <c r="C1657" t="s">
        <v>59</v>
      </c>
      <c r="D1657" t="s">
        <v>54</v>
      </c>
      <c r="E1657" t="s">
        <v>49</v>
      </c>
      <c r="F1657">
        <v>493</v>
      </c>
      <c r="G1657" t="s">
        <v>49</v>
      </c>
      <c r="H1657" t="s">
        <v>49</v>
      </c>
      <c r="I1657" t="s">
        <v>50</v>
      </c>
      <c r="J1657">
        <v>13</v>
      </c>
      <c r="K1657" t="s">
        <v>70</v>
      </c>
      <c r="L1657">
        <v>289</v>
      </c>
      <c r="M1657">
        <v>2</v>
      </c>
      <c r="N1657">
        <v>-1</v>
      </c>
      <c r="O1657">
        <v>0</v>
      </c>
      <c r="P1657" t="s">
        <v>52</v>
      </c>
      <c r="Q1657" t="s">
        <v>49</v>
      </c>
      <c r="X1657" s="7"/>
      <c r="Y1657" t="s">
        <v>49</v>
      </c>
      <c r="Z1657">
        <v>493</v>
      </c>
      <c r="AA1657" t="s">
        <v>55</v>
      </c>
      <c r="AB1657">
        <v>260</v>
      </c>
      <c r="AC1657">
        <v>7020</v>
      </c>
      <c r="AD1657" t="s">
        <v>49</v>
      </c>
      <c r="AE1657" t="s">
        <v>49</v>
      </c>
      <c r="AF1657">
        <v>493</v>
      </c>
      <c r="AI1657">
        <v>852</v>
      </c>
      <c r="AJ1657" t="s">
        <v>49</v>
      </c>
    </row>
    <row r="1658" spans="1:36" x14ac:dyDescent="0.3">
      <c r="A1658">
        <v>32</v>
      </c>
      <c r="B1658" t="s">
        <v>58</v>
      </c>
      <c r="C1658" t="s">
        <v>47</v>
      </c>
      <c r="D1658" t="s">
        <v>60</v>
      </c>
      <c r="E1658" t="s">
        <v>49</v>
      </c>
      <c r="F1658">
        <v>71</v>
      </c>
      <c r="G1658" t="s">
        <v>55</v>
      </c>
      <c r="H1658" t="s">
        <v>49</v>
      </c>
      <c r="I1658" t="s">
        <v>50</v>
      </c>
      <c r="J1658">
        <v>21</v>
      </c>
      <c r="K1658" t="s">
        <v>73</v>
      </c>
      <c r="L1658">
        <v>221</v>
      </c>
      <c r="M1658">
        <v>8</v>
      </c>
      <c r="N1658">
        <v>-1</v>
      </c>
      <c r="O1658">
        <v>0</v>
      </c>
      <c r="P1658" t="s">
        <v>52</v>
      </c>
      <c r="Q1658" t="s">
        <v>49</v>
      </c>
      <c r="X1658" s="7"/>
      <c r="Y1658" t="s">
        <v>55</v>
      </c>
      <c r="Z1658">
        <v>71</v>
      </c>
      <c r="AA1658" t="s">
        <v>55</v>
      </c>
      <c r="AB1658">
        <v>2039</v>
      </c>
      <c r="AC1658">
        <v>37</v>
      </c>
      <c r="AD1658" t="s">
        <v>49</v>
      </c>
      <c r="AE1658" t="s">
        <v>49</v>
      </c>
      <c r="AF1658">
        <v>71</v>
      </c>
      <c r="AI1658">
        <v>50</v>
      </c>
      <c r="AJ1658" t="s">
        <v>49</v>
      </c>
    </row>
    <row r="1659" spans="1:36" x14ac:dyDescent="0.3">
      <c r="A1659">
        <v>38</v>
      </c>
      <c r="B1659" t="s">
        <v>69</v>
      </c>
      <c r="C1659" t="s">
        <v>47</v>
      </c>
      <c r="D1659" t="s">
        <v>60</v>
      </c>
      <c r="E1659" t="s">
        <v>49</v>
      </c>
      <c r="F1659">
        <v>669</v>
      </c>
      <c r="G1659" t="s">
        <v>55</v>
      </c>
      <c r="H1659" t="s">
        <v>55</v>
      </c>
      <c r="I1659" t="s">
        <v>50</v>
      </c>
      <c r="J1659">
        <v>31</v>
      </c>
      <c r="K1659" t="s">
        <v>73</v>
      </c>
      <c r="L1659">
        <v>129</v>
      </c>
      <c r="M1659">
        <v>2</v>
      </c>
      <c r="N1659">
        <v>-1</v>
      </c>
      <c r="O1659">
        <v>0</v>
      </c>
      <c r="P1659" t="s">
        <v>52</v>
      </c>
      <c r="Q1659" t="s">
        <v>49</v>
      </c>
      <c r="X1659" s="7"/>
      <c r="Y1659" t="s">
        <v>55</v>
      </c>
      <c r="Z1659">
        <v>669</v>
      </c>
      <c r="AA1659" t="s">
        <v>55</v>
      </c>
      <c r="AB1659">
        <v>-97</v>
      </c>
      <c r="AC1659">
        <v>28</v>
      </c>
      <c r="AD1659" t="s">
        <v>49</v>
      </c>
      <c r="AE1659" t="s">
        <v>55</v>
      </c>
      <c r="AF1659">
        <v>669</v>
      </c>
      <c r="AI1659">
        <v>0</v>
      </c>
      <c r="AJ1659" t="s">
        <v>49</v>
      </c>
    </row>
    <row r="1660" spans="1:36" x14ac:dyDescent="0.3">
      <c r="A1660">
        <v>47</v>
      </c>
      <c r="B1660" t="s">
        <v>63</v>
      </c>
      <c r="C1660" t="s">
        <v>47</v>
      </c>
      <c r="D1660" t="s">
        <v>48</v>
      </c>
      <c r="E1660" t="s">
        <v>49</v>
      </c>
      <c r="F1660">
        <v>556</v>
      </c>
      <c r="G1660" t="s">
        <v>55</v>
      </c>
      <c r="H1660" t="s">
        <v>49</v>
      </c>
      <c r="I1660" t="s">
        <v>50</v>
      </c>
      <c r="J1660">
        <v>4</v>
      </c>
      <c r="K1660" t="s">
        <v>64</v>
      </c>
      <c r="L1660">
        <v>147</v>
      </c>
      <c r="M1660">
        <v>2</v>
      </c>
      <c r="N1660">
        <v>264</v>
      </c>
      <c r="O1660">
        <v>4</v>
      </c>
      <c r="P1660" t="s">
        <v>66</v>
      </c>
      <c r="Q1660" t="s">
        <v>49</v>
      </c>
      <c r="X1660" s="7"/>
      <c r="Y1660" t="s">
        <v>55</v>
      </c>
      <c r="Z1660">
        <v>556</v>
      </c>
      <c r="AA1660" t="s">
        <v>55</v>
      </c>
      <c r="AB1660">
        <v>125</v>
      </c>
      <c r="AC1660">
        <v>134</v>
      </c>
      <c r="AD1660" t="s">
        <v>49</v>
      </c>
      <c r="AE1660" t="s">
        <v>49</v>
      </c>
      <c r="AF1660">
        <v>556</v>
      </c>
      <c r="AI1660">
        <v>10</v>
      </c>
      <c r="AJ1660" t="s">
        <v>49</v>
      </c>
    </row>
    <row r="1661" spans="1:36" x14ac:dyDescent="0.3">
      <c r="A1661">
        <v>34</v>
      </c>
      <c r="B1661" t="s">
        <v>53</v>
      </c>
      <c r="C1661" t="s">
        <v>59</v>
      </c>
      <c r="D1661" t="s">
        <v>54</v>
      </c>
      <c r="E1661" t="s">
        <v>49</v>
      </c>
      <c r="F1661">
        <v>84</v>
      </c>
      <c r="G1661" t="s">
        <v>55</v>
      </c>
      <c r="H1661" t="s">
        <v>49</v>
      </c>
      <c r="I1661" t="s">
        <v>52</v>
      </c>
      <c r="J1661">
        <v>23</v>
      </c>
      <c r="K1661" t="s">
        <v>56</v>
      </c>
      <c r="L1661">
        <v>299</v>
      </c>
      <c r="M1661">
        <v>1</v>
      </c>
      <c r="N1661">
        <v>-1</v>
      </c>
      <c r="O1661">
        <v>0</v>
      </c>
      <c r="P1661" t="s">
        <v>52</v>
      </c>
      <c r="Q1661" t="s">
        <v>49</v>
      </c>
      <c r="X1661" s="7"/>
      <c r="Y1661" t="s">
        <v>55</v>
      </c>
      <c r="Z1661">
        <v>84</v>
      </c>
      <c r="AA1661" t="s">
        <v>55</v>
      </c>
      <c r="AB1661">
        <v>0</v>
      </c>
      <c r="AC1661">
        <v>603</v>
      </c>
      <c r="AD1661" t="s">
        <v>49</v>
      </c>
      <c r="AE1661" t="s">
        <v>49</v>
      </c>
      <c r="AF1661">
        <v>84</v>
      </c>
      <c r="AI1661">
        <v>0</v>
      </c>
      <c r="AJ1661" t="s">
        <v>49</v>
      </c>
    </row>
    <row r="1662" spans="1:36" x14ac:dyDescent="0.3">
      <c r="A1662">
        <v>52</v>
      </c>
      <c r="B1662" t="s">
        <v>53</v>
      </c>
      <c r="C1662" t="s">
        <v>47</v>
      </c>
      <c r="D1662" t="s">
        <v>54</v>
      </c>
      <c r="E1662" t="s">
        <v>49</v>
      </c>
      <c r="F1662">
        <v>108</v>
      </c>
      <c r="G1662" t="s">
        <v>55</v>
      </c>
      <c r="H1662" t="s">
        <v>49</v>
      </c>
      <c r="I1662" t="s">
        <v>52</v>
      </c>
      <c r="J1662">
        <v>15</v>
      </c>
      <c r="K1662" t="s">
        <v>56</v>
      </c>
      <c r="L1662">
        <v>543</v>
      </c>
      <c r="M1662">
        <v>12</v>
      </c>
      <c r="N1662">
        <v>-1</v>
      </c>
      <c r="O1662">
        <v>0</v>
      </c>
      <c r="P1662" t="s">
        <v>52</v>
      </c>
      <c r="Q1662" t="s">
        <v>49</v>
      </c>
      <c r="X1662" s="7"/>
      <c r="Y1662" t="s">
        <v>55</v>
      </c>
      <c r="Z1662">
        <v>108</v>
      </c>
      <c r="AA1662" t="s">
        <v>55</v>
      </c>
      <c r="AB1662">
        <v>-35</v>
      </c>
      <c r="AC1662">
        <v>-402</v>
      </c>
      <c r="AD1662" t="s">
        <v>49</v>
      </c>
      <c r="AE1662" t="s">
        <v>49</v>
      </c>
      <c r="AF1662">
        <v>108</v>
      </c>
      <c r="AI1662">
        <v>175</v>
      </c>
      <c r="AJ1662" t="s">
        <v>49</v>
      </c>
    </row>
    <row r="1663" spans="1:36" x14ac:dyDescent="0.3">
      <c r="A1663">
        <v>45</v>
      </c>
      <c r="B1663" t="s">
        <v>69</v>
      </c>
      <c r="C1663" t="s">
        <v>59</v>
      </c>
      <c r="D1663" t="s">
        <v>54</v>
      </c>
      <c r="E1663" t="s">
        <v>49</v>
      </c>
      <c r="F1663">
        <v>-11</v>
      </c>
      <c r="G1663" t="s">
        <v>55</v>
      </c>
      <c r="H1663" t="s">
        <v>49</v>
      </c>
      <c r="I1663" t="s">
        <v>50</v>
      </c>
      <c r="J1663">
        <v>5</v>
      </c>
      <c r="K1663" t="s">
        <v>56</v>
      </c>
      <c r="L1663">
        <v>247</v>
      </c>
      <c r="M1663">
        <v>1</v>
      </c>
      <c r="N1663">
        <v>-1</v>
      </c>
      <c r="O1663">
        <v>0</v>
      </c>
      <c r="P1663" t="s">
        <v>52</v>
      </c>
      <c r="Q1663" t="s">
        <v>49</v>
      </c>
      <c r="X1663" s="7"/>
      <c r="Y1663" t="s">
        <v>55</v>
      </c>
      <c r="Z1663">
        <v>-11</v>
      </c>
      <c r="AA1663" t="s">
        <v>55</v>
      </c>
      <c r="AB1663">
        <v>1601</v>
      </c>
      <c r="AC1663">
        <v>1732</v>
      </c>
      <c r="AD1663" t="s">
        <v>49</v>
      </c>
      <c r="AE1663" t="s">
        <v>49</v>
      </c>
      <c r="AF1663">
        <v>-11</v>
      </c>
      <c r="AI1663">
        <v>-259</v>
      </c>
      <c r="AJ1663" t="s">
        <v>49</v>
      </c>
    </row>
    <row r="1664" spans="1:36" x14ac:dyDescent="0.3">
      <c r="A1664">
        <v>50</v>
      </c>
      <c r="B1664" t="s">
        <v>63</v>
      </c>
      <c r="C1664" t="s">
        <v>47</v>
      </c>
      <c r="D1664" t="s">
        <v>48</v>
      </c>
      <c r="E1664" t="s">
        <v>49</v>
      </c>
      <c r="F1664">
        <v>1164</v>
      </c>
      <c r="G1664" t="s">
        <v>55</v>
      </c>
      <c r="H1664" t="s">
        <v>49</v>
      </c>
      <c r="I1664" t="s">
        <v>52</v>
      </c>
      <c r="J1664">
        <v>8</v>
      </c>
      <c r="K1664" t="s">
        <v>56</v>
      </c>
      <c r="L1664">
        <v>166</v>
      </c>
      <c r="M1664">
        <v>2</v>
      </c>
      <c r="N1664">
        <v>-1</v>
      </c>
      <c r="O1664">
        <v>0</v>
      </c>
      <c r="P1664" t="s">
        <v>52</v>
      </c>
      <c r="Q1664" t="s">
        <v>49</v>
      </c>
      <c r="X1664" s="7"/>
      <c r="Y1664" t="s">
        <v>55</v>
      </c>
      <c r="Z1664">
        <v>1164</v>
      </c>
      <c r="AA1664" t="s">
        <v>55</v>
      </c>
      <c r="AB1664">
        <v>88</v>
      </c>
      <c r="AC1664">
        <v>5549</v>
      </c>
      <c r="AD1664" t="s">
        <v>49</v>
      </c>
      <c r="AE1664" t="s">
        <v>49</v>
      </c>
      <c r="AF1664">
        <v>1164</v>
      </c>
      <c r="AI1664">
        <v>139</v>
      </c>
      <c r="AJ1664" t="s">
        <v>49</v>
      </c>
    </row>
    <row r="1665" spans="1:36" x14ac:dyDescent="0.3">
      <c r="A1665">
        <v>52</v>
      </c>
      <c r="B1665" t="s">
        <v>63</v>
      </c>
      <c r="C1665" t="s">
        <v>74</v>
      </c>
      <c r="D1665" t="s">
        <v>48</v>
      </c>
      <c r="E1665" t="s">
        <v>49</v>
      </c>
      <c r="F1665">
        <v>-191</v>
      </c>
      <c r="G1665" t="s">
        <v>55</v>
      </c>
      <c r="H1665" t="s">
        <v>49</v>
      </c>
      <c r="I1665" t="s">
        <v>52</v>
      </c>
      <c r="J1665">
        <v>15</v>
      </c>
      <c r="K1665" t="s">
        <v>56</v>
      </c>
      <c r="L1665">
        <v>755</v>
      </c>
      <c r="M1665">
        <v>1</v>
      </c>
      <c r="N1665">
        <v>-1</v>
      </c>
      <c r="O1665">
        <v>0</v>
      </c>
      <c r="P1665" t="s">
        <v>52</v>
      </c>
      <c r="Q1665" t="s">
        <v>55</v>
      </c>
      <c r="X1665" s="7"/>
      <c r="Y1665" t="s">
        <v>55</v>
      </c>
      <c r="Z1665">
        <v>-191</v>
      </c>
      <c r="AA1665" t="s">
        <v>55</v>
      </c>
      <c r="AB1665">
        <v>435</v>
      </c>
      <c r="AC1665">
        <v>0</v>
      </c>
      <c r="AD1665" t="s">
        <v>49</v>
      </c>
      <c r="AE1665" t="s">
        <v>49</v>
      </c>
      <c r="AF1665">
        <v>-191</v>
      </c>
      <c r="AI1665">
        <v>7138</v>
      </c>
      <c r="AJ1665" t="s">
        <v>49</v>
      </c>
    </row>
    <row r="1666" spans="1:36" x14ac:dyDescent="0.3">
      <c r="A1666">
        <v>37</v>
      </c>
      <c r="B1666" t="s">
        <v>63</v>
      </c>
      <c r="C1666" t="s">
        <v>47</v>
      </c>
      <c r="D1666" t="s">
        <v>54</v>
      </c>
      <c r="E1666" t="s">
        <v>49</v>
      </c>
      <c r="F1666">
        <v>132</v>
      </c>
      <c r="G1666" t="s">
        <v>49</v>
      </c>
      <c r="H1666" t="s">
        <v>49</v>
      </c>
      <c r="I1666" t="s">
        <v>52</v>
      </c>
      <c r="J1666">
        <v>27</v>
      </c>
      <c r="K1666" t="s">
        <v>56</v>
      </c>
      <c r="L1666">
        <v>336</v>
      </c>
      <c r="M1666">
        <v>2</v>
      </c>
      <c r="N1666">
        <v>-1</v>
      </c>
      <c r="O1666">
        <v>0</v>
      </c>
      <c r="P1666" t="s">
        <v>52</v>
      </c>
      <c r="Q1666" t="s">
        <v>49</v>
      </c>
      <c r="X1666" s="7"/>
      <c r="Y1666" t="s">
        <v>49</v>
      </c>
      <c r="Z1666">
        <v>132</v>
      </c>
      <c r="AA1666" t="s">
        <v>55</v>
      </c>
      <c r="AB1666">
        <v>717</v>
      </c>
      <c r="AC1666">
        <v>27069</v>
      </c>
      <c r="AD1666" t="s">
        <v>49</v>
      </c>
      <c r="AE1666" t="s">
        <v>49</v>
      </c>
      <c r="AF1666">
        <v>132</v>
      </c>
      <c r="AI1666">
        <v>1111</v>
      </c>
      <c r="AJ1666" t="s">
        <v>49</v>
      </c>
    </row>
    <row r="1667" spans="1:36" x14ac:dyDescent="0.3">
      <c r="A1667">
        <v>51</v>
      </c>
      <c r="B1667" t="s">
        <v>63</v>
      </c>
      <c r="C1667" t="s">
        <v>47</v>
      </c>
      <c r="D1667" t="s">
        <v>54</v>
      </c>
      <c r="E1667" t="s">
        <v>49</v>
      </c>
      <c r="F1667">
        <v>2237</v>
      </c>
      <c r="G1667" t="s">
        <v>55</v>
      </c>
      <c r="H1667" t="s">
        <v>49</v>
      </c>
      <c r="I1667" t="s">
        <v>52</v>
      </c>
      <c r="J1667">
        <v>29</v>
      </c>
      <c r="K1667" t="s">
        <v>56</v>
      </c>
      <c r="L1667">
        <v>619</v>
      </c>
      <c r="M1667">
        <v>1</v>
      </c>
      <c r="N1667">
        <v>-1</v>
      </c>
      <c r="O1667">
        <v>0</v>
      </c>
      <c r="P1667" t="s">
        <v>52</v>
      </c>
      <c r="Q1667" t="s">
        <v>49</v>
      </c>
      <c r="X1667" s="7"/>
      <c r="Y1667" t="s">
        <v>55</v>
      </c>
      <c r="Z1667">
        <v>2237</v>
      </c>
      <c r="AA1667" t="s">
        <v>55</v>
      </c>
      <c r="AB1667">
        <v>705</v>
      </c>
      <c r="AC1667">
        <v>19</v>
      </c>
      <c r="AD1667" t="s">
        <v>49</v>
      </c>
      <c r="AE1667" t="s">
        <v>49</v>
      </c>
      <c r="AF1667">
        <v>2237</v>
      </c>
      <c r="AI1667">
        <v>113</v>
      </c>
      <c r="AJ1667" t="s">
        <v>49</v>
      </c>
    </row>
    <row r="1668" spans="1:36" x14ac:dyDescent="0.3">
      <c r="A1668">
        <v>32</v>
      </c>
      <c r="B1668" t="s">
        <v>58</v>
      </c>
      <c r="C1668" t="s">
        <v>47</v>
      </c>
      <c r="D1668" t="s">
        <v>60</v>
      </c>
      <c r="E1668" t="s">
        <v>49</v>
      </c>
      <c r="F1668">
        <v>4761</v>
      </c>
      <c r="G1668" t="s">
        <v>55</v>
      </c>
      <c r="H1668" t="s">
        <v>49</v>
      </c>
      <c r="I1668" t="s">
        <v>50</v>
      </c>
      <c r="J1668">
        <v>5</v>
      </c>
      <c r="K1668" t="s">
        <v>56</v>
      </c>
      <c r="L1668">
        <v>159</v>
      </c>
      <c r="M1668">
        <v>2</v>
      </c>
      <c r="N1668">
        <v>350</v>
      </c>
      <c r="O1668">
        <v>2</v>
      </c>
      <c r="P1668" t="s">
        <v>57</v>
      </c>
      <c r="Q1668" t="s">
        <v>49</v>
      </c>
      <c r="X1668" s="7"/>
      <c r="Y1668" t="s">
        <v>55</v>
      </c>
      <c r="Z1668">
        <v>4761</v>
      </c>
      <c r="AA1668" t="s">
        <v>55</v>
      </c>
      <c r="AB1668">
        <v>-131</v>
      </c>
      <c r="AC1668">
        <v>3663</v>
      </c>
      <c r="AD1668" t="s">
        <v>49</v>
      </c>
      <c r="AE1668" t="s">
        <v>49</v>
      </c>
      <c r="AF1668">
        <v>4761</v>
      </c>
      <c r="AI1668">
        <v>-612</v>
      </c>
      <c r="AJ1668" t="s">
        <v>49</v>
      </c>
    </row>
    <row r="1669" spans="1:36" x14ac:dyDescent="0.3">
      <c r="A1669">
        <v>33</v>
      </c>
      <c r="B1669" t="s">
        <v>63</v>
      </c>
      <c r="C1669" t="s">
        <v>47</v>
      </c>
      <c r="D1669" t="s">
        <v>54</v>
      </c>
      <c r="E1669" t="s">
        <v>49</v>
      </c>
      <c r="F1669">
        <v>-346</v>
      </c>
      <c r="G1669" t="s">
        <v>55</v>
      </c>
      <c r="H1669" t="s">
        <v>55</v>
      </c>
      <c r="I1669" t="s">
        <v>52</v>
      </c>
      <c r="J1669">
        <v>23</v>
      </c>
      <c r="K1669" t="s">
        <v>56</v>
      </c>
      <c r="L1669">
        <v>29</v>
      </c>
      <c r="M1669">
        <v>3</v>
      </c>
      <c r="N1669">
        <v>-1</v>
      </c>
      <c r="O1669">
        <v>0</v>
      </c>
      <c r="P1669" t="s">
        <v>52</v>
      </c>
      <c r="Q1669" t="s">
        <v>49</v>
      </c>
      <c r="X1669" s="7"/>
      <c r="Y1669" t="s">
        <v>55</v>
      </c>
      <c r="Z1669">
        <v>-346</v>
      </c>
      <c r="AA1669" t="s">
        <v>55</v>
      </c>
      <c r="AB1669">
        <v>544</v>
      </c>
      <c r="AC1669">
        <v>0</v>
      </c>
      <c r="AD1669" t="s">
        <v>49</v>
      </c>
      <c r="AE1669" t="s">
        <v>55</v>
      </c>
      <c r="AF1669">
        <v>-346</v>
      </c>
      <c r="AI1669">
        <v>310</v>
      </c>
      <c r="AJ1669" t="s">
        <v>49</v>
      </c>
    </row>
    <row r="1670" spans="1:36" x14ac:dyDescent="0.3">
      <c r="A1670">
        <v>28</v>
      </c>
      <c r="B1670" t="s">
        <v>46</v>
      </c>
      <c r="C1670" t="s">
        <v>47</v>
      </c>
      <c r="D1670" t="s">
        <v>54</v>
      </c>
      <c r="E1670" t="s">
        <v>49</v>
      </c>
      <c r="F1670">
        <v>655</v>
      </c>
      <c r="G1670" t="s">
        <v>55</v>
      </c>
      <c r="H1670" t="s">
        <v>49</v>
      </c>
      <c r="I1670" t="s">
        <v>52</v>
      </c>
      <c r="J1670">
        <v>4</v>
      </c>
      <c r="K1670" t="s">
        <v>62</v>
      </c>
      <c r="L1670">
        <v>606</v>
      </c>
      <c r="M1670">
        <v>2</v>
      </c>
      <c r="N1670">
        <v>-1</v>
      </c>
      <c r="O1670">
        <v>0</v>
      </c>
      <c r="P1670" t="s">
        <v>52</v>
      </c>
      <c r="Q1670" t="s">
        <v>49</v>
      </c>
      <c r="X1670" s="7"/>
      <c r="Y1670" t="s">
        <v>55</v>
      </c>
      <c r="Z1670">
        <v>655</v>
      </c>
      <c r="AA1670" t="s">
        <v>55</v>
      </c>
      <c r="AB1670">
        <v>688</v>
      </c>
      <c r="AC1670">
        <v>5122</v>
      </c>
      <c r="AD1670" t="s">
        <v>49</v>
      </c>
      <c r="AE1670" t="s">
        <v>49</v>
      </c>
      <c r="AF1670">
        <v>655</v>
      </c>
      <c r="AI1670">
        <v>-186</v>
      </c>
      <c r="AJ1670" t="s">
        <v>49</v>
      </c>
    </row>
    <row r="1671" spans="1:36" x14ac:dyDescent="0.3">
      <c r="A1671">
        <v>66</v>
      </c>
      <c r="B1671" t="s">
        <v>58</v>
      </c>
      <c r="C1671" t="s">
        <v>47</v>
      </c>
      <c r="D1671" t="s">
        <v>60</v>
      </c>
      <c r="E1671" t="s">
        <v>49</v>
      </c>
      <c r="F1671">
        <v>1048</v>
      </c>
      <c r="G1671" t="s">
        <v>55</v>
      </c>
      <c r="H1671" t="s">
        <v>49</v>
      </c>
      <c r="I1671" t="s">
        <v>50</v>
      </c>
      <c r="J1671">
        <v>23</v>
      </c>
      <c r="K1671" t="s">
        <v>62</v>
      </c>
      <c r="L1671">
        <v>971</v>
      </c>
      <c r="M1671">
        <v>2</v>
      </c>
      <c r="N1671">
        <v>-1</v>
      </c>
      <c r="O1671">
        <v>0</v>
      </c>
      <c r="P1671" t="s">
        <v>52</v>
      </c>
      <c r="Q1671" t="s">
        <v>49</v>
      </c>
      <c r="X1671" s="7"/>
      <c r="Y1671" t="s">
        <v>55</v>
      </c>
      <c r="Z1671">
        <v>1048</v>
      </c>
      <c r="AA1671" t="s">
        <v>55</v>
      </c>
      <c r="AB1671">
        <v>-388</v>
      </c>
      <c r="AC1671">
        <v>608</v>
      </c>
      <c r="AD1671" t="s">
        <v>49</v>
      </c>
      <c r="AE1671" t="s">
        <v>49</v>
      </c>
      <c r="AF1671">
        <v>1048</v>
      </c>
      <c r="AI1671">
        <v>2038</v>
      </c>
      <c r="AJ1671" t="s">
        <v>49</v>
      </c>
    </row>
    <row r="1672" spans="1:36" x14ac:dyDescent="0.3">
      <c r="A1672">
        <v>31</v>
      </c>
      <c r="B1672" t="s">
        <v>53</v>
      </c>
      <c r="C1672" t="s">
        <v>59</v>
      </c>
      <c r="D1672" t="s">
        <v>54</v>
      </c>
      <c r="E1672" t="s">
        <v>49</v>
      </c>
      <c r="F1672">
        <v>0</v>
      </c>
      <c r="G1672" t="s">
        <v>55</v>
      </c>
      <c r="H1672" t="s">
        <v>49</v>
      </c>
      <c r="I1672" t="s">
        <v>52</v>
      </c>
      <c r="J1672">
        <v>28</v>
      </c>
      <c r="K1672" t="s">
        <v>56</v>
      </c>
      <c r="L1672">
        <v>231</v>
      </c>
      <c r="M1672">
        <v>2</v>
      </c>
      <c r="N1672">
        <v>-1</v>
      </c>
      <c r="O1672">
        <v>0</v>
      </c>
      <c r="P1672" t="s">
        <v>52</v>
      </c>
      <c r="Q1672" t="s">
        <v>49</v>
      </c>
      <c r="X1672" s="7"/>
      <c r="Y1672" t="s">
        <v>55</v>
      </c>
      <c r="Z1672">
        <v>0</v>
      </c>
      <c r="AA1672" t="s">
        <v>55</v>
      </c>
      <c r="AB1672">
        <v>1511</v>
      </c>
      <c r="AC1672">
        <v>381</v>
      </c>
      <c r="AD1672" t="s">
        <v>49</v>
      </c>
      <c r="AE1672" t="s">
        <v>49</v>
      </c>
      <c r="AF1672">
        <v>0</v>
      </c>
      <c r="AI1672">
        <v>833</v>
      </c>
      <c r="AJ1672" t="s">
        <v>49</v>
      </c>
    </row>
    <row r="1673" spans="1:36" x14ac:dyDescent="0.3">
      <c r="A1673">
        <v>35</v>
      </c>
      <c r="B1673" t="s">
        <v>63</v>
      </c>
      <c r="C1673" t="s">
        <v>47</v>
      </c>
      <c r="D1673" t="s">
        <v>48</v>
      </c>
      <c r="E1673" t="s">
        <v>49</v>
      </c>
      <c r="F1673">
        <v>624</v>
      </c>
      <c r="G1673" t="s">
        <v>55</v>
      </c>
      <c r="H1673" t="s">
        <v>49</v>
      </c>
      <c r="I1673" t="s">
        <v>52</v>
      </c>
      <c r="J1673">
        <v>7</v>
      </c>
      <c r="K1673" t="s">
        <v>56</v>
      </c>
      <c r="L1673">
        <v>163</v>
      </c>
      <c r="M1673">
        <v>1</v>
      </c>
      <c r="N1673">
        <v>-1</v>
      </c>
      <c r="O1673">
        <v>0</v>
      </c>
      <c r="P1673" t="s">
        <v>52</v>
      </c>
      <c r="Q1673" t="s">
        <v>49</v>
      </c>
      <c r="X1673" s="7"/>
      <c r="Y1673" t="s">
        <v>55</v>
      </c>
      <c r="Z1673">
        <v>624</v>
      </c>
      <c r="AA1673" t="s">
        <v>55</v>
      </c>
      <c r="AB1673">
        <v>147</v>
      </c>
      <c r="AC1673">
        <v>385</v>
      </c>
      <c r="AD1673" t="s">
        <v>49</v>
      </c>
      <c r="AE1673" t="s">
        <v>49</v>
      </c>
      <c r="AF1673">
        <v>624</v>
      </c>
      <c r="AI1673">
        <v>625</v>
      </c>
      <c r="AJ1673" t="s">
        <v>49</v>
      </c>
    </row>
    <row r="1674" spans="1:36" x14ac:dyDescent="0.3">
      <c r="A1674">
        <v>47</v>
      </c>
      <c r="B1674" t="s">
        <v>53</v>
      </c>
      <c r="C1674" t="s">
        <v>59</v>
      </c>
      <c r="D1674" t="s">
        <v>52</v>
      </c>
      <c r="E1674" t="s">
        <v>49</v>
      </c>
      <c r="F1674">
        <v>1784</v>
      </c>
      <c r="G1674" t="s">
        <v>49</v>
      </c>
      <c r="H1674" t="s">
        <v>49</v>
      </c>
      <c r="I1674" t="s">
        <v>50</v>
      </c>
      <c r="J1674">
        <v>19</v>
      </c>
      <c r="K1674" t="s">
        <v>51</v>
      </c>
      <c r="L1674">
        <v>385</v>
      </c>
      <c r="M1674">
        <v>2</v>
      </c>
      <c r="N1674">
        <v>-1</v>
      </c>
      <c r="O1674">
        <v>0</v>
      </c>
      <c r="P1674" t="s">
        <v>52</v>
      </c>
      <c r="Q1674" t="s">
        <v>55</v>
      </c>
      <c r="X1674" s="7"/>
      <c r="Y1674" t="s">
        <v>49</v>
      </c>
      <c r="Z1674">
        <v>1784</v>
      </c>
      <c r="AA1674" t="s">
        <v>55</v>
      </c>
      <c r="AB1674">
        <v>836</v>
      </c>
      <c r="AC1674">
        <v>802</v>
      </c>
      <c r="AD1674" t="s">
        <v>49</v>
      </c>
      <c r="AE1674" t="s">
        <v>49</v>
      </c>
      <c r="AF1674">
        <v>1784</v>
      </c>
      <c r="AI1674">
        <v>105</v>
      </c>
      <c r="AJ1674" t="s">
        <v>49</v>
      </c>
    </row>
    <row r="1675" spans="1:36" x14ac:dyDescent="0.3">
      <c r="A1675">
        <v>36</v>
      </c>
      <c r="B1675" t="s">
        <v>69</v>
      </c>
      <c r="C1675" t="s">
        <v>59</v>
      </c>
      <c r="D1675" t="s">
        <v>54</v>
      </c>
      <c r="E1675" t="s">
        <v>49</v>
      </c>
      <c r="F1675">
        <v>1281</v>
      </c>
      <c r="G1675" t="s">
        <v>49</v>
      </c>
      <c r="H1675" t="s">
        <v>49</v>
      </c>
      <c r="I1675" t="s">
        <v>78</v>
      </c>
      <c r="J1675">
        <v>24</v>
      </c>
      <c r="K1675" t="s">
        <v>73</v>
      </c>
      <c r="L1675">
        <v>119</v>
      </c>
      <c r="M1675">
        <v>2</v>
      </c>
      <c r="N1675">
        <v>-1</v>
      </c>
      <c r="O1675">
        <v>0</v>
      </c>
      <c r="P1675" t="s">
        <v>52</v>
      </c>
      <c r="Q1675" t="s">
        <v>49</v>
      </c>
      <c r="X1675" s="7"/>
      <c r="Y1675" t="s">
        <v>49</v>
      </c>
      <c r="Z1675">
        <v>1281</v>
      </c>
      <c r="AA1675" t="s">
        <v>55</v>
      </c>
      <c r="AB1675">
        <v>55</v>
      </c>
      <c r="AC1675">
        <v>194</v>
      </c>
      <c r="AD1675" t="s">
        <v>49</v>
      </c>
      <c r="AE1675" t="s">
        <v>49</v>
      </c>
      <c r="AF1675">
        <v>1281</v>
      </c>
      <c r="AI1675">
        <v>551</v>
      </c>
      <c r="AJ1675" t="s">
        <v>49</v>
      </c>
    </row>
    <row r="1676" spans="1:36" x14ac:dyDescent="0.3">
      <c r="A1676">
        <v>32</v>
      </c>
      <c r="B1676" t="s">
        <v>67</v>
      </c>
      <c r="C1676" t="s">
        <v>59</v>
      </c>
      <c r="D1676" t="s">
        <v>60</v>
      </c>
      <c r="E1676" t="s">
        <v>49</v>
      </c>
      <c r="F1676">
        <v>569</v>
      </c>
      <c r="G1676" t="s">
        <v>49</v>
      </c>
      <c r="H1676" t="s">
        <v>55</v>
      </c>
      <c r="I1676" t="s">
        <v>50</v>
      </c>
      <c r="J1676">
        <v>29</v>
      </c>
      <c r="K1676" t="s">
        <v>72</v>
      </c>
      <c r="L1676">
        <v>348</v>
      </c>
      <c r="M1676">
        <v>1</v>
      </c>
      <c r="N1676">
        <v>-1</v>
      </c>
      <c r="O1676">
        <v>0</v>
      </c>
      <c r="P1676" t="s">
        <v>52</v>
      </c>
      <c r="Q1676" t="s">
        <v>49</v>
      </c>
      <c r="X1676" s="7"/>
      <c r="Y1676" t="s">
        <v>49</v>
      </c>
      <c r="Z1676">
        <v>569</v>
      </c>
      <c r="AA1676" t="s">
        <v>55</v>
      </c>
      <c r="AB1676">
        <v>552</v>
      </c>
      <c r="AC1676">
        <v>-315</v>
      </c>
      <c r="AD1676" t="s">
        <v>49</v>
      </c>
      <c r="AE1676" t="s">
        <v>55</v>
      </c>
      <c r="AF1676">
        <v>569</v>
      </c>
      <c r="AI1676">
        <v>145</v>
      </c>
      <c r="AJ1676" t="s">
        <v>49</v>
      </c>
    </row>
    <row r="1677" spans="1:36" x14ac:dyDescent="0.3">
      <c r="A1677">
        <v>34</v>
      </c>
      <c r="B1677" t="s">
        <v>63</v>
      </c>
      <c r="C1677" t="s">
        <v>47</v>
      </c>
      <c r="D1677" t="s">
        <v>48</v>
      </c>
      <c r="E1677" t="s">
        <v>49</v>
      </c>
      <c r="F1677">
        <v>1666</v>
      </c>
      <c r="G1677" t="s">
        <v>55</v>
      </c>
      <c r="H1677" t="s">
        <v>49</v>
      </c>
      <c r="I1677" t="s">
        <v>52</v>
      </c>
      <c r="J1677">
        <v>31</v>
      </c>
      <c r="K1677" t="s">
        <v>81</v>
      </c>
      <c r="L1677">
        <v>30</v>
      </c>
      <c r="M1677">
        <v>1</v>
      </c>
      <c r="N1677">
        <v>-1</v>
      </c>
      <c r="O1677">
        <v>0</v>
      </c>
      <c r="P1677" t="s">
        <v>52</v>
      </c>
      <c r="Q1677" t="s">
        <v>49</v>
      </c>
      <c r="X1677" s="7"/>
      <c r="Y1677" t="s">
        <v>55</v>
      </c>
      <c r="Z1677">
        <v>1666</v>
      </c>
      <c r="AA1677" t="s">
        <v>55</v>
      </c>
      <c r="AB1677">
        <v>309</v>
      </c>
      <c r="AC1677">
        <v>-9</v>
      </c>
      <c r="AD1677" t="s">
        <v>49</v>
      </c>
      <c r="AE1677" t="s">
        <v>49</v>
      </c>
      <c r="AF1677">
        <v>1666</v>
      </c>
      <c r="AI1677">
        <v>618</v>
      </c>
      <c r="AJ1677" t="s">
        <v>49</v>
      </c>
    </row>
    <row r="1678" spans="1:36" x14ac:dyDescent="0.3">
      <c r="A1678">
        <v>40</v>
      </c>
      <c r="B1678" t="s">
        <v>69</v>
      </c>
      <c r="C1678" t="s">
        <v>47</v>
      </c>
      <c r="D1678" t="s">
        <v>54</v>
      </c>
      <c r="E1678" t="s">
        <v>49</v>
      </c>
      <c r="F1678">
        <v>168</v>
      </c>
      <c r="G1678" t="s">
        <v>55</v>
      </c>
      <c r="H1678" t="s">
        <v>49</v>
      </c>
      <c r="I1678" t="s">
        <v>50</v>
      </c>
      <c r="J1678">
        <v>7</v>
      </c>
      <c r="K1678" t="s">
        <v>56</v>
      </c>
      <c r="L1678">
        <v>249</v>
      </c>
      <c r="M1678">
        <v>2</v>
      </c>
      <c r="N1678">
        <v>169</v>
      </c>
      <c r="O1678">
        <v>1</v>
      </c>
      <c r="P1678" t="s">
        <v>57</v>
      </c>
      <c r="Q1678" t="s">
        <v>49</v>
      </c>
      <c r="X1678" s="7"/>
      <c r="Y1678" t="s">
        <v>55</v>
      </c>
      <c r="Z1678">
        <v>168</v>
      </c>
      <c r="AA1678" t="s">
        <v>55</v>
      </c>
      <c r="AB1678">
        <v>33</v>
      </c>
      <c r="AC1678">
        <v>83</v>
      </c>
      <c r="AD1678" t="s">
        <v>49</v>
      </c>
      <c r="AE1678" t="s">
        <v>49</v>
      </c>
      <c r="AF1678">
        <v>168</v>
      </c>
      <c r="AI1678">
        <v>-449</v>
      </c>
      <c r="AJ1678" t="s">
        <v>49</v>
      </c>
    </row>
    <row r="1679" spans="1:36" x14ac:dyDescent="0.3">
      <c r="A1679">
        <v>33</v>
      </c>
      <c r="B1679" t="s">
        <v>65</v>
      </c>
      <c r="C1679" t="s">
        <v>47</v>
      </c>
      <c r="D1679" t="s">
        <v>60</v>
      </c>
      <c r="E1679" t="s">
        <v>49</v>
      </c>
      <c r="F1679">
        <v>263</v>
      </c>
      <c r="G1679" t="s">
        <v>49</v>
      </c>
      <c r="H1679" t="s">
        <v>49</v>
      </c>
      <c r="I1679" t="s">
        <v>50</v>
      </c>
      <c r="J1679">
        <v>4</v>
      </c>
      <c r="K1679" t="s">
        <v>56</v>
      </c>
      <c r="L1679">
        <v>119</v>
      </c>
      <c r="M1679">
        <v>2</v>
      </c>
      <c r="N1679">
        <v>-1</v>
      </c>
      <c r="O1679">
        <v>0</v>
      </c>
      <c r="P1679" t="s">
        <v>52</v>
      </c>
      <c r="Q1679" t="s">
        <v>49</v>
      </c>
      <c r="X1679" s="7"/>
      <c r="Y1679" t="s">
        <v>49</v>
      </c>
      <c r="Z1679">
        <v>263</v>
      </c>
      <c r="AA1679" t="s">
        <v>55</v>
      </c>
      <c r="AB1679">
        <v>681</v>
      </c>
      <c r="AC1679">
        <v>4503</v>
      </c>
      <c r="AD1679" t="s">
        <v>49</v>
      </c>
      <c r="AE1679" t="s">
        <v>49</v>
      </c>
      <c r="AF1679">
        <v>263</v>
      </c>
      <c r="AI1679">
        <v>66</v>
      </c>
      <c r="AJ1679" t="s">
        <v>49</v>
      </c>
    </row>
    <row r="1680" spans="1:36" x14ac:dyDescent="0.3">
      <c r="A1680">
        <v>39</v>
      </c>
      <c r="B1680" t="s">
        <v>63</v>
      </c>
      <c r="C1680" t="s">
        <v>47</v>
      </c>
      <c r="D1680" t="s">
        <v>54</v>
      </c>
      <c r="E1680" t="s">
        <v>49</v>
      </c>
      <c r="F1680">
        <v>-405</v>
      </c>
      <c r="G1680" t="s">
        <v>55</v>
      </c>
      <c r="H1680" t="s">
        <v>49</v>
      </c>
      <c r="I1680" t="s">
        <v>50</v>
      </c>
      <c r="J1680">
        <v>8</v>
      </c>
      <c r="K1680" t="s">
        <v>56</v>
      </c>
      <c r="L1680">
        <v>177</v>
      </c>
      <c r="M1680">
        <v>1</v>
      </c>
      <c r="N1680">
        <v>-1</v>
      </c>
      <c r="O1680">
        <v>0</v>
      </c>
      <c r="P1680" t="s">
        <v>52</v>
      </c>
      <c r="Q1680" t="s">
        <v>49</v>
      </c>
      <c r="X1680" s="7"/>
      <c r="Y1680" t="s">
        <v>55</v>
      </c>
      <c r="Z1680">
        <v>-405</v>
      </c>
      <c r="AA1680" t="s">
        <v>55</v>
      </c>
      <c r="AB1680">
        <v>1787</v>
      </c>
      <c r="AC1680">
        <v>961</v>
      </c>
      <c r="AD1680" t="s">
        <v>49</v>
      </c>
      <c r="AE1680" t="s">
        <v>49</v>
      </c>
      <c r="AF1680">
        <v>-405</v>
      </c>
      <c r="AI1680">
        <v>0</v>
      </c>
      <c r="AJ1680" t="s">
        <v>49</v>
      </c>
    </row>
    <row r="1681" spans="1:36" x14ac:dyDescent="0.3">
      <c r="A1681">
        <v>38</v>
      </c>
      <c r="B1681" t="s">
        <v>65</v>
      </c>
      <c r="C1681" t="s">
        <v>47</v>
      </c>
      <c r="D1681" t="s">
        <v>54</v>
      </c>
      <c r="E1681" t="s">
        <v>49</v>
      </c>
      <c r="F1681">
        <v>279</v>
      </c>
      <c r="G1681" t="s">
        <v>55</v>
      </c>
      <c r="H1681" t="s">
        <v>49</v>
      </c>
      <c r="I1681" t="s">
        <v>52</v>
      </c>
      <c r="J1681">
        <v>28</v>
      </c>
      <c r="K1681" t="s">
        <v>56</v>
      </c>
      <c r="L1681">
        <v>110</v>
      </c>
      <c r="M1681">
        <v>5</v>
      </c>
      <c r="N1681">
        <v>-1</v>
      </c>
      <c r="O1681">
        <v>0</v>
      </c>
      <c r="P1681" t="s">
        <v>52</v>
      </c>
      <c r="Q1681" t="s">
        <v>49</v>
      </c>
      <c r="X1681" s="7"/>
      <c r="Y1681" t="s">
        <v>55</v>
      </c>
      <c r="Z1681">
        <v>279</v>
      </c>
      <c r="AA1681" t="s">
        <v>55</v>
      </c>
      <c r="AB1681">
        <v>14220</v>
      </c>
      <c r="AC1681">
        <v>3470</v>
      </c>
      <c r="AD1681" t="s">
        <v>49</v>
      </c>
      <c r="AE1681" t="s">
        <v>49</v>
      </c>
      <c r="AF1681">
        <v>279</v>
      </c>
      <c r="AI1681">
        <v>419</v>
      </c>
      <c r="AJ1681" t="s">
        <v>49</v>
      </c>
    </row>
    <row r="1682" spans="1:36" x14ac:dyDescent="0.3">
      <c r="A1682">
        <v>32</v>
      </c>
      <c r="B1682" t="s">
        <v>67</v>
      </c>
      <c r="C1682" t="s">
        <v>59</v>
      </c>
      <c r="D1682" t="s">
        <v>54</v>
      </c>
      <c r="E1682" t="s">
        <v>49</v>
      </c>
      <c r="F1682">
        <v>0</v>
      </c>
      <c r="G1682" t="s">
        <v>49</v>
      </c>
      <c r="H1682" t="s">
        <v>49</v>
      </c>
      <c r="I1682" t="s">
        <v>50</v>
      </c>
      <c r="J1682">
        <v>18</v>
      </c>
      <c r="K1682" t="s">
        <v>70</v>
      </c>
      <c r="L1682">
        <v>594</v>
      </c>
      <c r="M1682">
        <v>4</v>
      </c>
      <c r="N1682">
        <v>-1</v>
      </c>
      <c r="O1682">
        <v>0</v>
      </c>
      <c r="P1682" t="s">
        <v>52</v>
      </c>
      <c r="Q1682" t="s">
        <v>55</v>
      </c>
      <c r="X1682" s="7"/>
      <c r="Y1682" t="s">
        <v>49</v>
      </c>
      <c r="Z1682">
        <v>0</v>
      </c>
      <c r="AA1682" t="s">
        <v>55</v>
      </c>
      <c r="AB1682">
        <v>3587</v>
      </c>
      <c r="AC1682">
        <v>172</v>
      </c>
      <c r="AD1682" t="s">
        <v>49</v>
      </c>
      <c r="AE1682" t="s">
        <v>49</v>
      </c>
      <c r="AF1682">
        <v>0</v>
      </c>
      <c r="AI1682">
        <v>4758</v>
      </c>
      <c r="AJ1682" t="s">
        <v>49</v>
      </c>
    </row>
    <row r="1683" spans="1:36" x14ac:dyDescent="0.3">
      <c r="A1683">
        <v>65</v>
      </c>
      <c r="B1683" t="s">
        <v>52</v>
      </c>
      <c r="C1683" t="s">
        <v>47</v>
      </c>
      <c r="D1683" t="s">
        <v>52</v>
      </c>
      <c r="E1683" t="s">
        <v>49</v>
      </c>
      <c r="F1683">
        <v>300</v>
      </c>
      <c r="G1683" t="s">
        <v>49</v>
      </c>
      <c r="H1683" t="s">
        <v>49</v>
      </c>
      <c r="I1683" t="s">
        <v>50</v>
      </c>
      <c r="J1683">
        <v>12</v>
      </c>
      <c r="K1683" t="s">
        <v>72</v>
      </c>
      <c r="L1683">
        <v>105</v>
      </c>
      <c r="M1683">
        <v>1</v>
      </c>
      <c r="N1683">
        <v>-1</v>
      </c>
      <c r="O1683">
        <v>0</v>
      </c>
      <c r="P1683" t="s">
        <v>52</v>
      </c>
      <c r="Q1683" t="s">
        <v>49</v>
      </c>
      <c r="X1683" s="7"/>
      <c r="Y1683" t="s">
        <v>49</v>
      </c>
      <c r="Z1683">
        <v>300</v>
      </c>
      <c r="AA1683" t="s">
        <v>55</v>
      </c>
      <c r="AB1683">
        <v>4855</v>
      </c>
      <c r="AC1683">
        <v>-407</v>
      </c>
      <c r="AD1683" t="s">
        <v>49</v>
      </c>
      <c r="AE1683" t="s">
        <v>49</v>
      </c>
      <c r="AF1683">
        <v>300</v>
      </c>
      <c r="AI1683">
        <v>-23</v>
      </c>
      <c r="AJ1683" t="s">
        <v>49</v>
      </c>
    </row>
    <row r="1684" spans="1:36" x14ac:dyDescent="0.3">
      <c r="A1684">
        <v>34</v>
      </c>
      <c r="B1684" t="s">
        <v>46</v>
      </c>
      <c r="C1684" t="s">
        <v>59</v>
      </c>
      <c r="D1684" t="s">
        <v>60</v>
      </c>
      <c r="E1684" t="s">
        <v>49</v>
      </c>
      <c r="F1684">
        <v>415</v>
      </c>
      <c r="G1684" t="s">
        <v>49</v>
      </c>
      <c r="H1684" t="s">
        <v>49</v>
      </c>
      <c r="I1684" t="s">
        <v>50</v>
      </c>
      <c r="J1684">
        <v>12</v>
      </c>
      <c r="K1684" t="s">
        <v>70</v>
      </c>
      <c r="L1684">
        <v>123</v>
      </c>
      <c r="M1684">
        <v>1</v>
      </c>
      <c r="N1684">
        <v>-1</v>
      </c>
      <c r="O1684">
        <v>0</v>
      </c>
      <c r="P1684" t="s">
        <v>52</v>
      </c>
      <c r="Q1684" t="s">
        <v>49</v>
      </c>
      <c r="X1684" s="7"/>
      <c r="Y1684" t="s">
        <v>49</v>
      </c>
      <c r="Z1684">
        <v>415</v>
      </c>
      <c r="AA1684" t="s">
        <v>55</v>
      </c>
      <c r="AB1684">
        <v>252</v>
      </c>
      <c r="AC1684">
        <v>649</v>
      </c>
      <c r="AD1684" t="s">
        <v>49</v>
      </c>
      <c r="AE1684" t="s">
        <v>49</v>
      </c>
      <c r="AF1684">
        <v>415</v>
      </c>
      <c r="AI1684">
        <v>77</v>
      </c>
      <c r="AJ1684" t="s">
        <v>49</v>
      </c>
    </row>
    <row r="1685" spans="1:36" x14ac:dyDescent="0.3">
      <c r="A1685">
        <v>34</v>
      </c>
      <c r="B1685" t="s">
        <v>69</v>
      </c>
      <c r="C1685" t="s">
        <v>59</v>
      </c>
      <c r="D1685" t="s">
        <v>48</v>
      </c>
      <c r="E1685" t="s">
        <v>49</v>
      </c>
      <c r="F1685">
        <v>0</v>
      </c>
      <c r="G1685" t="s">
        <v>55</v>
      </c>
      <c r="H1685" t="s">
        <v>55</v>
      </c>
      <c r="I1685" t="s">
        <v>50</v>
      </c>
      <c r="J1685">
        <v>6</v>
      </c>
      <c r="K1685" t="s">
        <v>56</v>
      </c>
      <c r="L1685">
        <v>172</v>
      </c>
      <c r="M1685">
        <v>4</v>
      </c>
      <c r="N1685">
        <v>-1</v>
      </c>
      <c r="O1685">
        <v>0</v>
      </c>
      <c r="P1685" t="s">
        <v>52</v>
      </c>
      <c r="Q1685" t="s">
        <v>49</v>
      </c>
      <c r="X1685" s="7"/>
      <c r="Y1685" t="s">
        <v>55</v>
      </c>
      <c r="Z1685">
        <v>0</v>
      </c>
      <c r="AA1685" t="s">
        <v>55</v>
      </c>
      <c r="AB1685">
        <v>346</v>
      </c>
      <c r="AC1685">
        <v>1040</v>
      </c>
      <c r="AD1685" t="s">
        <v>49</v>
      </c>
      <c r="AE1685" t="s">
        <v>55</v>
      </c>
      <c r="AF1685">
        <v>0</v>
      </c>
      <c r="AI1685">
        <v>1378</v>
      </c>
      <c r="AJ1685" t="s">
        <v>49</v>
      </c>
    </row>
    <row r="1686" spans="1:36" x14ac:dyDescent="0.3">
      <c r="A1686">
        <v>42</v>
      </c>
      <c r="B1686" t="s">
        <v>63</v>
      </c>
      <c r="C1686" t="s">
        <v>59</v>
      </c>
      <c r="D1686" t="s">
        <v>48</v>
      </c>
      <c r="E1686" t="s">
        <v>49</v>
      </c>
      <c r="F1686">
        <v>1322</v>
      </c>
      <c r="G1686" t="s">
        <v>55</v>
      </c>
      <c r="H1686" t="s">
        <v>55</v>
      </c>
      <c r="I1686" t="s">
        <v>50</v>
      </c>
      <c r="J1686">
        <v>8</v>
      </c>
      <c r="K1686" t="s">
        <v>73</v>
      </c>
      <c r="L1686">
        <v>178</v>
      </c>
      <c r="M1686">
        <v>1</v>
      </c>
      <c r="N1686">
        <v>-1</v>
      </c>
      <c r="O1686">
        <v>0</v>
      </c>
      <c r="P1686" t="s">
        <v>52</v>
      </c>
      <c r="Q1686" t="s">
        <v>49</v>
      </c>
      <c r="X1686" s="7"/>
      <c r="Y1686" t="s">
        <v>55</v>
      </c>
      <c r="Z1686">
        <v>1322</v>
      </c>
      <c r="AA1686" t="s">
        <v>55</v>
      </c>
      <c r="AB1686">
        <v>556</v>
      </c>
      <c r="AC1686">
        <v>3304</v>
      </c>
      <c r="AD1686" t="s">
        <v>49</v>
      </c>
      <c r="AE1686" t="s">
        <v>55</v>
      </c>
      <c r="AF1686">
        <v>1322</v>
      </c>
      <c r="AI1686">
        <v>60</v>
      </c>
      <c r="AJ1686" t="s">
        <v>49</v>
      </c>
    </row>
    <row r="1687" spans="1:36" x14ac:dyDescent="0.3">
      <c r="A1687">
        <v>31</v>
      </c>
      <c r="B1687" t="s">
        <v>53</v>
      </c>
      <c r="C1687" t="s">
        <v>47</v>
      </c>
      <c r="D1687" t="s">
        <v>54</v>
      </c>
      <c r="E1687" t="s">
        <v>49</v>
      </c>
      <c r="F1687">
        <v>1062</v>
      </c>
      <c r="G1687" t="s">
        <v>55</v>
      </c>
      <c r="H1687" t="s">
        <v>55</v>
      </c>
      <c r="I1687" t="s">
        <v>50</v>
      </c>
      <c r="J1687">
        <v>6</v>
      </c>
      <c r="K1687" t="s">
        <v>61</v>
      </c>
      <c r="L1687">
        <v>230</v>
      </c>
      <c r="M1687">
        <v>1</v>
      </c>
      <c r="N1687">
        <v>-1</v>
      </c>
      <c r="O1687">
        <v>0</v>
      </c>
      <c r="P1687" t="s">
        <v>52</v>
      </c>
      <c r="Q1687" t="s">
        <v>49</v>
      </c>
      <c r="X1687" s="7"/>
      <c r="Y1687" t="s">
        <v>55</v>
      </c>
      <c r="Z1687">
        <v>1062</v>
      </c>
      <c r="AA1687" t="s">
        <v>55</v>
      </c>
      <c r="AB1687">
        <v>-710</v>
      </c>
      <c r="AC1687">
        <v>294</v>
      </c>
      <c r="AD1687" t="s">
        <v>49</v>
      </c>
      <c r="AE1687" t="s">
        <v>55</v>
      </c>
      <c r="AF1687">
        <v>1062</v>
      </c>
      <c r="AI1687">
        <v>1583</v>
      </c>
      <c r="AJ1687" t="s">
        <v>49</v>
      </c>
    </row>
    <row r="1688" spans="1:36" x14ac:dyDescent="0.3">
      <c r="A1688">
        <v>47</v>
      </c>
      <c r="B1688" t="s">
        <v>67</v>
      </c>
      <c r="C1688" t="s">
        <v>47</v>
      </c>
      <c r="D1688" t="s">
        <v>54</v>
      </c>
      <c r="E1688" t="s">
        <v>49</v>
      </c>
      <c r="F1688">
        <v>302</v>
      </c>
      <c r="G1688" t="s">
        <v>55</v>
      </c>
      <c r="H1688" t="s">
        <v>49</v>
      </c>
      <c r="I1688" t="s">
        <v>52</v>
      </c>
      <c r="J1688">
        <v>20</v>
      </c>
      <c r="K1688" t="s">
        <v>62</v>
      </c>
      <c r="L1688">
        <v>89</v>
      </c>
      <c r="M1688">
        <v>3</v>
      </c>
      <c r="N1688">
        <v>-1</v>
      </c>
      <c r="O1688">
        <v>0</v>
      </c>
      <c r="P1688" t="s">
        <v>52</v>
      </c>
      <c r="Q1688" t="s">
        <v>49</v>
      </c>
      <c r="X1688" s="7"/>
      <c r="Y1688" t="s">
        <v>55</v>
      </c>
      <c r="Z1688">
        <v>302</v>
      </c>
      <c r="AA1688" t="s">
        <v>55</v>
      </c>
      <c r="AB1688">
        <v>-551</v>
      </c>
      <c r="AC1688">
        <v>367</v>
      </c>
      <c r="AD1688" t="s">
        <v>49</v>
      </c>
      <c r="AE1688" t="s">
        <v>49</v>
      </c>
      <c r="AF1688">
        <v>302</v>
      </c>
      <c r="AI1688">
        <v>-13</v>
      </c>
      <c r="AJ1688" t="s">
        <v>49</v>
      </c>
    </row>
    <row r="1689" spans="1:36" x14ac:dyDescent="0.3">
      <c r="A1689">
        <v>44</v>
      </c>
      <c r="B1689" t="s">
        <v>67</v>
      </c>
      <c r="C1689" t="s">
        <v>74</v>
      </c>
      <c r="D1689" t="s">
        <v>54</v>
      </c>
      <c r="E1689" t="s">
        <v>49</v>
      </c>
      <c r="F1689">
        <v>809</v>
      </c>
      <c r="G1689" t="s">
        <v>55</v>
      </c>
      <c r="H1689" t="s">
        <v>49</v>
      </c>
      <c r="I1689" t="s">
        <v>52</v>
      </c>
      <c r="J1689">
        <v>15</v>
      </c>
      <c r="K1689" t="s">
        <v>56</v>
      </c>
      <c r="L1689">
        <v>118</v>
      </c>
      <c r="M1689">
        <v>4</v>
      </c>
      <c r="N1689">
        <v>-1</v>
      </c>
      <c r="O1689">
        <v>0</v>
      </c>
      <c r="P1689" t="s">
        <v>52</v>
      </c>
      <c r="Q1689" t="s">
        <v>49</v>
      </c>
      <c r="X1689" s="7"/>
      <c r="Y1689" t="s">
        <v>55</v>
      </c>
      <c r="Z1689">
        <v>809</v>
      </c>
      <c r="AA1689" t="s">
        <v>55</v>
      </c>
      <c r="AB1689">
        <v>56</v>
      </c>
      <c r="AC1689">
        <v>1420</v>
      </c>
      <c r="AD1689" t="s">
        <v>49</v>
      </c>
      <c r="AE1689" t="s">
        <v>49</v>
      </c>
      <c r="AF1689">
        <v>809</v>
      </c>
      <c r="AI1689">
        <v>1869</v>
      </c>
      <c r="AJ1689" t="s">
        <v>49</v>
      </c>
    </row>
    <row r="1690" spans="1:36" x14ac:dyDescent="0.3">
      <c r="A1690">
        <v>38</v>
      </c>
      <c r="B1690" t="s">
        <v>76</v>
      </c>
      <c r="C1690" t="s">
        <v>47</v>
      </c>
      <c r="D1690" t="s">
        <v>54</v>
      </c>
      <c r="E1690" t="s">
        <v>49</v>
      </c>
      <c r="F1690">
        <v>-278</v>
      </c>
      <c r="G1690" t="s">
        <v>55</v>
      </c>
      <c r="H1690" t="s">
        <v>49</v>
      </c>
      <c r="I1690" t="s">
        <v>50</v>
      </c>
      <c r="J1690">
        <v>28</v>
      </c>
      <c r="K1690" t="s">
        <v>73</v>
      </c>
      <c r="L1690">
        <v>143</v>
      </c>
      <c r="M1690">
        <v>2</v>
      </c>
      <c r="N1690">
        <v>-1</v>
      </c>
      <c r="O1690">
        <v>0</v>
      </c>
      <c r="P1690" t="s">
        <v>52</v>
      </c>
      <c r="Q1690" t="s">
        <v>49</v>
      </c>
      <c r="X1690" s="7"/>
      <c r="Y1690" t="s">
        <v>55</v>
      </c>
      <c r="Z1690">
        <v>-278</v>
      </c>
      <c r="AA1690" t="s">
        <v>55</v>
      </c>
      <c r="AB1690">
        <v>178</v>
      </c>
      <c r="AC1690">
        <v>1679</v>
      </c>
      <c r="AD1690" t="s">
        <v>49</v>
      </c>
      <c r="AE1690" t="s">
        <v>49</v>
      </c>
      <c r="AF1690">
        <v>-278</v>
      </c>
      <c r="AI1690">
        <v>4787</v>
      </c>
      <c r="AJ1690" t="s">
        <v>49</v>
      </c>
    </row>
    <row r="1691" spans="1:36" x14ac:dyDescent="0.3">
      <c r="A1691">
        <v>28</v>
      </c>
      <c r="B1691" t="s">
        <v>58</v>
      </c>
      <c r="C1691" t="s">
        <v>59</v>
      </c>
      <c r="D1691" t="s">
        <v>60</v>
      </c>
      <c r="E1691" t="s">
        <v>49</v>
      </c>
      <c r="F1691">
        <v>3238</v>
      </c>
      <c r="G1691" t="s">
        <v>55</v>
      </c>
      <c r="H1691" t="s">
        <v>49</v>
      </c>
      <c r="I1691" t="s">
        <v>52</v>
      </c>
      <c r="J1691">
        <v>19</v>
      </c>
      <c r="K1691" t="s">
        <v>56</v>
      </c>
      <c r="L1691">
        <v>7</v>
      </c>
      <c r="M1691">
        <v>1</v>
      </c>
      <c r="N1691">
        <v>-1</v>
      </c>
      <c r="O1691">
        <v>0</v>
      </c>
      <c r="P1691" t="s">
        <v>52</v>
      </c>
      <c r="Q1691" t="s">
        <v>49</v>
      </c>
      <c r="X1691" s="7"/>
      <c r="Y1691" t="s">
        <v>55</v>
      </c>
      <c r="Z1691">
        <v>3238</v>
      </c>
      <c r="AA1691" t="s">
        <v>55</v>
      </c>
      <c r="AB1691">
        <v>359</v>
      </c>
      <c r="AC1691">
        <v>169</v>
      </c>
      <c r="AD1691" t="s">
        <v>49</v>
      </c>
      <c r="AE1691" t="s">
        <v>49</v>
      </c>
      <c r="AF1691">
        <v>3238</v>
      </c>
      <c r="AI1691">
        <v>-183</v>
      </c>
      <c r="AJ1691" t="s">
        <v>49</v>
      </c>
    </row>
    <row r="1692" spans="1:36" x14ac:dyDescent="0.3">
      <c r="A1692">
        <v>46</v>
      </c>
      <c r="B1692" t="s">
        <v>69</v>
      </c>
      <c r="C1692" t="s">
        <v>59</v>
      </c>
      <c r="D1692" t="s">
        <v>54</v>
      </c>
      <c r="E1692" t="s">
        <v>49</v>
      </c>
      <c r="F1692">
        <v>751</v>
      </c>
      <c r="G1692" t="s">
        <v>55</v>
      </c>
      <c r="H1692" t="s">
        <v>49</v>
      </c>
      <c r="I1692" t="s">
        <v>52</v>
      </c>
      <c r="J1692">
        <v>13</v>
      </c>
      <c r="K1692" t="s">
        <v>56</v>
      </c>
      <c r="L1692">
        <v>104</v>
      </c>
      <c r="M1692">
        <v>2</v>
      </c>
      <c r="N1692">
        <v>-1</v>
      </c>
      <c r="O1692">
        <v>0</v>
      </c>
      <c r="P1692" t="s">
        <v>52</v>
      </c>
      <c r="Q1692" t="s">
        <v>49</v>
      </c>
      <c r="X1692" s="7"/>
      <c r="Y1692" t="s">
        <v>55</v>
      </c>
      <c r="Z1692">
        <v>751</v>
      </c>
      <c r="AA1692" t="s">
        <v>55</v>
      </c>
      <c r="AB1692">
        <v>1161</v>
      </c>
      <c r="AC1692">
        <v>506</v>
      </c>
      <c r="AD1692" t="s">
        <v>49</v>
      </c>
      <c r="AE1692" t="s">
        <v>49</v>
      </c>
      <c r="AF1692">
        <v>751</v>
      </c>
      <c r="AI1692">
        <v>702</v>
      </c>
      <c r="AJ1692" t="s">
        <v>49</v>
      </c>
    </row>
    <row r="1693" spans="1:36" x14ac:dyDescent="0.3">
      <c r="A1693">
        <v>51</v>
      </c>
      <c r="B1693" t="s">
        <v>63</v>
      </c>
      <c r="C1693" t="s">
        <v>74</v>
      </c>
      <c r="D1693" t="s">
        <v>48</v>
      </c>
      <c r="E1693" t="s">
        <v>49</v>
      </c>
      <c r="F1693">
        <v>-28</v>
      </c>
      <c r="G1693" t="s">
        <v>49</v>
      </c>
      <c r="H1693" t="s">
        <v>55</v>
      </c>
      <c r="I1693" t="s">
        <v>52</v>
      </c>
      <c r="J1693">
        <v>2</v>
      </c>
      <c r="K1693" t="s">
        <v>73</v>
      </c>
      <c r="L1693">
        <v>220</v>
      </c>
      <c r="M1693">
        <v>2</v>
      </c>
      <c r="N1693">
        <v>-1</v>
      </c>
      <c r="O1693">
        <v>0</v>
      </c>
      <c r="P1693" t="s">
        <v>52</v>
      </c>
      <c r="Q1693" t="s">
        <v>49</v>
      </c>
      <c r="X1693" s="7"/>
      <c r="Y1693" t="s">
        <v>49</v>
      </c>
      <c r="Z1693">
        <v>-28</v>
      </c>
      <c r="AA1693" t="s">
        <v>55</v>
      </c>
      <c r="AB1693">
        <v>1278</v>
      </c>
      <c r="AC1693">
        <v>678</v>
      </c>
      <c r="AD1693" t="s">
        <v>49</v>
      </c>
      <c r="AE1693" t="s">
        <v>55</v>
      </c>
      <c r="AF1693">
        <v>-28</v>
      </c>
      <c r="AI1693">
        <v>1494</v>
      </c>
      <c r="AJ1693" t="s">
        <v>49</v>
      </c>
    </row>
    <row r="1694" spans="1:36" x14ac:dyDescent="0.3">
      <c r="A1694">
        <v>42</v>
      </c>
      <c r="B1694" t="s">
        <v>58</v>
      </c>
      <c r="C1694" t="s">
        <v>74</v>
      </c>
      <c r="D1694" t="s">
        <v>60</v>
      </c>
      <c r="E1694" t="s">
        <v>49</v>
      </c>
      <c r="F1694">
        <v>0</v>
      </c>
      <c r="G1694" t="s">
        <v>49</v>
      </c>
      <c r="H1694" t="s">
        <v>49</v>
      </c>
      <c r="I1694" t="s">
        <v>52</v>
      </c>
      <c r="J1694">
        <v>20</v>
      </c>
      <c r="K1694" t="s">
        <v>62</v>
      </c>
      <c r="L1694">
        <v>85</v>
      </c>
      <c r="M1694">
        <v>2</v>
      </c>
      <c r="N1694">
        <v>-1</v>
      </c>
      <c r="O1694">
        <v>0</v>
      </c>
      <c r="P1694" t="s">
        <v>52</v>
      </c>
      <c r="Q1694" t="s">
        <v>49</v>
      </c>
      <c r="X1694" s="7"/>
      <c r="Y1694" t="s">
        <v>49</v>
      </c>
      <c r="Z1694">
        <v>0</v>
      </c>
      <c r="AA1694" t="s">
        <v>55</v>
      </c>
      <c r="AB1694">
        <v>128</v>
      </c>
      <c r="AC1694">
        <v>23</v>
      </c>
      <c r="AD1694" t="s">
        <v>49</v>
      </c>
      <c r="AE1694" t="s">
        <v>49</v>
      </c>
      <c r="AF1694">
        <v>0</v>
      </c>
      <c r="AI1694">
        <v>46</v>
      </c>
      <c r="AJ1694" t="s">
        <v>49</v>
      </c>
    </row>
    <row r="1695" spans="1:36" x14ac:dyDescent="0.3">
      <c r="A1695">
        <v>37</v>
      </c>
      <c r="B1695" t="s">
        <v>67</v>
      </c>
      <c r="C1695" t="s">
        <v>59</v>
      </c>
      <c r="D1695" t="s">
        <v>54</v>
      </c>
      <c r="E1695" t="s">
        <v>49</v>
      </c>
      <c r="F1695">
        <v>2442</v>
      </c>
      <c r="G1695" t="s">
        <v>49</v>
      </c>
      <c r="H1695" t="s">
        <v>49</v>
      </c>
      <c r="I1695" t="s">
        <v>50</v>
      </c>
      <c r="J1695">
        <v>16</v>
      </c>
      <c r="K1695" t="s">
        <v>64</v>
      </c>
      <c r="L1695">
        <v>91</v>
      </c>
      <c r="M1695">
        <v>3</v>
      </c>
      <c r="N1695">
        <v>-1</v>
      </c>
      <c r="O1695">
        <v>0</v>
      </c>
      <c r="P1695" t="s">
        <v>52</v>
      </c>
      <c r="Q1695" t="s">
        <v>55</v>
      </c>
      <c r="X1695" s="7"/>
      <c r="Y1695" t="s">
        <v>49</v>
      </c>
      <c r="Z1695">
        <v>2442</v>
      </c>
      <c r="AA1695" t="s">
        <v>55</v>
      </c>
      <c r="AB1695">
        <v>828</v>
      </c>
      <c r="AC1695">
        <v>4402</v>
      </c>
      <c r="AD1695" t="s">
        <v>49</v>
      </c>
      <c r="AE1695" t="s">
        <v>49</v>
      </c>
      <c r="AF1695">
        <v>2442</v>
      </c>
      <c r="AI1695">
        <v>609</v>
      </c>
      <c r="AJ1695" t="s">
        <v>49</v>
      </c>
    </row>
    <row r="1696" spans="1:36" x14ac:dyDescent="0.3">
      <c r="A1696">
        <v>58</v>
      </c>
      <c r="B1696" t="s">
        <v>46</v>
      </c>
      <c r="C1696" t="s">
        <v>47</v>
      </c>
      <c r="D1696" t="s">
        <v>60</v>
      </c>
      <c r="E1696" t="s">
        <v>49</v>
      </c>
      <c r="F1696">
        <v>1798</v>
      </c>
      <c r="G1696" t="s">
        <v>55</v>
      </c>
      <c r="H1696" t="s">
        <v>49</v>
      </c>
      <c r="I1696" t="s">
        <v>50</v>
      </c>
      <c r="J1696">
        <v>5</v>
      </c>
      <c r="K1696" t="s">
        <v>64</v>
      </c>
      <c r="L1696">
        <v>19</v>
      </c>
      <c r="M1696">
        <v>8</v>
      </c>
      <c r="N1696">
        <v>-1</v>
      </c>
      <c r="O1696">
        <v>0</v>
      </c>
      <c r="P1696" t="s">
        <v>52</v>
      </c>
      <c r="Q1696" t="s">
        <v>49</v>
      </c>
      <c r="X1696" s="7"/>
      <c r="Y1696" t="s">
        <v>55</v>
      </c>
      <c r="Z1696">
        <v>1798</v>
      </c>
      <c r="AA1696" t="s">
        <v>55</v>
      </c>
      <c r="AB1696">
        <v>0</v>
      </c>
      <c r="AC1696">
        <v>1177</v>
      </c>
      <c r="AD1696" t="s">
        <v>49</v>
      </c>
      <c r="AE1696" t="s">
        <v>49</v>
      </c>
      <c r="AF1696">
        <v>1798</v>
      </c>
      <c r="AI1696">
        <v>4079</v>
      </c>
      <c r="AJ1696" t="s">
        <v>49</v>
      </c>
    </row>
    <row r="1697" spans="1:36" x14ac:dyDescent="0.3">
      <c r="A1697">
        <v>43</v>
      </c>
      <c r="B1697" t="s">
        <v>69</v>
      </c>
      <c r="C1697" t="s">
        <v>47</v>
      </c>
      <c r="D1697" t="s">
        <v>54</v>
      </c>
      <c r="E1697" t="s">
        <v>49</v>
      </c>
      <c r="F1697">
        <v>132</v>
      </c>
      <c r="G1697" t="s">
        <v>49</v>
      </c>
      <c r="H1697" t="s">
        <v>49</v>
      </c>
      <c r="I1697" t="s">
        <v>50</v>
      </c>
      <c r="J1697">
        <v>19</v>
      </c>
      <c r="K1697" t="s">
        <v>70</v>
      </c>
      <c r="L1697">
        <v>574</v>
      </c>
      <c r="M1697">
        <v>1</v>
      </c>
      <c r="N1697">
        <v>84</v>
      </c>
      <c r="O1697">
        <v>3</v>
      </c>
      <c r="P1697" t="s">
        <v>79</v>
      </c>
      <c r="Q1697" t="s">
        <v>55</v>
      </c>
      <c r="X1697" s="7"/>
      <c r="Y1697" t="s">
        <v>49</v>
      </c>
      <c r="Z1697">
        <v>132</v>
      </c>
      <c r="AA1697" t="s">
        <v>55</v>
      </c>
      <c r="AB1697">
        <v>3940</v>
      </c>
      <c r="AC1697">
        <v>2096</v>
      </c>
      <c r="AD1697" t="s">
        <v>49</v>
      </c>
      <c r="AE1697" t="s">
        <v>49</v>
      </c>
      <c r="AF1697">
        <v>132</v>
      </c>
      <c r="AI1697">
        <v>0</v>
      </c>
      <c r="AJ1697" t="s">
        <v>49</v>
      </c>
    </row>
    <row r="1698" spans="1:36" x14ac:dyDescent="0.3">
      <c r="A1698">
        <v>36</v>
      </c>
      <c r="B1698" t="s">
        <v>58</v>
      </c>
      <c r="C1698" t="s">
        <v>59</v>
      </c>
      <c r="D1698" t="s">
        <v>60</v>
      </c>
      <c r="E1698" t="s">
        <v>49</v>
      </c>
      <c r="F1698">
        <v>260</v>
      </c>
      <c r="G1698" t="s">
        <v>55</v>
      </c>
      <c r="H1698" t="s">
        <v>49</v>
      </c>
      <c r="I1698" t="s">
        <v>50</v>
      </c>
      <c r="J1698">
        <v>7</v>
      </c>
      <c r="K1698" t="s">
        <v>56</v>
      </c>
      <c r="L1698">
        <v>49</v>
      </c>
      <c r="M1698">
        <v>1</v>
      </c>
      <c r="N1698">
        <v>-1</v>
      </c>
      <c r="O1698">
        <v>0</v>
      </c>
      <c r="P1698" t="s">
        <v>52</v>
      </c>
      <c r="Q1698" t="s">
        <v>49</v>
      </c>
      <c r="X1698" s="7"/>
      <c r="Y1698" t="s">
        <v>55</v>
      </c>
      <c r="Z1698">
        <v>260</v>
      </c>
      <c r="AA1698" t="s">
        <v>55</v>
      </c>
      <c r="AB1698">
        <v>125</v>
      </c>
      <c r="AC1698">
        <v>748</v>
      </c>
      <c r="AD1698" t="s">
        <v>49</v>
      </c>
      <c r="AE1698" t="s">
        <v>49</v>
      </c>
      <c r="AF1698">
        <v>260</v>
      </c>
      <c r="AI1698">
        <v>7876</v>
      </c>
      <c r="AJ1698" t="s">
        <v>49</v>
      </c>
    </row>
    <row r="1699" spans="1:36" x14ac:dyDescent="0.3">
      <c r="A1699">
        <v>34</v>
      </c>
      <c r="B1699" t="s">
        <v>63</v>
      </c>
      <c r="C1699" t="s">
        <v>47</v>
      </c>
      <c r="D1699" t="s">
        <v>54</v>
      </c>
      <c r="E1699" t="s">
        <v>49</v>
      </c>
      <c r="F1699">
        <v>7</v>
      </c>
      <c r="G1699" t="s">
        <v>55</v>
      </c>
      <c r="H1699" t="s">
        <v>55</v>
      </c>
      <c r="I1699" t="s">
        <v>50</v>
      </c>
      <c r="J1699">
        <v>2</v>
      </c>
      <c r="K1699" t="s">
        <v>64</v>
      </c>
      <c r="L1699">
        <v>171</v>
      </c>
      <c r="M1699">
        <v>2</v>
      </c>
      <c r="N1699">
        <v>193</v>
      </c>
      <c r="O1699">
        <v>2</v>
      </c>
      <c r="P1699" t="s">
        <v>66</v>
      </c>
      <c r="Q1699" t="s">
        <v>49</v>
      </c>
      <c r="X1699" s="7"/>
      <c r="Y1699" t="s">
        <v>55</v>
      </c>
      <c r="Z1699">
        <v>7</v>
      </c>
      <c r="AA1699" t="s">
        <v>55</v>
      </c>
      <c r="AB1699">
        <v>140</v>
      </c>
      <c r="AC1699">
        <v>3357</v>
      </c>
      <c r="AD1699" t="s">
        <v>49</v>
      </c>
      <c r="AE1699" t="s">
        <v>55</v>
      </c>
      <c r="AF1699">
        <v>7</v>
      </c>
      <c r="AI1699">
        <v>925</v>
      </c>
      <c r="AJ1699" t="s">
        <v>49</v>
      </c>
    </row>
    <row r="1700" spans="1:36" x14ac:dyDescent="0.3">
      <c r="A1700">
        <v>31</v>
      </c>
      <c r="B1700" t="s">
        <v>58</v>
      </c>
      <c r="C1700" t="s">
        <v>59</v>
      </c>
      <c r="D1700" t="s">
        <v>60</v>
      </c>
      <c r="E1700" t="s">
        <v>49</v>
      </c>
      <c r="F1700">
        <v>3283</v>
      </c>
      <c r="G1700" t="s">
        <v>49</v>
      </c>
      <c r="H1700" t="s">
        <v>49</v>
      </c>
      <c r="I1700" t="s">
        <v>50</v>
      </c>
      <c r="J1700">
        <v>2</v>
      </c>
      <c r="K1700" t="s">
        <v>64</v>
      </c>
      <c r="L1700">
        <v>258</v>
      </c>
      <c r="M1700">
        <v>1</v>
      </c>
      <c r="N1700">
        <v>73</v>
      </c>
      <c r="O1700">
        <v>1</v>
      </c>
      <c r="P1700" t="s">
        <v>57</v>
      </c>
      <c r="Q1700" t="s">
        <v>55</v>
      </c>
      <c r="X1700" s="7"/>
      <c r="Y1700" t="s">
        <v>49</v>
      </c>
      <c r="Z1700">
        <v>3283</v>
      </c>
      <c r="AA1700" t="s">
        <v>55</v>
      </c>
      <c r="AB1700">
        <v>593</v>
      </c>
      <c r="AC1700">
        <v>0</v>
      </c>
      <c r="AD1700" t="s">
        <v>49</v>
      </c>
      <c r="AE1700" t="s">
        <v>49</v>
      </c>
      <c r="AF1700">
        <v>3283</v>
      </c>
      <c r="AI1700">
        <v>7010</v>
      </c>
      <c r="AJ1700" t="s">
        <v>49</v>
      </c>
    </row>
    <row r="1701" spans="1:36" x14ac:dyDescent="0.3">
      <c r="A1701">
        <v>49</v>
      </c>
      <c r="B1701" t="s">
        <v>67</v>
      </c>
      <c r="C1701" t="s">
        <v>47</v>
      </c>
      <c r="D1701" t="s">
        <v>52</v>
      </c>
      <c r="E1701" t="s">
        <v>49</v>
      </c>
      <c r="F1701">
        <v>323</v>
      </c>
      <c r="G1701" t="s">
        <v>55</v>
      </c>
      <c r="H1701" t="s">
        <v>49</v>
      </c>
      <c r="I1701" t="s">
        <v>50</v>
      </c>
      <c r="J1701">
        <v>18</v>
      </c>
      <c r="K1701" t="s">
        <v>75</v>
      </c>
      <c r="L1701">
        <v>41</v>
      </c>
      <c r="M1701">
        <v>2</v>
      </c>
      <c r="N1701">
        <v>-1</v>
      </c>
      <c r="O1701">
        <v>0</v>
      </c>
      <c r="P1701" t="s">
        <v>52</v>
      </c>
      <c r="Q1701" t="s">
        <v>49</v>
      </c>
      <c r="X1701" s="7"/>
      <c r="Y1701" t="s">
        <v>55</v>
      </c>
      <c r="Z1701">
        <v>323</v>
      </c>
      <c r="AA1701" t="s">
        <v>55</v>
      </c>
      <c r="AB1701">
        <v>589</v>
      </c>
      <c r="AC1701">
        <v>2537</v>
      </c>
      <c r="AD1701" t="s">
        <v>49</v>
      </c>
      <c r="AE1701" t="s">
        <v>49</v>
      </c>
      <c r="AF1701">
        <v>323</v>
      </c>
      <c r="AI1701">
        <v>42</v>
      </c>
      <c r="AJ1701" t="s">
        <v>49</v>
      </c>
    </row>
    <row r="1702" spans="1:36" x14ac:dyDescent="0.3">
      <c r="A1702">
        <v>54</v>
      </c>
      <c r="B1702" t="s">
        <v>58</v>
      </c>
      <c r="C1702" t="s">
        <v>47</v>
      </c>
      <c r="D1702" t="s">
        <v>60</v>
      </c>
      <c r="E1702" t="s">
        <v>49</v>
      </c>
      <c r="F1702">
        <v>2960</v>
      </c>
      <c r="G1702" t="s">
        <v>55</v>
      </c>
      <c r="H1702" t="s">
        <v>49</v>
      </c>
      <c r="I1702" t="s">
        <v>50</v>
      </c>
      <c r="J1702">
        <v>20</v>
      </c>
      <c r="K1702" t="s">
        <v>75</v>
      </c>
      <c r="L1702">
        <v>83</v>
      </c>
      <c r="M1702">
        <v>1</v>
      </c>
      <c r="N1702">
        <v>-1</v>
      </c>
      <c r="O1702">
        <v>0</v>
      </c>
      <c r="P1702" t="s">
        <v>52</v>
      </c>
      <c r="Q1702" t="s">
        <v>49</v>
      </c>
      <c r="X1702" s="7"/>
      <c r="Y1702" t="s">
        <v>55</v>
      </c>
      <c r="Z1702">
        <v>2960</v>
      </c>
      <c r="AA1702" t="s">
        <v>55</v>
      </c>
      <c r="AB1702">
        <v>294</v>
      </c>
      <c r="AC1702">
        <v>569</v>
      </c>
      <c r="AD1702" t="s">
        <v>49</v>
      </c>
      <c r="AE1702" t="s">
        <v>49</v>
      </c>
      <c r="AF1702">
        <v>2960</v>
      </c>
      <c r="AI1702">
        <v>0</v>
      </c>
      <c r="AJ1702" t="s">
        <v>49</v>
      </c>
    </row>
    <row r="1703" spans="1:36" x14ac:dyDescent="0.3">
      <c r="A1703">
        <v>29</v>
      </c>
      <c r="B1703" t="s">
        <v>46</v>
      </c>
      <c r="C1703" t="s">
        <v>59</v>
      </c>
      <c r="D1703" t="s">
        <v>54</v>
      </c>
      <c r="E1703" t="s">
        <v>49</v>
      </c>
      <c r="F1703">
        <v>486</v>
      </c>
      <c r="G1703" t="s">
        <v>49</v>
      </c>
      <c r="H1703" t="s">
        <v>49</v>
      </c>
      <c r="I1703" t="s">
        <v>78</v>
      </c>
      <c r="J1703">
        <v>30</v>
      </c>
      <c r="K1703" t="s">
        <v>61</v>
      </c>
      <c r="L1703">
        <v>95</v>
      </c>
      <c r="M1703">
        <v>1</v>
      </c>
      <c r="N1703">
        <v>-1</v>
      </c>
      <c r="O1703">
        <v>0</v>
      </c>
      <c r="P1703" t="s">
        <v>52</v>
      </c>
      <c r="Q1703" t="s">
        <v>49</v>
      </c>
      <c r="X1703" s="7"/>
      <c r="Y1703" t="s">
        <v>49</v>
      </c>
      <c r="Z1703">
        <v>486</v>
      </c>
      <c r="AA1703" t="s">
        <v>55</v>
      </c>
      <c r="AB1703">
        <v>-26</v>
      </c>
      <c r="AC1703">
        <v>0</v>
      </c>
      <c r="AD1703" t="s">
        <v>49</v>
      </c>
      <c r="AE1703" t="s">
        <v>49</v>
      </c>
      <c r="AF1703">
        <v>486</v>
      </c>
      <c r="AI1703">
        <v>3170</v>
      </c>
      <c r="AJ1703" t="s">
        <v>49</v>
      </c>
    </row>
    <row r="1704" spans="1:36" x14ac:dyDescent="0.3">
      <c r="A1704">
        <v>51</v>
      </c>
      <c r="B1704" t="s">
        <v>77</v>
      </c>
      <c r="C1704" t="s">
        <v>74</v>
      </c>
      <c r="D1704" t="s">
        <v>54</v>
      </c>
      <c r="E1704" t="s">
        <v>49</v>
      </c>
      <c r="F1704">
        <v>343</v>
      </c>
      <c r="G1704" t="s">
        <v>55</v>
      </c>
      <c r="H1704" t="s">
        <v>49</v>
      </c>
      <c r="I1704" t="s">
        <v>52</v>
      </c>
      <c r="J1704">
        <v>30</v>
      </c>
      <c r="K1704" t="s">
        <v>56</v>
      </c>
      <c r="L1704">
        <v>78</v>
      </c>
      <c r="M1704">
        <v>2</v>
      </c>
      <c r="N1704">
        <v>-1</v>
      </c>
      <c r="O1704">
        <v>0</v>
      </c>
      <c r="P1704" t="s">
        <v>52</v>
      </c>
      <c r="Q1704" t="s">
        <v>49</v>
      </c>
      <c r="X1704" s="7"/>
      <c r="Y1704" t="s">
        <v>55</v>
      </c>
      <c r="Z1704">
        <v>343</v>
      </c>
      <c r="AA1704" t="s">
        <v>55</v>
      </c>
      <c r="AB1704">
        <v>3354</v>
      </c>
      <c r="AC1704">
        <v>12</v>
      </c>
      <c r="AD1704" t="s">
        <v>49</v>
      </c>
      <c r="AE1704" t="s">
        <v>49</v>
      </c>
      <c r="AF1704">
        <v>343</v>
      </c>
      <c r="AI1704">
        <v>216</v>
      </c>
      <c r="AJ1704" t="s">
        <v>49</v>
      </c>
    </row>
    <row r="1705" spans="1:36" x14ac:dyDescent="0.3">
      <c r="A1705">
        <v>40</v>
      </c>
      <c r="B1705" t="s">
        <v>46</v>
      </c>
      <c r="C1705" t="s">
        <v>74</v>
      </c>
      <c r="D1705" t="s">
        <v>54</v>
      </c>
      <c r="E1705" t="s">
        <v>49</v>
      </c>
      <c r="F1705">
        <v>507</v>
      </c>
      <c r="G1705" t="s">
        <v>55</v>
      </c>
      <c r="H1705" t="s">
        <v>49</v>
      </c>
      <c r="I1705" t="s">
        <v>50</v>
      </c>
      <c r="J1705">
        <v>2</v>
      </c>
      <c r="K1705" t="s">
        <v>64</v>
      </c>
      <c r="L1705">
        <v>134</v>
      </c>
      <c r="M1705">
        <v>1</v>
      </c>
      <c r="N1705">
        <v>266</v>
      </c>
      <c r="O1705">
        <v>7</v>
      </c>
      <c r="P1705" t="s">
        <v>57</v>
      </c>
      <c r="Q1705" t="s">
        <v>49</v>
      </c>
      <c r="X1705" s="7"/>
      <c r="Y1705" t="s">
        <v>55</v>
      </c>
      <c r="Z1705">
        <v>507</v>
      </c>
      <c r="AA1705" t="s">
        <v>55</v>
      </c>
      <c r="AB1705">
        <v>7</v>
      </c>
      <c r="AC1705">
        <v>49</v>
      </c>
      <c r="AD1705" t="s">
        <v>49</v>
      </c>
      <c r="AE1705" t="s">
        <v>49</v>
      </c>
      <c r="AF1705">
        <v>507</v>
      </c>
      <c r="AI1705">
        <v>2975</v>
      </c>
      <c r="AJ1705" t="s">
        <v>49</v>
      </c>
    </row>
    <row r="1706" spans="1:36" x14ac:dyDescent="0.3">
      <c r="A1706">
        <v>35</v>
      </c>
      <c r="B1706" t="s">
        <v>58</v>
      </c>
      <c r="C1706" t="s">
        <v>59</v>
      </c>
      <c r="D1706" t="s">
        <v>60</v>
      </c>
      <c r="E1706" t="s">
        <v>49</v>
      </c>
      <c r="F1706">
        <v>5958</v>
      </c>
      <c r="G1706" t="s">
        <v>55</v>
      </c>
      <c r="H1706" t="s">
        <v>49</v>
      </c>
      <c r="I1706" t="s">
        <v>50</v>
      </c>
      <c r="J1706">
        <v>22</v>
      </c>
      <c r="K1706" t="s">
        <v>81</v>
      </c>
      <c r="L1706">
        <v>215</v>
      </c>
      <c r="M1706">
        <v>1</v>
      </c>
      <c r="N1706">
        <v>-1</v>
      </c>
      <c r="O1706">
        <v>0</v>
      </c>
      <c r="P1706" t="s">
        <v>52</v>
      </c>
      <c r="Q1706" t="s">
        <v>55</v>
      </c>
      <c r="X1706" s="7"/>
      <c r="Y1706" t="s">
        <v>55</v>
      </c>
      <c r="Z1706">
        <v>5958</v>
      </c>
      <c r="AA1706" t="s">
        <v>55</v>
      </c>
      <c r="AB1706">
        <v>508</v>
      </c>
      <c r="AC1706">
        <v>460</v>
      </c>
      <c r="AD1706" t="s">
        <v>49</v>
      </c>
      <c r="AE1706" t="s">
        <v>49</v>
      </c>
      <c r="AF1706">
        <v>5958</v>
      </c>
      <c r="AI1706">
        <v>894</v>
      </c>
      <c r="AJ1706" t="s">
        <v>49</v>
      </c>
    </row>
    <row r="1707" spans="1:36" x14ac:dyDescent="0.3">
      <c r="A1707">
        <v>25</v>
      </c>
      <c r="B1707" t="s">
        <v>71</v>
      </c>
      <c r="C1707" t="s">
        <v>59</v>
      </c>
      <c r="D1707" t="s">
        <v>54</v>
      </c>
      <c r="E1707" t="s">
        <v>49</v>
      </c>
      <c r="F1707">
        <v>304</v>
      </c>
      <c r="G1707" t="s">
        <v>49</v>
      </c>
      <c r="H1707" t="s">
        <v>49</v>
      </c>
      <c r="I1707" t="s">
        <v>50</v>
      </c>
      <c r="J1707">
        <v>26</v>
      </c>
      <c r="K1707" t="s">
        <v>56</v>
      </c>
      <c r="L1707">
        <v>226</v>
      </c>
      <c r="M1707">
        <v>2</v>
      </c>
      <c r="N1707">
        <v>-1</v>
      </c>
      <c r="O1707">
        <v>0</v>
      </c>
      <c r="P1707" t="s">
        <v>52</v>
      </c>
      <c r="Q1707" t="s">
        <v>55</v>
      </c>
      <c r="X1707" s="7"/>
      <c r="Y1707" t="s">
        <v>49</v>
      </c>
      <c r="Z1707">
        <v>304</v>
      </c>
      <c r="AA1707" t="s">
        <v>55</v>
      </c>
      <c r="AB1707">
        <v>0</v>
      </c>
      <c r="AC1707">
        <v>7944</v>
      </c>
      <c r="AD1707" t="s">
        <v>49</v>
      </c>
      <c r="AE1707" t="s">
        <v>49</v>
      </c>
      <c r="AF1707">
        <v>304</v>
      </c>
      <c r="AI1707">
        <v>245</v>
      </c>
      <c r="AJ1707" t="s">
        <v>49</v>
      </c>
    </row>
    <row r="1708" spans="1:36" x14ac:dyDescent="0.3">
      <c r="A1708">
        <v>32</v>
      </c>
      <c r="B1708" t="s">
        <v>63</v>
      </c>
      <c r="C1708" t="s">
        <v>59</v>
      </c>
      <c r="D1708" t="s">
        <v>54</v>
      </c>
      <c r="E1708" t="s">
        <v>49</v>
      </c>
      <c r="F1708">
        <v>118</v>
      </c>
      <c r="G1708" t="s">
        <v>55</v>
      </c>
      <c r="H1708" t="s">
        <v>49</v>
      </c>
      <c r="I1708" t="s">
        <v>50</v>
      </c>
      <c r="J1708">
        <v>17</v>
      </c>
      <c r="K1708" t="s">
        <v>73</v>
      </c>
      <c r="L1708">
        <v>1275</v>
      </c>
      <c r="M1708">
        <v>1</v>
      </c>
      <c r="N1708">
        <v>-1</v>
      </c>
      <c r="O1708">
        <v>0</v>
      </c>
      <c r="P1708" t="s">
        <v>52</v>
      </c>
      <c r="Q1708" t="s">
        <v>55</v>
      </c>
      <c r="X1708" s="7"/>
      <c r="Y1708" t="s">
        <v>55</v>
      </c>
      <c r="Z1708">
        <v>118</v>
      </c>
      <c r="AA1708" t="s">
        <v>55</v>
      </c>
      <c r="AB1708">
        <v>93</v>
      </c>
      <c r="AC1708">
        <v>-1</v>
      </c>
      <c r="AD1708" t="s">
        <v>49</v>
      </c>
      <c r="AE1708" t="s">
        <v>49</v>
      </c>
      <c r="AF1708">
        <v>118</v>
      </c>
      <c r="AI1708">
        <v>0</v>
      </c>
      <c r="AJ1708" t="s">
        <v>49</v>
      </c>
    </row>
    <row r="1709" spans="1:36" x14ac:dyDescent="0.3">
      <c r="A1709">
        <v>30</v>
      </c>
      <c r="B1709" t="s">
        <v>65</v>
      </c>
      <c r="C1709" t="s">
        <v>47</v>
      </c>
      <c r="D1709" t="s">
        <v>54</v>
      </c>
      <c r="E1709" t="s">
        <v>49</v>
      </c>
      <c r="F1709">
        <v>123</v>
      </c>
      <c r="G1709" t="s">
        <v>49</v>
      </c>
      <c r="H1709" t="s">
        <v>55</v>
      </c>
      <c r="I1709" t="s">
        <v>52</v>
      </c>
      <c r="J1709">
        <v>17</v>
      </c>
      <c r="K1709" t="s">
        <v>73</v>
      </c>
      <c r="L1709">
        <v>66</v>
      </c>
      <c r="M1709">
        <v>1</v>
      </c>
      <c r="N1709">
        <v>85</v>
      </c>
      <c r="O1709">
        <v>5</v>
      </c>
      <c r="P1709" t="s">
        <v>66</v>
      </c>
      <c r="Q1709" t="s">
        <v>49</v>
      </c>
      <c r="X1709" s="7"/>
      <c r="Y1709" t="s">
        <v>49</v>
      </c>
      <c r="Z1709">
        <v>123</v>
      </c>
      <c r="AA1709" t="s">
        <v>55</v>
      </c>
      <c r="AB1709">
        <v>0</v>
      </c>
      <c r="AC1709">
        <v>0</v>
      </c>
      <c r="AD1709" t="s">
        <v>49</v>
      </c>
      <c r="AE1709" t="s">
        <v>55</v>
      </c>
      <c r="AF1709">
        <v>123</v>
      </c>
      <c r="AI1709">
        <v>150</v>
      </c>
      <c r="AJ1709" t="s">
        <v>49</v>
      </c>
    </row>
    <row r="1710" spans="1:36" x14ac:dyDescent="0.3">
      <c r="A1710">
        <v>38</v>
      </c>
      <c r="B1710" t="s">
        <v>58</v>
      </c>
      <c r="C1710" t="s">
        <v>47</v>
      </c>
      <c r="D1710" t="s">
        <v>60</v>
      </c>
      <c r="E1710" t="s">
        <v>49</v>
      </c>
      <c r="F1710">
        <v>76</v>
      </c>
      <c r="G1710" t="s">
        <v>55</v>
      </c>
      <c r="H1710" t="s">
        <v>49</v>
      </c>
      <c r="I1710" t="s">
        <v>50</v>
      </c>
      <c r="J1710">
        <v>7</v>
      </c>
      <c r="K1710" t="s">
        <v>73</v>
      </c>
      <c r="L1710">
        <v>196</v>
      </c>
      <c r="M1710">
        <v>3</v>
      </c>
      <c r="N1710">
        <v>-1</v>
      </c>
      <c r="O1710">
        <v>0</v>
      </c>
      <c r="P1710" t="s">
        <v>52</v>
      </c>
      <c r="Q1710" t="s">
        <v>49</v>
      </c>
      <c r="X1710" s="7"/>
      <c r="Y1710" t="s">
        <v>55</v>
      </c>
      <c r="Z1710">
        <v>76</v>
      </c>
      <c r="AA1710" t="s">
        <v>55</v>
      </c>
      <c r="AB1710">
        <v>-11</v>
      </c>
      <c r="AC1710">
        <v>1679</v>
      </c>
      <c r="AD1710" t="s">
        <v>49</v>
      </c>
      <c r="AE1710" t="s">
        <v>49</v>
      </c>
      <c r="AF1710">
        <v>76</v>
      </c>
      <c r="AI1710">
        <v>4</v>
      </c>
      <c r="AJ1710" t="s">
        <v>49</v>
      </c>
    </row>
    <row r="1711" spans="1:36" x14ac:dyDescent="0.3">
      <c r="A1711">
        <v>46</v>
      </c>
      <c r="B1711" t="s">
        <v>69</v>
      </c>
      <c r="C1711" t="s">
        <v>47</v>
      </c>
      <c r="D1711" t="s">
        <v>54</v>
      </c>
      <c r="E1711" t="s">
        <v>49</v>
      </c>
      <c r="F1711">
        <v>70</v>
      </c>
      <c r="G1711" t="s">
        <v>55</v>
      </c>
      <c r="H1711" t="s">
        <v>49</v>
      </c>
      <c r="I1711" t="s">
        <v>50</v>
      </c>
      <c r="J1711">
        <v>27</v>
      </c>
      <c r="K1711" t="s">
        <v>81</v>
      </c>
      <c r="L1711">
        <v>229</v>
      </c>
      <c r="M1711">
        <v>2</v>
      </c>
      <c r="N1711">
        <v>-1</v>
      </c>
      <c r="O1711">
        <v>0</v>
      </c>
      <c r="P1711" t="s">
        <v>52</v>
      </c>
      <c r="Q1711" t="s">
        <v>55</v>
      </c>
      <c r="X1711" s="7"/>
      <c r="Y1711" t="s">
        <v>55</v>
      </c>
      <c r="Z1711">
        <v>70</v>
      </c>
      <c r="AA1711" t="s">
        <v>55</v>
      </c>
      <c r="AB1711">
        <v>523</v>
      </c>
      <c r="AC1711">
        <v>3676</v>
      </c>
      <c r="AD1711" t="s">
        <v>49</v>
      </c>
      <c r="AE1711" t="s">
        <v>49</v>
      </c>
      <c r="AF1711">
        <v>70</v>
      </c>
      <c r="AI1711">
        <v>1727</v>
      </c>
      <c r="AJ1711" t="s">
        <v>49</v>
      </c>
    </row>
    <row r="1712" spans="1:36" x14ac:dyDescent="0.3">
      <c r="A1712">
        <v>43</v>
      </c>
      <c r="B1712" t="s">
        <v>46</v>
      </c>
      <c r="C1712" t="s">
        <v>47</v>
      </c>
      <c r="D1712" t="s">
        <v>48</v>
      </c>
      <c r="E1712" t="s">
        <v>49</v>
      </c>
      <c r="F1712">
        <v>960</v>
      </c>
      <c r="G1712" t="s">
        <v>55</v>
      </c>
      <c r="H1712" t="s">
        <v>55</v>
      </c>
      <c r="I1712" t="s">
        <v>52</v>
      </c>
      <c r="J1712">
        <v>15</v>
      </c>
      <c r="K1712" t="s">
        <v>56</v>
      </c>
      <c r="L1712">
        <v>241</v>
      </c>
      <c r="M1712">
        <v>2</v>
      </c>
      <c r="N1712">
        <v>-1</v>
      </c>
      <c r="O1712">
        <v>0</v>
      </c>
      <c r="P1712" t="s">
        <v>52</v>
      </c>
      <c r="Q1712" t="s">
        <v>49</v>
      </c>
      <c r="X1712" s="7"/>
      <c r="Y1712" t="s">
        <v>55</v>
      </c>
      <c r="Z1712">
        <v>960</v>
      </c>
      <c r="AA1712" t="s">
        <v>55</v>
      </c>
      <c r="AB1712">
        <v>-74</v>
      </c>
      <c r="AC1712">
        <v>471</v>
      </c>
      <c r="AD1712" t="s">
        <v>49</v>
      </c>
      <c r="AE1712" t="s">
        <v>55</v>
      </c>
      <c r="AF1712">
        <v>960</v>
      </c>
      <c r="AI1712">
        <v>473</v>
      </c>
      <c r="AJ1712" t="s">
        <v>49</v>
      </c>
    </row>
    <row r="1713" spans="1:36" x14ac:dyDescent="0.3">
      <c r="A1713">
        <v>32</v>
      </c>
      <c r="B1713" t="s">
        <v>67</v>
      </c>
      <c r="C1713" t="s">
        <v>59</v>
      </c>
      <c r="D1713" t="s">
        <v>60</v>
      </c>
      <c r="E1713" t="s">
        <v>49</v>
      </c>
      <c r="F1713">
        <v>2185</v>
      </c>
      <c r="G1713" t="s">
        <v>49</v>
      </c>
      <c r="H1713" t="s">
        <v>49</v>
      </c>
      <c r="I1713" t="s">
        <v>50</v>
      </c>
      <c r="J1713">
        <v>20</v>
      </c>
      <c r="K1713" t="s">
        <v>75</v>
      </c>
      <c r="L1713">
        <v>354</v>
      </c>
      <c r="M1713">
        <v>2</v>
      </c>
      <c r="N1713">
        <v>-1</v>
      </c>
      <c r="O1713">
        <v>0</v>
      </c>
      <c r="P1713" t="s">
        <v>52</v>
      </c>
      <c r="Q1713" t="s">
        <v>49</v>
      </c>
      <c r="X1713" s="7"/>
      <c r="Y1713" t="s">
        <v>49</v>
      </c>
      <c r="Z1713">
        <v>2185</v>
      </c>
      <c r="AA1713" t="s">
        <v>55</v>
      </c>
      <c r="AB1713">
        <v>122</v>
      </c>
      <c r="AC1713">
        <v>1704</v>
      </c>
      <c r="AD1713" t="s">
        <v>49</v>
      </c>
      <c r="AE1713" t="s">
        <v>49</v>
      </c>
      <c r="AF1713">
        <v>2185</v>
      </c>
      <c r="AI1713">
        <v>0</v>
      </c>
      <c r="AJ1713" t="s">
        <v>49</v>
      </c>
    </row>
    <row r="1714" spans="1:36" x14ac:dyDescent="0.3">
      <c r="A1714">
        <v>29</v>
      </c>
      <c r="B1714" t="s">
        <v>63</v>
      </c>
      <c r="C1714" t="s">
        <v>59</v>
      </c>
      <c r="D1714" t="s">
        <v>54</v>
      </c>
      <c r="E1714" t="s">
        <v>49</v>
      </c>
      <c r="F1714">
        <v>309</v>
      </c>
      <c r="G1714" t="s">
        <v>55</v>
      </c>
      <c r="H1714" t="s">
        <v>49</v>
      </c>
      <c r="I1714" t="s">
        <v>50</v>
      </c>
      <c r="J1714">
        <v>11</v>
      </c>
      <c r="K1714" t="s">
        <v>56</v>
      </c>
      <c r="L1714">
        <v>471</v>
      </c>
      <c r="M1714">
        <v>3</v>
      </c>
      <c r="N1714">
        <v>-1</v>
      </c>
      <c r="O1714">
        <v>0</v>
      </c>
      <c r="P1714" t="s">
        <v>52</v>
      </c>
      <c r="Q1714" t="s">
        <v>49</v>
      </c>
      <c r="X1714" s="7"/>
      <c r="Y1714" t="s">
        <v>55</v>
      </c>
      <c r="Z1714">
        <v>309</v>
      </c>
      <c r="AA1714" t="s">
        <v>55</v>
      </c>
      <c r="AB1714">
        <v>2610</v>
      </c>
      <c r="AC1714">
        <v>2581</v>
      </c>
      <c r="AD1714" t="s">
        <v>49</v>
      </c>
      <c r="AE1714" t="s">
        <v>49</v>
      </c>
      <c r="AF1714">
        <v>309</v>
      </c>
      <c r="AI1714">
        <v>-192</v>
      </c>
      <c r="AJ1714" t="s">
        <v>49</v>
      </c>
    </row>
    <row r="1715" spans="1:36" x14ac:dyDescent="0.3">
      <c r="A1715">
        <v>56</v>
      </c>
      <c r="B1715" t="s">
        <v>63</v>
      </c>
      <c r="C1715" t="s">
        <v>47</v>
      </c>
      <c r="D1715" t="s">
        <v>54</v>
      </c>
      <c r="E1715" t="s">
        <v>49</v>
      </c>
      <c r="F1715">
        <v>2190</v>
      </c>
      <c r="G1715" t="s">
        <v>49</v>
      </c>
      <c r="H1715" t="s">
        <v>55</v>
      </c>
      <c r="I1715" t="s">
        <v>50</v>
      </c>
      <c r="J1715">
        <v>30</v>
      </c>
      <c r="K1715" t="s">
        <v>72</v>
      </c>
      <c r="L1715">
        <v>90</v>
      </c>
      <c r="M1715">
        <v>2</v>
      </c>
      <c r="N1715">
        <v>232</v>
      </c>
      <c r="O1715">
        <v>1</v>
      </c>
      <c r="P1715" t="s">
        <v>57</v>
      </c>
      <c r="Q1715" t="s">
        <v>49</v>
      </c>
      <c r="X1715" s="7"/>
      <c r="Y1715" t="s">
        <v>49</v>
      </c>
      <c r="Z1715">
        <v>2190</v>
      </c>
      <c r="AA1715" t="s">
        <v>55</v>
      </c>
      <c r="AB1715">
        <v>342</v>
      </c>
      <c r="AC1715">
        <v>1847</v>
      </c>
      <c r="AD1715" t="s">
        <v>49</v>
      </c>
      <c r="AE1715" t="s">
        <v>55</v>
      </c>
      <c r="AF1715">
        <v>2190</v>
      </c>
      <c r="AI1715">
        <v>5137</v>
      </c>
      <c r="AJ1715" t="s">
        <v>49</v>
      </c>
    </row>
    <row r="1716" spans="1:36" x14ac:dyDescent="0.3">
      <c r="A1716">
        <v>57</v>
      </c>
      <c r="B1716" t="s">
        <v>67</v>
      </c>
      <c r="C1716" t="s">
        <v>47</v>
      </c>
      <c r="D1716" t="s">
        <v>48</v>
      </c>
      <c r="E1716" t="s">
        <v>49</v>
      </c>
      <c r="F1716">
        <v>0</v>
      </c>
      <c r="G1716" t="s">
        <v>49</v>
      </c>
      <c r="H1716" t="s">
        <v>49</v>
      </c>
      <c r="I1716" t="s">
        <v>52</v>
      </c>
      <c r="J1716">
        <v>5</v>
      </c>
      <c r="K1716" t="s">
        <v>62</v>
      </c>
      <c r="L1716">
        <v>58</v>
      </c>
      <c r="M1716">
        <v>8</v>
      </c>
      <c r="N1716">
        <v>-1</v>
      </c>
      <c r="O1716">
        <v>0</v>
      </c>
      <c r="P1716" t="s">
        <v>52</v>
      </c>
      <c r="Q1716" t="s">
        <v>49</v>
      </c>
      <c r="X1716" s="7"/>
      <c r="Y1716" t="s">
        <v>49</v>
      </c>
      <c r="Z1716">
        <v>0</v>
      </c>
      <c r="AA1716" t="s">
        <v>55</v>
      </c>
      <c r="AB1716">
        <v>16957</v>
      </c>
      <c r="AC1716">
        <v>3371</v>
      </c>
      <c r="AD1716" t="s">
        <v>49</v>
      </c>
      <c r="AE1716" t="s">
        <v>49</v>
      </c>
      <c r="AF1716">
        <v>0</v>
      </c>
      <c r="AI1716">
        <v>13044</v>
      </c>
      <c r="AJ1716" t="s">
        <v>49</v>
      </c>
    </row>
    <row r="1717" spans="1:36" x14ac:dyDescent="0.3">
      <c r="A1717">
        <v>38</v>
      </c>
      <c r="B1717" t="s">
        <v>69</v>
      </c>
      <c r="C1717" t="s">
        <v>47</v>
      </c>
      <c r="D1717" t="s">
        <v>54</v>
      </c>
      <c r="E1717" t="s">
        <v>49</v>
      </c>
      <c r="F1717">
        <v>3732</v>
      </c>
      <c r="G1717" t="s">
        <v>55</v>
      </c>
      <c r="H1717" t="s">
        <v>49</v>
      </c>
      <c r="I1717" t="s">
        <v>52</v>
      </c>
      <c r="J1717">
        <v>21</v>
      </c>
      <c r="K1717" t="s">
        <v>56</v>
      </c>
      <c r="L1717">
        <v>379</v>
      </c>
      <c r="M1717">
        <v>2</v>
      </c>
      <c r="N1717">
        <v>-1</v>
      </c>
      <c r="O1717">
        <v>0</v>
      </c>
      <c r="P1717" t="s">
        <v>52</v>
      </c>
      <c r="Q1717" t="s">
        <v>49</v>
      </c>
      <c r="X1717" s="7"/>
      <c r="Y1717" t="s">
        <v>55</v>
      </c>
      <c r="Z1717">
        <v>3732</v>
      </c>
      <c r="AA1717" t="s">
        <v>55</v>
      </c>
      <c r="AB1717">
        <v>79</v>
      </c>
      <c r="AC1717">
        <v>-19</v>
      </c>
      <c r="AD1717" t="s">
        <v>49</v>
      </c>
      <c r="AE1717" t="s">
        <v>49</v>
      </c>
      <c r="AF1717">
        <v>3732</v>
      </c>
      <c r="AI1717">
        <v>1053</v>
      </c>
      <c r="AJ1717" t="s">
        <v>49</v>
      </c>
    </row>
    <row r="1718" spans="1:36" x14ac:dyDescent="0.3">
      <c r="A1718">
        <v>51</v>
      </c>
      <c r="B1718" t="s">
        <v>67</v>
      </c>
      <c r="C1718" t="s">
        <v>47</v>
      </c>
      <c r="D1718" t="s">
        <v>48</v>
      </c>
      <c r="E1718" t="s">
        <v>49</v>
      </c>
      <c r="F1718">
        <v>1550</v>
      </c>
      <c r="G1718" t="s">
        <v>49</v>
      </c>
      <c r="H1718" t="s">
        <v>49</v>
      </c>
      <c r="I1718" t="s">
        <v>52</v>
      </c>
      <c r="J1718">
        <v>20</v>
      </c>
      <c r="K1718" t="s">
        <v>62</v>
      </c>
      <c r="L1718">
        <v>12</v>
      </c>
      <c r="M1718">
        <v>5</v>
      </c>
      <c r="N1718">
        <v>-1</v>
      </c>
      <c r="O1718">
        <v>0</v>
      </c>
      <c r="P1718" t="s">
        <v>52</v>
      </c>
      <c r="Q1718" t="s">
        <v>49</v>
      </c>
      <c r="X1718" s="7"/>
      <c r="Y1718" t="s">
        <v>49</v>
      </c>
      <c r="Z1718">
        <v>1550</v>
      </c>
      <c r="AA1718" t="s">
        <v>55</v>
      </c>
      <c r="AB1718">
        <v>2303</v>
      </c>
      <c r="AC1718">
        <v>21</v>
      </c>
      <c r="AD1718" t="s">
        <v>49</v>
      </c>
      <c r="AE1718" t="s">
        <v>49</v>
      </c>
      <c r="AF1718">
        <v>1550</v>
      </c>
      <c r="AI1718">
        <v>154</v>
      </c>
      <c r="AJ1718" t="s">
        <v>49</v>
      </c>
    </row>
    <row r="1719" spans="1:36" x14ac:dyDescent="0.3">
      <c r="A1719">
        <v>35</v>
      </c>
      <c r="B1719" t="s">
        <v>69</v>
      </c>
      <c r="C1719" t="s">
        <v>59</v>
      </c>
      <c r="D1719" t="s">
        <v>60</v>
      </c>
      <c r="E1719" t="s">
        <v>49</v>
      </c>
      <c r="F1719">
        <v>62</v>
      </c>
      <c r="G1719" t="s">
        <v>49</v>
      </c>
      <c r="H1719" t="s">
        <v>55</v>
      </c>
      <c r="I1719" t="s">
        <v>50</v>
      </c>
      <c r="J1719">
        <v>30</v>
      </c>
      <c r="K1719" t="s">
        <v>61</v>
      </c>
      <c r="L1719">
        <v>67</v>
      </c>
      <c r="M1719">
        <v>1</v>
      </c>
      <c r="N1719">
        <v>-1</v>
      </c>
      <c r="O1719">
        <v>0</v>
      </c>
      <c r="P1719" t="s">
        <v>52</v>
      </c>
      <c r="Q1719" t="s">
        <v>49</v>
      </c>
      <c r="X1719" s="7"/>
      <c r="Y1719" t="s">
        <v>49</v>
      </c>
      <c r="Z1719">
        <v>62</v>
      </c>
      <c r="AA1719" t="s">
        <v>55</v>
      </c>
      <c r="AB1719">
        <v>332</v>
      </c>
      <c r="AC1719">
        <v>14</v>
      </c>
      <c r="AD1719" t="s">
        <v>49</v>
      </c>
      <c r="AE1719" t="s">
        <v>55</v>
      </c>
      <c r="AF1719">
        <v>62</v>
      </c>
      <c r="AI1719">
        <v>625</v>
      </c>
      <c r="AJ1719" t="s">
        <v>49</v>
      </c>
    </row>
    <row r="1720" spans="1:36" x14ac:dyDescent="0.3">
      <c r="A1720">
        <v>37</v>
      </c>
      <c r="B1720" t="s">
        <v>63</v>
      </c>
      <c r="C1720" t="s">
        <v>47</v>
      </c>
      <c r="D1720" t="s">
        <v>48</v>
      </c>
      <c r="E1720" t="s">
        <v>49</v>
      </c>
      <c r="F1720">
        <v>704</v>
      </c>
      <c r="G1720" t="s">
        <v>49</v>
      </c>
      <c r="H1720" t="s">
        <v>49</v>
      </c>
      <c r="I1720" t="s">
        <v>52</v>
      </c>
      <c r="J1720">
        <v>18</v>
      </c>
      <c r="K1720" t="s">
        <v>62</v>
      </c>
      <c r="L1720">
        <v>165</v>
      </c>
      <c r="M1720">
        <v>7</v>
      </c>
      <c r="N1720">
        <v>-1</v>
      </c>
      <c r="O1720">
        <v>0</v>
      </c>
      <c r="P1720" t="s">
        <v>52</v>
      </c>
      <c r="Q1720" t="s">
        <v>49</v>
      </c>
      <c r="X1720" s="7"/>
      <c r="Y1720" t="s">
        <v>49</v>
      </c>
      <c r="Z1720">
        <v>704</v>
      </c>
      <c r="AA1720" t="s">
        <v>55</v>
      </c>
      <c r="AB1720">
        <v>-399</v>
      </c>
      <c r="AC1720">
        <v>51</v>
      </c>
      <c r="AD1720" t="s">
        <v>49</v>
      </c>
      <c r="AE1720" t="s">
        <v>49</v>
      </c>
      <c r="AF1720">
        <v>704</v>
      </c>
      <c r="AI1720">
        <v>529</v>
      </c>
      <c r="AJ1720" t="s">
        <v>49</v>
      </c>
    </row>
    <row r="1721" spans="1:36" x14ac:dyDescent="0.3">
      <c r="A1721">
        <v>48</v>
      </c>
      <c r="B1721" t="s">
        <v>58</v>
      </c>
      <c r="C1721" t="s">
        <v>47</v>
      </c>
      <c r="D1721" t="s">
        <v>54</v>
      </c>
      <c r="E1721" t="s">
        <v>49</v>
      </c>
      <c r="F1721">
        <v>4415</v>
      </c>
      <c r="G1721" t="s">
        <v>55</v>
      </c>
      <c r="H1721" t="s">
        <v>49</v>
      </c>
      <c r="I1721" t="s">
        <v>50</v>
      </c>
      <c r="J1721">
        <v>8</v>
      </c>
      <c r="K1721" t="s">
        <v>61</v>
      </c>
      <c r="L1721">
        <v>1032</v>
      </c>
      <c r="M1721">
        <v>3</v>
      </c>
      <c r="N1721">
        <v>141</v>
      </c>
      <c r="O1721">
        <v>7</v>
      </c>
      <c r="P1721" t="s">
        <v>57</v>
      </c>
      <c r="Q1721" t="s">
        <v>55</v>
      </c>
      <c r="X1721" s="7"/>
      <c r="Y1721" t="s">
        <v>55</v>
      </c>
      <c r="Z1721">
        <v>4415</v>
      </c>
      <c r="AA1721" t="s">
        <v>55</v>
      </c>
      <c r="AB1721">
        <v>-54</v>
      </c>
      <c r="AC1721">
        <v>52</v>
      </c>
      <c r="AD1721" t="s">
        <v>49</v>
      </c>
      <c r="AE1721" t="s">
        <v>49</v>
      </c>
      <c r="AF1721">
        <v>4415</v>
      </c>
      <c r="AI1721">
        <v>1903</v>
      </c>
      <c r="AJ1721" t="s">
        <v>49</v>
      </c>
    </row>
    <row r="1722" spans="1:36" x14ac:dyDescent="0.3">
      <c r="A1722">
        <v>30</v>
      </c>
      <c r="B1722" t="s">
        <v>63</v>
      </c>
      <c r="C1722" t="s">
        <v>59</v>
      </c>
      <c r="D1722" t="s">
        <v>54</v>
      </c>
      <c r="E1722" t="s">
        <v>55</v>
      </c>
      <c r="F1722">
        <v>4</v>
      </c>
      <c r="G1722" t="s">
        <v>55</v>
      </c>
      <c r="H1722" t="s">
        <v>49</v>
      </c>
      <c r="I1722" t="s">
        <v>52</v>
      </c>
      <c r="J1722">
        <v>23</v>
      </c>
      <c r="K1722" t="s">
        <v>56</v>
      </c>
      <c r="L1722">
        <v>84</v>
      </c>
      <c r="M1722">
        <v>3</v>
      </c>
      <c r="N1722">
        <v>-1</v>
      </c>
      <c r="O1722">
        <v>0</v>
      </c>
      <c r="P1722" t="s">
        <v>52</v>
      </c>
      <c r="Q1722" t="s">
        <v>49</v>
      </c>
      <c r="X1722" s="7"/>
      <c r="Y1722" t="s">
        <v>55</v>
      </c>
      <c r="Z1722">
        <v>4</v>
      </c>
      <c r="AA1722" t="s">
        <v>55</v>
      </c>
      <c r="AB1722">
        <v>4809</v>
      </c>
      <c r="AC1722">
        <v>22</v>
      </c>
      <c r="AD1722" t="s">
        <v>49</v>
      </c>
      <c r="AE1722" t="s">
        <v>49</v>
      </c>
      <c r="AF1722">
        <v>4</v>
      </c>
      <c r="AI1722">
        <v>1937</v>
      </c>
      <c r="AJ1722" t="s">
        <v>49</v>
      </c>
    </row>
    <row r="1723" spans="1:36" x14ac:dyDescent="0.3">
      <c r="A1723">
        <v>60</v>
      </c>
      <c r="B1723" t="s">
        <v>77</v>
      </c>
      <c r="C1723" t="s">
        <v>47</v>
      </c>
      <c r="D1723" t="s">
        <v>54</v>
      </c>
      <c r="E1723" t="s">
        <v>49</v>
      </c>
      <c r="F1723">
        <v>262</v>
      </c>
      <c r="G1723" t="s">
        <v>49</v>
      </c>
      <c r="H1723" t="s">
        <v>49</v>
      </c>
      <c r="I1723" t="s">
        <v>50</v>
      </c>
      <c r="J1723">
        <v>18</v>
      </c>
      <c r="K1723" t="s">
        <v>70</v>
      </c>
      <c r="L1723">
        <v>393</v>
      </c>
      <c r="M1723">
        <v>4</v>
      </c>
      <c r="N1723">
        <v>-1</v>
      </c>
      <c r="O1723">
        <v>0</v>
      </c>
      <c r="P1723" t="s">
        <v>52</v>
      </c>
      <c r="Q1723" t="s">
        <v>49</v>
      </c>
      <c r="X1723" s="7"/>
      <c r="Y1723" t="s">
        <v>49</v>
      </c>
      <c r="Z1723">
        <v>262</v>
      </c>
      <c r="AA1723" t="s">
        <v>55</v>
      </c>
      <c r="AB1723">
        <v>11</v>
      </c>
      <c r="AC1723">
        <v>7337</v>
      </c>
      <c r="AD1723" t="s">
        <v>49</v>
      </c>
      <c r="AE1723" t="s">
        <v>49</v>
      </c>
      <c r="AF1723">
        <v>262</v>
      </c>
      <c r="AI1723">
        <v>4198</v>
      </c>
      <c r="AJ1723" t="s">
        <v>49</v>
      </c>
    </row>
    <row r="1724" spans="1:36" x14ac:dyDescent="0.3">
      <c r="A1724">
        <v>56</v>
      </c>
      <c r="B1724" t="s">
        <v>58</v>
      </c>
      <c r="C1724" t="s">
        <v>47</v>
      </c>
      <c r="D1724" t="s">
        <v>54</v>
      </c>
      <c r="E1724" t="s">
        <v>49</v>
      </c>
      <c r="F1724">
        <v>238</v>
      </c>
      <c r="G1724" t="s">
        <v>55</v>
      </c>
      <c r="H1724" t="s">
        <v>49</v>
      </c>
      <c r="I1724" t="s">
        <v>50</v>
      </c>
      <c r="J1724">
        <v>19</v>
      </c>
      <c r="K1724" t="s">
        <v>75</v>
      </c>
      <c r="L1724">
        <v>808</v>
      </c>
      <c r="M1724">
        <v>1</v>
      </c>
      <c r="N1724">
        <v>-1</v>
      </c>
      <c r="O1724">
        <v>0</v>
      </c>
      <c r="P1724" t="s">
        <v>52</v>
      </c>
      <c r="Q1724" t="s">
        <v>49</v>
      </c>
      <c r="X1724" s="7"/>
      <c r="Y1724" t="s">
        <v>55</v>
      </c>
      <c r="Z1724">
        <v>238</v>
      </c>
      <c r="AA1724" t="s">
        <v>55</v>
      </c>
      <c r="AB1724">
        <v>2201</v>
      </c>
      <c r="AC1724">
        <v>5092</v>
      </c>
      <c r="AD1724" t="s">
        <v>49</v>
      </c>
      <c r="AE1724" t="s">
        <v>49</v>
      </c>
      <c r="AF1724">
        <v>238</v>
      </c>
      <c r="AI1724">
        <v>230</v>
      </c>
      <c r="AJ1724" t="s">
        <v>49</v>
      </c>
    </row>
    <row r="1725" spans="1:36" x14ac:dyDescent="0.3">
      <c r="A1725">
        <v>45</v>
      </c>
      <c r="B1725" t="s">
        <v>63</v>
      </c>
      <c r="C1725" t="s">
        <v>47</v>
      </c>
      <c r="D1725" t="s">
        <v>48</v>
      </c>
      <c r="E1725" t="s">
        <v>49</v>
      </c>
      <c r="F1725">
        <v>97</v>
      </c>
      <c r="G1725" t="s">
        <v>55</v>
      </c>
      <c r="H1725" t="s">
        <v>49</v>
      </c>
      <c r="I1725" t="s">
        <v>52</v>
      </c>
      <c r="J1725">
        <v>7</v>
      </c>
      <c r="K1725" t="s">
        <v>56</v>
      </c>
      <c r="L1725">
        <v>923</v>
      </c>
      <c r="M1725">
        <v>3</v>
      </c>
      <c r="N1725">
        <v>-1</v>
      </c>
      <c r="O1725">
        <v>0</v>
      </c>
      <c r="P1725" t="s">
        <v>52</v>
      </c>
      <c r="Q1725" t="s">
        <v>49</v>
      </c>
      <c r="X1725" s="7"/>
      <c r="Y1725" t="s">
        <v>55</v>
      </c>
      <c r="Z1725">
        <v>97</v>
      </c>
      <c r="AA1725" t="s">
        <v>55</v>
      </c>
      <c r="AB1725">
        <v>2374</v>
      </c>
      <c r="AC1725">
        <v>52</v>
      </c>
      <c r="AD1725" t="s">
        <v>49</v>
      </c>
      <c r="AE1725" t="s">
        <v>49</v>
      </c>
      <c r="AF1725">
        <v>97</v>
      </c>
      <c r="AI1725">
        <v>747</v>
      </c>
      <c r="AJ1725" t="s">
        <v>49</v>
      </c>
    </row>
    <row r="1726" spans="1:36" x14ac:dyDescent="0.3">
      <c r="A1726">
        <v>38</v>
      </c>
      <c r="B1726" t="s">
        <v>67</v>
      </c>
      <c r="C1726" t="s">
        <v>74</v>
      </c>
      <c r="D1726" t="s">
        <v>54</v>
      </c>
      <c r="E1726" t="s">
        <v>49</v>
      </c>
      <c r="F1726">
        <v>410</v>
      </c>
      <c r="G1726" t="s">
        <v>49</v>
      </c>
      <c r="H1726" t="s">
        <v>49</v>
      </c>
      <c r="I1726" t="s">
        <v>50</v>
      </c>
      <c r="J1726">
        <v>11</v>
      </c>
      <c r="K1726" t="s">
        <v>70</v>
      </c>
      <c r="L1726">
        <v>63</v>
      </c>
      <c r="M1726">
        <v>6</v>
      </c>
      <c r="N1726">
        <v>-1</v>
      </c>
      <c r="O1726">
        <v>0</v>
      </c>
      <c r="P1726" t="s">
        <v>52</v>
      </c>
      <c r="Q1726" t="s">
        <v>49</v>
      </c>
      <c r="X1726" s="7"/>
      <c r="Y1726" t="s">
        <v>49</v>
      </c>
      <c r="Z1726">
        <v>410</v>
      </c>
      <c r="AA1726" t="s">
        <v>55</v>
      </c>
      <c r="AB1726">
        <v>92</v>
      </c>
      <c r="AC1726">
        <v>10655</v>
      </c>
      <c r="AD1726" t="s">
        <v>49</v>
      </c>
      <c r="AE1726" t="s">
        <v>49</v>
      </c>
      <c r="AF1726">
        <v>410</v>
      </c>
      <c r="AI1726">
        <v>-46</v>
      </c>
      <c r="AJ1726" t="s">
        <v>49</v>
      </c>
    </row>
    <row r="1727" spans="1:36" x14ac:dyDescent="0.3">
      <c r="A1727">
        <v>20</v>
      </c>
      <c r="B1727" t="s">
        <v>71</v>
      </c>
      <c r="C1727" t="s">
        <v>59</v>
      </c>
      <c r="D1727" t="s">
        <v>54</v>
      </c>
      <c r="E1727" t="s">
        <v>49</v>
      </c>
      <c r="F1727">
        <v>1191</v>
      </c>
      <c r="G1727" t="s">
        <v>49</v>
      </c>
      <c r="H1727" t="s">
        <v>49</v>
      </c>
      <c r="I1727" t="s">
        <v>50</v>
      </c>
      <c r="J1727">
        <v>12</v>
      </c>
      <c r="K1727" t="s">
        <v>64</v>
      </c>
      <c r="L1727">
        <v>274</v>
      </c>
      <c r="M1727">
        <v>1</v>
      </c>
      <c r="N1727">
        <v>-1</v>
      </c>
      <c r="O1727">
        <v>0</v>
      </c>
      <c r="P1727" t="s">
        <v>52</v>
      </c>
      <c r="Q1727" t="s">
        <v>49</v>
      </c>
      <c r="X1727" s="7"/>
      <c r="Y1727" t="s">
        <v>49</v>
      </c>
      <c r="Z1727">
        <v>1191</v>
      </c>
      <c r="AA1727" t="s">
        <v>55</v>
      </c>
      <c r="AB1727">
        <v>1397</v>
      </c>
      <c r="AC1727">
        <v>1831</v>
      </c>
      <c r="AD1727" t="s">
        <v>49</v>
      </c>
      <c r="AE1727" t="s">
        <v>49</v>
      </c>
      <c r="AF1727">
        <v>1191</v>
      </c>
      <c r="AI1727">
        <v>568</v>
      </c>
      <c r="AJ1727" t="s">
        <v>49</v>
      </c>
    </row>
    <row r="1728" spans="1:36" x14ac:dyDescent="0.3">
      <c r="A1728">
        <v>59</v>
      </c>
      <c r="B1728" t="s">
        <v>77</v>
      </c>
      <c r="C1728" t="s">
        <v>47</v>
      </c>
      <c r="D1728" t="s">
        <v>48</v>
      </c>
      <c r="E1728" t="s">
        <v>49</v>
      </c>
      <c r="F1728">
        <v>-47</v>
      </c>
      <c r="G1728" t="s">
        <v>55</v>
      </c>
      <c r="H1728" t="s">
        <v>49</v>
      </c>
      <c r="I1728" t="s">
        <v>50</v>
      </c>
      <c r="J1728">
        <v>27</v>
      </c>
      <c r="K1728" t="s">
        <v>70</v>
      </c>
      <c r="L1728">
        <v>84</v>
      </c>
      <c r="M1728">
        <v>4</v>
      </c>
      <c r="N1728">
        <v>-1</v>
      </c>
      <c r="O1728">
        <v>0</v>
      </c>
      <c r="P1728" t="s">
        <v>52</v>
      </c>
      <c r="Q1728" t="s">
        <v>49</v>
      </c>
      <c r="X1728" s="7"/>
      <c r="Y1728" t="s">
        <v>55</v>
      </c>
      <c r="Z1728">
        <v>-47</v>
      </c>
      <c r="AA1728" t="s">
        <v>55</v>
      </c>
      <c r="AB1728">
        <v>81</v>
      </c>
      <c r="AC1728">
        <v>959</v>
      </c>
      <c r="AD1728" t="s">
        <v>49</v>
      </c>
      <c r="AE1728" t="s">
        <v>49</v>
      </c>
      <c r="AF1728">
        <v>-47</v>
      </c>
      <c r="AI1728">
        <v>1469</v>
      </c>
      <c r="AJ1728" t="s">
        <v>49</v>
      </c>
    </row>
    <row r="1729" spans="1:36" x14ac:dyDescent="0.3">
      <c r="A1729">
        <v>34</v>
      </c>
      <c r="B1729" t="s">
        <v>67</v>
      </c>
      <c r="C1729" t="s">
        <v>47</v>
      </c>
      <c r="D1729" t="s">
        <v>60</v>
      </c>
      <c r="E1729" t="s">
        <v>49</v>
      </c>
      <c r="F1729">
        <v>197</v>
      </c>
      <c r="G1729" t="s">
        <v>49</v>
      </c>
      <c r="H1729" t="s">
        <v>49</v>
      </c>
      <c r="I1729" t="s">
        <v>50</v>
      </c>
      <c r="J1729">
        <v>20</v>
      </c>
      <c r="K1729" t="s">
        <v>70</v>
      </c>
      <c r="L1729">
        <v>78</v>
      </c>
      <c r="M1729">
        <v>3</v>
      </c>
      <c r="N1729">
        <v>-1</v>
      </c>
      <c r="O1729">
        <v>0</v>
      </c>
      <c r="P1729" t="s">
        <v>52</v>
      </c>
      <c r="Q1729" t="s">
        <v>55</v>
      </c>
      <c r="X1729" s="7"/>
      <c r="Y1729" t="s">
        <v>49</v>
      </c>
      <c r="Z1729">
        <v>197</v>
      </c>
      <c r="AA1729" t="s">
        <v>55</v>
      </c>
      <c r="AB1729">
        <v>414</v>
      </c>
      <c r="AC1729">
        <v>208</v>
      </c>
      <c r="AD1729" t="s">
        <v>49</v>
      </c>
      <c r="AE1729" t="s">
        <v>49</v>
      </c>
      <c r="AF1729">
        <v>197</v>
      </c>
      <c r="AI1729">
        <v>201</v>
      </c>
      <c r="AJ1729" t="s">
        <v>49</v>
      </c>
    </row>
    <row r="1730" spans="1:36" x14ac:dyDescent="0.3">
      <c r="A1730">
        <v>36</v>
      </c>
      <c r="B1730" t="s">
        <v>63</v>
      </c>
      <c r="C1730" t="s">
        <v>47</v>
      </c>
      <c r="D1730" t="s">
        <v>52</v>
      </c>
      <c r="E1730" t="s">
        <v>49</v>
      </c>
      <c r="F1730">
        <v>6</v>
      </c>
      <c r="G1730" t="s">
        <v>49</v>
      </c>
      <c r="H1730" t="s">
        <v>49</v>
      </c>
      <c r="I1730" t="s">
        <v>52</v>
      </c>
      <c r="J1730">
        <v>20</v>
      </c>
      <c r="K1730" t="s">
        <v>62</v>
      </c>
      <c r="L1730">
        <v>41</v>
      </c>
      <c r="M1730">
        <v>7</v>
      </c>
      <c r="N1730">
        <v>-1</v>
      </c>
      <c r="O1730">
        <v>0</v>
      </c>
      <c r="P1730" t="s">
        <v>52</v>
      </c>
      <c r="Q1730" t="s">
        <v>49</v>
      </c>
      <c r="X1730" s="7"/>
      <c r="Y1730" t="s">
        <v>49</v>
      </c>
      <c r="Z1730">
        <v>6</v>
      </c>
      <c r="AA1730" t="s">
        <v>55</v>
      </c>
      <c r="AB1730">
        <v>1433</v>
      </c>
      <c r="AC1730">
        <v>801</v>
      </c>
      <c r="AD1730" t="s">
        <v>49</v>
      </c>
      <c r="AE1730" t="s">
        <v>49</v>
      </c>
      <c r="AF1730">
        <v>6</v>
      </c>
      <c r="AI1730">
        <v>-93</v>
      </c>
      <c r="AJ1730" t="s">
        <v>49</v>
      </c>
    </row>
    <row r="1731" spans="1:36" x14ac:dyDescent="0.3">
      <c r="A1731">
        <v>53</v>
      </c>
      <c r="B1731" t="s">
        <v>69</v>
      </c>
      <c r="C1731" t="s">
        <v>59</v>
      </c>
      <c r="D1731" t="s">
        <v>54</v>
      </c>
      <c r="E1731" t="s">
        <v>49</v>
      </c>
      <c r="F1731">
        <v>2398</v>
      </c>
      <c r="G1731" t="s">
        <v>55</v>
      </c>
      <c r="H1731" t="s">
        <v>49</v>
      </c>
      <c r="I1731" t="s">
        <v>50</v>
      </c>
      <c r="J1731">
        <v>2</v>
      </c>
      <c r="K1731" t="s">
        <v>70</v>
      </c>
      <c r="L1731">
        <v>317</v>
      </c>
      <c r="M1731">
        <v>1</v>
      </c>
      <c r="N1731">
        <v>180</v>
      </c>
      <c r="O1731">
        <v>2</v>
      </c>
      <c r="P1731" t="s">
        <v>57</v>
      </c>
      <c r="Q1731" t="s">
        <v>55</v>
      </c>
      <c r="X1731" s="7"/>
      <c r="Y1731" t="s">
        <v>55</v>
      </c>
      <c r="Z1731">
        <v>2398</v>
      </c>
      <c r="AA1731" t="s">
        <v>55</v>
      </c>
      <c r="AB1731">
        <v>1429</v>
      </c>
      <c r="AC1731">
        <v>1948</v>
      </c>
      <c r="AD1731" t="s">
        <v>49</v>
      </c>
      <c r="AE1731" t="s">
        <v>49</v>
      </c>
      <c r="AF1731">
        <v>2398</v>
      </c>
      <c r="AI1731">
        <v>-331</v>
      </c>
      <c r="AJ1731" t="s">
        <v>49</v>
      </c>
    </row>
    <row r="1732" spans="1:36" x14ac:dyDescent="0.3">
      <c r="A1732">
        <v>51</v>
      </c>
      <c r="B1732" t="s">
        <v>58</v>
      </c>
      <c r="C1732" t="s">
        <v>47</v>
      </c>
      <c r="D1732" t="s">
        <v>60</v>
      </c>
      <c r="E1732" t="s">
        <v>49</v>
      </c>
      <c r="F1732">
        <v>630</v>
      </c>
      <c r="G1732" t="s">
        <v>55</v>
      </c>
      <c r="H1732" t="s">
        <v>49</v>
      </c>
      <c r="I1732" t="s">
        <v>50</v>
      </c>
      <c r="J1732">
        <v>5</v>
      </c>
      <c r="K1732" t="s">
        <v>56</v>
      </c>
      <c r="L1732">
        <v>138</v>
      </c>
      <c r="M1732">
        <v>1</v>
      </c>
      <c r="N1732">
        <v>-1</v>
      </c>
      <c r="O1732">
        <v>0</v>
      </c>
      <c r="P1732" t="s">
        <v>52</v>
      </c>
      <c r="Q1732" t="s">
        <v>49</v>
      </c>
      <c r="X1732" s="7"/>
      <c r="Y1732" t="s">
        <v>55</v>
      </c>
      <c r="Z1732">
        <v>630</v>
      </c>
      <c r="AA1732" t="s">
        <v>55</v>
      </c>
      <c r="AB1732">
        <v>500</v>
      </c>
      <c r="AC1732">
        <v>24</v>
      </c>
      <c r="AD1732" t="s">
        <v>49</v>
      </c>
      <c r="AE1732" t="s">
        <v>49</v>
      </c>
      <c r="AF1732">
        <v>630</v>
      </c>
      <c r="AI1732">
        <v>486</v>
      </c>
      <c r="AJ1732" t="s">
        <v>49</v>
      </c>
    </row>
    <row r="1733" spans="1:36" x14ac:dyDescent="0.3">
      <c r="A1733">
        <v>58</v>
      </c>
      <c r="B1733" t="s">
        <v>77</v>
      </c>
      <c r="C1733" t="s">
        <v>47</v>
      </c>
      <c r="D1733" t="s">
        <v>54</v>
      </c>
      <c r="E1733" t="s">
        <v>49</v>
      </c>
      <c r="F1733">
        <v>235</v>
      </c>
      <c r="G1733" t="s">
        <v>49</v>
      </c>
      <c r="H1733" t="s">
        <v>49</v>
      </c>
      <c r="I1733" t="s">
        <v>50</v>
      </c>
      <c r="J1733">
        <v>27</v>
      </c>
      <c r="K1733" t="s">
        <v>70</v>
      </c>
      <c r="L1733">
        <v>88</v>
      </c>
      <c r="M1733">
        <v>4</v>
      </c>
      <c r="N1733">
        <v>-1</v>
      </c>
      <c r="O1733">
        <v>0</v>
      </c>
      <c r="P1733" t="s">
        <v>52</v>
      </c>
      <c r="Q1733" t="s">
        <v>49</v>
      </c>
      <c r="X1733" s="7"/>
      <c r="Y1733" t="s">
        <v>49</v>
      </c>
      <c r="Z1733">
        <v>235</v>
      </c>
      <c r="AA1733" t="s">
        <v>55</v>
      </c>
      <c r="AB1733">
        <v>43</v>
      </c>
      <c r="AC1733">
        <v>6836</v>
      </c>
      <c r="AD1733" t="s">
        <v>49</v>
      </c>
      <c r="AE1733" t="s">
        <v>49</v>
      </c>
      <c r="AF1733">
        <v>235</v>
      </c>
      <c r="AI1733">
        <v>694</v>
      </c>
      <c r="AJ1733" t="s">
        <v>49</v>
      </c>
    </row>
    <row r="1734" spans="1:36" x14ac:dyDescent="0.3">
      <c r="A1734">
        <v>48</v>
      </c>
      <c r="B1734" t="s">
        <v>58</v>
      </c>
      <c r="C1734" t="s">
        <v>47</v>
      </c>
      <c r="D1734" t="s">
        <v>48</v>
      </c>
      <c r="E1734" t="s">
        <v>49</v>
      </c>
      <c r="F1734">
        <v>1910</v>
      </c>
      <c r="G1734" t="s">
        <v>55</v>
      </c>
      <c r="H1734" t="s">
        <v>49</v>
      </c>
      <c r="I1734" t="s">
        <v>52</v>
      </c>
      <c r="J1734">
        <v>29</v>
      </c>
      <c r="K1734" t="s">
        <v>56</v>
      </c>
      <c r="L1734">
        <v>413</v>
      </c>
      <c r="M1734">
        <v>2</v>
      </c>
      <c r="N1734">
        <v>-1</v>
      </c>
      <c r="O1734">
        <v>0</v>
      </c>
      <c r="P1734" t="s">
        <v>52</v>
      </c>
      <c r="Q1734" t="s">
        <v>49</v>
      </c>
      <c r="X1734" s="7"/>
      <c r="Y1734" t="s">
        <v>55</v>
      </c>
      <c r="Z1734">
        <v>1910</v>
      </c>
      <c r="AA1734" t="s">
        <v>55</v>
      </c>
      <c r="AB1734">
        <v>4030</v>
      </c>
      <c r="AC1734">
        <v>0</v>
      </c>
      <c r="AD1734" t="s">
        <v>49</v>
      </c>
      <c r="AE1734" t="s">
        <v>49</v>
      </c>
      <c r="AF1734">
        <v>1910</v>
      </c>
      <c r="AI1734">
        <v>2806</v>
      </c>
      <c r="AJ1734" t="s">
        <v>49</v>
      </c>
    </row>
    <row r="1735" spans="1:36" x14ac:dyDescent="0.3">
      <c r="A1735">
        <v>56</v>
      </c>
      <c r="B1735" t="s">
        <v>58</v>
      </c>
      <c r="C1735" t="s">
        <v>47</v>
      </c>
      <c r="D1735" t="s">
        <v>60</v>
      </c>
      <c r="E1735" t="s">
        <v>49</v>
      </c>
      <c r="F1735">
        <v>3172</v>
      </c>
      <c r="G1735" t="s">
        <v>55</v>
      </c>
      <c r="H1735" t="s">
        <v>49</v>
      </c>
      <c r="I1735" t="s">
        <v>50</v>
      </c>
      <c r="J1735">
        <v>5</v>
      </c>
      <c r="K1735" t="s">
        <v>64</v>
      </c>
      <c r="L1735">
        <v>139</v>
      </c>
      <c r="M1735">
        <v>1</v>
      </c>
      <c r="N1735">
        <v>-1</v>
      </c>
      <c r="O1735">
        <v>0</v>
      </c>
      <c r="P1735" t="s">
        <v>52</v>
      </c>
      <c r="Q1735" t="s">
        <v>49</v>
      </c>
      <c r="X1735" s="7"/>
      <c r="Y1735" t="s">
        <v>55</v>
      </c>
      <c r="Z1735">
        <v>3172</v>
      </c>
      <c r="AA1735" t="s">
        <v>55</v>
      </c>
      <c r="AB1735">
        <v>518</v>
      </c>
      <c r="AC1735">
        <v>1287</v>
      </c>
      <c r="AD1735" t="s">
        <v>49</v>
      </c>
      <c r="AE1735" t="s">
        <v>49</v>
      </c>
      <c r="AF1735">
        <v>3172</v>
      </c>
      <c r="AI1735">
        <v>0</v>
      </c>
      <c r="AJ1735" t="s">
        <v>49</v>
      </c>
    </row>
    <row r="1736" spans="1:36" x14ac:dyDescent="0.3">
      <c r="A1736">
        <v>51</v>
      </c>
      <c r="B1736" t="s">
        <v>63</v>
      </c>
      <c r="C1736" t="s">
        <v>47</v>
      </c>
      <c r="D1736" t="s">
        <v>48</v>
      </c>
      <c r="E1736" t="s">
        <v>49</v>
      </c>
      <c r="F1736">
        <v>872</v>
      </c>
      <c r="G1736" t="s">
        <v>49</v>
      </c>
      <c r="H1736" t="s">
        <v>49</v>
      </c>
      <c r="I1736" t="s">
        <v>50</v>
      </c>
      <c r="J1736">
        <v>8</v>
      </c>
      <c r="K1736" t="s">
        <v>70</v>
      </c>
      <c r="L1736">
        <v>82</v>
      </c>
      <c r="M1736">
        <v>2</v>
      </c>
      <c r="N1736">
        <v>-1</v>
      </c>
      <c r="O1736">
        <v>0</v>
      </c>
      <c r="P1736" t="s">
        <v>52</v>
      </c>
      <c r="Q1736" t="s">
        <v>49</v>
      </c>
      <c r="X1736" s="7"/>
      <c r="Y1736" t="s">
        <v>49</v>
      </c>
      <c r="Z1736">
        <v>872</v>
      </c>
      <c r="AA1736" t="s">
        <v>55</v>
      </c>
      <c r="AB1736">
        <v>1696</v>
      </c>
      <c r="AC1736">
        <v>17361</v>
      </c>
      <c r="AD1736" t="s">
        <v>49</v>
      </c>
      <c r="AE1736" t="s">
        <v>49</v>
      </c>
      <c r="AF1736">
        <v>872</v>
      </c>
      <c r="AI1736">
        <v>2959</v>
      </c>
      <c r="AJ1736" t="s">
        <v>49</v>
      </c>
    </row>
    <row r="1737" spans="1:36" x14ac:dyDescent="0.3">
      <c r="A1737">
        <v>35</v>
      </c>
      <c r="B1737" t="s">
        <v>63</v>
      </c>
      <c r="C1737" t="s">
        <v>47</v>
      </c>
      <c r="D1737" t="s">
        <v>54</v>
      </c>
      <c r="E1737" t="s">
        <v>49</v>
      </c>
      <c r="F1737">
        <v>407</v>
      </c>
      <c r="G1737" t="s">
        <v>55</v>
      </c>
      <c r="H1737" t="s">
        <v>49</v>
      </c>
      <c r="I1737" t="s">
        <v>50</v>
      </c>
      <c r="J1737">
        <v>20</v>
      </c>
      <c r="K1737" t="s">
        <v>61</v>
      </c>
      <c r="L1737">
        <v>12</v>
      </c>
      <c r="M1737">
        <v>6</v>
      </c>
      <c r="N1737">
        <v>-1</v>
      </c>
      <c r="O1737">
        <v>0</v>
      </c>
      <c r="P1737" t="s">
        <v>52</v>
      </c>
      <c r="Q1737" t="s">
        <v>49</v>
      </c>
      <c r="X1737" s="7"/>
      <c r="Y1737" t="s">
        <v>55</v>
      </c>
      <c r="Z1737">
        <v>407</v>
      </c>
      <c r="AA1737" t="s">
        <v>55</v>
      </c>
      <c r="AB1737">
        <v>856</v>
      </c>
      <c r="AC1737">
        <v>1956</v>
      </c>
      <c r="AD1737" t="s">
        <v>49</v>
      </c>
      <c r="AE1737" t="s">
        <v>49</v>
      </c>
      <c r="AF1737">
        <v>407</v>
      </c>
      <c r="AI1737">
        <v>22</v>
      </c>
      <c r="AJ1737" t="s">
        <v>49</v>
      </c>
    </row>
    <row r="1738" spans="1:36" x14ac:dyDescent="0.3">
      <c r="A1738">
        <v>40</v>
      </c>
      <c r="B1738" t="s">
        <v>69</v>
      </c>
      <c r="C1738" t="s">
        <v>59</v>
      </c>
      <c r="D1738" t="s">
        <v>54</v>
      </c>
      <c r="E1738" t="s">
        <v>49</v>
      </c>
      <c r="F1738">
        <v>100</v>
      </c>
      <c r="G1738" t="s">
        <v>55</v>
      </c>
      <c r="H1738" t="s">
        <v>49</v>
      </c>
      <c r="I1738" t="s">
        <v>50</v>
      </c>
      <c r="J1738">
        <v>11</v>
      </c>
      <c r="K1738" t="s">
        <v>70</v>
      </c>
      <c r="L1738">
        <v>221</v>
      </c>
      <c r="M1738">
        <v>1</v>
      </c>
      <c r="N1738">
        <v>461</v>
      </c>
      <c r="O1738">
        <v>1</v>
      </c>
      <c r="P1738" t="s">
        <v>79</v>
      </c>
      <c r="Q1738" t="s">
        <v>55</v>
      </c>
      <c r="X1738" s="7"/>
      <c r="Y1738" t="s">
        <v>55</v>
      </c>
      <c r="Z1738">
        <v>100</v>
      </c>
      <c r="AA1738" t="s">
        <v>55</v>
      </c>
      <c r="AB1738">
        <v>318</v>
      </c>
      <c r="AC1738">
        <v>275</v>
      </c>
      <c r="AD1738" t="s">
        <v>49</v>
      </c>
      <c r="AE1738" t="s">
        <v>49</v>
      </c>
      <c r="AF1738">
        <v>100</v>
      </c>
      <c r="AI1738">
        <v>1167</v>
      </c>
      <c r="AJ1738" t="s">
        <v>49</v>
      </c>
    </row>
    <row r="1739" spans="1:36" x14ac:dyDescent="0.3">
      <c r="A1739">
        <v>59</v>
      </c>
      <c r="B1739" t="s">
        <v>76</v>
      </c>
      <c r="C1739" t="s">
        <v>47</v>
      </c>
      <c r="D1739" t="s">
        <v>54</v>
      </c>
      <c r="E1739" t="s">
        <v>49</v>
      </c>
      <c r="F1739">
        <v>345</v>
      </c>
      <c r="G1739" t="s">
        <v>49</v>
      </c>
      <c r="H1739" t="s">
        <v>49</v>
      </c>
      <c r="I1739" t="s">
        <v>52</v>
      </c>
      <c r="J1739">
        <v>9</v>
      </c>
      <c r="K1739" t="s">
        <v>62</v>
      </c>
      <c r="L1739">
        <v>38</v>
      </c>
      <c r="M1739">
        <v>1</v>
      </c>
      <c r="N1739">
        <v>-1</v>
      </c>
      <c r="O1739">
        <v>0</v>
      </c>
      <c r="P1739" t="s">
        <v>52</v>
      </c>
      <c r="Q1739" t="s">
        <v>49</v>
      </c>
      <c r="X1739" s="7"/>
      <c r="Y1739" t="s">
        <v>49</v>
      </c>
      <c r="Z1739">
        <v>345</v>
      </c>
      <c r="AA1739" t="s">
        <v>55</v>
      </c>
      <c r="AB1739">
        <v>800</v>
      </c>
      <c r="AC1739">
        <v>27</v>
      </c>
      <c r="AD1739" t="s">
        <v>49</v>
      </c>
      <c r="AE1739" t="s">
        <v>49</v>
      </c>
      <c r="AF1739">
        <v>345</v>
      </c>
      <c r="AI1739">
        <v>35</v>
      </c>
      <c r="AJ1739" t="s">
        <v>49</v>
      </c>
    </row>
    <row r="1740" spans="1:36" x14ac:dyDescent="0.3">
      <c r="A1740">
        <v>44</v>
      </c>
      <c r="B1740" t="s">
        <v>58</v>
      </c>
      <c r="C1740" t="s">
        <v>74</v>
      </c>
      <c r="D1740" t="s">
        <v>60</v>
      </c>
      <c r="E1740" t="s">
        <v>49</v>
      </c>
      <c r="F1740">
        <v>2058</v>
      </c>
      <c r="G1740" t="s">
        <v>49</v>
      </c>
      <c r="H1740" t="s">
        <v>55</v>
      </c>
      <c r="I1740" t="s">
        <v>50</v>
      </c>
      <c r="J1740">
        <v>21</v>
      </c>
      <c r="K1740" t="s">
        <v>75</v>
      </c>
      <c r="L1740">
        <v>661</v>
      </c>
      <c r="M1740">
        <v>1</v>
      </c>
      <c r="N1740">
        <v>-1</v>
      </c>
      <c r="O1740">
        <v>0</v>
      </c>
      <c r="P1740" t="s">
        <v>52</v>
      </c>
      <c r="Q1740" t="s">
        <v>49</v>
      </c>
      <c r="X1740" s="7"/>
      <c r="Y1740" t="s">
        <v>49</v>
      </c>
      <c r="Z1740">
        <v>2058</v>
      </c>
      <c r="AA1740" t="s">
        <v>55</v>
      </c>
      <c r="AB1740">
        <v>347</v>
      </c>
      <c r="AC1740">
        <v>191</v>
      </c>
      <c r="AD1740" t="s">
        <v>49</v>
      </c>
      <c r="AE1740" t="s">
        <v>55</v>
      </c>
      <c r="AF1740">
        <v>2058</v>
      </c>
      <c r="AI1740">
        <v>8304</v>
      </c>
      <c r="AJ1740" t="s">
        <v>49</v>
      </c>
    </row>
    <row r="1741" spans="1:36" x14ac:dyDescent="0.3">
      <c r="A1741">
        <v>49</v>
      </c>
      <c r="B1741" t="s">
        <v>76</v>
      </c>
      <c r="C1741" t="s">
        <v>47</v>
      </c>
      <c r="D1741" t="s">
        <v>48</v>
      </c>
      <c r="E1741" t="s">
        <v>49</v>
      </c>
      <c r="F1741">
        <v>889</v>
      </c>
      <c r="G1741" t="s">
        <v>49</v>
      </c>
      <c r="H1741" t="s">
        <v>49</v>
      </c>
      <c r="I1741" t="s">
        <v>78</v>
      </c>
      <c r="J1741">
        <v>7</v>
      </c>
      <c r="K1741" t="s">
        <v>73</v>
      </c>
      <c r="L1741">
        <v>388</v>
      </c>
      <c r="M1741">
        <v>1</v>
      </c>
      <c r="N1741">
        <v>-1</v>
      </c>
      <c r="O1741">
        <v>0</v>
      </c>
      <c r="P1741" t="s">
        <v>52</v>
      </c>
      <c r="Q1741" t="s">
        <v>55</v>
      </c>
      <c r="X1741" s="7"/>
      <c r="Y1741" t="s">
        <v>49</v>
      </c>
      <c r="Z1741">
        <v>889</v>
      </c>
      <c r="AA1741" t="s">
        <v>55</v>
      </c>
      <c r="AB1741">
        <v>2366</v>
      </c>
      <c r="AC1741">
        <v>-123</v>
      </c>
      <c r="AD1741" t="s">
        <v>49</v>
      </c>
      <c r="AE1741" t="s">
        <v>49</v>
      </c>
      <c r="AF1741">
        <v>889</v>
      </c>
      <c r="AI1741">
        <v>4760</v>
      </c>
      <c r="AJ1741" t="s">
        <v>49</v>
      </c>
    </row>
    <row r="1742" spans="1:36" x14ac:dyDescent="0.3">
      <c r="A1742">
        <v>35</v>
      </c>
      <c r="B1742" t="s">
        <v>69</v>
      </c>
      <c r="C1742" t="s">
        <v>47</v>
      </c>
      <c r="D1742" t="s">
        <v>60</v>
      </c>
      <c r="E1742" t="s">
        <v>49</v>
      </c>
      <c r="F1742">
        <v>0</v>
      </c>
      <c r="G1742" t="s">
        <v>55</v>
      </c>
      <c r="H1742" t="s">
        <v>49</v>
      </c>
      <c r="I1742" t="s">
        <v>50</v>
      </c>
      <c r="J1742">
        <v>28</v>
      </c>
      <c r="K1742" t="s">
        <v>73</v>
      </c>
      <c r="L1742">
        <v>151</v>
      </c>
      <c r="M1742">
        <v>7</v>
      </c>
      <c r="N1742">
        <v>-1</v>
      </c>
      <c r="O1742">
        <v>0</v>
      </c>
      <c r="P1742" t="s">
        <v>52</v>
      </c>
      <c r="Q1742" t="s">
        <v>49</v>
      </c>
      <c r="X1742" s="7"/>
      <c r="Y1742" t="s">
        <v>55</v>
      </c>
      <c r="Z1742">
        <v>0</v>
      </c>
      <c r="AA1742" t="s">
        <v>55</v>
      </c>
      <c r="AB1742">
        <v>475</v>
      </c>
      <c r="AC1742">
        <v>-147</v>
      </c>
      <c r="AD1742" t="s">
        <v>49</v>
      </c>
      <c r="AE1742" t="s">
        <v>49</v>
      </c>
      <c r="AF1742">
        <v>0</v>
      </c>
      <c r="AI1742">
        <v>697</v>
      </c>
      <c r="AJ1742" t="s">
        <v>49</v>
      </c>
    </row>
    <row r="1743" spans="1:36" x14ac:dyDescent="0.3">
      <c r="A1743">
        <v>41</v>
      </c>
      <c r="B1743" t="s">
        <v>58</v>
      </c>
      <c r="C1743" t="s">
        <v>47</v>
      </c>
      <c r="D1743" t="s">
        <v>60</v>
      </c>
      <c r="E1743" t="s">
        <v>49</v>
      </c>
      <c r="F1743">
        <v>51</v>
      </c>
      <c r="G1743" t="s">
        <v>49</v>
      </c>
      <c r="H1743" t="s">
        <v>49</v>
      </c>
      <c r="I1743" t="s">
        <v>50</v>
      </c>
      <c r="J1743">
        <v>25</v>
      </c>
      <c r="K1743" t="s">
        <v>70</v>
      </c>
      <c r="L1743">
        <v>140</v>
      </c>
      <c r="M1743">
        <v>8</v>
      </c>
      <c r="N1743">
        <v>-1</v>
      </c>
      <c r="O1743">
        <v>0</v>
      </c>
      <c r="P1743" t="s">
        <v>52</v>
      </c>
      <c r="Q1743" t="s">
        <v>49</v>
      </c>
      <c r="X1743" s="7"/>
      <c r="Y1743" t="s">
        <v>49</v>
      </c>
      <c r="Z1743">
        <v>51</v>
      </c>
      <c r="AA1743" t="s">
        <v>55</v>
      </c>
      <c r="AB1743">
        <v>1587</v>
      </c>
      <c r="AC1743">
        <v>179</v>
      </c>
      <c r="AD1743" t="s">
        <v>49</v>
      </c>
      <c r="AE1743" t="s">
        <v>49</v>
      </c>
      <c r="AF1743">
        <v>51</v>
      </c>
      <c r="AI1743">
        <v>473</v>
      </c>
      <c r="AJ1743" t="s">
        <v>49</v>
      </c>
    </row>
    <row r="1744" spans="1:36" x14ac:dyDescent="0.3">
      <c r="A1744">
        <v>55</v>
      </c>
      <c r="B1744" t="s">
        <v>77</v>
      </c>
      <c r="C1744" t="s">
        <v>47</v>
      </c>
      <c r="D1744" t="s">
        <v>48</v>
      </c>
      <c r="E1744" t="s">
        <v>49</v>
      </c>
      <c r="F1744">
        <v>150</v>
      </c>
      <c r="G1744" t="s">
        <v>49</v>
      </c>
      <c r="H1744" t="s">
        <v>49</v>
      </c>
      <c r="I1744" t="s">
        <v>50</v>
      </c>
      <c r="J1744">
        <v>8</v>
      </c>
      <c r="K1744" t="s">
        <v>73</v>
      </c>
      <c r="L1744">
        <v>124</v>
      </c>
      <c r="M1744">
        <v>1</v>
      </c>
      <c r="N1744">
        <v>-1</v>
      </c>
      <c r="O1744">
        <v>0</v>
      </c>
      <c r="P1744" t="s">
        <v>52</v>
      </c>
      <c r="Q1744" t="s">
        <v>49</v>
      </c>
      <c r="X1744" s="7"/>
      <c r="Y1744" t="s">
        <v>49</v>
      </c>
      <c r="Z1744">
        <v>150</v>
      </c>
      <c r="AA1744" t="s">
        <v>55</v>
      </c>
      <c r="AB1744">
        <v>879</v>
      </c>
      <c r="AC1744">
        <v>70</v>
      </c>
      <c r="AD1744" t="s">
        <v>49</v>
      </c>
      <c r="AE1744" t="s">
        <v>49</v>
      </c>
      <c r="AF1744">
        <v>150</v>
      </c>
      <c r="AI1744">
        <v>1427</v>
      </c>
      <c r="AJ1744" t="s">
        <v>49</v>
      </c>
    </row>
    <row r="1745" spans="1:36" x14ac:dyDescent="0.3">
      <c r="A1745">
        <v>51</v>
      </c>
      <c r="B1745" t="s">
        <v>65</v>
      </c>
      <c r="C1745" t="s">
        <v>47</v>
      </c>
      <c r="D1745" t="s">
        <v>54</v>
      </c>
      <c r="E1745" t="s">
        <v>55</v>
      </c>
      <c r="F1745">
        <v>34</v>
      </c>
      <c r="G1745" t="s">
        <v>49</v>
      </c>
      <c r="H1745" t="s">
        <v>55</v>
      </c>
      <c r="I1745" t="s">
        <v>50</v>
      </c>
      <c r="J1745">
        <v>7</v>
      </c>
      <c r="K1745" t="s">
        <v>73</v>
      </c>
      <c r="L1745">
        <v>200</v>
      </c>
      <c r="M1745">
        <v>1</v>
      </c>
      <c r="N1745">
        <v>-1</v>
      </c>
      <c r="O1745">
        <v>0</v>
      </c>
      <c r="P1745" t="s">
        <v>52</v>
      </c>
      <c r="Q1745" t="s">
        <v>49</v>
      </c>
      <c r="X1745" s="7"/>
      <c r="Y1745" t="s">
        <v>49</v>
      </c>
      <c r="Z1745">
        <v>34</v>
      </c>
      <c r="AA1745" t="s">
        <v>55</v>
      </c>
      <c r="AB1745">
        <v>4646</v>
      </c>
      <c r="AC1745">
        <v>2700</v>
      </c>
      <c r="AD1745" t="s">
        <v>49</v>
      </c>
      <c r="AE1745" t="s">
        <v>55</v>
      </c>
      <c r="AF1745">
        <v>34</v>
      </c>
      <c r="AI1745">
        <v>201</v>
      </c>
      <c r="AJ1745" t="s">
        <v>49</v>
      </c>
    </row>
    <row r="1746" spans="1:36" x14ac:dyDescent="0.3">
      <c r="A1746">
        <v>27</v>
      </c>
      <c r="B1746" t="s">
        <v>53</v>
      </c>
      <c r="C1746" t="s">
        <v>59</v>
      </c>
      <c r="D1746" t="s">
        <v>54</v>
      </c>
      <c r="E1746" t="s">
        <v>49</v>
      </c>
      <c r="F1746">
        <v>795</v>
      </c>
      <c r="G1746" t="s">
        <v>49</v>
      </c>
      <c r="H1746" t="s">
        <v>49</v>
      </c>
      <c r="I1746" t="s">
        <v>50</v>
      </c>
      <c r="J1746">
        <v>6</v>
      </c>
      <c r="K1746" t="s">
        <v>64</v>
      </c>
      <c r="L1746">
        <v>101</v>
      </c>
      <c r="M1746">
        <v>3</v>
      </c>
      <c r="N1746">
        <v>-1</v>
      </c>
      <c r="O1746">
        <v>0</v>
      </c>
      <c r="P1746" t="s">
        <v>52</v>
      </c>
      <c r="Q1746" t="s">
        <v>49</v>
      </c>
      <c r="X1746" s="7"/>
      <c r="Y1746" t="s">
        <v>49</v>
      </c>
      <c r="Z1746">
        <v>795</v>
      </c>
      <c r="AA1746" t="s">
        <v>55</v>
      </c>
      <c r="AB1746">
        <v>736</v>
      </c>
      <c r="AC1746">
        <v>839</v>
      </c>
      <c r="AD1746" t="s">
        <v>49</v>
      </c>
      <c r="AE1746" t="s">
        <v>49</v>
      </c>
      <c r="AF1746">
        <v>795</v>
      </c>
      <c r="AI1746">
        <v>1086</v>
      </c>
      <c r="AJ1746" t="s">
        <v>49</v>
      </c>
    </row>
    <row r="1747" spans="1:36" x14ac:dyDescent="0.3">
      <c r="A1747">
        <v>57</v>
      </c>
      <c r="B1747" t="s">
        <v>63</v>
      </c>
      <c r="C1747" t="s">
        <v>47</v>
      </c>
      <c r="D1747" t="s">
        <v>48</v>
      </c>
      <c r="E1747" t="s">
        <v>49</v>
      </c>
      <c r="F1747">
        <v>282</v>
      </c>
      <c r="G1747" t="s">
        <v>49</v>
      </c>
      <c r="H1747" t="s">
        <v>55</v>
      </c>
      <c r="I1747" t="s">
        <v>50</v>
      </c>
      <c r="J1747">
        <v>7</v>
      </c>
      <c r="K1747" t="s">
        <v>73</v>
      </c>
      <c r="L1747">
        <v>261</v>
      </c>
      <c r="M1747">
        <v>12</v>
      </c>
      <c r="N1747">
        <v>-1</v>
      </c>
      <c r="O1747">
        <v>0</v>
      </c>
      <c r="P1747" t="s">
        <v>52</v>
      </c>
      <c r="Q1747" t="s">
        <v>49</v>
      </c>
      <c r="X1747" s="7"/>
      <c r="Y1747" t="s">
        <v>49</v>
      </c>
      <c r="Z1747">
        <v>282</v>
      </c>
      <c r="AA1747" t="s">
        <v>55</v>
      </c>
      <c r="AB1747">
        <v>224</v>
      </c>
      <c r="AC1747">
        <v>3800</v>
      </c>
      <c r="AD1747" t="s">
        <v>49</v>
      </c>
      <c r="AE1747" t="s">
        <v>55</v>
      </c>
      <c r="AF1747">
        <v>282</v>
      </c>
      <c r="AI1747">
        <v>4335</v>
      </c>
      <c r="AJ1747" t="s">
        <v>49</v>
      </c>
    </row>
    <row r="1748" spans="1:36" x14ac:dyDescent="0.3">
      <c r="A1748">
        <v>51</v>
      </c>
      <c r="B1748" t="s">
        <v>58</v>
      </c>
      <c r="C1748" t="s">
        <v>59</v>
      </c>
      <c r="D1748" t="s">
        <v>60</v>
      </c>
      <c r="E1748" t="s">
        <v>49</v>
      </c>
      <c r="F1748">
        <v>2139</v>
      </c>
      <c r="G1748" t="s">
        <v>49</v>
      </c>
      <c r="H1748" t="s">
        <v>49</v>
      </c>
      <c r="I1748" t="s">
        <v>50</v>
      </c>
      <c r="J1748">
        <v>17</v>
      </c>
      <c r="K1748" t="s">
        <v>75</v>
      </c>
      <c r="L1748">
        <v>176</v>
      </c>
      <c r="M1748">
        <v>2</v>
      </c>
      <c r="N1748">
        <v>-1</v>
      </c>
      <c r="O1748">
        <v>0</v>
      </c>
      <c r="P1748" t="s">
        <v>52</v>
      </c>
      <c r="Q1748" t="s">
        <v>49</v>
      </c>
      <c r="X1748" s="7"/>
      <c r="Y1748" t="s">
        <v>49</v>
      </c>
      <c r="Z1748">
        <v>2139</v>
      </c>
      <c r="AA1748" t="s">
        <v>55</v>
      </c>
      <c r="AB1748">
        <v>376</v>
      </c>
      <c r="AC1748">
        <v>-34</v>
      </c>
      <c r="AD1748" t="s">
        <v>49</v>
      </c>
      <c r="AE1748" t="s">
        <v>49</v>
      </c>
      <c r="AF1748">
        <v>2139</v>
      </c>
      <c r="AI1748">
        <v>44</v>
      </c>
      <c r="AJ1748" t="s">
        <v>49</v>
      </c>
    </row>
    <row r="1749" spans="1:36" x14ac:dyDescent="0.3">
      <c r="A1749">
        <v>38</v>
      </c>
      <c r="B1749" t="s">
        <v>58</v>
      </c>
      <c r="C1749" t="s">
        <v>47</v>
      </c>
      <c r="D1749" t="s">
        <v>60</v>
      </c>
      <c r="E1749" t="s">
        <v>49</v>
      </c>
      <c r="F1749">
        <v>-469</v>
      </c>
      <c r="G1749" t="s">
        <v>55</v>
      </c>
      <c r="H1749" t="s">
        <v>49</v>
      </c>
      <c r="I1749" t="s">
        <v>52</v>
      </c>
      <c r="J1749">
        <v>16</v>
      </c>
      <c r="K1749" t="s">
        <v>62</v>
      </c>
      <c r="L1749">
        <v>209</v>
      </c>
      <c r="M1749">
        <v>12</v>
      </c>
      <c r="N1749">
        <v>-1</v>
      </c>
      <c r="O1749">
        <v>0</v>
      </c>
      <c r="P1749" t="s">
        <v>52</v>
      </c>
      <c r="Q1749" t="s">
        <v>49</v>
      </c>
      <c r="X1749" s="7"/>
      <c r="Y1749" t="s">
        <v>55</v>
      </c>
      <c r="Z1749">
        <v>-469</v>
      </c>
      <c r="AA1749" t="s">
        <v>55</v>
      </c>
      <c r="AB1749">
        <v>523</v>
      </c>
      <c r="AC1749">
        <v>3529</v>
      </c>
      <c r="AD1749" t="s">
        <v>49</v>
      </c>
      <c r="AE1749" t="s">
        <v>49</v>
      </c>
      <c r="AF1749">
        <v>-469</v>
      </c>
      <c r="AI1749">
        <v>286</v>
      </c>
      <c r="AJ1749" t="s">
        <v>49</v>
      </c>
    </row>
    <row r="1750" spans="1:36" x14ac:dyDescent="0.3">
      <c r="A1750">
        <v>49</v>
      </c>
      <c r="B1750" t="s">
        <v>69</v>
      </c>
      <c r="C1750" t="s">
        <v>47</v>
      </c>
      <c r="D1750" t="s">
        <v>54</v>
      </c>
      <c r="E1750" t="s">
        <v>49</v>
      </c>
      <c r="F1750">
        <v>197</v>
      </c>
      <c r="G1750" t="s">
        <v>55</v>
      </c>
      <c r="H1750" t="s">
        <v>49</v>
      </c>
      <c r="I1750" t="s">
        <v>50</v>
      </c>
      <c r="J1750">
        <v>13</v>
      </c>
      <c r="K1750" t="s">
        <v>61</v>
      </c>
      <c r="L1750">
        <v>223</v>
      </c>
      <c r="M1750">
        <v>1</v>
      </c>
      <c r="N1750">
        <v>182</v>
      </c>
      <c r="O1750">
        <v>2</v>
      </c>
      <c r="P1750" t="s">
        <v>57</v>
      </c>
      <c r="Q1750" t="s">
        <v>55</v>
      </c>
      <c r="X1750" s="7"/>
      <c r="Y1750" t="s">
        <v>55</v>
      </c>
      <c r="Z1750">
        <v>197</v>
      </c>
      <c r="AA1750" t="s">
        <v>55</v>
      </c>
      <c r="AB1750">
        <v>52</v>
      </c>
      <c r="AC1750">
        <v>3601</v>
      </c>
      <c r="AD1750" t="s">
        <v>49</v>
      </c>
      <c r="AE1750" t="s">
        <v>49</v>
      </c>
      <c r="AF1750">
        <v>197</v>
      </c>
      <c r="AI1750">
        <v>216</v>
      </c>
      <c r="AJ1750" t="s">
        <v>49</v>
      </c>
    </row>
    <row r="1751" spans="1:36" x14ac:dyDescent="0.3">
      <c r="A1751">
        <v>40</v>
      </c>
      <c r="B1751" t="s">
        <v>67</v>
      </c>
      <c r="C1751" t="s">
        <v>59</v>
      </c>
      <c r="D1751" t="s">
        <v>60</v>
      </c>
      <c r="E1751" t="s">
        <v>49</v>
      </c>
      <c r="F1751">
        <v>825</v>
      </c>
      <c r="G1751" t="s">
        <v>55</v>
      </c>
      <c r="H1751" t="s">
        <v>49</v>
      </c>
      <c r="I1751" t="s">
        <v>50</v>
      </c>
      <c r="J1751">
        <v>20</v>
      </c>
      <c r="K1751" t="s">
        <v>61</v>
      </c>
      <c r="L1751">
        <v>38</v>
      </c>
      <c r="M1751">
        <v>1</v>
      </c>
      <c r="N1751">
        <v>335</v>
      </c>
      <c r="O1751">
        <v>1</v>
      </c>
      <c r="P1751" t="s">
        <v>66</v>
      </c>
      <c r="Q1751" t="s">
        <v>49</v>
      </c>
      <c r="X1751" s="7"/>
      <c r="Y1751" t="s">
        <v>55</v>
      </c>
      <c r="Z1751">
        <v>825</v>
      </c>
      <c r="AA1751" t="s">
        <v>55</v>
      </c>
      <c r="AB1751">
        <v>2657</v>
      </c>
      <c r="AC1751">
        <v>265</v>
      </c>
      <c r="AD1751" t="s">
        <v>49</v>
      </c>
      <c r="AE1751" t="s">
        <v>49</v>
      </c>
      <c r="AF1751">
        <v>825</v>
      </c>
      <c r="AI1751">
        <v>214</v>
      </c>
      <c r="AJ1751" t="s">
        <v>49</v>
      </c>
    </row>
    <row r="1752" spans="1:36" x14ac:dyDescent="0.3">
      <c r="A1752">
        <v>47</v>
      </c>
      <c r="B1752" t="s">
        <v>76</v>
      </c>
      <c r="C1752" t="s">
        <v>59</v>
      </c>
      <c r="D1752" t="s">
        <v>60</v>
      </c>
      <c r="E1752" t="s">
        <v>49</v>
      </c>
      <c r="F1752">
        <v>3232</v>
      </c>
      <c r="G1752" t="s">
        <v>49</v>
      </c>
      <c r="H1752" t="s">
        <v>49</v>
      </c>
      <c r="I1752" t="s">
        <v>78</v>
      </c>
      <c r="J1752">
        <v>6</v>
      </c>
      <c r="K1752" t="s">
        <v>51</v>
      </c>
      <c r="L1752">
        <v>541</v>
      </c>
      <c r="M1752">
        <v>1</v>
      </c>
      <c r="N1752">
        <v>204</v>
      </c>
      <c r="O1752">
        <v>3</v>
      </c>
      <c r="P1752" t="s">
        <v>57</v>
      </c>
      <c r="Q1752" t="s">
        <v>49</v>
      </c>
      <c r="X1752" s="7"/>
      <c r="Y1752" t="s">
        <v>49</v>
      </c>
      <c r="Z1752">
        <v>3232</v>
      </c>
      <c r="AA1752" t="s">
        <v>55</v>
      </c>
      <c r="AB1752">
        <v>2557</v>
      </c>
      <c r="AC1752">
        <v>2227</v>
      </c>
      <c r="AD1752" t="s">
        <v>49</v>
      </c>
      <c r="AE1752" t="s">
        <v>49</v>
      </c>
      <c r="AF1752">
        <v>3232</v>
      </c>
      <c r="AI1752">
        <v>343</v>
      </c>
      <c r="AJ1752" t="s">
        <v>49</v>
      </c>
    </row>
    <row r="1753" spans="1:36" x14ac:dyDescent="0.3">
      <c r="A1753">
        <v>48</v>
      </c>
      <c r="B1753" t="s">
        <v>58</v>
      </c>
      <c r="C1753" t="s">
        <v>74</v>
      </c>
      <c r="D1753" t="s">
        <v>54</v>
      </c>
      <c r="E1753" t="s">
        <v>49</v>
      </c>
      <c r="F1753">
        <v>1598</v>
      </c>
      <c r="G1753" t="s">
        <v>55</v>
      </c>
      <c r="H1753" t="s">
        <v>49</v>
      </c>
      <c r="I1753" t="s">
        <v>52</v>
      </c>
      <c r="J1753">
        <v>29</v>
      </c>
      <c r="K1753" t="s">
        <v>56</v>
      </c>
      <c r="L1753">
        <v>84</v>
      </c>
      <c r="M1753">
        <v>1</v>
      </c>
      <c r="N1753">
        <v>-1</v>
      </c>
      <c r="O1753">
        <v>0</v>
      </c>
      <c r="P1753" t="s">
        <v>52</v>
      </c>
      <c r="Q1753" t="s">
        <v>49</v>
      </c>
      <c r="X1753" s="7"/>
      <c r="Y1753" t="s">
        <v>55</v>
      </c>
      <c r="Z1753">
        <v>1598</v>
      </c>
      <c r="AA1753" t="s">
        <v>55</v>
      </c>
      <c r="AB1753">
        <v>0</v>
      </c>
      <c r="AC1753">
        <v>487</v>
      </c>
      <c r="AD1753" t="s">
        <v>49</v>
      </c>
      <c r="AE1753" t="s">
        <v>49</v>
      </c>
      <c r="AF1753">
        <v>1598</v>
      </c>
      <c r="AI1753">
        <v>-77</v>
      </c>
      <c r="AJ1753" t="s">
        <v>49</v>
      </c>
    </row>
    <row r="1754" spans="1:36" x14ac:dyDescent="0.3">
      <c r="A1754">
        <v>47</v>
      </c>
      <c r="B1754" t="s">
        <v>53</v>
      </c>
      <c r="C1754" t="s">
        <v>47</v>
      </c>
      <c r="D1754" t="s">
        <v>60</v>
      </c>
      <c r="E1754" t="s">
        <v>49</v>
      </c>
      <c r="F1754">
        <v>871</v>
      </c>
      <c r="G1754" t="s">
        <v>49</v>
      </c>
      <c r="H1754" t="s">
        <v>49</v>
      </c>
      <c r="I1754" t="s">
        <v>50</v>
      </c>
      <c r="J1754">
        <v>22</v>
      </c>
      <c r="K1754" t="s">
        <v>70</v>
      </c>
      <c r="L1754">
        <v>602</v>
      </c>
      <c r="M1754">
        <v>9</v>
      </c>
      <c r="N1754">
        <v>-1</v>
      </c>
      <c r="O1754">
        <v>0</v>
      </c>
      <c r="P1754" t="s">
        <v>52</v>
      </c>
      <c r="Q1754" t="s">
        <v>49</v>
      </c>
      <c r="X1754" s="7"/>
      <c r="Y1754" t="s">
        <v>49</v>
      </c>
      <c r="Z1754">
        <v>871</v>
      </c>
      <c r="AA1754" t="s">
        <v>55</v>
      </c>
      <c r="AB1754">
        <v>10</v>
      </c>
      <c r="AC1754">
        <v>14412</v>
      </c>
      <c r="AD1754" t="s">
        <v>49</v>
      </c>
      <c r="AE1754" t="s">
        <v>49</v>
      </c>
      <c r="AF1754">
        <v>871</v>
      </c>
      <c r="AI1754">
        <v>1046</v>
      </c>
      <c r="AJ1754" t="s">
        <v>49</v>
      </c>
    </row>
    <row r="1755" spans="1:36" x14ac:dyDescent="0.3">
      <c r="A1755">
        <v>56</v>
      </c>
      <c r="B1755" t="s">
        <v>53</v>
      </c>
      <c r="C1755" t="s">
        <v>47</v>
      </c>
      <c r="D1755" t="s">
        <v>54</v>
      </c>
      <c r="E1755" t="s">
        <v>49</v>
      </c>
      <c r="F1755">
        <v>83</v>
      </c>
      <c r="G1755" t="s">
        <v>49</v>
      </c>
      <c r="H1755" t="s">
        <v>49</v>
      </c>
      <c r="I1755" t="s">
        <v>50</v>
      </c>
      <c r="J1755">
        <v>27</v>
      </c>
      <c r="K1755" t="s">
        <v>70</v>
      </c>
      <c r="L1755">
        <v>26</v>
      </c>
      <c r="M1755">
        <v>11</v>
      </c>
      <c r="N1755">
        <v>-1</v>
      </c>
      <c r="O1755">
        <v>0</v>
      </c>
      <c r="P1755" t="s">
        <v>52</v>
      </c>
      <c r="Q1755" t="s">
        <v>49</v>
      </c>
      <c r="X1755" s="7"/>
      <c r="Y1755" t="s">
        <v>49</v>
      </c>
      <c r="Z1755">
        <v>83</v>
      </c>
      <c r="AA1755" t="s">
        <v>55</v>
      </c>
      <c r="AB1755">
        <v>658</v>
      </c>
      <c r="AC1755">
        <v>3288</v>
      </c>
      <c r="AD1755" t="s">
        <v>49</v>
      </c>
      <c r="AE1755" t="s">
        <v>49</v>
      </c>
      <c r="AF1755">
        <v>83</v>
      </c>
      <c r="AI1755">
        <v>1566</v>
      </c>
      <c r="AJ1755" t="s">
        <v>49</v>
      </c>
    </row>
    <row r="1756" spans="1:36" x14ac:dyDescent="0.3">
      <c r="A1756">
        <v>29</v>
      </c>
      <c r="B1756" t="s">
        <v>58</v>
      </c>
      <c r="C1756" t="s">
        <v>59</v>
      </c>
      <c r="D1756" t="s">
        <v>60</v>
      </c>
      <c r="E1756" t="s">
        <v>49</v>
      </c>
      <c r="F1756">
        <v>1445</v>
      </c>
      <c r="G1756" t="s">
        <v>49</v>
      </c>
      <c r="H1756" t="s">
        <v>49</v>
      </c>
      <c r="I1756" t="s">
        <v>50</v>
      </c>
      <c r="J1756">
        <v>26</v>
      </c>
      <c r="K1756" t="s">
        <v>61</v>
      </c>
      <c r="L1756">
        <v>328</v>
      </c>
      <c r="M1756">
        <v>2</v>
      </c>
      <c r="N1756">
        <v>143</v>
      </c>
      <c r="O1756">
        <v>2</v>
      </c>
      <c r="P1756" t="s">
        <v>79</v>
      </c>
      <c r="Q1756" t="s">
        <v>55</v>
      </c>
      <c r="X1756" s="7"/>
      <c r="Y1756" t="s">
        <v>49</v>
      </c>
      <c r="Z1756">
        <v>1445</v>
      </c>
      <c r="AA1756" t="s">
        <v>55</v>
      </c>
      <c r="AB1756">
        <v>1679</v>
      </c>
      <c r="AC1756">
        <v>57</v>
      </c>
      <c r="AD1756" t="s">
        <v>49</v>
      </c>
      <c r="AE1756" t="s">
        <v>49</v>
      </c>
      <c r="AF1756">
        <v>1445</v>
      </c>
      <c r="AI1756">
        <v>592</v>
      </c>
      <c r="AJ1756" t="s">
        <v>49</v>
      </c>
    </row>
    <row r="1757" spans="1:36" x14ac:dyDescent="0.3">
      <c r="A1757">
        <v>38</v>
      </c>
      <c r="B1757" t="s">
        <v>67</v>
      </c>
      <c r="C1757" t="s">
        <v>47</v>
      </c>
      <c r="D1757" t="s">
        <v>54</v>
      </c>
      <c r="E1757" t="s">
        <v>49</v>
      </c>
      <c r="F1757">
        <v>226</v>
      </c>
      <c r="G1757" t="s">
        <v>55</v>
      </c>
      <c r="H1757" t="s">
        <v>49</v>
      </c>
      <c r="I1757" t="s">
        <v>52</v>
      </c>
      <c r="J1757">
        <v>30</v>
      </c>
      <c r="K1757" t="s">
        <v>56</v>
      </c>
      <c r="L1757">
        <v>762</v>
      </c>
      <c r="M1757">
        <v>3</v>
      </c>
      <c r="N1757">
        <v>-1</v>
      </c>
      <c r="O1757">
        <v>0</v>
      </c>
      <c r="P1757" t="s">
        <v>52</v>
      </c>
      <c r="Q1757" t="s">
        <v>55</v>
      </c>
      <c r="X1757" s="7"/>
      <c r="Y1757" t="s">
        <v>55</v>
      </c>
      <c r="Z1757">
        <v>226</v>
      </c>
      <c r="AA1757" t="s">
        <v>55</v>
      </c>
      <c r="AB1757">
        <v>841</v>
      </c>
      <c r="AC1757">
        <v>0</v>
      </c>
      <c r="AD1757" t="s">
        <v>49</v>
      </c>
      <c r="AE1757" t="s">
        <v>49</v>
      </c>
      <c r="AF1757">
        <v>226</v>
      </c>
      <c r="AI1757">
        <v>104</v>
      </c>
      <c r="AJ1757" t="s">
        <v>49</v>
      </c>
    </row>
    <row r="1758" spans="1:36" x14ac:dyDescent="0.3">
      <c r="A1758">
        <v>32</v>
      </c>
      <c r="B1758" t="s">
        <v>58</v>
      </c>
      <c r="C1758" t="s">
        <v>47</v>
      </c>
      <c r="D1758" t="s">
        <v>60</v>
      </c>
      <c r="E1758" t="s">
        <v>49</v>
      </c>
      <c r="F1758">
        <v>-55</v>
      </c>
      <c r="G1758" t="s">
        <v>55</v>
      </c>
      <c r="H1758" t="s">
        <v>49</v>
      </c>
      <c r="I1758" t="s">
        <v>50</v>
      </c>
      <c r="J1758">
        <v>26</v>
      </c>
      <c r="K1758" t="s">
        <v>70</v>
      </c>
      <c r="L1758">
        <v>107</v>
      </c>
      <c r="M1758">
        <v>4</v>
      </c>
      <c r="N1758">
        <v>-1</v>
      </c>
      <c r="O1758">
        <v>0</v>
      </c>
      <c r="P1758" t="s">
        <v>52</v>
      </c>
      <c r="Q1758" t="s">
        <v>49</v>
      </c>
      <c r="X1758" s="7"/>
      <c r="Y1758" t="s">
        <v>55</v>
      </c>
      <c r="Z1758">
        <v>-55</v>
      </c>
      <c r="AA1758" t="s">
        <v>55</v>
      </c>
      <c r="AB1758">
        <v>0</v>
      </c>
      <c r="AC1758">
        <v>353</v>
      </c>
      <c r="AD1758" t="s">
        <v>49</v>
      </c>
      <c r="AE1758" t="s">
        <v>49</v>
      </c>
      <c r="AF1758">
        <v>-55</v>
      </c>
      <c r="AI1758">
        <v>0</v>
      </c>
      <c r="AJ1758" t="s">
        <v>49</v>
      </c>
    </row>
    <row r="1759" spans="1:36" x14ac:dyDescent="0.3">
      <c r="A1759">
        <v>42</v>
      </c>
      <c r="B1759" t="s">
        <v>69</v>
      </c>
      <c r="C1759" t="s">
        <v>59</v>
      </c>
      <c r="D1759" t="s">
        <v>54</v>
      </c>
      <c r="E1759" t="s">
        <v>49</v>
      </c>
      <c r="F1759">
        <v>243</v>
      </c>
      <c r="G1759" t="s">
        <v>55</v>
      </c>
      <c r="H1759" t="s">
        <v>49</v>
      </c>
      <c r="I1759" t="s">
        <v>52</v>
      </c>
      <c r="J1759">
        <v>14</v>
      </c>
      <c r="K1759" t="s">
        <v>56</v>
      </c>
      <c r="L1759">
        <v>46</v>
      </c>
      <c r="M1759">
        <v>5</v>
      </c>
      <c r="N1759">
        <v>-1</v>
      </c>
      <c r="O1759">
        <v>0</v>
      </c>
      <c r="P1759" t="s">
        <v>52</v>
      </c>
      <c r="Q1759" t="s">
        <v>49</v>
      </c>
      <c r="X1759" s="7"/>
      <c r="Y1759" t="s">
        <v>55</v>
      </c>
      <c r="Z1759">
        <v>243</v>
      </c>
      <c r="AA1759" t="s">
        <v>55</v>
      </c>
      <c r="AB1759">
        <v>1160</v>
      </c>
      <c r="AC1759">
        <v>474</v>
      </c>
      <c r="AD1759" t="s">
        <v>49</v>
      </c>
      <c r="AE1759" t="s">
        <v>49</v>
      </c>
      <c r="AF1759">
        <v>243</v>
      </c>
      <c r="AI1759">
        <v>0</v>
      </c>
      <c r="AJ1759" t="s">
        <v>49</v>
      </c>
    </row>
    <row r="1760" spans="1:36" x14ac:dyDescent="0.3">
      <c r="A1760">
        <v>30</v>
      </c>
      <c r="B1760" t="s">
        <v>63</v>
      </c>
      <c r="C1760" t="s">
        <v>47</v>
      </c>
      <c r="D1760" t="s">
        <v>48</v>
      </c>
      <c r="E1760" t="s">
        <v>49</v>
      </c>
      <c r="F1760">
        <v>-336</v>
      </c>
      <c r="G1760" t="s">
        <v>49</v>
      </c>
      <c r="H1760" t="s">
        <v>49</v>
      </c>
      <c r="I1760" t="s">
        <v>50</v>
      </c>
      <c r="J1760">
        <v>10</v>
      </c>
      <c r="K1760" t="s">
        <v>73</v>
      </c>
      <c r="L1760">
        <v>128</v>
      </c>
      <c r="M1760">
        <v>6</v>
      </c>
      <c r="N1760">
        <v>-1</v>
      </c>
      <c r="O1760">
        <v>0</v>
      </c>
      <c r="P1760" t="s">
        <v>52</v>
      </c>
      <c r="Q1760" t="s">
        <v>49</v>
      </c>
      <c r="X1760" s="7"/>
      <c r="Y1760" t="s">
        <v>49</v>
      </c>
      <c r="Z1760">
        <v>-336</v>
      </c>
      <c r="AA1760" t="s">
        <v>55</v>
      </c>
      <c r="AB1760">
        <v>-37</v>
      </c>
      <c r="AC1760">
        <v>60</v>
      </c>
      <c r="AD1760" t="s">
        <v>49</v>
      </c>
      <c r="AE1760" t="s">
        <v>49</v>
      </c>
      <c r="AF1760">
        <v>-336</v>
      </c>
      <c r="AI1760">
        <v>72</v>
      </c>
      <c r="AJ1760" t="s">
        <v>49</v>
      </c>
    </row>
    <row r="1761" spans="1:36" x14ac:dyDescent="0.3">
      <c r="A1761">
        <v>26</v>
      </c>
      <c r="B1761" t="s">
        <v>69</v>
      </c>
      <c r="C1761" t="s">
        <v>59</v>
      </c>
      <c r="D1761" t="s">
        <v>60</v>
      </c>
      <c r="E1761" t="s">
        <v>49</v>
      </c>
      <c r="F1761">
        <v>3672</v>
      </c>
      <c r="G1761" t="s">
        <v>55</v>
      </c>
      <c r="H1761" t="s">
        <v>49</v>
      </c>
      <c r="I1761" t="s">
        <v>52</v>
      </c>
      <c r="J1761">
        <v>29</v>
      </c>
      <c r="K1761" t="s">
        <v>56</v>
      </c>
      <c r="L1761">
        <v>360</v>
      </c>
      <c r="M1761">
        <v>5</v>
      </c>
      <c r="N1761">
        <v>-1</v>
      </c>
      <c r="O1761">
        <v>0</v>
      </c>
      <c r="P1761" t="s">
        <v>52</v>
      </c>
      <c r="Q1761" t="s">
        <v>49</v>
      </c>
      <c r="X1761" s="7"/>
      <c r="Y1761" t="s">
        <v>55</v>
      </c>
      <c r="Z1761">
        <v>3672</v>
      </c>
      <c r="AA1761" t="s">
        <v>55</v>
      </c>
      <c r="AB1761">
        <v>94</v>
      </c>
      <c r="AC1761">
        <v>3972</v>
      </c>
      <c r="AD1761" t="s">
        <v>49</v>
      </c>
      <c r="AE1761" t="s">
        <v>49</v>
      </c>
      <c r="AF1761">
        <v>3672</v>
      </c>
      <c r="AI1761">
        <v>100</v>
      </c>
      <c r="AJ1761" t="s">
        <v>49</v>
      </c>
    </row>
    <row r="1762" spans="1:36" x14ac:dyDescent="0.3">
      <c r="A1762">
        <v>35</v>
      </c>
      <c r="B1762" t="s">
        <v>67</v>
      </c>
      <c r="C1762" t="s">
        <v>47</v>
      </c>
      <c r="D1762" t="s">
        <v>54</v>
      </c>
      <c r="E1762" t="s">
        <v>49</v>
      </c>
      <c r="F1762">
        <v>0</v>
      </c>
      <c r="G1762" t="s">
        <v>55</v>
      </c>
      <c r="H1762" t="s">
        <v>49</v>
      </c>
      <c r="I1762" t="s">
        <v>50</v>
      </c>
      <c r="J1762">
        <v>9</v>
      </c>
      <c r="K1762" t="s">
        <v>75</v>
      </c>
      <c r="L1762">
        <v>524</v>
      </c>
      <c r="M1762">
        <v>1</v>
      </c>
      <c r="N1762">
        <v>96</v>
      </c>
      <c r="O1762">
        <v>5</v>
      </c>
      <c r="P1762" t="s">
        <v>79</v>
      </c>
      <c r="Q1762" t="s">
        <v>55</v>
      </c>
      <c r="X1762" s="7"/>
      <c r="Y1762" t="s">
        <v>55</v>
      </c>
      <c r="Z1762">
        <v>0</v>
      </c>
      <c r="AA1762" t="s">
        <v>55</v>
      </c>
      <c r="AB1762">
        <v>585</v>
      </c>
      <c r="AC1762">
        <v>26452</v>
      </c>
      <c r="AD1762" t="s">
        <v>49</v>
      </c>
      <c r="AE1762" t="s">
        <v>49</v>
      </c>
      <c r="AF1762">
        <v>0</v>
      </c>
      <c r="AI1762">
        <v>319</v>
      </c>
      <c r="AJ1762" t="s">
        <v>49</v>
      </c>
    </row>
    <row r="1763" spans="1:36" x14ac:dyDescent="0.3">
      <c r="A1763">
        <v>35</v>
      </c>
      <c r="B1763" t="s">
        <v>67</v>
      </c>
      <c r="C1763" t="s">
        <v>47</v>
      </c>
      <c r="D1763" t="s">
        <v>54</v>
      </c>
      <c r="E1763" t="s">
        <v>49</v>
      </c>
      <c r="F1763">
        <v>251</v>
      </c>
      <c r="G1763" t="s">
        <v>55</v>
      </c>
      <c r="H1763" t="s">
        <v>55</v>
      </c>
      <c r="I1763" t="s">
        <v>52</v>
      </c>
      <c r="J1763">
        <v>1</v>
      </c>
      <c r="K1763" t="s">
        <v>73</v>
      </c>
      <c r="L1763">
        <v>128</v>
      </c>
      <c r="M1763">
        <v>3</v>
      </c>
      <c r="N1763">
        <v>-1</v>
      </c>
      <c r="O1763">
        <v>0</v>
      </c>
      <c r="P1763" t="s">
        <v>52</v>
      </c>
      <c r="Q1763" t="s">
        <v>49</v>
      </c>
      <c r="X1763" s="7"/>
      <c r="Y1763" t="s">
        <v>55</v>
      </c>
      <c r="Z1763">
        <v>251</v>
      </c>
      <c r="AA1763" t="s">
        <v>55</v>
      </c>
      <c r="AB1763">
        <v>2145</v>
      </c>
      <c r="AC1763">
        <v>47</v>
      </c>
      <c r="AD1763" t="s">
        <v>49</v>
      </c>
      <c r="AE1763" t="s">
        <v>55</v>
      </c>
      <c r="AF1763">
        <v>251</v>
      </c>
      <c r="AI1763">
        <v>9339</v>
      </c>
      <c r="AJ1763" t="s">
        <v>49</v>
      </c>
    </row>
    <row r="1764" spans="1:36" x14ac:dyDescent="0.3">
      <c r="A1764">
        <v>35</v>
      </c>
      <c r="B1764" t="s">
        <v>65</v>
      </c>
      <c r="C1764" t="s">
        <v>59</v>
      </c>
      <c r="D1764" t="s">
        <v>60</v>
      </c>
      <c r="E1764" t="s">
        <v>49</v>
      </c>
      <c r="F1764">
        <v>44</v>
      </c>
      <c r="G1764" t="s">
        <v>49</v>
      </c>
      <c r="H1764" t="s">
        <v>49</v>
      </c>
      <c r="I1764" t="s">
        <v>50</v>
      </c>
      <c r="J1764">
        <v>7</v>
      </c>
      <c r="K1764" t="s">
        <v>80</v>
      </c>
      <c r="L1764">
        <v>310</v>
      </c>
      <c r="M1764">
        <v>2</v>
      </c>
      <c r="N1764">
        <v>96</v>
      </c>
      <c r="O1764">
        <v>2</v>
      </c>
      <c r="P1764" t="s">
        <v>66</v>
      </c>
      <c r="Q1764" t="s">
        <v>49</v>
      </c>
      <c r="X1764" s="7"/>
      <c r="Y1764" t="s">
        <v>49</v>
      </c>
      <c r="Z1764">
        <v>44</v>
      </c>
      <c r="AA1764" t="s">
        <v>55</v>
      </c>
      <c r="AB1764">
        <v>1464</v>
      </c>
      <c r="AC1764">
        <v>279</v>
      </c>
      <c r="AD1764" t="s">
        <v>49</v>
      </c>
      <c r="AE1764" t="s">
        <v>49</v>
      </c>
      <c r="AF1764">
        <v>44</v>
      </c>
      <c r="AI1764">
        <v>50</v>
      </c>
      <c r="AJ1764" t="s">
        <v>49</v>
      </c>
    </row>
    <row r="1765" spans="1:36" x14ac:dyDescent="0.3">
      <c r="A1765">
        <v>57</v>
      </c>
      <c r="B1765" t="s">
        <v>63</v>
      </c>
      <c r="C1765" t="s">
        <v>47</v>
      </c>
      <c r="D1765" t="s">
        <v>54</v>
      </c>
      <c r="E1765" t="s">
        <v>49</v>
      </c>
      <c r="F1765">
        <v>2887</v>
      </c>
      <c r="G1765" t="s">
        <v>49</v>
      </c>
      <c r="H1765" t="s">
        <v>49</v>
      </c>
      <c r="I1765" t="s">
        <v>50</v>
      </c>
      <c r="J1765">
        <v>21</v>
      </c>
      <c r="K1765" t="s">
        <v>70</v>
      </c>
      <c r="L1765">
        <v>819</v>
      </c>
      <c r="M1765">
        <v>10</v>
      </c>
      <c r="N1765">
        <v>-1</v>
      </c>
      <c r="O1765">
        <v>0</v>
      </c>
      <c r="P1765" t="s">
        <v>52</v>
      </c>
      <c r="Q1765" t="s">
        <v>55</v>
      </c>
      <c r="X1765" s="7"/>
      <c r="Y1765" t="s">
        <v>49</v>
      </c>
      <c r="Z1765">
        <v>2887</v>
      </c>
      <c r="AA1765" t="s">
        <v>55</v>
      </c>
      <c r="AB1765">
        <v>232</v>
      </c>
      <c r="AC1765">
        <v>360</v>
      </c>
      <c r="AD1765" t="s">
        <v>49</v>
      </c>
      <c r="AE1765" t="s">
        <v>49</v>
      </c>
      <c r="AF1765">
        <v>2887</v>
      </c>
      <c r="AI1765">
        <v>32</v>
      </c>
      <c r="AJ1765" t="s">
        <v>49</v>
      </c>
    </row>
    <row r="1766" spans="1:36" x14ac:dyDescent="0.3">
      <c r="A1766">
        <v>29</v>
      </c>
      <c r="B1766" t="s">
        <v>69</v>
      </c>
      <c r="C1766" t="s">
        <v>59</v>
      </c>
      <c r="D1766" t="s">
        <v>54</v>
      </c>
      <c r="E1766" t="s">
        <v>49</v>
      </c>
      <c r="F1766">
        <v>1992</v>
      </c>
      <c r="G1766" t="s">
        <v>49</v>
      </c>
      <c r="H1766" t="s">
        <v>49</v>
      </c>
      <c r="I1766" t="s">
        <v>50</v>
      </c>
      <c r="J1766">
        <v>8</v>
      </c>
      <c r="K1766" t="s">
        <v>73</v>
      </c>
      <c r="L1766">
        <v>202</v>
      </c>
      <c r="M1766">
        <v>1</v>
      </c>
      <c r="N1766">
        <v>87</v>
      </c>
      <c r="O1766">
        <v>2</v>
      </c>
      <c r="P1766" t="s">
        <v>57</v>
      </c>
      <c r="Q1766" t="s">
        <v>49</v>
      </c>
      <c r="X1766" s="7"/>
      <c r="Y1766" t="s">
        <v>49</v>
      </c>
      <c r="Z1766">
        <v>1992</v>
      </c>
      <c r="AA1766" t="s">
        <v>55</v>
      </c>
      <c r="AB1766">
        <v>187</v>
      </c>
      <c r="AC1766">
        <v>1532</v>
      </c>
      <c r="AD1766" t="s">
        <v>49</v>
      </c>
      <c r="AE1766" t="s">
        <v>49</v>
      </c>
      <c r="AF1766">
        <v>1992</v>
      </c>
      <c r="AI1766">
        <v>6922</v>
      </c>
      <c r="AJ1766" t="s">
        <v>49</v>
      </c>
    </row>
    <row r="1767" spans="1:36" x14ac:dyDescent="0.3">
      <c r="A1767">
        <v>32</v>
      </c>
      <c r="B1767" t="s">
        <v>63</v>
      </c>
      <c r="C1767" t="s">
        <v>59</v>
      </c>
      <c r="D1767" t="s">
        <v>54</v>
      </c>
      <c r="E1767" t="s">
        <v>49</v>
      </c>
      <c r="F1767">
        <v>2</v>
      </c>
      <c r="G1767" t="s">
        <v>49</v>
      </c>
      <c r="H1767" t="s">
        <v>49</v>
      </c>
      <c r="I1767" t="s">
        <v>52</v>
      </c>
      <c r="J1767">
        <v>9</v>
      </c>
      <c r="K1767" t="s">
        <v>56</v>
      </c>
      <c r="L1767">
        <v>144</v>
      </c>
      <c r="M1767">
        <v>2</v>
      </c>
      <c r="N1767">
        <v>-1</v>
      </c>
      <c r="O1767">
        <v>0</v>
      </c>
      <c r="P1767" t="s">
        <v>52</v>
      </c>
      <c r="Q1767" t="s">
        <v>49</v>
      </c>
      <c r="X1767" s="7"/>
      <c r="Y1767" t="s">
        <v>49</v>
      </c>
      <c r="Z1767">
        <v>2</v>
      </c>
      <c r="AA1767" t="s">
        <v>55</v>
      </c>
      <c r="AB1767">
        <v>318</v>
      </c>
      <c r="AC1767">
        <v>1673</v>
      </c>
      <c r="AD1767" t="s">
        <v>49</v>
      </c>
      <c r="AE1767" t="s">
        <v>49</v>
      </c>
      <c r="AF1767">
        <v>2</v>
      </c>
      <c r="AI1767">
        <v>633</v>
      </c>
      <c r="AJ1767" t="s">
        <v>49</v>
      </c>
    </row>
    <row r="1768" spans="1:36" x14ac:dyDescent="0.3">
      <c r="A1768">
        <v>45</v>
      </c>
      <c r="B1768" t="s">
        <v>67</v>
      </c>
      <c r="C1768" t="s">
        <v>47</v>
      </c>
      <c r="D1768" t="s">
        <v>54</v>
      </c>
      <c r="E1768" t="s">
        <v>49</v>
      </c>
      <c r="F1768">
        <v>1415</v>
      </c>
      <c r="G1768" t="s">
        <v>55</v>
      </c>
      <c r="H1768" t="s">
        <v>49</v>
      </c>
      <c r="I1768" t="s">
        <v>50</v>
      </c>
      <c r="J1768">
        <v>24</v>
      </c>
      <c r="K1768" t="s">
        <v>73</v>
      </c>
      <c r="L1768">
        <v>311</v>
      </c>
      <c r="M1768">
        <v>1</v>
      </c>
      <c r="N1768">
        <v>-1</v>
      </c>
      <c r="O1768">
        <v>0</v>
      </c>
      <c r="P1768" t="s">
        <v>52</v>
      </c>
      <c r="Q1768" t="s">
        <v>49</v>
      </c>
      <c r="X1768" s="7"/>
      <c r="Y1768" t="s">
        <v>55</v>
      </c>
      <c r="Z1768">
        <v>1415</v>
      </c>
      <c r="AA1768" t="s">
        <v>55</v>
      </c>
      <c r="AB1768">
        <v>334</v>
      </c>
      <c r="AC1768">
        <v>2420</v>
      </c>
      <c r="AD1768" t="s">
        <v>49</v>
      </c>
      <c r="AE1768" t="s">
        <v>49</v>
      </c>
      <c r="AF1768">
        <v>1415</v>
      </c>
      <c r="AI1768">
        <v>4265</v>
      </c>
      <c r="AJ1768" t="s">
        <v>49</v>
      </c>
    </row>
    <row r="1769" spans="1:36" x14ac:dyDescent="0.3">
      <c r="A1769">
        <v>51</v>
      </c>
      <c r="B1769" t="s">
        <v>58</v>
      </c>
      <c r="C1769" t="s">
        <v>59</v>
      </c>
      <c r="D1769" t="s">
        <v>60</v>
      </c>
      <c r="E1769" t="s">
        <v>49</v>
      </c>
      <c r="F1769">
        <v>297</v>
      </c>
      <c r="G1769" t="s">
        <v>55</v>
      </c>
      <c r="H1769" t="s">
        <v>49</v>
      </c>
      <c r="I1769" t="s">
        <v>50</v>
      </c>
      <c r="J1769">
        <v>15</v>
      </c>
      <c r="K1769" t="s">
        <v>56</v>
      </c>
      <c r="L1769">
        <v>415</v>
      </c>
      <c r="M1769">
        <v>4</v>
      </c>
      <c r="N1769">
        <v>375</v>
      </c>
      <c r="O1769">
        <v>1</v>
      </c>
      <c r="P1769" t="s">
        <v>57</v>
      </c>
      <c r="Q1769" t="s">
        <v>55</v>
      </c>
      <c r="X1769" s="7"/>
      <c r="Y1769" t="s">
        <v>55</v>
      </c>
      <c r="Z1769">
        <v>297</v>
      </c>
      <c r="AA1769" t="s">
        <v>55</v>
      </c>
      <c r="AB1769">
        <v>0</v>
      </c>
      <c r="AC1769">
        <v>0</v>
      </c>
      <c r="AD1769" t="s">
        <v>49</v>
      </c>
      <c r="AE1769" t="s">
        <v>49</v>
      </c>
      <c r="AF1769">
        <v>297</v>
      </c>
      <c r="AI1769">
        <v>2262</v>
      </c>
      <c r="AJ1769" t="s">
        <v>49</v>
      </c>
    </row>
    <row r="1770" spans="1:36" x14ac:dyDescent="0.3">
      <c r="A1770">
        <v>31</v>
      </c>
      <c r="B1770" t="s">
        <v>67</v>
      </c>
      <c r="C1770" t="s">
        <v>59</v>
      </c>
      <c r="D1770" t="s">
        <v>54</v>
      </c>
      <c r="E1770" t="s">
        <v>49</v>
      </c>
      <c r="F1770">
        <v>1094</v>
      </c>
      <c r="G1770" t="s">
        <v>55</v>
      </c>
      <c r="H1770" t="s">
        <v>49</v>
      </c>
      <c r="I1770" t="s">
        <v>52</v>
      </c>
      <c r="J1770">
        <v>12</v>
      </c>
      <c r="K1770" t="s">
        <v>62</v>
      </c>
      <c r="L1770">
        <v>93</v>
      </c>
      <c r="M1770">
        <v>8</v>
      </c>
      <c r="N1770">
        <v>-1</v>
      </c>
      <c r="O1770">
        <v>0</v>
      </c>
      <c r="P1770" t="s">
        <v>52</v>
      </c>
      <c r="Q1770" t="s">
        <v>49</v>
      </c>
      <c r="X1770" s="7"/>
      <c r="Y1770" t="s">
        <v>55</v>
      </c>
      <c r="Z1770">
        <v>1094</v>
      </c>
      <c r="AA1770" t="s">
        <v>55</v>
      </c>
      <c r="AB1770">
        <v>966</v>
      </c>
      <c r="AC1770">
        <v>1533</v>
      </c>
      <c r="AD1770" t="s">
        <v>49</v>
      </c>
      <c r="AE1770" t="s">
        <v>49</v>
      </c>
      <c r="AF1770">
        <v>1094</v>
      </c>
      <c r="AI1770">
        <v>1970</v>
      </c>
      <c r="AJ1770" t="s">
        <v>49</v>
      </c>
    </row>
    <row r="1771" spans="1:36" x14ac:dyDescent="0.3">
      <c r="A1771">
        <v>50</v>
      </c>
      <c r="B1771" t="s">
        <v>65</v>
      </c>
      <c r="C1771" t="s">
        <v>47</v>
      </c>
      <c r="D1771" t="s">
        <v>52</v>
      </c>
      <c r="E1771" t="s">
        <v>49</v>
      </c>
      <c r="F1771">
        <v>-84</v>
      </c>
      <c r="G1771" t="s">
        <v>55</v>
      </c>
      <c r="H1771" t="s">
        <v>49</v>
      </c>
      <c r="I1771" t="s">
        <v>52</v>
      </c>
      <c r="J1771">
        <v>6</v>
      </c>
      <c r="K1771" t="s">
        <v>56</v>
      </c>
      <c r="L1771">
        <v>101</v>
      </c>
      <c r="M1771">
        <v>1</v>
      </c>
      <c r="N1771">
        <v>-1</v>
      </c>
      <c r="O1771">
        <v>0</v>
      </c>
      <c r="P1771" t="s">
        <v>52</v>
      </c>
      <c r="Q1771" t="s">
        <v>49</v>
      </c>
      <c r="X1771" s="7"/>
      <c r="Y1771" t="s">
        <v>55</v>
      </c>
      <c r="Z1771">
        <v>-84</v>
      </c>
      <c r="AA1771" t="s">
        <v>55</v>
      </c>
      <c r="AB1771">
        <v>451</v>
      </c>
      <c r="AC1771">
        <v>296</v>
      </c>
      <c r="AD1771" t="s">
        <v>49</v>
      </c>
      <c r="AE1771" t="s">
        <v>49</v>
      </c>
      <c r="AF1771">
        <v>-84</v>
      </c>
      <c r="AI1771">
        <v>1513</v>
      </c>
      <c r="AJ1771" t="s">
        <v>49</v>
      </c>
    </row>
    <row r="1772" spans="1:36" x14ac:dyDescent="0.3">
      <c r="A1772">
        <v>38</v>
      </c>
      <c r="B1772" t="s">
        <v>63</v>
      </c>
      <c r="C1772" t="s">
        <v>59</v>
      </c>
      <c r="D1772" t="s">
        <v>54</v>
      </c>
      <c r="E1772" t="s">
        <v>49</v>
      </c>
      <c r="F1772">
        <v>-1</v>
      </c>
      <c r="G1772" t="s">
        <v>55</v>
      </c>
      <c r="H1772" t="s">
        <v>49</v>
      </c>
      <c r="I1772" t="s">
        <v>52</v>
      </c>
      <c r="J1772">
        <v>7</v>
      </c>
      <c r="K1772" t="s">
        <v>56</v>
      </c>
      <c r="L1772">
        <v>72</v>
      </c>
      <c r="M1772">
        <v>1</v>
      </c>
      <c r="N1772">
        <v>-1</v>
      </c>
      <c r="O1772">
        <v>0</v>
      </c>
      <c r="P1772" t="s">
        <v>52</v>
      </c>
      <c r="Q1772" t="s">
        <v>49</v>
      </c>
      <c r="X1772" s="7"/>
      <c r="Y1772" t="s">
        <v>55</v>
      </c>
      <c r="Z1772">
        <v>-1</v>
      </c>
      <c r="AA1772" t="s">
        <v>55</v>
      </c>
      <c r="AB1772">
        <v>3242</v>
      </c>
      <c r="AC1772">
        <v>485</v>
      </c>
      <c r="AD1772" t="s">
        <v>49</v>
      </c>
      <c r="AE1772" t="s">
        <v>49</v>
      </c>
      <c r="AF1772">
        <v>-1</v>
      </c>
      <c r="AI1772">
        <v>4659</v>
      </c>
      <c r="AJ1772" t="s">
        <v>49</v>
      </c>
    </row>
    <row r="1773" spans="1:36" x14ac:dyDescent="0.3">
      <c r="A1773">
        <v>37</v>
      </c>
      <c r="B1773" t="s">
        <v>58</v>
      </c>
      <c r="C1773" t="s">
        <v>47</v>
      </c>
      <c r="D1773" t="s">
        <v>60</v>
      </c>
      <c r="E1773" t="s">
        <v>49</v>
      </c>
      <c r="F1773">
        <v>347</v>
      </c>
      <c r="G1773" t="s">
        <v>55</v>
      </c>
      <c r="H1773" t="s">
        <v>49</v>
      </c>
      <c r="I1773" t="s">
        <v>50</v>
      </c>
      <c r="J1773">
        <v>22</v>
      </c>
      <c r="K1773" t="s">
        <v>73</v>
      </c>
      <c r="L1773">
        <v>282</v>
      </c>
      <c r="M1773">
        <v>1</v>
      </c>
      <c r="N1773">
        <v>-1</v>
      </c>
      <c r="O1773">
        <v>0</v>
      </c>
      <c r="P1773" t="s">
        <v>52</v>
      </c>
      <c r="Q1773" t="s">
        <v>49</v>
      </c>
      <c r="X1773" s="7"/>
      <c r="Y1773" t="s">
        <v>55</v>
      </c>
      <c r="Z1773">
        <v>347</v>
      </c>
      <c r="AA1773" t="s">
        <v>55</v>
      </c>
      <c r="AB1773">
        <v>8515</v>
      </c>
      <c r="AC1773">
        <v>125</v>
      </c>
      <c r="AD1773" t="s">
        <v>49</v>
      </c>
      <c r="AE1773" t="s">
        <v>49</v>
      </c>
      <c r="AF1773">
        <v>347</v>
      </c>
      <c r="AI1773">
        <v>668</v>
      </c>
      <c r="AJ1773" t="s">
        <v>49</v>
      </c>
    </row>
    <row r="1774" spans="1:36" x14ac:dyDescent="0.3">
      <c r="A1774">
        <v>35</v>
      </c>
      <c r="B1774" t="s">
        <v>58</v>
      </c>
      <c r="C1774" t="s">
        <v>47</v>
      </c>
      <c r="D1774" t="s">
        <v>60</v>
      </c>
      <c r="E1774" t="s">
        <v>49</v>
      </c>
      <c r="F1774">
        <v>1253</v>
      </c>
      <c r="G1774" t="s">
        <v>55</v>
      </c>
      <c r="H1774" t="s">
        <v>49</v>
      </c>
      <c r="I1774" t="s">
        <v>52</v>
      </c>
      <c r="J1774">
        <v>19</v>
      </c>
      <c r="K1774" t="s">
        <v>56</v>
      </c>
      <c r="L1774">
        <v>210</v>
      </c>
      <c r="M1774">
        <v>2</v>
      </c>
      <c r="N1774">
        <v>-1</v>
      </c>
      <c r="O1774">
        <v>0</v>
      </c>
      <c r="P1774" t="s">
        <v>52</v>
      </c>
      <c r="Q1774" t="s">
        <v>49</v>
      </c>
      <c r="X1774" s="7"/>
      <c r="Y1774" t="s">
        <v>55</v>
      </c>
      <c r="Z1774">
        <v>1253</v>
      </c>
      <c r="AA1774" t="s">
        <v>55</v>
      </c>
      <c r="AB1774">
        <v>1808</v>
      </c>
      <c r="AC1774">
        <v>616</v>
      </c>
      <c r="AD1774" t="s">
        <v>49</v>
      </c>
      <c r="AE1774" t="s">
        <v>49</v>
      </c>
      <c r="AF1774">
        <v>1253</v>
      </c>
      <c r="AI1774">
        <v>649</v>
      </c>
      <c r="AJ1774" t="s">
        <v>49</v>
      </c>
    </row>
    <row r="1775" spans="1:36" x14ac:dyDescent="0.3">
      <c r="A1775">
        <v>37</v>
      </c>
      <c r="B1775" t="s">
        <v>46</v>
      </c>
      <c r="C1775" t="s">
        <v>47</v>
      </c>
      <c r="D1775" t="s">
        <v>52</v>
      </c>
      <c r="E1775" t="s">
        <v>49</v>
      </c>
      <c r="F1775">
        <v>4565</v>
      </c>
      <c r="G1775" t="s">
        <v>49</v>
      </c>
      <c r="H1775" t="s">
        <v>49</v>
      </c>
      <c r="I1775" t="s">
        <v>50</v>
      </c>
      <c r="J1775">
        <v>4</v>
      </c>
      <c r="K1775" t="s">
        <v>80</v>
      </c>
      <c r="L1775">
        <v>369</v>
      </c>
      <c r="M1775">
        <v>1</v>
      </c>
      <c r="N1775">
        <v>-1</v>
      </c>
      <c r="O1775">
        <v>0</v>
      </c>
      <c r="P1775" t="s">
        <v>52</v>
      </c>
      <c r="Q1775" t="s">
        <v>49</v>
      </c>
      <c r="X1775" s="7"/>
      <c r="Y1775" t="s">
        <v>49</v>
      </c>
      <c r="Z1775">
        <v>4565</v>
      </c>
      <c r="AA1775" t="s">
        <v>55</v>
      </c>
      <c r="AB1775">
        <v>20</v>
      </c>
      <c r="AC1775">
        <v>206</v>
      </c>
      <c r="AD1775" t="s">
        <v>49</v>
      </c>
      <c r="AE1775" t="s">
        <v>49</v>
      </c>
      <c r="AF1775">
        <v>4565</v>
      </c>
      <c r="AI1775">
        <v>452</v>
      </c>
      <c r="AJ1775" t="s">
        <v>49</v>
      </c>
    </row>
    <row r="1776" spans="1:36" x14ac:dyDescent="0.3">
      <c r="A1776">
        <v>28</v>
      </c>
      <c r="B1776" t="s">
        <v>58</v>
      </c>
      <c r="C1776" t="s">
        <v>59</v>
      </c>
      <c r="D1776" t="s">
        <v>60</v>
      </c>
      <c r="E1776" t="s">
        <v>49</v>
      </c>
      <c r="F1776">
        <v>781</v>
      </c>
      <c r="G1776" t="s">
        <v>49</v>
      </c>
      <c r="H1776" t="s">
        <v>49</v>
      </c>
      <c r="I1776" t="s">
        <v>50</v>
      </c>
      <c r="J1776">
        <v>9</v>
      </c>
      <c r="K1776" t="s">
        <v>61</v>
      </c>
      <c r="L1776">
        <v>125</v>
      </c>
      <c r="M1776">
        <v>6</v>
      </c>
      <c r="N1776">
        <v>-1</v>
      </c>
      <c r="O1776">
        <v>0</v>
      </c>
      <c r="P1776" t="s">
        <v>52</v>
      </c>
      <c r="Q1776" t="s">
        <v>49</v>
      </c>
      <c r="X1776" s="7"/>
      <c r="Y1776" t="s">
        <v>49</v>
      </c>
      <c r="Z1776">
        <v>781</v>
      </c>
      <c r="AA1776" t="s">
        <v>55</v>
      </c>
      <c r="AB1776">
        <v>3068</v>
      </c>
      <c r="AC1776">
        <v>6900</v>
      </c>
      <c r="AD1776" t="s">
        <v>49</v>
      </c>
      <c r="AE1776" t="s">
        <v>49</v>
      </c>
      <c r="AF1776">
        <v>781</v>
      </c>
      <c r="AI1776">
        <v>-145</v>
      </c>
      <c r="AJ1776" t="s">
        <v>49</v>
      </c>
    </row>
    <row r="1777" spans="1:36" x14ac:dyDescent="0.3">
      <c r="A1777">
        <v>38</v>
      </c>
      <c r="B1777" t="s">
        <v>58</v>
      </c>
      <c r="C1777" t="s">
        <v>47</v>
      </c>
      <c r="D1777" t="s">
        <v>60</v>
      </c>
      <c r="E1777" t="s">
        <v>49</v>
      </c>
      <c r="F1777">
        <v>7124</v>
      </c>
      <c r="G1777" t="s">
        <v>49</v>
      </c>
      <c r="H1777" t="s">
        <v>49</v>
      </c>
      <c r="I1777" t="s">
        <v>52</v>
      </c>
      <c r="J1777">
        <v>16</v>
      </c>
      <c r="K1777" t="s">
        <v>62</v>
      </c>
      <c r="L1777">
        <v>301</v>
      </c>
      <c r="M1777">
        <v>6</v>
      </c>
      <c r="N1777">
        <v>-1</v>
      </c>
      <c r="O1777">
        <v>0</v>
      </c>
      <c r="P1777" t="s">
        <v>52</v>
      </c>
      <c r="Q1777" t="s">
        <v>49</v>
      </c>
      <c r="X1777" s="7"/>
      <c r="Y1777" t="s">
        <v>49</v>
      </c>
      <c r="Z1777">
        <v>7124</v>
      </c>
      <c r="AA1777" t="s">
        <v>55</v>
      </c>
      <c r="AB1777">
        <v>1060</v>
      </c>
      <c r="AC1777">
        <v>-179</v>
      </c>
      <c r="AD1777" t="s">
        <v>49</v>
      </c>
      <c r="AE1777" t="s">
        <v>49</v>
      </c>
      <c r="AF1777">
        <v>7124</v>
      </c>
      <c r="AI1777">
        <v>-498</v>
      </c>
      <c r="AJ1777" t="s">
        <v>49</v>
      </c>
    </row>
    <row r="1778" spans="1:36" x14ac:dyDescent="0.3">
      <c r="A1778">
        <v>43</v>
      </c>
      <c r="B1778" t="s">
        <v>58</v>
      </c>
      <c r="C1778" t="s">
        <v>47</v>
      </c>
      <c r="D1778" t="s">
        <v>54</v>
      </c>
      <c r="E1778" t="s">
        <v>49</v>
      </c>
      <c r="F1778">
        <v>17555</v>
      </c>
      <c r="G1778" t="s">
        <v>49</v>
      </c>
      <c r="H1778" t="s">
        <v>49</v>
      </c>
      <c r="I1778" t="s">
        <v>50</v>
      </c>
      <c r="J1778">
        <v>26</v>
      </c>
      <c r="K1778" t="s">
        <v>70</v>
      </c>
      <c r="L1778">
        <v>14</v>
      </c>
      <c r="M1778">
        <v>14</v>
      </c>
      <c r="N1778">
        <v>-1</v>
      </c>
      <c r="O1778">
        <v>0</v>
      </c>
      <c r="P1778" t="s">
        <v>52</v>
      </c>
      <c r="Q1778" t="s">
        <v>49</v>
      </c>
      <c r="X1778" s="7"/>
      <c r="Y1778" t="s">
        <v>49</v>
      </c>
      <c r="Z1778">
        <v>17555</v>
      </c>
      <c r="AA1778" t="s">
        <v>55</v>
      </c>
      <c r="AB1778">
        <v>678</v>
      </c>
      <c r="AC1778">
        <v>0</v>
      </c>
      <c r="AD1778" t="s">
        <v>49</v>
      </c>
      <c r="AE1778" t="s">
        <v>49</v>
      </c>
      <c r="AF1778">
        <v>17555</v>
      </c>
      <c r="AI1778">
        <v>0</v>
      </c>
      <c r="AJ1778" t="s">
        <v>49</v>
      </c>
    </row>
    <row r="1779" spans="1:36" x14ac:dyDescent="0.3">
      <c r="A1779">
        <v>43</v>
      </c>
      <c r="B1779" t="s">
        <v>58</v>
      </c>
      <c r="C1779" t="s">
        <v>47</v>
      </c>
      <c r="D1779" t="s">
        <v>52</v>
      </c>
      <c r="E1779" t="s">
        <v>49</v>
      </c>
      <c r="F1779">
        <v>5172</v>
      </c>
      <c r="G1779" t="s">
        <v>55</v>
      </c>
      <c r="H1779" t="s">
        <v>49</v>
      </c>
      <c r="I1779" t="s">
        <v>52</v>
      </c>
      <c r="J1779">
        <v>29</v>
      </c>
      <c r="K1779" t="s">
        <v>56</v>
      </c>
      <c r="L1779">
        <v>57</v>
      </c>
      <c r="M1779">
        <v>3</v>
      </c>
      <c r="N1779">
        <v>-1</v>
      </c>
      <c r="O1779">
        <v>0</v>
      </c>
      <c r="P1779" t="s">
        <v>52</v>
      </c>
      <c r="Q1779" t="s">
        <v>49</v>
      </c>
      <c r="X1779" s="7"/>
      <c r="Y1779" t="s">
        <v>55</v>
      </c>
      <c r="Z1779">
        <v>5172</v>
      </c>
      <c r="AA1779" t="s">
        <v>55</v>
      </c>
      <c r="AB1779">
        <v>1147</v>
      </c>
      <c r="AC1779">
        <v>4086</v>
      </c>
      <c r="AD1779" t="s">
        <v>49</v>
      </c>
      <c r="AE1779" t="s">
        <v>49</v>
      </c>
      <c r="AF1779">
        <v>5172</v>
      </c>
      <c r="AI1779">
        <v>22</v>
      </c>
      <c r="AJ1779" t="s">
        <v>49</v>
      </c>
    </row>
    <row r="1780" spans="1:36" x14ac:dyDescent="0.3">
      <c r="A1780">
        <v>56</v>
      </c>
      <c r="B1780" t="s">
        <v>58</v>
      </c>
      <c r="C1780" t="s">
        <v>47</v>
      </c>
      <c r="D1780" t="s">
        <v>60</v>
      </c>
      <c r="E1780" t="s">
        <v>49</v>
      </c>
      <c r="F1780">
        <v>15520</v>
      </c>
      <c r="G1780" t="s">
        <v>49</v>
      </c>
      <c r="H1780" t="s">
        <v>49</v>
      </c>
      <c r="I1780" t="s">
        <v>50</v>
      </c>
      <c r="J1780">
        <v>18</v>
      </c>
      <c r="K1780" t="s">
        <v>75</v>
      </c>
      <c r="L1780">
        <v>420</v>
      </c>
      <c r="M1780">
        <v>1</v>
      </c>
      <c r="N1780">
        <v>-1</v>
      </c>
      <c r="O1780">
        <v>0</v>
      </c>
      <c r="P1780" t="s">
        <v>52</v>
      </c>
      <c r="Q1780" t="s">
        <v>49</v>
      </c>
      <c r="X1780" s="7"/>
      <c r="Y1780" t="s">
        <v>49</v>
      </c>
      <c r="Z1780">
        <v>15520</v>
      </c>
      <c r="AA1780" t="s">
        <v>55</v>
      </c>
      <c r="AB1780">
        <v>976</v>
      </c>
      <c r="AC1780">
        <v>562</v>
      </c>
      <c r="AD1780" t="s">
        <v>49</v>
      </c>
      <c r="AE1780" t="s">
        <v>49</v>
      </c>
      <c r="AF1780">
        <v>15520</v>
      </c>
      <c r="AI1780">
        <v>2304</v>
      </c>
      <c r="AJ1780" t="s">
        <v>49</v>
      </c>
    </row>
    <row r="1781" spans="1:36" x14ac:dyDescent="0.3">
      <c r="A1781">
        <v>32</v>
      </c>
      <c r="B1781" t="s">
        <v>67</v>
      </c>
      <c r="C1781" t="s">
        <v>59</v>
      </c>
      <c r="D1781" t="s">
        <v>60</v>
      </c>
      <c r="E1781" t="s">
        <v>49</v>
      </c>
      <c r="F1781">
        <v>13711</v>
      </c>
      <c r="G1781" t="s">
        <v>55</v>
      </c>
      <c r="H1781" t="s">
        <v>49</v>
      </c>
      <c r="I1781" t="s">
        <v>50</v>
      </c>
      <c r="J1781">
        <v>14</v>
      </c>
      <c r="K1781" t="s">
        <v>56</v>
      </c>
      <c r="L1781">
        <v>638</v>
      </c>
      <c r="M1781">
        <v>1</v>
      </c>
      <c r="N1781">
        <v>175</v>
      </c>
      <c r="O1781">
        <v>3</v>
      </c>
      <c r="P1781" t="s">
        <v>79</v>
      </c>
      <c r="Q1781" t="s">
        <v>49</v>
      </c>
      <c r="X1781" s="7"/>
      <c r="Y1781" t="s">
        <v>55</v>
      </c>
      <c r="Z1781">
        <v>13711</v>
      </c>
      <c r="AA1781" t="s">
        <v>55</v>
      </c>
      <c r="AB1781">
        <v>357</v>
      </c>
      <c r="AC1781">
        <v>1612</v>
      </c>
      <c r="AD1781" t="s">
        <v>49</v>
      </c>
      <c r="AE1781" t="s">
        <v>49</v>
      </c>
      <c r="AF1781">
        <v>13711</v>
      </c>
      <c r="AI1781">
        <v>1412</v>
      </c>
      <c r="AJ1781" t="s">
        <v>49</v>
      </c>
    </row>
    <row r="1782" spans="1:36" x14ac:dyDescent="0.3">
      <c r="A1782">
        <v>58</v>
      </c>
      <c r="B1782" t="s">
        <v>58</v>
      </c>
      <c r="C1782" t="s">
        <v>74</v>
      </c>
      <c r="D1782" t="s">
        <v>60</v>
      </c>
      <c r="E1782" t="s">
        <v>49</v>
      </c>
      <c r="F1782">
        <v>1533</v>
      </c>
      <c r="G1782" t="s">
        <v>49</v>
      </c>
      <c r="H1782" t="s">
        <v>49</v>
      </c>
      <c r="I1782" t="s">
        <v>52</v>
      </c>
      <c r="J1782">
        <v>15</v>
      </c>
      <c r="K1782" t="s">
        <v>56</v>
      </c>
      <c r="L1782">
        <v>137</v>
      </c>
      <c r="M1782">
        <v>2</v>
      </c>
      <c r="N1782">
        <v>-1</v>
      </c>
      <c r="O1782">
        <v>0</v>
      </c>
      <c r="P1782" t="s">
        <v>52</v>
      </c>
      <c r="Q1782" t="s">
        <v>49</v>
      </c>
      <c r="X1782" s="7"/>
      <c r="Y1782" t="s">
        <v>49</v>
      </c>
      <c r="Z1782">
        <v>1533</v>
      </c>
      <c r="AA1782" t="s">
        <v>55</v>
      </c>
      <c r="AB1782">
        <v>1927</v>
      </c>
      <c r="AC1782">
        <v>2137</v>
      </c>
      <c r="AD1782" t="s">
        <v>49</v>
      </c>
      <c r="AE1782" t="s">
        <v>49</v>
      </c>
      <c r="AF1782">
        <v>1533</v>
      </c>
      <c r="AI1782">
        <v>145</v>
      </c>
      <c r="AJ1782" t="s">
        <v>49</v>
      </c>
    </row>
    <row r="1783" spans="1:36" x14ac:dyDescent="0.3">
      <c r="A1783">
        <v>47</v>
      </c>
      <c r="B1783" t="s">
        <v>58</v>
      </c>
      <c r="C1783" t="s">
        <v>47</v>
      </c>
      <c r="D1783" t="s">
        <v>60</v>
      </c>
      <c r="E1783" t="s">
        <v>49</v>
      </c>
      <c r="F1783">
        <v>286</v>
      </c>
      <c r="G1783" t="s">
        <v>49</v>
      </c>
      <c r="H1783" t="s">
        <v>49</v>
      </c>
      <c r="I1783" t="s">
        <v>50</v>
      </c>
      <c r="J1783">
        <v>22</v>
      </c>
      <c r="K1783" t="s">
        <v>70</v>
      </c>
      <c r="L1783">
        <v>557</v>
      </c>
      <c r="M1783">
        <v>7</v>
      </c>
      <c r="N1783">
        <v>-1</v>
      </c>
      <c r="O1783">
        <v>0</v>
      </c>
      <c r="P1783" t="s">
        <v>52</v>
      </c>
      <c r="Q1783" t="s">
        <v>49</v>
      </c>
      <c r="X1783" s="7"/>
      <c r="Y1783" t="s">
        <v>49</v>
      </c>
      <c r="Z1783">
        <v>286</v>
      </c>
      <c r="AA1783" t="s">
        <v>55</v>
      </c>
      <c r="AB1783">
        <v>500</v>
      </c>
      <c r="AC1783">
        <v>944</v>
      </c>
      <c r="AD1783" t="s">
        <v>49</v>
      </c>
      <c r="AE1783" t="s">
        <v>49</v>
      </c>
      <c r="AF1783">
        <v>286</v>
      </c>
      <c r="AI1783">
        <v>4897</v>
      </c>
      <c r="AJ1783" t="s">
        <v>49</v>
      </c>
    </row>
    <row r="1784" spans="1:36" x14ac:dyDescent="0.3">
      <c r="A1784">
        <v>31</v>
      </c>
      <c r="B1784" t="s">
        <v>63</v>
      </c>
      <c r="C1784" t="s">
        <v>59</v>
      </c>
      <c r="D1784" t="s">
        <v>54</v>
      </c>
      <c r="E1784" t="s">
        <v>49</v>
      </c>
      <c r="F1784">
        <v>-219</v>
      </c>
      <c r="G1784" t="s">
        <v>55</v>
      </c>
      <c r="H1784" t="s">
        <v>49</v>
      </c>
      <c r="I1784" t="s">
        <v>52</v>
      </c>
      <c r="J1784">
        <v>30</v>
      </c>
      <c r="K1784" t="s">
        <v>56</v>
      </c>
      <c r="L1784">
        <v>66</v>
      </c>
      <c r="M1784">
        <v>2</v>
      </c>
      <c r="N1784">
        <v>-1</v>
      </c>
      <c r="O1784">
        <v>0</v>
      </c>
      <c r="P1784" t="s">
        <v>52</v>
      </c>
      <c r="Q1784" t="s">
        <v>49</v>
      </c>
      <c r="X1784" s="7"/>
      <c r="Y1784" t="s">
        <v>55</v>
      </c>
      <c r="Z1784">
        <v>-219</v>
      </c>
      <c r="AA1784" t="s">
        <v>55</v>
      </c>
      <c r="AB1784">
        <v>328</v>
      </c>
      <c r="AC1784">
        <v>2394</v>
      </c>
      <c r="AD1784" t="s">
        <v>49</v>
      </c>
      <c r="AE1784" t="s">
        <v>49</v>
      </c>
      <c r="AF1784">
        <v>-219</v>
      </c>
      <c r="AI1784">
        <v>1832</v>
      </c>
      <c r="AJ1784" t="s">
        <v>49</v>
      </c>
    </row>
    <row r="1785" spans="1:36" x14ac:dyDescent="0.3">
      <c r="A1785">
        <v>38</v>
      </c>
      <c r="B1785" t="s">
        <v>58</v>
      </c>
      <c r="C1785" t="s">
        <v>47</v>
      </c>
      <c r="D1785" t="s">
        <v>60</v>
      </c>
      <c r="E1785" t="s">
        <v>49</v>
      </c>
      <c r="F1785">
        <v>0</v>
      </c>
      <c r="G1785" t="s">
        <v>55</v>
      </c>
      <c r="H1785" t="s">
        <v>49</v>
      </c>
      <c r="I1785" t="s">
        <v>52</v>
      </c>
      <c r="J1785">
        <v>20</v>
      </c>
      <c r="K1785" t="s">
        <v>56</v>
      </c>
      <c r="L1785">
        <v>206</v>
      </c>
      <c r="M1785">
        <v>1</v>
      </c>
      <c r="N1785">
        <v>-1</v>
      </c>
      <c r="O1785">
        <v>0</v>
      </c>
      <c r="P1785" t="s">
        <v>52</v>
      </c>
      <c r="Q1785" t="s">
        <v>49</v>
      </c>
      <c r="X1785" s="7"/>
      <c r="Y1785" t="s">
        <v>55</v>
      </c>
      <c r="Z1785">
        <v>0</v>
      </c>
      <c r="AA1785" t="s">
        <v>55</v>
      </c>
      <c r="AB1785">
        <v>-703</v>
      </c>
      <c r="AC1785">
        <v>2144</v>
      </c>
      <c r="AD1785" t="s">
        <v>49</v>
      </c>
      <c r="AE1785" t="s">
        <v>49</v>
      </c>
      <c r="AF1785">
        <v>0</v>
      </c>
      <c r="AI1785">
        <v>591</v>
      </c>
      <c r="AJ1785" t="s">
        <v>49</v>
      </c>
    </row>
    <row r="1786" spans="1:36" x14ac:dyDescent="0.3">
      <c r="A1786">
        <v>50</v>
      </c>
      <c r="B1786" t="s">
        <v>63</v>
      </c>
      <c r="C1786" t="s">
        <v>47</v>
      </c>
      <c r="D1786" t="s">
        <v>54</v>
      </c>
      <c r="E1786" t="s">
        <v>49</v>
      </c>
      <c r="F1786">
        <v>810</v>
      </c>
      <c r="G1786" t="s">
        <v>55</v>
      </c>
      <c r="H1786" t="s">
        <v>49</v>
      </c>
      <c r="I1786" t="s">
        <v>52</v>
      </c>
      <c r="J1786">
        <v>14</v>
      </c>
      <c r="K1786" t="s">
        <v>56</v>
      </c>
      <c r="L1786">
        <v>19</v>
      </c>
      <c r="M1786">
        <v>14</v>
      </c>
      <c r="N1786">
        <v>-1</v>
      </c>
      <c r="O1786">
        <v>0</v>
      </c>
      <c r="P1786" t="s">
        <v>52</v>
      </c>
      <c r="Q1786" t="s">
        <v>49</v>
      </c>
      <c r="X1786" s="7"/>
      <c r="Y1786" t="s">
        <v>55</v>
      </c>
      <c r="Z1786">
        <v>810</v>
      </c>
      <c r="AA1786" t="s">
        <v>55</v>
      </c>
      <c r="AB1786">
        <v>589</v>
      </c>
      <c r="AC1786">
        <v>969</v>
      </c>
      <c r="AD1786" t="s">
        <v>49</v>
      </c>
      <c r="AE1786" t="s">
        <v>49</v>
      </c>
      <c r="AF1786">
        <v>810</v>
      </c>
      <c r="AI1786">
        <v>0</v>
      </c>
      <c r="AJ1786" t="s">
        <v>49</v>
      </c>
    </row>
    <row r="1787" spans="1:36" x14ac:dyDescent="0.3">
      <c r="A1787">
        <v>32</v>
      </c>
      <c r="B1787" t="s">
        <v>63</v>
      </c>
      <c r="C1787" t="s">
        <v>47</v>
      </c>
      <c r="D1787" t="s">
        <v>54</v>
      </c>
      <c r="E1787" t="s">
        <v>49</v>
      </c>
      <c r="F1787">
        <v>300</v>
      </c>
      <c r="G1787" t="s">
        <v>49</v>
      </c>
      <c r="H1787" t="s">
        <v>49</v>
      </c>
      <c r="I1787" t="s">
        <v>50</v>
      </c>
      <c r="J1787">
        <v>6</v>
      </c>
      <c r="K1787" t="s">
        <v>64</v>
      </c>
      <c r="L1787">
        <v>166</v>
      </c>
      <c r="M1787">
        <v>2</v>
      </c>
      <c r="N1787">
        <v>-1</v>
      </c>
      <c r="O1787">
        <v>0</v>
      </c>
      <c r="P1787" t="s">
        <v>52</v>
      </c>
      <c r="Q1787" t="s">
        <v>49</v>
      </c>
      <c r="X1787" s="7"/>
      <c r="Y1787" t="s">
        <v>49</v>
      </c>
      <c r="Z1787">
        <v>300</v>
      </c>
      <c r="AA1787" t="s">
        <v>55</v>
      </c>
      <c r="AB1787">
        <v>725</v>
      </c>
      <c r="AC1787">
        <v>0</v>
      </c>
      <c r="AD1787" t="s">
        <v>49</v>
      </c>
      <c r="AE1787" t="s">
        <v>49</v>
      </c>
      <c r="AF1787">
        <v>300</v>
      </c>
      <c r="AI1787">
        <v>508</v>
      </c>
      <c r="AJ1787" t="s">
        <v>49</v>
      </c>
    </row>
    <row r="1788" spans="1:36" x14ac:dyDescent="0.3">
      <c r="A1788">
        <v>37</v>
      </c>
      <c r="B1788" t="s">
        <v>53</v>
      </c>
      <c r="C1788" t="s">
        <v>59</v>
      </c>
      <c r="D1788" t="s">
        <v>54</v>
      </c>
      <c r="E1788" t="s">
        <v>49</v>
      </c>
      <c r="F1788">
        <v>1175</v>
      </c>
      <c r="G1788" t="s">
        <v>55</v>
      </c>
      <c r="H1788" t="s">
        <v>49</v>
      </c>
      <c r="I1788" t="s">
        <v>50</v>
      </c>
      <c r="J1788">
        <v>15</v>
      </c>
      <c r="K1788" t="s">
        <v>56</v>
      </c>
      <c r="L1788">
        <v>102</v>
      </c>
      <c r="M1788">
        <v>1</v>
      </c>
      <c r="N1788">
        <v>333</v>
      </c>
      <c r="O1788">
        <v>2</v>
      </c>
      <c r="P1788" t="s">
        <v>57</v>
      </c>
      <c r="Q1788" t="s">
        <v>49</v>
      </c>
      <c r="X1788" s="7"/>
      <c r="Y1788" t="s">
        <v>55</v>
      </c>
      <c r="Z1788">
        <v>1175</v>
      </c>
      <c r="AA1788" t="s">
        <v>55</v>
      </c>
      <c r="AB1788">
        <v>556</v>
      </c>
      <c r="AC1788">
        <v>410</v>
      </c>
      <c r="AD1788" t="s">
        <v>49</v>
      </c>
      <c r="AE1788" t="s">
        <v>49</v>
      </c>
      <c r="AF1788">
        <v>1175</v>
      </c>
      <c r="AI1788">
        <v>817</v>
      </c>
      <c r="AJ1788" t="s">
        <v>49</v>
      </c>
    </row>
    <row r="1789" spans="1:36" x14ac:dyDescent="0.3">
      <c r="A1789">
        <v>39</v>
      </c>
      <c r="B1789" t="s">
        <v>58</v>
      </c>
      <c r="C1789" t="s">
        <v>47</v>
      </c>
      <c r="D1789" t="s">
        <v>60</v>
      </c>
      <c r="E1789" t="s">
        <v>49</v>
      </c>
      <c r="F1789">
        <v>0</v>
      </c>
      <c r="G1789" t="s">
        <v>55</v>
      </c>
      <c r="H1789" t="s">
        <v>49</v>
      </c>
      <c r="I1789" t="s">
        <v>52</v>
      </c>
      <c r="J1789">
        <v>2</v>
      </c>
      <c r="K1789" t="s">
        <v>62</v>
      </c>
      <c r="L1789">
        <v>46</v>
      </c>
      <c r="M1789">
        <v>2</v>
      </c>
      <c r="N1789">
        <v>-1</v>
      </c>
      <c r="O1789">
        <v>0</v>
      </c>
      <c r="P1789" t="s">
        <v>52</v>
      </c>
      <c r="Q1789" t="s">
        <v>49</v>
      </c>
      <c r="X1789" s="7"/>
      <c r="Y1789" t="s">
        <v>55</v>
      </c>
      <c r="Z1789">
        <v>0</v>
      </c>
      <c r="AA1789" t="s">
        <v>55</v>
      </c>
      <c r="AB1789">
        <v>191</v>
      </c>
      <c r="AC1789">
        <v>71</v>
      </c>
      <c r="AD1789" t="s">
        <v>49</v>
      </c>
      <c r="AE1789" t="s">
        <v>49</v>
      </c>
      <c r="AF1789">
        <v>0</v>
      </c>
      <c r="AI1789">
        <v>348</v>
      </c>
      <c r="AJ1789" t="s">
        <v>49</v>
      </c>
    </row>
    <row r="1790" spans="1:36" x14ac:dyDescent="0.3">
      <c r="A1790">
        <v>40</v>
      </c>
      <c r="B1790" t="s">
        <v>53</v>
      </c>
      <c r="C1790" t="s">
        <v>47</v>
      </c>
      <c r="D1790" t="s">
        <v>54</v>
      </c>
      <c r="E1790" t="s">
        <v>49</v>
      </c>
      <c r="F1790">
        <v>113</v>
      </c>
      <c r="G1790" t="s">
        <v>55</v>
      </c>
      <c r="H1790" t="s">
        <v>49</v>
      </c>
      <c r="I1790" t="s">
        <v>52</v>
      </c>
      <c r="J1790">
        <v>4</v>
      </c>
      <c r="K1790" t="s">
        <v>62</v>
      </c>
      <c r="L1790">
        <v>126</v>
      </c>
      <c r="M1790">
        <v>1</v>
      </c>
      <c r="N1790">
        <v>-1</v>
      </c>
      <c r="O1790">
        <v>0</v>
      </c>
      <c r="P1790" t="s">
        <v>52</v>
      </c>
      <c r="Q1790" t="s">
        <v>49</v>
      </c>
      <c r="X1790" s="7"/>
      <c r="Y1790" t="s">
        <v>55</v>
      </c>
      <c r="Z1790">
        <v>113</v>
      </c>
      <c r="AA1790" t="s">
        <v>55</v>
      </c>
      <c r="AB1790">
        <v>1156</v>
      </c>
      <c r="AC1790">
        <v>1170</v>
      </c>
      <c r="AD1790" t="s">
        <v>49</v>
      </c>
      <c r="AE1790" t="s">
        <v>49</v>
      </c>
      <c r="AF1790">
        <v>113</v>
      </c>
      <c r="AI1790">
        <v>291</v>
      </c>
      <c r="AJ1790" t="s">
        <v>49</v>
      </c>
    </row>
    <row r="1791" spans="1:36" x14ac:dyDescent="0.3">
      <c r="A1791">
        <v>41</v>
      </c>
      <c r="B1791" t="s">
        <v>63</v>
      </c>
      <c r="C1791" t="s">
        <v>47</v>
      </c>
      <c r="D1791" t="s">
        <v>54</v>
      </c>
      <c r="E1791" t="s">
        <v>49</v>
      </c>
      <c r="F1791">
        <v>641</v>
      </c>
      <c r="G1791" t="s">
        <v>55</v>
      </c>
      <c r="H1791" t="s">
        <v>49</v>
      </c>
      <c r="I1791" t="s">
        <v>52</v>
      </c>
      <c r="J1791">
        <v>13</v>
      </c>
      <c r="K1791" t="s">
        <v>56</v>
      </c>
      <c r="L1791">
        <v>161</v>
      </c>
      <c r="M1791">
        <v>1</v>
      </c>
      <c r="N1791">
        <v>-1</v>
      </c>
      <c r="O1791">
        <v>0</v>
      </c>
      <c r="P1791" t="s">
        <v>52</v>
      </c>
      <c r="Q1791" t="s">
        <v>49</v>
      </c>
      <c r="X1791" s="7"/>
      <c r="Y1791" t="s">
        <v>55</v>
      </c>
      <c r="Z1791">
        <v>641</v>
      </c>
      <c r="AA1791" t="s">
        <v>55</v>
      </c>
      <c r="AB1791">
        <v>806</v>
      </c>
      <c r="AC1791">
        <v>25</v>
      </c>
      <c r="AD1791" t="s">
        <v>49</v>
      </c>
      <c r="AE1791" t="s">
        <v>49</v>
      </c>
      <c r="AF1791">
        <v>641</v>
      </c>
      <c r="AI1791">
        <v>781</v>
      </c>
      <c r="AJ1791" t="s">
        <v>49</v>
      </c>
    </row>
    <row r="1792" spans="1:36" x14ac:dyDescent="0.3">
      <c r="A1792">
        <v>45</v>
      </c>
      <c r="B1792" t="s">
        <v>67</v>
      </c>
      <c r="C1792" t="s">
        <v>47</v>
      </c>
      <c r="D1792" t="s">
        <v>54</v>
      </c>
      <c r="E1792" t="s">
        <v>49</v>
      </c>
      <c r="F1792">
        <v>1477</v>
      </c>
      <c r="G1792" t="s">
        <v>55</v>
      </c>
      <c r="H1792" t="s">
        <v>49</v>
      </c>
      <c r="I1792" t="s">
        <v>50</v>
      </c>
      <c r="J1792">
        <v>8</v>
      </c>
      <c r="K1792" t="s">
        <v>73</v>
      </c>
      <c r="L1792">
        <v>355</v>
      </c>
      <c r="M1792">
        <v>1</v>
      </c>
      <c r="N1792">
        <v>-1</v>
      </c>
      <c r="O1792">
        <v>0</v>
      </c>
      <c r="P1792" t="s">
        <v>52</v>
      </c>
      <c r="Q1792" t="s">
        <v>49</v>
      </c>
      <c r="X1792" s="7"/>
      <c r="Y1792" t="s">
        <v>55</v>
      </c>
      <c r="Z1792">
        <v>1477</v>
      </c>
      <c r="AA1792" t="s">
        <v>55</v>
      </c>
      <c r="AB1792">
        <v>-314</v>
      </c>
      <c r="AC1792">
        <v>1325</v>
      </c>
      <c r="AD1792" t="s">
        <v>49</v>
      </c>
      <c r="AE1792" t="s">
        <v>49</v>
      </c>
      <c r="AF1792">
        <v>1477</v>
      </c>
      <c r="AI1792">
        <v>267</v>
      </c>
      <c r="AJ1792" t="s">
        <v>49</v>
      </c>
    </row>
    <row r="1793" spans="1:36" x14ac:dyDescent="0.3">
      <c r="A1793">
        <v>31</v>
      </c>
      <c r="B1793" t="s">
        <v>69</v>
      </c>
      <c r="C1793" t="s">
        <v>47</v>
      </c>
      <c r="D1793" t="s">
        <v>54</v>
      </c>
      <c r="E1793" t="s">
        <v>49</v>
      </c>
      <c r="F1793">
        <v>0</v>
      </c>
      <c r="G1793" t="s">
        <v>55</v>
      </c>
      <c r="H1793" t="s">
        <v>49</v>
      </c>
      <c r="I1793" t="s">
        <v>52</v>
      </c>
      <c r="J1793">
        <v>14</v>
      </c>
      <c r="K1793" t="s">
        <v>56</v>
      </c>
      <c r="L1793">
        <v>40</v>
      </c>
      <c r="M1793">
        <v>2</v>
      </c>
      <c r="N1793">
        <v>-1</v>
      </c>
      <c r="O1793">
        <v>0</v>
      </c>
      <c r="P1793" t="s">
        <v>52</v>
      </c>
      <c r="Q1793" t="s">
        <v>49</v>
      </c>
      <c r="X1793" s="7"/>
      <c r="Y1793" t="s">
        <v>55</v>
      </c>
      <c r="Z1793">
        <v>0</v>
      </c>
      <c r="AA1793" t="s">
        <v>55</v>
      </c>
      <c r="AB1793">
        <v>285</v>
      </c>
      <c r="AC1793">
        <v>0</v>
      </c>
      <c r="AD1793" t="s">
        <v>49</v>
      </c>
      <c r="AE1793" t="s">
        <v>49</v>
      </c>
      <c r="AF1793">
        <v>0</v>
      </c>
      <c r="AI1793">
        <v>1327</v>
      </c>
      <c r="AJ1793" t="s">
        <v>49</v>
      </c>
    </row>
    <row r="1794" spans="1:36" x14ac:dyDescent="0.3">
      <c r="A1794">
        <v>54</v>
      </c>
      <c r="B1794" t="s">
        <v>53</v>
      </c>
      <c r="C1794" t="s">
        <v>47</v>
      </c>
      <c r="D1794" t="s">
        <v>48</v>
      </c>
      <c r="E1794" t="s">
        <v>49</v>
      </c>
      <c r="F1794">
        <v>8</v>
      </c>
      <c r="G1794" t="s">
        <v>55</v>
      </c>
      <c r="H1794" t="s">
        <v>49</v>
      </c>
      <c r="I1794" t="s">
        <v>50</v>
      </c>
      <c r="J1794">
        <v>14</v>
      </c>
      <c r="K1794" t="s">
        <v>56</v>
      </c>
      <c r="L1794">
        <v>143</v>
      </c>
      <c r="M1794">
        <v>1</v>
      </c>
      <c r="N1794">
        <v>-1</v>
      </c>
      <c r="O1794">
        <v>0</v>
      </c>
      <c r="P1794" t="s">
        <v>52</v>
      </c>
      <c r="Q1794" t="s">
        <v>49</v>
      </c>
      <c r="X1794" s="7"/>
      <c r="Y1794" t="s">
        <v>55</v>
      </c>
      <c r="Z1794">
        <v>8</v>
      </c>
      <c r="AA1794" t="s">
        <v>55</v>
      </c>
      <c r="AB1794">
        <v>1199</v>
      </c>
      <c r="AC1794">
        <v>639</v>
      </c>
      <c r="AD1794" t="s">
        <v>49</v>
      </c>
      <c r="AE1794" t="s">
        <v>49</v>
      </c>
      <c r="AF1794">
        <v>8</v>
      </c>
      <c r="AI1794">
        <v>-306</v>
      </c>
      <c r="AJ1794" t="s">
        <v>49</v>
      </c>
    </row>
    <row r="1795" spans="1:36" x14ac:dyDescent="0.3">
      <c r="A1795">
        <v>39</v>
      </c>
      <c r="B1795" t="s">
        <v>69</v>
      </c>
      <c r="C1795" t="s">
        <v>74</v>
      </c>
      <c r="D1795" t="s">
        <v>54</v>
      </c>
      <c r="E1795" t="s">
        <v>49</v>
      </c>
      <c r="F1795">
        <v>399</v>
      </c>
      <c r="G1795" t="s">
        <v>55</v>
      </c>
      <c r="H1795" t="s">
        <v>55</v>
      </c>
      <c r="I1795" t="s">
        <v>50</v>
      </c>
      <c r="J1795">
        <v>14</v>
      </c>
      <c r="K1795" t="s">
        <v>70</v>
      </c>
      <c r="L1795">
        <v>133</v>
      </c>
      <c r="M1795">
        <v>2</v>
      </c>
      <c r="N1795">
        <v>-1</v>
      </c>
      <c r="O1795">
        <v>0</v>
      </c>
      <c r="P1795" t="s">
        <v>52</v>
      </c>
      <c r="Q1795" t="s">
        <v>49</v>
      </c>
      <c r="X1795" s="7"/>
      <c r="Y1795" t="s">
        <v>55</v>
      </c>
      <c r="Z1795">
        <v>399</v>
      </c>
      <c r="AA1795" t="s">
        <v>55</v>
      </c>
      <c r="AB1795">
        <v>481</v>
      </c>
      <c r="AC1795">
        <v>236</v>
      </c>
      <c r="AD1795" t="s">
        <v>49</v>
      </c>
      <c r="AE1795" t="s">
        <v>55</v>
      </c>
      <c r="AF1795">
        <v>399</v>
      </c>
      <c r="AI1795">
        <v>864</v>
      </c>
      <c r="AJ1795" t="s">
        <v>49</v>
      </c>
    </row>
    <row r="1796" spans="1:36" x14ac:dyDescent="0.3">
      <c r="A1796">
        <v>56</v>
      </c>
      <c r="B1796" t="s">
        <v>69</v>
      </c>
      <c r="C1796" t="s">
        <v>74</v>
      </c>
      <c r="D1796" t="s">
        <v>54</v>
      </c>
      <c r="E1796" t="s">
        <v>55</v>
      </c>
      <c r="F1796">
        <v>-435</v>
      </c>
      <c r="G1796" t="s">
        <v>55</v>
      </c>
      <c r="H1796" t="s">
        <v>55</v>
      </c>
      <c r="I1796" t="s">
        <v>52</v>
      </c>
      <c r="J1796">
        <v>9</v>
      </c>
      <c r="K1796" t="s">
        <v>56</v>
      </c>
      <c r="L1796">
        <v>185</v>
      </c>
      <c r="M1796">
        <v>2</v>
      </c>
      <c r="N1796">
        <v>-1</v>
      </c>
      <c r="O1796">
        <v>0</v>
      </c>
      <c r="P1796" t="s">
        <v>52</v>
      </c>
      <c r="Q1796" t="s">
        <v>49</v>
      </c>
      <c r="X1796" s="7"/>
      <c r="Y1796" t="s">
        <v>55</v>
      </c>
      <c r="Z1796">
        <v>-435</v>
      </c>
      <c r="AA1796" t="s">
        <v>55</v>
      </c>
      <c r="AB1796">
        <v>168</v>
      </c>
      <c r="AC1796">
        <v>96</v>
      </c>
      <c r="AD1796" t="s">
        <v>49</v>
      </c>
      <c r="AE1796" t="s">
        <v>55</v>
      </c>
      <c r="AF1796">
        <v>-435</v>
      </c>
      <c r="AI1796">
        <v>1265</v>
      </c>
      <c r="AJ1796" t="s">
        <v>49</v>
      </c>
    </row>
    <row r="1797" spans="1:36" x14ac:dyDescent="0.3">
      <c r="A1797">
        <v>35</v>
      </c>
      <c r="B1797" t="s">
        <v>69</v>
      </c>
      <c r="C1797" t="s">
        <v>59</v>
      </c>
      <c r="D1797" t="s">
        <v>54</v>
      </c>
      <c r="E1797" t="s">
        <v>49</v>
      </c>
      <c r="F1797">
        <v>2830</v>
      </c>
      <c r="G1797" t="s">
        <v>49</v>
      </c>
      <c r="H1797" t="s">
        <v>49</v>
      </c>
      <c r="I1797" t="s">
        <v>52</v>
      </c>
      <c r="J1797">
        <v>20</v>
      </c>
      <c r="K1797" t="s">
        <v>62</v>
      </c>
      <c r="L1797">
        <v>22</v>
      </c>
      <c r="M1797">
        <v>12</v>
      </c>
      <c r="N1797">
        <v>-1</v>
      </c>
      <c r="O1797">
        <v>0</v>
      </c>
      <c r="P1797" t="s">
        <v>52</v>
      </c>
      <c r="Q1797" t="s">
        <v>49</v>
      </c>
      <c r="X1797" s="7"/>
      <c r="Y1797" t="s">
        <v>49</v>
      </c>
      <c r="Z1797">
        <v>2830</v>
      </c>
      <c r="AA1797" t="s">
        <v>55</v>
      </c>
      <c r="AB1797">
        <v>156</v>
      </c>
      <c r="AC1797">
        <v>0</v>
      </c>
      <c r="AD1797" t="s">
        <v>49</v>
      </c>
      <c r="AE1797" t="s">
        <v>49</v>
      </c>
      <c r="AF1797">
        <v>2830</v>
      </c>
      <c r="AI1797">
        <v>0</v>
      </c>
      <c r="AJ1797" t="s">
        <v>49</v>
      </c>
    </row>
    <row r="1798" spans="1:36" x14ac:dyDescent="0.3">
      <c r="A1798">
        <v>34</v>
      </c>
      <c r="B1798" t="s">
        <v>58</v>
      </c>
      <c r="C1798" t="s">
        <v>47</v>
      </c>
      <c r="D1798" t="s">
        <v>54</v>
      </c>
      <c r="E1798" t="s">
        <v>49</v>
      </c>
      <c r="F1798">
        <v>15</v>
      </c>
      <c r="G1798" t="s">
        <v>49</v>
      </c>
      <c r="H1798" t="s">
        <v>49</v>
      </c>
      <c r="I1798" t="s">
        <v>50</v>
      </c>
      <c r="J1798">
        <v>25</v>
      </c>
      <c r="K1798" t="s">
        <v>70</v>
      </c>
      <c r="L1798">
        <v>184</v>
      </c>
      <c r="M1798">
        <v>7</v>
      </c>
      <c r="N1798">
        <v>-1</v>
      </c>
      <c r="O1798">
        <v>0</v>
      </c>
      <c r="P1798" t="s">
        <v>52</v>
      </c>
      <c r="Q1798" t="s">
        <v>49</v>
      </c>
      <c r="X1798" s="7"/>
      <c r="Y1798" t="s">
        <v>49</v>
      </c>
      <c r="Z1798">
        <v>15</v>
      </c>
      <c r="AA1798" t="s">
        <v>55</v>
      </c>
      <c r="AB1798">
        <v>11797</v>
      </c>
      <c r="AC1798">
        <v>126</v>
      </c>
      <c r="AD1798" t="s">
        <v>49</v>
      </c>
      <c r="AE1798" t="s">
        <v>49</v>
      </c>
      <c r="AF1798">
        <v>15</v>
      </c>
      <c r="AI1798">
        <v>214</v>
      </c>
      <c r="AJ1798" t="s">
        <v>49</v>
      </c>
    </row>
    <row r="1799" spans="1:36" x14ac:dyDescent="0.3">
      <c r="A1799">
        <v>31</v>
      </c>
      <c r="B1799" t="s">
        <v>67</v>
      </c>
      <c r="C1799" t="s">
        <v>59</v>
      </c>
      <c r="D1799" t="s">
        <v>54</v>
      </c>
      <c r="E1799" t="s">
        <v>49</v>
      </c>
      <c r="F1799">
        <v>125</v>
      </c>
      <c r="G1799" t="s">
        <v>49</v>
      </c>
      <c r="H1799" t="s">
        <v>49</v>
      </c>
      <c r="I1799" t="s">
        <v>50</v>
      </c>
      <c r="J1799">
        <v>22</v>
      </c>
      <c r="K1799" t="s">
        <v>70</v>
      </c>
      <c r="L1799">
        <v>78</v>
      </c>
      <c r="M1799">
        <v>2</v>
      </c>
      <c r="N1799">
        <v>-1</v>
      </c>
      <c r="O1799">
        <v>0</v>
      </c>
      <c r="P1799" t="s">
        <v>52</v>
      </c>
      <c r="Q1799" t="s">
        <v>49</v>
      </c>
      <c r="X1799" s="7"/>
      <c r="Y1799" t="s">
        <v>49</v>
      </c>
      <c r="Z1799">
        <v>125</v>
      </c>
      <c r="AA1799" t="s">
        <v>55</v>
      </c>
      <c r="AB1799">
        <v>0</v>
      </c>
      <c r="AC1799">
        <v>8</v>
      </c>
      <c r="AD1799" t="s">
        <v>49</v>
      </c>
      <c r="AE1799" t="s">
        <v>49</v>
      </c>
      <c r="AF1799">
        <v>125</v>
      </c>
      <c r="AI1799">
        <v>3</v>
      </c>
      <c r="AJ1799" t="s">
        <v>49</v>
      </c>
    </row>
    <row r="1800" spans="1:36" x14ac:dyDescent="0.3">
      <c r="A1800">
        <v>38</v>
      </c>
      <c r="B1800" t="s">
        <v>67</v>
      </c>
      <c r="C1800" t="s">
        <v>47</v>
      </c>
      <c r="D1800" t="s">
        <v>60</v>
      </c>
      <c r="E1800" t="s">
        <v>49</v>
      </c>
      <c r="F1800">
        <v>45</v>
      </c>
      <c r="G1800" t="s">
        <v>49</v>
      </c>
      <c r="H1800" t="s">
        <v>49</v>
      </c>
      <c r="I1800" t="s">
        <v>50</v>
      </c>
      <c r="J1800">
        <v>22</v>
      </c>
      <c r="K1800" t="s">
        <v>73</v>
      </c>
      <c r="L1800">
        <v>125</v>
      </c>
      <c r="M1800">
        <v>4</v>
      </c>
      <c r="N1800">
        <v>-1</v>
      </c>
      <c r="O1800">
        <v>0</v>
      </c>
      <c r="P1800" t="s">
        <v>52</v>
      </c>
      <c r="Q1800" t="s">
        <v>49</v>
      </c>
      <c r="X1800" s="7"/>
      <c r="Y1800" t="s">
        <v>49</v>
      </c>
      <c r="Z1800">
        <v>45</v>
      </c>
      <c r="AA1800" t="s">
        <v>55</v>
      </c>
      <c r="AB1800">
        <v>331</v>
      </c>
      <c r="AC1800">
        <v>316</v>
      </c>
      <c r="AD1800" t="s">
        <v>49</v>
      </c>
      <c r="AE1800" t="s">
        <v>49</v>
      </c>
      <c r="AF1800">
        <v>45</v>
      </c>
      <c r="AI1800">
        <v>0</v>
      </c>
      <c r="AJ1800" t="s">
        <v>49</v>
      </c>
    </row>
    <row r="1801" spans="1:36" x14ac:dyDescent="0.3">
      <c r="A1801">
        <v>41</v>
      </c>
      <c r="B1801" t="s">
        <v>67</v>
      </c>
      <c r="C1801" t="s">
        <v>47</v>
      </c>
      <c r="D1801" t="s">
        <v>60</v>
      </c>
      <c r="E1801" t="s">
        <v>49</v>
      </c>
      <c r="F1801">
        <v>13</v>
      </c>
      <c r="G1801" t="s">
        <v>49</v>
      </c>
      <c r="H1801" t="s">
        <v>49</v>
      </c>
      <c r="I1801" t="s">
        <v>52</v>
      </c>
      <c r="J1801">
        <v>5</v>
      </c>
      <c r="K1801" t="s">
        <v>62</v>
      </c>
      <c r="L1801">
        <v>189</v>
      </c>
      <c r="M1801">
        <v>2</v>
      </c>
      <c r="N1801">
        <v>-1</v>
      </c>
      <c r="O1801">
        <v>0</v>
      </c>
      <c r="P1801" t="s">
        <v>52</v>
      </c>
      <c r="Q1801" t="s">
        <v>49</v>
      </c>
      <c r="X1801" s="7"/>
      <c r="Y1801" t="s">
        <v>49</v>
      </c>
      <c r="Z1801">
        <v>13</v>
      </c>
      <c r="AA1801" t="s">
        <v>55</v>
      </c>
      <c r="AB1801">
        <v>1554</v>
      </c>
      <c r="AC1801">
        <v>248</v>
      </c>
      <c r="AD1801" t="s">
        <v>49</v>
      </c>
      <c r="AE1801" t="s">
        <v>49</v>
      </c>
      <c r="AF1801">
        <v>13</v>
      </c>
      <c r="AI1801">
        <v>0</v>
      </c>
      <c r="AJ1801" t="s">
        <v>49</v>
      </c>
    </row>
    <row r="1802" spans="1:36" x14ac:dyDescent="0.3">
      <c r="A1802">
        <v>44</v>
      </c>
      <c r="B1802" t="s">
        <v>68</v>
      </c>
      <c r="C1802" t="s">
        <v>47</v>
      </c>
      <c r="D1802" t="s">
        <v>60</v>
      </c>
      <c r="E1802" t="s">
        <v>49</v>
      </c>
      <c r="F1802">
        <v>0</v>
      </c>
      <c r="G1802" t="s">
        <v>55</v>
      </c>
      <c r="H1802" t="s">
        <v>49</v>
      </c>
      <c r="I1802" t="s">
        <v>52</v>
      </c>
      <c r="J1802">
        <v>9</v>
      </c>
      <c r="K1802" t="s">
        <v>73</v>
      </c>
      <c r="L1802">
        <v>300</v>
      </c>
      <c r="M1802">
        <v>1</v>
      </c>
      <c r="N1802">
        <v>-1</v>
      </c>
      <c r="O1802">
        <v>0</v>
      </c>
      <c r="P1802" t="s">
        <v>52</v>
      </c>
      <c r="Q1802" t="s">
        <v>49</v>
      </c>
      <c r="X1802" s="7"/>
      <c r="Y1802" t="s">
        <v>55</v>
      </c>
      <c r="Z1802">
        <v>0</v>
      </c>
      <c r="AA1802" t="s">
        <v>55</v>
      </c>
      <c r="AB1802">
        <v>132</v>
      </c>
      <c r="AC1802">
        <v>917</v>
      </c>
      <c r="AD1802" t="s">
        <v>49</v>
      </c>
      <c r="AE1802" t="s">
        <v>49</v>
      </c>
      <c r="AF1802">
        <v>0</v>
      </c>
      <c r="AI1802">
        <v>0</v>
      </c>
      <c r="AJ1802" t="s">
        <v>49</v>
      </c>
    </row>
    <row r="1803" spans="1:36" x14ac:dyDescent="0.3">
      <c r="A1803">
        <v>49</v>
      </c>
      <c r="B1803" t="s">
        <v>63</v>
      </c>
      <c r="C1803" t="s">
        <v>47</v>
      </c>
      <c r="D1803" t="s">
        <v>54</v>
      </c>
      <c r="E1803" t="s">
        <v>49</v>
      </c>
      <c r="F1803">
        <v>579</v>
      </c>
      <c r="G1803" t="s">
        <v>55</v>
      </c>
      <c r="H1803" t="s">
        <v>49</v>
      </c>
      <c r="I1803" t="s">
        <v>52</v>
      </c>
      <c r="J1803">
        <v>28</v>
      </c>
      <c r="K1803" t="s">
        <v>56</v>
      </c>
      <c r="L1803">
        <v>396</v>
      </c>
      <c r="M1803">
        <v>1</v>
      </c>
      <c r="N1803">
        <v>-1</v>
      </c>
      <c r="O1803">
        <v>0</v>
      </c>
      <c r="P1803" t="s">
        <v>52</v>
      </c>
      <c r="Q1803" t="s">
        <v>49</v>
      </c>
      <c r="X1803" s="7"/>
      <c r="Y1803" t="s">
        <v>55</v>
      </c>
      <c r="Z1803">
        <v>579</v>
      </c>
      <c r="AA1803" t="s">
        <v>55</v>
      </c>
      <c r="AB1803">
        <v>529</v>
      </c>
      <c r="AC1803">
        <v>802</v>
      </c>
      <c r="AD1803" t="s">
        <v>49</v>
      </c>
      <c r="AE1803" t="s">
        <v>49</v>
      </c>
      <c r="AF1803">
        <v>579</v>
      </c>
      <c r="AI1803">
        <v>3727</v>
      </c>
      <c r="AJ1803" t="s">
        <v>49</v>
      </c>
    </row>
    <row r="1804" spans="1:36" x14ac:dyDescent="0.3">
      <c r="A1804">
        <v>30</v>
      </c>
      <c r="B1804" t="s">
        <v>53</v>
      </c>
      <c r="C1804" t="s">
        <v>59</v>
      </c>
      <c r="D1804" t="s">
        <v>54</v>
      </c>
      <c r="E1804" t="s">
        <v>49</v>
      </c>
      <c r="F1804">
        <v>432</v>
      </c>
      <c r="G1804" t="s">
        <v>55</v>
      </c>
      <c r="H1804" t="s">
        <v>49</v>
      </c>
      <c r="I1804" t="s">
        <v>52</v>
      </c>
      <c r="J1804">
        <v>20</v>
      </c>
      <c r="K1804" t="s">
        <v>56</v>
      </c>
      <c r="L1804">
        <v>340</v>
      </c>
      <c r="M1804">
        <v>3</v>
      </c>
      <c r="N1804">
        <v>-1</v>
      </c>
      <c r="O1804">
        <v>0</v>
      </c>
      <c r="P1804" t="s">
        <v>52</v>
      </c>
      <c r="Q1804" t="s">
        <v>49</v>
      </c>
      <c r="X1804" s="7"/>
      <c r="Y1804" t="s">
        <v>55</v>
      </c>
      <c r="Z1804">
        <v>432</v>
      </c>
      <c r="AA1804" t="s">
        <v>55</v>
      </c>
      <c r="AB1804">
        <v>86</v>
      </c>
      <c r="AC1804">
        <v>3940</v>
      </c>
      <c r="AD1804" t="s">
        <v>49</v>
      </c>
      <c r="AE1804" t="s">
        <v>49</v>
      </c>
      <c r="AF1804">
        <v>432</v>
      </c>
      <c r="AI1804">
        <v>864</v>
      </c>
      <c r="AJ1804" t="s">
        <v>49</v>
      </c>
    </row>
    <row r="1805" spans="1:36" x14ac:dyDescent="0.3">
      <c r="A1805">
        <v>31</v>
      </c>
      <c r="B1805" t="s">
        <v>53</v>
      </c>
      <c r="C1805" t="s">
        <v>59</v>
      </c>
      <c r="D1805" t="s">
        <v>54</v>
      </c>
      <c r="E1805" t="s">
        <v>49</v>
      </c>
      <c r="F1805">
        <v>1987</v>
      </c>
      <c r="G1805" t="s">
        <v>55</v>
      </c>
      <c r="H1805" t="s">
        <v>49</v>
      </c>
      <c r="I1805" t="s">
        <v>78</v>
      </c>
      <c r="J1805">
        <v>20</v>
      </c>
      <c r="K1805" t="s">
        <v>75</v>
      </c>
      <c r="L1805">
        <v>55</v>
      </c>
      <c r="M1805">
        <v>2</v>
      </c>
      <c r="N1805">
        <v>-1</v>
      </c>
      <c r="O1805">
        <v>0</v>
      </c>
      <c r="P1805" t="s">
        <v>52</v>
      </c>
      <c r="Q1805" t="s">
        <v>49</v>
      </c>
      <c r="X1805" s="7"/>
      <c r="Y1805" t="s">
        <v>55</v>
      </c>
      <c r="Z1805">
        <v>1987</v>
      </c>
      <c r="AA1805" t="s">
        <v>55</v>
      </c>
      <c r="AB1805">
        <v>2281</v>
      </c>
      <c r="AC1805">
        <v>2880</v>
      </c>
      <c r="AD1805" t="s">
        <v>49</v>
      </c>
      <c r="AE1805" t="s">
        <v>49</v>
      </c>
      <c r="AF1805">
        <v>1987</v>
      </c>
      <c r="AI1805">
        <v>4089</v>
      </c>
      <c r="AJ1805" t="s">
        <v>49</v>
      </c>
    </row>
    <row r="1806" spans="1:36" x14ac:dyDescent="0.3">
      <c r="A1806">
        <v>34</v>
      </c>
      <c r="B1806" t="s">
        <v>58</v>
      </c>
      <c r="C1806" t="s">
        <v>47</v>
      </c>
      <c r="D1806" t="s">
        <v>54</v>
      </c>
      <c r="E1806" t="s">
        <v>49</v>
      </c>
      <c r="F1806">
        <v>857</v>
      </c>
      <c r="G1806" t="s">
        <v>55</v>
      </c>
      <c r="H1806" t="s">
        <v>49</v>
      </c>
      <c r="I1806" t="s">
        <v>50</v>
      </c>
      <c r="J1806">
        <v>22</v>
      </c>
      <c r="K1806" t="s">
        <v>70</v>
      </c>
      <c r="L1806">
        <v>238</v>
      </c>
      <c r="M1806">
        <v>6</v>
      </c>
      <c r="N1806">
        <v>-1</v>
      </c>
      <c r="O1806">
        <v>0</v>
      </c>
      <c r="P1806" t="s">
        <v>52</v>
      </c>
      <c r="Q1806" t="s">
        <v>49</v>
      </c>
      <c r="X1806" s="7"/>
      <c r="Y1806" t="s">
        <v>55</v>
      </c>
      <c r="Z1806">
        <v>857</v>
      </c>
      <c r="AA1806" t="s">
        <v>55</v>
      </c>
      <c r="AB1806">
        <v>186</v>
      </c>
      <c r="AC1806">
        <v>0</v>
      </c>
      <c r="AD1806" t="s">
        <v>49</v>
      </c>
      <c r="AE1806" t="s">
        <v>49</v>
      </c>
      <c r="AF1806">
        <v>857</v>
      </c>
      <c r="AI1806">
        <v>-363</v>
      </c>
      <c r="AJ1806" t="s">
        <v>49</v>
      </c>
    </row>
    <row r="1807" spans="1:36" x14ac:dyDescent="0.3">
      <c r="A1807">
        <v>70</v>
      </c>
      <c r="B1807" t="s">
        <v>77</v>
      </c>
      <c r="C1807" t="s">
        <v>47</v>
      </c>
      <c r="D1807" t="s">
        <v>60</v>
      </c>
      <c r="E1807" t="s">
        <v>49</v>
      </c>
      <c r="F1807">
        <v>15834</v>
      </c>
      <c r="G1807" t="s">
        <v>49</v>
      </c>
      <c r="H1807" t="s">
        <v>49</v>
      </c>
      <c r="I1807" t="s">
        <v>50</v>
      </c>
      <c r="J1807">
        <v>5</v>
      </c>
      <c r="K1807" t="s">
        <v>61</v>
      </c>
      <c r="L1807">
        <v>172</v>
      </c>
      <c r="M1807">
        <v>3</v>
      </c>
      <c r="N1807">
        <v>186</v>
      </c>
      <c r="O1807">
        <v>1</v>
      </c>
      <c r="P1807" t="s">
        <v>57</v>
      </c>
      <c r="Q1807" t="s">
        <v>49</v>
      </c>
      <c r="X1807" s="7"/>
      <c r="Y1807" t="s">
        <v>49</v>
      </c>
      <c r="Z1807">
        <v>15834</v>
      </c>
      <c r="AA1807" t="s">
        <v>55</v>
      </c>
      <c r="AB1807">
        <v>137</v>
      </c>
      <c r="AC1807">
        <v>3939</v>
      </c>
      <c r="AD1807" t="s">
        <v>49</v>
      </c>
      <c r="AE1807" t="s">
        <v>49</v>
      </c>
      <c r="AF1807">
        <v>15834</v>
      </c>
      <c r="AI1807">
        <v>8883</v>
      </c>
      <c r="AJ1807" t="s">
        <v>49</v>
      </c>
    </row>
    <row r="1808" spans="1:36" x14ac:dyDescent="0.3">
      <c r="A1808">
        <v>45</v>
      </c>
      <c r="B1808" t="s">
        <v>58</v>
      </c>
      <c r="C1808" t="s">
        <v>47</v>
      </c>
      <c r="D1808" t="s">
        <v>60</v>
      </c>
      <c r="E1808" t="s">
        <v>49</v>
      </c>
      <c r="F1808">
        <v>3370</v>
      </c>
      <c r="G1808" t="s">
        <v>49</v>
      </c>
      <c r="H1808" t="s">
        <v>49</v>
      </c>
      <c r="I1808" t="s">
        <v>52</v>
      </c>
      <c r="J1808">
        <v>12</v>
      </c>
      <c r="K1808" t="s">
        <v>62</v>
      </c>
      <c r="L1808">
        <v>36</v>
      </c>
      <c r="M1808">
        <v>3</v>
      </c>
      <c r="N1808">
        <v>-1</v>
      </c>
      <c r="O1808">
        <v>0</v>
      </c>
      <c r="P1808" t="s">
        <v>52</v>
      </c>
      <c r="Q1808" t="s">
        <v>49</v>
      </c>
      <c r="X1808" s="7"/>
      <c r="Y1808" t="s">
        <v>49</v>
      </c>
      <c r="Z1808">
        <v>3370</v>
      </c>
      <c r="AA1808" t="s">
        <v>55</v>
      </c>
      <c r="AB1808">
        <v>1922</v>
      </c>
      <c r="AC1808">
        <v>753</v>
      </c>
      <c r="AD1808" t="s">
        <v>49</v>
      </c>
      <c r="AE1808" t="s">
        <v>49</v>
      </c>
      <c r="AF1808">
        <v>3370</v>
      </c>
      <c r="AI1808">
        <v>1970</v>
      </c>
      <c r="AJ1808" t="s">
        <v>49</v>
      </c>
    </row>
    <row r="1809" spans="1:36" x14ac:dyDescent="0.3">
      <c r="A1809">
        <v>31</v>
      </c>
      <c r="B1809" t="s">
        <v>58</v>
      </c>
      <c r="C1809" t="s">
        <v>47</v>
      </c>
      <c r="D1809" t="s">
        <v>60</v>
      </c>
      <c r="E1809" t="s">
        <v>49</v>
      </c>
      <c r="F1809">
        <v>6290</v>
      </c>
      <c r="G1809" t="s">
        <v>49</v>
      </c>
      <c r="H1809" t="s">
        <v>49</v>
      </c>
      <c r="I1809" t="s">
        <v>50</v>
      </c>
      <c r="J1809">
        <v>20</v>
      </c>
      <c r="K1809" t="s">
        <v>75</v>
      </c>
      <c r="L1809">
        <v>303</v>
      </c>
      <c r="M1809">
        <v>2</v>
      </c>
      <c r="N1809">
        <v>-1</v>
      </c>
      <c r="O1809">
        <v>0</v>
      </c>
      <c r="P1809" t="s">
        <v>52</v>
      </c>
      <c r="Q1809" t="s">
        <v>49</v>
      </c>
      <c r="X1809" s="7"/>
      <c r="Y1809" t="s">
        <v>49</v>
      </c>
      <c r="Z1809">
        <v>6290</v>
      </c>
      <c r="AA1809" t="s">
        <v>55</v>
      </c>
      <c r="AB1809">
        <v>3298</v>
      </c>
      <c r="AC1809">
        <v>358</v>
      </c>
      <c r="AD1809" t="s">
        <v>49</v>
      </c>
      <c r="AE1809" t="s">
        <v>49</v>
      </c>
      <c r="AF1809">
        <v>6290</v>
      </c>
      <c r="AI1809">
        <v>1859</v>
      </c>
      <c r="AJ1809" t="s">
        <v>49</v>
      </c>
    </row>
    <row r="1810" spans="1:36" x14ac:dyDescent="0.3">
      <c r="A1810">
        <v>57</v>
      </c>
      <c r="B1810" t="s">
        <v>69</v>
      </c>
      <c r="C1810" t="s">
        <v>47</v>
      </c>
      <c r="D1810" t="s">
        <v>54</v>
      </c>
      <c r="E1810" t="s">
        <v>49</v>
      </c>
      <c r="F1810">
        <v>808</v>
      </c>
      <c r="G1810" t="s">
        <v>49</v>
      </c>
      <c r="H1810" t="s">
        <v>49</v>
      </c>
      <c r="I1810" t="s">
        <v>50</v>
      </c>
      <c r="J1810">
        <v>14</v>
      </c>
      <c r="K1810" t="s">
        <v>73</v>
      </c>
      <c r="L1810">
        <v>417</v>
      </c>
      <c r="M1810">
        <v>3</v>
      </c>
      <c r="N1810">
        <v>-1</v>
      </c>
      <c r="O1810">
        <v>0</v>
      </c>
      <c r="P1810" t="s">
        <v>52</v>
      </c>
      <c r="Q1810" t="s">
        <v>49</v>
      </c>
      <c r="X1810" s="7"/>
      <c r="Y1810" t="s">
        <v>49</v>
      </c>
      <c r="Z1810">
        <v>808</v>
      </c>
      <c r="AA1810" t="s">
        <v>55</v>
      </c>
      <c r="AB1810">
        <v>3514</v>
      </c>
      <c r="AC1810">
        <v>1259</v>
      </c>
      <c r="AD1810" t="s">
        <v>49</v>
      </c>
      <c r="AE1810" t="s">
        <v>49</v>
      </c>
      <c r="AF1810">
        <v>808</v>
      </c>
      <c r="AI1810">
        <v>1059</v>
      </c>
      <c r="AJ1810" t="s">
        <v>49</v>
      </c>
    </row>
    <row r="1811" spans="1:36" x14ac:dyDescent="0.3">
      <c r="A1811">
        <v>40</v>
      </c>
      <c r="B1811" t="s">
        <v>53</v>
      </c>
      <c r="C1811" t="s">
        <v>47</v>
      </c>
      <c r="D1811" t="s">
        <v>52</v>
      </c>
      <c r="E1811" t="s">
        <v>49</v>
      </c>
      <c r="F1811">
        <v>4075</v>
      </c>
      <c r="G1811" t="s">
        <v>55</v>
      </c>
      <c r="H1811" t="s">
        <v>49</v>
      </c>
      <c r="I1811" t="s">
        <v>52</v>
      </c>
      <c r="J1811">
        <v>16</v>
      </c>
      <c r="K1811" t="s">
        <v>62</v>
      </c>
      <c r="L1811">
        <v>162</v>
      </c>
      <c r="M1811">
        <v>3</v>
      </c>
      <c r="N1811">
        <v>-1</v>
      </c>
      <c r="O1811">
        <v>0</v>
      </c>
      <c r="P1811" t="s">
        <v>52</v>
      </c>
      <c r="Q1811" t="s">
        <v>49</v>
      </c>
      <c r="X1811" s="7"/>
      <c r="Y1811" t="s">
        <v>55</v>
      </c>
      <c r="Z1811">
        <v>4075</v>
      </c>
      <c r="AA1811" t="s">
        <v>55</v>
      </c>
      <c r="AB1811">
        <v>0</v>
      </c>
      <c r="AC1811">
        <v>227</v>
      </c>
      <c r="AD1811" t="s">
        <v>49</v>
      </c>
      <c r="AE1811" t="s">
        <v>49</v>
      </c>
      <c r="AF1811">
        <v>4075</v>
      </c>
      <c r="AI1811">
        <v>388</v>
      </c>
      <c r="AJ1811" t="s">
        <v>49</v>
      </c>
    </row>
    <row r="1812" spans="1:36" x14ac:dyDescent="0.3">
      <c r="A1812">
        <v>28</v>
      </c>
      <c r="B1812" t="s">
        <v>63</v>
      </c>
      <c r="C1812" t="s">
        <v>47</v>
      </c>
      <c r="D1812" t="s">
        <v>54</v>
      </c>
      <c r="E1812" t="s">
        <v>49</v>
      </c>
      <c r="F1812">
        <v>373</v>
      </c>
      <c r="G1812" t="s">
        <v>55</v>
      </c>
      <c r="H1812" t="s">
        <v>49</v>
      </c>
      <c r="I1812" t="s">
        <v>50</v>
      </c>
      <c r="J1812">
        <v>14</v>
      </c>
      <c r="K1812" t="s">
        <v>56</v>
      </c>
      <c r="L1812">
        <v>10</v>
      </c>
      <c r="M1812">
        <v>9</v>
      </c>
      <c r="N1812">
        <v>344</v>
      </c>
      <c r="O1812">
        <v>1</v>
      </c>
      <c r="P1812" t="s">
        <v>57</v>
      </c>
      <c r="Q1812" t="s">
        <v>49</v>
      </c>
      <c r="X1812" s="7"/>
      <c r="Y1812" t="s">
        <v>55</v>
      </c>
      <c r="Z1812">
        <v>373</v>
      </c>
      <c r="AA1812" t="s">
        <v>55</v>
      </c>
      <c r="AB1812">
        <v>-518</v>
      </c>
      <c r="AC1812">
        <v>8023</v>
      </c>
      <c r="AD1812" t="s">
        <v>49</v>
      </c>
      <c r="AE1812" t="s">
        <v>49</v>
      </c>
      <c r="AF1812">
        <v>373</v>
      </c>
      <c r="AI1812">
        <v>602</v>
      </c>
      <c r="AJ1812" t="s">
        <v>49</v>
      </c>
    </row>
    <row r="1813" spans="1:36" x14ac:dyDescent="0.3">
      <c r="A1813">
        <v>44</v>
      </c>
      <c r="B1813" t="s">
        <v>69</v>
      </c>
      <c r="C1813" t="s">
        <v>59</v>
      </c>
      <c r="D1813" t="s">
        <v>54</v>
      </c>
      <c r="E1813" t="s">
        <v>49</v>
      </c>
      <c r="F1813">
        <v>-101</v>
      </c>
      <c r="G1813" t="s">
        <v>55</v>
      </c>
      <c r="H1813" t="s">
        <v>49</v>
      </c>
      <c r="I1813" t="s">
        <v>50</v>
      </c>
      <c r="J1813">
        <v>10</v>
      </c>
      <c r="K1813" t="s">
        <v>73</v>
      </c>
      <c r="L1813">
        <v>99</v>
      </c>
      <c r="M1813">
        <v>1</v>
      </c>
      <c r="N1813">
        <v>-1</v>
      </c>
      <c r="O1813">
        <v>0</v>
      </c>
      <c r="P1813" t="s">
        <v>52</v>
      </c>
      <c r="Q1813" t="s">
        <v>49</v>
      </c>
      <c r="X1813" s="7"/>
      <c r="Y1813" t="s">
        <v>55</v>
      </c>
      <c r="Z1813">
        <v>-101</v>
      </c>
      <c r="AA1813" t="s">
        <v>55</v>
      </c>
      <c r="AB1813">
        <v>2707</v>
      </c>
      <c r="AC1813">
        <v>2478</v>
      </c>
      <c r="AD1813" t="s">
        <v>49</v>
      </c>
      <c r="AE1813" t="s">
        <v>49</v>
      </c>
      <c r="AF1813">
        <v>-101</v>
      </c>
      <c r="AI1813">
        <v>0</v>
      </c>
      <c r="AJ1813" t="s">
        <v>49</v>
      </c>
    </row>
    <row r="1814" spans="1:36" x14ac:dyDescent="0.3">
      <c r="A1814">
        <v>49</v>
      </c>
      <c r="B1814" t="s">
        <v>53</v>
      </c>
      <c r="C1814" t="s">
        <v>74</v>
      </c>
      <c r="D1814" t="s">
        <v>54</v>
      </c>
      <c r="E1814" t="s">
        <v>49</v>
      </c>
      <c r="F1814">
        <v>3250</v>
      </c>
      <c r="G1814" t="s">
        <v>49</v>
      </c>
      <c r="H1814" t="s">
        <v>49</v>
      </c>
      <c r="I1814" t="s">
        <v>52</v>
      </c>
      <c r="J1814">
        <v>16</v>
      </c>
      <c r="K1814" t="s">
        <v>62</v>
      </c>
      <c r="L1814">
        <v>32</v>
      </c>
      <c r="M1814">
        <v>3</v>
      </c>
      <c r="N1814">
        <v>-1</v>
      </c>
      <c r="O1814">
        <v>0</v>
      </c>
      <c r="P1814" t="s">
        <v>52</v>
      </c>
      <c r="Q1814" t="s">
        <v>49</v>
      </c>
      <c r="X1814" s="7"/>
      <c r="Y1814" t="s">
        <v>49</v>
      </c>
      <c r="Z1814">
        <v>3250</v>
      </c>
      <c r="AA1814" t="s">
        <v>55</v>
      </c>
      <c r="AB1814">
        <v>177</v>
      </c>
      <c r="AC1814">
        <v>6844</v>
      </c>
      <c r="AD1814" t="s">
        <v>49</v>
      </c>
      <c r="AE1814" t="s">
        <v>49</v>
      </c>
      <c r="AF1814">
        <v>3250</v>
      </c>
      <c r="AI1814">
        <v>255</v>
      </c>
      <c r="AJ1814" t="s">
        <v>49</v>
      </c>
    </row>
    <row r="1815" spans="1:36" x14ac:dyDescent="0.3">
      <c r="A1815">
        <v>46</v>
      </c>
      <c r="B1815" t="s">
        <v>58</v>
      </c>
      <c r="C1815" t="s">
        <v>47</v>
      </c>
      <c r="D1815" t="s">
        <v>60</v>
      </c>
      <c r="E1815" t="s">
        <v>49</v>
      </c>
      <c r="F1815">
        <v>1375</v>
      </c>
      <c r="G1815" t="s">
        <v>55</v>
      </c>
      <c r="H1815" t="s">
        <v>49</v>
      </c>
      <c r="I1815" t="s">
        <v>50</v>
      </c>
      <c r="J1815">
        <v>17</v>
      </c>
      <c r="K1815" t="s">
        <v>75</v>
      </c>
      <c r="L1815">
        <v>308</v>
      </c>
      <c r="M1815">
        <v>3</v>
      </c>
      <c r="N1815">
        <v>-1</v>
      </c>
      <c r="O1815">
        <v>0</v>
      </c>
      <c r="P1815" t="s">
        <v>52</v>
      </c>
      <c r="Q1815" t="s">
        <v>49</v>
      </c>
      <c r="X1815" s="7"/>
      <c r="Y1815" t="s">
        <v>55</v>
      </c>
      <c r="Z1815">
        <v>1375</v>
      </c>
      <c r="AA1815" t="s">
        <v>55</v>
      </c>
      <c r="AB1815">
        <v>-204</v>
      </c>
      <c r="AC1815">
        <v>800</v>
      </c>
      <c r="AD1815" t="s">
        <v>49</v>
      </c>
      <c r="AE1815" t="s">
        <v>49</v>
      </c>
      <c r="AF1815">
        <v>1375</v>
      </c>
      <c r="AI1815">
        <v>63</v>
      </c>
      <c r="AJ1815" t="s">
        <v>49</v>
      </c>
    </row>
    <row r="1816" spans="1:36" x14ac:dyDescent="0.3">
      <c r="A1816">
        <v>34</v>
      </c>
      <c r="B1816" t="s">
        <v>58</v>
      </c>
      <c r="C1816" t="s">
        <v>47</v>
      </c>
      <c r="D1816" t="s">
        <v>60</v>
      </c>
      <c r="E1816" t="s">
        <v>49</v>
      </c>
      <c r="F1816">
        <v>180</v>
      </c>
      <c r="G1816" t="s">
        <v>49</v>
      </c>
      <c r="H1816" t="s">
        <v>49</v>
      </c>
      <c r="I1816" t="s">
        <v>50</v>
      </c>
      <c r="J1816">
        <v>16</v>
      </c>
      <c r="K1816" t="s">
        <v>62</v>
      </c>
      <c r="L1816">
        <v>298</v>
      </c>
      <c r="M1816">
        <v>3</v>
      </c>
      <c r="N1816">
        <v>-1</v>
      </c>
      <c r="O1816">
        <v>0</v>
      </c>
      <c r="P1816" t="s">
        <v>52</v>
      </c>
      <c r="Q1816" t="s">
        <v>49</v>
      </c>
      <c r="X1816" s="7"/>
      <c r="Y1816" t="s">
        <v>49</v>
      </c>
      <c r="Z1816">
        <v>180</v>
      </c>
      <c r="AA1816" t="s">
        <v>55</v>
      </c>
      <c r="AB1816">
        <v>990</v>
      </c>
      <c r="AC1816">
        <v>914</v>
      </c>
      <c r="AD1816" t="s">
        <v>49</v>
      </c>
      <c r="AE1816" t="s">
        <v>49</v>
      </c>
      <c r="AF1816">
        <v>180</v>
      </c>
      <c r="AI1816">
        <v>712</v>
      </c>
      <c r="AJ1816" t="s">
        <v>49</v>
      </c>
    </row>
    <row r="1817" spans="1:36" x14ac:dyDescent="0.3">
      <c r="A1817">
        <v>58</v>
      </c>
      <c r="B1817" t="s">
        <v>67</v>
      </c>
      <c r="C1817" t="s">
        <v>47</v>
      </c>
      <c r="D1817" t="s">
        <v>54</v>
      </c>
      <c r="E1817" t="s">
        <v>49</v>
      </c>
      <c r="F1817">
        <v>175</v>
      </c>
      <c r="G1817" t="s">
        <v>49</v>
      </c>
      <c r="H1817" t="s">
        <v>49</v>
      </c>
      <c r="I1817" t="s">
        <v>50</v>
      </c>
      <c r="J1817">
        <v>12</v>
      </c>
      <c r="K1817" t="s">
        <v>70</v>
      </c>
      <c r="L1817">
        <v>92</v>
      </c>
      <c r="M1817">
        <v>4</v>
      </c>
      <c r="N1817">
        <v>-1</v>
      </c>
      <c r="O1817">
        <v>0</v>
      </c>
      <c r="P1817" t="s">
        <v>52</v>
      </c>
      <c r="Q1817" t="s">
        <v>49</v>
      </c>
      <c r="X1817" s="7"/>
      <c r="Y1817" t="s">
        <v>49</v>
      </c>
      <c r="Z1817">
        <v>175</v>
      </c>
      <c r="AA1817" t="s">
        <v>55</v>
      </c>
      <c r="AB1817">
        <v>648</v>
      </c>
      <c r="AC1817">
        <v>638</v>
      </c>
      <c r="AD1817" t="s">
        <v>49</v>
      </c>
      <c r="AE1817" t="s">
        <v>49</v>
      </c>
      <c r="AF1817">
        <v>175</v>
      </c>
      <c r="AI1817">
        <v>57</v>
      </c>
      <c r="AJ1817" t="s">
        <v>49</v>
      </c>
    </row>
    <row r="1818" spans="1:36" x14ac:dyDescent="0.3">
      <c r="A1818">
        <v>52</v>
      </c>
      <c r="B1818" t="s">
        <v>53</v>
      </c>
      <c r="C1818" t="s">
        <v>47</v>
      </c>
      <c r="D1818" t="s">
        <v>54</v>
      </c>
      <c r="E1818" t="s">
        <v>49</v>
      </c>
      <c r="F1818">
        <v>381</v>
      </c>
      <c r="G1818" t="s">
        <v>49</v>
      </c>
      <c r="H1818" t="s">
        <v>55</v>
      </c>
      <c r="I1818" t="s">
        <v>50</v>
      </c>
      <c r="J1818">
        <v>25</v>
      </c>
      <c r="K1818" t="s">
        <v>70</v>
      </c>
      <c r="L1818">
        <v>288</v>
      </c>
      <c r="M1818">
        <v>12</v>
      </c>
      <c r="N1818">
        <v>-1</v>
      </c>
      <c r="O1818">
        <v>0</v>
      </c>
      <c r="P1818" t="s">
        <v>52</v>
      </c>
      <c r="Q1818" t="s">
        <v>49</v>
      </c>
      <c r="X1818" s="7"/>
      <c r="Y1818" t="s">
        <v>49</v>
      </c>
      <c r="Z1818">
        <v>381</v>
      </c>
      <c r="AA1818" t="s">
        <v>55</v>
      </c>
      <c r="AB1818">
        <v>470</v>
      </c>
      <c r="AC1818">
        <v>159</v>
      </c>
      <c r="AD1818" t="s">
        <v>49</v>
      </c>
      <c r="AE1818" t="s">
        <v>55</v>
      </c>
      <c r="AF1818">
        <v>381</v>
      </c>
      <c r="AI1818">
        <v>422</v>
      </c>
      <c r="AJ1818" t="s">
        <v>49</v>
      </c>
    </row>
    <row r="1819" spans="1:36" x14ac:dyDescent="0.3">
      <c r="A1819">
        <v>27</v>
      </c>
      <c r="B1819" t="s">
        <v>63</v>
      </c>
      <c r="C1819" t="s">
        <v>47</v>
      </c>
      <c r="D1819" t="s">
        <v>54</v>
      </c>
      <c r="E1819" t="s">
        <v>49</v>
      </c>
      <c r="F1819">
        <v>2171</v>
      </c>
      <c r="G1819" t="s">
        <v>55</v>
      </c>
      <c r="H1819" t="s">
        <v>49</v>
      </c>
      <c r="I1819" t="s">
        <v>50</v>
      </c>
      <c r="J1819">
        <v>16</v>
      </c>
      <c r="K1819" t="s">
        <v>61</v>
      </c>
      <c r="L1819">
        <v>130</v>
      </c>
      <c r="M1819">
        <v>1</v>
      </c>
      <c r="N1819">
        <v>323</v>
      </c>
      <c r="O1819">
        <v>1</v>
      </c>
      <c r="P1819" t="s">
        <v>66</v>
      </c>
      <c r="Q1819" t="s">
        <v>49</v>
      </c>
      <c r="X1819" s="7"/>
      <c r="Y1819" t="s">
        <v>55</v>
      </c>
      <c r="Z1819">
        <v>2171</v>
      </c>
      <c r="AA1819" t="s">
        <v>55</v>
      </c>
      <c r="AB1819">
        <v>5739</v>
      </c>
      <c r="AC1819">
        <v>94</v>
      </c>
      <c r="AD1819" t="s">
        <v>49</v>
      </c>
      <c r="AE1819" t="s">
        <v>49</v>
      </c>
      <c r="AF1819">
        <v>2171</v>
      </c>
      <c r="AI1819">
        <v>386</v>
      </c>
      <c r="AJ1819" t="s">
        <v>49</v>
      </c>
    </row>
    <row r="1820" spans="1:36" x14ac:dyDescent="0.3">
      <c r="A1820">
        <v>48</v>
      </c>
      <c r="B1820" t="s">
        <v>67</v>
      </c>
      <c r="C1820" t="s">
        <v>47</v>
      </c>
      <c r="D1820" t="s">
        <v>54</v>
      </c>
      <c r="E1820" t="s">
        <v>49</v>
      </c>
      <c r="F1820">
        <v>340</v>
      </c>
      <c r="G1820" t="s">
        <v>55</v>
      </c>
      <c r="H1820" t="s">
        <v>49</v>
      </c>
      <c r="I1820" t="s">
        <v>50</v>
      </c>
      <c r="J1820">
        <v>28</v>
      </c>
      <c r="K1820" t="s">
        <v>72</v>
      </c>
      <c r="L1820">
        <v>255</v>
      </c>
      <c r="M1820">
        <v>2</v>
      </c>
      <c r="N1820">
        <v>-1</v>
      </c>
      <c r="O1820">
        <v>0</v>
      </c>
      <c r="P1820" t="s">
        <v>52</v>
      </c>
      <c r="Q1820" t="s">
        <v>49</v>
      </c>
      <c r="X1820" s="7"/>
      <c r="Y1820" t="s">
        <v>55</v>
      </c>
      <c r="Z1820">
        <v>340</v>
      </c>
      <c r="AA1820" t="s">
        <v>55</v>
      </c>
      <c r="AB1820">
        <v>157</v>
      </c>
      <c r="AC1820">
        <v>1044</v>
      </c>
      <c r="AD1820" t="s">
        <v>49</v>
      </c>
      <c r="AE1820" t="s">
        <v>49</v>
      </c>
      <c r="AF1820">
        <v>340</v>
      </c>
      <c r="AI1820">
        <v>3387</v>
      </c>
      <c r="AJ1820" t="s">
        <v>49</v>
      </c>
    </row>
    <row r="1821" spans="1:36" x14ac:dyDescent="0.3">
      <c r="A1821">
        <v>33</v>
      </c>
      <c r="B1821" t="s">
        <v>67</v>
      </c>
      <c r="C1821" t="s">
        <v>74</v>
      </c>
      <c r="D1821" t="s">
        <v>54</v>
      </c>
      <c r="E1821" t="s">
        <v>55</v>
      </c>
      <c r="F1821">
        <v>10</v>
      </c>
      <c r="G1821" t="s">
        <v>55</v>
      </c>
      <c r="H1821" t="s">
        <v>55</v>
      </c>
      <c r="I1821" t="s">
        <v>50</v>
      </c>
      <c r="J1821">
        <v>18</v>
      </c>
      <c r="K1821" t="s">
        <v>75</v>
      </c>
      <c r="L1821">
        <v>167</v>
      </c>
      <c r="M1821">
        <v>5</v>
      </c>
      <c r="N1821">
        <v>-1</v>
      </c>
      <c r="O1821">
        <v>0</v>
      </c>
      <c r="P1821" t="s">
        <v>52</v>
      </c>
      <c r="Q1821" t="s">
        <v>49</v>
      </c>
      <c r="X1821" s="7"/>
      <c r="Y1821" t="s">
        <v>55</v>
      </c>
      <c r="Z1821">
        <v>10</v>
      </c>
      <c r="AA1821" t="s">
        <v>55</v>
      </c>
      <c r="AB1821">
        <v>1518</v>
      </c>
      <c r="AC1821">
        <v>0</v>
      </c>
      <c r="AD1821" t="s">
        <v>49</v>
      </c>
      <c r="AE1821" t="s">
        <v>55</v>
      </c>
      <c r="AF1821">
        <v>10</v>
      </c>
      <c r="AI1821">
        <v>260</v>
      </c>
      <c r="AJ1821" t="s">
        <v>49</v>
      </c>
    </row>
    <row r="1822" spans="1:36" x14ac:dyDescent="0.3">
      <c r="A1822">
        <v>46</v>
      </c>
      <c r="B1822" t="s">
        <v>69</v>
      </c>
      <c r="C1822" t="s">
        <v>47</v>
      </c>
      <c r="D1822" t="s">
        <v>54</v>
      </c>
      <c r="E1822" t="s">
        <v>49</v>
      </c>
      <c r="F1822">
        <v>4958</v>
      </c>
      <c r="G1822" t="s">
        <v>55</v>
      </c>
      <c r="H1822" t="s">
        <v>49</v>
      </c>
      <c r="I1822" t="s">
        <v>50</v>
      </c>
      <c r="J1822">
        <v>17</v>
      </c>
      <c r="K1822" t="s">
        <v>75</v>
      </c>
      <c r="L1822">
        <v>64</v>
      </c>
      <c r="M1822">
        <v>3</v>
      </c>
      <c r="N1822">
        <v>150</v>
      </c>
      <c r="O1822">
        <v>5</v>
      </c>
      <c r="P1822" t="s">
        <v>66</v>
      </c>
      <c r="Q1822" t="s">
        <v>49</v>
      </c>
      <c r="X1822" s="7"/>
      <c r="Y1822" t="s">
        <v>55</v>
      </c>
      <c r="Z1822">
        <v>4958</v>
      </c>
      <c r="AA1822" t="s">
        <v>55</v>
      </c>
      <c r="AB1822">
        <v>-401</v>
      </c>
      <c r="AC1822">
        <v>33</v>
      </c>
      <c r="AD1822" t="s">
        <v>49</v>
      </c>
      <c r="AE1822" t="s">
        <v>49</v>
      </c>
      <c r="AF1822">
        <v>4958</v>
      </c>
      <c r="AI1822">
        <v>-1</v>
      </c>
      <c r="AJ1822" t="s">
        <v>49</v>
      </c>
    </row>
    <row r="1823" spans="1:36" x14ac:dyDescent="0.3">
      <c r="A1823">
        <v>51</v>
      </c>
      <c r="B1823" t="s">
        <v>76</v>
      </c>
      <c r="C1823" t="s">
        <v>47</v>
      </c>
      <c r="D1823" t="s">
        <v>52</v>
      </c>
      <c r="E1823" t="s">
        <v>49</v>
      </c>
      <c r="F1823">
        <v>21244</v>
      </c>
      <c r="G1823" t="s">
        <v>49</v>
      </c>
      <c r="H1823" t="s">
        <v>55</v>
      </c>
      <c r="I1823" t="s">
        <v>50</v>
      </c>
      <c r="J1823">
        <v>4</v>
      </c>
      <c r="K1823" t="s">
        <v>70</v>
      </c>
      <c r="L1823">
        <v>166</v>
      </c>
      <c r="M1823">
        <v>2</v>
      </c>
      <c r="N1823">
        <v>-1</v>
      </c>
      <c r="O1823">
        <v>0</v>
      </c>
      <c r="P1823" t="s">
        <v>52</v>
      </c>
      <c r="Q1823" t="s">
        <v>49</v>
      </c>
      <c r="X1823" s="7"/>
      <c r="Y1823" t="s">
        <v>49</v>
      </c>
      <c r="Z1823">
        <v>21244</v>
      </c>
      <c r="AA1823" t="s">
        <v>55</v>
      </c>
      <c r="AB1823">
        <v>5310</v>
      </c>
      <c r="AC1823">
        <v>1881</v>
      </c>
      <c r="AD1823" t="s">
        <v>49</v>
      </c>
      <c r="AE1823" t="s">
        <v>55</v>
      </c>
      <c r="AF1823">
        <v>21244</v>
      </c>
      <c r="AI1823">
        <v>1490</v>
      </c>
      <c r="AJ1823" t="s">
        <v>49</v>
      </c>
    </row>
    <row r="1824" spans="1:36" x14ac:dyDescent="0.3">
      <c r="A1824">
        <v>31</v>
      </c>
      <c r="B1824" t="s">
        <v>58</v>
      </c>
      <c r="C1824" t="s">
        <v>47</v>
      </c>
      <c r="D1824" t="s">
        <v>60</v>
      </c>
      <c r="E1824" t="s">
        <v>49</v>
      </c>
      <c r="F1824">
        <v>156</v>
      </c>
      <c r="G1824" t="s">
        <v>49</v>
      </c>
      <c r="H1824" t="s">
        <v>49</v>
      </c>
      <c r="I1824" t="s">
        <v>50</v>
      </c>
      <c r="J1824">
        <v>13</v>
      </c>
      <c r="K1824" t="s">
        <v>70</v>
      </c>
      <c r="L1824">
        <v>657</v>
      </c>
      <c r="M1824">
        <v>7</v>
      </c>
      <c r="N1824">
        <v>-1</v>
      </c>
      <c r="O1824">
        <v>0</v>
      </c>
      <c r="P1824" t="s">
        <v>52</v>
      </c>
      <c r="Q1824" t="s">
        <v>55</v>
      </c>
      <c r="X1824" s="7"/>
      <c r="Y1824" t="s">
        <v>49</v>
      </c>
      <c r="Z1824">
        <v>156</v>
      </c>
      <c r="AA1824" t="s">
        <v>55</v>
      </c>
      <c r="AB1824">
        <v>2285</v>
      </c>
      <c r="AC1824">
        <v>36</v>
      </c>
      <c r="AD1824" t="s">
        <v>49</v>
      </c>
      <c r="AE1824" t="s">
        <v>49</v>
      </c>
      <c r="AF1824">
        <v>156</v>
      </c>
      <c r="AI1824">
        <v>1707</v>
      </c>
      <c r="AJ1824" t="s">
        <v>49</v>
      </c>
    </row>
    <row r="1825" spans="1:36" x14ac:dyDescent="0.3">
      <c r="A1825">
        <v>35</v>
      </c>
      <c r="B1825" t="s">
        <v>67</v>
      </c>
      <c r="C1825" t="s">
        <v>74</v>
      </c>
      <c r="D1825" t="s">
        <v>54</v>
      </c>
      <c r="E1825" t="s">
        <v>49</v>
      </c>
      <c r="F1825">
        <v>473</v>
      </c>
      <c r="G1825" t="s">
        <v>55</v>
      </c>
      <c r="H1825" t="s">
        <v>55</v>
      </c>
      <c r="I1825" t="s">
        <v>52</v>
      </c>
      <c r="J1825">
        <v>26</v>
      </c>
      <c r="K1825" t="s">
        <v>56</v>
      </c>
      <c r="L1825">
        <v>434</v>
      </c>
      <c r="M1825">
        <v>4</v>
      </c>
      <c r="N1825">
        <v>-1</v>
      </c>
      <c r="O1825">
        <v>0</v>
      </c>
      <c r="P1825" t="s">
        <v>52</v>
      </c>
      <c r="Q1825" t="s">
        <v>49</v>
      </c>
      <c r="X1825" s="7"/>
      <c r="Y1825" t="s">
        <v>55</v>
      </c>
      <c r="Z1825">
        <v>473</v>
      </c>
      <c r="AA1825" t="s">
        <v>55</v>
      </c>
      <c r="AB1825">
        <v>22171</v>
      </c>
      <c r="AC1825">
        <v>760</v>
      </c>
      <c r="AD1825" t="s">
        <v>49</v>
      </c>
      <c r="AE1825" t="s">
        <v>55</v>
      </c>
      <c r="AF1825">
        <v>473</v>
      </c>
      <c r="AI1825">
        <v>826</v>
      </c>
      <c r="AJ1825" t="s">
        <v>49</v>
      </c>
    </row>
    <row r="1826" spans="1:36" x14ac:dyDescent="0.3">
      <c r="A1826">
        <v>37</v>
      </c>
      <c r="B1826" t="s">
        <v>69</v>
      </c>
      <c r="C1826" t="s">
        <v>59</v>
      </c>
      <c r="D1826" t="s">
        <v>54</v>
      </c>
      <c r="E1826" t="s">
        <v>49</v>
      </c>
      <c r="F1826">
        <v>781</v>
      </c>
      <c r="G1826" t="s">
        <v>49</v>
      </c>
      <c r="H1826" t="s">
        <v>49</v>
      </c>
      <c r="I1826" t="s">
        <v>50</v>
      </c>
      <c r="J1826">
        <v>20</v>
      </c>
      <c r="K1826" t="s">
        <v>70</v>
      </c>
      <c r="L1826">
        <v>75</v>
      </c>
      <c r="M1826">
        <v>1</v>
      </c>
      <c r="N1826">
        <v>-1</v>
      </c>
      <c r="O1826">
        <v>0</v>
      </c>
      <c r="P1826" t="s">
        <v>52</v>
      </c>
      <c r="Q1826" t="s">
        <v>49</v>
      </c>
      <c r="X1826" s="7"/>
      <c r="Y1826" t="s">
        <v>49</v>
      </c>
      <c r="Z1826">
        <v>781</v>
      </c>
      <c r="AA1826" t="s">
        <v>55</v>
      </c>
      <c r="AB1826">
        <v>856</v>
      </c>
      <c r="AC1826">
        <v>220</v>
      </c>
      <c r="AD1826" t="s">
        <v>49</v>
      </c>
      <c r="AE1826" t="s">
        <v>49</v>
      </c>
      <c r="AF1826">
        <v>781</v>
      </c>
      <c r="AI1826">
        <v>907</v>
      </c>
      <c r="AJ1826" t="s">
        <v>49</v>
      </c>
    </row>
    <row r="1827" spans="1:36" x14ac:dyDescent="0.3">
      <c r="A1827">
        <v>60</v>
      </c>
      <c r="B1827" t="s">
        <v>68</v>
      </c>
      <c r="C1827" t="s">
        <v>47</v>
      </c>
      <c r="D1827" t="s">
        <v>48</v>
      </c>
      <c r="E1827" t="s">
        <v>49</v>
      </c>
      <c r="F1827">
        <v>0</v>
      </c>
      <c r="G1827" t="s">
        <v>49</v>
      </c>
      <c r="H1827" t="s">
        <v>49</v>
      </c>
      <c r="I1827" t="s">
        <v>78</v>
      </c>
      <c r="J1827">
        <v>23</v>
      </c>
      <c r="K1827" t="s">
        <v>73</v>
      </c>
      <c r="L1827">
        <v>40</v>
      </c>
      <c r="M1827">
        <v>1</v>
      </c>
      <c r="N1827">
        <v>-1</v>
      </c>
      <c r="O1827">
        <v>0</v>
      </c>
      <c r="P1827" t="s">
        <v>52</v>
      </c>
      <c r="Q1827" t="s">
        <v>49</v>
      </c>
      <c r="X1827" s="7"/>
      <c r="Y1827" t="s">
        <v>49</v>
      </c>
      <c r="Z1827">
        <v>0</v>
      </c>
      <c r="AA1827" t="s">
        <v>55</v>
      </c>
      <c r="AB1827">
        <v>53</v>
      </c>
      <c r="AC1827">
        <v>10907</v>
      </c>
      <c r="AD1827" t="s">
        <v>49</v>
      </c>
      <c r="AE1827" t="s">
        <v>49</v>
      </c>
      <c r="AF1827">
        <v>0</v>
      </c>
      <c r="AI1827">
        <v>1836</v>
      </c>
      <c r="AJ1827" t="s">
        <v>49</v>
      </c>
    </row>
    <row r="1828" spans="1:36" x14ac:dyDescent="0.3">
      <c r="A1828">
        <v>40</v>
      </c>
      <c r="B1828" t="s">
        <v>67</v>
      </c>
      <c r="C1828" t="s">
        <v>47</v>
      </c>
      <c r="D1828" t="s">
        <v>54</v>
      </c>
      <c r="E1828" t="s">
        <v>49</v>
      </c>
      <c r="F1828">
        <v>1819</v>
      </c>
      <c r="G1828" t="s">
        <v>49</v>
      </c>
      <c r="H1828" t="s">
        <v>49</v>
      </c>
      <c r="I1828" t="s">
        <v>50</v>
      </c>
      <c r="J1828">
        <v>5</v>
      </c>
      <c r="K1828" t="s">
        <v>62</v>
      </c>
      <c r="L1828">
        <v>398</v>
      </c>
      <c r="M1828">
        <v>2</v>
      </c>
      <c r="N1828">
        <v>-1</v>
      </c>
      <c r="O1828">
        <v>0</v>
      </c>
      <c r="P1828" t="s">
        <v>52</v>
      </c>
      <c r="Q1828" t="s">
        <v>49</v>
      </c>
      <c r="X1828" s="7"/>
      <c r="Y1828" t="s">
        <v>49</v>
      </c>
      <c r="Z1828">
        <v>1819</v>
      </c>
      <c r="AA1828" t="s">
        <v>55</v>
      </c>
      <c r="AB1828">
        <v>2519</v>
      </c>
      <c r="AC1828">
        <v>579</v>
      </c>
      <c r="AD1828" t="s">
        <v>49</v>
      </c>
      <c r="AE1828" t="s">
        <v>49</v>
      </c>
      <c r="AF1828">
        <v>1819</v>
      </c>
      <c r="AI1828">
        <v>404</v>
      </c>
      <c r="AJ1828" t="s">
        <v>49</v>
      </c>
    </row>
    <row r="1829" spans="1:36" x14ac:dyDescent="0.3">
      <c r="A1829">
        <v>50</v>
      </c>
      <c r="B1829" t="s">
        <v>58</v>
      </c>
      <c r="C1829" t="s">
        <v>47</v>
      </c>
      <c r="D1829" t="s">
        <v>60</v>
      </c>
      <c r="E1829" t="s">
        <v>49</v>
      </c>
      <c r="F1829">
        <v>4374</v>
      </c>
      <c r="G1829" t="s">
        <v>55</v>
      </c>
      <c r="H1829" t="s">
        <v>49</v>
      </c>
      <c r="I1829" t="s">
        <v>50</v>
      </c>
      <c r="J1829">
        <v>21</v>
      </c>
      <c r="K1829" t="s">
        <v>75</v>
      </c>
      <c r="L1829">
        <v>163</v>
      </c>
      <c r="M1829">
        <v>2</v>
      </c>
      <c r="N1829">
        <v>113</v>
      </c>
      <c r="O1829">
        <v>3</v>
      </c>
      <c r="P1829" t="s">
        <v>57</v>
      </c>
      <c r="Q1829" t="s">
        <v>49</v>
      </c>
      <c r="X1829" s="7"/>
      <c r="Y1829" t="s">
        <v>55</v>
      </c>
      <c r="Z1829">
        <v>4374</v>
      </c>
      <c r="AA1829" t="s">
        <v>55</v>
      </c>
      <c r="AB1829">
        <v>0</v>
      </c>
      <c r="AC1829">
        <v>2934</v>
      </c>
      <c r="AD1829" t="s">
        <v>49</v>
      </c>
      <c r="AE1829" t="s">
        <v>49</v>
      </c>
      <c r="AF1829">
        <v>4374</v>
      </c>
      <c r="AI1829">
        <v>907</v>
      </c>
      <c r="AJ1829" t="s">
        <v>49</v>
      </c>
    </row>
    <row r="1830" spans="1:36" x14ac:dyDescent="0.3">
      <c r="A1830">
        <v>34</v>
      </c>
      <c r="B1830" t="s">
        <v>68</v>
      </c>
      <c r="C1830" t="s">
        <v>47</v>
      </c>
      <c r="D1830" t="s">
        <v>54</v>
      </c>
      <c r="E1830" t="s">
        <v>49</v>
      </c>
      <c r="F1830">
        <v>456</v>
      </c>
      <c r="G1830" t="s">
        <v>55</v>
      </c>
      <c r="H1830" t="s">
        <v>55</v>
      </c>
      <c r="I1830" t="s">
        <v>50</v>
      </c>
      <c r="J1830">
        <v>28</v>
      </c>
      <c r="K1830" t="s">
        <v>70</v>
      </c>
      <c r="L1830">
        <v>137</v>
      </c>
      <c r="M1830">
        <v>8</v>
      </c>
      <c r="N1830">
        <v>-1</v>
      </c>
      <c r="O1830">
        <v>0</v>
      </c>
      <c r="P1830" t="s">
        <v>52</v>
      </c>
      <c r="Q1830" t="s">
        <v>49</v>
      </c>
      <c r="X1830" s="7"/>
      <c r="Y1830" t="s">
        <v>55</v>
      </c>
      <c r="Z1830">
        <v>456</v>
      </c>
      <c r="AA1830" t="s">
        <v>55</v>
      </c>
      <c r="AB1830">
        <v>2087</v>
      </c>
      <c r="AC1830">
        <v>271</v>
      </c>
      <c r="AD1830" t="s">
        <v>49</v>
      </c>
      <c r="AE1830" t="s">
        <v>55</v>
      </c>
      <c r="AF1830">
        <v>456</v>
      </c>
      <c r="AI1830">
        <v>-495</v>
      </c>
      <c r="AJ1830" t="s">
        <v>49</v>
      </c>
    </row>
    <row r="1831" spans="1:36" x14ac:dyDescent="0.3">
      <c r="A1831">
        <v>32</v>
      </c>
      <c r="B1831" t="s">
        <v>67</v>
      </c>
      <c r="C1831" t="s">
        <v>47</v>
      </c>
      <c r="D1831" t="s">
        <v>54</v>
      </c>
      <c r="E1831" t="s">
        <v>49</v>
      </c>
      <c r="F1831">
        <v>253</v>
      </c>
      <c r="G1831" t="s">
        <v>55</v>
      </c>
      <c r="H1831" t="s">
        <v>49</v>
      </c>
      <c r="I1831" t="s">
        <v>52</v>
      </c>
      <c r="J1831">
        <v>4</v>
      </c>
      <c r="K1831" t="s">
        <v>62</v>
      </c>
      <c r="L1831">
        <v>257</v>
      </c>
      <c r="M1831">
        <v>3</v>
      </c>
      <c r="N1831">
        <v>-1</v>
      </c>
      <c r="O1831">
        <v>0</v>
      </c>
      <c r="P1831" t="s">
        <v>52</v>
      </c>
      <c r="Q1831" t="s">
        <v>49</v>
      </c>
      <c r="X1831" s="7"/>
      <c r="Y1831" t="s">
        <v>55</v>
      </c>
      <c r="Z1831">
        <v>253</v>
      </c>
      <c r="AA1831" t="s">
        <v>55</v>
      </c>
      <c r="AB1831">
        <v>15</v>
      </c>
      <c r="AC1831">
        <v>0</v>
      </c>
      <c r="AD1831" t="s">
        <v>49</v>
      </c>
      <c r="AE1831" t="s">
        <v>49</v>
      </c>
      <c r="AF1831">
        <v>253</v>
      </c>
      <c r="AI1831">
        <v>1210</v>
      </c>
      <c r="AJ1831" t="s">
        <v>49</v>
      </c>
    </row>
    <row r="1832" spans="1:36" x14ac:dyDescent="0.3">
      <c r="A1832">
        <v>36</v>
      </c>
      <c r="B1832" t="s">
        <v>53</v>
      </c>
      <c r="C1832" t="s">
        <v>59</v>
      </c>
      <c r="D1832" t="s">
        <v>54</v>
      </c>
      <c r="E1832" t="s">
        <v>49</v>
      </c>
      <c r="F1832">
        <v>774</v>
      </c>
      <c r="G1832" t="s">
        <v>55</v>
      </c>
      <c r="H1832" t="s">
        <v>49</v>
      </c>
      <c r="I1832" t="s">
        <v>50</v>
      </c>
      <c r="J1832">
        <v>3</v>
      </c>
      <c r="K1832" t="s">
        <v>64</v>
      </c>
      <c r="L1832">
        <v>231</v>
      </c>
      <c r="M1832">
        <v>2</v>
      </c>
      <c r="N1832">
        <v>259</v>
      </c>
      <c r="O1832">
        <v>1</v>
      </c>
      <c r="P1832" t="s">
        <v>57</v>
      </c>
      <c r="Q1832" t="s">
        <v>49</v>
      </c>
      <c r="X1832" s="7"/>
      <c r="Y1832" t="s">
        <v>55</v>
      </c>
      <c r="Z1832">
        <v>774</v>
      </c>
      <c r="AA1832" t="s">
        <v>55</v>
      </c>
      <c r="AB1832">
        <v>2600</v>
      </c>
      <c r="AC1832">
        <v>150</v>
      </c>
      <c r="AD1832" t="s">
        <v>49</v>
      </c>
      <c r="AE1832" t="s">
        <v>49</v>
      </c>
      <c r="AF1832">
        <v>774</v>
      </c>
      <c r="AI1832">
        <v>819</v>
      </c>
      <c r="AJ1832" t="s">
        <v>49</v>
      </c>
    </row>
    <row r="1833" spans="1:36" x14ac:dyDescent="0.3">
      <c r="A1833">
        <v>32</v>
      </c>
      <c r="B1833" t="s">
        <v>69</v>
      </c>
      <c r="C1833" t="s">
        <v>59</v>
      </c>
      <c r="D1833" t="s">
        <v>60</v>
      </c>
      <c r="E1833" t="s">
        <v>49</v>
      </c>
      <c r="F1833">
        <v>-59</v>
      </c>
      <c r="G1833" t="s">
        <v>49</v>
      </c>
      <c r="H1833" t="s">
        <v>55</v>
      </c>
      <c r="I1833" t="s">
        <v>52</v>
      </c>
      <c r="J1833">
        <v>4</v>
      </c>
      <c r="K1833" t="s">
        <v>73</v>
      </c>
      <c r="L1833">
        <v>192</v>
      </c>
      <c r="M1833">
        <v>1</v>
      </c>
      <c r="N1833">
        <v>-1</v>
      </c>
      <c r="O1833">
        <v>0</v>
      </c>
      <c r="P1833" t="s">
        <v>52</v>
      </c>
      <c r="Q1833" t="s">
        <v>49</v>
      </c>
      <c r="X1833" s="7"/>
      <c r="Y1833" t="s">
        <v>49</v>
      </c>
      <c r="Z1833">
        <v>-59</v>
      </c>
      <c r="AA1833" t="s">
        <v>55</v>
      </c>
      <c r="AB1833">
        <v>-241</v>
      </c>
      <c r="AC1833">
        <v>3186</v>
      </c>
      <c r="AD1833" t="s">
        <v>49</v>
      </c>
      <c r="AE1833" t="s">
        <v>55</v>
      </c>
      <c r="AF1833">
        <v>-59</v>
      </c>
      <c r="AI1833">
        <v>442</v>
      </c>
      <c r="AJ1833" t="s">
        <v>49</v>
      </c>
    </row>
    <row r="1834" spans="1:36" x14ac:dyDescent="0.3">
      <c r="A1834">
        <v>40</v>
      </c>
      <c r="B1834" t="s">
        <v>53</v>
      </c>
      <c r="C1834" t="s">
        <v>74</v>
      </c>
      <c r="D1834" t="s">
        <v>54</v>
      </c>
      <c r="E1834" t="s">
        <v>49</v>
      </c>
      <c r="F1834">
        <v>-81</v>
      </c>
      <c r="G1834" t="s">
        <v>49</v>
      </c>
      <c r="H1834" t="s">
        <v>55</v>
      </c>
      <c r="I1834" t="s">
        <v>50</v>
      </c>
      <c r="J1834">
        <v>23</v>
      </c>
      <c r="K1834" t="s">
        <v>73</v>
      </c>
      <c r="L1834">
        <v>186</v>
      </c>
      <c r="M1834">
        <v>1</v>
      </c>
      <c r="N1834">
        <v>-1</v>
      </c>
      <c r="O1834">
        <v>0</v>
      </c>
      <c r="P1834" t="s">
        <v>52</v>
      </c>
      <c r="Q1834" t="s">
        <v>49</v>
      </c>
      <c r="X1834" s="7"/>
      <c r="Y1834" t="s">
        <v>49</v>
      </c>
      <c r="Z1834">
        <v>-81</v>
      </c>
      <c r="AA1834" t="s">
        <v>55</v>
      </c>
      <c r="AB1834">
        <v>1545</v>
      </c>
      <c r="AC1834">
        <v>133</v>
      </c>
      <c r="AD1834" t="s">
        <v>49</v>
      </c>
      <c r="AE1834" t="s">
        <v>55</v>
      </c>
      <c r="AF1834">
        <v>-81</v>
      </c>
      <c r="AI1834">
        <v>-46</v>
      </c>
      <c r="AJ1834" t="s">
        <v>49</v>
      </c>
    </row>
    <row r="1835" spans="1:36" x14ac:dyDescent="0.3">
      <c r="A1835">
        <v>37</v>
      </c>
      <c r="B1835" t="s">
        <v>63</v>
      </c>
      <c r="C1835" t="s">
        <v>47</v>
      </c>
      <c r="D1835" t="s">
        <v>48</v>
      </c>
      <c r="E1835" t="s">
        <v>49</v>
      </c>
      <c r="F1835">
        <v>0</v>
      </c>
      <c r="G1835" t="s">
        <v>55</v>
      </c>
      <c r="H1835" t="s">
        <v>49</v>
      </c>
      <c r="I1835" t="s">
        <v>50</v>
      </c>
      <c r="J1835">
        <v>6</v>
      </c>
      <c r="K1835" t="s">
        <v>56</v>
      </c>
      <c r="L1835">
        <v>226</v>
      </c>
      <c r="M1835">
        <v>1</v>
      </c>
      <c r="N1835">
        <v>363</v>
      </c>
      <c r="O1835">
        <v>3</v>
      </c>
      <c r="P1835" t="s">
        <v>66</v>
      </c>
      <c r="Q1835" t="s">
        <v>49</v>
      </c>
      <c r="X1835" s="7"/>
      <c r="Y1835" t="s">
        <v>55</v>
      </c>
      <c r="Z1835">
        <v>0</v>
      </c>
      <c r="AA1835" t="s">
        <v>55</v>
      </c>
      <c r="AB1835">
        <v>435</v>
      </c>
      <c r="AC1835">
        <v>868</v>
      </c>
      <c r="AD1835" t="s">
        <v>49</v>
      </c>
      <c r="AE1835" t="s">
        <v>49</v>
      </c>
      <c r="AF1835">
        <v>0</v>
      </c>
      <c r="AI1835">
        <v>671</v>
      </c>
      <c r="AJ1835" t="s">
        <v>49</v>
      </c>
    </row>
    <row r="1836" spans="1:36" x14ac:dyDescent="0.3">
      <c r="A1836">
        <v>57</v>
      </c>
      <c r="B1836" t="s">
        <v>58</v>
      </c>
      <c r="C1836" t="s">
        <v>47</v>
      </c>
      <c r="D1836" t="s">
        <v>60</v>
      </c>
      <c r="E1836" t="s">
        <v>49</v>
      </c>
      <c r="F1836">
        <v>0</v>
      </c>
      <c r="G1836" t="s">
        <v>55</v>
      </c>
      <c r="H1836" t="s">
        <v>49</v>
      </c>
      <c r="I1836" t="s">
        <v>50</v>
      </c>
      <c r="J1836">
        <v>21</v>
      </c>
      <c r="K1836" t="s">
        <v>75</v>
      </c>
      <c r="L1836">
        <v>67</v>
      </c>
      <c r="M1836">
        <v>1</v>
      </c>
      <c r="N1836">
        <v>-1</v>
      </c>
      <c r="O1836">
        <v>0</v>
      </c>
      <c r="P1836" t="s">
        <v>52</v>
      </c>
      <c r="Q1836" t="s">
        <v>49</v>
      </c>
      <c r="X1836" s="7"/>
      <c r="Y1836" t="s">
        <v>55</v>
      </c>
      <c r="Z1836">
        <v>0</v>
      </c>
      <c r="AA1836" t="s">
        <v>55</v>
      </c>
      <c r="AB1836">
        <v>2278</v>
      </c>
      <c r="AC1836">
        <v>606</v>
      </c>
      <c r="AD1836" t="s">
        <v>49</v>
      </c>
      <c r="AE1836" t="s">
        <v>49</v>
      </c>
      <c r="AF1836">
        <v>0</v>
      </c>
      <c r="AI1836">
        <v>371</v>
      </c>
      <c r="AJ1836" t="s">
        <v>49</v>
      </c>
    </row>
    <row r="1837" spans="1:36" x14ac:dyDescent="0.3">
      <c r="A1837">
        <v>46</v>
      </c>
      <c r="B1837" t="s">
        <v>58</v>
      </c>
      <c r="C1837" t="s">
        <v>47</v>
      </c>
      <c r="D1837" t="s">
        <v>60</v>
      </c>
      <c r="E1837" t="s">
        <v>49</v>
      </c>
      <c r="F1837">
        <v>-3</v>
      </c>
      <c r="G1837" t="s">
        <v>49</v>
      </c>
      <c r="H1837" t="s">
        <v>49</v>
      </c>
      <c r="I1837" t="s">
        <v>50</v>
      </c>
      <c r="J1837">
        <v>28</v>
      </c>
      <c r="K1837" t="s">
        <v>70</v>
      </c>
      <c r="L1837">
        <v>205</v>
      </c>
      <c r="M1837">
        <v>2</v>
      </c>
      <c r="N1837">
        <v>-1</v>
      </c>
      <c r="O1837">
        <v>0</v>
      </c>
      <c r="P1837" t="s">
        <v>52</v>
      </c>
      <c r="Q1837" t="s">
        <v>49</v>
      </c>
      <c r="X1837" s="7"/>
      <c r="Y1837" t="s">
        <v>49</v>
      </c>
      <c r="Z1837">
        <v>-3</v>
      </c>
      <c r="AA1837" t="s">
        <v>55</v>
      </c>
      <c r="AB1837">
        <v>157</v>
      </c>
      <c r="AC1837">
        <v>548</v>
      </c>
      <c r="AD1837" t="s">
        <v>49</v>
      </c>
      <c r="AE1837" t="s">
        <v>49</v>
      </c>
      <c r="AF1837">
        <v>-3</v>
      </c>
      <c r="AI1837">
        <v>-3</v>
      </c>
      <c r="AJ1837" t="s">
        <v>49</v>
      </c>
    </row>
    <row r="1838" spans="1:36" x14ac:dyDescent="0.3">
      <c r="A1838">
        <v>31</v>
      </c>
      <c r="B1838" t="s">
        <v>63</v>
      </c>
      <c r="C1838" t="s">
        <v>59</v>
      </c>
      <c r="D1838" t="s">
        <v>48</v>
      </c>
      <c r="E1838" t="s">
        <v>49</v>
      </c>
      <c r="F1838">
        <v>2488</v>
      </c>
      <c r="G1838" t="s">
        <v>55</v>
      </c>
      <c r="H1838" t="s">
        <v>49</v>
      </c>
      <c r="I1838" t="s">
        <v>50</v>
      </c>
      <c r="J1838">
        <v>20</v>
      </c>
      <c r="K1838" t="s">
        <v>61</v>
      </c>
      <c r="L1838">
        <v>14</v>
      </c>
      <c r="M1838">
        <v>1</v>
      </c>
      <c r="N1838">
        <v>-1</v>
      </c>
      <c r="O1838">
        <v>0</v>
      </c>
      <c r="P1838" t="s">
        <v>52</v>
      </c>
      <c r="Q1838" t="s">
        <v>49</v>
      </c>
      <c r="X1838" s="7"/>
      <c r="Y1838" t="s">
        <v>55</v>
      </c>
      <c r="Z1838">
        <v>2488</v>
      </c>
      <c r="AA1838" t="s">
        <v>55</v>
      </c>
      <c r="AB1838">
        <v>1327</v>
      </c>
      <c r="AC1838">
        <v>902</v>
      </c>
      <c r="AD1838" t="s">
        <v>49</v>
      </c>
      <c r="AE1838" t="s">
        <v>49</v>
      </c>
      <c r="AF1838">
        <v>2488</v>
      </c>
      <c r="AI1838">
        <v>11</v>
      </c>
      <c r="AJ1838" t="s">
        <v>49</v>
      </c>
    </row>
    <row r="1839" spans="1:36" x14ac:dyDescent="0.3">
      <c r="A1839">
        <v>39</v>
      </c>
      <c r="B1839" t="s">
        <v>67</v>
      </c>
      <c r="C1839" t="s">
        <v>74</v>
      </c>
      <c r="D1839" t="s">
        <v>60</v>
      </c>
      <c r="E1839" t="s">
        <v>55</v>
      </c>
      <c r="F1839">
        <v>3</v>
      </c>
      <c r="G1839" t="s">
        <v>49</v>
      </c>
      <c r="H1839" t="s">
        <v>49</v>
      </c>
      <c r="I1839" t="s">
        <v>50</v>
      </c>
      <c r="J1839">
        <v>6</v>
      </c>
      <c r="K1839" t="s">
        <v>56</v>
      </c>
      <c r="L1839">
        <v>488</v>
      </c>
      <c r="M1839">
        <v>1</v>
      </c>
      <c r="N1839">
        <v>-1</v>
      </c>
      <c r="O1839">
        <v>0</v>
      </c>
      <c r="P1839" t="s">
        <v>52</v>
      </c>
      <c r="Q1839" t="s">
        <v>55</v>
      </c>
      <c r="X1839" s="7"/>
      <c r="Y1839" t="s">
        <v>49</v>
      </c>
      <c r="Z1839">
        <v>3</v>
      </c>
      <c r="AA1839" t="s">
        <v>55</v>
      </c>
      <c r="AB1839">
        <v>1588</v>
      </c>
      <c r="AC1839">
        <v>260</v>
      </c>
      <c r="AD1839" t="s">
        <v>49</v>
      </c>
      <c r="AE1839" t="s">
        <v>49</v>
      </c>
      <c r="AF1839">
        <v>3</v>
      </c>
      <c r="AI1839">
        <v>33</v>
      </c>
      <c r="AJ1839" t="s">
        <v>49</v>
      </c>
    </row>
    <row r="1840" spans="1:36" x14ac:dyDescent="0.3">
      <c r="A1840">
        <v>35</v>
      </c>
      <c r="B1840" t="s">
        <v>58</v>
      </c>
      <c r="C1840" t="s">
        <v>47</v>
      </c>
      <c r="D1840" t="s">
        <v>54</v>
      </c>
      <c r="E1840" t="s">
        <v>49</v>
      </c>
      <c r="F1840">
        <v>839</v>
      </c>
      <c r="G1840" t="s">
        <v>55</v>
      </c>
      <c r="H1840" t="s">
        <v>49</v>
      </c>
      <c r="I1840" t="s">
        <v>52</v>
      </c>
      <c r="J1840">
        <v>23</v>
      </c>
      <c r="K1840" t="s">
        <v>56</v>
      </c>
      <c r="L1840">
        <v>50</v>
      </c>
      <c r="M1840">
        <v>3</v>
      </c>
      <c r="N1840">
        <v>-1</v>
      </c>
      <c r="O1840">
        <v>0</v>
      </c>
      <c r="P1840" t="s">
        <v>52</v>
      </c>
      <c r="Q1840" t="s">
        <v>49</v>
      </c>
      <c r="X1840" s="7"/>
      <c r="Y1840" t="s">
        <v>55</v>
      </c>
      <c r="Z1840">
        <v>839</v>
      </c>
      <c r="AA1840" t="s">
        <v>55</v>
      </c>
      <c r="AB1840">
        <v>0</v>
      </c>
      <c r="AC1840">
        <v>0</v>
      </c>
      <c r="AD1840" t="s">
        <v>49</v>
      </c>
      <c r="AE1840" t="s">
        <v>49</v>
      </c>
      <c r="AF1840">
        <v>839</v>
      </c>
      <c r="AI1840">
        <v>104</v>
      </c>
      <c r="AJ1840" t="s">
        <v>49</v>
      </c>
    </row>
    <row r="1841" spans="1:36" x14ac:dyDescent="0.3">
      <c r="A1841">
        <v>32</v>
      </c>
      <c r="B1841" t="s">
        <v>63</v>
      </c>
      <c r="C1841" t="s">
        <v>47</v>
      </c>
      <c r="D1841" t="s">
        <v>48</v>
      </c>
      <c r="E1841" t="s">
        <v>49</v>
      </c>
      <c r="F1841">
        <v>103</v>
      </c>
      <c r="G1841" t="s">
        <v>49</v>
      </c>
      <c r="H1841" t="s">
        <v>49</v>
      </c>
      <c r="I1841" t="s">
        <v>50</v>
      </c>
      <c r="J1841">
        <v>23</v>
      </c>
      <c r="K1841" t="s">
        <v>73</v>
      </c>
      <c r="L1841">
        <v>312</v>
      </c>
      <c r="M1841">
        <v>1</v>
      </c>
      <c r="N1841">
        <v>-1</v>
      </c>
      <c r="O1841">
        <v>0</v>
      </c>
      <c r="P1841" t="s">
        <v>52</v>
      </c>
      <c r="Q1841" t="s">
        <v>49</v>
      </c>
      <c r="X1841" s="7"/>
      <c r="Y1841" t="s">
        <v>49</v>
      </c>
      <c r="Z1841">
        <v>103</v>
      </c>
      <c r="AA1841" t="s">
        <v>55</v>
      </c>
      <c r="AB1841">
        <v>428</v>
      </c>
      <c r="AC1841">
        <v>3792</v>
      </c>
      <c r="AD1841" t="s">
        <v>49</v>
      </c>
      <c r="AE1841" t="s">
        <v>49</v>
      </c>
      <c r="AF1841">
        <v>103</v>
      </c>
      <c r="AI1841">
        <v>1438</v>
      </c>
      <c r="AJ1841" t="s">
        <v>49</v>
      </c>
    </row>
    <row r="1842" spans="1:36" x14ac:dyDescent="0.3">
      <c r="A1842">
        <v>44</v>
      </c>
      <c r="B1842" t="s">
        <v>67</v>
      </c>
      <c r="C1842" t="s">
        <v>74</v>
      </c>
      <c r="D1842" t="s">
        <v>54</v>
      </c>
      <c r="E1842" t="s">
        <v>49</v>
      </c>
      <c r="F1842">
        <v>316</v>
      </c>
      <c r="G1842" t="s">
        <v>55</v>
      </c>
      <c r="H1842" t="s">
        <v>49</v>
      </c>
      <c r="I1842" t="s">
        <v>50</v>
      </c>
      <c r="J1842">
        <v>21</v>
      </c>
      <c r="K1842" t="s">
        <v>73</v>
      </c>
      <c r="L1842">
        <v>163</v>
      </c>
      <c r="M1842">
        <v>3</v>
      </c>
      <c r="N1842">
        <v>-1</v>
      </c>
      <c r="O1842">
        <v>0</v>
      </c>
      <c r="P1842" t="s">
        <v>52</v>
      </c>
      <c r="Q1842" t="s">
        <v>49</v>
      </c>
      <c r="X1842" s="7"/>
      <c r="Y1842" t="s">
        <v>55</v>
      </c>
      <c r="Z1842">
        <v>316</v>
      </c>
      <c r="AA1842" t="s">
        <v>55</v>
      </c>
      <c r="AB1842">
        <v>24</v>
      </c>
      <c r="AC1842">
        <v>14058</v>
      </c>
      <c r="AD1842" t="s">
        <v>49</v>
      </c>
      <c r="AE1842" t="s">
        <v>49</v>
      </c>
      <c r="AF1842">
        <v>316</v>
      </c>
      <c r="AI1842">
        <v>1367</v>
      </c>
      <c r="AJ1842" t="s">
        <v>49</v>
      </c>
    </row>
    <row r="1843" spans="1:36" x14ac:dyDescent="0.3">
      <c r="A1843">
        <v>41</v>
      </c>
      <c r="B1843" t="s">
        <v>67</v>
      </c>
      <c r="C1843" t="s">
        <v>59</v>
      </c>
      <c r="D1843" t="s">
        <v>54</v>
      </c>
      <c r="E1843" t="s">
        <v>49</v>
      </c>
      <c r="F1843">
        <v>1680</v>
      </c>
      <c r="G1843" t="s">
        <v>55</v>
      </c>
      <c r="H1843" t="s">
        <v>49</v>
      </c>
      <c r="I1843" t="s">
        <v>52</v>
      </c>
      <c r="J1843">
        <v>2</v>
      </c>
      <c r="K1843" t="s">
        <v>62</v>
      </c>
      <c r="L1843">
        <v>76</v>
      </c>
      <c r="M1843">
        <v>2</v>
      </c>
      <c r="N1843">
        <v>-1</v>
      </c>
      <c r="O1843">
        <v>0</v>
      </c>
      <c r="P1843" t="s">
        <v>52</v>
      </c>
      <c r="Q1843" t="s">
        <v>49</v>
      </c>
      <c r="X1843" s="7"/>
      <c r="Y1843" t="s">
        <v>55</v>
      </c>
      <c r="Z1843">
        <v>1680</v>
      </c>
      <c r="AA1843" t="s">
        <v>55</v>
      </c>
      <c r="AB1843">
        <v>192</v>
      </c>
      <c r="AC1843">
        <v>386</v>
      </c>
      <c r="AD1843" t="s">
        <v>49</v>
      </c>
      <c r="AE1843" t="s">
        <v>49</v>
      </c>
      <c r="AF1843">
        <v>1680</v>
      </c>
      <c r="AI1843">
        <v>-11</v>
      </c>
      <c r="AJ1843" t="s">
        <v>49</v>
      </c>
    </row>
    <row r="1844" spans="1:36" x14ac:dyDescent="0.3">
      <c r="A1844">
        <v>59</v>
      </c>
      <c r="B1844" t="s">
        <v>77</v>
      </c>
      <c r="C1844" t="s">
        <v>74</v>
      </c>
      <c r="D1844" t="s">
        <v>48</v>
      </c>
      <c r="E1844" t="s">
        <v>49</v>
      </c>
      <c r="F1844">
        <v>7179</v>
      </c>
      <c r="G1844" t="s">
        <v>49</v>
      </c>
      <c r="H1844" t="s">
        <v>49</v>
      </c>
      <c r="I1844" t="s">
        <v>50</v>
      </c>
      <c r="J1844">
        <v>5</v>
      </c>
      <c r="K1844" t="s">
        <v>64</v>
      </c>
      <c r="L1844">
        <v>150</v>
      </c>
      <c r="M1844">
        <v>1</v>
      </c>
      <c r="N1844">
        <v>-1</v>
      </c>
      <c r="O1844">
        <v>0</v>
      </c>
      <c r="P1844" t="s">
        <v>52</v>
      </c>
      <c r="Q1844" t="s">
        <v>49</v>
      </c>
      <c r="X1844" s="7"/>
      <c r="Y1844" t="s">
        <v>49</v>
      </c>
      <c r="Z1844">
        <v>7179</v>
      </c>
      <c r="AA1844" t="s">
        <v>55</v>
      </c>
      <c r="AB1844">
        <v>788</v>
      </c>
      <c r="AC1844">
        <v>1978</v>
      </c>
      <c r="AD1844" t="s">
        <v>49</v>
      </c>
      <c r="AE1844" t="s">
        <v>49</v>
      </c>
      <c r="AF1844">
        <v>7179</v>
      </c>
      <c r="AI1844">
        <v>1693</v>
      </c>
      <c r="AJ1844" t="s">
        <v>49</v>
      </c>
    </row>
    <row r="1845" spans="1:36" x14ac:dyDescent="0.3">
      <c r="A1845">
        <v>39</v>
      </c>
      <c r="B1845" t="s">
        <v>53</v>
      </c>
      <c r="C1845" t="s">
        <v>47</v>
      </c>
      <c r="D1845" t="s">
        <v>54</v>
      </c>
      <c r="E1845" t="s">
        <v>49</v>
      </c>
      <c r="F1845">
        <v>247</v>
      </c>
      <c r="G1845" t="s">
        <v>55</v>
      </c>
      <c r="H1845" t="s">
        <v>49</v>
      </c>
      <c r="I1845" t="s">
        <v>50</v>
      </c>
      <c r="J1845">
        <v>17</v>
      </c>
      <c r="K1845" t="s">
        <v>61</v>
      </c>
      <c r="L1845">
        <v>244</v>
      </c>
      <c r="M1845">
        <v>2</v>
      </c>
      <c r="N1845">
        <v>-1</v>
      </c>
      <c r="O1845">
        <v>0</v>
      </c>
      <c r="P1845" t="s">
        <v>52</v>
      </c>
      <c r="Q1845" t="s">
        <v>49</v>
      </c>
      <c r="X1845" s="7"/>
      <c r="Y1845" t="s">
        <v>55</v>
      </c>
      <c r="Z1845">
        <v>247</v>
      </c>
      <c r="AA1845" t="s">
        <v>55</v>
      </c>
      <c r="AB1845">
        <v>48</v>
      </c>
      <c r="AC1845">
        <v>459</v>
      </c>
      <c r="AD1845" t="s">
        <v>49</v>
      </c>
      <c r="AE1845" t="s">
        <v>49</v>
      </c>
      <c r="AF1845">
        <v>247</v>
      </c>
      <c r="AI1845">
        <v>837</v>
      </c>
      <c r="AJ1845" t="s">
        <v>49</v>
      </c>
    </row>
    <row r="1846" spans="1:36" x14ac:dyDescent="0.3">
      <c r="A1846">
        <v>54</v>
      </c>
      <c r="B1846" t="s">
        <v>58</v>
      </c>
      <c r="C1846" t="s">
        <v>47</v>
      </c>
      <c r="D1846" t="s">
        <v>60</v>
      </c>
      <c r="E1846" t="s">
        <v>49</v>
      </c>
      <c r="F1846">
        <v>8295</v>
      </c>
      <c r="G1846" t="s">
        <v>49</v>
      </c>
      <c r="H1846" t="s">
        <v>49</v>
      </c>
      <c r="I1846" t="s">
        <v>50</v>
      </c>
      <c r="J1846">
        <v>5</v>
      </c>
      <c r="K1846" t="s">
        <v>62</v>
      </c>
      <c r="L1846">
        <v>207</v>
      </c>
      <c r="M1846">
        <v>1</v>
      </c>
      <c r="N1846">
        <v>-1</v>
      </c>
      <c r="O1846">
        <v>0</v>
      </c>
      <c r="P1846" t="s">
        <v>52</v>
      </c>
      <c r="Q1846" t="s">
        <v>55</v>
      </c>
      <c r="X1846" s="7"/>
      <c r="Y1846" t="s">
        <v>49</v>
      </c>
      <c r="Z1846">
        <v>8295</v>
      </c>
      <c r="AA1846" t="s">
        <v>55</v>
      </c>
      <c r="AB1846">
        <v>4438</v>
      </c>
      <c r="AC1846">
        <v>5057</v>
      </c>
      <c r="AD1846" t="s">
        <v>49</v>
      </c>
      <c r="AE1846" t="s">
        <v>49</v>
      </c>
      <c r="AF1846">
        <v>8295</v>
      </c>
      <c r="AI1846">
        <v>363</v>
      </c>
      <c r="AJ1846" t="s">
        <v>49</v>
      </c>
    </row>
    <row r="1847" spans="1:36" x14ac:dyDescent="0.3">
      <c r="A1847">
        <v>27</v>
      </c>
      <c r="B1847" t="s">
        <v>53</v>
      </c>
      <c r="C1847" t="s">
        <v>59</v>
      </c>
      <c r="D1847" t="s">
        <v>54</v>
      </c>
      <c r="E1847" t="s">
        <v>49</v>
      </c>
      <c r="F1847">
        <v>261</v>
      </c>
      <c r="G1847" t="s">
        <v>55</v>
      </c>
      <c r="H1847" t="s">
        <v>55</v>
      </c>
      <c r="I1847" t="s">
        <v>50</v>
      </c>
      <c r="J1847">
        <v>18</v>
      </c>
      <c r="K1847" t="s">
        <v>56</v>
      </c>
      <c r="L1847">
        <v>113</v>
      </c>
      <c r="M1847">
        <v>1</v>
      </c>
      <c r="N1847">
        <v>-1</v>
      </c>
      <c r="O1847">
        <v>0</v>
      </c>
      <c r="P1847" t="s">
        <v>52</v>
      </c>
      <c r="Q1847" t="s">
        <v>49</v>
      </c>
      <c r="X1847" s="7"/>
      <c r="Y1847" t="s">
        <v>55</v>
      </c>
      <c r="Z1847">
        <v>261</v>
      </c>
      <c r="AA1847" t="s">
        <v>55</v>
      </c>
      <c r="AB1847">
        <v>5045</v>
      </c>
      <c r="AC1847">
        <v>426</v>
      </c>
      <c r="AD1847" t="s">
        <v>49</v>
      </c>
      <c r="AE1847" t="s">
        <v>55</v>
      </c>
      <c r="AF1847">
        <v>261</v>
      </c>
      <c r="AI1847">
        <v>0</v>
      </c>
      <c r="AJ1847" t="s">
        <v>49</v>
      </c>
    </row>
    <row r="1848" spans="1:36" x14ac:dyDescent="0.3">
      <c r="A1848">
        <v>51</v>
      </c>
      <c r="B1848" t="s">
        <v>65</v>
      </c>
      <c r="C1848" t="s">
        <v>47</v>
      </c>
      <c r="D1848" t="s">
        <v>54</v>
      </c>
      <c r="E1848" t="s">
        <v>49</v>
      </c>
      <c r="F1848">
        <v>95</v>
      </c>
      <c r="G1848" t="s">
        <v>55</v>
      </c>
      <c r="H1848" t="s">
        <v>49</v>
      </c>
      <c r="I1848" t="s">
        <v>50</v>
      </c>
      <c r="J1848">
        <v>23</v>
      </c>
      <c r="K1848" t="s">
        <v>73</v>
      </c>
      <c r="L1848">
        <v>1309</v>
      </c>
      <c r="M1848">
        <v>4</v>
      </c>
      <c r="N1848">
        <v>-1</v>
      </c>
      <c r="O1848">
        <v>0</v>
      </c>
      <c r="P1848" t="s">
        <v>52</v>
      </c>
      <c r="Q1848" t="s">
        <v>55</v>
      </c>
      <c r="X1848" s="7"/>
      <c r="Y1848" t="s">
        <v>55</v>
      </c>
      <c r="Z1848">
        <v>95</v>
      </c>
      <c r="AA1848" t="s">
        <v>55</v>
      </c>
      <c r="AB1848">
        <v>3014</v>
      </c>
      <c r="AC1848">
        <v>4717</v>
      </c>
      <c r="AD1848" t="s">
        <v>49</v>
      </c>
      <c r="AE1848" t="s">
        <v>49</v>
      </c>
      <c r="AF1848">
        <v>95</v>
      </c>
      <c r="AI1848">
        <v>4</v>
      </c>
      <c r="AJ1848" t="s">
        <v>49</v>
      </c>
    </row>
    <row r="1849" spans="1:36" x14ac:dyDescent="0.3">
      <c r="A1849">
        <v>33</v>
      </c>
      <c r="B1849" t="s">
        <v>67</v>
      </c>
      <c r="C1849" t="s">
        <v>59</v>
      </c>
      <c r="D1849" t="s">
        <v>54</v>
      </c>
      <c r="E1849" t="s">
        <v>49</v>
      </c>
      <c r="F1849">
        <v>291</v>
      </c>
      <c r="G1849" t="s">
        <v>49</v>
      </c>
      <c r="H1849" t="s">
        <v>49</v>
      </c>
      <c r="I1849" t="s">
        <v>50</v>
      </c>
      <c r="J1849">
        <v>25</v>
      </c>
      <c r="K1849" t="s">
        <v>70</v>
      </c>
      <c r="L1849">
        <v>72</v>
      </c>
      <c r="M1849">
        <v>6</v>
      </c>
      <c r="N1849">
        <v>-1</v>
      </c>
      <c r="O1849">
        <v>0</v>
      </c>
      <c r="P1849" t="s">
        <v>52</v>
      </c>
      <c r="Q1849" t="s">
        <v>49</v>
      </c>
      <c r="X1849" s="7"/>
      <c r="Y1849" t="s">
        <v>49</v>
      </c>
      <c r="Z1849">
        <v>291</v>
      </c>
      <c r="AA1849" t="s">
        <v>55</v>
      </c>
      <c r="AB1849">
        <v>2723</v>
      </c>
      <c r="AC1849">
        <v>4039</v>
      </c>
      <c r="AD1849" t="s">
        <v>49</v>
      </c>
      <c r="AE1849" t="s">
        <v>49</v>
      </c>
      <c r="AF1849">
        <v>291</v>
      </c>
      <c r="AI1849">
        <v>26306</v>
      </c>
      <c r="AJ1849" t="s">
        <v>49</v>
      </c>
    </row>
    <row r="1850" spans="1:36" x14ac:dyDescent="0.3">
      <c r="A1850">
        <v>38</v>
      </c>
      <c r="B1850" t="s">
        <v>63</v>
      </c>
      <c r="C1850" t="s">
        <v>47</v>
      </c>
      <c r="D1850" t="s">
        <v>48</v>
      </c>
      <c r="E1850" t="s">
        <v>49</v>
      </c>
      <c r="F1850">
        <v>2240</v>
      </c>
      <c r="G1850" t="s">
        <v>55</v>
      </c>
      <c r="H1850" t="s">
        <v>49</v>
      </c>
      <c r="I1850" t="s">
        <v>50</v>
      </c>
      <c r="J1850">
        <v>19</v>
      </c>
      <c r="K1850" t="s">
        <v>75</v>
      </c>
      <c r="L1850">
        <v>551</v>
      </c>
      <c r="M1850">
        <v>1</v>
      </c>
      <c r="N1850">
        <v>183</v>
      </c>
      <c r="O1850">
        <v>1</v>
      </c>
      <c r="P1850" t="s">
        <v>57</v>
      </c>
      <c r="Q1850" t="s">
        <v>49</v>
      </c>
      <c r="X1850" s="7"/>
      <c r="Y1850" t="s">
        <v>55</v>
      </c>
      <c r="Z1850">
        <v>2240</v>
      </c>
      <c r="AA1850" t="s">
        <v>55</v>
      </c>
      <c r="AB1850">
        <v>576</v>
      </c>
      <c r="AC1850">
        <v>2085</v>
      </c>
      <c r="AD1850" t="s">
        <v>49</v>
      </c>
      <c r="AE1850" t="s">
        <v>49</v>
      </c>
      <c r="AF1850">
        <v>2240</v>
      </c>
      <c r="AI1850">
        <v>431</v>
      </c>
      <c r="AJ1850" t="s">
        <v>49</v>
      </c>
    </row>
    <row r="1851" spans="1:36" x14ac:dyDescent="0.3">
      <c r="A1851">
        <v>52</v>
      </c>
      <c r="B1851" t="s">
        <v>68</v>
      </c>
      <c r="C1851" t="s">
        <v>47</v>
      </c>
      <c r="D1851" t="s">
        <v>60</v>
      </c>
      <c r="E1851" t="s">
        <v>49</v>
      </c>
      <c r="F1851">
        <v>0</v>
      </c>
      <c r="G1851" t="s">
        <v>49</v>
      </c>
      <c r="H1851" t="s">
        <v>49</v>
      </c>
      <c r="I1851" t="s">
        <v>52</v>
      </c>
      <c r="J1851">
        <v>19</v>
      </c>
      <c r="K1851" t="s">
        <v>62</v>
      </c>
      <c r="L1851">
        <v>163</v>
      </c>
      <c r="M1851">
        <v>3</v>
      </c>
      <c r="N1851">
        <v>-1</v>
      </c>
      <c r="O1851">
        <v>0</v>
      </c>
      <c r="P1851" t="s">
        <v>52</v>
      </c>
      <c r="Q1851" t="s">
        <v>49</v>
      </c>
      <c r="X1851" s="7"/>
      <c r="Y1851" t="s">
        <v>49</v>
      </c>
      <c r="Z1851">
        <v>0</v>
      </c>
      <c r="AA1851" t="s">
        <v>55</v>
      </c>
      <c r="AB1851">
        <v>2197</v>
      </c>
      <c r="AC1851">
        <v>197</v>
      </c>
      <c r="AD1851" t="s">
        <v>49</v>
      </c>
      <c r="AE1851" t="s">
        <v>49</v>
      </c>
      <c r="AF1851">
        <v>0</v>
      </c>
      <c r="AI1851">
        <v>777</v>
      </c>
      <c r="AJ1851" t="s">
        <v>49</v>
      </c>
    </row>
    <row r="1852" spans="1:36" x14ac:dyDescent="0.3">
      <c r="A1852">
        <v>54</v>
      </c>
      <c r="B1852" t="s">
        <v>58</v>
      </c>
      <c r="C1852" t="s">
        <v>74</v>
      </c>
      <c r="D1852" t="s">
        <v>60</v>
      </c>
      <c r="E1852" t="s">
        <v>49</v>
      </c>
      <c r="F1852">
        <v>1295</v>
      </c>
      <c r="G1852" t="s">
        <v>55</v>
      </c>
      <c r="H1852" t="s">
        <v>49</v>
      </c>
      <c r="I1852" t="s">
        <v>50</v>
      </c>
      <c r="J1852">
        <v>21</v>
      </c>
      <c r="K1852" t="s">
        <v>73</v>
      </c>
      <c r="L1852">
        <v>179</v>
      </c>
      <c r="M1852">
        <v>10</v>
      </c>
      <c r="N1852">
        <v>-1</v>
      </c>
      <c r="O1852">
        <v>0</v>
      </c>
      <c r="P1852" t="s">
        <v>52</v>
      </c>
      <c r="Q1852" t="s">
        <v>49</v>
      </c>
      <c r="X1852" s="7"/>
      <c r="Y1852" t="s">
        <v>55</v>
      </c>
      <c r="Z1852">
        <v>1295</v>
      </c>
      <c r="AA1852" t="s">
        <v>55</v>
      </c>
      <c r="AB1852">
        <v>104</v>
      </c>
      <c r="AC1852">
        <v>2305</v>
      </c>
      <c r="AD1852" t="s">
        <v>49</v>
      </c>
      <c r="AE1852" t="s">
        <v>49</v>
      </c>
      <c r="AF1852">
        <v>1295</v>
      </c>
      <c r="AI1852">
        <v>3552</v>
      </c>
      <c r="AJ1852" t="s">
        <v>49</v>
      </c>
    </row>
    <row r="1853" spans="1:36" x14ac:dyDescent="0.3">
      <c r="A1853">
        <v>33</v>
      </c>
      <c r="B1853" t="s">
        <v>63</v>
      </c>
      <c r="C1853" t="s">
        <v>47</v>
      </c>
      <c r="D1853" t="s">
        <v>48</v>
      </c>
      <c r="E1853" t="s">
        <v>49</v>
      </c>
      <c r="F1853">
        <v>324</v>
      </c>
      <c r="G1853" t="s">
        <v>55</v>
      </c>
      <c r="H1853" t="s">
        <v>49</v>
      </c>
      <c r="I1853" t="s">
        <v>50</v>
      </c>
      <c r="J1853">
        <v>13</v>
      </c>
      <c r="K1853" t="s">
        <v>56</v>
      </c>
      <c r="L1853">
        <v>217</v>
      </c>
      <c r="M1853">
        <v>2</v>
      </c>
      <c r="N1853">
        <v>-1</v>
      </c>
      <c r="O1853">
        <v>0</v>
      </c>
      <c r="P1853" t="s">
        <v>52</v>
      </c>
      <c r="Q1853" t="s">
        <v>49</v>
      </c>
      <c r="X1853" s="7"/>
      <c r="Y1853" t="s">
        <v>55</v>
      </c>
      <c r="Z1853">
        <v>324</v>
      </c>
      <c r="AA1853" t="s">
        <v>55</v>
      </c>
      <c r="AB1853">
        <v>1279</v>
      </c>
      <c r="AC1853">
        <v>411</v>
      </c>
      <c r="AD1853" t="s">
        <v>49</v>
      </c>
      <c r="AE1853" t="s">
        <v>49</v>
      </c>
      <c r="AF1853">
        <v>324</v>
      </c>
      <c r="AI1853">
        <v>47</v>
      </c>
      <c r="AJ1853" t="s">
        <v>49</v>
      </c>
    </row>
    <row r="1854" spans="1:36" x14ac:dyDescent="0.3">
      <c r="A1854">
        <v>50</v>
      </c>
      <c r="B1854" t="s">
        <v>67</v>
      </c>
      <c r="C1854" t="s">
        <v>47</v>
      </c>
      <c r="D1854" t="s">
        <v>54</v>
      </c>
      <c r="E1854" t="s">
        <v>49</v>
      </c>
      <c r="F1854">
        <v>669</v>
      </c>
      <c r="G1854" t="s">
        <v>55</v>
      </c>
      <c r="H1854" t="s">
        <v>49</v>
      </c>
      <c r="I1854" t="s">
        <v>52</v>
      </c>
      <c r="J1854">
        <v>2</v>
      </c>
      <c r="K1854" t="s">
        <v>62</v>
      </c>
      <c r="L1854">
        <v>88</v>
      </c>
      <c r="M1854">
        <v>1</v>
      </c>
      <c r="N1854">
        <v>-1</v>
      </c>
      <c r="O1854">
        <v>0</v>
      </c>
      <c r="P1854" t="s">
        <v>52</v>
      </c>
      <c r="Q1854" t="s">
        <v>49</v>
      </c>
      <c r="X1854" s="7"/>
      <c r="Y1854" t="s">
        <v>55</v>
      </c>
      <c r="Z1854">
        <v>669</v>
      </c>
      <c r="AA1854" t="s">
        <v>55</v>
      </c>
      <c r="AB1854">
        <v>295</v>
      </c>
      <c r="AC1854">
        <v>6563</v>
      </c>
      <c r="AD1854" t="s">
        <v>49</v>
      </c>
      <c r="AE1854" t="s">
        <v>49</v>
      </c>
      <c r="AF1854">
        <v>669</v>
      </c>
      <c r="AI1854">
        <v>3823</v>
      </c>
      <c r="AJ1854" t="s">
        <v>49</v>
      </c>
    </row>
    <row r="1855" spans="1:36" x14ac:dyDescent="0.3">
      <c r="A1855">
        <v>39</v>
      </c>
      <c r="B1855" t="s">
        <v>63</v>
      </c>
      <c r="C1855" t="s">
        <v>59</v>
      </c>
      <c r="D1855" t="s">
        <v>54</v>
      </c>
      <c r="E1855" t="s">
        <v>49</v>
      </c>
      <c r="F1855">
        <v>4143</v>
      </c>
      <c r="G1855" t="s">
        <v>55</v>
      </c>
      <c r="H1855" t="s">
        <v>55</v>
      </c>
      <c r="I1855" t="s">
        <v>52</v>
      </c>
      <c r="J1855">
        <v>2</v>
      </c>
      <c r="K1855" t="s">
        <v>62</v>
      </c>
      <c r="L1855">
        <v>21</v>
      </c>
      <c r="M1855">
        <v>1</v>
      </c>
      <c r="N1855">
        <v>-1</v>
      </c>
      <c r="O1855">
        <v>0</v>
      </c>
      <c r="P1855" t="s">
        <v>52</v>
      </c>
      <c r="Q1855" t="s">
        <v>49</v>
      </c>
      <c r="X1855" s="7"/>
      <c r="Y1855" t="s">
        <v>55</v>
      </c>
      <c r="Z1855">
        <v>4143</v>
      </c>
      <c r="AA1855" t="s">
        <v>55</v>
      </c>
      <c r="AB1855">
        <v>2128</v>
      </c>
      <c r="AC1855">
        <v>0</v>
      </c>
      <c r="AD1855" t="s">
        <v>49</v>
      </c>
      <c r="AE1855" t="s">
        <v>55</v>
      </c>
      <c r="AF1855">
        <v>4143</v>
      </c>
      <c r="AI1855">
        <v>138</v>
      </c>
      <c r="AJ1855" t="s">
        <v>49</v>
      </c>
    </row>
    <row r="1856" spans="1:36" x14ac:dyDescent="0.3">
      <c r="A1856">
        <v>34</v>
      </c>
      <c r="B1856" t="s">
        <v>58</v>
      </c>
      <c r="C1856" t="s">
        <v>59</v>
      </c>
      <c r="D1856" t="s">
        <v>60</v>
      </c>
      <c r="E1856" t="s">
        <v>49</v>
      </c>
      <c r="F1856">
        <v>2646</v>
      </c>
      <c r="G1856" t="s">
        <v>49</v>
      </c>
      <c r="H1856" t="s">
        <v>49</v>
      </c>
      <c r="I1856" t="s">
        <v>50</v>
      </c>
      <c r="J1856">
        <v>14</v>
      </c>
      <c r="K1856" t="s">
        <v>61</v>
      </c>
      <c r="L1856">
        <v>142</v>
      </c>
      <c r="M1856">
        <v>1</v>
      </c>
      <c r="N1856">
        <v>-1</v>
      </c>
      <c r="O1856">
        <v>0</v>
      </c>
      <c r="P1856" t="s">
        <v>52</v>
      </c>
      <c r="Q1856" t="s">
        <v>55</v>
      </c>
      <c r="X1856" s="7"/>
      <c r="Y1856" t="s">
        <v>49</v>
      </c>
      <c r="Z1856">
        <v>2646</v>
      </c>
      <c r="AA1856" t="s">
        <v>55</v>
      </c>
      <c r="AB1856">
        <v>71</v>
      </c>
      <c r="AC1856">
        <v>563</v>
      </c>
      <c r="AD1856" t="s">
        <v>49</v>
      </c>
      <c r="AE1856" t="s">
        <v>49</v>
      </c>
      <c r="AF1856">
        <v>2646</v>
      </c>
      <c r="AI1856">
        <v>1117</v>
      </c>
      <c r="AJ1856" t="s">
        <v>49</v>
      </c>
    </row>
    <row r="1857" spans="1:36" x14ac:dyDescent="0.3">
      <c r="A1857">
        <v>41</v>
      </c>
      <c r="B1857" t="s">
        <v>67</v>
      </c>
      <c r="C1857" t="s">
        <v>59</v>
      </c>
      <c r="D1857" t="s">
        <v>54</v>
      </c>
      <c r="E1857" t="s">
        <v>49</v>
      </c>
      <c r="F1857">
        <v>618</v>
      </c>
      <c r="G1857" t="s">
        <v>49</v>
      </c>
      <c r="H1857" t="s">
        <v>49</v>
      </c>
      <c r="I1857" t="s">
        <v>50</v>
      </c>
      <c r="J1857">
        <v>5</v>
      </c>
      <c r="K1857" t="s">
        <v>64</v>
      </c>
      <c r="L1857">
        <v>1056</v>
      </c>
      <c r="M1857">
        <v>1</v>
      </c>
      <c r="N1857">
        <v>-1</v>
      </c>
      <c r="O1857">
        <v>0</v>
      </c>
      <c r="P1857" t="s">
        <v>52</v>
      </c>
      <c r="Q1857" t="s">
        <v>49</v>
      </c>
      <c r="X1857" s="7"/>
      <c r="Y1857" t="s">
        <v>49</v>
      </c>
      <c r="Z1857">
        <v>618</v>
      </c>
      <c r="AA1857" t="s">
        <v>55</v>
      </c>
      <c r="AB1857">
        <v>127</v>
      </c>
      <c r="AC1857">
        <v>3161</v>
      </c>
      <c r="AD1857" t="s">
        <v>49</v>
      </c>
      <c r="AE1857" t="s">
        <v>49</v>
      </c>
      <c r="AF1857">
        <v>618</v>
      </c>
      <c r="AI1857">
        <v>1325</v>
      </c>
      <c r="AJ1857" t="s">
        <v>49</v>
      </c>
    </row>
    <row r="1858" spans="1:36" x14ac:dyDescent="0.3">
      <c r="A1858">
        <v>48</v>
      </c>
      <c r="B1858" t="s">
        <v>58</v>
      </c>
      <c r="C1858" t="s">
        <v>74</v>
      </c>
      <c r="D1858" t="s">
        <v>60</v>
      </c>
      <c r="E1858" t="s">
        <v>49</v>
      </c>
      <c r="F1858">
        <v>541</v>
      </c>
      <c r="G1858" t="s">
        <v>55</v>
      </c>
      <c r="H1858" t="s">
        <v>49</v>
      </c>
      <c r="I1858" t="s">
        <v>50</v>
      </c>
      <c r="J1858">
        <v>14</v>
      </c>
      <c r="K1858" t="s">
        <v>56</v>
      </c>
      <c r="L1858">
        <v>72</v>
      </c>
      <c r="M1858">
        <v>1</v>
      </c>
      <c r="N1858">
        <v>363</v>
      </c>
      <c r="O1858">
        <v>2</v>
      </c>
      <c r="P1858" t="s">
        <v>66</v>
      </c>
      <c r="Q1858" t="s">
        <v>49</v>
      </c>
      <c r="X1858" s="7"/>
      <c r="Y1858" t="s">
        <v>55</v>
      </c>
      <c r="Z1858">
        <v>541</v>
      </c>
      <c r="AA1858" t="s">
        <v>55</v>
      </c>
      <c r="AB1858">
        <v>133</v>
      </c>
      <c r="AC1858">
        <v>0</v>
      </c>
      <c r="AD1858" t="s">
        <v>49</v>
      </c>
      <c r="AE1858" t="s">
        <v>49</v>
      </c>
      <c r="AF1858">
        <v>541</v>
      </c>
      <c r="AI1858">
        <v>0</v>
      </c>
      <c r="AJ1858" t="s">
        <v>49</v>
      </c>
    </row>
    <row r="1859" spans="1:36" x14ac:dyDescent="0.3">
      <c r="A1859">
        <v>38</v>
      </c>
      <c r="B1859" t="s">
        <v>53</v>
      </c>
      <c r="C1859" t="s">
        <v>47</v>
      </c>
      <c r="D1859" t="s">
        <v>54</v>
      </c>
      <c r="E1859" t="s">
        <v>49</v>
      </c>
      <c r="F1859">
        <v>434</v>
      </c>
      <c r="G1859" t="s">
        <v>55</v>
      </c>
      <c r="H1859" t="s">
        <v>49</v>
      </c>
      <c r="I1859" t="s">
        <v>52</v>
      </c>
      <c r="J1859">
        <v>20</v>
      </c>
      <c r="K1859" t="s">
        <v>56</v>
      </c>
      <c r="L1859">
        <v>411</v>
      </c>
      <c r="M1859">
        <v>1</v>
      </c>
      <c r="N1859">
        <v>-1</v>
      </c>
      <c r="O1859">
        <v>0</v>
      </c>
      <c r="P1859" t="s">
        <v>52</v>
      </c>
      <c r="Q1859" t="s">
        <v>49</v>
      </c>
      <c r="X1859" s="7"/>
      <c r="Y1859" t="s">
        <v>55</v>
      </c>
      <c r="Z1859">
        <v>434</v>
      </c>
      <c r="AA1859" t="s">
        <v>55</v>
      </c>
      <c r="AB1859">
        <v>1217</v>
      </c>
      <c r="AC1859">
        <v>1331</v>
      </c>
      <c r="AD1859" t="s">
        <v>49</v>
      </c>
      <c r="AE1859" t="s">
        <v>49</v>
      </c>
      <c r="AF1859">
        <v>434</v>
      </c>
      <c r="AI1859">
        <v>4343</v>
      </c>
      <c r="AJ1859" t="s">
        <v>49</v>
      </c>
    </row>
    <row r="1860" spans="1:36" x14ac:dyDescent="0.3">
      <c r="A1860">
        <v>34</v>
      </c>
      <c r="B1860" t="s">
        <v>63</v>
      </c>
      <c r="C1860" t="s">
        <v>47</v>
      </c>
      <c r="D1860" t="s">
        <v>54</v>
      </c>
      <c r="E1860" t="s">
        <v>49</v>
      </c>
      <c r="F1860">
        <v>622</v>
      </c>
      <c r="G1860" t="s">
        <v>55</v>
      </c>
      <c r="H1860" t="s">
        <v>49</v>
      </c>
      <c r="I1860" t="s">
        <v>52</v>
      </c>
      <c r="J1860">
        <v>21</v>
      </c>
      <c r="K1860" t="s">
        <v>56</v>
      </c>
      <c r="L1860">
        <v>145</v>
      </c>
      <c r="M1860">
        <v>1</v>
      </c>
      <c r="N1860">
        <v>-1</v>
      </c>
      <c r="O1860">
        <v>0</v>
      </c>
      <c r="P1860" t="s">
        <v>52</v>
      </c>
      <c r="Q1860" t="s">
        <v>49</v>
      </c>
      <c r="X1860" s="7"/>
      <c r="Y1860" t="s">
        <v>55</v>
      </c>
      <c r="Z1860">
        <v>622</v>
      </c>
      <c r="AA1860" t="s">
        <v>55</v>
      </c>
      <c r="AB1860">
        <v>202</v>
      </c>
      <c r="AC1860">
        <v>2929</v>
      </c>
      <c r="AD1860" t="s">
        <v>49</v>
      </c>
      <c r="AE1860" t="s">
        <v>49</v>
      </c>
      <c r="AF1860">
        <v>622</v>
      </c>
      <c r="AI1860">
        <v>1598</v>
      </c>
      <c r="AJ1860" t="s">
        <v>49</v>
      </c>
    </row>
    <row r="1861" spans="1:36" x14ac:dyDescent="0.3">
      <c r="A1861">
        <v>32</v>
      </c>
      <c r="B1861" t="s">
        <v>63</v>
      </c>
      <c r="C1861" t="s">
        <v>47</v>
      </c>
      <c r="D1861" t="s">
        <v>54</v>
      </c>
      <c r="E1861" t="s">
        <v>49</v>
      </c>
      <c r="F1861">
        <v>0</v>
      </c>
      <c r="G1861" t="s">
        <v>55</v>
      </c>
      <c r="H1861" t="s">
        <v>49</v>
      </c>
      <c r="I1861" t="s">
        <v>50</v>
      </c>
      <c r="J1861">
        <v>8</v>
      </c>
      <c r="K1861" t="s">
        <v>56</v>
      </c>
      <c r="L1861">
        <v>80</v>
      </c>
      <c r="M1861">
        <v>2</v>
      </c>
      <c r="N1861">
        <v>-1</v>
      </c>
      <c r="O1861">
        <v>0</v>
      </c>
      <c r="P1861" t="s">
        <v>52</v>
      </c>
      <c r="Q1861" t="s">
        <v>49</v>
      </c>
      <c r="X1861" s="7"/>
      <c r="Y1861" t="s">
        <v>55</v>
      </c>
      <c r="Z1861">
        <v>0</v>
      </c>
      <c r="AA1861" t="s">
        <v>55</v>
      </c>
      <c r="AB1861">
        <v>808</v>
      </c>
      <c r="AC1861">
        <v>0</v>
      </c>
      <c r="AD1861" t="s">
        <v>49</v>
      </c>
      <c r="AE1861" t="s">
        <v>49</v>
      </c>
      <c r="AF1861">
        <v>0</v>
      </c>
      <c r="AI1861">
        <v>3301</v>
      </c>
      <c r="AJ1861" t="s">
        <v>49</v>
      </c>
    </row>
    <row r="1862" spans="1:36" x14ac:dyDescent="0.3">
      <c r="A1862">
        <v>48</v>
      </c>
      <c r="B1862" t="s">
        <v>58</v>
      </c>
      <c r="C1862" t="s">
        <v>47</v>
      </c>
      <c r="D1862" t="s">
        <v>54</v>
      </c>
      <c r="E1862" t="s">
        <v>49</v>
      </c>
      <c r="F1862">
        <v>99</v>
      </c>
      <c r="G1862" t="s">
        <v>55</v>
      </c>
      <c r="H1862" t="s">
        <v>49</v>
      </c>
      <c r="I1862" t="s">
        <v>52</v>
      </c>
      <c r="J1862">
        <v>28</v>
      </c>
      <c r="K1862" t="s">
        <v>56</v>
      </c>
      <c r="L1862">
        <v>344</v>
      </c>
      <c r="M1862">
        <v>1</v>
      </c>
      <c r="N1862">
        <v>-1</v>
      </c>
      <c r="O1862">
        <v>0</v>
      </c>
      <c r="P1862" t="s">
        <v>52</v>
      </c>
      <c r="Q1862" t="s">
        <v>49</v>
      </c>
      <c r="X1862" s="7"/>
      <c r="Y1862" t="s">
        <v>55</v>
      </c>
      <c r="Z1862">
        <v>99</v>
      </c>
      <c r="AA1862" t="s">
        <v>55</v>
      </c>
      <c r="AB1862">
        <v>427</v>
      </c>
      <c r="AC1862">
        <v>3382</v>
      </c>
      <c r="AD1862" t="s">
        <v>49</v>
      </c>
      <c r="AE1862" t="s">
        <v>49</v>
      </c>
      <c r="AF1862">
        <v>99</v>
      </c>
      <c r="AI1862">
        <v>822</v>
      </c>
      <c r="AJ1862" t="s">
        <v>49</v>
      </c>
    </row>
    <row r="1863" spans="1:36" x14ac:dyDescent="0.3">
      <c r="A1863">
        <v>28</v>
      </c>
      <c r="B1863" t="s">
        <v>53</v>
      </c>
      <c r="C1863" t="s">
        <v>59</v>
      </c>
      <c r="D1863" t="s">
        <v>54</v>
      </c>
      <c r="E1863" t="s">
        <v>49</v>
      </c>
      <c r="F1863">
        <v>290</v>
      </c>
      <c r="G1863" t="s">
        <v>55</v>
      </c>
      <c r="H1863" t="s">
        <v>49</v>
      </c>
      <c r="I1863" t="s">
        <v>50</v>
      </c>
      <c r="J1863">
        <v>18</v>
      </c>
      <c r="K1863" t="s">
        <v>56</v>
      </c>
      <c r="L1863">
        <v>128</v>
      </c>
      <c r="M1863">
        <v>1</v>
      </c>
      <c r="N1863">
        <v>-1</v>
      </c>
      <c r="O1863">
        <v>0</v>
      </c>
      <c r="P1863" t="s">
        <v>52</v>
      </c>
      <c r="Q1863" t="s">
        <v>49</v>
      </c>
      <c r="X1863" s="7"/>
      <c r="Y1863" t="s">
        <v>55</v>
      </c>
      <c r="Z1863">
        <v>290</v>
      </c>
      <c r="AA1863" t="s">
        <v>55</v>
      </c>
      <c r="AB1863">
        <v>431</v>
      </c>
      <c r="AC1863">
        <v>2308</v>
      </c>
      <c r="AD1863" t="s">
        <v>49</v>
      </c>
      <c r="AE1863" t="s">
        <v>49</v>
      </c>
      <c r="AF1863">
        <v>290</v>
      </c>
      <c r="AI1863">
        <v>-280</v>
      </c>
      <c r="AJ1863" t="s">
        <v>49</v>
      </c>
    </row>
    <row r="1864" spans="1:36" x14ac:dyDescent="0.3">
      <c r="A1864">
        <v>47</v>
      </c>
      <c r="B1864" t="s">
        <v>63</v>
      </c>
      <c r="C1864" t="s">
        <v>47</v>
      </c>
      <c r="D1864" t="s">
        <v>54</v>
      </c>
      <c r="E1864" t="s">
        <v>49</v>
      </c>
      <c r="F1864">
        <v>1230</v>
      </c>
      <c r="G1864" t="s">
        <v>55</v>
      </c>
      <c r="H1864" t="s">
        <v>49</v>
      </c>
      <c r="I1864" t="s">
        <v>50</v>
      </c>
      <c r="J1864">
        <v>30</v>
      </c>
      <c r="K1864" t="s">
        <v>61</v>
      </c>
      <c r="L1864">
        <v>412</v>
      </c>
      <c r="M1864">
        <v>1</v>
      </c>
      <c r="N1864">
        <v>169</v>
      </c>
      <c r="O1864">
        <v>1</v>
      </c>
      <c r="P1864" t="s">
        <v>79</v>
      </c>
      <c r="Q1864" t="s">
        <v>55</v>
      </c>
      <c r="X1864" s="7"/>
      <c r="Y1864" t="s">
        <v>55</v>
      </c>
      <c r="Z1864">
        <v>1230</v>
      </c>
      <c r="AA1864" t="s">
        <v>55</v>
      </c>
      <c r="AB1864">
        <v>4256</v>
      </c>
      <c r="AC1864">
        <v>896</v>
      </c>
      <c r="AD1864" t="s">
        <v>49</v>
      </c>
      <c r="AE1864" t="s">
        <v>49</v>
      </c>
      <c r="AF1864">
        <v>1230</v>
      </c>
      <c r="AI1864">
        <v>1534</v>
      </c>
      <c r="AJ1864" t="s">
        <v>49</v>
      </c>
    </row>
    <row r="1865" spans="1:36" x14ac:dyDescent="0.3">
      <c r="A1865">
        <v>32</v>
      </c>
      <c r="B1865" t="s">
        <v>69</v>
      </c>
      <c r="C1865" t="s">
        <v>59</v>
      </c>
      <c r="D1865" t="s">
        <v>54</v>
      </c>
      <c r="E1865" t="s">
        <v>49</v>
      </c>
      <c r="F1865">
        <v>45</v>
      </c>
      <c r="G1865" t="s">
        <v>55</v>
      </c>
      <c r="H1865" t="s">
        <v>55</v>
      </c>
      <c r="I1865" t="s">
        <v>50</v>
      </c>
      <c r="J1865">
        <v>14</v>
      </c>
      <c r="K1865" t="s">
        <v>56</v>
      </c>
      <c r="L1865">
        <v>908</v>
      </c>
      <c r="M1865">
        <v>3</v>
      </c>
      <c r="N1865">
        <v>344</v>
      </c>
      <c r="O1865">
        <v>7</v>
      </c>
      <c r="P1865" t="s">
        <v>66</v>
      </c>
      <c r="Q1865" t="s">
        <v>49</v>
      </c>
      <c r="X1865" s="7"/>
      <c r="Y1865" t="s">
        <v>55</v>
      </c>
      <c r="Z1865">
        <v>45</v>
      </c>
      <c r="AA1865" t="s">
        <v>55</v>
      </c>
      <c r="AB1865">
        <v>0</v>
      </c>
      <c r="AC1865">
        <v>99</v>
      </c>
      <c r="AD1865" t="s">
        <v>49</v>
      </c>
      <c r="AE1865" t="s">
        <v>55</v>
      </c>
      <c r="AF1865">
        <v>45</v>
      </c>
      <c r="AI1865">
        <v>1671</v>
      </c>
      <c r="AJ1865" t="s">
        <v>49</v>
      </c>
    </row>
    <row r="1866" spans="1:36" x14ac:dyDescent="0.3">
      <c r="A1866">
        <v>32</v>
      </c>
      <c r="B1866" t="s">
        <v>69</v>
      </c>
      <c r="C1866" t="s">
        <v>47</v>
      </c>
      <c r="D1866" t="s">
        <v>54</v>
      </c>
      <c r="E1866" t="s">
        <v>49</v>
      </c>
      <c r="F1866">
        <v>923</v>
      </c>
      <c r="G1866" t="s">
        <v>55</v>
      </c>
      <c r="H1866" t="s">
        <v>49</v>
      </c>
      <c r="I1866" t="s">
        <v>50</v>
      </c>
      <c r="J1866">
        <v>17</v>
      </c>
      <c r="K1866" t="s">
        <v>61</v>
      </c>
      <c r="L1866">
        <v>819</v>
      </c>
      <c r="M1866">
        <v>4</v>
      </c>
      <c r="N1866">
        <v>-1</v>
      </c>
      <c r="O1866">
        <v>0</v>
      </c>
      <c r="P1866" t="s">
        <v>52</v>
      </c>
      <c r="Q1866" t="s">
        <v>49</v>
      </c>
      <c r="X1866" s="7"/>
      <c r="Y1866" t="s">
        <v>55</v>
      </c>
      <c r="Z1866">
        <v>923</v>
      </c>
      <c r="AA1866" t="s">
        <v>55</v>
      </c>
      <c r="AB1866">
        <v>238</v>
      </c>
      <c r="AC1866">
        <v>15</v>
      </c>
      <c r="AD1866" t="s">
        <v>49</v>
      </c>
      <c r="AE1866" t="s">
        <v>49</v>
      </c>
      <c r="AF1866">
        <v>923</v>
      </c>
      <c r="AI1866">
        <v>2007</v>
      </c>
      <c r="AJ1866" t="s">
        <v>49</v>
      </c>
    </row>
    <row r="1867" spans="1:36" x14ac:dyDescent="0.3">
      <c r="A1867">
        <v>38</v>
      </c>
      <c r="B1867" t="s">
        <v>58</v>
      </c>
      <c r="C1867" t="s">
        <v>47</v>
      </c>
      <c r="D1867" t="s">
        <v>60</v>
      </c>
      <c r="E1867" t="s">
        <v>49</v>
      </c>
      <c r="F1867">
        <v>950</v>
      </c>
      <c r="G1867" t="s">
        <v>49</v>
      </c>
      <c r="H1867" t="s">
        <v>49</v>
      </c>
      <c r="I1867" t="s">
        <v>50</v>
      </c>
      <c r="J1867">
        <v>5</v>
      </c>
      <c r="K1867" t="s">
        <v>70</v>
      </c>
      <c r="L1867">
        <v>210</v>
      </c>
      <c r="M1867">
        <v>2</v>
      </c>
      <c r="N1867">
        <v>-1</v>
      </c>
      <c r="O1867">
        <v>0</v>
      </c>
      <c r="P1867" t="s">
        <v>52</v>
      </c>
      <c r="Q1867" t="s">
        <v>49</v>
      </c>
      <c r="X1867" s="7"/>
      <c r="Y1867" t="s">
        <v>49</v>
      </c>
      <c r="Z1867">
        <v>950</v>
      </c>
      <c r="AA1867" t="s">
        <v>55</v>
      </c>
      <c r="AB1867">
        <v>0</v>
      </c>
      <c r="AC1867">
        <v>2225</v>
      </c>
      <c r="AD1867" t="s">
        <v>49</v>
      </c>
      <c r="AE1867" t="s">
        <v>49</v>
      </c>
      <c r="AF1867">
        <v>950</v>
      </c>
      <c r="AI1867">
        <v>0</v>
      </c>
      <c r="AJ1867" t="s">
        <v>49</v>
      </c>
    </row>
    <row r="1868" spans="1:36" x14ac:dyDescent="0.3">
      <c r="A1868">
        <v>86</v>
      </c>
      <c r="B1868" t="s">
        <v>77</v>
      </c>
      <c r="C1868" t="s">
        <v>47</v>
      </c>
      <c r="D1868" t="s">
        <v>54</v>
      </c>
      <c r="E1868" t="s">
        <v>49</v>
      </c>
      <c r="F1868">
        <v>1503</v>
      </c>
      <c r="G1868" t="s">
        <v>49</v>
      </c>
      <c r="H1868" t="s">
        <v>49</v>
      </c>
      <c r="I1868" t="s">
        <v>78</v>
      </c>
      <c r="J1868">
        <v>18</v>
      </c>
      <c r="K1868" t="s">
        <v>81</v>
      </c>
      <c r="L1868">
        <v>165</v>
      </c>
      <c r="M1868">
        <v>3</v>
      </c>
      <c r="N1868">
        <v>101</v>
      </c>
      <c r="O1868">
        <v>1</v>
      </c>
      <c r="P1868" t="s">
        <v>66</v>
      </c>
      <c r="Q1868" t="s">
        <v>49</v>
      </c>
      <c r="X1868" s="7"/>
      <c r="Y1868" t="s">
        <v>49</v>
      </c>
      <c r="Z1868">
        <v>1503</v>
      </c>
      <c r="AA1868" t="s">
        <v>55</v>
      </c>
      <c r="AB1868">
        <v>362</v>
      </c>
      <c r="AC1868">
        <v>-6</v>
      </c>
      <c r="AD1868" t="s">
        <v>49</v>
      </c>
      <c r="AE1868" t="s">
        <v>49</v>
      </c>
      <c r="AF1868">
        <v>1503</v>
      </c>
      <c r="AI1868">
        <v>2776</v>
      </c>
      <c r="AJ1868" t="s">
        <v>49</v>
      </c>
    </row>
    <row r="1869" spans="1:36" x14ac:dyDescent="0.3">
      <c r="A1869">
        <v>47</v>
      </c>
      <c r="B1869" t="s">
        <v>67</v>
      </c>
      <c r="C1869" t="s">
        <v>47</v>
      </c>
      <c r="D1869" t="s">
        <v>54</v>
      </c>
      <c r="E1869" t="s">
        <v>49</v>
      </c>
      <c r="F1869">
        <v>65</v>
      </c>
      <c r="G1869" t="s">
        <v>49</v>
      </c>
      <c r="H1869" t="s">
        <v>49</v>
      </c>
      <c r="I1869" t="s">
        <v>50</v>
      </c>
      <c r="J1869">
        <v>28</v>
      </c>
      <c r="K1869" t="s">
        <v>70</v>
      </c>
      <c r="L1869">
        <v>118</v>
      </c>
      <c r="M1869">
        <v>8</v>
      </c>
      <c r="N1869">
        <v>-1</v>
      </c>
      <c r="O1869">
        <v>0</v>
      </c>
      <c r="P1869" t="s">
        <v>52</v>
      </c>
      <c r="Q1869" t="s">
        <v>49</v>
      </c>
      <c r="X1869" s="7"/>
      <c r="Y1869" t="s">
        <v>49</v>
      </c>
      <c r="Z1869">
        <v>65</v>
      </c>
      <c r="AA1869" t="s">
        <v>55</v>
      </c>
      <c r="AB1869">
        <v>618</v>
      </c>
      <c r="AC1869">
        <v>335</v>
      </c>
      <c r="AD1869" t="s">
        <v>49</v>
      </c>
      <c r="AE1869" t="s">
        <v>49</v>
      </c>
      <c r="AF1869">
        <v>65</v>
      </c>
      <c r="AI1869">
        <v>573</v>
      </c>
      <c r="AJ1869" t="s">
        <v>49</v>
      </c>
    </row>
    <row r="1870" spans="1:36" x14ac:dyDescent="0.3">
      <c r="A1870">
        <v>42</v>
      </c>
      <c r="B1870" t="s">
        <v>58</v>
      </c>
      <c r="C1870" t="s">
        <v>47</v>
      </c>
      <c r="D1870" t="s">
        <v>48</v>
      </c>
      <c r="E1870" t="s">
        <v>49</v>
      </c>
      <c r="F1870">
        <v>-679</v>
      </c>
      <c r="G1870" t="s">
        <v>55</v>
      </c>
      <c r="H1870" t="s">
        <v>55</v>
      </c>
      <c r="I1870" t="s">
        <v>50</v>
      </c>
      <c r="J1870">
        <v>6</v>
      </c>
      <c r="K1870" t="s">
        <v>56</v>
      </c>
      <c r="L1870">
        <v>159</v>
      </c>
      <c r="M1870">
        <v>1</v>
      </c>
      <c r="N1870">
        <v>343</v>
      </c>
      <c r="O1870">
        <v>2</v>
      </c>
      <c r="P1870" t="s">
        <v>57</v>
      </c>
      <c r="Q1870" t="s">
        <v>49</v>
      </c>
      <c r="X1870" s="7"/>
      <c r="Y1870" t="s">
        <v>55</v>
      </c>
      <c r="Z1870">
        <v>-679</v>
      </c>
      <c r="AA1870" t="s">
        <v>55</v>
      </c>
      <c r="AB1870">
        <v>2893</v>
      </c>
      <c r="AC1870">
        <v>-251</v>
      </c>
      <c r="AD1870" t="s">
        <v>49</v>
      </c>
      <c r="AE1870" t="s">
        <v>55</v>
      </c>
      <c r="AF1870">
        <v>-679</v>
      </c>
      <c r="AI1870">
        <v>475</v>
      </c>
      <c r="AJ1870" t="s">
        <v>49</v>
      </c>
    </row>
    <row r="1871" spans="1:36" x14ac:dyDescent="0.3">
      <c r="A1871">
        <v>44</v>
      </c>
      <c r="B1871" t="s">
        <v>58</v>
      </c>
      <c r="C1871" t="s">
        <v>47</v>
      </c>
      <c r="D1871" t="s">
        <v>60</v>
      </c>
      <c r="E1871" t="s">
        <v>49</v>
      </c>
      <c r="F1871">
        <v>773</v>
      </c>
      <c r="G1871" t="s">
        <v>49</v>
      </c>
      <c r="H1871" t="s">
        <v>55</v>
      </c>
      <c r="I1871" t="s">
        <v>50</v>
      </c>
      <c r="J1871">
        <v>9</v>
      </c>
      <c r="K1871" t="s">
        <v>73</v>
      </c>
      <c r="L1871">
        <v>618</v>
      </c>
      <c r="M1871">
        <v>1</v>
      </c>
      <c r="N1871">
        <v>-1</v>
      </c>
      <c r="O1871">
        <v>0</v>
      </c>
      <c r="P1871" t="s">
        <v>52</v>
      </c>
      <c r="Q1871" t="s">
        <v>49</v>
      </c>
      <c r="X1871" s="7"/>
      <c r="Y1871" t="s">
        <v>49</v>
      </c>
      <c r="Z1871">
        <v>773</v>
      </c>
      <c r="AA1871" t="s">
        <v>55</v>
      </c>
      <c r="AB1871">
        <v>1287</v>
      </c>
      <c r="AC1871">
        <v>722</v>
      </c>
      <c r="AD1871" t="s">
        <v>49</v>
      </c>
      <c r="AE1871" t="s">
        <v>55</v>
      </c>
      <c r="AF1871">
        <v>773</v>
      </c>
      <c r="AI1871">
        <v>2154</v>
      </c>
      <c r="AJ1871" t="s">
        <v>49</v>
      </c>
    </row>
    <row r="1872" spans="1:36" x14ac:dyDescent="0.3">
      <c r="A1872">
        <v>25</v>
      </c>
      <c r="B1872" t="s">
        <v>71</v>
      </c>
      <c r="C1872" t="s">
        <v>59</v>
      </c>
      <c r="D1872" t="s">
        <v>52</v>
      </c>
      <c r="E1872" t="s">
        <v>49</v>
      </c>
      <c r="F1872">
        <v>10788</v>
      </c>
      <c r="G1872" t="s">
        <v>49</v>
      </c>
      <c r="H1872" t="s">
        <v>49</v>
      </c>
      <c r="I1872" t="s">
        <v>50</v>
      </c>
      <c r="J1872">
        <v>23</v>
      </c>
      <c r="K1872" t="s">
        <v>82</v>
      </c>
      <c r="L1872">
        <v>102</v>
      </c>
      <c r="M1872">
        <v>2</v>
      </c>
      <c r="N1872">
        <v>210</v>
      </c>
      <c r="O1872">
        <v>2</v>
      </c>
      <c r="P1872" t="s">
        <v>66</v>
      </c>
      <c r="Q1872" t="s">
        <v>49</v>
      </c>
      <c r="X1872" s="7"/>
      <c r="Y1872" t="s">
        <v>49</v>
      </c>
      <c r="Z1872">
        <v>10788</v>
      </c>
      <c r="AA1872" t="s">
        <v>55</v>
      </c>
      <c r="AB1872">
        <v>79</v>
      </c>
      <c r="AC1872">
        <v>0</v>
      </c>
      <c r="AD1872" t="s">
        <v>49</v>
      </c>
      <c r="AE1872" t="s">
        <v>49</v>
      </c>
      <c r="AF1872">
        <v>10788</v>
      </c>
      <c r="AI1872">
        <v>96</v>
      </c>
      <c r="AJ1872" t="s">
        <v>49</v>
      </c>
    </row>
    <row r="1873" spans="1:36" x14ac:dyDescent="0.3">
      <c r="A1873">
        <v>34</v>
      </c>
      <c r="B1873" t="s">
        <v>53</v>
      </c>
      <c r="C1873" t="s">
        <v>74</v>
      </c>
      <c r="D1873" t="s">
        <v>54</v>
      </c>
      <c r="E1873" t="s">
        <v>49</v>
      </c>
      <c r="F1873">
        <v>991</v>
      </c>
      <c r="G1873" t="s">
        <v>55</v>
      </c>
      <c r="H1873" t="s">
        <v>49</v>
      </c>
      <c r="I1873" t="s">
        <v>50</v>
      </c>
      <c r="J1873">
        <v>6</v>
      </c>
      <c r="K1873" t="s">
        <v>56</v>
      </c>
      <c r="L1873">
        <v>89</v>
      </c>
      <c r="M1873">
        <v>1</v>
      </c>
      <c r="N1873">
        <v>344</v>
      </c>
      <c r="O1873">
        <v>1</v>
      </c>
      <c r="P1873" t="s">
        <v>57</v>
      </c>
      <c r="Q1873" t="s">
        <v>49</v>
      </c>
      <c r="X1873" s="7"/>
      <c r="Y1873" t="s">
        <v>55</v>
      </c>
      <c r="Z1873">
        <v>991</v>
      </c>
      <c r="AA1873" t="s">
        <v>55</v>
      </c>
      <c r="AB1873">
        <v>290</v>
      </c>
      <c r="AC1873">
        <v>35</v>
      </c>
      <c r="AD1873" t="s">
        <v>49</v>
      </c>
      <c r="AE1873" t="s">
        <v>49</v>
      </c>
      <c r="AF1873">
        <v>991</v>
      </c>
      <c r="AI1873">
        <v>83</v>
      </c>
      <c r="AJ1873" t="s">
        <v>49</v>
      </c>
    </row>
    <row r="1874" spans="1:36" x14ac:dyDescent="0.3">
      <c r="A1874">
        <v>34</v>
      </c>
      <c r="B1874" t="s">
        <v>69</v>
      </c>
      <c r="C1874" t="s">
        <v>47</v>
      </c>
      <c r="D1874" t="s">
        <v>54</v>
      </c>
      <c r="E1874" t="s">
        <v>49</v>
      </c>
      <c r="F1874">
        <v>247</v>
      </c>
      <c r="G1874" t="s">
        <v>49</v>
      </c>
      <c r="H1874" t="s">
        <v>49</v>
      </c>
      <c r="I1874" t="s">
        <v>50</v>
      </c>
      <c r="J1874">
        <v>8</v>
      </c>
      <c r="K1874" t="s">
        <v>51</v>
      </c>
      <c r="L1874">
        <v>401</v>
      </c>
      <c r="M1874">
        <v>2</v>
      </c>
      <c r="N1874">
        <v>-1</v>
      </c>
      <c r="O1874">
        <v>0</v>
      </c>
      <c r="P1874" t="s">
        <v>52</v>
      </c>
      <c r="Q1874" t="s">
        <v>55</v>
      </c>
      <c r="X1874" s="7"/>
      <c r="Y1874" t="s">
        <v>49</v>
      </c>
      <c r="Z1874">
        <v>247</v>
      </c>
      <c r="AA1874" t="s">
        <v>55</v>
      </c>
      <c r="AB1874">
        <v>1792</v>
      </c>
      <c r="AC1874">
        <v>894</v>
      </c>
      <c r="AD1874" t="s">
        <v>49</v>
      </c>
      <c r="AE1874" t="s">
        <v>49</v>
      </c>
      <c r="AF1874">
        <v>247</v>
      </c>
      <c r="AI1874">
        <v>6766</v>
      </c>
      <c r="AJ1874" t="s">
        <v>49</v>
      </c>
    </row>
    <row r="1875" spans="1:36" x14ac:dyDescent="0.3">
      <c r="A1875">
        <v>53</v>
      </c>
      <c r="B1875" t="s">
        <v>63</v>
      </c>
      <c r="C1875" t="s">
        <v>47</v>
      </c>
      <c r="D1875" t="s">
        <v>48</v>
      </c>
      <c r="E1875" t="s">
        <v>49</v>
      </c>
      <c r="F1875">
        <v>4143</v>
      </c>
      <c r="G1875" t="s">
        <v>49</v>
      </c>
      <c r="H1875" t="s">
        <v>49</v>
      </c>
      <c r="I1875" t="s">
        <v>50</v>
      </c>
      <c r="J1875">
        <v>15</v>
      </c>
      <c r="K1875" t="s">
        <v>73</v>
      </c>
      <c r="L1875">
        <v>200</v>
      </c>
      <c r="M1875">
        <v>3</v>
      </c>
      <c r="N1875">
        <v>-1</v>
      </c>
      <c r="O1875">
        <v>0</v>
      </c>
      <c r="P1875" t="s">
        <v>52</v>
      </c>
      <c r="Q1875" t="s">
        <v>49</v>
      </c>
      <c r="X1875" s="7"/>
      <c r="Y1875" t="s">
        <v>49</v>
      </c>
      <c r="Z1875">
        <v>4143</v>
      </c>
      <c r="AA1875" t="s">
        <v>55</v>
      </c>
      <c r="AB1875">
        <v>178</v>
      </c>
      <c r="AC1875">
        <v>3529</v>
      </c>
      <c r="AD1875" t="s">
        <v>49</v>
      </c>
      <c r="AE1875" t="s">
        <v>49</v>
      </c>
      <c r="AF1875">
        <v>4143</v>
      </c>
      <c r="AI1875">
        <v>3973</v>
      </c>
      <c r="AJ1875" t="s">
        <v>49</v>
      </c>
    </row>
    <row r="1876" spans="1:36" x14ac:dyDescent="0.3">
      <c r="A1876">
        <v>42</v>
      </c>
      <c r="B1876" t="s">
        <v>63</v>
      </c>
      <c r="C1876" t="s">
        <v>47</v>
      </c>
      <c r="D1876" t="s">
        <v>52</v>
      </c>
      <c r="E1876" t="s">
        <v>49</v>
      </c>
      <c r="F1876">
        <v>-406</v>
      </c>
      <c r="G1876" t="s">
        <v>55</v>
      </c>
      <c r="H1876" t="s">
        <v>49</v>
      </c>
      <c r="I1876" t="s">
        <v>50</v>
      </c>
      <c r="J1876">
        <v>30</v>
      </c>
      <c r="K1876" t="s">
        <v>73</v>
      </c>
      <c r="L1876">
        <v>152</v>
      </c>
      <c r="M1876">
        <v>5</v>
      </c>
      <c r="N1876">
        <v>-1</v>
      </c>
      <c r="O1876">
        <v>0</v>
      </c>
      <c r="P1876" t="s">
        <v>52</v>
      </c>
      <c r="Q1876" t="s">
        <v>49</v>
      </c>
      <c r="X1876" s="7"/>
      <c r="Y1876" t="s">
        <v>55</v>
      </c>
      <c r="Z1876">
        <v>-406</v>
      </c>
      <c r="AA1876" t="s">
        <v>55</v>
      </c>
      <c r="AB1876">
        <v>416</v>
      </c>
      <c r="AC1876">
        <v>0</v>
      </c>
      <c r="AD1876" t="s">
        <v>49</v>
      </c>
      <c r="AE1876" t="s">
        <v>49</v>
      </c>
      <c r="AF1876">
        <v>-406</v>
      </c>
      <c r="AI1876">
        <v>48</v>
      </c>
      <c r="AJ1876" t="s">
        <v>49</v>
      </c>
    </row>
    <row r="1877" spans="1:36" x14ac:dyDescent="0.3">
      <c r="A1877">
        <v>30</v>
      </c>
      <c r="B1877" t="s">
        <v>63</v>
      </c>
      <c r="C1877" t="s">
        <v>59</v>
      </c>
      <c r="D1877" t="s">
        <v>54</v>
      </c>
      <c r="E1877" t="s">
        <v>49</v>
      </c>
      <c r="F1877">
        <v>180</v>
      </c>
      <c r="G1877" t="s">
        <v>49</v>
      </c>
      <c r="H1877" t="s">
        <v>49</v>
      </c>
      <c r="I1877" t="s">
        <v>50</v>
      </c>
      <c r="J1877">
        <v>14</v>
      </c>
      <c r="K1877" t="s">
        <v>73</v>
      </c>
      <c r="L1877">
        <v>203</v>
      </c>
      <c r="M1877">
        <v>1</v>
      </c>
      <c r="N1877">
        <v>183</v>
      </c>
      <c r="O1877">
        <v>2</v>
      </c>
      <c r="P1877" t="s">
        <v>57</v>
      </c>
      <c r="Q1877" t="s">
        <v>49</v>
      </c>
      <c r="X1877" s="7"/>
      <c r="Y1877" t="s">
        <v>49</v>
      </c>
      <c r="Z1877">
        <v>180</v>
      </c>
      <c r="AA1877" t="s">
        <v>55</v>
      </c>
      <c r="AB1877">
        <v>3953</v>
      </c>
      <c r="AC1877">
        <v>5597</v>
      </c>
      <c r="AD1877" t="s">
        <v>49</v>
      </c>
      <c r="AE1877" t="s">
        <v>49</v>
      </c>
      <c r="AF1877">
        <v>180</v>
      </c>
      <c r="AI1877">
        <v>7696</v>
      </c>
      <c r="AJ1877" t="s">
        <v>49</v>
      </c>
    </row>
    <row r="1878" spans="1:36" x14ac:dyDescent="0.3">
      <c r="A1878">
        <v>26</v>
      </c>
      <c r="B1878" t="s">
        <v>63</v>
      </c>
      <c r="C1878" t="s">
        <v>59</v>
      </c>
      <c r="D1878" t="s">
        <v>48</v>
      </c>
      <c r="E1878" t="s">
        <v>49</v>
      </c>
      <c r="F1878">
        <v>-887</v>
      </c>
      <c r="G1878" t="s">
        <v>55</v>
      </c>
      <c r="H1878" t="s">
        <v>49</v>
      </c>
      <c r="I1878" t="s">
        <v>50</v>
      </c>
      <c r="J1878">
        <v>18</v>
      </c>
      <c r="K1878" t="s">
        <v>56</v>
      </c>
      <c r="L1878">
        <v>827</v>
      </c>
      <c r="M1878">
        <v>2</v>
      </c>
      <c r="N1878">
        <v>-1</v>
      </c>
      <c r="O1878">
        <v>0</v>
      </c>
      <c r="P1878" t="s">
        <v>52</v>
      </c>
      <c r="Q1878" t="s">
        <v>55</v>
      </c>
      <c r="X1878" s="7"/>
      <c r="Y1878" t="s">
        <v>55</v>
      </c>
      <c r="Z1878">
        <v>-887</v>
      </c>
      <c r="AA1878" t="s">
        <v>55</v>
      </c>
      <c r="AB1878">
        <v>112</v>
      </c>
      <c r="AC1878">
        <v>1852</v>
      </c>
      <c r="AD1878" t="s">
        <v>49</v>
      </c>
      <c r="AE1878" t="s">
        <v>49</v>
      </c>
      <c r="AF1878">
        <v>-887</v>
      </c>
      <c r="AI1878">
        <v>4500</v>
      </c>
      <c r="AJ1878" t="s">
        <v>49</v>
      </c>
    </row>
    <row r="1879" spans="1:36" x14ac:dyDescent="0.3">
      <c r="A1879">
        <v>40</v>
      </c>
      <c r="B1879" t="s">
        <v>53</v>
      </c>
      <c r="C1879" t="s">
        <v>47</v>
      </c>
      <c r="D1879" t="s">
        <v>54</v>
      </c>
      <c r="E1879" t="s">
        <v>49</v>
      </c>
      <c r="F1879">
        <v>4157</v>
      </c>
      <c r="G1879" t="s">
        <v>55</v>
      </c>
      <c r="H1879" t="s">
        <v>49</v>
      </c>
      <c r="I1879" t="s">
        <v>52</v>
      </c>
      <c r="J1879">
        <v>15</v>
      </c>
      <c r="K1879" t="s">
        <v>56</v>
      </c>
      <c r="L1879">
        <v>735</v>
      </c>
      <c r="M1879">
        <v>1</v>
      </c>
      <c r="N1879">
        <v>-1</v>
      </c>
      <c r="O1879">
        <v>0</v>
      </c>
      <c r="P1879" t="s">
        <v>52</v>
      </c>
      <c r="Q1879" t="s">
        <v>49</v>
      </c>
      <c r="X1879" s="7"/>
      <c r="Y1879" t="s">
        <v>55</v>
      </c>
      <c r="Z1879">
        <v>4157</v>
      </c>
      <c r="AA1879" t="s">
        <v>55</v>
      </c>
      <c r="AB1879">
        <v>13204</v>
      </c>
      <c r="AC1879">
        <v>1626</v>
      </c>
      <c r="AD1879" t="s">
        <v>49</v>
      </c>
      <c r="AE1879" t="s">
        <v>49</v>
      </c>
      <c r="AF1879">
        <v>4157</v>
      </c>
      <c r="AI1879">
        <v>1</v>
      </c>
      <c r="AJ1879" t="s">
        <v>49</v>
      </c>
    </row>
    <row r="1880" spans="1:36" x14ac:dyDescent="0.3">
      <c r="A1880">
        <v>34</v>
      </c>
      <c r="B1880" t="s">
        <v>67</v>
      </c>
      <c r="C1880" t="s">
        <v>59</v>
      </c>
      <c r="D1880" t="s">
        <v>54</v>
      </c>
      <c r="E1880" t="s">
        <v>49</v>
      </c>
      <c r="F1880">
        <v>1386</v>
      </c>
      <c r="G1880" t="s">
        <v>55</v>
      </c>
      <c r="H1880" t="s">
        <v>55</v>
      </c>
      <c r="I1880" t="s">
        <v>52</v>
      </c>
      <c r="J1880">
        <v>28</v>
      </c>
      <c r="K1880" t="s">
        <v>56</v>
      </c>
      <c r="L1880">
        <v>185</v>
      </c>
      <c r="M1880">
        <v>6</v>
      </c>
      <c r="N1880">
        <v>-1</v>
      </c>
      <c r="O1880">
        <v>0</v>
      </c>
      <c r="P1880" t="s">
        <v>52</v>
      </c>
      <c r="Q1880" t="s">
        <v>49</v>
      </c>
      <c r="X1880" s="7"/>
      <c r="Y1880" t="s">
        <v>55</v>
      </c>
      <c r="Z1880">
        <v>1386</v>
      </c>
      <c r="AA1880" t="s">
        <v>55</v>
      </c>
      <c r="AB1880">
        <v>2240</v>
      </c>
      <c r="AC1880">
        <v>749</v>
      </c>
      <c r="AD1880" t="s">
        <v>49</v>
      </c>
      <c r="AE1880" t="s">
        <v>55</v>
      </c>
      <c r="AF1880">
        <v>1386</v>
      </c>
      <c r="AI1880">
        <v>-18</v>
      </c>
      <c r="AJ1880" t="s">
        <v>49</v>
      </c>
    </row>
    <row r="1881" spans="1:36" x14ac:dyDescent="0.3">
      <c r="A1881">
        <v>34</v>
      </c>
      <c r="B1881" t="s">
        <v>53</v>
      </c>
      <c r="C1881" t="s">
        <v>47</v>
      </c>
      <c r="D1881" t="s">
        <v>54</v>
      </c>
      <c r="E1881" t="s">
        <v>49</v>
      </c>
      <c r="F1881">
        <v>2211</v>
      </c>
      <c r="G1881" t="s">
        <v>49</v>
      </c>
      <c r="H1881" t="s">
        <v>49</v>
      </c>
      <c r="I1881" t="s">
        <v>52</v>
      </c>
      <c r="J1881">
        <v>8</v>
      </c>
      <c r="K1881" t="s">
        <v>56</v>
      </c>
      <c r="L1881">
        <v>149</v>
      </c>
      <c r="M1881">
        <v>1</v>
      </c>
      <c r="N1881">
        <v>-1</v>
      </c>
      <c r="O1881">
        <v>0</v>
      </c>
      <c r="P1881" t="s">
        <v>52</v>
      </c>
      <c r="Q1881" t="s">
        <v>49</v>
      </c>
      <c r="X1881" s="7"/>
      <c r="Y1881" t="s">
        <v>49</v>
      </c>
      <c r="Z1881">
        <v>2211</v>
      </c>
      <c r="AA1881" t="s">
        <v>55</v>
      </c>
      <c r="AB1881">
        <v>22546</v>
      </c>
      <c r="AC1881">
        <v>-1</v>
      </c>
      <c r="AD1881" t="s">
        <v>49</v>
      </c>
      <c r="AE1881" t="s">
        <v>49</v>
      </c>
      <c r="AF1881">
        <v>2211</v>
      </c>
      <c r="AI1881">
        <v>479</v>
      </c>
      <c r="AJ1881" t="s">
        <v>49</v>
      </c>
    </row>
    <row r="1882" spans="1:36" x14ac:dyDescent="0.3">
      <c r="A1882">
        <v>40</v>
      </c>
      <c r="B1882" t="s">
        <v>58</v>
      </c>
      <c r="C1882" t="s">
        <v>47</v>
      </c>
      <c r="D1882" t="s">
        <v>60</v>
      </c>
      <c r="E1882" t="s">
        <v>49</v>
      </c>
      <c r="F1882">
        <v>-495</v>
      </c>
      <c r="G1882" t="s">
        <v>49</v>
      </c>
      <c r="H1882" t="s">
        <v>55</v>
      </c>
      <c r="I1882" t="s">
        <v>50</v>
      </c>
      <c r="J1882">
        <v>29</v>
      </c>
      <c r="K1882" t="s">
        <v>73</v>
      </c>
      <c r="L1882">
        <v>303</v>
      </c>
      <c r="M1882">
        <v>2</v>
      </c>
      <c r="N1882">
        <v>-1</v>
      </c>
      <c r="O1882">
        <v>0</v>
      </c>
      <c r="P1882" t="s">
        <v>52</v>
      </c>
      <c r="Q1882" t="s">
        <v>49</v>
      </c>
      <c r="X1882" s="7"/>
      <c r="Y1882" t="s">
        <v>49</v>
      </c>
      <c r="Z1882">
        <v>-495</v>
      </c>
      <c r="AA1882" t="s">
        <v>55</v>
      </c>
      <c r="AB1882">
        <v>0</v>
      </c>
      <c r="AC1882">
        <v>6850</v>
      </c>
      <c r="AD1882" t="s">
        <v>49</v>
      </c>
      <c r="AE1882" t="s">
        <v>55</v>
      </c>
      <c r="AF1882">
        <v>-495</v>
      </c>
      <c r="AI1882">
        <v>0</v>
      </c>
      <c r="AJ1882" t="s">
        <v>49</v>
      </c>
    </row>
    <row r="1883" spans="1:36" x14ac:dyDescent="0.3">
      <c r="A1883">
        <v>36</v>
      </c>
      <c r="B1883" t="s">
        <v>58</v>
      </c>
      <c r="C1883" t="s">
        <v>47</v>
      </c>
      <c r="D1883" t="s">
        <v>60</v>
      </c>
      <c r="E1883" t="s">
        <v>49</v>
      </c>
      <c r="F1883">
        <v>27359</v>
      </c>
      <c r="G1883" t="s">
        <v>55</v>
      </c>
      <c r="H1883" t="s">
        <v>49</v>
      </c>
      <c r="I1883" t="s">
        <v>52</v>
      </c>
      <c r="J1883">
        <v>3</v>
      </c>
      <c r="K1883" t="s">
        <v>62</v>
      </c>
      <c r="L1883">
        <v>71</v>
      </c>
      <c r="M1883">
        <v>2</v>
      </c>
      <c r="N1883">
        <v>-1</v>
      </c>
      <c r="O1883">
        <v>0</v>
      </c>
      <c r="P1883" t="s">
        <v>52</v>
      </c>
      <c r="Q1883" t="s">
        <v>49</v>
      </c>
      <c r="X1883" s="7"/>
      <c r="Y1883" t="s">
        <v>55</v>
      </c>
      <c r="Z1883">
        <v>27359</v>
      </c>
      <c r="AA1883" t="s">
        <v>55</v>
      </c>
      <c r="AB1883">
        <v>228</v>
      </c>
      <c r="AC1883">
        <v>333</v>
      </c>
      <c r="AD1883" t="s">
        <v>49</v>
      </c>
      <c r="AE1883" t="s">
        <v>49</v>
      </c>
      <c r="AF1883">
        <v>27359</v>
      </c>
      <c r="AI1883">
        <v>1130</v>
      </c>
      <c r="AJ1883" t="s">
        <v>49</v>
      </c>
    </row>
    <row r="1884" spans="1:36" x14ac:dyDescent="0.3">
      <c r="A1884">
        <v>34</v>
      </c>
      <c r="B1884" t="s">
        <v>67</v>
      </c>
      <c r="C1884" t="s">
        <v>59</v>
      </c>
      <c r="D1884" t="s">
        <v>54</v>
      </c>
      <c r="E1884" t="s">
        <v>49</v>
      </c>
      <c r="F1884">
        <v>440</v>
      </c>
      <c r="G1884" t="s">
        <v>55</v>
      </c>
      <c r="H1884" t="s">
        <v>49</v>
      </c>
      <c r="I1884" t="s">
        <v>50</v>
      </c>
      <c r="J1884">
        <v>6</v>
      </c>
      <c r="K1884" t="s">
        <v>56</v>
      </c>
      <c r="L1884">
        <v>445</v>
      </c>
      <c r="M1884">
        <v>2</v>
      </c>
      <c r="N1884">
        <v>345</v>
      </c>
      <c r="O1884">
        <v>2</v>
      </c>
      <c r="P1884" t="s">
        <v>57</v>
      </c>
      <c r="Q1884" t="s">
        <v>49</v>
      </c>
      <c r="X1884" s="7"/>
      <c r="Y1884" t="s">
        <v>55</v>
      </c>
      <c r="Z1884">
        <v>440</v>
      </c>
      <c r="AA1884" t="s">
        <v>55</v>
      </c>
      <c r="AB1884">
        <v>215</v>
      </c>
      <c r="AC1884">
        <v>-27</v>
      </c>
      <c r="AD1884" t="s">
        <v>49</v>
      </c>
      <c r="AE1884" t="s">
        <v>49</v>
      </c>
      <c r="AF1884">
        <v>440</v>
      </c>
      <c r="AI1884">
        <v>389</v>
      </c>
      <c r="AJ1884" t="s">
        <v>49</v>
      </c>
    </row>
    <row r="1885" spans="1:36" x14ac:dyDescent="0.3">
      <c r="A1885">
        <v>32</v>
      </c>
      <c r="B1885" t="s">
        <v>63</v>
      </c>
      <c r="C1885" t="s">
        <v>59</v>
      </c>
      <c r="D1885" t="s">
        <v>54</v>
      </c>
      <c r="E1885" t="s">
        <v>49</v>
      </c>
      <c r="F1885">
        <v>135</v>
      </c>
      <c r="G1885" t="s">
        <v>55</v>
      </c>
      <c r="H1885" t="s">
        <v>49</v>
      </c>
      <c r="I1885" t="s">
        <v>50</v>
      </c>
      <c r="J1885">
        <v>18</v>
      </c>
      <c r="K1885" t="s">
        <v>56</v>
      </c>
      <c r="L1885">
        <v>232</v>
      </c>
      <c r="M1885">
        <v>2</v>
      </c>
      <c r="N1885">
        <v>-1</v>
      </c>
      <c r="O1885">
        <v>0</v>
      </c>
      <c r="P1885" t="s">
        <v>52</v>
      </c>
      <c r="Q1885" t="s">
        <v>49</v>
      </c>
      <c r="X1885" s="7"/>
      <c r="Y1885" t="s">
        <v>55</v>
      </c>
      <c r="Z1885">
        <v>135</v>
      </c>
      <c r="AA1885" t="s">
        <v>55</v>
      </c>
      <c r="AB1885">
        <v>23</v>
      </c>
      <c r="AC1885">
        <v>0</v>
      </c>
      <c r="AD1885" t="s">
        <v>49</v>
      </c>
      <c r="AE1885" t="s">
        <v>49</v>
      </c>
      <c r="AF1885">
        <v>135</v>
      </c>
      <c r="AI1885">
        <v>401</v>
      </c>
      <c r="AJ1885" t="s">
        <v>49</v>
      </c>
    </row>
    <row r="1886" spans="1:36" x14ac:dyDescent="0.3">
      <c r="A1886">
        <v>39</v>
      </c>
      <c r="B1886" t="s">
        <v>67</v>
      </c>
      <c r="C1886" t="s">
        <v>47</v>
      </c>
      <c r="D1886" t="s">
        <v>54</v>
      </c>
      <c r="E1886" t="s">
        <v>49</v>
      </c>
      <c r="F1886">
        <v>-735</v>
      </c>
      <c r="G1886" t="s">
        <v>55</v>
      </c>
      <c r="H1886" t="s">
        <v>49</v>
      </c>
      <c r="I1886" t="s">
        <v>50</v>
      </c>
      <c r="J1886">
        <v>30</v>
      </c>
      <c r="K1886" t="s">
        <v>72</v>
      </c>
      <c r="L1886">
        <v>144</v>
      </c>
      <c r="M1886">
        <v>5</v>
      </c>
      <c r="N1886">
        <v>248</v>
      </c>
      <c r="O1886">
        <v>2</v>
      </c>
      <c r="P1886" t="s">
        <v>57</v>
      </c>
      <c r="Q1886" t="s">
        <v>49</v>
      </c>
      <c r="X1886" s="7"/>
      <c r="Y1886" t="s">
        <v>55</v>
      </c>
      <c r="Z1886">
        <v>-735</v>
      </c>
      <c r="AA1886" t="s">
        <v>55</v>
      </c>
      <c r="AB1886">
        <v>293</v>
      </c>
      <c r="AC1886">
        <v>9</v>
      </c>
      <c r="AD1886" t="s">
        <v>49</v>
      </c>
      <c r="AE1886" t="s">
        <v>49</v>
      </c>
      <c r="AF1886">
        <v>-735</v>
      </c>
      <c r="AI1886">
        <v>115</v>
      </c>
      <c r="AJ1886" t="s">
        <v>49</v>
      </c>
    </row>
    <row r="1887" spans="1:36" x14ac:dyDescent="0.3">
      <c r="A1887">
        <v>36</v>
      </c>
      <c r="B1887" t="s">
        <v>67</v>
      </c>
      <c r="C1887" t="s">
        <v>47</v>
      </c>
      <c r="D1887" t="s">
        <v>60</v>
      </c>
      <c r="E1887" t="s">
        <v>49</v>
      </c>
      <c r="F1887">
        <v>60</v>
      </c>
      <c r="G1887" t="s">
        <v>49</v>
      </c>
      <c r="H1887" t="s">
        <v>49</v>
      </c>
      <c r="I1887" t="s">
        <v>50</v>
      </c>
      <c r="J1887">
        <v>19</v>
      </c>
      <c r="K1887" t="s">
        <v>70</v>
      </c>
      <c r="L1887">
        <v>209</v>
      </c>
      <c r="M1887">
        <v>2</v>
      </c>
      <c r="N1887">
        <v>-1</v>
      </c>
      <c r="O1887">
        <v>0</v>
      </c>
      <c r="P1887" t="s">
        <v>52</v>
      </c>
      <c r="Q1887" t="s">
        <v>49</v>
      </c>
      <c r="X1887" s="7"/>
      <c r="Y1887" t="s">
        <v>49</v>
      </c>
      <c r="Z1887">
        <v>60</v>
      </c>
      <c r="AA1887" t="s">
        <v>55</v>
      </c>
      <c r="AB1887">
        <v>8131</v>
      </c>
      <c r="AC1887">
        <v>653</v>
      </c>
      <c r="AD1887" t="s">
        <v>49</v>
      </c>
      <c r="AE1887" t="s">
        <v>49</v>
      </c>
      <c r="AF1887">
        <v>60</v>
      </c>
      <c r="AI1887">
        <v>1438</v>
      </c>
      <c r="AJ1887" t="s">
        <v>49</v>
      </c>
    </row>
    <row r="1888" spans="1:36" x14ac:dyDescent="0.3">
      <c r="A1888">
        <v>39</v>
      </c>
      <c r="B1888" t="s">
        <v>67</v>
      </c>
      <c r="C1888" t="s">
        <v>74</v>
      </c>
      <c r="D1888" t="s">
        <v>54</v>
      </c>
      <c r="E1888" t="s">
        <v>49</v>
      </c>
      <c r="F1888">
        <v>902</v>
      </c>
      <c r="G1888" t="s">
        <v>55</v>
      </c>
      <c r="H1888" t="s">
        <v>49</v>
      </c>
      <c r="I1888" t="s">
        <v>50</v>
      </c>
      <c r="J1888">
        <v>10</v>
      </c>
      <c r="K1888" t="s">
        <v>64</v>
      </c>
      <c r="L1888">
        <v>691</v>
      </c>
      <c r="M1888">
        <v>2</v>
      </c>
      <c r="N1888">
        <v>180</v>
      </c>
      <c r="O1888">
        <v>5</v>
      </c>
      <c r="P1888" t="s">
        <v>57</v>
      </c>
      <c r="Q1888" t="s">
        <v>55</v>
      </c>
      <c r="X1888" s="7"/>
      <c r="Y1888" t="s">
        <v>55</v>
      </c>
      <c r="Z1888">
        <v>902</v>
      </c>
      <c r="AA1888" t="s">
        <v>55</v>
      </c>
      <c r="AB1888">
        <v>-378</v>
      </c>
      <c r="AC1888">
        <v>8366</v>
      </c>
      <c r="AD1888" t="s">
        <v>49</v>
      </c>
      <c r="AE1888" t="s">
        <v>49</v>
      </c>
      <c r="AF1888">
        <v>902</v>
      </c>
      <c r="AI1888">
        <v>780</v>
      </c>
      <c r="AJ1888" t="s">
        <v>49</v>
      </c>
    </row>
    <row r="1889" spans="1:36" x14ac:dyDescent="0.3">
      <c r="A1889">
        <v>33</v>
      </c>
      <c r="B1889" t="s">
        <v>58</v>
      </c>
      <c r="C1889" t="s">
        <v>47</v>
      </c>
      <c r="D1889" t="s">
        <v>52</v>
      </c>
      <c r="E1889" t="s">
        <v>49</v>
      </c>
      <c r="F1889">
        <v>18347</v>
      </c>
      <c r="G1889" t="s">
        <v>55</v>
      </c>
      <c r="H1889" t="s">
        <v>49</v>
      </c>
      <c r="I1889" t="s">
        <v>52</v>
      </c>
      <c r="J1889">
        <v>23</v>
      </c>
      <c r="K1889" t="s">
        <v>56</v>
      </c>
      <c r="L1889">
        <v>415</v>
      </c>
      <c r="M1889">
        <v>1</v>
      </c>
      <c r="N1889">
        <v>-1</v>
      </c>
      <c r="O1889">
        <v>0</v>
      </c>
      <c r="P1889" t="s">
        <v>52</v>
      </c>
      <c r="Q1889" t="s">
        <v>49</v>
      </c>
      <c r="X1889" s="7"/>
      <c r="Y1889" t="s">
        <v>55</v>
      </c>
      <c r="Z1889">
        <v>18347</v>
      </c>
      <c r="AA1889" t="s">
        <v>55</v>
      </c>
      <c r="AB1889">
        <v>10787</v>
      </c>
      <c r="AC1889">
        <v>105</v>
      </c>
      <c r="AD1889" t="s">
        <v>49</v>
      </c>
      <c r="AE1889" t="s">
        <v>49</v>
      </c>
      <c r="AF1889">
        <v>18347</v>
      </c>
      <c r="AI1889">
        <v>207</v>
      </c>
      <c r="AJ1889" t="s">
        <v>49</v>
      </c>
    </row>
    <row r="1890" spans="1:36" x14ac:dyDescent="0.3">
      <c r="A1890">
        <v>34</v>
      </c>
      <c r="B1890" t="s">
        <v>63</v>
      </c>
      <c r="C1890" t="s">
        <v>59</v>
      </c>
      <c r="D1890" t="s">
        <v>54</v>
      </c>
      <c r="E1890" t="s">
        <v>49</v>
      </c>
      <c r="F1890">
        <v>-72</v>
      </c>
      <c r="G1890" t="s">
        <v>55</v>
      </c>
      <c r="H1890" t="s">
        <v>49</v>
      </c>
      <c r="I1890" t="s">
        <v>50</v>
      </c>
      <c r="J1890">
        <v>7</v>
      </c>
      <c r="K1890" t="s">
        <v>73</v>
      </c>
      <c r="L1890">
        <v>273</v>
      </c>
      <c r="M1890">
        <v>5</v>
      </c>
      <c r="N1890">
        <v>-1</v>
      </c>
      <c r="O1890">
        <v>0</v>
      </c>
      <c r="P1890" t="s">
        <v>52</v>
      </c>
      <c r="Q1890" t="s">
        <v>49</v>
      </c>
      <c r="X1890" s="7"/>
      <c r="Y1890" t="s">
        <v>55</v>
      </c>
      <c r="Z1890">
        <v>-72</v>
      </c>
      <c r="AA1890" t="s">
        <v>55</v>
      </c>
      <c r="AB1890">
        <v>865</v>
      </c>
      <c r="AC1890">
        <v>519</v>
      </c>
      <c r="AD1890" t="s">
        <v>49</v>
      </c>
      <c r="AE1890" t="s">
        <v>49</v>
      </c>
      <c r="AF1890">
        <v>-72</v>
      </c>
      <c r="AI1890">
        <v>238</v>
      </c>
      <c r="AJ1890" t="s">
        <v>49</v>
      </c>
    </row>
    <row r="1891" spans="1:36" x14ac:dyDescent="0.3">
      <c r="A1891">
        <v>42</v>
      </c>
      <c r="B1891" t="s">
        <v>58</v>
      </c>
      <c r="C1891" t="s">
        <v>47</v>
      </c>
      <c r="D1891" t="s">
        <v>60</v>
      </c>
      <c r="E1891" t="s">
        <v>49</v>
      </c>
      <c r="F1891">
        <v>1205</v>
      </c>
      <c r="G1891" t="s">
        <v>49</v>
      </c>
      <c r="H1891" t="s">
        <v>49</v>
      </c>
      <c r="I1891" t="s">
        <v>78</v>
      </c>
      <c r="J1891">
        <v>8</v>
      </c>
      <c r="K1891" t="s">
        <v>80</v>
      </c>
      <c r="L1891">
        <v>376</v>
      </c>
      <c r="M1891">
        <v>2</v>
      </c>
      <c r="N1891">
        <v>-1</v>
      </c>
      <c r="O1891">
        <v>0</v>
      </c>
      <c r="P1891" t="s">
        <v>52</v>
      </c>
      <c r="Q1891" t="s">
        <v>55</v>
      </c>
      <c r="X1891" s="7"/>
      <c r="Y1891" t="s">
        <v>49</v>
      </c>
      <c r="Z1891">
        <v>1205</v>
      </c>
      <c r="AA1891" t="s">
        <v>55</v>
      </c>
      <c r="AB1891">
        <v>340</v>
      </c>
      <c r="AC1891">
        <v>225</v>
      </c>
      <c r="AD1891" t="s">
        <v>49</v>
      </c>
      <c r="AE1891" t="s">
        <v>49</v>
      </c>
      <c r="AF1891">
        <v>1205</v>
      </c>
      <c r="AI1891">
        <v>2433</v>
      </c>
      <c r="AJ1891" t="s">
        <v>49</v>
      </c>
    </row>
    <row r="1892" spans="1:36" x14ac:dyDescent="0.3">
      <c r="A1892">
        <v>46</v>
      </c>
      <c r="B1892" t="s">
        <v>67</v>
      </c>
      <c r="C1892" t="s">
        <v>47</v>
      </c>
      <c r="D1892" t="s">
        <v>54</v>
      </c>
      <c r="E1892" t="s">
        <v>49</v>
      </c>
      <c r="F1892">
        <v>499</v>
      </c>
      <c r="G1892" t="s">
        <v>55</v>
      </c>
      <c r="H1892" t="s">
        <v>49</v>
      </c>
      <c r="I1892" t="s">
        <v>50</v>
      </c>
      <c r="J1892">
        <v>31</v>
      </c>
      <c r="K1892" t="s">
        <v>73</v>
      </c>
      <c r="L1892">
        <v>37</v>
      </c>
      <c r="M1892">
        <v>10</v>
      </c>
      <c r="N1892">
        <v>-1</v>
      </c>
      <c r="O1892">
        <v>0</v>
      </c>
      <c r="P1892" t="s">
        <v>52</v>
      </c>
      <c r="Q1892" t="s">
        <v>49</v>
      </c>
      <c r="X1892" s="7"/>
      <c r="Y1892" t="s">
        <v>55</v>
      </c>
      <c r="Z1892">
        <v>499</v>
      </c>
      <c r="AA1892" t="s">
        <v>55</v>
      </c>
      <c r="AB1892">
        <v>389</v>
      </c>
      <c r="AC1892">
        <v>0</v>
      </c>
      <c r="AD1892" t="s">
        <v>49</v>
      </c>
      <c r="AE1892" t="s">
        <v>49</v>
      </c>
      <c r="AF1892">
        <v>499</v>
      </c>
      <c r="AI1892">
        <v>1924</v>
      </c>
      <c r="AJ1892" t="s">
        <v>49</v>
      </c>
    </row>
    <row r="1893" spans="1:36" x14ac:dyDescent="0.3">
      <c r="A1893">
        <v>32</v>
      </c>
      <c r="B1893" t="s">
        <v>58</v>
      </c>
      <c r="C1893" t="s">
        <v>59</v>
      </c>
      <c r="D1893" t="s">
        <v>60</v>
      </c>
      <c r="E1893" t="s">
        <v>49</v>
      </c>
      <c r="F1893">
        <v>656</v>
      </c>
      <c r="G1893" t="s">
        <v>55</v>
      </c>
      <c r="H1893" t="s">
        <v>55</v>
      </c>
      <c r="I1893" t="s">
        <v>50</v>
      </c>
      <c r="J1893">
        <v>20</v>
      </c>
      <c r="K1893" t="s">
        <v>61</v>
      </c>
      <c r="L1893">
        <v>148</v>
      </c>
      <c r="M1893">
        <v>2</v>
      </c>
      <c r="N1893">
        <v>-1</v>
      </c>
      <c r="O1893">
        <v>0</v>
      </c>
      <c r="P1893" t="s">
        <v>52</v>
      </c>
      <c r="Q1893" t="s">
        <v>49</v>
      </c>
      <c r="X1893" s="7"/>
      <c r="Y1893" t="s">
        <v>55</v>
      </c>
      <c r="Z1893">
        <v>656</v>
      </c>
      <c r="AA1893" t="s">
        <v>55</v>
      </c>
      <c r="AB1893">
        <v>0</v>
      </c>
      <c r="AC1893">
        <v>364</v>
      </c>
      <c r="AD1893" t="s">
        <v>49</v>
      </c>
      <c r="AE1893" t="s">
        <v>55</v>
      </c>
      <c r="AF1893">
        <v>656</v>
      </c>
      <c r="AI1893">
        <v>-471</v>
      </c>
      <c r="AJ1893" t="s">
        <v>49</v>
      </c>
    </row>
    <row r="1894" spans="1:36" x14ac:dyDescent="0.3">
      <c r="A1894">
        <v>27</v>
      </c>
      <c r="B1894" t="s">
        <v>53</v>
      </c>
      <c r="C1894" t="s">
        <v>47</v>
      </c>
      <c r="D1894" t="s">
        <v>54</v>
      </c>
      <c r="E1894" t="s">
        <v>49</v>
      </c>
      <c r="F1894">
        <v>100</v>
      </c>
      <c r="G1894" t="s">
        <v>49</v>
      </c>
      <c r="H1894" t="s">
        <v>49</v>
      </c>
      <c r="I1894" t="s">
        <v>50</v>
      </c>
      <c r="J1894">
        <v>16</v>
      </c>
      <c r="K1894" t="s">
        <v>73</v>
      </c>
      <c r="L1894">
        <v>57</v>
      </c>
      <c r="M1894">
        <v>2</v>
      </c>
      <c r="N1894">
        <v>-1</v>
      </c>
      <c r="O1894">
        <v>0</v>
      </c>
      <c r="P1894" t="s">
        <v>52</v>
      </c>
      <c r="Q1894" t="s">
        <v>49</v>
      </c>
      <c r="X1894" s="7"/>
      <c r="Y1894" t="s">
        <v>49</v>
      </c>
      <c r="Z1894">
        <v>100</v>
      </c>
      <c r="AA1894" t="s">
        <v>55</v>
      </c>
      <c r="AB1894">
        <v>384</v>
      </c>
      <c r="AC1894">
        <v>174</v>
      </c>
      <c r="AD1894" t="s">
        <v>49</v>
      </c>
      <c r="AE1894" t="s">
        <v>49</v>
      </c>
      <c r="AF1894">
        <v>100</v>
      </c>
      <c r="AI1894">
        <v>1531</v>
      </c>
      <c r="AJ1894" t="s">
        <v>49</v>
      </c>
    </row>
    <row r="1895" spans="1:36" x14ac:dyDescent="0.3">
      <c r="A1895">
        <v>35</v>
      </c>
      <c r="B1895" t="s">
        <v>67</v>
      </c>
      <c r="C1895" t="s">
        <v>74</v>
      </c>
      <c r="D1895" t="s">
        <v>54</v>
      </c>
      <c r="E1895" t="s">
        <v>49</v>
      </c>
      <c r="F1895">
        <v>69</v>
      </c>
      <c r="G1895" t="s">
        <v>55</v>
      </c>
      <c r="H1895" t="s">
        <v>49</v>
      </c>
      <c r="I1895" t="s">
        <v>52</v>
      </c>
      <c r="J1895">
        <v>8</v>
      </c>
      <c r="K1895" t="s">
        <v>56</v>
      </c>
      <c r="L1895">
        <v>461</v>
      </c>
      <c r="M1895">
        <v>3</v>
      </c>
      <c r="N1895">
        <v>-1</v>
      </c>
      <c r="O1895">
        <v>0</v>
      </c>
      <c r="P1895" t="s">
        <v>52</v>
      </c>
      <c r="Q1895" t="s">
        <v>49</v>
      </c>
      <c r="X1895" s="7"/>
      <c r="Y1895" t="s">
        <v>55</v>
      </c>
      <c r="Z1895">
        <v>69</v>
      </c>
      <c r="AA1895" t="s">
        <v>55</v>
      </c>
      <c r="AB1895">
        <v>94</v>
      </c>
      <c r="AC1895">
        <v>225</v>
      </c>
      <c r="AD1895" t="s">
        <v>49</v>
      </c>
      <c r="AE1895" t="s">
        <v>49</v>
      </c>
      <c r="AF1895">
        <v>69</v>
      </c>
      <c r="AI1895">
        <v>764</v>
      </c>
      <c r="AJ1895" t="s">
        <v>49</v>
      </c>
    </row>
    <row r="1896" spans="1:36" x14ac:dyDescent="0.3">
      <c r="A1896">
        <v>53</v>
      </c>
      <c r="B1896" t="s">
        <v>67</v>
      </c>
      <c r="C1896" t="s">
        <v>47</v>
      </c>
      <c r="D1896" t="s">
        <v>52</v>
      </c>
      <c r="E1896" t="s">
        <v>49</v>
      </c>
      <c r="F1896">
        <v>619</v>
      </c>
      <c r="G1896" t="s">
        <v>49</v>
      </c>
      <c r="H1896" t="s">
        <v>49</v>
      </c>
      <c r="I1896" t="s">
        <v>52</v>
      </c>
      <c r="J1896">
        <v>17</v>
      </c>
      <c r="K1896" t="s">
        <v>62</v>
      </c>
      <c r="L1896">
        <v>198</v>
      </c>
      <c r="M1896">
        <v>6</v>
      </c>
      <c r="N1896">
        <v>-1</v>
      </c>
      <c r="O1896">
        <v>0</v>
      </c>
      <c r="P1896" t="s">
        <v>52</v>
      </c>
      <c r="Q1896" t="s">
        <v>49</v>
      </c>
      <c r="X1896" s="7"/>
      <c r="Y1896" t="s">
        <v>49</v>
      </c>
      <c r="Z1896">
        <v>619</v>
      </c>
      <c r="AA1896" t="s">
        <v>55</v>
      </c>
      <c r="AB1896">
        <v>937</v>
      </c>
      <c r="AC1896">
        <v>2131</v>
      </c>
      <c r="AD1896" t="s">
        <v>49</v>
      </c>
      <c r="AE1896" t="s">
        <v>49</v>
      </c>
      <c r="AF1896">
        <v>619</v>
      </c>
      <c r="AI1896">
        <v>383</v>
      </c>
      <c r="AJ1896" t="s">
        <v>49</v>
      </c>
    </row>
    <row r="1897" spans="1:36" x14ac:dyDescent="0.3">
      <c r="A1897">
        <v>29</v>
      </c>
      <c r="B1897" t="s">
        <v>53</v>
      </c>
      <c r="C1897" t="s">
        <v>59</v>
      </c>
      <c r="D1897" t="s">
        <v>54</v>
      </c>
      <c r="E1897" t="s">
        <v>49</v>
      </c>
      <c r="F1897">
        <v>192</v>
      </c>
      <c r="G1897" t="s">
        <v>49</v>
      </c>
      <c r="H1897" t="s">
        <v>49</v>
      </c>
      <c r="I1897" t="s">
        <v>50</v>
      </c>
      <c r="J1897">
        <v>30</v>
      </c>
      <c r="K1897" t="s">
        <v>72</v>
      </c>
      <c r="L1897">
        <v>327</v>
      </c>
      <c r="M1897">
        <v>4</v>
      </c>
      <c r="N1897">
        <v>-1</v>
      </c>
      <c r="O1897">
        <v>0</v>
      </c>
      <c r="P1897" t="s">
        <v>52</v>
      </c>
      <c r="Q1897" t="s">
        <v>49</v>
      </c>
      <c r="X1897" s="7"/>
      <c r="Y1897" t="s">
        <v>49</v>
      </c>
      <c r="Z1897">
        <v>192</v>
      </c>
      <c r="AA1897" t="s">
        <v>55</v>
      </c>
      <c r="AB1897">
        <v>500</v>
      </c>
      <c r="AC1897">
        <v>-20</v>
      </c>
      <c r="AD1897" t="s">
        <v>49</v>
      </c>
      <c r="AE1897" t="s">
        <v>49</v>
      </c>
      <c r="AF1897">
        <v>192</v>
      </c>
      <c r="AI1897">
        <v>3782</v>
      </c>
      <c r="AJ1897" t="s">
        <v>49</v>
      </c>
    </row>
    <row r="1898" spans="1:36" x14ac:dyDescent="0.3">
      <c r="A1898">
        <v>35</v>
      </c>
      <c r="B1898" t="s">
        <v>58</v>
      </c>
      <c r="C1898" t="s">
        <v>59</v>
      </c>
      <c r="D1898" t="s">
        <v>60</v>
      </c>
      <c r="E1898" t="s">
        <v>49</v>
      </c>
      <c r="F1898">
        <v>0</v>
      </c>
      <c r="G1898" t="s">
        <v>49</v>
      </c>
      <c r="H1898" t="s">
        <v>49</v>
      </c>
      <c r="I1898" t="s">
        <v>50</v>
      </c>
      <c r="J1898">
        <v>29</v>
      </c>
      <c r="K1898" t="s">
        <v>70</v>
      </c>
      <c r="L1898">
        <v>669</v>
      </c>
      <c r="M1898">
        <v>6</v>
      </c>
      <c r="N1898">
        <v>-1</v>
      </c>
      <c r="O1898">
        <v>0</v>
      </c>
      <c r="P1898" t="s">
        <v>52</v>
      </c>
      <c r="Q1898" t="s">
        <v>49</v>
      </c>
      <c r="X1898" s="7"/>
      <c r="Y1898" t="s">
        <v>49</v>
      </c>
      <c r="Z1898">
        <v>0</v>
      </c>
      <c r="AA1898" t="s">
        <v>55</v>
      </c>
      <c r="AB1898">
        <v>25</v>
      </c>
      <c r="AC1898">
        <v>36</v>
      </c>
      <c r="AD1898" t="s">
        <v>49</v>
      </c>
      <c r="AE1898" t="s">
        <v>49</v>
      </c>
      <c r="AF1898">
        <v>0</v>
      </c>
      <c r="AI1898">
        <v>326</v>
      </c>
      <c r="AJ1898" t="s">
        <v>49</v>
      </c>
    </row>
    <row r="1899" spans="1:36" x14ac:dyDescent="0.3">
      <c r="A1899">
        <v>49</v>
      </c>
      <c r="B1899" t="s">
        <v>58</v>
      </c>
      <c r="C1899" t="s">
        <v>47</v>
      </c>
      <c r="D1899" t="s">
        <v>60</v>
      </c>
      <c r="E1899" t="s">
        <v>49</v>
      </c>
      <c r="F1899">
        <v>87</v>
      </c>
      <c r="G1899" t="s">
        <v>49</v>
      </c>
      <c r="H1899" t="s">
        <v>49</v>
      </c>
      <c r="I1899" t="s">
        <v>50</v>
      </c>
      <c r="J1899">
        <v>29</v>
      </c>
      <c r="K1899" t="s">
        <v>72</v>
      </c>
      <c r="L1899">
        <v>165</v>
      </c>
      <c r="M1899">
        <v>1</v>
      </c>
      <c r="N1899">
        <v>-1</v>
      </c>
      <c r="O1899">
        <v>0</v>
      </c>
      <c r="P1899" t="s">
        <v>52</v>
      </c>
      <c r="Q1899" t="s">
        <v>49</v>
      </c>
      <c r="X1899" s="7"/>
      <c r="Y1899" t="s">
        <v>49</v>
      </c>
      <c r="Z1899">
        <v>87</v>
      </c>
      <c r="AA1899" t="s">
        <v>55</v>
      </c>
      <c r="AB1899">
        <v>6839</v>
      </c>
      <c r="AC1899">
        <v>2642</v>
      </c>
      <c r="AD1899" t="s">
        <v>49</v>
      </c>
      <c r="AE1899" t="s">
        <v>49</v>
      </c>
      <c r="AF1899">
        <v>87</v>
      </c>
      <c r="AI1899">
        <v>691</v>
      </c>
      <c r="AJ1899" t="s">
        <v>49</v>
      </c>
    </row>
    <row r="1900" spans="1:36" x14ac:dyDescent="0.3">
      <c r="A1900">
        <v>58</v>
      </c>
      <c r="B1900" t="s">
        <v>58</v>
      </c>
      <c r="C1900" t="s">
        <v>47</v>
      </c>
      <c r="D1900" t="s">
        <v>60</v>
      </c>
      <c r="E1900" t="s">
        <v>49</v>
      </c>
      <c r="F1900">
        <v>3228</v>
      </c>
      <c r="G1900" t="s">
        <v>49</v>
      </c>
      <c r="H1900" t="s">
        <v>49</v>
      </c>
      <c r="I1900" t="s">
        <v>50</v>
      </c>
      <c r="J1900">
        <v>19</v>
      </c>
      <c r="K1900" t="s">
        <v>70</v>
      </c>
      <c r="L1900">
        <v>58</v>
      </c>
      <c r="M1900">
        <v>2</v>
      </c>
      <c r="N1900">
        <v>-1</v>
      </c>
      <c r="O1900">
        <v>0</v>
      </c>
      <c r="P1900" t="s">
        <v>52</v>
      </c>
      <c r="Q1900" t="s">
        <v>49</v>
      </c>
      <c r="X1900" s="7"/>
      <c r="Y1900" t="s">
        <v>49</v>
      </c>
      <c r="Z1900">
        <v>3228</v>
      </c>
      <c r="AA1900" t="s">
        <v>55</v>
      </c>
      <c r="AB1900">
        <v>467</v>
      </c>
      <c r="AC1900">
        <v>1214</v>
      </c>
      <c r="AD1900" t="s">
        <v>49</v>
      </c>
      <c r="AE1900" t="s">
        <v>49</v>
      </c>
      <c r="AF1900">
        <v>3228</v>
      </c>
      <c r="AI1900">
        <v>0</v>
      </c>
      <c r="AJ1900" t="s">
        <v>49</v>
      </c>
    </row>
    <row r="1901" spans="1:36" x14ac:dyDescent="0.3">
      <c r="A1901">
        <v>40</v>
      </c>
      <c r="B1901" t="s">
        <v>58</v>
      </c>
      <c r="C1901" t="s">
        <v>59</v>
      </c>
      <c r="D1901" t="s">
        <v>60</v>
      </c>
      <c r="E1901" t="s">
        <v>49</v>
      </c>
      <c r="F1901">
        <v>1361</v>
      </c>
      <c r="G1901" t="s">
        <v>49</v>
      </c>
      <c r="H1901" t="s">
        <v>49</v>
      </c>
      <c r="I1901" t="s">
        <v>50</v>
      </c>
      <c r="J1901">
        <v>29</v>
      </c>
      <c r="K1901" t="s">
        <v>72</v>
      </c>
      <c r="L1901">
        <v>1473</v>
      </c>
      <c r="M1901">
        <v>1</v>
      </c>
      <c r="N1901">
        <v>-1</v>
      </c>
      <c r="O1901">
        <v>0</v>
      </c>
      <c r="P1901" t="s">
        <v>52</v>
      </c>
      <c r="Q1901" t="s">
        <v>55</v>
      </c>
      <c r="X1901" s="7"/>
      <c r="Y1901" t="s">
        <v>49</v>
      </c>
      <c r="Z1901">
        <v>1361</v>
      </c>
      <c r="AA1901" t="s">
        <v>55</v>
      </c>
      <c r="AB1901">
        <v>1847</v>
      </c>
      <c r="AC1901">
        <v>2540</v>
      </c>
      <c r="AD1901" t="s">
        <v>49</v>
      </c>
      <c r="AE1901" t="s">
        <v>49</v>
      </c>
      <c r="AF1901">
        <v>1361</v>
      </c>
      <c r="AI1901">
        <v>99</v>
      </c>
      <c r="AJ1901" t="s">
        <v>49</v>
      </c>
    </row>
    <row r="1902" spans="1:36" x14ac:dyDescent="0.3">
      <c r="A1902">
        <v>19</v>
      </c>
      <c r="B1902" t="s">
        <v>71</v>
      </c>
      <c r="C1902" t="s">
        <v>59</v>
      </c>
      <c r="D1902" t="s">
        <v>52</v>
      </c>
      <c r="E1902" t="s">
        <v>49</v>
      </c>
      <c r="F1902">
        <v>0</v>
      </c>
      <c r="G1902" t="s">
        <v>49</v>
      </c>
      <c r="H1902" t="s">
        <v>49</v>
      </c>
      <c r="I1902" t="s">
        <v>50</v>
      </c>
      <c r="J1902">
        <v>11</v>
      </c>
      <c r="K1902" t="s">
        <v>64</v>
      </c>
      <c r="L1902">
        <v>123</v>
      </c>
      <c r="M1902">
        <v>3</v>
      </c>
      <c r="N1902">
        <v>-1</v>
      </c>
      <c r="O1902">
        <v>0</v>
      </c>
      <c r="P1902" t="s">
        <v>52</v>
      </c>
      <c r="Q1902" t="s">
        <v>49</v>
      </c>
      <c r="X1902" s="7"/>
      <c r="Y1902" t="s">
        <v>49</v>
      </c>
      <c r="Z1902">
        <v>0</v>
      </c>
      <c r="AA1902" t="s">
        <v>55</v>
      </c>
      <c r="AB1902">
        <v>1291</v>
      </c>
      <c r="AC1902">
        <v>3232</v>
      </c>
      <c r="AD1902" t="s">
        <v>49</v>
      </c>
      <c r="AE1902" t="s">
        <v>49</v>
      </c>
      <c r="AF1902">
        <v>0</v>
      </c>
      <c r="AI1902">
        <v>502</v>
      </c>
      <c r="AJ1902" t="s">
        <v>49</v>
      </c>
    </row>
    <row r="1903" spans="1:36" x14ac:dyDescent="0.3">
      <c r="A1903">
        <v>30</v>
      </c>
      <c r="B1903" t="s">
        <v>71</v>
      </c>
      <c r="C1903" t="s">
        <v>59</v>
      </c>
      <c r="D1903" t="s">
        <v>60</v>
      </c>
      <c r="E1903" t="s">
        <v>49</v>
      </c>
      <c r="F1903">
        <v>34</v>
      </c>
      <c r="G1903" t="s">
        <v>55</v>
      </c>
      <c r="H1903" t="s">
        <v>49</v>
      </c>
      <c r="I1903" t="s">
        <v>52</v>
      </c>
      <c r="J1903">
        <v>6</v>
      </c>
      <c r="K1903" t="s">
        <v>56</v>
      </c>
      <c r="L1903">
        <v>289</v>
      </c>
      <c r="M1903">
        <v>1</v>
      </c>
      <c r="N1903">
        <v>-1</v>
      </c>
      <c r="O1903">
        <v>0</v>
      </c>
      <c r="P1903" t="s">
        <v>52</v>
      </c>
      <c r="Q1903" t="s">
        <v>49</v>
      </c>
      <c r="X1903" s="7"/>
      <c r="Y1903" t="s">
        <v>55</v>
      </c>
      <c r="Z1903">
        <v>34</v>
      </c>
      <c r="AA1903" t="s">
        <v>55</v>
      </c>
      <c r="AB1903">
        <v>-471</v>
      </c>
      <c r="AC1903">
        <v>296</v>
      </c>
      <c r="AD1903" t="s">
        <v>49</v>
      </c>
      <c r="AE1903" t="s">
        <v>49</v>
      </c>
      <c r="AF1903">
        <v>34</v>
      </c>
      <c r="AI1903">
        <v>-15</v>
      </c>
      <c r="AJ1903" t="s">
        <v>49</v>
      </c>
    </row>
    <row r="1904" spans="1:36" x14ac:dyDescent="0.3">
      <c r="A1904">
        <v>34</v>
      </c>
      <c r="B1904" t="s">
        <v>67</v>
      </c>
      <c r="C1904" t="s">
        <v>59</v>
      </c>
      <c r="D1904" t="s">
        <v>54</v>
      </c>
      <c r="E1904" t="s">
        <v>49</v>
      </c>
      <c r="F1904">
        <v>318</v>
      </c>
      <c r="G1904" t="s">
        <v>49</v>
      </c>
      <c r="H1904" t="s">
        <v>55</v>
      </c>
      <c r="I1904" t="s">
        <v>50</v>
      </c>
      <c r="J1904">
        <v>25</v>
      </c>
      <c r="K1904" t="s">
        <v>73</v>
      </c>
      <c r="L1904">
        <v>239</v>
      </c>
      <c r="M1904">
        <v>5</v>
      </c>
      <c r="N1904">
        <v>-1</v>
      </c>
      <c r="O1904">
        <v>0</v>
      </c>
      <c r="P1904" t="s">
        <v>52</v>
      </c>
      <c r="Q1904" t="s">
        <v>49</v>
      </c>
      <c r="X1904" s="7"/>
      <c r="Y1904" t="s">
        <v>49</v>
      </c>
      <c r="Z1904">
        <v>318</v>
      </c>
      <c r="AA1904" t="s">
        <v>55</v>
      </c>
      <c r="AB1904">
        <v>1160</v>
      </c>
      <c r="AC1904">
        <v>42</v>
      </c>
      <c r="AD1904" t="s">
        <v>49</v>
      </c>
      <c r="AE1904" t="s">
        <v>55</v>
      </c>
      <c r="AF1904">
        <v>318</v>
      </c>
      <c r="AI1904">
        <v>1929</v>
      </c>
      <c r="AJ1904" t="s">
        <v>49</v>
      </c>
    </row>
    <row r="1905" spans="1:36" x14ac:dyDescent="0.3">
      <c r="A1905">
        <v>60</v>
      </c>
      <c r="B1905" t="s">
        <v>77</v>
      </c>
      <c r="C1905" t="s">
        <v>47</v>
      </c>
      <c r="D1905" t="s">
        <v>54</v>
      </c>
      <c r="E1905" t="s">
        <v>49</v>
      </c>
      <c r="F1905">
        <v>197</v>
      </c>
      <c r="G1905" t="s">
        <v>49</v>
      </c>
      <c r="H1905" t="s">
        <v>49</v>
      </c>
      <c r="I1905" t="s">
        <v>50</v>
      </c>
      <c r="J1905">
        <v>7</v>
      </c>
      <c r="K1905" t="s">
        <v>51</v>
      </c>
      <c r="L1905">
        <v>1386</v>
      </c>
      <c r="M1905">
        <v>1</v>
      </c>
      <c r="N1905">
        <v>-1</v>
      </c>
      <c r="O1905">
        <v>0</v>
      </c>
      <c r="P1905" t="s">
        <v>52</v>
      </c>
      <c r="Q1905" t="s">
        <v>49</v>
      </c>
      <c r="X1905" s="7"/>
      <c r="Y1905" t="s">
        <v>49</v>
      </c>
      <c r="Z1905">
        <v>197</v>
      </c>
      <c r="AA1905" t="s">
        <v>55</v>
      </c>
      <c r="AB1905">
        <v>26</v>
      </c>
      <c r="AC1905">
        <v>697</v>
      </c>
      <c r="AD1905" t="s">
        <v>49</v>
      </c>
      <c r="AE1905" t="s">
        <v>49</v>
      </c>
      <c r="AF1905">
        <v>197</v>
      </c>
      <c r="AI1905">
        <v>0</v>
      </c>
      <c r="AJ1905" t="s">
        <v>49</v>
      </c>
    </row>
    <row r="1906" spans="1:36" x14ac:dyDescent="0.3">
      <c r="A1906">
        <v>28</v>
      </c>
      <c r="B1906" t="s">
        <v>71</v>
      </c>
      <c r="C1906" t="s">
        <v>59</v>
      </c>
      <c r="D1906" t="s">
        <v>60</v>
      </c>
      <c r="E1906" t="s">
        <v>49</v>
      </c>
      <c r="F1906">
        <v>0</v>
      </c>
      <c r="G1906" t="s">
        <v>49</v>
      </c>
      <c r="H1906" t="s">
        <v>49</v>
      </c>
      <c r="I1906" t="s">
        <v>50</v>
      </c>
      <c r="J1906">
        <v>28</v>
      </c>
      <c r="K1906" t="s">
        <v>80</v>
      </c>
      <c r="L1906">
        <v>294</v>
      </c>
      <c r="M1906">
        <v>2</v>
      </c>
      <c r="N1906">
        <v>105</v>
      </c>
      <c r="O1906">
        <v>7</v>
      </c>
      <c r="P1906" t="s">
        <v>66</v>
      </c>
      <c r="Q1906" t="s">
        <v>55</v>
      </c>
      <c r="X1906" s="7"/>
      <c r="Y1906" t="s">
        <v>49</v>
      </c>
      <c r="Z1906">
        <v>0</v>
      </c>
      <c r="AA1906" t="s">
        <v>55</v>
      </c>
      <c r="AB1906">
        <v>382</v>
      </c>
      <c r="AC1906">
        <v>1490</v>
      </c>
      <c r="AD1906" t="s">
        <v>49</v>
      </c>
      <c r="AE1906" t="s">
        <v>49</v>
      </c>
      <c r="AF1906">
        <v>0</v>
      </c>
      <c r="AI1906">
        <v>185</v>
      </c>
      <c r="AJ1906" t="s">
        <v>49</v>
      </c>
    </row>
    <row r="1907" spans="1:36" x14ac:dyDescent="0.3">
      <c r="A1907">
        <v>46</v>
      </c>
      <c r="B1907" t="s">
        <v>58</v>
      </c>
      <c r="C1907" t="s">
        <v>47</v>
      </c>
      <c r="D1907" t="s">
        <v>60</v>
      </c>
      <c r="E1907" t="s">
        <v>49</v>
      </c>
      <c r="F1907">
        <v>273</v>
      </c>
      <c r="G1907" t="s">
        <v>55</v>
      </c>
      <c r="H1907" t="s">
        <v>49</v>
      </c>
      <c r="I1907" t="s">
        <v>50</v>
      </c>
      <c r="J1907">
        <v>18</v>
      </c>
      <c r="K1907" t="s">
        <v>81</v>
      </c>
      <c r="L1907">
        <v>910</v>
      </c>
      <c r="M1907">
        <v>2</v>
      </c>
      <c r="N1907">
        <v>184</v>
      </c>
      <c r="O1907">
        <v>4</v>
      </c>
      <c r="P1907" t="s">
        <v>79</v>
      </c>
      <c r="Q1907" t="s">
        <v>55</v>
      </c>
      <c r="X1907" s="7"/>
      <c r="Y1907" t="s">
        <v>55</v>
      </c>
      <c r="Z1907">
        <v>273</v>
      </c>
      <c r="AA1907" t="s">
        <v>55</v>
      </c>
      <c r="AB1907">
        <v>0</v>
      </c>
      <c r="AC1907">
        <v>150</v>
      </c>
      <c r="AD1907" t="s">
        <v>49</v>
      </c>
      <c r="AE1907" t="s">
        <v>49</v>
      </c>
      <c r="AF1907">
        <v>273</v>
      </c>
      <c r="AI1907">
        <v>-424</v>
      </c>
      <c r="AJ1907" t="s">
        <v>49</v>
      </c>
    </row>
    <row r="1908" spans="1:36" x14ac:dyDescent="0.3">
      <c r="A1908">
        <v>49</v>
      </c>
      <c r="B1908" t="s">
        <v>63</v>
      </c>
      <c r="C1908" t="s">
        <v>74</v>
      </c>
      <c r="D1908" t="s">
        <v>48</v>
      </c>
      <c r="E1908" t="s">
        <v>49</v>
      </c>
      <c r="F1908">
        <v>15</v>
      </c>
      <c r="G1908" t="s">
        <v>55</v>
      </c>
      <c r="H1908" t="s">
        <v>49</v>
      </c>
      <c r="I1908" t="s">
        <v>52</v>
      </c>
      <c r="J1908">
        <v>27</v>
      </c>
      <c r="K1908" t="s">
        <v>56</v>
      </c>
      <c r="L1908">
        <v>550</v>
      </c>
      <c r="M1908">
        <v>7</v>
      </c>
      <c r="N1908">
        <v>-1</v>
      </c>
      <c r="O1908">
        <v>0</v>
      </c>
      <c r="P1908" t="s">
        <v>52</v>
      </c>
      <c r="Q1908" t="s">
        <v>49</v>
      </c>
      <c r="X1908" s="7"/>
      <c r="Y1908" t="s">
        <v>55</v>
      </c>
      <c r="Z1908">
        <v>15</v>
      </c>
      <c r="AA1908" t="s">
        <v>55</v>
      </c>
      <c r="AB1908">
        <v>789</v>
      </c>
      <c r="AC1908">
        <v>0</v>
      </c>
      <c r="AD1908" t="s">
        <v>49</v>
      </c>
      <c r="AE1908" t="s">
        <v>49</v>
      </c>
      <c r="AF1908">
        <v>15</v>
      </c>
      <c r="AI1908">
        <v>0</v>
      </c>
      <c r="AJ1908" t="s">
        <v>49</v>
      </c>
    </row>
    <row r="1909" spans="1:36" x14ac:dyDescent="0.3">
      <c r="A1909">
        <v>59</v>
      </c>
      <c r="B1909" t="s">
        <v>58</v>
      </c>
      <c r="C1909" t="s">
        <v>74</v>
      </c>
      <c r="D1909" t="s">
        <v>60</v>
      </c>
      <c r="E1909" t="s">
        <v>49</v>
      </c>
      <c r="F1909">
        <v>7813</v>
      </c>
      <c r="G1909" t="s">
        <v>55</v>
      </c>
      <c r="H1909" t="s">
        <v>49</v>
      </c>
      <c r="I1909" t="s">
        <v>50</v>
      </c>
      <c r="J1909">
        <v>21</v>
      </c>
      <c r="K1909" t="s">
        <v>75</v>
      </c>
      <c r="L1909">
        <v>75</v>
      </c>
      <c r="M1909">
        <v>1</v>
      </c>
      <c r="N1909">
        <v>-1</v>
      </c>
      <c r="O1909">
        <v>0</v>
      </c>
      <c r="P1909" t="s">
        <v>52</v>
      </c>
      <c r="Q1909" t="s">
        <v>49</v>
      </c>
      <c r="X1909" s="7"/>
      <c r="Y1909" t="s">
        <v>55</v>
      </c>
      <c r="Z1909">
        <v>7813</v>
      </c>
      <c r="AA1909" t="s">
        <v>55</v>
      </c>
      <c r="AB1909">
        <v>142</v>
      </c>
      <c r="AC1909">
        <v>195</v>
      </c>
      <c r="AD1909" t="s">
        <v>49</v>
      </c>
      <c r="AE1909" t="s">
        <v>49</v>
      </c>
      <c r="AF1909">
        <v>7813</v>
      </c>
      <c r="AI1909">
        <v>319</v>
      </c>
      <c r="AJ1909" t="s">
        <v>49</v>
      </c>
    </row>
    <row r="1910" spans="1:36" x14ac:dyDescent="0.3">
      <c r="A1910">
        <v>44</v>
      </c>
      <c r="B1910" t="s">
        <v>67</v>
      </c>
      <c r="C1910" t="s">
        <v>59</v>
      </c>
      <c r="D1910" t="s">
        <v>54</v>
      </c>
      <c r="E1910" t="s">
        <v>49</v>
      </c>
      <c r="F1910">
        <v>-27</v>
      </c>
      <c r="G1910" t="s">
        <v>55</v>
      </c>
      <c r="H1910" t="s">
        <v>55</v>
      </c>
      <c r="I1910" t="s">
        <v>52</v>
      </c>
      <c r="J1910">
        <v>14</v>
      </c>
      <c r="K1910" t="s">
        <v>56</v>
      </c>
      <c r="L1910">
        <v>100</v>
      </c>
      <c r="M1910">
        <v>3</v>
      </c>
      <c r="N1910">
        <v>-1</v>
      </c>
      <c r="O1910">
        <v>0</v>
      </c>
      <c r="P1910" t="s">
        <v>52</v>
      </c>
      <c r="Q1910" t="s">
        <v>49</v>
      </c>
      <c r="X1910" s="7"/>
      <c r="Y1910" t="s">
        <v>55</v>
      </c>
      <c r="Z1910">
        <v>-27</v>
      </c>
      <c r="AA1910" t="s">
        <v>55</v>
      </c>
      <c r="AB1910">
        <v>645</v>
      </c>
      <c r="AC1910">
        <v>0</v>
      </c>
      <c r="AD1910" t="s">
        <v>49</v>
      </c>
      <c r="AE1910" t="s">
        <v>55</v>
      </c>
      <c r="AF1910">
        <v>-27</v>
      </c>
      <c r="AI1910">
        <v>171</v>
      </c>
      <c r="AJ1910" t="s">
        <v>49</v>
      </c>
    </row>
    <row r="1911" spans="1:36" x14ac:dyDescent="0.3">
      <c r="A1911">
        <v>33</v>
      </c>
      <c r="B1911" t="s">
        <v>67</v>
      </c>
      <c r="C1911" t="s">
        <v>47</v>
      </c>
      <c r="D1911" t="s">
        <v>60</v>
      </c>
      <c r="E1911" t="s">
        <v>49</v>
      </c>
      <c r="F1911">
        <v>75</v>
      </c>
      <c r="G1911" t="s">
        <v>49</v>
      </c>
      <c r="H1911" t="s">
        <v>49</v>
      </c>
      <c r="I1911" t="s">
        <v>50</v>
      </c>
      <c r="J1911">
        <v>21</v>
      </c>
      <c r="K1911" t="s">
        <v>73</v>
      </c>
      <c r="L1911">
        <v>204</v>
      </c>
      <c r="M1911">
        <v>4</v>
      </c>
      <c r="N1911">
        <v>-1</v>
      </c>
      <c r="O1911">
        <v>0</v>
      </c>
      <c r="P1911" t="s">
        <v>52</v>
      </c>
      <c r="Q1911" t="s">
        <v>49</v>
      </c>
      <c r="X1911" s="7"/>
      <c r="Y1911" t="s">
        <v>49</v>
      </c>
      <c r="Z1911">
        <v>75</v>
      </c>
      <c r="AA1911" t="s">
        <v>55</v>
      </c>
      <c r="AB1911">
        <v>897</v>
      </c>
      <c r="AC1911">
        <v>0</v>
      </c>
      <c r="AD1911" t="s">
        <v>49</v>
      </c>
      <c r="AE1911" t="s">
        <v>49</v>
      </c>
      <c r="AF1911">
        <v>75</v>
      </c>
      <c r="AI1911">
        <v>-11</v>
      </c>
      <c r="AJ1911" t="s">
        <v>49</v>
      </c>
    </row>
    <row r="1912" spans="1:36" x14ac:dyDescent="0.3">
      <c r="A1912">
        <v>54</v>
      </c>
      <c r="B1912" t="s">
        <v>77</v>
      </c>
      <c r="C1912" t="s">
        <v>47</v>
      </c>
      <c r="D1912" t="s">
        <v>54</v>
      </c>
      <c r="E1912" t="s">
        <v>49</v>
      </c>
      <c r="F1912">
        <v>1139</v>
      </c>
      <c r="G1912" t="s">
        <v>55</v>
      </c>
      <c r="H1912" t="s">
        <v>49</v>
      </c>
      <c r="I1912" t="s">
        <v>50</v>
      </c>
      <c r="J1912">
        <v>14</v>
      </c>
      <c r="K1912" t="s">
        <v>56</v>
      </c>
      <c r="L1912">
        <v>155</v>
      </c>
      <c r="M1912">
        <v>1</v>
      </c>
      <c r="N1912">
        <v>177</v>
      </c>
      <c r="O1912">
        <v>7</v>
      </c>
      <c r="P1912" t="s">
        <v>57</v>
      </c>
      <c r="Q1912" t="s">
        <v>49</v>
      </c>
      <c r="X1912" s="7"/>
      <c r="Y1912" t="s">
        <v>55</v>
      </c>
      <c r="Z1912">
        <v>1139</v>
      </c>
      <c r="AA1912" t="s">
        <v>55</v>
      </c>
      <c r="AB1912">
        <v>103</v>
      </c>
      <c r="AC1912">
        <v>609</v>
      </c>
      <c r="AD1912" t="s">
        <v>49</v>
      </c>
      <c r="AE1912" t="s">
        <v>49</v>
      </c>
      <c r="AF1912">
        <v>1139</v>
      </c>
      <c r="AI1912">
        <v>0</v>
      </c>
      <c r="AJ1912" t="s">
        <v>49</v>
      </c>
    </row>
    <row r="1913" spans="1:36" x14ac:dyDescent="0.3">
      <c r="A1913">
        <v>26</v>
      </c>
      <c r="B1913" t="s">
        <v>63</v>
      </c>
      <c r="C1913" t="s">
        <v>47</v>
      </c>
      <c r="D1913" t="s">
        <v>54</v>
      </c>
      <c r="E1913" t="s">
        <v>49</v>
      </c>
      <c r="F1913">
        <v>115</v>
      </c>
      <c r="G1913" t="s">
        <v>55</v>
      </c>
      <c r="H1913" t="s">
        <v>49</v>
      </c>
      <c r="I1913" t="s">
        <v>52</v>
      </c>
      <c r="J1913">
        <v>4</v>
      </c>
      <c r="K1913" t="s">
        <v>73</v>
      </c>
      <c r="L1913">
        <v>46</v>
      </c>
      <c r="M1913">
        <v>3</v>
      </c>
      <c r="N1913">
        <v>-1</v>
      </c>
      <c r="O1913">
        <v>0</v>
      </c>
      <c r="P1913" t="s">
        <v>52</v>
      </c>
      <c r="Q1913" t="s">
        <v>49</v>
      </c>
      <c r="X1913" s="7"/>
      <c r="Y1913" t="s">
        <v>55</v>
      </c>
      <c r="Z1913">
        <v>115</v>
      </c>
      <c r="AA1913" t="s">
        <v>55</v>
      </c>
      <c r="AB1913">
        <v>847</v>
      </c>
      <c r="AC1913">
        <v>4</v>
      </c>
      <c r="AD1913" t="s">
        <v>49</v>
      </c>
      <c r="AE1913" t="s">
        <v>49</v>
      </c>
      <c r="AF1913">
        <v>115</v>
      </c>
      <c r="AI1913">
        <v>-206</v>
      </c>
      <c r="AJ1913" t="s">
        <v>49</v>
      </c>
    </row>
    <row r="1914" spans="1:36" x14ac:dyDescent="0.3">
      <c r="A1914">
        <v>54</v>
      </c>
      <c r="B1914" t="s">
        <v>63</v>
      </c>
      <c r="C1914" t="s">
        <v>47</v>
      </c>
      <c r="D1914" t="s">
        <v>54</v>
      </c>
      <c r="E1914" t="s">
        <v>49</v>
      </c>
      <c r="F1914">
        <v>0</v>
      </c>
      <c r="G1914" t="s">
        <v>49</v>
      </c>
      <c r="H1914" t="s">
        <v>49</v>
      </c>
      <c r="I1914" t="s">
        <v>78</v>
      </c>
      <c r="J1914">
        <v>16</v>
      </c>
      <c r="K1914" t="s">
        <v>61</v>
      </c>
      <c r="L1914">
        <v>1366</v>
      </c>
      <c r="M1914">
        <v>1</v>
      </c>
      <c r="N1914">
        <v>150</v>
      </c>
      <c r="O1914">
        <v>1</v>
      </c>
      <c r="P1914" t="s">
        <v>57</v>
      </c>
      <c r="Q1914" t="s">
        <v>49</v>
      </c>
      <c r="X1914" s="7"/>
      <c r="Y1914" t="s">
        <v>49</v>
      </c>
      <c r="Z1914">
        <v>0</v>
      </c>
      <c r="AA1914" t="s">
        <v>55</v>
      </c>
      <c r="AB1914">
        <v>517</v>
      </c>
      <c r="AC1914">
        <v>1097</v>
      </c>
      <c r="AD1914" t="s">
        <v>49</v>
      </c>
      <c r="AE1914" t="s">
        <v>49</v>
      </c>
      <c r="AF1914">
        <v>0</v>
      </c>
      <c r="AI1914">
        <v>1931</v>
      </c>
      <c r="AJ1914" t="s">
        <v>49</v>
      </c>
    </row>
    <row r="1915" spans="1:36" x14ac:dyDescent="0.3">
      <c r="A1915">
        <v>48</v>
      </c>
      <c r="B1915" t="s">
        <v>76</v>
      </c>
      <c r="C1915" t="s">
        <v>47</v>
      </c>
      <c r="D1915" t="s">
        <v>48</v>
      </c>
      <c r="E1915" t="s">
        <v>49</v>
      </c>
      <c r="F1915">
        <v>7195</v>
      </c>
      <c r="G1915" t="s">
        <v>49</v>
      </c>
      <c r="H1915" t="s">
        <v>49</v>
      </c>
      <c r="I1915" t="s">
        <v>50</v>
      </c>
      <c r="J1915">
        <v>21</v>
      </c>
      <c r="K1915" t="s">
        <v>75</v>
      </c>
      <c r="L1915">
        <v>609</v>
      </c>
      <c r="M1915">
        <v>2</v>
      </c>
      <c r="N1915">
        <v>-1</v>
      </c>
      <c r="O1915">
        <v>0</v>
      </c>
      <c r="P1915" t="s">
        <v>52</v>
      </c>
      <c r="Q1915" t="s">
        <v>55</v>
      </c>
      <c r="X1915" s="7"/>
      <c r="Y1915" t="s">
        <v>49</v>
      </c>
      <c r="Z1915">
        <v>7195</v>
      </c>
      <c r="AA1915" t="s">
        <v>55</v>
      </c>
      <c r="AB1915">
        <v>1308</v>
      </c>
      <c r="AC1915">
        <v>436</v>
      </c>
      <c r="AD1915" t="s">
        <v>49</v>
      </c>
      <c r="AE1915" t="s">
        <v>49</v>
      </c>
      <c r="AF1915">
        <v>7195</v>
      </c>
      <c r="AI1915">
        <v>943</v>
      </c>
      <c r="AJ1915" t="s">
        <v>49</v>
      </c>
    </row>
    <row r="1916" spans="1:36" x14ac:dyDescent="0.3">
      <c r="A1916">
        <v>30</v>
      </c>
      <c r="B1916" t="s">
        <v>53</v>
      </c>
      <c r="C1916" t="s">
        <v>59</v>
      </c>
      <c r="D1916" t="s">
        <v>60</v>
      </c>
      <c r="E1916" t="s">
        <v>49</v>
      </c>
      <c r="F1916">
        <v>-477</v>
      </c>
      <c r="G1916" t="s">
        <v>49</v>
      </c>
      <c r="H1916" t="s">
        <v>55</v>
      </c>
      <c r="I1916" t="s">
        <v>50</v>
      </c>
      <c r="J1916">
        <v>21</v>
      </c>
      <c r="K1916" t="s">
        <v>70</v>
      </c>
      <c r="L1916">
        <v>1532</v>
      </c>
      <c r="M1916">
        <v>2</v>
      </c>
      <c r="N1916">
        <v>-1</v>
      </c>
      <c r="O1916">
        <v>0</v>
      </c>
      <c r="P1916" t="s">
        <v>52</v>
      </c>
      <c r="Q1916" t="s">
        <v>55</v>
      </c>
      <c r="X1916" s="7"/>
      <c r="Y1916" t="s">
        <v>49</v>
      </c>
      <c r="Z1916">
        <v>-477</v>
      </c>
      <c r="AA1916" t="s">
        <v>55</v>
      </c>
      <c r="AB1916">
        <v>66</v>
      </c>
      <c r="AC1916">
        <v>266</v>
      </c>
      <c r="AD1916" t="s">
        <v>49</v>
      </c>
      <c r="AE1916" t="s">
        <v>55</v>
      </c>
      <c r="AF1916">
        <v>-477</v>
      </c>
      <c r="AI1916">
        <v>327</v>
      </c>
      <c r="AJ1916" t="s">
        <v>49</v>
      </c>
    </row>
    <row r="1917" spans="1:36" x14ac:dyDescent="0.3">
      <c r="A1917">
        <v>29</v>
      </c>
      <c r="B1917" t="s">
        <v>58</v>
      </c>
      <c r="C1917" t="s">
        <v>59</v>
      </c>
      <c r="D1917" t="s">
        <v>60</v>
      </c>
      <c r="E1917" t="s">
        <v>49</v>
      </c>
      <c r="F1917">
        <v>1026</v>
      </c>
      <c r="G1917" t="s">
        <v>49</v>
      </c>
      <c r="H1917" t="s">
        <v>49</v>
      </c>
      <c r="I1917" t="s">
        <v>50</v>
      </c>
      <c r="J1917">
        <v>12</v>
      </c>
      <c r="K1917" t="s">
        <v>75</v>
      </c>
      <c r="L1917">
        <v>226</v>
      </c>
      <c r="M1917">
        <v>1</v>
      </c>
      <c r="N1917">
        <v>92</v>
      </c>
      <c r="O1917">
        <v>1</v>
      </c>
      <c r="P1917" t="s">
        <v>66</v>
      </c>
      <c r="Q1917" t="s">
        <v>55</v>
      </c>
      <c r="X1917" s="7"/>
      <c r="Y1917" t="s">
        <v>49</v>
      </c>
      <c r="Z1917">
        <v>1026</v>
      </c>
      <c r="AA1917" t="s">
        <v>55</v>
      </c>
      <c r="AB1917">
        <v>361</v>
      </c>
      <c r="AC1917">
        <v>3357</v>
      </c>
      <c r="AD1917" t="s">
        <v>49</v>
      </c>
      <c r="AE1917" t="s">
        <v>49</v>
      </c>
      <c r="AF1917">
        <v>1026</v>
      </c>
      <c r="AI1917">
        <v>-105</v>
      </c>
      <c r="AJ1917" t="s">
        <v>49</v>
      </c>
    </row>
    <row r="1918" spans="1:36" x14ac:dyDescent="0.3">
      <c r="A1918">
        <v>51</v>
      </c>
      <c r="B1918" t="s">
        <v>68</v>
      </c>
      <c r="C1918" t="s">
        <v>47</v>
      </c>
      <c r="D1918" t="s">
        <v>60</v>
      </c>
      <c r="E1918" t="s">
        <v>49</v>
      </c>
      <c r="F1918">
        <v>3921</v>
      </c>
      <c r="G1918" t="s">
        <v>55</v>
      </c>
      <c r="H1918" t="s">
        <v>49</v>
      </c>
      <c r="I1918" t="s">
        <v>50</v>
      </c>
      <c r="J1918">
        <v>5</v>
      </c>
      <c r="K1918" t="s">
        <v>56</v>
      </c>
      <c r="L1918">
        <v>168</v>
      </c>
      <c r="M1918">
        <v>1</v>
      </c>
      <c r="N1918">
        <v>-1</v>
      </c>
      <c r="O1918">
        <v>0</v>
      </c>
      <c r="P1918" t="s">
        <v>52</v>
      </c>
      <c r="Q1918" t="s">
        <v>49</v>
      </c>
      <c r="X1918" s="7"/>
      <c r="Y1918" t="s">
        <v>55</v>
      </c>
      <c r="Z1918">
        <v>3921</v>
      </c>
      <c r="AA1918" t="s">
        <v>55</v>
      </c>
      <c r="AB1918">
        <v>66</v>
      </c>
      <c r="AC1918">
        <v>1568</v>
      </c>
      <c r="AD1918" t="s">
        <v>49</v>
      </c>
      <c r="AE1918" t="s">
        <v>49</v>
      </c>
      <c r="AF1918">
        <v>3921</v>
      </c>
      <c r="AI1918">
        <v>983</v>
      </c>
      <c r="AJ1918" t="s">
        <v>49</v>
      </c>
    </row>
    <row r="1919" spans="1:36" x14ac:dyDescent="0.3">
      <c r="A1919">
        <v>53</v>
      </c>
      <c r="B1919" t="s">
        <v>46</v>
      </c>
      <c r="C1919" t="s">
        <v>47</v>
      </c>
      <c r="D1919" t="s">
        <v>48</v>
      </c>
      <c r="E1919" t="s">
        <v>49</v>
      </c>
      <c r="F1919">
        <v>980</v>
      </c>
      <c r="G1919" t="s">
        <v>55</v>
      </c>
      <c r="H1919" t="s">
        <v>49</v>
      </c>
      <c r="I1919" t="s">
        <v>50</v>
      </c>
      <c r="J1919">
        <v>3</v>
      </c>
      <c r="K1919" t="s">
        <v>82</v>
      </c>
      <c r="L1919">
        <v>352</v>
      </c>
      <c r="M1919">
        <v>1</v>
      </c>
      <c r="N1919">
        <v>-1</v>
      </c>
      <c r="O1919">
        <v>0</v>
      </c>
      <c r="P1919" t="s">
        <v>52</v>
      </c>
      <c r="Q1919" t="s">
        <v>55</v>
      </c>
      <c r="X1919" s="7"/>
      <c r="Y1919" t="s">
        <v>55</v>
      </c>
      <c r="Z1919">
        <v>980</v>
      </c>
      <c r="AA1919" t="s">
        <v>55</v>
      </c>
      <c r="AB1919">
        <v>70</v>
      </c>
      <c r="AC1919">
        <v>0</v>
      </c>
      <c r="AD1919" t="s">
        <v>49</v>
      </c>
      <c r="AE1919" t="s">
        <v>49</v>
      </c>
      <c r="AF1919">
        <v>980</v>
      </c>
      <c r="AI1919">
        <v>787</v>
      </c>
      <c r="AJ1919" t="s">
        <v>49</v>
      </c>
    </row>
    <row r="1920" spans="1:36" x14ac:dyDescent="0.3">
      <c r="A1920">
        <v>43</v>
      </c>
      <c r="B1920" t="s">
        <v>63</v>
      </c>
      <c r="C1920" t="s">
        <v>47</v>
      </c>
      <c r="D1920" t="s">
        <v>54</v>
      </c>
      <c r="E1920" t="s">
        <v>49</v>
      </c>
      <c r="F1920">
        <v>-179</v>
      </c>
      <c r="G1920" t="s">
        <v>55</v>
      </c>
      <c r="H1920" t="s">
        <v>49</v>
      </c>
      <c r="I1920" t="s">
        <v>50</v>
      </c>
      <c r="J1920">
        <v>30</v>
      </c>
      <c r="K1920" t="s">
        <v>73</v>
      </c>
      <c r="L1920">
        <v>335</v>
      </c>
      <c r="M1920">
        <v>6</v>
      </c>
      <c r="N1920">
        <v>-1</v>
      </c>
      <c r="O1920">
        <v>0</v>
      </c>
      <c r="P1920" t="s">
        <v>52</v>
      </c>
      <c r="Q1920" t="s">
        <v>49</v>
      </c>
      <c r="X1920" s="7"/>
      <c r="Y1920" t="s">
        <v>55</v>
      </c>
      <c r="Z1920">
        <v>-179</v>
      </c>
      <c r="AA1920" t="s">
        <v>55</v>
      </c>
      <c r="AB1920">
        <v>180</v>
      </c>
      <c r="AC1920">
        <v>31</v>
      </c>
      <c r="AD1920" t="s">
        <v>49</v>
      </c>
      <c r="AE1920" t="s">
        <v>49</v>
      </c>
      <c r="AF1920">
        <v>-179</v>
      </c>
      <c r="AI1920">
        <v>0</v>
      </c>
      <c r="AJ1920" t="s">
        <v>49</v>
      </c>
    </row>
    <row r="1921" spans="1:36" x14ac:dyDescent="0.3">
      <c r="A1921">
        <v>34</v>
      </c>
      <c r="B1921" t="s">
        <v>69</v>
      </c>
      <c r="C1921" t="s">
        <v>47</v>
      </c>
      <c r="D1921" t="s">
        <v>60</v>
      </c>
      <c r="E1921" t="s">
        <v>49</v>
      </c>
      <c r="F1921">
        <v>2552</v>
      </c>
      <c r="G1921" t="s">
        <v>55</v>
      </c>
      <c r="H1921" t="s">
        <v>55</v>
      </c>
      <c r="I1921" t="s">
        <v>50</v>
      </c>
      <c r="J1921">
        <v>25</v>
      </c>
      <c r="K1921" t="s">
        <v>80</v>
      </c>
      <c r="L1921">
        <v>74</v>
      </c>
      <c r="M1921">
        <v>1</v>
      </c>
      <c r="N1921">
        <v>-1</v>
      </c>
      <c r="O1921">
        <v>0</v>
      </c>
      <c r="P1921" t="s">
        <v>52</v>
      </c>
      <c r="Q1921" t="s">
        <v>49</v>
      </c>
      <c r="X1921" s="7"/>
      <c r="Y1921" t="s">
        <v>55</v>
      </c>
      <c r="Z1921">
        <v>2552</v>
      </c>
      <c r="AA1921" t="s">
        <v>55</v>
      </c>
      <c r="AB1921">
        <v>279</v>
      </c>
      <c r="AC1921">
        <v>7929</v>
      </c>
      <c r="AD1921" t="s">
        <v>49</v>
      </c>
      <c r="AE1921" t="s">
        <v>55</v>
      </c>
      <c r="AF1921">
        <v>2552</v>
      </c>
      <c r="AI1921">
        <v>3060</v>
      </c>
      <c r="AJ1921" t="s">
        <v>49</v>
      </c>
    </row>
    <row r="1922" spans="1:36" x14ac:dyDescent="0.3">
      <c r="A1922">
        <v>40</v>
      </c>
      <c r="B1922" t="s">
        <v>68</v>
      </c>
      <c r="C1922" t="s">
        <v>47</v>
      </c>
      <c r="D1922" t="s">
        <v>60</v>
      </c>
      <c r="E1922" t="s">
        <v>49</v>
      </c>
      <c r="F1922">
        <v>1729</v>
      </c>
      <c r="G1922" t="s">
        <v>55</v>
      </c>
      <c r="H1922" t="s">
        <v>49</v>
      </c>
      <c r="I1922" t="s">
        <v>50</v>
      </c>
      <c r="J1922">
        <v>12</v>
      </c>
      <c r="K1922" t="s">
        <v>56</v>
      </c>
      <c r="L1922">
        <v>85</v>
      </c>
      <c r="M1922">
        <v>1</v>
      </c>
      <c r="N1922">
        <v>-1</v>
      </c>
      <c r="O1922">
        <v>0</v>
      </c>
      <c r="P1922" t="s">
        <v>52</v>
      </c>
      <c r="Q1922" t="s">
        <v>49</v>
      </c>
      <c r="X1922" s="7"/>
      <c r="Y1922" t="s">
        <v>55</v>
      </c>
      <c r="Z1922">
        <v>1729</v>
      </c>
      <c r="AA1922" t="s">
        <v>55</v>
      </c>
      <c r="AB1922">
        <v>1416</v>
      </c>
      <c r="AC1922">
        <v>267</v>
      </c>
      <c r="AD1922" t="s">
        <v>49</v>
      </c>
      <c r="AE1922" t="s">
        <v>49</v>
      </c>
      <c r="AF1922">
        <v>1729</v>
      </c>
      <c r="AI1922">
        <v>5780</v>
      </c>
      <c r="AJ1922" t="s">
        <v>49</v>
      </c>
    </row>
    <row r="1923" spans="1:36" x14ac:dyDescent="0.3">
      <c r="A1923">
        <v>43</v>
      </c>
      <c r="B1923" t="s">
        <v>67</v>
      </c>
      <c r="C1923" t="s">
        <v>47</v>
      </c>
      <c r="D1923" t="s">
        <v>54</v>
      </c>
      <c r="E1923" t="s">
        <v>49</v>
      </c>
      <c r="F1923">
        <v>434</v>
      </c>
      <c r="G1923" t="s">
        <v>55</v>
      </c>
      <c r="H1923" t="s">
        <v>49</v>
      </c>
      <c r="I1923" t="s">
        <v>52</v>
      </c>
      <c r="J1923">
        <v>5</v>
      </c>
      <c r="K1923" t="s">
        <v>56</v>
      </c>
      <c r="L1923">
        <v>117</v>
      </c>
      <c r="M1923">
        <v>1</v>
      </c>
      <c r="N1923">
        <v>-1</v>
      </c>
      <c r="O1923">
        <v>0</v>
      </c>
      <c r="P1923" t="s">
        <v>52</v>
      </c>
      <c r="Q1923" t="s">
        <v>49</v>
      </c>
      <c r="X1923" s="7"/>
      <c r="Y1923" t="s">
        <v>55</v>
      </c>
      <c r="Z1923">
        <v>434</v>
      </c>
      <c r="AA1923" t="s">
        <v>55</v>
      </c>
      <c r="AB1923">
        <v>465</v>
      </c>
      <c r="AC1923">
        <v>4945</v>
      </c>
      <c r="AD1923" t="s">
        <v>49</v>
      </c>
      <c r="AE1923" t="s">
        <v>49</v>
      </c>
      <c r="AF1923">
        <v>434</v>
      </c>
      <c r="AI1923">
        <v>790</v>
      </c>
      <c r="AJ1923" t="s">
        <v>49</v>
      </c>
    </row>
    <row r="1924" spans="1:36" x14ac:dyDescent="0.3">
      <c r="A1924">
        <v>33</v>
      </c>
      <c r="B1924" t="s">
        <v>69</v>
      </c>
      <c r="C1924" t="s">
        <v>59</v>
      </c>
      <c r="D1924" t="s">
        <v>54</v>
      </c>
      <c r="E1924" t="s">
        <v>49</v>
      </c>
      <c r="F1924">
        <v>-300</v>
      </c>
      <c r="G1924" t="s">
        <v>55</v>
      </c>
      <c r="H1924" t="s">
        <v>55</v>
      </c>
      <c r="I1924" t="s">
        <v>50</v>
      </c>
      <c r="J1924">
        <v>25</v>
      </c>
      <c r="K1924" t="s">
        <v>73</v>
      </c>
      <c r="L1924">
        <v>184</v>
      </c>
      <c r="M1924">
        <v>1</v>
      </c>
      <c r="N1924">
        <v>-1</v>
      </c>
      <c r="O1924">
        <v>0</v>
      </c>
      <c r="P1924" t="s">
        <v>52</v>
      </c>
      <c r="Q1924" t="s">
        <v>49</v>
      </c>
      <c r="X1924" s="7"/>
      <c r="Y1924" t="s">
        <v>55</v>
      </c>
      <c r="Z1924">
        <v>-300</v>
      </c>
      <c r="AA1924" t="s">
        <v>55</v>
      </c>
      <c r="AB1924">
        <v>998</v>
      </c>
      <c r="AC1924">
        <v>107</v>
      </c>
      <c r="AD1924" t="s">
        <v>49</v>
      </c>
      <c r="AE1924" t="s">
        <v>55</v>
      </c>
      <c r="AF1924">
        <v>-300</v>
      </c>
      <c r="AI1924">
        <v>1449</v>
      </c>
      <c r="AJ1924" t="s">
        <v>49</v>
      </c>
    </row>
    <row r="1925" spans="1:36" x14ac:dyDescent="0.3">
      <c r="A1925">
        <v>66</v>
      </c>
      <c r="B1925" t="s">
        <v>77</v>
      </c>
      <c r="C1925" t="s">
        <v>47</v>
      </c>
      <c r="D1925" t="s">
        <v>54</v>
      </c>
      <c r="E1925" t="s">
        <v>49</v>
      </c>
      <c r="F1925">
        <v>4785</v>
      </c>
      <c r="G1925" t="s">
        <v>49</v>
      </c>
      <c r="H1925" t="s">
        <v>49</v>
      </c>
      <c r="I1925" t="s">
        <v>50</v>
      </c>
      <c r="J1925">
        <v>13</v>
      </c>
      <c r="K1925" t="s">
        <v>70</v>
      </c>
      <c r="L1925">
        <v>72</v>
      </c>
      <c r="M1925">
        <v>3</v>
      </c>
      <c r="N1925">
        <v>-1</v>
      </c>
      <c r="O1925">
        <v>0</v>
      </c>
      <c r="P1925" t="s">
        <v>52</v>
      </c>
      <c r="Q1925" t="s">
        <v>49</v>
      </c>
      <c r="X1925" s="7"/>
      <c r="Y1925" t="s">
        <v>49</v>
      </c>
      <c r="Z1925">
        <v>4785</v>
      </c>
      <c r="AA1925" t="s">
        <v>55</v>
      </c>
      <c r="AB1925">
        <v>1285</v>
      </c>
      <c r="AC1925">
        <v>-35</v>
      </c>
      <c r="AD1925" t="s">
        <v>49</v>
      </c>
      <c r="AE1925" t="s">
        <v>49</v>
      </c>
      <c r="AF1925">
        <v>4785</v>
      </c>
      <c r="AI1925">
        <v>1412</v>
      </c>
      <c r="AJ1925" t="s">
        <v>49</v>
      </c>
    </row>
    <row r="1926" spans="1:36" x14ac:dyDescent="0.3">
      <c r="A1926">
        <v>44</v>
      </c>
      <c r="B1926" t="s">
        <v>67</v>
      </c>
      <c r="C1926" t="s">
        <v>74</v>
      </c>
      <c r="D1926" t="s">
        <v>54</v>
      </c>
      <c r="E1926" t="s">
        <v>49</v>
      </c>
      <c r="F1926">
        <v>-329</v>
      </c>
      <c r="G1926" t="s">
        <v>55</v>
      </c>
      <c r="H1926" t="s">
        <v>49</v>
      </c>
      <c r="I1926" t="s">
        <v>52</v>
      </c>
      <c r="J1926">
        <v>7</v>
      </c>
      <c r="K1926" t="s">
        <v>56</v>
      </c>
      <c r="L1926">
        <v>171</v>
      </c>
      <c r="M1926">
        <v>1</v>
      </c>
      <c r="N1926">
        <v>-1</v>
      </c>
      <c r="O1926">
        <v>0</v>
      </c>
      <c r="P1926" t="s">
        <v>52</v>
      </c>
      <c r="Q1926" t="s">
        <v>49</v>
      </c>
      <c r="X1926" s="7"/>
      <c r="Y1926" t="s">
        <v>55</v>
      </c>
      <c r="Z1926">
        <v>-329</v>
      </c>
      <c r="AA1926" t="s">
        <v>55</v>
      </c>
      <c r="AB1926">
        <v>336</v>
      </c>
      <c r="AC1926">
        <v>493</v>
      </c>
      <c r="AD1926" t="s">
        <v>49</v>
      </c>
      <c r="AE1926" t="s">
        <v>49</v>
      </c>
      <c r="AF1926">
        <v>-329</v>
      </c>
      <c r="AI1926">
        <v>681</v>
      </c>
      <c r="AJ1926" t="s">
        <v>49</v>
      </c>
    </row>
    <row r="1927" spans="1:36" x14ac:dyDescent="0.3">
      <c r="A1927">
        <v>33</v>
      </c>
      <c r="B1927" t="s">
        <v>53</v>
      </c>
      <c r="C1927" t="s">
        <v>47</v>
      </c>
      <c r="D1927" t="s">
        <v>54</v>
      </c>
      <c r="E1927" t="s">
        <v>49</v>
      </c>
      <c r="F1927">
        <v>0</v>
      </c>
      <c r="G1927" t="s">
        <v>55</v>
      </c>
      <c r="H1927" t="s">
        <v>49</v>
      </c>
      <c r="I1927" t="s">
        <v>78</v>
      </c>
      <c r="J1927">
        <v>22</v>
      </c>
      <c r="K1927" t="s">
        <v>73</v>
      </c>
      <c r="L1927">
        <v>44</v>
      </c>
      <c r="M1927">
        <v>8</v>
      </c>
      <c r="N1927">
        <v>-1</v>
      </c>
      <c r="O1927">
        <v>0</v>
      </c>
      <c r="P1927" t="s">
        <v>52</v>
      </c>
      <c r="Q1927" t="s">
        <v>49</v>
      </c>
      <c r="X1927" s="7"/>
      <c r="Y1927" t="s">
        <v>55</v>
      </c>
      <c r="Z1927">
        <v>0</v>
      </c>
      <c r="AA1927" t="s">
        <v>55</v>
      </c>
      <c r="AB1927">
        <v>453</v>
      </c>
      <c r="AC1927">
        <v>-133</v>
      </c>
      <c r="AD1927" t="s">
        <v>49</v>
      </c>
      <c r="AE1927" t="s">
        <v>49</v>
      </c>
      <c r="AF1927">
        <v>0</v>
      </c>
      <c r="AI1927">
        <v>228</v>
      </c>
      <c r="AJ1927" t="s">
        <v>49</v>
      </c>
    </row>
    <row r="1928" spans="1:36" x14ac:dyDescent="0.3">
      <c r="A1928">
        <v>31</v>
      </c>
      <c r="B1928" t="s">
        <v>67</v>
      </c>
      <c r="C1928" t="s">
        <v>59</v>
      </c>
      <c r="D1928" t="s">
        <v>54</v>
      </c>
      <c r="E1928" t="s">
        <v>49</v>
      </c>
      <c r="F1928">
        <v>391</v>
      </c>
      <c r="G1928" t="s">
        <v>49</v>
      </c>
      <c r="H1928" t="s">
        <v>49</v>
      </c>
      <c r="I1928" t="s">
        <v>50</v>
      </c>
      <c r="J1928">
        <v>13</v>
      </c>
      <c r="K1928" t="s">
        <v>70</v>
      </c>
      <c r="L1928">
        <v>336</v>
      </c>
      <c r="M1928">
        <v>2</v>
      </c>
      <c r="N1928">
        <v>-1</v>
      </c>
      <c r="O1928">
        <v>0</v>
      </c>
      <c r="P1928" t="s">
        <v>52</v>
      </c>
      <c r="Q1928" t="s">
        <v>49</v>
      </c>
      <c r="X1928" s="7"/>
      <c r="Y1928" t="s">
        <v>49</v>
      </c>
      <c r="Z1928">
        <v>391</v>
      </c>
      <c r="AA1928" t="s">
        <v>55</v>
      </c>
      <c r="AB1928">
        <v>1102</v>
      </c>
      <c r="AC1928">
        <v>1536</v>
      </c>
      <c r="AD1928" t="s">
        <v>49</v>
      </c>
      <c r="AE1928" t="s">
        <v>49</v>
      </c>
      <c r="AF1928">
        <v>391</v>
      </c>
      <c r="AI1928">
        <v>0</v>
      </c>
      <c r="AJ1928" t="s">
        <v>49</v>
      </c>
    </row>
    <row r="1929" spans="1:36" x14ac:dyDescent="0.3">
      <c r="A1929">
        <v>71</v>
      </c>
      <c r="B1929" t="s">
        <v>77</v>
      </c>
      <c r="C1929" t="s">
        <v>47</v>
      </c>
      <c r="D1929" t="s">
        <v>48</v>
      </c>
      <c r="E1929" t="s">
        <v>49</v>
      </c>
      <c r="F1929">
        <v>4657</v>
      </c>
      <c r="G1929" t="s">
        <v>49</v>
      </c>
      <c r="H1929" t="s">
        <v>49</v>
      </c>
      <c r="I1929" t="s">
        <v>50</v>
      </c>
      <c r="J1929">
        <v>16</v>
      </c>
      <c r="K1929" t="s">
        <v>64</v>
      </c>
      <c r="L1929">
        <v>93</v>
      </c>
      <c r="M1929">
        <v>5</v>
      </c>
      <c r="N1929">
        <v>-1</v>
      </c>
      <c r="O1929">
        <v>0</v>
      </c>
      <c r="P1929" t="s">
        <v>52</v>
      </c>
      <c r="Q1929" t="s">
        <v>55</v>
      </c>
      <c r="X1929" s="7"/>
      <c r="Y1929" t="s">
        <v>49</v>
      </c>
      <c r="Z1929">
        <v>4657</v>
      </c>
      <c r="AA1929" t="s">
        <v>55</v>
      </c>
      <c r="AB1929">
        <v>926</v>
      </c>
      <c r="AC1929">
        <v>0</v>
      </c>
      <c r="AD1929" t="s">
        <v>49</v>
      </c>
      <c r="AE1929" t="s">
        <v>49</v>
      </c>
      <c r="AF1929">
        <v>4657</v>
      </c>
      <c r="AI1929">
        <v>2087</v>
      </c>
      <c r="AJ1929" t="s">
        <v>49</v>
      </c>
    </row>
    <row r="1930" spans="1:36" x14ac:dyDescent="0.3">
      <c r="A1930">
        <v>22</v>
      </c>
      <c r="B1930" t="s">
        <v>71</v>
      </c>
      <c r="C1930" t="s">
        <v>59</v>
      </c>
      <c r="D1930" t="s">
        <v>48</v>
      </c>
      <c r="E1930" t="s">
        <v>49</v>
      </c>
      <c r="F1930">
        <v>3472</v>
      </c>
      <c r="G1930" t="s">
        <v>49</v>
      </c>
      <c r="H1930" t="s">
        <v>49</v>
      </c>
      <c r="I1930" t="s">
        <v>50</v>
      </c>
      <c r="J1930">
        <v>20</v>
      </c>
      <c r="K1930" t="s">
        <v>51</v>
      </c>
      <c r="L1930">
        <v>332</v>
      </c>
      <c r="M1930">
        <v>1</v>
      </c>
      <c r="N1930">
        <v>183</v>
      </c>
      <c r="O1930">
        <v>3</v>
      </c>
      <c r="P1930" t="s">
        <v>57</v>
      </c>
      <c r="Q1930" t="s">
        <v>55</v>
      </c>
      <c r="X1930" s="7"/>
      <c r="Y1930" t="s">
        <v>49</v>
      </c>
      <c r="Z1930">
        <v>3472</v>
      </c>
      <c r="AA1930" t="s">
        <v>55</v>
      </c>
      <c r="AB1930">
        <v>502</v>
      </c>
      <c r="AC1930">
        <v>44</v>
      </c>
      <c r="AD1930" t="s">
        <v>49</v>
      </c>
      <c r="AE1930" t="s">
        <v>49</v>
      </c>
      <c r="AF1930">
        <v>3472</v>
      </c>
      <c r="AI1930">
        <v>1905</v>
      </c>
      <c r="AJ1930" t="s">
        <v>49</v>
      </c>
    </row>
    <row r="1931" spans="1:36" x14ac:dyDescent="0.3">
      <c r="A1931">
        <v>46</v>
      </c>
      <c r="B1931" t="s">
        <v>46</v>
      </c>
      <c r="C1931" t="s">
        <v>59</v>
      </c>
      <c r="D1931" t="s">
        <v>60</v>
      </c>
      <c r="E1931" t="s">
        <v>49</v>
      </c>
      <c r="F1931">
        <v>705</v>
      </c>
      <c r="G1931" t="s">
        <v>49</v>
      </c>
      <c r="H1931" t="s">
        <v>49</v>
      </c>
      <c r="I1931" t="s">
        <v>50</v>
      </c>
      <c r="J1931">
        <v>4</v>
      </c>
      <c r="K1931" t="s">
        <v>64</v>
      </c>
      <c r="L1931">
        <v>398</v>
      </c>
      <c r="M1931">
        <v>1</v>
      </c>
      <c r="N1931">
        <v>-1</v>
      </c>
      <c r="O1931">
        <v>0</v>
      </c>
      <c r="P1931" t="s">
        <v>52</v>
      </c>
      <c r="Q1931" t="s">
        <v>49</v>
      </c>
      <c r="X1931" s="7"/>
      <c r="Y1931" t="s">
        <v>49</v>
      </c>
      <c r="Z1931">
        <v>705</v>
      </c>
      <c r="AA1931" t="s">
        <v>55</v>
      </c>
      <c r="AB1931">
        <v>8669</v>
      </c>
      <c r="AC1931">
        <v>40</v>
      </c>
      <c r="AD1931" t="s">
        <v>49</v>
      </c>
      <c r="AE1931" t="s">
        <v>49</v>
      </c>
      <c r="AF1931">
        <v>705</v>
      </c>
      <c r="AI1931">
        <v>118</v>
      </c>
      <c r="AJ1931" t="s">
        <v>49</v>
      </c>
    </row>
    <row r="1932" spans="1:36" x14ac:dyDescent="0.3">
      <c r="A1932">
        <v>32</v>
      </c>
      <c r="B1932" t="s">
        <v>53</v>
      </c>
      <c r="C1932" t="s">
        <v>47</v>
      </c>
      <c r="D1932" t="s">
        <v>54</v>
      </c>
      <c r="E1932" t="s">
        <v>49</v>
      </c>
      <c r="F1932">
        <v>255</v>
      </c>
      <c r="G1932" t="s">
        <v>55</v>
      </c>
      <c r="H1932" t="s">
        <v>55</v>
      </c>
      <c r="I1932" t="s">
        <v>52</v>
      </c>
      <c r="J1932">
        <v>21</v>
      </c>
      <c r="K1932" t="s">
        <v>56</v>
      </c>
      <c r="L1932">
        <v>86</v>
      </c>
      <c r="M1932">
        <v>2</v>
      </c>
      <c r="N1932">
        <v>-1</v>
      </c>
      <c r="O1932">
        <v>0</v>
      </c>
      <c r="P1932" t="s">
        <v>52</v>
      </c>
      <c r="Q1932" t="s">
        <v>49</v>
      </c>
      <c r="X1932" s="7"/>
      <c r="Y1932" t="s">
        <v>55</v>
      </c>
      <c r="Z1932">
        <v>255</v>
      </c>
      <c r="AA1932" t="s">
        <v>55</v>
      </c>
      <c r="AB1932">
        <v>9324</v>
      </c>
      <c r="AC1932">
        <v>4460</v>
      </c>
      <c r="AD1932" t="s">
        <v>49</v>
      </c>
      <c r="AE1932" t="s">
        <v>55</v>
      </c>
      <c r="AF1932">
        <v>255</v>
      </c>
      <c r="AI1932">
        <v>2644</v>
      </c>
      <c r="AJ1932" t="s">
        <v>49</v>
      </c>
    </row>
    <row r="1933" spans="1:36" x14ac:dyDescent="0.3">
      <c r="A1933">
        <v>45</v>
      </c>
      <c r="B1933" t="s">
        <v>63</v>
      </c>
      <c r="C1933" t="s">
        <v>47</v>
      </c>
      <c r="D1933" t="s">
        <v>54</v>
      </c>
      <c r="E1933" t="s">
        <v>49</v>
      </c>
      <c r="F1933">
        <v>4365</v>
      </c>
      <c r="G1933" t="s">
        <v>49</v>
      </c>
      <c r="H1933" t="s">
        <v>55</v>
      </c>
      <c r="I1933" t="s">
        <v>50</v>
      </c>
      <c r="J1933">
        <v>9</v>
      </c>
      <c r="K1933" t="s">
        <v>64</v>
      </c>
      <c r="L1933">
        <v>45</v>
      </c>
      <c r="M1933">
        <v>2</v>
      </c>
      <c r="N1933">
        <v>-1</v>
      </c>
      <c r="O1933">
        <v>0</v>
      </c>
      <c r="P1933" t="s">
        <v>52</v>
      </c>
      <c r="Q1933" t="s">
        <v>49</v>
      </c>
      <c r="X1933" s="7"/>
      <c r="Y1933" t="s">
        <v>49</v>
      </c>
      <c r="Z1933">
        <v>4365</v>
      </c>
      <c r="AA1933" t="s">
        <v>55</v>
      </c>
      <c r="AB1933">
        <v>72</v>
      </c>
      <c r="AC1933">
        <v>98</v>
      </c>
      <c r="AD1933" t="s">
        <v>49</v>
      </c>
      <c r="AE1933" t="s">
        <v>55</v>
      </c>
      <c r="AF1933">
        <v>4365</v>
      </c>
      <c r="AI1933">
        <v>16430</v>
      </c>
      <c r="AJ1933" t="s">
        <v>49</v>
      </c>
    </row>
    <row r="1934" spans="1:36" x14ac:dyDescent="0.3">
      <c r="A1934">
        <v>32</v>
      </c>
      <c r="B1934" t="s">
        <v>58</v>
      </c>
      <c r="C1934" t="s">
        <v>47</v>
      </c>
      <c r="D1934" t="s">
        <v>54</v>
      </c>
      <c r="E1934" t="s">
        <v>49</v>
      </c>
      <c r="F1934">
        <v>350</v>
      </c>
      <c r="G1934" t="s">
        <v>55</v>
      </c>
      <c r="H1934" t="s">
        <v>49</v>
      </c>
      <c r="I1934" t="s">
        <v>52</v>
      </c>
      <c r="J1934">
        <v>28</v>
      </c>
      <c r="K1934" t="s">
        <v>56</v>
      </c>
      <c r="L1934">
        <v>110</v>
      </c>
      <c r="M1934">
        <v>2</v>
      </c>
      <c r="N1934">
        <v>-1</v>
      </c>
      <c r="O1934">
        <v>0</v>
      </c>
      <c r="P1934" t="s">
        <v>52</v>
      </c>
      <c r="Q1934" t="s">
        <v>49</v>
      </c>
      <c r="X1934" s="7"/>
      <c r="Y1934" t="s">
        <v>55</v>
      </c>
      <c r="Z1934">
        <v>350</v>
      </c>
      <c r="AA1934" t="s">
        <v>55</v>
      </c>
      <c r="AB1934">
        <v>-162</v>
      </c>
      <c r="AC1934">
        <v>330</v>
      </c>
      <c r="AD1934" t="s">
        <v>49</v>
      </c>
      <c r="AE1934" t="s">
        <v>49</v>
      </c>
      <c r="AF1934">
        <v>350</v>
      </c>
      <c r="AI1934">
        <v>13</v>
      </c>
      <c r="AJ1934" t="s">
        <v>49</v>
      </c>
    </row>
    <row r="1935" spans="1:36" x14ac:dyDescent="0.3">
      <c r="A1935">
        <v>49</v>
      </c>
      <c r="B1935" t="s">
        <v>63</v>
      </c>
      <c r="C1935" t="s">
        <v>47</v>
      </c>
      <c r="D1935" t="s">
        <v>48</v>
      </c>
      <c r="E1935" t="s">
        <v>49</v>
      </c>
      <c r="F1935">
        <v>474</v>
      </c>
      <c r="G1935" t="s">
        <v>55</v>
      </c>
      <c r="H1935" t="s">
        <v>55</v>
      </c>
      <c r="I1935" t="s">
        <v>78</v>
      </c>
      <c r="J1935">
        <v>9</v>
      </c>
      <c r="K1935" t="s">
        <v>64</v>
      </c>
      <c r="L1935">
        <v>152</v>
      </c>
      <c r="M1935">
        <v>3</v>
      </c>
      <c r="N1935">
        <v>221</v>
      </c>
      <c r="O1935">
        <v>1</v>
      </c>
      <c r="P1935" t="s">
        <v>57</v>
      </c>
      <c r="Q1935" t="s">
        <v>49</v>
      </c>
      <c r="X1935" s="7"/>
      <c r="Y1935" t="s">
        <v>55</v>
      </c>
      <c r="Z1935">
        <v>474</v>
      </c>
      <c r="AA1935" t="s">
        <v>55</v>
      </c>
      <c r="AB1935">
        <v>1983</v>
      </c>
      <c r="AC1935">
        <v>13117</v>
      </c>
      <c r="AD1935" t="s">
        <v>49</v>
      </c>
      <c r="AE1935" t="s">
        <v>55</v>
      </c>
      <c r="AF1935">
        <v>474</v>
      </c>
      <c r="AI1935">
        <v>769</v>
      </c>
      <c r="AJ1935" t="s">
        <v>49</v>
      </c>
    </row>
    <row r="1936" spans="1:36" x14ac:dyDescent="0.3">
      <c r="A1936">
        <v>27</v>
      </c>
      <c r="B1936" t="s">
        <v>67</v>
      </c>
      <c r="C1936" t="s">
        <v>59</v>
      </c>
      <c r="D1936" t="s">
        <v>54</v>
      </c>
      <c r="E1936" t="s">
        <v>49</v>
      </c>
      <c r="F1936">
        <v>489</v>
      </c>
      <c r="G1936" t="s">
        <v>55</v>
      </c>
      <c r="H1936" t="s">
        <v>49</v>
      </c>
      <c r="I1936" t="s">
        <v>50</v>
      </c>
      <c r="J1936">
        <v>30</v>
      </c>
      <c r="K1936" t="s">
        <v>73</v>
      </c>
      <c r="L1936">
        <v>356</v>
      </c>
      <c r="M1936">
        <v>4</v>
      </c>
      <c r="N1936">
        <v>-1</v>
      </c>
      <c r="O1936">
        <v>0</v>
      </c>
      <c r="P1936" t="s">
        <v>52</v>
      </c>
      <c r="Q1936" t="s">
        <v>55</v>
      </c>
      <c r="X1936" s="7"/>
      <c r="Y1936" t="s">
        <v>55</v>
      </c>
      <c r="Z1936">
        <v>489</v>
      </c>
      <c r="AA1936" t="s">
        <v>55</v>
      </c>
      <c r="AB1936">
        <v>326</v>
      </c>
      <c r="AC1936">
        <v>12877</v>
      </c>
      <c r="AD1936" t="s">
        <v>49</v>
      </c>
      <c r="AE1936" t="s">
        <v>49</v>
      </c>
      <c r="AF1936">
        <v>489</v>
      </c>
      <c r="AI1936">
        <v>3485</v>
      </c>
      <c r="AJ1936" t="s">
        <v>49</v>
      </c>
    </row>
    <row r="1937" spans="1:36" x14ac:dyDescent="0.3">
      <c r="A1937">
        <v>46</v>
      </c>
      <c r="B1937" t="s">
        <v>68</v>
      </c>
      <c r="C1937" t="s">
        <v>47</v>
      </c>
      <c r="D1937" t="s">
        <v>54</v>
      </c>
      <c r="E1937" t="s">
        <v>49</v>
      </c>
      <c r="F1937">
        <v>757</v>
      </c>
      <c r="G1937" t="s">
        <v>49</v>
      </c>
      <c r="H1937" t="s">
        <v>49</v>
      </c>
      <c r="I1937" t="s">
        <v>52</v>
      </c>
      <c r="J1937">
        <v>16</v>
      </c>
      <c r="K1937" t="s">
        <v>62</v>
      </c>
      <c r="L1937">
        <v>382</v>
      </c>
      <c r="M1937">
        <v>3</v>
      </c>
      <c r="N1937">
        <v>-1</v>
      </c>
      <c r="O1937">
        <v>0</v>
      </c>
      <c r="P1937" t="s">
        <v>52</v>
      </c>
      <c r="Q1937" t="s">
        <v>49</v>
      </c>
      <c r="X1937" s="7"/>
      <c r="Y1937" t="s">
        <v>49</v>
      </c>
      <c r="Z1937">
        <v>757</v>
      </c>
      <c r="AA1937" t="s">
        <v>55</v>
      </c>
      <c r="AB1937">
        <v>2179</v>
      </c>
      <c r="AC1937">
        <v>0</v>
      </c>
      <c r="AD1937" t="s">
        <v>49</v>
      </c>
      <c r="AE1937" t="s">
        <v>49</v>
      </c>
      <c r="AF1937">
        <v>757</v>
      </c>
      <c r="AI1937">
        <v>139</v>
      </c>
      <c r="AJ1937" t="s">
        <v>49</v>
      </c>
    </row>
    <row r="1938" spans="1:36" x14ac:dyDescent="0.3">
      <c r="A1938">
        <v>37</v>
      </c>
      <c r="B1938" t="s">
        <v>58</v>
      </c>
      <c r="C1938" t="s">
        <v>59</v>
      </c>
      <c r="D1938" t="s">
        <v>60</v>
      </c>
      <c r="E1938" t="s">
        <v>49</v>
      </c>
      <c r="F1938">
        <v>695</v>
      </c>
      <c r="G1938" t="s">
        <v>49</v>
      </c>
      <c r="H1938" t="s">
        <v>49</v>
      </c>
      <c r="I1938" t="s">
        <v>50</v>
      </c>
      <c r="J1938">
        <v>28</v>
      </c>
      <c r="K1938" t="s">
        <v>72</v>
      </c>
      <c r="L1938">
        <v>233</v>
      </c>
      <c r="M1938">
        <v>1</v>
      </c>
      <c r="N1938">
        <v>-1</v>
      </c>
      <c r="O1938">
        <v>0</v>
      </c>
      <c r="P1938" t="s">
        <v>52</v>
      </c>
      <c r="Q1938" t="s">
        <v>49</v>
      </c>
      <c r="X1938" s="7"/>
      <c r="Y1938" t="s">
        <v>49</v>
      </c>
      <c r="Z1938">
        <v>695</v>
      </c>
      <c r="AA1938" t="s">
        <v>55</v>
      </c>
      <c r="AB1938">
        <v>2077</v>
      </c>
      <c r="AC1938">
        <v>775</v>
      </c>
      <c r="AD1938" t="s">
        <v>49</v>
      </c>
      <c r="AE1938" t="s">
        <v>49</v>
      </c>
      <c r="AF1938">
        <v>695</v>
      </c>
      <c r="AI1938">
        <v>202</v>
      </c>
      <c r="AJ1938" t="s">
        <v>49</v>
      </c>
    </row>
    <row r="1939" spans="1:36" x14ac:dyDescent="0.3">
      <c r="A1939">
        <v>30</v>
      </c>
      <c r="B1939" t="s">
        <v>46</v>
      </c>
      <c r="C1939" t="s">
        <v>59</v>
      </c>
      <c r="D1939" t="s">
        <v>54</v>
      </c>
      <c r="E1939" t="s">
        <v>55</v>
      </c>
      <c r="F1939">
        <v>-770</v>
      </c>
      <c r="G1939" t="s">
        <v>55</v>
      </c>
      <c r="H1939" t="s">
        <v>49</v>
      </c>
      <c r="I1939" t="s">
        <v>52</v>
      </c>
      <c r="J1939">
        <v>28</v>
      </c>
      <c r="K1939" t="s">
        <v>56</v>
      </c>
      <c r="L1939">
        <v>87</v>
      </c>
      <c r="M1939">
        <v>1</v>
      </c>
      <c r="N1939">
        <v>-1</v>
      </c>
      <c r="O1939">
        <v>0</v>
      </c>
      <c r="P1939" t="s">
        <v>52</v>
      </c>
      <c r="Q1939" t="s">
        <v>49</v>
      </c>
      <c r="X1939" s="7"/>
      <c r="Y1939" t="s">
        <v>55</v>
      </c>
      <c r="Z1939">
        <v>-770</v>
      </c>
      <c r="AA1939" t="s">
        <v>55</v>
      </c>
      <c r="AB1939">
        <v>7735</v>
      </c>
      <c r="AC1939">
        <v>6880</v>
      </c>
      <c r="AD1939" t="s">
        <v>49</v>
      </c>
      <c r="AE1939" t="s">
        <v>49</v>
      </c>
      <c r="AF1939">
        <v>-770</v>
      </c>
      <c r="AI1939">
        <v>6</v>
      </c>
      <c r="AJ1939" t="s">
        <v>49</v>
      </c>
    </row>
    <row r="1940" spans="1:36" x14ac:dyDescent="0.3">
      <c r="A1940">
        <v>44</v>
      </c>
      <c r="B1940" t="s">
        <v>65</v>
      </c>
      <c r="C1940" t="s">
        <v>74</v>
      </c>
      <c r="D1940" t="s">
        <v>54</v>
      </c>
      <c r="E1940" t="s">
        <v>49</v>
      </c>
      <c r="F1940">
        <v>80</v>
      </c>
      <c r="G1940" t="s">
        <v>55</v>
      </c>
      <c r="H1940" t="s">
        <v>55</v>
      </c>
      <c r="I1940" t="s">
        <v>52</v>
      </c>
      <c r="J1940">
        <v>14</v>
      </c>
      <c r="K1940" t="s">
        <v>56</v>
      </c>
      <c r="L1940">
        <v>387</v>
      </c>
      <c r="M1940">
        <v>2</v>
      </c>
      <c r="N1940">
        <v>-1</v>
      </c>
      <c r="O1940">
        <v>0</v>
      </c>
      <c r="P1940" t="s">
        <v>52</v>
      </c>
      <c r="Q1940" t="s">
        <v>49</v>
      </c>
      <c r="X1940" s="7"/>
      <c r="Y1940" t="s">
        <v>55</v>
      </c>
      <c r="Z1940">
        <v>80</v>
      </c>
      <c r="AA1940" t="s">
        <v>55</v>
      </c>
      <c r="AB1940">
        <v>1922</v>
      </c>
      <c r="AC1940">
        <v>2189</v>
      </c>
      <c r="AD1940" t="s">
        <v>49</v>
      </c>
      <c r="AE1940" t="s">
        <v>55</v>
      </c>
      <c r="AF1940">
        <v>80</v>
      </c>
      <c r="AI1940">
        <v>2515</v>
      </c>
      <c r="AJ1940" t="s">
        <v>49</v>
      </c>
    </row>
    <row r="1941" spans="1:36" x14ac:dyDescent="0.3">
      <c r="A1941">
        <v>45</v>
      </c>
      <c r="B1941" t="s">
        <v>67</v>
      </c>
      <c r="C1941" t="s">
        <v>47</v>
      </c>
      <c r="D1941" t="s">
        <v>54</v>
      </c>
      <c r="E1941" t="s">
        <v>49</v>
      </c>
      <c r="F1941">
        <v>315</v>
      </c>
      <c r="G1941" t="s">
        <v>55</v>
      </c>
      <c r="H1941" t="s">
        <v>49</v>
      </c>
      <c r="I1941" t="s">
        <v>50</v>
      </c>
      <c r="J1941">
        <v>30</v>
      </c>
      <c r="K1941" t="s">
        <v>62</v>
      </c>
      <c r="L1941">
        <v>103</v>
      </c>
      <c r="M1941">
        <v>1</v>
      </c>
      <c r="N1941">
        <v>-1</v>
      </c>
      <c r="O1941">
        <v>0</v>
      </c>
      <c r="P1941" t="s">
        <v>52</v>
      </c>
      <c r="Q1941" t="s">
        <v>49</v>
      </c>
      <c r="X1941" s="7"/>
      <c r="Y1941" t="s">
        <v>55</v>
      </c>
      <c r="Z1941">
        <v>315</v>
      </c>
      <c r="AA1941" t="s">
        <v>55</v>
      </c>
      <c r="AB1941">
        <v>2770</v>
      </c>
      <c r="AC1941">
        <v>572</v>
      </c>
      <c r="AD1941" t="s">
        <v>49</v>
      </c>
      <c r="AE1941" t="s">
        <v>49</v>
      </c>
      <c r="AF1941">
        <v>315</v>
      </c>
      <c r="AI1941">
        <v>5195</v>
      </c>
      <c r="AJ1941" t="s">
        <v>49</v>
      </c>
    </row>
    <row r="1942" spans="1:36" x14ac:dyDescent="0.3">
      <c r="A1942">
        <v>27</v>
      </c>
      <c r="B1942" t="s">
        <v>71</v>
      </c>
      <c r="C1942" t="s">
        <v>59</v>
      </c>
      <c r="D1942" t="s">
        <v>54</v>
      </c>
      <c r="E1942" t="s">
        <v>49</v>
      </c>
      <c r="F1942">
        <v>213</v>
      </c>
      <c r="G1942" t="s">
        <v>49</v>
      </c>
      <c r="H1942" t="s">
        <v>49</v>
      </c>
      <c r="I1942" t="s">
        <v>50</v>
      </c>
      <c r="J1942">
        <v>27</v>
      </c>
      <c r="K1942" t="s">
        <v>81</v>
      </c>
      <c r="L1942">
        <v>378</v>
      </c>
      <c r="M1942">
        <v>1</v>
      </c>
      <c r="N1942">
        <v>-1</v>
      </c>
      <c r="O1942">
        <v>0</v>
      </c>
      <c r="P1942" t="s">
        <v>52</v>
      </c>
      <c r="Q1942" t="s">
        <v>55</v>
      </c>
      <c r="X1942" s="7"/>
      <c r="Y1942" t="s">
        <v>49</v>
      </c>
      <c r="Z1942">
        <v>213</v>
      </c>
      <c r="AA1942" t="s">
        <v>55</v>
      </c>
      <c r="AB1942">
        <v>21</v>
      </c>
      <c r="AC1942">
        <v>164</v>
      </c>
      <c r="AD1942" t="s">
        <v>49</v>
      </c>
      <c r="AE1942" t="s">
        <v>49</v>
      </c>
      <c r="AF1942">
        <v>213</v>
      </c>
      <c r="AI1942">
        <v>2098</v>
      </c>
      <c r="AJ1942" t="s">
        <v>49</v>
      </c>
    </row>
    <row r="1943" spans="1:36" x14ac:dyDescent="0.3">
      <c r="A1943">
        <v>57</v>
      </c>
      <c r="B1943" t="s">
        <v>76</v>
      </c>
      <c r="C1943" t="s">
        <v>47</v>
      </c>
      <c r="D1943" t="s">
        <v>48</v>
      </c>
      <c r="E1943" t="s">
        <v>49</v>
      </c>
      <c r="F1943">
        <v>0</v>
      </c>
      <c r="G1943" t="s">
        <v>49</v>
      </c>
      <c r="H1943" t="s">
        <v>49</v>
      </c>
      <c r="I1943" t="s">
        <v>52</v>
      </c>
      <c r="J1943">
        <v>9</v>
      </c>
      <c r="K1943" t="s">
        <v>62</v>
      </c>
      <c r="L1943">
        <v>257</v>
      </c>
      <c r="M1943">
        <v>2</v>
      </c>
      <c r="N1943">
        <v>-1</v>
      </c>
      <c r="O1943">
        <v>0</v>
      </c>
      <c r="P1943" t="s">
        <v>52</v>
      </c>
      <c r="Q1943" t="s">
        <v>49</v>
      </c>
      <c r="X1943" s="7"/>
      <c r="Y1943" t="s">
        <v>49</v>
      </c>
      <c r="Z1943">
        <v>0</v>
      </c>
      <c r="AA1943" t="s">
        <v>55</v>
      </c>
      <c r="AB1943">
        <v>178</v>
      </c>
      <c r="AC1943">
        <v>2678</v>
      </c>
      <c r="AD1943" t="s">
        <v>49</v>
      </c>
      <c r="AE1943" t="s">
        <v>49</v>
      </c>
      <c r="AF1943">
        <v>0</v>
      </c>
      <c r="AI1943">
        <v>320</v>
      </c>
      <c r="AJ1943" t="s">
        <v>49</v>
      </c>
    </row>
    <row r="1944" spans="1:36" x14ac:dyDescent="0.3">
      <c r="A1944">
        <v>66</v>
      </c>
      <c r="B1944" t="s">
        <v>58</v>
      </c>
      <c r="C1944" t="s">
        <v>47</v>
      </c>
      <c r="D1944" t="s">
        <v>60</v>
      </c>
      <c r="E1944" t="s">
        <v>49</v>
      </c>
      <c r="F1944">
        <v>2169</v>
      </c>
      <c r="G1944" t="s">
        <v>49</v>
      </c>
      <c r="H1944" t="s">
        <v>49</v>
      </c>
      <c r="I1944" t="s">
        <v>50</v>
      </c>
      <c r="J1944">
        <v>7</v>
      </c>
      <c r="K1944" t="s">
        <v>73</v>
      </c>
      <c r="L1944">
        <v>282</v>
      </c>
      <c r="M1944">
        <v>1</v>
      </c>
      <c r="N1944">
        <v>-1</v>
      </c>
      <c r="O1944">
        <v>0</v>
      </c>
      <c r="P1944" t="s">
        <v>52</v>
      </c>
      <c r="Q1944" t="s">
        <v>49</v>
      </c>
      <c r="X1944" s="7"/>
      <c r="Y1944" t="s">
        <v>49</v>
      </c>
      <c r="Z1944">
        <v>2169</v>
      </c>
      <c r="AA1944" t="s">
        <v>55</v>
      </c>
      <c r="AB1944">
        <v>444</v>
      </c>
      <c r="AC1944">
        <v>4554</v>
      </c>
      <c r="AD1944" t="s">
        <v>49</v>
      </c>
      <c r="AE1944" t="s">
        <v>49</v>
      </c>
      <c r="AF1944">
        <v>2169</v>
      </c>
      <c r="AI1944">
        <v>3431</v>
      </c>
      <c r="AJ1944" t="s">
        <v>49</v>
      </c>
    </row>
    <row r="1945" spans="1:36" x14ac:dyDescent="0.3">
      <c r="A1945">
        <v>40</v>
      </c>
      <c r="B1945" t="s">
        <v>69</v>
      </c>
      <c r="C1945" t="s">
        <v>74</v>
      </c>
      <c r="D1945" t="s">
        <v>54</v>
      </c>
      <c r="E1945" t="s">
        <v>49</v>
      </c>
      <c r="F1945">
        <v>212</v>
      </c>
      <c r="G1945" t="s">
        <v>49</v>
      </c>
      <c r="H1945" t="s">
        <v>49</v>
      </c>
      <c r="I1945" t="s">
        <v>52</v>
      </c>
      <c r="J1945">
        <v>7</v>
      </c>
      <c r="K1945" t="s">
        <v>72</v>
      </c>
      <c r="L1945">
        <v>176</v>
      </c>
      <c r="M1945">
        <v>1</v>
      </c>
      <c r="N1945">
        <v>-1</v>
      </c>
      <c r="O1945">
        <v>0</v>
      </c>
      <c r="P1945" t="s">
        <v>52</v>
      </c>
      <c r="Q1945" t="s">
        <v>49</v>
      </c>
      <c r="X1945" s="7"/>
      <c r="Y1945" t="s">
        <v>49</v>
      </c>
      <c r="Z1945">
        <v>212</v>
      </c>
      <c r="AA1945" t="s">
        <v>55</v>
      </c>
      <c r="AB1945">
        <v>209</v>
      </c>
      <c r="AC1945">
        <v>623</v>
      </c>
      <c r="AD1945" t="s">
        <v>49</v>
      </c>
      <c r="AE1945" t="s">
        <v>49</v>
      </c>
      <c r="AF1945">
        <v>212</v>
      </c>
      <c r="AI1945">
        <v>50</v>
      </c>
      <c r="AJ1945" t="s">
        <v>49</v>
      </c>
    </row>
    <row r="1946" spans="1:36" x14ac:dyDescent="0.3">
      <c r="A1946">
        <v>48</v>
      </c>
      <c r="B1946" t="s">
        <v>63</v>
      </c>
      <c r="C1946" t="s">
        <v>47</v>
      </c>
      <c r="D1946" t="s">
        <v>54</v>
      </c>
      <c r="E1946" t="s">
        <v>49</v>
      </c>
      <c r="F1946">
        <v>333</v>
      </c>
      <c r="G1946" t="s">
        <v>55</v>
      </c>
      <c r="H1946" t="s">
        <v>49</v>
      </c>
      <c r="I1946" t="s">
        <v>50</v>
      </c>
      <c r="J1946">
        <v>14</v>
      </c>
      <c r="K1946" t="s">
        <v>56</v>
      </c>
      <c r="L1946">
        <v>24</v>
      </c>
      <c r="M1946">
        <v>6</v>
      </c>
      <c r="N1946">
        <v>-1</v>
      </c>
      <c r="O1946">
        <v>0</v>
      </c>
      <c r="P1946" t="s">
        <v>52</v>
      </c>
      <c r="Q1946" t="s">
        <v>49</v>
      </c>
      <c r="X1946" s="7"/>
      <c r="Y1946" t="s">
        <v>55</v>
      </c>
      <c r="Z1946">
        <v>333</v>
      </c>
      <c r="AA1946" t="s">
        <v>55</v>
      </c>
      <c r="AB1946">
        <v>4885</v>
      </c>
      <c r="AC1946">
        <v>967</v>
      </c>
      <c r="AD1946" t="s">
        <v>49</v>
      </c>
      <c r="AE1946" t="s">
        <v>49</v>
      </c>
      <c r="AF1946">
        <v>333</v>
      </c>
      <c r="AI1946">
        <v>370</v>
      </c>
      <c r="AJ1946" t="s">
        <v>49</v>
      </c>
    </row>
    <row r="1947" spans="1:36" x14ac:dyDescent="0.3">
      <c r="A1947">
        <v>33</v>
      </c>
      <c r="B1947" t="s">
        <v>63</v>
      </c>
      <c r="C1947" t="s">
        <v>59</v>
      </c>
      <c r="D1947" t="s">
        <v>54</v>
      </c>
      <c r="E1947" t="s">
        <v>49</v>
      </c>
      <c r="F1947">
        <v>4404</v>
      </c>
      <c r="G1947" t="s">
        <v>55</v>
      </c>
      <c r="H1947" t="s">
        <v>49</v>
      </c>
      <c r="I1947" t="s">
        <v>50</v>
      </c>
      <c r="J1947">
        <v>20</v>
      </c>
      <c r="K1947" t="s">
        <v>75</v>
      </c>
      <c r="L1947">
        <v>766</v>
      </c>
      <c r="M1947">
        <v>3</v>
      </c>
      <c r="N1947">
        <v>-1</v>
      </c>
      <c r="O1947">
        <v>0</v>
      </c>
      <c r="P1947" t="s">
        <v>52</v>
      </c>
      <c r="Q1947" t="s">
        <v>49</v>
      </c>
      <c r="X1947" s="7"/>
      <c r="Y1947" t="s">
        <v>55</v>
      </c>
      <c r="Z1947">
        <v>4404</v>
      </c>
      <c r="AA1947" t="s">
        <v>55</v>
      </c>
      <c r="AB1947">
        <v>0</v>
      </c>
      <c r="AC1947">
        <v>0</v>
      </c>
      <c r="AD1947" t="s">
        <v>49</v>
      </c>
      <c r="AE1947" t="s">
        <v>49</v>
      </c>
      <c r="AF1947">
        <v>4404</v>
      </c>
      <c r="AI1947">
        <v>-182</v>
      </c>
      <c r="AJ1947" t="s">
        <v>49</v>
      </c>
    </row>
    <row r="1948" spans="1:36" x14ac:dyDescent="0.3">
      <c r="A1948">
        <v>42</v>
      </c>
      <c r="B1948" t="s">
        <v>53</v>
      </c>
      <c r="C1948" t="s">
        <v>74</v>
      </c>
      <c r="D1948" t="s">
        <v>54</v>
      </c>
      <c r="E1948" t="s">
        <v>49</v>
      </c>
      <c r="F1948">
        <v>257</v>
      </c>
      <c r="G1948" t="s">
        <v>55</v>
      </c>
      <c r="H1948" t="s">
        <v>49</v>
      </c>
      <c r="I1948" t="s">
        <v>50</v>
      </c>
      <c r="J1948">
        <v>12</v>
      </c>
      <c r="K1948" t="s">
        <v>56</v>
      </c>
      <c r="L1948">
        <v>955</v>
      </c>
      <c r="M1948">
        <v>2</v>
      </c>
      <c r="N1948">
        <v>-1</v>
      </c>
      <c r="O1948">
        <v>0</v>
      </c>
      <c r="P1948" t="s">
        <v>52</v>
      </c>
      <c r="Q1948" t="s">
        <v>55</v>
      </c>
      <c r="X1948" s="7"/>
      <c r="Y1948" t="s">
        <v>55</v>
      </c>
      <c r="Z1948">
        <v>257</v>
      </c>
      <c r="AA1948" t="s">
        <v>55</v>
      </c>
      <c r="AB1948">
        <v>6767</v>
      </c>
      <c r="AC1948">
        <v>3534</v>
      </c>
      <c r="AD1948" t="s">
        <v>49</v>
      </c>
      <c r="AE1948" t="s">
        <v>49</v>
      </c>
      <c r="AF1948">
        <v>257</v>
      </c>
      <c r="AI1948">
        <v>1623</v>
      </c>
      <c r="AJ1948" t="s">
        <v>49</v>
      </c>
    </row>
    <row r="1949" spans="1:36" x14ac:dyDescent="0.3">
      <c r="A1949">
        <v>47</v>
      </c>
      <c r="B1949" t="s">
        <v>46</v>
      </c>
      <c r="C1949" t="s">
        <v>47</v>
      </c>
      <c r="D1949" t="s">
        <v>54</v>
      </c>
      <c r="E1949" t="s">
        <v>49</v>
      </c>
      <c r="F1949">
        <v>3188</v>
      </c>
      <c r="G1949" t="s">
        <v>55</v>
      </c>
      <c r="H1949" t="s">
        <v>49</v>
      </c>
      <c r="I1949" t="s">
        <v>50</v>
      </c>
      <c r="J1949">
        <v>3</v>
      </c>
      <c r="K1949" t="s">
        <v>64</v>
      </c>
      <c r="L1949">
        <v>426</v>
      </c>
      <c r="M1949">
        <v>3</v>
      </c>
      <c r="N1949">
        <v>-1</v>
      </c>
      <c r="O1949">
        <v>0</v>
      </c>
      <c r="P1949" t="s">
        <v>52</v>
      </c>
      <c r="Q1949" t="s">
        <v>49</v>
      </c>
      <c r="X1949" s="7"/>
      <c r="Y1949" t="s">
        <v>55</v>
      </c>
      <c r="Z1949">
        <v>3188</v>
      </c>
      <c r="AA1949" t="s">
        <v>55</v>
      </c>
      <c r="AB1949">
        <v>2974</v>
      </c>
      <c r="AC1949">
        <v>577</v>
      </c>
      <c r="AD1949" t="s">
        <v>49</v>
      </c>
      <c r="AE1949" t="s">
        <v>49</v>
      </c>
      <c r="AF1949">
        <v>3188</v>
      </c>
      <c r="AI1949">
        <v>13342</v>
      </c>
      <c r="AJ1949" t="s">
        <v>49</v>
      </c>
    </row>
    <row r="1950" spans="1:36" x14ac:dyDescent="0.3">
      <c r="A1950">
        <v>27</v>
      </c>
      <c r="B1950" t="s">
        <v>67</v>
      </c>
      <c r="C1950" t="s">
        <v>59</v>
      </c>
      <c r="D1950" t="s">
        <v>60</v>
      </c>
      <c r="E1950" t="s">
        <v>49</v>
      </c>
      <c r="F1950">
        <v>3083</v>
      </c>
      <c r="G1950" t="s">
        <v>55</v>
      </c>
      <c r="H1950" t="s">
        <v>49</v>
      </c>
      <c r="I1950" t="s">
        <v>52</v>
      </c>
      <c r="J1950">
        <v>29</v>
      </c>
      <c r="K1950" t="s">
        <v>56</v>
      </c>
      <c r="L1950">
        <v>244</v>
      </c>
      <c r="M1950">
        <v>2</v>
      </c>
      <c r="N1950">
        <v>-1</v>
      </c>
      <c r="O1950">
        <v>0</v>
      </c>
      <c r="P1950" t="s">
        <v>52</v>
      </c>
      <c r="Q1950" t="s">
        <v>49</v>
      </c>
      <c r="X1950" s="7"/>
      <c r="Y1950" t="s">
        <v>55</v>
      </c>
      <c r="Z1950">
        <v>3083</v>
      </c>
      <c r="AA1950" t="s">
        <v>55</v>
      </c>
      <c r="AB1950">
        <v>389</v>
      </c>
      <c r="AC1950">
        <v>642</v>
      </c>
      <c r="AD1950" t="s">
        <v>49</v>
      </c>
      <c r="AE1950" t="s">
        <v>49</v>
      </c>
      <c r="AF1950">
        <v>3083</v>
      </c>
      <c r="AI1950">
        <v>6570</v>
      </c>
      <c r="AJ1950" t="s">
        <v>49</v>
      </c>
    </row>
    <row r="1951" spans="1:36" x14ac:dyDescent="0.3">
      <c r="A1951">
        <v>78</v>
      </c>
      <c r="B1951" t="s">
        <v>77</v>
      </c>
      <c r="C1951" t="s">
        <v>47</v>
      </c>
      <c r="D1951" t="s">
        <v>60</v>
      </c>
      <c r="E1951" t="s">
        <v>49</v>
      </c>
      <c r="F1951">
        <v>226</v>
      </c>
      <c r="G1951" t="s">
        <v>49</v>
      </c>
      <c r="H1951" t="s">
        <v>49</v>
      </c>
      <c r="I1951" t="s">
        <v>78</v>
      </c>
      <c r="J1951">
        <v>6</v>
      </c>
      <c r="K1951" t="s">
        <v>75</v>
      </c>
      <c r="L1951">
        <v>136</v>
      </c>
      <c r="M1951">
        <v>1</v>
      </c>
      <c r="N1951">
        <v>-1</v>
      </c>
      <c r="O1951">
        <v>0</v>
      </c>
      <c r="P1951" t="s">
        <v>52</v>
      </c>
      <c r="Q1951" t="s">
        <v>49</v>
      </c>
      <c r="X1951" s="7"/>
      <c r="Y1951" t="s">
        <v>49</v>
      </c>
      <c r="Z1951">
        <v>226</v>
      </c>
      <c r="AA1951" t="s">
        <v>55</v>
      </c>
      <c r="AB1951">
        <v>0</v>
      </c>
      <c r="AC1951">
        <v>3436</v>
      </c>
      <c r="AD1951" t="s">
        <v>49</v>
      </c>
      <c r="AE1951" t="s">
        <v>49</v>
      </c>
      <c r="AF1951">
        <v>226</v>
      </c>
      <c r="AI1951">
        <v>225</v>
      </c>
      <c r="AJ1951" t="s">
        <v>49</v>
      </c>
    </row>
    <row r="1952" spans="1:36" x14ac:dyDescent="0.3">
      <c r="A1952">
        <v>50</v>
      </c>
      <c r="B1952" t="s">
        <v>53</v>
      </c>
      <c r="C1952" t="s">
        <v>47</v>
      </c>
      <c r="D1952" t="s">
        <v>48</v>
      </c>
      <c r="E1952" t="s">
        <v>49</v>
      </c>
      <c r="F1952">
        <v>1260</v>
      </c>
      <c r="G1952" t="s">
        <v>49</v>
      </c>
      <c r="H1952" t="s">
        <v>49</v>
      </c>
      <c r="I1952" t="s">
        <v>50</v>
      </c>
      <c r="J1952">
        <v>18</v>
      </c>
      <c r="K1952" t="s">
        <v>75</v>
      </c>
      <c r="L1952">
        <v>172</v>
      </c>
      <c r="M1952">
        <v>1</v>
      </c>
      <c r="N1952">
        <v>-1</v>
      </c>
      <c r="O1952">
        <v>0</v>
      </c>
      <c r="P1952" t="s">
        <v>52</v>
      </c>
      <c r="Q1952" t="s">
        <v>49</v>
      </c>
      <c r="X1952" s="7"/>
      <c r="Y1952" t="s">
        <v>49</v>
      </c>
      <c r="Z1952">
        <v>1260</v>
      </c>
      <c r="AA1952" t="s">
        <v>55</v>
      </c>
      <c r="AB1952">
        <v>3107</v>
      </c>
      <c r="AC1952">
        <v>32</v>
      </c>
      <c r="AD1952" t="s">
        <v>49</v>
      </c>
      <c r="AE1952" t="s">
        <v>49</v>
      </c>
      <c r="AF1952">
        <v>1260</v>
      </c>
      <c r="AI1952">
        <v>-665</v>
      </c>
      <c r="AJ1952" t="s">
        <v>49</v>
      </c>
    </row>
    <row r="1953" spans="1:36" x14ac:dyDescent="0.3">
      <c r="A1953">
        <v>46</v>
      </c>
      <c r="B1953" t="s">
        <v>68</v>
      </c>
      <c r="C1953" t="s">
        <v>59</v>
      </c>
      <c r="D1953" t="s">
        <v>60</v>
      </c>
      <c r="E1953" t="s">
        <v>49</v>
      </c>
      <c r="F1953">
        <v>1410</v>
      </c>
      <c r="G1953" t="s">
        <v>55</v>
      </c>
      <c r="H1953" t="s">
        <v>49</v>
      </c>
      <c r="I1953" t="s">
        <v>50</v>
      </c>
      <c r="J1953">
        <v>19</v>
      </c>
      <c r="K1953" t="s">
        <v>75</v>
      </c>
      <c r="L1953">
        <v>93</v>
      </c>
      <c r="M1953">
        <v>1</v>
      </c>
      <c r="N1953">
        <v>189</v>
      </c>
      <c r="O1953">
        <v>8</v>
      </c>
      <c r="P1953" t="s">
        <v>57</v>
      </c>
      <c r="Q1953" t="s">
        <v>49</v>
      </c>
      <c r="X1953" s="7"/>
      <c r="Y1953" t="s">
        <v>55</v>
      </c>
      <c r="Z1953">
        <v>1410</v>
      </c>
      <c r="AA1953" t="s">
        <v>55</v>
      </c>
      <c r="AB1953">
        <v>174</v>
      </c>
      <c r="AC1953">
        <v>315</v>
      </c>
      <c r="AD1953" t="s">
        <v>49</v>
      </c>
      <c r="AE1953" t="s">
        <v>49</v>
      </c>
      <c r="AF1953">
        <v>1410</v>
      </c>
      <c r="AI1953">
        <v>0</v>
      </c>
      <c r="AJ1953" t="s">
        <v>49</v>
      </c>
    </row>
    <row r="1954" spans="1:36" x14ac:dyDescent="0.3">
      <c r="A1954">
        <v>41</v>
      </c>
      <c r="B1954" t="s">
        <v>69</v>
      </c>
      <c r="C1954" t="s">
        <v>74</v>
      </c>
      <c r="D1954" t="s">
        <v>54</v>
      </c>
      <c r="E1954" t="s">
        <v>49</v>
      </c>
      <c r="F1954">
        <v>6046</v>
      </c>
      <c r="G1954" t="s">
        <v>55</v>
      </c>
      <c r="H1954" t="s">
        <v>55</v>
      </c>
      <c r="I1954" t="s">
        <v>78</v>
      </c>
      <c r="J1954">
        <v>15</v>
      </c>
      <c r="K1954" t="s">
        <v>81</v>
      </c>
      <c r="L1954">
        <v>300</v>
      </c>
      <c r="M1954">
        <v>6</v>
      </c>
      <c r="N1954">
        <v>182</v>
      </c>
      <c r="O1954">
        <v>2</v>
      </c>
      <c r="P1954" t="s">
        <v>79</v>
      </c>
      <c r="Q1954" t="s">
        <v>55</v>
      </c>
      <c r="X1954" s="7"/>
      <c r="Y1954" t="s">
        <v>55</v>
      </c>
      <c r="Z1954">
        <v>6046</v>
      </c>
      <c r="AA1954" t="s">
        <v>55</v>
      </c>
      <c r="AB1954">
        <v>6164</v>
      </c>
      <c r="AC1954">
        <v>6945</v>
      </c>
      <c r="AD1954" t="s">
        <v>49</v>
      </c>
      <c r="AE1954" t="s">
        <v>55</v>
      </c>
      <c r="AF1954">
        <v>6046</v>
      </c>
      <c r="AI1954">
        <v>54</v>
      </c>
      <c r="AJ1954" t="s">
        <v>49</v>
      </c>
    </row>
    <row r="1955" spans="1:36" x14ac:dyDescent="0.3">
      <c r="A1955">
        <v>36</v>
      </c>
      <c r="B1955" t="s">
        <v>69</v>
      </c>
      <c r="C1955" t="s">
        <v>59</v>
      </c>
      <c r="D1955" t="s">
        <v>60</v>
      </c>
      <c r="E1955" t="s">
        <v>49</v>
      </c>
      <c r="F1955">
        <v>980</v>
      </c>
      <c r="G1955" t="s">
        <v>49</v>
      </c>
      <c r="H1955" t="s">
        <v>49</v>
      </c>
      <c r="I1955" t="s">
        <v>50</v>
      </c>
      <c r="J1955">
        <v>11</v>
      </c>
      <c r="K1955" t="s">
        <v>75</v>
      </c>
      <c r="L1955">
        <v>118</v>
      </c>
      <c r="M1955">
        <v>4</v>
      </c>
      <c r="N1955">
        <v>104</v>
      </c>
      <c r="O1955">
        <v>7</v>
      </c>
      <c r="P1955" t="s">
        <v>57</v>
      </c>
      <c r="Q1955" t="s">
        <v>49</v>
      </c>
      <c r="X1955" s="7"/>
      <c r="Y1955" t="s">
        <v>49</v>
      </c>
      <c r="Z1955">
        <v>980</v>
      </c>
      <c r="AA1955" t="s">
        <v>55</v>
      </c>
      <c r="AB1955">
        <v>79</v>
      </c>
      <c r="AC1955">
        <v>363</v>
      </c>
      <c r="AD1955" t="s">
        <v>49</v>
      </c>
      <c r="AE1955" t="s">
        <v>49</v>
      </c>
      <c r="AF1955">
        <v>980</v>
      </c>
      <c r="AI1955">
        <v>46</v>
      </c>
      <c r="AJ1955" t="s">
        <v>49</v>
      </c>
    </row>
    <row r="1956" spans="1:36" x14ac:dyDescent="0.3">
      <c r="A1956">
        <v>49</v>
      </c>
      <c r="B1956" t="s">
        <v>77</v>
      </c>
      <c r="C1956" t="s">
        <v>47</v>
      </c>
      <c r="D1956" t="s">
        <v>48</v>
      </c>
      <c r="E1956" t="s">
        <v>49</v>
      </c>
      <c r="F1956">
        <v>-37</v>
      </c>
      <c r="G1956" t="s">
        <v>49</v>
      </c>
      <c r="H1956" t="s">
        <v>49</v>
      </c>
      <c r="I1956" t="s">
        <v>52</v>
      </c>
      <c r="J1956">
        <v>4</v>
      </c>
      <c r="K1956" t="s">
        <v>73</v>
      </c>
      <c r="L1956">
        <v>191</v>
      </c>
      <c r="M1956">
        <v>2</v>
      </c>
      <c r="N1956">
        <v>-1</v>
      </c>
      <c r="O1956">
        <v>0</v>
      </c>
      <c r="P1956" t="s">
        <v>52</v>
      </c>
      <c r="Q1956" t="s">
        <v>49</v>
      </c>
      <c r="X1956" s="7"/>
      <c r="Y1956" t="s">
        <v>49</v>
      </c>
      <c r="Z1956">
        <v>-37</v>
      </c>
      <c r="AA1956" t="s">
        <v>55</v>
      </c>
      <c r="AB1956">
        <v>110</v>
      </c>
      <c r="AC1956">
        <v>38</v>
      </c>
      <c r="AD1956" t="s">
        <v>49</v>
      </c>
      <c r="AE1956" t="s">
        <v>49</v>
      </c>
      <c r="AF1956">
        <v>-37</v>
      </c>
      <c r="AI1956">
        <v>2</v>
      </c>
      <c r="AJ1956" t="s">
        <v>49</v>
      </c>
    </row>
    <row r="1957" spans="1:36" x14ac:dyDescent="0.3">
      <c r="A1957">
        <v>46</v>
      </c>
      <c r="B1957" t="s">
        <v>58</v>
      </c>
      <c r="C1957" t="s">
        <v>74</v>
      </c>
      <c r="D1957" t="s">
        <v>60</v>
      </c>
      <c r="E1957" t="s">
        <v>49</v>
      </c>
      <c r="F1957">
        <v>-154</v>
      </c>
      <c r="G1957" t="s">
        <v>55</v>
      </c>
      <c r="H1957" t="s">
        <v>55</v>
      </c>
      <c r="I1957" t="s">
        <v>52</v>
      </c>
      <c r="J1957">
        <v>27</v>
      </c>
      <c r="K1957" t="s">
        <v>56</v>
      </c>
      <c r="L1957">
        <v>107</v>
      </c>
      <c r="M1957">
        <v>2</v>
      </c>
      <c r="N1957">
        <v>-1</v>
      </c>
      <c r="O1957">
        <v>0</v>
      </c>
      <c r="P1957" t="s">
        <v>52</v>
      </c>
      <c r="Q1957" t="s">
        <v>49</v>
      </c>
      <c r="X1957" s="7"/>
      <c r="Y1957" t="s">
        <v>55</v>
      </c>
      <c r="Z1957">
        <v>-154</v>
      </c>
      <c r="AA1957" t="s">
        <v>55</v>
      </c>
      <c r="AB1957">
        <v>360</v>
      </c>
      <c r="AC1957">
        <v>942</v>
      </c>
      <c r="AD1957" t="s">
        <v>49</v>
      </c>
      <c r="AE1957" t="s">
        <v>55</v>
      </c>
      <c r="AF1957">
        <v>-154</v>
      </c>
      <c r="AI1957">
        <v>883</v>
      </c>
      <c r="AJ1957" t="s">
        <v>49</v>
      </c>
    </row>
    <row r="1958" spans="1:36" x14ac:dyDescent="0.3">
      <c r="A1958">
        <v>77</v>
      </c>
      <c r="B1958" t="s">
        <v>77</v>
      </c>
      <c r="C1958" t="s">
        <v>47</v>
      </c>
      <c r="D1958" t="s">
        <v>48</v>
      </c>
      <c r="E1958" t="s">
        <v>49</v>
      </c>
      <c r="F1958">
        <v>680</v>
      </c>
      <c r="G1958" t="s">
        <v>49</v>
      </c>
      <c r="H1958" t="s">
        <v>49</v>
      </c>
      <c r="I1958" t="s">
        <v>78</v>
      </c>
      <c r="J1958">
        <v>24</v>
      </c>
      <c r="K1958" t="s">
        <v>64</v>
      </c>
      <c r="L1958">
        <v>513</v>
      </c>
      <c r="M1958">
        <v>2</v>
      </c>
      <c r="N1958">
        <v>89</v>
      </c>
      <c r="O1958">
        <v>7</v>
      </c>
      <c r="P1958" t="s">
        <v>57</v>
      </c>
      <c r="Q1958" t="s">
        <v>49</v>
      </c>
      <c r="X1958" s="7"/>
      <c r="Y1958" t="s">
        <v>49</v>
      </c>
      <c r="Z1958">
        <v>680</v>
      </c>
      <c r="AA1958" t="s">
        <v>55</v>
      </c>
      <c r="AB1958">
        <v>238</v>
      </c>
      <c r="AC1958">
        <v>362</v>
      </c>
      <c r="AD1958" t="s">
        <v>49</v>
      </c>
      <c r="AE1958" t="s">
        <v>49</v>
      </c>
      <c r="AF1958">
        <v>680</v>
      </c>
      <c r="AI1958">
        <v>55</v>
      </c>
      <c r="AJ1958" t="s">
        <v>49</v>
      </c>
    </row>
    <row r="1959" spans="1:36" x14ac:dyDescent="0.3">
      <c r="A1959">
        <v>30</v>
      </c>
      <c r="B1959" t="s">
        <v>67</v>
      </c>
      <c r="C1959" t="s">
        <v>59</v>
      </c>
      <c r="D1959" t="s">
        <v>60</v>
      </c>
      <c r="E1959" t="s">
        <v>49</v>
      </c>
      <c r="F1959">
        <v>799</v>
      </c>
      <c r="G1959" t="s">
        <v>55</v>
      </c>
      <c r="H1959" t="s">
        <v>55</v>
      </c>
      <c r="I1959" t="s">
        <v>52</v>
      </c>
      <c r="J1959">
        <v>6</v>
      </c>
      <c r="K1959" t="s">
        <v>62</v>
      </c>
      <c r="L1959">
        <v>91</v>
      </c>
      <c r="M1959">
        <v>18</v>
      </c>
      <c r="N1959">
        <v>-1</v>
      </c>
      <c r="O1959">
        <v>0</v>
      </c>
      <c r="P1959" t="s">
        <v>52</v>
      </c>
      <c r="Q1959" t="s">
        <v>49</v>
      </c>
      <c r="X1959" s="7"/>
      <c r="Y1959" t="s">
        <v>55</v>
      </c>
      <c r="Z1959">
        <v>799</v>
      </c>
      <c r="AA1959" t="s">
        <v>55</v>
      </c>
      <c r="AB1959">
        <v>5092</v>
      </c>
      <c r="AC1959">
        <v>-166</v>
      </c>
      <c r="AD1959" t="s">
        <v>49</v>
      </c>
      <c r="AE1959" t="s">
        <v>55</v>
      </c>
      <c r="AF1959">
        <v>799</v>
      </c>
      <c r="AI1959">
        <v>913</v>
      </c>
      <c r="AJ1959" t="s">
        <v>49</v>
      </c>
    </row>
    <row r="1960" spans="1:36" x14ac:dyDescent="0.3">
      <c r="A1960">
        <v>43</v>
      </c>
      <c r="B1960" t="s">
        <v>58</v>
      </c>
      <c r="C1960" t="s">
        <v>59</v>
      </c>
      <c r="D1960" t="s">
        <v>54</v>
      </c>
      <c r="E1960" t="s">
        <v>55</v>
      </c>
      <c r="F1960">
        <v>-1164</v>
      </c>
      <c r="G1960" t="s">
        <v>55</v>
      </c>
      <c r="H1960" t="s">
        <v>55</v>
      </c>
      <c r="I1960" t="s">
        <v>50</v>
      </c>
      <c r="J1960">
        <v>18</v>
      </c>
      <c r="K1960" t="s">
        <v>73</v>
      </c>
      <c r="L1960">
        <v>76</v>
      </c>
      <c r="M1960">
        <v>4</v>
      </c>
      <c r="N1960">
        <v>-1</v>
      </c>
      <c r="O1960">
        <v>0</v>
      </c>
      <c r="P1960" t="s">
        <v>52</v>
      </c>
      <c r="Q1960" t="s">
        <v>49</v>
      </c>
      <c r="X1960" s="7"/>
      <c r="Y1960" t="s">
        <v>55</v>
      </c>
      <c r="Z1960">
        <v>-1164</v>
      </c>
      <c r="AA1960" t="s">
        <v>55</v>
      </c>
      <c r="AB1960">
        <v>1088</v>
      </c>
      <c r="AC1960">
        <v>2506</v>
      </c>
      <c r="AD1960" t="s">
        <v>49</v>
      </c>
      <c r="AE1960" t="s">
        <v>55</v>
      </c>
      <c r="AF1960">
        <v>-1164</v>
      </c>
      <c r="AI1960">
        <v>595</v>
      </c>
      <c r="AJ1960" t="s">
        <v>49</v>
      </c>
    </row>
    <row r="1961" spans="1:36" x14ac:dyDescent="0.3">
      <c r="A1961">
        <v>44</v>
      </c>
      <c r="B1961" t="s">
        <v>63</v>
      </c>
      <c r="C1961" t="s">
        <v>47</v>
      </c>
      <c r="D1961" t="s">
        <v>54</v>
      </c>
      <c r="E1961" t="s">
        <v>49</v>
      </c>
      <c r="F1961">
        <v>2523</v>
      </c>
      <c r="G1961" t="s">
        <v>55</v>
      </c>
      <c r="H1961" t="s">
        <v>49</v>
      </c>
      <c r="I1961" t="s">
        <v>52</v>
      </c>
      <c r="J1961">
        <v>29</v>
      </c>
      <c r="K1961" t="s">
        <v>56</v>
      </c>
      <c r="L1961">
        <v>1236</v>
      </c>
      <c r="M1961">
        <v>2</v>
      </c>
      <c r="N1961">
        <v>-1</v>
      </c>
      <c r="O1961">
        <v>0</v>
      </c>
      <c r="P1961" t="s">
        <v>52</v>
      </c>
      <c r="Q1961" t="s">
        <v>49</v>
      </c>
      <c r="X1961" s="7"/>
      <c r="Y1961" t="s">
        <v>55</v>
      </c>
      <c r="Z1961">
        <v>2523</v>
      </c>
      <c r="AA1961" t="s">
        <v>55</v>
      </c>
      <c r="AB1961">
        <v>221</v>
      </c>
      <c r="AC1961">
        <v>322</v>
      </c>
      <c r="AD1961" t="s">
        <v>49</v>
      </c>
      <c r="AE1961" t="s">
        <v>49</v>
      </c>
      <c r="AF1961">
        <v>2523</v>
      </c>
      <c r="AI1961">
        <v>7</v>
      </c>
      <c r="AJ1961" t="s">
        <v>49</v>
      </c>
    </row>
    <row r="1962" spans="1:36" x14ac:dyDescent="0.3">
      <c r="A1962">
        <v>40</v>
      </c>
      <c r="B1962" t="s">
        <v>63</v>
      </c>
      <c r="C1962" t="s">
        <v>47</v>
      </c>
      <c r="D1962" t="s">
        <v>48</v>
      </c>
      <c r="E1962" t="s">
        <v>49</v>
      </c>
      <c r="F1962">
        <v>98</v>
      </c>
      <c r="G1962" t="s">
        <v>55</v>
      </c>
      <c r="H1962" t="s">
        <v>49</v>
      </c>
      <c r="I1962" t="s">
        <v>52</v>
      </c>
      <c r="J1962">
        <v>2</v>
      </c>
      <c r="K1962" t="s">
        <v>62</v>
      </c>
      <c r="L1962">
        <v>193</v>
      </c>
      <c r="M1962">
        <v>5</v>
      </c>
      <c r="N1962">
        <v>-1</v>
      </c>
      <c r="O1962">
        <v>0</v>
      </c>
      <c r="P1962" t="s">
        <v>52</v>
      </c>
      <c r="Q1962" t="s">
        <v>49</v>
      </c>
      <c r="X1962" s="7"/>
      <c r="Y1962" t="s">
        <v>55</v>
      </c>
      <c r="Z1962">
        <v>98</v>
      </c>
      <c r="AA1962" t="s">
        <v>55</v>
      </c>
      <c r="AB1962">
        <v>750</v>
      </c>
      <c r="AC1962">
        <v>295</v>
      </c>
      <c r="AD1962" t="s">
        <v>49</v>
      </c>
      <c r="AE1962" t="s">
        <v>49</v>
      </c>
      <c r="AF1962">
        <v>98</v>
      </c>
      <c r="AI1962">
        <v>1661</v>
      </c>
      <c r="AJ1962" t="s">
        <v>49</v>
      </c>
    </row>
    <row r="1963" spans="1:36" x14ac:dyDescent="0.3">
      <c r="A1963">
        <v>38</v>
      </c>
      <c r="B1963" t="s">
        <v>63</v>
      </c>
      <c r="C1963" t="s">
        <v>47</v>
      </c>
      <c r="D1963" t="s">
        <v>48</v>
      </c>
      <c r="E1963" t="s">
        <v>49</v>
      </c>
      <c r="F1963">
        <v>3419</v>
      </c>
      <c r="G1963" t="s">
        <v>55</v>
      </c>
      <c r="H1963" t="s">
        <v>49</v>
      </c>
      <c r="I1963" t="s">
        <v>52</v>
      </c>
      <c r="J1963">
        <v>20</v>
      </c>
      <c r="K1963" t="s">
        <v>62</v>
      </c>
      <c r="L1963">
        <v>324</v>
      </c>
      <c r="M1963">
        <v>5</v>
      </c>
      <c r="N1963">
        <v>-1</v>
      </c>
      <c r="O1963">
        <v>0</v>
      </c>
      <c r="P1963" t="s">
        <v>52</v>
      </c>
      <c r="Q1963" t="s">
        <v>49</v>
      </c>
      <c r="X1963" s="7"/>
      <c r="Y1963" t="s">
        <v>55</v>
      </c>
      <c r="Z1963">
        <v>3419</v>
      </c>
      <c r="AA1963" t="s">
        <v>55</v>
      </c>
      <c r="AB1963">
        <v>0</v>
      </c>
      <c r="AC1963">
        <v>1137</v>
      </c>
      <c r="AD1963" t="s">
        <v>49</v>
      </c>
      <c r="AE1963" t="s">
        <v>49</v>
      </c>
      <c r="AF1963">
        <v>3419</v>
      </c>
      <c r="AI1963">
        <v>102</v>
      </c>
      <c r="AJ1963" t="s">
        <v>49</v>
      </c>
    </row>
    <row r="1964" spans="1:36" x14ac:dyDescent="0.3">
      <c r="A1964">
        <v>25</v>
      </c>
      <c r="B1964" t="s">
        <v>46</v>
      </c>
      <c r="C1964" t="s">
        <v>59</v>
      </c>
      <c r="D1964" t="s">
        <v>60</v>
      </c>
      <c r="E1964" t="s">
        <v>49</v>
      </c>
      <c r="F1964">
        <v>343</v>
      </c>
      <c r="G1964" t="s">
        <v>49</v>
      </c>
      <c r="H1964" t="s">
        <v>49</v>
      </c>
      <c r="I1964" t="s">
        <v>50</v>
      </c>
      <c r="J1964">
        <v>1</v>
      </c>
      <c r="K1964" t="s">
        <v>62</v>
      </c>
      <c r="L1964">
        <v>377</v>
      </c>
      <c r="M1964">
        <v>1</v>
      </c>
      <c r="N1964">
        <v>-1</v>
      </c>
      <c r="O1964">
        <v>0</v>
      </c>
      <c r="P1964" t="s">
        <v>52</v>
      </c>
      <c r="Q1964" t="s">
        <v>55</v>
      </c>
      <c r="X1964" s="7"/>
      <c r="Y1964" t="s">
        <v>49</v>
      </c>
      <c r="Z1964">
        <v>343</v>
      </c>
      <c r="AA1964" t="s">
        <v>55</v>
      </c>
      <c r="AB1964">
        <v>1291</v>
      </c>
      <c r="AE1964" t="s">
        <v>49</v>
      </c>
      <c r="AF1964">
        <v>343</v>
      </c>
      <c r="AI1964">
        <v>338</v>
      </c>
      <c r="AJ1964" t="s">
        <v>49</v>
      </c>
    </row>
    <row r="1965" spans="1:36" x14ac:dyDescent="0.3">
      <c r="A1965">
        <v>49</v>
      </c>
      <c r="B1965" t="s">
        <v>58</v>
      </c>
      <c r="C1965" t="s">
        <v>47</v>
      </c>
      <c r="D1965" t="s">
        <v>60</v>
      </c>
      <c r="E1965" t="s">
        <v>49</v>
      </c>
      <c r="F1965">
        <v>852</v>
      </c>
      <c r="G1965" t="s">
        <v>55</v>
      </c>
      <c r="H1965" t="s">
        <v>49</v>
      </c>
      <c r="I1965" t="s">
        <v>50</v>
      </c>
      <c r="J1965">
        <v>20</v>
      </c>
      <c r="K1965" t="s">
        <v>75</v>
      </c>
      <c r="L1965">
        <v>408</v>
      </c>
      <c r="M1965">
        <v>1</v>
      </c>
      <c r="N1965">
        <v>-1</v>
      </c>
      <c r="O1965">
        <v>0</v>
      </c>
      <c r="P1965" t="s">
        <v>52</v>
      </c>
      <c r="Q1965" t="s">
        <v>49</v>
      </c>
      <c r="X1965" s="7"/>
      <c r="Y1965" t="s">
        <v>55</v>
      </c>
      <c r="Z1965">
        <v>852</v>
      </c>
      <c r="AA1965" t="s">
        <v>55</v>
      </c>
      <c r="AB1965">
        <v>1844</v>
      </c>
      <c r="AE1965" t="s">
        <v>49</v>
      </c>
      <c r="AF1965">
        <v>852</v>
      </c>
      <c r="AI1965">
        <v>3132</v>
      </c>
      <c r="AJ1965" t="s">
        <v>49</v>
      </c>
    </row>
    <row r="1966" spans="1:36" x14ac:dyDescent="0.3">
      <c r="A1966">
        <v>33</v>
      </c>
      <c r="B1966" t="s">
        <v>63</v>
      </c>
      <c r="C1966" t="s">
        <v>47</v>
      </c>
      <c r="D1966" t="s">
        <v>48</v>
      </c>
      <c r="E1966" t="s">
        <v>49</v>
      </c>
      <c r="F1966">
        <v>50</v>
      </c>
      <c r="G1966" t="s">
        <v>55</v>
      </c>
      <c r="H1966" t="s">
        <v>49</v>
      </c>
      <c r="I1966" t="s">
        <v>50</v>
      </c>
      <c r="J1966">
        <v>7</v>
      </c>
      <c r="K1966" t="s">
        <v>56</v>
      </c>
      <c r="L1966">
        <v>246</v>
      </c>
      <c r="M1966">
        <v>2</v>
      </c>
      <c r="N1966">
        <v>-1</v>
      </c>
      <c r="O1966">
        <v>0</v>
      </c>
      <c r="P1966" t="s">
        <v>52</v>
      </c>
      <c r="Q1966" t="s">
        <v>49</v>
      </c>
      <c r="X1966" s="7"/>
      <c r="Y1966" t="s">
        <v>55</v>
      </c>
      <c r="Z1966">
        <v>50</v>
      </c>
      <c r="AA1966" t="s">
        <v>55</v>
      </c>
      <c r="AB1966">
        <v>89</v>
      </c>
      <c r="AE1966" t="s">
        <v>49</v>
      </c>
      <c r="AF1966">
        <v>50</v>
      </c>
      <c r="AI1966">
        <v>490</v>
      </c>
      <c r="AJ1966" t="s">
        <v>49</v>
      </c>
    </row>
    <row r="1967" spans="1:36" x14ac:dyDescent="0.3">
      <c r="A1967">
        <v>40</v>
      </c>
      <c r="B1967" t="s">
        <v>58</v>
      </c>
      <c r="C1967" t="s">
        <v>59</v>
      </c>
      <c r="D1967" t="s">
        <v>60</v>
      </c>
      <c r="E1967" t="s">
        <v>49</v>
      </c>
      <c r="F1967">
        <v>0</v>
      </c>
      <c r="G1967" t="s">
        <v>49</v>
      </c>
      <c r="H1967" t="s">
        <v>49</v>
      </c>
      <c r="I1967" t="s">
        <v>50</v>
      </c>
      <c r="J1967">
        <v>26</v>
      </c>
      <c r="K1967" t="s">
        <v>70</v>
      </c>
      <c r="L1967">
        <v>58</v>
      </c>
      <c r="M1967">
        <v>7</v>
      </c>
      <c r="N1967">
        <v>-1</v>
      </c>
      <c r="O1967">
        <v>0</v>
      </c>
      <c r="P1967" t="s">
        <v>52</v>
      </c>
      <c r="Q1967" t="s">
        <v>49</v>
      </c>
      <c r="X1967" s="7"/>
      <c r="Y1967" t="s">
        <v>49</v>
      </c>
      <c r="Z1967">
        <v>0</v>
      </c>
      <c r="AA1967" t="s">
        <v>55</v>
      </c>
      <c r="AB1967">
        <v>625</v>
      </c>
      <c r="AE1967" t="s">
        <v>49</v>
      </c>
      <c r="AF1967">
        <v>0</v>
      </c>
      <c r="AI1967">
        <v>2682</v>
      </c>
      <c r="AJ1967" t="s">
        <v>49</v>
      </c>
    </row>
    <row r="1968" spans="1:36" x14ac:dyDescent="0.3">
      <c r="A1968">
        <v>44</v>
      </c>
      <c r="B1968" t="s">
        <v>63</v>
      </c>
      <c r="C1968" t="s">
        <v>47</v>
      </c>
      <c r="D1968" t="s">
        <v>48</v>
      </c>
      <c r="E1968" t="s">
        <v>49</v>
      </c>
      <c r="F1968">
        <v>10</v>
      </c>
      <c r="G1968" t="s">
        <v>55</v>
      </c>
      <c r="H1968" t="s">
        <v>49</v>
      </c>
      <c r="I1968" t="s">
        <v>50</v>
      </c>
      <c r="J1968">
        <v>17</v>
      </c>
      <c r="K1968" t="s">
        <v>73</v>
      </c>
      <c r="L1968">
        <v>196</v>
      </c>
      <c r="M1968">
        <v>1</v>
      </c>
      <c r="N1968">
        <v>-1</v>
      </c>
      <c r="O1968">
        <v>0</v>
      </c>
      <c r="P1968" t="s">
        <v>52</v>
      </c>
      <c r="Q1968" t="s">
        <v>49</v>
      </c>
      <c r="X1968" s="7"/>
      <c r="Y1968" t="s">
        <v>55</v>
      </c>
      <c r="Z1968">
        <v>10</v>
      </c>
      <c r="AA1968" t="s">
        <v>55</v>
      </c>
      <c r="AB1968">
        <v>574</v>
      </c>
      <c r="AE1968" t="s">
        <v>49</v>
      </c>
      <c r="AF1968">
        <v>10</v>
      </c>
      <c r="AI1968">
        <v>0</v>
      </c>
      <c r="AJ1968" t="s">
        <v>49</v>
      </c>
    </row>
    <row r="1969" spans="1:36" x14ac:dyDescent="0.3">
      <c r="A1969">
        <v>32</v>
      </c>
      <c r="B1969" t="s">
        <v>63</v>
      </c>
      <c r="C1969" t="s">
        <v>47</v>
      </c>
      <c r="D1969" t="s">
        <v>54</v>
      </c>
      <c r="E1969" t="s">
        <v>49</v>
      </c>
      <c r="F1969">
        <v>950</v>
      </c>
      <c r="G1969" t="s">
        <v>55</v>
      </c>
      <c r="H1969" t="s">
        <v>55</v>
      </c>
      <c r="I1969" t="s">
        <v>50</v>
      </c>
      <c r="J1969">
        <v>20</v>
      </c>
      <c r="K1969" t="s">
        <v>61</v>
      </c>
      <c r="L1969">
        <v>219</v>
      </c>
      <c r="M1969">
        <v>4</v>
      </c>
      <c r="N1969">
        <v>-1</v>
      </c>
      <c r="O1969">
        <v>0</v>
      </c>
      <c r="P1969" t="s">
        <v>52</v>
      </c>
      <c r="Q1969" t="s">
        <v>49</v>
      </c>
      <c r="X1969" s="7"/>
      <c r="Y1969" t="s">
        <v>55</v>
      </c>
      <c r="Z1969">
        <v>950</v>
      </c>
      <c r="AA1969" t="s">
        <v>55</v>
      </c>
      <c r="AB1969">
        <v>320</v>
      </c>
      <c r="AE1969" t="s">
        <v>55</v>
      </c>
      <c r="AF1969">
        <v>950</v>
      </c>
      <c r="AI1969">
        <v>596</v>
      </c>
      <c r="AJ1969" t="s">
        <v>49</v>
      </c>
    </row>
    <row r="1970" spans="1:36" x14ac:dyDescent="0.3">
      <c r="A1970">
        <v>52</v>
      </c>
      <c r="B1970" t="s">
        <v>58</v>
      </c>
      <c r="C1970" t="s">
        <v>47</v>
      </c>
      <c r="D1970" t="s">
        <v>60</v>
      </c>
      <c r="E1970" t="s">
        <v>49</v>
      </c>
      <c r="F1970">
        <v>0</v>
      </c>
      <c r="G1970" t="s">
        <v>55</v>
      </c>
      <c r="H1970" t="s">
        <v>49</v>
      </c>
      <c r="I1970" t="s">
        <v>50</v>
      </c>
      <c r="J1970">
        <v>9</v>
      </c>
      <c r="K1970" t="s">
        <v>73</v>
      </c>
      <c r="L1970">
        <v>197</v>
      </c>
      <c r="M1970">
        <v>1</v>
      </c>
      <c r="N1970">
        <v>-1</v>
      </c>
      <c r="O1970">
        <v>0</v>
      </c>
      <c r="P1970" t="s">
        <v>52</v>
      </c>
      <c r="Q1970" t="s">
        <v>49</v>
      </c>
      <c r="X1970" s="7"/>
      <c r="Y1970" t="s">
        <v>55</v>
      </c>
      <c r="Z1970">
        <v>0</v>
      </c>
      <c r="AA1970" t="s">
        <v>55</v>
      </c>
      <c r="AB1970">
        <v>468</v>
      </c>
      <c r="AE1970" t="s">
        <v>49</v>
      </c>
      <c r="AF1970">
        <v>0</v>
      </c>
      <c r="AI1970">
        <v>2059</v>
      </c>
      <c r="AJ1970" t="s">
        <v>49</v>
      </c>
    </row>
    <row r="1971" spans="1:36" x14ac:dyDescent="0.3">
      <c r="A1971">
        <v>35</v>
      </c>
      <c r="B1971" t="s">
        <v>58</v>
      </c>
      <c r="C1971" t="s">
        <v>47</v>
      </c>
      <c r="D1971" t="s">
        <v>60</v>
      </c>
      <c r="E1971" t="s">
        <v>49</v>
      </c>
      <c r="F1971">
        <v>175</v>
      </c>
      <c r="G1971" t="s">
        <v>55</v>
      </c>
      <c r="H1971" t="s">
        <v>49</v>
      </c>
      <c r="I1971" t="s">
        <v>50</v>
      </c>
      <c r="J1971">
        <v>7</v>
      </c>
      <c r="K1971" t="s">
        <v>70</v>
      </c>
      <c r="L1971">
        <v>257</v>
      </c>
      <c r="M1971">
        <v>2</v>
      </c>
      <c r="N1971">
        <v>-1</v>
      </c>
      <c r="O1971">
        <v>0</v>
      </c>
      <c r="P1971" t="s">
        <v>52</v>
      </c>
      <c r="Q1971" t="s">
        <v>49</v>
      </c>
      <c r="X1971" s="7"/>
      <c r="Y1971" t="s">
        <v>55</v>
      </c>
      <c r="Z1971">
        <v>175</v>
      </c>
      <c r="AA1971" t="s">
        <v>55</v>
      </c>
      <c r="AB1971">
        <v>440</v>
      </c>
      <c r="AE1971" t="s">
        <v>49</v>
      </c>
      <c r="AF1971">
        <v>175</v>
      </c>
      <c r="AI1971">
        <v>132</v>
      </c>
      <c r="AJ1971" t="s">
        <v>49</v>
      </c>
    </row>
    <row r="1972" spans="1:36" x14ac:dyDescent="0.3">
      <c r="A1972">
        <v>35</v>
      </c>
      <c r="B1972" t="s">
        <v>67</v>
      </c>
      <c r="C1972" t="s">
        <v>47</v>
      </c>
      <c r="D1972" t="s">
        <v>54</v>
      </c>
      <c r="E1972" t="s">
        <v>49</v>
      </c>
      <c r="F1972">
        <v>-259</v>
      </c>
      <c r="G1972" t="s">
        <v>55</v>
      </c>
      <c r="H1972" t="s">
        <v>49</v>
      </c>
      <c r="I1972" t="s">
        <v>50</v>
      </c>
      <c r="J1972">
        <v>29</v>
      </c>
      <c r="K1972" t="s">
        <v>72</v>
      </c>
      <c r="L1972">
        <v>381</v>
      </c>
      <c r="M1972">
        <v>1</v>
      </c>
      <c r="N1972">
        <v>247</v>
      </c>
      <c r="O1972">
        <v>2</v>
      </c>
      <c r="P1972" t="s">
        <v>57</v>
      </c>
      <c r="Q1972" t="s">
        <v>49</v>
      </c>
      <c r="X1972" s="7"/>
      <c r="Y1972" t="s">
        <v>55</v>
      </c>
      <c r="Z1972">
        <v>-259</v>
      </c>
      <c r="AA1972" t="s">
        <v>55</v>
      </c>
      <c r="AB1972">
        <v>0</v>
      </c>
      <c r="AE1972" t="s">
        <v>49</v>
      </c>
      <c r="AF1972">
        <v>-259</v>
      </c>
      <c r="AI1972">
        <v>0</v>
      </c>
      <c r="AJ1972" t="s">
        <v>49</v>
      </c>
    </row>
    <row r="1973" spans="1:36" x14ac:dyDescent="0.3">
      <c r="A1973">
        <v>32</v>
      </c>
      <c r="B1973" t="s">
        <v>58</v>
      </c>
      <c r="C1973" t="s">
        <v>47</v>
      </c>
      <c r="D1973" t="s">
        <v>54</v>
      </c>
      <c r="E1973" t="s">
        <v>49</v>
      </c>
      <c r="F1973">
        <v>6217</v>
      </c>
      <c r="G1973" t="s">
        <v>55</v>
      </c>
      <c r="H1973" t="s">
        <v>55</v>
      </c>
      <c r="I1973" t="s">
        <v>52</v>
      </c>
      <c r="J1973">
        <v>21</v>
      </c>
      <c r="K1973" t="s">
        <v>56</v>
      </c>
      <c r="L1973">
        <v>486</v>
      </c>
      <c r="M1973">
        <v>2</v>
      </c>
      <c r="N1973">
        <v>-1</v>
      </c>
      <c r="O1973">
        <v>0</v>
      </c>
      <c r="P1973" t="s">
        <v>52</v>
      </c>
      <c r="Q1973" t="s">
        <v>49</v>
      </c>
      <c r="X1973" s="7"/>
      <c r="Y1973" t="s">
        <v>55</v>
      </c>
      <c r="Z1973">
        <v>6217</v>
      </c>
      <c r="AA1973" t="s">
        <v>55</v>
      </c>
      <c r="AB1973">
        <v>5706</v>
      </c>
      <c r="AE1973" t="s">
        <v>55</v>
      </c>
      <c r="AF1973">
        <v>6217</v>
      </c>
      <c r="AI1973">
        <v>385</v>
      </c>
      <c r="AJ1973" t="s">
        <v>49</v>
      </c>
    </row>
    <row r="1974" spans="1:36" x14ac:dyDescent="0.3">
      <c r="A1974">
        <v>42</v>
      </c>
      <c r="B1974" t="s">
        <v>67</v>
      </c>
      <c r="C1974" t="s">
        <v>47</v>
      </c>
      <c r="D1974" t="s">
        <v>54</v>
      </c>
      <c r="E1974" t="s">
        <v>49</v>
      </c>
      <c r="F1974">
        <v>-1310</v>
      </c>
      <c r="G1974" t="s">
        <v>55</v>
      </c>
      <c r="H1974" t="s">
        <v>55</v>
      </c>
      <c r="I1974" t="s">
        <v>52</v>
      </c>
      <c r="J1974">
        <v>28</v>
      </c>
      <c r="K1974" t="s">
        <v>56</v>
      </c>
      <c r="L1974">
        <v>162</v>
      </c>
      <c r="M1974">
        <v>1</v>
      </c>
      <c r="N1974">
        <v>-1</v>
      </c>
      <c r="O1974">
        <v>0</v>
      </c>
      <c r="P1974" t="s">
        <v>52</v>
      </c>
      <c r="Q1974" t="s">
        <v>49</v>
      </c>
      <c r="X1974" s="7"/>
      <c r="Y1974" t="s">
        <v>55</v>
      </c>
      <c r="Z1974">
        <v>-1310</v>
      </c>
      <c r="AA1974" t="s">
        <v>55</v>
      </c>
      <c r="AB1974">
        <v>-559</v>
      </c>
      <c r="AE1974" t="s">
        <v>55</v>
      </c>
      <c r="AF1974">
        <v>-1310</v>
      </c>
      <c r="AI1974">
        <v>223</v>
      </c>
      <c r="AJ1974" t="s">
        <v>49</v>
      </c>
    </row>
    <row r="1975" spans="1:36" x14ac:dyDescent="0.3">
      <c r="A1975">
        <v>59</v>
      </c>
      <c r="B1975" t="s">
        <v>63</v>
      </c>
      <c r="C1975" t="s">
        <v>47</v>
      </c>
      <c r="D1975" t="s">
        <v>52</v>
      </c>
      <c r="E1975" t="s">
        <v>49</v>
      </c>
      <c r="F1975">
        <v>139</v>
      </c>
      <c r="G1975" t="s">
        <v>49</v>
      </c>
      <c r="H1975" t="s">
        <v>49</v>
      </c>
      <c r="I1975" t="s">
        <v>52</v>
      </c>
      <c r="J1975">
        <v>5</v>
      </c>
      <c r="K1975" t="s">
        <v>62</v>
      </c>
      <c r="L1975">
        <v>153</v>
      </c>
      <c r="M1975">
        <v>1</v>
      </c>
      <c r="N1975">
        <v>-1</v>
      </c>
      <c r="O1975">
        <v>0</v>
      </c>
      <c r="P1975" t="s">
        <v>52</v>
      </c>
      <c r="Q1975" t="s">
        <v>49</v>
      </c>
      <c r="X1975" s="7"/>
      <c r="Y1975" t="s">
        <v>49</v>
      </c>
      <c r="Z1975">
        <v>139</v>
      </c>
      <c r="AA1975" t="s">
        <v>55</v>
      </c>
      <c r="AB1975">
        <v>16874</v>
      </c>
      <c r="AE1975" t="s">
        <v>49</v>
      </c>
      <c r="AF1975">
        <v>139</v>
      </c>
      <c r="AI1975">
        <v>0</v>
      </c>
      <c r="AJ1975" t="s">
        <v>49</v>
      </c>
    </row>
    <row r="1976" spans="1:36" x14ac:dyDescent="0.3">
      <c r="A1976">
        <v>44</v>
      </c>
      <c r="B1976" t="s">
        <v>67</v>
      </c>
      <c r="C1976" t="s">
        <v>59</v>
      </c>
      <c r="D1976" t="s">
        <v>54</v>
      </c>
      <c r="E1976" t="s">
        <v>49</v>
      </c>
      <c r="F1976">
        <v>7138</v>
      </c>
      <c r="G1976" t="s">
        <v>49</v>
      </c>
      <c r="H1976" t="s">
        <v>49</v>
      </c>
      <c r="I1976" t="s">
        <v>50</v>
      </c>
      <c r="J1976">
        <v>8</v>
      </c>
      <c r="K1976" t="s">
        <v>70</v>
      </c>
      <c r="L1976">
        <v>809</v>
      </c>
      <c r="M1976">
        <v>2</v>
      </c>
      <c r="N1976">
        <v>-1</v>
      </c>
      <c r="O1976">
        <v>0</v>
      </c>
      <c r="P1976" t="s">
        <v>52</v>
      </c>
      <c r="Q1976" t="s">
        <v>55</v>
      </c>
      <c r="X1976" s="7"/>
      <c r="Y1976" t="s">
        <v>49</v>
      </c>
      <c r="Z1976">
        <v>7138</v>
      </c>
      <c r="AA1976" t="s">
        <v>55</v>
      </c>
      <c r="AB1976">
        <v>98</v>
      </c>
      <c r="AE1976" t="s">
        <v>49</v>
      </c>
      <c r="AF1976">
        <v>7138</v>
      </c>
      <c r="AI1976">
        <v>1169</v>
      </c>
      <c r="AJ1976" t="s">
        <v>49</v>
      </c>
    </row>
    <row r="1977" spans="1:36" x14ac:dyDescent="0.3">
      <c r="A1977">
        <v>50</v>
      </c>
      <c r="B1977" t="s">
        <v>69</v>
      </c>
      <c r="C1977" t="s">
        <v>74</v>
      </c>
      <c r="D1977" t="s">
        <v>54</v>
      </c>
      <c r="E1977" t="s">
        <v>49</v>
      </c>
      <c r="F1977">
        <v>1111</v>
      </c>
      <c r="G1977" t="s">
        <v>55</v>
      </c>
      <c r="H1977" t="s">
        <v>49</v>
      </c>
      <c r="I1977" t="s">
        <v>50</v>
      </c>
      <c r="J1977">
        <v>17</v>
      </c>
      <c r="K1977" t="s">
        <v>61</v>
      </c>
      <c r="L1977">
        <v>50</v>
      </c>
      <c r="M1977">
        <v>1</v>
      </c>
      <c r="N1977">
        <v>-1</v>
      </c>
      <c r="O1977">
        <v>0</v>
      </c>
      <c r="P1977" t="s">
        <v>52</v>
      </c>
      <c r="Q1977" t="s">
        <v>49</v>
      </c>
      <c r="X1977" s="7"/>
      <c r="Y1977" t="s">
        <v>55</v>
      </c>
      <c r="Z1977">
        <v>1111</v>
      </c>
      <c r="AA1977" t="s">
        <v>55</v>
      </c>
      <c r="AB1977">
        <v>526</v>
      </c>
      <c r="AE1977" t="s">
        <v>49</v>
      </c>
      <c r="AF1977">
        <v>1111</v>
      </c>
      <c r="AI1977">
        <v>71</v>
      </c>
      <c r="AJ1977" t="s">
        <v>49</v>
      </c>
    </row>
    <row r="1978" spans="1:36" x14ac:dyDescent="0.3">
      <c r="A1978">
        <v>27</v>
      </c>
      <c r="B1978" t="s">
        <v>63</v>
      </c>
      <c r="C1978" t="s">
        <v>59</v>
      </c>
      <c r="D1978" t="s">
        <v>54</v>
      </c>
      <c r="E1978" t="s">
        <v>49</v>
      </c>
      <c r="F1978">
        <v>113</v>
      </c>
      <c r="G1978" t="s">
        <v>49</v>
      </c>
      <c r="H1978" t="s">
        <v>49</v>
      </c>
      <c r="I1978" t="s">
        <v>50</v>
      </c>
      <c r="J1978">
        <v>22</v>
      </c>
      <c r="K1978" t="s">
        <v>73</v>
      </c>
      <c r="L1978">
        <v>39</v>
      </c>
      <c r="M1978">
        <v>17</v>
      </c>
      <c r="N1978">
        <v>-1</v>
      </c>
      <c r="O1978">
        <v>0</v>
      </c>
      <c r="P1978" t="s">
        <v>52</v>
      </c>
      <c r="Q1978" t="s">
        <v>49</v>
      </c>
      <c r="X1978" s="7"/>
      <c r="Y1978" t="s">
        <v>49</v>
      </c>
      <c r="Z1978">
        <v>113</v>
      </c>
      <c r="AA1978" t="s">
        <v>55</v>
      </c>
      <c r="AB1978">
        <v>954</v>
      </c>
      <c r="AE1978" t="s">
        <v>49</v>
      </c>
      <c r="AF1978">
        <v>113</v>
      </c>
      <c r="AI1978">
        <v>940</v>
      </c>
      <c r="AJ1978" t="s">
        <v>49</v>
      </c>
    </row>
    <row r="1979" spans="1:36" x14ac:dyDescent="0.3">
      <c r="A1979">
        <v>55</v>
      </c>
      <c r="B1979" t="s">
        <v>58</v>
      </c>
      <c r="C1979" t="s">
        <v>74</v>
      </c>
      <c r="D1979" t="s">
        <v>60</v>
      </c>
      <c r="E1979" t="s">
        <v>49</v>
      </c>
      <c r="F1979">
        <v>-612</v>
      </c>
      <c r="G1979" t="s">
        <v>49</v>
      </c>
      <c r="H1979" t="s">
        <v>49</v>
      </c>
      <c r="I1979" t="s">
        <v>50</v>
      </c>
      <c r="J1979">
        <v>26</v>
      </c>
      <c r="K1979" t="s">
        <v>70</v>
      </c>
      <c r="L1979">
        <v>131</v>
      </c>
      <c r="M1979">
        <v>2</v>
      </c>
      <c r="N1979">
        <v>-1</v>
      </c>
      <c r="O1979">
        <v>0</v>
      </c>
      <c r="P1979" t="s">
        <v>52</v>
      </c>
      <c r="Q1979" t="s">
        <v>49</v>
      </c>
      <c r="X1979" s="7"/>
      <c r="Y1979" t="s">
        <v>49</v>
      </c>
      <c r="Z1979">
        <v>-612</v>
      </c>
      <c r="AA1979" t="s">
        <v>55</v>
      </c>
      <c r="AB1979">
        <v>-679</v>
      </c>
      <c r="AE1979" t="s">
        <v>49</v>
      </c>
      <c r="AF1979">
        <v>-612</v>
      </c>
      <c r="AI1979">
        <v>0</v>
      </c>
      <c r="AJ1979" t="s">
        <v>49</v>
      </c>
    </row>
    <row r="1980" spans="1:36" x14ac:dyDescent="0.3">
      <c r="A1980">
        <v>54</v>
      </c>
      <c r="B1980" t="s">
        <v>63</v>
      </c>
      <c r="C1980" t="s">
        <v>47</v>
      </c>
      <c r="D1980" t="s">
        <v>52</v>
      </c>
      <c r="E1980" t="s">
        <v>49</v>
      </c>
      <c r="F1980">
        <v>310</v>
      </c>
      <c r="G1980" t="s">
        <v>55</v>
      </c>
      <c r="H1980" t="s">
        <v>49</v>
      </c>
      <c r="I1980" t="s">
        <v>78</v>
      </c>
      <c r="J1980">
        <v>28</v>
      </c>
      <c r="K1980" t="s">
        <v>72</v>
      </c>
      <c r="L1980">
        <v>526</v>
      </c>
      <c r="M1980">
        <v>4</v>
      </c>
      <c r="N1980">
        <v>258</v>
      </c>
      <c r="O1980">
        <v>3</v>
      </c>
      <c r="P1980" t="s">
        <v>66</v>
      </c>
      <c r="Q1980" t="s">
        <v>49</v>
      </c>
      <c r="X1980" s="7"/>
      <c r="Y1980" t="s">
        <v>55</v>
      </c>
      <c r="Z1980">
        <v>310</v>
      </c>
      <c r="AA1980" t="s">
        <v>55</v>
      </c>
      <c r="AB1980">
        <v>4209</v>
      </c>
      <c r="AE1980" t="s">
        <v>49</v>
      </c>
      <c r="AF1980">
        <v>310</v>
      </c>
      <c r="AI1980">
        <v>1317</v>
      </c>
      <c r="AJ1980" t="s">
        <v>49</v>
      </c>
    </row>
    <row r="1981" spans="1:36" x14ac:dyDescent="0.3">
      <c r="A1981">
        <v>31</v>
      </c>
      <c r="B1981" t="s">
        <v>46</v>
      </c>
      <c r="C1981" t="s">
        <v>59</v>
      </c>
      <c r="D1981" t="s">
        <v>54</v>
      </c>
      <c r="E1981" t="s">
        <v>49</v>
      </c>
      <c r="F1981">
        <v>-186</v>
      </c>
      <c r="G1981" t="s">
        <v>55</v>
      </c>
      <c r="H1981" t="s">
        <v>49</v>
      </c>
      <c r="I1981" t="s">
        <v>52</v>
      </c>
      <c r="J1981">
        <v>26</v>
      </c>
      <c r="K1981" t="s">
        <v>56</v>
      </c>
      <c r="L1981">
        <v>172</v>
      </c>
      <c r="M1981">
        <v>3</v>
      </c>
      <c r="N1981">
        <v>-1</v>
      </c>
      <c r="O1981">
        <v>0</v>
      </c>
      <c r="P1981" t="s">
        <v>52</v>
      </c>
      <c r="Q1981" t="s">
        <v>49</v>
      </c>
      <c r="X1981" s="7"/>
      <c r="Y1981" t="s">
        <v>55</v>
      </c>
      <c r="Z1981">
        <v>-186</v>
      </c>
      <c r="AA1981" t="s">
        <v>55</v>
      </c>
      <c r="AB1981">
        <v>0</v>
      </c>
      <c r="AE1981" t="s">
        <v>49</v>
      </c>
      <c r="AF1981">
        <v>-186</v>
      </c>
      <c r="AI1981">
        <v>179</v>
      </c>
      <c r="AJ1981" t="s">
        <v>49</v>
      </c>
    </row>
    <row r="1982" spans="1:36" x14ac:dyDescent="0.3">
      <c r="A1982">
        <v>56</v>
      </c>
      <c r="B1982" t="s">
        <v>69</v>
      </c>
      <c r="C1982" t="s">
        <v>47</v>
      </c>
      <c r="D1982" t="s">
        <v>52</v>
      </c>
      <c r="E1982" t="s">
        <v>49</v>
      </c>
      <c r="F1982">
        <v>2038</v>
      </c>
      <c r="G1982" t="s">
        <v>49</v>
      </c>
      <c r="H1982" t="s">
        <v>49</v>
      </c>
      <c r="I1982" t="s">
        <v>50</v>
      </c>
      <c r="J1982">
        <v>8</v>
      </c>
      <c r="K1982" t="s">
        <v>64</v>
      </c>
      <c r="L1982">
        <v>405</v>
      </c>
      <c r="M1982">
        <v>1</v>
      </c>
      <c r="N1982">
        <v>305</v>
      </c>
      <c r="O1982">
        <v>1</v>
      </c>
      <c r="P1982" t="s">
        <v>79</v>
      </c>
      <c r="Q1982" t="s">
        <v>49</v>
      </c>
      <c r="X1982" s="7"/>
      <c r="Y1982" t="s">
        <v>49</v>
      </c>
      <c r="Z1982">
        <v>2038</v>
      </c>
      <c r="AA1982" t="s">
        <v>55</v>
      </c>
      <c r="AB1982">
        <v>883</v>
      </c>
      <c r="AE1982" t="s">
        <v>49</v>
      </c>
      <c r="AF1982">
        <v>2038</v>
      </c>
      <c r="AI1982">
        <v>1007</v>
      </c>
      <c r="AJ1982" t="s">
        <v>49</v>
      </c>
    </row>
    <row r="1983" spans="1:36" x14ac:dyDescent="0.3">
      <c r="A1983">
        <v>51</v>
      </c>
      <c r="B1983" t="s">
        <v>65</v>
      </c>
      <c r="C1983" t="s">
        <v>47</v>
      </c>
      <c r="D1983" t="s">
        <v>60</v>
      </c>
      <c r="E1983" t="s">
        <v>49</v>
      </c>
      <c r="F1983">
        <v>833</v>
      </c>
      <c r="G1983" t="s">
        <v>49</v>
      </c>
      <c r="H1983" t="s">
        <v>49</v>
      </c>
      <c r="I1983" t="s">
        <v>50</v>
      </c>
      <c r="J1983">
        <v>31</v>
      </c>
      <c r="K1983" t="s">
        <v>73</v>
      </c>
      <c r="L1983">
        <v>77</v>
      </c>
      <c r="M1983">
        <v>3</v>
      </c>
      <c r="N1983">
        <v>-1</v>
      </c>
      <c r="O1983">
        <v>0</v>
      </c>
      <c r="P1983" t="s">
        <v>52</v>
      </c>
      <c r="Q1983" t="s">
        <v>49</v>
      </c>
      <c r="X1983" s="7"/>
      <c r="Y1983" t="s">
        <v>49</v>
      </c>
      <c r="Z1983">
        <v>833</v>
      </c>
      <c r="AA1983" t="s">
        <v>55</v>
      </c>
      <c r="AB1983">
        <v>491</v>
      </c>
      <c r="AE1983" t="s">
        <v>49</v>
      </c>
      <c r="AF1983">
        <v>833</v>
      </c>
      <c r="AI1983">
        <v>0</v>
      </c>
      <c r="AJ1983" t="s">
        <v>49</v>
      </c>
    </row>
    <row r="1984" spans="1:36" x14ac:dyDescent="0.3">
      <c r="A1984">
        <v>61</v>
      </c>
      <c r="B1984" t="s">
        <v>63</v>
      </c>
      <c r="C1984" t="s">
        <v>47</v>
      </c>
      <c r="D1984" t="s">
        <v>48</v>
      </c>
      <c r="E1984" t="s">
        <v>49</v>
      </c>
      <c r="F1984">
        <v>625</v>
      </c>
      <c r="G1984" t="s">
        <v>55</v>
      </c>
      <c r="H1984" t="s">
        <v>49</v>
      </c>
      <c r="I1984" t="s">
        <v>52</v>
      </c>
      <c r="J1984">
        <v>19</v>
      </c>
      <c r="K1984" t="s">
        <v>56</v>
      </c>
      <c r="L1984">
        <v>158</v>
      </c>
      <c r="M1984">
        <v>2</v>
      </c>
      <c r="N1984">
        <v>-1</v>
      </c>
      <c r="O1984">
        <v>0</v>
      </c>
      <c r="P1984" t="s">
        <v>52</v>
      </c>
      <c r="Q1984" t="s">
        <v>49</v>
      </c>
      <c r="X1984" s="7"/>
      <c r="Y1984" t="s">
        <v>55</v>
      </c>
      <c r="Z1984">
        <v>625</v>
      </c>
      <c r="AA1984" t="s">
        <v>55</v>
      </c>
      <c r="AB1984">
        <v>198</v>
      </c>
      <c r="AE1984" t="s">
        <v>49</v>
      </c>
      <c r="AF1984">
        <v>625</v>
      </c>
      <c r="AI1984">
        <v>4</v>
      </c>
      <c r="AJ1984" t="s">
        <v>49</v>
      </c>
    </row>
    <row r="1985" spans="1:36" x14ac:dyDescent="0.3">
      <c r="A1985">
        <v>34</v>
      </c>
      <c r="B1985" t="s">
        <v>67</v>
      </c>
      <c r="C1985" t="s">
        <v>59</v>
      </c>
      <c r="D1985" t="s">
        <v>54</v>
      </c>
      <c r="E1985" t="s">
        <v>49</v>
      </c>
      <c r="F1985">
        <v>105</v>
      </c>
      <c r="G1985" t="s">
        <v>55</v>
      </c>
      <c r="H1985" t="s">
        <v>49</v>
      </c>
      <c r="I1985" t="s">
        <v>50</v>
      </c>
      <c r="J1985">
        <v>7</v>
      </c>
      <c r="K1985" t="s">
        <v>56</v>
      </c>
      <c r="L1985">
        <v>146</v>
      </c>
      <c r="M1985">
        <v>2</v>
      </c>
      <c r="N1985">
        <v>171</v>
      </c>
      <c r="O1985">
        <v>3</v>
      </c>
      <c r="P1985" t="s">
        <v>57</v>
      </c>
      <c r="Q1985" t="s">
        <v>49</v>
      </c>
      <c r="X1985" s="7"/>
      <c r="Y1985" t="s">
        <v>55</v>
      </c>
      <c r="Z1985">
        <v>105</v>
      </c>
      <c r="AA1985" t="s">
        <v>55</v>
      </c>
      <c r="AB1985">
        <v>0</v>
      </c>
      <c r="AE1985" t="s">
        <v>49</v>
      </c>
      <c r="AF1985">
        <v>105</v>
      </c>
      <c r="AI1985">
        <v>0</v>
      </c>
      <c r="AJ1985" t="s">
        <v>49</v>
      </c>
    </row>
    <row r="1986" spans="1:36" x14ac:dyDescent="0.3">
      <c r="A1986">
        <v>56</v>
      </c>
      <c r="B1986" t="s">
        <v>63</v>
      </c>
      <c r="C1986" t="s">
        <v>47</v>
      </c>
      <c r="D1986" t="s">
        <v>48</v>
      </c>
      <c r="E1986" t="s">
        <v>49</v>
      </c>
      <c r="F1986">
        <v>551</v>
      </c>
      <c r="G1986" t="s">
        <v>49</v>
      </c>
      <c r="H1986" t="s">
        <v>49</v>
      </c>
      <c r="I1986" t="s">
        <v>52</v>
      </c>
      <c r="J1986">
        <v>29</v>
      </c>
      <c r="K1986" t="s">
        <v>56</v>
      </c>
      <c r="L1986">
        <v>27</v>
      </c>
      <c r="M1986">
        <v>1</v>
      </c>
      <c r="N1986">
        <v>-1</v>
      </c>
      <c r="O1986">
        <v>0</v>
      </c>
      <c r="P1986" t="s">
        <v>52</v>
      </c>
      <c r="Q1986" t="s">
        <v>49</v>
      </c>
      <c r="X1986" s="7"/>
      <c r="Y1986" t="s">
        <v>49</v>
      </c>
      <c r="Z1986">
        <v>551</v>
      </c>
      <c r="AA1986" t="s">
        <v>55</v>
      </c>
      <c r="AB1986">
        <v>270</v>
      </c>
      <c r="AE1986" t="s">
        <v>49</v>
      </c>
      <c r="AF1986">
        <v>551</v>
      </c>
      <c r="AI1986">
        <v>417</v>
      </c>
      <c r="AJ1986" t="s">
        <v>49</v>
      </c>
    </row>
    <row r="1987" spans="1:36" x14ac:dyDescent="0.3">
      <c r="A1987">
        <v>29</v>
      </c>
      <c r="B1987" t="s">
        <v>71</v>
      </c>
      <c r="C1987" t="s">
        <v>59</v>
      </c>
      <c r="D1987" t="s">
        <v>52</v>
      </c>
      <c r="E1987" t="s">
        <v>49</v>
      </c>
      <c r="F1987">
        <v>145</v>
      </c>
      <c r="G1987" t="s">
        <v>49</v>
      </c>
      <c r="H1987" t="s">
        <v>49</v>
      </c>
      <c r="I1987" t="s">
        <v>50</v>
      </c>
      <c r="J1987">
        <v>14</v>
      </c>
      <c r="K1987" t="s">
        <v>70</v>
      </c>
      <c r="L1987">
        <v>105</v>
      </c>
      <c r="M1987">
        <v>1</v>
      </c>
      <c r="N1987">
        <v>-1</v>
      </c>
      <c r="O1987">
        <v>0</v>
      </c>
      <c r="P1987" t="s">
        <v>52</v>
      </c>
      <c r="Q1987" t="s">
        <v>49</v>
      </c>
      <c r="X1987" s="7"/>
      <c r="Y1987" t="s">
        <v>49</v>
      </c>
      <c r="Z1987">
        <v>145</v>
      </c>
      <c r="AA1987" t="s">
        <v>55</v>
      </c>
      <c r="AB1987">
        <v>198</v>
      </c>
      <c r="AE1987" t="s">
        <v>49</v>
      </c>
      <c r="AF1987">
        <v>145</v>
      </c>
      <c r="AI1987">
        <v>1678</v>
      </c>
      <c r="AJ1987" t="s">
        <v>49</v>
      </c>
    </row>
    <row r="1988" spans="1:36" x14ac:dyDescent="0.3">
      <c r="A1988">
        <v>34</v>
      </c>
      <c r="B1988" t="s">
        <v>58</v>
      </c>
      <c r="C1988" t="s">
        <v>59</v>
      </c>
      <c r="D1988" t="s">
        <v>60</v>
      </c>
      <c r="E1988" t="s">
        <v>49</v>
      </c>
      <c r="F1988">
        <v>618</v>
      </c>
      <c r="G1988" t="s">
        <v>55</v>
      </c>
      <c r="H1988" t="s">
        <v>49</v>
      </c>
      <c r="I1988" t="s">
        <v>52</v>
      </c>
      <c r="J1988">
        <v>3</v>
      </c>
      <c r="K1988" t="s">
        <v>62</v>
      </c>
      <c r="L1988">
        <v>119</v>
      </c>
      <c r="M1988">
        <v>4</v>
      </c>
      <c r="N1988">
        <v>-1</v>
      </c>
      <c r="O1988">
        <v>0</v>
      </c>
      <c r="P1988" t="s">
        <v>52</v>
      </c>
      <c r="Q1988" t="s">
        <v>49</v>
      </c>
      <c r="X1988" s="7"/>
      <c r="Y1988" t="s">
        <v>55</v>
      </c>
      <c r="Z1988">
        <v>618</v>
      </c>
      <c r="AA1988" t="s">
        <v>55</v>
      </c>
      <c r="AB1988">
        <v>914</v>
      </c>
      <c r="AE1988" t="s">
        <v>49</v>
      </c>
      <c r="AF1988">
        <v>618</v>
      </c>
      <c r="AI1988">
        <v>532</v>
      </c>
      <c r="AJ1988" t="s">
        <v>49</v>
      </c>
    </row>
    <row r="1989" spans="1:36" x14ac:dyDescent="0.3">
      <c r="A1989">
        <v>35</v>
      </c>
      <c r="B1989" t="s">
        <v>53</v>
      </c>
      <c r="C1989" t="s">
        <v>59</v>
      </c>
      <c r="D1989" t="s">
        <v>54</v>
      </c>
      <c r="E1989" t="s">
        <v>49</v>
      </c>
      <c r="F1989">
        <v>1063</v>
      </c>
      <c r="G1989" t="s">
        <v>55</v>
      </c>
      <c r="H1989" t="s">
        <v>55</v>
      </c>
      <c r="I1989" t="s">
        <v>50</v>
      </c>
      <c r="J1989">
        <v>16</v>
      </c>
      <c r="K1989" t="s">
        <v>61</v>
      </c>
      <c r="L1989">
        <v>327</v>
      </c>
      <c r="M1989">
        <v>1</v>
      </c>
      <c r="N1989">
        <v>-1</v>
      </c>
      <c r="O1989">
        <v>0</v>
      </c>
      <c r="P1989" t="s">
        <v>52</v>
      </c>
      <c r="Q1989" t="s">
        <v>49</v>
      </c>
      <c r="X1989" s="7"/>
      <c r="Y1989" t="s">
        <v>55</v>
      </c>
      <c r="Z1989">
        <v>1063</v>
      </c>
      <c r="AA1989" t="s">
        <v>55</v>
      </c>
      <c r="AB1989">
        <v>31</v>
      </c>
      <c r="AE1989" t="s">
        <v>55</v>
      </c>
      <c r="AF1989">
        <v>1063</v>
      </c>
      <c r="AI1989">
        <v>407</v>
      </c>
      <c r="AJ1989" t="s">
        <v>49</v>
      </c>
    </row>
    <row r="1990" spans="1:36" x14ac:dyDescent="0.3">
      <c r="A1990">
        <v>56</v>
      </c>
      <c r="B1990" t="s">
        <v>69</v>
      </c>
      <c r="C1990" t="s">
        <v>74</v>
      </c>
      <c r="D1990" t="s">
        <v>54</v>
      </c>
      <c r="E1990" t="s">
        <v>49</v>
      </c>
      <c r="F1990">
        <v>985</v>
      </c>
      <c r="G1990" t="s">
        <v>49</v>
      </c>
      <c r="H1990" t="s">
        <v>55</v>
      </c>
      <c r="I1990" t="s">
        <v>50</v>
      </c>
      <c r="J1990">
        <v>18</v>
      </c>
      <c r="K1990" t="s">
        <v>70</v>
      </c>
      <c r="L1990">
        <v>150</v>
      </c>
      <c r="M1990">
        <v>2</v>
      </c>
      <c r="N1990">
        <v>-1</v>
      </c>
      <c r="O1990">
        <v>0</v>
      </c>
      <c r="P1990" t="s">
        <v>52</v>
      </c>
      <c r="Q1990" t="s">
        <v>49</v>
      </c>
      <c r="X1990" s="7"/>
      <c r="Y1990" t="s">
        <v>49</v>
      </c>
      <c r="Z1990">
        <v>985</v>
      </c>
      <c r="AA1990" t="s">
        <v>55</v>
      </c>
      <c r="AB1990">
        <v>347</v>
      </c>
      <c r="AE1990" t="s">
        <v>55</v>
      </c>
      <c r="AF1990">
        <v>985</v>
      </c>
      <c r="AI1990">
        <v>393</v>
      </c>
      <c r="AJ1990" t="s">
        <v>49</v>
      </c>
    </row>
    <row r="1991" spans="1:36" x14ac:dyDescent="0.3">
      <c r="A1991">
        <v>45</v>
      </c>
      <c r="B1991" t="s">
        <v>63</v>
      </c>
      <c r="C1991" t="s">
        <v>47</v>
      </c>
      <c r="D1991" t="s">
        <v>54</v>
      </c>
      <c r="E1991" t="s">
        <v>49</v>
      </c>
      <c r="F1991">
        <v>2926</v>
      </c>
      <c r="G1991" t="s">
        <v>55</v>
      </c>
      <c r="H1991" t="s">
        <v>55</v>
      </c>
      <c r="I1991" t="s">
        <v>50</v>
      </c>
      <c r="J1991">
        <v>19</v>
      </c>
      <c r="K1991" t="s">
        <v>75</v>
      </c>
      <c r="L1991">
        <v>482</v>
      </c>
      <c r="M1991">
        <v>3</v>
      </c>
      <c r="N1991">
        <v>120</v>
      </c>
      <c r="O1991">
        <v>2</v>
      </c>
      <c r="P1991" t="s">
        <v>57</v>
      </c>
      <c r="Q1991" t="s">
        <v>49</v>
      </c>
      <c r="X1991" s="7"/>
      <c r="Y1991" t="s">
        <v>55</v>
      </c>
      <c r="Z1991">
        <v>2926</v>
      </c>
      <c r="AA1991" t="s">
        <v>55</v>
      </c>
      <c r="AB1991">
        <v>860</v>
      </c>
      <c r="AE1991" t="s">
        <v>55</v>
      </c>
      <c r="AF1991">
        <v>2926</v>
      </c>
      <c r="AI1991">
        <v>661</v>
      </c>
      <c r="AJ1991" t="s">
        <v>49</v>
      </c>
    </row>
    <row r="1992" spans="1:36" x14ac:dyDescent="0.3">
      <c r="A1992">
        <v>31</v>
      </c>
      <c r="B1992" t="s">
        <v>69</v>
      </c>
      <c r="C1992" t="s">
        <v>59</v>
      </c>
      <c r="D1992" t="s">
        <v>54</v>
      </c>
      <c r="E1992" t="s">
        <v>49</v>
      </c>
      <c r="F1992">
        <v>-449</v>
      </c>
      <c r="G1992" t="s">
        <v>55</v>
      </c>
      <c r="H1992" t="s">
        <v>49</v>
      </c>
      <c r="I1992" t="s">
        <v>52</v>
      </c>
      <c r="J1992">
        <v>28</v>
      </c>
      <c r="K1992" t="s">
        <v>56</v>
      </c>
      <c r="L1992">
        <v>81</v>
      </c>
      <c r="M1992">
        <v>2</v>
      </c>
      <c r="N1992">
        <v>-1</v>
      </c>
      <c r="O1992">
        <v>0</v>
      </c>
      <c r="P1992" t="s">
        <v>52</v>
      </c>
      <c r="Q1992" t="s">
        <v>49</v>
      </c>
      <c r="X1992" s="7"/>
      <c r="Y1992" t="s">
        <v>55</v>
      </c>
      <c r="Z1992">
        <v>-449</v>
      </c>
      <c r="AA1992" t="s">
        <v>55</v>
      </c>
      <c r="AB1992">
        <v>89</v>
      </c>
      <c r="AE1992" t="s">
        <v>49</v>
      </c>
      <c r="AF1992">
        <v>-449</v>
      </c>
      <c r="AI1992">
        <v>0</v>
      </c>
      <c r="AJ1992" t="s">
        <v>49</v>
      </c>
    </row>
    <row r="1993" spans="1:36" x14ac:dyDescent="0.3">
      <c r="A1993">
        <v>37</v>
      </c>
      <c r="B1993" t="s">
        <v>68</v>
      </c>
      <c r="C1993" t="s">
        <v>74</v>
      </c>
      <c r="D1993" t="s">
        <v>60</v>
      </c>
      <c r="E1993" t="s">
        <v>49</v>
      </c>
      <c r="F1993">
        <v>66</v>
      </c>
      <c r="G1993" t="s">
        <v>49</v>
      </c>
      <c r="H1993" t="s">
        <v>49</v>
      </c>
      <c r="I1993" t="s">
        <v>50</v>
      </c>
      <c r="J1993">
        <v>18</v>
      </c>
      <c r="K1993" t="s">
        <v>75</v>
      </c>
      <c r="L1993">
        <v>1164</v>
      </c>
      <c r="M1993">
        <v>2</v>
      </c>
      <c r="N1993">
        <v>-1</v>
      </c>
      <c r="O1993">
        <v>0</v>
      </c>
      <c r="P1993" t="s">
        <v>52</v>
      </c>
      <c r="Q1993" t="s">
        <v>55</v>
      </c>
      <c r="X1993" s="7"/>
      <c r="Y1993" t="s">
        <v>49</v>
      </c>
      <c r="Z1993">
        <v>66</v>
      </c>
      <c r="AA1993" t="s">
        <v>55</v>
      </c>
      <c r="AB1993">
        <v>0</v>
      </c>
      <c r="AE1993" t="s">
        <v>49</v>
      </c>
      <c r="AF1993">
        <v>66</v>
      </c>
      <c r="AI1993">
        <v>838</v>
      </c>
      <c r="AJ1993" t="s">
        <v>49</v>
      </c>
    </row>
    <row r="1994" spans="1:36" x14ac:dyDescent="0.3">
      <c r="A1994">
        <v>43</v>
      </c>
      <c r="B1994" t="s">
        <v>69</v>
      </c>
      <c r="C1994" t="s">
        <v>47</v>
      </c>
      <c r="D1994" t="s">
        <v>54</v>
      </c>
      <c r="E1994" t="s">
        <v>49</v>
      </c>
      <c r="F1994">
        <v>0</v>
      </c>
      <c r="G1994" t="s">
        <v>55</v>
      </c>
      <c r="H1994" t="s">
        <v>49</v>
      </c>
      <c r="I1994" t="s">
        <v>50</v>
      </c>
      <c r="J1994">
        <v>17</v>
      </c>
      <c r="K1994" t="s">
        <v>73</v>
      </c>
      <c r="L1994">
        <v>674</v>
      </c>
      <c r="M1994">
        <v>3</v>
      </c>
      <c r="N1994">
        <v>-1</v>
      </c>
      <c r="O1994">
        <v>0</v>
      </c>
      <c r="P1994" t="s">
        <v>52</v>
      </c>
      <c r="Q1994" t="s">
        <v>49</v>
      </c>
      <c r="X1994" s="7"/>
      <c r="Y1994" t="s">
        <v>55</v>
      </c>
      <c r="Z1994">
        <v>0</v>
      </c>
      <c r="AA1994" t="s">
        <v>55</v>
      </c>
      <c r="AB1994">
        <v>68</v>
      </c>
      <c r="AE1994" t="s">
        <v>49</v>
      </c>
      <c r="AF1994">
        <v>0</v>
      </c>
      <c r="AI1994">
        <v>195</v>
      </c>
      <c r="AJ1994" t="s">
        <v>49</v>
      </c>
    </row>
    <row r="1995" spans="1:36" x14ac:dyDescent="0.3">
      <c r="A1995">
        <v>40</v>
      </c>
      <c r="B1995" t="s">
        <v>58</v>
      </c>
      <c r="C1995" t="s">
        <v>47</v>
      </c>
      <c r="D1995" t="s">
        <v>52</v>
      </c>
      <c r="E1995" t="s">
        <v>49</v>
      </c>
      <c r="F1995">
        <v>419</v>
      </c>
      <c r="G1995" t="s">
        <v>55</v>
      </c>
      <c r="H1995" t="s">
        <v>49</v>
      </c>
      <c r="I1995" t="s">
        <v>50</v>
      </c>
      <c r="J1995">
        <v>10</v>
      </c>
      <c r="K1995" t="s">
        <v>73</v>
      </c>
      <c r="L1995">
        <v>347</v>
      </c>
      <c r="M1995">
        <v>1</v>
      </c>
      <c r="N1995">
        <v>-1</v>
      </c>
      <c r="O1995">
        <v>0</v>
      </c>
      <c r="P1995" t="s">
        <v>52</v>
      </c>
      <c r="Q1995" t="s">
        <v>49</v>
      </c>
      <c r="X1995" s="7"/>
      <c r="Y1995" t="s">
        <v>55</v>
      </c>
      <c r="Z1995">
        <v>419</v>
      </c>
      <c r="AA1995" t="s">
        <v>55</v>
      </c>
      <c r="AB1995">
        <v>-149</v>
      </c>
      <c r="AE1995" t="s">
        <v>49</v>
      </c>
      <c r="AF1995">
        <v>419</v>
      </c>
      <c r="AI1995">
        <v>68</v>
      </c>
      <c r="AJ1995" t="s">
        <v>49</v>
      </c>
    </row>
    <row r="1996" spans="1:36" x14ac:dyDescent="0.3">
      <c r="A1996">
        <v>44</v>
      </c>
      <c r="B1996" t="s">
        <v>58</v>
      </c>
      <c r="C1996" t="s">
        <v>47</v>
      </c>
      <c r="D1996" t="s">
        <v>48</v>
      </c>
      <c r="E1996" t="s">
        <v>49</v>
      </c>
      <c r="F1996">
        <v>4758</v>
      </c>
      <c r="G1996" t="s">
        <v>55</v>
      </c>
      <c r="H1996" t="s">
        <v>49</v>
      </c>
      <c r="I1996" t="s">
        <v>50</v>
      </c>
      <c r="J1996">
        <v>22</v>
      </c>
      <c r="K1996" t="s">
        <v>73</v>
      </c>
      <c r="L1996">
        <v>712</v>
      </c>
      <c r="M1996">
        <v>6</v>
      </c>
      <c r="N1996">
        <v>-1</v>
      </c>
      <c r="O1996">
        <v>0</v>
      </c>
      <c r="P1996" t="s">
        <v>52</v>
      </c>
      <c r="Q1996" t="s">
        <v>55</v>
      </c>
      <c r="X1996" s="7"/>
      <c r="Y1996" t="s">
        <v>55</v>
      </c>
      <c r="Z1996">
        <v>4758</v>
      </c>
      <c r="AA1996" t="s">
        <v>55</v>
      </c>
      <c r="AB1996">
        <v>2411</v>
      </c>
      <c r="AE1996" t="s">
        <v>49</v>
      </c>
      <c r="AF1996">
        <v>4758</v>
      </c>
      <c r="AI1996">
        <v>-242</v>
      </c>
      <c r="AJ1996" t="s">
        <v>49</v>
      </c>
    </row>
    <row r="1997" spans="1:36" x14ac:dyDescent="0.3">
      <c r="A1997">
        <v>38</v>
      </c>
      <c r="B1997" t="s">
        <v>69</v>
      </c>
      <c r="C1997" t="s">
        <v>59</v>
      </c>
      <c r="D1997" t="s">
        <v>54</v>
      </c>
      <c r="E1997" t="s">
        <v>49</v>
      </c>
      <c r="F1997">
        <v>-23</v>
      </c>
      <c r="G1997" t="s">
        <v>49</v>
      </c>
      <c r="H1997" t="s">
        <v>49</v>
      </c>
      <c r="I1997" t="s">
        <v>50</v>
      </c>
      <c r="J1997">
        <v>20</v>
      </c>
      <c r="K1997" t="s">
        <v>75</v>
      </c>
      <c r="L1997">
        <v>48</v>
      </c>
      <c r="M1997">
        <v>2</v>
      </c>
      <c r="N1997">
        <v>-1</v>
      </c>
      <c r="O1997">
        <v>0</v>
      </c>
      <c r="P1997" t="s">
        <v>52</v>
      </c>
      <c r="Q1997" t="s">
        <v>49</v>
      </c>
      <c r="X1997" s="7"/>
      <c r="Y1997" t="s">
        <v>49</v>
      </c>
      <c r="Z1997">
        <v>-23</v>
      </c>
      <c r="AA1997" t="s">
        <v>55</v>
      </c>
      <c r="AB1997">
        <v>225</v>
      </c>
      <c r="AE1997" t="s">
        <v>49</v>
      </c>
      <c r="AF1997">
        <v>-23</v>
      </c>
      <c r="AI1997">
        <v>321</v>
      </c>
      <c r="AJ1997" t="s">
        <v>49</v>
      </c>
    </row>
    <row r="1998" spans="1:36" x14ac:dyDescent="0.3">
      <c r="A1998">
        <v>58</v>
      </c>
      <c r="B1998" t="s">
        <v>58</v>
      </c>
      <c r="C1998" t="s">
        <v>74</v>
      </c>
      <c r="D1998" t="s">
        <v>60</v>
      </c>
      <c r="E1998" t="s">
        <v>49</v>
      </c>
      <c r="F1998">
        <v>1573</v>
      </c>
      <c r="G1998" t="s">
        <v>55</v>
      </c>
      <c r="H1998" t="s">
        <v>55</v>
      </c>
      <c r="I1998" t="s">
        <v>50</v>
      </c>
      <c r="J1998">
        <v>17</v>
      </c>
      <c r="K1998" t="s">
        <v>75</v>
      </c>
      <c r="L1998">
        <v>279</v>
      </c>
      <c r="M1998">
        <v>1</v>
      </c>
      <c r="N1998">
        <v>-1</v>
      </c>
      <c r="O1998">
        <v>0</v>
      </c>
      <c r="P1998" t="s">
        <v>52</v>
      </c>
      <c r="Q1998" t="s">
        <v>49</v>
      </c>
      <c r="X1998" s="7"/>
      <c r="Y1998" t="s">
        <v>55</v>
      </c>
      <c r="Z1998">
        <v>1573</v>
      </c>
      <c r="AA1998" t="s">
        <v>55</v>
      </c>
      <c r="AB1998">
        <v>112</v>
      </c>
      <c r="AE1998" t="s">
        <v>55</v>
      </c>
      <c r="AF1998">
        <v>1573</v>
      </c>
      <c r="AI1998">
        <v>3403</v>
      </c>
      <c r="AJ1998" t="s">
        <v>49</v>
      </c>
    </row>
    <row r="1999" spans="1:36" x14ac:dyDescent="0.3">
      <c r="A1999">
        <v>24</v>
      </c>
      <c r="B1999" t="s">
        <v>63</v>
      </c>
      <c r="C1999" t="s">
        <v>59</v>
      </c>
      <c r="D1999" t="s">
        <v>54</v>
      </c>
      <c r="E1999" t="s">
        <v>49</v>
      </c>
      <c r="F1999">
        <v>77</v>
      </c>
      <c r="G1999" t="s">
        <v>55</v>
      </c>
      <c r="H1999" t="s">
        <v>49</v>
      </c>
      <c r="I1999" t="s">
        <v>52</v>
      </c>
      <c r="J1999">
        <v>16</v>
      </c>
      <c r="K1999" t="s">
        <v>56</v>
      </c>
      <c r="L1999">
        <v>236</v>
      </c>
      <c r="M1999">
        <v>2</v>
      </c>
      <c r="N1999">
        <v>-1</v>
      </c>
      <c r="O1999">
        <v>0</v>
      </c>
      <c r="P1999" t="s">
        <v>52</v>
      </c>
      <c r="Q1999" t="s">
        <v>49</v>
      </c>
      <c r="X1999" s="7"/>
      <c r="Y1999" t="s">
        <v>55</v>
      </c>
      <c r="Z1999">
        <v>77</v>
      </c>
      <c r="AA1999" t="s">
        <v>55</v>
      </c>
      <c r="AB1999">
        <v>3620</v>
      </c>
      <c r="AE1999" t="s">
        <v>49</v>
      </c>
      <c r="AF1999">
        <v>77</v>
      </c>
      <c r="AI1999">
        <v>8</v>
      </c>
      <c r="AJ1999" t="s">
        <v>49</v>
      </c>
    </row>
    <row r="2000" spans="1:36" x14ac:dyDescent="0.3">
      <c r="A2000">
        <v>53</v>
      </c>
      <c r="B2000" t="s">
        <v>53</v>
      </c>
      <c r="C2000" t="s">
        <v>47</v>
      </c>
      <c r="D2000" t="s">
        <v>54</v>
      </c>
      <c r="E2000" t="s">
        <v>49</v>
      </c>
      <c r="F2000">
        <v>1378</v>
      </c>
      <c r="G2000" t="s">
        <v>55</v>
      </c>
      <c r="H2000" t="s">
        <v>49</v>
      </c>
      <c r="I2000" t="s">
        <v>50</v>
      </c>
      <c r="J2000">
        <v>18</v>
      </c>
      <c r="K2000" t="s">
        <v>73</v>
      </c>
      <c r="L2000">
        <v>91</v>
      </c>
      <c r="M2000">
        <v>2</v>
      </c>
      <c r="N2000">
        <v>-1</v>
      </c>
      <c r="O2000">
        <v>0</v>
      </c>
      <c r="P2000" t="s">
        <v>52</v>
      </c>
      <c r="Q2000" t="s">
        <v>49</v>
      </c>
      <c r="X2000" s="7"/>
      <c r="Y2000" t="s">
        <v>55</v>
      </c>
      <c r="Z2000">
        <v>1378</v>
      </c>
      <c r="AA2000" t="s">
        <v>55</v>
      </c>
      <c r="AB2000">
        <v>1544</v>
      </c>
      <c r="AE2000" t="s">
        <v>49</v>
      </c>
      <c r="AF2000">
        <v>1378</v>
      </c>
      <c r="AI2000">
        <v>739</v>
      </c>
      <c r="AJ2000" t="s">
        <v>49</v>
      </c>
    </row>
    <row r="2001" spans="1:36" x14ac:dyDescent="0.3">
      <c r="A2001">
        <v>36</v>
      </c>
      <c r="B2001" t="s">
        <v>63</v>
      </c>
      <c r="C2001" t="s">
        <v>47</v>
      </c>
      <c r="D2001" t="s">
        <v>54</v>
      </c>
      <c r="E2001" t="s">
        <v>49</v>
      </c>
      <c r="F2001">
        <v>-73</v>
      </c>
      <c r="G2001" t="s">
        <v>55</v>
      </c>
      <c r="H2001" t="s">
        <v>55</v>
      </c>
      <c r="I2001" t="s">
        <v>50</v>
      </c>
      <c r="J2001">
        <v>18</v>
      </c>
      <c r="K2001" t="s">
        <v>56</v>
      </c>
      <c r="L2001">
        <v>15</v>
      </c>
      <c r="M2001">
        <v>8</v>
      </c>
      <c r="N2001">
        <v>-1</v>
      </c>
      <c r="O2001">
        <v>0</v>
      </c>
      <c r="P2001" t="s">
        <v>52</v>
      </c>
      <c r="Q2001" t="s">
        <v>49</v>
      </c>
      <c r="X2001" s="7"/>
      <c r="Y2001" t="s">
        <v>55</v>
      </c>
      <c r="Z2001">
        <v>-73</v>
      </c>
      <c r="AA2001" t="s">
        <v>55</v>
      </c>
      <c r="AB2001">
        <v>231</v>
      </c>
      <c r="AE2001" t="s">
        <v>55</v>
      </c>
      <c r="AF2001">
        <v>-73</v>
      </c>
      <c r="AI2001">
        <v>622</v>
      </c>
      <c r="AJ2001" t="s">
        <v>49</v>
      </c>
    </row>
    <row r="2002" spans="1:36" x14ac:dyDescent="0.3">
      <c r="A2002">
        <v>28</v>
      </c>
      <c r="B2002" t="s">
        <v>63</v>
      </c>
      <c r="C2002" t="s">
        <v>47</v>
      </c>
      <c r="D2002" t="s">
        <v>48</v>
      </c>
      <c r="E2002" t="s">
        <v>49</v>
      </c>
      <c r="F2002">
        <v>60</v>
      </c>
      <c r="G2002" t="s">
        <v>55</v>
      </c>
      <c r="H2002" t="s">
        <v>49</v>
      </c>
      <c r="I2002" t="s">
        <v>50</v>
      </c>
      <c r="J2002">
        <v>6</v>
      </c>
      <c r="K2002" t="s">
        <v>56</v>
      </c>
      <c r="L2002">
        <v>161</v>
      </c>
      <c r="M2002">
        <v>1</v>
      </c>
      <c r="N2002">
        <v>337</v>
      </c>
      <c r="O2002">
        <v>1</v>
      </c>
      <c r="P2002" t="s">
        <v>57</v>
      </c>
      <c r="Q2002" t="s">
        <v>49</v>
      </c>
      <c r="X2002" s="7"/>
      <c r="Y2002" t="s">
        <v>55</v>
      </c>
      <c r="Z2002">
        <v>60</v>
      </c>
      <c r="AA2002" t="s">
        <v>55</v>
      </c>
      <c r="AB2002">
        <v>76</v>
      </c>
      <c r="AE2002" t="s">
        <v>49</v>
      </c>
      <c r="AF2002">
        <v>60</v>
      </c>
      <c r="AI2002">
        <v>152</v>
      </c>
      <c r="AJ2002" t="s">
        <v>49</v>
      </c>
    </row>
    <row r="2003" spans="1:36" x14ac:dyDescent="0.3">
      <c r="A2003">
        <v>45</v>
      </c>
      <c r="B2003" t="s">
        <v>63</v>
      </c>
      <c r="C2003" t="s">
        <v>47</v>
      </c>
      <c r="D2003" t="s">
        <v>48</v>
      </c>
      <c r="E2003" t="s">
        <v>49</v>
      </c>
      <c r="F2003">
        <v>137</v>
      </c>
      <c r="G2003" t="s">
        <v>55</v>
      </c>
      <c r="H2003" t="s">
        <v>55</v>
      </c>
      <c r="I2003" t="s">
        <v>52</v>
      </c>
      <c r="J2003">
        <v>16</v>
      </c>
      <c r="K2003" t="s">
        <v>56</v>
      </c>
      <c r="L2003">
        <v>187</v>
      </c>
      <c r="M2003">
        <v>19</v>
      </c>
      <c r="N2003">
        <v>-1</v>
      </c>
      <c r="O2003">
        <v>0</v>
      </c>
      <c r="P2003" t="s">
        <v>52</v>
      </c>
      <c r="Q2003" t="s">
        <v>49</v>
      </c>
      <c r="X2003" s="7"/>
      <c r="Y2003" t="s">
        <v>55</v>
      </c>
      <c r="Z2003">
        <v>137</v>
      </c>
      <c r="AA2003" t="s">
        <v>55</v>
      </c>
      <c r="AB2003">
        <v>189</v>
      </c>
      <c r="AE2003" t="s">
        <v>55</v>
      </c>
      <c r="AF2003">
        <v>137</v>
      </c>
      <c r="AI2003">
        <v>2</v>
      </c>
      <c r="AJ2003" t="s">
        <v>49</v>
      </c>
    </row>
    <row r="2004" spans="1:36" x14ac:dyDescent="0.3">
      <c r="A2004">
        <v>32</v>
      </c>
      <c r="B2004" t="s">
        <v>69</v>
      </c>
      <c r="C2004" t="s">
        <v>59</v>
      </c>
      <c r="D2004" t="s">
        <v>60</v>
      </c>
      <c r="E2004" t="s">
        <v>49</v>
      </c>
      <c r="F2004">
        <v>1583</v>
      </c>
      <c r="G2004" t="s">
        <v>55</v>
      </c>
      <c r="H2004" t="s">
        <v>49</v>
      </c>
      <c r="I2004" t="s">
        <v>50</v>
      </c>
      <c r="J2004">
        <v>19</v>
      </c>
      <c r="K2004" t="s">
        <v>75</v>
      </c>
      <c r="L2004">
        <v>100</v>
      </c>
      <c r="M2004">
        <v>1</v>
      </c>
      <c r="N2004">
        <v>182</v>
      </c>
      <c r="O2004">
        <v>1</v>
      </c>
      <c r="P2004" t="s">
        <v>57</v>
      </c>
      <c r="Q2004" t="s">
        <v>49</v>
      </c>
      <c r="X2004" s="7"/>
      <c r="Y2004" t="s">
        <v>55</v>
      </c>
      <c r="Z2004">
        <v>1583</v>
      </c>
      <c r="AA2004" t="s">
        <v>55</v>
      </c>
      <c r="AB2004">
        <v>1746</v>
      </c>
      <c r="AE2004" t="s">
        <v>49</v>
      </c>
      <c r="AF2004">
        <v>1583</v>
      </c>
      <c r="AI2004">
        <v>1439</v>
      </c>
      <c r="AJ2004" t="s">
        <v>49</v>
      </c>
    </row>
    <row r="2005" spans="1:36" x14ac:dyDescent="0.3">
      <c r="A2005">
        <v>46</v>
      </c>
      <c r="B2005" t="s">
        <v>69</v>
      </c>
      <c r="C2005" t="s">
        <v>47</v>
      </c>
      <c r="D2005" t="s">
        <v>54</v>
      </c>
      <c r="E2005" t="s">
        <v>49</v>
      </c>
      <c r="F2005">
        <v>-121</v>
      </c>
      <c r="G2005" t="s">
        <v>55</v>
      </c>
      <c r="H2005" t="s">
        <v>55</v>
      </c>
      <c r="I2005" t="s">
        <v>50</v>
      </c>
      <c r="J2005">
        <v>8</v>
      </c>
      <c r="K2005" t="s">
        <v>73</v>
      </c>
      <c r="L2005">
        <v>214</v>
      </c>
      <c r="M2005">
        <v>4</v>
      </c>
      <c r="N2005">
        <v>-1</v>
      </c>
      <c r="O2005">
        <v>0</v>
      </c>
      <c r="P2005" t="s">
        <v>52</v>
      </c>
      <c r="Q2005" t="s">
        <v>49</v>
      </c>
      <c r="X2005" s="7"/>
      <c r="Y2005" t="s">
        <v>55</v>
      </c>
      <c r="Z2005">
        <v>-121</v>
      </c>
      <c r="AA2005" t="s">
        <v>55</v>
      </c>
      <c r="AB2005">
        <v>6</v>
      </c>
      <c r="AE2005" t="s">
        <v>55</v>
      </c>
      <c r="AF2005">
        <v>-121</v>
      </c>
      <c r="AI2005">
        <v>1491</v>
      </c>
      <c r="AJ2005" t="s">
        <v>49</v>
      </c>
    </row>
    <row r="2006" spans="1:36" x14ac:dyDescent="0.3">
      <c r="A2006">
        <v>28</v>
      </c>
      <c r="B2006" t="s">
        <v>63</v>
      </c>
      <c r="C2006" t="s">
        <v>59</v>
      </c>
      <c r="D2006" t="s">
        <v>54</v>
      </c>
      <c r="E2006" t="s">
        <v>49</v>
      </c>
      <c r="F2006">
        <v>1065</v>
      </c>
      <c r="G2006" t="s">
        <v>55</v>
      </c>
      <c r="H2006" t="s">
        <v>55</v>
      </c>
      <c r="I2006" t="s">
        <v>50</v>
      </c>
      <c r="J2006">
        <v>17</v>
      </c>
      <c r="K2006" t="s">
        <v>61</v>
      </c>
      <c r="L2006">
        <v>406</v>
      </c>
      <c r="M2006">
        <v>1</v>
      </c>
      <c r="N2006">
        <v>317</v>
      </c>
      <c r="O2006">
        <v>1</v>
      </c>
      <c r="P2006" t="s">
        <v>57</v>
      </c>
      <c r="Q2006" t="s">
        <v>49</v>
      </c>
      <c r="X2006" s="7"/>
      <c r="Y2006" t="s">
        <v>55</v>
      </c>
      <c r="Z2006">
        <v>1065</v>
      </c>
      <c r="AA2006" t="s">
        <v>55</v>
      </c>
      <c r="AB2006">
        <v>2749</v>
      </c>
      <c r="AE2006" t="s">
        <v>55</v>
      </c>
      <c r="AF2006">
        <v>1065</v>
      </c>
      <c r="AI2006">
        <v>6402</v>
      </c>
      <c r="AJ2006" t="s">
        <v>49</v>
      </c>
    </row>
    <row r="2007" spans="1:36" x14ac:dyDescent="0.3">
      <c r="A2007">
        <v>51</v>
      </c>
      <c r="B2007" t="s">
        <v>46</v>
      </c>
      <c r="C2007" t="s">
        <v>47</v>
      </c>
      <c r="D2007" t="s">
        <v>54</v>
      </c>
      <c r="E2007" t="s">
        <v>49</v>
      </c>
      <c r="F2007">
        <v>-13</v>
      </c>
      <c r="G2007" t="s">
        <v>55</v>
      </c>
      <c r="H2007" t="s">
        <v>49</v>
      </c>
      <c r="I2007" t="s">
        <v>50</v>
      </c>
      <c r="J2007">
        <v>13</v>
      </c>
      <c r="K2007" t="s">
        <v>56</v>
      </c>
      <c r="L2007">
        <v>361</v>
      </c>
      <c r="M2007">
        <v>1</v>
      </c>
      <c r="N2007">
        <v>364</v>
      </c>
      <c r="O2007">
        <v>1</v>
      </c>
      <c r="P2007" t="s">
        <v>57</v>
      </c>
      <c r="Q2007" t="s">
        <v>49</v>
      </c>
      <c r="X2007" s="7"/>
      <c r="Y2007" t="s">
        <v>55</v>
      </c>
      <c r="Z2007">
        <v>-13</v>
      </c>
      <c r="AA2007" t="s">
        <v>55</v>
      </c>
      <c r="AB2007">
        <v>35</v>
      </c>
      <c r="AE2007" t="s">
        <v>49</v>
      </c>
      <c r="AF2007">
        <v>-13</v>
      </c>
      <c r="AI2007">
        <v>1210</v>
      </c>
      <c r="AJ2007" t="s">
        <v>49</v>
      </c>
    </row>
    <row r="2008" spans="1:36" x14ac:dyDescent="0.3">
      <c r="A2008">
        <v>51</v>
      </c>
      <c r="B2008" t="s">
        <v>63</v>
      </c>
      <c r="C2008" t="s">
        <v>47</v>
      </c>
      <c r="D2008" t="s">
        <v>48</v>
      </c>
      <c r="E2008" t="s">
        <v>49</v>
      </c>
      <c r="F2008">
        <v>1869</v>
      </c>
      <c r="G2008" t="s">
        <v>49</v>
      </c>
      <c r="H2008" t="s">
        <v>49</v>
      </c>
      <c r="I2008" t="s">
        <v>52</v>
      </c>
      <c r="J2008">
        <v>17</v>
      </c>
      <c r="K2008" t="s">
        <v>62</v>
      </c>
      <c r="L2008">
        <v>30</v>
      </c>
      <c r="M2008">
        <v>3</v>
      </c>
      <c r="N2008">
        <v>-1</v>
      </c>
      <c r="O2008">
        <v>0</v>
      </c>
      <c r="P2008" t="s">
        <v>52</v>
      </c>
      <c r="Q2008" t="s">
        <v>49</v>
      </c>
      <c r="X2008" s="7"/>
      <c r="Y2008" t="s">
        <v>49</v>
      </c>
      <c r="Z2008">
        <v>1869</v>
      </c>
      <c r="AA2008" t="s">
        <v>55</v>
      </c>
      <c r="AB2008">
        <v>5774</v>
      </c>
      <c r="AE2008" t="s">
        <v>49</v>
      </c>
      <c r="AF2008">
        <v>1869</v>
      </c>
      <c r="AI2008">
        <v>0</v>
      </c>
      <c r="AJ2008" t="s">
        <v>49</v>
      </c>
    </row>
    <row r="2009" spans="1:36" x14ac:dyDescent="0.3">
      <c r="A2009">
        <v>30</v>
      </c>
      <c r="B2009" t="s">
        <v>67</v>
      </c>
      <c r="C2009" t="s">
        <v>59</v>
      </c>
      <c r="D2009" t="s">
        <v>54</v>
      </c>
      <c r="E2009" t="s">
        <v>49</v>
      </c>
      <c r="F2009">
        <v>4787</v>
      </c>
      <c r="G2009" t="s">
        <v>55</v>
      </c>
      <c r="H2009" t="s">
        <v>49</v>
      </c>
      <c r="I2009" t="s">
        <v>52</v>
      </c>
      <c r="J2009">
        <v>4</v>
      </c>
      <c r="K2009" t="s">
        <v>62</v>
      </c>
      <c r="L2009">
        <v>99</v>
      </c>
      <c r="M2009">
        <v>2</v>
      </c>
      <c r="N2009">
        <v>-1</v>
      </c>
      <c r="O2009">
        <v>0</v>
      </c>
      <c r="P2009" t="s">
        <v>52</v>
      </c>
      <c r="Q2009" t="s">
        <v>49</v>
      </c>
      <c r="X2009" s="7"/>
      <c r="Y2009" t="s">
        <v>55</v>
      </c>
      <c r="Z2009">
        <v>4787</v>
      </c>
      <c r="AA2009" t="s">
        <v>55</v>
      </c>
      <c r="AB2009">
        <v>2416</v>
      </c>
      <c r="AE2009" t="s">
        <v>49</v>
      </c>
      <c r="AF2009">
        <v>4787</v>
      </c>
      <c r="AI2009">
        <v>62</v>
      </c>
      <c r="AJ2009" t="s">
        <v>49</v>
      </c>
    </row>
    <row r="2010" spans="1:36" x14ac:dyDescent="0.3">
      <c r="A2010">
        <v>39</v>
      </c>
      <c r="B2010" t="s">
        <v>67</v>
      </c>
      <c r="C2010" t="s">
        <v>47</v>
      </c>
      <c r="D2010" t="s">
        <v>54</v>
      </c>
      <c r="E2010" t="s">
        <v>55</v>
      </c>
      <c r="F2010">
        <v>-183</v>
      </c>
      <c r="G2010" t="s">
        <v>55</v>
      </c>
      <c r="H2010" t="s">
        <v>49</v>
      </c>
      <c r="I2010" t="s">
        <v>52</v>
      </c>
      <c r="J2010">
        <v>14</v>
      </c>
      <c r="K2010" t="s">
        <v>56</v>
      </c>
      <c r="L2010">
        <v>202</v>
      </c>
      <c r="M2010">
        <v>2</v>
      </c>
      <c r="N2010">
        <v>-1</v>
      </c>
      <c r="O2010">
        <v>0</v>
      </c>
      <c r="P2010" t="s">
        <v>52</v>
      </c>
      <c r="Q2010" t="s">
        <v>49</v>
      </c>
      <c r="X2010" s="7"/>
      <c r="Y2010" t="s">
        <v>55</v>
      </c>
      <c r="Z2010">
        <v>-183</v>
      </c>
      <c r="AA2010" t="s">
        <v>55</v>
      </c>
      <c r="AB2010">
        <v>19317</v>
      </c>
      <c r="AE2010" t="s">
        <v>49</v>
      </c>
      <c r="AF2010">
        <v>-183</v>
      </c>
      <c r="AI2010">
        <v>16992</v>
      </c>
      <c r="AJ2010" t="s">
        <v>49</v>
      </c>
    </row>
    <row r="2011" spans="1:36" x14ac:dyDescent="0.3">
      <c r="A2011">
        <v>28</v>
      </c>
      <c r="B2011" t="s">
        <v>63</v>
      </c>
      <c r="C2011" t="s">
        <v>47</v>
      </c>
      <c r="D2011" t="s">
        <v>48</v>
      </c>
      <c r="E2011" t="s">
        <v>49</v>
      </c>
      <c r="F2011">
        <v>702</v>
      </c>
      <c r="G2011" t="s">
        <v>55</v>
      </c>
      <c r="H2011" t="s">
        <v>49</v>
      </c>
      <c r="I2011" t="s">
        <v>52</v>
      </c>
      <c r="J2011">
        <v>26</v>
      </c>
      <c r="K2011" t="s">
        <v>62</v>
      </c>
      <c r="L2011">
        <v>318</v>
      </c>
      <c r="M2011">
        <v>2</v>
      </c>
      <c r="N2011">
        <v>-1</v>
      </c>
      <c r="O2011">
        <v>0</v>
      </c>
      <c r="P2011" t="s">
        <v>52</v>
      </c>
      <c r="Q2011" t="s">
        <v>49</v>
      </c>
      <c r="X2011" s="7"/>
      <c r="Y2011" t="s">
        <v>55</v>
      </c>
      <c r="Z2011">
        <v>702</v>
      </c>
      <c r="AA2011" t="s">
        <v>55</v>
      </c>
      <c r="AB2011">
        <v>-674</v>
      </c>
      <c r="AE2011" t="s">
        <v>49</v>
      </c>
      <c r="AF2011">
        <v>702</v>
      </c>
      <c r="AI2011">
        <v>23</v>
      </c>
      <c r="AJ2011" t="s">
        <v>49</v>
      </c>
    </row>
    <row r="2012" spans="1:36" x14ac:dyDescent="0.3">
      <c r="A2012">
        <v>31</v>
      </c>
      <c r="B2012" t="s">
        <v>58</v>
      </c>
      <c r="C2012" t="s">
        <v>59</v>
      </c>
      <c r="D2012" t="s">
        <v>60</v>
      </c>
      <c r="E2012" t="s">
        <v>49</v>
      </c>
      <c r="F2012">
        <v>1494</v>
      </c>
      <c r="G2012" t="s">
        <v>49</v>
      </c>
      <c r="H2012" t="s">
        <v>49</v>
      </c>
      <c r="I2012" t="s">
        <v>50</v>
      </c>
      <c r="J2012">
        <v>13</v>
      </c>
      <c r="K2012" t="s">
        <v>70</v>
      </c>
      <c r="L2012">
        <v>275</v>
      </c>
      <c r="M2012">
        <v>12</v>
      </c>
      <c r="N2012">
        <v>-1</v>
      </c>
      <c r="O2012">
        <v>0</v>
      </c>
      <c r="P2012" t="s">
        <v>52</v>
      </c>
      <c r="Q2012" t="s">
        <v>49</v>
      </c>
      <c r="X2012" s="7"/>
      <c r="Y2012" t="s">
        <v>49</v>
      </c>
      <c r="Z2012">
        <v>1494</v>
      </c>
      <c r="AA2012" t="s">
        <v>55</v>
      </c>
      <c r="AB2012">
        <v>1180</v>
      </c>
      <c r="AE2012" t="s">
        <v>49</v>
      </c>
      <c r="AF2012">
        <v>1494</v>
      </c>
      <c r="AI2012">
        <v>0</v>
      </c>
      <c r="AJ2012" t="s">
        <v>49</v>
      </c>
    </row>
    <row r="2013" spans="1:36" x14ac:dyDescent="0.3">
      <c r="A2013">
        <v>31</v>
      </c>
      <c r="B2013" t="s">
        <v>63</v>
      </c>
      <c r="C2013" t="s">
        <v>47</v>
      </c>
      <c r="D2013" t="s">
        <v>48</v>
      </c>
      <c r="E2013" t="s">
        <v>49</v>
      </c>
      <c r="F2013">
        <v>0</v>
      </c>
      <c r="G2013" t="s">
        <v>55</v>
      </c>
      <c r="H2013" t="s">
        <v>55</v>
      </c>
      <c r="I2013" t="s">
        <v>52</v>
      </c>
      <c r="J2013">
        <v>12</v>
      </c>
      <c r="K2013" t="s">
        <v>56</v>
      </c>
      <c r="L2013">
        <v>59</v>
      </c>
      <c r="M2013">
        <v>4</v>
      </c>
      <c r="N2013">
        <v>-1</v>
      </c>
      <c r="O2013">
        <v>0</v>
      </c>
      <c r="P2013" t="s">
        <v>52</v>
      </c>
      <c r="Q2013" t="s">
        <v>49</v>
      </c>
      <c r="X2013" s="7"/>
      <c r="Y2013" t="s">
        <v>55</v>
      </c>
      <c r="Z2013">
        <v>0</v>
      </c>
      <c r="AA2013" t="s">
        <v>55</v>
      </c>
      <c r="AB2013">
        <v>319</v>
      </c>
      <c r="AE2013" t="s">
        <v>55</v>
      </c>
      <c r="AF2013">
        <v>0</v>
      </c>
      <c r="AI2013">
        <v>2105</v>
      </c>
      <c r="AJ2013" t="s">
        <v>49</v>
      </c>
    </row>
    <row r="2014" spans="1:36" x14ac:dyDescent="0.3">
      <c r="A2014">
        <v>38</v>
      </c>
      <c r="B2014" t="s">
        <v>58</v>
      </c>
      <c r="C2014" t="s">
        <v>47</v>
      </c>
      <c r="D2014" t="s">
        <v>60</v>
      </c>
      <c r="E2014" t="s">
        <v>49</v>
      </c>
      <c r="F2014">
        <v>46</v>
      </c>
      <c r="G2014" t="s">
        <v>49</v>
      </c>
      <c r="H2014" t="s">
        <v>49</v>
      </c>
      <c r="I2014" t="s">
        <v>50</v>
      </c>
      <c r="J2014">
        <v>29</v>
      </c>
      <c r="K2014" t="s">
        <v>70</v>
      </c>
      <c r="L2014">
        <v>70</v>
      </c>
      <c r="M2014">
        <v>4</v>
      </c>
      <c r="N2014">
        <v>-1</v>
      </c>
      <c r="O2014">
        <v>0</v>
      </c>
      <c r="P2014" t="s">
        <v>52</v>
      </c>
      <c r="Q2014" t="s">
        <v>49</v>
      </c>
      <c r="X2014" s="7"/>
      <c r="Y2014" t="s">
        <v>49</v>
      </c>
      <c r="Z2014">
        <v>46</v>
      </c>
      <c r="AA2014" t="s">
        <v>55</v>
      </c>
      <c r="AB2014">
        <v>1545</v>
      </c>
      <c r="AE2014" t="s">
        <v>49</v>
      </c>
      <c r="AF2014">
        <v>46</v>
      </c>
      <c r="AI2014">
        <v>2319</v>
      </c>
      <c r="AJ2014" t="s">
        <v>49</v>
      </c>
    </row>
    <row r="2015" spans="1:36" x14ac:dyDescent="0.3">
      <c r="A2015">
        <v>31</v>
      </c>
      <c r="B2015" t="s">
        <v>63</v>
      </c>
      <c r="C2015" t="s">
        <v>59</v>
      </c>
      <c r="D2015" t="s">
        <v>54</v>
      </c>
      <c r="E2015" t="s">
        <v>49</v>
      </c>
      <c r="F2015">
        <v>609</v>
      </c>
      <c r="G2015" t="s">
        <v>55</v>
      </c>
      <c r="H2015" t="s">
        <v>49</v>
      </c>
      <c r="I2015" t="s">
        <v>50</v>
      </c>
      <c r="J2015">
        <v>14</v>
      </c>
      <c r="K2015" t="s">
        <v>61</v>
      </c>
      <c r="L2015">
        <v>1126</v>
      </c>
      <c r="M2015">
        <v>1</v>
      </c>
      <c r="N2015">
        <v>335</v>
      </c>
      <c r="O2015">
        <v>1</v>
      </c>
      <c r="P2015" t="s">
        <v>57</v>
      </c>
      <c r="Q2015" t="s">
        <v>49</v>
      </c>
      <c r="X2015" s="7"/>
      <c r="Y2015" t="s">
        <v>55</v>
      </c>
      <c r="Z2015">
        <v>609</v>
      </c>
      <c r="AA2015" t="s">
        <v>55</v>
      </c>
      <c r="AB2015">
        <v>-762</v>
      </c>
      <c r="AE2015" t="s">
        <v>49</v>
      </c>
      <c r="AF2015">
        <v>609</v>
      </c>
      <c r="AI2015">
        <v>35</v>
      </c>
      <c r="AJ2015" t="s">
        <v>49</v>
      </c>
    </row>
    <row r="2016" spans="1:36" x14ac:dyDescent="0.3">
      <c r="A2016">
        <v>74</v>
      </c>
      <c r="B2016" t="s">
        <v>77</v>
      </c>
      <c r="C2016" t="s">
        <v>74</v>
      </c>
      <c r="D2016" t="s">
        <v>54</v>
      </c>
      <c r="E2016" t="s">
        <v>49</v>
      </c>
      <c r="F2016">
        <v>4079</v>
      </c>
      <c r="G2016" t="s">
        <v>49</v>
      </c>
      <c r="H2016" t="s">
        <v>49</v>
      </c>
      <c r="I2016" t="s">
        <v>50</v>
      </c>
      <c r="J2016">
        <v>19</v>
      </c>
      <c r="K2016" t="s">
        <v>51</v>
      </c>
      <c r="L2016">
        <v>343</v>
      </c>
      <c r="M2016">
        <v>3</v>
      </c>
      <c r="N2016">
        <v>-1</v>
      </c>
      <c r="O2016">
        <v>0</v>
      </c>
      <c r="P2016" t="s">
        <v>52</v>
      </c>
      <c r="Q2016" t="s">
        <v>55</v>
      </c>
      <c r="X2016" s="7"/>
      <c r="Y2016" t="s">
        <v>49</v>
      </c>
      <c r="Z2016">
        <v>4079</v>
      </c>
      <c r="AA2016" t="s">
        <v>55</v>
      </c>
      <c r="AB2016">
        <v>181</v>
      </c>
      <c r="AE2016" t="s">
        <v>49</v>
      </c>
      <c r="AF2016">
        <v>4079</v>
      </c>
      <c r="AI2016">
        <v>877</v>
      </c>
      <c r="AJ2016" t="s">
        <v>49</v>
      </c>
    </row>
    <row r="2017" spans="1:36" x14ac:dyDescent="0.3">
      <c r="A2017">
        <v>40</v>
      </c>
      <c r="B2017" t="s">
        <v>58</v>
      </c>
      <c r="C2017" t="s">
        <v>59</v>
      </c>
      <c r="D2017" t="s">
        <v>60</v>
      </c>
      <c r="E2017" t="s">
        <v>49</v>
      </c>
      <c r="F2017">
        <v>0</v>
      </c>
      <c r="G2017" t="s">
        <v>55</v>
      </c>
      <c r="H2017" t="s">
        <v>49</v>
      </c>
      <c r="I2017" t="s">
        <v>50</v>
      </c>
      <c r="J2017">
        <v>23</v>
      </c>
      <c r="K2017" t="s">
        <v>64</v>
      </c>
      <c r="L2017">
        <v>228</v>
      </c>
      <c r="M2017">
        <v>2</v>
      </c>
      <c r="N2017">
        <v>182</v>
      </c>
      <c r="O2017">
        <v>6</v>
      </c>
      <c r="P2017" t="s">
        <v>57</v>
      </c>
      <c r="Q2017" t="s">
        <v>55</v>
      </c>
      <c r="X2017" s="7"/>
      <c r="Y2017" t="s">
        <v>55</v>
      </c>
      <c r="Z2017">
        <v>0</v>
      </c>
      <c r="AA2017" t="s">
        <v>55</v>
      </c>
      <c r="AB2017">
        <v>-120</v>
      </c>
      <c r="AE2017" t="s">
        <v>49</v>
      </c>
      <c r="AF2017">
        <v>0</v>
      </c>
      <c r="AI2017">
        <v>30</v>
      </c>
      <c r="AJ2017" t="s">
        <v>49</v>
      </c>
    </row>
    <row r="2018" spans="1:36" x14ac:dyDescent="0.3">
      <c r="A2018">
        <v>43</v>
      </c>
      <c r="B2018" t="s">
        <v>67</v>
      </c>
      <c r="C2018" t="s">
        <v>47</v>
      </c>
      <c r="D2018" t="s">
        <v>54</v>
      </c>
      <c r="E2018" t="s">
        <v>49</v>
      </c>
      <c r="F2018">
        <v>7876</v>
      </c>
      <c r="G2018" t="s">
        <v>55</v>
      </c>
      <c r="H2018" t="s">
        <v>49</v>
      </c>
      <c r="I2018" t="s">
        <v>50</v>
      </c>
      <c r="J2018">
        <v>11</v>
      </c>
      <c r="K2018" t="s">
        <v>70</v>
      </c>
      <c r="L2018">
        <v>209</v>
      </c>
      <c r="M2018">
        <v>2</v>
      </c>
      <c r="N2018">
        <v>-1</v>
      </c>
      <c r="O2018">
        <v>0</v>
      </c>
      <c r="P2018" t="s">
        <v>52</v>
      </c>
      <c r="Q2018" t="s">
        <v>49</v>
      </c>
      <c r="X2018" s="7"/>
      <c r="Y2018" t="s">
        <v>55</v>
      </c>
      <c r="Z2018">
        <v>7876</v>
      </c>
      <c r="AA2018" t="s">
        <v>55</v>
      </c>
      <c r="AB2018">
        <v>1022</v>
      </c>
      <c r="AE2018" t="s">
        <v>49</v>
      </c>
      <c r="AF2018">
        <v>7876</v>
      </c>
      <c r="AI2018">
        <v>89</v>
      </c>
      <c r="AJ2018" t="s">
        <v>49</v>
      </c>
    </row>
    <row r="2019" spans="1:36" x14ac:dyDescent="0.3">
      <c r="A2019">
        <v>34</v>
      </c>
      <c r="B2019" t="s">
        <v>67</v>
      </c>
      <c r="C2019" t="s">
        <v>59</v>
      </c>
      <c r="D2019" t="s">
        <v>60</v>
      </c>
      <c r="E2019" t="s">
        <v>49</v>
      </c>
      <c r="F2019">
        <v>925</v>
      </c>
      <c r="G2019" t="s">
        <v>55</v>
      </c>
      <c r="H2019" t="s">
        <v>49</v>
      </c>
      <c r="I2019" t="s">
        <v>50</v>
      </c>
      <c r="J2019">
        <v>13</v>
      </c>
      <c r="K2019" t="s">
        <v>61</v>
      </c>
      <c r="L2019">
        <v>709</v>
      </c>
      <c r="M2019">
        <v>1</v>
      </c>
      <c r="N2019">
        <v>-1</v>
      </c>
      <c r="O2019">
        <v>0</v>
      </c>
      <c r="P2019" t="s">
        <v>52</v>
      </c>
      <c r="Q2019" t="s">
        <v>55</v>
      </c>
      <c r="X2019" s="7"/>
      <c r="Y2019" t="s">
        <v>55</v>
      </c>
      <c r="Z2019">
        <v>925</v>
      </c>
      <c r="AA2019" t="s">
        <v>55</v>
      </c>
      <c r="AB2019">
        <v>78</v>
      </c>
      <c r="AE2019" t="s">
        <v>49</v>
      </c>
      <c r="AF2019">
        <v>925</v>
      </c>
      <c r="AI2019">
        <v>104</v>
      </c>
      <c r="AJ2019" t="s">
        <v>49</v>
      </c>
    </row>
    <row r="2020" spans="1:36" x14ac:dyDescent="0.3">
      <c r="A2020">
        <v>54</v>
      </c>
      <c r="B2020" t="s">
        <v>58</v>
      </c>
      <c r="C2020" t="s">
        <v>74</v>
      </c>
      <c r="D2020" t="s">
        <v>60</v>
      </c>
      <c r="E2020" t="s">
        <v>49</v>
      </c>
      <c r="F2020">
        <v>7010</v>
      </c>
      <c r="G2020" t="s">
        <v>49</v>
      </c>
      <c r="H2020" t="s">
        <v>49</v>
      </c>
      <c r="I2020" t="s">
        <v>50</v>
      </c>
      <c r="J2020">
        <v>11</v>
      </c>
      <c r="K2020" t="s">
        <v>81</v>
      </c>
      <c r="L2020">
        <v>275</v>
      </c>
      <c r="M2020">
        <v>2</v>
      </c>
      <c r="N2020">
        <v>-1</v>
      </c>
      <c r="O2020">
        <v>0</v>
      </c>
      <c r="P2020" t="s">
        <v>52</v>
      </c>
      <c r="Q2020" t="s">
        <v>49</v>
      </c>
      <c r="X2020" s="7"/>
      <c r="Y2020" t="s">
        <v>49</v>
      </c>
      <c r="Z2020">
        <v>7010</v>
      </c>
      <c r="AA2020" t="s">
        <v>55</v>
      </c>
      <c r="AB2020">
        <v>307</v>
      </c>
      <c r="AE2020" t="s">
        <v>49</v>
      </c>
      <c r="AF2020">
        <v>7010</v>
      </c>
      <c r="AI2020">
        <v>1750</v>
      </c>
      <c r="AJ2020" t="s">
        <v>49</v>
      </c>
    </row>
    <row r="2021" spans="1:36" x14ac:dyDescent="0.3">
      <c r="A2021">
        <v>51</v>
      </c>
      <c r="B2021" t="s">
        <v>63</v>
      </c>
      <c r="C2021" t="s">
        <v>47</v>
      </c>
      <c r="D2021" t="s">
        <v>48</v>
      </c>
      <c r="E2021" t="s">
        <v>49</v>
      </c>
      <c r="F2021">
        <v>42</v>
      </c>
      <c r="G2021" t="s">
        <v>55</v>
      </c>
      <c r="H2021" t="s">
        <v>49</v>
      </c>
      <c r="I2021" t="s">
        <v>50</v>
      </c>
      <c r="J2021">
        <v>12</v>
      </c>
      <c r="K2021" t="s">
        <v>56</v>
      </c>
      <c r="L2021">
        <v>51</v>
      </c>
      <c r="M2021">
        <v>2</v>
      </c>
      <c r="N2021">
        <v>342</v>
      </c>
      <c r="O2021">
        <v>3</v>
      </c>
      <c r="P2021" t="s">
        <v>57</v>
      </c>
      <c r="Q2021" t="s">
        <v>49</v>
      </c>
      <c r="X2021" s="7"/>
      <c r="Y2021" t="s">
        <v>55</v>
      </c>
      <c r="Z2021">
        <v>42</v>
      </c>
      <c r="AA2021" t="s">
        <v>55</v>
      </c>
      <c r="AB2021">
        <v>1384</v>
      </c>
      <c r="AE2021" t="s">
        <v>49</v>
      </c>
      <c r="AF2021">
        <v>42</v>
      </c>
      <c r="AI2021">
        <v>772</v>
      </c>
      <c r="AJ2021" t="s">
        <v>49</v>
      </c>
    </row>
    <row r="2022" spans="1:36" x14ac:dyDescent="0.3">
      <c r="A2022">
        <v>33</v>
      </c>
      <c r="B2022" t="s">
        <v>63</v>
      </c>
      <c r="C2022" t="s">
        <v>47</v>
      </c>
      <c r="D2022" t="s">
        <v>54</v>
      </c>
      <c r="E2022" t="s">
        <v>49</v>
      </c>
      <c r="F2022">
        <v>285</v>
      </c>
      <c r="G2022" t="s">
        <v>49</v>
      </c>
      <c r="H2022" t="s">
        <v>55</v>
      </c>
      <c r="I2022" t="s">
        <v>52</v>
      </c>
      <c r="J2022">
        <v>3</v>
      </c>
      <c r="K2022" t="s">
        <v>73</v>
      </c>
      <c r="L2022">
        <v>267</v>
      </c>
      <c r="M2022">
        <v>1</v>
      </c>
      <c r="N2022">
        <v>-1</v>
      </c>
      <c r="O2022">
        <v>0</v>
      </c>
      <c r="P2022" t="s">
        <v>52</v>
      </c>
      <c r="Q2022" t="s">
        <v>49</v>
      </c>
      <c r="X2022" s="7"/>
      <c r="Y2022" t="s">
        <v>49</v>
      </c>
      <c r="Z2022">
        <v>285</v>
      </c>
      <c r="AA2022" t="s">
        <v>55</v>
      </c>
      <c r="AB2022">
        <v>719</v>
      </c>
      <c r="AE2022" t="s">
        <v>55</v>
      </c>
      <c r="AF2022">
        <v>285</v>
      </c>
      <c r="AI2022">
        <v>1048</v>
      </c>
      <c r="AJ2022" t="s">
        <v>49</v>
      </c>
    </row>
    <row r="2023" spans="1:36" x14ac:dyDescent="0.3">
      <c r="A2023">
        <v>41</v>
      </c>
      <c r="B2023" t="s">
        <v>67</v>
      </c>
      <c r="C2023" t="s">
        <v>47</v>
      </c>
      <c r="D2023" t="s">
        <v>60</v>
      </c>
      <c r="E2023" t="s">
        <v>49</v>
      </c>
      <c r="F2023">
        <v>0</v>
      </c>
      <c r="G2023" t="s">
        <v>49</v>
      </c>
      <c r="H2023" t="s">
        <v>49</v>
      </c>
      <c r="I2023" t="s">
        <v>52</v>
      </c>
      <c r="J2023">
        <v>20</v>
      </c>
      <c r="K2023" t="s">
        <v>62</v>
      </c>
      <c r="L2023">
        <v>95</v>
      </c>
      <c r="M2023">
        <v>1</v>
      </c>
      <c r="N2023">
        <v>-1</v>
      </c>
      <c r="O2023">
        <v>0</v>
      </c>
      <c r="P2023" t="s">
        <v>52</v>
      </c>
      <c r="Q2023" t="s">
        <v>49</v>
      </c>
      <c r="X2023" s="7"/>
      <c r="Y2023" t="s">
        <v>49</v>
      </c>
      <c r="Z2023">
        <v>0</v>
      </c>
      <c r="AA2023" t="s">
        <v>55</v>
      </c>
      <c r="AB2023">
        <v>6704</v>
      </c>
      <c r="AE2023" t="s">
        <v>49</v>
      </c>
      <c r="AF2023">
        <v>0</v>
      </c>
      <c r="AI2023">
        <v>592</v>
      </c>
      <c r="AJ2023" t="s">
        <v>49</v>
      </c>
    </row>
    <row r="2024" spans="1:36" x14ac:dyDescent="0.3">
      <c r="A2024">
        <v>33</v>
      </c>
      <c r="B2024" t="s">
        <v>58</v>
      </c>
      <c r="C2024" t="s">
        <v>59</v>
      </c>
      <c r="D2024" t="s">
        <v>60</v>
      </c>
      <c r="E2024" t="s">
        <v>49</v>
      </c>
      <c r="F2024">
        <v>3170</v>
      </c>
      <c r="G2024" t="s">
        <v>49</v>
      </c>
      <c r="H2024" t="s">
        <v>49</v>
      </c>
      <c r="I2024" t="s">
        <v>50</v>
      </c>
      <c r="J2024">
        <v>28</v>
      </c>
      <c r="K2024" t="s">
        <v>51</v>
      </c>
      <c r="L2024">
        <v>246</v>
      </c>
      <c r="M2024">
        <v>2</v>
      </c>
      <c r="N2024">
        <v>-1</v>
      </c>
      <c r="O2024">
        <v>0</v>
      </c>
      <c r="P2024" t="s">
        <v>52</v>
      </c>
      <c r="Q2024" t="s">
        <v>49</v>
      </c>
      <c r="X2024" s="7"/>
      <c r="Y2024" t="s">
        <v>49</v>
      </c>
      <c r="Z2024">
        <v>3170</v>
      </c>
      <c r="AA2024" t="s">
        <v>55</v>
      </c>
      <c r="AB2024">
        <v>4543</v>
      </c>
      <c r="AE2024" t="s">
        <v>49</v>
      </c>
      <c r="AF2024">
        <v>3170</v>
      </c>
      <c r="AI2024">
        <v>3064</v>
      </c>
      <c r="AJ2024" t="s">
        <v>49</v>
      </c>
    </row>
    <row r="2025" spans="1:36" x14ac:dyDescent="0.3">
      <c r="A2025">
        <v>48</v>
      </c>
      <c r="B2025" t="s">
        <v>69</v>
      </c>
      <c r="C2025" t="s">
        <v>47</v>
      </c>
      <c r="D2025" t="s">
        <v>54</v>
      </c>
      <c r="E2025" t="s">
        <v>49</v>
      </c>
      <c r="F2025">
        <v>8</v>
      </c>
      <c r="G2025" t="s">
        <v>49</v>
      </c>
      <c r="H2025" t="s">
        <v>55</v>
      </c>
      <c r="I2025" t="s">
        <v>50</v>
      </c>
      <c r="J2025">
        <v>7</v>
      </c>
      <c r="K2025" t="s">
        <v>73</v>
      </c>
      <c r="L2025">
        <v>46</v>
      </c>
      <c r="M2025">
        <v>1</v>
      </c>
      <c r="N2025">
        <v>-1</v>
      </c>
      <c r="O2025">
        <v>0</v>
      </c>
      <c r="P2025" t="s">
        <v>52</v>
      </c>
      <c r="Q2025" t="s">
        <v>49</v>
      </c>
      <c r="X2025" s="7"/>
      <c r="Y2025" t="s">
        <v>49</v>
      </c>
      <c r="Z2025">
        <v>8</v>
      </c>
      <c r="AA2025" t="s">
        <v>55</v>
      </c>
      <c r="AB2025">
        <v>0</v>
      </c>
      <c r="AE2025" t="s">
        <v>55</v>
      </c>
      <c r="AF2025">
        <v>8</v>
      </c>
      <c r="AI2025">
        <v>33</v>
      </c>
      <c r="AJ2025" t="s">
        <v>49</v>
      </c>
    </row>
    <row r="2026" spans="1:36" x14ac:dyDescent="0.3">
      <c r="A2026">
        <v>42</v>
      </c>
      <c r="B2026" t="s">
        <v>65</v>
      </c>
      <c r="C2026" t="s">
        <v>74</v>
      </c>
      <c r="D2026" t="s">
        <v>60</v>
      </c>
      <c r="E2026" t="s">
        <v>49</v>
      </c>
      <c r="F2026">
        <v>216</v>
      </c>
      <c r="G2026" t="s">
        <v>55</v>
      </c>
      <c r="H2026" t="s">
        <v>49</v>
      </c>
      <c r="I2026" t="s">
        <v>50</v>
      </c>
      <c r="J2026">
        <v>8</v>
      </c>
      <c r="K2026" t="s">
        <v>56</v>
      </c>
      <c r="L2026">
        <v>144</v>
      </c>
      <c r="M2026">
        <v>3</v>
      </c>
      <c r="N2026">
        <v>-1</v>
      </c>
      <c r="O2026">
        <v>0</v>
      </c>
      <c r="P2026" t="s">
        <v>52</v>
      </c>
      <c r="Q2026" t="s">
        <v>49</v>
      </c>
      <c r="X2026" s="7"/>
      <c r="Y2026" t="s">
        <v>55</v>
      </c>
      <c r="Z2026">
        <v>216</v>
      </c>
      <c r="AA2026" t="s">
        <v>55</v>
      </c>
      <c r="AB2026">
        <v>149</v>
      </c>
      <c r="AE2026" t="s">
        <v>49</v>
      </c>
      <c r="AF2026">
        <v>216</v>
      </c>
      <c r="AI2026">
        <v>0</v>
      </c>
      <c r="AJ2026" t="s">
        <v>49</v>
      </c>
    </row>
    <row r="2027" spans="1:36" x14ac:dyDescent="0.3">
      <c r="A2027">
        <v>35</v>
      </c>
      <c r="B2027" t="s">
        <v>58</v>
      </c>
      <c r="C2027" t="s">
        <v>59</v>
      </c>
      <c r="D2027" t="s">
        <v>60</v>
      </c>
      <c r="E2027" t="s">
        <v>49</v>
      </c>
      <c r="F2027">
        <v>2975</v>
      </c>
      <c r="G2027" t="s">
        <v>49</v>
      </c>
      <c r="H2027" t="s">
        <v>49</v>
      </c>
      <c r="I2027" t="s">
        <v>50</v>
      </c>
      <c r="J2027">
        <v>8</v>
      </c>
      <c r="K2027" t="s">
        <v>70</v>
      </c>
      <c r="L2027">
        <v>249</v>
      </c>
      <c r="M2027">
        <v>2</v>
      </c>
      <c r="N2027">
        <v>-1</v>
      </c>
      <c r="O2027">
        <v>0</v>
      </c>
      <c r="P2027" t="s">
        <v>52</v>
      </c>
      <c r="Q2027" t="s">
        <v>49</v>
      </c>
      <c r="X2027" s="7"/>
      <c r="Y2027" t="s">
        <v>49</v>
      </c>
      <c r="Z2027">
        <v>2975</v>
      </c>
      <c r="AA2027" t="s">
        <v>55</v>
      </c>
      <c r="AB2027">
        <v>-1400</v>
      </c>
      <c r="AE2027" t="s">
        <v>49</v>
      </c>
      <c r="AF2027">
        <v>2975</v>
      </c>
      <c r="AI2027">
        <v>1649</v>
      </c>
      <c r="AJ2027" t="s">
        <v>49</v>
      </c>
    </row>
    <row r="2028" spans="1:36" x14ac:dyDescent="0.3">
      <c r="A2028">
        <v>25</v>
      </c>
      <c r="B2028" t="s">
        <v>69</v>
      </c>
      <c r="C2028" t="s">
        <v>47</v>
      </c>
      <c r="D2028" t="s">
        <v>54</v>
      </c>
      <c r="E2028" t="s">
        <v>49</v>
      </c>
      <c r="F2028">
        <v>894</v>
      </c>
      <c r="G2028" t="s">
        <v>55</v>
      </c>
      <c r="H2028" t="s">
        <v>49</v>
      </c>
      <c r="I2028" t="s">
        <v>52</v>
      </c>
      <c r="J2028">
        <v>28</v>
      </c>
      <c r="K2028" t="s">
        <v>56</v>
      </c>
      <c r="L2028">
        <v>328</v>
      </c>
      <c r="M2028">
        <v>1</v>
      </c>
      <c r="N2028">
        <v>-1</v>
      </c>
      <c r="O2028">
        <v>0</v>
      </c>
      <c r="P2028" t="s">
        <v>52</v>
      </c>
      <c r="Q2028" t="s">
        <v>49</v>
      </c>
      <c r="X2028" s="7"/>
      <c r="Y2028" t="s">
        <v>55</v>
      </c>
      <c r="Z2028">
        <v>894</v>
      </c>
      <c r="AA2028" t="s">
        <v>55</v>
      </c>
      <c r="AB2028">
        <v>-118</v>
      </c>
      <c r="AE2028" t="s">
        <v>49</v>
      </c>
      <c r="AF2028">
        <v>894</v>
      </c>
      <c r="AI2028">
        <v>287</v>
      </c>
      <c r="AJ2028" t="s">
        <v>49</v>
      </c>
    </row>
    <row r="2029" spans="1:36" x14ac:dyDescent="0.3">
      <c r="A2029">
        <v>38</v>
      </c>
      <c r="B2029" t="s">
        <v>63</v>
      </c>
      <c r="C2029" t="s">
        <v>59</v>
      </c>
      <c r="D2029" t="s">
        <v>48</v>
      </c>
      <c r="E2029" t="s">
        <v>49</v>
      </c>
      <c r="F2029">
        <v>490</v>
      </c>
      <c r="G2029" t="s">
        <v>55</v>
      </c>
      <c r="H2029" t="s">
        <v>55</v>
      </c>
      <c r="I2029" t="s">
        <v>52</v>
      </c>
      <c r="J2029">
        <v>25</v>
      </c>
      <c r="K2029" t="s">
        <v>70</v>
      </c>
      <c r="L2029">
        <v>17</v>
      </c>
      <c r="M2029">
        <v>1</v>
      </c>
      <c r="N2029">
        <v>-1</v>
      </c>
      <c r="O2029">
        <v>0</v>
      </c>
      <c r="P2029" t="s">
        <v>52</v>
      </c>
      <c r="Q2029" t="s">
        <v>49</v>
      </c>
      <c r="X2029" s="7"/>
      <c r="Y2029" t="s">
        <v>55</v>
      </c>
      <c r="Z2029">
        <v>490</v>
      </c>
      <c r="AA2029" t="s">
        <v>55</v>
      </c>
      <c r="AB2029">
        <v>0</v>
      </c>
      <c r="AE2029" t="s">
        <v>55</v>
      </c>
      <c r="AF2029">
        <v>490</v>
      </c>
      <c r="AI2029">
        <v>0</v>
      </c>
      <c r="AJ2029" t="s">
        <v>49</v>
      </c>
    </row>
    <row r="2030" spans="1:36" x14ac:dyDescent="0.3">
      <c r="A2030">
        <v>45</v>
      </c>
      <c r="B2030" t="s">
        <v>68</v>
      </c>
      <c r="C2030" t="s">
        <v>47</v>
      </c>
      <c r="D2030" t="s">
        <v>54</v>
      </c>
      <c r="E2030" t="s">
        <v>49</v>
      </c>
      <c r="F2030">
        <v>245</v>
      </c>
      <c r="G2030" t="s">
        <v>55</v>
      </c>
      <c r="H2030" t="s">
        <v>49</v>
      </c>
      <c r="I2030" t="s">
        <v>52</v>
      </c>
      <c r="J2030">
        <v>14</v>
      </c>
      <c r="K2030" t="s">
        <v>56</v>
      </c>
      <c r="L2030">
        <v>126</v>
      </c>
      <c r="M2030">
        <v>3</v>
      </c>
      <c r="N2030">
        <v>-1</v>
      </c>
      <c r="O2030">
        <v>0</v>
      </c>
      <c r="P2030" t="s">
        <v>52</v>
      </c>
      <c r="Q2030" t="s">
        <v>49</v>
      </c>
      <c r="X2030" s="7"/>
      <c r="Y2030" t="s">
        <v>55</v>
      </c>
      <c r="Z2030">
        <v>245</v>
      </c>
      <c r="AA2030" t="s">
        <v>55</v>
      </c>
      <c r="AB2030">
        <v>0</v>
      </c>
      <c r="AE2030" t="s">
        <v>49</v>
      </c>
      <c r="AF2030">
        <v>245</v>
      </c>
      <c r="AI2030">
        <v>257</v>
      </c>
      <c r="AJ2030" t="s">
        <v>49</v>
      </c>
    </row>
    <row r="2031" spans="1:36" x14ac:dyDescent="0.3">
      <c r="A2031">
        <v>59</v>
      </c>
      <c r="B2031" t="s">
        <v>58</v>
      </c>
      <c r="C2031" t="s">
        <v>74</v>
      </c>
      <c r="D2031" t="s">
        <v>60</v>
      </c>
      <c r="E2031" t="s">
        <v>49</v>
      </c>
      <c r="F2031">
        <v>0</v>
      </c>
      <c r="G2031" t="s">
        <v>55</v>
      </c>
      <c r="H2031" t="s">
        <v>49</v>
      </c>
      <c r="I2031" t="s">
        <v>50</v>
      </c>
      <c r="J2031">
        <v>31</v>
      </c>
      <c r="K2031" t="s">
        <v>73</v>
      </c>
      <c r="L2031">
        <v>52</v>
      </c>
      <c r="M2031">
        <v>8</v>
      </c>
      <c r="N2031">
        <v>-1</v>
      </c>
      <c r="O2031">
        <v>0</v>
      </c>
      <c r="P2031" t="s">
        <v>52</v>
      </c>
      <c r="Q2031" t="s">
        <v>49</v>
      </c>
      <c r="X2031" s="7"/>
      <c r="Y2031" t="s">
        <v>55</v>
      </c>
      <c r="Z2031">
        <v>0</v>
      </c>
      <c r="AA2031" t="s">
        <v>55</v>
      </c>
      <c r="AB2031">
        <v>1628</v>
      </c>
      <c r="AE2031" t="s">
        <v>49</v>
      </c>
      <c r="AF2031">
        <v>0</v>
      </c>
      <c r="AI2031">
        <v>118</v>
      </c>
      <c r="AJ2031" t="s">
        <v>49</v>
      </c>
    </row>
    <row r="2032" spans="1:36" x14ac:dyDescent="0.3">
      <c r="A2032">
        <v>47</v>
      </c>
      <c r="B2032" t="s">
        <v>58</v>
      </c>
      <c r="C2032" t="s">
        <v>47</v>
      </c>
      <c r="D2032" t="s">
        <v>52</v>
      </c>
      <c r="E2032" t="s">
        <v>49</v>
      </c>
      <c r="F2032">
        <v>150</v>
      </c>
      <c r="G2032" t="s">
        <v>49</v>
      </c>
      <c r="H2032" t="s">
        <v>49</v>
      </c>
      <c r="I2032" t="s">
        <v>52</v>
      </c>
      <c r="J2032">
        <v>9</v>
      </c>
      <c r="K2032" t="s">
        <v>62</v>
      </c>
      <c r="L2032">
        <v>52</v>
      </c>
      <c r="M2032">
        <v>1</v>
      </c>
      <c r="N2032">
        <v>-1</v>
      </c>
      <c r="O2032">
        <v>0</v>
      </c>
      <c r="P2032" t="s">
        <v>52</v>
      </c>
      <c r="Q2032" t="s">
        <v>49</v>
      </c>
      <c r="X2032" s="7"/>
      <c r="Y2032" t="s">
        <v>49</v>
      </c>
      <c r="Z2032">
        <v>150</v>
      </c>
      <c r="AA2032" t="s">
        <v>55</v>
      </c>
      <c r="AB2032">
        <v>51</v>
      </c>
      <c r="AE2032" t="s">
        <v>49</v>
      </c>
      <c r="AF2032">
        <v>150</v>
      </c>
      <c r="AI2032">
        <v>251</v>
      </c>
      <c r="AJ2032" t="s">
        <v>49</v>
      </c>
    </row>
    <row r="2033" spans="1:36" x14ac:dyDescent="0.3">
      <c r="A2033">
        <v>33</v>
      </c>
      <c r="B2033" t="s">
        <v>58</v>
      </c>
      <c r="C2033" t="s">
        <v>47</v>
      </c>
      <c r="D2033" t="s">
        <v>60</v>
      </c>
      <c r="E2033" t="s">
        <v>49</v>
      </c>
      <c r="F2033">
        <v>4</v>
      </c>
      <c r="G2033" t="s">
        <v>55</v>
      </c>
      <c r="H2033" t="s">
        <v>49</v>
      </c>
      <c r="I2033" t="s">
        <v>50</v>
      </c>
      <c r="J2033">
        <v>16</v>
      </c>
      <c r="K2033" t="s">
        <v>73</v>
      </c>
      <c r="L2033">
        <v>285</v>
      </c>
      <c r="M2033">
        <v>5</v>
      </c>
      <c r="N2033">
        <v>-1</v>
      </c>
      <c r="O2033">
        <v>0</v>
      </c>
      <c r="P2033" t="s">
        <v>52</v>
      </c>
      <c r="Q2033" t="s">
        <v>49</v>
      </c>
      <c r="X2033" s="7"/>
      <c r="Y2033" t="s">
        <v>55</v>
      </c>
      <c r="Z2033">
        <v>4</v>
      </c>
      <c r="AA2033" t="s">
        <v>55</v>
      </c>
      <c r="AB2033">
        <v>396</v>
      </c>
      <c r="AE2033" t="s">
        <v>49</v>
      </c>
      <c r="AF2033">
        <v>4</v>
      </c>
      <c r="AI2033">
        <v>0</v>
      </c>
      <c r="AJ2033" t="s">
        <v>49</v>
      </c>
    </row>
    <row r="2034" spans="1:36" x14ac:dyDescent="0.3">
      <c r="A2034">
        <v>59</v>
      </c>
      <c r="B2034" t="s">
        <v>58</v>
      </c>
      <c r="C2034" t="s">
        <v>47</v>
      </c>
      <c r="D2034" t="s">
        <v>48</v>
      </c>
      <c r="E2034" t="s">
        <v>49</v>
      </c>
      <c r="F2034">
        <v>1727</v>
      </c>
      <c r="G2034" t="s">
        <v>49</v>
      </c>
      <c r="H2034" t="s">
        <v>49</v>
      </c>
      <c r="I2034" t="s">
        <v>78</v>
      </c>
      <c r="J2034">
        <v>25</v>
      </c>
      <c r="K2034" t="s">
        <v>56</v>
      </c>
      <c r="L2034">
        <v>500</v>
      </c>
      <c r="M2034">
        <v>4</v>
      </c>
      <c r="N2034">
        <v>358</v>
      </c>
      <c r="O2034">
        <v>2</v>
      </c>
      <c r="P2034" t="s">
        <v>57</v>
      </c>
      <c r="Q2034" t="s">
        <v>55</v>
      </c>
      <c r="X2034" s="7"/>
      <c r="Y2034" t="s">
        <v>49</v>
      </c>
      <c r="Z2034">
        <v>1727</v>
      </c>
      <c r="AA2034" t="s">
        <v>55</v>
      </c>
      <c r="AB2034">
        <v>3215</v>
      </c>
      <c r="AE2034" t="s">
        <v>49</v>
      </c>
      <c r="AF2034">
        <v>1727</v>
      </c>
      <c r="AI2034">
        <v>23</v>
      </c>
      <c r="AJ2034" t="s">
        <v>49</v>
      </c>
    </row>
    <row r="2035" spans="1:36" x14ac:dyDescent="0.3">
      <c r="A2035">
        <v>41</v>
      </c>
      <c r="B2035" t="s">
        <v>63</v>
      </c>
      <c r="C2035" t="s">
        <v>74</v>
      </c>
      <c r="D2035" t="s">
        <v>48</v>
      </c>
      <c r="E2035" t="s">
        <v>49</v>
      </c>
      <c r="F2035">
        <v>664</v>
      </c>
      <c r="G2035" t="s">
        <v>49</v>
      </c>
      <c r="H2035" t="s">
        <v>55</v>
      </c>
      <c r="I2035" t="s">
        <v>50</v>
      </c>
      <c r="J2035">
        <v>15</v>
      </c>
      <c r="K2035" t="s">
        <v>73</v>
      </c>
      <c r="L2035">
        <v>955</v>
      </c>
      <c r="M2035">
        <v>5</v>
      </c>
      <c r="N2035">
        <v>-1</v>
      </c>
      <c r="O2035">
        <v>0</v>
      </c>
      <c r="P2035" t="s">
        <v>52</v>
      </c>
      <c r="Q2035" t="s">
        <v>55</v>
      </c>
      <c r="X2035" s="7"/>
      <c r="Y2035" t="s">
        <v>49</v>
      </c>
      <c r="Z2035">
        <v>664</v>
      </c>
      <c r="AA2035" t="s">
        <v>55</v>
      </c>
      <c r="AB2035">
        <v>293</v>
      </c>
      <c r="AE2035" t="s">
        <v>55</v>
      </c>
      <c r="AF2035">
        <v>664</v>
      </c>
      <c r="AI2035">
        <v>5498</v>
      </c>
      <c r="AJ2035" t="s">
        <v>49</v>
      </c>
    </row>
    <row r="2036" spans="1:36" x14ac:dyDescent="0.3">
      <c r="A2036">
        <v>42</v>
      </c>
      <c r="B2036" t="s">
        <v>67</v>
      </c>
      <c r="C2036" t="s">
        <v>47</v>
      </c>
      <c r="D2036" t="s">
        <v>54</v>
      </c>
      <c r="E2036" t="s">
        <v>49</v>
      </c>
      <c r="F2036">
        <v>473</v>
      </c>
      <c r="G2036" t="s">
        <v>55</v>
      </c>
      <c r="H2036" t="s">
        <v>49</v>
      </c>
      <c r="I2036" t="s">
        <v>50</v>
      </c>
      <c r="J2036">
        <v>7</v>
      </c>
      <c r="K2036" t="s">
        <v>73</v>
      </c>
      <c r="L2036">
        <v>216</v>
      </c>
      <c r="M2036">
        <v>5</v>
      </c>
      <c r="N2036">
        <v>-1</v>
      </c>
      <c r="O2036">
        <v>0</v>
      </c>
      <c r="P2036" t="s">
        <v>52</v>
      </c>
      <c r="Q2036" t="s">
        <v>49</v>
      </c>
      <c r="X2036" s="7"/>
      <c r="Y2036" t="s">
        <v>55</v>
      </c>
      <c r="Z2036">
        <v>473</v>
      </c>
      <c r="AA2036" t="s">
        <v>55</v>
      </c>
      <c r="AB2036">
        <v>474</v>
      </c>
      <c r="AE2036" t="s">
        <v>49</v>
      </c>
      <c r="AF2036">
        <v>473</v>
      </c>
      <c r="AI2036">
        <v>5063</v>
      </c>
      <c r="AJ2036" t="s">
        <v>49</v>
      </c>
    </row>
    <row r="2037" spans="1:36" x14ac:dyDescent="0.3">
      <c r="A2037">
        <v>51</v>
      </c>
      <c r="B2037" t="s">
        <v>67</v>
      </c>
      <c r="C2037" t="s">
        <v>74</v>
      </c>
      <c r="D2037" t="s">
        <v>60</v>
      </c>
      <c r="E2037" t="s">
        <v>49</v>
      </c>
      <c r="F2037">
        <v>0</v>
      </c>
      <c r="G2037" t="s">
        <v>49</v>
      </c>
      <c r="H2037" t="s">
        <v>49</v>
      </c>
      <c r="I2037" t="s">
        <v>50</v>
      </c>
      <c r="J2037">
        <v>28</v>
      </c>
      <c r="K2037" t="s">
        <v>70</v>
      </c>
      <c r="L2037">
        <v>84</v>
      </c>
      <c r="M2037">
        <v>7</v>
      </c>
      <c r="N2037">
        <v>-1</v>
      </c>
      <c r="O2037">
        <v>0</v>
      </c>
      <c r="P2037" t="s">
        <v>52</v>
      </c>
      <c r="Q2037" t="s">
        <v>49</v>
      </c>
      <c r="X2037" s="7"/>
      <c r="Y2037" t="s">
        <v>49</v>
      </c>
      <c r="Z2037">
        <v>0</v>
      </c>
      <c r="AA2037" t="s">
        <v>55</v>
      </c>
      <c r="AB2037">
        <v>16178</v>
      </c>
      <c r="AE2037" t="s">
        <v>49</v>
      </c>
      <c r="AF2037">
        <v>0</v>
      </c>
      <c r="AI2037">
        <v>7041</v>
      </c>
      <c r="AJ2037" t="s">
        <v>49</v>
      </c>
    </row>
    <row r="2038" spans="1:36" x14ac:dyDescent="0.3">
      <c r="A2038">
        <v>45</v>
      </c>
      <c r="B2038" t="s">
        <v>58</v>
      </c>
      <c r="C2038" t="s">
        <v>47</v>
      </c>
      <c r="D2038" t="s">
        <v>60</v>
      </c>
      <c r="E2038" t="s">
        <v>49</v>
      </c>
      <c r="F2038">
        <v>-192</v>
      </c>
      <c r="G2038" t="s">
        <v>55</v>
      </c>
      <c r="H2038" t="s">
        <v>49</v>
      </c>
      <c r="I2038" t="s">
        <v>50</v>
      </c>
      <c r="J2038">
        <v>6</v>
      </c>
      <c r="K2038" t="s">
        <v>56</v>
      </c>
      <c r="L2038">
        <v>138</v>
      </c>
      <c r="M2038">
        <v>3</v>
      </c>
      <c r="N2038">
        <v>-1</v>
      </c>
      <c r="O2038">
        <v>0</v>
      </c>
      <c r="P2038" t="s">
        <v>52</v>
      </c>
      <c r="Q2038" t="s">
        <v>49</v>
      </c>
      <c r="X2038" s="7"/>
      <c r="Y2038" t="s">
        <v>55</v>
      </c>
      <c r="Z2038">
        <v>-192</v>
      </c>
      <c r="AA2038" t="s">
        <v>55</v>
      </c>
      <c r="AB2038">
        <v>308</v>
      </c>
      <c r="AE2038" t="s">
        <v>49</v>
      </c>
      <c r="AF2038">
        <v>-192</v>
      </c>
      <c r="AI2038">
        <v>654</v>
      </c>
      <c r="AJ2038" t="s">
        <v>49</v>
      </c>
    </row>
    <row r="2039" spans="1:36" x14ac:dyDescent="0.3">
      <c r="A2039">
        <v>30</v>
      </c>
      <c r="B2039" t="s">
        <v>58</v>
      </c>
      <c r="C2039" t="s">
        <v>47</v>
      </c>
      <c r="D2039" t="s">
        <v>60</v>
      </c>
      <c r="E2039" t="s">
        <v>49</v>
      </c>
      <c r="F2039">
        <v>1942</v>
      </c>
      <c r="G2039" t="s">
        <v>55</v>
      </c>
      <c r="H2039" t="s">
        <v>55</v>
      </c>
      <c r="I2039" t="s">
        <v>50</v>
      </c>
      <c r="J2039">
        <v>21</v>
      </c>
      <c r="K2039" t="s">
        <v>75</v>
      </c>
      <c r="L2039">
        <v>436</v>
      </c>
      <c r="M2039">
        <v>2</v>
      </c>
      <c r="N2039">
        <v>178</v>
      </c>
      <c r="O2039">
        <v>3</v>
      </c>
      <c r="P2039" t="s">
        <v>66</v>
      </c>
      <c r="Q2039" t="s">
        <v>55</v>
      </c>
      <c r="X2039" s="7"/>
      <c r="Y2039" t="s">
        <v>55</v>
      </c>
      <c r="Z2039">
        <v>1942</v>
      </c>
      <c r="AA2039" t="s">
        <v>55</v>
      </c>
      <c r="AB2039">
        <v>0</v>
      </c>
      <c r="AE2039" t="s">
        <v>55</v>
      </c>
      <c r="AF2039">
        <v>1942</v>
      </c>
      <c r="AI2039">
        <v>1890</v>
      </c>
      <c r="AJ2039" t="s">
        <v>49</v>
      </c>
    </row>
    <row r="2040" spans="1:36" x14ac:dyDescent="0.3">
      <c r="A2040">
        <v>33</v>
      </c>
      <c r="B2040" t="s">
        <v>63</v>
      </c>
      <c r="C2040" t="s">
        <v>59</v>
      </c>
      <c r="D2040" t="s">
        <v>54</v>
      </c>
      <c r="E2040" t="s">
        <v>49</v>
      </c>
      <c r="F2040">
        <v>5137</v>
      </c>
      <c r="G2040" t="s">
        <v>55</v>
      </c>
      <c r="H2040" t="s">
        <v>49</v>
      </c>
      <c r="I2040" t="s">
        <v>50</v>
      </c>
      <c r="J2040">
        <v>6</v>
      </c>
      <c r="K2040" t="s">
        <v>56</v>
      </c>
      <c r="L2040">
        <v>123</v>
      </c>
      <c r="M2040">
        <v>1</v>
      </c>
      <c r="N2040">
        <v>-1</v>
      </c>
      <c r="O2040">
        <v>0</v>
      </c>
      <c r="P2040" t="s">
        <v>52</v>
      </c>
      <c r="Q2040" t="s">
        <v>49</v>
      </c>
      <c r="X2040" s="7"/>
      <c r="Y2040" t="s">
        <v>55</v>
      </c>
      <c r="Z2040">
        <v>5137</v>
      </c>
      <c r="AA2040" t="s">
        <v>55</v>
      </c>
      <c r="AB2040">
        <v>-435</v>
      </c>
      <c r="AE2040" t="s">
        <v>49</v>
      </c>
      <c r="AF2040">
        <v>5137</v>
      </c>
      <c r="AI2040">
        <v>519</v>
      </c>
      <c r="AJ2040" t="s">
        <v>49</v>
      </c>
    </row>
    <row r="2041" spans="1:36" x14ac:dyDescent="0.3">
      <c r="A2041">
        <v>43</v>
      </c>
      <c r="B2041" t="s">
        <v>58</v>
      </c>
      <c r="C2041" t="s">
        <v>47</v>
      </c>
      <c r="D2041" t="s">
        <v>60</v>
      </c>
      <c r="E2041" t="s">
        <v>49</v>
      </c>
      <c r="F2041">
        <v>13044</v>
      </c>
      <c r="G2041" t="s">
        <v>49</v>
      </c>
      <c r="H2041" t="s">
        <v>49</v>
      </c>
      <c r="I2041" t="s">
        <v>50</v>
      </c>
      <c r="J2041">
        <v>18</v>
      </c>
      <c r="K2041" t="s">
        <v>70</v>
      </c>
      <c r="L2041">
        <v>36</v>
      </c>
      <c r="M2041">
        <v>4</v>
      </c>
      <c r="N2041">
        <v>-1</v>
      </c>
      <c r="O2041">
        <v>0</v>
      </c>
      <c r="P2041" t="s">
        <v>52</v>
      </c>
      <c r="Q2041" t="s">
        <v>49</v>
      </c>
      <c r="X2041" s="7"/>
      <c r="Y2041" t="s">
        <v>49</v>
      </c>
      <c r="Z2041">
        <v>13044</v>
      </c>
      <c r="AA2041" t="s">
        <v>55</v>
      </c>
      <c r="AB2041">
        <v>389</v>
      </c>
      <c r="AE2041" t="s">
        <v>49</v>
      </c>
      <c r="AF2041">
        <v>13044</v>
      </c>
      <c r="AI2041">
        <v>1190</v>
      </c>
      <c r="AJ2041" t="s">
        <v>49</v>
      </c>
    </row>
    <row r="2042" spans="1:36" x14ac:dyDescent="0.3">
      <c r="A2042">
        <v>37</v>
      </c>
      <c r="B2042" t="s">
        <v>63</v>
      </c>
      <c r="C2042" t="s">
        <v>47</v>
      </c>
      <c r="D2042" t="s">
        <v>54</v>
      </c>
      <c r="E2042" t="s">
        <v>49</v>
      </c>
      <c r="F2042">
        <v>1053</v>
      </c>
      <c r="G2042" t="s">
        <v>49</v>
      </c>
      <c r="H2042" t="s">
        <v>49</v>
      </c>
      <c r="I2042" t="s">
        <v>52</v>
      </c>
      <c r="J2042">
        <v>16</v>
      </c>
      <c r="K2042" t="s">
        <v>62</v>
      </c>
      <c r="L2042">
        <v>405</v>
      </c>
      <c r="M2042">
        <v>3</v>
      </c>
      <c r="N2042">
        <v>-1</v>
      </c>
      <c r="O2042">
        <v>0</v>
      </c>
      <c r="P2042" t="s">
        <v>52</v>
      </c>
      <c r="Q2042" t="s">
        <v>49</v>
      </c>
      <c r="X2042" s="7"/>
      <c r="Y2042" t="s">
        <v>49</v>
      </c>
      <c r="Z2042">
        <v>1053</v>
      </c>
      <c r="AA2042" t="s">
        <v>55</v>
      </c>
      <c r="AB2042">
        <v>145</v>
      </c>
      <c r="AE2042" t="s">
        <v>49</v>
      </c>
      <c r="AF2042">
        <v>1053</v>
      </c>
      <c r="AI2042">
        <v>229</v>
      </c>
      <c r="AJ2042" t="s">
        <v>49</v>
      </c>
    </row>
    <row r="2043" spans="1:36" x14ac:dyDescent="0.3">
      <c r="A2043">
        <v>73</v>
      </c>
      <c r="B2043" t="s">
        <v>77</v>
      </c>
      <c r="C2043" t="s">
        <v>47</v>
      </c>
      <c r="D2043" t="s">
        <v>48</v>
      </c>
      <c r="E2043" t="s">
        <v>49</v>
      </c>
      <c r="F2043">
        <v>154</v>
      </c>
      <c r="G2043" t="s">
        <v>49</v>
      </c>
      <c r="H2043" t="s">
        <v>49</v>
      </c>
      <c r="I2043" t="s">
        <v>50</v>
      </c>
      <c r="J2043">
        <v>15</v>
      </c>
      <c r="K2043" t="s">
        <v>51</v>
      </c>
      <c r="L2043">
        <v>103</v>
      </c>
      <c r="M2043">
        <v>1</v>
      </c>
      <c r="N2043">
        <v>-1</v>
      </c>
      <c r="O2043">
        <v>0</v>
      </c>
      <c r="P2043" t="s">
        <v>52</v>
      </c>
      <c r="Q2043" t="s">
        <v>49</v>
      </c>
      <c r="X2043" s="7"/>
      <c r="Y2043" t="s">
        <v>49</v>
      </c>
      <c r="Z2043">
        <v>154</v>
      </c>
      <c r="AA2043" t="s">
        <v>55</v>
      </c>
      <c r="AB2043">
        <v>949</v>
      </c>
      <c r="AE2043" t="s">
        <v>49</v>
      </c>
      <c r="AF2043">
        <v>154</v>
      </c>
      <c r="AI2043">
        <v>203</v>
      </c>
      <c r="AJ2043" t="s">
        <v>49</v>
      </c>
    </row>
    <row r="2044" spans="1:36" x14ac:dyDescent="0.3">
      <c r="A2044">
        <v>43</v>
      </c>
      <c r="B2044" t="s">
        <v>63</v>
      </c>
      <c r="C2044" t="s">
        <v>47</v>
      </c>
      <c r="D2044" t="s">
        <v>54</v>
      </c>
      <c r="E2044" t="s">
        <v>49</v>
      </c>
      <c r="F2044">
        <v>625</v>
      </c>
      <c r="G2044" t="s">
        <v>55</v>
      </c>
      <c r="H2044" t="s">
        <v>49</v>
      </c>
      <c r="I2044" t="s">
        <v>52</v>
      </c>
      <c r="J2044">
        <v>30</v>
      </c>
      <c r="K2044" t="s">
        <v>80</v>
      </c>
      <c r="L2044">
        <v>175</v>
      </c>
      <c r="M2044">
        <v>1</v>
      </c>
      <c r="N2044">
        <v>-1</v>
      </c>
      <c r="O2044">
        <v>0</v>
      </c>
      <c r="P2044" t="s">
        <v>52</v>
      </c>
      <c r="Q2044" t="s">
        <v>49</v>
      </c>
      <c r="X2044" s="7"/>
      <c r="Y2044" t="s">
        <v>55</v>
      </c>
      <c r="Z2044">
        <v>625</v>
      </c>
      <c r="AA2044" t="s">
        <v>55</v>
      </c>
      <c r="AB2044">
        <v>1209</v>
      </c>
      <c r="AE2044" t="s">
        <v>49</v>
      </c>
      <c r="AF2044">
        <v>625</v>
      </c>
      <c r="AI2044">
        <v>1289</v>
      </c>
      <c r="AJ2044" t="s">
        <v>49</v>
      </c>
    </row>
    <row r="2045" spans="1:36" x14ac:dyDescent="0.3">
      <c r="A2045">
        <v>52</v>
      </c>
      <c r="B2045" t="s">
        <v>46</v>
      </c>
      <c r="C2045" t="s">
        <v>47</v>
      </c>
      <c r="D2045" t="s">
        <v>48</v>
      </c>
      <c r="E2045" t="s">
        <v>49</v>
      </c>
      <c r="F2045">
        <v>255</v>
      </c>
      <c r="G2045" t="s">
        <v>49</v>
      </c>
      <c r="H2045" t="s">
        <v>55</v>
      </c>
      <c r="I2045" t="s">
        <v>50</v>
      </c>
      <c r="J2045">
        <v>10</v>
      </c>
      <c r="K2045" t="s">
        <v>73</v>
      </c>
      <c r="L2045">
        <v>374</v>
      </c>
      <c r="M2045">
        <v>3</v>
      </c>
      <c r="N2045">
        <v>-1</v>
      </c>
      <c r="O2045">
        <v>0</v>
      </c>
      <c r="P2045" t="s">
        <v>52</v>
      </c>
      <c r="Q2045" t="s">
        <v>49</v>
      </c>
      <c r="X2045" s="7"/>
      <c r="Y2045" t="s">
        <v>49</v>
      </c>
      <c r="Z2045">
        <v>255</v>
      </c>
      <c r="AA2045" t="s">
        <v>55</v>
      </c>
      <c r="AB2045">
        <v>202</v>
      </c>
      <c r="AE2045" t="s">
        <v>55</v>
      </c>
      <c r="AF2045">
        <v>255</v>
      </c>
      <c r="AI2045">
        <v>39</v>
      </c>
      <c r="AJ2045" t="s">
        <v>49</v>
      </c>
    </row>
    <row r="2046" spans="1:36" x14ac:dyDescent="0.3">
      <c r="A2046">
        <v>44</v>
      </c>
      <c r="B2046" t="s">
        <v>58</v>
      </c>
      <c r="C2046" t="s">
        <v>47</v>
      </c>
      <c r="D2046" t="s">
        <v>60</v>
      </c>
      <c r="E2046" t="s">
        <v>49</v>
      </c>
      <c r="F2046">
        <v>529</v>
      </c>
      <c r="G2046" t="s">
        <v>55</v>
      </c>
      <c r="H2046" t="s">
        <v>49</v>
      </c>
      <c r="I2046" t="s">
        <v>52</v>
      </c>
      <c r="J2046">
        <v>4</v>
      </c>
      <c r="K2046" t="s">
        <v>62</v>
      </c>
      <c r="L2046">
        <v>129</v>
      </c>
      <c r="M2046">
        <v>4</v>
      </c>
      <c r="N2046">
        <v>-1</v>
      </c>
      <c r="O2046">
        <v>0</v>
      </c>
      <c r="P2046" t="s">
        <v>52</v>
      </c>
      <c r="Q2046" t="s">
        <v>49</v>
      </c>
      <c r="X2046" s="7"/>
      <c r="Y2046" t="s">
        <v>55</v>
      </c>
      <c r="Z2046">
        <v>529</v>
      </c>
      <c r="AA2046" t="s">
        <v>55</v>
      </c>
      <c r="AB2046">
        <v>1840</v>
      </c>
      <c r="AE2046" t="s">
        <v>49</v>
      </c>
      <c r="AF2046">
        <v>529</v>
      </c>
      <c r="AI2046">
        <v>796</v>
      </c>
      <c r="AJ2046" t="s">
        <v>49</v>
      </c>
    </row>
    <row r="2047" spans="1:36" x14ac:dyDescent="0.3">
      <c r="A2047">
        <v>56</v>
      </c>
      <c r="B2047" t="s">
        <v>58</v>
      </c>
      <c r="C2047" t="s">
        <v>47</v>
      </c>
      <c r="D2047" t="s">
        <v>60</v>
      </c>
      <c r="E2047" t="s">
        <v>49</v>
      </c>
      <c r="F2047">
        <v>318</v>
      </c>
      <c r="G2047" t="s">
        <v>49</v>
      </c>
      <c r="H2047" t="s">
        <v>55</v>
      </c>
      <c r="I2047" t="s">
        <v>78</v>
      </c>
      <c r="J2047">
        <v>9</v>
      </c>
      <c r="K2047" t="s">
        <v>73</v>
      </c>
      <c r="L2047">
        <v>246</v>
      </c>
      <c r="M2047">
        <v>3</v>
      </c>
      <c r="N2047">
        <v>-1</v>
      </c>
      <c r="O2047">
        <v>0</v>
      </c>
      <c r="P2047" t="s">
        <v>52</v>
      </c>
      <c r="Q2047" t="s">
        <v>49</v>
      </c>
      <c r="X2047" s="7"/>
      <c r="Y2047" t="s">
        <v>49</v>
      </c>
      <c r="Z2047">
        <v>318</v>
      </c>
      <c r="AA2047" t="s">
        <v>55</v>
      </c>
      <c r="AB2047">
        <v>114</v>
      </c>
      <c r="AE2047" t="s">
        <v>55</v>
      </c>
      <c r="AF2047">
        <v>318</v>
      </c>
      <c r="AI2047">
        <v>1548</v>
      </c>
      <c r="AJ2047" t="s">
        <v>49</v>
      </c>
    </row>
    <row r="2048" spans="1:36" x14ac:dyDescent="0.3">
      <c r="A2048">
        <v>21</v>
      </c>
      <c r="B2048" t="s">
        <v>53</v>
      </c>
      <c r="C2048" t="s">
        <v>59</v>
      </c>
      <c r="D2048" t="s">
        <v>54</v>
      </c>
      <c r="E2048" t="s">
        <v>49</v>
      </c>
      <c r="F2048">
        <v>1903</v>
      </c>
      <c r="G2048" t="s">
        <v>55</v>
      </c>
      <c r="H2048" t="s">
        <v>49</v>
      </c>
      <c r="I2048" t="s">
        <v>52</v>
      </c>
      <c r="J2048">
        <v>29</v>
      </c>
      <c r="K2048" t="s">
        <v>56</v>
      </c>
      <c r="L2048">
        <v>107</v>
      </c>
      <c r="M2048">
        <v>2</v>
      </c>
      <c r="N2048">
        <v>-1</v>
      </c>
      <c r="O2048">
        <v>0</v>
      </c>
      <c r="P2048" t="s">
        <v>52</v>
      </c>
      <c r="Q2048" t="s">
        <v>49</v>
      </c>
      <c r="X2048" s="7"/>
      <c r="Y2048" t="s">
        <v>55</v>
      </c>
      <c r="Z2048">
        <v>1903</v>
      </c>
      <c r="AA2048" t="s">
        <v>55</v>
      </c>
      <c r="AB2048">
        <v>182</v>
      </c>
      <c r="AE2048" t="s">
        <v>49</v>
      </c>
      <c r="AF2048">
        <v>1903</v>
      </c>
      <c r="AI2048">
        <v>117</v>
      </c>
      <c r="AJ2048" t="s">
        <v>49</v>
      </c>
    </row>
    <row r="2049" spans="1:36" x14ac:dyDescent="0.3">
      <c r="A2049">
        <v>43</v>
      </c>
      <c r="B2049" t="s">
        <v>52</v>
      </c>
      <c r="C2049" t="s">
        <v>47</v>
      </c>
      <c r="D2049" t="s">
        <v>60</v>
      </c>
      <c r="E2049" t="s">
        <v>49</v>
      </c>
      <c r="F2049">
        <v>1937</v>
      </c>
      <c r="G2049" t="s">
        <v>49</v>
      </c>
      <c r="H2049" t="s">
        <v>49</v>
      </c>
      <c r="I2049" t="s">
        <v>52</v>
      </c>
      <c r="J2049">
        <v>19</v>
      </c>
      <c r="K2049" t="s">
        <v>62</v>
      </c>
      <c r="L2049">
        <v>385</v>
      </c>
      <c r="M2049">
        <v>1</v>
      </c>
      <c r="N2049">
        <v>-1</v>
      </c>
      <c r="O2049">
        <v>0</v>
      </c>
      <c r="P2049" t="s">
        <v>52</v>
      </c>
      <c r="Q2049" t="s">
        <v>49</v>
      </c>
      <c r="X2049" s="7"/>
      <c r="Y2049" t="s">
        <v>49</v>
      </c>
      <c r="Z2049">
        <v>1937</v>
      </c>
      <c r="AA2049" t="s">
        <v>55</v>
      </c>
      <c r="AB2049">
        <v>759</v>
      </c>
      <c r="AE2049" t="s">
        <v>49</v>
      </c>
      <c r="AF2049">
        <v>1937</v>
      </c>
      <c r="AI2049">
        <v>0</v>
      </c>
      <c r="AJ2049" t="s">
        <v>49</v>
      </c>
    </row>
    <row r="2050" spans="1:36" x14ac:dyDescent="0.3">
      <c r="A2050">
        <v>54</v>
      </c>
      <c r="B2050" t="s">
        <v>58</v>
      </c>
      <c r="C2050" t="s">
        <v>47</v>
      </c>
      <c r="D2050" t="s">
        <v>48</v>
      </c>
      <c r="E2050" t="s">
        <v>49</v>
      </c>
      <c r="F2050">
        <v>3859</v>
      </c>
      <c r="G2050" t="s">
        <v>49</v>
      </c>
      <c r="H2050" t="s">
        <v>55</v>
      </c>
      <c r="I2050" t="s">
        <v>50</v>
      </c>
      <c r="J2050">
        <v>20</v>
      </c>
      <c r="K2050" t="s">
        <v>75</v>
      </c>
      <c r="L2050">
        <v>104</v>
      </c>
      <c r="M2050">
        <v>3</v>
      </c>
      <c r="N2050">
        <v>-1</v>
      </c>
      <c r="O2050">
        <v>0</v>
      </c>
      <c r="P2050" t="s">
        <v>52</v>
      </c>
      <c r="Q2050" t="s">
        <v>49</v>
      </c>
      <c r="X2050" s="7"/>
      <c r="Y2050" t="s">
        <v>49</v>
      </c>
      <c r="Z2050">
        <v>3859</v>
      </c>
      <c r="AA2050" t="s">
        <v>55</v>
      </c>
      <c r="AB2050">
        <v>629</v>
      </c>
      <c r="AE2050" t="s">
        <v>55</v>
      </c>
      <c r="AF2050">
        <v>3859</v>
      </c>
      <c r="AI2050">
        <v>64</v>
      </c>
      <c r="AJ2050" t="s">
        <v>49</v>
      </c>
    </row>
    <row r="2051" spans="1:36" x14ac:dyDescent="0.3">
      <c r="A2051">
        <v>59</v>
      </c>
      <c r="B2051" t="s">
        <v>67</v>
      </c>
      <c r="C2051" t="s">
        <v>47</v>
      </c>
      <c r="D2051" t="s">
        <v>48</v>
      </c>
      <c r="E2051" t="s">
        <v>49</v>
      </c>
      <c r="F2051">
        <v>4198</v>
      </c>
      <c r="G2051" t="s">
        <v>49</v>
      </c>
      <c r="H2051" t="s">
        <v>49</v>
      </c>
      <c r="I2051" t="s">
        <v>50</v>
      </c>
      <c r="J2051">
        <v>14</v>
      </c>
      <c r="K2051" t="s">
        <v>72</v>
      </c>
      <c r="L2051">
        <v>309</v>
      </c>
      <c r="M2051">
        <v>1</v>
      </c>
      <c r="N2051">
        <v>91</v>
      </c>
      <c r="O2051">
        <v>10</v>
      </c>
      <c r="P2051" t="s">
        <v>79</v>
      </c>
      <c r="Q2051" t="s">
        <v>55</v>
      </c>
      <c r="X2051" s="7"/>
      <c r="Y2051" t="s">
        <v>49</v>
      </c>
      <c r="Z2051">
        <v>4198</v>
      </c>
      <c r="AA2051" t="s">
        <v>55</v>
      </c>
      <c r="AB2051">
        <v>153</v>
      </c>
      <c r="AE2051" t="s">
        <v>49</v>
      </c>
      <c r="AF2051">
        <v>4198</v>
      </c>
      <c r="AI2051">
        <v>0</v>
      </c>
      <c r="AJ2051" t="s">
        <v>49</v>
      </c>
    </row>
    <row r="2052" spans="1:36" x14ac:dyDescent="0.3">
      <c r="A2052">
        <v>52</v>
      </c>
      <c r="B2052" t="s">
        <v>63</v>
      </c>
      <c r="C2052" t="s">
        <v>47</v>
      </c>
      <c r="D2052" t="s">
        <v>48</v>
      </c>
      <c r="E2052" t="s">
        <v>49</v>
      </c>
      <c r="F2052">
        <v>230</v>
      </c>
      <c r="G2052" t="s">
        <v>55</v>
      </c>
      <c r="H2052" t="s">
        <v>49</v>
      </c>
      <c r="I2052" t="s">
        <v>50</v>
      </c>
      <c r="J2052">
        <v>6</v>
      </c>
      <c r="K2052" t="s">
        <v>56</v>
      </c>
      <c r="L2052">
        <v>198</v>
      </c>
      <c r="M2052">
        <v>2</v>
      </c>
      <c r="N2052">
        <v>170</v>
      </c>
      <c r="O2052">
        <v>2</v>
      </c>
      <c r="P2052" t="s">
        <v>57</v>
      </c>
      <c r="Q2052" t="s">
        <v>49</v>
      </c>
      <c r="X2052" s="7"/>
      <c r="Y2052" t="s">
        <v>55</v>
      </c>
      <c r="Z2052">
        <v>230</v>
      </c>
      <c r="AA2052" t="s">
        <v>55</v>
      </c>
      <c r="AB2052">
        <v>553</v>
      </c>
      <c r="AE2052" t="s">
        <v>49</v>
      </c>
      <c r="AF2052">
        <v>230</v>
      </c>
      <c r="AI2052">
        <v>957</v>
      </c>
      <c r="AJ2052" t="s">
        <v>49</v>
      </c>
    </row>
    <row r="2053" spans="1:36" x14ac:dyDescent="0.3">
      <c r="A2053">
        <v>31</v>
      </c>
      <c r="B2053" t="s">
        <v>69</v>
      </c>
      <c r="C2053" t="s">
        <v>59</v>
      </c>
      <c r="D2053" t="s">
        <v>54</v>
      </c>
      <c r="E2053" t="s">
        <v>49</v>
      </c>
      <c r="F2053">
        <v>747</v>
      </c>
      <c r="G2053" t="s">
        <v>55</v>
      </c>
      <c r="H2053" t="s">
        <v>49</v>
      </c>
      <c r="I2053" t="s">
        <v>52</v>
      </c>
      <c r="J2053">
        <v>26</v>
      </c>
      <c r="K2053" t="s">
        <v>56</v>
      </c>
      <c r="L2053">
        <v>543</v>
      </c>
      <c r="M2053">
        <v>2</v>
      </c>
      <c r="N2053">
        <v>-1</v>
      </c>
      <c r="O2053">
        <v>0</v>
      </c>
      <c r="P2053" t="s">
        <v>52</v>
      </c>
      <c r="Q2053" t="s">
        <v>55</v>
      </c>
      <c r="X2053" s="7"/>
      <c r="Y2053" t="s">
        <v>55</v>
      </c>
      <c r="Z2053">
        <v>747</v>
      </c>
      <c r="AA2053" t="s">
        <v>55</v>
      </c>
      <c r="AB2053">
        <v>78</v>
      </c>
      <c r="AE2053" t="s">
        <v>49</v>
      </c>
      <c r="AF2053">
        <v>747</v>
      </c>
      <c r="AI2053">
        <v>118</v>
      </c>
      <c r="AJ2053" t="s">
        <v>49</v>
      </c>
    </row>
    <row r="2054" spans="1:36" x14ac:dyDescent="0.3">
      <c r="A2054">
        <v>53</v>
      </c>
      <c r="B2054" t="s">
        <v>69</v>
      </c>
      <c r="C2054" t="s">
        <v>47</v>
      </c>
      <c r="D2054" t="s">
        <v>54</v>
      </c>
      <c r="E2054" t="s">
        <v>49</v>
      </c>
      <c r="F2054">
        <v>263</v>
      </c>
      <c r="G2054" t="s">
        <v>49</v>
      </c>
      <c r="H2054" t="s">
        <v>55</v>
      </c>
      <c r="I2054" t="s">
        <v>50</v>
      </c>
      <c r="J2054">
        <v>18</v>
      </c>
      <c r="K2054" t="s">
        <v>73</v>
      </c>
      <c r="L2054">
        <v>143</v>
      </c>
      <c r="M2054">
        <v>7</v>
      </c>
      <c r="N2054">
        <v>-1</v>
      </c>
      <c r="O2054">
        <v>0</v>
      </c>
      <c r="P2054" t="s">
        <v>52</v>
      </c>
      <c r="Q2054" t="s">
        <v>49</v>
      </c>
      <c r="X2054" s="7"/>
      <c r="Y2054" t="s">
        <v>49</v>
      </c>
      <c r="Z2054">
        <v>263</v>
      </c>
      <c r="AA2054" t="s">
        <v>55</v>
      </c>
      <c r="AB2054">
        <v>428</v>
      </c>
      <c r="AE2054" t="s">
        <v>55</v>
      </c>
      <c r="AF2054">
        <v>263</v>
      </c>
      <c r="AI2054">
        <v>218</v>
      </c>
      <c r="AJ2054" t="s">
        <v>49</v>
      </c>
    </row>
    <row r="2055" spans="1:36" x14ac:dyDescent="0.3">
      <c r="A2055">
        <v>24</v>
      </c>
      <c r="B2055" t="s">
        <v>67</v>
      </c>
      <c r="C2055" t="s">
        <v>59</v>
      </c>
      <c r="D2055" t="s">
        <v>54</v>
      </c>
      <c r="E2055" t="s">
        <v>49</v>
      </c>
      <c r="F2055">
        <v>-46</v>
      </c>
      <c r="G2055" t="s">
        <v>55</v>
      </c>
      <c r="H2055" t="s">
        <v>49</v>
      </c>
      <c r="I2055" t="s">
        <v>52</v>
      </c>
      <c r="J2055">
        <v>19</v>
      </c>
      <c r="K2055" t="s">
        <v>56</v>
      </c>
      <c r="L2055">
        <v>23</v>
      </c>
      <c r="M2055">
        <v>1</v>
      </c>
      <c r="N2055">
        <v>-1</v>
      </c>
      <c r="O2055">
        <v>0</v>
      </c>
      <c r="P2055" t="s">
        <v>52</v>
      </c>
      <c r="Q2055" t="s">
        <v>49</v>
      </c>
      <c r="X2055" s="7"/>
      <c r="Y2055" t="s">
        <v>55</v>
      </c>
      <c r="Z2055">
        <v>-46</v>
      </c>
      <c r="AA2055" t="s">
        <v>55</v>
      </c>
      <c r="AB2055">
        <v>268</v>
      </c>
      <c r="AE2055" t="s">
        <v>49</v>
      </c>
      <c r="AF2055">
        <v>-46</v>
      </c>
      <c r="AI2055">
        <v>724</v>
      </c>
      <c r="AJ2055" t="s">
        <v>49</v>
      </c>
    </row>
    <row r="2056" spans="1:36" x14ac:dyDescent="0.3">
      <c r="A2056">
        <v>57</v>
      </c>
      <c r="B2056" t="s">
        <v>77</v>
      </c>
      <c r="C2056" t="s">
        <v>47</v>
      </c>
      <c r="D2056" t="s">
        <v>54</v>
      </c>
      <c r="E2056" t="s">
        <v>49</v>
      </c>
      <c r="F2056">
        <v>0</v>
      </c>
      <c r="G2056" t="s">
        <v>49</v>
      </c>
      <c r="H2056" t="s">
        <v>55</v>
      </c>
      <c r="I2056" t="s">
        <v>52</v>
      </c>
      <c r="J2056">
        <v>30</v>
      </c>
      <c r="K2056" t="s">
        <v>62</v>
      </c>
      <c r="L2056">
        <v>104</v>
      </c>
      <c r="M2056">
        <v>2</v>
      </c>
      <c r="N2056">
        <v>-1</v>
      </c>
      <c r="O2056">
        <v>0</v>
      </c>
      <c r="P2056" t="s">
        <v>52</v>
      </c>
      <c r="Q2056" t="s">
        <v>49</v>
      </c>
      <c r="X2056" s="7"/>
      <c r="Y2056" t="s">
        <v>49</v>
      </c>
      <c r="Z2056">
        <v>0</v>
      </c>
      <c r="AA2056" t="s">
        <v>55</v>
      </c>
      <c r="AB2056">
        <v>998</v>
      </c>
      <c r="AE2056" t="s">
        <v>55</v>
      </c>
      <c r="AF2056">
        <v>0</v>
      </c>
      <c r="AI2056">
        <v>-28</v>
      </c>
      <c r="AJ2056" t="s">
        <v>49</v>
      </c>
    </row>
    <row r="2057" spans="1:36" x14ac:dyDescent="0.3">
      <c r="A2057">
        <v>48</v>
      </c>
      <c r="B2057" t="s">
        <v>67</v>
      </c>
      <c r="C2057" t="s">
        <v>47</v>
      </c>
      <c r="D2057" t="s">
        <v>54</v>
      </c>
      <c r="E2057" t="s">
        <v>49</v>
      </c>
      <c r="F2057">
        <v>568</v>
      </c>
      <c r="G2057" t="s">
        <v>55</v>
      </c>
      <c r="H2057" t="s">
        <v>49</v>
      </c>
      <c r="I2057" t="s">
        <v>50</v>
      </c>
      <c r="J2057">
        <v>2</v>
      </c>
      <c r="K2057" t="s">
        <v>80</v>
      </c>
      <c r="L2057">
        <v>378</v>
      </c>
      <c r="M2057">
        <v>2</v>
      </c>
      <c r="N2057">
        <v>386</v>
      </c>
      <c r="O2057">
        <v>1</v>
      </c>
      <c r="P2057" t="s">
        <v>79</v>
      </c>
      <c r="Q2057" t="s">
        <v>55</v>
      </c>
      <c r="X2057" s="7"/>
      <c r="Y2057" t="s">
        <v>55</v>
      </c>
      <c r="Z2057">
        <v>568</v>
      </c>
      <c r="AA2057" t="s">
        <v>55</v>
      </c>
      <c r="AB2057">
        <v>6</v>
      </c>
      <c r="AE2057" t="s">
        <v>49</v>
      </c>
      <c r="AF2057">
        <v>568</v>
      </c>
      <c r="AI2057">
        <v>665</v>
      </c>
      <c r="AJ2057" t="s">
        <v>49</v>
      </c>
    </row>
    <row r="2058" spans="1:36" x14ac:dyDescent="0.3">
      <c r="A2058">
        <v>57</v>
      </c>
      <c r="B2058" t="s">
        <v>67</v>
      </c>
      <c r="C2058" t="s">
        <v>47</v>
      </c>
      <c r="D2058" t="s">
        <v>54</v>
      </c>
      <c r="E2058" t="s">
        <v>49</v>
      </c>
      <c r="F2058">
        <v>1469</v>
      </c>
      <c r="G2058" t="s">
        <v>55</v>
      </c>
      <c r="H2058" t="s">
        <v>49</v>
      </c>
      <c r="I2058" t="s">
        <v>50</v>
      </c>
      <c r="J2058">
        <v>17</v>
      </c>
      <c r="K2058" t="s">
        <v>75</v>
      </c>
      <c r="L2058">
        <v>364</v>
      </c>
      <c r="M2058">
        <v>1</v>
      </c>
      <c r="N2058">
        <v>-1</v>
      </c>
      <c r="O2058">
        <v>0</v>
      </c>
      <c r="P2058" t="s">
        <v>52</v>
      </c>
      <c r="Q2058" t="s">
        <v>49</v>
      </c>
      <c r="X2058" s="7"/>
      <c r="Y2058" t="s">
        <v>55</v>
      </c>
      <c r="Z2058">
        <v>1469</v>
      </c>
      <c r="AA2058" t="s">
        <v>55</v>
      </c>
      <c r="AB2058">
        <v>312</v>
      </c>
      <c r="AE2058" t="s">
        <v>49</v>
      </c>
      <c r="AF2058">
        <v>1469</v>
      </c>
      <c r="AI2058">
        <v>5</v>
      </c>
      <c r="AJ2058" t="s">
        <v>49</v>
      </c>
    </row>
    <row r="2059" spans="1:36" x14ac:dyDescent="0.3">
      <c r="A2059">
        <v>51</v>
      </c>
      <c r="B2059" t="s">
        <v>67</v>
      </c>
      <c r="C2059" t="s">
        <v>47</v>
      </c>
      <c r="D2059" t="s">
        <v>54</v>
      </c>
      <c r="E2059" t="s">
        <v>49</v>
      </c>
      <c r="F2059">
        <v>18</v>
      </c>
      <c r="G2059" t="s">
        <v>49</v>
      </c>
      <c r="H2059" t="s">
        <v>55</v>
      </c>
      <c r="I2059" t="s">
        <v>50</v>
      </c>
      <c r="J2059">
        <v>25</v>
      </c>
      <c r="K2059" t="s">
        <v>73</v>
      </c>
      <c r="L2059">
        <v>363</v>
      </c>
      <c r="M2059">
        <v>6</v>
      </c>
      <c r="N2059">
        <v>-1</v>
      </c>
      <c r="O2059">
        <v>0</v>
      </c>
      <c r="P2059" t="s">
        <v>52</v>
      </c>
      <c r="Q2059" t="s">
        <v>49</v>
      </c>
      <c r="X2059" s="7"/>
      <c r="Y2059" t="s">
        <v>49</v>
      </c>
      <c r="Z2059">
        <v>18</v>
      </c>
      <c r="AA2059" t="s">
        <v>55</v>
      </c>
      <c r="AB2059">
        <v>691</v>
      </c>
      <c r="AE2059" t="s">
        <v>55</v>
      </c>
      <c r="AF2059">
        <v>18</v>
      </c>
      <c r="AI2059">
        <v>925</v>
      </c>
      <c r="AJ2059" t="s">
        <v>49</v>
      </c>
    </row>
    <row r="2060" spans="1:36" x14ac:dyDescent="0.3">
      <c r="A2060">
        <v>50</v>
      </c>
      <c r="B2060" t="s">
        <v>58</v>
      </c>
      <c r="C2060" t="s">
        <v>74</v>
      </c>
      <c r="D2060" t="s">
        <v>60</v>
      </c>
      <c r="E2060" t="s">
        <v>49</v>
      </c>
      <c r="F2060">
        <v>201</v>
      </c>
      <c r="G2060" t="s">
        <v>55</v>
      </c>
      <c r="H2060" t="s">
        <v>49</v>
      </c>
      <c r="I2060" t="s">
        <v>50</v>
      </c>
      <c r="J2060">
        <v>24</v>
      </c>
      <c r="K2060" t="s">
        <v>73</v>
      </c>
      <c r="L2060">
        <v>248</v>
      </c>
      <c r="M2060">
        <v>1</v>
      </c>
      <c r="N2060">
        <v>-1</v>
      </c>
      <c r="O2060">
        <v>0</v>
      </c>
      <c r="P2060" t="s">
        <v>52</v>
      </c>
      <c r="Q2060" t="s">
        <v>49</v>
      </c>
      <c r="X2060" s="7"/>
      <c r="Y2060" t="s">
        <v>55</v>
      </c>
      <c r="Z2060">
        <v>201</v>
      </c>
      <c r="AA2060" t="s">
        <v>55</v>
      </c>
      <c r="AB2060">
        <v>771</v>
      </c>
      <c r="AE2060" t="s">
        <v>49</v>
      </c>
      <c r="AF2060">
        <v>201</v>
      </c>
      <c r="AI2060">
        <v>2519</v>
      </c>
      <c r="AJ2060" t="s">
        <v>49</v>
      </c>
    </row>
    <row r="2061" spans="1:36" x14ac:dyDescent="0.3">
      <c r="A2061">
        <v>34</v>
      </c>
      <c r="B2061" t="s">
        <v>63</v>
      </c>
      <c r="C2061" t="s">
        <v>47</v>
      </c>
      <c r="D2061" t="s">
        <v>54</v>
      </c>
      <c r="E2061" t="s">
        <v>49</v>
      </c>
      <c r="F2061">
        <v>1412</v>
      </c>
      <c r="G2061" t="s">
        <v>55</v>
      </c>
      <c r="H2061" t="s">
        <v>55</v>
      </c>
      <c r="I2061" t="s">
        <v>52</v>
      </c>
      <c r="J2061">
        <v>27</v>
      </c>
      <c r="K2061" t="s">
        <v>56</v>
      </c>
      <c r="L2061">
        <v>157</v>
      </c>
      <c r="M2061">
        <v>2</v>
      </c>
      <c r="N2061">
        <v>-1</v>
      </c>
      <c r="O2061">
        <v>0</v>
      </c>
      <c r="P2061" t="s">
        <v>52</v>
      </c>
      <c r="Q2061" t="s">
        <v>49</v>
      </c>
      <c r="X2061" s="7"/>
      <c r="Y2061" t="s">
        <v>55</v>
      </c>
      <c r="Z2061">
        <v>1412</v>
      </c>
      <c r="AA2061" t="s">
        <v>55</v>
      </c>
      <c r="AB2061">
        <v>1070</v>
      </c>
      <c r="AE2061" t="s">
        <v>55</v>
      </c>
      <c r="AF2061">
        <v>1412</v>
      </c>
      <c r="AI2061">
        <v>3927</v>
      </c>
      <c r="AJ2061" t="s">
        <v>49</v>
      </c>
    </row>
    <row r="2062" spans="1:36" x14ac:dyDescent="0.3">
      <c r="A2062">
        <v>43</v>
      </c>
      <c r="B2062" t="s">
        <v>63</v>
      </c>
      <c r="C2062" t="s">
        <v>47</v>
      </c>
      <c r="D2062" t="s">
        <v>48</v>
      </c>
      <c r="E2062" t="s">
        <v>49</v>
      </c>
      <c r="F2062">
        <v>-93</v>
      </c>
      <c r="G2062" t="s">
        <v>55</v>
      </c>
      <c r="H2062" t="s">
        <v>49</v>
      </c>
      <c r="I2062" t="s">
        <v>52</v>
      </c>
      <c r="J2062">
        <v>26</v>
      </c>
      <c r="K2062" t="s">
        <v>56</v>
      </c>
      <c r="L2062">
        <v>402</v>
      </c>
      <c r="M2062">
        <v>2</v>
      </c>
      <c r="N2062">
        <v>-1</v>
      </c>
      <c r="O2062">
        <v>0</v>
      </c>
      <c r="P2062" t="s">
        <v>52</v>
      </c>
      <c r="Q2062" t="s">
        <v>49</v>
      </c>
      <c r="X2062" s="7"/>
      <c r="Y2062" t="s">
        <v>55</v>
      </c>
      <c r="Z2062">
        <v>-93</v>
      </c>
      <c r="AA2062" t="s">
        <v>55</v>
      </c>
      <c r="AB2062">
        <v>84</v>
      </c>
      <c r="AE2062" t="s">
        <v>49</v>
      </c>
      <c r="AF2062">
        <v>-93</v>
      </c>
      <c r="AI2062">
        <v>401</v>
      </c>
      <c r="AJ2062" t="s">
        <v>49</v>
      </c>
    </row>
    <row r="2063" spans="1:36" x14ac:dyDescent="0.3">
      <c r="A2063">
        <v>31</v>
      </c>
      <c r="B2063" t="s">
        <v>53</v>
      </c>
      <c r="C2063" t="s">
        <v>47</v>
      </c>
      <c r="D2063" t="s">
        <v>54</v>
      </c>
      <c r="E2063" t="s">
        <v>49</v>
      </c>
      <c r="F2063">
        <v>-331</v>
      </c>
      <c r="G2063" t="s">
        <v>55</v>
      </c>
      <c r="H2063" t="s">
        <v>49</v>
      </c>
      <c r="I2063" t="s">
        <v>52</v>
      </c>
      <c r="J2063">
        <v>23</v>
      </c>
      <c r="K2063" t="s">
        <v>56</v>
      </c>
      <c r="L2063">
        <v>203</v>
      </c>
      <c r="M2063">
        <v>5</v>
      </c>
      <c r="N2063">
        <v>-1</v>
      </c>
      <c r="O2063">
        <v>0</v>
      </c>
      <c r="P2063" t="s">
        <v>52</v>
      </c>
      <c r="Q2063" t="s">
        <v>49</v>
      </c>
      <c r="X2063" s="7"/>
      <c r="Y2063" t="s">
        <v>55</v>
      </c>
      <c r="Z2063">
        <v>-331</v>
      </c>
      <c r="AA2063" t="s">
        <v>55</v>
      </c>
      <c r="AB2063">
        <v>1242</v>
      </c>
      <c r="AE2063" t="s">
        <v>49</v>
      </c>
      <c r="AF2063">
        <v>-331</v>
      </c>
      <c r="AI2063">
        <v>1327</v>
      </c>
      <c r="AJ2063" t="s">
        <v>49</v>
      </c>
    </row>
    <row r="2064" spans="1:36" x14ac:dyDescent="0.3">
      <c r="A2064">
        <v>29</v>
      </c>
      <c r="B2064" t="s">
        <v>63</v>
      </c>
      <c r="C2064" t="s">
        <v>47</v>
      </c>
      <c r="D2064" t="s">
        <v>52</v>
      </c>
      <c r="E2064" t="s">
        <v>49</v>
      </c>
      <c r="F2064">
        <v>486</v>
      </c>
      <c r="G2064" t="s">
        <v>55</v>
      </c>
      <c r="H2064" t="s">
        <v>49</v>
      </c>
      <c r="I2064" t="s">
        <v>50</v>
      </c>
      <c r="J2064">
        <v>6</v>
      </c>
      <c r="K2064" t="s">
        <v>56</v>
      </c>
      <c r="L2064">
        <v>422</v>
      </c>
      <c r="M2064">
        <v>1</v>
      </c>
      <c r="N2064">
        <v>363</v>
      </c>
      <c r="O2064">
        <v>1</v>
      </c>
      <c r="P2064" t="s">
        <v>57</v>
      </c>
      <c r="Q2064" t="s">
        <v>49</v>
      </c>
      <c r="X2064" s="7"/>
      <c r="Y2064" t="s">
        <v>55</v>
      </c>
      <c r="Z2064">
        <v>486</v>
      </c>
      <c r="AA2064" t="s">
        <v>55</v>
      </c>
      <c r="AB2064">
        <v>3337</v>
      </c>
      <c r="AE2064" t="s">
        <v>49</v>
      </c>
      <c r="AF2064">
        <v>486</v>
      </c>
      <c r="AI2064">
        <v>3242</v>
      </c>
      <c r="AJ2064" t="s">
        <v>49</v>
      </c>
    </row>
    <row r="2065" spans="1:36" x14ac:dyDescent="0.3">
      <c r="A2065">
        <v>39</v>
      </c>
      <c r="B2065" t="s">
        <v>63</v>
      </c>
      <c r="C2065" t="s">
        <v>47</v>
      </c>
      <c r="D2065" t="s">
        <v>48</v>
      </c>
      <c r="E2065" t="s">
        <v>49</v>
      </c>
      <c r="F2065">
        <v>694</v>
      </c>
      <c r="G2065" t="s">
        <v>55</v>
      </c>
      <c r="H2065" t="s">
        <v>49</v>
      </c>
      <c r="I2065" t="s">
        <v>50</v>
      </c>
      <c r="J2065">
        <v>21</v>
      </c>
      <c r="K2065" t="s">
        <v>75</v>
      </c>
      <c r="L2065">
        <v>44</v>
      </c>
      <c r="M2065">
        <v>1</v>
      </c>
      <c r="N2065">
        <v>-1</v>
      </c>
      <c r="O2065">
        <v>0</v>
      </c>
      <c r="P2065" t="s">
        <v>52</v>
      </c>
      <c r="Q2065" t="s">
        <v>49</v>
      </c>
      <c r="X2065" s="7"/>
      <c r="Y2065" t="s">
        <v>55</v>
      </c>
      <c r="Z2065">
        <v>694</v>
      </c>
      <c r="AA2065" t="s">
        <v>55</v>
      </c>
      <c r="AB2065">
        <v>249</v>
      </c>
      <c r="AE2065" t="s">
        <v>49</v>
      </c>
      <c r="AF2065">
        <v>694</v>
      </c>
      <c r="AI2065">
        <v>3163</v>
      </c>
      <c r="AJ2065" t="s">
        <v>49</v>
      </c>
    </row>
    <row r="2066" spans="1:36" x14ac:dyDescent="0.3">
      <c r="A2066">
        <v>36</v>
      </c>
      <c r="B2066" t="s">
        <v>58</v>
      </c>
      <c r="C2066" t="s">
        <v>59</v>
      </c>
      <c r="D2066" t="s">
        <v>60</v>
      </c>
      <c r="E2066" t="s">
        <v>49</v>
      </c>
      <c r="F2066">
        <v>2806</v>
      </c>
      <c r="G2066" t="s">
        <v>55</v>
      </c>
      <c r="H2066" t="s">
        <v>49</v>
      </c>
      <c r="I2066" t="s">
        <v>52</v>
      </c>
      <c r="J2066">
        <v>30</v>
      </c>
      <c r="K2066" t="s">
        <v>56</v>
      </c>
      <c r="L2066">
        <v>358</v>
      </c>
      <c r="M2066">
        <v>4</v>
      </c>
      <c r="N2066">
        <v>-1</v>
      </c>
      <c r="O2066">
        <v>0</v>
      </c>
      <c r="P2066" t="s">
        <v>52</v>
      </c>
      <c r="Q2066" t="s">
        <v>49</v>
      </c>
      <c r="X2066" s="7"/>
      <c r="Y2066" t="s">
        <v>55</v>
      </c>
      <c r="Z2066">
        <v>2806</v>
      </c>
      <c r="AA2066" t="s">
        <v>55</v>
      </c>
      <c r="AB2066">
        <v>196</v>
      </c>
      <c r="AE2066" t="s">
        <v>49</v>
      </c>
      <c r="AF2066">
        <v>2806</v>
      </c>
      <c r="AI2066">
        <v>32</v>
      </c>
      <c r="AJ2066" t="s">
        <v>49</v>
      </c>
    </row>
    <row r="2067" spans="1:36" x14ac:dyDescent="0.3">
      <c r="A2067">
        <v>38</v>
      </c>
      <c r="B2067" t="s">
        <v>46</v>
      </c>
      <c r="C2067" t="s">
        <v>59</v>
      </c>
      <c r="D2067" t="s">
        <v>60</v>
      </c>
      <c r="E2067" t="s">
        <v>49</v>
      </c>
      <c r="F2067">
        <v>0</v>
      </c>
      <c r="G2067" t="s">
        <v>49</v>
      </c>
      <c r="H2067" t="s">
        <v>49</v>
      </c>
      <c r="I2067" t="s">
        <v>50</v>
      </c>
      <c r="J2067">
        <v>6</v>
      </c>
      <c r="K2067" t="s">
        <v>64</v>
      </c>
      <c r="L2067">
        <v>39</v>
      </c>
      <c r="M2067">
        <v>2</v>
      </c>
      <c r="N2067">
        <v>-1</v>
      </c>
      <c r="O2067">
        <v>0</v>
      </c>
      <c r="P2067" t="s">
        <v>52</v>
      </c>
      <c r="Q2067" t="s">
        <v>49</v>
      </c>
      <c r="X2067" s="7"/>
      <c r="Y2067" t="s">
        <v>49</v>
      </c>
      <c r="Z2067">
        <v>0</v>
      </c>
      <c r="AA2067" t="s">
        <v>55</v>
      </c>
      <c r="AB2067">
        <v>351</v>
      </c>
      <c r="AE2067" t="s">
        <v>49</v>
      </c>
      <c r="AF2067">
        <v>0</v>
      </c>
      <c r="AI2067">
        <v>0</v>
      </c>
      <c r="AJ2067" t="s">
        <v>49</v>
      </c>
    </row>
    <row r="2068" spans="1:36" x14ac:dyDescent="0.3">
      <c r="A2068">
        <v>56</v>
      </c>
      <c r="B2068" t="s">
        <v>58</v>
      </c>
      <c r="C2068" t="s">
        <v>74</v>
      </c>
      <c r="D2068" t="s">
        <v>60</v>
      </c>
      <c r="E2068" t="s">
        <v>49</v>
      </c>
      <c r="F2068">
        <v>2959</v>
      </c>
      <c r="G2068" t="s">
        <v>55</v>
      </c>
      <c r="H2068" t="s">
        <v>49</v>
      </c>
      <c r="I2068" t="s">
        <v>78</v>
      </c>
      <c r="J2068">
        <v>18</v>
      </c>
      <c r="K2068" t="s">
        <v>56</v>
      </c>
      <c r="L2068">
        <v>325</v>
      </c>
      <c r="M2068">
        <v>1</v>
      </c>
      <c r="N2068">
        <v>-1</v>
      </c>
      <c r="O2068">
        <v>0</v>
      </c>
      <c r="P2068" t="s">
        <v>52</v>
      </c>
      <c r="Q2068" t="s">
        <v>49</v>
      </c>
      <c r="X2068" s="7"/>
      <c r="Y2068" t="s">
        <v>55</v>
      </c>
      <c r="Z2068">
        <v>2959</v>
      </c>
      <c r="AA2068" t="s">
        <v>55</v>
      </c>
      <c r="AB2068">
        <v>5533</v>
      </c>
      <c r="AE2068" t="s">
        <v>49</v>
      </c>
      <c r="AF2068">
        <v>2959</v>
      </c>
      <c r="AI2068">
        <v>155</v>
      </c>
      <c r="AJ2068" t="s">
        <v>49</v>
      </c>
    </row>
    <row r="2069" spans="1:36" x14ac:dyDescent="0.3">
      <c r="A2069">
        <v>41</v>
      </c>
      <c r="B2069" t="s">
        <v>76</v>
      </c>
      <c r="C2069" t="s">
        <v>74</v>
      </c>
      <c r="D2069" t="s">
        <v>48</v>
      </c>
      <c r="E2069" t="s">
        <v>49</v>
      </c>
      <c r="F2069">
        <v>22</v>
      </c>
      <c r="G2069" t="s">
        <v>55</v>
      </c>
      <c r="H2069" t="s">
        <v>49</v>
      </c>
      <c r="I2069" t="s">
        <v>50</v>
      </c>
      <c r="J2069">
        <v>18</v>
      </c>
      <c r="K2069" t="s">
        <v>75</v>
      </c>
      <c r="L2069">
        <v>238</v>
      </c>
      <c r="M2069">
        <v>3</v>
      </c>
      <c r="N2069">
        <v>126</v>
      </c>
      <c r="O2069">
        <v>4</v>
      </c>
      <c r="P2069" t="s">
        <v>66</v>
      </c>
      <c r="Q2069" t="s">
        <v>49</v>
      </c>
      <c r="X2069" s="7"/>
      <c r="Y2069" t="s">
        <v>55</v>
      </c>
      <c r="Z2069">
        <v>22</v>
      </c>
      <c r="AA2069" t="s">
        <v>55</v>
      </c>
      <c r="AB2069">
        <v>38</v>
      </c>
      <c r="AE2069" t="s">
        <v>49</v>
      </c>
      <c r="AF2069">
        <v>22</v>
      </c>
      <c r="AI2069">
        <v>11386</v>
      </c>
      <c r="AJ2069" t="s">
        <v>49</v>
      </c>
    </row>
    <row r="2070" spans="1:36" x14ac:dyDescent="0.3">
      <c r="A2070">
        <v>47</v>
      </c>
      <c r="B2070" t="s">
        <v>67</v>
      </c>
      <c r="C2070" t="s">
        <v>47</v>
      </c>
      <c r="D2070" t="s">
        <v>54</v>
      </c>
      <c r="E2070" t="s">
        <v>49</v>
      </c>
      <c r="F2070">
        <v>1167</v>
      </c>
      <c r="G2070" t="s">
        <v>55</v>
      </c>
      <c r="H2070" t="s">
        <v>49</v>
      </c>
      <c r="I2070" t="s">
        <v>50</v>
      </c>
      <c r="J2070">
        <v>30</v>
      </c>
      <c r="K2070" t="s">
        <v>61</v>
      </c>
      <c r="L2070">
        <v>968</v>
      </c>
      <c r="M2070">
        <v>1</v>
      </c>
      <c r="N2070">
        <v>87</v>
      </c>
      <c r="O2070">
        <v>5</v>
      </c>
      <c r="P2070" t="s">
        <v>57</v>
      </c>
      <c r="Q2070" t="s">
        <v>55</v>
      </c>
      <c r="X2070" s="7"/>
      <c r="Y2070" t="s">
        <v>55</v>
      </c>
      <c r="Z2070">
        <v>1167</v>
      </c>
      <c r="AA2070" t="s">
        <v>55</v>
      </c>
      <c r="AB2070">
        <v>235</v>
      </c>
      <c r="AE2070" t="s">
        <v>49</v>
      </c>
      <c r="AF2070">
        <v>1167</v>
      </c>
      <c r="AI2070">
        <v>1380</v>
      </c>
      <c r="AJ2070" t="s">
        <v>49</v>
      </c>
    </row>
    <row r="2071" spans="1:36" x14ac:dyDescent="0.3">
      <c r="A2071">
        <v>38</v>
      </c>
      <c r="B2071" t="s">
        <v>58</v>
      </c>
      <c r="C2071" t="s">
        <v>59</v>
      </c>
      <c r="D2071" t="s">
        <v>60</v>
      </c>
      <c r="E2071" t="s">
        <v>49</v>
      </c>
      <c r="F2071">
        <v>35</v>
      </c>
      <c r="G2071" t="s">
        <v>55</v>
      </c>
      <c r="H2071" t="s">
        <v>49</v>
      </c>
      <c r="I2071" t="s">
        <v>50</v>
      </c>
      <c r="J2071">
        <v>17</v>
      </c>
      <c r="K2071" t="s">
        <v>61</v>
      </c>
      <c r="L2071">
        <v>156</v>
      </c>
      <c r="M2071">
        <v>1</v>
      </c>
      <c r="N2071">
        <v>273</v>
      </c>
      <c r="O2071">
        <v>3</v>
      </c>
      <c r="P2071" t="s">
        <v>57</v>
      </c>
      <c r="Q2071" t="s">
        <v>49</v>
      </c>
      <c r="X2071" s="7"/>
      <c r="Y2071" t="s">
        <v>55</v>
      </c>
      <c r="Z2071">
        <v>35</v>
      </c>
      <c r="AA2071" t="s">
        <v>55</v>
      </c>
      <c r="AB2071">
        <v>30</v>
      </c>
      <c r="AE2071" t="s">
        <v>49</v>
      </c>
      <c r="AF2071">
        <v>35</v>
      </c>
      <c r="AI2071">
        <v>2443</v>
      </c>
      <c r="AJ2071" t="s">
        <v>49</v>
      </c>
    </row>
    <row r="2072" spans="1:36" x14ac:dyDescent="0.3">
      <c r="A2072">
        <v>80</v>
      </c>
      <c r="B2072" t="s">
        <v>77</v>
      </c>
      <c r="C2072" t="s">
        <v>47</v>
      </c>
      <c r="D2072" t="s">
        <v>54</v>
      </c>
      <c r="E2072" t="s">
        <v>49</v>
      </c>
      <c r="F2072">
        <v>8304</v>
      </c>
      <c r="G2072" t="s">
        <v>49</v>
      </c>
      <c r="H2072" t="s">
        <v>49</v>
      </c>
      <c r="I2072" t="s">
        <v>78</v>
      </c>
      <c r="J2072">
        <v>6</v>
      </c>
      <c r="K2072" t="s">
        <v>61</v>
      </c>
      <c r="L2072">
        <v>681</v>
      </c>
      <c r="M2072">
        <v>1</v>
      </c>
      <c r="N2072">
        <v>118</v>
      </c>
      <c r="O2072">
        <v>11</v>
      </c>
      <c r="P2072" t="s">
        <v>79</v>
      </c>
      <c r="Q2072" t="s">
        <v>49</v>
      </c>
      <c r="X2072" s="7"/>
      <c r="Y2072" t="s">
        <v>49</v>
      </c>
      <c r="Z2072">
        <v>8304</v>
      </c>
      <c r="AA2072" t="s">
        <v>55</v>
      </c>
      <c r="AB2072">
        <v>92</v>
      </c>
      <c r="AE2072" t="s">
        <v>49</v>
      </c>
      <c r="AF2072">
        <v>8304</v>
      </c>
      <c r="AI2072">
        <v>1129</v>
      </c>
      <c r="AJ2072" t="s">
        <v>49</v>
      </c>
    </row>
    <row r="2073" spans="1:36" x14ac:dyDescent="0.3">
      <c r="A2073">
        <v>37</v>
      </c>
      <c r="B2073" t="s">
        <v>53</v>
      </c>
      <c r="C2073" t="s">
        <v>47</v>
      </c>
      <c r="D2073" t="s">
        <v>54</v>
      </c>
      <c r="E2073" t="s">
        <v>49</v>
      </c>
      <c r="F2073">
        <v>4760</v>
      </c>
      <c r="G2073" t="s">
        <v>55</v>
      </c>
      <c r="H2073" t="s">
        <v>49</v>
      </c>
      <c r="I2073" t="s">
        <v>50</v>
      </c>
      <c r="J2073">
        <v>20</v>
      </c>
      <c r="K2073" t="s">
        <v>75</v>
      </c>
      <c r="L2073">
        <v>187</v>
      </c>
      <c r="M2073">
        <v>2</v>
      </c>
      <c r="N2073">
        <v>-1</v>
      </c>
      <c r="O2073">
        <v>0</v>
      </c>
      <c r="P2073" t="s">
        <v>52</v>
      </c>
      <c r="Q2073" t="s">
        <v>49</v>
      </c>
      <c r="X2073" s="7"/>
      <c r="Y2073" t="s">
        <v>55</v>
      </c>
      <c r="Z2073">
        <v>4760</v>
      </c>
      <c r="AA2073" t="s">
        <v>55</v>
      </c>
      <c r="AB2073">
        <v>4022</v>
      </c>
      <c r="AE2073" t="s">
        <v>49</v>
      </c>
      <c r="AF2073">
        <v>4760</v>
      </c>
      <c r="AI2073">
        <v>4232</v>
      </c>
      <c r="AJ2073" t="s">
        <v>49</v>
      </c>
    </row>
    <row r="2074" spans="1:36" x14ac:dyDescent="0.3">
      <c r="A2074">
        <v>44</v>
      </c>
      <c r="B2074" t="s">
        <v>58</v>
      </c>
      <c r="C2074" t="s">
        <v>59</v>
      </c>
      <c r="D2074" t="s">
        <v>60</v>
      </c>
      <c r="E2074" t="s">
        <v>49</v>
      </c>
      <c r="F2074">
        <v>-1313</v>
      </c>
      <c r="G2074" t="s">
        <v>55</v>
      </c>
      <c r="H2074" t="s">
        <v>55</v>
      </c>
      <c r="I2074" t="s">
        <v>50</v>
      </c>
      <c r="J2074">
        <v>15</v>
      </c>
      <c r="K2074" t="s">
        <v>56</v>
      </c>
      <c r="L2074">
        <v>104</v>
      </c>
      <c r="M2074">
        <v>10</v>
      </c>
      <c r="N2074">
        <v>-1</v>
      </c>
      <c r="O2074">
        <v>0</v>
      </c>
      <c r="P2074" t="s">
        <v>52</v>
      </c>
      <c r="Q2074" t="s">
        <v>49</v>
      </c>
      <c r="X2074" s="7"/>
      <c r="Y2074" t="s">
        <v>55</v>
      </c>
      <c r="Z2074">
        <v>-1313</v>
      </c>
      <c r="AA2074" t="s">
        <v>55</v>
      </c>
      <c r="AB2074">
        <v>0</v>
      </c>
      <c r="AE2074" t="s">
        <v>55</v>
      </c>
      <c r="AF2074">
        <v>-1313</v>
      </c>
      <c r="AI2074">
        <v>5564</v>
      </c>
      <c r="AJ2074" t="s">
        <v>49</v>
      </c>
    </row>
    <row r="2075" spans="1:36" x14ac:dyDescent="0.3">
      <c r="A2075">
        <v>33</v>
      </c>
      <c r="B2075" t="s">
        <v>63</v>
      </c>
      <c r="C2075" t="s">
        <v>59</v>
      </c>
      <c r="D2075" t="s">
        <v>54</v>
      </c>
      <c r="E2075" t="s">
        <v>49</v>
      </c>
      <c r="F2075">
        <v>697</v>
      </c>
      <c r="G2075" t="s">
        <v>49</v>
      </c>
      <c r="H2075" t="s">
        <v>49</v>
      </c>
      <c r="I2075" t="s">
        <v>50</v>
      </c>
      <c r="J2075">
        <v>6</v>
      </c>
      <c r="K2075" t="s">
        <v>64</v>
      </c>
      <c r="L2075">
        <v>860</v>
      </c>
      <c r="M2075">
        <v>2</v>
      </c>
      <c r="N2075">
        <v>-1</v>
      </c>
      <c r="O2075">
        <v>0</v>
      </c>
      <c r="P2075" t="s">
        <v>52</v>
      </c>
      <c r="Q2075" t="s">
        <v>55</v>
      </c>
      <c r="X2075" s="7"/>
      <c r="Y2075" t="s">
        <v>49</v>
      </c>
      <c r="Z2075">
        <v>697</v>
      </c>
      <c r="AA2075" t="s">
        <v>55</v>
      </c>
      <c r="AB2075">
        <v>167</v>
      </c>
      <c r="AE2075" t="s">
        <v>49</v>
      </c>
      <c r="AF2075">
        <v>697</v>
      </c>
      <c r="AI2075">
        <v>-402</v>
      </c>
      <c r="AJ2075" t="s">
        <v>49</v>
      </c>
    </row>
    <row r="2076" spans="1:36" x14ac:dyDescent="0.3">
      <c r="A2076">
        <v>53</v>
      </c>
      <c r="B2076" t="s">
        <v>67</v>
      </c>
      <c r="C2076" t="s">
        <v>47</v>
      </c>
      <c r="D2076" t="s">
        <v>54</v>
      </c>
      <c r="E2076" t="s">
        <v>49</v>
      </c>
      <c r="F2076">
        <v>230</v>
      </c>
      <c r="G2076" t="s">
        <v>49</v>
      </c>
      <c r="H2076" t="s">
        <v>55</v>
      </c>
      <c r="I2076" t="s">
        <v>50</v>
      </c>
      <c r="J2076">
        <v>13</v>
      </c>
      <c r="K2076" t="s">
        <v>70</v>
      </c>
      <c r="L2076">
        <v>112</v>
      </c>
      <c r="M2076">
        <v>2</v>
      </c>
      <c r="N2076">
        <v>-1</v>
      </c>
      <c r="O2076">
        <v>0</v>
      </c>
      <c r="P2076" t="s">
        <v>52</v>
      </c>
      <c r="Q2076" t="s">
        <v>49</v>
      </c>
      <c r="X2076" s="7"/>
      <c r="Y2076" t="s">
        <v>49</v>
      </c>
      <c r="Z2076">
        <v>230</v>
      </c>
      <c r="AA2076" t="s">
        <v>55</v>
      </c>
      <c r="AB2076">
        <v>-230</v>
      </c>
      <c r="AE2076" t="s">
        <v>55</v>
      </c>
      <c r="AF2076">
        <v>230</v>
      </c>
      <c r="AI2076">
        <v>1323</v>
      </c>
      <c r="AJ2076" t="s">
        <v>49</v>
      </c>
    </row>
    <row r="2077" spans="1:36" x14ac:dyDescent="0.3">
      <c r="A2077">
        <v>69</v>
      </c>
      <c r="B2077" t="s">
        <v>77</v>
      </c>
      <c r="C2077" t="s">
        <v>47</v>
      </c>
      <c r="D2077" t="s">
        <v>60</v>
      </c>
      <c r="E2077" t="s">
        <v>49</v>
      </c>
      <c r="F2077">
        <v>473</v>
      </c>
      <c r="G2077" t="s">
        <v>49</v>
      </c>
      <c r="H2077" t="s">
        <v>49</v>
      </c>
      <c r="I2077" t="s">
        <v>50</v>
      </c>
      <c r="J2077">
        <v>7</v>
      </c>
      <c r="K2077" t="s">
        <v>73</v>
      </c>
      <c r="L2077">
        <v>112</v>
      </c>
      <c r="M2077">
        <v>1</v>
      </c>
      <c r="N2077">
        <v>78</v>
      </c>
      <c r="O2077">
        <v>1</v>
      </c>
      <c r="P2077" t="s">
        <v>57</v>
      </c>
      <c r="Q2077" t="s">
        <v>49</v>
      </c>
      <c r="X2077" s="7"/>
      <c r="Y2077" t="s">
        <v>49</v>
      </c>
      <c r="Z2077">
        <v>473</v>
      </c>
      <c r="AA2077" t="s">
        <v>55</v>
      </c>
      <c r="AB2077">
        <v>4094</v>
      </c>
      <c r="AE2077" t="s">
        <v>49</v>
      </c>
      <c r="AF2077">
        <v>473</v>
      </c>
      <c r="AI2077">
        <v>1042</v>
      </c>
      <c r="AJ2077" t="s">
        <v>49</v>
      </c>
    </row>
    <row r="2078" spans="1:36" x14ac:dyDescent="0.3">
      <c r="A2078">
        <v>46</v>
      </c>
      <c r="B2078" t="s">
        <v>67</v>
      </c>
      <c r="C2078" t="s">
        <v>47</v>
      </c>
      <c r="D2078" t="s">
        <v>54</v>
      </c>
      <c r="E2078" t="s">
        <v>49</v>
      </c>
      <c r="F2078">
        <v>1427</v>
      </c>
      <c r="G2078" t="s">
        <v>55</v>
      </c>
      <c r="H2078" t="s">
        <v>49</v>
      </c>
      <c r="I2078" t="s">
        <v>52</v>
      </c>
      <c r="J2078">
        <v>14</v>
      </c>
      <c r="K2078" t="s">
        <v>56</v>
      </c>
      <c r="L2078">
        <v>32</v>
      </c>
      <c r="M2078">
        <v>3</v>
      </c>
      <c r="N2078">
        <v>-1</v>
      </c>
      <c r="O2078">
        <v>0</v>
      </c>
      <c r="P2078" t="s">
        <v>52</v>
      </c>
      <c r="Q2078" t="s">
        <v>49</v>
      </c>
      <c r="X2078" s="7"/>
      <c r="Y2078" t="s">
        <v>55</v>
      </c>
      <c r="Z2078">
        <v>1427</v>
      </c>
      <c r="AA2078" t="s">
        <v>55</v>
      </c>
      <c r="AB2078">
        <v>239</v>
      </c>
      <c r="AE2078" t="s">
        <v>49</v>
      </c>
      <c r="AF2078">
        <v>1427</v>
      </c>
      <c r="AI2078">
        <v>2488</v>
      </c>
      <c r="AJ2078" t="s">
        <v>49</v>
      </c>
    </row>
    <row r="2079" spans="1:36" x14ac:dyDescent="0.3">
      <c r="A2079">
        <v>30</v>
      </c>
      <c r="B2079" t="s">
        <v>58</v>
      </c>
      <c r="C2079" t="s">
        <v>59</v>
      </c>
      <c r="D2079" t="s">
        <v>60</v>
      </c>
      <c r="E2079" t="s">
        <v>49</v>
      </c>
      <c r="F2079">
        <v>201</v>
      </c>
      <c r="G2079" t="s">
        <v>55</v>
      </c>
      <c r="H2079" t="s">
        <v>49</v>
      </c>
      <c r="I2079" t="s">
        <v>50</v>
      </c>
      <c r="J2079">
        <v>17</v>
      </c>
      <c r="K2079" t="s">
        <v>81</v>
      </c>
      <c r="L2079">
        <v>325</v>
      </c>
      <c r="M2079">
        <v>2</v>
      </c>
      <c r="N2079">
        <v>-1</v>
      </c>
      <c r="O2079">
        <v>0</v>
      </c>
      <c r="P2079" t="s">
        <v>52</v>
      </c>
      <c r="Q2079" t="s">
        <v>55</v>
      </c>
      <c r="X2079" s="7"/>
      <c r="Y2079" t="s">
        <v>55</v>
      </c>
      <c r="Z2079">
        <v>201</v>
      </c>
      <c r="AA2079" t="s">
        <v>55</v>
      </c>
      <c r="AB2079">
        <v>179</v>
      </c>
      <c r="AE2079" t="s">
        <v>49</v>
      </c>
      <c r="AF2079">
        <v>201</v>
      </c>
      <c r="AI2079">
        <v>865</v>
      </c>
      <c r="AJ2079" t="s">
        <v>49</v>
      </c>
    </row>
    <row r="2080" spans="1:36" x14ac:dyDescent="0.3">
      <c r="A2080">
        <v>31</v>
      </c>
      <c r="B2080" t="s">
        <v>65</v>
      </c>
      <c r="C2080" t="s">
        <v>59</v>
      </c>
      <c r="D2080" t="s">
        <v>54</v>
      </c>
      <c r="E2080" t="s">
        <v>49</v>
      </c>
      <c r="F2080">
        <v>1086</v>
      </c>
      <c r="G2080" t="s">
        <v>49</v>
      </c>
      <c r="H2080" t="s">
        <v>49</v>
      </c>
      <c r="I2080" t="s">
        <v>50</v>
      </c>
      <c r="J2080">
        <v>20</v>
      </c>
      <c r="K2080" t="s">
        <v>75</v>
      </c>
      <c r="L2080">
        <v>410</v>
      </c>
      <c r="M2080">
        <v>1</v>
      </c>
      <c r="N2080">
        <v>-1</v>
      </c>
      <c r="O2080">
        <v>0</v>
      </c>
      <c r="P2080" t="s">
        <v>52</v>
      </c>
      <c r="Q2080" t="s">
        <v>49</v>
      </c>
      <c r="X2080" s="7"/>
      <c r="Y2080" t="s">
        <v>49</v>
      </c>
      <c r="Z2080">
        <v>1086</v>
      </c>
      <c r="AA2080" t="s">
        <v>55</v>
      </c>
      <c r="AB2080">
        <v>-67</v>
      </c>
      <c r="AE2080" t="s">
        <v>49</v>
      </c>
      <c r="AF2080">
        <v>1086</v>
      </c>
      <c r="AI2080">
        <v>-1053</v>
      </c>
      <c r="AJ2080" t="s">
        <v>49</v>
      </c>
    </row>
    <row r="2081" spans="1:36" x14ac:dyDescent="0.3">
      <c r="A2081">
        <v>38</v>
      </c>
      <c r="B2081" t="s">
        <v>58</v>
      </c>
      <c r="C2081" t="s">
        <v>74</v>
      </c>
      <c r="D2081" t="s">
        <v>60</v>
      </c>
      <c r="E2081" t="s">
        <v>49</v>
      </c>
      <c r="F2081">
        <v>4335</v>
      </c>
      <c r="G2081" t="s">
        <v>55</v>
      </c>
      <c r="H2081" t="s">
        <v>49</v>
      </c>
      <c r="I2081" t="s">
        <v>50</v>
      </c>
      <c r="J2081">
        <v>20</v>
      </c>
      <c r="K2081" t="s">
        <v>75</v>
      </c>
      <c r="L2081">
        <v>640</v>
      </c>
      <c r="M2081">
        <v>1</v>
      </c>
      <c r="N2081">
        <v>-1</v>
      </c>
      <c r="O2081">
        <v>0</v>
      </c>
      <c r="P2081" t="s">
        <v>52</v>
      </c>
      <c r="Q2081" t="s">
        <v>49</v>
      </c>
      <c r="X2081" s="7"/>
      <c r="Y2081" t="s">
        <v>55</v>
      </c>
      <c r="Z2081">
        <v>4335</v>
      </c>
      <c r="AA2081" t="s">
        <v>55</v>
      </c>
      <c r="AB2081">
        <v>770</v>
      </c>
      <c r="AE2081" t="s">
        <v>49</v>
      </c>
      <c r="AF2081">
        <v>4335</v>
      </c>
      <c r="AI2081">
        <v>1667</v>
      </c>
      <c r="AJ2081" t="s">
        <v>49</v>
      </c>
    </row>
    <row r="2082" spans="1:36" x14ac:dyDescent="0.3">
      <c r="A2082">
        <v>34</v>
      </c>
      <c r="B2082" t="s">
        <v>53</v>
      </c>
      <c r="C2082" t="s">
        <v>74</v>
      </c>
      <c r="D2082" t="s">
        <v>54</v>
      </c>
      <c r="E2082" t="s">
        <v>49</v>
      </c>
      <c r="F2082">
        <v>44</v>
      </c>
      <c r="G2082" t="s">
        <v>49</v>
      </c>
      <c r="H2082" t="s">
        <v>49</v>
      </c>
      <c r="I2082" t="s">
        <v>52</v>
      </c>
      <c r="J2082">
        <v>9</v>
      </c>
      <c r="K2082" t="s">
        <v>62</v>
      </c>
      <c r="L2082">
        <v>118</v>
      </c>
      <c r="M2082">
        <v>1</v>
      </c>
      <c r="N2082">
        <v>-1</v>
      </c>
      <c r="O2082">
        <v>0</v>
      </c>
      <c r="P2082" t="s">
        <v>52</v>
      </c>
      <c r="Q2082" t="s">
        <v>49</v>
      </c>
      <c r="X2082" s="7"/>
      <c r="Y2082" t="s">
        <v>49</v>
      </c>
      <c r="Z2082">
        <v>44</v>
      </c>
      <c r="AA2082" t="s">
        <v>55</v>
      </c>
      <c r="AB2082">
        <v>-673</v>
      </c>
      <c r="AE2082" t="s">
        <v>49</v>
      </c>
      <c r="AF2082">
        <v>44</v>
      </c>
      <c r="AI2082">
        <v>975</v>
      </c>
      <c r="AJ2082" t="s">
        <v>49</v>
      </c>
    </row>
    <row r="2083" spans="1:36" x14ac:dyDescent="0.3">
      <c r="A2083">
        <v>48</v>
      </c>
      <c r="B2083" t="s">
        <v>52</v>
      </c>
      <c r="C2083" t="s">
        <v>47</v>
      </c>
      <c r="D2083" t="s">
        <v>52</v>
      </c>
      <c r="E2083" t="s">
        <v>49</v>
      </c>
      <c r="F2083">
        <v>286</v>
      </c>
      <c r="G2083" t="s">
        <v>49</v>
      </c>
      <c r="H2083" t="s">
        <v>49</v>
      </c>
      <c r="I2083" t="s">
        <v>50</v>
      </c>
      <c r="J2083">
        <v>30</v>
      </c>
      <c r="K2083" t="s">
        <v>73</v>
      </c>
      <c r="L2083">
        <v>166</v>
      </c>
      <c r="M2083">
        <v>2</v>
      </c>
      <c r="N2083">
        <v>-1</v>
      </c>
      <c r="O2083">
        <v>0</v>
      </c>
      <c r="P2083" t="s">
        <v>52</v>
      </c>
      <c r="Q2083" t="s">
        <v>49</v>
      </c>
      <c r="X2083" s="7"/>
      <c r="Y2083" t="s">
        <v>49</v>
      </c>
      <c r="Z2083">
        <v>286</v>
      </c>
      <c r="AA2083" t="s">
        <v>55</v>
      </c>
      <c r="AB2083">
        <v>858</v>
      </c>
      <c r="AE2083" t="s">
        <v>49</v>
      </c>
      <c r="AF2083">
        <v>286</v>
      </c>
      <c r="AI2083">
        <v>2571</v>
      </c>
      <c r="AJ2083" t="s">
        <v>49</v>
      </c>
    </row>
    <row r="2084" spans="1:36" x14ac:dyDescent="0.3">
      <c r="A2084">
        <v>46</v>
      </c>
      <c r="B2084" t="s">
        <v>63</v>
      </c>
      <c r="C2084" t="s">
        <v>74</v>
      </c>
      <c r="D2084" t="s">
        <v>48</v>
      </c>
      <c r="E2084" t="s">
        <v>49</v>
      </c>
      <c r="F2084">
        <v>216</v>
      </c>
      <c r="G2084" t="s">
        <v>49</v>
      </c>
      <c r="H2084" t="s">
        <v>49</v>
      </c>
      <c r="I2084" t="s">
        <v>50</v>
      </c>
      <c r="J2084">
        <v>2</v>
      </c>
      <c r="K2084" t="s">
        <v>64</v>
      </c>
      <c r="L2084">
        <v>173</v>
      </c>
      <c r="M2084">
        <v>1</v>
      </c>
      <c r="N2084">
        <v>-1</v>
      </c>
      <c r="O2084">
        <v>0</v>
      </c>
      <c r="P2084" t="s">
        <v>52</v>
      </c>
      <c r="Q2084" t="s">
        <v>49</v>
      </c>
      <c r="X2084" s="7"/>
      <c r="Y2084" t="s">
        <v>49</v>
      </c>
      <c r="Z2084">
        <v>216</v>
      </c>
      <c r="AA2084" t="s">
        <v>55</v>
      </c>
      <c r="AB2084">
        <v>117</v>
      </c>
      <c r="AE2084" t="s">
        <v>49</v>
      </c>
      <c r="AF2084">
        <v>216</v>
      </c>
      <c r="AI2084">
        <v>732</v>
      </c>
      <c r="AJ2084" t="s">
        <v>49</v>
      </c>
    </row>
    <row r="2085" spans="1:36" x14ac:dyDescent="0.3">
      <c r="A2085">
        <v>42</v>
      </c>
      <c r="B2085" t="s">
        <v>69</v>
      </c>
      <c r="C2085" t="s">
        <v>47</v>
      </c>
      <c r="D2085" t="s">
        <v>54</v>
      </c>
      <c r="E2085" t="s">
        <v>49</v>
      </c>
      <c r="F2085">
        <v>214</v>
      </c>
      <c r="G2085" t="s">
        <v>55</v>
      </c>
      <c r="H2085" t="s">
        <v>49</v>
      </c>
      <c r="I2085" t="s">
        <v>52</v>
      </c>
      <c r="J2085">
        <v>28</v>
      </c>
      <c r="K2085" t="s">
        <v>56</v>
      </c>
      <c r="L2085">
        <v>21</v>
      </c>
      <c r="M2085">
        <v>24</v>
      </c>
      <c r="N2085">
        <v>-1</v>
      </c>
      <c r="O2085">
        <v>0</v>
      </c>
      <c r="P2085" t="s">
        <v>52</v>
      </c>
      <c r="Q2085" t="s">
        <v>49</v>
      </c>
      <c r="X2085" s="7"/>
      <c r="Y2085" t="s">
        <v>55</v>
      </c>
      <c r="Z2085">
        <v>214</v>
      </c>
      <c r="AA2085" t="s">
        <v>55</v>
      </c>
      <c r="AB2085">
        <v>0</v>
      </c>
      <c r="AE2085" t="s">
        <v>49</v>
      </c>
      <c r="AF2085">
        <v>214</v>
      </c>
      <c r="AI2085">
        <v>769</v>
      </c>
      <c r="AJ2085" t="s">
        <v>49</v>
      </c>
    </row>
    <row r="2086" spans="1:36" x14ac:dyDescent="0.3">
      <c r="A2086">
        <v>41</v>
      </c>
      <c r="B2086" t="s">
        <v>63</v>
      </c>
      <c r="C2086" t="s">
        <v>47</v>
      </c>
      <c r="D2086" t="s">
        <v>54</v>
      </c>
      <c r="E2086" t="s">
        <v>49</v>
      </c>
      <c r="F2086">
        <v>343</v>
      </c>
      <c r="G2086" t="s">
        <v>55</v>
      </c>
      <c r="H2086" t="s">
        <v>49</v>
      </c>
      <c r="I2086" t="s">
        <v>52</v>
      </c>
      <c r="J2086">
        <v>14</v>
      </c>
      <c r="K2086" t="s">
        <v>56</v>
      </c>
      <c r="L2086">
        <v>89</v>
      </c>
      <c r="M2086">
        <v>7</v>
      </c>
      <c r="N2086">
        <v>-1</v>
      </c>
      <c r="O2086">
        <v>0</v>
      </c>
      <c r="P2086" t="s">
        <v>52</v>
      </c>
      <c r="Q2086" t="s">
        <v>49</v>
      </c>
      <c r="X2086" s="7"/>
      <c r="Y2086" t="s">
        <v>55</v>
      </c>
      <c r="Z2086">
        <v>343</v>
      </c>
      <c r="AA2086" t="s">
        <v>55</v>
      </c>
      <c r="AB2086">
        <v>31</v>
      </c>
      <c r="AE2086" t="s">
        <v>49</v>
      </c>
      <c r="AF2086">
        <v>343</v>
      </c>
      <c r="AI2086">
        <v>931</v>
      </c>
      <c r="AJ2086" t="s">
        <v>49</v>
      </c>
    </row>
    <row r="2087" spans="1:36" x14ac:dyDescent="0.3">
      <c r="A2087">
        <v>33</v>
      </c>
      <c r="B2087" t="s">
        <v>63</v>
      </c>
      <c r="C2087" t="s">
        <v>47</v>
      </c>
      <c r="D2087" t="s">
        <v>54</v>
      </c>
      <c r="E2087" t="s">
        <v>49</v>
      </c>
      <c r="F2087">
        <v>-77</v>
      </c>
      <c r="G2087" t="s">
        <v>55</v>
      </c>
      <c r="H2087" t="s">
        <v>49</v>
      </c>
      <c r="I2087" t="s">
        <v>50</v>
      </c>
      <c r="J2087">
        <v>28</v>
      </c>
      <c r="K2087" t="s">
        <v>73</v>
      </c>
      <c r="L2087">
        <v>151</v>
      </c>
      <c r="M2087">
        <v>3</v>
      </c>
      <c r="N2087">
        <v>-1</v>
      </c>
      <c r="O2087">
        <v>0</v>
      </c>
      <c r="P2087" t="s">
        <v>52</v>
      </c>
      <c r="Q2087" t="s">
        <v>49</v>
      </c>
      <c r="X2087" s="7"/>
      <c r="Y2087" t="s">
        <v>55</v>
      </c>
      <c r="Z2087">
        <v>-77</v>
      </c>
      <c r="AA2087" t="s">
        <v>55</v>
      </c>
      <c r="AB2087">
        <v>179</v>
      </c>
      <c r="AE2087" t="s">
        <v>49</v>
      </c>
      <c r="AF2087">
        <v>-77</v>
      </c>
      <c r="AI2087">
        <v>565</v>
      </c>
      <c r="AJ2087" t="s">
        <v>49</v>
      </c>
    </row>
    <row r="2088" spans="1:36" x14ac:dyDescent="0.3">
      <c r="A2088">
        <v>39</v>
      </c>
      <c r="B2088" t="s">
        <v>63</v>
      </c>
      <c r="C2088" t="s">
        <v>47</v>
      </c>
      <c r="D2088" t="s">
        <v>48</v>
      </c>
      <c r="E2088" t="s">
        <v>49</v>
      </c>
      <c r="F2088">
        <v>1046</v>
      </c>
      <c r="G2088" t="s">
        <v>49</v>
      </c>
      <c r="H2088" t="s">
        <v>49</v>
      </c>
      <c r="I2088" t="s">
        <v>52</v>
      </c>
      <c r="J2088">
        <v>19</v>
      </c>
      <c r="K2088" t="s">
        <v>62</v>
      </c>
      <c r="L2088">
        <v>112</v>
      </c>
      <c r="M2088">
        <v>4</v>
      </c>
      <c r="N2088">
        <v>-1</v>
      </c>
      <c r="O2088">
        <v>0</v>
      </c>
      <c r="P2088" t="s">
        <v>52</v>
      </c>
      <c r="Q2088" t="s">
        <v>49</v>
      </c>
      <c r="X2088" s="7"/>
      <c r="Y2088" t="s">
        <v>49</v>
      </c>
      <c r="Z2088">
        <v>1046</v>
      </c>
      <c r="AA2088" t="s">
        <v>55</v>
      </c>
      <c r="AB2088">
        <v>543</v>
      </c>
      <c r="AE2088" t="s">
        <v>49</v>
      </c>
      <c r="AF2088">
        <v>1046</v>
      </c>
      <c r="AI2088">
        <v>271</v>
      </c>
      <c r="AJ2088" t="s">
        <v>49</v>
      </c>
    </row>
    <row r="2089" spans="1:36" x14ac:dyDescent="0.3">
      <c r="A2089">
        <v>27</v>
      </c>
      <c r="B2089" t="s">
        <v>71</v>
      </c>
      <c r="C2089" t="s">
        <v>59</v>
      </c>
      <c r="D2089" t="s">
        <v>54</v>
      </c>
      <c r="E2089" t="s">
        <v>49</v>
      </c>
      <c r="F2089">
        <v>1566</v>
      </c>
      <c r="G2089" t="s">
        <v>49</v>
      </c>
      <c r="H2089" t="s">
        <v>49</v>
      </c>
      <c r="I2089" t="s">
        <v>50</v>
      </c>
      <c r="J2089">
        <v>30</v>
      </c>
      <c r="K2089" t="s">
        <v>72</v>
      </c>
      <c r="L2089">
        <v>164</v>
      </c>
      <c r="M2089">
        <v>5</v>
      </c>
      <c r="N2089">
        <v>-1</v>
      </c>
      <c r="O2089">
        <v>0</v>
      </c>
      <c r="P2089" t="s">
        <v>52</v>
      </c>
      <c r="Q2089" t="s">
        <v>49</v>
      </c>
      <c r="X2089" s="7"/>
      <c r="Y2089" t="s">
        <v>49</v>
      </c>
      <c r="Z2089">
        <v>1566</v>
      </c>
      <c r="AA2089" t="s">
        <v>55</v>
      </c>
      <c r="AB2089">
        <v>253</v>
      </c>
      <c r="AE2089" t="s">
        <v>49</v>
      </c>
      <c r="AF2089">
        <v>1566</v>
      </c>
      <c r="AI2089">
        <v>1153</v>
      </c>
      <c r="AJ2089" t="s">
        <v>49</v>
      </c>
    </row>
    <row r="2090" spans="1:36" x14ac:dyDescent="0.3">
      <c r="A2090">
        <v>26</v>
      </c>
      <c r="B2090" t="s">
        <v>58</v>
      </c>
      <c r="C2090" t="s">
        <v>59</v>
      </c>
      <c r="D2090" t="s">
        <v>60</v>
      </c>
      <c r="E2090" t="s">
        <v>49</v>
      </c>
      <c r="F2090">
        <v>592</v>
      </c>
      <c r="G2090" t="s">
        <v>49</v>
      </c>
      <c r="H2090" t="s">
        <v>49</v>
      </c>
      <c r="I2090" t="s">
        <v>78</v>
      </c>
      <c r="J2090">
        <v>29</v>
      </c>
      <c r="K2090" t="s">
        <v>72</v>
      </c>
      <c r="L2090">
        <v>145</v>
      </c>
      <c r="M2090">
        <v>2</v>
      </c>
      <c r="N2090">
        <v>164</v>
      </c>
      <c r="O2090">
        <v>1</v>
      </c>
      <c r="P2090" t="s">
        <v>66</v>
      </c>
      <c r="Q2090" t="s">
        <v>49</v>
      </c>
      <c r="X2090" s="7"/>
      <c r="Y2090" t="s">
        <v>49</v>
      </c>
      <c r="Z2090">
        <v>592</v>
      </c>
      <c r="AA2090" t="s">
        <v>55</v>
      </c>
      <c r="AB2090">
        <v>5108</v>
      </c>
      <c r="AE2090" t="s">
        <v>49</v>
      </c>
      <c r="AF2090">
        <v>592</v>
      </c>
      <c r="AI2090">
        <v>-73</v>
      </c>
      <c r="AJ2090" t="s">
        <v>49</v>
      </c>
    </row>
    <row r="2091" spans="1:36" x14ac:dyDescent="0.3">
      <c r="A2091">
        <v>38</v>
      </c>
      <c r="B2091" t="s">
        <v>58</v>
      </c>
      <c r="C2091" t="s">
        <v>59</v>
      </c>
      <c r="D2091" t="s">
        <v>60</v>
      </c>
      <c r="E2091" t="s">
        <v>49</v>
      </c>
      <c r="F2091">
        <v>104</v>
      </c>
      <c r="G2091" t="s">
        <v>55</v>
      </c>
      <c r="H2091" t="s">
        <v>49</v>
      </c>
      <c r="I2091" t="s">
        <v>50</v>
      </c>
      <c r="J2091">
        <v>6</v>
      </c>
      <c r="K2091" t="s">
        <v>56</v>
      </c>
      <c r="L2091">
        <v>606</v>
      </c>
      <c r="M2091">
        <v>3</v>
      </c>
      <c r="N2091">
        <v>-1</v>
      </c>
      <c r="O2091">
        <v>0</v>
      </c>
      <c r="P2091" t="s">
        <v>52</v>
      </c>
      <c r="Q2091" t="s">
        <v>55</v>
      </c>
      <c r="X2091" s="7"/>
      <c r="Y2091" t="s">
        <v>55</v>
      </c>
      <c r="Z2091">
        <v>104</v>
      </c>
      <c r="AA2091" t="s">
        <v>55</v>
      </c>
      <c r="AB2091">
        <v>1738</v>
      </c>
      <c r="AE2091" t="s">
        <v>49</v>
      </c>
      <c r="AF2091">
        <v>104</v>
      </c>
      <c r="AI2091">
        <v>558</v>
      </c>
      <c r="AJ2091" t="s">
        <v>49</v>
      </c>
    </row>
    <row r="2092" spans="1:36" x14ac:dyDescent="0.3">
      <c r="A2092">
        <v>48</v>
      </c>
      <c r="B2092" t="s">
        <v>63</v>
      </c>
      <c r="C2092" t="s">
        <v>47</v>
      </c>
      <c r="D2092" t="s">
        <v>54</v>
      </c>
      <c r="E2092" t="s">
        <v>49</v>
      </c>
      <c r="F2092">
        <v>0</v>
      </c>
      <c r="G2092" t="s">
        <v>55</v>
      </c>
      <c r="H2092" t="s">
        <v>49</v>
      </c>
      <c r="I2092" t="s">
        <v>52</v>
      </c>
      <c r="J2092">
        <v>26</v>
      </c>
      <c r="K2092" t="s">
        <v>56</v>
      </c>
      <c r="L2092">
        <v>105</v>
      </c>
      <c r="M2092">
        <v>1</v>
      </c>
      <c r="N2092">
        <v>-1</v>
      </c>
      <c r="O2092">
        <v>0</v>
      </c>
      <c r="P2092" t="s">
        <v>52</v>
      </c>
      <c r="Q2092" t="s">
        <v>49</v>
      </c>
      <c r="X2092" s="7"/>
      <c r="Y2092" t="s">
        <v>55</v>
      </c>
      <c r="Z2092">
        <v>0</v>
      </c>
      <c r="AA2092" t="s">
        <v>55</v>
      </c>
      <c r="AB2092">
        <v>-97</v>
      </c>
      <c r="AE2092" t="s">
        <v>49</v>
      </c>
      <c r="AF2092">
        <v>0</v>
      </c>
      <c r="AI2092">
        <v>137</v>
      </c>
      <c r="AJ2092" t="s">
        <v>49</v>
      </c>
    </row>
    <row r="2093" spans="1:36" x14ac:dyDescent="0.3">
      <c r="A2093">
        <v>54</v>
      </c>
      <c r="B2093" t="s">
        <v>53</v>
      </c>
      <c r="C2093" t="s">
        <v>47</v>
      </c>
      <c r="D2093" t="s">
        <v>54</v>
      </c>
      <c r="E2093" t="s">
        <v>49</v>
      </c>
      <c r="F2093">
        <v>-22</v>
      </c>
      <c r="G2093" t="s">
        <v>49</v>
      </c>
      <c r="H2093" t="s">
        <v>55</v>
      </c>
      <c r="I2093" t="s">
        <v>50</v>
      </c>
      <c r="J2093">
        <v>9</v>
      </c>
      <c r="K2093" t="s">
        <v>73</v>
      </c>
      <c r="L2093">
        <v>85</v>
      </c>
      <c r="M2093">
        <v>1</v>
      </c>
      <c r="N2093">
        <v>-1</v>
      </c>
      <c r="O2093">
        <v>0</v>
      </c>
      <c r="P2093" t="s">
        <v>52</v>
      </c>
      <c r="Q2093" t="s">
        <v>49</v>
      </c>
      <c r="X2093" s="7"/>
      <c r="Y2093" t="s">
        <v>49</v>
      </c>
      <c r="Z2093">
        <v>-22</v>
      </c>
      <c r="AA2093" t="s">
        <v>55</v>
      </c>
      <c r="AB2093">
        <v>199</v>
      </c>
      <c r="AE2093" t="s">
        <v>55</v>
      </c>
      <c r="AF2093">
        <v>-22</v>
      </c>
      <c r="AI2093">
        <v>700</v>
      </c>
      <c r="AJ2093" t="s">
        <v>49</v>
      </c>
    </row>
    <row r="2094" spans="1:36" x14ac:dyDescent="0.3">
      <c r="A2094">
        <v>51</v>
      </c>
      <c r="B2094" t="s">
        <v>53</v>
      </c>
      <c r="C2094" t="s">
        <v>47</v>
      </c>
      <c r="D2094" t="s">
        <v>54</v>
      </c>
      <c r="E2094" t="s">
        <v>49</v>
      </c>
      <c r="F2094">
        <v>0</v>
      </c>
      <c r="G2094" t="s">
        <v>49</v>
      </c>
      <c r="H2094" t="s">
        <v>49</v>
      </c>
      <c r="I2094" t="s">
        <v>50</v>
      </c>
      <c r="J2094">
        <v>18</v>
      </c>
      <c r="K2094" t="s">
        <v>73</v>
      </c>
      <c r="L2094">
        <v>439</v>
      </c>
      <c r="M2094">
        <v>3</v>
      </c>
      <c r="N2094">
        <v>-1</v>
      </c>
      <c r="O2094">
        <v>0</v>
      </c>
      <c r="P2094" t="s">
        <v>52</v>
      </c>
      <c r="Q2094" t="s">
        <v>49</v>
      </c>
      <c r="X2094" s="7"/>
      <c r="Y2094" t="s">
        <v>49</v>
      </c>
      <c r="Z2094">
        <v>0</v>
      </c>
      <c r="AA2094" t="s">
        <v>55</v>
      </c>
      <c r="AB2094">
        <v>489</v>
      </c>
      <c r="AE2094" t="s">
        <v>49</v>
      </c>
      <c r="AF2094">
        <v>0</v>
      </c>
      <c r="AI2094">
        <v>96</v>
      </c>
      <c r="AJ2094" t="s">
        <v>49</v>
      </c>
    </row>
    <row r="2095" spans="1:36" x14ac:dyDescent="0.3">
      <c r="A2095">
        <v>47</v>
      </c>
      <c r="B2095" t="s">
        <v>67</v>
      </c>
      <c r="C2095" t="s">
        <v>47</v>
      </c>
      <c r="D2095" t="s">
        <v>54</v>
      </c>
      <c r="E2095" t="s">
        <v>49</v>
      </c>
      <c r="F2095">
        <v>72</v>
      </c>
      <c r="G2095" t="s">
        <v>49</v>
      </c>
      <c r="H2095" t="s">
        <v>49</v>
      </c>
      <c r="I2095" t="s">
        <v>52</v>
      </c>
      <c r="J2095">
        <v>29</v>
      </c>
      <c r="K2095" t="s">
        <v>56</v>
      </c>
      <c r="L2095">
        <v>278</v>
      </c>
      <c r="M2095">
        <v>1</v>
      </c>
      <c r="N2095">
        <v>-1</v>
      </c>
      <c r="O2095">
        <v>0</v>
      </c>
      <c r="P2095" t="s">
        <v>52</v>
      </c>
      <c r="Q2095" t="s">
        <v>49</v>
      </c>
      <c r="X2095" s="7"/>
      <c r="Y2095" t="s">
        <v>49</v>
      </c>
      <c r="Z2095">
        <v>72</v>
      </c>
      <c r="AA2095" t="s">
        <v>55</v>
      </c>
      <c r="AB2095">
        <v>355</v>
      </c>
      <c r="AE2095" t="s">
        <v>49</v>
      </c>
      <c r="AF2095">
        <v>72</v>
      </c>
      <c r="AI2095">
        <v>4007</v>
      </c>
      <c r="AJ2095" t="s">
        <v>49</v>
      </c>
    </row>
    <row r="2096" spans="1:36" x14ac:dyDescent="0.3">
      <c r="A2096">
        <v>53</v>
      </c>
      <c r="B2096" t="s">
        <v>67</v>
      </c>
      <c r="C2096" t="s">
        <v>47</v>
      </c>
      <c r="D2096" t="s">
        <v>54</v>
      </c>
      <c r="E2096" t="s">
        <v>49</v>
      </c>
      <c r="F2096">
        <v>100</v>
      </c>
      <c r="G2096" t="s">
        <v>49</v>
      </c>
      <c r="H2096" t="s">
        <v>49</v>
      </c>
      <c r="I2096" t="s">
        <v>50</v>
      </c>
      <c r="J2096">
        <v>13</v>
      </c>
      <c r="K2096" t="s">
        <v>70</v>
      </c>
      <c r="L2096">
        <v>205</v>
      </c>
      <c r="M2096">
        <v>4</v>
      </c>
      <c r="N2096">
        <v>-1</v>
      </c>
      <c r="O2096">
        <v>0</v>
      </c>
      <c r="P2096" t="s">
        <v>52</v>
      </c>
      <c r="Q2096" t="s">
        <v>49</v>
      </c>
      <c r="X2096" s="7"/>
      <c r="Y2096" t="s">
        <v>49</v>
      </c>
      <c r="Z2096">
        <v>100</v>
      </c>
      <c r="AA2096" t="s">
        <v>55</v>
      </c>
      <c r="AB2096">
        <v>-97</v>
      </c>
      <c r="AE2096" t="s">
        <v>49</v>
      </c>
      <c r="AF2096">
        <v>100</v>
      </c>
      <c r="AI2096">
        <v>567</v>
      </c>
      <c r="AJ2096" t="s">
        <v>49</v>
      </c>
    </row>
    <row r="2097" spans="1:36" x14ac:dyDescent="0.3">
      <c r="A2097">
        <v>35</v>
      </c>
      <c r="B2097" t="s">
        <v>63</v>
      </c>
      <c r="C2097" t="s">
        <v>47</v>
      </c>
      <c r="D2097" t="s">
        <v>48</v>
      </c>
      <c r="E2097" t="s">
        <v>49</v>
      </c>
      <c r="F2097">
        <v>319</v>
      </c>
      <c r="G2097" t="s">
        <v>55</v>
      </c>
      <c r="H2097" t="s">
        <v>49</v>
      </c>
      <c r="I2097" t="s">
        <v>50</v>
      </c>
      <c r="J2097">
        <v>16</v>
      </c>
      <c r="K2097" t="s">
        <v>73</v>
      </c>
      <c r="L2097">
        <v>221</v>
      </c>
      <c r="M2097">
        <v>1</v>
      </c>
      <c r="N2097">
        <v>-1</v>
      </c>
      <c r="O2097">
        <v>0</v>
      </c>
      <c r="P2097" t="s">
        <v>52</v>
      </c>
      <c r="Q2097" t="s">
        <v>49</v>
      </c>
      <c r="X2097" s="7"/>
      <c r="Y2097" t="s">
        <v>55</v>
      </c>
      <c r="Z2097">
        <v>319</v>
      </c>
      <c r="AA2097" t="s">
        <v>55</v>
      </c>
      <c r="AB2097">
        <v>6649</v>
      </c>
      <c r="AE2097" t="s">
        <v>49</v>
      </c>
      <c r="AF2097">
        <v>319</v>
      </c>
      <c r="AI2097">
        <v>40</v>
      </c>
      <c r="AJ2097" t="s">
        <v>49</v>
      </c>
    </row>
    <row r="2098" spans="1:36" x14ac:dyDescent="0.3">
      <c r="A2098">
        <v>58</v>
      </c>
      <c r="B2098" t="s">
        <v>58</v>
      </c>
      <c r="C2098" t="s">
        <v>47</v>
      </c>
      <c r="D2098" t="s">
        <v>60</v>
      </c>
      <c r="E2098" t="s">
        <v>49</v>
      </c>
      <c r="F2098">
        <v>9339</v>
      </c>
      <c r="G2098" t="s">
        <v>55</v>
      </c>
      <c r="H2098" t="s">
        <v>49</v>
      </c>
      <c r="I2098" t="s">
        <v>78</v>
      </c>
      <c r="J2098">
        <v>18</v>
      </c>
      <c r="K2098" t="s">
        <v>75</v>
      </c>
      <c r="L2098">
        <v>52</v>
      </c>
      <c r="M2098">
        <v>3</v>
      </c>
      <c r="N2098">
        <v>172</v>
      </c>
      <c r="O2098">
        <v>3</v>
      </c>
      <c r="P2098" t="s">
        <v>66</v>
      </c>
      <c r="Q2098" t="s">
        <v>49</v>
      </c>
      <c r="X2098" s="7"/>
      <c r="Y2098" t="s">
        <v>55</v>
      </c>
      <c r="Z2098">
        <v>9339</v>
      </c>
      <c r="AA2098" t="s">
        <v>55</v>
      </c>
      <c r="AB2098">
        <v>1032</v>
      </c>
      <c r="AE2098" t="s">
        <v>49</v>
      </c>
      <c r="AF2098">
        <v>9339</v>
      </c>
      <c r="AI2098">
        <v>917</v>
      </c>
      <c r="AJ2098" t="s">
        <v>49</v>
      </c>
    </row>
    <row r="2099" spans="1:36" x14ac:dyDescent="0.3">
      <c r="A2099">
        <v>52</v>
      </c>
      <c r="B2099" t="s">
        <v>58</v>
      </c>
      <c r="C2099" t="s">
        <v>74</v>
      </c>
      <c r="D2099" t="s">
        <v>60</v>
      </c>
      <c r="E2099" t="s">
        <v>49</v>
      </c>
      <c r="F2099">
        <v>50</v>
      </c>
      <c r="G2099" t="s">
        <v>55</v>
      </c>
      <c r="H2099" t="s">
        <v>49</v>
      </c>
      <c r="I2099" t="s">
        <v>52</v>
      </c>
      <c r="J2099">
        <v>12</v>
      </c>
      <c r="K2099" t="s">
        <v>62</v>
      </c>
      <c r="L2099">
        <v>84</v>
      </c>
      <c r="M2099">
        <v>3</v>
      </c>
      <c r="N2099">
        <v>-1</v>
      </c>
      <c r="O2099">
        <v>0</v>
      </c>
      <c r="P2099" t="s">
        <v>52</v>
      </c>
      <c r="Q2099" t="s">
        <v>49</v>
      </c>
      <c r="X2099" s="7"/>
      <c r="Y2099" t="s">
        <v>55</v>
      </c>
      <c r="Z2099">
        <v>50</v>
      </c>
      <c r="AA2099" t="s">
        <v>55</v>
      </c>
      <c r="AB2099">
        <v>434</v>
      </c>
      <c r="AE2099" t="s">
        <v>49</v>
      </c>
      <c r="AF2099">
        <v>50</v>
      </c>
      <c r="AI2099">
        <v>593</v>
      </c>
      <c r="AJ2099" t="s">
        <v>49</v>
      </c>
    </row>
    <row r="2100" spans="1:36" x14ac:dyDescent="0.3">
      <c r="A2100">
        <v>57</v>
      </c>
      <c r="B2100" t="s">
        <v>77</v>
      </c>
      <c r="C2100" t="s">
        <v>47</v>
      </c>
      <c r="D2100" t="s">
        <v>54</v>
      </c>
      <c r="E2100" t="s">
        <v>55</v>
      </c>
      <c r="F2100">
        <v>32</v>
      </c>
      <c r="G2100" t="s">
        <v>55</v>
      </c>
      <c r="H2100" t="s">
        <v>49</v>
      </c>
      <c r="I2100" t="s">
        <v>50</v>
      </c>
      <c r="J2100">
        <v>15</v>
      </c>
      <c r="K2100" t="s">
        <v>56</v>
      </c>
      <c r="L2100">
        <v>476</v>
      </c>
      <c r="M2100">
        <v>3</v>
      </c>
      <c r="N2100">
        <v>-1</v>
      </c>
      <c r="O2100">
        <v>0</v>
      </c>
      <c r="P2100" t="s">
        <v>52</v>
      </c>
      <c r="Q2100" t="s">
        <v>49</v>
      </c>
      <c r="X2100" s="7"/>
      <c r="Y2100" t="s">
        <v>55</v>
      </c>
      <c r="Z2100">
        <v>32</v>
      </c>
      <c r="AA2100" t="s">
        <v>55</v>
      </c>
      <c r="AB2100">
        <v>-331</v>
      </c>
      <c r="AE2100" t="s">
        <v>49</v>
      </c>
      <c r="AF2100">
        <v>32</v>
      </c>
      <c r="AI2100">
        <v>505</v>
      </c>
      <c r="AJ2100" t="s">
        <v>49</v>
      </c>
    </row>
    <row r="2101" spans="1:36" x14ac:dyDescent="0.3">
      <c r="A2101">
        <v>52</v>
      </c>
      <c r="B2101" t="s">
        <v>58</v>
      </c>
      <c r="C2101" t="s">
        <v>47</v>
      </c>
      <c r="D2101" t="s">
        <v>60</v>
      </c>
      <c r="E2101" t="s">
        <v>49</v>
      </c>
      <c r="F2101">
        <v>6922</v>
      </c>
      <c r="G2101" t="s">
        <v>49</v>
      </c>
      <c r="H2101" t="s">
        <v>49</v>
      </c>
      <c r="I2101" t="s">
        <v>50</v>
      </c>
      <c r="J2101">
        <v>20</v>
      </c>
      <c r="K2101" t="s">
        <v>75</v>
      </c>
      <c r="L2101">
        <v>371</v>
      </c>
      <c r="M2101">
        <v>1</v>
      </c>
      <c r="N2101">
        <v>-1</v>
      </c>
      <c r="O2101">
        <v>0</v>
      </c>
      <c r="P2101" t="s">
        <v>52</v>
      </c>
      <c r="Q2101" t="s">
        <v>49</v>
      </c>
      <c r="X2101" s="7"/>
      <c r="Y2101" t="s">
        <v>49</v>
      </c>
      <c r="Z2101">
        <v>6922</v>
      </c>
      <c r="AA2101" t="s">
        <v>55</v>
      </c>
      <c r="AB2101">
        <v>4384</v>
      </c>
      <c r="AE2101" t="s">
        <v>49</v>
      </c>
      <c r="AF2101">
        <v>6922</v>
      </c>
      <c r="AI2101">
        <v>2542</v>
      </c>
      <c r="AJ2101" t="s">
        <v>49</v>
      </c>
    </row>
    <row r="2102" spans="1:36" x14ac:dyDescent="0.3">
      <c r="A2102">
        <v>35</v>
      </c>
      <c r="B2102" t="s">
        <v>58</v>
      </c>
      <c r="C2102" t="s">
        <v>59</v>
      </c>
      <c r="D2102" t="s">
        <v>60</v>
      </c>
      <c r="E2102" t="s">
        <v>49</v>
      </c>
      <c r="F2102">
        <v>633</v>
      </c>
      <c r="G2102" t="s">
        <v>55</v>
      </c>
      <c r="H2102" t="s">
        <v>49</v>
      </c>
      <c r="I2102" t="s">
        <v>50</v>
      </c>
      <c r="J2102">
        <v>17</v>
      </c>
      <c r="K2102" t="s">
        <v>61</v>
      </c>
      <c r="L2102">
        <v>128</v>
      </c>
      <c r="M2102">
        <v>3</v>
      </c>
      <c r="N2102">
        <v>-1</v>
      </c>
      <c r="O2102">
        <v>0</v>
      </c>
      <c r="P2102" t="s">
        <v>52</v>
      </c>
      <c r="Q2102" t="s">
        <v>49</v>
      </c>
      <c r="X2102" s="7"/>
      <c r="Y2102" t="s">
        <v>55</v>
      </c>
      <c r="Z2102">
        <v>633</v>
      </c>
      <c r="AA2102" t="s">
        <v>55</v>
      </c>
      <c r="AB2102">
        <v>3180</v>
      </c>
      <c r="AE2102" t="s">
        <v>49</v>
      </c>
      <c r="AF2102">
        <v>633</v>
      </c>
      <c r="AI2102">
        <v>5355</v>
      </c>
      <c r="AJ2102" t="s">
        <v>49</v>
      </c>
    </row>
    <row r="2103" spans="1:36" x14ac:dyDescent="0.3">
      <c r="A2103">
        <v>48</v>
      </c>
      <c r="B2103" t="s">
        <v>67</v>
      </c>
      <c r="C2103" t="s">
        <v>47</v>
      </c>
      <c r="D2103" t="s">
        <v>54</v>
      </c>
      <c r="E2103" t="s">
        <v>49</v>
      </c>
      <c r="F2103">
        <v>4265</v>
      </c>
      <c r="G2103" t="s">
        <v>55</v>
      </c>
      <c r="H2103" t="s">
        <v>49</v>
      </c>
      <c r="I2103" t="s">
        <v>52</v>
      </c>
      <c r="J2103">
        <v>13</v>
      </c>
      <c r="K2103" t="s">
        <v>56</v>
      </c>
      <c r="L2103">
        <v>220</v>
      </c>
      <c r="M2103">
        <v>2</v>
      </c>
      <c r="N2103">
        <v>-1</v>
      </c>
      <c r="O2103">
        <v>0</v>
      </c>
      <c r="P2103" t="s">
        <v>52</v>
      </c>
      <c r="Q2103" t="s">
        <v>49</v>
      </c>
      <c r="X2103" s="7"/>
      <c r="Y2103" t="s">
        <v>55</v>
      </c>
      <c r="Z2103">
        <v>4265</v>
      </c>
      <c r="AA2103" t="s">
        <v>55</v>
      </c>
      <c r="AB2103">
        <v>-76</v>
      </c>
      <c r="AE2103" t="s">
        <v>49</v>
      </c>
      <c r="AF2103">
        <v>4265</v>
      </c>
      <c r="AI2103">
        <v>807</v>
      </c>
      <c r="AJ2103" t="s">
        <v>49</v>
      </c>
    </row>
    <row r="2104" spans="1:36" x14ac:dyDescent="0.3">
      <c r="A2104">
        <v>46</v>
      </c>
      <c r="B2104" t="s">
        <v>68</v>
      </c>
      <c r="C2104" t="s">
        <v>47</v>
      </c>
      <c r="D2104" t="s">
        <v>60</v>
      </c>
      <c r="E2104" t="s">
        <v>49</v>
      </c>
      <c r="F2104">
        <v>2262</v>
      </c>
      <c r="G2104" t="s">
        <v>49</v>
      </c>
      <c r="H2104" t="s">
        <v>49</v>
      </c>
      <c r="I2104" t="s">
        <v>78</v>
      </c>
      <c r="J2104">
        <v>14</v>
      </c>
      <c r="K2104" t="s">
        <v>73</v>
      </c>
      <c r="L2104">
        <v>44</v>
      </c>
      <c r="M2104">
        <v>14</v>
      </c>
      <c r="N2104">
        <v>-1</v>
      </c>
      <c r="O2104">
        <v>0</v>
      </c>
      <c r="P2104" t="s">
        <v>52</v>
      </c>
      <c r="Q2104" t="s">
        <v>49</v>
      </c>
      <c r="X2104" s="7"/>
      <c r="Y2104" t="s">
        <v>49</v>
      </c>
      <c r="Z2104">
        <v>2262</v>
      </c>
      <c r="AA2104" t="s">
        <v>55</v>
      </c>
      <c r="AB2104">
        <v>152</v>
      </c>
      <c r="AE2104" t="s">
        <v>49</v>
      </c>
      <c r="AF2104">
        <v>2262</v>
      </c>
      <c r="AI2104">
        <v>9976</v>
      </c>
      <c r="AJ2104" t="s">
        <v>49</v>
      </c>
    </row>
    <row r="2105" spans="1:36" x14ac:dyDescent="0.3">
      <c r="A2105">
        <v>39</v>
      </c>
      <c r="B2105" t="s">
        <v>53</v>
      </c>
      <c r="C2105" t="s">
        <v>47</v>
      </c>
      <c r="D2105" t="s">
        <v>54</v>
      </c>
      <c r="E2105" t="s">
        <v>49</v>
      </c>
      <c r="F2105">
        <v>1970</v>
      </c>
      <c r="G2105" t="s">
        <v>55</v>
      </c>
      <c r="H2105" t="s">
        <v>49</v>
      </c>
      <c r="I2105" t="s">
        <v>52</v>
      </c>
      <c r="J2105">
        <v>8</v>
      </c>
      <c r="K2105" t="s">
        <v>62</v>
      </c>
      <c r="L2105">
        <v>30</v>
      </c>
      <c r="M2105">
        <v>1</v>
      </c>
      <c r="N2105">
        <v>404</v>
      </c>
      <c r="O2105">
        <v>2</v>
      </c>
      <c r="P2105" t="s">
        <v>79</v>
      </c>
      <c r="Q2105" t="s">
        <v>49</v>
      </c>
      <c r="X2105" s="7"/>
      <c r="Y2105" t="s">
        <v>55</v>
      </c>
      <c r="Z2105">
        <v>1970</v>
      </c>
      <c r="AA2105" t="s">
        <v>55</v>
      </c>
      <c r="AB2105">
        <v>1040</v>
      </c>
      <c r="AE2105" t="s">
        <v>49</v>
      </c>
      <c r="AF2105">
        <v>1970</v>
      </c>
      <c r="AI2105">
        <v>0</v>
      </c>
      <c r="AJ2105" t="s">
        <v>49</v>
      </c>
    </row>
    <row r="2106" spans="1:36" x14ac:dyDescent="0.3">
      <c r="A2106">
        <v>38</v>
      </c>
      <c r="B2106" t="s">
        <v>65</v>
      </c>
      <c r="C2106" t="s">
        <v>74</v>
      </c>
      <c r="D2106" t="s">
        <v>60</v>
      </c>
      <c r="E2106" t="s">
        <v>49</v>
      </c>
      <c r="F2106">
        <v>1513</v>
      </c>
      <c r="G2106" t="s">
        <v>49</v>
      </c>
      <c r="H2106" t="s">
        <v>49</v>
      </c>
      <c r="I2106" t="s">
        <v>50</v>
      </c>
      <c r="J2106">
        <v>7</v>
      </c>
      <c r="K2106" t="s">
        <v>56</v>
      </c>
      <c r="L2106">
        <v>330</v>
      </c>
      <c r="M2106">
        <v>1</v>
      </c>
      <c r="N2106">
        <v>342</v>
      </c>
      <c r="O2106">
        <v>1</v>
      </c>
      <c r="P2106" t="s">
        <v>57</v>
      </c>
      <c r="Q2106" t="s">
        <v>49</v>
      </c>
      <c r="X2106" s="7"/>
      <c r="Y2106" t="s">
        <v>49</v>
      </c>
      <c r="Z2106">
        <v>1513</v>
      </c>
      <c r="AA2106" t="s">
        <v>55</v>
      </c>
      <c r="AB2106">
        <v>-384</v>
      </c>
      <c r="AE2106" t="s">
        <v>49</v>
      </c>
      <c r="AF2106">
        <v>1513</v>
      </c>
      <c r="AI2106">
        <v>540</v>
      </c>
      <c r="AJ2106" t="s">
        <v>49</v>
      </c>
    </row>
    <row r="2107" spans="1:36" x14ac:dyDescent="0.3">
      <c r="A2107">
        <v>34</v>
      </c>
      <c r="B2107" t="s">
        <v>68</v>
      </c>
      <c r="C2107" t="s">
        <v>47</v>
      </c>
      <c r="D2107" t="s">
        <v>54</v>
      </c>
      <c r="E2107" t="s">
        <v>49</v>
      </c>
      <c r="F2107">
        <v>4659</v>
      </c>
      <c r="G2107" t="s">
        <v>55</v>
      </c>
      <c r="H2107" t="s">
        <v>49</v>
      </c>
      <c r="I2107" t="s">
        <v>52</v>
      </c>
      <c r="J2107">
        <v>30</v>
      </c>
      <c r="K2107" t="s">
        <v>70</v>
      </c>
      <c r="L2107">
        <v>28</v>
      </c>
      <c r="M2107">
        <v>1</v>
      </c>
      <c r="N2107">
        <v>-1</v>
      </c>
      <c r="O2107">
        <v>0</v>
      </c>
      <c r="P2107" t="s">
        <v>52</v>
      </c>
      <c r="Q2107" t="s">
        <v>49</v>
      </c>
      <c r="X2107" s="7"/>
      <c r="Y2107" t="s">
        <v>55</v>
      </c>
      <c r="Z2107">
        <v>4659</v>
      </c>
      <c r="AA2107" t="s">
        <v>55</v>
      </c>
      <c r="AB2107">
        <v>473</v>
      </c>
      <c r="AE2107" t="s">
        <v>49</v>
      </c>
      <c r="AF2107">
        <v>4659</v>
      </c>
      <c r="AI2107">
        <v>-517</v>
      </c>
      <c r="AJ2107" t="s">
        <v>49</v>
      </c>
    </row>
    <row r="2108" spans="1:36" x14ac:dyDescent="0.3">
      <c r="A2108">
        <v>47</v>
      </c>
      <c r="B2108" t="s">
        <v>68</v>
      </c>
      <c r="C2108" t="s">
        <v>47</v>
      </c>
      <c r="D2108" t="s">
        <v>48</v>
      </c>
      <c r="E2108" t="s">
        <v>49</v>
      </c>
      <c r="F2108">
        <v>668</v>
      </c>
      <c r="G2108" t="s">
        <v>49</v>
      </c>
      <c r="H2108" t="s">
        <v>49</v>
      </c>
      <c r="I2108" t="s">
        <v>50</v>
      </c>
      <c r="J2108">
        <v>12</v>
      </c>
      <c r="K2108" t="s">
        <v>56</v>
      </c>
      <c r="L2108">
        <v>908</v>
      </c>
      <c r="M2108">
        <v>1</v>
      </c>
      <c r="N2108">
        <v>-1</v>
      </c>
      <c r="O2108">
        <v>0</v>
      </c>
      <c r="P2108" t="s">
        <v>52</v>
      </c>
      <c r="Q2108" t="s">
        <v>49</v>
      </c>
      <c r="X2108" s="7"/>
      <c r="Y2108" t="s">
        <v>49</v>
      </c>
      <c r="Z2108">
        <v>668</v>
      </c>
      <c r="AA2108" t="s">
        <v>55</v>
      </c>
      <c r="AB2108">
        <v>475</v>
      </c>
      <c r="AE2108" t="s">
        <v>49</v>
      </c>
      <c r="AF2108">
        <v>668</v>
      </c>
      <c r="AI2108">
        <v>2613</v>
      </c>
      <c r="AJ2108" t="s">
        <v>49</v>
      </c>
    </row>
    <row r="2109" spans="1:36" x14ac:dyDescent="0.3">
      <c r="A2109">
        <v>35</v>
      </c>
      <c r="B2109" t="s">
        <v>58</v>
      </c>
      <c r="C2109" t="s">
        <v>74</v>
      </c>
      <c r="D2109" t="s">
        <v>60</v>
      </c>
      <c r="E2109" t="s">
        <v>49</v>
      </c>
      <c r="F2109">
        <v>649</v>
      </c>
      <c r="G2109" t="s">
        <v>49</v>
      </c>
      <c r="H2109" t="s">
        <v>49</v>
      </c>
      <c r="I2109" t="s">
        <v>50</v>
      </c>
      <c r="J2109">
        <v>16</v>
      </c>
      <c r="K2109" t="s">
        <v>61</v>
      </c>
      <c r="L2109">
        <v>177</v>
      </c>
      <c r="M2109">
        <v>1</v>
      </c>
      <c r="N2109">
        <v>-1</v>
      </c>
      <c r="O2109">
        <v>0</v>
      </c>
      <c r="P2109" t="s">
        <v>52</v>
      </c>
      <c r="Q2109" t="s">
        <v>49</v>
      </c>
      <c r="X2109" s="7"/>
      <c r="Y2109" t="s">
        <v>49</v>
      </c>
      <c r="Z2109">
        <v>649</v>
      </c>
      <c r="AA2109" t="s">
        <v>55</v>
      </c>
      <c r="AB2109">
        <v>3285</v>
      </c>
      <c r="AE2109" t="s">
        <v>49</v>
      </c>
      <c r="AF2109">
        <v>649</v>
      </c>
      <c r="AI2109">
        <v>-7</v>
      </c>
      <c r="AJ2109" t="s">
        <v>49</v>
      </c>
    </row>
    <row r="2110" spans="1:36" x14ac:dyDescent="0.3">
      <c r="A2110">
        <v>46</v>
      </c>
      <c r="B2110" t="s">
        <v>63</v>
      </c>
      <c r="C2110" t="s">
        <v>74</v>
      </c>
      <c r="D2110" t="s">
        <v>48</v>
      </c>
      <c r="E2110" t="s">
        <v>49</v>
      </c>
      <c r="F2110">
        <v>452</v>
      </c>
      <c r="G2110" t="s">
        <v>55</v>
      </c>
      <c r="H2110" t="s">
        <v>49</v>
      </c>
      <c r="I2110" t="s">
        <v>52</v>
      </c>
      <c r="J2110">
        <v>9</v>
      </c>
      <c r="K2110" t="s">
        <v>56</v>
      </c>
      <c r="L2110">
        <v>113</v>
      </c>
      <c r="M2110">
        <v>4</v>
      </c>
      <c r="N2110">
        <v>-1</v>
      </c>
      <c r="O2110">
        <v>0</v>
      </c>
      <c r="P2110" t="s">
        <v>52</v>
      </c>
      <c r="Q2110" t="s">
        <v>49</v>
      </c>
      <c r="X2110" s="7"/>
      <c r="Y2110" t="s">
        <v>55</v>
      </c>
      <c r="Z2110">
        <v>452</v>
      </c>
      <c r="AA2110" t="s">
        <v>55</v>
      </c>
      <c r="AB2110">
        <v>674</v>
      </c>
      <c r="AE2110" t="s">
        <v>49</v>
      </c>
      <c r="AF2110">
        <v>452</v>
      </c>
      <c r="AI2110">
        <v>0</v>
      </c>
      <c r="AJ2110" t="s">
        <v>49</v>
      </c>
    </row>
    <row r="2111" spans="1:36" x14ac:dyDescent="0.3">
      <c r="A2111">
        <v>27</v>
      </c>
      <c r="B2111" t="s">
        <v>69</v>
      </c>
      <c r="C2111" t="s">
        <v>59</v>
      </c>
      <c r="D2111" t="s">
        <v>54</v>
      </c>
      <c r="E2111" t="s">
        <v>49</v>
      </c>
      <c r="F2111">
        <v>-145</v>
      </c>
      <c r="G2111" t="s">
        <v>55</v>
      </c>
      <c r="H2111" t="s">
        <v>49</v>
      </c>
      <c r="I2111" t="s">
        <v>78</v>
      </c>
      <c r="J2111">
        <v>15</v>
      </c>
      <c r="K2111" t="s">
        <v>56</v>
      </c>
      <c r="L2111">
        <v>289</v>
      </c>
      <c r="M2111">
        <v>8</v>
      </c>
      <c r="N2111">
        <v>-1</v>
      </c>
      <c r="O2111">
        <v>0</v>
      </c>
      <c r="P2111" t="s">
        <v>52</v>
      </c>
      <c r="Q2111" t="s">
        <v>49</v>
      </c>
      <c r="X2111" s="7"/>
      <c r="Y2111" t="s">
        <v>55</v>
      </c>
      <c r="Z2111">
        <v>-145</v>
      </c>
      <c r="AA2111" t="s">
        <v>55</v>
      </c>
      <c r="AB2111">
        <v>0</v>
      </c>
      <c r="AE2111" t="s">
        <v>49</v>
      </c>
      <c r="AF2111">
        <v>-145</v>
      </c>
      <c r="AI2111">
        <v>2301</v>
      </c>
      <c r="AJ2111" t="s">
        <v>49</v>
      </c>
    </row>
    <row r="2112" spans="1:36" x14ac:dyDescent="0.3">
      <c r="A2112">
        <v>31</v>
      </c>
      <c r="B2112" t="s">
        <v>63</v>
      </c>
      <c r="C2112" t="s">
        <v>47</v>
      </c>
      <c r="D2112" t="s">
        <v>54</v>
      </c>
      <c r="E2112" t="s">
        <v>49</v>
      </c>
      <c r="F2112">
        <v>-498</v>
      </c>
      <c r="G2112" t="s">
        <v>55</v>
      </c>
      <c r="H2112" t="s">
        <v>49</v>
      </c>
      <c r="I2112" t="s">
        <v>50</v>
      </c>
      <c r="J2112">
        <v>21</v>
      </c>
      <c r="K2112" t="s">
        <v>73</v>
      </c>
      <c r="L2112">
        <v>357</v>
      </c>
      <c r="M2112">
        <v>1</v>
      </c>
      <c r="N2112">
        <v>-1</v>
      </c>
      <c r="O2112">
        <v>0</v>
      </c>
      <c r="P2112" t="s">
        <v>52</v>
      </c>
      <c r="Q2112" t="s">
        <v>49</v>
      </c>
      <c r="X2112" s="7"/>
      <c r="Y2112" t="s">
        <v>55</v>
      </c>
      <c r="Z2112">
        <v>-498</v>
      </c>
      <c r="AA2112" t="s">
        <v>55</v>
      </c>
      <c r="AB2112">
        <v>58</v>
      </c>
      <c r="AE2112" t="s">
        <v>49</v>
      </c>
      <c r="AF2112">
        <v>-498</v>
      </c>
      <c r="AI2112">
        <v>191</v>
      </c>
      <c r="AJ2112" t="s">
        <v>49</v>
      </c>
    </row>
    <row r="2113" spans="1:36" x14ac:dyDescent="0.3">
      <c r="A2113">
        <v>31</v>
      </c>
      <c r="B2113" t="s">
        <v>58</v>
      </c>
      <c r="C2113" t="s">
        <v>59</v>
      </c>
      <c r="D2113" t="s">
        <v>60</v>
      </c>
      <c r="E2113" t="s">
        <v>49</v>
      </c>
      <c r="F2113">
        <v>0</v>
      </c>
      <c r="G2113" t="s">
        <v>49</v>
      </c>
      <c r="H2113" t="s">
        <v>49</v>
      </c>
      <c r="I2113" t="s">
        <v>50</v>
      </c>
      <c r="J2113">
        <v>28</v>
      </c>
      <c r="K2113" t="s">
        <v>70</v>
      </c>
      <c r="L2113">
        <v>38</v>
      </c>
      <c r="M2113">
        <v>16</v>
      </c>
      <c r="N2113">
        <v>-1</v>
      </c>
      <c r="O2113">
        <v>0</v>
      </c>
      <c r="P2113" t="s">
        <v>52</v>
      </c>
      <c r="Q2113" t="s">
        <v>49</v>
      </c>
      <c r="X2113" s="7"/>
      <c r="Y2113" t="s">
        <v>49</v>
      </c>
      <c r="Z2113">
        <v>0</v>
      </c>
      <c r="AA2113" t="s">
        <v>55</v>
      </c>
      <c r="AB2113">
        <v>532</v>
      </c>
      <c r="AE2113" t="s">
        <v>49</v>
      </c>
      <c r="AF2113">
        <v>0</v>
      </c>
      <c r="AI2113">
        <v>694</v>
      </c>
      <c r="AJ2113" t="s">
        <v>49</v>
      </c>
    </row>
    <row r="2114" spans="1:36" x14ac:dyDescent="0.3">
      <c r="A2114">
        <v>46</v>
      </c>
      <c r="B2114" t="s">
        <v>69</v>
      </c>
      <c r="C2114" t="s">
        <v>47</v>
      </c>
      <c r="D2114" t="s">
        <v>54</v>
      </c>
      <c r="E2114" t="s">
        <v>49</v>
      </c>
      <c r="F2114">
        <v>22</v>
      </c>
      <c r="G2114" t="s">
        <v>55</v>
      </c>
      <c r="H2114" t="s">
        <v>49</v>
      </c>
      <c r="I2114" t="s">
        <v>50</v>
      </c>
      <c r="J2114">
        <v>7</v>
      </c>
      <c r="K2114" t="s">
        <v>70</v>
      </c>
      <c r="L2114">
        <v>414</v>
      </c>
      <c r="M2114">
        <v>4</v>
      </c>
      <c r="N2114">
        <v>-1</v>
      </c>
      <c r="O2114">
        <v>0</v>
      </c>
      <c r="P2114" t="s">
        <v>52</v>
      </c>
      <c r="Q2114" t="s">
        <v>49</v>
      </c>
      <c r="X2114" s="7"/>
      <c r="Y2114" t="s">
        <v>55</v>
      </c>
      <c r="Z2114">
        <v>22</v>
      </c>
      <c r="AA2114" t="s">
        <v>55</v>
      </c>
      <c r="AB2114">
        <v>422</v>
      </c>
      <c r="AE2114" t="s">
        <v>49</v>
      </c>
      <c r="AF2114">
        <v>22</v>
      </c>
      <c r="AI2114">
        <v>212</v>
      </c>
      <c r="AJ2114" t="s">
        <v>49</v>
      </c>
    </row>
    <row r="2115" spans="1:36" x14ac:dyDescent="0.3">
      <c r="A2115">
        <v>31</v>
      </c>
      <c r="B2115" t="s">
        <v>69</v>
      </c>
      <c r="C2115" t="s">
        <v>47</v>
      </c>
      <c r="D2115" t="s">
        <v>54</v>
      </c>
      <c r="E2115" t="s">
        <v>49</v>
      </c>
      <c r="F2115">
        <v>2304</v>
      </c>
      <c r="G2115" t="s">
        <v>55</v>
      </c>
      <c r="H2115" t="s">
        <v>49</v>
      </c>
      <c r="I2115" t="s">
        <v>50</v>
      </c>
      <c r="J2115">
        <v>20</v>
      </c>
      <c r="K2115" t="s">
        <v>75</v>
      </c>
      <c r="L2115">
        <v>257</v>
      </c>
      <c r="M2115">
        <v>2</v>
      </c>
      <c r="N2115">
        <v>-1</v>
      </c>
      <c r="O2115">
        <v>0</v>
      </c>
      <c r="P2115" t="s">
        <v>52</v>
      </c>
      <c r="Q2115" t="s">
        <v>49</v>
      </c>
      <c r="X2115" s="7"/>
      <c r="Y2115" t="s">
        <v>55</v>
      </c>
      <c r="Z2115">
        <v>2304</v>
      </c>
      <c r="AA2115" t="s">
        <v>55</v>
      </c>
      <c r="AB2115">
        <v>437</v>
      </c>
      <c r="AE2115" t="s">
        <v>49</v>
      </c>
      <c r="AF2115">
        <v>2304</v>
      </c>
      <c r="AI2115">
        <v>1882</v>
      </c>
      <c r="AJ2115" t="s">
        <v>49</v>
      </c>
    </row>
    <row r="2116" spans="1:36" x14ac:dyDescent="0.3">
      <c r="A2116">
        <v>33</v>
      </c>
      <c r="B2116" t="s">
        <v>58</v>
      </c>
      <c r="C2116" t="s">
        <v>47</v>
      </c>
      <c r="D2116" t="s">
        <v>60</v>
      </c>
      <c r="E2116" t="s">
        <v>49</v>
      </c>
      <c r="F2116">
        <v>1412</v>
      </c>
      <c r="G2116" t="s">
        <v>55</v>
      </c>
      <c r="H2116" t="s">
        <v>49</v>
      </c>
      <c r="I2116" t="s">
        <v>52</v>
      </c>
      <c r="J2116">
        <v>19</v>
      </c>
      <c r="K2116" t="s">
        <v>70</v>
      </c>
      <c r="L2116">
        <v>480</v>
      </c>
      <c r="M2116">
        <v>1</v>
      </c>
      <c r="N2116">
        <v>-1</v>
      </c>
      <c r="O2116">
        <v>0</v>
      </c>
      <c r="P2116" t="s">
        <v>52</v>
      </c>
      <c r="Q2116" t="s">
        <v>55</v>
      </c>
      <c r="X2116" s="7"/>
      <c r="Y2116" t="s">
        <v>55</v>
      </c>
      <c r="Z2116">
        <v>1412</v>
      </c>
      <c r="AA2116" t="s">
        <v>55</v>
      </c>
      <c r="AB2116">
        <v>-308</v>
      </c>
      <c r="AE2116" t="s">
        <v>49</v>
      </c>
      <c r="AF2116">
        <v>1412</v>
      </c>
      <c r="AI2116">
        <v>131</v>
      </c>
      <c r="AJ2116" t="s">
        <v>49</v>
      </c>
    </row>
    <row r="2117" spans="1:36" x14ac:dyDescent="0.3">
      <c r="A2117">
        <v>42</v>
      </c>
      <c r="B2117" t="s">
        <v>76</v>
      </c>
      <c r="C2117" t="s">
        <v>47</v>
      </c>
      <c r="D2117" t="s">
        <v>48</v>
      </c>
      <c r="E2117" t="s">
        <v>49</v>
      </c>
      <c r="F2117">
        <v>145</v>
      </c>
      <c r="G2117" t="s">
        <v>49</v>
      </c>
      <c r="H2117" t="s">
        <v>49</v>
      </c>
      <c r="I2117" t="s">
        <v>50</v>
      </c>
      <c r="J2117">
        <v>20</v>
      </c>
      <c r="K2117" t="s">
        <v>70</v>
      </c>
      <c r="L2117">
        <v>252</v>
      </c>
      <c r="M2117">
        <v>2</v>
      </c>
      <c r="N2117">
        <v>-1</v>
      </c>
      <c r="O2117">
        <v>0</v>
      </c>
      <c r="P2117" t="s">
        <v>52</v>
      </c>
      <c r="Q2117" t="s">
        <v>49</v>
      </c>
      <c r="X2117" s="7"/>
      <c r="Y2117" t="s">
        <v>49</v>
      </c>
      <c r="Z2117">
        <v>145</v>
      </c>
      <c r="AA2117" t="s">
        <v>55</v>
      </c>
      <c r="AB2117">
        <v>30</v>
      </c>
      <c r="AE2117" t="s">
        <v>49</v>
      </c>
      <c r="AF2117">
        <v>145</v>
      </c>
      <c r="AI2117">
        <v>175</v>
      </c>
      <c r="AJ2117" t="s">
        <v>49</v>
      </c>
    </row>
    <row r="2118" spans="1:36" x14ac:dyDescent="0.3">
      <c r="A2118">
        <v>33</v>
      </c>
      <c r="B2118" t="s">
        <v>58</v>
      </c>
      <c r="C2118" t="s">
        <v>59</v>
      </c>
      <c r="D2118" t="s">
        <v>48</v>
      </c>
      <c r="E2118" t="s">
        <v>49</v>
      </c>
      <c r="F2118">
        <v>4897</v>
      </c>
      <c r="G2118" t="s">
        <v>55</v>
      </c>
      <c r="H2118" t="s">
        <v>49</v>
      </c>
      <c r="I2118" t="s">
        <v>52</v>
      </c>
      <c r="J2118">
        <v>20</v>
      </c>
      <c r="K2118" t="s">
        <v>56</v>
      </c>
      <c r="L2118">
        <v>151</v>
      </c>
      <c r="M2118">
        <v>1</v>
      </c>
      <c r="N2118">
        <v>-1</v>
      </c>
      <c r="O2118">
        <v>0</v>
      </c>
      <c r="P2118" t="s">
        <v>52</v>
      </c>
      <c r="Q2118" t="s">
        <v>49</v>
      </c>
      <c r="X2118" s="7"/>
      <c r="Y2118" t="s">
        <v>55</v>
      </c>
      <c r="Z2118">
        <v>4897</v>
      </c>
      <c r="AA2118" t="s">
        <v>55</v>
      </c>
      <c r="AB2118">
        <v>-247</v>
      </c>
      <c r="AE2118" t="s">
        <v>49</v>
      </c>
      <c r="AF2118">
        <v>4897</v>
      </c>
      <c r="AI2118">
        <v>0</v>
      </c>
      <c r="AJ2118" t="s">
        <v>49</v>
      </c>
    </row>
    <row r="2119" spans="1:36" x14ac:dyDescent="0.3">
      <c r="A2119">
        <v>40</v>
      </c>
      <c r="B2119" t="s">
        <v>76</v>
      </c>
      <c r="C2119" t="s">
        <v>47</v>
      </c>
      <c r="D2119" t="s">
        <v>48</v>
      </c>
      <c r="E2119" t="s">
        <v>49</v>
      </c>
      <c r="F2119">
        <v>1832</v>
      </c>
      <c r="G2119" t="s">
        <v>49</v>
      </c>
      <c r="H2119" t="s">
        <v>49</v>
      </c>
      <c r="I2119" t="s">
        <v>50</v>
      </c>
      <c r="J2119">
        <v>6</v>
      </c>
      <c r="K2119" t="s">
        <v>64</v>
      </c>
      <c r="L2119">
        <v>213</v>
      </c>
      <c r="M2119">
        <v>4</v>
      </c>
      <c r="N2119">
        <v>-1</v>
      </c>
      <c r="O2119">
        <v>0</v>
      </c>
      <c r="P2119" t="s">
        <v>52</v>
      </c>
      <c r="Q2119" t="s">
        <v>49</v>
      </c>
      <c r="X2119" s="7"/>
      <c r="Y2119" t="s">
        <v>49</v>
      </c>
      <c r="Z2119">
        <v>1832</v>
      </c>
      <c r="AA2119" t="s">
        <v>55</v>
      </c>
      <c r="AB2119">
        <v>321</v>
      </c>
      <c r="AE2119" t="s">
        <v>49</v>
      </c>
      <c r="AF2119">
        <v>1832</v>
      </c>
      <c r="AI2119">
        <v>4425</v>
      </c>
      <c r="AJ2119" t="s">
        <v>49</v>
      </c>
    </row>
    <row r="2120" spans="1:36" x14ac:dyDescent="0.3">
      <c r="A2120">
        <v>51</v>
      </c>
      <c r="B2120" t="s">
        <v>63</v>
      </c>
      <c r="C2120" t="s">
        <v>47</v>
      </c>
      <c r="D2120" t="s">
        <v>48</v>
      </c>
      <c r="E2120" t="s">
        <v>49</v>
      </c>
      <c r="F2120">
        <v>3726</v>
      </c>
      <c r="G2120" t="s">
        <v>49</v>
      </c>
      <c r="H2120" t="s">
        <v>55</v>
      </c>
      <c r="I2120" t="s">
        <v>50</v>
      </c>
      <c r="J2120">
        <v>27</v>
      </c>
      <c r="K2120" t="s">
        <v>70</v>
      </c>
      <c r="L2120">
        <v>119</v>
      </c>
      <c r="M2120">
        <v>12</v>
      </c>
      <c r="N2120">
        <v>-1</v>
      </c>
      <c r="O2120">
        <v>0</v>
      </c>
      <c r="P2120" t="s">
        <v>52</v>
      </c>
      <c r="Q2120" t="s">
        <v>49</v>
      </c>
      <c r="X2120" s="7"/>
      <c r="Y2120" t="s">
        <v>49</v>
      </c>
      <c r="Z2120">
        <v>3726</v>
      </c>
      <c r="AA2120" t="s">
        <v>55</v>
      </c>
      <c r="AB2120">
        <v>250</v>
      </c>
      <c r="AE2120" t="s">
        <v>55</v>
      </c>
      <c r="AF2120">
        <v>3726</v>
      </c>
      <c r="AI2120">
        <v>3533</v>
      </c>
      <c r="AJ2120" t="s">
        <v>49</v>
      </c>
    </row>
    <row r="2121" spans="1:36" x14ac:dyDescent="0.3">
      <c r="A2121">
        <v>31</v>
      </c>
      <c r="B2121" t="s">
        <v>46</v>
      </c>
      <c r="C2121" t="s">
        <v>47</v>
      </c>
      <c r="D2121" t="s">
        <v>60</v>
      </c>
      <c r="E2121" t="s">
        <v>49</v>
      </c>
      <c r="F2121">
        <v>591</v>
      </c>
      <c r="G2121" t="s">
        <v>49</v>
      </c>
      <c r="H2121" t="s">
        <v>49</v>
      </c>
      <c r="I2121" t="s">
        <v>50</v>
      </c>
      <c r="J2121">
        <v>21</v>
      </c>
      <c r="K2121" t="s">
        <v>75</v>
      </c>
      <c r="L2121">
        <v>161</v>
      </c>
      <c r="M2121">
        <v>2</v>
      </c>
      <c r="N2121">
        <v>-1</v>
      </c>
      <c r="O2121">
        <v>0</v>
      </c>
      <c r="P2121" t="s">
        <v>52</v>
      </c>
      <c r="Q2121" t="s">
        <v>49</v>
      </c>
      <c r="X2121" s="7"/>
      <c r="Y2121" t="s">
        <v>49</v>
      </c>
      <c r="Z2121">
        <v>591</v>
      </c>
      <c r="AA2121" t="s">
        <v>55</v>
      </c>
      <c r="AB2121">
        <v>-470</v>
      </c>
      <c r="AE2121" t="s">
        <v>49</v>
      </c>
      <c r="AF2121">
        <v>591</v>
      </c>
      <c r="AI2121">
        <v>3573</v>
      </c>
      <c r="AJ2121" t="s">
        <v>49</v>
      </c>
    </row>
    <row r="2122" spans="1:36" x14ac:dyDescent="0.3">
      <c r="A2122">
        <v>62</v>
      </c>
      <c r="B2122" t="s">
        <v>77</v>
      </c>
      <c r="C2122" t="s">
        <v>74</v>
      </c>
      <c r="D2122" t="s">
        <v>60</v>
      </c>
      <c r="E2122" t="s">
        <v>49</v>
      </c>
      <c r="F2122">
        <v>0</v>
      </c>
      <c r="G2122" t="s">
        <v>49</v>
      </c>
      <c r="H2122" t="s">
        <v>49</v>
      </c>
      <c r="I2122" t="s">
        <v>50</v>
      </c>
      <c r="J2122">
        <v>13</v>
      </c>
      <c r="K2122" t="s">
        <v>75</v>
      </c>
      <c r="L2122">
        <v>227</v>
      </c>
      <c r="M2122">
        <v>2</v>
      </c>
      <c r="N2122">
        <v>-1</v>
      </c>
      <c r="O2122">
        <v>0</v>
      </c>
      <c r="P2122" t="s">
        <v>52</v>
      </c>
      <c r="Q2122" t="s">
        <v>55</v>
      </c>
      <c r="X2122" s="7"/>
      <c r="Y2122" t="s">
        <v>49</v>
      </c>
      <c r="Z2122">
        <v>0</v>
      </c>
      <c r="AA2122" t="s">
        <v>55</v>
      </c>
      <c r="AB2122">
        <v>140</v>
      </c>
      <c r="AE2122" t="s">
        <v>49</v>
      </c>
      <c r="AF2122">
        <v>0</v>
      </c>
      <c r="AI2122">
        <v>1257</v>
      </c>
      <c r="AJ2122" t="s">
        <v>49</v>
      </c>
    </row>
    <row r="2123" spans="1:36" x14ac:dyDescent="0.3">
      <c r="A2123">
        <v>24</v>
      </c>
      <c r="B2123" t="s">
        <v>71</v>
      </c>
      <c r="C2123" t="s">
        <v>59</v>
      </c>
      <c r="D2123" t="s">
        <v>54</v>
      </c>
      <c r="E2123" t="s">
        <v>49</v>
      </c>
      <c r="F2123">
        <v>508</v>
      </c>
      <c r="G2123" t="s">
        <v>55</v>
      </c>
      <c r="H2123" t="s">
        <v>49</v>
      </c>
      <c r="I2123" t="s">
        <v>78</v>
      </c>
      <c r="J2123">
        <v>18</v>
      </c>
      <c r="K2123" t="s">
        <v>56</v>
      </c>
      <c r="L2123">
        <v>12</v>
      </c>
      <c r="M2123">
        <v>3</v>
      </c>
      <c r="N2123">
        <v>374</v>
      </c>
      <c r="O2123">
        <v>1</v>
      </c>
      <c r="P2123" t="s">
        <v>66</v>
      </c>
      <c r="Q2123" t="s">
        <v>49</v>
      </c>
      <c r="X2123" s="7"/>
      <c r="Y2123" t="s">
        <v>55</v>
      </c>
      <c r="Z2123">
        <v>508</v>
      </c>
      <c r="AA2123" t="s">
        <v>55</v>
      </c>
      <c r="AB2123">
        <v>0</v>
      </c>
      <c r="AE2123" t="s">
        <v>49</v>
      </c>
      <c r="AF2123">
        <v>508</v>
      </c>
      <c r="AI2123">
        <v>23</v>
      </c>
      <c r="AJ2123" t="s">
        <v>49</v>
      </c>
    </row>
    <row r="2124" spans="1:36" x14ac:dyDescent="0.3">
      <c r="A2124">
        <v>48</v>
      </c>
      <c r="B2124" t="s">
        <v>46</v>
      </c>
      <c r="C2124" t="s">
        <v>47</v>
      </c>
      <c r="D2124" t="s">
        <v>54</v>
      </c>
      <c r="E2124" t="s">
        <v>49</v>
      </c>
      <c r="F2124">
        <v>817</v>
      </c>
      <c r="G2124" t="s">
        <v>49</v>
      </c>
      <c r="H2124" t="s">
        <v>49</v>
      </c>
      <c r="I2124" t="s">
        <v>50</v>
      </c>
      <c r="J2124">
        <v>14</v>
      </c>
      <c r="K2124" t="s">
        <v>72</v>
      </c>
      <c r="L2124">
        <v>517</v>
      </c>
      <c r="M2124">
        <v>1</v>
      </c>
      <c r="N2124">
        <v>282</v>
      </c>
      <c r="O2124">
        <v>4</v>
      </c>
      <c r="P2124" t="s">
        <v>79</v>
      </c>
      <c r="Q2124" t="s">
        <v>55</v>
      </c>
      <c r="X2124" s="7"/>
      <c r="Y2124" t="s">
        <v>49</v>
      </c>
      <c r="Z2124">
        <v>817</v>
      </c>
      <c r="AA2124" t="s">
        <v>55</v>
      </c>
      <c r="AB2124">
        <v>878</v>
      </c>
      <c r="AE2124" t="s">
        <v>49</v>
      </c>
      <c r="AF2124">
        <v>817</v>
      </c>
      <c r="AI2124">
        <v>0</v>
      </c>
      <c r="AJ2124" t="s">
        <v>49</v>
      </c>
    </row>
    <row r="2125" spans="1:36" x14ac:dyDescent="0.3">
      <c r="A2125">
        <v>41</v>
      </c>
      <c r="B2125" t="s">
        <v>67</v>
      </c>
      <c r="C2125" t="s">
        <v>74</v>
      </c>
      <c r="D2125" t="s">
        <v>54</v>
      </c>
      <c r="E2125" t="s">
        <v>49</v>
      </c>
      <c r="F2125">
        <v>348</v>
      </c>
      <c r="G2125" t="s">
        <v>55</v>
      </c>
      <c r="H2125" t="s">
        <v>49</v>
      </c>
      <c r="I2125" t="s">
        <v>50</v>
      </c>
      <c r="J2125">
        <v>7</v>
      </c>
      <c r="K2125" t="s">
        <v>56</v>
      </c>
      <c r="L2125">
        <v>225</v>
      </c>
      <c r="M2125">
        <v>2</v>
      </c>
      <c r="N2125">
        <v>275</v>
      </c>
      <c r="O2125">
        <v>2</v>
      </c>
      <c r="P2125" t="s">
        <v>57</v>
      </c>
      <c r="Q2125" t="s">
        <v>49</v>
      </c>
      <c r="X2125" s="7"/>
      <c r="Y2125" t="s">
        <v>55</v>
      </c>
      <c r="Z2125">
        <v>348</v>
      </c>
      <c r="AA2125" t="s">
        <v>55</v>
      </c>
      <c r="AB2125">
        <v>3975</v>
      </c>
      <c r="AE2125" t="s">
        <v>49</v>
      </c>
      <c r="AF2125">
        <v>348</v>
      </c>
      <c r="AI2125">
        <v>745</v>
      </c>
      <c r="AJ2125" t="s">
        <v>49</v>
      </c>
    </row>
    <row r="2126" spans="1:36" x14ac:dyDescent="0.3">
      <c r="A2126">
        <v>43</v>
      </c>
      <c r="B2126" t="s">
        <v>58</v>
      </c>
      <c r="C2126" t="s">
        <v>47</v>
      </c>
      <c r="D2126" t="s">
        <v>60</v>
      </c>
      <c r="E2126" t="s">
        <v>49</v>
      </c>
      <c r="F2126">
        <v>291</v>
      </c>
      <c r="G2126" t="s">
        <v>55</v>
      </c>
      <c r="H2126" t="s">
        <v>49</v>
      </c>
      <c r="I2126" t="s">
        <v>52</v>
      </c>
      <c r="J2126">
        <v>9</v>
      </c>
      <c r="K2126" t="s">
        <v>56</v>
      </c>
      <c r="L2126">
        <v>150</v>
      </c>
      <c r="M2126">
        <v>2</v>
      </c>
      <c r="N2126">
        <v>-1</v>
      </c>
      <c r="O2126">
        <v>0</v>
      </c>
      <c r="P2126" t="s">
        <v>52</v>
      </c>
      <c r="Q2126" t="s">
        <v>49</v>
      </c>
      <c r="X2126" s="7"/>
      <c r="Y2126" t="s">
        <v>55</v>
      </c>
      <c r="Z2126">
        <v>291</v>
      </c>
      <c r="AA2126" t="s">
        <v>55</v>
      </c>
      <c r="AB2126">
        <v>96</v>
      </c>
      <c r="AE2126" t="s">
        <v>49</v>
      </c>
      <c r="AF2126">
        <v>291</v>
      </c>
      <c r="AI2126">
        <v>8106</v>
      </c>
      <c r="AJ2126" t="s">
        <v>49</v>
      </c>
    </row>
    <row r="2127" spans="1:36" x14ac:dyDescent="0.3">
      <c r="A2127">
        <v>52</v>
      </c>
      <c r="B2127" t="s">
        <v>67</v>
      </c>
      <c r="C2127" t="s">
        <v>47</v>
      </c>
      <c r="D2127" t="s">
        <v>54</v>
      </c>
      <c r="E2127" t="s">
        <v>49</v>
      </c>
      <c r="F2127">
        <v>3554</v>
      </c>
      <c r="G2127" t="s">
        <v>49</v>
      </c>
      <c r="H2127" t="s">
        <v>55</v>
      </c>
      <c r="I2127" t="s">
        <v>50</v>
      </c>
      <c r="J2127">
        <v>8</v>
      </c>
      <c r="K2127" t="s">
        <v>73</v>
      </c>
      <c r="L2127">
        <v>89</v>
      </c>
      <c r="M2127">
        <v>1</v>
      </c>
      <c r="N2127">
        <v>-1</v>
      </c>
      <c r="O2127">
        <v>0</v>
      </c>
      <c r="P2127" t="s">
        <v>52</v>
      </c>
      <c r="Q2127" t="s">
        <v>49</v>
      </c>
      <c r="X2127" s="7"/>
      <c r="Y2127" t="s">
        <v>49</v>
      </c>
      <c r="Z2127">
        <v>3554</v>
      </c>
      <c r="AA2127" t="s">
        <v>55</v>
      </c>
      <c r="AB2127">
        <v>472</v>
      </c>
      <c r="AE2127" t="s">
        <v>55</v>
      </c>
      <c r="AF2127">
        <v>3554</v>
      </c>
      <c r="AI2127">
        <v>0</v>
      </c>
      <c r="AJ2127" t="s">
        <v>49</v>
      </c>
    </row>
    <row r="2128" spans="1:36" x14ac:dyDescent="0.3">
      <c r="A2128">
        <v>54</v>
      </c>
      <c r="B2128" t="s">
        <v>63</v>
      </c>
      <c r="C2128" t="s">
        <v>47</v>
      </c>
      <c r="D2128" t="s">
        <v>48</v>
      </c>
      <c r="E2128" t="s">
        <v>49</v>
      </c>
      <c r="F2128">
        <v>781</v>
      </c>
      <c r="G2128" t="s">
        <v>55</v>
      </c>
      <c r="H2128" t="s">
        <v>49</v>
      </c>
      <c r="I2128" t="s">
        <v>52</v>
      </c>
      <c r="J2128">
        <v>9</v>
      </c>
      <c r="K2128" t="s">
        <v>56</v>
      </c>
      <c r="L2128">
        <v>103</v>
      </c>
      <c r="M2128">
        <v>2</v>
      </c>
      <c r="N2128">
        <v>-1</v>
      </c>
      <c r="O2128">
        <v>0</v>
      </c>
      <c r="P2128" t="s">
        <v>52</v>
      </c>
      <c r="Q2128" t="s">
        <v>49</v>
      </c>
      <c r="X2128" s="7"/>
      <c r="Y2128" t="s">
        <v>55</v>
      </c>
      <c r="Z2128">
        <v>781</v>
      </c>
      <c r="AA2128" t="s">
        <v>55</v>
      </c>
      <c r="AB2128">
        <v>400</v>
      </c>
      <c r="AE2128" t="s">
        <v>49</v>
      </c>
      <c r="AF2128">
        <v>781</v>
      </c>
      <c r="AI2128">
        <v>696</v>
      </c>
      <c r="AJ2128" t="s">
        <v>49</v>
      </c>
    </row>
    <row r="2129" spans="1:36" x14ac:dyDescent="0.3">
      <c r="A2129">
        <v>32</v>
      </c>
      <c r="B2129" t="s">
        <v>67</v>
      </c>
      <c r="C2129" t="s">
        <v>74</v>
      </c>
      <c r="D2129" t="s">
        <v>60</v>
      </c>
      <c r="E2129" t="s">
        <v>49</v>
      </c>
      <c r="F2129">
        <v>267</v>
      </c>
      <c r="G2129" t="s">
        <v>49</v>
      </c>
      <c r="H2129" t="s">
        <v>49</v>
      </c>
      <c r="I2129" t="s">
        <v>50</v>
      </c>
      <c r="J2129">
        <v>26</v>
      </c>
      <c r="K2129" t="s">
        <v>56</v>
      </c>
      <c r="L2129">
        <v>128</v>
      </c>
      <c r="M2129">
        <v>1</v>
      </c>
      <c r="N2129">
        <v>-1</v>
      </c>
      <c r="O2129">
        <v>0</v>
      </c>
      <c r="P2129" t="s">
        <v>52</v>
      </c>
      <c r="Q2129" t="s">
        <v>49</v>
      </c>
      <c r="X2129" s="7"/>
      <c r="Y2129" t="s">
        <v>49</v>
      </c>
      <c r="Z2129">
        <v>267</v>
      </c>
      <c r="AA2129" t="s">
        <v>55</v>
      </c>
      <c r="AB2129">
        <v>7495</v>
      </c>
      <c r="AE2129" t="s">
        <v>49</v>
      </c>
      <c r="AF2129">
        <v>267</v>
      </c>
      <c r="AI2129">
        <v>1266</v>
      </c>
      <c r="AJ2129" t="s">
        <v>49</v>
      </c>
    </row>
    <row r="2130" spans="1:36" x14ac:dyDescent="0.3">
      <c r="A2130">
        <v>38</v>
      </c>
      <c r="B2130" t="s">
        <v>63</v>
      </c>
      <c r="C2130" t="s">
        <v>47</v>
      </c>
      <c r="D2130" t="s">
        <v>48</v>
      </c>
      <c r="E2130" t="s">
        <v>49</v>
      </c>
      <c r="F2130">
        <v>1327</v>
      </c>
      <c r="G2130" t="s">
        <v>55</v>
      </c>
      <c r="H2130" t="s">
        <v>49</v>
      </c>
      <c r="I2130" t="s">
        <v>50</v>
      </c>
      <c r="J2130">
        <v>20</v>
      </c>
      <c r="K2130" t="s">
        <v>75</v>
      </c>
      <c r="L2130">
        <v>277</v>
      </c>
      <c r="M2130">
        <v>1</v>
      </c>
      <c r="N2130">
        <v>-1</v>
      </c>
      <c r="O2130">
        <v>0</v>
      </c>
      <c r="P2130" t="s">
        <v>52</v>
      </c>
      <c r="Q2130" t="s">
        <v>49</v>
      </c>
      <c r="X2130" s="7"/>
      <c r="Y2130" t="s">
        <v>55</v>
      </c>
      <c r="Z2130">
        <v>1327</v>
      </c>
      <c r="AA2130" t="s">
        <v>55</v>
      </c>
      <c r="AB2130">
        <v>24</v>
      </c>
      <c r="AE2130" t="s">
        <v>49</v>
      </c>
      <c r="AF2130">
        <v>1327</v>
      </c>
      <c r="AI2130">
        <v>2416</v>
      </c>
      <c r="AJ2130" t="s">
        <v>49</v>
      </c>
    </row>
    <row r="2131" spans="1:36" x14ac:dyDescent="0.3">
      <c r="A2131">
        <v>41</v>
      </c>
      <c r="B2131" t="s">
        <v>69</v>
      </c>
      <c r="C2131" t="s">
        <v>47</v>
      </c>
      <c r="D2131" t="s">
        <v>48</v>
      </c>
      <c r="E2131" t="s">
        <v>49</v>
      </c>
      <c r="F2131">
        <v>-306</v>
      </c>
      <c r="G2131" t="s">
        <v>55</v>
      </c>
      <c r="H2131" t="s">
        <v>49</v>
      </c>
      <c r="I2131" t="s">
        <v>52</v>
      </c>
      <c r="J2131">
        <v>15</v>
      </c>
      <c r="K2131" t="s">
        <v>56</v>
      </c>
      <c r="L2131">
        <v>500</v>
      </c>
      <c r="M2131">
        <v>1</v>
      </c>
      <c r="N2131">
        <v>-1</v>
      </c>
      <c r="O2131">
        <v>0</v>
      </c>
      <c r="P2131" t="s">
        <v>52</v>
      </c>
      <c r="Q2131" t="s">
        <v>55</v>
      </c>
      <c r="X2131" s="7"/>
      <c r="Y2131" t="s">
        <v>55</v>
      </c>
      <c r="Z2131">
        <v>-306</v>
      </c>
      <c r="AA2131" t="s">
        <v>55</v>
      </c>
      <c r="AB2131">
        <v>311</v>
      </c>
      <c r="AE2131" t="s">
        <v>49</v>
      </c>
      <c r="AF2131">
        <v>-306</v>
      </c>
      <c r="AI2131">
        <v>25</v>
      </c>
      <c r="AJ2131" t="s">
        <v>49</v>
      </c>
    </row>
    <row r="2132" spans="1:36" x14ac:dyDescent="0.3">
      <c r="A2132">
        <v>31</v>
      </c>
      <c r="B2132" t="s">
        <v>63</v>
      </c>
      <c r="C2132" t="s">
        <v>59</v>
      </c>
      <c r="D2132" t="s">
        <v>48</v>
      </c>
      <c r="E2132" t="s">
        <v>49</v>
      </c>
      <c r="F2132">
        <v>864</v>
      </c>
      <c r="G2132" t="s">
        <v>55</v>
      </c>
      <c r="H2132" t="s">
        <v>49</v>
      </c>
      <c r="I2132" t="s">
        <v>78</v>
      </c>
      <c r="J2132">
        <v>14</v>
      </c>
      <c r="K2132" t="s">
        <v>56</v>
      </c>
      <c r="L2132">
        <v>113</v>
      </c>
      <c r="M2132">
        <v>2</v>
      </c>
      <c r="N2132">
        <v>-1</v>
      </c>
      <c r="O2132">
        <v>0</v>
      </c>
      <c r="P2132" t="s">
        <v>52</v>
      </c>
      <c r="Q2132" t="s">
        <v>49</v>
      </c>
      <c r="X2132" s="7"/>
      <c r="Y2132" t="s">
        <v>55</v>
      </c>
      <c r="Z2132">
        <v>864</v>
      </c>
      <c r="AA2132" t="s">
        <v>55</v>
      </c>
      <c r="AB2132">
        <v>492</v>
      </c>
      <c r="AE2132" t="s">
        <v>49</v>
      </c>
      <c r="AF2132">
        <v>864</v>
      </c>
      <c r="AI2132">
        <v>7513</v>
      </c>
      <c r="AJ2132" t="s">
        <v>49</v>
      </c>
    </row>
    <row r="2133" spans="1:36" x14ac:dyDescent="0.3">
      <c r="A2133">
        <v>35</v>
      </c>
      <c r="B2133" t="s">
        <v>76</v>
      </c>
      <c r="C2133" t="s">
        <v>47</v>
      </c>
      <c r="D2133" t="s">
        <v>60</v>
      </c>
      <c r="E2133" t="s">
        <v>49</v>
      </c>
      <c r="F2133">
        <v>1265</v>
      </c>
      <c r="G2133" t="s">
        <v>55</v>
      </c>
      <c r="H2133" t="s">
        <v>49</v>
      </c>
      <c r="I2133" t="s">
        <v>50</v>
      </c>
      <c r="J2133">
        <v>15</v>
      </c>
      <c r="K2133" t="s">
        <v>56</v>
      </c>
      <c r="L2133">
        <v>326</v>
      </c>
      <c r="M2133">
        <v>5</v>
      </c>
      <c r="N2133">
        <v>179</v>
      </c>
      <c r="O2133">
        <v>4</v>
      </c>
      <c r="P2133" t="s">
        <v>57</v>
      </c>
      <c r="Q2133" t="s">
        <v>55</v>
      </c>
      <c r="X2133" s="7"/>
      <c r="Y2133" t="s">
        <v>55</v>
      </c>
      <c r="Z2133">
        <v>1265</v>
      </c>
      <c r="AA2133" t="s">
        <v>55</v>
      </c>
      <c r="AB2133">
        <v>334</v>
      </c>
      <c r="AE2133" t="s">
        <v>49</v>
      </c>
      <c r="AF2133">
        <v>1265</v>
      </c>
      <c r="AI2133">
        <v>29</v>
      </c>
      <c r="AJ2133" t="s">
        <v>49</v>
      </c>
    </row>
    <row r="2134" spans="1:36" x14ac:dyDescent="0.3">
      <c r="A2134">
        <v>26</v>
      </c>
      <c r="B2134" t="s">
        <v>69</v>
      </c>
      <c r="C2134" t="s">
        <v>47</v>
      </c>
      <c r="D2134" t="s">
        <v>54</v>
      </c>
      <c r="E2134" t="s">
        <v>49</v>
      </c>
      <c r="F2134">
        <v>0</v>
      </c>
      <c r="G2134" t="s">
        <v>49</v>
      </c>
      <c r="H2134" t="s">
        <v>49</v>
      </c>
      <c r="I2134" t="s">
        <v>52</v>
      </c>
      <c r="J2134">
        <v>27</v>
      </c>
      <c r="K2134" t="s">
        <v>56</v>
      </c>
      <c r="L2134">
        <v>755</v>
      </c>
      <c r="M2134">
        <v>1</v>
      </c>
      <c r="N2134">
        <v>-1</v>
      </c>
      <c r="O2134">
        <v>0</v>
      </c>
      <c r="P2134" t="s">
        <v>52</v>
      </c>
      <c r="Q2134" t="s">
        <v>49</v>
      </c>
      <c r="X2134" s="7"/>
      <c r="Y2134" t="s">
        <v>49</v>
      </c>
      <c r="Z2134">
        <v>0</v>
      </c>
      <c r="AA2134" t="s">
        <v>55</v>
      </c>
      <c r="AB2134">
        <v>1298</v>
      </c>
      <c r="AE2134" t="s">
        <v>49</v>
      </c>
      <c r="AF2134">
        <v>0</v>
      </c>
      <c r="AI2134">
        <v>5116</v>
      </c>
      <c r="AJ2134" t="s">
        <v>49</v>
      </c>
    </row>
    <row r="2135" spans="1:36" x14ac:dyDescent="0.3">
      <c r="A2135">
        <v>52</v>
      </c>
      <c r="B2135" t="s">
        <v>67</v>
      </c>
      <c r="C2135" t="s">
        <v>47</v>
      </c>
      <c r="D2135" t="s">
        <v>60</v>
      </c>
      <c r="E2135" t="s">
        <v>49</v>
      </c>
      <c r="F2135">
        <v>214</v>
      </c>
      <c r="G2135" t="s">
        <v>49</v>
      </c>
      <c r="H2135" t="s">
        <v>49</v>
      </c>
      <c r="I2135" t="s">
        <v>50</v>
      </c>
      <c r="J2135">
        <v>29</v>
      </c>
      <c r="K2135" t="s">
        <v>70</v>
      </c>
      <c r="L2135">
        <v>161</v>
      </c>
      <c r="M2135">
        <v>3</v>
      </c>
      <c r="N2135">
        <v>-1</v>
      </c>
      <c r="O2135">
        <v>0</v>
      </c>
      <c r="P2135" t="s">
        <v>52</v>
      </c>
      <c r="Q2135" t="s">
        <v>49</v>
      </c>
      <c r="X2135" s="7"/>
      <c r="Y2135" t="s">
        <v>49</v>
      </c>
      <c r="Z2135">
        <v>214</v>
      </c>
      <c r="AA2135" t="s">
        <v>55</v>
      </c>
      <c r="AB2135">
        <v>396</v>
      </c>
      <c r="AE2135" t="s">
        <v>49</v>
      </c>
      <c r="AF2135">
        <v>214</v>
      </c>
      <c r="AI2135">
        <v>-1746</v>
      </c>
      <c r="AJ2135" t="s">
        <v>49</v>
      </c>
    </row>
    <row r="2136" spans="1:36" x14ac:dyDescent="0.3">
      <c r="A2136">
        <v>58</v>
      </c>
      <c r="B2136" t="s">
        <v>77</v>
      </c>
      <c r="C2136" t="s">
        <v>47</v>
      </c>
      <c r="D2136" t="s">
        <v>54</v>
      </c>
      <c r="E2136" t="s">
        <v>49</v>
      </c>
      <c r="F2136">
        <v>425</v>
      </c>
      <c r="G2136" t="s">
        <v>55</v>
      </c>
      <c r="H2136" t="s">
        <v>55</v>
      </c>
      <c r="I2136" t="s">
        <v>50</v>
      </c>
      <c r="J2136">
        <v>17</v>
      </c>
      <c r="K2136" t="s">
        <v>75</v>
      </c>
      <c r="L2136">
        <v>100</v>
      </c>
      <c r="M2136">
        <v>1</v>
      </c>
      <c r="N2136">
        <v>-1</v>
      </c>
      <c r="O2136">
        <v>0</v>
      </c>
      <c r="P2136" t="s">
        <v>52</v>
      </c>
      <c r="Q2136" t="s">
        <v>49</v>
      </c>
      <c r="X2136" s="7"/>
      <c r="Y2136" t="s">
        <v>55</v>
      </c>
      <c r="Z2136">
        <v>425</v>
      </c>
      <c r="AA2136" t="s">
        <v>55</v>
      </c>
      <c r="AB2136">
        <v>2769</v>
      </c>
      <c r="AE2136" t="s">
        <v>55</v>
      </c>
      <c r="AF2136">
        <v>425</v>
      </c>
      <c r="AI2136">
        <v>14</v>
      </c>
      <c r="AJ2136" t="s">
        <v>49</v>
      </c>
    </row>
    <row r="2137" spans="1:36" x14ac:dyDescent="0.3">
      <c r="A2137">
        <v>57</v>
      </c>
      <c r="B2137" t="s">
        <v>76</v>
      </c>
      <c r="C2137" t="s">
        <v>47</v>
      </c>
      <c r="D2137" t="s">
        <v>60</v>
      </c>
      <c r="E2137" t="s">
        <v>49</v>
      </c>
      <c r="F2137">
        <v>3</v>
      </c>
      <c r="G2137" t="s">
        <v>49</v>
      </c>
      <c r="H2137" t="s">
        <v>49</v>
      </c>
      <c r="I2137" t="s">
        <v>50</v>
      </c>
      <c r="J2137">
        <v>4</v>
      </c>
      <c r="K2137" t="s">
        <v>70</v>
      </c>
      <c r="L2137">
        <v>142</v>
      </c>
      <c r="M2137">
        <v>2</v>
      </c>
      <c r="N2137">
        <v>-1</v>
      </c>
      <c r="O2137">
        <v>0</v>
      </c>
      <c r="P2137" t="s">
        <v>52</v>
      </c>
      <c r="Q2137" t="s">
        <v>49</v>
      </c>
      <c r="X2137" s="7"/>
      <c r="Y2137" t="s">
        <v>49</v>
      </c>
      <c r="Z2137">
        <v>3</v>
      </c>
      <c r="AA2137" t="s">
        <v>55</v>
      </c>
      <c r="AB2137">
        <v>2320</v>
      </c>
      <c r="AE2137" t="s">
        <v>49</v>
      </c>
      <c r="AF2137">
        <v>3</v>
      </c>
      <c r="AI2137">
        <v>4148</v>
      </c>
      <c r="AJ2137" t="s">
        <v>49</v>
      </c>
    </row>
    <row r="2138" spans="1:36" x14ac:dyDescent="0.3">
      <c r="A2138">
        <v>34</v>
      </c>
      <c r="B2138" t="s">
        <v>58</v>
      </c>
      <c r="C2138" t="s">
        <v>47</v>
      </c>
      <c r="D2138" t="s">
        <v>60</v>
      </c>
      <c r="E2138" t="s">
        <v>49</v>
      </c>
      <c r="F2138">
        <v>0</v>
      </c>
      <c r="G2138" t="s">
        <v>55</v>
      </c>
      <c r="H2138" t="s">
        <v>49</v>
      </c>
      <c r="I2138" t="s">
        <v>52</v>
      </c>
      <c r="J2138">
        <v>8</v>
      </c>
      <c r="K2138" t="s">
        <v>56</v>
      </c>
      <c r="L2138">
        <v>214</v>
      </c>
      <c r="M2138">
        <v>2</v>
      </c>
      <c r="N2138">
        <v>-1</v>
      </c>
      <c r="O2138">
        <v>0</v>
      </c>
      <c r="P2138" t="s">
        <v>52</v>
      </c>
      <c r="Q2138" t="s">
        <v>49</v>
      </c>
      <c r="X2138" s="7"/>
      <c r="Y2138" t="s">
        <v>55</v>
      </c>
      <c r="Z2138">
        <v>0</v>
      </c>
      <c r="AA2138" t="s">
        <v>55</v>
      </c>
      <c r="AB2138">
        <v>76</v>
      </c>
      <c r="AE2138" t="s">
        <v>49</v>
      </c>
      <c r="AF2138">
        <v>0</v>
      </c>
      <c r="AI2138">
        <v>14</v>
      </c>
      <c r="AJ2138" t="s">
        <v>49</v>
      </c>
    </row>
    <row r="2139" spans="1:36" x14ac:dyDescent="0.3">
      <c r="A2139">
        <v>59</v>
      </c>
      <c r="B2139" t="s">
        <v>63</v>
      </c>
      <c r="C2139" t="s">
        <v>47</v>
      </c>
      <c r="D2139" t="s">
        <v>48</v>
      </c>
      <c r="E2139" t="s">
        <v>49</v>
      </c>
      <c r="F2139">
        <v>0</v>
      </c>
      <c r="G2139" t="s">
        <v>49</v>
      </c>
      <c r="H2139" t="s">
        <v>49</v>
      </c>
      <c r="I2139" t="s">
        <v>50</v>
      </c>
      <c r="J2139">
        <v>18</v>
      </c>
      <c r="K2139" t="s">
        <v>75</v>
      </c>
      <c r="L2139">
        <v>167</v>
      </c>
      <c r="M2139">
        <v>2</v>
      </c>
      <c r="N2139">
        <v>-1</v>
      </c>
      <c r="O2139">
        <v>0</v>
      </c>
      <c r="P2139" t="s">
        <v>52</v>
      </c>
      <c r="Q2139" t="s">
        <v>49</v>
      </c>
      <c r="X2139" s="7"/>
      <c r="Y2139" t="s">
        <v>49</v>
      </c>
      <c r="Z2139">
        <v>0</v>
      </c>
      <c r="AA2139" t="s">
        <v>55</v>
      </c>
      <c r="AB2139">
        <v>2034</v>
      </c>
      <c r="AE2139" t="s">
        <v>49</v>
      </c>
      <c r="AF2139">
        <v>0</v>
      </c>
      <c r="AI2139">
        <v>105</v>
      </c>
      <c r="AJ2139" t="s">
        <v>49</v>
      </c>
    </row>
    <row r="2140" spans="1:36" x14ac:dyDescent="0.3">
      <c r="A2140">
        <v>27</v>
      </c>
      <c r="B2140" t="s">
        <v>67</v>
      </c>
      <c r="C2140" t="s">
        <v>59</v>
      </c>
      <c r="D2140" t="s">
        <v>54</v>
      </c>
      <c r="E2140" t="s">
        <v>49</v>
      </c>
      <c r="F2140">
        <v>282</v>
      </c>
      <c r="G2140" t="s">
        <v>49</v>
      </c>
      <c r="H2140" t="s">
        <v>55</v>
      </c>
      <c r="I2140" t="s">
        <v>50</v>
      </c>
      <c r="J2140">
        <v>9</v>
      </c>
      <c r="K2140" t="s">
        <v>73</v>
      </c>
      <c r="L2140">
        <v>676</v>
      </c>
      <c r="M2140">
        <v>5</v>
      </c>
      <c r="N2140">
        <v>-1</v>
      </c>
      <c r="O2140">
        <v>0</v>
      </c>
      <c r="P2140" t="s">
        <v>52</v>
      </c>
      <c r="Q2140" t="s">
        <v>49</v>
      </c>
      <c r="X2140" s="7"/>
      <c r="Y2140" t="s">
        <v>49</v>
      </c>
      <c r="Z2140">
        <v>282</v>
      </c>
      <c r="AA2140" t="s">
        <v>55</v>
      </c>
      <c r="AB2140">
        <v>3018</v>
      </c>
      <c r="AE2140" t="s">
        <v>55</v>
      </c>
      <c r="AF2140">
        <v>282</v>
      </c>
      <c r="AI2140">
        <v>508</v>
      </c>
      <c r="AJ2140" t="s">
        <v>49</v>
      </c>
    </row>
    <row r="2141" spans="1:36" x14ac:dyDescent="0.3">
      <c r="A2141">
        <v>42</v>
      </c>
      <c r="B2141" t="s">
        <v>68</v>
      </c>
      <c r="C2141" t="s">
        <v>47</v>
      </c>
      <c r="D2141" t="s">
        <v>60</v>
      </c>
      <c r="E2141" t="s">
        <v>49</v>
      </c>
      <c r="F2141">
        <v>0</v>
      </c>
      <c r="G2141" t="s">
        <v>49</v>
      </c>
      <c r="H2141" t="s">
        <v>49</v>
      </c>
      <c r="I2141" t="s">
        <v>50</v>
      </c>
      <c r="J2141">
        <v>9</v>
      </c>
      <c r="K2141" t="s">
        <v>73</v>
      </c>
      <c r="L2141">
        <v>236</v>
      </c>
      <c r="M2141">
        <v>1</v>
      </c>
      <c r="N2141">
        <v>-1</v>
      </c>
      <c r="O2141">
        <v>0</v>
      </c>
      <c r="P2141" t="s">
        <v>52</v>
      </c>
      <c r="Q2141" t="s">
        <v>49</v>
      </c>
      <c r="X2141" s="7"/>
      <c r="Y2141" t="s">
        <v>49</v>
      </c>
      <c r="Z2141">
        <v>0</v>
      </c>
      <c r="AA2141" t="s">
        <v>55</v>
      </c>
      <c r="AB2141">
        <v>483</v>
      </c>
      <c r="AE2141" t="s">
        <v>49</v>
      </c>
      <c r="AF2141">
        <v>0</v>
      </c>
      <c r="AI2141">
        <v>725</v>
      </c>
      <c r="AJ2141" t="s">
        <v>49</v>
      </c>
    </row>
    <row r="2142" spans="1:36" x14ac:dyDescent="0.3">
      <c r="A2142">
        <v>47</v>
      </c>
      <c r="B2142" t="s">
        <v>76</v>
      </c>
      <c r="C2142" t="s">
        <v>59</v>
      </c>
      <c r="D2142" t="s">
        <v>60</v>
      </c>
      <c r="E2142" t="s">
        <v>49</v>
      </c>
      <c r="F2142">
        <v>3727</v>
      </c>
      <c r="G2142" t="s">
        <v>49</v>
      </c>
      <c r="H2142" t="s">
        <v>49</v>
      </c>
      <c r="I2142" t="s">
        <v>52</v>
      </c>
      <c r="J2142">
        <v>12</v>
      </c>
      <c r="K2142" t="s">
        <v>62</v>
      </c>
      <c r="L2142">
        <v>993</v>
      </c>
      <c r="M2142">
        <v>6</v>
      </c>
      <c r="N2142">
        <v>-1</v>
      </c>
      <c r="O2142">
        <v>0</v>
      </c>
      <c r="P2142" t="s">
        <v>52</v>
      </c>
      <c r="Q2142" t="s">
        <v>55</v>
      </c>
      <c r="X2142" s="7"/>
      <c r="Y2142" t="s">
        <v>49</v>
      </c>
      <c r="Z2142">
        <v>3727</v>
      </c>
      <c r="AA2142" t="s">
        <v>55</v>
      </c>
      <c r="AB2142">
        <v>390</v>
      </c>
      <c r="AE2142" t="s">
        <v>49</v>
      </c>
      <c r="AF2142">
        <v>3727</v>
      </c>
      <c r="AI2142">
        <v>41</v>
      </c>
      <c r="AJ2142" t="s">
        <v>49</v>
      </c>
    </row>
    <row r="2143" spans="1:36" x14ac:dyDescent="0.3">
      <c r="A2143">
        <v>33</v>
      </c>
      <c r="B2143" t="s">
        <v>63</v>
      </c>
      <c r="C2143" t="s">
        <v>47</v>
      </c>
      <c r="D2143" t="s">
        <v>54</v>
      </c>
      <c r="E2143" t="s">
        <v>49</v>
      </c>
      <c r="F2143">
        <v>0</v>
      </c>
      <c r="G2143" t="s">
        <v>55</v>
      </c>
      <c r="H2143" t="s">
        <v>55</v>
      </c>
      <c r="I2143" t="s">
        <v>50</v>
      </c>
      <c r="J2143">
        <v>28</v>
      </c>
      <c r="K2143" t="s">
        <v>73</v>
      </c>
      <c r="L2143">
        <v>83</v>
      </c>
      <c r="M2143">
        <v>12</v>
      </c>
      <c r="N2143">
        <v>-1</v>
      </c>
      <c r="O2143">
        <v>0</v>
      </c>
      <c r="P2143" t="s">
        <v>52</v>
      </c>
      <c r="Q2143" t="s">
        <v>49</v>
      </c>
      <c r="X2143" s="7"/>
      <c r="Y2143" t="s">
        <v>55</v>
      </c>
      <c r="Z2143">
        <v>0</v>
      </c>
      <c r="AA2143" t="s">
        <v>55</v>
      </c>
      <c r="AB2143">
        <v>22196</v>
      </c>
      <c r="AE2143" t="s">
        <v>55</v>
      </c>
      <c r="AF2143">
        <v>0</v>
      </c>
      <c r="AI2143">
        <v>184</v>
      </c>
      <c r="AJ2143" t="s">
        <v>49</v>
      </c>
    </row>
    <row r="2144" spans="1:36" x14ac:dyDescent="0.3">
      <c r="A2144">
        <v>31</v>
      </c>
      <c r="B2144" t="s">
        <v>53</v>
      </c>
      <c r="C2144" t="s">
        <v>59</v>
      </c>
      <c r="D2144" t="s">
        <v>54</v>
      </c>
      <c r="E2144" t="s">
        <v>49</v>
      </c>
      <c r="F2144">
        <v>864</v>
      </c>
      <c r="G2144" t="s">
        <v>55</v>
      </c>
      <c r="H2144" t="s">
        <v>49</v>
      </c>
      <c r="I2144" t="s">
        <v>50</v>
      </c>
      <c r="J2144">
        <v>6</v>
      </c>
      <c r="K2144" t="s">
        <v>56</v>
      </c>
      <c r="L2144">
        <v>100</v>
      </c>
      <c r="M2144">
        <v>1</v>
      </c>
      <c r="N2144">
        <v>-1</v>
      </c>
      <c r="O2144">
        <v>0</v>
      </c>
      <c r="P2144" t="s">
        <v>52</v>
      </c>
      <c r="Q2144" t="s">
        <v>49</v>
      </c>
      <c r="X2144" s="7"/>
      <c r="Y2144" t="s">
        <v>55</v>
      </c>
      <c r="Z2144">
        <v>864</v>
      </c>
      <c r="AA2144" t="s">
        <v>55</v>
      </c>
      <c r="AB2144">
        <v>249</v>
      </c>
      <c r="AE2144" t="s">
        <v>49</v>
      </c>
      <c r="AF2144">
        <v>864</v>
      </c>
      <c r="AI2144">
        <v>-17</v>
      </c>
      <c r="AJ2144" t="s">
        <v>49</v>
      </c>
    </row>
    <row r="2145" spans="1:36" x14ac:dyDescent="0.3">
      <c r="A2145">
        <v>37</v>
      </c>
      <c r="B2145" t="s">
        <v>58</v>
      </c>
      <c r="C2145" t="s">
        <v>47</v>
      </c>
      <c r="D2145" t="s">
        <v>60</v>
      </c>
      <c r="E2145" t="s">
        <v>49</v>
      </c>
      <c r="F2145">
        <v>4089</v>
      </c>
      <c r="G2145" t="s">
        <v>55</v>
      </c>
      <c r="H2145" t="s">
        <v>49</v>
      </c>
      <c r="I2145" t="s">
        <v>50</v>
      </c>
      <c r="J2145">
        <v>2</v>
      </c>
      <c r="K2145" t="s">
        <v>64</v>
      </c>
      <c r="L2145">
        <v>289</v>
      </c>
      <c r="M2145">
        <v>2</v>
      </c>
      <c r="N2145">
        <v>174</v>
      </c>
      <c r="O2145">
        <v>4</v>
      </c>
      <c r="P2145" t="s">
        <v>66</v>
      </c>
      <c r="Q2145" t="s">
        <v>55</v>
      </c>
      <c r="X2145" s="7"/>
      <c r="Y2145" t="s">
        <v>55</v>
      </c>
      <c r="Z2145">
        <v>4089</v>
      </c>
      <c r="AA2145" t="s">
        <v>55</v>
      </c>
      <c r="AB2145">
        <v>3274</v>
      </c>
      <c r="AE2145" t="s">
        <v>49</v>
      </c>
      <c r="AF2145">
        <v>4089</v>
      </c>
      <c r="AI2145">
        <v>-19</v>
      </c>
      <c r="AJ2145" t="s">
        <v>49</v>
      </c>
    </row>
    <row r="2146" spans="1:36" x14ac:dyDescent="0.3">
      <c r="A2146">
        <v>29</v>
      </c>
      <c r="B2146" t="s">
        <v>63</v>
      </c>
      <c r="C2146" t="s">
        <v>47</v>
      </c>
      <c r="D2146" t="s">
        <v>54</v>
      </c>
      <c r="E2146" t="s">
        <v>49</v>
      </c>
      <c r="F2146">
        <v>-478</v>
      </c>
      <c r="G2146" t="s">
        <v>49</v>
      </c>
      <c r="H2146" t="s">
        <v>55</v>
      </c>
      <c r="I2146" t="s">
        <v>50</v>
      </c>
      <c r="J2146">
        <v>8</v>
      </c>
      <c r="K2146" t="s">
        <v>73</v>
      </c>
      <c r="L2146">
        <v>528</v>
      </c>
      <c r="M2146">
        <v>2</v>
      </c>
      <c r="N2146">
        <v>-1</v>
      </c>
      <c r="O2146">
        <v>0</v>
      </c>
      <c r="P2146" t="s">
        <v>52</v>
      </c>
      <c r="Q2146" t="s">
        <v>49</v>
      </c>
      <c r="X2146" s="7"/>
      <c r="Y2146" t="s">
        <v>49</v>
      </c>
      <c r="Z2146">
        <v>-478</v>
      </c>
      <c r="AA2146" t="s">
        <v>55</v>
      </c>
      <c r="AB2146">
        <v>5731</v>
      </c>
      <c r="AE2146" t="s">
        <v>55</v>
      </c>
      <c r="AF2146">
        <v>-478</v>
      </c>
      <c r="AI2146">
        <v>1064</v>
      </c>
      <c r="AJ2146" t="s">
        <v>49</v>
      </c>
    </row>
    <row r="2147" spans="1:36" x14ac:dyDescent="0.3">
      <c r="A2147">
        <v>38</v>
      </c>
      <c r="B2147" t="s">
        <v>46</v>
      </c>
      <c r="C2147" t="s">
        <v>47</v>
      </c>
      <c r="D2147" t="s">
        <v>48</v>
      </c>
      <c r="E2147" t="s">
        <v>49</v>
      </c>
      <c r="F2147">
        <v>-363</v>
      </c>
      <c r="G2147" t="s">
        <v>49</v>
      </c>
      <c r="H2147" t="s">
        <v>49</v>
      </c>
      <c r="I2147" t="s">
        <v>52</v>
      </c>
      <c r="J2147">
        <v>12</v>
      </c>
      <c r="K2147" t="s">
        <v>62</v>
      </c>
      <c r="L2147">
        <v>340</v>
      </c>
      <c r="M2147">
        <v>2</v>
      </c>
      <c r="N2147">
        <v>-1</v>
      </c>
      <c r="O2147">
        <v>0</v>
      </c>
      <c r="P2147" t="s">
        <v>52</v>
      </c>
      <c r="Q2147" t="s">
        <v>49</v>
      </c>
      <c r="X2147" s="7"/>
      <c r="Y2147" t="s">
        <v>49</v>
      </c>
      <c r="Z2147">
        <v>-363</v>
      </c>
      <c r="AA2147" t="s">
        <v>55</v>
      </c>
      <c r="AB2147">
        <v>1664</v>
      </c>
      <c r="AE2147" t="s">
        <v>49</v>
      </c>
      <c r="AF2147">
        <v>-363</v>
      </c>
      <c r="AI2147">
        <v>777</v>
      </c>
      <c r="AJ2147" t="s">
        <v>49</v>
      </c>
    </row>
    <row r="2148" spans="1:36" x14ac:dyDescent="0.3">
      <c r="A2148">
        <v>35</v>
      </c>
      <c r="B2148" t="s">
        <v>65</v>
      </c>
      <c r="C2148" t="s">
        <v>47</v>
      </c>
      <c r="D2148" t="s">
        <v>54</v>
      </c>
      <c r="E2148" t="s">
        <v>49</v>
      </c>
      <c r="F2148">
        <v>8883</v>
      </c>
      <c r="G2148" t="s">
        <v>49</v>
      </c>
      <c r="H2148" t="s">
        <v>49</v>
      </c>
      <c r="I2148" t="s">
        <v>50</v>
      </c>
      <c r="J2148">
        <v>21</v>
      </c>
      <c r="K2148" t="s">
        <v>75</v>
      </c>
      <c r="L2148">
        <v>33</v>
      </c>
      <c r="M2148">
        <v>3</v>
      </c>
      <c r="N2148">
        <v>-1</v>
      </c>
      <c r="O2148">
        <v>0</v>
      </c>
      <c r="P2148" t="s">
        <v>52</v>
      </c>
      <c r="Q2148" t="s">
        <v>49</v>
      </c>
      <c r="X2148" s="7"/>
      <c r="Y2148" t="s">
        <v>49</v>
      </c>
      <c r="Z2148">
        <v>8883</v>
      </c>
      <c r="AA2148" t="s">
        <v>55</v>
      </c>
      <c r="AB2148">
        <v>1670</v>
      </c>
      <c r="AE2148" t="s">
        <v>49</v>
      </c>
      <c r="AF2148">
        <v>8883</v>
      </c>
      <c r="AI2148">
        <v>377</v>
      </c>
      <c r="AJ2148" t="s">
        <v>49</v>
      </c>
    </row>
    <row r="2149" spans="1:36" x14ac:dyDescent="0.3">
      <c r="A2149">
        <v>31</v>
      </c>
      <c r="B2149" t="s">
        <v>67</v>
      </c>
      <c r="C2149" t="s">
        <v>59</v>
      </c>
      <c r="D2149" t="s">
        <v>54</v>
      </c>
      <c r="E2149" t="s">
        <v>49</v>
      </c>
      <c r="F2149">
        <v>1970</v>
      </c>
      <c r="G2149" t="s">
        <v>49</v>
      </c>
      <c r="H2149" t="s">
        <v>49</v>
      </c>
      <c r="I2149" t="s">
        <v>78</v>
      </c>
      <c r="J2149">
        <v>17</v>
      </c>
      <c r="K2149" t="s">
        <v>61</v>
      </c>
      <c r="L2149">
        <v>284</v>
      </c>
      <c r="M2149">
        <v>3</v>
      </c>
      <c r="N2149">
        <v>-1</v>
      </c>
      <c r="O2149">
        <v>0</v>
      </c>
      <c r="P2149" t="s">
        <v>52</v>
      </c>
      <c r="Q2149" t="s">
        <v>49</v>
      </c>
      <c r="X2149" s="7"/>
      <c r="Y2149" t="s">
        <v>49</v>
      </c>
      <c r="Z2149">
        <v>1970</v>
      </c>
      <c r="AA2149" t="s">
        <v>55</v>
      </c>
      <c r="AB2149">
        <v>276</v>
      </c>
      <c r="AE2149" t="s">
        <v>49</v>
      </c>
      <c r="AF2149">
        <v>1970</v>
      </c>
      <c r="AI2149">
        <v>479</v>
      </c>
      <c r="AJ2149" t="s">
        <v>49</v>
      </c>
    </row>
    <row r="2150" spans="1:36" x14ac:dyDescent="0.3">
      <c r="A2150">
        <v>62</v>
      </c>
      <c r="B2150" t="s">
        <v>58</v>
      </c>
      <c r="C2150" t="s">
        <v>47</v>
      </c>
      <c r="D2150" t="s">
        <v>60</v>
      </c>
      <c r="E2150" t="s">
        <v>49</v>
      </c>
      <c r="F2150">
        <v>1859</v>
      </c>
      <c r="G2150" t="s">
        <v>49</v>
      </c>
      <c r="H2150" t="s">
        <v>49</v>
      </c>
      <c r="I2150" t="s">
        <v>78</v>
      </c>
      <c r="J2150">
        <v>6</v>
      </c>
      <c r="K2150" t="s">
        <v>70</v>
      </c>
      <c r="L2150">
        <v>245</v>
      </c>
      <c r="M2150">
        <v>3</v>
      </c>
      <c r="N2150">
        <v>-1</v>
      </c>
      <c r="O2150">
        <v>0</v>
      </c>
      <c r="P2150" t="s">
        <v>52</v>
      </c>
      <c r="Q2150" t="s">
        <v>55</v>
      </c>
      <c r="X2150" s="7"/>
      <c r="Y2150" t="s">
        <v>49</v>
      </c>
      <c r="Z2150">
        <v>1859</v>
      </c>
      <c r="AA2150" t="s">
        <v>55</v>
      </c>
      <c r="AB2150">
        <v>2157</v>
      </c>
      <c r="AE2150" t="s">
        <v>49</v>
      </c>
      <c r="AF2150">
        <v>1859</v>
      </c>
      <c r="AI2150">
        <v>-375</v>
      </c>
      <c r="AJ2150" t="s">
        <v>49</v>
      </c>
    </row>
    <row r="2151" spans="1:36" x14ac:dyDescent="0.3">
      <c r="A2151">
        <v>32</v>
      </c>
      <c r="B2151" t="s">
        <v>67</v>
      </c>
      <c r="C2151" t="s">
        <v>59</v>
      </c>
      <c r="D2151" t="s">
        <v>60</v>
      </c>
      <c r="E2151" t="s">
        <v>49</v>
      </c>
      <c r="F2151">
        <v>1059</v>
      </c>
      <c r="G2151" t="s">
        <v>55</v>
      </c>
      <c r="H2151" t="s">
        <v>49</v>
      </c>
      <c r="I2151" t="s">
        <v>50</v>
      </c>
      <c r="J2151">
        <v>17</v>
      </c>
      <c r="K2151" t="s">
        <v>61</v>
      </c>
      <c r="L2151">
        <v>115</v>
      </c>
      <c r="M2151">
        <v>1</v>
      </c>
      <c r="N2151">
        <v>-1</v>
      </c>
      <c r="O2151">
        <v>0</v>
      </c>
      <c r="P2151" t="s">
        <v>52</v>
      </c>
      <c r="Q2151" t="s">
        <v>49</v>
      </c>
      <c r="X2151" s="7"/>
      <c r="Y2151" t="s">
        <v>55</v>
      </c>
      <c r="Z2151">
        <v>1059</v>
      </c>
      <c r="AA2151" t="s">
        <v>55</v>
      </c>
      <c r="AB2151">
        <v>161</v>
      </c>
      <c r="AE2151" t="s">
        <v>49</v>
      </c>
      <c r="AF2151">
        <v>1059</v>
      </c>
      <c r="AI2151">
        <v>796</v>
      </c>
      <c r="AJ2151" t="s">
        <v>49</v>
      </c>
    </row>
    <row r="2152" spans="1:36" x14ac:dyDescent="0.3">
      <c r="A2152">
        <v>31</v>
      </c>
      <c r="B2152" t="s">
        <v>53</v>
      </c>
      <c r="C2152" t="s">
        <v>47</v>
      </c>
      <c r="D2152" t="s">
        <v>54</v>
      </c>
      <c r="E2152" t="s">
        <v>49</v>
      </c>
      <c r="F2152">
        <v>388</v>
      </c>
      <c r="G2152" t="s">
        <v>55</v>
      </c>
      <c r="H2152" t="s">
        <v>49</v>
      </c>
      <c r="I2152" t="s">
        <v>52</v>
      </c>
      <c r="J2152">
        <v>5</v>
      </c>
      <c r="K2152" t="s">
        <v>56</v>
      </c>
      <c r="L2152">
        <v>730</v>
      </c>
      <c r="M2152">
        <v>2</v>
      </c>
      <c r="N2152">
        <v>-1</v>
      </c>
      <c r="O2152">
        <v>0</v>
      </c>
      <c r="P2152" t="s">
        <v>52</v>
      </c>
      <c r="Q2152" t="s">
        <v>49</v>
      </c>
      <c r="X2152" s="7"/>
      <c r="Y2152" t="s">
        <v>55</v>
      </c>
      <c r="Z2152">
        <v>388</v>
      </c>
      <c r="AA2152" t="s">
        <v>55</v>
      </c>
      <c r="AB2152">
        <v>3658</v>
      </c>
      <c r="AE2152" t="s">
        <v>49</v>
      </c>
      <c r="AF2152">
        <v>388</v>
      </c>
      <c r="AI2152">
        <v>17</v>
      </c>
      <c r="AJ2152" t="s">
        <v>49</v>
      </c>
    </row>
    <row r="2153" spans="1:36" x14ac:dyDescent="0.3">
      <c r="A2153">
        <v>51</v>
      </c>
      <c r="B2153" t="s">
        <v>63</v>
      </c>
      <c r="C2153" t="s">
        <v>74</v>
      </c>
      <c r="D2153" t="s">
        <v>48</v>
      </c>
      <c r="E2153" t="s">
        <v>49</v>
      </c>
      <c r="F2153">
        <v>602</v>
      </c>
      <c r="G2153" t="s">
        <v>55</v>
      </c>
      <c r="H2153" t="s">
        <v>49</v>
      </c>
      <c r="I2153" t="s">
        <v>50</v>
      </c>
      <c r="J2153">
        <v>11</v>
      </c>
      <c r="K2153" t="s">
        <v>56</v>
      </c>
      <c r="L2153">
        <v>347</v>
      </c>
      <c r="M2153">
        <v>1</v>
      </c>
      <c r="N2153">
        <v>284</v>
      </c>
      <c r="O2153">
        <v>2</v>
      </c>
      <c r="P2153" t="s">
        <v>57</v>
      </c>
      <c r="Q2153" t="s">
        <v>49</v>
      </c>
      <c r="X2153" s="7"/>
      <c r="Y2153" t="s">
        <v>55</v>
      </c>
      <c r="Z2153">
        <v>602</v>
      </c>
      <c r="AA2153" t="s">
        <v>55</v>
      </c>
      <c r="AB2153">
        <v>3342</v>
      </c>
      <c r="AE2153" t="s">
        <v>49</v>
      </c>
      <c r="AF2153">
        <v>602</v>
      </c>
      <c r="AI2153">
        <v>1071</v>
      </c>
      <c r="AJ2153" t="s">
        <v>49</v>
      </c>
    </row>
    <row r="2154" spans="1:36" x14ac:dyDescent="0.3">
      <c r="A2154">
        <v>29</v>
      </c>
      <c r="B2154" t="s">
        <v>53</v>
      </c>
      <c r="C2154" t="s">
        <v>59</v>
      </c>
      <c r="D2154" t="s">
        <v>54</v>
      </c>
      <c r="E2154" t="s">
        <v>49</v>
      </c>
      <c r="F2154">
        <v>0</v>
      </c>
      <c r="G2154" t="s">
        <v>49</v>
      </c>
      <c r="H2154" t="s">
        <v>49</v>
      </c>
      <c r="I2154" t="s">
        <v>50</v>
      </c>
      <c r="J2154">
        <v>17</v>
      </c>
      <c r="K2154" t="s">
        <v>73</v>
      </c>
      <c r="L2154">
        <v>58</v>
      </c>
      <c r="M2154">
        <v>1</v>
      </c>
      <c r="N2154">
        <v>-1</v>
      </c>
      <c r="O2154">
        <v>0</v>
      </c>
      <c r="P2154" t="s">
        <v>52</v>
      </c>
      <c r="Q2154" t="s">
        <v>49</v>
      </c>
      <c r="X2154" s="7"/>
      <c r="Y2154" t="s">
        <v>49</v>
      </c>
      <c r="Z2154">
        <v>0</v>
      </c>
      <c r="AA2154" t="s">
        <v>55</v>
      </c>
      <c r="AB2154">
        <v>263</v>
      </c>
      <c r="AE2154" t="s">
        <v>49</v>
      </c>
      <c r="AF2154">
        <v>0</v>
      </c>
      <c r="AI2154">
        <v>0</v>
      </c>
      <c r="AJ2154" t="s">
        <v>49</v>
      </c>
    </row>
    <row r="2155" spans="1:36" x14ac:dyDescent="0.3">
      <c r="A2155">
        <v>43</v>
      </c>
      <c r="B2155" t="s">
        <v>63</v>
      </c>
      <c r="C2155" t="s">
        <v>47</v>
      </c>
      <c r="D2155" t="s">
        <v>48</v>
      </c>
      <c r="E2155" t="s">
        <v>49</v>
      </c>
      <c r="F2155">
        <v>255</v>
      </c>
      <c r="G2155" t="s">
        <v>55</v>
      </c>
      <c r="H2155" t="s">
        <v>49</v>
      </c>
      <c r="I2155" t="s">
        <v>50</v>
      </c>
      <c r="J2155">
        <v>17</v>
      </c>
      <c r="K2155" t="s">
        <v>73</v>
      </c>
      <c r="L2155">
        <v>180</v>
      </c>
      <c r="M2155">
        <v>1</v>
      </c>
      <c r="N2155">
        <v>-1</v>
      </c>
      <c r="O2155">
        <v>0</v>
      </c>
      <c r="P2155" t="s">
        <v>52</v>
      </c>
      <c r="Q2155" t="s">
        <v>49</v>
      </c>
      <c r="X2155" s="7"/>
      <c r="Y2155" t="s">
        <v>55</v>
      </c>
      <c r="Z2155">
        <v>255</v>
      </c>
      <c r="AA2155" t="s">
        <v>55</v>
      </c>
      <c r="AB2155">
        <v>623</v>
      </c>
      <c r="AE2155" t="s">
        <v>49</v>
      </c>
      <c r="AF2155">
        <v>255</v>
      </c>
      <c r="AI2155">
        <v>7378</v>
      </c>
      <c r="AJ2155" t="s">
        <v>49</v>
      </c>
    </row>
    <row r="2156" spans="1:36" x14ac:dyDescent="0.3">
      <c r="A2156">
        <v>36</v>
      </c>
      <c r="B2156" t="s">
        <v>63</v>
      </c>
      <c r="C2156" t="s">
        <v>47</v>
      </c>
      <c r="D2156" t="s">
        <v>54</v>
      </c>
      <c r="E2156" t="s">
        <v>49</v>
      </c>
      <c r="F2156">
        <v>63</v>
      </c>
      <c r="G2156" t="s">
        <v>55</v>
      </c>
      <c r="H2156" t="s">
        <v>49</v>
      </c>
      <c r="I2156" t="s">
        <v>52</v>
      </c>
      <c r="J2156">
        <v>2</v>
      </c>
      <c r="K2156" t="s">
        <v>62</v>
      </c>
      <c r="L2156">
        <v>56</v>
      </c>
      <c r="M2156">
        <v>8</v>
      </c>
      <c r="N2156">
        <v>-1</v>
      </c>
      <c r="O2156">
        <v>0</v>
      </c>
      <c r="P2156" t="s">
        <v>52</v>
      </c>
      <c r="Q2156" t="s">
        <v>49</v>
      </c>
      <c r="X2156" s="7"/>
      <c r="Y2156" t="s">
        <v>55</v>
      </c>
      <c r="Z2156">
        <v>63</v>
      </c>
      <c r="AA2156" t="s">
        <v>55</v>
      </c>
      <c r="AB2156">
        <v>3540</v>
      </c>
      <c r="AE2156" t="s">
        <v>49</v>
      </c>
      <c r="AF2156">
        <v>63</v>
      </c>
      <c r="AI2156">
        <v>865</v>
      </c>
      <c r="AJ2156" t="s">
        <v>49</v>
      </c>
    </row>
    <row r="2157" spans="1:36" x14ac:dyDescent="0.3">
      <c r="A2157">
        <v>34</v>
      </c>
      <c r="B2157" t="s">
        <v>65</v>
      </c>
      <c r="C2157" t="s">
        <v>47</v>
      </c>
      <c r="D2157" t="s">
        <v>48</v>
      </c>
      <c r="E2157" t="s">
        <v>49</v>
      </c>
      <c r="F2157">
        <v>712</v>
      </c>
      <c r="G2157" t="s">
        <v>55</v>
      </c>
      <c r="H2157" t="s">
        <v>49</v>
      </c>
      <c r="I2157" t="s">
        <v>52</v>
      </c>
      <c r="J2157">
        <v>2</v>
      </c>
      <c r="K2157" t="s">
        <v>62</v>
      </c>
      <c r="L2157">
        <v>326</v>
      </c>
      <c r="M2157">
        <v>3</v>
      </c>
      <c r="N2157">
        <v>-1</v>
      </c>
      <c r="O2157">
        <v>0</v>
      </c>
      <c r="P2157" t="s">
        <v>52</v>
      </c>
      <c r="Q2157" t="s">
        <v>49</v>
      </c>
      <c r="X2157" s="7"/>
      <c r="Y2157" t="s">
        <v>55</v>
      </c>
      <c r="Z2157">
        <v>712</v>
      </c>
      <c r="AA2157" t="s">
        <v>55</v>
      </c>
      <c r="AB2157">
        <v>95</v>
      </c>
      <c r="AE2157" t="s">
        <v>49</v>
      </c>
      <c r="AF2157">
        <v>712</v>
      </c>
      <c r="AI2157">
        <v>817</v>
      </c>
      <c r="AJ2157" t="s">
        <v>49</v>
      </c>
    </row>
    <row r="2158" spans="1:36" x14ac:dyDescent="0.3">
      <c r="A2158">
        <v>29</v>
      </c>
      <c r="B2158" t="s">
        <v>53</v>
      </c>
      <c r="C2158" t="s">
        <v>47</v>
      </c>
      <c r="D2158" t="s">
        <v>54</v>
      </c>
      <c r="E2158" t="s">
        <v>49</v>
      </c>
      <c r="F2158">
        <v>57</v>
      </c>
      <c r="G2158" t="s">
        <v>55</v>
      </c>
      <c r="H2158" t="s">
        <v>49</v>
      </c>
      <c r="I2158" t="s">
        <v>78</v>
      </c>
      <c r="J2158">
        <v>21</v>
      </c>
      <c r="K2158" t="s">
        <v>73</v>
      </c>
      <c r="L2158">
        <v>342</v>
      </c>
      <c r="M2158">
        <v>9</v>
      </c>
      <c r="N2158">
        <v>-1</v>
      </c>
      <c r="O2158">
        <v>0</v>
      </c>
      <c r="P2158" t="s">
        <v>52</v>
      </c>
      <c r="Q2158" t="s">
        <v>49</v>
      </c>
      <c r="X2158" s="7"/>
      <c r="Y2158" t="s">
        <v>55</v>
      </c>
      <c r="Z2158">
        <v>57</v>
      </c>
      <c r="AA2158" t="s">
        <v>55</v>
      </c>
      <c r="AB2158">
        <v>765</v>
      </c>
      <c r="AE2158" t="s">
        <v>49</v>
      </c>
      <c r="AF2158">
        <v>57</v>
      </c>
      <c r="AI2158">
        <v>1387</v>
      </c>
      <c r="AJ2158" t="s">
        <v>49</v>
      </c>
    </row>
    <row r="2159" spans="1:36" x14ac:dyDescent="0.3">
      <c r="A2159">
        <v>57</v>
      </c>
      <c r="B2159" t="s">
        <v>77</v>
      </c>
      <c r="C2159" t="s">
        <v>47</v>
      </c>
      <c r="D2159" t="s">
        <v>54</v>
      </c>
      <c r="E2159" t="s">
        <v>49</v>
      </c>
      <c r="F2159">
        <v>523</v>
      </c>
      <c r="G2159" t="s">
        <v>49</v>
      </c>
      <c r="H2159" t="s">
        <v>55</v>
      </c>
      <c r="I2159" t="s">
        <v>50</v>
      </c>
      <c r="J2159">
        <v>2</v>
      </c>
      <c r="K2159" t="s">
        <v>64</v>
      </c>
      <c r="L2159">
        <v>49</v>
      </c>
      <c r="M2159">
        <v>6</v>
      </c>
      <c r="N2159">
        <v>-1</v>
      </c>
      <c r="O2159">
        <v>0</v>
      </c>
      <c r="P2159" t="s">
        <v>52</v>
      </c>
      <c r="Q2159" t="s">
        <v>49</v>
      </c>
      <c r="X2159" s="7"/>
      <c r="Y2159" t="s">
        <v>49</v>
      </c>
      <c r="Z2159">
        <v>523</v>
      </c>
      <c r="AA2159" t="s">
        <v>55</v>
      </c>
      <c r="AB2159">
        <v>-824</v>
      </c>
      <c r="AE2159" t="s">
        <v>55</v>
      </c>
      <c r="AF2159">
        <v>523</v>
      </c>
      <c r="AI2159">
        <v>2917</v>
      </c>
      <c r="AJ2159" t="s">
        <v>49</v>
      </c>
    </row>
    <row r="2160" spans="1:36" x14ac:dyDescent="0.3">
      <c r="A2160">
        <v>43</v>
      </c>
      <c r="B2160" t="s">
        <v>58</v>
      </c>
      <c r="C2160" t="s">
        <v>47</v>
      </c>
      <c r="D2160" t="s">
        <v>60</v>
      </c>
      <c r="E2160" t="s">
        <v>49</v>
      </c>
      <c r="F2160">
        <v>422</v>
      </c>
      <c r="G2160" t="s">
        <v>49</v>
      </c>
      <c r="H2160" t="s">
        <v>49</v>
      </c>
      <c r="I2160" t="s">
        <v>50</v>
      </c>
      <c r="J2160">
        <v>12</v>
      </c>
      <c r="K2160" t="s">
        <v>70</v>
      </c>
      <c r="L2160">
        <v>110</v>
      </c>
      <c r="M2160">
        <v>1</v>
      </c>
      <c r="N2160">
        <v>-1</v>
      </c>
      <c r="O2160">
        <v>0</v>
      </c>
      <c r="P2160" t="s">
        <v>52</v>
      </c>
      <c r="Q2160" t="s">
        <v>49</v>
      </c>
      <c r="X2160" s="7"/>
      <c r="Y2160" t="s">
        <v>49</v>
      </c>
      <c r="Z2160">
        <v>422</v>
      </c>
      <c r="AA2160" t="s">
        <v>55</v>
      </c>
      <c r="AB2160">
        <v>191</v>
      </c>
      <c r="AE2160" t="s">
        <v>49</v>
      </c>
      <c r="AF2160">
        <v>422</v>
      </c>
      <c r="AI2160">
        <v>4541</v>
      </c>
      <c r="AJ2160" t="s">
        <v>49</v>
      </c>
    </row>
    <row r="2161" spans="1:36" x14ac:dyDescent="0.3">
      <c r="A2161">
        <v>33</v>
      </c>
      <c r="B2161" t="s">
        <v>53</v>
      </c>
      <c r="C2161" t="s">
        <v>47</v>
      </c>
      <c r="D2161" t="s">
        <v>54</v>
      </c>
      <c r="E2161" t="s">
        <v>49</v>
      </c>
      <c r="F2161">
        <v>386</v>
      </c>
      <c r="G2161" t="s">
        <v>49</v>
      </c>
      <c r="H2161" t="s">
        <v>49</v>
      </c>
      <c r="I2161" t="s">
        <v>50</v>
      </c>
      <c r="J2161">
        <v>12</v>
      </c>
      <c r="K2161" t="s">
        <v>75</v>
      </c>
      <c r="L2161">
        <v>253</v>
      </c>
      <c r="M2161">
        <v>1</v>
      </c>
      <c r="N2161">
        <v>92</v>
      </c>
      <c r="O2161">
        <v>4</v>
      </c>
      <c r="P2161" t="s">
        <v>57</v>
      </c>
      <c r="Q2161" t="s">
        <v>55</v>
      </c>
      <c r="X2161" s="7"/>
      <c r="Y2161" t="s">
        <v>49</v>
      </c>
      <c r="Z2161">
        <v>386</v>
      </c>
      <c r="AA2161" t="s">
        <v>55</v>
      </c>
      <c r="AB2161">
        <v>420</v>
      </c>
      <c r="AE2161" t="s">
        <v>49</v>
      </c>
      <c r="AF2161">
        <v>386</v>
      </c>
      <c r="AI2161">
        <v>0</v>
      </c>
      <c r="AJ2161" t="s">
        <v>49</v>
      </c>
    </row>
    <row r="2162" spans="1:36" x14ac:dyDescent="0.3">
      <c r="A2162">
        <v>60</v>
      </c>
      <c r="B2162" t="s">
        <v>58</v>
      </c>
      <c r="C2162" t="s">
        <v>47</v>
      </c>
      <c r="D2162" t="s">
        <v>60</v>
      </c>
      <c r="E2162" t="s">
        <v>49</v>
      </c>
      <c r="F2162">
        <v>3387</v>
      </c>
      <c r="G2162" t="s">
        <v>49</v>
      </c>
      <c r="H2162" t="s">
        <v>49</v>
      </c>
      <c r="I2162" t="s">
        <v>50</v>
      </c>
      <c r="J2162">
        <v>14</v>
      </c>
      <c r="K2162" t="s">
        <v>70</v>
      </c>
      <c r="L2162">
        <v>636</v>
      </c>
      <c r="M2162">
        <v>2</v>
      </c>
      <c r="N2162">
        <v>-1</v>
      </c>
      <c r="O2162">
        <v>0</v>
      </c>
      <c r="P2162" t="s">
        <v>52</v>
      </c>
      <c r="Q2162" t="s">
        <v>49</v>
      </c>
      <c r="X2162" s="7"/>
      <c r="Y2162" t="s">
        <v>49</v>
      </c>
      <c r="Z2162">
        <v>3387</v>
      </c>
      <c r="AA2162" t="s">
        <v>55</v>
      </c>
      <c r="AB2162">
        <v>2706</v>
      </c>
      <c r="AE2162" t="s">
        <v>49</v>
      </c>
      <c r="AF2162">
        <v>3387</v>
      </c>
      <c r="AI2162">
        <v>4287</v>
      </c>
      <c r="AJ2162" t="s">
        <v>49</v>
      </c>
    </row>
    <row r="2163" spans="1:36" x14ac:dyDescent="0.3">
      <c r="A2163">
        <v>51</v>
      </c>
      <c r="B2163" t="s">
        <v>67</v>
      </c>
      <c r="C2163" t="s">
        <v>47</v>
      </c>
      <c r="D2163" t="s">
        <v>48</v>
      </c>
      <c r="E2163" t="s">
        <v>49</v>
      </c>
      <c r="F2163">
        <v>260</v>
      </c>
      <c r="G2163" t="s">
        <v>49</v>
      </c>
      <c r="H2163" t="s">
        <v>49</v>
      </c>
      <c r="I2163" t="s">
        <v>50</v>
      </c>
      <c r="J2163">
        <v>19</v>
      </c>
      <c r="K2163" t="s">
        <v>70</v>
      </c>
      <c r="L2163">
        <v>137</v>
      </c>
      <c r="M2163">
        <v>2</v>
      </c>
      <c r="N2163">
        <v>-1</v>
      </c>
      <c r="O2163">
        <v>0</v>
      </c>
      <c r="P2163" t="s">
        <v>52</v>
      </c>
      <c r="Q2163" t="s">
        <v>49</v>
      </c>
      <c r="X2163" s="7"/>
      <c r="Y2163" t="s">
        <v>49</v>
      </c>
      <c r="Z2163">
        <v>260</v>
      </c>
      <c r="AA2163" t="s">
        <v>55</v>
      </c>
      <c r="AB2163">
        <v>4</v>
      </c>
      <c r="AE2163" t="s">
        <v>49</v>
      </c>
      <c r="AF2163">
        <v>260</v>
      </c>
      <c r="AI2163">
        <v>242</v>
      </c>
      <c r="AJ2163" t="s">
        <v>49</v>
      </c>
    </row>
    <row r="2164" spans="1:36" x14ac:dyDescent="0.3">
      <c r="A2164">
        <v>40</v>
      </c>
      <c r="B2164" t="s">
        <v>69</v>
      </c>
      <c r="C2164" t="s">
        <v>59</v>
      </c>
      <c r="D2164" t="s">
        <v>54</v>
      </c>
      <c r="E2164" t="s">
        <v>49</v>
      </c>
      <c r="F2164">
        <v>-1</v>
      </c>
      <c r="G2164" t="s">
        <v>49</v>
      </c>
      <c r="H2164" t="s">
        <v>49</v>
      </c>
      <c r="I2164" t="s">
        <v>50</v>
      </c>
      <c r="J2164">
        <v>7</v>
      </c>
      <c r="K2164" t="s">
        <v>73</v>
      </c>
      <c r="L2164">
        <v>173</v>
      </c>
      <c r="M2164">
        <v>1</v>
      </c>
      <c r="N2164">
        <v>-1</v>
      </c>
      <c r="O2164">
        <v>0</v>
      </c>
      <c r="P2164" t="s">
        <v>52</v>
      </c>
      <c r="Q2164" t="s">
        <v>49</v>
      </c>
      <c r="X2164" s="7"/>
      <c r="Y2164" t="s">
        <v>49</v>
      </c>
      <c r="Z2164">
        <v>-1</v>
      </c>
      <c r="AA2164" t="s">
        <v>55</v>
      </c>
      <c r="AB2164">
        <v>423</v>
      </c>
      <c r="AE2164" t="s">
        <v>49</v>
      </c>
      <c r="AF2164">
        <v>-1</v>
      </c>
      <c r="AI2164">
        <v>259</v>
      </c>
      <c r="AJ2164" t="s">
        <v>49</v>
      </c>
    </row>
    <row r="2165" spans="1:36" x14ac:dyDescent="0.3">
      <c r="A2165">
        <v>51</v>
      </c>
      <c r="B2165" t="s">
        <v>67</v>
      </c>
      <c r="C2165" t="s">
        <v>47</v>
      </c>
      <c r="D2165" t="s">
        <v>54</v>
      </c>
      <c r="E2165" t="s">
        <v>49</v>
      </c>
      <c r="F2165">
        <v>1490</v>
      </c>
      <c r="G2165" t="s">
        <v>55</v>
      </c>
      <c r="H2165" t="s">
        <v>49</v>
      </c>
      <c r="I2165" t="s">
        <v>50</v>
      </c>
      <c r="J2165">
        <v>18</v>
      </c>
      <c r="K2165" t="s">
        <v>73</v>
      </c>
      <c r="L2165">
        <v>227</v>
      </c>
      <c r="M2165">
        <v>2</v>
      </c>
      <c r="N2165">
        <v>-1</v>
      </c>
      <c r="O2165">
        <v>0</v>
      </c>
      <c r="P2165" t="s">
        <v>52</v>
      </c>
      <c r="Q2165" t="s">
        <v>49</v>
      </c>
      <c r="X2165" s="7"/>
      <c r="Y2165" t="s">
        <v>55</v>
      </c>
      <c r="Z2165">
        <v>1490</v>
      </c>
      <c r="AA2165" t="s">
        <v>55</v>
      </c>
      <c r="AB2165">
        <v>-892</v>
      </c>
      <c r="AE2165" t="s">
        <v>49</v>
      </c>
      <c r="AF2165">
        <v>1490</v>
      </c>
      <c r="AI2165">
        <v>827</v>
      </c>
      <c r="AJ2165" t="s">
        <v>49</v>
      </c>
    </row>
    <row r="2166" spans="1:36" x14ac:dyDescent="0.3">
      <c r="A2166">
        <v>38</v>
      </c>
      <c r="B2166" t="s">
        <v>53</v>
      </c>
      <c r="C2166" t="s">
        <v>47</v>
      </c>
      <c r="D2166" t="s">
        <v>54</v>
      </c>
      <c r="E2166" t="s">
        <v>49</v>
      </c>
      <c r="F2166">
        <v>497</v>
      </c>
      <c r="G2166" t="s">
        <v>55</v>
      </c>
      <c r="H2166" t="s">
        <v>55</v>
      </c>
      <c r="I2166" t="s">
        <v>52</v>
      </c>
      <c r="J2166">
        <v>19</v>
      </c>
      <c r="K2166" t="s">
        <v>56</v>
      </c>
      <c r="L2166">
        <v>88</v>
      </c>
      <c r="M2166">
        <v>5</v>
      </c>
      <c r="N2166">
        <v>-1</v>
      </c>
      <c r="O2166">
        <v>0</v>
      </c>
      <c r="P2166" t="s">
        <v>52</v>
      </c>
      <c r="Q2166" t="s">
        <v>49</v>
      </c>
      <c r="X2166" s="7"/>
      <c r="Y2166" t="s">
        <v>55</v>
      </c>
      <c r="Z2166">
        <v>497</v>
      </c>
      <c r="AA2166" t="s">
        <v>55</v>
      </c>
      <c r="AB2166">
        <v>-120</v>
      </c>
      <c r="AE2166" t="s">
        <v>55</v>
      </c>
      <c r="AF2166">
        <v>497</v>
      </c>
      <c r="AI2166">
        <v>2226</v>
      </c>
      <c r="AJ2166" t="s">
        <v>49</v>
      </c>
    </row>
    <row r="2167" spans="1:36" x14ac:dyDescent="0.3">
      <c r="A2167">
        <v>35</v>
      </c>
      <c r="B2167" t="s">
        <v>67</v>
      </c>
      <c r="C2167" t="s">
        <v>47</v>
      </c>
      <c r="D2167" t="s">
        <v>54</v>
      </c>
      <c r="E2167" t="s">
        <v>49</v>
      </c>
      <c r="F2167">
        <v>1707</v>
      </c>
      <c r="G2167" t="s">
        <v>55</v>
      </c>
      <c r="H2167" t="s">
        <v>49</v>
      </c>
      <c r="I2167" t="s">
        <v>52</v>
      </c>
      <c r="J2167">
        <v>2</v>
      </c>
      <c r="K2167" t="s">
        <v>62</v>
      </c>
      <c r="L2167">
        <v>426</v>
      </c>
      <c r="M2167">
        <v>3</v>
      </c>
      <c r="N2167">
        <v>-1</v>
      </c>
      <c r="O2167">
        <v>0</v>
      </c>
      <c r="P2167" t="s">
        <v>52</v>
      </c>
      <c r="Q2167" t="s">
        <v>49</v>
      </c>
      <c r="X2167" s="7"/>
      <c r="Y2167" t="s">
        <v>55</v>
      </c>
      <c r="Z2167">
        <v>1707</v>
      </c>
      <c r="AA2167" t="s">
        <v>55</v>
      </c>
      <c r="AB2167">
        <v>-365</v>
      </c>
      <c r="AE2167" t="s">
        <v>49</v>
      </c>
      <c r="AF2167">
        <v>1707</v>
      </c>
      <c r="AI2167">
        <v>0</v>
      </c>
      <c r="AJ2167" t="s">
        <v>49</v>
      </c>
    </row>
    <row r="2168" spans="1:36" x14ac:dyDescent="0.3">
      <c r="A2168">
        <v>47</v>
      </c>
      <c r="B2168" t="s">
        <v>67</v>
      </c>
      <c r="C2168" t="s">
        <v>47</v>
      </c>
      <c r="D2168" t="s">
        <v>54</v>
      </c>
      <c r="E2168" t="s">
        <v>49</v>
      </c>
      <c r="F2168">
        <v>826</v>
      </c>
      <c r="G2168" t="s">
        <v>55</v>
      </c>
      <c r="H2168" t="s">
        <v>49</v>
      </c>
      <c r="I2168" t="s">
        <v>78</v>
      </c>
      <c r="J2168">
        <v>18</v>
      </c>
      <c r="K2168" t="s">
        <v>75</v>
      </c>
      <c r="L2168">
        <v>195</v>
      </c>
      <c r="M2168">
        <v>3</v>
      </c>
      <c r="N2168">
        <v>112</v>
      </c>
      <c r="O2168">
        <v>8</v>
      </c>
      <c r="P2168" t="s">
        <v>66</v>
      </c>
      <c r="Q2168" t="s">
        <v>49</v>
      </c>
      <c r="X2168" s="7"/>
      <c r="Y2168" t="s">
        <v>55</v>
      </c>
      <c r="Z2168">
        <v>826</v>
      </c>
      <c r="AA2168" t="s">
        <v>55</v>
      </c>
      <c r="AB2168">
        <v>8038</v>
      </c>
      <c r="AE2168" t="s">
        <v>49</v>
      </c>
      <c r="AF2168">
        <v>826</v>
      </c>
      <c r="AI2168">
        <v>477</v>
      </c>
      <c r="AJ2168" t="s">
        <v>49</v>
      </c>
    </row>
    <row r="2169" spans="1:36" x14ac:dyDescent="0.3">
      <c r="A2169">
        <v>45</v>
      </c>
      <c r="B2169" t="s">
        <v>63</v>
      </c>
      <c r="C2169" t="s">
        <v>47</v>
      </c>
      <c r="D2169" t="s">
        <v>48</v>
      </c>
      <c r="E2169" t="s">
        <v>49</v>
      </c>
      <c r="F2169">
        <v>907</v>
      </c>
      <c r="G2169" t="s">
        <v>49</v>
      </c>
      <c r="H2169" t="s">
        <v>49</v>
      </c>
      <c r="I2169" t="s">
        <v>50</v>
      </c>
      <c r="J2169">
        <v>18</v>
      </c>
      <c r="K2169" t="s">
        <v>70</v>
      </c>
      <c r="L2169">
        <v>230</v>
      </c>
      <c r="M2169">
        <v>8</v>
      </c>
      <c r="N2169">
        <v>-1</v>
      </c>
      <c r="O2169">
        <v>0</v>
      </c>
      <c r="P2169" t="s">
        <v>52</v>
      </c>
      <c r="Q2169" t="s">
        <v>49</v>
      </c>
      <c r="X2169" s="7"/>
      <c r="Y2169" t="s">
        <v>49</v>
      </c>
      <c r="Z2169">
        <v>907</v>
      </c>
      <c r="AA2169" t="s">
        <v>55</v>
      </c>
      <c r="AB2169">
        <v>-938</v>
      </c>
      <c r="AE2169" t="s">
        <v>49</v>
      </c>
      <c r="AF2169">
        <v>907</v>
      </c>
      <c r="AI2169">
        <v>42</v>
      </c>
      <c r="AJ2169" t="s">
        <v>49</v>
      </c>
    </row>
    <row r="2170" spans="1:36" x14ac:dyDescent="0.3">
      <c r="A2170">
        <v>40</v>
      </c>
      <c r="B2170" t="s">
        <v>53</v>
      </c>
      <c r="C2170" t="s">
        <v>47</v>
      </c>
      <c r="D2170" t="s">
        <v>54</v>
      </c>
      <c r="E2170" t="s">
        <v>49</v>
      </c>
      <c r="F2170">
        <v>1836</v>
      </c>
      <c r="G2170" t="s">
        <v>55</v>
      </c>
      <c r="H2170" t="s">
        <v>49</v>
      </c>
      <c r="I2170" t="s">
        <v>50</v>
      </c>
      <c r="J2170">
        <v>12</v>
      </c>
      <c r="K2170" t="s">
        <v>56</v>
      </c>
      <c r="L2170">
        <v>750</v>
      </c>
      <c r="M2170">
        <v>2</v>
      </c>
      <c r="N2170">
        <v>-1</v>
      </c>
      <c r="O2170">
        <v>0</v>
      </c>
      <c r="P2170" t="s">
        <v>52</v>
      </c>
      <c r="Q2170" t="s">
        <v>55</v>
      </c>
      <c r="X2170" s="7"/>
      <c r="Y2170" t="s">
        <v>55</v>
      </c>
      <c r="Z2170">
        <v>1836</v>
      </c>
      <c r="AA2170" t="s">
        <v>55</v>
      </c>
      <c r="AB2170">
        <v>1139</v>
      </c>
      <c r="AE2170" t="s">
        <v>49</v>
      </c>
      <c r="AF2170">
        <v>1836</v>
      </c>
      <c r="AI2170">
        <v>775</v>
      </c>
      <c r="AJ2170" t="s">
        <v>49</v>
      </c>
    </row>
    <row r="2171" spans="1:36" x14ac:dyDescent="0.3">
      <c r="A2171">
        <v>29</v>
      </c>
      <c r="B2171" t="s">
        <v>68</v>
      </c>
      <c r="C2171" t="s">
        <v>59</v>
      </c>
      <c r="D2171" t="s">
        <v>54</v>
      </c>
      <c r="E2171" t="s">
        <v>49</v>
      </c>
      <c r="F2171">
        <v>404</v>
      </c>
      <c r="G2171" t="s">
        <v>49</v>
      </c>
      <c r="H2171" t="s">
        <v>49</v>
      </c>
      <c r="I2171" t="s">
        <v>50</v>
      </c>
      <c r="J2171">
        <v>30</v>
      </c>
      <c r="K2171" t="s">
        <v>72</v>
      </c>
      <c r="L2171">
        <v>413</v>
      </c>
      <c r="M2171">
        <v>3</v>
      </c>
      <c r="N2171">
        <v>-1</v>
      </c>
      <c r="O2171">
        <v>0</v>
      </c>
      <c r="P2171" t="s">
        <v>52</v>
      </c>
      <c r="Q2171" t="s">
        <v>49</v>
      </c>
      <c r="X2171" s="7"/>
      <c r="Y2171" t="s">
        <v>49</v>
      </c>
      <c r="Z2171">
        <v>404</v>
      </c>
      <c r="AA2171" t="s">
        <v>55</v>
      </c>
      <c r="AB2171">
        <v>189</v>
      </c>
      <c r="AE2171" t="s">
        <v>49</v>
      </c>
      <c r="AF2171">
        <v>404</v>
      </c>
      <c r="AI2171">
        <v>9</v>
      </c>
      <c r="AJ2171" t="s">
        <v>49</v>
      </c>
    </row>
    <row r="2172" spans="1:36" x14ac:dyDescent="0.3">
      <c r="A2172">
        <v>52</v>
      </c>
      <c r="B2172" t="s">
        <v>58</v>
      </c>
      <c r="C2172" t="s">
        <v>74</v>
      </c>
      <c r="D2172" t="s">
        <v>60</v>
      </c>
      <c r="E2172" t="s">
        <v>49</v>
      </c>
      <c r="F2172">
        <v>907</v>
      </c>
      <c r="G2172" t="s">
        <v>55</v>
      </c>
      <c r="H2172" t="s">
        <v>49</v>
      </c>
      <c r="I2172" t="s">
        <v>52</v>
      </c>
      <c r="J2172">
        <v>4</v>
      </c>
      <c r="K2172" t="s">
        <v>62</v>
      </c>
      <c r="L2172">
        <v>104</v>
      </c>
      <c r="M2172">
        <v>2</v>
      </c>
      <c r="N2172">
        <v>-1</v>
      </c>
      <c r="O2172">
        <v>0</v>
      </c>
      <c r="P2172" t="s">
        <v>52</v>
      </c>
      <c r="Q2172" t="s">
        <v>49</v>
      </c>
      <c r="X2172" s="7"/>
      <c r="Y2172" t="s">
        <v>55</v>
      </c>
      <c r="Z2172">
        <v>907</v>
      </c>
      <c r="AA2172" t="s">
        <v>55</v>
      </c>
      <c r="AB2172">
        <v>-614</v>
      </c>
      <c r="AE2172" t="s">
        <v>49</v>
      </c>
      <c r="AF2172">
        <v>907</v>
      </c>
      <c r="AI2172">
        <v>2557</v>
      </c>
      <c r="AJ2172" t="s">
        <v>49</v>
      </c>
    </row>
    <row r="2173" spans="1:36" x14ac:dyDescent="0.3">
      <c r="A2173">
        <v>26</v>
      </c>
      <c r="B2173" t="s">
        <v>67</v>
      </c>
      <c r="C2173" t="s">
        <v>47</v>
      </c>
      <c r="D2173" t="s">
        <v>54</v>
      </c>
      <c r="E2173" t="s">
        <v>49</v>
      </c>
      <c r="F2173">
        <v>18</v>
      </c>
      <c r="G2173" t="s">
        <v>55</v>
      </c>
      <c r="H2173" t="s">
        <v>55</v>
      </c>
      <c r="I2173" t="s">
        <v>50</v>
      </c>
      <c r="J2173">
        <v>5</v>
      </c>
      <c r="K2173" t="s">
        <v>56</v>
      </c>
      <c r="L2173">
        <v>138</v>
      </c>
      <c r="M2173">
        <v>1</v>
      </c>
      <c r="N2173">
        <v>-1</v>
      </c>
      <c r="O2173">
        <v>0</v>
      </c>
      <c r="P2173" t="s">
        <v>52</v>
      </c>
      <c r="Q2173" t="s">
        <v>49</v>
      </c>
      <c r="X2173" s="7"/>
      <c r="Y2173" t="s">
        <v>55</v>
      </c>
      <c r="Z2173">
        <v>18</v>
      </c>
      <c r="AA2173" t="s">
        <v>55</v>
      </c>
      <c r="AB2173">
        <v>2323</v>
      </c>
      <c r="AE2173" t="s">
        <v>55</v>
      </c>
      <c r="AF2173">
        <v>18</v>
      </c>
      <c r="AI2173">
        <v>2395</v>
      </c>
      <c r="AJ2173" t="s">
        <v>49</v>
      </c>
    </row>
    <row r="2174" spans="1:36" x14ac:dyDescent="0.3">
      <c r="A2174">
        <v>31</v>
      </c>
      <c r="B2174" t="s">
        <v>63</v>
      </c>
      <c r="C2174" t="s">
        <v>59</v>
      </c>
      <c r="D2174" t="s">
        <v>48</v>
      </c>
      <c r="E2174" t="s">
        <v>49</v>
      </c>
      <c r="F2174">
        <v>-495</v>
      </c>
      <c r="G2174" t="s">
        <v>55</v>
      </c>
      <c r="H2174" t="s">
        <v>49</v>
      </c>
      <c r="I2174" t="s">
        <v>52</v>
      </c>
      <c r="J2174">
        <v>29</v>
      </c>
      <c r="K2174" t="s">
        <v>56</v>
      </c>
      <c r="L2174">
        <v>334</v>
      </c>
      <c r="M2174">
        <v>2</v>
      </c>
      <c r="N2174">
        <v>-1</v>
      </c>
      <c r="O2174">
        <v>0</v>
      </c>
      <c r="P2174" t="s">
        <v>52</v>
      </c>
      <c r="Q2174" t="s">
        <v>49</v>
      </c>
      <c r="X2174" s="7"/>
      <c r="Y2174" t="s">
        <v>55</v>
      </c>
      <c r="Z2174">
        <v>-495</v>
      </c>
      <c r="AA2174" t="s">
        <v>55</v>
      </c>
      <c r="AB2174">
        <v>425</v>
      </c>
      <c r="AE2174" t="s">
        <v>49</v>
      </c>
      <c r="AF2174">
        <v>-495</v>
      </c>
      <c r="AI2174">
        <v>4895</v>
      </c>
      <c r="AJ2174" t="s">
        <v>49</v>
      </c>
    </row>
    <row r="2175" spans="1:36" x14ac:dyDescent="0.3">
      <c r="A2175">
        <v>55</v>
      </c>
      <c r="B2175" t="s">
        <v>53</v>
      </c>
      <c r="C2175" t="s">
        <v>47</v>
      </c>
      <c r="D2175" t="s">
        <v>52</v>
      </c>
      <c r="E2175" t="s">
        <v>49</v>
      </c>
      <c r="F2175">
        <v>1210</v>
      </c>
      <c r="G2175" t="s">
        <v>55</v>
      </c>
      <c r="H2175" t="s">
        <v>49</v>
      </c>
      <c r="I2175" t="s">
        <v>52</v>
      </c>
      <c r="J2175">
        <v>30</v>
      </c>
      <c r="K2175" t="s">
        <v>56</v>
      </c>
      <c r="L2175">
        <v>868</v>
      </c>
      <c r="M2175">
        <v>1</v>
      </c>
      <c r="N2175">
        <v>-1</v>
      </c>
      <c r="O2175">
        <v>0</v>
      </c>
      <c r="P2175" t="s">
        <v>52</v>
      </c>
      <c r="Q2175" t="s">
        <v>49</v>
      </c>
      <c r="X2175" s="7"/>
      <c r="Y2175" t="s">
        <v>55</v>
      </c>
      <c r="Z2175">
        <v>1210</v>
      </c>
      <c r="AA2175" t="s">
        <v>55</v>
      </c>
      <c r="AB2175">
        <v>341</v>
      </c>
      <c r="AE2175" t="s">
        <v>49</v>
      </c>
      <c r="AF2175">
        <v>1210</v>
      </c>
      <c r="AI2175">
        <v>389</v>
      </c>
      <c r="AJ2175" t="s">
        <v>49</v>
      </c>
    </row>
    <row r="2176" spans="1:36" x14ac:dyDescent="0.3">
      <c r="A2176">
        <v>35</v>
      </c>
      <c r="B2176" t="s">
        <v>53</v>
      </c>
      <c r="C2176" t="s">
        <v>47</v>
      </c>
      <c r="D2176" t="s">
        <v>54</v>
      </c>
      <c r="E2176" t="s">
        <v>49</v>
      </c>
      <c r="F2176">
        <v>819</v>
      </c>
      <c r="G2176" t="s">
        <v>55</v>
      </c>
      <c r="H2176" t="s">
        <v>49</v>
      </c>
      <c r="I2176" t="s">
        <v>78</v>
      </c>
      <c r="J2176">
        <v>14</v>
      </c>
      <c r="K2176" t="s">
        <v>73</v>
      </c>
      <c r="L2176">
        <v>102</v>
      </c>
      <c r="M2176">
        <v>14</v>
      </c>
      <c r="N2176">
        <v>-1</v>
      </c>
      <c r="O2176">
        <v>0</v>
      </c>
      <c r="P2176" t="s">
        <v>52</v>
      </c>
      <c r="Q2176" t="s">
        <v>49</v>
      </c>
      <c r="X2176" s="7"/>
      <c r="Y2176" t="s">
        <v>55</v>
      </c>
      <c r="Z2176">
        <v>819</v>
      </c>
      <c r="AA2176" t="s">
        <v>55</v>
      </c>
      <c r="AB2176">
        <v>607</v>
      </c>
      <c r="AE2176" t="s">
        <v>49</v>
      </c>
      <c r="AF2176">
        <v>819</v>
      </c>
      <c r="AI2176">
        <v>134</v>
      </c>
      <c r="AJ2176" t="s">
        <v>49</v>
      </c>
    </row>
    <row r="2177" spans="1:36" x14ac:dyDescent="0.3">
      <c r="A2177">
        <v>56</v>
      </c>
      <c r="B2177" t="s">
        <v>58</v>
      </c>
      <c r="C2177" t="s">
        <v>74</v>
      </c>
      <c r="D2177" t="s">
        <v>60</v>
      </c>
      <c r="E2177" t="s">
        <v>49</v>
      </c>
      <c r="F2177">
        <v>442</v>
      </c>
      <c r="G2177" t="s">
        <v>49</v>
      </c>
      <c r="H2177" t="s">
        <v>49</v>
      </c>
      <c r="I2177" t="s">
        <v>52</v>
      </c>
      <c r="J2177">
        <v>28</v>
      </c>
      <c r="K2177" t="s">
        <v>56</v>
      </c>
      <c r="L2177">
        <v>77</v>
      </c>
      <c r="M2177">
        <v>3</v>
      </c>
      <c r="N2177">
        <v>-1</v>
      </c>
      <c r="O2177">
        <v>0</v>
      </c>
      <c r="P2177" t="s">
        <v>52</v>
      </c>
      <c r="Q2177" t="s">
        <v>49</v>
      </c>
      <c r="X2177" s="7"/>
      <c r="Y2177" t="s">
        <v>49</v>
      </c>
      <c r="Z2177">
        <v>442</v>
      </c>
      <c r="AA2177" t="s">
        <v>55</v>
      </c>
      <c r="AB2177">
        <v>1495</v>
      </c>
      <c r="AE2177" t="s">
        <v>49</v>
      </c>
      <c r="AF2177">
        <v>442</v>
      </c>
      <c r="AI2177">
        <v>0</v>
      </c>
      <c r="AJ2177" t="s">
        <v>49</v>
      </c>
    </row>
    <row r="2178" spans="1:36" x14ac:dyDescent="0.3">
      <c r="A2178">
        <v>28</v>
      </c>
      <c r="B2178" t="s">
        <v>63</v>
      </c>
      <c r="C2178" t="s">
        <v>59</v>
      </c>
      <c r="D2178" t="s">
        <v>54</v>
      </c>
      <c r="E2178" t="s">
        <v>49</v>
      </c>
      <c r="F2178">
        <v>-46</v>
      </c>
      <c r="G2178" t="s">
        <v>55</v>
      </c>
      <c r="H2178" t="s">
        <v>49</v>
      </c>
      <c r="I2178" t="s">
        <v>50</v>
      </c>
      <c r="J2178">
        <v>1</v>
      </c>
      <c r="K2178" t="s">
        <v>80</v>
      </c>
      <c r="L2178">
        <v>199</v>
      </c>
      <c r="M2178">
        <v>1</v>
      </c>
      <c r="N2178">
        <v>92</v>
      </c>
      <c r="O2178">
        <v>14</v>
      </c>
      <c r="P2178" t="s">
        <v>79</v>
      </c>
      <c r="Q2178" t="s">
        <v>55</v>
      </c>
      <c r="X2178" s="7"/>
      <c r="Y2178" t="s">
        <v>55</v>
      </c>
      <c r="Z2178">
        <v>-46</v>
      </c>
      <c r="AA2178" t="s">
        <v>55</v>
      </c>
      <c r="AB2178">
        <v>1274</v>
      </c>
      <c r="AE2178" t="s">
        <v>49</v>
      </c>
      <c r="AF2178">
        <v>-46</v>
      </c>
      <c r="AI2178">
        <v>0</v>
      </c>
      <c r="AJ2178" t="s">
        <v>49</v>
      </c>
    </row>
    <row r="2179" spans="1:36" x14ac:dyDescent="0.3">
      <c r="A2179">
        <v>27</v>
      </c>
      <c r="B2179" t="s">
        <v>71</v>
      </c>
      <c r="C2179" t="s">
        <v>59</v>
      </c>
      <c r="D2179" t="s">
        <v>54</v>
      </c>
      <c r="E2179" t="s">
        <v>49</v>
      </c>
      <c r="F2179">
        <v>671</v>
      </c>
      <c r="G2179" t="s">
        <v>55</v>
      </c>
      <c r="H2179" t="s">
        <v>49</v>
      </c>
      <c r="I2179" t="s">
        <v>52</v>
      </c>
      <c r="J2179">
        <v>7</v>
      </c>
      <c r="K2179" t="s">
        <v>56</v>
      </c>
      <c r="L2179">
        <v>332</v>
      </c>
      <c r="M2179">
        <v>2</v>
      </c>
      <c r="N2179">
        <v>-1</v>
      </c>
      <c r="O2179">
        <v>0</v>
      </c>
      <c r="P2179" t="s">
        <v>52</v>
      </c>
      <c r="Q2179" t="s">
        <v>49</v>
      </c>
      <c r="X2179" s="7"/>
      <c r="Y2179" t="s">
        <v>55</v>
      </c>
      <c r="Z2179">
        <v>671</v>
      </c>
      <c r="AA2179" t="s">
        <v>55</v>
      </c>
      <c r="AB2179">
        <v>362</v>
      </c>
      <c r="AE2179" t="s">
        <v>49</v>
      </c>
      <c r="AF2179">
        <v>671</v>
      </c>
      <c r="AI2179">
        <v>295</v>
      </c>
      <c r="AJ2179" t="s">
        <v>49</v>
      </c>
    </row>
    <row r="2180" spans="1:36" x14ac:dyDescent="0.3">
      <c r="A2180">
        <v>30</v>
      </c>
      <c r="B2180" t="s">
        <v>67</v>
      </c>
      <c r="C2180" t="s">
        <v>47</v>
      </c>
      <c r="D2180" t="s">
        <v>54</v>
      </c>
      <c r="E2180" t="s">
        <v>49</v>
      </c>
      <c r="F2180">
        <v>371</v>
      </c>
      <c r="G2180" t="s">
        <v>49</v>
      </c>
      <c r="H2180" t="s">
        <v>49</v>
      </c>
      <c r="I2180" t="s">
        <v>50</v>
      </c>
      <c r="J2180">
        <v>7</v>
      </c>
      <c r="K2180" t="s">
        <v>70</v>
      </c>
      <c r="L2180">
        <v>124</v>
      </c>
      <c r="M2180">
        <v>2</v>
      </c>
      <c r="N2180">
        <v>-1</v>
      </c>
      <c r="O2180">
        <v>0</v>
      </c>
      <c r="P2180" t="s">
        <v>52</v>
      </c>
      <c r="Q2180" t="s">
        <v>49</v>
      </c>
      <c r="X2180" s="7"/>
      <c r="Y2180" t="s">
        <v>49</v>
      </c>
      <c r="Z2180">
        <v>371</v>
      </c>
      <c r="AA2180" t="s">
        <v>55</v>
      </c>
      <c r="AB2180">
        <v>377</v>
      </c>
      <c r="AE2180" t="s">
        <v>49</v>
      </c>
      <c r="AF2180">
        <v>371</v>
      </c>
      <c r="AI2180">
        <v>85</v>
      </c>
      <c r="AJ2180" t="s">
        <v>49</v>
      </c>
    </row>
    <row r="2181" spans="1:36" x14ac:dyDescent="0.3">
      <c r="A2181">
        <v>51</v>
      </c>
      <c r="B2181" t="s">
        <v>67</v>
      </c>
      <c r="C2181" t="s">
        <v>47</v>
      </c>
      <c r="D2181" t="s">
        <v>60</v>
      </c>
      <c r="E2181" t="s">
        <v>49</v>
      </c>
      <c r="F2181">
        <v>-3</v>
      </c>
      <c r="G2181" t="s">
        <v>49</v>
      </c>
      <c r="H2181" t="s">
        <v>49</v>
      </c>
      <c r="I2181" t="s">
        <v>50</v>
      </c>
      <c r="J2181">
        <v>25</v>
      </c>
      <c r="K2181" t="s">
        <v>70</v>
      </c>
      <c r="L2181">
        <v>91</v>
      </c>
      <c r="M2181">
        <v>9</v>
      </c>
      <c r="N2181">
        <v>-1</v>
      </c>
      <c r="O2181">
        <v>0</v>
      </c>
      <c r="P2181" t="s">
        <v>52</v>
      </c>
      <c r="Q2181" t="s">
        <v>49</v>
      </c>
      <c r="X2181" s="7"/>
      <c r="Y2181" t="s">
        <v>49</v>
      </c>
      <c r="Z2181">
        <v>-3</v>
      </c>
      <c r="AA2181" t="s">
        <v>55</v>
      </c>
      <c r="AB2181">
        <v>1843</v>
      </c>
      <c r="AE2181" t="s">
        <v>49</v>
      </c>
      <c r="AF2181">
        <v>-3</v>
      </c>
      <c r="AI2181">
        <v>4</v>
      </c>
      <c r="AJ2181" t="s">
        <v>49</v>
      </c>
    </row>
    <row r="2182" spans="1:36" x14ac:dyDescent="0.3">
      <c r="A2182">
        <v>33</v>
      </c>
      <c r="B2182" t="s">
        <v>58</v>
      </c>
      <c r="C2182" t="s">
        <v>47</v>
      </c>
      <c r="D2182" t="s">
        <v>54</v>
      </c>
      <c r="E2182" t="s">
        <v>49</v>
      </c>
      <c r="F2182">
        <v>11</v>
      </c>
      <c r="G2182" t="s">
        <v>55</v>
      </c>
      <c r="H2182" t="s">
        <v>49</v>
      </c>
      <c r="I2182" t="s">
        <v>50</v>
      </c>
      <c r="J2182">
        <v>4</v>
      </c>
      <c r="K2182" t="s">
        <v>56</v>
      </c>
      <c r="L2182">
        <v>104</v>
      </c>
      <c r="M2182">
        <v>3</v>
      </c>
      <c r="N2182">
        <v>-1</v>
      </c>
      <c r="O2182">
        <v>0</v>
      </c>
      <c r="P2182" t="s">
        <v>52</v>
      </c>
      <c r="Q2182" t="s">
        <v>49</v>
      </c>
      <c r="X2182" s="7"/>
      <c r="Y2182" t="s">
        <v>55</v>
      </c>
      <c r="Z2182">
        <v>11</v>
      </c>
      <c r="AA2182" t="s">
        <v>55</v>
      </c>
      <c r="AB2182">
        <v>433</v>
      </c>
      <c r="AE2182" t="s">
        <v>49</v>
      </c>
      <c r="AF2182">
        <v>11</v>
      </c>
      <c r="AI2182">
        <v>-587</v>
      </c>
      <c r="AJ2182" t="s">
        <v>49</v>
      </c>
    </row>
    <row r="2183" spans="1:36" x14ac:dyDescent="0.3">
      <c r="A2183">
        <v>32</v>
      </c>
      <c r="B2183" t="s">
        <v>63</v>
      </c>
      <c r="C2183" t="s">
        <v>59</v>
      </c>
      <c r="D2183" t="s">
        <v>54</v>
      </c>
      <c r="E2183" t="s">
        <v>49</v>
      </c>
      <c r="F2183">
        <v>33</v>
      </c>
      <c r="G2183" t="s">
        <v>55</v>
      </c>
      <c r="H2183" t="s">
        <v>49</v>
      </c>
      <c r="I2183" t="s">
        <v>50</v>
      </c>
      <c r="J2183">
        <v>18</v>
      </c>
      <c r="K2183" t="s">
        <v>56</v>
      </c>
      <c r="L2183">
        <v>125</v>
      </c>
      <c r="M2183">
        <v>1</v>
      </c>
      <c r="N2183">
        <v>368</v>
      </c>
      <c r="O2183">
        <v>4</v>
      </c>
      <c r="P2183" t="s">
        <v>57</v>
      </c>
      <c r="Q2183" t="s">
        <v>49</v>
      </c>
      <c r="X2183" s="7"/>
      <c r="Y2183" t="s">
        <v>55</v>
      </c>
      <c r="Z2183">
        <v>33</v>
      </c>
      <c r="AA2183" t="s">
        <v>55</v>
      </c>
      <c r="AB2183">
        <v>-107</v>
      </c>
      <c r="AE2183" t="s">
        <v>49</v>
      </c>
      <c r="AF2183">
        <v>33</v>
      </c>
      <c r="AI2183">
        <v>367</v>
      </c>
      <c r="AJ2183" t="s">
        <v>49</v>
      </c>
    </row>
    <row r="2184" spans="1:36" x14ac:dyDescent="0.3">
      <c r="A2184">
        <v>43</v>
      </c>
      <c r="B2184" t="s">
        <v>68</v>
      </c>
      <c r="C2184" t="s">
        <v>47</v>
      </c>
      <c r="D2184" t="s">
        <v>54</v>
      </c>
      <c r="E2184" t="s">
        <v>49</v>
      </c>
      <c r="F2184">
        <v>104</v>
      </c>
      <c r="G2184" t="s">
        <v>55</v>
      </c>
      <c r="H2184" t="s">
        <v>49</v>
      </c>
      <c r="I2184" t="s">
        <v>50</v>
      </c>
      <c r="J2184">
        <v>18</v>
      </c>
      <c r="K2184" t="s">
        <v>73</v>
      </c>
      <c r="L2184">
        <v>635</v>
      </c>
      <c r="M2184">
        <v>3</v>
      </c>
      <c r="N2184">
        <v>-1</v>
      </c>
      <c r="O2184">
        <v>0</v>
      </c>
      <c r="P2184" t="s">
        <v>52</v>
      </c>
      <c r="Q2184" t="s">
        <v>55</v>
      </c>
      <c r="X2184" s="7"/>
      <c r="Y2184" t="s">
        <v>55</v>
      </c>
      <c r="Z2184">
        <v>104</v>
      </c>
      <c r="AA2184" t="s">
        <v>55</v>
      </c>
      <c r="AB2184">
        <v>51</v>
      </c>
      <c r="AE2184" t="s">
        <v>49</v>
      </c>
      <c r="AF2184">
        <v>104</v>
      </c>
      <c r="AI2184">
        <v>-1224</v>
      </c>
      <c r="AJ2184" t="s">
        <v>49</v>
      </c>
    </row>
    <row r="2185" spans="1:36" x14ac:dyDescent="0.3">
      <c r="A2185">
        <v>46</v>
      </c>
      <c r="B2185" t="s">
        <v>63</v>
      </c>
      <c r="C2185" t="s">
        <v>47</v>
      </c>
      <c r="D2185" t="s">
        <v>48</v>
      </c>
      <c r="E2185" t="s">
        <v>49</v>
      </c>
      <c r="F2185">
        <v>174</v>
      </c>
      <c r="G2185" t="s">
        <v>49</v>
      </c>
      <c r="H2185" t="s">
        <v>55</v>
      </c>
      <c r="I2185" t="s">
        <v>50</v>
      </c>
      <c r="J2185">
        <v>15</v>
      </c>
      <c r="K2185" t="s">
        <v>73</v>
      </c>
      <c r="L2185">
        <v>90</v>
      </c>
      <c r="M2185">
        <v>1</v>
      </c>
      <c r="N2185">
        <v>-1</v>
      </c>
      <c r="O2185">
        <v>0</v>
      </c>
      <c r="P2185" t="s">
        <v>52</v>
      </c>
      <c r="Q2185" t="s">
        <v>49</v>
      </c>
      <c r="X2185" s="7"/>
      <c r="Y2185" t="s">
        <v>49</v>
      </c>
      <c r="Z2185">
        <v>174</v>
      </c>
      <c r="AA2185" t="s">
        <v>55</v>
      </c>
      <c r="AB2185">
        <v>49</v>
      </c>
      <c r="AE2185" t="s">
        <v>55</v>
      </c>
      <c r="AF2185">
        <v>174</v>
      </c>
      <c r="AI2185">
        <v>959</v>
      </c>
      <c r="AJ2185" t="s">
        <v>49</v>
      </c>
    </row>
    <row r="2186" spans="1:36" x14ac:dyDescent="0.3">
      <c r="A2186">
        <v>32</v>
      </c>
      <c r="B2186" t="s">
        <v>58</v>
      </c>
      <c r="C2186" t="s">
        <v>47</v>
      </c>
      <c r="D2186" t="s">
        <v>60</v>
      </c>
      <c r="E2186" t="s">
        <v>49</v>
      </c>
      <c r="F2186">
        <v>3107</v>
      </c>
      <c r="G2186" t="s">
        <v>55</v>
      </c>
      <c r="H2186" t="s">
        <v>55</v>
      </c>
      <c r="I2186" t="s">
        <v>50</v>
      </c>
      <c r="J2186">
        <v>25</v>
      </c>
      <c r="K2186" t="s">
        <v>73</v>
      </c>
      <c r="L2186">
        <v>310</v>
      </c>
      <c r="M2186">
        <v>1</v>
      </c>
      <c r="N2186">
        <v>-1</v>
      </c>
      <c r="O2186">
        <v>0</v>
      </c>
      <c r="P2186" t="s">
        <v>52</v>
      </c>
      <c r="Q2186" t="s">
        <v>49</v>
      </c>
      <c r="X2186" s="7"/>
      <c r="Y2186" t="s">
        <v>55</v>
      </c>
      <c r="Z2186">
        <v>3107</v>
      </c>
      <c r="AA2186" t="s">
        <v>55</v>
      </c>
      <c r="AB2186">
        <v>-147</v>
      </c>
      <c r="AE2186" t="s">
        <v>55</v>
      </c>
      <c r="AF2186">
        <v>3107</v>
      </c>
      <c r="AI2186">
        <v>0</v>
      </c>
      <c r="AJ2186" t="s">
        <v>49</v>
      </c>
    </row>
    <row r="2187" spans="1:36" x14ac:dyDescent="0.3">
      <c r="A2187">
        <v>40</v>
      </c>
      <c r="B2187" t="s">
        <v>53</v>
      </c>
      <c r="C2187" t="s">
        <v>47</v>
      </c>
      <c r="D2187" t="s">
        <v>54</v>
      </c>
      <c r="E2187" t="s">
        <v>49</v>
      </c>
      <c r="F2187">
        <v>1438</v>
      </c>
      <c r="G2187" t="s">
        <v>55</v>
      </c>
      <c r="H2187" t="s">
        <v>49</v>
      </c>
      <c r="I2187" t="s">
        <v>50</v>
      </c>
      <c r="J2187">
        <v>6</v>
      </c>
      <c r="K2187" t="s">
        <v>56</v>
      </c>
      <c r="L2187">
        <v>207</v>
      </c>
      <c r="M2187">
        <v>1</v>
      </c>
      <c r="N2187">
        <v>351</v>
      </c>
      <c r="O2187">
        <v>2</v>
      </c>
      <c r="P2187" t="s">
        <v>57</v>
      </c>
      <c r="Q2187" t="s">
        <v>49</v>
      </c>
      <c r="X2187" s="7"/>
      <c r="Y2187" t="s">
        <v>55</v>
      </c>
      <c r="Z2187">
        <v>1438</v>
      </c>
      <c r="AA2187" t="s">
        <v>55</v>
      </c>
      <c r="AB2187">
        <v>0</v>
      </c>
      <c r="AE2187" t="s">
        <v>49</v>
      </c>
      <c r="AF2187">
        <v>1438</v>
      </c>
      <c r="AI2187">
        <v>-589</v>
      </c>
      <c r="AJ2187" t="s">
        <v>49</v>
      </c>
    </row>
    <row r="2188" spans="1:36" x14ac:dyDescent="0.3">
      <c r="A2188">
        <v>39</v>
      </c>
      <c r="B2188" t="s">
        <v>63</v>
      </c>
      <c r="C2188" t="s">
        <v>47</v>
      </c>
      <c r="D2188" t="s">
        <v>54</v>
      </c>
      <c r="E2188" t="s">
        <v>49</v>
      </c>
      <c r="F2188">
        <v>1367</v>
      </c>
      <c r="G2188" t="s">
        <v>49</v>
      </c>
      <c r="H2188" t="s">
        <v>49</v>
      </c>
      <c r="I2188" t="s">
        <v>52</v>
      </c>
      <c r="J2188">
        <v>12</v>
      </c>
      <c r="K2188" t="s">
        <v>62</v>
      </c>
      <c r="L2188">
        <v>43</v>
      </c>
      <c r="M2188">
        <v>1</v>
      </c>
      <c r="N2188">
        <v>-1</v>
      </c>
      <c r="O2188">
        <v>0</v>
      </c>
      <c r="P2188" t="s">
        <v>52</v>
      </c>
      <c r="Q2188" t="s">
        <v>49</v>
      </c>
      <c r="X2188" s="7"/>
      <c r="Y2188" t="s">
        <v>49</v>
      </c>
      <c r="Z2188">
        <v>1367</v>
      </c>
      <c r="AA2188" t="s">
        <v>55</v>
      </c>
      <c r="AB2188">
        <v>0</v>
      </c>
      <c r="AE2188" t="s">
        <v>49</v>
      </c>
      <c r="AF2188">
        <v>1367</v>
      </c>
      <c r="AI2188">
        <v>-8</v>
      </c>
      <c r="AJ2188" t="s">
        <v>49</v>
      </c>
    </row>
    <row r="2189" spans="1:36" x14ac:dyDescent="0.3">
      <c r="A2189">
        <v>51</v>
      </c>
      <c r="B2189" t="s">
        <v>63</v>
      </c>
      <c r="C2189" t="s">
        <v>47</v>
      </c>
      <c r="D2189" t="s">
        <v>48</v>
      </c>
      <c r="E2189" t="s">
        <v>49</v>
      </c>
      <c r="F2189">
        <v>-11</v>
      </c>
      <c r="G2189" t="s">
        <v>49</v>
      </c>
      <c r="H2189" t="s">
        <v>49</v>
      </c>
      <c r="I2189" t="s">
        <v>78</v>
      </c>
      <c r="J2189">
        <v>16</v>
      </c>
      <c r="K2189" t="s">
        <v>73</v>
      </c>
      <c r="L2189">
        <v>126</v>
      </c>
      <c r="M2189">
        <v>4</v>
      </c>
      <c r="N2189">
        <v>-1</v>
      </c>
      <c r="O2189">
        <v>0</v>
      </c>
      <c r="P2189" t="s">
        <v>52</v>
      </c>
      <c r="Q2189" t="s">
        <v>49</v>
      </c>
      <c r="X2189" s="7"/>
      <c r="Y2189" t="s">
        <v>49</v>
      </c>
      <c r="Z2189">
        <v>-11</v>
      </c>
      <c r="AA2189" t="s">
        <v>55</v>
      </c>
      <c r="AB2189">
        <v>142</v>
      </c>
      <c r="AE2189" t="s">
        <v>49</v>
      </c>
      <c r="AF2189">
        <v>-11</v>
      </c>
      <c r="AI2189">
        <v>0</v>
      </c>
      <c r="AJ2189" t="s">
        <v>49</v>
      </c>
    </row>
    <row r="2190" spans="1:36" x14ac:dyDescent="0.3">
      <c r="A2190">
        <v>46</v>
      </c>
      <c r="B2190" t="s">
        <v>69</v>
      </c>
      <c r="C2190" t="s">
        <v>59</v>
      </c>
      <c r="D2190" t="s">
        <v>54</v>
      </c>
      <c r="E2190" t="s">
        <v>49</v>
      </c>
      <c r="F2190">
        <v>1693</v>
      </c>
      <c r="G2190" t="s">
        <v>55</v>
      </c>
      <c r="H2190" t="s">
        <v>49</v>
      </c>
      <c r="I2190" t="s">
        <v>50</v>
      </c>
      <c r="J2190">
        <v>25</v>
      </c>
      <c r="K2190" t="s">
        <v>72</v>
      </c>
      <c r="L2190">
        <v>137</v>
      </c>
      <c r="M2190">
        <v>1</v>
      </c>
      <c r="N2190">
        <v>97</v>
      </c>
      <c r="O2190">
        <v>1</v>
      </c>
      <c r="P2190" t="s">
        <v>79</v>
      </c>
      <c r="Q2190" t="s">
        <v>49</v>
      </c>
      <c r="X2190" s="7"/>
      <c r="Y2190" t="s">
        <v>55</v>
      </c>
      <c r="Z2190">
        <v>1693</v>
      </c>
      <c r="AA2190" t="s">
        <v>55</v>
      </c>
      <c r="AB2190">
        <v>209</v>
      </c>
      <c r="AE2190" t="s">
        <v>49</v>
      </c>
      <c r="AF2190">
        <v>1693</v>
      </c>
      <c r="AI2190">
        <v>5543</v>
      </c>
      <c r="AJ2190" t="s">
        <v>49</v>
      </c>
    </row>
    <row r="2191" spans="1:36" x14ac:dyDescent="0.3">
      <c r="A2191">
        <v>43</v>
      </c>
      <c r="B2191" t="s">
        <v>63</v>
      </c>
      <c r="C2191" t="s">
        <v>47</v>
      </c>
      <c r="D2191" t="s">
        <v>48</v>
      </c>
      <c r="E2191" t="s">
        <v>49</v>
      </c>
      <c r="F2191">
        <v>778</v>
      </c>
      <c r="G2191" t="s">
        <v>55</v>
      </c>
      <c r="H2191" t="s">
        <v>55</v>
      </c>
      <c r="I2191" t="s">
        <v>52</v>
      </c>
      <c r="J2191">
        <v>15</v>
      </c>
      <c r="K2191" t="s">
        <v>56</v>
      </c>
      <c r="L2191">
        <v>284</v>
      </c>
      <c r="M2191">
        <v>5</v>
      </c>
      <c r="N2191">
        <v>-1</v>
      </c>
      <c r="O2191">
        <v>0</v>
      </c>
      <c r="P2191" t="s">
        <v>52</v>
      </c>
      <c r="Q2191" t="s">
        <v>49</v>
      </c>
      <c r="X2191" s="7"/>
      <c r="Y2191" t="s">
        <v>55</v>
      </c>
      <c r="Z2191">
        <v>778</v>
      </c>
      <c r="AA2191" t="s">
        <v>55</v>
      </c>
      <c r="AB2191">
        <v>4848</v>
      </c>
      <c r="AE2191" t="s">
        <v>55</v>
      </c>
      <c r="AF2191">
        <v>778</v>
      </c>
      <c r="AI2191">
        <v>11</v>
      </c>
      <c r="AJ2191" t="s">
        <v>49</v>
      </c>
    </row>
    <row r="2192" spans="1:36" x14ac:dyDescent="0.3">
      <c r="A2192">
        <v>36</v>
      </c>
      <c r="B2192" t="s">
        <v>67</v>
      </c>
      <c r="C2192" t="s">
        <v>47</v>
      </c>
      <c r="D2192" t="s">
        <v>60</v>
      </c>
      <c r="E2192" t="s">
        <v>49</v>
      </c>
      <c r="F2192">
        <v>837</v>
      </c>
      <c r="G2192" t="s">
        <v>49</v>
      </c>
      <c r="H2192" t="s">
        <v>49</v>
      </c>
      <c r="I2192" t="s">
        <v>50</v>
      </c>
      <c r="J2192">
        <v>28</v>
      </c>
      <c r="K2192" t="s">
        <v>70</v>
      </c>
      <c r="L2192">
        <v>68</v>
      </c>
      <c r="M2192">
        <v>6</v>
      </c>
      <c r="N2192">
        <v>-1</v>
      </c>
      <c r="O2192">
        <v>0</v>
      </c>
      <c r="P2192" t="s">
        <v>52</v>
      </c>
      <c r="Q2192" t="s">
        <v>49</v>
      </c>
      <c r="X2192" s="7"/>
      <c r="Y2192" t="s">
        <v>49</v>
      </c>
      <c r="Z2192">
        <v>837</v>
      </c>
      <c r="AA2192" t="s">
        <v>55</v>
      </c>
      <c r="AB2192">
        <v>1670</v>
      </c>
      <c r="AE2192" t="s">
        <v>49</v>
      </c>
      <c r="AF2192">
        <v>837</v>
      </c>
      <c r="AI2192">
        <v>-226</v>
      </c>
      <c r="AJ2192" t="s">
        <v>49</v>
      </c>
    </row>
    <row r="2193" spans="1:36" x14ac:dyDescent="0.3">
      <c r="A2193">
        <v>48</v>
      </c>
      <c r="B2193" t="s">
        <v>58</v>
      </c>
      <c r="C2193" t="s">
        <v>47</v>
      </c>
      <c r="D2193" t="s">
        <v>60</v>
      </c>
      <c r="E2193" t="s">
        <v>49</v>
      </c>
      <c r="F2193">
        <v>363</v>
      </c>
      <c r="G2193" t="s">
        <v>49</v>
      </c>
      <c r="H2193" t="s">
        <v>49</v>
      </c>
      <c r="I2193" t="s">
        <v>50</v>
      </c>
      <c r="J2193">
        <v>18</v>
      </c>
      <c r="K2193" t="s">
        <v>75</v>
      </c>
      <c r="L2193">
        <v>67</v>
      </c>
      <c r="M2193">
        <v>1</v>
      </c>
      <c r="N2193">
        <v>-1</v>
      </c>
      <c r="O2193">
        <v>0</v>
      </c>
      <c r="P2193" t="s">
        <v>52</v>
      </c>
      <c r="Q2193" t="s">
        <v>49</v>
      </c>
      <c r="X2193" s="7"/>
      <c r="Y2193" t="s">
        <v>49</v>
      </c>
      <c r="Z2193">
        <v>363</v>
      </c>
      <c r="AA2193" t="s">
        <v>55</v>
      </c>
      <c r="AB2193">
        <v>13683</v>
      </c>
      <c r="AE2193" t="s">
        <v>49</v>
      </c>
      <c r="AF2193">
        <v>363</v>
      </c>
      <c r="AI2193">
        <v>5191</v>
      </c>
      <c r="AJ2193" t="s">
        <v>49</v>
      </c>
    </row>
    <row r="2194" spans="1:36" x14ac:dyDescent="0.3">
      <c r="A2194">
        <v>26</v>
      </c>
      <c r="B2194" t="s">
        <v>69</v>
      </c>
      <c r="C2194" t="s">
        <v>59</v>
      </c>
      <c r="D2194" t="s">
        <v>54</v>
      </c>
      <c r="E2194" t="s">
        <v>49</v>
      </c>
      <c r="F2194">
        <v>236</v>
      </c>
      <c r="G2194" t="s">
        <v>55</v>
      </c>
      <c r="H2194" t="s">
        <v>55</v>
      </c>
      <c r="I2194" t="s">
        <v>50</v>
      </c>
      <c r="J2194">
        <v>18</v>
      </c>
      <c r="K2194" t="s">
        <v>56</v>
      </c>
      <c r="L2194">
        <v>8</v>
      </c>
      <c r="M2194">
        <v>2</v>
      </c>
      <c r="N2194">
        <v>-1</v>
      </c>
      <c r="O2194">
        <v>0</v>
      </c>
      <c r="P2194" t="s">
        <v>52</v>
      </c>
      <c r="Q2194" t="s">
        <v>49</v>
      </c>
      <c r="X2194" s="7"/>
      <c r="Y2194" t="s">
        <v>55</v>
      </c>
      <c r="Z2194">
        <v>236</v>
      </c>
      <c r="AA2194" t="s">
        <v>55</v>
      </c>
      <c r="AB2194">
        <v>340</v>
      </c>
      <c r="AE2194" t="s">
        <v>55</v>
      </c>
      <c r="AF2194">
        <v>236</v>
      </c>
      <c r="AI2194">
        <v>-320</v>
      </c>
      <c r="AJ2194" t="s">
        <v>49</v>
      </c>
    </row>
    <row r="2195" spans="1:36" x14ac:dyDescent="0.3">
      <c r="A2195">
        <v>39</v>
      </c>
      <c r="B2195" t="s">
        <v>69</v>
      </c>
      <c r="C2195" t="s">
        <v>59</v>
      </c>
      <c r="D2195" t="s">
        <v>52</v>
      </c>
      <c r="E2195" t="s">
        <v>49</v>
      </c>
      <c r="F2195">
        <v>0</v>
      </c>
      <c r="G2195" t="s">
        <v>55</v>
      </c>
      <c r="H2195" t="s">
        <v>49</v>
      </c>
      <c r="I2195" t="s">
        <v>50</v>
      </c>
      <c r="J2195">
        <v>11</v>
      </c>
      <c r="K2195" t="s">
        <v>56</v>
      </c>
      <c r="L2195">
        <v>62</v>
      </c>
      <c r="M2195">
        <v>1</v>
      </c>
      <c r="N2195">
        <v>-1</v>
      </c>
      <c r="O2195">
        <v>0</v>
      </c>
      <c r="P2195" t="s">
        <v>52</v>
      </c>
      <c r="Q2195" t="s">
        <v>49</v>
      </c>
      <c r="X2195" s="7"/>
      <c r="Y2195" t="s">
        <v>55</v>
      </c>
      <c r="Z2195">
        <v>0</v>
      </c>
      <c r="AA2195" t="s">
        <v>55</v>
      </c>
      <c r="AB2195">
        <v>1198</v>
      </c>
      <c r="AE2195" t="s">
        <v>49</v>
      </c>
      <c r="AF2195">
        <v>0</v>
      </c>
      <c r="AI2195">
        <v>725</v>
      </c>
      <c r="AJ2195" t="s">
        <v>49</v>
      </c>
    </row>
    <row r="2196" spans="1:36" x14ac:dyDescent="0.3">
      <c r="A2196">
        <v>47</v>
      </c>
      <c r="B2196" t="s">
        <v>58</v>
      </c>
      <c r="C2196" t="s">
        <v>47</v>
      </c>
      <c r="D2196" t="s">
        <v>60</v>
      </c>
      <c r="E2196" t="s">
        <v>49</v>
      </c>
      <c r="F2196">
        <v>-50</v>
      </c>
      <c r="G2196" t="s">
        <v>49</v>
      </c>
      <c r="H2196" t="s">
        <v>55</v>
      </c>
      <c r="I2196" t="s">
        <v>50</v>
      </c>
      <c r="J2196">
        <v>7</v>
      </c>
      <c r="K2196" t="s">
        <v>73</v>
      </c>
      <c r="L2196">
        <v>175</v>
      </c>
      <c r="M2196">
        <v>1</v>
      </c>
      <c r="N2196">
        <v>-1</v>
      </c>
      <c r="O2196">
        <v>0</v>
      </c>
      <c r="P2196" t="s">
        <v>52</v>
      </c>
      <c r="Q2196" t="s">
        <v>49</v>
      </c>
      <c r="X2196" s="7"/>
      <c r="Y2196" t="s">
        <v>49</v>
      </c>
      <c r="Z2196">
        <v>-50</v>
      </c>
      <c r="AA2196" t="s">
        <v>55</v>
      </c>
      <c r="AB2196">
        <v>1249</v>
      </c>
      <c r="AE2196" t="s">
        <v>55</v>
      </c>
      <c r="AF2196">
        <v>-50</v>
      </c>
      <c r="AI2196">
        <v>705</v>
      </c>
      <c r="AJ2196" t="s">
        <v>49</v>
      </c>
    </row>
    <row r="2197" spans="1:36" x14ac:dyDescent="0.3">
      <c r="A2197">
        <v>23</v>
      </c>
      <c r="B2197" t="s">
        <v>68</v>
      </c>
      <c r="C2197" t="s">
        <v>59</v>
      </c>
      <c r="D2197" t="s">
        <v>48</v>
      </c>
      <c r="E2197" t="s">
        <v>49</v>
      </c>
      <c r="F2197">
        <v>4</v>
      </c>
      <c r="G2197" t="s">
        <v>55</v>
      </c>
      <c r="H2197" t="s">
        <v>49</v>
      </c>
      <c r="I2197" t="s">
        <v>52</v>
      </c>
      <c r="J2197">
        <v>13</v>
      </c>
      <c r="K2197" t="s">
        <v>56</v>
      </c>
      <c r="L2197">
        <v>395</v>
      </c>
      <c r="M2197">
        <v>2</v>
      </c>
      <c r="N2197">
        <v>-1</v>
      </c>
      <c r="O2197">
        <v>0</v>
      </c>
      <c r="P2197" t="s">
        <v>52</v>
      </c>
      <c r="Q2197" t="s">
        <v>55</v>
      </c>
      <c r="X2197" s="7"/>
      <c r="Y2197" t="s">
        <v>55</v>
      </c>
      <c r="Z2197">
        <v>4</v>
      </c>
      <c r="AA2197" t="s">
        <v>55</v>
      </c>
      <c r="AB2197">
        <v>212</v>
      </c>
      <c r="AE2197" t="s">
        <v>49</v>
      </c>
      <c r="AF2197">
        <v>4</v>
      </c>
      <c r="AI2197">
        <v>776</v>
      </c>
      <c r="AJ2197" t="s">
        <v>49</v>
      </c>
    </row>
    <row r="2198" spans="1:36" x14ac:dyDescent="0.3">
      <c r="A2198">
        <v>54</v>
      </c>
      <c r="B2198" t="s">
        <v>58</v>
      </c>
      <c r="C2198" t="s">
        <v>74</v>
      </c>
      <c r="D2198" t="s">
        <v>60</v>
      </c>
      <c r="E2198" t="s">
        <v>49</v>
      </c>
      <c r="F2198">
        <v>26306</v>
      </c>
      <c r="G2198" t="s">
        <v>55</v>
      </c>
      <c r="H2198" t="s">
        <v>49</v>
      </c>
      <c r="I2198" t="s">
        <v>50</v>
      </c>
      <c r="J2198">
        <v>11</v>
      </c>
      <c r="K2198" t="s">
        <v>64</v>
      </c>
      <c r="L2198">
        <v>27</v>
      </c>
      <c r="M2198">
        <v>1</v>
      </c>
      <c r="N2198">
        <v>84</v>
      </c>
      <c r="O2198">
        <v>3</v>
      </c>
      <c r="P2198" t="s">
        <v>57</v>
      </c>
      <c r="Q2198" t="s">
        <v>49</v>
      </c>
      <c r="X2198" s="7"/>
      <c r="Y2198" t="s">
        <v>55</v>
      </c>
      <c r="Z2198">
        <v>26306</v>
      </c>
      <c r="AA2198" t="s">
        <v>55</v>
      </c>
      <c r="AB2198">
        <v>459</v>
      </c>
      <c r="AE2198" t="s">
        <v>49</v>
      </c>
      <c r="AF2198">
        <v>26306</v>
      </c>
      <c r="AI2198">
        <v>816</v>
      </c>
      <c r="AJ2198" t="s">
        <v>49</v>
      </c>
    </row>
    <row r="2199" spans="1:36" x14ac:dyDescent="0.3">
      <c r="A2199">
        <v>38</v>
      </c>
      <c r="B2199" t="s">
        <v>69</v>
      </c>
      <c r="C2199" t="s">
        <v>47</v>
      </c>
      <c r="D2199" t="s">
        <v>54</v>
      </c>
      <c r="E2199" t="s">
        <v>49</v>
      </c>
      <c r="F2199">
        <v>46</v>
      </c>
      <c r="G2199" t="s">
        <v>55</v>
      </c>
      <c r="H2199" t="s">
        <v>55</v>
      </c>
      <c r="I2199" t="s">
        <v>52</v>
      </c>
      <c r="J2199">
        <v>6</v>
      </c>
      <c r="K2199" t="s">
        <v>56</v>
      </c>
      <c r="L2199">
        <v>195</v>
      </c>
      <c r="M2199">
        <v>1</v>
      </c>
      <c r="N2199">
        <v>-1</v>
      </c>
      <c r="O2199">
        <v>0</v>
      </c>
      <c r="P2199" t="s">
        <v>52</v>
      </c>
      <c r="Q2199" t="s">
        <v>49</v>
      </c>
      <c r="X2199" s="7"/>
      <c r="Y2199" t="s">
        <v>55</v>
      </c>
      <c r="Z2199">
        <v>46</v>
      </c>
      <c r="AA2199" t="s">
        <v>55</v>
      </c>
      <c r="AB2199">
        <v>4722</v>
      </c>
      <c r="AE2199" t="s">
        <v>55</v>
      </c>
      <c r="AF2199">
        <v>46</v>
      </c>
      <c r="AI2199">
        <v>171</v>
      </c>
      <c r="AJ2199" t="s">
        <v>49</v>
      </c>
    </row>
    <row r="2200" spans="1:36" x14ac:dyDescent="0.3">
      <c r="A2200">
        <v>33</v>
      </c>
      <c r="B2200" t="s">
        <v>67</v>
      </c>
      <c r="C2200" t="s">
        <v>47</v>
      </c>
      <c r="D2200" t="s">
        <v>54</v>
      </c>
      <c r="E2200" t="s">
        <v>49</v>
      </c>
      <c r="F2200">
        <v>575</v>
      </c>
      <c r="G2200" t="s">
        <v>49</v>
      </c>
      <c r="H2200" t="s">
        <v>55</v>
      </c>
      <c r="I2200" t="s">
        <v>50</v>
      </c>
      <c r="J2200">
        <v>4</v>
      </c>
      <c r="K2200" t="s">
        <v>64</v>
      </c>
      <c r="L2200">
        <v>254</v>
      </c>
      <c r="M2200">
        <v>2</v>
      </c>
      <c r="N2200">
        <v>-1</v>
      </c>
      <c r="O2200">
        <v>0</v>
      </c>
      <c r="P2200" t="s">
        <v>52</v>
      </c>
      <c r="Q2200" t="s">
        <v>49</v>
      </c>
      <c r="X2200" s="7"/>
      <c r="Y2200" t="s">
        <v>49</v>
      </c>
      <c r="Z2200">
        <v>575</v>
      </c>
      <c r="AA2200" t="s">
        <v>55</v>
      </c>
      <c r="AB2200">
        <v>1555</v>
      </c>
      <c r="AE2200" t="s">
        <v>55</v>
      </c>
      <c r="AF2200">
        <v>575</v>
      </c>
      <c r="AI2200">
        <v>812</v>
      </c>
      <c r="AJ2200" t="s">
        <v>49</v>
      </c>
    </row>
    <row r="2201" spans="1:36" x14ac:dyDescent="0.3">
      <c r="A2201">
        <v>35</v>
      </c>
      <c r="B2201" t="s">
        <v>69</v>
      </c>
      <c r="C2201" t="s">
        <v>74</v>
      </c>
      <c r="D2201" t="s">
        <v>54</v>
      </c>
      <c r="E2201" t="s">
        <v>49</v>
      </c>
      <c r="F2201">
        <v>148</v>
      </c>
      <c r="G2201" t="s">
        <v>49</v>
      </c>
      <c r="H2201" t="s">
        <v>55</v>
      </c>
      <c r="I2201" t="s">
        <v>50</v>
      </c>
      <c r="J2201">
        <v>8</v>
      </c>
      <c r="K2201" t="s">
        <v>73</v>
      </c>
      <c r="L2201">
        <v>199</v>
      </c>
      <c r="M2201">
        <v>1</v>
      </c>
      <c r="N2201">
        <v>-1</v>
      </c>
      <c r="O2201">
        <v>0</v>
      </c>
      <c r="P2201" t="s">
        <v>52</v>
      </c>
      <c r="Q2201" t="s">
        <v>49</v>
      </c>
      <c r="X2201" s="7"/>
      <c r="Y2201" t="s">
        <v>49</v>
      </c>
      <c r="Z2201">
        <v>148</v>
      </c>
      <c r="AA2201" t="s">
        <v>55</v>
      </c>
      <c r="AB2201">
        <v>61</v>
      </c>
      <c r="AE2201" t="s">
        <v>55</v>
      </c>
      <c r="AF2201">
        <v>148</v>
      </c>
      <c r="AI2201">
        <v>823</v>
      </c>
      <c r="AJ2201" t="s">
        <v>49</v>
      </c>
    </row>
    <row r="2202" spans="1:36" x14ac:dyDescent="0.3">
      <c r="A2202">
        <v>52</v>
      </c>
      <c r="B2202" t="s">
        <v>53</v>
      </c>
      <c r="C2202" t="s">
        <v>47</v>
      </c>
      <c r="D2202" t="s">
        <v>54</v>
      </c>
      <c r="E2202" t="s">
        <v>49</v>
      </c>
      <c r="F2202">
        <v>431</v>
      </c>
      <c r="G2202" t="s">
        <v>49</v>
      </c>
      <c r="H2202" t="s">
        <v>49</v>
      </c>
      <c r="I2202" t="s">
        <v>50</v>
      </c>
      <c r="J2202">
        <v>26</v>
      </c>
      <c r="K2202" t="s">
        <v>70</v>
      </c>
      <c r="L2202">
        <v>73</v>
      </c>
      <c r="M2202">
        <v>17</v>
      </c>
      <c r="N2202">
        <v>-1</v>
      </c>
      <c r="O2202">
        <v>0</v>
      </c>
      <c r="P2202" t="s">
        <v>52</v>
      </c>
      <c r="Q2202" t="s">
        <v>49</v>
      </c>
      <c r="X2202" s="6"/>
      <c r="Y2202" t="s">
        <v>49</v>
      </c>
      <c r="Z2202">
        <v>431</v>
      </c>
      <c r="AA2202" t="s">
        <v>55</v>
      </c>
      <c r="AB2202">
        <v>0</v>
      </c>
      <c r="AE2202" t="s">
        <v>49</v>
      </c>
      <c r="AF2202">
        <v>431</v>
      </c>
      <c r="AI2202">
        <v>1453</v>
      </c>
      <c r="AJ2202" t="s">
        <v>49</v>
      </c>
    </row>
    <row r="2203" spans="1:36" x14ac:dyDescent="0.3">
      <c r="A2203">
        <v>25</v>
      </c>
      <c r="B2203" t="s">
        <v>67</v>
      </c>
      <c r="C2203" t="s">
        <v>59</v>
      </c>
      <c r="D2203" t="s">
        <v>60</v>
      </c>
      <c r="E2203" t="s">
        <v>49</v>
      </c>
      <c r="F2203">
        <v>777</v>
      </c>
      <c r="G2203" t="s">
        <v>55</v>
      </c>
      <c r="H2203" t="s">
        <v>49</v>
      </c>
      <c r="I2203" t="s">
        <v>52</v>
      </c>
      <c r="J2203">
        <v>14</v>
      </c>
      <c r="K2203" t="s">
        <v>56</v>
      </c>
      <c r="L2203">
        <v>351</v>
      </c>
      <c r="M2203">
        <v>1</v>
      </c>
      <c r="N2203">
        <v>-1</v>
      </c>
      <c r="O2203">
        <v>0</v>
      </c>
      <c r="P2203" t="s">
        <v>52</v>
      </c>
      <c r="Q2203" t="s">
        <v>49</v>
      </c>
      <c r="X2203" s="7"/>
      <c r="Y2203" t="s">
        <v>55</v>
      </c>
      <c r="Z2203">
        <v>777</v>
      </c>
      <c r="AA2203" t="s">
        <v>55</v>
      </c>
      <c r="AB2203">
        <v>3706</v>
      </c>
      <c r="AE2203" t="s">
        <v>49</v>
      </c>
      <c r="AF2203">
        <v>777</v>
      </c>
      <c r="AI2203">
        <v>431</v>
      </c>
      <c r="AJ2203" t="s">
        <v>49</v>
      </c>
    </row>
    <row r="2204" spans="1:36" x14ac:dyDescent="0.3">
      <c r="A2204">
        <v>29</v>
      </c>
      <c r="B2204" t="s">
        <v>58</v>
      </c>
      <c r="C2204" t="s">
        <v>47</v>
      </c>
      <c r="D2204" t="s">
        <v>60</v>
      </c>
      <c r="E2204" t="s">
        <v>49</v>
      </c>
      <c r="F2204">
        <v>199</v>
      </c>
      <c r="G2204" t="s">
        <v>55</v>
      </c>
      <c r="H2204" t="s">
        <v>55</v>
      </c>
      <c r="I2204" t="s">
        <v>52</v>
      </c>
      <c r="J2204">
        <v>7</v>
      </c>
      <c r="K2204" t="s">
        <v>56</v>
      </c>
      <c r="L2204">
        <v>1689</v>
      </c>
      <c r="M2204">
        <v>4</v>
      </c>
      <c r="N2204">
        <v>-1</v>
      </c>
      <c r="O2204">
        <v>0</v>
      </c>
      <c r="P2204" t="s">
        <v>52</v>
      </c>
      <c r="Q2204" t="s">
        <v>55</v>
      </c>
      <c r="X2204" s="7"/>
      <c r="Y2204" t="s">
        <v>55</v>
      </c>
      <c r="Z2204">
        <v>199</v>
      </c>
      <c r="AA2204" t="s">
        <v>55</v>
      </c>
      <c r="AB2204">
        <v>3809</v>
      </c>
      <c r="AE2204" t="s">
        <v>55</v>
      </c>
      <c r="AF2204">
        <v>199</v>
      </c>
      <c r="AI2204">
        <v>1009</v>
      </c>
      <c r="AJ2204" t="s">
        <v>49</v>
      </c>
    </row>
    <row r="2205" spans="1:36" x14ac:dyDescent="0.3">
      <c r="A2205">
        <v>35</v>
      </c>
      <c r="B2205" t="s">
        <v>67</v>
      </c>
      <c r="C2205" t="s">
        <v>59</v>
      </c>
      <c r="D2205" t="s">
        <v>60</v>
      </c>
      <c r="E2205" t="s">
        <v>49</v>
      </c>
      <c r="F2205">
        <v>3552</v>
      </c>
      <c r="G2205" t="s">
        <v>49</v>
      </c>
      <c r="H2205" t="s">
        <v>49</v>
      </c>
      <c r="I2205" t="s">
        <v>50</v>
      </c>
      <c r="J2205">
        <v>21</v>
      </c>
      <c r="K2205" t="s">
        <v>75</v>
      </c>
      <c r="L2205">
        <v>267</v>
      </c>
      <c r="M2205">
        <v>1</v>
      </c>
      <c r="N2205">
        <v>-1</v>
      </c>
      <c r="O2205">
        <v>0</v>
      </c>
      <c r="P2205" t="s">
        <v>52</v>
      </c>
      <c r="Q2205" t="s">
        <v>49</v>
      </c>
      <c r="X2205" s="7"/>
      <c r="Y2205" t="s">
        <v>49</v>
      </c>
      <c r="Z2205">
        <v>3552</v>
      </c>
      <c r="AA2205" t="s">
        <v>55</v>
      </c>
      <c r="AB2205">
        <v>395</v>
      </c>
      <c r="AE2205" t="s">
        <v>49</v>
      </c>
      <c r="AF2205">
        <v>3552</v>
      </c>
      <c r="AI2205">
        <v>286</v>
      </c>
      <c r="AJ2205" t="s">
        <v>49</v>
      </c>
    </row>
    <row r="2206" spans="1:36" x14ac:dyDescent="0.3">
      <c r="A2206">
        <v>49</v>
      </c>
      <c r="B2206" t="s">
        <v>53</v>
      </c>
      <c r="C2206" t="s">
        <v>47</v>
      </c>
      <c r="D2206" t="s">
        <v>54</v>
      </c>
      <c r="E2206" t="s">
        <v>49</v>
      </c>
      <c r="F2206">
        <v>47</v>
      </c>
      <c r="G2206" t="s">
        <v>49</v>
      </c>
      <c r="H2206" t="s">
        <v>49</v>
      </c>
      <c r="I2206" t="s">
        <v>52</v>
      </c>
      <c r="J2206">
        <v>5</v>
      </c>
      <c r="K2206" t="s">
        <v>56</v>
      </c>
      <c r="L2206">
        <v>234</v>
      </c>
      <c r="M2206">
        <v>2</v>
      </c>
      <c r="N2206">
        <v>-1</v>
      </c>
      <c r="O2206">
        <v>0</v>
      </c>
      <c r="P2206" t="s">
        <v>52</v>
      </c>
      <c r="Q2206" t="s">
        <v>49</v>
      </c>
      <c r="X2206" s="7"/>
      <c r="Y2206" t="s">
        <v>49</v>
      </c>
      <c r="Z2206">
        <v>47</v>
      </c>
      <c r="AA2206" t="s">
        <v>55</v>
      </c>
      <c r="AB2206">
        <v>1011</v>
      </c>
      <c r="AE2206" t="s">
        <v>49</v>
      </c>
      <c r="AF2206">
        <v>47</v>
      </c>
      <c r="AI2206">
        <v>22370</v>
      </c>
      <c r="AJ2206" t="s">
        <v>49</v>
      </c>
    </row>
    <row r="2207" spans="1:36" x14ac:dyDescent="0.3">
      <c r="A2207">
        <v>41</v>
      </c>
      <c r="B2207" t="s">
        <v>69</v>
      </c>
      <c r="C2207" t="s">
        <v>74</v>
      </c>
      <c r="D2207" t="s">
        <v>54</v>
      </c>
      <c r="E2207" t="s">
        <v>49</v>
      </c>
      <c r="F2207">
        <v>3823</v>
      </c>
      <c r="G2207" t="s">
        <v>49</v>
      </c>
      <c r="H2207" t="s">
        <v>49</v>
      </c>
      <c r="I2207" t="s">
        <v>50</v>
      </c>
      <c r="J2207">
        <v>26</v>
      </c>
      <c r="K2207" t="s">
        <v>61</v>
      </c>
      <c r="L2207">
        <v>234</v>
      </c>
      <c r="M2207">
        <v>10</v>
      </c>
      <c r="N2207">
        <v>-1</v>
      </c>
      <c r="O2207">
        <v>0</v>
      </c>
      <c r="P2207" t="s">
        <v>52</v>
      </c>
      <c r="Q2207" t="s">
        <v>49</v>
      </c>
      <c r="X2207" s="7"/>
      <c r="Y2207" t="s">
        <v>49</v>
      </c>
      <c r="Z2207">
        <v>3823</v>
      </c>
      <c r="AA2207" t="s">
        <v>55</v>
      </c>
      <c r="AB2207">
        <v>420</v>
      </c>
      <c r="AE2207" t="s">
        <v>49</v>
      </c>
      <c r="AF2207">
        <v>3823</v>
      </c>
      <c r="AI2207">
        <v>2111</v>
      </c>
      <c r="AJ2207" t="s">
        <v>49</v>
      </c>
    </row>
    <row r="2208" spans="1:36" x14ac:dyDescent="0.3">
      <c r="A2208">
        <v>32</v>
      </c>
      <c r="B2208" t="s">
        <v>58</v>
      </c>
      <c r="C2208" t="s">
        <v>47</v>
      </c>
      <c r="D2208" t="s">
        <v>60</v>
      </c>
      <c r="E2208" t="s">
        <v>49</v>
      </c>
      <c r="F2208">
        <v>138</v>
      </c>
      <c r="G2208" t="s">
        <v>49</v>
      </c>
      <c r="H2208" t="s">
        <v>49</v>
      </c>
      <c r="I2208" t="s">
        <v>50</v>
      </c>
      <c r="J2208">
        <v>20</v>
      </c>
      <c r="K2208" t="s">
        <v>70</v>
      </c>
      <c r="L2208">
        <v>94</v>
      </c>
      <c r="M2208">
        <v>4</v>
      </c>
      <c r="N2208">
        <v>-1</v>
      </c>
      <c r="O2208">
        <v>0</v>
      </c>
      <c r="P2208" t="s">
        <v>52</v>
      </c>
      <c r="Q2208" t="s">
        <v>49</v>
      </c>
      <c r="X2208" s="7"/>
      <c r="Y2208" t="s">
        <v>49</v>
      </c>
      <c r="Z2208">
        <v>138</v>
      </c>
      <c r="AA2208" t="s">
        <v>55</v>
      </c>
      <c r="AB2208">
        <v>76</v>
      </c>
      <c r="AE2208" t="s">
        <v>49</v>
      </c>
      <c r="AF2208">
        <v>138</v>
      </c>
      <c r="AI2208">
        <v>5366</v>
      </c>
      <c r="AJ2208" t="s">
        <v>49</v>
      </c>
    </row>
    <row r="2209" spans="1:36" x14ac:dyDescent="0.3">
      <c r="A2209">
        <v>29</v>
      </c>
      <c r="B2209" t="s">
        <v>69</v>
      </c>
      <c r="C2209" t="s">
        <v>59</v>
      </c>
      <c r="D2209" t="s">
        <v>54</v>
      </c>
      <c r="E2209" t="s">
        <v>49</v>
      </c>
      <c r="F2209">
        <v>1117</v>
      </c>
      <c r="G2209" t="s">
        <v>55</v>
      </c>
      <c r="H2209" t="s">
        <v>49</v>
      </c>
      <c r="I2209" t="s">
        <v>52</v>
      </c>
      <c r="J2209">
        <v>8</v>
      </c>
      <c r="K2209" t="s">
        <v>56</v>
      </c>
      <c r="L2209">
        <v>77</v>
      </c>
      <c r="M2209">
        <v>2</v>
      </c>
      <c r="N2209">
        <v>-1</v>
      </c>
      <c r="O2209">
        <v>0</v>
      </c>
      <c r="P2209" t="s">
        <v>52</v>
      </c>
      <c r="Q2209" t="s">
        <v>49</v>
      </c>
      <c r="X2209" s="7"/>
      <c r="Y2209" t="s">
        <v>55</v>
      </c>
      <c r="Z2209">
        <v>1117</v>
      </c>
      <c r="AA2209" t="s">
        <v>55</v>
      </c>
      <c r="AB2209">
        <v>844</v>
      </c>
      <c r="AE2209" t="s">
        <v>49</v>
      </c>
      <c r="AF2209">
        <v>1117</v>
      </c>
      <c r="AI2209">
        <v>-452</v>
      </c>
      <c r="AJ2209" t="s">
        <v>49</v>
      </c>
    </row>
    <row r="2210" spans="1:36" x14ac:dyDescent="0.3">
      <c r="A2210">
        <v>28</v>
      </c>
      <c r="B2210" t="s">
        <v>63</v>
      </c>
      <c r="C2210" t="s">
        <v>47</v>
      </c>
      <c r="D2210" t="s">
        <v>54</v>
      </c>
      <c r="E2210" t="s">
        <v>49</v>
      </c>
      <c r="F2210">
        <v>1325</v>
      </c>
      <c r="G2210" t="s">
        <v>55</v>
      </c>
      <c r="H2210" t="s">
        <v>49</v>
      </c>
      <c r="I2210" t="s">
        <v>50</v>
      </c>
      <c r="J2210">
        <v>15</v>
      </c>
      <c r="K2210" t="s">
        <v>56</v>
      </c>
      <c r="L2210">
        <v>242</v>
      </c>
      <c r="M2210">
        <v>1</v>
      </c>
      <c r="N2210">
        <v>-1</v>
      </c>
      <c r="O2210">
        <v>0</v>
      </c>
      <c r="P2210" t="s">
        <v>52</v>
      </c>
      <c r="Q2210" t="s">
        <v>49</v>
      </c>
      <c r="X2210" s="7"/>
      <c r="Y2210" t="s">
        <v>55</v>
      </c>
      <c r="Z2210">
        <v>1325</v>
      </c>
      <c r="AA2210" t="s">
        <v>55</v>
      </c>
      <c r="AB2210">
        <v>1318</v>
      </c>
      <c r="AE2210" t="s">
        <v>49</v>
      </c>
      <c r="AF2210">
        <v>1325</v>
      </c>
      <c r="AI2210">
        <v>1770</v>
      </c>
      <c r="AJ2210" t="s">
        <v>49</v>
      </c>
    </row>
    <row r="2211" spans="1:36" x14ac:dyDescent="0.3">
      <c r="A2211">
        <v>59</v>
      </c>
      <c r="B2211" t="s">
        <v>77</v>
      </c>
      <c r="C2211" t="s">
        <v>47</v>
      </c>
      <c r="D2211" t="s">
        <v>54</v>
      </c>
      <c r="E2211" t="s">
        <v>49</v>
      </c>
      <c r="F2211">
        <v>0</v>
      </c>
      <c r="G2211" t="s">
        <v>49</v>
      </c>
      <c r="H2211" t="s">
        <v>49</v>
      </c>
      <c r="I2211" t="s">
        <v>50</v>
      </c>
      <c r="J2211">
        <v>18</v>
      </c>
      <c r="K2211" t="s">
        <v>73</v>
      </c>
      <c r="L2211">
        <v>247</v>
      </c>
      <c r="M2211">
        <v>4</v>
      </c>
      <c r="N2211">
        <v>-1</v>
      </c>
      <c r="O2211">
        <v>0</v>
      </c>
      <c r="P2211" t="s">
        <v>52</v>
      </c>
      <c r="Q2211" t="s">
        <v>49</v>
      </c>
      <c r="X2211" s="7"/>
      <c r="Y2211" t="s">
        <v>49</v>
      </c>
      <c r="Z2211">
        <v>0</v>
      </c>
      <c r="AA2211" t="s">
        <v>55</v>
      </c>
      <c r="AB2211">
        <v>167</v>
      </c>
      <c r="AE2211" t="s">
        <v>49</v>
      </c>
      <c r="AF2211">
        <v>0</v>
      </c>
      <c r="AI2211">
        <v>0</v>
      </c>
      <c r="AJ2211" t="s">
        <v>49</v>
      </c>
    </row>
    <row r="2212" spans="1:36" x14ac:dyDescent="0.3">
      <c r="A2212">
        <v>34</v>
      </c>
      <c r="B2212" t="s">
        <v>68</v>
      </c>
      <c r="C2212" t="s">
        <v>47</v>
      </c>
      <c r="D2212" t="s">
        <v>60</v>
      </c>
      <c r="E2212" t="s">
        <v>49</v>
      </c>
      <c r="F2212">
        <v>4343</v>
      </c>
      <c r="G2212" t="s">
        <v>49</v>
      </c>
      <c r="H2212" t="s">
        <v>49</v>
      </c>
      <c r="I2212" t="s">
        <v>52</v>
      </c>
      <c r="J2212">
        <v>9</v>
      </c>
      <c r="K2212" t="s">
        <v>62</v>
      </c>
      <c r="L2212">
        <v>85</v>
      </c>
      <c r="M2212">
        <v>4</v>
      </c>
      <c r="N2212">
        <v>-1</v>
      </c>
      <c r="O2212">
        <v>0</v>
      </c>
      <c r="P2212" t="s">
        <v>52</v>
      </c>
      <c r="Q2212" t="s">
        <v>49</v>
      </c>
      <c r="X2212" s="7"/>
      <c r="Y2212" t="s">
        <v>49</v>
      </c>
      <c r="Z2212">
        <v>4343</v>
      </c>
      <c r="AA2212" t="s">
        <v>55</v>
      </c>
      <c r="AB2212">
        <v>2187</v>
      </c>
      <c r="AE2212" t="s">
        <v>49</v>
      </c>
      <c r="AF2212">
        <v>4343</v>
      </c>
      <c r="AI2212">
        <v>-296</v>
      </c>
      <c r="AJ2212" t="s">
        <v>49</v>
      </c>
    </row>
    <row r="2213" spans="1:36" x14ac:dyDescent="0.3">
      <c r="A2213">
        <v>55</v>
      </c>
      <c r="B2213" t="s">
        <v>58</v>
      </c>
      <c r="C2213" t="s">
        <v>74</v>
      </c>
      <c r="D2213" t="s">
        <v>60</v>
      </c>
      <c r="E2213" t="s">
        <v>49</v>
      </c>
      <c r="F2213">
        <v>1598</v>
      </c>
      <c r="G2213" t="s">
        <v>49</v>
      </c>
      <c r="H2213" t="s">
        <v>49</v>
      </c>
      <c r="I2213" t="s">
        <v>50</v>
      </c>
      <c r="J2213">
        <v>22</v>
      </c>
      <c r="K2213" t="s">
        <v>70</v>
      </c>
      <c r="L2213">
        <v>607</v>
      </c>
      <c r="M2213">
        <v>4</v>
      </c>
      <c r="N2213">
        <v>-1</v>
      </c>
      <c r="O2213">
        <v>0</v>
      </c>
      <c r="P2213" t="s">
        <v>52</v>
      </c>
      <c r="Q2213" t="s">
        <v>49</v>
      </c>
      <c r="X2213" s="7"/>
      <c r="Y2213" t="s">
        <v>49</v>
      </c>
      <c r="Z2213">
        <v>1598</v>
      </c>
      <c r="AA2213" t="s">
        <v>55</v>
      </c>
      <c r="AB2213">
        <v>14440</v>
      </c>
      <c r="AE2213" t="s">
        <v>49</v>
      </c>
      <c r="AF2213">
        <v>1598</v>
      </c>
      <c r="AI2213">
        <v>2358</v>
      </c>
      <c r="AJ2213" t="s">
        <v>49</v>
      </c>
    </row>
    <row r="2214" spans="1:36" x14ac:dyDescent="0.3">
      <c r="A2214">
        <v>34</v>
      </c>
      <c r="B2214" t="s">
        <v>58</v>
      </c>
      <c r="C2214" t="s">
        <v>47</v>
      </c>
      <c r="D2214" t="s">
        <v>60</v>
      </c>
      <c r="E2214" t="s">
        <v>49</v>
      </c>
      <c r="F2214">
        <v>3301</v>
      </c>
      <c r="G2214" t="s">
        <v>55</v>
      </c>
      <c r="H2214" t="s">
        <v>49</v>
      </c>
      <c r="I2214" t="s">
        <v>50</v>
      </c>
      <c r="J2214">
        <v>17</v>
      </c>
      <c r="K2214" t="s">
        <v>62</v>
      </c>
      <c r="L2214">
        <v>485</v>
      </c>
      <c r="M2214">
        <v>2</v>
      </c>
      <c r="N2214">
        <v>227</v>
      </c>
      <c r="O2214">
        <v>4</v>
      </c>
      <c r="P2214" t="s">
        <v>57</v>
      </c>
      <c r="Q2214" t="s">
        <v>55</v>
      </c>
      <c r="X2214" s="7"/>
      <c r="Y2214" t="s">
        <v>55</v>
      </c>
      <c r="Z2214">
        <v>3301</v>
      </c>
      <c r="AA2214" t="s">
        <v>55</v>
      </c>
      <c r="AB2214">
        <v>2294</v>
      </c>
      <c r="AE2214" t="s">
        <v>49</v>
      </c>
      <c r="AF2214">
        <v>3301</v>
      </c>
      <c r="AI2214">
        <v>1200</v>
      </c>
      <c r="AJ2214" t="s">
        <v>49</v>
      </c>
    </row>
    <row r="2215" spans="1:36" x14ac:dyDescent="0.3">
      <c r="A2215">
        <v>24</v>
      </c>
      <c r="B2215" t="s">
        <v>71</v>
      </c>
      <c r="C2215" t="s">
        <v>59</v>
      </c>
      <c r="D2215" t="s">
        <v>54</v>
      </c>
      <c r="E2215" t="s">
        <v>49</v>
      </c>
      <c r="F2215">
        <v>822</v>
      </c>
      <c r="G2215" t="s">
        <v>49</v>
      </c>
      <c r="H2215" t="s">
        <v>49</v>
      </c>
      <c r="I2215" t="s">
        <v>50</v>
      </c>
      <c r="J2215">
        <v>27</v>
      </c>
      <c r="K2215" t="s">
        <v>51</v>
      </c>
      <c r="L2215">
        <v>184</v>
      </c>
      <c r="M2215">
        <v>1</v>
      </c>
      <c r="N2215">
        <v>91</v>
      </c>
      <c r="O2215">
        <v>2</v>
      </c>
      <c r="P2215" t="s">
        <v>57</v>
      </c>
      <c r="Q2215" t="s">
        <v>55</v>
      </c>
      <c r="X2215" s="7"/>
      <c r="Y2215" t="s">
        <v>49</v>
      </c>
      <c r="Z2215">
        <v>822</v>
      </c>
      <c r="AA2215" t="s">
        <v>55</v>
      </c>
      <c r="AB2215">
        <v>80</v>
      </c>
      <c r="AE2215" t="s">
        <v>49</v>
      </c>
      <c r="AF2215">
        <v>822</v>
      </c>
      <c r="AI2215">
        <v>109</v>
      </c>
      <c r="AJ2215" t="s">
        <v>49</v>
      </c>
    </row>
    <row r="2216" spans="1:36" x14ac:dyDescent="0.3">
      <c r="A2216">
        <v>42</v>
      </c>
      <c r="B2216" t="s">
        <v>67</v>
      </c>
      <c r="C2216" t="s">
        <v>74</v>
      </c>
      <c r="D2216" t="s">
        <v>54</v>
      </c>
      <c r="E2216" t="s">
        <v>49</v>
      </c>
      <c r="F2216">
        <v>-280</v>
      </c>
      <c r="G2216" t="s">
        <v>55</v>
      </c>
      <c r="H2216" t="s">
        <v>49</v>
      </c>
      <c r="I2216" t="s">
        <v>52</v>
      </c>
      <c r="J2216">
        <v>26</v>
      </c>
      <c r="K2216" t="s">
        <v>56</v>
      </c>
      <c r="L2216">
        <v>258</v>
      </c>
      <c r="M2216">
        <v>1</v>
      </c>
      <c r="N2216">
        <v>-1</v>
      </c>
      <c r="O2216">
        <v>0</v>
      </c>
      <c r="P2216" t="s">
        <v>52</v>
      </c>
      <c r="Q2216" t="s">
        <v>49</v>
      </c>
      <c r="X2216" s="7"/>
      <c r="Y2216" t="s">
        <v>55</v>
      </c>
      <c r="Z2216">
        <v>-280</v>
      </c>
      <c r="AA2216" t="s">
        <v>55</v>
      </c>
      <c r="AB2216">
        <v>0</v>
      </c>
      <c r="AE2216" t="s">
        <v>49</v>
      </c>
      <c r="AF2216">
        <v>-280</v>
      </c>
      <c r="AI2216">
        <v>616</v>
      </c>
      <c r="AJ2216" t="s">
        <v>49</v>
      </c>
    </row>
    <row r="2217" spans="1:36" x14ac:dyDescent="0.3">
      <c r="A2217">
        <v>34</v>
      </c>
      <c r="B2217" t="s">
        <v>58</v>
      </c>
      <c r="C2217" t="s">
        <v>59</v>
      </c>
      <c r="D2217" t="s">
        <v>52</v>
      </c>
      <c r="E2217" t="s">
        <v>49</v>
      </c>
      <c r="F2217">
        <v>1534</v>
      </c>
      <c r="G2217" t="s">
        <v>55</v>
      </c>
      <c r="H2217" t="s">
        <v>49</v>
      </c>
      <c r="I2217" t="s">
        <v>50</v>
      </c>
      <c r="J2217">
        <v>16</v>
      </c>
      <c r="K2217" t="s">
        <v>61</v>
      </c>
      <c r="L2217">
        <v>156</v>
      </c>
      <c r="M2217">
        <v>1</v>
      </c>
      <c r="N2217">
        <v>147</v>
      </c>
      <c r="O2217">
        <v>7</v>
      </c>
      <c r="P2217" t="s">
        <v>66</v>
      </c>
      <c r="Q2217" t="s">
        <v>49</v>
      </c>
      <c r="X2217" s="7"/>
      <c r="Y2217" t="s">
        <v>55</v>
      </c>
      <c r="Z2217">
        <v>1534</v>
      </c>
      <c r="AA2217" t="s">
        <v>55</v>
      </c>
      <c r="AB2217">
        <v>613</v>
      </c>
      <c r="AE2217" t="s">
        <v>49</v>
      </c>
      <c r="AF2217">
        <v>1534</v>
      </c>
      <c r="AI2217">
        <v>4906</v>
      </c>
      <c r="AJ2217" t="s">
        <v>49</v>
      </c>
    </row>
    <row r="2218" spans="1:36" x14ac:dyDescent="0.3">
      <c r="A2218">
        <v>34</v>
      </c>
      <c r="B2218" t="s">
        <v>69</v>
      </c>
      <c r="C2218" t="s">
        <v>47</v>
      </c>
      <c r="D2218" t="s">
        <v>54</v>
      </c>
      <c r="E2218" t="s">
        <v>49</v>
      </c>
      <c r="F2218">
        <v>1671</v>
      </c>
      <c r="G2218" t="s">
        <v>49</v>
      </c>
      <c r="H2218" t="s">
        <v>49</v>
      </c>
      <c r="I2218" t="s">
        <v>52</v>
      </c>
      <c r="J2218">
        <v>21</v>
      </c>
      <c r="K2218" t="s">
        <v>56</v>
      </c>
      <c r="L2218">
        <v>160</v>
      </c>
      <c r="M2218">
        <v>1</v>
      </c>
      <c r="N2218">
        <v>-1</v>
      </c>
      <c r="O2218">
        <v>0</v>
      </c>
      <c r="P2218" t="s">
        <v>52</v>
      </c>
      <c r="Q2218" t="s">
        <v>49</v>
      </c>
      <c r="X2218" s="7"/>
      <c r="Y2218" t="s">
        <v>49</v>
      </c>
      <c r="Z2218">
        <v>1671</v>
      </c>
      <c r="AA2218" t="s">
        <v>55</v>
      </c>
      <c r="AB2218">
        <v>1143</v>
      </c>
      <c r="AE2218" t="s">
        <v>49</v>
      </c>
      <c r="AF2218">
        <v>1671</v>
      </c>
      <c r="AI2218">
        <v>313</v>
      </c>
      <c r="AJ2218" t="s">
        <v>49</v>
      </c>
    </row>
    <row r="2219" spans="1:36" x14ac:dyDescent="0.3">
      <c r="A2219">
        <v>51</v>
      </c>
      <c r="B2219" t="s">
        <v>65</v>
      </c>
      <c r="C2219" t="s">
        <v>47</v>
      </c>
      <c r="D2219" t="s">
        <v>60</v>
      </c>
      <c r="E2219" t="s">
        <v>49</v>
      </c>
      <c r="F2219">
        <v>2007</v>
      </c>
      <c r="G2219" t="s">
        <v>49</v>
      </c>
      <c r="H2219" t="s">
        <v>49</v>
      </c>
      <c r="I2219" t="s">
        <v>52</v>
      </c>
      <c r="J2219">
        <v>16</v>
      </c>
      <c r="K2219" t="s">
        <v>62</v>
      </c>
      <c r="L2219">
        <v>1021</v>
      </c>
      <c r="M2219">
        <v>1</v>
      </c>
      <c r="N2219">
        <v>-1</v>
      </c>
      <c r="O2219">
        <v>0</v>
      </c>
      <c r="P2219" t="s">
        <v>52</v>
      </c>
      <c r="Q2219" t="s">
        <v>49</v>
      </c>
      <c r="X2219" s="7"/>
      <c r="Y2219" t="s">
        <v>49</v>
      </c>
      <c r="Z2219">
        <v>2007</v>
      </c>
      <c r="AA2219" t="s">
        <v>55</v>
      </c>
      <c r="AB2219">
        <v>-464</v>
      </c>
      <c r="AE2219" t="s">
        <v>49</v>
      </c>
      <c r="AF2219">
        <v>2007</v>
      </c>
      <c r="AI2219">
        <v>290</v>
      </c>
      <c r="AJ2219" t="s">
        <v>49</v>
      </c>
    </row>
    <row r="2220" spans="1:36" x14ac:dyDescent="0.3">
      <c r="A2220">
        <v>58</v>
      </c>
      <c r="B2220" t="s">
        <v>63</v>
      </c>
      <c r="C2220" t="s">
        <v>47</v>
      </c>
      <c r="D2220" t="s">
        <v>48</v>
      </c>
      <c r="E2220" t="s">
        <v>49</v>
      </c>
      <c r="F2220">
        <v>0</v>
      </c>
      <c r="G2220" t="s">
        <v>55</v>
      </c>
      <c r="H2220" t="s">
        <v>49</v>
      </c>
      <c r="I2220" t="s">
        <v>50</v>
      </c>
      <c r="J2220">
        <v>31</v>
      </c>
      <c r="K2220" t="s">
        <v>73</v>
      </c>
      <c r="L2220">
        <v>5</v>
      </c>
      <c r="M2220">
        <v>25</v>
      </c>
      <c r="N2220">
        <v>-1</v>
      </c>
      <c r="O2220">
        <v>0</v>
      </c>
      <c r="P2220" t="s">
        <v>52</v>
      </c>
      <c r="Q2220" t="s">
        <v>49</v>
      </c>
      <c r="X2220" s="7"/>
      <c r="Y2220" t="s">
        <v>55</v>
      </c>
      <c r="Z2220">
        <v>0</v>
      </c>
      <c r="AA2220" t="s">
        <v>55</v>
      </c>
      <c r="AB2220">
        <v>1989</v>
      </c>
      <c r="AE2220" t="s">
        <v>49</v>
      </c>
      <c r="AF2220">
        <v>0</v>
      </c>
      <c r="AI2220">
        <v>1240</v>
      </c>
      <c r="AJ2220" t="s">
        <v>49</v>
      </c>
    </row>
    <row r="2221" spans="1:36" x14ac:dyDescent="0.3">
      <c r="A2221">
        <v>44</v>
      </c>
      <c r="B2221" t="s">
        <v>67</v>
      </c>
      <c r="C2221" t="s">
        <v>47</v>
      </c>
      <c r="D2221" t="s">
        <v>54</v>
      </c>
      <c r="E2221" t="s">
        <v>49</v>
      </c>
      <c r="F2221">
        <v>2776</v>
      </c>
      <c r="G2221" t="s">
        <v>55</v>
      </c>
      <c r="H2221" t="s">
        <v>49</v>
      </c>
      <c r="I2221" t="s">
        <v>50</v>
      </c>
      <c r="J2221">
        <v>27</v>
      </c>
      <c r="K2221" t="s">
        <v>72</v>
      </c>
      <c r="L2221">
        <v>701</v>
      </c>
      <c r="M2221">
        <v>1</v>
      </c>
      <c r="N2221">
        <v>-1</v>
      </c>
      <c r="O2221">
        <v>0</v>
      </c>
      <c r="P2221" t="s">
        <v>52</v>
      </c>
      <c r="Q2221" t="s">
        <v>55</v>
      </c>
      <c r="X2221" s="7"/>
      <c r="Y2221" t="s">
        <v>55</v>
      </c>
      <c r="Z2221">
        <v>2776</v>
      </c>
      <c r="AA2221" t="s">
        <v>55</v>
      </c>
      <c r="AB2221">
        <v>17</v>
      </c>
      <c r="AE2221" t="s">
        <v>49</v>
      </c>
      <c r="AF2221">
        <v>2776</v>
      </c>
      <c r="AI2221">
        <v>3672</v>
      </c>
      <c r="AJ2221" t="s">
        <v>49</v>
      </c>
    </row>
    <row r="2222" spans="1:36" x14ac:dyDescent="0.3">
      <c r="A2222">
        <v>33</v>
      </c>
      <c r="B2222" t="s">
        <v>63</v>
      </c>
      <c r="C2222" t="s">
        <v>47</v>
      </c>
      <c r="D2222" t="s">
        <v>54</v>
      </c>
      <c r="E2222" t="s">
        <v>49</v>
      </c>
      <c r="F2222">
        <v>139</v>
      </c>
      <c r="G2222" t="s">
        <v>55</v>
      </c>
      <c r="H2222" t="s">
        <v>55</v>
      </c>
      <c r="I2222" t="s">
        <v>50</v>
      </c>
      <c r="J2222">
        <v>18</v>
      </c>
      <c r="K2222" t="s">
        <v>56</v>
      </c>
      <c r="L2222">
        <v>732</v>
      </c>
      <c r="M2222">
        <v>2</v>
      </c>
      <c r="N2222">
        <v>291</v>
      </c>
      <c r="O2222">
        <v>5</v>
      </c>
      <c r="P2222" t="s">
        <v>57</v>
      </c>
      <c r="Q2222" t="s">
        <v>55</v>
      </c>
      <c r="X2222" s="7"/>
      <c r="Y2222" t="s">
        <v>55</v>
      </c>
      <c r="Z2222">
        <v>139</v>
      </c>
      <c r="AA2222" t="s">
        <v>55</v>
      </c>
      <c r="AB2222">
        <v>1698</v>
      </c>
      <c r="AE2222" t="s">
        <v>55</v>
      </c>
      <c r="AF2222">
        <v>139</v>
      </c>
      <c r="AI2222">
        <v>19</v>
      </c>
      <c r="AJ2222" t="s">
        <v>49</v>
      </c>
    </row>
    <row r="2223" spans="1:36" x14ac:dyDescent="0.3">
      <c r="A2223">
        <v>34</v>
      </c>
      <c r="B2223" t="s">
        <v>58</v>
      </c>
      <c r="C2223" t="s">
        <v>47</v>
      </c>
      <c r="D2223" t="s">
        <v>60</v>
      </c>
      <c r="E2223" t="s">
        <v>49</v>
      </c>
      <c r="F2223">
        <v>573</v>
      </c>
      <c r="G2223" t="s">
        <v>49</v>
      </c>
      <c r="H2223" t="s">
        <v>49</v>
      </c>
      <c r="I2223" t="s">
        <v>50</v>
      </c>
      <c r="J2223">
        <v>10</v>
      </c>
      <c r="K2223" t="s">
        <v>70</v>
      </c>
      <c r="L2223">
        <v>122</v>
      </c>
      <c r="M2223">
        <v>1</v>
      </c>
      <c r="N2223">
        <v>-1</v>
      </c>
      <c r="O2223">
        <v>0</v>
      </c>
      <c r="P2223" t="s">
        <v>52</v>
      </c>
      <c r="Q2223" t="s">
        <v>49</v>
      </c>
      <c r="X2223" s="7"/>
      <c r="Y2223" t="s">
        <v>49</v>
      </c>
      <c r="Z2223">
        <v>573</v>
      </c>
      <c r="AA2223" t="s">
        <v>55</v>
      </c>
      <c r="AB2223">
        <v>5306</v>
      </c>
      <c r="AE2223" t="s">
        <v>49</v>
      </c>
      <c r="AF2223">
        <v>573</v>
      </c>
      <c r="AI2223">
        <v>143</v>
      </c>
      <c r="AJ2223" t="s">
        <v>49</v>
      </c>
    </row>
    <row r="2224" spans="1:36" x14ac:dyDescent="0.3">
      <c r="A2224">
        <v>34</v>
      </c>
      <c r="B2224" t="s">
        <v>69</v>
      </c>
      <c r="C2224" t="s">
        <v>47</v>
      </c>
      <c r="D2224" t="s">
        <v>54</v>
      </c>
      <c r="E2224" t="s">
        <v>49</v>
      </c>
      <c r="F2224">
        <v>475</v>
      </c>
      <c r="G2224" t="s">
        <v>55</v>
      </c>
      <c r="H2224" t="s">
        <v>49</v>
      </c>
      <c r="I2224" t="s">
        <v>52</v>
      </c>
      <c r="J2224">
        <v>7</v>
      </c>
      <c r="K2224" t="s">
        <v>56</v>
      </c>
      <c r="L2224">
        <v>559</v>
      </c>
      <c r="M2224">
        <v>1</v>
      </c>
      <c r="N2224">
        <v>-1</v>
      </c>
      <c r="O2224">
        <v>0</v>
      </c>
      <c r="P2224" t="s">
        <v>52</v>
      </c>
      <c r="Q2224" t="s">
        <v>49</v>
      </c>
      <c r="X2224" s="7"/>
      <c r="Y2224" t="s">
        <v>55</v>
      </c>
      <c r="Z2224">
        <v>475</v>
      </c>
      <c r="AA2224" t="s">
        <v>55</v>
      </c>
      <c r="AB2224">
        <v>-242</v>
      </c>
      <c r="AE2224" t="s">
        <v>49</v>
      </c>
      <c r="AF2224">
        <v>475</v>
      </c>
      <c r="AI2224">
        <v>9</v>
      </c>
      <c r="AJ2224" t="s">
        <v>49</v>
      </c>
    </row>
    <row r="2225" spans="1:36" x14ac:dyDescent="0.3">
      <c r="A2225">
        <v>42</v>
      </c>
      <c r="B2225" t="s">
        <v>63</v>
      </c>
      <c r="C2225" t="s">
        <v>74</v>
      </c>
      <c r="D2225" t="s">
        <v>54</v>
      </c>
      <c r="E2225" t="s">
        <v>49</v>
      </c>
      <c r="F2225">
        <v>47</v>
      </c>
      <c r="G2225" t="s">
        <v>55</v>
      </c>
      <c r="H2225" t="s">
        <v>55</v>
      </c>
      <c r="I2225" t="s">
        <v>52</v>
      </c>
      <c r="J2225">
        <v>8</v>
      </c>
      <c r="K2225" t="s">
        <v>56</v>
      </c>
      <c r="L2225">
        <v>141</v>
      </c>
      <c r="M2225">
        <v>1</v>
      </c>
      <c r="N2225">
        <v>-1</v>
      </c>
      <c r="O2225">
        <v>0</v>
      </c>
      <c r="P2225" t="s">
        <v>52</v>
      </c>
      <c r="Q2225" t="s">
        <v>49</v>
      </c>
      <c r="X2225" s="7"/>
      <c r="Y2225" t="s">
        <v>55</v>
      </c>
      <c r="Z2225">
        <v>47</v>
      </c>
      <c r="AA2225" t="s">
        <v>55</v>
      </c>
      <c r="AB2225">
        <v>8902</v>
      </c>
      <c r="AE2225" t="s">
        <v>55</v>
      </c>
      <c r="AF2225">
        <v>47</v>
      </c>
      <c r="AI2225">
        <v>3074</v>
      </c>
      <c r="AJ2225" t="s">
        <v>49</v>
      </c>
    </row>
    <row r="2226" spans="1:36" x14ac:dyDescent="0.3">
      <c r="A2226">
        <v>46</v>
      </c>
      <c r="B2226" t="s">
        <v>58</v>
      </c>
      <c r="C2226" t="s">
        <v>59</v>
      </c>
      <c r="D2226" t="s">
        <v>60</v>
      </c>
      <c r="E2226" t="s">
        <v>49</v>
      </c>
      <c r="F2226">
        <v>2154</v>
      </c>
      <c r="G2226" t="s">
        <v>55</v>
      </c>
      <c r="H2226" t="s">
        <v>49</v>
      </c>
      <c r="I2226" t="s">
        <v>50</v>
      </c>
      <c r="J2226">
        <v>21</v>
      </c>
      <c r="K2226" t="s">
        <v>73</v>
      </c>
      <c r="L2226">
        <v>87</v>
      </c>
      <c r="M2226">
        <v>4</v>
      </c>
      <c r="N2226">
        <v>-1</v>
      </c>
      <c r="O2226">
        <v>0</v>
      </c>
      <c r="P2226" t="s">
        <v>52</v>
      </c>
      <c r="Q2226" t="s">
        <v>49</v>
      </c>
      <c r="X2226" s="7"/>
      <c r="Y2226" t="s">
        <v>55</v>
      </c>
      <c r="Z2226">
        <v>2154</v>
      </c>
      <c r="AA2226" t="s">
        <v>55</v>
      </c>
      <c r="AB2226">
        <v>3050</v>
      </c>
      <c r="AE2226" t="s">
        <v>49</v>
      </c>
      <c r="AF2226">
        <v>2154</v>
      </c>
      <c r="AI2226">
        <v>1734</v>
      </c>
      <c r="AJ2226" t="s">
        <v>49</v>
      </c>
    </row>
    <row r="2227" spans="1:36" x14ac:dyDescent="0.3">
      <c r="A2227">
        <v>31</v>
      </c>
      <c r="B2227" t="s">
        <v>65</v>
      </c>
      <c r="C2227" t="s">
        <v>59</v>
      </c>
      <c r="D2227" t="s">
        <v>60</v>
      </c>
      <c r="E2227" t="s">
        <v>49</v>
      </c>
      <c r="F2227">
        <v>96</v>
      </c>
      <c r="G2227" t="s">
        <v>49</v>
      </c>
      <c r="H2227" t="s">
        <v>49</v>
      </c>
      <c r="I2227" t="s">
        <v>50</v>
      </c>
      <c r="J2227">
        <v>5</v>
      </c>
      <c r="K2227" t="s">
        <v>64</v>
      </c>
      <c r="L2227">
        <v>577</v>
      </c>
      <c r="M2227">
        <v>1</v>
      </c>
      <c r="N2227">
        <v>-1</v>
      </c>
      <c r="O2227">
        <v>0</v>
      </c>
      <c r="P2227" t="s">
        <v>52</v>
      </c>
      <c r="Q2227" t="s">
        <v>49</v>
      </c>
      <c r="X2227" s="7"/>
      <c r="Y2227" t="s">
        <v>49</v>
      </c>
      <c r="Z2227">
        <v>96</v>
      </c>
      <c r="AA2227" t="s">
        <v>55</v>
      </c>
      <c r="AB2227">
        <v>162</v>
      </c>
      <c r="AE2227" t="s">
        <v>49</v>
      </c>
      <c r="AF2227">
        <v>96</v>
      </c>
      <c r="AI2227">
        <v>575</v>
      </c>
      <c r="AJ2227" t="s">
        <v>49</v>
      </c>
    </row>
    <row r="2228" spans="1:36" x14ac:dyDescent="0.3">
      <c r="A2228">
        <v>39</v>
      </c>
      <c r="B2228" t="s">
        <v>68</v>
      </c>
      <c r="C2228" t="s">
        <v>47</v>
      </c>
      <c r="D2228" t="s">
        <v>60</v>
      </c>
      <c r="E2228" t="s">
        <v>49</v>
      </c>
      <c r="F2228">
        <v>83</v>
      </c>
      <c r="G2228" t="s">
        <v>55</v>
      </c>
      <c r="H2228" t="s">
        <v>49</v>
      </c>
      <c r="I2228" t="s">
        <v>50</v>
      </c>
      <c r="J2228">
        <v>11</v>
      </c>
      <c r="K2228" t="s">
        <v>73</v>
      </c>
      <c r="L2228">
        <v>193</v>
      </c>
      <c r="M2228">
        <v>2</v>
      </c>
      <c r="N2228">
        <v>-1</v>
      </c>
      <c r="O2228">
        <v>0</v>
      </c>
      <c r="P2228" t="s">
        <v>52</v>
      </c>
      <c r="Q2228" t="s">
        <v>49</v>
      </c>
      <c r="X2228" s="7"/>
      <c r="Y2228" t="s">
        <v>55</v>
      </c>
      <c r="Z2228">
        <v>83</v>
      </c>
      <c r="AA2228" t="s">
        <v>55</v>
      </c>
      <c r="AB2228">
        <v>243</v>
      </c>
      <c r="AE2228" t="s">
        <v>49</v>
      </c>
      <c r="AF2228">
        <v>83</v>
      </c>
      <c r="AI2228">
        <v>397</v>
      </c>
      <c r="AJ2228" t="s">
        <v>49</v>
      </c>
    </row>
    <row r="2229" spans="1:36" x14ac:dyDescent="0.3">
      <c r="A2229">
        <v>34</v>
      </c>
      <c r="B2229" t="s">
        <v>58</v>
      </c>
      <c r="C2229" t="s">
        <v>59</v>
      </c>
      <c r="D2229" t="s">
        <v>60</v>
      </c>
      <c r="E2229" t="s">
        <v>49</v>
      </c>
      <c r="F2229">
        <v>6766</v>
      </c>
      <c r="G2229" t="s">
        <v>49</v>
      </c>
      <c r="H2229" t="s">
        <v>49</v>
      </c>
      <c r="I2229" t="s">
        <v>50</v>
      </c>
      <c r="J2229">
        <v>28</v>
      </c>
      <c r="K2229" t="s">
        <v>70</v>
      </c>
      <c r="L2229">
        <v>210</v>
      </c>
      <c r="M2229">
        <v>5</v>
      </c>
      <c r="N2229">
        <v>-1</v>
      </c>
      <c r="O2229">
        <v>0</v>
      </c>
      <c r="P2229" t="s">
        <v>52</v>
      </c>
      <c r="Q2229" t="s">
        <v>49</v>
      </c>
      <c r="X2229" s="7"/>
      <c r="Y2229" t="s">
        <v>49</v>
      </c>
      <c r="Z2229">
        <v>6766</v>
      </c>
      <c r="AA2229" t="s">
        <v>55</v>
      </c>
      <c r="AB2229">
        <v>0</v>
      </c>
      <c r="AE2229" t="s">
        <v>49</v>
      </c>
      <c r="AF2229">
        <v>6766</v>
      </c>
      <c r="AI2229">
        <v>640</v>
      </c>
      <c r="AJ2229" t="s">
        <v>49</v>
      </c>
    </row>
    <row r="2230" spans="1:36" x14ac:dyDescent="0.3">
      <c r="A2230">
        <v>47</v>
      </c>
      <c r="B2230" t="s">
        <v>67</v>
      </c>
      <c r="C2230" t="s">
        <v>47</v>
      </c>
      <c r="D2230" t="s">
        <v>54</v>
      </c>
      <c r="E2230" t="s">
        <v>49</v>
      </c>
      <c r="F2230">
        <v>3973</v>
      </c>
      <c r="G2230" t="s">
        <v>49</v>
      </c>
      <c r="H2230" t="s">
        <v>49</v>
      </c>
      <c r="I2230" t="s">
        <v>50</v>
      </c>
      <c r="J2230">
        <v>6</v>
      </c>
      <c r="K2230" t="s">
        <v>70</v>
      </c>
      <c r="L2230">
        <v>732</v>
      </c>
      <c r="M2230">
        <v>2</v>
      </c>
      <c r="N2230">
        <v>-1</v>
      </c>
      <c r="O2230">
        <v>0</v>
      </c>
      <c r="P2230" t="s">
        <v>52</v>
      </c>
      <c r="Q2230" t="s">
        <v>49</v>
      </c>
      <c r="X2230" s="7"/>
      <c r="Y2230" t="s">
        <v>49</v>
      </c>
      <c r="Z2230">
        <v>3973</v>
      </c>
      <c r="AA2230" t="s">
        <v>55</v>
      </c>
      <c r="AB2230">
        <v>1757</v>
      </c>
      <c r="AE2230" t="s">
        <v>49</v>
      </c>
      <c r="AF2230">
        <v>3973</v>
      </c>
      <c r="AI2230">
        <v>158</v>
      </c>
      <c r="AJ2230" t="s">
        <v>49</v>
      </c>
    </row>
    <row r="2231" spans="1:36" x14ac:dyDescent="0.3">
      <c r="A2231">
        <v>42</v>
      </c>
      <c r="B2231" t="s">
        <v>53</v>
      </c>
      <c r="C2231" t="s">
        <v>74</v>
      </c>
      <c r="D2231" t="s">
        <v>54</v>
      </c>
      <c r="E2231" t="s">
        <v>49</v>
      </c>
      <c r="F2231">
        <v>372</v>
      </c>
      <c r="G2231" t="s">
        <v>55</v>
      </c>
      <c r="H2231" t="s">
        <v>55</v>
      </c>
      <c r="I2231" t="s">
        <v>52</v>
      </c>
      <c r="J2231">
        <v>6</v>
      </c>
      <c r="K2231" t="s">
        <v>56</v>
      </c>
      <c r="L2231">
        <v>121</v>
      </c>
      <c r="M2231">
        <v>2</v>
      </c>
      <c r="N2231">
        <v>-1</v>
      </c>
      <c r="O2231">
        <v>0</v>
      </c>
      <c r="P2231" t="s">
        <v>52</v>
      </c>
      <c r="Q2231" t="s">
        <v>49</v>
      </c>
      <c r="X2231" s="7"/>
      <c r="Y2231" t="s">
        <v>55</v>
      </c>
      <c r="Z2231">
        <v>372</v>
      </c>
      <c r="AA2231" t="s">
        <v>55</v>
      </c>
      <c r="AB2231">
        <v>171</v>
      </c>
      <c r="AE2231" t="s">
        <v>55</v>
      </c>
      <c r="AF2231">
        <v>372</v>
      </c>
      <c r="AI2231">
        <v>2984</v>
      </c>
      <c r="AJ2231" t="s">
        <v>49</v>
      </c>
    </row>
    <row r="2232" spans="1:36" x14ac:dyDescent="0.3">
      <c r="A2232">
        <v>48</v>
      </c>
      <c r="B2232" t="s">
        <v>63</v>
      </c>
      <c r="C2232" t="s">
        <v>59</v>
      </c>
      <c r="D2232" t="s">
        <v>54</v>
      </c>
      <c r="E2232" t="s">
        <v>49</v>
      </c>
      <c r="F2232">
        <v>-552</v>
      </c>
      <c r="G2232" t="s">
        <v>49</v>
      </c>
      <c r="H2232" t="s">
        <v>55</v>
      </c>
      <c r="I2232" t="s">
        <v>50</v>
      </c>
      <c r="J2232">
        <v>21</v>
      </c>
      <c r="K2232" t="s">
        <v>75</v>
      </c>
      <c r="L2232">
        <v>150</v>
      </c>
      <c r="M2232">
        <v>2</v>
      </c>
      <c r="N2232">
        <v>-1</v>
      </c>
      <c r="O2232">
        <v>0</v>
      </c>
      <c r="P2232" t="s">
        <v>52</v>
      </c>
      <c r="Q2232" t="s">
        <v>49</v>
      </c>
      <c r="X2232" s="7"/>
      <c r="Y2232" t="s">
        <v>49</v>
      </c>
      <c r="Z2232">
        <v>-552</v>
      </c>
      <c r="AA2232" t="s">
        <v>55</v>
      </c>
      <c r="AB2232">
        <v>157</v>
      </c>
      <c r="AE2232" t="s">
        <v>55</v>
      </c>
      <c r="AF2232">
        <v>-552</v>
      </c>
      <c r="AI2232">
        <v>1011</v>
      </c>
      <c r="AJ2232" t="s">
        <v>49</v>
      </c>
    </row>
    <row r="2233" spans="1:36" x14ac:dyDescent="0.3">
      <c r="A2233">
        <v>30</v>
      </c>
      <c r="B2233" t="s">
        <v>65</v>
      </c>
      <c r="C2233" t="s">
        <v>59</v>
      </c>
      <c r="D2233" t="s">
        <v>60</v>
      </c>
      <c r="E2233" t="s">
        <v>49</v>
      </c>
      <c r="F2233">
        <v>48</v>
      </c>
      <c r="G2233" t="s">
        <v>49</v>
      </c>
      <c r="H2233" t="s">
        <v>49</v>
      </c>
      <c r="I2233" t="s">
        <v>50</v>
      </c>
      <c r="J2233">
        <v>21</v>
      </c>
      <c r="K2233" t="s">
        <v>75</v>
      </c>
      <c r="L2233">
        <v>140</v>
      </c>
      <c r="M2233">
        <v>1</v>
      </c>
      <c r="N2233">
        <v>-1</v>
      </c>
      <c r="O2233">
        <v>0</v>
      </c>
      <c r="P2233" t="s">
        <v>52</v>
      </c>
      <c r="Q2233" t="s">
        <v>49</v>
      </c>
      <c r="X2233" s="7"/>
      <c r="Y2233" t="s">
        <v>49</v>
      </c>
      <c r="Z2233">
        <v>48</v>
      </c>
      <c r="AA2233" t="s">
        <v>55</v>
      </c>
      <c r="AB2233">
        <v>934</v>
      </c>
      <c r="AE2233" t="s">
        <v>49</v>
      </c>
      <c r="AF2233">
        <v>48</v>
      </c>
      <c r="AI2233">
        <v>0</v>
      </c>
      <c r="AJ2233" t="s">
        <v>49</v>
      </c>
    </row>
    <row r="2234" spans="1:36" x14ac:dyDescent="0.3">
      <c r="A2234">
        <v>38</v>
      </c>
      <c r="B2234" t="s">
        <v>67</v>
      </c>
      <c r="C2234" t="s">
        <v>47</v>
      </c>
      <c r="D2234" t="s">
        <v>54</v>
      </c>
      <c r="E2234" t="s">
        <v>49</v>
      </c>
      <c r="F2234">
        <v>7696</v>
      </c>
      <c r="G2234" t="s">
        <v>55</v>
      </c>
      <c r="H2234" t="s">
        <v>49</v>
      </c>
      <c r="I2234" t="s">
        <v>50</v>
      </c>
      <c r="J2234">
        <v>20</v>
      </c>
      <c r="K2234" t="s">
        <v>75</v>
      </c>
      <c r="L2234">
        <v>386</v>
      </c>
      <c r="M2234">
        <v>2</v>
      </c>
      <c r="N2234">
        <v>-1</v>
      </c>
      <c r="O2234">
        <v>0</v>
      </c>
      <c r="P2234" t="s">
        <v>52</v>
      </c>
      <c r="Q2234" t="s">
        <v>49</v>
      </c>
      <c r="X2234" s="7"/>
      <c r="Y2234" t="s">
        <v>55</v>
      </c>
      <c r="Z2234">
        <v>7696</v>
      </c>
      <c r="AA2234" t="s">
        <v>55</v>
      </c>
      <c r="AB2234">
        <v>-55</v>
      </c>
      <c r="AE2234" t="s">
        <v>49</v>
      </c>
      <c r="AF2234">
        <v>7696</v>
      </c>
      <c r="AI2234">
        <v>1133</v>
      </c>
      <c r="AJ2234" t="s">
        <v>49</v>
      </c>
    </row>
    <row r="2235" spans="1:36" x14ac:dyDescent="0.3">
      <c r="A2235">
        <v>24</v>
      </c>
      <c r="B2235" t="s">
        <v>53</v>
      </c>
      <c r="C2235" t="s">
        <v>47</v>
      </c>
      <c r="D2235" t="s">
        <v>54</v>
      </c>
      <c r="E2235" t="s">
        <v>49</v>
      </c>
      <c r="F2235">
        <v>4500</v>
      </c>
      <c r="G2235" t="s">
        <v>55</v>
      </c>
      <c r="H2235" t="s">
        <v>49</v>
      </c>
      <c r="I2235" t="s">
        <v>50</v>
      </c>
      <c r="J2235">
        <v>11</v>
      </c>
      <c r="K2235" t="s">
        <v>56</v>
      </c>
      <c r="L2235">
        <v>733</v>
      </c>
      <c r="M2235">
        <v>2</v>
      </c>
      <c r="N2235">
        <v>-1</v>
      </c>
      <c r="O2235">
        <v>0</v>
      </c>
      <c r="P2235" t="s">
        <v>52</v>
      </c>
      <c r="Q2235" t="s">
        <v>55</v>
      </c>
      <c r="X2235" s="7"/>
      <c r="Y2235" t="s">
        <v>55</v>
      </c>
      <c r="Z2235">
        <v>4500</v>
      </c>
      <c r="AA2235" t="s">
        <v>55</v>
      </c>
      <c r="AB2235">
        <v>246</v>
      </c>
      <c r="AE2235" t="s">
        <v>49</v>
      </c>
      <c r="AF2235">
        <v>4500</v>
      </c>
      <c r="AI2235">
        <v>4945</v>
      </c>
      <c r="AJ2235" t="s">
        <v>49</v>
      </c>
    </row>
    <row r="2236" spans="1:36" x14ac:dyDescent="0.3">
      <c r="A2236">
        <v>34</v>
      </c>
      <c r="B2236" t="s">
        <v>67</v>
      </c>
      <c r="C2236" t="s">
        <v>47</v>
      </c>
      <c r="D2236" t="s">
        <v>54</v>
      </c>
      <c r="E2236" t="s">
        <v>49</v>
      </c>
      <c r="F2236">
        <v>1</v>
      </c>
      <c r="G2236" t="s">
        <v>55</v>
      </c>
      <c r="H2236" t="s">
        <v>49</v>
      </c>
      <c r="I2236" t="s">
        <v>50</v>
      </c>
      <c r="J2236">
        <v>19</v>
      </c>
      <c r="K2236" t="s">
        <v>75</v>
      </c>
      <c r="L2236">
        <v>108</v>
      </c>
      <c r="M2236">
        <v>1</v>
      </c>
      <c r="N2236">
        <v>-1</v>
      </c>
      <c r="O2236">
        <v>0</v>
      </c>
      <c r="P2236" t="s">
        <v>52</v>
      </c>
      <c r="Q2236" t="s">
        <v>49</v>
      </c>
      <c r="X2236" s="7"/>
      <c r="Y2236" t="s">
        <v>55</v>
      </c>
      <c r="Z2236">
        <v>1</v>
      </c>
      <c r="AA2236" t="s">
        <v>55</v>
      </c>
      <c r="AB2236">
        <v>887</v>
      </c>
      <c r="AE2236" t="s">
        <v>49</v>
      </c>
      <c r="AF2236">
        <v>1</v>
      </c>
      <c r="AI2236">
        <v>712</v>
      </c>
      <c r="AJ2236" t="s">
        <v>49</v>
      </c>
    </row>
    <row r="2237" spans="1:36" x14ac:dyDescent="0.3">
      <c r="A2237">
        <v>46</v>
      </c>
      <c r="B2237" t="s">
        <v>58</v>
      </c>
      <c r="C2237" t="s">
        <v>59</v>
      </c>
      <c r="D2237" t="s">
        <v>60</v>
      </c>
      <c r="E2237" t="s">
        <v>49</v>
      </c>
      <c r="F2237">
        <v>46</v>
      </c>
      <c r="G2237" t="s">
        <v>49</v>
      </c>
      <c r="H2237" t="s">
        <v>55</v>
      </c>
      <c r="I2237" t="s">
        <v>50</v>
      </c>
      <c r="J2237">
        <v>17</v>
      </c>
      <c r="K2237" t="s">
        <v>75</v>
      </c>
      <c r="L2237">
        <v>80</v>
      </c>
      <c r="M2237">
        <v>1</v>
      </c>
      <c r="N2237">
        <v>152</v>
      </c>
      <c r="O2237">
        <v>1</v>
      </c>
      <c r="P2237" t="s">
        <v>57</v>
      </c>
      <c r="Q2237" t="s">
        <v>49</v>
      </c>
      <c r="X2237" s="7"/>
      <c r="Y2237" t="s">
        <v>49</v>
      </c>
      <c r="Z2237">
        <v>46</v>
      </c>
      <c r="AA2237" t="s">
        <v>55</v>
      </c>
      <c r="AB2237">
        <v>-287</v>
      </c>
      <c r="AE2237" t="s">
        <v>55</v>
      </c>
      <c r="AF2237">
        <v>46</v>
      </c>
      <c r="AI2237">
        <v>92</v>
      </c>
      <c r="AJ2237" t="s">
        <v>49</v>
      </c>
    </row>
    <row r="2238" spans="1:36" x14ac:dyDescent="0.3">
      <c r="A2238">
        <v>32</v>
      </c>
      <c r="B2238" t="s">
        <v>69</v>
      </c>
      <c r="C2238" t="s">
        <v>74</v>
      </c>
      <c r="D2238" t="s">
        <v>54</v>
      </c>
      <c r="E2238" t="s">
        <v>55</v>
      </c>
      <c r="F2238">
        <v>-18</v>
      </c>
      <c r="G2238" t="s">
        <v>55</v>
      </c>
      <c r="H2238" t="s">
        <v>49</v>
      </c>
      <c r="I2238" t="s">
        <v>52</v>
      </c>
      <c r="J2238">
        <v>12</v>
      </c>
      <c r="K2238" t="s">
        <v>56</v>
      </c>
      <c r="L2238">
        <v>155</v>
      </c>
      <c r="M2238">
        <v>3</v>
      </c>
      <c r="N2238">
        <v>-1</v>
      </c>
      <c r="O2238">
        <v>0</v>
      </c>
      <c r="P2238" t="s">
        <v>52</v>
      </c>
      <c r="Q2238" t="s">
        <v>49</v>
      </c>
      <c r="X2238" s="7"/>
      <c r="Y2238" t="s">
        <v>55</v>
      </c>
      <c r="Z2238">
        <v>-18</v>
      </c>
      <c r="AA2238" t="s">
        <v>55</v>
      </c>
      <c r="AB2238">
        <v>0</v>
      </c>
      <c r="AE2238" t="s">
        <v>49</v>
      </c>
      <c r="AF2238">
        <v>-18</v>
      </c>
      <c r="AI2238">
        <v>10</v>
      </c>
      <c r="AJ2238" t="s">
        <v>49</v>
      </c>
    </row>
    <row r="2239" spans="1:36" x14ac:dyDescent="0.3">
      <c r="A2239">
        <v>46</v>
      </c>
      <c r="B2239" t="s">
        <v>53</v>
      </c>
      <c r="C2239" t="s">
        <v>47</v>
      </c>
      <c r="D2239" t="s">
        <v>54</v>
      </c>
      <c r="E2239" t="s">
        <v>49</v>
      </c>
      <c r="F2239">
        <v>451</v>
      </c>
      <c r="G2239" t="s">
        <v>55</v>
      </c>
      <c r="H2239" t="s">
        <v>55</v>
      </c>
      <c r="I2239" t="s">
        <v>50</v>
      </c>
      <c r="J2239">
        <v>13</v>
      </c>
      <c r="K2239" t="s">
        <v>56</v>
      </c>
      <c r="L2239">
        <v>389</v>
      </c>
      <c r="M2239">
        <v>4</v>
      </c>
      <c r="N2239">
        <v>-1</v>
      </c>
      <c r="O2239">
        <v>0</v>
      </c>
      <c r="P2239" t="s">
        <v>52</v>
      </c>
      <c r="Q2239" t="s">
        <v>49</v>
      </c>
      <c r="X2239" s="7"/>
      <c r="Y2239" t="s">
        <v>55</v>
      </c>
      <c r="Z2239">
        <v>451</v>
      </c>
      <c r="AA2239" t="s">
        <v>55</v>
      </c>
      <c r="AB2239">
        <v>2734</v>
      </c>
      <c r="AE2239" t="s">
        <v>55</v>
      </c>
      <c r="AF2239">
        <v>451</v>
      </c>
      <c r="AI2239">
        <v>1238</v>
      </c>
      <c r="AJ2239" t="s">
        <v>49</v>
      </c>
    </row>
    <row r="2240" spans="1:36" x14ac:dyDescent="0.3">
      <c r="A2240">
        <v>26</v>
      </c>
      <c r="B2240" t="s">
        <v>65</v>
      </c>
      <c r="C2240" t="s">
        <v>47</v>
      </c>
      <c r="D2240" t="s">
        <v>60</v>
      </c>
      <c r="E2240" t="s">
        <v>49</v>
      </c>
      <c r="F2240">
        <v>479</v>
      </c>
      <c r="G2240" t="s">
        <v>55</v>
      </c>
      <c r="H2240" t="s">
        <v>49</v>
      </c>
      <c r="I2240" t="s">
        <v>50</v>
      </c>
      <c r="J2240">
        <v>9</v>
      </c>
      <c r="K2240" t="s">
        <v>64</v>
      </c>
      <c r="L2240">
        <v>133</v>
      </c>
      <c r="M2240">
        <v>3</v>
      </c>
      <c r="N2240">
        <v>-1</v>
      </c>
      <c r="O2240">
        <v>0</v>
      </c>
      <c r="P2240" t="s">
        <v>52</v>
      </c>
      <c r="Q2240" t="s">
        <v>49</v>
      </c>
      <c r="X2240" s="7"/>
      <c r="Y2240" t="s">
        <v>55</v>
      </c>
      <c r="Z2240">
        <v>479</v>
      </c>
      <c r="AA2240" t="s">
        <v>55</v>
      </c>
      <c r="AB2240">
        <v>2594</v>
      </c>
      <c r="AE2240" t="s">
        <v>49</v>
      </c>
      <c r="AF2240">
        <v>479</v>
      </c>
      <c r="AI2240">
        <v>981</v>
      </c>
      <c r="AJ2240" t="s">
        <v>49</v>
      </c>
    </row>
    <row r="2241" spans="1:36" x14ac:dyDescent="0.3">
      <c r="A2241">
        <v>42</v>
      </c>
      <c r="B2241" t="s">
        <v>63</v>
      </c>
      <c r="C2241" t="s">
        <v>47</v>
      </c>
      <c r="D2241" t="s">
        <v>54</v>
      </c>
      <c r="E2241" t="s">
        <v>49</v>
      </c>
      <c r="F2241">
        <v>0</v>
      </c>
      <c r="G2241" t="s">
        <v>55</v>
      </c>
      <c r="H2241" t="s">
        <v>49</v>
      </c>
      <c r="I2241" t="s">
        <v>50</v>
      </c>
      <c r="J2241">
        <v>21</v>
      </c>
      <c r="K2241" t="s">
        <v>75</v>
      </c>
      <c r="L2241">
        <v>328</v>
      </c>
      <c r="M2241">
        <v>6</v>
      </c>
      <c r="N2241">
        <v>-1</v>
      </c>
      <c r="O2241">
        <v>0</v>
      </c>
      <c r="P2241" t="s">
        <v>52</v>
      </c>
      <c r="Q2241" t="s">
        <v>49</v>
      </c>
      <c r="X2241" s="7"/>
      <c r="Y2241" t="s">
        <v>55</v>
      </c>
      <c r="Z2241">
        <v>0</v>
      </c>
      <c r="AA2241" t="s">
        <v>55</v>
      </c>
      <c r="AB2241">
        <v>1611</v>
      </c>
      <c r="AE2241" t="s">
        <v>49</v>
      </c>
      <c r="AF2241">
        <v>0</v>
      </c>
      <c r="AI2241">
        <v>575</v>
      </c>
      <c r="AJ2241" t="s">
        <v>49</v>
      </c>
    </row>
    <row r="2242" spans="1:36" x14ac:dyDescent="0.3">
      <c r="A2242">
        <v>50</v>
      </c>
      <c r="B2242" t="s">
        <v>67</v>
      </c>
      <c r="C2242" t="s">
        <v>47</v>
      </c>
      <c r="D2242" t="s">
        <v>54</v>
      </c>
      <c r="E2242" t="s">
        <v>49</v>
      </c>
      <c r="F2242">
        <v>1130</v>
      </c>
      <c r="G2242" t="s">
        <v>55</v>
      </c>
      <c r="H2242" t="s">
        <v>49</v>
      </c>
      <c r="I2242" t="s">
        <v>50</v>
      </c>
      <c r="J2242">
        <v>23</v>
      </c>
      <c r="K2242" t="s">
        <v>73</v>
      </c>
      <c r="L2242">
        <v>119</v>
      </c>
      <c r="M2242">
        <v>2</v>
      </c>
      <c r="N2242">
        <v>-1</v>
      </c>
      <c r="O2242">
        <v>0</v>
      </c>
      <c r="P2242" t="s">
        <v>52</v>
      </c>
      <c r="Q2242" t="s">
        <v>49</v>
      </c>
      <c r="X2242" s="7"/>
      <c r="Y2242" t="s">
        <v>55</v>
      </c>
      <c r="Z2242">
        <v>1130</v>
      </c>
      <c r="AA2242" t="s">
        <v>55</v>
      </c>
      <c r="AB2242">
        <v>18</v>
      </c>
      <c r="AE2242" t="s">
        <v>49</v>
      </c>
      <c r="AF2242">
        <v>1130</v>
      </c>
      <c r="AI2242">
        <v>-70</v>
      </c>
      <c r="AJ2242" t="s">
        <v>49</v>
      </c>
    </row>
    <row r="2243" spans="1:36" x14ac:dyDescent="0.3">
      <c r="A2243">
        <v>41</v>
      </c>
      <c r="B2243" t="s">
        <v>63</v>
      </c>
      <c r="C2243" t="s">
        <v>47</v>
      </c>
      <c r="D2243" t="s">
        <v>48</v>
      </c>
      <c r="E2243" t="s">
        <v>49</v>
      </c>
      <c r="F2243">
        <v>389</v>
      </c>
      <c r="G2243" t="s">
        <v>55</v>
      </c>
      <c r="H2243" t="s">
        <v>49</v>
      </c>
      <c r="I2243" t="s">
        <v>52</v>
      </c>
      <c r="J2243">
        <v>16</v>
      </c>
      <c r="K2243" t="s">
        <v>62</v>
      </c>
      <c r="L2243">
        <v>87</v>
      </c>
      <c r="M2243">
        <v>6</v>
      </c>
      <c r="N2243">
        <v>-1</v>
      </c>
      <c r="O2243">
        <v>0</v>
      </c>
      <c r="P2243" t="s">
        <v>52</v>
      </c>
      <c r="Q2243" t="s">
        <v>49</v>
      </c>
      <c r="X2243" s="7"/>
      <c r="Y2243" t="s">
        <v>55</v>
      </c>
      <c r="Z2243">
        <v>389</v>
      </c>
      <c r="AA2243" t="s">
        <v>55</v>
      </c>
      <c r="AB2243">
        <v>1331</v>
      </c>
      <c r="AE2243" t="s">
        <v>49</v>
      </c>
      <c r="AF2243">
        <v>389</v>
      </c>
      <c r="AI2243">
        <v>3733</v>
      </c>
      <c r="AJ2243" t="s">
        <v>49</v>
      </c>
    </row>
    <row r="2244" spans="1:36" x14ac:dyDescent="0.3">
      <c r="A2244">
        <v>34</v>
      </c>
      <c r="B2244" t="s">
        <v>69</v>
      </c>
      <c r="C2244" t="s">
        <v>59</v>
      </c>
      <c r="D2244" t="s">
        <v>54</v>
      </c>
      <c r="E2244" t="s">
        <v>49</v>
      </c>
      <c r="F2244">
        <v>10</v>
      </c>
      <c r="G2244" t="s">
        <v>49</v>
      </c>
      <c r="H2244" t="s">
        <v>55</v>
      </c>
      <c r="I2244" t="s">
        <v>50</v>
      </c>
      <c r="J2244">
        <v>18</v>
      </c>
      <c r="K2244" t="s">
        <v>75</v>
      </c>
      <c r="L2244">
        <v>162</v>
      </c>
      <c r="M2244">
        <v>1</v>
      </c>
      <c r="N2244">
        <v>173</v>
      </c>
      <c r="O2244">
        <v>3</v>
      </c>
      <c r="P2244" t="s">
        <v>57</v>
      </c>
      <c r="Q2244" t="s">
        <v>49</v>
      </c>
      <c r="X2244" s="7"/>
      <c r="Y2244" t="s">
        <v>49</v>
      </c>
      <c r="Z2244">
        <v>10</v>
      </c>
      <c r="AA2244" t="s">
        <v>55</v>
      </c>
      <c r="AB2244">
        <v>835</v>
      </c>
      <c r="AE2244" t="s">
        <v>55</v>
      </c>
      <c r="AF2244">
        <v>10</v>
      </c>
      <c r="AI2244">
        <v>574</v>
      </c>
      <c r="AJ2244" t="s">
        <v>49</v>
      </c>
    </row>
    <row r="2245" spans="1:36" x14ac:dyDescent="0.3">
      <c r="A2245">
        <v>32</v>
      </c>
      <c r="B2245" t="s">
        <v>53</v>
      </c>
      <c r="C2245" t="s">
        <v>47</v>
      </c>
      <c r="D2245" t="s">
        <v>54</v>
      </c>
      <c r="E2245" t="s">
        <v>49</v>
      </c>
      <c r="F2245">
        <v>401</v>
      </c>
      <c r="G2245" t="s">
        <v>55</v>
      </c>
      <c r="H2245" t="s">
        <v>49</v>
      </c>
      <c r="I2245" t="s">
        <v>52</v>
      </c>
      <c r="J2245">
        <v>15</v>
      </c>
      <c r="K2245" t="s">
        <v>56</v>
      </c>
      <c r="L2245">
        <v>294</v>
      </c>
      <c r="M2245">
        <v>2</v>
      </c>
      <c r="N2245">
        <v>-1</v>
      </c>
      <c r="O2245">
        <v>0</v>
      </c>
      <c r="P2245" t="s">
        <v>52</v>
      </c>
      <c r="Q2245" t="s">
        <v>49</v>
      </c>
      <c r="X2245" s="7"/>
      <c r="Y2245" t="s">
        <v>55</v>
      </c>
      <c r="Z2245">
        <v>401</v>
      </c>
      <c r="AA2245" t="s">
        <v>55</v>
      </c>
      <c r="AB2245">
        <v>92</v>
      </c>
      <c r="AE2245" t="s">
        <v>49</v>
      </c>
      <c r="AF2245">
        <v>401</v>
      </c>
      <c r="AI2245">
        <v>43</v>
      </c>
      <c r="AJ2245" t="s">
        <v>49</v>
      </c>
    </row>
    <row r="2246" spans="1:36" x14ac:dyDescent="0.3">
      <c r="A2246">
        <v>58</v>
      </c>
      <c r="B2246" t="s">
        <v>76</v>
      </c>
      <c r="C2246" t="s">
        <v>59</v>
      </c>
      <c r="D2246" t="s">
        <v>60</v>
      </c>
      <c r="E2246" t="s">
        <v>49</v>
      </c>
      <c r="F2246">
        <v>145</v>
      </c>
      <c r="G2246" t="s">
        <v>55</v>
      </c>
      <c r="H2246" t="s">
        <v>55</v>
      </c>
      <c r="I2246" t="s">
        <v>50</v>
      </c>
      <c r="J2246">
        <v>16</v>
      </c>
      <c r="K2246" t="s">
        <v>73</v>
      </c>
      <c r="L2246">
        <v>128</v>
      </c>
      <c r="M2246">
        <v>2</v>
      </c>
      <c r="N2246">
        <v>-1</v>
      </c>
      <c r="O2246">
        <v>0</v>
      </c>
      <c r="P2246" t="s">
        <v>52</v>
      </c>
      <c r="Q2246" t="s">
        <v>49</v>
      </c>
      <c r="X2246" s="7"/>
      <c r="Y2246" t="s">
        <v>55</v>
      </c>
      <c r="Z2246">
        <v>145</v>
      </c>
      <c r="AA2246" t="s">
        <v>55</v>
      </c>
      <c r="AB2246">
        <v>586</v>
      </c>
      <c r="AE2246" t="s">
        <v>55</v>
      </c>
      <c r="AF2246">
        <v>145</v>
      </c>
      <c r="AI2246">
        <v>428</v>
      </c>
      <c r="AJ2246" t="s">
        <v>49</v>
      </c>
    </row>
    <row r="2247" spans="1:36" x14ac:dyDescent="0.3">
      <c r="A2247">
        <v>45</v>
      </c>
      <c r="B2247" t="s">
        <v>67</v>
      </c>
      <c r="C2247" t="s">
        <v>47</v>
      </c>
      <c r="D2247" t="s">
        <v>54</v>
      </c>
      <c r="E2247" t="s">
        <v>49</v>
      </c>
      <c r="F2247">
        <v>115</v>
      </c>
      <c r="G2247" t="s">
        <v>55</v>
      </c>
      <c r="H2247" t="s">
        <v>49</v>
      </c>
      <c r="I2247" t="s">
        <v>50</v>
      </c>
      <c r="J2247">
        <v>6</v>
      </c>
      <c r="K2247" t="s">
        <v>56</v>
      </c>
      <c r="L2247">
        <v>108</v>
      </c>
      <c r="M2247">
        <v>1</v>
      </c>
      <c r="N2247">
        <v>-1</v>
      </c>
      <c r="O2247">
        <v>0</v>
      </c>
      <c r="P2247" t="s">
        <v>52</v>
      </c>
      <c r="Q2247" t="s">
        <v>49</v>
      </c>
      <c r="X2247" s="7"/>
      <c r="Y2247" t="s">
        <v>55</v>
      </c>
      <c r="Z2247">
        <v>115</v>
      </c>
      <c r="AA2247" t="s">
        <v>55</v>
      </c>
      <c r="AB2247">
        <v>1758</v>
      </c>
      <c r="AE2247" t="s">
        <v>49</v>
      </c>
      <c r="AF2247">
        <v>115</v>
      </c>
      <c r="AI2247">
        <v>0</v>
      </c>
      <c r="AJ2247" t="s">
        <v>49</v>
      </c>
    </row>
    <row r="2248" spans="1:36" x14ac:dyDescent="0.3">
      <c r="A2248">
        <v>28</v>
      </c>
      <c r="B2248" t="s">
        <v>69</v>
      </c>
      <c r="C2248" t="s">
        <v>59</v>
      </c>
      <c r="D2248" t="s">
        <v>54</v>
      </c>
      <c r="E2248" t="s">
        <v>49</v>
      </c>
      <c r="F2248">
        <v>89</v>
      </c>
      <c r="G2248" t="s">
        <v>55</v>
      </c>
      <c r="H2248" t="s">
        <v>55</v>
      </c>
      <c r="I2248" t="s">
        <v>50</v>
      </c>
      <c r="J2248">
        <v>6</v>
      </c>
      <c r="K2248" t="s">
        <v>64</v>
      </c>
      <c r="L2248">
        <v>172</v>
      </c>
      <c r="M2248">
        <v>2</v>
      </c>
      <c r="N2248">
        <v>-1</v>
      </c>
      <c r="O2248">
        <v>0</v>
      </c>
      <c r="P2248" t="s">
        <v>52</v>
      </c>
      <c r="Q2248" t="s">
        <v>49</v>
      </c>
      <c r="X2248" s="7"/>
      <c r="Y2248" t="s">
        <v>55</v>
      </c>
      <c r="Z2248">
        <v>89</v>
      </c>
      <c r="AA2248" t="s">
        <v>55</v>
      </c>
      <c r="AB2248">
        <v>2061</v>
      </c>
      <c r="AE2248" t="s">
        <v>55</v>
      </c>
      <c r="AF2248">
        <v>89</v>
      </c>
      <c r="AI2248">
        <v>474</v>
      </c>
      <c r="AJ2248" t="s">
        <v>49</v>
      </c>
    </row>
    <row r="2249" spans="1:36" x14ac:dyDescent="0.3">
      <c r="A2249">
        <v>35</v>
      </c>
      <c r="B2249" t="s">
        <v>67</v>
      </c>
      <c r="C2249" t="s">
        <v>47</v>
      </c>
      <c r="D2249" t="s">
        <v>54</v>
      </c>
      <c r="E2249" t="s">
        <v>49</v>
      </c>
      <c r="F2249">
        <v>94</v>
      </c>
      <c r="G2249" t="s">
        <v>55</v>
      </c>
      <c r="H2249" t="s">
        <v>55</v>
      </c>
      <c r="I2249" t="s">
        <v>52</v>
      </c>
      <c r="J2249">
        <v>14</v>
      </c>
      <c r="K2249" t="s">
        <v>56</v>
      </c>
      <c r="L2249">
        <v>208</v>
      </c>
      <c r="M2249">
        <v>5</v>
      </c>
      <c r="N2249">
        <v>-1</v>
      </c>
      <c r="O2249">
        <v>0</v>
      </c>
      <c r="P2249" t="s">
        <v>52</v>
      </c>
      <c r="Q2249" t="s">
        <v>49</v>
      </c>
      <c r="X2249" s="7"/>
      <c r="Y2249" t="s">
        <v>55</v>
      </c>
      <c r="Z2249">
        <v>94</v>
      </c>
      <c r="AA2249" t="s">
        <v>55</v>
      </c>
      <c r="AB2249">
        <v>-315</v>
      </c>
      <c r="AE2249" t="s">
        <v>55</v>
      </c>
      <c r="AF2249">
        <v>94</v>
      </c>
      <c r="AI2249">
        <v>-540</v>
      </c>
      <c r="AJ2249" t="s">
        <v>49</v>
      </c>
    </row>
    <row r="2250" spans="1:36" x14ac:dyDescent="0.3">
      <c r="A2250">
        <v>39</v>
      </c>
      <c r="B2250" t="s">
        <v>53</v>
      </c>
      <c r="C2250" t="s">
        <v>47</v>
      </c>
      <c r="D2250" t="s">
        <v>54</v>
      </c>
      <c r="E2250" t="s">
        <v>49</v>
      </c>
      <c r="F2250">
        <v>1438</v>
      </c>
      <c r="G2250" t="s">
        <v>55</v>
      </c>
      <c r="H2250" t="s">
        <v>49</v>
      </c>
      <c r="I2250" t="s">
        <v>52</v>
      </c>
      <c r="J2250">
        <v>20</v>
      </c>
      <c r="K2250" t="s">
        <v>56</v>
      </c>
      <c r="L2250">
        <v>212</v>
      </c>
      <c r="M2250">
        <v>2</v>
      </c>
      <c r="N2250">
        <v>-1</v>
      </c>
      <c r="O2250">
        <v>0</v>
      </c>
      <c r="P2250" t="s">
        <v>52</v>
      </c>
      <c r="Q2250" t="s">
        <v>49</v>
      </c>
      <c r="X2250" s="7"/>
      <c r="Y2250" t="s">
        <v>55</v>
      </c>
      <c r="Z2250">
        <v>1438</v>
      </c>
      <c r="AA2250" t="s">
        <v>55</v>
      </c>
      <c r="AB2250">
        <v>-13</v>
      </c>
      <c r="AE2250" t="s">
        <v>49</v>
      </c>
      <c r="AF2250">
        <v>1438</v>
      </c>
      <c r="AI2250">
        <v>560</v>
      </c>
      <c r="AJ2250" t="s">
        <v>49</v>
      </c>
    </row>
    <row r="2251" spans="1:36" x14ac:dyDescent="0.3">
      <c r="A2251">
        <v>49</v>
      </c>
      <c r="B2251" t="s">
        <v>46</v>
      </c>
      <c r="C2251" t="s">
        <v>74</v>
      </c>
      <c r="D2251" t="s">
        <v>60</v>
      </c>
      <c r="E2251" t="s">
        <v>49</v>
      </c>
      <c r="F2251">
        <v>780</v>
      </c>
      <c r="G2251" t="s">
        <v>49</v>
      </c>
      <c r="H2251" t="s">
        <v>49</v>
      </c>
      <c r="I2251" t="s">
        <v>50</v>
      </c>
      <c r="J2251">
        <v>8</v>
      </c>
      <c r="K2251" t="s">
        <v>75</v>
      </c>
      <c r="L2251">
        <v>148</v>
      </c>
      <c r="M2251">
        <v>1</v>
      </c>
      <c r="N2251">
        <v>871</v>
      </c>
      <c r="O2251">
        <v>2</v>
      </c>
      <c r="P2251" t="s">
        <v>57</v>
      </c>
      <c r="Q2251" t="s">
        <v>49</v>
      </c>
      <c r="X2251" s="7"/>
      <c r="Y2251" t="s">
        <v>49</v>
      </c>
      <c r="Z2251">
        <v>780</v>
      </c>
      <c r="AA2251" t="s">
        <v>55</v>
      </c>
      <c r="AB2251">
        <v>751</v>
      </c>
      <c r="AE2251" t="s">
        <v>49</v>
      </c>
      <c r="AF2251">
        <v>780</v>
      </c>
      <c r="AI2251">
        <v>325</v>
      </c>
      <c r="AJ2251" t="s">
        <v>49</v>
      </c>
    </row>
    <row r="2252" spans="1:36" x14ac:dyDescent="0.3">
      <c r="A2252">
        <v>50</v>
      </c>
      <c r="B2252" t="s">
        <v>58</v>
      </c>
      <c r="C2252" t="s">
        <v>47</v>
      </c>
      <c r="D2252" t="s">
        <v>60</v>
      </c>
      <c r="E2252" t="s">
        <v>49</v>
      </c>
      <c r="F2252">
        <v>207</v>
      </c>
      <c r="G2252" t="s">
        <v>55</v>
      </c>
      <c r="H2252" t="s">
        <v>49</v>
      </c>
      <c r="I2252" t="s">
        <v>50</v>
      </c>
      <c r="J2252">
        <v>4</v>
      </c>
      <c r="K2252" t="s">
        <v>64</v>
      </c>
      <c r="L2252">
        <v>99</v>
      </c>
      <c r="M2252">
        <v>1</v>
      </c>
      <c r="N2252">
        <v>-1</v>
      </c>
      <c r="O2252">
        <v>0</v>
      </c>
      <c r="P2252" t="s">
        <v>52</v>
      </c>
      <c r="Q2252" t="s">
        <v>49</v>
      </c>
      <c r="X2252" s="7"/>
      <c r="Y2252" t="s">
        <v>55</v>
      </c>
      <c r="Z2252">
        <v>207</v>
      </c>
      <c r="AA2252" t="s">
        <v>55</v>
      </c>
      <c r="AB2252">
        <v>784</v>
      </c>
      <c r="AE2252" t="s">
        <v>49</v>
      </c>
      <c r="AF2252">
        <v>207</v>
      </c>
      <c r="AI2252">
        <v>437</v>
      </c>
      <c r="AJ2252" t="s">
        <v>49</v>
      </c>
    </row>
    <row r="2253" spans="1:36" x14ac:dyDescent="0.3">
      <c r="A2253">
        <v>37</v>
      </c>
      <c r="B2253" t="s">
        <v>58</v>
      </c>
      <c r="C2253" t="s">
        <v>47</v>
      </c>
      <c r="D2253" t="s">
        <v>60</v>
      </c>
      <c r="E2253" t="s">
        <v>49</v>
      </c>
      <c r="F2253">
        <v>238</v>
      </c>
      <c r="G2253" t="s">
        <v>49</v>
      </c>
      <c r="H2253" t="s">
        <v>49</v>
      </c>
      <c r="I2253" t="s">
        <v>50</v>
      </c>
      <c r="J2253">
        <v>3</v>
      </c>
      <c r="K2253" t="s">
        <v>64</v>
      </c>
      <c r="L2253">
        <v>185</v>
      </c>
      <c r="M2253">
        <v>1</v>
      </c>
      <c r="N2253">
        <v>92</v>
      </c>
      <c r="O2253">
        <v>1</v>
      </c>
      <c r="P2253" t="s">
        <v>79</v>
      </c>
      <c r="Q2253" t="s">
        <v>55</v>
      </c>
      <c r="X2253" s="7"/>
      <c r="Y2253" t="s">
        <v>49</v>
      </c>
      <c r="Z2253">
        <v>238</v>
      </c>
      <c r="AA2253" t="s">
        <v>55</v>
      </c>
      <c r="AB2253">
        <v>72</v>
      </c>
      <c r="AE2253" t="s">
        <v>49</v>
      </c>
      <c r="AF2253">
        <v>238</v>
      </c>
      <c r="AI2253">
        <v>574</v>
      </c>
      <c r="AJ2253" t="s">
        <v>49</v>
      </c>
    </row>
    <row r="2254" spans="1:36" x14ac:dyDescent="0.3">
      <c r="A2254">
        <v>45</v>
      </c>
      <c r="B2254" t="s">
        <v>63</v>
      </c>
      <c r="C2254" t="s">
        <v>47</v>
      </c>
      <c r="D2254" t="s">
        <v>48</v>
      </c>
      <c r="E2254" t="s">
        <v>49</v>
      </c>
      <c r="F2254">
        <v>2433</v>
      </c>
      <c r="G2254" t="s">
        <v>49</v>
      </c>
      <c r="H2254" t="s">
        <v>49</v>
      </c>
      <c r="I2254" t="s">
        <v>50</v>
      </c>
      <c r="J2254">
        <v>6</v>
      </c>
      <c r="K2254" t="s">
        <v>70</v>
      </c>
      <c r="L2254">
        <v>133</v>
      </c>
      <c r="M2254">
        <v>2</v>
      </c>
      <c r="N2254">
        <v>-1</v>
      </c>
      <c r="O2254">
        <v>0</v>
      </c>
      <c r="P2254" t="s">
        <v>52</v>
      </c>
      <c r="Q2254" t="s">
        <v>49</v>
      </c>
      <c r="X2254" s="7"/>
      <c r="Y2254" t="s">
        <v>49</v>
      </c>
      <c r="Z2254">
        <v>2433</v>
      </c>
      <c r="AA2254" t="s">
        <v>55</v>
      </c>
      <c r="AB2254">
        <v>1871</v>
      </c>
      <c r="AE2254" t="s">
        <v>49</v>
      </c>
      <c r="AF2254">
        <v>2433</v>
      </c>
      <c r="AI2254">
        <v>0</v>
      </c>
      <c r="AJ2254" t="s">
        <v>49</v>
      </c>
    </row>
    <row r="2255" spans="1:36" x14ac:dyDescent="0.3">
      <c r="A2255">
        <v>30</v>
      </c>
      <c r="B2255" t="s">
        <v>76</v>
      </c>
      <c r="C2255" t="s">
        <v>59</v>
      </c>
      <c r="D2255" t="s">
        <v>54</v>
      </c>
      <c r="E2255" t="s">
        <v>49</v>
      </c>
      <c r="F2255">
        <v>1924</v>
      </c>
      <c r="G2255" t="s">
        <v>49</v>
      </c>
      <c r="H2255" t="s">
        <v>49</v>
      </c>
      <c r="I2255" t="s">
        <v>50</v>
      </c>
      <c r="J2255">
        <v>6</v>
      </c>
      <c r="K2255" t="s">
        <v>64</v>
      </c>
      <c r="L2255">
        <v>170</v>
      </c>
      <c r="M2255">
        <v>1</v>
      </c>
      <c r="N2255">
        <v>-1</v>
      </c>
      <c r="O2255">
        <v>0</v>
      </c>
      <c r="P2255" t="s">
        <v>52</v>
      </c>
      <c r="Q2255" t="s">
        <v>49</v>
      </c>
      <c r="X2255" s="7"/>
      <c r="Y2255" t="s">
        <v>49</v>
      </c>
      <c r="Z2255">
        <v>1924</v>
      </c>
      <c r="AA2255" t="s">
        <v>55</v>
      </c>
      <c r="AB2255">
        <v>1378</v>
      </c>
      <c r="AE2255" t="s">
        <v>49</v>
      </c>
      <c r="AF2255">
        <v>1924</v>
      </c>
      <c r="AI2255">
        <v>935</v>
      </c>
      <c r="AJ2255" t="s">
        <v>49</v>
      </c>
    </row>
    <row r="2256" spans="1:36" x14ac:dyDescent="0.3">
      <c r="A2256">
        <v>48</v>
      </c>
      <c r="B2256" t="s">
        <v>46</v>
      </c>
      <c r="C2256" t="s">
        <v>47</v>
      </c>
      <c r="D2256" t="s">
        <v>60</v>
      </c>
      <c r="E2256" t="s">
        <v>49</v>
      </c>
      <c r="F2256">
        <v>-471</v>
      </c>
      <c r="G2256" t="s">
        <v>55</v>
      </c>
      <c r="H2256" t="s">
        <v>49</v>
      </c>
      <c r="I2256" t="s">
        <v>52</v>
      </c>
      <c r="J2256">
        <v>19</v>
      </c>
      <c r="K2256" t="s">
        <v>56</v>
      </c>
      <c r="L2256">
        <v>668</v>
      </c>
      <c r="M2256">
        <v>7</v>
      </c>
      <c r="N2256">
        <v>-1</v>
      </c>
      <c r="O2256">
        <v>0</v>
      </c>
      <c r="P2256" t="s">
        <v>52</v>
      </c>
      <c r="Q2256" t="s">
        <v>49</v>
      </c>
      <c r="X2256" s="7"/>
      <c r="Y2256" t="s">
        <v>55</v>
      </c>
      <c r="Z2256">
        <v>-471</v>
      </c>
      <c r="AA2256" t="s">
        <v>55</v>
      </c>
      <c r="AB2256">
        <v>188</v>
      </c>
      <c r="AE2256" t="s">
        <v>49</v>
      </c>
      <c r="AF2256">
        <v>-471</v>
      </c>
      <c r="AI2256">
        <v>699</v>
      </c>
      <c r="AJ2256" t="s">
        <v>49</v>
      </c>
    </row>
    <row r="2257" spans="1:36" x14ac:dyDescent="0.3">
      <c r="A2257">
        <v>36</v>
      </c>
      <c r="B2257" t="s">
        <v>58</v>
      </c>
      <c r="C2257" t="s">
        <v>59</v>
      </c>
      <c r="D2257" t="s">
        <v>60</v>
      </c>
      <c r="E2257" t="s">
        <v>49</v>
      </c>
      <c r="F2257">
        <v>1531</v>
      </c>
      <c r="G2257" t="s">
        <v>55</v>
      </c>
      <c r="H2257" t="s">
        <v>49</v>
      </c>
      <c r="I2257" t="s">
        <v>50</v>
      </c>
      <c r="J2257">
        <v>8</v>
      </c>
      <c r="K2257" t="s">
        <v>56</v>
      </c>
      <c r="L2257">
        <v>81</v>
      </c>
      <c r="M2257">
        <v>3</v>
      </c>
      <c r="N2257">
        <v>170</v>
      </c>
      <c r="O2257">
        <v>1</v>
      </c>
      <c r="P2257" t="s">
        <v>57</v>
      </c>
      <c r="Q2257" t="s">
        <v>49</v>
      </c>
      <c r="X2257" s="7"/>
      <c r="Y2257" t="s">
        <v>55</v>
      </c>
      <c r="Z2257">
        <v>1531</v>
      </c>
      <c r="AA2257" t="s">
        <v>55</v>
      </c>
      <c r="AB2257">
        <v>61</v>
      </c>
      <c r="AE2257" t="s">
        <v>49</v>
      </c>
      <c r="AF2257">
        <v>1531</v>
      </c>
      <c r="AI2257">
        <v>0</v>
      </c>
      <c r="AJ2257" t="s">
        <v>49</v>
      </c>
    </row>
    <row r="2258" spans="1:36" x14ac:dyDescent="0.3">
      <c r="A2258">
        <v>41</v>
      </c>
      <c r="B2258" t="s">
        <v>58</v>
      </c>
      <c r="C2258" t="s">
        <v>59</v>
      </c>
      <c r="D2258" t="s">
        <v>54</v>
      </c>
      <c r="E2258" t="s">
        <v>49</v>
      </c>
      <c r="F2258">
        <v>764</v>
      </c>
      <c r="G2258" t="s">
        <v>49</v>
      </c>
      <c r="H2258" t="s">
        <v>49</v>
      </c>
      <c r="I2258" t="s">
        <v>50</v>
      </c>
      <c r="J2258">
        <v>12</v>
      </c>
      <c r="K2258" t="s">
        <v>62</v>
      </c>
      <c r="L2258">
        <v>230</v>
      </c>
      <c r="M2258">
        <v>2</v>
      </c>
      <c r="N2258">
        <v>-1</v>
      </c>
      <c r="O2258">
        <v>0</v>
      </c>
      <c r="P2258" t="s">
        <v>52</v>
      </c>
      <c r="Q2258" t="s">
        <v>49</v>
      </c>
      <c r="X2258" s="7"/>
      <c r="Y2258" t="s">
        <v>49</v>
      </c>
      <c r="Z2258">
        <v>764</v>
      </c>
      <c r="AA2258" t="s">
        <v>55</v>
      </c>
      <c r="AB2258">
        <v>-967</v>
      </c>
      <c r="AE2258" t="s">
        <v>49</v>
      </c>
      <c r="AF2258">
        <v>764</v>
      </c>
      <c r="AI2258">
        <v>-220</v>
      </c>
      <c r="AJ2258" t="s">
        <v>49</v>
      </c>
    </row>
    <row r="2259" spans="1:36" x14ac:dyDescent="0.3">
      <c r="A2259">
        <v>55</v>
      </c>
      <c r="B2259" t="s">
        <v>63</v>
      </c>
      <c r="C2259" t="s">
        <v>47</v>
      </c>
      <c r="D2259" t="s">
        <v>54</v>
      </c>
      <c r="E2259" t="s">
        <v>49</v>
      </c>
      <c r="F2259">
        <v>383</v>
      </c>
      <c r="G2259" t="s">
        <v>49</v>
      </c>
      <c r="H2259" t="s">
        <v>49</v>
      </c>
      <c r="I2259" t="s">
        <v>52</v>
      </c>
      <c r="J2259">
        <v>5</v>
      </c>
      <c r="K2259" t="s">
        <v>56</v>
      </c>
      <c r="L2259">
        <v>287</v>
      </c>
      <c r="M2259">
        <v>1</v>
      </c>
      <c r="N2259">
        <v>-1</v>
      </c>
      <c r="O2259">
        <v>0</v>
      </c>
      <c r="P2259" t="s">
        <v>52</v>
      </c>
      <c r="Q2259" t="s">
        <v>49</v>
      </c>
      <c r="X2259" s="7"/>
      <c r="Y2259" t="s">
        <v>49</v>
      </c>
      <c r="Z2259">
        <v>383</v>
      </c>
      <c r="AA2259" t="s">
        <v>55</v>
      </c>
      <c r="AB2259">
        <v>462</v>
      </c>
      <c r="AE2259" t="s">
        <v>49</v>
      </c>
      <c r="AF2259">
        <v>383</v>
      </c>
      <c r="AI2259">
        <v>11417</v>
      </c>
      <c r="AJ2259" t="s">
        <v>49</v>
      </c>
    </row>
    <row r="2260" spans="1:36" x14ac:dyDescent="0.3">
      <c r="A2260">
        <v>70</v>
      </c>
      <c r="B2260" t="s">
        <v>77</v>
      </c>
      <c r="C2260" t="s">
        <v>47</v>
      </c>
      <c r="D2260" t="s">
        <v>48</v>
      </c>
      <c r="E2260" t="s">
        <v>49</v>
      </c>
      <c r="F2260">
        <v>3782</v>
      </c>
      <c r="G2260" t="s">
        <v>49</v>
      </c>
      <c r="H2260" t="s">
        <v>49</v>
      </c>
      <c r="I2260" t="s">
        <v>50</v>
      </c>
      <c r="J2260">
        <v>16</v>
      </c>
      <c r="K2260" t="s">
        <v>81</v>
      </c>
      <c r="L2260">
        <v>618</v>
      </c>
      <c r="M2260">
        <v>1</v>
      </c>
      <c r="N2260">
        <v>-1</v>
      </c>
      <c r="O2260">
        <v>0</v>
      </c>
      <c r="P2260" t="s">
        <v>52</v>
      </c>
      <c r="Q2260" t="s">
        <v>49</v>
      </c>
      <c r="X2260" s="7"/>
      <c r="Y2260" t="s">
        <v>49</v>
      </c>
      <c r="Z2260">
        <v>3782</v>
      </c>
      <c r="AA2260" t="s">
        <v>55</v>
      </c>
      <c r="AB2260">
        <v>5527</v>
      </c>
      <c r="AE2260" t="s">
        <v>49</v>
      </c>
      <c r="AF2260">
        <v>3782</v>
      </c>
      <c r="AI2260">
        <v>212</v>
      </c>
      <c r="AJ2260" t="s">
        <v>49</v>
      </c>
    </row>
    <row r="2261" spans="1:36" x14ac:dyDescent="0.3">
      <c r="A2261">
        <v>41</v>
      </c>
      <c r="B2261" t="s">
        <v>58</v>
      </c>
      <c r="C2261" t="s">
        <v>47</v>
      </c>
      <c r="D2261" t="s">
        <v>60</v>
      </c>
      <c r="E2261" t="s">
        <v>49</v>
      </c>
      <c r="F2261">
        <v>326</v>
      </c>
      <c r="G2261" t="s">
        <v>55</v>
      </c>
      <c r="H2261" t="s">
        <v>49</v>
      </c>
      <c r="I2261" t="s">
        <v>50</v>
      </c>
      <c r="J2261">
        <v>5</v>
      </c>
      <c r="K2261" t="s">
        <v>56</v>
      </c>
      <c r="L2261">
        <v>788</v>
      </c>
      <c r="M2261">
        <v>1</v>
      </c>
      <c r="N2261">
        <v>-1</v>
      </c>
      <c r="O2261">
        <v>0</v>
      </c>
      <c r="P2261" t="s">
        <v>52</v>
      </c>
      <c r="Q2261" t="s">
        <v>55</v>
      </c>
      <c r="X2261" s="7"/>
      <c r="Y2261" t="s">
        <v>55</v>
      </c>
      <c r="Z2261">
        <v>326</v>
      </c>
      <c r="AA2261" t="s">
        <v>55</v>
      </c>
      <c r="AB2261">
        <v>0</v>
      </c>
      <c r="AE2261" t="s">
        <v>49</v>
      </c>
      <c r="AF2261">
        <v>326</v>
      </c>
      <c r="AI2261">
        <v>0</v>
      </c>
      <c r="AJ2261" t="s">
        <v>49</v>
      </c>
    </row>
    <row r="2262" spans="1:36" x14ac:dyDescent="0.3">
      <c r="A2262">
        <v>47</v>
      </c>
      <c r="B2262" t="s">
        <v>53</v>
      </c>
      <c r="C2262" t="s">
        <v>74</v>
      </c>
      <c r="D2262" t="s">
        <v>54</v>
      </c>
      <c r="E2262" t="s">
        <v>49</v>
      </c>
      <c r="F2262">
        <v>691</v>
      </c>
      <c r="G2262" t="s">
        <v>49</v>
      </c>
      <c r="H2262" t="s">
        <v>49</v>
      </c>
      <c r="I2262" t="s">
        <v>50</v>
      </c>
      <c r="J2262">
        <v>6</v>
      </c>
      <c r="K2262" t="s">
        <v>64</v>
      </c>
      <c r="L2262">
        <v>285</v>
      </c>
      <c r="M2262">
        <v>6</v>
      </c>
      <c r="N2262">
        <v>-1</v>
      </c>
      <c r="O2262">
        <v>0</v>
      </c>
      <c r="P2262" t="s">
        <v>52</v>
      </c>
      <c r="Q2262" t="s">
        <v>49</v>
      </c>
      <c r="X2262" s="7"/>
      <c r="Y2262" t="s">
        <v>49</v>
      </c>
      <c r="Z2262">
        <v>691</v>
      </c>
      <c r="AA2262" t="s">
        <v>55</v>
      </c>
      <c r="AB2262">
        <v>-294</v>
      </c>
      <c r="AE2262" t="s">
        <v>49</v>
      </c>
      <c r="AF2262">
        <v>691</v>
      </c>
      <c r="AI2262">
        <v>1673</v>
      </c>
      <c r="AJ2262" t="s">
        <v>49</v>
      </c>
    </row>
    <row r="2263" spans="1:36" x14ac:dyDescent="0.3">
      <c r="A2263">
        <v>34</v>
      </c>
      <c r="B2263" t="s">
        <v>67</v>
      </c>
      <c r="C2263" t="s">
        <v>59</v>
      </c>
      <c r="D2263" t="s">
        <v>54</v>
      </c>
      <c r="E2263" t="s">
        <v>49</v>
      </c>
      <c r="F2263">
        <v>0</v>
      </c>
      <c r="G2263" t="s">
        <v>49</v>
      </c>
      <c r="H2263" t="s">
        <v>49</v>
      </c>
      <c r="I2263" t="s">
        <v>50</v>
      </c>
      <c r="J2263">
        <v>21</v>
      </c>
      <c r="K2263" t="s">
        <v>70</v>
      </c>
      <c r="L2263">
        <v>163</v>
      </c>
      <c r="M2263">
        <v>2</v>
      </c>
      <c r="N2263">
        <v>-1</v>
      </c>
      <c r="O2263">
        <v>0</v>
      </c>
      <c r="P2263" t="s">
        <v>52</v>
      </c>
      <c r="Q2263" t="s">
        <v>49</v>
      </c>
      <c r="X2263" s="7"/>
      <c r="Y2263" t="s">
        <v>49</v>
      </c>
      <c r="Z2263">
        <v>0</v>
      </c>
      <c r="AA2263" t="s">
        <v>55</v>
      </c>
      <c r="AB2263">
        <v>724</v>
      </c>
      <c r="AE2263" t="s">
        <v>49</v>
      </c>
      <c r="AF2263">
        <v>0</v>
      </c>
      <c r="AI2263">
        <v>-1202</v>
      </c>
      <c r="AJ2263" t="s">
        <v>49</v>
      </c>
    </row>
    <row r="2264" spans="1:36" x14ac:dyDescent="0.3">
      <c r="A2264">
        <v>33</v>
      </c>
      <c r="B2264" t="s">
        <v>58</v>
      </c>
      <c r="C2264" t="s">
        <v>59</v>
      </c>
      <c r="D2264" t="s">
        <v>60</v>
      </c>
      <c r="E2264" t="s">
        <v>49</v>
      </c>
      <c r="F2264">
        <v>99</v>
      </c>
      <c r="G2264" t="s">
        <v>49</v>
      </c>
      <c r="H2264" t="s">
        <v>49</v>
      </c>
      <c r="I2264" t="s">
        <v>50</v>
      </c>
      <c r="J2264">
        <v>8</v>
      </c>
      <c r="K2264" t="s">
        <v>73</v>
      </c>
      <c r="L2264">
        <v>159</v>
      </c>
      <c r="M2264">
        <v>1</v>
      </c>
      <c r="N2264">
        <v>-1</v>
      </c>
      <c r="O2264">
        <v>0</v>
      </c>
      <c r="P2264" t="s">
        <v>52</v>
      </c>
      <c r="Q2264" t="s">
        <v>49</v>
      </c>
      <c r="X2264" s="7"/>
      <c r="Y2264" t="s">
        <v>49</v>
      </c>
      <c r="Z2264">
        <v>99</v>
      </c>
      <c r="AA2264" t="s">
        <v>55</v>
      </c>
      <c r="AB2264">
        <v>26</v>
      </c>
      <c r="AE2264" t="s">
        <v>49</v>
      </c>
      <c r="AF2264">
        <v>99</v>
      </c>
      <c r="AI2264">
        <v>4213</v>
      </c>
      <c r="AJ2264" t="s">
        <v>49</v>
      </c>
    </row>
    <row r="2265" spans="1:36" x14ac:dyDescent="0.3">
      <c r="A2265">
        <v>58</v>
      </c>
      <c r="B2265" t="s">
        <v>77</v>
      </c>
      <c r="C2265" t="s">
        <v>47</v>
      </c>
      <c r="D2265" t="s">
        <v>54</v>
      </c>
      <c r="E2265" t="s">
        <v>49</v>
      </c>
      <c r="F2265">
        <v>502</v>
      </c>
      <c r="G2265" t="s">
        <v>55</v>
      </c>
      <c r="H2265" t="s">
        <v>49</v>
      </c>
      <c r="I2265" t="s">
        <v>50</v>
      </c>
      <c r="J2265">
        <v>12</v>
      </c>
      <c r="K2265" t="s">
        <v>56</v>
      </c>
      <c r="L2265">
        <v>197</v>
      </c>
      <c r="M2265">
        <v>2</v>
      </c>
      <c r="N2265">
        <v>370</v>
      </c>
      <c r="O2265">
        <v>3</v>
      </c>
      <c r="P2265" t="s">
        <v>57</v>
      </c>
      <c r="Q2265" t="s">
        <v>49</v>
      </c>
      <c r="X2265" s="7"/>
      <c r="Y2265" t="s">
        <v>55</v>
      </c>
      <c r="Z2265">
        <v>502</v>
      </c>
      <c r="AA2265" t="s">
        <v>55</v>
      </c>
      <c r="AB2265">
        <v>1086</v>
      </c>
      <c r="AE2265" t="s">
        <v>49</v>
      </c>
      <c r="AF2265">
        <v>502</v>
      </c>
      <c r="AI2265">
        <v>0</v>
      </c>
      <c r="AJ2265" t="s">
        <v>49</v>
      </c>
    </row>
    <row r="2266" spans="1:36" x14ac:dyDescent="0.3">
      <c r="A2266">
        <v>51</v>
      </c>
      <c r="B2266" t="s">
        <v>58</v>
      </c>
      <c r="C2266" t="s">
        <v>47</v>
      </c>
      <c r="D2266" t="s">
        <v>60</v>
      </c>
      <c r="E2266" t="s">
        <v>49</v>
      </c>
      <c r="F2266">
        <v>-15</v>
      </c>
      <c r="G2266" t="s">
        <v>49</v>
      </c>
      <c r="H2266" t="s">
        <v>49</v>
      </c>
      <c r="I2266" t="s">
        <v>50</v>
      </c>
      <c r="J2266">
        <v>25</v>
      </c>
      <c r="K2266" t="s">
        <v>73</v>
      </c>
      <c r="L2266">
        <v>212</v>
      </c>
      <c r="M2266">
        <v>2</v>
      </c>
      <c r="N2266">
        <v>-1</v>
      </c>
      <c r="O2266">
        <v>0</v>
      </c>
      <c r="P2266" t="s">
        <v>52</v>
      </c>
      <c r="Q2266" t="s">
        <v>49</v>
      </c>
      <c r="X2266" s="7"/>
      <c r="Y2266" t="s">
        <v>49</v>
      </c>
      <c r="Z2266">
        <v>-15</v>
      </c>
      <c r="AA2266" t="s">
        <v>55</v>
      </c>
      <c r="AB2266">
        <v>471</v>
      </c>
      <c r="AE2266" t="s">
        <v>49</v>
      </c>
      <c r="AF2266">
        <v>-15</v>
      </c>
      <c r="AI2266">
        <v>1310</v>
      </c>
      <c r="AJ2266" t="s">
        <v>49</v>
      </c>
    </row>
    <row r="2267" spans="1:36" x14ac:dyDescent="0.3">
      <c r="A2267">
        <v>45</v>
      </c>
      <c r="B2267" t="s">
        <v>58</v>
      </c>
      <c r="C2267" t="s">
        <v>47</v>
      </c>
      <c r="D2267" t="s">
        <v>60</v>
      </c>
      <c r="E2267" t="s">
        <v>49</v>
      </c>
      <c r="F2267">
        <v>1929</v>
      </c>
      <c r="G2267" t="s">
        <v>55</v>
      </c>
      <c r="H2267" t="s">
        <v>49</v>
      </c>
      <c r="I2267" t="s">
        <v>52</v>
      </c>
      <c r="J2267">
        <v>29</v>
      </c>
      <c r="K2267" t="s">
        <v>56</v>
      </c>
      <c r="L2267">
        <v>44</v>
      </c>
      <c r="M2267">
        <v>15</v>
      </c>
      <c r="N2267">
        <v>-1</v>
      </c>
      <c r="O2267">
        <v>0</v>
      </c>
      <c r="P2267" t="s">
        <v>52</v>
      </c>
      <c r="Q2267" t="s">
        <v>49</v>
      </c>
      <c r="X2267" s="7"/>
      <c r="Y2267" t="s">
        <v>55</v>
      </c>
      <c r="Z2267">
        <v>1929</v>
      </c>
      <c r="AA2267" t="s">
        <v>55</v>
      </c>
      <c r="AB2267">
        <v>105</v>
      </c>
      <c r="AE2267" t="s">
        <v>49</v>
      </c>
      <c r="AF2267">
        <v>1929</v>
      </c>
      <c r="AI2267">
        <v>399</v>
      </c>
      <c r="AJ2267" t="s">
        <v>49</v>
      </c>
    </row>
    <row r="2268" spans="1:36" x14ac:dyDescent="0.3">
      <c r="A2268">
        <v>55</v>
      </c>
      <c r="B2268" t="s">
        <v>69</v>
      </c>
      <c r="C2268" t="s">
        <v>47</v>
      </c>
      <c r="D2268" t="s">
        <v>54</v>
      </c>
      <c r="E2268" t="s">
        <v>49</v>
      </c>
      <c r="F2268">
        <v>0</v>
      </c>
      <c r="G2268" t="s">
        <v>49</v>
      </c>
      <c r="H2268" t="s">
        <v>49</v>
      </c>
      <c r="I2268" t="s">
        <v>50</v>
      </c>
      <c r="J2268">
        <v>23</v>
      </c>
      <c r="K2268" t="s">
        <v>80</v>
      </c>
      <c r="L2268">
        <v>180</v>
      </c>
      <c r="M2268">
        <v>2</v>
      </c>
      <c r="N2268">
        <v>238</v>
      </c>
      <c r="O2268">
        <v>3</v>
      </c>
      <c r="P2268" t="s">
        <v>79</v>
      </c>
      <c r="Q2268" t="s">
        <v>49</v>
      </c>
      <c r="X2268" s="7"/>
      <c r="Y2268" t="s">
        <v>49</v>
      </c>
      <c r="Z2268">
        <v>0</v>
      </c>
      <c r="AA2268" t="s">
        <v>55</v>
      </c>
      <c r="AB2268">
        <v>1588</v>
      </c>
      <c r="AE2268" t="s">
        <v>49</v>
      </c>
      <c r="AF2268">
        <v>0</v>
      </c>
      <c r="AI2268">
        <v>405</v>
      </c>
      <c r="AJ2268" t="s">
        <v>49</v>
      </c>
    </row>
    <row r="2269" spans="1:36" x14ac:dyDescent="0.3">
      <c r="A2269">
        <v>30</v>
      </c>
      <c r="B2269" t="s">
        <v>63</v>
      </c>
      <c r="C2269" t="s">
        <v>59</v>
      </c>
      <c r="D2269" t="s">
        <v>48</v>
      </c>
      <c r="E2269" t="s">
        <v>49</v>
      </c>
      <c r="F2269">
        <v>185</v>
      </c>
      <c r="G2269" t="s">
        <v>49</v>
      </c>
      <c r="H2269" t="s">
        <v>49</v>
      </c>
      <c r="I2269" t="s">
        <v>52</v>
      </c>
      <c r="J2269">
        <v>26</v>
      </c>
      <c r="K2269" t="s">
        <v>62</v>
      </c>
      <c r="L2269">
        <v>11</v>
      </c>
      <c r="M2269">
        <v>1</v>
      </c>
      <c r="N2269">
        <v>-1</v>
      </c>
      <c r="O2269">
        <v>0</v>
      </c>
      <c r="P2269" t="s">
        <v>52</v>
      </c>
      <c r="Q2269" t="s">
        <v>49</v>
      </c>
      <c r="X2269" s="7"/>
      <c r="Y2269" t="s">
        <v>49</v>
      </c>
      <c r="Z2269">
        <v>185</v>
      </c>
      <c r="AA2269" t="s">
        <v>55</v>
      </c>
      <c r="AB2269">
        <v>1602</v>
      </c>
      <c r="AE2269" t="s">
        <v>49</v>
      </c>
      <c r="AF2269">
        <v>185</v>
      </c>
      <c r="AI2269">
        <v>9756</v>
      </c>
      <c r="AJ2269" t="s">
        <v>49</v>
      </c>
    </row>
    <row r="2270" spans="1:36" x14ac:dyDescent="0.3">
      <c r="A2270">
        <v>33</v>
      </c>
      <c r="B2270" t="s">
        <v>58</v>
      </c>
      <c r="C2270" t="s">
        <v>59</v>
      </c>
      <c r="D2270" t="s">
        <v>54</v>
      </c>
      <c r="E2270" t="s">
        <v>49</v>
      </c>
      <c r="F2270">
        <v>-424</v>
      </c>
      <c r="G2270" t="s">
        <v>55</v>
      </c>
      <c r="H2270" t="s">
        <v>49</v>
      </c>
      <c r="I2270" t="s">
        <v>52</v>
      </c>
      <c r="J2270">
        <v>26</v>
      </c>
      <c r="K2270" t="s">
        <v>56</v>
      </c>
      <c r="L2270">
        <v>863</v>
      </c>
      <c r="M2270">
        <v>1</v>
      </c>
      <c r="N2270">
        <v>-1</v>
      </c>
      <c r="O2270">
        <v>0</v>
      </c>
      <c r="P2270" t="s">
        <v>52</v>
      </c>
      <c r="Q2270" t="s">
        <v>49</v>
      </c>
      <c r="X2270" s="7"/>
      <c r="Y2270" t="s">
        <v>55</v>
      </c>
      <c r="Z2270">
        <v>-424</v>
      </c>
      <c r="AA2270" t="s">
        <v>55</v>
      </c>
      <c r="AB2270">
        <v>0</v>
      </c>
      <c r="AE2270" t="s">
        <v>49</v>
      </c>
      <c r="AF2270">
        <v>-424</v>
      </c>
      <c r="AI2270">
        <v>2506</v>
      </c>
      <c r="AJ2270" t="s">
        <v>49</v>
      </c>
    </row>
    <row r="2271" spans="1:36" x14ac:dyDescent="0.3">
      <c r="A2271">
        <v>27</v>
      </c>
      <c r="B2271" t="s">
        <v>53</v>
      </c>
      <c r="C2271" t="s">
        <v>59</v>
      </c>
      <c r="D2271" t="s">
        <v>54</v>
      </c>
      <c r="E2271" t="s">
        <v>49</v>
      </c>
      <c r="F2271">
        <v>0</v>
      </c>
      <c r="G2271" t="s">
        <v>55</v>
      </c>
      <c r="H2271" t="s">
        <v>49</v>
      </c>
      <c r="I2271" t="s">
        <v>52</v>
      </c>
      <c r="J2271">
        <v>7</v>
      </c>
      <c r="K2271" t="s">
        <v>56</v>
      </c>
      <c r="L2271">
        <v>388</v>
      </c>
      <c r="M2271">
        <v>7</v>
      </c>
      <c r="N2271">
        <v>-1</v>
      </c>
      <c r="O2271">
        <v>0</v>
      </c>
      <c r="P2271" t="s">
        <v>52</v>
      </c>
      <c r="Q2271" t="s">
        <v>49</v>
      </c>
      <c r="X2271" s="7"/>
      <c r="Y2271" t="s">
        <v>55</v>
      </c>
      <c r="Z2271">
        <v>0</v>
      </c>
      <c r="AA2271" t="s">
        <v>55</v>
      </c>
      <c r="AB2271">
        <v>21515</v>
      </c>
      <c r="AE2271" t="s">
        <v>49</v>
      </c>
      <c r="AF2271">
        <v>0</v>
      </c>
      <c r="AI2271">
        <v>697</v>
      </c>
      <c r="AJ2271" t="s">
        <v>49</v>
      </c>
    </row>
    <row r="2272" spans="1:36" x14ac:dyDescent="0.3">
      <c r="A2272">
        <v>59</v>
      </c>
      <c r="B2272" t="s">
        <v>77</v>
      </c>
      <c r="C2272" t="s">
        <v>47</v>
      </c>
      <c r="D2272" t="s">
        <v>54</v>
      </c>
      <c r="E2272" t="s">
        <v>49</v>
      </c>
      <c r="F2272">
        <v>319</v>
      </c>
      <c r="G2272" t="s">
        <v>55</v>
      </c>
      <c r="H2272" t="s">
        <v>49</v>
      </c>
      <c r="I2272" t="s">
        <v>52</v>
      </c>
      <c r="J2272">
        <v>5</v>
      </c>
      <c r="K2272" t="s">
        <v>56</v>
      </c>
      <c r="L2272">
        <v>143</v>
      </c>
      <c r="M2272">
        <v>3</v>
      </c>
      <c r="N2272">
        <v>-1</v>
      </c>
      <c r="O2272">
        <v>0</v>
      </c>
      <c r="P2272" t="s">
        <v>52</v>
      </c>
      <c r="Q2272" t="s">
        <v>49</v>
      </c>
      <c r="X2272" s="7"/>
      <c r="Y2272" t="s">
        <v>55</v>
      </c>
      <c r="Z2272">
        <v>319</v>
      </c>
      <c r="AA2272" t="s">
        <v>55</v>
      </c>
      <c r="AB2272">
        <v>5902</v>
      </c>
      <c r="AE2272" t="s">
        <v>49</v>
      </c>
      <c r="AF2272">
        <v>319</v>
      </c>
      <c r="AI2272">
        <v>403</v>
      </c>
      <c r="AJ2272" t="s">
        <v>49</v>
      </c>
    </row>
    <row r="2273" spans="1:36" x14ac:dyDescent="0.3">
      <c r="A2273">
        <v>34</v>
      </c>
      <c r="B2273" t="s">
        <v>58</v>
      </c>
      <c r="C2273" t="s">
        <v>59</v>
      </c>
      <c r="D2273" t="s">
        <v>60</v>
      </c>
      <c r="E2273" t="s">
        <v>49</v>
      </c>
      <c r="F2273">
        <v>171</v>
      </c>
      <c r="G2273" t="s">
        <v>55</v>
      </c>
      <c r="H2273" t="s">
        <v>49</v>
      </c>
      <c r="I2273" t="s">
        <v>50</v>
      </c>
      <c r="J2273">
        <v>7</v>
      </c>
      <c r="K2273" t="s">
        <v>56</v>
      </c>
      <c r="L2273">
        <v>191</v>
      </c>
      <c r="M2273">
        <v>1</v>
      </c>
      <c r="N2273">
        <v>294</v>
      </c>
      <c r="O2273">
        <v>1</v>
      </c>
      <c r="P2273" t="s">
        <v>57</v>
      </c>
      <c r="Q2273" t="s">
        <v>49</v>
      </c>
      <c r="X2273" s="7"/>
      <c r="Y2273" t="s">
        <v>55</v>
      </c>
      <c r="Z2273">
        <v>171</v>
      </c>
      <c r="AA2273" t="s">
        <v>55</v>
      </c>
      <c r="AB2273">
        <v>547</v>
      </c>
      <c r="AE2273" t="s">
        <v>49</v>
      </c>
      <c r="AF2273">
        <v>171</v>
      </c>
      <c r="AI2273">
        <v>890</v>
      </c>
      <c r="AJ2273" t="s">
        <v>49</v>
      </c>
    </row>
    <row r="2274" spans="1:36" x14ac:dyDescent="0.3">
      <c r="A2274">
        <v>47</v>
      </c>
      <c r="B2274" t="s">
        <v>67</v>
      </c>
      <c r="C2274" t="s">
        <v>74</v>
      </c>
      <c r="D2274" t="s">
        <v>60</v>
      </c>
      <c r="E2274" t="s">
        <v>49</v>
      </c>
      <c r="F2274">
        <v>-1148</v>
      </c>
      <c r="G2274" t="s">
        <v>55</v>
      </c>
      <c r="H2274" t="s">
        <v>55</v>
      </c>
      <c r="I2274" t="s">
        <v>52</v>
      </c>
      <c r="J2274">
        <v>27</v>
      </c>
      <c r="K2274" t="s">
        <v>56</v>
      </c>
      <c r="L2274">
        <v>62</v>
      </c>
      <c r="M2274">
        <v>2</v>
      </c>
      <c r="N2274">
        <v>-1</v>
      </c>
      <c r="O2274">
        <v>0</v>
      </c>
      <c r="P2274" t="s">
        <v>52</v>
      </c>
      <c r="Q2274" t="s">
        <v>49</v>
      </c>
      <c r="X2274" s="7"/>
      <c r="Y2274" t="s">
        <v>55</v>
      </c>
      <c r="Z2274">
        <v>-1148</v>
      </c>
      <c r="AA2274" t="s">
        <v>55</v>
      </c>
      <c r="AB2274">
        <v>261</v>
      </c>
      <c r="AE2274" t="s">
        <v>55</v>
      </c>
      <c r="AF2274">
        <v>-1148</v>
      </c>
      <c r="AI2274">
        <v>809</v>
      </c>
      <c r="AJ2274" t="s">
        <v>49</v>
      </c>
    </row>
    <row r="2275" spans="1:36" x14ac:dyDescent="0.3">
      <c r="A2275">
        <v>44</v>
      </c>
      <c r="B2275" t="s">
        <v>63</v>
      </c>
      <c r="C2275" t="s">
        <v>47</v>
      </c>
      <c r="D2275" t="s">
        <v>48</v>
      </c>
      <c r="E2275" t="s">
        <v>49</v>
      </c>
      <c r="F2275">
        <v>-11</v>
      </c>
      <c r="G2275" t="s">
        <v>55</v>
      </c>
      <c r="H2275" t="s">
        <v>49</v>
      </c>
      <c r="I2275" t="s">
        <v>52</v>
      </c>
      <c r="J2275">
        <v>9</v>
      </c>
      <c r="K2275" t="s">
        <v>56</v>
      </c>
      <c r="L2275">
        <v>13</v>
      </c>
      <c r="M2275">
        <v>1</v>
      </c>
      <c r="N2275">
        <v>-1</v>
      </c>
      <c r="O2275">
        <v>0</v>
      </c>
      <c r="P2275" t="s">
        <v>52</v>
      </c>
      <c r="Q2275" t="s">
        <v>49</v>
      </c>
      <c r="X2275" s="7"/>
      <c r="Y2275" t="s">
        <v>55</v>
      </c>
      <c r="Z2275">
        <v>-11</v>
      </c>
      <c r="AA2275" t="s">
        <v>55</v>
      </c>
      <c r="AB2275">
        <v>0</v>
      </c>
      <c r="AE2275" t="s">
        <v>49</v>
      </c>
      <c r="AF2275">
        <v>-11</v>
      </c>
      <c r="AI2275">
        <v>158</v>
      </c>
      <c r="AJ2275" t="s">
        <v>49</v>
      </c>
    </row>
    <row r="2276" spans="1:36" x14ac:dyDescent="0.3">
      <c r="A2276">
        <v>35</v>
      </c>
      <c r="B2276" t="s">
        <v>69</v>
      </c>
      <c r="C2276" t="s">
        <v>59</v>
      </c>
      <c r="D2276" t="s">
        <v>54</v>
      </c>
      <c r="E2276" t="s">
        <v>49</v>
      </c>
      <c r="F2276">
        <v>0</v>
      </c>
      <c r="G2276" t="s">
        <v>55</v>
      </c>
      <c r="H2276" t="s">
        <v>49</v>
      </c>
      <c r="I2276" t="s">
        <v>50</v>
      </c>
      <c r="J2276">
        <v>13</v>
      </c>
      <c r="K2276" t="s">
        <v>56</v>
      </c>
      <c r="L2276">
        <v>1073</v>
      </c>
      <c r="M2276">
        <v>1</v>
      </c>
      <c r="N2276">
        <v>-1</v>
      </c>
      <c r="O2276">
        <v>0</v>
      </c>
      <c r="P2276" t="s">
        <v>52</v>
      </c>
      <c r="Q2276" t="s">
        <v>55</v>
      </c>
      <c r="X2276" s="7"/>
      <c r="Y2276" t="s">
        <v>55</v>
      </c>
      <c r="Z2276">
        <v>0</v>
      </c>
      <c r="AA2276" t="s">
        <v>55</v>
      </c>
      <c r="AB2276">
        <v>9328</v>
      </c>
      <c r="AE2276" t="s">
        <v>49</v>
      </c>
      <c r="AF2276">
        <v>0</v>
      </c>
      <c r="AI2276">
        <v>137</v>
      </c>
      <c r="AJ2276" t="s">
        <v>49</v>
      </c>
    </row>
    <row r="2277" spans="1:36" x14ac:dyDescent="0.3">
      <c r="A2277">
        <v>45</v>
      </c>
      <c r="B2277" t="s">
        <v>58</v>
      </c>
      <c r="C2277" t="s">
        <v>47</v>
      </c>
      <c r="D2277" t="s">
        <v>60</v>
      </c>
      <c r="E2277" t="s">
        <v>49</v>
      </c>
      <c r="F2277">
        <v>-206</v>
      </c>
      <c r="G2277" t="s">
        <v>55</v>
      </c>
      <c r="H2277" t="s">
        <v>49</v>
      </c>
      <c r="I2277" t="s">
        <v>50</v>
      </c>
      <c r="J2277">
        <v>6</v>
      </c>
      <c r="K2277" t="s">
        <v>56</v>
      </c>
      <c r="L2277">
        <v>337</v>
      </c>
      <c r="M2277">
        <v>2</v>
      </c>
      <c r="N2277">
        <v>-1</v>
      </c>
      <c r="O2277">
        <v>0</v>
      </c>
      <c r="P2277" t="s">
        <v>52</v>
      </c>
      <c r="Q2277" t="s">
        <v>49</v>
      </c>
      <c r="X2277" s="7"/>
      <c r="Y2277" t="s">
        <v>55</v>
      </c>
      <c r="Z2277">
        <v>-206</v>
      </c>
      <c r="AA2277" t="s">
        <v>55</v>
      </c>
      <c r="AB2277">
        <v>5</v>
      </c>
      <c r="AE2277" t="s">
        <v>49</v>
      </c>
      <c r="AF2277">
        <v>-206</v>
      </c>
      <c r="AI2277">
        <v>2705</v>
      </c>
      <c r="AJ2277" t="s">
        <v>49</v>
      </c>
    </row>
    <row r="2278" spans="1:36" x14ac:dyDescent="0.3">
      <c r="A2278">
        <v>42</v>
      </c>
      <c r="B2278" t="s">
        <v>63</v>
      </c>
      <c r="C2278" t="s">
        <v>47</v>
      </c>
      <c r="D2278" t="s">
        <v>48</v>
      </c>
      <c r="E2278" t="s">
        <v>49</v>
      </c>
      <c r="F2278">
        <v>704</v>
      </c>
      <c r="G2278" t="s">
        <v>55</v>
      </c>
      <c r="H2278" t="s">
        <v>55</v>
      </c>
      <c r="I2278" t="s">
        <v>78</v>
      </c>
      <c r="J2278">
        <v>31</v>
      </c>
      <c r="K2278" t="s">
        <v>73</v>
      </c>
      <c r="L2278">
        <v>88</v>
      </c>
      <c r="M2278">
        <v>10</v>
      </c>
      <c r="N2278">
        <v>-1</v>
      </c>
      <c r="O2278">
        <v>0</v>
      </c>
      <c r="P2278" t="s">
        <v>52</v>
      </c>
      <c r="Q2278" t="s">
        <v>49</v>
      </c>
      <c r="X2278" s="7"/>
      <c r="Y2278" t="s">
        <v>55</v>
      </c>
      <c r="Z2278">
        <v>704</v>
      </c>
      <c r="AA2278" t="s">
        <v>55</v>
      </c>
      <c r="AB2278">
        <v>2330</v>
      </c>
      <c r="AE2278" t="s">
        <v>55</v>
      </c>
      <c r="AF2278">
        <v>704</v>
      </c>
      <c r="AI2278">
        <v>75</v>
      </c>
      <c r="AJ2278" t="s">
        <v>49</v>
      </c>
    </row>
    <row r="2279" spans="1:36" x14ac:dyDescent="0.3">
      <c r="A2279">
        <v>38</v>
      </c>
      <c r="B2279" t="s">
        <v>67</v>
      </c>
      <c r="C2279" t="s">
        <v>47</v>
      </c>
      <c r="D2279" t="s">
        <v>54</v>
      </c>
      <c r="E2279" t="s">
        <v>49</v>
      </c>
      <c r="F2279">
        <v>1931</v>
      </c>
      <c r="G2279" t="s">
        <v>49</v>
      </c>
      <c r="H2279" t="s">
        <v>49</v>
      </c>
      <c r="I2279" t="s">
        <v>50</v>
      </c>
      <c r="J2279">
        <v>2</v>
      </c>
      <c r="K2279" t="s">
        <v>62</v>
      </c>
      <c r="L2279">
        <v>167</v>
      </c>
      <c r="M2279">
        <v>1</v>
      </c>
      <c r="N2279">
        <v>298</v>
      </c>
      <c r="O2279">
        <v>10</v>
      </c>
      <c r="P2279" t="s">
        <v>66</v>
      </c>
      <c r="Q2279" t="s">
        <v>49</v>
      </c>
      <c r="X2279" s="7"/>
      <c r="Y2279" t="s">
        <v>49</v>
      </c>
      <c r="Z2279">
        <v>1931</v>
      </c>
      <c r="AA2279" t="s">
        <v>55</v>
      </c>
      <c r="AB2279">
        <v>1334</v>
      </c>
      <c r="AE2279" t="s">
        <v>49</v>
      </c>
      <c r="AF2279">
        <v>1931</v>
      </c>
      <c r="AI2279">
        <v>2457</v>
      </c>
      <c r="AJ2279" t="s">
        <v>49</v>
      </c>
    </row>
    <row r="2280" spans="1:36" x14ac:dyDescent="0.3">
      <c r="A2280">
        <v>34</v>
      </c>
      <c r="B2280" t="s">
        <v>67</v>
      </c>
      <c r="C2280" t="s">
        <v>59</v>
      </c>
      <c r="D2280" t="s">
        <v>54</v>
      </c>
      <c r="E2280" t="s">
        <v>49</v>
      </c>
      <c r="F2280">
        <v>943</v>
      </c>
      <c r="G2280" t="s">
        <v>49</v>
      </c>
      <c r="H2280" t="s">
        <v>49</v>
      </c>
      <c r="I2280" t="s">
        <v>50</v>
      </c>
      <c r="J2280">
        <v>29</v>
      </c>
      <c r="K2280" t="s">
        <v>70</v>
      </c>
      <c r="L2280">
        <v>96</v>
      </c>
      <c r="M2280">
        <v>4</v>
      </c>
      <c r="N2280">
        <v>-1</v>
      </c>
      <c r="O2280">
        <v>0</v>
      </c>
      <c r="P2280" t="s">
        <v>52</v>
      </c>
      <c r="Q2280" t="s">
        <v>49</v>
      </c>
      <c r="X2280" s="7"/>
      <c r="Y2280" t="s">
        <v>49</v>
      </c>
      <c r="Z2280">
        <v>943</v>
      </c>
      <c r="AA2280" t="s">
        <v>55</v>
      </c>
      <c r="AB2280">
        <v>0</v>
      </c>
      <c r="AE2280" t="s">
        <v>49</v>
      </c>
      <c r="AF2280">
        <v>943</v>
      </c>
      <c r="AI2280">
        <v>541</v>
      </c>
      <c r="AJ2280" t="s">
        <v>49</v>
      </c>
    </row>
    <row r="2281" spans="1:36" x14ac:dyDescent="0.3">
      <c r="A2281">
        <v>35</v>
      </c>
      <c r="B2281" t="s">
        <v>67</v>
      </c>
      <c r="C2281" t="s">
        <v>47</v>
      </c>
      <c r="D2281" t="s">
        <v>54</v>
      </c>
      <c r="E2281" t="s">
        <v>49</v>
      </c>
      <c r="F2281">
        <v>327</v>
      </c>
      <c r="G2281" t="s">
        <v>55</v>
      </c>
      <c r="H2281" t="s">
        <v>49</v>
      </c>
      <c r="I2281" t="s">
        <v>50</v>
      </c>
      <c r="J2281">
        <v>13</v>
      </c>
      <c r="K2281" t="s">
        <v>61</v>
      </c>
      <c r="L2281">
        <v>537</v>
      </c>
      <c r="M2281">
        <v>3</v>
      </c>
      <c r="N2281">
        <v>-1</v>
      </c>
      <c r="O2281">
        <v>0</v>
      </c>
      <c r="P2281" t="s">
        <v>52</v>
      </c>
      <c r="Q2281" t="s">
        <v>49</v>
      </c>
      <c r="X2281" s="7"/>
      <c r="Y2281" t="s">
        <v>55</v>
      </c>
      <c r="Z2281">
        <v>327</v>
      </c>
      <c r="AA2281" t="s">
        <v>55</v>
      </c>
      <c r="AB2281">
        <v>174</v>
      </c>
      <c r="AE2281" t="s">
        <v>49</v>
      </c>
      <c r="AF2281">
        <v>327</v>
      </c>
      <c r="AI2281">
        <v>287</v>
      </c>
      <c r="AJ2281" t="s">
        <v>49</v>
      </c>
    </row>
    <row r="2282" spans="1:36" x14ac:dyDescent="0.3">
      <c r="A2282">
        <v>29</v>
      </c>
      <c r="B2282" t="s">
        <v>58</v>
      </c>
      <c r="C2282" t="s">
        <v>59</v>
      </c>
      <c r="D2282" t="s">
        <v>54</v>
      </c>
      <c r="E2282" t="s">
        <v>49</v>
      </c>
      <c r="F2282">
        <v>-105</v>
      </c>
      <c r="G2282" t="s">
        <v>55</v>
      </c>
      <c r="H2282" t="s">
        <v>49</v>
      </c>
      <c r="I2282" t="s">
        <v>52</v>
      </c>
      <c r="J2282">
        <v>27</v>
      </c>
      <c r="K2282" t="s">
        <v>56</v>
      </c>
      <c r="L2282">
        <v>5</v>
      </c>
      <c r="M2282">
        <v>3</v>
      </c>
      <c r="N2282">
        <v>-1</v>
      </c>
      <c r="O2282">
        <v>0</v>
      </c>
      <c r="P2282" t="s">
        <v>52</v>
      </c>
      <c r="Q2282" t="s">
        <v>49</v>
      </c>
      <c r="X2282" s="7"/>
      <c r="Y2282" t="s">
        <v>55</v>
      </c>
      <c r="Z2282">
        <v>-105</v>
      </c>
      <c r="AA2282" t="s">
        <v>55</v>
      </c>
      <c r="AB2282">
        <v>2246</v>
      </c>
      <c r="AE2282" t="s">
        <v>49</v>
      </c>
      <c r="AF2282">
        <v>-105</v>
      </c>
      <c r="AI2282">
        <v>0</v>
      </c>
      <c r="AJ2282" t="s">
        <v>49</v>
      </c>
    </row>
    <row r="2283" spans="1:36" x14ac:dyDescent="0.3">
      <c r="A2283">
        <v>58</v>
      </c>
      <c r="B2283" t="s">
        <v>77</v>
      </c>
      <c r="C2283" t="s">
        <v>47</v>
      </c>
      <c r="D2283" t="s">
        <v>54</v>
      </c>
      <c r="E2283" t="s">
        <v>49</v>
      </c>
      <c r="F2283">
        <v>983</v>
      </c>
      <c r="G2283" t="s">
        <v>49</v>
      </c>
      <c r="H2283" t="s">
        <v>49</v>
      </c>
      <c r="I2283" t="s">
        <v>50</v>
      </c>
      <c r="J2283">
        <v>5</v>
      </c>
      <c r="K2283" t="s">
        <v>70</v>
      </c>
      <c r="L2283">
        <v>139</v>
      </c>
      <c r="M2283">
        <v>1</v>
      </c>
      <c r="N2283">
        <v>-1</v>
      </c>
      <c r="O2283">
        <v>0</v>
      </c>
      <c r="P2283" t="s">
        <v>52</v>
      </c>
      <c r="Q2283" t="s">
        <v>49</v>
      </c>
      <c r="X2283" s="7"/>
      <c r="Y2283" t="s">
        <v>49</v>
      </c>
      <c r="Z2283">
        <v>983</v>
      </c>
      <c r="AA2283" t="s">
        <v>55</v>
      </c>
      <c r="AB2283">
        <v>4441</v>
      </c>
      <c r="AE2283" t="s">
        <v>49</v>
      </c>
      <c r="AF2283">
        <v>983</v>
      </c>
      <c r="AI2283">
        <v>677</v>
      </c>
      <c r="AJ2283" t="s">
        <v>49</v>
      </c>
    </row>
    <row r="2284" spans="1:36" x14ac:dyDescent="0.3">
      <c r="A2284">
        <v>44</v>
      </c>
      <c r="B2284" t="s">
        <v>63</v>
      </c>
      <c r="C2284" t="s">
        <v>59</v>
      </c>
      <c r="D2284" t="s">
        <v>48</v>
      </c>
      <c r="E2284" t="s">
        <v>49</v>
      </c>
      <c r="F2284">
        <v>787</v>
      </c>
      <c r="G2284" t="s">
        <v>55</v>
      </c>
      <c r="H2284" t="s">
        <v>49</v>
      </c>
      <c r="I2284" t="s">
        <v>52</v>
      </c>
      <c r="J2284">
        <v>30</v>
      </c>
      <c r="K2284" t="s">
        <v>56</v>
      </c>
      <c r="L2284">
        <v>570</v>
      </c>
      <c r="M2284">
        <v>2</v>
      </c>
      <c r="N2284">
        <v>-1</v>
      </c>
      <c r="O2284">
        <v>0</v>
      </c>
      <c r="P2284" t="s">
        <v>52</v>
      </c>
      <c r="Q2284" t="s">
        <v>49</v>
      </c>
      <c r="X2284" s="7"/>
      <c r="Y2284" t="s">
        <v>55</v>
      </c>
      <c r="Z2284">
        <v>787</v>
      </c>
      <c r="AA2284" t="s">
        <v>55</v>
      </c>
      <c r="AB2284">
        <v>448</v>
      </c>
      <c r="AE2284" t="s">
        <v>49</v>
      </c>
      <c r="AF2284">
        <v>787</v>
      </c>
      <c r="AI2284">
        <v>340</v>
      </c>
      <c r="AJ2284" t="s">
        <v>49</v>
      </c>
    </row>
    <row r="2285" spans="1:36" x14ac:dyDescent="0.3">
      <c r="A2285">
        <v>45</v>
      </c>
      <c r="B2285" t="s">
        <v>68</v>
      </c>
      <c r="C2285" t="s">
        <v>47</v>
      </c>
      <c r="D2285" t="s">
        <v>60</v>
      </c>
      <c r="E2285" t="s">
        <v>49</v>
      </c>
      <c r="F2285">
        <v>0</v>
      </c>
      <c r="G2285" t="s">
        <v>55</v>
      </c>
      <c r="H2285" t="s">
        <v>49</v>
      </c>
      <c r="I2285" t="s">
        <v>50</v>
      </c>
      <c r="J2285">
        <v>29</v>
      </c>
      <c r="K2285" t="s">
        <v>73</v>
      </c>
      <c r="L2285">
        <v>100</v>
      </c>
      <c r="M2285">
        <v>3</v>
      </c>
      <c r="N2285">
        <v>-1</v>
      </c>
      <c r="O2285">
        <v>0</v>
      </c>
      <c r="P2285" t="s">
        <v>52</v>
      </c>
      <c r="Q2285" t="s">
        <v>49</v>
      </c>
      <c r="X2285" s="7"/>
      <c r="Y2285" t="s">
        <v>55</v>
      </c>
      <c r="Z2285">
        <v>0</v>
      </c>
      <c r="AA2285" t="s">
        <v>55</v>
      </c>
      <c r="AB2285">
        <v>27</v>
      </c>
      <c r="AE2285" t="s">
        <v>49</v>
      </c>
      <c r="AF2285">
        <v>0</v>
      </c>
      <c r="AI2285">
        <v>98</v>
      </c>
      <c r="AJ2285" t="s">
        <v>49</v>
      </c>
    </row>
    <row r="2286" spans="1:36" x14ac:dyDescent="0.3">
      <c r="A2286">
        <v>43</v>
      </c>
      <c r="B2286" t="s">
        <v>63</v>
      </c>
      <c r="C2286" t="s">
        <v>47</v>
      </c>
      <c r="D2286" t="s">
        <v>54</v>
      </c>
      <c r="E2286" t="s">
        <v>49</v>
      </c>
      <c r="F2286">
        <v>3060</v>
      </c>
      <c r="G2286" t="s">
        <v>55</v>
      </c>
      <c r="H2286" t="s">
        <v>49</v>
      </c>
      <c r="I2286" t="s">
        <v>52</v>
      </c>
      <c r="J2286">
        <v>15</v>
      </c>
      <c r="K2286" t="s">
        <v>56</v>
      </c>
      <c r="L2286">
        <v>253</v>
      </c>
      <c r="M2286">
        <v>2</v>
      </c>
      <c r="N2286">
        <v>-1</v>
      </c>
      <c r="O2286">
        <v>0</v>
      </c>
      <c r="P2286" t="s">
        <v>52</v>
      </c>
      <c r="Q2286" t="s">
        <v>49</v>
      </c>
      <c r="X2286" s="7"/>
      <c r="Y2286" t="s">
        <v>55</v>
      </c>
      <c r="Z2286">
        <v>3060</v>
      </c>
      <c r="AA2286" t="s">
        <v>55</v>
      </c>
      <c r="AB2286">
        <v>1185</v>
      </c>
      <c r="AE2286" t="s">
        <v>49</v>
      </c>
      <c r="AF2286">
        <v>3060</v>
      </c>
      <c r="AI2286">
        <v>477</v>
      </c>
      <c r="AJ2286" t="s">
        <v>49</v>
      </c>
    </row>
    <row r="2287" spans="1:36" x14ac:dyDescent="0.3">
      <c r="A2287">
        <v>44</v>
      </c>
      <c r="B2287" t="s">
        <v>53</v>
      </c>
      <c r="C2287" t="s">
        <v>47</v>
      </c>
      <c r="D2287" t="s">
        <v>54</v>
      </c>
      <c r="E2287" t="s">
        <v>49</v>
      </c>
      <c r="F2287">
        <v>5780</v>
      </c>
      <c r="G2287" t="s">
        <v>55</v>
      </c>
      <c r="H2287" t="s">
        <v>49</v>
      </c>
      <c r="I2287" t="s">
        <v>50</v>
      </c>
      <c r="J2287">
        <v>1</v>
      </c>
      <c r="K2287" t="s">
        <v>61</v>
      </c>
      <c r="L2287">
        <v>525</v>
      </c>
      <c r="M2287">
        <v>2</v>
      </c>
      <c r="N2287">
        <v>-1</v>
      </c>
      <c r="O2287">
        <v>0</v>
      </c>
      <c r="P2287" t="s">
        <v>52</v>
      </c>
      <c r="Q2287" t="s">
        <v>49</v>
      </c>
      <c r="X2287" s="7"/>
      <c r="Y2287" t="s">
        <v>55</v>
      </c>
      <c r="Z2287">
        <v>5780</v>
      </c>
      <c r="AA2287" t="s">
        <v>55</v>
      </c>
      <c r="AB2287">
        <v>282</v>
      </c>
      <c r="AE2287" t="s">
        <v>49</v>
      </c>
      <c r="AF2287">
        <v>5780</v>
      </c>
      <c r="AI2287">
        <v>2629</v>
      </c>
      <c r="AJ2287" t="s">
        <v>49</v>
      </c>
    </row>
    <row r="2288" spans="1:36" x14ac:dyDescent="0.3">
      <c r="A2288">
        <v>30</v>
      </c>
      <c r="B2288" t="s">
        <v>67</v>
      </c>
      <c r="C2288" t="s">
        <v>59</v>
      </c>
      <c r="D2288" t="s">
        <v>54</v>
      </c>
      <c r="E2288" t="s">
        <v>49</v>
      </c>
      <c r="F2288">
        <v>790</v>
      </c>
      <c r="G2288" t="s">
        <v>49</v>
      </c>
      <c r="H2288" t="s">
        <v>49</v>
      </c>
      <c r="I2288" t="s">
        <v>50</v>
      </c>
      <c r="J2288">
        <v>20</v>
      </c>
      <c r="K2288" t="s">
        <v>70</v>
      </c>
      <c r="L2288">
        <v>696</v>
      </c>
      <c r="M2288">
        <v>3</v>
      </c>
      <c r="N2288">
        <v>-1</v>
      </c>
      <c r="O2288">
        <v>0</v>
      </c>
      <c r="P2288" t="s">
        <v>52</v>
      </c>
      <c r="Q2288" t="s">
        <v>49</v>
      </c>
      <c r="X2288" s="7"/>
      <c r="Y2288" t="s">
        <v>49</v>
      </c>
      <c r="Z2288">
        <v>790</v>
      </c>
      <c r="AA2288" t="s">
        <v>55</v>
      </c>
      <c r="AB2288">
        <v>2</v>
      </c>
      <c r="AE2288" t="s">
        <v>49</v>
      </c>
      <c r="AF2288">
        <v>790</v>
      </c>
      <c r="AI2288">
        <v>2325</v>
      </c>
      <c r="AJ2288" t="s">
        <v>49</v>
      </c>
    </row>
    <row r="2289" spans="1:36" x14ac:dyDescent="0.3">
      <c r="A2289">
        <v>38</v>
      </c>
      <c r="B2289" t="s">
        <v>46</v>
      </c>
      <c r="C2289" t="s">
        <v>47</v>
      </c>
      <c r="D2289" t="s">
        <v>60</v>
      </c>
      <c r="E2289" t="s">
        <v>49</v>
      </c>
      <c r="F2289">
        <v>1449</v>
      </c>
      <c r="G2289" t="s">
        <v>49</v>
      </c>
      <c r="H2289" t="s">
        <v>49</v>
      </c>
      <c r="I2289" t="s">
        <v>52</v>
      </c>
      <c r="J2289">
        <v>26</v>
      </c>
      <c r="K2289" t="s">
        <v>56</v>
      </c>
      <c r="L2289">
        <v>535</v>
      </c>
      <c r="M2289">
        <v>6</v>
      </c>
      <c r="N2289">
        <v>-1</v>
      </c>
      <c r="O2289">
        <v>0</v>
      </c>
      <c r="P2289" t="s">
        <v>52</v>
      </c>
      <c r="Q2289" t="s">
        <v>49</v>
      </c>
      <c r="X2289" s="7"/>
      <c r="Y2289" t="s">
        <v>49</v>
      </c>
      <c r="Z2289">
        <v>1449</v>
      </c>
      <c r="AA2289" t="s">
        <v>55</v>
      </c>
      <c r="AB2289">
        <v>818</v>
      </c>
      <c r="AE2289" t="s">
        <v>49</v>
      </c>
      <c r="AF2289">
        <v>1449</v>
      </c>
      <c r="AI2289">
        <v>-20</v>
      </c>
      <c r="AJ2289" t="s">
        <v>49</v>
      </c>
    </row>
    <row r="2290" spans="1:36" x14ac:dyDescent="0.3">
      <c r="A2290">
        <v>50</v>
      </c>
      <c r="B2290" t="s">
        <v>67</v>
      </c>
      <c r="C2290" t="s">
        <v>47</v>
      </c>
      <c r="D2290" t="s">
        <v>54</v>
      </c>
      <c r="E2290" t="s">
        <v>49</v>
      </c>
      <c r="F2290">
        <v>1412</v>
      </c>
      <c r="G2290" t="s">
        <v>49</v>
      </c>
      <c r="H2290" t="s">
        <v>49</v>
      </c>
      <c r="I2290" t="s">
        <v>50</v>
      </c>
      <c r="J2290">
        <v>6</v>
      </c>
      <c r="K2290" t="s">
        <v>70</v>
      </c>
      <c r="L2290">
        <v>131</v>
      </c>
      <c r="M2290">
        <v>3</v>
      </c>
      <c r="N2290">
        <v>-1</v>
      </c>
      <c r="O2290">
        <v>0</v>
      </c>
      <c r="P2290" t="s">
        <v>52</v>
      </c>
      <c r="Q2290" t="s">
        <v>49</v>
      </c>
      <c r="X2290" s="7"/>
      <c r="Y2290" t="s">
        <v>49</v>
      </c>
      <c r="Z2290">
        <v>1412</v>
      </c>
      <c r="AA2290" t="s">
        <v>55</v>
      </c>
      <c r="AB2290">
        <v>9374</v>
      </c>
      <c r="AE2290" t="s">
        <v>49</v>
      </c>
      <c r="AF2290">
        <v>1412</v>
      </c>
      <c r="AI2290">
        <v>230</v>
      </c>
      <c r="AJ2290" t="s">
        <v>49</v>
      </c>
    </row>
    <row r="2291" spans="1:36" x14ac:dyDescent="0.3">
      <c r="A2291">
        <v>21</v>
      </c>
      <c r="B2291" t="s">
        <v>71</v>
      </c>
      <c r="C2291" t="s">
        <v>59</v>
      </c>
      <c r="D2291" t="s">
        <v>54</v>
      </c>
      <c r="E2291" t="s">
        <v>49</v>
      </c>
      <c r="F2291">
        <v>681</v>
      </c>
      <c r="G2291" t="s">
        <v>49</v>
      </c>
      <c r="H2291" t="s">
        <v>49</v>
      </c>
      <c r="I2291" t="s">
        <v>52</v>
      </c>
      <c r="J2291">
        <v>20</v>
      </c>
      <c r="K2291" t="s">
        <v>70</v>
      </c>
      <c r="L2291">
        <v>6</v>
      </c>
      <c r="M2291">
        <v>1</v>
      </c>
      <c r="N2291">
        <v>-1</v>
      </c>
      <c r="O2291">
        <v>0</v>
      </c>
      <c r="P2291" t="s">
        <v>52</v>
      </c>
      <c r="Q2291" t="s">
        <v>49</v>
      </c>
      <c r="X2291" s="7"/>
      <c r="Y2291" t="s">
        <v>49</v>
      </c>
      <c r="Z2291">
        <v>681</v>
      </c>
      <c r="AA2291" t="s">
        <v>55</v>
      </c>
      <c r="AB2291">
        <v>20</v>
      </c>
      <c r="AE2291" t="s">
        <v>49</v>
      </c>
      <c r="AF2291">
        <v>681</v>
      </c>
      <c r="AI2291">
        <v>-280</v>
      </c>
      <c r="AJ2291" t="s">
        <v>49</v>
      </c>
    </row>
    <row r="2292" spans="1:36" x14ac:dyDescent="0.3">
      <c r="A2292">
        <v>38</v>
      </c>
      <c r="B2292" t="s">
        <v>68</v>
      </c>
      <c r="C2292" t="s">
        <v>47</v>
      </c>
      <c r="D2292" t="s">
        <v>60</v>
      </c>
      <c r="E2292" t="s">
        <v>49</v>
      </c>
      <c r="F2292">
        <v>228</v>
      </c>
      <c r="G2292" t="s">
        <v>55</v>
      </c>
      <c r="H2292" t="s">
        <v>49</v>
      </c>
      <c r="I2292" t="s">
        <v>50</v>
      </c>
      <c r="J2292">
        <v>5</v>
      </c>
      <c r="K2292" t="s">
        <v>64</v>
      </c>
      <c r="L2292">
        <v>105</v>
      </c>
      <c r="M2292">
        <v>1</v>
      </c>
      <c r="N2292">
        <v>-1</v>
      </c>
      <c r="O2292">
        <v>0</v>
      </c>
      <c r="P2292" t="s">
        <v>52</v>
      </c>
      <c r="Q2292" t="s">
        <v>49</v>
      </c>
      <c r="X2292" s="7"/>
      <c r="Y2292" t="s">
        <v>55</v>
      </c>
      <c r="Z2292">
        <v>228</v>
      </c>
      <c r="AA2292" t="s">
        <v>55</v>
      </c>
      <c r="AB2292">
        <v>100</v>
      </c>
      <c r="AE2292" t="s">
        <v>49</v>
      </c>
      <c r="AF2292">
        <v>228</v>
      </c>
      <c r="AI2292">
        <v>25</v>
      </c>
      <c r="AJ2292" t="s">
        <v>49</v>
      </c>
    </row>
    <row r="2293" spans="1:36" x14ac:dyDescent="0.3">
      <c r="A2293">
        <v>42</v>
      </c>
      <c r="B2293" t="s">
        <v>69</v>
      </c>
      <c r="C2293" t="s">
        <v>47</v>
      </c>
      <c r="D2293" t="s">
        <v>54</v>
      </c>
      <c r="E2293" t="s">
        <v>49</v>
      </c>
      <c r="F2293">
        <v>0</v>
      </c>
      <c r="G2293" t="s">
        <v>49</v>
      </c>
      <c r="H2293" t="s">
        <v>49</v>
      </c>
      <c r="I2293" t="s">
        <v>52</v>
      </c>
      <c r="J2293">
        <v>19</v>
      </c>
      <c r="K2293" t="s">
        <v>62</v>
      </c>
      <c r="L2293">
        <v>370</v>
      </c>
      <c r="M2293">
        <v>1</v>
      </c>
      <c r="N2293">
        <v>-1</v>
      </c>
      <c r="O2293">
        <v>0</v>
      </c>
      <c r="P2293" t="s">
        <v>52</v>
      </c>
      <c r="Q2293" t="s">
        <v>49</v>
      </c>
      <c r="X2293" s="7"/>
      <c r="Y2293" t="s">
        <v>49</v>
      </c>
      <c r="Z2293">
        <v>0</v>
      </c>
      <c r="AA2293" t="s">
        <v>55</v>
      </c>
      <c r="AB2293">
        <v>2788</v>
      </c>
      <c r="AE2293" t="s">
        <v>49</v>
      </c>
      <c r="AF2293">
        <v>0</v>
      </c>
      <c r="AI2293">
        <v>9851</v>
      </c>
      <c r="AJ2293" t="s">
        <v>49</v>
      </c>
    </row>
    <row r="2294" spans="1:36" x14ac:dyDescent="0.3">
      <c r="A2294">
        <v>45</v>
      </c>
      <c r="B2294" t="s">
        <v>67</v>
      </c>
      <c r="C2294" t="s">
        <v>59</v>
      </c>
      <c r="D2294" t="s">
        <v>60</v>
      </c>
      <c r="E2294" t="s">
        <v>49</v>
      </c>
      <c r="F2294">
        <v>2087</v>
      </c>
      <c r="G2294" t="s">
        <v>49</v>
      </c>
      <c r="H2294" t="s">
        <v>49</v>
      </c>
      <c r="I2294" t="s">
        <v>50</v>
      </c>
      <c r="J2294">
        <v>29</v>
      </c>
      <c r="K2294" t="s">
        <v>70</v>
      </c>
      <c r="L2294">
        <v>29</v>
      </c>
      <c r="M2294">
        <v>14</v>
      </c>
      <c r="N2294">
        <v>-1</v>
      </c>
      <c r="O2294">
        <v>0</v>
      </c>
      <c r="P2294" t="s">
        <v>52</v>
      </c>
      <c r="Q2294" t="s">
        <v>49</v>
      </c>
      <c r="X2294" s="7"/>
      <c r="Y2294" t="s">
        <v>49</v>
      </c>
      <c r="Z2294">
        <v>2087</v>
      </c>
      <c r="AA2294" t="s">
        <v>55</v>
      </c>
      <c r="AB2294">
        <v>109</v>
      </c>
      <c r="AE2294" t="s">
        <v>49</v>
      </c>
      <c r="AF2294">
        <v>2087</v>
      </c>
      <c r="AI2294">
        <v>5095</v>
      </c>
      <c r="AJ2294" t="s">
        <v>49</v>
      </c>
    </row>
    <row r="2295" spans="1:36" x14ac:dyDescent="0.3">
      <c r="A2295">
        <v>34</v>
      </c>
      <c r="B2295" t="s">
        <v>68</v>
      </c>
      <c r="C2295" t="s">
        <v>47</v>
      </c>
      <c r="D2295" t="s">
        <v>54</v>
      </c>
      <c r="E2295" t="s">
        <v>49</v>
      </c>
      <c r="F2295">
        <v>2</v>
      </c>
      <c r="G2295" t="s">
        <v>55</v>
      </c>
      <c r="H2295" t="s">
        <v>55</v>
      </c>
      <c r="I2295" t="s">
        <v>50</v>
      </c>
      <c r="J2295">
        <v>5</v>
      </c>
      <c r="K2295" t="s">
        <v>56</v>
      </c>
      <c r="L2295">
        <v>184</v>
      </c>
      <c r="M2295">
        <v>1</v>
      </c>
      <c r="N2295">
        <v>167</v>
      </c>
      <c r="O2295">
        <v>6</v>
      </c>
      <c r="P2295" t="s">
        <v>57</v>
      </c>
      <c r="Q2295" t="s">
        <v>49</v>
      </c>
      <c r="X2295" s="7"/>
      <c r="Y2295" t="s">
        <v>55</v>
      </c>
      <c r="Z2295">
        <v>2</v>
      </c>
      <c r="AA2295" t="s">
        <v>55</v>
      </c>
      <c r="AB2295">
        <v>3064</v>
      </c>
      <c r="AE2295" t="s">
        <v>55</v>
      </c>
      <c r="AF2295">
        <v>2</v>
      </c>
      <c r="AI2295">
        <v>687</v>
      </c>
      <c r="AJ2295" t="s">
        <v>49</v>
      </c>
    </row>
    <row r="2296" spans="1:36" x14ac:dyDescent="0.3">
      <c r="A2296">
        <v>48</v>
      </c>
      <c r="B2296" t="s">
        <v>67</v>
      </c>
      <c r="C2296" t="s">
        <v>47</v>
      </c>
      <c r="D2296" t="s">
        <v>54</v>
      </c>
      <c r="E2296" t="s">
        <v>49</v>
      </c>
      <c r="F2296">
        <v>197</v>
      </c>
      <c r="G2296" t="s">
        <v>49</v>
      </c>
      <c r="H2296" t="s">
        <v>55</v>
      </c>
      <c r="I2296" t="s">
        <v>50</v>
      </c>
      <c r="J2296">
        <v>3</v>
      </c>
      <c r="K2296" t="s">
        <v>64</v>
      </c>
      <c r="L2296">
        <v>47</v>
      </c>
      <c r="M2296">
        <v>2</v>
      </c>
      <c r="N2296">
        <v>222</v>
      </c>
      <c r="O2296">
        <v>3</v>
      </c>
      <c r="P2296" t="s">
        <v>66</v>
      </c>
      <c r="Q2296" t="s">
        <v>49</v>
      </c>
      <c r="X2296" s="7"/>
      <c r="Y2296" t="s">
        <v>49</v>
      </c>
      <c r="Z2296">
        <v>197</v>
      </c>
      <c r="AA2296" t="s">
        <v>55</v>
      </c>
      <c r="AB2296">
        <v>481</v>
      </c>
      <c r="AE2296" t="s">
        <v>55</v>
      </c>
      <c r="AF2296">
        <v>197</v>
      </c>
      <c r="AI2296">
        <v>1368</v>
      </c>
      <c r="AJ2296" t="s">
        <v>49</v>
      </c>
    </row>
    <row r="2297" spans="1:36" x14ac:dyDescent="0.3">
      <c r="A2297">
        <v>34</v>
      </c>
      <c r="B2297" t="s">
        <v>53</v>
      </c>
      <c r="C2297" t="s">
        <v>47</v>
      </c>
      <c r="D2297" t="s">
        <v>54</v>
      </c>
      <c r="E2297" t="s">
        <v>49</v>
      </c>
      <c r="F2297">
        <v>0</v>
      </c>
      <c r="G2297" t="s">
        <v>49</v>
      </c>
      <c r="H2297" t="s">
        <v>55</v>
      </c>
      <c r="I2297" t="s">
        <v>52</v>
      </c>
      <c r="J2297">
        <v>2</v>
      </c>
      <c r="K2297" t="s">
        <v>73</v>
      </c>
      <c r="L2297">
        <v>193</v>
      </c>
      <c r="M2297">
        <v>4</v>
      </c>
      <c r="N2297">
        <v>-1</v>
      </c>
      <c r="O2297">
        <v>0</v>
      </c>
      <c r="P2297" t="s">
        <v>52</v>
      </c>
      <c r="Q2297" t="s">
        <v>49</v>
      </c>
      <c r="X2297" s="7"/>
      <c r="Y2297" t="s">
        <v>49</v>
      </c>
      <c r="Z2297">
        <v>0</v>
      </c>
      <c r="AA2297" t="s">
        <v>55</v>
      </c>
      <c r="AB2297">
        <v>12</v>
      </c>
      <c r="AE2297" t="s">
        <v>55</v>
      </c>
      <c r="AF2297">
        <v>0</v>
      </c>
      <c r="AI2297">
        <v>-179</v>
      </c>
      <c r="AJ2297" t="s">
        <v>49</v>
      </c>
    </row>
    <row r="2298" spans="1:36" x14ac:dyDescent="0.3">
      <c r="A2298">
        <v>32</v>
      </c>
      <c r="B2298" t="s">
        <v>63</v>
      </c>
      <c r="C2298" t="s">
        <v>47</v>
      </c>
      <c r="D2298" t="s">
        <v>54</v>
      </c>
      <c r="E2298" t="s">
        <v>49</v>
      </c>
      <c r="F2298">
        <v>1905</v>
      </c>
      <c r="G2298" t="s">
        <v>55</v>
      </c>
      <c r="H2298" t="s">
        <v>49</v>
      </c>
      <c r="I2298" t="s">
        <v>50</v>
      </c>
      <c r="J2298">
        <v>16</v>
      </c>
      <c r="K2298" t="s">
        <v>73</v>
      </c>
      <c r="L2298">
        <v>709</v>
      </c>
      <c r="M2298">
        <v>2</v>
      </c>
      <c r="N2298">
        <v>-1</v>
      </c>
      <c r="O2298">
        <v>0</v>
      </c>
      <c r="P2298" t="s">
        <v>52</v>
      </c>
      <c r="Q2298" t="s">
        <v>55</v>
      </c>
      <c r="X2298" s="7"/>
      <c r="Y2298" t="s">
        <v>55</v>
      </c>
      <c r="Z2298">
        <v>1905</v>
      </c>
      <c r="AA2298" t="s">
        <v>55</v>
      </c>
      <c r="AB2298">
        <v>176</v>
      </c>
      <c r="AE2298" t="s">
        <v>49</v>
      </c>
      <c r="AF2298">
        <v>1905</v>
      </c>
      <c r="AI2298">
        <v>-396</v>
      </c>
      <c r="AJ2298" t="s">
        <v>49</v>
      </c>
    </row>
    <row r="2299" spans="1:36" x14ac:dyDescent="0.3">
      <c r="A2299">
        <v>35</v>
      </c>
      <c r="B2299" t="s">
        <v>67</v>
      </c>
      <c r="C2299" t="s">
        <v>47</v>
      </c>
      <c r="D2299" t="s">
        <v>60</v>
      </c>
      <c r="E2299" t="s">
        <v>49</v>
      </c>
      <c r="F2299">
        <v>118</v>
      </c>
      <c r="G2299" t="s">
        <v>49</v>
      </c>
      <c r="H2299" t="s">
        <v>49</v>
      </c>
      <c r="I2299" t="s">
        <v>50</v>
      </c>
      <c r="J2299">
        <v>6</v>
      </c>
      <c r="K2299" t="s">
        <v>70</v>
      </c>
      <c r="L2299">
        <v>358</v>
      </c>
      <c r="M2299">
        <v>2</v>
      </c>
      <c r="N2299">
        <v>-1</v>
      </c>
      <c r="O2299">
        <v>0</v>
      </c>
      <c r="P2299" t="s">
        <v>52</v>
      </c>
      <c r="Q2299" t="s">
        <v>49</v>
      </c>
      <c r="X2299" s="7"/>
      <c r="Y2299" t="s">
        <v>49</v>
      </c>
      <c r="Z2299">
        <v>118</v>
      </c>
      <c r="AA2299" t="s">
        <v>55</v>
      </c>
      <c r="AB2299">
        <v>257</v>
      </c>
      <c r="AE2299" t="s">
        <v>49</v>
      </c>
      <c r="AF2299">
        <v>118</v>
      </c>
      <c r="AI2299">
        <v>1011</v>
      </c>
      <c r="AJ2299" t="s">
        <v>49</v>
      </c>
    </row>
    <row r="2300" spans="1:36" x14ac:dyDescent="0.3">
      <c r="A2300">
        <v>39</v>
      </c>
      <c r="B2300" t="s">
        <v>68</v>
      </c>
      <c r="C2300" t="s">
        <v>47</v>
      </c>
      <c r="D2300" t="s">
        <v>60</v>
      </c>
      <c r="E2300" t="s">
        <v>49</v>
      </c>
      <c r="F2300">
        <v>2644</v>
      </c>
      <c r="G2300" t="s">
        <v>55</v>
      </c>
      <c r="H2300" t="s">
        <v>49</v>
      </c>
      <c r="I2300" t="s">
        <v>52</v>
      </c>
      <c r="J2300">
        <v>20</v>
      </c>
      <c r="K2300" t="s">
        <v>56</v>
      </c>
      <c r="L2300">
        <v>253</v>
      </c>
      <c r="M2300">
        <v>1</v>
      </c>
      <c r="N2300">
        <v>-1</v>
      </c>
      <c r="O2300">
        <v>0</v>
      </c>
      <c r="P2300" t="s">
        <v>52</v>
      </c>
      <c r="Q2300" t="s">
        <v>49</v>
      </c>
      <c r="X2300" s="7"/>
      <c r="Y2300" t="s">
        <v>55</v>
      </c>
      <c r="Z2300">
        <v>2644</v>
      </c>
      <c r="AA2300" t="s">
        <v>55</v>
      </c>
      <c r="AB2300">
        <v>53</v>
      </c>
      <c r="AE2300" t="s">
        <v>49</v>
      </c>
      <c r="AF2300">
        <v>2644</v>
      </c>
      <c r="AI2300">
        <v>-322</v>
      </c>
      <c r="AJ2300" t="s">
        <v>49</v>
      </c>
    </row>
    <row r="2301" spans="1:36" x14ac:dyDescent="0.3">
      <c r="A2301">
        <v>36</v>
      </c>
      <c r="B2301" t="s">
        <v>65</v>
      </c>
      <c r="C2301" t="s">
        <v>47</v>
      </c>
      <c r="D2301" t="s">
        <v>60</v>
      </c>
      <c r="E2301" t="s">
        <v>49</v>
      </c>
      <c r="F2301">
        <v>16430</v>
      </c>
      <c r="G2301" t="s">
        <v>55</v>
      </c>
      <c r="H2301" t="s">
        <v>49</v>
      </c>
      <c r="I2301" t="s">
        <v>52</v>
      </c>
      <c r="J2301">
        <v>6</v>
      </c>
      <c r="K2301" t="s">
        <v>62</v>
      </c>
      <c r="L2301">
        <v>197</v>
      </c>
      <c r="M2301">
        <v>3</v>
      </c>
      <c r="N2301">
        <v>-1</v>
      </c>
      <c r="O2301">
        <v>0</v>
      </c>
      <c r="P2301" t="s">
        <v>52</v>
      </c>
      <c r="Q2301" t="s">
        <v>49</v>
      </c>
      <c r="X2301" s="7"/>
      <c r="Y2301" t="s">
        <v>55</v>
      </c>
      <c r="Z2301">
        <v>16430</v>
      </c>
      <c r="AA2301" t="s">
        <v>55</v>
      </c>
      <c r="AB2301">
        <v>6</v>
      </c>
      <c r="AE2301" t="s">
        <v>49</v>
      </c>
      <c r="AF2301">
        <v>16430</v>
      </c>
      <c r="AI2301">
        <v>1114</v>
      </c>
      <c r="AJ2301" t="s">
        <v>49</v>
      </c>
    </row>
    <row r="2302" spans="1:36" x14ac:dyDescent="0.3">
      <c r="A2302">
        <v>35</v>
      </c>
      <c r="B2302" t="s">
        <v>67</v>
      </c>
      <c r="C2302" t="s">
        <v>47</v>
      </c>
      <c r="D2302" t="s">
        <v>54</v>
      </c>
      <c r="E2302" t="s">
        <v>49</v>
      </c>
      <c r="F2302">
        <v>13</v>
      </c>
      <c r="G2302" t="s">
        <v>49</v>
      </c>
      <c r="H2302" t="s">
        <v>49</v>
      </c>
      <c r="I2302" t="s">
        <v>50</v>
      </c>
      <c r="J2302">
        <v>22</v>
      </c>
      <c r="K2302" t="s">
        <v>70</v>
      </c>
      <c r="L2302">
        <v>94</v>
      </c>
      <c r="M2302">
        <v>2</v>
      </c>
      <c r="N2302">
        <v>-1</v>
      </c>
      <c r="O2302">
        <v>0</v>
      </c>
      <c r="P2302" t="s">
        <v>52</v>
      </c>
      <c r="Q2302" t="s">
        <v>49</v>
      </c>
      <c r="X2302" s="7"/>
      <c r="Y2302" t="s">
        <v>49</v>
      </c>
      <c r="Z2302">
        <v>13</v>
      </c>
      <c r="AA2302" t="s">
        <v>55</v>
      </c>
      <c r="AB2302">
        <v>-118</v>
      </c>
      <c r="AE2302" t="s">
        <v>49</v>
      </c>
      <c r="AF2302">
        <v>13</v>
      </c>
      <c r="AI2302">
        <v>2072</v>
      </c>
      <c r="AJ2302" t="s">
        <v>49</v>
      </c>
    </row>
    <row r="2303" spans="1:36" x14ac:dyDescent="0.3">
      <c r="A2303">
        <v>57</v>
      </c>
      <c r="B2303" t="s">
        <v>53</v>
      </c>
      <c r="C2303" t="s">
        <v>74</v>
      </c>
      <c r="D2303" t="s">
        <v>54</v>
      </c>
      <c r="E2303" t="s">
        <v>49</v>
      </c>
      <c r="F2303">
        <v>14</v>
      </c>
      <c r="G2303" t="s">
        <v>49</v>
      </c>
      <c r="H2303" t="s">
        <v>55</v>
      </c>
      <c r="I2303" t="s">
        <v>50</v>
      </c>
      <c r="J2303">
        <v>22</v>
      </c>
      <c r="K2303" t="s">
        <v>73</v>
      </c>
      <c r="L2303">
        <v>445</v>
      </c>
      <c r="M2303">
        <v>2</v>
      </c>
      <c r="N2303">
        <v>-1</v>
      </c>
      <c r="O2303">
        <v>0</v>
      </c>
      <c r="P2303" t="s">
        <v>52</v>
      </c>
      <c r="Q2303" t="s">
        <v>49</v>
      </c>
      <c r="X2303" s="4"/>
      <c r="Y2303" t="s">
        <v>49</v>
      </c>
      <c r="Z2303">
        <v>14</v>
      </c>
      <c r="AA2303" t="s">
        <v>55</v>
      </c>
      <c r="AB2303">
        <v>2805</v>
      </c>
      <c r="AE2303" t="s">
        <v>55</v>
      </c>
      <c r="AF2303">
        <v>14</v>
      </c>
      <c r="AI2303">
        <v>459</v>
      </c>
      <c r="AJ2303" t="s">
        <v>49</v>
      </c>
    </row>
    <row r="2304" spans="1:36" x14ac:dyDescent="0.3">
      <c r="A2304">
        <v>28</v>
      </c>
      <c r="B2304" t="s">
        <v>67</v>
      </c>
      <c r="C2304" t="s">
        <v>59</v>
      </c>
      <c r="D2304" t="s">
        <v>54</v>
      </c>
      <c r="E2304" t="s">
        <v>49</v>
      </c>
      <c r="F2304">
        <v>769</v>
      </c>
      <c r="G2304" t="s">
        <v>55</v>
      </c>
      <c r="H2304" t="s">
        <v>49</v>
      </c>
      <c r="I2304" t="s">
        <v>50</v>
      </c>
      <c r="J2304">
        <v>15</v>
      </c>
      <c r="K2304" t="s">
        <v>56</v>
      </c>
      <c r="L2304">
        <v>153</v>
      </c>
      <c r="M2304">
        <v>1</v>
      </c>
      <c r="N2304">
        <v>371</v>
      </c>
      <c r="O2304">
        <v>2</v>
      </c>
      <c r="P2304" t="s">
        <v>57</v>
      </c>
      <c r="Q2304" t="s">
        <v>49</v>
      </c>
      <c r="X2304" s="5"/>
      <c r="Y2304" t="s">
        <v>55</v>
      </c>
      <c r="Z2304">
        <v>769</v>
      </c>
      <c r="AA2304" t="s">
        <v>55</v>
      </c>
      <c r="AB2304">
        <v>565</v>
      </c>
      <c r="AE2304" t="s">
        <v>49</v>
      </c>
      <c r="AF2304">
        <v>769</v>
      </c>
      <c r="AI2304">
        <v>1157</v>
      </c>
      <c r="AJ2304" t="s">
        <v>49</v>
      </c>
    </row>
    <row r="2305" spans="1:36" x14ac:dyDescent="0.3">
      <c r="A2305">
        <v>43</v>
      </c>
      <c r="B2305" t="s">
        <v>69</v>
      </c>
      <c r="C2305" t="s">
        <v>47</v>
      </c>
      <c r="D2305" t="s">
        <v>52</v>
      </c>
      <c r="E2305" t="s">
        <v>49</v>
      </c>
      <c r="F2305">
        <v>3485</v>
      </c>
      <c r="G2305" t="s">
        <v>49</v>
      </c>
      <c r="H2305" t="s">
        <v>49</v>
      </c>
      <c r="I2305" t="s">
        <v>52</v>
      </c>
      <c r="J2305">
        <v>18</v>
      </c>
      <c r="K2305" t="s">
        <v>62</v>
      </c>
      <c r="L2305">
        <v>113</v>
      </c>
      <c r="M2305">
        <v>1</v>
      </c>
      <c r="N2305">
        <v>-1</v>
      </c>
      <c r="O2305">
        <v>0</v>
      </c>
      <c r="P2305" t="s">
        <v>52</v>
      </c>
      <c r="Q2305" t="s">
        <v>49</v>
      </c>
      <c r="X2305" s="6"/>
      <c r="Y2305" t="s">
        <v>49</v>
      </c>
      <c r="Z2305">
        <v>3485</v>
      </c>
      <c r="AA2305" t="s">
        <v>55</v>
      </c>
      <c r="AB2305">
        <v>0</v>
      </c>
      <c r="AE2305" t="s">
        <v>49</v>
      </c>
      <c r="AF2305">
        <v>3485</v>
      </c>
      <c r="AI2305">
        <v>1043</v>
      </c>
      <c r="AJ2305" t="s">
        <v>49</v>
      </c>
    </row>
    <row r="2306" spans="1:36" x14ac:dyDescent="0.3">
      <c r="A2306">
        <v>57</v>
      </c>
      <c r="B2306" t="s">
        <v>58</v>
      </c>
      <c r="C2306" t="s">
        <v>47</v>
      </c>
      <c r="D2306" t="s">
        <v>54</v>
      </c>
      <c r="E2306" t="s">
        <v>49</v>
      </c>
      <c r="F2306">
        <v>139</v>
      </c>
      <c r="G2306" t="s">
        <v>49</v>
      </c>
      <c r="H2306" t="s">
        <v>49</v>
      </c>
      <c r="I2306" t="s">
        <v>50</v>
      </c>
      <c r="J2306">
        <v>17</v>
      </c>
      <c r="K2306" t="s">
        <v>70</v>
      </c>
      <c r="L2306">
        <v>80</v>
      </c>
      <c r="M2306">
        <v>1</v>
      </c>
      <c r="N2306">
        <v>-1</v>
      </c>
      <c r="O2306">
        <v>0</v>
      </c>
      <c r="P2306" t="s">
        <v>52</v>
      </c>
      <c r="Q2306" t="s">
        <v>49</v>
      </c>
      <c r="X2306" s="7"/>
      <c r="Y2306" t="s">
        <v>49</v>
      </c>
      <c r="Z2306">
        <v>139</v>
      </c>
      <c r="AA2306" t="s">
        <v>55</v>
      </c>
      <c r="AB2306">
        <v>180</v>
      </c>
      <c r="AE2306" t="s">
        <v>49</v>
      </c>
      <c r="AF2306">
        <v>139</v>
      </c>
      <c r="AI2306">
        <v>2098</v>
      </c>
      <c r="AJ2306" t="s">
        <v>49</v>
      </c>
    </row>
    <row r="2307" spans="1:36" x14ac:dyDescent="0.3">
      <c r="A2307">
        <v>34</v>
      </c>
      <c r="B2307" t="s">
        <v>53</v>
      </c>
      <c r="C2307" t="s">
        <v>74</v>
      </c>
      <c r="D2307" t="s">
        <v>54</v>
      </c>
      <c r="E2307" t="s">
        <v>49</v>
      </c>
      <c r="F2307">
        <v>202</v>
      </c>
      <c r="G2307" t="s">
        <v>55</v>
      </c>
      <c r="H2307" t="s">
        <v>49</v>
      </c>
      <c r="I2307" t="s">
        <v>52</v>
      </c>
      <c r="J2307">
        <v>15</v>
      </c>
      <c r="K2307" t="s">
        <v>56</v>
      </c>
      <c r="L2307">
        <v>318</v>
      </c>
      <c r="M2307">
        <v>1</v>
      </c>
      <c r="N2307">
        <v>-1</v>
      </c>
      <c r="O2307">
        <v>0</v>
      </c>
      <c r="P2307" t="s">
        <v>52</v>
      </c>
      <c r="Q2307" t="s">
        <v>49</v>
      </c>
      <c r="X2307" s="7"/>
      <c r="Y2307" t="s">
        <v>55</v>
      </c>
      <c r="Z2307">
        <v>202</v>
      </c>
      <c r="AA2307" t="s">
        <v>55</v>
      </c>
      <c r="AB2307">
        <v>0</v>
      </c>
      <c r="AE2307" t="s">
        <v>49</v>
      </c>
      <c r="AF2307">
        <v>202</v>
      </c>
      <c r="AI2307">
        <v>461</v>
      </c>
      <c r="AJ2307" t="s">
        <v>49</v>
      </c>
    </row>
    <row r="2308" spans="1:36" x14ac:dyDescent="0.3">
      <c r="A2308">
        <v>36</v>
      </c>
      <c r="B2308" t="s">
        <v>67</v>
      </c>
      <c r="C2308" t="s">
        <v>47</v>
      </c>
      <c r="D2308" t="s">
        <v>60</v>
      </c>
      <c r="E2308" t="s">
        <v>49</v>
      </c>
      <c r="F2308">
        <v>6</v>
      </c>
      <c r="G2308" t="s">
        <v>55</v>
      </c>
      <c r="H2308" t="s">
        <v>49</v>
      </c>
      <c r="I2308" t="s">
        <v>50</v>
      </c>
      <c r="J2308">
        <v>27</v>
      </c>
      <c r="K2308" t="s">
        <v>72</v>
      </c>
      <c r="L2308">
        <v>100</v>
      </c>
      <c r="M2308">
        <v>1</v>
      </c>
      <c r="N2308">
        <v>435</v>
      </c>
      <c r="O2308">
        <v>1</v>
      </c>
      <c r="P2308" t="s">
        <v>57</v>
      </c>
      <c r="Q2308" t="s">
        <v>49</v>
      </c>
      <c r="X2308" s="7"/>
      <c r="Y2308" t="s">
        <v>55</v>
      </c>
      <c r="Z2308">
        <v>6</v>
      </c>
      <c r="AA2308" t="s">
        <v>55</v>
      </c>
      <c r="AB2308">
        <v>876</v>
      </c>
      <c r="AE2308" t="s">
        <v>49</v>
      </c>
      <c r="AF2308">
        <v>6</v>
      </c>
      <c r="AI2308">
        <v>61</v>
      </c>
      <c r="AJ2308" t="s">
        <v>49</v>
      </c>
    </row>
    <row r="2309" spans="1:36" x14ac:dyDescent="0.3">
      <c r="A2309">
        <v>47</v>
      </c>
      <c r="B2309" t="s">
        <v>58</v>
      </c>
      <c r="C2309" t="s">
        <v>74</v>
      </c>
      <c r="D2309" t="s">
        <v>60</v>
      </c>
      <c r="E2309" t="s">
        <v>49</v>
      </c>
      <c r="F2309">
        <v>2515</v>
      </c>
      <c r="G2309" t="s">
        <v>49</v>
      </c>
      <c r="H2309" t="s">
        <v>49</v>
      </c>
      <c r="I2309" t="s">
        <v>52</v>
      </c>
      <c r="J2309">
        <v>20</v>
      </c>
      <c r="K2309" t="s">
        <v>62</v>
      </c>
      <c r="L2309">
        <v>40</v>
      </c>
      <c r="M2309">
        <v>3</v>
      </c>
      <c r="N2309">
        <v>-1</v>
      </c>
      <c r="O2309">
        <v>0</v>
      </c>
      <c r="P2309" t="s">
        <v>52</v>
      </c>
      <c r="Q2309" t="s">
        <v>49</v>
      </c>
      <c r="X2309" s="7"/>
      <c r="Y2309" t="s">
        <v>49</v>
      </c>
      <c r="Z2309">
        <v>2515</v>
      </c>
      <c r="AA2309" t="s">
        <v>55</v>
      </c>
      <c r="AB2309">
        <v>260</v>
      </c>
      <c r="AE2309" t="s">
        <v>49</v>
      </c>
      <c r="AF2309">
        <v>2515</v>
      </c>
      <c r="AI2309">
        <v>1203</v>
      </c>
      <c r="AJ2309" t="s">
        <v>49</v>
      </c>
    </row>
    <row r="2310" spans="1:36" x14ac:dyDescent="0.3">
      <c r="A2310">
        <v>36</v>
      </c>
      <c r="B2310" t="s">
        <v>58</v>
      </c>
      <c r="C2310" t="s">
        <v>74</v>
      </c>
      <c r="D2310" t="s">
        <v>60</v>
      </c>
      <c r="E2310" t="s">
        <v>49</v>
      </c>
      <c r="F2310">
        <v>5195</v>
      </c>
      <c r="G2310" t="s">
        <v>55</v>
      </c>
      <c r="H2310" t="s">
        <v>49</v>
      </c>
      <c r="I2310" t="s">
        <v>52</v>
      </c>
      <c r="J2310">
        <v>2</v>
      </c>
      <c r="K2310" t="s">
        <v>62</v>
      </c>
      <c r="L2310">
        <v>55</v>
      </c>
      <c r="M2310">
        <v>25</v>
      </c>
      <c r="N2310">
        <v>-1</v>
      </c>
      <c r="O2310">
        <v>0</v>
      </c>
      <c r="P2310" t="s">
        <v>52</v>
      </c>
      <c r="Q2310" t="s">
        <v>49</v>
      </c>
      <c r="X2310" s="7"/>
      <c r="Y2310" t="s">
        <v>55</v>
      </c>
      <c r="Z2310">
        <v>5195</v>
      </c>
      <c r="AA2310" t="s">
        <v>55</v>
      </c>
      <c r="AB2310">
        <v>-53</v>
      </c>
      <c r="AE2310" t="s">
        <v>49</v>
      </c>
      <c r="AF2310">
        <v>5195</v>
      </c>
      <c r="AI2310">
        <v>0</v>
      </c>
      <c r="AJ2310" t="s">
        <v>49</v>
      </c>
    </row>
    <row r="2311" spans="1:36" x14ac:dyDescent="0.3">
      <c r="A2311">
        <v>33</v>
      </c>
      <c r="B2311" t="s">
        <v>58</v>
      </c>
      <c r="C2311" t="s">
        <v>47</v>
      </c>
      <c r="D2311" t="s">
        <v>60</v>
      </c>
      <c r="E2311" t="s">
        <v>49</v>
      </c>
      <c r="F2311">
        <v>2098</v>
      </c>
      <c r="G2311" t="s">
        <v>49</v>
      </c>
      <c r="H2311" t="s">
        <v>49</v>
      </c>
      <c r="I2311" t="s">
        <v>50</v>
      </c>
      <c r="J2311">
        <v>20</v>
      </c>
      <c r="K2311" t="s">
        <v>75</v>
      </c>
      <c r="L2311">
        <v>67</v>
      </c>
      <c r="M2311">
        <v>1</v>
      </c>
      <c r="N2311">
        <v>-1</v>
      </c>
      <c r="O2311">
        <v>0</v>
      </c>
      <c r="P2311" t="s">
        <v>52</v>
      </c>
      <c r="Q2311" t="s">
        <v>49</v>
      </c>
      <c r="X2311" s="7"/>
      <c r="Y2311" t="s">
        <v>49</v>
      </c>
      <c r="Z2311">
        <v>2098</v>
      </c>
      <c r="AA2311" t="s">
        <v>55</v>
      </c>
      <c r="AB2311">
        <v>297</v>
      </c>
      <c r="AE2311" t="s">
        <v>49</v>
      </c>
      <c r="AF2311">
        <v>2098</v>
      </c>
      <c r="AI2311">
        <v>1657</v>
      </c>
      <c r="AJ2311" t="s">
        <v>49</v>
      </c>
    </row>
    <row r="2312" spans="1:36" x14ac:dyDescent="0.3">
      <c r="A2312">
        <v>57</v>
      </c>
      <c r="B2312" t="s">
        <v>58</v>
      </c>
      <c r="C2312" t="s">
        <v>47</v>
      </c>
      <c r="D2312" t="s">
        <v>60</v>
      </c>
      <c r="E2312" t="s">
        <v>49</v>
      </c>
      <c r="F2312">
        <v>320</v>
      </c>
      <c r="G2312" t="s">
        <v>49</v>
      </c>
      <c r="H2312" t="s">
        <v>49</v>
      </c>
      <c r="I2312" t="s">
        <v>50</v>
      </c>
      <c r="J2312">
        <v>7</v>
      </c>
      <c r="K2312" t="s">
        <v>70</v>
      </c>
      <c r="L2312">
        <v>76</v>
      </c>
      <c r="M2312">
        <v>2</v>
      </c>
      <c r="N2312">
        <v>-1</v>
      </c>
      <c r="O2312">
        <v>0</v>
      </c>
      <c r="P2312" t="s">
        <v>52</v>
      </c>
      <c r="Q2312" t="s">
        <v>49</v>
      </c>
      <c r="X2312" s="7"/>
      <c r="Y2312" t="s">
        <v>49</v>
      </c>
      <c r="Z2312">
        <v>320</v>
      </c>
      <c r="AA2312" t="s">
        <v>55</v>
      </c>
      <c r="AB2312">
        <v>37</v>
      </c>
      <c r="AE2312" t="s">
        <v>49</v>
      </c>
      <c r="AF2312">
        <v>320</v>
      </c>
      <c r="AI2312">
        <v>1219</v>
      </c>
      <c r="AJ2312" t="s">
        <v>49</v>
      </c>
    </row>
    <row r="2313" spans="1:36" x14ac:dyDescent="0.3">
      <c r="A2313">
        <v>57</v>
      </c>
      <c r="B2313" t="s">
        <v>58</v>
      </c>
      <c r="C2313" t="s">
        <v>47</v>
      </c>
      <c r="D2313" t="s">
        <v>60</v>
      </c>
      <c r="E2313" t="s">
        <v>49</v>
      </c>
      <c r="F2313">
        <v>3431</v>
      </c>
      <c r="G2313" t="s">
        <v>55</v>
      </c>
      <c r="H2313" t="s">
        <v>49</v>
      </c>
      <c r="I2313" t="s">
        <v>52</v>
      </c>
      <c r="J2313">
        <v>16</v>
      </c>
      <c r="K2313" t="s">
        <v>56</v>
      </c>
      <c r="L2313">
        <v>73</v>
      </c>
      <c r="M2313">
        <v>1</v>
      </c>
      <c r="N2313">
        <v>-1</v>
      </c>
      <c r="O2313">
        <v>0</v>
      </c>
      <c r="P2313" t="s">
        <v>52</v>
      </c>
      <c r="Q2313" t="s">
        <v>49</v>
      </c>
      <c r="X2313" s="7"/>
      <c r="Y2313" t="s">
        <v>55</v>
      </c>
      <c r="Z2313">
        <v>3431</v>
      </c>
      <c r="AA2313" t="s">
        <v>55</v>
      </c>
      <c r="AB2313">
        <v>1211</v>
      </c>
      <c r="AE2313" t="s">
        <v>49</v>
      </c>
      <c r="AF2313">
        <v>3431</v>
      </c>
      <c r="AI2313">
        <v>7</v>
      </c>
      <c r="AJ2313" t="s">
        <v>49</v>
      </c>
    </row>
    <row r="2314" spans="1:36" x14ac:dyDescent="0.3">
      <c r="A2314">
        <v>34</v>
      </c>
      <c r="B2314" t="s">
        <v>69</v>
      </c>
      <c r="C2314" t="s">
        <v>47</v>
      </c>
      <c r="D2314" t="s">
        <v>54</v>
      </c>
      <c r="E2314" t="s">
        <v>49</v>
      </c>
      <c r="F2314">
        <v>50</v>
      </c>
      <c r="G2314" t="s">
        <v>55</v>
      </c>
      <c r="H2314" t="s">
        <v>49</v>
      </c>
      <c r="I2314" t="s">
        <v>52</v>
      </c>
      <c r="J2314">
        <v>20</v>
      </c>
      <c r="K2314" t="s">
        <v>56</v>
      </c>
      <c r="L2314">
        <v>89</v>
      </c>
      <c r="M2314">
        <v>2</v>
      </c>
      <c r="N2314">
        <v>-1</v>
      </c>
      <c r="O2314">
        <v>0</v>
      </c>
      <c r="P2314" t="s">
        <v>52</v>
      </c>
      <c r="Q2314" t="s">
        <v>49</v>
      </c>
      <c r="X2314" s="7"/>
      <c r="Y2314" t="s">
        <v>55</v>
      </c>
      <c r="Z2314">
        <v>50</v>
      </c>
      <c r="AA2314" t="s">
        <v>55</v>
      </c>
      <c r="AB2314">
        <v>436</v>
      </c>
      <c r="AE2314" t="s">
        <v>49</v>
      </c>
      <c r="AF2314">
        <v>50</v>
      </c>
      <c r="AI2314">
        <v>994</v>
      </c>
      <c r="AJ2314" t="s">
        <v>49</v>
      </c>
    </row>
    <row r="2315" spans="1:36" x14ac:dyDescent="0.3">
      <c r="A2315">
        <v>51</v>
      </c>
      <c r="B2315" t="s">
        <v>76</v>
      </c>
      <c r="C2315" t="s">
        <v>74</v>
      </c>
      <c r="D2315" t="s">
        <v>60</v>
      </c>
      <c r="E2315" t="s">
        <v>49</v>
      </c>
      <c r="F2315">
        <v>370</v>
      </c>
      <c r="G2315" t="s">
        <v>55</v>
      </c>
      <c r="H2315" t="s">
        <v>49</v>
      </c>
      <c r="I2315" t="s">
        <v>50</v>
      </c>
      <c r="J2315">
        <v>19</v>
      </c>
      <c r="K2315" t="s">
        <v>70</v>
      </c>
      <c r="L2315">
        <v>109</v>
      </c>
      <c r="M2315">
        <v>3</v>
      </c>
      <c r="N2315">
        <v>-1</v>
      </c>
      <c r="O2315">
        <v>0</v>
      </c>
      <c r="P2315" t="s">
        <v>52</v>
      </c>
      <c r="Q2315" t="s">
        <v>49</v>
      </c>
      <c r="X2315" s="7"/>
      <c r="Y2315" t="s">
        <v>55</v>
      </c>
      <c r="Z2315">
        <v>370</v>
      </c>
      <c r="AA2315" t="s">
        <v>55</v>
      </c>
      <c r="AB2315">
        <v>559</v>
      </c>
      <c r="AE2315" t="s">
        <v>49</v>
      </c>
      <c r="AF2315">
        <v>370</v>
      </c>
      <c r="AI2315">
        <v>6</v>
      </c>
      <c r="AJ2315" t="s">
        <v>49</v>
      </c>
    </row>
    <row r="2316" spans="1:36" x14ac:dyDescent="0.3">
      <c r="A2316">
        <v>54</v>
      </c>
      <c r="B2316" t="s">
        <v>63</v>
      </c>
      <c r="C2316" t="s">
        <v>74</v>
      </c>
      <c r="D2316" t="s">
        <v>48</v>
      </c>
      <c r="E2316" t="s">
        <v>49</v>
      </c>
      <c r="F2316">
        <v>-182</v>
      </c>
      <c r="G2316" t="s">
        <v>49</v>
      </c>
      <c r="H2316" t="s">
        <v>49</v>
      </c>
      <c r="I2316" t="s">
        <v>50</v>
      </c>
      <c r="J2316">
        <v>9</v>
      </c>
      <c r="K2316" t="s">
        <v>73</v>
      </c>
      <c r="L2316">
        <v>98</v>
      </c>
      <c r="M2316">
        <v>1</v>
      </c>
      <c r="N2316">
        <v>-1</v>
      </c>
      <c r="O2316">
        <v>0</v>
      </c>
      <c r="P2316" t="s">
        <v>52</v>
      </c>
      <c r="Q2316" t="s">
        <v>49</v>
      </c>
      <c r="X2316" s="7"/>
      <c r="Y2316" t="s">
        <v>49</v>
      </c>
      <c r="Z2316">
        <v>-182</v>
      </c>
      <c r="AA2316" t="s">
        <v>55</v>
      </c>
      <c r="AB2316">
        <v>647</v>
      </c>
      <c r="AE2316" t="s">
        <v>49</v>
      </c>
      <c r="AF2316">
        <v>-182</v>
      </c>
      <c r="AI2316">
        <v>0</v>
      </c>
      <c r="AJ2316" t="s">
        <v>49</v>
      </c>
    </row>
    <row r="2317" spans="1:36" x14ac:dyDescent="0.3">
      <c r="A2317">
        <v>52</v>
      </c>
      <c r="B2317" t="s">
        <v>65</v>
      </c>
      <c r="C2317" t="s">
        <v>59</v>
      </c>
      <c r="D2317" t="s">
        <v>60</v>
      </c>
      <c r="E2317" t="s">
        <v>49</v>
      </c>
      <c r="F2317">
        <v>1623</v>
      </c>
      <c r="G2317" t="s">
        <v>55</v>
      </c>
      <c r="H2317" t="s">
        <v>49</v>
      </c>
      <c r="I2317" t="s">
        <v>52</v>
      </c>
      <c r="J2317">
        <v>5</v>
      </c>
      <c r="K2317" t="s">
        <v>62</v>
      </c>
      <c r="L2317">
        <v>21</v>
      </c>
      <c r="M2317">
        <v>17</v>
      </c>
      <c r="N2317">
        <v>-1</v>
      </c>
      <c r="O2317">
        <v>0</v>
      </c>
      <c r="P2317" t="s">
        <v>52</v>
      </c>
      <c r="Q2317" t="s">
        <v>49</v>
      </c>
      <c r="X2317" s="7"/>
      <c r="Y2317" t="s">
        <v>55</v>
      </c>
      <c r="Z2317">
        <v>1623</v>
      </c>
      <c r="AA2317" t="s">
        <v>55</v>
      </c>
      <c r="AB2317">
        <v>2142</v>
      </c>
      <c r="AE2317" t="s">
        <v>49</v>
      </c>
      <c r="AF2317">
        <v>1623</v>
      </c>
      <c r="AI2317">
        <v>8627</v>
      </c>
      <c r="AJ2317" t="s">
        <v>49</v>
      </c>
    </row>
    <row r="2318" spans="1:36" x14ac:dyDescent="0.3">
      <c r="A2318">
        <v>43</v>
      </c>
      <c r="B2318" t="s">
        <v>68</v>
      </c>
      <c r="C2318" t="s">
        <v>47</v>
      </c>
      <c r="D2318" t="s">
        <v>60</v>
      </c>
      <c r="E2318" t="s">
        <v>49</v>
      </c>
      <c r="F2318">
        <v>13342</v>
      </c>
      <c r="G2318" t="s">
        <v>55</v>
      </c>
      <c r="H2318" t="s">
        <v>49</v>
      </c>
      <c r="I2318" t="s">
        <v>50</v>
      </c>
      <c r="J2318">
        <v>18</v>
      </c>
      <c r="K2318" t="s">
        <v>75</v>
      </c>
      <c r="L2318">
        <v>465</v>
      </c>
      <c r="M2318">
        <v>1</v>
      </c>
      <c r="N2318">
        <v>-1</v>
      </c>
      <c r="O2318">
        <v>0</v>
      </c>
      <c r="P2318" t="s">
        <v>52</v>
      </c>
      <c r="Q2318" t="s">
        <v>49</v>
      </c>
      <c r="X2318" s="7"/>
      <c r="Y2318" t="s">
        <v>55</v>
      </c>
      <c r="Z2318">
        <v>13342</v>
      </c>
      <c r="AA2318" t="s">
        <v>55</v>
      </c>
      <c r="AB2318">
        <v>177</v>
      </c>
      <c r="AE2318" t="s">
        <v>49</v>
      </c>
      <c r="AF2318">
        <v>13342</v>
      </c>
      <c r="AI2318">
        <v>133</v>
      </c>
      <c r="AJ2318" t="s">
        <v>49</v>
      </c>
    </row>
    <row r="2319" spans="1:36" x14ac:dyDescent="0.3">
      <c r="A2319">
        <v>58</v>
      </c>
      <c r="B2319" t="s">
        <v>77</v>
      </c>
      <c r="C2319" t="s">
        <v>59</v>
      </c>
      <c r="D2319" t="s">
        <v>48</v>
      </c>
      <c r="E2319" t="s">
        <v>49</v>
      </c>
      <c r="F2319">
        <v>6570</v>
      </c>
      <c r="G2319" t="s">
        <v>49</v>
      </c>
      <c r="H2319" t="s">
        <v>49</v>
      </c>
      <c r="I2319" t="s">
        <v>50</v>
      </c>
      <c r="J2319">
        <v>21</v>
      </c>
      <c r="K2319" t="s">
        <v>73</v>
      </c>
      <c r="L2319">
        <v>106</v>
      </c>
      <c r="M2319">
        <v>3</v>
      </c>
      <c r="N2319">
        <v>-1</v>
      </c>
      <c r="O2319">
        <v>0</v>
      </c>
      <c r="P2319" t="s">
        <v>52</v>
      </c>
      <c r="Q2319" t="s">
        <v>49</v>
      </c>
      <c r="X2319" s="7"/>
      <c r="Y2319" t="s">
        <v>49</v>
      </c>
      <c r="Z2319">
        <v>6570</v>
      </c>
      <c r="AA2319" t="s">
        <v>55</v>
      </c>
      <c r="AB2319">
        <v>1959</v>
      </c>
      <c r="AE2319" t="s">
        <v>49</v>
      </c>
      <c r="AF2319">
        <v>6570</v>
      </c>
      <c r="AI2319">
        <v>1114</v>
      </c>
      <c r="AJ2319" t="s">
        <v>49</v>
      </c>
    </row>
    <row r="2320" spans="1:36" x14ac:dyDescent="0.3">
      <c r="A2320">
        <v>53</v>
      </c>
      <c r="B2320" t="s">
        <v>69</v>
      </c>
      <c r="C2320" t="s">
        <v>47</v>
      </c>
      <c r="D2320" t="s">
        <v>54</v>
      </c>
      <c r="E2320" t="s">
        <v>49</v>
      </c>
      <c r="F2320">
        <v>225</v>
      </c>
      <c r="G2320" t="s">
        <v>55</v>
      </c>
      <c r="H2320" t="s">
        <v>49</v>
      </c>
      <c r="I2320" t="s">
        <v>50</v>
      </c>
      <c r="J2320">
        <v>20</v>
      </c>
      <c r="K2320" t="s">
        <v>61</v>
      </c>
      <c r="L2320">
        <v>304</v>
      </c>
      <c r="M2320">
        <v>1</v>
      </c>
      <c r="N2320">
        <v>340</v>
      </c>
      <c r="O2320">
        <v>1</v>
      </c>
      <c r="P2320" t="s">
        <v>57</v>
      </c>
      <c r="Q2320" t="s">
        <v>49</v>
      </c>
      <c r="X2320" s="7"/>
      <c r="Y2320" t="s">
        <v>55</v>
      </c>
      <c r="Z2320">
        <v>225</v>
      </c>
      <c r="AA2320" t="s">
        <v>55</v>
      </c>
      <c r="AB2320">
        <v>250</v>
      </c>
      <c r="AE2320" t="s">
        <v>49</v>
      </c>
      <c r="AF2320">
        <v>225</v>
      </c>
      <c r="AI2320">
        <v>0</v>
      </c>
      <c r="AJ2320" t="s">
        <v>49</v>
      </c>
    </row>
    <row r="2321" spans="1:36" x14ac:dyDescent="0.3">
      <c r="A2321">
        <v>44</v>
      </c>
      <c r="B2321" t="s">
        <v>58</v>
      </c>
      <c r="C2321" t="s">
        <v>47</v>
      </c>
      <c r="D2321" t="s">
        <v>54</v>
      </c>
      <c r="E2321" t="s">
        <v>49</v>
      </c>
      <c r="F2321">
        <v>-665</v>
      </c>
      <c r="G2321" t="s">
        <v>49</v>
      </c>
      <c r="H2321" t="s">
        <v>49</v>
      </c>
      <c r="I2321" t="s">
        <v>50</v>
      </c>
      <c r="J2321">
        <v>30</v>
      </c>
      <c r="K2321" t="s">
        <v>73</v>
      </c>
      <c r="L2321">
        <v>342</v>
      </c>
      <c r="M2321">
        <v>3</v>
      </c>
      <c r="N2321">
        <v>-1</v>
      </c>
      <c r="O2321">
        <v>0</v>
      </c>
      <c r="P2321" t="s">
        <v>52</v>
      </c>
      <c r="Q2321" t="s">
        <v>49</v>
      </c>
      <c r="X2321" s="7"/>
      <c r="Y2321" t="s">
        <v>49</v>
      </c>
      <c r="Z2321">
        <v>-665</v>
      </c>
      <c r="AA2321" t="s">
        <v>55</v>
      </c>
      <c r="AB2321">
        <v>1621</v>
      </c>
      <c r="AE2321" t="s">
        <v>49</v>
      </c>
      <c r="AF2321">
        <v>-665</v>
      </c>
      <c r="AI2321">
        <v>46</v>
      </c>
      <c r="AJ2321" t="s">
        <v>49</v>
      </c>
    </row>
    <row r="2322" spans="1:36" x14ac:dyDescent="0.3">
      <c r="A2322">
        <v>29</v>
      </c>
      <c r="B2322" t="s">
        <v>58</v>
      </c>
      <c r="C2322" t="s">
        <v>59</v>
      </c>
      <c r="D2322" t="s">
        <v>60</v>
      </c>
      <c r="E2322" t="s">
        <v>49</v>
      </c>
      <c r="F2322">
        <v>0</v>
      </c>
      <c r="G2322" t="s">
        <v>49</v>
      </c>
      <c r="H2322" t="s">
        <v>49</v>
      </c>
      <c r="I2322" t="s">
        <v>52</v>
      </c>
      <c r="J2322">
        <v>16</v>
      </c>
      <c r="K2322" t="s">
        <v>56</v>
      </c>
      <c r="L2322">
        <v>16</v>
      </c>
      <c r="M2322">
        <v>25</v>
      </c>
      <c r="N2322">
        <v>-1</v>
      </c>
      <c r="O2322">
        <v>0</v>
      </c>
      <c r="P2322" t="s">
        <v>52</v>
      </c>
      <c r="Q2322" t="s">
        <v>49</v>
      </c>
      <c r="X2322" s="7"/>
      <c r="Y2322" t="s">
        <v>49</v>
      </c>
      <c r="Z2322">
        <v>0</v>
      </c>
      <c r="AA2322" t="s">
        <v>55</v>
      </c>
      <c r="AB2322">
        <v>189</v>
      </c>
      <c r="AE2322" t="s">
        <v>49</v>
      </c>
      <c r="AF2322">
        <v>0</v>
      </c>
      <c r="AI2322">
        <v>1221</v>
      </c>
      <c r="AJ2322" t="s">
        <v>49</v>
      </c>
    </row>
    <row r="2323" spans="1:36" x14ac:dyDescent="0.3">
      <c r="A2323">
        <v>27</v>
      </c>
      <c r="B2323" t="s">
        <v>53</v>
      </c>
      <c r="C2323" t="s">
        <v>59</v>
      </c>
      <c r="D2323" t="s">
        <v>54</v>
      </c>
      <c r="E2323" t="s">
        <v>49</v>
      </c>
      <c r="F2323">
        <v>54</v>
      </c>
      <c r="G2323" t="s">
        <v>55</v>
      </c>
      <c r="H2323" t="s">
        <v>49</v>
      </c>
      <c r="I2323" t="s">
        <v>52</v>
      </c>
      <c r="J2323">
        <v>28</v>
      </c>
      <c r="K2323" t="s">
        <v>56</v>
      </c>
      <c r="L2323">
        <v>543</v>
      </c>
      <c r="M2323">
        <v>2</v>
      </c>
      <c r="N2323">
        <v>-1</v>
      </c>
      <c r="O2323">
        <v>0</v>
      </c>
      <c r="P2323" t="s">
        <v>52</v>
      </c>
      <c r="Q2323" t="s">
        <v>55</v>
      </c>
      <c r="X2323" s="7"/>
      <c r="Y2323" t="s">
        <v>55</v>
      </c>
      <c r="Z2323">
        <v>54</v>
      </c>
      <c r="AA2323" t="s">
        <v>55</v>
      </c>
      <c r="AB2323">
        <v>-282</v>
      </c>
      <c r="AE2323" t="s">
        <v>49</v>
      </c>
      <c r="AF2323">
        <v>54</v>
      </c>
      <c r="AI2323">
        <v>985</v>
      </c>
      <c r="AJ2323" t="s">
        <v>49</v>
      </c>
    </row>
    <row r="2324" spans="1:36" x14ac:dyDescent="0.3">
      <c r="A2324">
        <v>35</v>
      </c>
      <c r="B2324" t="s">
        <v>63</v>
      </c>
      <c r="C2324" t="s">
        <v>47</v>
      </c>
      <c r="D2324" t="s">
        <v>48</v>
      </c>
      <c r="E2324" t="s">
        <v>49</v>
      </c>
      <c r="F2324">
        <v>46</v>
      </c>
      <c r="G2324" t="s">
        <v>49</v>
      </c>
      <c r="H2324" t="s">
        <v>49</v>
      </c>
      <c r="I2324" t="s">
        <v>50</v>
      </c>
      <c r="J2324">
        <v>8</v>
      </c>
      <c r="K2324" t="s">
        <v>73</v>
      </c>
      <c r="L2324">
        <v>338</v>
      </c>
      <c r="M2324">
        <v>3</v>
      </c>
      <c r="N2324">
        <v>-1</v>
      </c>
      <c r="O2324">
        <v>0</v>
      </c>
      <c r="P2324" t="s">
        <v>52</v>
      </c>
      <c r="Q2324" t="s">
        <v>49</v>
      </c>
      <c r="X2324" s="7"/>
      <c r="Y2324" t="s">
        <v>49</v>
      </c>
      <c r="Z2324">
        <v>46</v>
      </c>
      <c r="AA2324" t="s">
        <v>55</v>
      </c>
      <c r="AB2324">
        <v>-308</v>
      </c>
      <c r="AE2324" t="s">
        <v>49</v>
      </c>
      <c r="AF2324">
        <v>46</v>
      </c>
      <c r="AI2324">
        <v>0</v>
      </c>
      <c r="AJ2324" t="s">
        <v>49</v>
      </c>
    </row>
    <row r="2325" spans="1:36" x14ac:dyDescent="0.3">
      <c r="A2325">
        <v>40</v>
      </c>
      <c r="B2325" t="s">
        <v>65</v>
      </c>
      <c r="C2325" t="s">
        <v>47</v>
      </c>
      <c r="D2325" t="s">
        <v>54</v>
      </c>
      <c r="E2325" t="s">
        <v>49</v>
      </c>
      <c r="F2325">
        <v>2</v>
      </c>
      <c r="G2325" t="s">
        <v>49</v>
      </c>
      <c r="H2325" t="s">
        <v>49</v>
      </c>
      <c r="I2325" t="s">
        <v>50</v>
      </c>
      <c r="J2325">
        <v>22</v>
      </c>
      <c r="K2325" t="s">
        <v>70</v>
      </c>
      <c r="L2325">
        <v>197</v>
      </c>
      <c r="M2325">
        <v>5</v>
      </c>
      <c r="N2325">
        <v>-1</v>
      </c>
      <c r="O2325">
        <v>0</v>
      </c>
      <c r="P2325" t="s">
        <v>52</v>
      </c>
      <c r="Q2325" t="s">
        <v>49</v>
      </c>
      <c r="X2325" s="7"/>
      <c r="Y2325" t="s">
        <v>49</v>
      </c>
      <c r="Z2325">
        <v>2</v>
      </c>
      <c r="AA2325" t="s">
        <v>55</v>
      </c>
      <c r="AB2325">
        <v>126</v>
      </c>
      <c r="AE2325" t="s">
        <v>49</v>
      </c>
      <c r="AF2325">
        <v>2</v>
      </c>
      <c r="AI2325">
        <v>520</v>
      </c>
      <c r="AJ2325" t="s">
        <v>49</v>
      </c>
    </row>
    <row r="2326" spans="1:36" x14ac:dyDescent="0.3">
      <c r="A2326">
        <v>34</v>
      </c>
      <c r="B2326" t="s">
        <v>63</v>
      </c>
      <c r="C2326" t="s">
        <v>47</v>
      </c>
      <c r="D2326" t="s">
        <v>54</v>
      </c>
      <c r="E2326" t="s">
        <v>49</v>
      </c>
      <c r="F2326">
        <v>103</v>
      </c>
      <c r="G2326" t="s">
        <v>55</v>
      </c>
      <c r="H2326" t="s">
        <v>55</v>
      </c>
      <c r="I2326" t="s">
        <v>52</v>
      </c>
      <c r="J2326">
        <v>8</v>
      </c>
      <c r="K2326" t="s">
        <v>56</v>
      </c>
      <c r="L2326">
        <v>956</v>
      </c>
      <c r="M2326">
        <v>2</v>
      </c>
      <c r="N2326">
        <v>-1</v>
      </c>
      <c r="O2326">
        <v>0</v>
      </c>
      <c r="P2326" t="s">
        <v>52</v>
      </c>
      <c r="Q2326" t="s">
        <v>49</v>
      </c>
      <c r="X2326" s="7"/>
      <c r="Y2326" t="s">
        <v>55</v>
      </c>
      <c r="Z2326">
        <v>103</v>
      </c>
      <c r="AA2326" t="s">
        <v>55</v>
      </c>
      <c r="AB2326">
        <v>13</v>
      </c>
      <c r="AE2326" t="s">
        <v>55</v>
      </c>
      <c r="AF2326">
        <v>103</v>
      </c>
      <c r="AI2326">
        <v>10</v>
      </c>
      <c r="AJ2326" t="s">
        <v>49</v>
      </c>
    </row>
    <row r="2327" spans="1:36" x14ac:dyDescent="0.3">
      <c r="A2327">
        <v>38</v>
      </c>
      <c r="B2327" t="s">
        <v>69</v>
      </c>
      <c r="C2327" t="s">
        <v>59</v>
      </c>
      <c r="D2327" t="s">
        <v>54</v>
      </c>
      <c r="E2327" t="s">
        <v>49</v>
      </c>
      <c r="F2327">
        <v>883</v>
      </c>
      <c r="G2327" t="s">
        <v>55</v>
      </c>
      <c r="H2327" t="s">
        <v>49</v>
      </c>
      <c r="I2327" t="s">
        <v>50</v>
      </c>
      <c r="J2327">
        <v>12</v>
      </c>
      <c r="K2327" t="s">
        <v>56</v>
      </c>
      <c r="L2327">
        <v>95</v>
      </c>
      <c r="M2327">
        <v>1</v>
      </c>
      <c r="N2327">
        <v>327</v>
      </c>
      <c r="O2327">
        <v>9</v>
      </c>
      <c r="P2327" t="s">
        <v>66</v>
      </c>
      <c r="Q2327" t="s">
        <v>49</v>
      </c>
      <c r="X2327" s="7"/>
      <c r="Y2327" t="s">
        <v>55</v>
      </c>
      <c r="Z2327">
        <v>883</v>
      </c>
      <c r="AA2327" t="s">
        <v>55</v>
      </c>
      <c r="AB2327">
        <v>-393</v>
      </c>
      <c r="AE2327" t="s">
        <v>49</v>
      </c>
      <c r="AF2327">
        <v>883</v>
      </c>
      <c r="AI2327">
        <v>2157</v>
      </c>
      <c r="AJ2327" t="s">
        <v>49</v>
      </c>
    </row>
    <row r="2328" spans="1:36" x14ac:dyDescent="0.3">
      <c r="A2328">
        <v>32</v>
      </c>
      <c r="B2328" t="s">
        <v>53</v>
      </c>
      <c r="C2328" t="s">
        <v>47</v>
      </c>
      <c r="D2328" t="s">
        <v>54</v>
      </c>
      <c r="E2328" t="s">
        <v>49</v>
      </c>
      <c r="F2328">
        <v>55</v>
      </c>
      <c r="G2328" t="s">
        <v>55</v>
      </c>
      <c r="H2328" t="s">
        <v>49</v>
      </c>
      <c r="I2328" t="s">
        <v>52</v>
      </c>
      <c r="J2328">
        <v>15</v>
      </c>
      <c r="K2328" t="s">
        <v>56</v>
      </c>
      <c r="L2328">
        <v>546</v>
      </c>
      <c r="M2328">
        <v>9</v>
      </c>
      <c r="N2328">
        <v>-1</v>
      </c>
      <c r="O2328">
        <v>0</v>
      </c>
      <c r="P2328" t="s">
        <v>52</v>
      </c>
      <c r="Q2328" t="s">
        <v>49</v>
      </c>
      <c r="X2328" s="7"/>
      <c r="Y2328" t="s">
        <v>55</v>
      </c>
      <c r="Z2328">
        <v>55</v>
      </c>
      <c r="AA2328" t="s">
        <v>55</v>
      </c>
      <c r="AB2328">
        <v>358</v>
      </c>
      <c r="AE2328" t="s">
        <v>49</v>
      </c>
      <c r="AF2328">
        <v>55</v>
      </c>
      <c r="AI2328">
        <v>133</v>
      </c>
      <c r="AJ2328" t="s">
        <v>49</v>
      </c>
    </row>
    <row r="2329" spans="1:36" x14ac:dyDescent="0.3">
      <c r="A2329">
        <v>41</v>
      </c>
      <c r="B2329" t="s">
        <v>69</v>
      </c>
      <c r="C2329" t="s">
        <v>47</v>
      </c>
      <c r="D2329" t="s">
        <v>54</v>
      </c>
      <c r="E2329" t="s">
        <v>49</v>
      </c>
      <c r="F2329">
        <v>8238</v>
      </c>
      <c r="G2329" t="s">
        <v>55</v>
      </c>
      <c r="H2329" t="s">
        <v>55</v>
      </c>
      <c r="I2329" t="s">
        <v>52</v>
      </c>
      <c r="J2329">
        <v>30</v>
      </c>
      <c r="K2329" t="s">
        <v>56</v>
      </c>
      <c r="L2329">
        <v>124</v>
      </c>
      <c r="M2329">
        <v>4</v>
      </c>
      <c r="N2329">
        <v>-1</v>
      </c>
      <c r="O2329">
        <v>0</v>
      </c>
      <c r="P2329" t="s">
        <v>52</v>
      </c>
      <c r="Q2329" t="s">
        <v>49</v>
      </c>
      <c r="X2329" s="7"/>
      <c r="Y2329" t="s">
        <v>55</v>
      </c>
      <c r="Z2329">
        <v>8238</v>
      </c>
      <c r="AA2329" t="s">
        <v>55</v>
      </c>
      <c r="AB2329">
        <v>1268</v>
      </c>
      <c r="AE2329" t="s">
        <v>55</v>
      </c>
      <c r="AF2329">
        <v>8238</v>
      </c>
      <c r="AI2329">
        <v>1121</v>
      </c>
      <c r="AJ2329" t="s">
        <v>49</v>
      </c>
    </row>
    <row r="2330" spans="1:36" x14ac:dyDescent="0.3">
      <c r="A2330">
        <v>25</v>
      </c>
      <c r="B2330" t="s">
        <v>63</v>
      </c>
      <c r="C2330" t="s">
        <v>59</v>
      </c>
      <c r="D2330" t="s">
        <v>54</v>
      </c>
      <c r="E2330" t="s">
        <v>49</v>
      </c>
      <c r="F2330">
        <v>913</v>
      </c>
      <c r="G2330" t="s">
        <v>55</v>
      </c>
      <c r="H2330" t="s">
        <v>49</v>
      </c>
      <c r="I2330" t="s">
        <v>50</v>
      </c>
      <c r="J2330">
        <v>7</v>
      </c>
      <c r="K2330" t="s">
        <v>73</v>
      </c>
      <c r="L2330">
        <v>113</v>
      </c>
      <c r="M2330">
        <v>4</v>
      </c>
      <c r="N2330">
        <v>-1</v>
      </c>
      <c r="O2330">
        <v>0</v>
      </c>
      <c r="P2330" t="s">
        <v>52</v>
      </c>
      <c r="Q2330" t="s">
        <v>49</v>
      </c>
      <c r="X2330" s="7"/>
      <c r="Y2330" t="s">
        <v>55</v>
      </c>
      <c r="Z2330">
        <v>913</v>
      </c>
      <c r="AA2330" t="s">
        <v>55</v>
      </c>
      <c r="AB2330">
        <v>-163</v>
      </c>
      <c r="AE2330" t="s">
        <v>49</v>
      </c>
      <c r="AF2330">
        <v>913</v>
      </c>
      <c r="AI2330">
        <v>88</v>
      </c>
      <c r="AJ2330" t="s">
        <v>49</v>
      </c>
    </row>
    <row r="2331" spans="1:36" x14ac:dyDescent="0.3">
      <c r="A2331">
        <v>38</v>
      </c>
      <c r="B2331" t="s">
        <v>63</v>
      </c>
      <c r="C2331" t="s">
        <v>74</v>
      </c>
      <c r="D2331" t="s">
        <v>54</v>
      </c>
      <c r="E2331" t="s">
        <v>49</v>
      </c>
      <c r="F2331">
        <v>595</v>
      </c>
      <c r="G2331" t="s">
        <v>55</v>
      </c>
      <c r="H2331" t="s">
        <v>49</v>
      </c>
      <c r="I2331" t="s">
        <v>50</v>
      </c>
      <c r="J2331">
        <v>7</v>
      </c>
      <c r="K2331" t="s">
        <v>56</v>
      </c>
      <c r="L2331">
        <v>245</v>
      </c>
      <c r="M2331">
        <v>3</v>
      </c>
      <c r="N2331">
        <v>-1</v>
      </c>
      <c r="O2331">
        <v>0</v>
      </c>
      <c r="P2331" t="s">
        <v>52</v>
      </c>
      <c r="Q2331" t="s">
        <v>49</v>
      </c>
      <c r="X2331" s="7"/>
      <c r="Y2331" t="s">
        <v>55</v>
      </c>
      <c r="Z2331">
        <v>595</v>
      </c>
      <c r="AA2331" t="s">
        <v>55</v>
      </c>
      <c r="AB2331">
        <v>473</v>
      </c>
      <c r="AE2331" t="s">
        <v>49</v>
      </c>
      <c r="AF2331">
        <v>595</v>
      </c>
      <c r="AI2331">
        <v>0</v>
      </c>
      <c r="AJ2331" t="s">
        <v>49</v>
      </c>
    </row>
    <row r="2332" spans="1:36" x14ac:dyDescent="0.3">
      <c r="A2332">
        <v>26</v>
      </c>
      <c r="B2332" t="s">
        <v>67</v>
      </c>
      <c r="C2332" t="s">
        <v>59</v>
      </c>
      <c r="D2332" t="s">
        <v>54</v>
      </c>
      <c r="E2332" t="s">
        <v>49</v>
      </c>
      <c r="F2332">
        <v>7</v>
      </c>
      <c r="G2332" t="s">
        <v>55</v>
      </c>
      <c r="H2332" t="s">
        <v>49</v>
      </c>
      <c r="I2332" t="s">
        <v>50</v>
      </c>
      <c r="J2332">
        <v>22</v>
      </c>
      <c r="K2332" t="s">
        <v>73</v>
      </c>
      <c r="L2332">
        <v>188</v>
      </c>
      <c r="M2332">
        <v>2</v>
      </c>
      <c r="N2332">
        <v>-1</v>
      </c>
      <c r="O2332">
        <v>0</v>
      </c>
      <c r="P2332" t="s">
        <v>52</v>
      </c>
      <c r="Q2332" t="s">
        <v>49</v>
      </c>
      <c r="X2332" s="7"/>
      <c r="Y2332" t="s">
        <v>55</v>
      </c>
      <c r="Z2332">
        <v>7</v>
      </c>
      <c r="AA2332" t="s">
        <v>55</v>
      </c>
      <c r="AB2332">
        <v>4831</v>
      </c>
      <c r="AE2332" t="s">
        <v>49</v>
      </c>
      <c r="AF2332">
        <v>7</v>
      </c>
      <c r="AI2332">
        <v>-328</v>
      </c>
      <c r="AJ2332" t="s">
        <v>49</v>
      </c>
    </row>
    <row r="2333" spans="1:36" x14ac:dyDescent="0.3">
      <c r="A2333">
        <v>37</v>
      </c>
      <c r="B2333" t="s">
        <v>67</v>
      </c>
      <c r="C2333" t="s">
        <v>59</v>
      </c>
      <c r="D2333" t="s">
        <v>60</v>
      </c>
      <c r="E2333" t="s">
        <v>49</v>
      </c>
      <c r="F2333">
        <v>1661</v>
      </c>
      <c r="G2333" t="s">
        <v>49</v>
      </c>
      <c r="H2333" t="s">
        <v>49</v>
      </c>
      <c r="I2333" t="s">
        <v>50</v>
      </c>
      <c r="J2333">
        <v>19</v>
      </c>
      <c r="K2333" t="s">
        <v>70</v>
      </c>
      <c r="L2333">
        <v>199</v>
      </c>
      <c r="M2333">
        <v>5</v>
      </c>
      <c r="N2333">
        <v>-1</v>
      </c>
      <c r="O2333">
        <v>0</v>
      </c>
      <c r="P2333" t="s">
        <v>52</v>
      </c>
      <c r="Q2333" t="s">
        <v>49</v>
      </c>
      <c r="X2333" s="7"/>
      <c r="Y2333" t="s">
        <v>49</v>
      </c>
      <c r="Z2333">
        <v>1661</v>
      </c>
      <c r="AA2333" t="s">
        <v>55</v>
      </c>
      <c r="AB2333">
        <v>1063</v>
      </c>
      <c r="AE2333" t="s">
        <v>49</v>
      </c>
      <c r="AF2333">
        <v>1661</v>
      </c>
      <c r="AI2333">
        <v>610</v>
      </c>
      <c r="AJ2333" t="s">
        <v>49</v>
      </c>
    </row>
    <row r="2334" spans="1:36" x14ac:dyDescent="0.3">
      <c r="A2334">
        <v>30</v>
      </c>
      <c r="B2334" t="s">
        <v>58</v>
      </c>
      <c r="C2334" t="s">
        <v>47</v>
      </c>
      <c r="D2334" t="s">
        <v>60</v>
      </c>
      <c r="E2334" t="s">
        <v>49</v>
      </c>
      <c r="F2334">
        <v>102</v>
      </c>
      <c r="G2334" t="s">
        <v>55</v>
      </c>
      <c r="H2334" t="s">
        <v>49</v>
      </c>
      <c r="I2334" t="s">
        <v>50</v>
      </c>
      <c r="J2334">
        <v>5</v>
      </c>
      <c r="K2334" t="s">
        <v>61</v>
      </c>
      <c r="L2334">
        <v>470</v>
      </c>
      <c r="M2334">
        <v>7</v>
      </c>
      <c r="N2334">
        <v>426</v>
      </c>
      <c r="O2334">
        <v>3</v>
      </c>
      <c r="P2334" t="s">
        <v>66</v>
      </c>
      <c r="Q2334" t="s">
        <v>55</v>
      </c>
      <c r="X2334" s="7"/>
      <c r="Y2334" t="s">
        <v>55</v>
      </c>
      <c r="Z2334">
        <v>102</v>
      </c>
      <c r="AA2334" t="s">
        <v>55</v>
      </c>
      <c r="AB2334">
        <v>0</v>
      </c>
      <c r="AE2334" t="s">
        <v>49</v>
      </c>
      <c r="AF2334">
        <v>102</v>
      </c>
      <c r="AI2334">
        <v>414</v>
      </c>
      <c r="AJ2334" t="s">
        <v>49</v>
      </c>
    </row>
    <row r="2335" spans="1:36" x14ac:dyDescent="0.3">
      <c r="A2335">
        <v>36</v>
      </c>
      <c r="B2335" t="s">
        <v>53</v>
      </c>
      <c r="C2335" t="s">
        <v>47</v>
      </c>
      <c r="D2335" t="s">
        <v>54</v>
      </c>
      <c r="E2335" t="s">
        <v>49</v>
      </c>
      <c r="F2335">
        <v>338</v>
      </c>
      <c r="G2335" t="s">
        <v>49</v>
      </c>
      <c r="H2335" t="s">
        <v>49</v>
      </c>
      <c r="I2335" t="s">
        <v>52</v>
      </c>
      <c r="J2335">
        <v>14</v>
      </c>
      <c r="K2335" t="s">
        <v>56</v>
      </c>
      <c r="L2335">
        <v>90</v>
      </c>
      <c r="M2335">
        <v>1</v>
      </c>
      <c r="N2335">
        <v>-1</v>
      </c>
      <c r="O2335">
        <v>0</v>
      </c>
      <c r="P2335" t="s">
        <v>52</v>
      </c>
      <c r="Q2335" t="s">
        <v>49</v>
      </c>
      <c r="X2335" s="7"/>
      <c r="Y2335" t="s">
        <v>49</v>
      </c>
      <c r="Z2335">
        <v>338</v>
      </c>
      <c r="AA2335" t="s">
        <v>55</v>
      </c>
      <c r="AB2335">
        <v>424</v>
      </c>
      <c r="AE2335" t="s">
        <v>49</v>
      </c>
      <c r="AF2335">
        <v>338</v>
      </c>
      <c r="AI2335">
        <v>0</v>
      </c>
      <c r="AJ2335" t="s">
        <v>49</v>
      </c>
    </row>
    <row r="2336" spans="1:36" x14ac:dyDescent="0.3">
      <c r="A2336">
        <v>33</v>
      </c>
      <c r="B2336" t="s">
        <v>58</v>
      </c>
      <c r="C2336" t="s">
        <v>47</v>
      </c>
      <c r="D2336" t="s">
        <v>54</v>
      </c>
      <c r="E2336" t="s">
        <v>49</v>
      </c>
      <c r="F2336">
        <v>3132</v>
      </c>
      <c r="G2336" t="s">
        <v>55</v>
      </c>
      <c r="H2336" t="s">
        <v>49</v>
      </c>
      <c r="I2336" t="s">
        <v>52</v>
      </c>
      <c r="J2336">
        <v>23</v>
      </c>
      <c r="K2336" t="s">
        <v>56</v>
      </c>
      <c r="L2336">
        <v>350</v>
      </c>
      <c r="M2336">
        <v>5</v>
      </c>
      <c r="N2336">
        <v>-1</v>
      </c>
      <c r="O2336">
        <v>0</v>
      </c>
      <c r="P2336" t="s">
        <v>52</v>
      </c>
      <c r="Q2336" t="s">
        <v>49</v>
      </c>
      <c r="X2336" s="7"/>
      <c r="Y2336" t="s">
        <v>55</v>
      </c>
      <c r="Z2336">
        <v>3132</v>
      </c>
      <c r="AA2336" t="s">
        <v>55</v>
      </c>
      <c r="AB2336">
        <v>430</v>
      </c>
      <c r="AE2336" t="s">
        <v>49</v>
      </c>
      <c r="AF2336">
        <v>3132</v>
      </c>
      <c r="AI2336">
        <v>0</v>
      </c>
      <c r="AJ2336" t="s">
        <v>49</v>
      </c>
    </row>
    <row r="2337" spans="1:36" x14ac:dyDescent="0.3">
      <c r="A2337">
        <v>33</v>
      </c>
      <c r="B2337" t="s">
        <v>69</v>
      </c>
      <c r="C2337" t="s">
        <v>59</v>
      </c>
      <c r="D2337" t="s">
        <v>60</v>
      </c>
      <c r="E2337" t="s">
        <v>49</v>
      </c>
      <c r="F2337">
        <v>490</v>
      </c>
      <c r="G2337" t="s">
        <v>55</v>
      </c>
      <c r="H2337" t="s">
        <v>49</v>
      </c>
      <c r="I2337" t="s">
        <v>50</v>
      </c>
      <c r="J2337">
        <v>7</v>
      </c>
      <c r="K2337" t="s">
        <v>56</v>
      </c>
      <c r="L2337">
        <v>31</v>
      </c>
      <c r="M2337">
        <v>1</v>
      </c>
      <c r="N2337">
        <v>363</v>
      </c>
      <c r="O2337">
        <v>2</v>
      </c>
      <c r="P2337" t="s">
        <v>57</v>
      </c>
      <c r="Q2337" t="s">
        <v>49</v>
      </c>
      <c r="X2337" s="7"/>
      <c r="Y2337" t="s">
        <v>55</v>
      </c>
      <c r="Z2337">
        <v>490</v>
      </c>
      <c r="AA2337" t="s">
        <v>55</v>
      </c>
      <c r="AB2337">
        <v>1069</v>
      </c>
      <c r="AE2337" t="s">
        <v>49</v>
      </c>
      <c r="AF2337">
        <v>490</v>
      </c>
      <c r="AI2337">
        <v>685</v>
      </c>
      <c r="AJ2337" t="s">
        <v>49</v>
      </c>
    </row>
    <row r="2338" spans="1:36" x14ac:dyDescent="0.3">
      <c r="A2338">
        <v>35</v>
      </c>
      <c r="B2338" t="s">
        <v>58</v>
      </c>
      <c r="C2338" t="s">
        <v>47</v>
      </c>
      <c r="D2338" t="s">
        <v>60</v>
      </c>
      <c r="E2338" t="s">
        <v>49</v>
      </c>
      <c r="F2338">
        <v>2682</v>
      </c>
      <c r="G2338" t="s">
        <v>55</v>
      </c>
      <c r="H2338" t="s">
        <v>49</v>
      </c>
      <c r="I2338" t="s">
        <v>50</v>
      </c>
      <c r="J2338">
        <v>9</v>
      </c>
      <c r="K2338" t="s">
        <v>73</v>
      </c>
      <c r="L2338">
        <v>156</v>
      </c>
      <c r="M2338">
        <v>1</v>
      </c>
      <c r="N2338">
        <v>-1</v>
      </c>
      <c r="O2338">
        <v>0</v>
      </c>
      <c r="P2338" t="s">
        <v>52</v>
      </c>
      <c r="Q2338" t="s">
        <v>49</v>
      </c>
      <c r="X2338" s="7"/>
      <c r="Y2338" t="s">
        <v>55</v>
      </c>
      <c r="Z2338">
        <v>2682</v>
      </c>
      <c r="AA2338" t="s">
        <v>55</v>
      </c>
      <c r="AB2338">
        <v>4382</v>
      </c>
      <c r="AE2338" t="s">
        <v>49</v>
      </c>
      <c r="AF2338">
        <v>2682</v>
      </c>
      <c r="AI2338">
        <v>22856</v>
      </c>
      <c r="AJ2338" t="s">
        <v>49</v>
      </c>
    </row>
    <row r="2339" spans="1:36" x14ac:dyDescent="0.3">
      <c r="A2339">
        <v>24</v>
      </c>
      <c r="B2339" t="s">
        <v>53</v>
      </c>
      <c r="C2339" t="s">
        <v>47</v>
      </c>
      <c r="D2339" t="s">
        <v>60</v>
      </c>
      <c r="E2339" t="s">
        <v>49</v>
      </c>
      <c r="F2339">
        <v>0</v>
      </c>
      <c r="G2339" t="s">
        <v>55</v>
      </c>
      <c r="H2339" t="s">
        <v>49</v>
      </c>
      <c r="I2339" t="s">
        <v>52</v>
      </c>
      <c r="J2339">
        <v>27</v>
      </c>
      <c r="K2339" t="s">
        <v>56</v>
      </c>
      <c r="L2339">
        <v>299</v>
      </c>
      <c r="M2339">
        <v>1</v>
      </c>
      <c r="N2339">
        <v>-1</v>
      </c>
      <c r="O2339">
        <v>0</v>
      </c>
      <c r="P2339" t="s">
        <v>52</v>
      </c>
      <c r="Q2339" t="s">
        <v>49</v>
      </c>
      <c r="X2339" s="7"/>
      <c r="Y2339" t="s">
        <v>55</v>
      </c>
      <c r="Z2339">
        <v>0</v>
      </c>
      <c r="AA2339" t="s">
        <v>55</v>
      </c>
      <c r="AB2339">
        <v>1141</v>
      </c>
      <c r="AE2339" t="s">
        <v>49</v>
      </c>
      <c r="AF2339">
        <v>0</v>
      </c>
      <c r="AI2339">
        <v>-352</v>
      </c>
      <c r="AJ2339" t="s">
        <v>49</v>
      </c>
    </row>
    <row r="2340" spans="1:36" x14ac:dyDescent="0.3">
      <c r="A2340">
        <v>29</v>
      </c>
      <c r="B2340" t="s">
        <v>46</v>
      </c>
      <c r="C2340" t="s">
        <v>47</v>
      </c>
      <c r="D2340" t="s">
        <v>54</v>
      </c>
      <c r="E2340" t="s">
        <v>49</v>
      </c>
      <c r="F2340">
        <v>596</v>
      </c>
      <c r="G2340" t="s">
        <v>49</v>
      </c>
      <c r="H2340" t="s">
        <v>49</v>
      </c>
      <c r="I2340" t="s">
        <v>50</v>
      </c>
      <c r="J2340">
        <v>30</v>
      </c>
      <c r="K2340" t="s">
        <v>72</v>
      </c>
      <c r="L2340">
        <v>510</v>
      </c>
      <c r="M2340">
        <v>2</v>
      </c>
      <c r="N2340">
        <v>-1</v>
      </c>
      <c r="O2340">
        <v>0</v>
      </c>
      <c r="P2340" t="s">
        <v>52</v>
      </c>
      <c r="Q2340" t="s">
        <v>49</v>
      </c>
      <c r="X2340" s="7"/>
      <c r="Y2340" t="s">
        <v>49</v>
      </c>
      <c r="Z2340">
        <v>596</v>
      </c>
      <c r="AA2340" t="s">
        <v>55</v>
      </c>
      <c r="AB2340">
        <v>538</v>
      </c>
      <c r="AE2340" t="s">
        <v>49</v>
      </c>
      <c r="AF2340">
        <v>596</v>
      </c>
      <c r="AI2340">
        <v>602</v>
      </c>
      <c r="AJ2340" t="s">
        <v>49</v>
      </c>
    </row>
    <row r="2341" spans="1:36" x14ac:dyDescent="0.3">
      <c r="A2341">
        <v>54</v>
      </c>
      <c r="B2341" t="s">
        <v>63</v>
      </c>
      <c r="C2341" t="s">
        <v>47</v>
      </c>
      <c r="D2341" t="s">
        <v>54</v>
      </c>
      <c r="E2341" t="s">
        <v>49</v>
      </c>
      <c r="F2341">
        <v>2059</v>
      </c>
      <c r="G2341" t="s">
        <v>55</v>
      </c>
      <c r="H2341" t="s">
        <v>49</v>
      </c>
      <c r="I2341" t="s">
        <v>50</v>
      </c>
      <c r="J2341">
        <v>25</v>
      </c>
      <c r="K2341" t="s">
        <v>70</v>
      </c>
      <c r="L2341">
        <v>177</v>
      </c>
      <c r="M2341">
        <v>4</v>
      </c>
      <c r="N2341">
        <v>-1</v>
      </c>
      <c r="O2341">
        <v>0</v>
      </c>
      <c r="P2341" t="s">
        <v>52</v>
      </c>
      <c r="Q2341" t="s">
        <v>49</v>
      </c>
      <c r="X2341" s="7"/>
      <c r="Y2341" t="s">
        <v>55</v>
      </c>
      <c r="Z2341">
        <v>2059</v>
      </c>
      <c r="AA2341" t="s">
        <v>55</v>
      </c>
      <c r="AB2341">
        <v>92</v>
      </c>
      <c r="AE2341" t="s">
        <v>49</v>
      </c>
      <c r="AF2341">
        <v>2059</v>
      </c>
      <c r="AI2341">
        <v>-588</v>
      </c>
      <c r="AJ2341" t="s">
        <v>49</v>
      </c>
    </row>
    <row r="2342" spans="1:36" x14ac:dyDescent="0.3">
      <c r="A2342">
        <v>27</v>
      </c>
      <c r="B2342" t="s">
        <v>69</v>
      </c>
      <c r="C2342" t="s">
        <v>47</v>
      </c>
      <c r="D2342" t="s">
        <v>54</v>
      </c>
      <c r="E2342" t="s">
        <v>49</v>
      </c>
      <c r="F2342">
        <v>132</v>
      </c>
      <c r="G2342" t="s">
        <v>49</v>
      </c>
      <c r="H2342" t="s">
        <v>49</v>
      </c>
      <c r="I2342" t="s">
        <v>50</v>
      </c>
      <c r="J2342">
        <v>13</v>
      </c>
      <c r="K2342" t="s">
        <v>51</v>
      </c>
      <c r="L2342">
        <v>123</v>
      </c>
      <c r="M2342">
        <v>2</v>
      </c>
      <c r="N2342">
        <v>-1</v>
      </c>
      <c r="O2342">
        <v>0</v>
      </c>
      <c r="P2342" t="s">
        <v>52</v>
      </c>
      <c r="Q2342" t="s">
        <v>49</v>
      </c>
      <c r="X2342" s="7"/>
      <c r="Y2342" t="s">
        <v>49</v>
      </c>
      <c r="Z2342">
        <v>132</v>
      </c>
      <c r="AA2342" t="s">
        <v>55</v>
      </c>
      <c r="AB2342">
        <v>440</v>
      </c>
      <c r="AE2342" t="s">
        <v>49</v>
      </c>
      <c r="AF2342">
        <v>132</v>
      </c>
      <c r="AI2342">
        <v>302</v>
      </c>
      <c r="AJ2342" t="s">
        <v>49</v>
      </c>
    </row>
    <row r="2343" spans="1:36" x14ac:dyDescent="0.3">
      <c r="A2343">
        <v>34</v>
      </c>
      <c r="B2343" t="s">
        <v>58</v>
      </c>
      <c r="C2343" t="s">
        <v>47</v>
      </c>
      <c r="D2343" t="s">
        <v>54</v>
      </c>
      <c r="E2343" t="s">
        <v>49</v>
      </c>
      <c r="F2343">
        <v>0</v>
      </c>
      <c r="G2343" t="s">
        <v>49</v>
      </c>
      <c r="H2343" t="s">
        <v>49</v>
      </c>
      <c r="I2343" t="s">
        <v>50</v>
      </c>
      <c r="J2343">
        <v>2</v>
      </c>
      <c r="K2343" t="s">
        <v>64</v>
      </c>
      <c r="L2343">
        <v>270</v>
      </c>
      <c r="M2343">
        <v>1</v>
      </c>
      <c r="N2343">
        <v>-1</v>
      </c>
      <c r="O2343">
        <v>0</v>
      </c>
      <c r="P2343" t="s">
        <v>52</v>
      </c>
      <c r="Q2343" t="s">
        <v>49</v>
      </c>
      <c r="X2343" s="7"/>
      <c r="Y2343" t="s">
        <v>49</v>
      </c>
      <c r="Z2343">
        <v>0</v>
      </c>
      <c r="AA2343" t="s">
        <v>55</v>
      </c>
      <c r="AB2343">
        <v>483</v>
      </c>
      <c r="AE2343" t="s">
        <v>49</v>
      </c>
      <c r="AF2343">
        <v>0</v>
      </c>
      <c r="AI2343">
        <v>5314</v>
      </c>
      <c r="AJ2343" t="s">
        <v>49</v>
      </c>
    </row>
    <row r="2344" spans="1:36" x14ac:dyDescent="0.3">
      <c r="A2344">
        <v>39</v>
      </c>
      <c r="B2344" t="s">
        <v>63</v>
      </c>
      <c r="C2344" t="s">
        <v>47</v>
      </c>
      <c r="D2344" t="s">
        <v>48</v>
      </c>
      <c r="E2344" t="s">
        <v>49</v>
      </c>
      <c r="F2344">
        <v>385</v>
      </c>
      <c r="G2344" t="s">
        <v>55</v>
      </c>
      <c r="H2344" t="s">
        <v>49</v>
      </c>
      <c r="I2344" t="s">
        <v>52</v>
      </c>
      <c r="J2344">
        <v>16</v>
      </c>
      <c r="K2344" t="s">
        <v>56</v>
      </c>
      <c r="L2344">
        <v>225</v>
      </c>
      <c r="M2344">
        <v>4</v>
      </c>
      <c r="N2344">
        <v>-1</v>
      </c>
      <c r="O2344">
        <v>0</v>
      </c>
      <c r="P2344" t="s">
        <v>52</v>
      </c>
      <c r="Q2344" t="s">
        <v>49</v>
      </c>
      <c r="X2344" s="7"/>
      <c r="Y2344" t="s">
        <v>55</v>
      </c>
      <c r="Z2344">
        <v>385</v>
      </c>
      <c r="AA2344" t="s">
        <v>55</v>
      </c>
      <c r="AB2344">
        <v>401</v>
      </c>
      <c r="AE2344" t="s">
        <v>49</v>
      </c>
      <c r="AF2344">
        <v>385</v>
      </c>
      <c r="AI2344">
        <v>632</v>
      </c>
      <c r="AJ2344" t="s">
        <v>49</v>
      </c>
    </row>
    <row r="2345" spans="1:36" x14ac:dyDescent="0.3">
      <c r="A2345">
        <v>38</v>
      </c>
      <c r="B2345" t="s">
        <v>58</v>
      </c>
      <c r="C2345" t="s">
        <v>47</v>
      </c>
      <c r="D2345" t="s">
        <v>60</v>
      </c>
      <c r="E2345" t="s">
        <v>49</v>
      </c>
      <c r="F2345">
        <v>223</v>
      </c>
      <c r="G2345" t="s">
        <v>49</v>
      </c>
      <c r="H2345" t="s">
        <v>49</v>
      </c>
      <c r="I2345" t="s">
        <v>50</v>
      </c>
      <c r="J2345">
        <v>28</v>
      </c>
      <c r="K2345" t="s">
        <v>72</v>
      </c>
      <c r="L2345">
        <v>63</v>
      </c>
      <c r="M2345">
        <v>1</v>
      </c>
      <c r="N2345">
        <v>-1</v>
      </c>
      <c r="O2345">
        <v>0</v>
      </c>
      <c r="P2345" t="s">
        <v>52</v>
      </c>
      <c r="Q2345" t="s">
        <v>49</v>
      </c>
      <c r="X2345" s="7"/>
      <c r="Y2345" t="s">
        <v>49</v>
      </c>
      <c r="Z2345">
        <v>223</v>
      </c>
      <c r="AA2345" t="s">
        <v>55</v>
      </c>
      <c r="AB2345">
        <v>506</v>
      </c>
      <c r="AE2345" t="s">
        <v>49</v>
      </c>
      <c r="AF2345">
        <v>223</v>
      </c>
      <c r="AI2345">
        <v>5731</v>
      </c>
      <c r="AJ2345" t="s">
        <v>49</v>
      </c>
    </row>
    <row r="2346" spans="1:36" x14ac:dyDescent="0.3">
      <c r="A2346">
        <v>37</v>
      </c>
      <c r="B2346" t="s">
        <v>58</v>
      </c>
      <c r="C2346" t="s">
        <v>47</v>
      </c>
      <c r="D2346" t="s">
        <v>60</v>
      </c>
      <c r="E2346" t="s">
        <v>49</v>
      </c>
      <c r="F2346">
        <v>0</v>
      </c>
      <c r="G2346" t="s">
        <v>55</v>
      </c>
      <c r="H2346" t="s">
        <v>49</v>
      </c>
      <c r="I2346" t="s">
        <v>52</v>
      </c>
      <c r="J2346">
        <v>3</v>
      </c>
      <c r="K2346" t="s">
        <v>62</v>
      </c>
      <c r="L2346">
        <v>247</v>
      </c>
      <c r="M2346">
        <v>13</v>
      </c>
      <c r="N2346">
        <v>-1</v>
      </c>
      <c r="O2346">
        <v>0</v>
      </c>
      <c r="P2346" t="s">
        <v>52</v>
      </c>
      <c r="Q2346" t="s">
        <v>49</v>
      </c>
      <c r="X2346" s="7"/>
      <c r="Y2346" t="s">
        <v>55</v>
      </c>
      <c r="Z2346">
        <v>0</v>
      </c>
      <c r="AA2346" t="s">
        <v>55</v>
      </c>
      <c r="AB2346">
        <v>344</v>
      </c>
      <c r="AE2346" t="s">
        <v>49</v>
      </c>
      <c r="AF2346">
        <v>0</v>
      </c>
      <c r="AI2346">
        <v>902</v>
      </c>
      <c r="AJ2346" t="s">
        <v>49</v>
      </c>
    </row>
    <row r="2347" spans="1:36" x14ac:dyDescent="0.3">
      <c r="A2347">
        <v>26</v>
      </c>
      <c r="B2347" t="s">
        <v>53</v>
      </c>
      <c r="C2347" t="s">
        <v>59</v>
      </c>
      <c r="D2347" t="s">
        <v>54</v>
      </c>
      <c r="E2347" t="s">
        <v>49</v>
      </c>
      <c r="F2347">
        <v>512</v>
      </c>
      <c r="G2347" t="s">
        <v>55</v>
      </c>
      <c r="H2347" t="s">
        <v>55</v>
      </c>
      <c r="I2347" t="s">
        <v>50</v>
      </c>
      <c r="J2347">
        <v>30</v>
      </c>
      <c r="K2347" t="s">
        <v>72</v>
      </c>
      <c r="L2347">
        <v>206</v>
      </c>
      <c r="M2347">
        <v>5</v>
      </c>
      <c r="N2347">
        <v>239</v>
      </c>
      <c r="O2347">
        <v>3</v>
      </c>
      <c r="P2347" t="s">
        <v>57</v>
      </c>
      <c r="Q2347" t="s">
        <v>49</v>
      </c>
      <c r="X2347" s="7"/>
      <c r="Y2347" t="s">
        <v>55</v>
      </c>
      <c r="Z2347">
        <v>512</v>
      </c>
      <c r="AA2347" t="s">
        <v>55</v>
      </c>
      <c r="AB2347">
        <v>0</v>
      </c>
      <c r="AE2347" t="s">
        <v>55</v>
      </c>
      <c r="AF2347">
        <v>512</v>
      </c>
      <c r="AI2347">
        <v>6307</v>
      </c>
      <c r="AJ2347" t="s">
        <v>49</v>
      </c>
    </row>
    <row r="2348" spans="1:36" x14ac:dyDescent="0.3">
      <c r="A2348">
        <v>36</v>
      </c>
      <c r="B2348" t="s">
        <v>68</v>
      </c>
      <c r="C2348" t="s">
        <v>47</v>
      </c>
      <c r="D2348" t="s">
        <v>60</v>
      </c>
      <c r="E2348" t="s">
        <v>49</v>
      </c>
      <c r="F2348">
        <v>1169</v>
      </c>
      <c r="G2348" t="s">
        <v>55</v>
      </c>
      <c r="H2348" t="s">
        <v>49</v>
      </c>
      <c r="I2348" t="s">
        <v>52</v>
      </c>
      <c r="J2348">
        <v>6</v>
      </c>
      <c r="K2348" t="s">
        <v>56</v>
      </c>
      <c r="L2348">
        <v>168</v>
      </c>
      <c r="M2348">
        <v>2</v>
      </c>
      <c r="N2348">
        <v>-1</v>
      </c>
      <c r="O2348">
        <v>0</v>
      </c>
      <c r="P2348" t="s">
        <v>52</v>
      </c>
      <c r="Q2348" t="s">
        <v>49</v>
      </c>
      <c r="X2348" s="7"/>
      <c r="Y2348" t="s">
        <v>55</v>
      </c>
      <c r="Z2348">
        <v>1169</v>
      </c>
      <c r="AA2348" t="s">
        <v>55</v>
      </c>
      <c r="AB2348">
        <v>3</v>
      </c>
      <c r="AE2348" t="s">
        <v>49</v>
      </c>
      <c r="AF2348">
        <v>1169</v>
      </c>
      <c r="AI2348">
        <v>621</v>
      </c>
      <c r="AJ2348" t="s">
        <v>49</v>
      </c>
    </row>
    <row r="2349" spans="1:36" x14ac:dyDescent="0.3">
      <c r="A2349">
        <v>35</v>
      </c>
      <c r="B2349" t="s">
        <v>58</v>
      </c>
      <c r="C2349" t="s">
        <v>59</v>
      </c>
      <c r="D2349" t="s">
        <v>60</v>
      </c>
      <c r="E2349" t="s">
        <v>49</v>
      </c>
      <c r="F2349">
        <v>71</v>
      </c>
      <c r="G2349" t="s">
        <v>55</v>
      </c>
      <c r="H2349" t="s">
        <v>49</v>
      </c>
      <c r="I2349" t="s">
        <v>52</v>
      </c>
      <c r="J2349">
        <v>21</v>
      </c>
      <c r="K2349" t="s">
        <v>56</v>
      </c>
      <c r="L2349">
        <v>836</v>
      </c>
      <c r="M2349">
        <v>12</v>
      </c>
      <c r="N2349">
        <v>-1</v>
      </c>
      <c r="O2349">
        <v>0</v>
      </c>
      <c r="P2349" t="s">
        <v>52</v>
      </c>
      <c r="Q2349" t="s">
        <v>49</v>
      </c>
      <c r="X2349" s="7"/>
      <c r="Y2349" t="s">
        <v>55</v>
      </c>
      <c r="Z2349">
        <v>71</v>
      </c>
      <c r="AA2349" t="s">
        <v>55</v>
      </c>
      <c r="AB2349">
        <v>221</v>
      </c>
      <c r="AE2349" t="s">
        <v>49</v>
      </c>
      <c r="AF2349">
        <v>71</v>
      </c>
      <c r="AI2349">
        <v>435</v>
      </c>
      <c r="AJ2349" t="s">
        <v>49</v>
      </c>
    </row>
    <row r="2350" spans="1:36" x14ac:dyDescent="0.3">
      <c r="A2350">
        <v>30</v>
      </c>
      <c r="B2350" t="s">
        <v>58</v>
      </c>
      <c r="C2350" t="s">
        <v>59</v>
      </c>
      <c r="D2350" t="s">
        <v>60</v>
      </c>
      <c r="E2350" t="s">
        <v>49</v>
      </c>
      <c r="F2350">
        <v>940</v>
      </c>
      <c r="G2350" t="s">
        <v>49</v>
      </c>
      <c r="H2350" t="s">
        <v>49</v>
      </c>
      <c r="I2350" t="s">
        <v>50</v>
      </c>
      <c r="J2350">
        <v>8</v>
      </c>
      <c r="K2350" t="s">
        <v>70</v>
      </c>
      <c r="L2350">
        <v>131</v>
      </c>
      <c r="M2350">
        <v>2</v>
      </c>
      <c r="N2350">
        <v>-1</v>
      </c>
      <c r="O2350">
        <v>0</v>
      </c>
      <c r="P2350" t="s">
        <v>52</v>
      </c>
      <c r="Q2350" t="s">
        <v>49</v>
      </c>
      <c r="X2350" s="7"/>
      <c r="Y2350" t="s">
        <v>49</v>
      </c>
      <c r="Z2350">
        <v>940</v>
      </c>
      <c r="AA2350" t="s">
        <v>55</v>
      </c>
      <c r="AB2350">
        <v>969</v>
      </c>
      <c r="AE2350" t="s">
        <v>49</v>
      </c>
      <c r="AF2350">
        <v>940</v>
      </c>
      <c r="AI2350">
        <v>782</v>
      </c>
      <c r="AJ2350" t="s">
        <v>49</v>
      </c>
    </row>
    <row r="2351" spans="1:36" x14ac:dyDescent="0.3">
      <c r="A2351">
        <v>25</v>
      </c>
      <c r="B2351" t="s">
        <v>67</v>
      </c>
      <c r="C2351" t="s">
        <v>59</v>
      </c>
      <c r="D2351" t="s">
        <v>54</v>
      </c>
      <c r="E2351" t="s">
        <v>49</v>
      </c>
      <c r="F2351">
        <v>-80</v>
      </c>
      <c r="G2351" t="s">
        <v>55</v>
      </c>
      <c r="H2351" t="s">
        <v>55</v>
      </c>
      <c r="I2351" t="s">
        <v>52</v>
      </c>
      <c r="J2351">
        <v>3</v>
      </c>
      <c r="K2351" t="s">
        <v>62</v>
      </c>
      <c r="L2351">
        <v>89</v>
      </c>
      <c r="M2351">
        <v>1</v>
      </c>
      <c r="N2351">
        <v>-1</v>
      </c>
      <c r="O2351">
        <v>0</v>
      </c>
      <c r="P2351" t="s">
        <v>52</v>
      </c>
      <c r="Q2351" t="s">
        <v>49</v>
      </c>
      <c r="X2351" s="7"/>
      <c r="Y2351" t="s">
        <v>55</v>
      </c>
      <c r="Z2351">
        <v>-80</v>
      </c>
      <c r="AA2351" t="s">
        <v>55</v>
      </c>
      <c r="AB2351">
        <v>-148</v>
      </c>
      <c r="AE2351" t="s">
        <v>55</v>
      </c>
      <c r="AF2351">
        <v>-80</v>
      </c>
      <c r="AI2351">
        <v>478</v>
      </c>
      <c r="AJ2351" t="s">
        <v>49</v>
      </c>
    </row>
    <row r="2352" spans="1:36" x14ac:dyDescent="0.3">
      <c r="A2352">
        <v>34</v>
      </c>
      <c r="B2352" t="s">
        <v>67</v>
      </c>
      <c r="C2352" t="s">
        <v>47</v>
      </c>
      <c r="D2352" t="s">
        <v>54</v>
      </c>
      <c r="E2352" t="s">
        <v>49</v>
      </c>
      <c r="F2352">
        <v>0</v>
      </c>
      <c r="G2352" t="s">
        <v>55</v>
      </c>
      <c r="H2352" t="s">
        <v>49</v>
      </c>
      <c r="I2352" t="s">
        <v>50</v>
      </c>
      <c r="J2352">
        <v>29</v>
      </c>
      <c r="K2352" t="s">
        <v>70</v>
      </c>
      <c r="L2352">
        <v>116</v>
      </c>
      <c r="M2352">
        <v>4</v>
      </c>
      <c r="N2352">
        <v>-1</v>
      </c>
      <c r="O2352">
        <v>0</v>
      </c>
      <c r="P2352" t="s">
        <v>52</v>
      </c>
      <c r="Q2352" t="s">
        <v>49</v>
      </c>
      <c r="X2352" s="7"/>
      <c r="Y2352" t="s">
        <v>55</v>
      </c>
      <c r="Z2352">
        <v>0</v>
      </c>
      <c r="AA2352" t="s">
        <v>55</v>
      </c>
      <c r="AB2352">
        <v>415</v>
      </c>
      <c r="AE2352" t="s">
        <v>49</v>
      </c>
      <c r="AF2352">
        <v>0</v>
      </c>
      <c r="AI2352">
        <v>7864</v>
      </c>
      <c r="AJ2352" t="s">
        <v>49</v>
      </c>
    </row>
    <row r="2353" spans="1:36" x14ac:dyDescent="0.3">
      <c r="A2353">
        <v>52</v>
      </c>
      <c r="B2353" t="s">
        <v>52</v>
      </c>
      <c r="C2353" t="s">
        <v>47</v>
      </c>
      <c r="D2353" t="s">
        <v>52</v>
      </c>
      <c r="E2353" t="s">
        <v>49</v>
      </c>
      <c r="F2353">
        <v>1317</v>
      </c>
      <c r="G2353" t="s">
        <v>49</v>
      </c>
      <c r="H2353" t="s">
        <v>49</v>
      </c>
      <c r="I2353" t="s">
        <v>52</v>
      </c>
      <c r="J2353">
        <v>12</v>
      </c>
      <c r="K2353" t="s">
        <v>62</v>
      </c>
      <c r="L2353">
        <v>58</v>
      </c>
      <c r="M2353">
        <v>1</v>
      </c>
      <c r="N2353">
        <v>-1</v>
      </c>
      <c r="O2353">
        <v>0</v>
      </c>
      <c r="P2353" t="s">
        <v>52</v>
      </c>
      <c r="Q2353" t="s">
        <v>49</v>
      </c>
      <c r="X2353" s="7"/>
      <c r="Y2353" t="s">
        <v>49</v>
      </c>
      <c r="Z2353">
        <v>1317</v>
      </c>
      <c r="AA2353" t="s">
        <v>55</v>
      </c>
      <c r="AB2353">
        <v>1341</v>
      </c>
      <c r="AE2353" t="s">
        <v>49</v>
      </c>
      <c r="AF2353">
        <v>1317</v>
      </c>
      <c r="AI2353">
        <v>1910</v>
      </c>
      <c r="AJ2353" t="s">
        <v>49</v>
      </c>
    </row>
    <row r="2354" spans="1:36" x14ac:dyDescent="0.3">
      <c r="A2354">
        <v>39</v>
      </c>
      <c r="B2354" t="s">
        <v>69</v>
      </c>
      <c r="C2354" t="s">
        <v>47</v>
      </c>
      <c r="D2354" t="s">
        <v>54</v>
      </c>
      <c r="E2354" t="s">
        <v>49</v>
      </c>
      <c r="F2354">
        <v>179</v>
      </c>
      <c r="G2354" t="s">
        <v>49</v>
      </c>
      <c r="H2354" t="s">
        <v>49</v>
      </c>
      <c r="I2354" t="s">
        <v>52</v>
      </c>
      <c r="J2354">
        <v>6</v>
      </c>
      <c r="K2354" t="s">
        <v>80</v>
      </c>
      <c r="L2354">
        <v>36</v>
      </c>
      <c r="M2354">
        <v>1</v>
      </c>
      <c r="N2354">
        <v>-1</v>
      </c>
      <c r="O2354">
        <v>0</v>
      </c>
      <c r="P2354" t="s">
        <v>52</v>
      </c>
      <c r="Q2354" t="s">
        <v>49</v>
      </c>
      <c r="X2354" s="7"/>
      <c r="Y2354" t="s">
        <v>49</v>
      </c>
      <c r="Z2354">
        <v>179</v>
      </c>
      <c r="AA2354" t="s">
        <v>55</v>
      </c>
      <c r="AB2354">
        <v>865</v>
      </c>
      <c r="AE2354" t="s">
        <v>49</v>
      </c>
      <c r="AF2354">
        <v>179</v>
      </c>
      <c r="AI2354">
        <v>1174</v>
      </c>
      <c r="AJ2354" t="s">
        <v>49</v>
      </c>
    </row>
    <row r="2355" spans="1:36" x14ac:dyDescent="0.3">
      <c r="A2355">
        <v>34</v>
      </c>
      <c r="B2355" t="s">
        <v>58</v>
      </c>
      <c r="C2355" t="s">
        <v>47</v>
      </c>
      <c r="D2355" t="s">
        <v>54</v>
      </c>
      <c r="E2355" t="s">
        <v>49</v>
      </c>
      <c r="F2355">
        <v>1007</v>
      </c>
      <c r="G2355" t="s">
        <v>55</v>
      </c>
      <c r="H2355" t="s">
        <v>49</v>
      </c>
      <c r="I2355" t="s">
        <v>50</v>
      </c>
      <c r="J2355">
        <v>21</v>
      </c>
      <c r="K2355" t="s">
        <v>73</v>
      </c>
      <c r="L2355">
        <v>240</v>
      </c>
      <c r="M2355">
        <v>2</v>
      </c>
      <c r="N2355">
        <v>-1</v>
      </c>
      <c r="O2355">
        <v>0</v>
      </c>
      <c r="P2355" t="s">
        <v>52</v>
      </c>
      <c r="Q2355" t="s">
        <v>49</v>
      </c>
      <c r="X2355" s="7"/>
      <c r="Y2355" t="s">
        <v>55</v>
      </c>
      <c r="Z2355">
        <v>1007</v>
      </c>
      <c r="AA2355" t="s">
        <v>55</v>
      </c>
      <c r="AB2355">
        <v>-566</v>
      </c>
      <c r="AE2355" t="s">
        <v>49</v>
      </c>
      <c r="AF2355">
        <v>1007</v>
      </c>
      <c r="AI2355">
        <v>1270</v>
      </c>
      <c r="AJ2355" t="s">
        <v>49</v>
      </c>
    </row>
    <row r="2356" spans="1:36" x14ac:dyDescent="0.3">
      <c r="A2356">
        <v>34</v>
      </c>
      <c r="B2356" t="s">
        <v>58</v>
      </c>
      <c r="C2356" t="s">
        <v>59</v>
      </c>
      <c r="D2356" t="s">
        <v>54</v>
      </c>
      <c r="E2356" t="s">
        <v>49</v>
      </c>
      <c r="F2356">
        <v>0</v>
      </c>
      <c r="G2356" t="s">
        <v>49</v>
      </c>
      <c r="H2356" t="s">
        <v>49</v>
      </c>
      <c r="I2356" t="s">
        <v>50</v>
      </c>
      <c r="J2356">
        <v>22</v>
      </c>
      <c r="K2356" t="s">
        <v>70</v>
      </c>
      <c r="L2356">
        <v>132</v>
      </c>
      <c r="M2356">
        <v>4</v>
      </c>
      <c r="N2356">
        <v>-1</v>
      </c>
      <c r="O2356">
        <v>0</v>
      </c>
      <c r="P2356" t="s">
        <v>52</v>
      </c>
      <c r="Q2356" t="s">
        <v>49</v>
      </c>
      <c r="X2356" s="7"/>
      <c r="Y2356" t="s">
        <v>49</v>
      </c>
      <c r="Z2356">
        <v>0</v>
      </c>
      <c r="AA2356" t="s">
        <v>55</v>
      </c>
      <c r="AB2356">
        <v>210</v>
      </c>
      <c r="AE2356" t="s">
        <v>49</v>
      </c>
      <c r="AF2356">
        <v>0</v>
      </c>
      <c r="AI2356">
        <v>18</v>
      </c>
      <c r="AJ2356" t="s">
        <v>49</v>
      </c>
    </row>
    <row r="2357" spans="1:36" x14ac:dyDescent="0.3">
      <c r="A2357">
        <v>30</v>
      </c>
      <c r="B2357" t="s">
        <v>53</v>
      </c>
      <c r="C2357" t="s">
        <v>47</v>
      </c>
      <c r="D2357" t="s">
        <v>54</v>
      </c>
      <c r="E2357" t="s">
        <v>49</v>
      </c>
      <c r="F2357">
        <v>1286</v>
      </c>
      <c r="G2357" t="s">
        <v>55</v>
      </c>
      <c r="H2357" t="s">
        <v>55</v>
      </c>
      <c r="I2357" t="s">
        <v>50</v>
      </c>
      <c r="J2357">
        <v>17</v>
      </c>
      <c r="K2357" t="s">
        <v>73</v>
      </c>
      <c r="L2357">
        <v>544</v>
      </c>
      <c r="M2357">
        <v>1</v>
      </c>
      <c r="N2357">
        <v>-1</v>
      </c>
      <c r="O2357">
        <v>0</v>
      </c>
      <c r="P2357" t="s">
        <v>52</v>
      </c>
      <c r="Q2357" t="s">
        <v>49</v>
      </c>
      <c r="X2357" s="7"/>
      <c r="Y2357" t="s">
        <v>55</v>
      </c>
      <c r="Z2357">
        <v>1286</v>
      </c>
      <c r="AA2357" t="s">
        <v>55</v>
      </c>
      <c r="AB2357">
        <v>1275</v>
      </c>
      <c r="AE2357" t="s">
        <v>55</v>
      </c>
      <c r="AF2357">
        <v>1286</v>
      </c>
      <c r="AI2357">
        <v>141</v>
      </c>
      <c r="AJ2357" t="s">
        <v>49</v>
      </c>
    </row>
    <row r="2358" spans="1:36" x14ac:dyDescent="0.3">
      <c r="A2358">
        <v>33</v>
      </c>
      <c r="B2358" t="s">
        <v>53</v>
      </c>
      <c r="C2358" t="s">
        <v>47</v>
      </c>
      <c r="D2358" t="s">
        <v>54</v>
      </c>
      <c r="E2358" t="s">
        <v>49</v>
      </c>
      <c r="F2358">
        <v>804</v>
      </c>
      <c r="G2358" t="s">
        <v>55</v>
      </c>
      <c r="H2358" t="s">
        <v>55</v>
      </c>
      <c r="I2358" t="s">
        <v>52</v>
      </c>
      <c r="J2358">
        <v>8</v>
      </c>
      <c r="K2358" t="s">
        <v>56</v>
      </c>
      <c r="L2358">
        <v>266</v>
      </c>
      <c r="M2358">
        <v>1</v>
      </c>
      <c r="N2358">
        <v>-1</v>
      </c>
      <c r="O2358">
        <v>0</v>
      </c>
      <c r="P2358" t="s">
        <v>52</v>
      </c>
      <c r="Q2358" t="s">
        <v>49</v>
      </c>
      <c r="X2358" s="7"/>
      <c r="Y2358" t="s">
        <v>55</v>
      </c>
      <c r="Z2358">
        <v>804</v>
      </c>
      <c r="AA2358" t="s">
        <v>55</v>
      </c>
      <c r="AB2358">
        <v>6637</v>
      </c>
      <c r="AE2358" t="s">
        <v>55</v>
      </c>
      <c r="AF2358">
        <v>804</v>
      </c>
      <c r="AI2358">
        <v>2886</v>
      </c>
      <c r="AJ2358" t="s">
        <v>49</v>
      </c>
    </row>
    <row r="2359" spans="1:36" x14ac:dyDescent="0.3">
      <c r="A2359">
        <v>30</v>
      </c>
      <c r="B2359" t="s">
        <v>71</v>
      </c>
      <c r="C2359" t="s">
        <v>59</v>
      </c>
      <c r="D2359" t="s">
        <v>54</v>
      </c>
      <c r="E2359" t="s">
        <v>49</v>
      </c>
      <c r="F2359">
        <v>4</v>
      </c>
      <c r="G2359" t="s">
        <v>49</v>
      </c>
      <c r="H2359" t="s">
        <v>49</v>
      </c>
      <c r="I2359" t="s">
        <v>50</v>
      </c>
      <c r="J2359">
        <v>4</v>
      </c>
      <c r="K2359" t="s">
        <v>64</v>
      </c>
      <c r="L2359">
        <v>443</v>
      </c>
      <c r="M2359">
        <v>2</v>
      </c>
      <c r="N2359">
        <v>-1</v>
      </c>
      <c r="O2359">
        <v>0</v>
      </c>
      <c r="P2359" t="s">
        <v>52</v>
      </c>
      <c r="Q2359" t="s">
        <v>49</v>
      </c>
      <c r="X2359" s="7"/>
      <c r="Y2359" t="s">
        <v>49</v>
      </c>
      <c r="Z2359">
        <v>4</v>
      </c>
      <c r="AA2359" t="s">
        <v>55</v>
      </c>
      <c r="AB2359">
        <v>472</v>
      </c>
      <c r="AE2359" t="s">
        <v>49</v>
      </c>
      <c r="AF2359">
        <v>4</v>
      </c>
      <c r="AI2359">
        <v>2715</v>
      </c>
      <c r="AJ2359" t="s">
        <v>49</v>
      </c>
    </row>
    <row r="2360" spans="1:36" x14ac:dyDescent="0.3">
      <c r="A2360">
        <v>51</v>
      </c>
      <c r="B2360" t="s">
        <v>63</v>
      </c>
      <c r="C2360" t="s">
        <v>47</v>
      </c>
      <c r="D2360" t="s">
        <v>48</v>
      </c>
      <c r="E2360" t="s">
        <v>49</v>
      </c>
      <c r="F2360">
        <v>0</v>
      </c>
      <c r="G2360" t="s">
        <v>55</v>
      </c>
      <c r="H2360" t="s">
        <v>49</v>
      </c>
      <c r="I2360" t="s">
        <v>50</v>
      </c>
      <c r="J2360">
        <v>10</v>
      </c>
      <c r="K2360" t="s">
        <v>73</v>
      </c>
      <c r="L2360">
        <v>324</v>
      </c>
      <c r="M2360">
        <v>1</v>
      </c>
      <c r="N2360">
        <v>-1</v>
      </c>
      <c r="O2360">
        <v>0</v>
      </c>
      <c r="P2360" t="s">
        <v>52</v>
      </c>
      <c r="Q2360" t="s">
        <v>49</v>
      </c>
      <c r="X2360" s="7"/>
      <c r="Y2360" t="s">
        <v>55</v>
      </c>
      <c r="Z2360">
        <v>0</v>
      </c>
      <c r="AA2360" t="s">
        <v>55</v>
      </c>
      <c r="AB2360">
        <v>487</v>
      </c>
      <c r="AE2360" t="s">
        <v>49</v>
      </c>
      <c r="AF2360">
        <v>0</v>
      </c>
      <c r="AI2360">
        <v>1</v>
      </c>
      <c r="AJ2360" t="s">
        <v>49</v>
      </c>
    </row>
    <row r="2361" spans="1:36" x14ac:dyDescent="0.3">
      <c r="A2361">
        <v>36</v>
      </c>
      <c r="B2361" t="s">
        <v>53</v>
      </c>
      <c r="C2361" t="s">
        <v>59</v>
      </c>
      <c r="D2361" t="s">
        <v>54</v>
      </c>
      <c r="E2361" t="s">
        <v>49</v>
      </c>
      <c r="F2361">
        <v>417</v>
      </c>
      <c r="G2361" t="s">
        <v>55</v>
      </c>
      <c r="H2361" t="s">
        <v>49</v>
      </c>
      <c r="I2361" t="s">
        <v>50</v>
      </c>
      <c r="J2361">
        <v>6</v>
      </c>
      <c r="K2361" t="s">
        <v>64</v>
      </c>
      <c r="L2361">
        <v>15</v>
      </c>
      <c r="M2361">
        <v>10</v>
      </c>
      <c r="N2361">
        <v>207</v>
      </c>
      <c r="O2361">
        <v>3</v>
      </c>
      <c r="P2361" t="s">
        <v>57</v>
      </c>
      <c r="Q2361" t="s">
        <v>49</v>
      </c>
      <c r="X2361" s="7"/>
      <c r="Y2361" t="s">
        <v>55</v>
      </c>
      <c r="Z2361">
        <v>417</v>
      </c>
      <c r="AA2361" t="s">
        <v>55</v>
      </c>
      <c r="AB2361">
        <v>699</v>
      </c>
      <c r="AE2361" t="s">
        <v>49</v>
      </c>
      <c r="AF2361">
        <v>417</v>
      </c>
      <c r="AI2361">
        <v>775</v>
      </c>
      <c r="AJ2361" t="s">
        <v>49</v>
      </c>
    </row>
    <row r="2362" spans="1:36" x14ac:dyDescent="0.3">
      <c r="A2362">
        <v>48</v>
      </c>
      <c r="B2362" t="s">
        <v>63</v>
      </c>
      <c r="C2362" t="s">
        <v>47</v>
      </c>
      <c r="D2362" t="s">
        <v>48</v>
      </c>
      <c r="E2362" t="s">
        <v>49</v>
      </c>
      <c r="F2362">
        <v>1678</v>
      </c>
      <c r="G2362" t="s">
        <v>49</v>
      </c>
      <c r="H2362" t="s">
        <v>49</v>
      </c>
      <c r="I2362" t="s">
        <v>50</v>
      </c>
      <c r="J2362">
        <v>28</v>
      </c>
      <c r="K2362" t="s">
        <v>72</v>
      </c>
      <c r="L2362">
        <v>263</v>
      </c>
      <c r="M2362">
        <v>2</v>
      </c>
      <c r="N2362">
        <v>-1</v>
      </c>
      <c r="O2362">
        <v>0</v>
      </c>
      <c r="P2362" t="s">
        <v>52</v>
      </c>
      <c r="Q2362" t="s">
        <v>49</v>
      </c>
      <c r="X2362" s="7"/>
      <c r="Y2362" t="s">
        <v>49</v>
      </c>
      <c r="Z2362">
        <v>1678</v>
      </c>
      <c r="AA2362" t="s">
        <v>55</v>
      </c>
      <c r="AB2362">
        <v>1130</v>
      </c>
      <c r="AE2362" t="s">
        <v>49</v>
      </c>
      <c r="AF2362">
        <v>1678</v>
      </c>
      <c r="AI2362">
        <v>634</v>
      </c>
      <c r="AJ2362" t="s">
        <v>49</v>
      </c>
    </row>
    <row r="2363" spans="1:36" x14ac:dyDescent="0.3">
      <c r="A2363">
        <v>37</v>
      </c>
      <c r="B2363" t="s">
        <v>53</v>
      </c>
      <c r="C2363" t="s">
        <v>74</v>
      </c>
      <c r="D2363" t="s">
        <v>54</v>
      </c>
      <c r="E2363" t="s">
        <v>49</v>
      </c>
      <c r="F2363">
        <v>532</v>
      </c>
      <c r="G2363" t="s">
        <v>55</v>
      </c>
      <c r="H2363" t="s">
        <v>49</v>
      </c>
      <c r="I2363" t="s">
        <v>52</v>
      </c>
      <c r="J2363">
        <v>11</v>
      </c>
      <c r="K2363" t="s">
        <v>62</v>
      </c>
      <c r="L2363">
        <v>199</v>
      </c>
      <c r="M2363">
        <v>1</v>
      </c>
      <c r="N2363">
        <v>-1</v>
      </c>
      <c r="O2363">
        <v>0</v>
      </c>
      <c r="P2363" t="s">
        <v>52</v>
      </c>
      <c r="Q2363" t="s">
        <v>49</v>
      </c>
      <c r="X2363" s="7"/>
      <c r="Y2363" t="s">
        <v>55</v>
      </c>
      <c r="Z2363">
        <v>532</v>
      </c>
      <c r="AA2363" t="s">
        <v>55</v>
      </c>
      <c r="AB2363">
        <v>584</v>
      </c>
      <c r="AE2363" t="s">
        <v>49</v>
      </c>
      <c r="AF2363">
        <v>532</v>
      </c>
      <c r="AI2363">
        <v>5715</v>
      </c>
      <c r="AJ2363" t="s">
        <v>49</v>
      </c>
    </row>
    <row r="2364" spans="1:36" x14ac:dyDescent="0.3">
      <c r="A2364">
        <v>58</v>
      </c>
      <c r="B2364" t="s">
        <v>58</v>
      </c>
      <c r="C2364" t="s">
        <v>47</v>
      </c>
      <c r="D2364" t="s">
        <v>54</v>
      </c>
      <c r="E2364" t="s">
        <v>49</v>
      </c>
      <c r="F2364">
        <v>407</v>
      </c>
      <c r="G2364" t="s">
        <v>55</v>
      </c>
      <c r="H2364" t="s">
        <v>49</v>
      </c>
      <c r="I2364" t="s">
        <v>50</v>
      </c>
      <c r="J2364">
        <v>29</v>
      </c>
      <c r="K2364" t="s">
        <v>73</v>
      </c>
      <c r="L2364">
        <v>145</v>
      </c>
      <c r="M2364">
        <v>2</v>
      </c>
      <c r="N2364">
        <v>-1</v>
      </c>
      <c r="O2364">
        <v>0</v>
      </c>
      <c r="P2364" t="s">
        <v>52</v>
      </c>
      <c r="Q2364" t="s">
        <v>49</v>
      </c>
      <c r="X2364" s="7"/>
      <c r="Y2364" t="s">
        <v>55</v>
      </c>
      <c r="Z2364">
        <v>407</v>
      </c>
      <c r="AA2364" t="s">
        <v>55</v>
      </c>
      <c r="AB2364">
        <v>480</v>
      </c>
      <c r="AE2364" t="s">
        <v>49</v>
      </c>
      <c r="AF2364">
        <v>407</v>
      </c>
      <c r="AI2364">
        <v>1088</v>
      </c>
      <c r="AJ2364" t="s">
        <v>49</v>
      </c>
    </row>
    <row r="2365" spans="1:36" x14ac:dyDescent="0.3">
      <c r="A2365">
        <v>56</v>
      </c>
      <c r="B2365" t="s">
        <v>58</v>
      </c>
      <c r="C2365" t="s">
        <v>74</v>
      </c>
      <c r="D2365" t="s">
        <v>60</v>
      </c>
      <c r="E2365" t="s">
        <v>49</v>
      </c>
      <c r="F2365">
        <v>659</v>
      </c>
      <c r="G2365" t="s">
        <v>49</v>
      </c>
      <c r="H2365" t="s">
        <v>55</v>
      </c>
      <c r="I2365" t="s">
        <v>50</v>
      </c>
      <c r="J2365">
        <v>2</v>
      </c>
      <c r="K2365" t="s">
        <v>62</v>
      </c>
      <c r="L2365">
        <v>56</v>
      </c>
      <c r="M2365">
        <v>1</v>
      </c>
      <c r="N2365">
        <v>-1</v>
      </c>
      <c r="O2365">
        <v>0</v>
      </c>
      <c r="P2365" t="s">
        <v>52</v>
      </c>
      <c r="Q2365" t="s">
        <v>49</v>
      </c>
      <c r="X2365" s="7"/>
      <c r="Y2365" t="s">
        <v>49</v>
      </c>
      <c r="Z2365">
        <v>659</v>
      </c>
      <c r="AA2365" t="s">
        <v>55</v>
      </c>
      <c r="AB2365">
        <v>1883</v>
      </c>
      <c r="AE2365" t="s">
        <v>55</v>
      </c>
      <c r="AF2365">
        <v>659</v>
      </c>
      <c r="AI2365">
        <v>75</v>
      </c>
      <c r="AJ2365" t="s">
        <v>49</v>
      </c>
    </row>
    <row r="2366" spans="1:36" x14ac:dyDescent="0.3">
      <c r="A2366">
        <v>34</v>
      </c>
      <c r="B2366" t="s">
        <v>63</v>
      </c>
      <c r="C2366" t="s">
        <v>47</v>
      </c>
      <c r="D2366" t="s">
        <v>54</v>
      </c>
      <c r="E2366" t="s">
        <v>49</v>
      </c>
      <c r="F2366">
        <v>393</v>
      </c>
      <c r="G2366" t="s">
        <v>55</v>
      </c>
      <c r="H2366" t="s">
        <v>49</v>
      </c>
      <c r="I2366" t="s">
        <v>50</v>
      </c>
      <c r="J2366">
        <v>5</v>
      </c>
      <c r="K2366" t="s">
        <v>56</v>
      </c>
      <c r="L2366">
        <v>11</v>
      </c>
      <c r="M2366">
        <v>9</v>
      </c>
      <c r="N2366">
        <v>-1</v>
      </c>
      <c r="O2366">
        <v>0</v>
      </c>
      <c r="P2366" t="s">
        <v>52</v>
      </c>
      <c r="Q2366" t="s">
        <v>49</v>
      </c>
      <c r="X2366" s="7"/>
      <c r="Y2366" t="s">
        <v>55</v>
      </c>
      <c r="Z2366">
        <v>393</v>
      </c>
      <c r="AA2366" t="s">
        <v>55</v>
      </c>
      <c r="AB2366">
        <v>603</v>
      </c>
      <c r="AE2366" t="s">
        <v>49</v>
      </c>
      <c r="AF2366">
        <v>393</v>
      </c>
      <c r="AI2366">
        <v>103</v>
      </c>
      <c r="AJ2366" t="s">
        <v>49</v>
      </c>
    </row>
    <row r="2367" spans="1:36" x14ac:dyDescent="0.3">
      <c r="A2367">
        <v>33</v>
      </c>
      <c r="B2367" t="s">
        <v>69</v>
      </c>
      <c r="C2367" t="s">
        <v>74</v>
      </c>
      <c r="D2367" t="s">
        <v>54</v>
      </c>
      <c r="E2367" t="s">
        <v>49</v>
      </c>
      <c r="F2367">
        <v>661</v>
      </c>
      <c r="G2367" t="s">
        <v>55</v>
      </c>
      <c r="H2367" t="s">
        <v>49</v>
      </c>
      <c r="I2367" t="s">
        <v>50</v>
      </c>
      <c r="J2367">
        <v>18</v>
      </c>
      <c r="K2367" t="s">
        <v>75</v>
      </c>
      <c r="L2367">
        <v>411</v>
      </c>
      <c r="M2367">
        <v>1</v>
      </c>
      <c r="N2367">
        <v>173</v>
      </c>
      <c r="O2367">
        <v>2</v>
      </c>
      <c r="P2367" t="s">
        <v>66</v>
      </c>
      <c r="Q2367" t="s">
        <v>49</v>
      </c>
      <c r="X2367" s="7"/>
      <c r="Y2367" t="s">
        <v>55</v>
      </c>
      <c r="Z2367">
        <v>661</v>
      </c>
      <c r="AA2367" t="s">
        <v>55</v>
      </c>
      <c r="AB2367">
        <v>-872</v>
      </c>
      <c r="AE2367" t="s">
        <v>49</v>
      </c>
      <c r="AF2367">
        <v>661</v>
      </c>
      <c r="AI2367">
        <v>134</v>
      </c>
      <c r="AJ2367" t="s">
        <v>49</v>
      </c>
    </row>
    <row r="2368" spans="1:36" x14ac:dyDescent="0.3">
      <c r="A2368">
        <v>26</v>
      </c>
      <c r="B2368" t="s">
        <v>53</v>
      </c>
      <c r="C2368" t="s">
        <v>59</v>
      </c>
      <c r="D2368" t="s">
        <v>54</v>
      </c>
      <c r="E2368" t="s">
        <v>49</v>
      </c>
      <c r="F2368">
        <v>0</v>
      </c>
      <c r="G2368" t="s">
        <v>49</v>
      </c>
      <c r="H2368" t="s">
        <v>49</v>
      </c>
      <c r="I2368" t="s">
        <v>50</v>
      </c>
      <c r="J2368">
        <v>29</v>
      </c>
      <c r="K2368" t="s">
        <v>73</v>
      </c>
      <c r="L2368">
        <v>165</v>
      </c>
      <c r="M2368">
        <v>23</v>
      </c>
      <c r="N2368">
        <v>-1</v>
      </c>
      <c r="O2368">
        <v>0</v>
      </c>
      <c r="P2368" t="s">
        <v>52</v>
      </c>
      <c r="Q2368" t="s">
        <v>49</v>
      </c>
      <c r="X2368" s="7"/>
      <c r="Y2368" t="s">
        <v>49</v>
      </c>
      <c r="Z2368">
        <v>0</v>
      </c>
      <c r="AA2368" t="s">
        <v>55</v>
      </c>
      <c r="AB2368">
        <v>33</v>
      </c>
      <c r="AE2368" t="s">
        <v>49</v>
      </c>
      <c r="AF2368">
        <v>0</v>
      </c>
      <c r="AI2368">
        <v>748</v>
      </c>
      <c r="AJ2368" t="s">
        <v>49</v>
      </c>
    </row>
    <row r="2369" spans="1:36" x14ac:dyDescent="0.3">
      <c r="A2369">
        <v>40</v>
      </c>
      <c r="B2369" t="s">
        <v>58</v>
      </c>
      <c r="C2369" t="s">
        <v>59</v>
      </c>
      <c r="D2369" t="s">
        <v>52</v>
      </c>
      <c r="E2369" t="s">
        <v>49</v>
      </c>
      <c r="F2369">
        <v>838</v>
      </c>
      <c r="G2369" t="s">
        <v>55</v>
      </c>
      <c r="H2369" t="s">
        <v>49</v>
      </c>
      <c r="I2369" t="s">
        <v>52</v>
      </c>
      <c r="J2369">
        <v>12</v>
      </c>
      <c r="K2369" t="s">
        <v>56</v>
      </c>
      <c r="L2369">
        <v>619</v>
      </c>
      <c r="M2369">
        <v>3</v>
      </c>
      <c r="N2369">
        <v>-1</v>
      </c>
      <c r="O2369">
        <v>0</v>
      </c>
      <c r="P2369" t="s">
        <v>52</v>
      </c>
      <c r="Q2369" t="s">
        <v>49</v>
      </c>
      <c r="X2369" s="7"/>
      <c r="Y2369" t="s">
        <v>55</v>
      </c>
      <c r="Z2369">
        <v>838</v>
      </c>
      <c r="AA2369" t="s">
        <v>55</v>
      </c>
      <c r="AB2369">
        <v>1689</v>
      </c>
      <c r="AE2369" t="s">
        <v>49</v>
      </c>
      <c r="AF2369">
        <v>838</v>
      </c>
      <c r="AI2369">
        <v>192</v>
      </c>
      <c r="AJ2369" t="s">
        <v>49</v>
      </c>
    </row>
    <row r="2370" spans="1:36" x14ac:dyDescent="0.3">
      <c r="A2370">
        <v>35</v>
      </c>
      <c r="B2370" t="s">
        <v>53</v>
      </c>
      <c r="C2370" t="s">
        <v>47</v>
      </c>
      <c r="D2370" t="s">
        <v>54</v>
      </c>
      <c r="E2370" t="s">
        <v>49</v>
      </c>
      <c r="F2370">
        <v>195</v>
      </c>
      <c r="G2370" t="s">
        <v>55</v>
      </c>
      <c r="H2370" t="s">
        <v>49</v>
      </c>
      <c r="I2370" t="s">
        <v>50</v>
      </c>
      <c r="J2370">
        <v>17</v>
      </c>
      <c r="K2370" t="s">
        <v>61</v>
      </c>
      <c r="L2370">
        <v>203</v>
      </c>
      <c r="M2370">
        <v>1</v>
      </c>
      <c r="N2370">
        <v>-1</v>
      </c>
      <c r="O2370">
        <v>0</v>
      </c>
      <c r="P2370" t="s">
        <v>52</v>
      </c>
      <c r="Q2370" t="s">
        <v>49</v>
      </c>
      <c r="X2370" s="7"/>
      <c r="Y2370" t="s">
        <v>55</v>
      </c>
      <c r="Z2370">
        <v>195</v>
      </c>
      <c r="AA2370" t="s">
        <v>55</v>
      </c>
      <c r="AB2370">
        <v>0</v>
      </c>
      <c r="AE2370" t="s">
        <v>49</v>
      </c>
      <c r="AF2370">
        <v>195</v>
      </c>
      <c r="AI2370">
        <v>267</v>
      </c>
      <c r="AJ2370" t="s">
        <v>49</v>
      </c>
    </row>
    <row r="2371" spans="1:36" x14ac:dyDescent="0.3">
      <c r="A2371">
        <v>45</v>
      </c>
      <c r="B2371" t="s">
        <v>68</v>
      </c>
      <c r="C2371" t="s">
        <v>47</v>
      </c>
      <c r="D2371" t="s">
        <v>54</v>
      </c>
      <c r="E2371" t="s">
        <v>49</v>
      </c>
      <c r="F2371">
        <v>68</v>
      </c>
      <c r="G2371" t="s">
        <v>55</v>
      </c>
      <c r="H2371" t="s">
        <v>49</v>
      </c>
      <c r="I2371" t="s">
        <v>52</v>
      </c>
      <c r="J2371">
        <v>7</v>
      </c>
      <c r="K2371" t="s">
        <v>56</v>
      </c>
      <c r="L2371">
        <v>254</v>
      </c>
      <c r="M2371">
        <v>1</v>
      </c>
      <c r="N2371">
        <v>-1</v>
      </c>
      <c r="O2371">
        <v>0</v>
      </c>
      <c r="P2371" t="s">
        <v>52</v>
      </c>
      <c r="Q2371" t="s">
        <v>49</v>
      </c>
      <c r="X2371" s="7"/>
      <c r="Y2371" t="s">
        <v>55</v>
      </c>
      <c r="Z2371">
        <v>68</v>
      </c>
      <c r="AA2371" t="s">
        <v>55</v>
      </c>
      <c r="AB2371">
        <v>589</v>
      </c>
      <c r="AE2371" t="s">
        <v>49</v>
      </c>
      <c r="AF2371">
        <v>68</v>
      </c>
      <c r="AI2371">
        <v>586</v>
      </c>
      <c r="AJ2371" t="s">
        <v>49</v>
      </c>
    </row>
    <row r="2372" spans="1:36" x14ac:dyDescent="0.3">
      <c r="A2372">
        <v>37</v>
      </c>
      <c r="B2372" t="s">
        <v>67</v>
      </c>
      <c r="C2372" t="s">
        <v>59</v>
      </c>
      <c r="D2372" t="s">
        <v>54</v>
      </c>
      <c r="E2372" t="s">
        <v>49</v>
      </c>
      <c r="F2372">
        <v>-242</v>
      </c>
      <c r="G2372" t="s">
        <v>55</v>
      </c>
      <c r="H2372" t="s">
        <v>49</v>
      </c>
      <c r="I2372" t="s">
        <v>50</v>
      </c>
      <c r="J2372">
        <v>13</v>
      </c>
      <c r="K2372" t="s">
        <v>70</v>
      </c>
      <c r="L2372">
        <v>1149</v>
      </c>
      <c r="M2372">
        <v>6</v>
      </c>
      <c r="N2372">
        <v>-1</v>
      </c>
      <c r="O2372">
        <v>0</v>
      </c>
      <c r="P2372" t="s">
        <v>52</v>
      </c>
      <c r="Q2372" t="s">
        <v>55</v>
      </c>
      <c r="X2372" s="7"/>
      <c r="Y2372" t="s">
        <v>55</v>
      </c>
      <c r="Z2372">
        <v>-242</v>
      </c>
      <c r="AA2372" t="s">
        <v>55</v>
      </c>
      <c r="AB2372">
        <v>626</v>
      </c>
      <c r="AE2372" t="s">
        <v>49</v>
      </c>
      <c r="AF2372">
        <v>-242</v>
      </c>
      <c r="AI2372">
        <v>25</v>
      </c>
      <c r="AJ2372" t="s">
        <v>49</v>
      </c>
    </row>
    <row r="2373" spans="1:36" x14ac:dyDescent="0.3">
      <c r="A2373">
        <v>35</v>
      </c>
      <c r="B2373" t="s">
        <v>58</v>
      </c>
      <c r="C2373" t="s">
        <v>74</v>
      </c>
      <c r="D2373" t="s">
        <v>60</v>
      </c>
      <c r="E2373" t="s">
        <v>49</v>
      </c>
      <c r="F2373">
        <v>321</v>
      </c>
      <c r="G2373" t="s">
        <v>55</v>
      </c>
      <c r="H2373" t="s">
        <v>49</v>
      </c>
      <c r="I2373" t="s">
        <v>52</v>
      </c>
      <c r="J2373">
        <v>9</v>
      </c>
      <c r="K2373" t="s">
        <v>56</v>
      </c>
      <c r="L2373">
        <v>189</v>
      </c>
      <c r="M2373">
        <v>1</v>
      </c>
      <c r="N2373">
        <v>-1</v>
      </c>
      <c r="O2373">
        <v>0</v>
      </c>
      <c r="P2373" t="s">
        <v>52</v>
      </c>
      <c r="Q2373" t="s">
        <v>49</v>
      </c>
      <c r="X2373" s="7"/>
      <c r="Y2373" t="s">
        <v>55</v>
      </c>
      <c r="Z2373">
        <v>321</v>
      </c>
      <c r="AA2373" t="s">
        <v>55</v>
      </c>
      <c r="AB2373">
        <v>78</v>
      </c>
      <c r="AE2373" t="s">
        <v>49</v>
      </c>
      <c r="AF2373">
        <v>321</v>
      </c>
      <c r="AI2373">
        <v>96</v>
      </c>
      <c r="AJ2373" t="s">
        <v>49</v>
      </c>
    </row>
    <row r="2374" spans="1:36" x14ac:dyDescent="0.3">
      <c r="A2374">
        <v>43</v>
      </c>
      <c r="B2374" t="s">
        <v>53</v>
      </c>
      <c r="C2374" t="s">
        <v>59</v>
      </c>
      <c r="D2374" t="s">
        <v>54</v>
      </c>
      <c r="E2374" t="s">
        <v>49</v>
      </c>
      <c r="F2374">
        <v>3403</v>
      </c>
      <c r="G2374" t="s">
        <v>55</v>
      </c>
      <c r="H2374" t="s">
        <v>49</v>
      </c>
      <c r="I2374" t="s">
        <v>50</v>
      </c>
      <c r="J2374">
        <v>12</v>
      </c>
      <c r="K2374" t="s">
        <v>75</v>
      </c>
      <c r="L2374">
        <v>707</v>
      </c>
      <c r="M2374">
        <v>2</v>
      </c>
      <c r="N2374">
        <v>97</v>
      </c>
      <c r="O2374">
        <v>2</v>
      </c>
      <c r="P2374" t="s">
        <v>79</v>
      </c>
      <c r="Q2374" t="s">
        <v>55</v>
      </c>
      <c r="X2374" s="7"/>
      <c r="Y2374" t="s">
        <v>55</v>
      </c>
      <c r="Z2374">
        <v>3403</v>
      </c>
      <c r="AA2374" t="s">
        <v>55</v>
      </c>
      <c r="AB2374">
        <v>-522</v>
      </c>
      <c r="AE2374" t="s">
        <v>49</v>
      </c>
      <c r="AF2374">
        <v>3403</v>
      </c>
      <c r="AI2374">
        <v>1116</v>
      </c>
      <c r="AJ2374" t="s">
        <v>49</v>
      </c>
    </row>
    <row r="2375" spans="1:36" x14ac:dyDescent="0.3">
      <c r="A2375">
        <v>28</v>
      </c>
      <c r="B2375" t="s">
        <v>63</v>
      </c>
      <c r="C2375" t="s">
        <v>47</v>
      </c>
      <c r="D2375" t="s">
        <v>54</v>
      </c>
      <c r="E2375" t="s">
        <v>49</v>
      </c>
      <c r="F2375">
        <v>8</v>
      </c>
      <c r="G2375" t="s">
        <v>55</v>
      </c>
      <c r="H2375" t="s">
        <v>49</v>
      </c>
      <c r="I2375" t="s">
        <v>50</v>
      </c>
      <c r="J2375">
        <v>15</v>
      </c>
      <c r="K2375" t="s">
        <v>56</v>
      </c>
      <c r="L2375">
        <v>196</v>
      </c>
      <c r="M2375">
        <v>1</v>
      </c>
      <c r="N2375">
        <v>-1</v>
      </c>
      <c r="O2375">
        <v>0</v>
      </c>
      <c r="P2375" t="s">
        <v>52</v>
      </c>
      <c r="Q2375" t="s">
        <v>49</v>
      </c>
      <c r="X2375" s="7"/>
      <c r="Y2375" t="s">
        <v>55</v>
      </c>
      <c r="Z2375">
        <v>8</v>
      </c>
      <c r="AA2375" t="s">
        <v>55</v>
      </c>
      <c r="AB2375">
        <v>2812</v>
      </c>
      <c r="AE2375" t="s">
        <v>49</v>
      </c>
      <c r="AF2375">
        <v>8</v>
      </c>
      <c r="AI2375">
        <v>170</v>
      </c>
      <c r="AJ2375" t="s">
        <v>49</v>
      </c>
    </row>
    <row r="2376" spans="1:36" x14ac:dyDescent="0.3">
      <c r="A2376">
        <v>32</v>
      </c>
      <c r="B2376" t="s">
        <v>63</v>
      </c>
      <c r="C2376" t="s">
        <v>74</v>
      </c>
      <c r="D2376" t="s">
        <v>54</v>
      </c>
      <c r="E2376" t="s">
        <v>49</v>
      </c>
      <c r="F2376">
        <v>739</v>
      </c>
      <c r="G2376" t="s">
        <v>55</v>
      </c>
      <c r="H2376" t="s">
        <v>49</v>
      </c>
      <c r="I2376" t="s">
        <v>52</v>
      </c>
      <c r="J2376">
        <v>9</v>
      </c>
      <c r="K2376" t="s">
        <v>56</v>
      </c>
      <c r="L2376">
        <v>171</v>
      </c>
      <c r="M2376">
        <v>1</v>
      </c>
      <c r="N2376">
        <v>-1</v>
      </c>
      <c r="O2376">
        <v>0</v>
      </c>
      <c r="P2376" t="s">
        <v>52</v>
      </c>
      <c r="Q2376" t="s">
        <v>49</v>
      </c>
      <c r="X2376" s="7"/>
      <c r="Y2376" t="s">
        <v>55</v>
      </c>
      <c r="Z2376">
        <v>739</v>
      </c>
      <c r="AA2376" t="s">
        <v>55</v>
      </c>
      <c r="AB2376">
        <v>-759</v>
      </c>
      <c r="AE2376" t="s">
        <v>49</v>
      </c>
      <c r="AF2376">
        <v>739</v>
      </c>
      <c r="AI2376">
        <v>3665</v>
      </c>
      <c r="AJ2376" t="s">
        <v>49</v>
      </c>
    </row>
    <row r="2377" spans="1:36" x14ac:dyDescent="0.3">
      <c r="A2377">
        <v>26</v>
      </c>
      <c r="B2377" t="s">
        <v>46</v>
      </c>
      <c r="C2377" t="s">
        <v>59</v>
      </c>
      <c r="D2377" t="s">
        <v>54</v>
      </c>
      <c r="E2377" t="s">
        <v>49</v>
      </c>
      <c r="F2377">
        <v>622</v>
      </c>
      <c r="G2377" t="s">
        <v>49</v>
      </c>
      <c r="H2377" t="s">
        <v>49</v>
      </c>
      <c r="I2377" t="s">
        <v>50</v>
      </c>
      <c r="J2377">
        <v>28</v>
      </c>
      <c r="K2377" t="s">
        <v>72</v>
      </c>
      <c r="L2377">
        <v>1451</v>
      </c>
      <c r="M2377">
        <v>2</v>
      </c>
      <c r="N2377">
        <v>-1</v>
      </c>
      <c r="O2377">
        <v>0</v>
      </c>
      <c r="P2377" t="s">
        <v>52</v>
      </c>
      <c r="Q2377" t="s">
        <v>55</v>
      </c>
      <c r="X2377" s="7"/>
      <c r="Y2377" t="s">
        <v>49</v>
      </c>
      <c r="Z2377">
        <v>622</v>
      </c>
      <c r="AA2377" t="s">
        <v>55</v>
      </c>
      <c r="AB2377">
        <v>-416</v>
      </c>
      <c r="AE2377" t="s">
        <v>49</v>
      </c>
      <c r="AF2377">
        <v>622</v>
      </c>
      <c r="AI2377">
        <v>2380</v>
      </c>
      <c r="AJ2377" t="s">
        <v>49</v>
      </c>
    </row>
    <row r="2378" spans="1:36" x14ac:dyDescent="0.3">
      <c r="A2378">
        <v>35</v>
      </c>
      <c r="B2378" t="s">
        <v>53</v>
      </c>
      <c r="C2378" t="s">
        <v>47</v>
      </c>
      <c r="D2378" t="s">
        <v>54</v>
      </c>
      <c r="E2378" t="s">
        <v>49</v>
      </c>
      <c r="F2378">
        <v>152</v>
      </c>
      <c r="G2378" t="s">
        <v>55</v>
      </c>
      <c r="H2378" t="s">
        <v>49</v>
      </c>
      <c r="I2378" t="s">
        <v>52</v>
      </c>
      <c r="J2378">
        <v>2</v>
      </c>
      <c r="K2378" t="s">
        <v>62</v>
      </c>
      <c r="L2378">
        <v>563</v>
      </c>
      <c r="M2378">
        <v>1</v>
      </c>
      <c r="N2378">
        <v>-1</v>
      </c>
      <c r="O2378">
        <v>0</v>
      </c>
      <c r="P2378" t="s">
        <v>52</v>
      </c>
      <c r="Q2378" t="s">
        <v>55</v>
      </c>
      <c r="X2378" s="7"/>
      <c r="Y2378" t="s">
        <v>55</v>
      </c>
      <c r="Z2378">
        <v>152</v>
      </c>
      <c r="AA2378" t="s">
        <v>55</v>
      </c>
      <c r="AB2378">
        <v>2106</v>
      </c>
      <c r="AE2378" t="s">
        <v>49</v>
      </c>
      <c r="AF2378">
        <v>152</v>
      </c>
      <c r="AI2378">
        <v>179</v>
      </c>
      <c r="AJ2378" t="s">
        <v>49</v>
      </c>
    </row>
    <row r="2379" spans="1:36" x14ac:dyDescent="0.3">
      <c r="A2379">
        <v>35</v>
      </c>
      <c r="B2379" t="s">
        <v>67</v>
      </c>
      <c r="C2379" t="s">
        <v>59</v>
      </c>
      <c r="D2379" t="s">
        <v>54</v>
      </c>
      <c r="E2379" t="s">
        <v>49</v>
      </c>
      <c r="F2379">
        <v>2</v>
      </c>
      <c r="G2379" t="s">
        <v>49</v>
      </c>
      <c r="H2379" t="s">
        <v>49</v>
      </c>
      <c r="I2379" t="s">
        <v>50</v>
      </c>
      <c r="J2379">
        <v>11</v>
      </c>
      <c r="K2379" t="s">
        <v>70</v>
      </c>
      <c r="L2379">
        <v>239</v>
      </c>
      <c r="M2379">
        <v>4</v>
      </c>
      <c r="N2379">
        <v>-1</v>
      </c>
      <c r="O2379">
        <v>0</v>
      </c>
      <c r="P2379" t="s">
        <v>52</v>
      </c>
      <c r="Q2379" t="s">
        <v>49</v>
      </c>
      <c r="X2379" s="7"/>
      <c r="Y2379" t="s">
        <v>49</v>
      </c>
      <c r="Z2379">
        <v>2</v>
      </c>
      <c r="AA2379" t="s">
        <v>55</v>
      </c>
      <c r="AB2379">
        <v>220</v>
      </c>
      <c r="AE2379" t="s">
        <v>49</v>
      </c>
      <c r="AF2379">
        <v>2</v>
      </c>
      <c r="AI2379">
        <v>763</v>
      </c>
      <c r="AJ2379" t="s">
        <v>49</v>
      </c>
    </row>
    <row r="2380" spans="1:36" x14ac:dyDescent="0.3">
      <c r="A2380">
        <v>39</v>
      </c>
      <c r="B2380" t="s">
        <v>63</v>
      </c>
      <c r="C2380" t="s">
        <v>47</v>
      </c>
      <c r="D2380" t="s">
        <v>54</v>
      </c>
      <c r="E2380" t="s">
        <v>49</v>
      </c>
      <c r="F2380">
        <v>1439</v>
      </c>
      <c r="G2380" t="s">
        <v>55</v>
      </c>
      <c r="H2380" t="s">
        <v>49</v>
      </c>
      <c r="I2380" t="s">
        <v>78</v>
      </c>
      <c r="J2380">
        <v>28</v>
      </c>
      <c r="K2380" t="s">
        <v>73</v>
      </c>
      <c r="L2380">
        <v>73</v>
      </c>
      <c r="M2380">
        <v>6</v>
      </c>
      <c r="N2380">
        <v>-1</v>
      </c>
      <c r="O2380">
        <v>0</v>
      </c>
      <c r="P2380" t="s">
        <v>52</v>
      </c>
      <c r="Q2380" t="s">
        <v>49</v>
      </c>
      <c r="X2380" s="7"/>
      <c r="Y2380" t="s">
        <v>55</v>
      </c>
      <c r="Z2380">
        <v>1439</v>
      </c>
      <c r="AA2380" t="s">
        <v>55</v>
      </c>
      <c r="AB2380">
        <v>0</v>
      </c>
      <c r="AE2380" t="s">
        <v>49</v>
      </c>
      <c r="AF2380">
        <v>1439</v>
      </c>
      <c r="AI2380">
        <v>320</v>
      </c>
      <c r="AJ2380" t="s">
        <v>49</v>
      </c>
    </row>
    <row r="2381" spans="1:36" x14ac:dyDescent="0.3">
      <c r="A2381">
        <v>42</v>
      </c>
      <c r="B2381" t="s">
        <v>63</v>
      </c>
      <c r="C2381" t="s">
        <v>74</v>
      </c>
      <c r="D2381" t="s">
        <v>54</v>
      </c>
      <c r="E2381" t="s">
        <v>49</v>
      </c>
      <c r="F2381">
        <v>1491</v>
      </c>
      <c r="G2381" t="s">
        <v>55</v>
      </c>
      <c r="H2381" t="s">
        <v>49</v>
      </c>
      <c r="I2381" t="s">
        <v>50</v>
      </c>
      <c r="J2381">
        <v>6</v>
      </c>
      <c r="K2381" t="s">
        <v>56</v>
      </c>
      <c r="L2381">
        <v>203</v>
      </c>
      <c r="M2381">
        <v>2</v>
      </c>
      <c r="N2381">
        <v>334</v>
      </c>
      <c r="O2381">
        <v>2</v>
      </c>
      <c r="P2381" t="s">
        <v>57</v>
      </c>
      <c r="Q2381" t="s">
        <v>49</v>
      </c>
      <c r="X2381" s="7"/>
      <c r="Y2381" t="s">
        <v>55</v>
      </c>
      <c r="Z2381">
        <v>1491</v>
      </c>
      <c r="AA2381" t="s">
        <v>55</v>
      </c>
      <c r="AB2381">
        <v>395</v>
      </c>
      <c r="AE2381" t="s">
        <v>49</v>
      </c>
      <c r="AF2381">
        <v>1491</v>
      </c>
      <c r="AI2381">
        <v>1960</v>
      </c>
      <c r="AJ2381" t="s">
        <v>49</v>
      </c>
    </row>
    <row r="2382" spans="1:36" x14ac:dyDescent="0.3">
      <c r="A2382">
        <v>32</v>
      </c>
      <c r="B2382" t="s">
        <v>67</v>
      </c>
      <c r="C2382" t="s">
        <v>59</v>
      </c>
      <c r="D2382" t="s">
        <v>54</v>
      </c>
      <c r="E2382" t="s">
        <v>49</v>
      </c>
      <c r="F2382">
        <v>6402</v>
      </c>
      <c r="G2382" t="s">
        <v>55</v>
      </c>
      <c r="H2382" t="s">
        <v>49</v>
      </c>
      <c r="I2382" t="s">
        <v>50</v>
      </c>
      <c r="J2382">
        <v>6</v>
      </c>
      <c r="K2382" t="s">
        <v>56</v>
      </c>
      <c r="L2382">
        <v>158</v>
      </c>
      <c r="M2382">
        <v>1</v>
      </c>
      <c r="N2382">
        <v>167</v>
      </c>
      <c r="O2382">
        <v>1</v>
      </c>
      <c r="P2382" t="s">
        <v>79</v>
      </c>
      <c r="Q2382" t="s">
        <v>49</v>
      </c>
      <c r="X2382" s="7"/>
      <c r="Y2382" t="s">
        <v>55</v>
      </c>
      <c r="Z2382">
        <v>6402</v>
      </c>
      <c r="AA2382" t="s">
        <v>55</v>
      </c>
      <c r="AB2382">
        <v>0</v>
      </c>
      <c r="AE2382" t="s">
        <v>49</v>
      </c>
      <c r="AF2382">
        <v>6402</v>
      </c>
      <c r="AI2382">
        <v>818</v>
      </c>
      <c r="AJ2382" t="s">
        <v>49</v>
      </c>
    </row>
    <row r="2383" spans="1:36" x14ac:dyDescent="0.3">
      <c r="A2383">
        <v>30</v>
      </c>
      <c r="B2383" t="s">
        <v>46</v>
      </c>
      <c r="C2383" t="s">
        <v>47</v>
      </c>
      <c r="D2383" t="s">
        <v>54</v>
      </c>
      <c r="E2383" t="s">
        <v>49</v>
      </c>
      <c r="F2383">
        <v>1210</v>
      </c>
      <c r="G2383" t="s">
        <v>49</v>
      </c>
      <c r="H2383" t="s">
        <v>49</v>
      </c>
      <c r="I2383" t="s">
        <v>50</v>
      </c>
      <c r="J2383">
        <v>9</v>
      </c>
      <c r="K2383" t="s">
        <v>73</v>
      </c>
      <c r="L2383">
        <v>100</v>
      </c>
      <c r="M2383">
        <v>4</v>
      </c>
      <c r="N2383">
        <v>-1</v>
      </c>
      <c r="O2383">
        <v>0</v>
      </c>
      <c r="P2383" t="s">
        <v>52</v>
      </c>
      <c r="Q2383" t="s">
        <v>49</v>
      </c>
      <c r="X2383" s="7"/>
      <c r="Y2383" t="s">
        <v>49</v>
      </c>
      <c r="Z2383">
        <v>1210</v>
      </c>
      <c r="AA2383" t="s">
        <v>55</v>
      </c>
      <c r="AB2383">
        <v>-206</v>
      </c>
      <c r="AE2383" t="s">
        <v>49</v>
      </c>
      <c r="AF2383">
        <v>1210</v>
      </c>
      <c r="AI2383">
        <v>2678</v>
      </c>
      <c r="AJ2383" t="s">
        <v>49</v>
      </c>
    </row>
    <row r="2384" spans="1:36" x14ac:dyDescent="0.3">
      <c r="A2384">
        <v>26</v>
      </c>
      <c r="B2384" t="s">
        <v>58</v>
      </c>
      <c r="C2384" t="s">
        <v>59</v>
      </c>
      <c r="D2384" t="s">
        <v>60</v>
      </c>
      <c r="E2384" t="s">
        <v>49</v>
      </c>
      <c r="F2384">
        <v>122</v>
      </c>
      <c r="G2384" t="s">
        <v>49</v>
      </c>
      <c r="H2384" t="s">
        <v>55</v>
      </c>
      <c r="I2384" t="s">
        <v>50</v>
      </c>
      <c r="J2384">
        <v>8</v>
      </c>
      <c r="K2384" t="s">
        <v>73</v>
      </c>
      <c r="L2384">
        <v>160</v>
      </c>
      <c r="M2384">
        <v>1</v>
      </c>
      <c r="N2384">
        <v>-1</v>
      </c>
      <c r="O2384">
        <v>0</v>
      </c>
      <c r="P2384" t="s">
        <v>52</v>
      </c>
      <c r="Q2384" t="s">
        <v>49</v>
      </c>
      <c r="X2384" s="7"/>
      <c r="Y2384" t="s">
        <v>49</v>
      </c>
      <c r="Z2384">
        <v>122</v>
      </c>
      <c r="AA2384" t="s">
        <v>55</v>
      </c>
      <c r="AB2384">
        <v>6</v>
      </c>
      <c r="AE2384" t="s">
        <v>55</v>
      </c>
      <c r="AF2384">
        <v>122</v>
      </c>
      <c r="AI2384">
        <v>1980</v>
      </c>
      <c r="AJ2384" t="s">
        <v>49</v>
      </c>
    </row>
    <row r="2385" spans="1:36" x14ac:dyDescent="0.3">
      <c r="A2385">
        <v>30</v>
      </c>
      <c r="B2385" t="s">
        <v>71</v>
      </c>
      <c r="C2385" t="s">
        <v>59</v>
      </c>
      <c r="D2385" t="s">
        <v>54</v>
      </c>
      <c r="E2385" t="s">
        <v>49</v>
      </c>
      <c r="F2385">
        <v>0</v>
      </c>
      <c r="G2385" t="s">
        <v>55</v>
      </c>
      <c r="H2385" t="s">
        <v>49</v>
      </c>
      <c r="I2385" t="s">
        <v>50</v>
      </c>
      <c r="J2385">
        <v>19</v>
      </c>
      <c r="K2385" t="s">
        <v>75</v>
      </c>
      <c r="L2385">
        <v>661</v>
      </c>
      <c r="M2385">
        <v>1</v>
      </c>
      <c r="N2385">
        <v>-1</v>
      </c>
      <c r="O2385">
        <v>0</v>
      </c>
      <c r="P2385" t="s">
        <v>52</v>
      </c>
      <c r="Q2385" t="s">
        <v>49</v>
      </c>
      <c r="X2385" s="7"/>
      <c r="Y2385" t="s">
        <v>55</v>
      </c>
      <c r="Z2385">
        <v>0</v>
      </c>
      <c r="AA2385" t="s">
        <v>55</v>
      </c>
      <c r="AB2385">
        <v>687</v>
      </c>
      <c r="AE2385" t="s">
        <v>49</v>
      </c>
      <c r="AF2385">
        <v>0</v>
      </c>
      <c r="AI2385">
        <v>1582</v>
      </c>
      <c r="AJ2385" t="s">
        <v>49</v>
      </c>
    </row>
    <row r="2386" spans="1:36" x14ac:dyDescent="0.3">
      <c r="A2386">
        <v>32</v>
      </c>
      <c r="B2386" t="s">
        <v>58</v>
      </c>
      <c r="C2386" t="s">
        <v>47</v>
      </c>
      <c r="D2386" t="s">
        <v>60</v>
      </c>
      <c r="E2386" t="s">
        <v>49</v>
      </c>
      <c r="F2386">
        <v>62</v>
      </c>
      <c r="G2386" t="s">
        <v>55</v>
      </c>
      <c r="H2386" t="s">
        <v>49</v>
      </c>
      <c r="I2386" t="s">
        <v>50</v>
      </c>
      <c r="J2386">
        <v>14</v>
      </c>
      <c r="K2386" t="s">
        <v>56</v>
      </c>
      <c r="L2386">
        <v>166</v>
      </c>
      <c r="M2386">
        <v>1</v>
      </c>
      <c r="N2386">
        <v>-1</v>
      </c>
      <c r="O2386">
        <v>0</v>
      </c>
      <c r="P2386" t="s">
        <v>52</v>
      </c>
      <c r="Q2386" t="s">
        <v>49</v>
      </c>
      <c r="X2386" s="7"/>
      <c r="Y2386" t="s">
        <v>55</v>
      </c>
      <c r="Z2386">
        <v>62</v>
      </c>
      <c r="AA2386" t="s">
        <v>55</v>
      </c>
      <c r="AB2386">
        <v>-242</v>
      </c>
      <c r="AE2386" t="s">
        <v>49</v>
      </c>
      <c r="AF2386">
        <v>62</v>
      </c>
      <c r="AI2386">
        <v>62</v>
      </c>
      <c r="AJ2386" t="s">
        <v>49</v>
      </c>
    </row>
    <row r="2387" spans="1:36" x14ac:dyDescent="0.3">
      <c r="A2387">
        <v>47</v>
      </c>
      <c r="B2387" t="s">
        <v>53</v>
      </c>
      <c r="C2387" t="s">
        <v>47</v>
      </c>
      <c r="D2387" t="s">
        <v>54</v>
      </c>
      <c r="E2387" t="s">
        <v>49</v>
      </c>
      <c r="F2387">
        <v>3333</v>
      </c>
      <c r="G2387" t="s">
        <v>55</v>
      </c>
      <c r="H2387" t="s">
        <v>55</v>
      </c>
      <c r="I2387" t="s">
        <v>50</v>
      </c>
      <c r="J2387">
        <v>29</v>
      </c>
      <c r="K2387" t="s">
        <v>73</v>
      </c>
      <c r="L2387">
        <v>114</v>
      </c>
      <c r="M2387">
        <v>2</v>
      </c>
      <c r="N2387">
        <v>-1</v>
      </c>
      <c r="O2387">
        <v>0</v>
      </c>
      <c r="P2387" t="s">
        <v>52</v>
      </c>
      <c r="Q2387" t="s">
        <v>49</v>
      </c>
      <c r="X2387" s="7"/>
      <c r="Y2387" t="s">
        <v>55</v>
      </c>
      <c r="Z2387">
        <v>3333</v>
      </c>
      <c r="AA2387" t="s">
        <v>55</v>
      </c>
      <c r="AB2387">
        <v>582</v>
      </c>
      <c r="AE2387" t="s">
        <v>55</v>
      </c>
      <c r="AF2387">
        <v>3333</v>
      </c>
      <c r="AI2387">
        <v>235</v>
      </c>
      <c r="AJ2387" t="s">
        <v>49</v>
      </c>
    </row>
    <row r="2388" spans="1:36" x14ac:dyDescent="0.3">
      <c r="A2388">
        <v>33</v>
      </c>
      <c r="B2388" t="s">
        <v>67</v>
      </c>
      <c r="C2388" t="s">
        <v>47</v>
      </c>
      <c r="D2388" t="s">
        <v>60</v>
      </c>
      <c r="E2388" t="s">
        <v>49</v>
      </c>
      <c r="F2388">
        <v>16992</v>
      </c>
      <c r="G2388" t="s">
        <v>55</v>
      </c>
      <c r="H2388" t="s">
        <v>49</v>
      </c>
      <c r="I2388" t="s">
        <v>52</v>
      </c>
      <c r="J2388">
        <v>29</v>
      </c>
      <c r="K2388" t="s">
        <v>56</v>
      </c>
      <c r="L2388">
        <v>58</v>
      </c>
      <c r="M2388">
        <v>1</v>
      </c>
      <c r="N2388">
        <v>-1</v>
      </c>
      <c r="O2388">
        <v>0</v>
      </c>
      <c r="P2388" t="s">
        <v>52</v>
      </c>
      <c r="Q2388" t="s">
        <v>49</v>
      </c>
      <c r="X2388" s="7"/>
      <c r="Y2388" t="s">
        <v>55</v>
      </c>
      <c r="Z2388">
        <v>16992</v>
      </c>
      <c r="AA2388" t="s">
        <v>55</v>
      </c>
      <c r="AB2388">
        <v>8218</v>
      </c>
      <c r="AE2388" t="s">
        <v>49</v>
      </c>
      <c r="AF2388">
        <v>16992</v>
      </c>
      <c r="AI2388">
        <v>489</v>
      </c>
      <c r="AJ2388" t="s">
        <v>49</v>
      </c>
    </row>
    <row r="2389" spans="1:36" x14ac:dyDescent="0.3">
      <c r="A2389">
        <v>57</v>
      </c>
      <c r="B2389" t="s">
        <v>63</v>
      </c>
      <c r="C2389" t="s">
        <v>47</v>
      </c>
      <c r="D2389" t="s">
        <v>48</v>
      </c>
      <c r="E2389" t="s">
        <v>49</v>
      </c>
      <c r="F2389">
        <v>23</v>
      </c>
      <c r="G2389" t="s">
        <v>55</v>
      </c>
      <c r="H2389" t="s">
        <v>49</v>
      </c>
      <c r="I2389" t="s">
        <v>78</v>
      </c>
      <c r="J2389">
        <v>31</v>
      </c>
      <c r="K2389" t="s">
        <v>73</v>
      </c>
      <c r="L2389">
        <v>25</v>
      </c>
      <c r="M2389">
        <v>8</v>
      </c>
      <c r="N2389">
        <v>-1</v>
      </c>
      <c r="O2389">
        <v>0</v>
      </c>
      <c r="P2389" t="s">
        <v>52</v>
      </c>
      <c r="Q2389" t="s">
        <v>49</v>
      </c>
      <c r="X2389" s="7"/>
      <c r="Y2389" t="s">
        <v>55</v>
      </c>
      <c r="Z2389">
        <v>23</v>
      </c>
      <c r="AA2389" t="s">
        <v>55</v>
      </c>
      <c r="AB2389">
        <v>1424</v>
      </c>
      <c r="AE2389" t="s">
        <v>49</v>
      </c>
      <c r="AF2389">
        <v>23</v>
      </c>
      <c r="AI2389">
        <v>3931</v>
      </c>
      <c r="AJ2389" t="s">
        <v>49</v>
      </c>
    </row>
    <row r="2390" spans="1:36" x14ac:dyDescent="0.3">
      <c r="A2390">
        <v>35</v>
      </c>
      <c r="B2390" t="s">
        <v>69</v>
      </c>
      <c r="C2390" t="s">
        <v>47</v>
      </c>
      <c r="D2390" t="s">
        <v>54</v>
      </c>
      <c r="E2390" t="s">
        <v>49</v>
      </c>
      <c r="F2390">
        <v>0</v>
      </c>
      <c r="G2390" t="s">
        <v>55</v>
      </c>
      <c r="H2390" t="s">
        <v>49</v>
      </c>
      <c r="I2390" t="s">
        <v>50</v>
      </c>
      <c r="J2390">
        <v>7</v>
      </c>
      <c r="K2390" t="s">
        <v>56</v>
      </c>
      <c r="L2390">
        <v>121</v>
      </c>
      <c r="M2390">
        <v>2</v>
      </c>
      <c r="N2390">
        <v>-1</v>
      </c>
      <c r="O2390">
        <v>0</v>
      </c>
      <c r="P2390" t="s">
        <v>52</v>
      </c>
      <c r="Q2390" t="s">
        <v>49</v>
      </c>
      <c r="X2390" s="7"/>
      <c r="Y2390" t="s">
        <v>55</v>
      </c>
      <c r="Z2390">
        <v>0</v>
      </c>
      <c r="AA2390" t="s">
        <v>55</v>
      </c>
      <c r="AB2390">
        <v>92</v>
      </c>
      <c r="AE2390" t="s">
        <v>49</v>
      </c>
      <c r="AF2390">
        <v>0</v>
      </c>
      <c r="AI2390">
        <v>58</v>
      </c>
      <c r="AJ2390" t="s">
        <v>49</v>
      </c>
    </row>
    <row r="2391" spans="1:36" x14ac:dyDescent="0.3">
      <c r="A2391">
        <v>53</v>
      </c>
      <c r="B2391" t="s">
        <v>67</v>
      </c>
      <c r="C2391" t="s">
        <v>47</v>
      </c>
      <c r="D2391" t="s">
        <v>60</v>
      </c>
      <c r="E2391" t="s">
        <v>49</v>
      </c>
      <c r="F2391">
        <v>6072</v>
      </c>
      <c r="G2391" t="s">
        <v>49</v>
      </c>
      <c r="H2391" t="s">
        <v>55</v>
      </c>
      <c r="I2391" t="s">
        <v>52</v>
      </c>
      <c r="J2391">
        <v>16</v>
      </c>
      <c r="K2391" t="s">
        <v>62</v>
      </c>
      <c r="L2391">
        <v>226</v>
      </c>
      <c r="M2391">
        <v>4</v>
      </c>
      <c r="N2391">
        <v>-1</v>
      </c>
      <c r="O2391">
        <v>0</v>
      </c>
      <c r="P2391" t="s">
        <v>52</v>
      </c>
      <c r="Q2391" t="s">
        <v>49</v>
      </c>
      <c r="X2391" s="7"/>
      <c r="Y2391" t="s">
        <v>49</v>
      </c>
      <c r="Z2391">
        <v>6072</v>
      </c>
      <c r="AA2391" t="s">
        <v>55</v>
      </c>
      <c r="AB2391">
        <v>-547</v>
      </c>
      <c r="AE2391" t="s">
        <v>55</v>
      </c>
      <c r="AF2391">
        <v>6072</v>
      </c>
      <c r="AI2391">
        <v>1327</v>
      </c>
      <c r="AJ2391" t="s">
        <v>49</v>
      </c>
    </row>
    <row r="2392" spans="1:36" x14ac:dyDescent="0.3">
      <c r="A2392">
        <v>24</v>
      </c>
      <c r="B2392" t="s">
        <v>77</v>
      </c>
      <c r="C2392" t="s">
        <v>59</v>
      </c>
      <c r="D2392" t="s">
        <v>54</v>
      </c>
      <c r="E2392" t="s">
        <v>49</v>
      </c>
      <c r="F2392">
        <v>366</v>
      </c>
      <c r="G2392" t="s">
        <v>49</v>
      </c>
      <c r="H2392" t="s">
        <v>55</v>
      </c>
      <c r="I2392" t="s">
        <v>52</v>
      </c>
      <c r="J2392">
        <v>16</v>
      </c>
      <c r="K2392" t="s">
        <v>56</v>
      </c>
      <c r="L2392">
        <v>234</v>
      </c>
      <c r="M2392">
        <v>2</v>
      </c>
      <c r="N2392">
        <v>-1</v>
      </c>
      <c r="O2392">
        <v>0</v>
      </c>
      <c r="P2392" t="s">
        <v>52</v>
      </c>
      <c r="Q2392" t="s">
        <v>49</v>
      </c>
      <c r="X2392" s="7"/>
      <c r="Y2392" t="s">
        <v>49</v>
      </c>
      <c r="Z2392">
        <v>366</v>
      </c>
      <c r="AA2392" t="s">
        <v>55</v>
      </c>
      <c r="AB2392">
        <v>584</v>
      </c>
      <c r="AE2392" t="s">
        <v>55</v>
      </c>
      <c r="AF2392">
        <v>366</v>
      </c>
      <c r="AI2392">
        <v>557</v>
      </c>
      <c r="AJ2392" t="s">
        <v>49</v>
      </c>
    </row>
    <row r="2393" spans="1:36" x14ac:dyDescent="0.3">
      <c r="A2393">
        <v>54</v>
      </c>
      <c r="B2393" t="s">
        <v>58</v>
      </c>
      <c r="C2393" t="s">
        <v>74</v>
      </c>
      <c r="D2393" t="s">
        <v>60</v>
      </c>
      <c r="E2393" t="s">
        <v>49</v>
      </c>
      <c r="F2393">
        <v>0</v>
      </c>
      <c r="G2393" t="s">
        <v>49</v>
      </c>
      <c r="H2393" t="s">
        <v>55</v>
      </c>
      <c r="I2393" t="s">
        <v>50</v>
      </c>
      <c r="J2393">
        <v>10</v>
      </c>
      <c r="K2393" t="s">
        <v>73</v>
      </c>
      <c r="L2393">
        <v>88</v>
      </c>
      <c r="M2393">
        <v>1</v>
      </c>
      <c r="N2393">
        <v>-1</v>
      </c>
      <c r="O2393">
        <v>0</v>
      </c>
      <c r="P2393" t="s">
        <v>52</v>
      </c>
      <c r="Q2393" t="s">
        <v>49</v>
      </c>
      <c r="X2393" s="7"/>
      <c r="Y2393" t="s">
        <v>49</v>
      </c>
      <c r="Z2393">
        <v>0</v>
      </c>
      <c r="AA2393" t="s">
        <v>55</v>
      </c>
      <c r="AB2393">
        <v>997</v>
      </c>
      <c r="AE2393" t="s">
        <v>55</v>
      </c>
      <c r="AF2393">
        <v>0</v>
      </c>
      <c r="AI2393">
        <v>741</v>
      </c>
      <c r="AJ2393" t="s">
        <v>49</v>
      </c>
    </row>
    <row r="2394" spans="1:36" x14ac:dyDescent="0.3">
      <c r="A2394">
        <v>31</v>
      </c>
      <c r="B2394" t="s">
        <v>58</v>
      </c>
      <c r="C2394" t="s">
        <v>47</v>
      </c>
      <c r="D2394" t="s">
        <v>60</v>
      </c>
      <c r="E2394" t="s">
        <v>49</v>
      </c>
      <c r="F2394">
        <v>1343</v>
      </c>
      <c r="G2394" t="s">
        <v>55</v>
      </c>
      <c r="H2394" t="s">
        <v>55</v>
      </c>
      <c r="I2394" t="s">
        <v>52</v>
      </c>
      <c r="J2394">
        <v>21</v>
      </c>
      <c r="K2394" t="s">
        <v>56</v>
      </c>
      <c r="L2394">
        <v>85</v>
      </c>
      <c r="M2394">
        <v>1</v>
      </c>
      <c r="N2394">
        <v>-1</v>
      </c>
      <c r="O2394">
        <v>0</v>
      </c>
      <c r="P2394" t="s">
        <v>52</v>
      </c>
      <c r="Q2394" t="s">
        <v>49</v>
      </c>
      <c r="X2394" s="7"/>
      <c r="Y2394" t="s">
        <v>55</v>
      </c>
      <c r="Z2394">
        <v>1343</v>
      </c>
      <c r="AA2394" t="s">
        <v>55</v>
      </c>
      <c r="AB2394">
        <v>83</v>
      </c>
      <c r="AE2394" t="s">
        <v>55</v>
      </c>
      <c r="AF2394">
        <v>1343</v>
      </c>
      <c r="AI2394">
        <v>3230</v>
      </c>
      <c r="AJ2394" t="s">
        <v>49</v>
      </c>
    </row>
    <row r="2395" spans="1:36" x14ac:dyDescent="0.3">
      <c r="A2395">
        <v>41</v>
      </c>
      <c r="B2395" t="s">
        <v>68</v>
      </c>
      <c r="C2395" t="s">
        <v>47</v>
      </c>
      <c r="D2395" t="s">
        <v>54</v>
      </c>
      <c r="E2395" t="s">
        <v>49</v>
      </c>
      <c r="F2395">
        <v>2105</v>
      </c>
      <c r="G2395" t="s">
        <v>55</v>
      </c>
      <c r="H2395" t="s">
        <v>49</v>
      </c>
      <c r="I2395" t="s">
        <v>50</v>
      </c>
      <c r="J2395">
        <v>18</v>
      </c>
      <c r="K2395" t="s">
        <v>75</v>
      </c>
      <c r="L2395">
        <v>134</v>
      </c>
      <c r="M2395">
        <v>1</v>
      </c>
      <c r="N2395">
        <v>-1</v>
      </c>
      <c r="O2395">
        <v>0</v>
      </c>
      <c r="P2395" t="s">
        <v>52</v>
      </c>
      <c r="Q2395" t="s">
        <v>49</v>
      </c>
      <c r="X2395" s="7"/>
      <c r="Y2395" t="s">
        <v>55</v>
      </c>
      <c r="Z2395">
        <v>2105</v>
      </c>
      <c r="AA2395" t="s">
        <v>55</v>
      </c>
      <c r="AB2395">
        <v>0</v>
      </c>
      <c r="AE2395" t="s">
        <v>49</v>
      </c>
      <c r="AF2395">
        <v>2105</v>
      </c>
      <c r="AI2395">
        <v>1439</v>
      </c>
      <c r="AJ2395" t="s">
        <v>49</v>
      </c>
    </row>
    <row r="2396" spans="1:36" x14ac:dyDescent="0.3">
      <c r="A2396">
        <v>44</v>
      </c>
      <c r="B2396" t="s">
        <v>52</v>
      </c>
      <c r="C2396" t="s">
        <v>47</v>
      </c>
      <c r="D2396" t="s">
        <v>54</v>
      </c>
      <c r="E2396" t="s">
        <v>49</v>
      </c>
      <c r="F2396">
        <v>2319</v>
      </c>
      <c r="G2396" t="s">
        <v>49</v>
      </c>
      <c r="H2396" t="s">
        <v>49</v>
      </c>
      <c r="I2396" t="s">
        <v>50</v>
      </c>
      <c r="J2396">
        <v>4</v>
      </c>
      <c r="K2396" t="s">
        <v>70</v>
      </c>
      <c r="L2396">
        <v>251</v>
      </c>
      <c r="M2396">
        <v>3</v>
      </c>
      <c r="N2396">
        <v>-1</v>
      </c>
      <c r="O2396">
        <v>0</v>
      </c>
      <c r="P2396" t="s">
        <v>52</v>
      </c>
      <c r="Q2396" t="s">
        <v>49</v>
      </c>
      <c r="X2396" s="7"/>
      <c r="Y2396" t="s">
        <v>49</v>
      </c>
      <c r="Z2396">
        <v>2319</v>
      </c>
      <c r="AA2396" t="s">
        <v>55</v>
      </c>
      <c r="AB2396">
        <v>398</v>
      </c>
      <c r="AE2396" t="s">
        <v>49</v>
      </c>
      <c r="AF2396">
        <v>2319</v>
      </c>
      <c r="AI2396">
        <v>120</v>
      </c>
      <c r="AJ2396" t="s">
        <v>49</v>
      </c>
    </row>
    <row r="2397" spans="1:36" x14ac:dyDescent="0.3">
      <c r="A2397">
        <v>35</v>
      </c>
      <c r="B2397" t="s">
        <v>53</v>
      </c>
      <c r="C2397" t="s">
        <v>59</v>
      </c>
      <c r="D2397" t="s">
        <v>54</v>
      </c>
      <c r="E2397" t="s">
        <v>49</v>
      </c>
      <c r="F2397">
        <v>35</v>
      </c>
      <c r="G2397" t="s">
        <v>55</v>
      </c>
      <c r="H2397" t="s">
        <v>49</v>
      </c>
      <c r="I2397" t="s">
        <v>50</v>
      </c>
      <c r="J2397">
        <v>14</v>
      </c>
      <c r="K2397" t="s">
        <v>56</v>
      </c>
      <c r="L2397">
        <v>152</v>
      </c>
      <c r="M2397">
        <v>1</v>
      </c>
      <c r="N2397">
        <v>-1</v>
      </c>
      <c r="O2397">
        <v>0</v>
      </c>
      <c r="P2397" t="s">
        <v>52</v>
      </c>
      <c r="Q2397" t="s">
        <v>49</v>
      </c>
      <c r="X2397" s="7"/>
      <c r="Y2397" t="s">
        <v>55</v>
      </c>
      <c r="Z2397">
        <v>35</v>
      </c>
      <c r="AA2397" t="s">
        <v>55</v>
      </c>
      <c r="AB2397">
        <v>1145</v>
      </c>
      <c r="AE2397" t="s">
        <v>49</v>
      </c>
      <c r="AF2397">
        <v>35</v>
      </c>
      <c r="AI2397">
        <v>1058</v>
      </c>
      <c r="AJ2397" t="s">
        <v>49</v>
      </c>
    </row>
    <row r="2398" spans="1:36" x14ac:dyDescent="0.3">
      <c r="A2398">
        <v>30</v>
      </c>
      <c r="B2398" t="s">
        <v>58</v>
      </c>
      <c r="C2398" t="s">
        <v>47</v>
      </c>
      <c r="D2398" t="s">
        <v>60</v>
      </c>
      <c r="E2398" t="s">
        <v>49</v>
      </c>
      <c r="F2398">
        <v>877</v>
      </c>
      <c r="G2398" t="s">
        <v>49</v>
      </c>
      <c r="H2398" t="s">
        <v>49</v>
      </c>
      <c r="I2398" t="s">
        <v>50</v>
      </c>
      <c r="J2398">
        <v>13</v>
      </c>
      <c r="K2398" t="s">
        <v>70</v>
      </c>
      <c r="L2398">
        <v>202</v>
      </c>
      <c r="M2398">
        <v>1</v>
      </c>
      <c r="N2398">
        <v>83</v>
      </c>
      <c r="O2398">
        <v>5</v>
      </c>
      <c r="P2398" t="s">
        <v>57</v>
      </c>
      <c r="Q2398" t="s">
        <v>49</v>
      </c>
      <c r="X2398" s="7"/>
      <c r="Y2398" t="s">
        <v>49</v>
      </c>
      <c r="Z2398">
        <v>877</v>
      </c>
      <c r="AA2398" t="s">
        <v>55</v>
      </c>
      <c r="AB2398">
        <v>2</v>
      </c>
      <c r="AE2398" t="s">
        <v>49</v>
      </c>
      <c r="AF2398">
        <v>877</v>
      </c>
      <c r="AI2398">
        <v>881</v>
      </c>
      <c r="AJ2398" t="s">
        <v>49</v>
      </c>
    </row>
    <row r="2399" spans="1:36" x14ac:dyDescent="0.3">
      <c r="A2399">
        <v>43</v>
      </c>
      <c r="B2399" t="s">
        <v>63</v>
      </c>
      <c r="C2399" t="s">
        <v>59</v>
      </c>
      <c r="D2399" t="s">
        <v>48</v>
      </c>
      <c r="E2399" t="s">
        <v>49</v>
      </c>
      <c r="F2399">
        <v>30</v>
      </c>
      <c r="G2399" t="s">
        <v>55</v>
      </c>
      <c r="H2399" t="s">
        <v>49</v>
      </c>
      <c r="I2399" t="s">
        <v>52</v>
      </c>
      <c r="J2399">
        <v>30</v>
      </c>
      <c r="K2399" t="s">
        <v>56</v>
      </c>
      <c r="L2399">
        <v>379</v>
      </c>
      <c r="M2399">
        <v>17</v>
      </c>
      <c r="N2399">
        <v>-1</v>
      </c>
      <c r="O2399">
        <v>0</v>
      </c>
      <c r="P2399" t="s">
        <v>52</v>
      </c>
      <c r="Q2399" t="s">
        <v>49</v>
      </c>
      <c r="X2399" s="7"/>
      <c r="Y2399" t="s">
        <v>55</v>
      </c>
      <c r="Z2399">
        <v>30</v>
      </c>
      <c r="AA2399" t="s">
        <v>55</v>
      </c>
      <c r="AB2399">
        <v>201</v>
      </c>
      <c r="AE2399" t="s">
        <v>49</v>
      </c>
      <c r="AF2399">
        <v>30</v>
      </c>
      <c r="AI2399">
        <v>6728</v>
      </c>
      <c r="AJ2399" t="s">
        <v>49</v>
      </c>
    </row>
    <row r="2400" spans="1:36" x14ac:dyDescent="0.3">
      <c r="A2400">
        <v>51</v>
      </c>
      <c r="B2400" t="s">
        <v>68</v>
      </c>
      <c r="C2400" t="s">
        <v>47</v>
      </c>
      <c r="D2400" t="s">
        <v>54</v>
      </c>
      <c r="E2400" t="s">
        <v>55</v>
      </c>
      <c r="F2400">
        <v>-2082</v>
      </c>
      <c r="G2400" t="s">
        <v>49</v>
      </c>
      <c r="H2400" t="s">
        <v>55</v>
      </c>
      <c r="I2400" t="s">
        <v>50</v>
      </c>
      <c r="J2400">
        <v>28</v>
      </c>
      <c r="K2400" t="s">
        <v>73</v>
      </c>
      <c r="L2400">
        <v>123</v>
      </c>
      <c r="M2400">
        <v>6</v>
      </c>
      <c r="N2400">
        <v>-1</v>
      </c>
      <c r="O2400">
        <v>0</v>
      </c>
      <c r="P2400" t="s">
        <v>52</v>
      </c>
      <c r="Q2400" t="s">
        <v>49</v>
      </c>
      <c r="X2400" s="7"/>
      <c r="Y2400" t="s">
        <v>49</v>
      </c>
      <c r="Z2400">
        <v>-2082</v>
      </c>
      <c r="AA2400" t="s">
        <v>55</v>
      </c>
      <c r="AB2400">
        <v>-220</v>
      </c>
      <c r="AE2400" t="s">
        <v>55</v>
      </c>
      <c r="AF2400">
        <v>-2082</v>
      </c>
      <c r="AI2400">
        <v>462</v>
      </c>
      <c r="AJ2400" t="s">
        <v>49</v>
      </c>
    </row>
    <row r="2401" spans="1:36" x14ac:dyDescent="0.3">
      <c r="A2401">
        <v>60</v>
      </c>
      <c r="B2401" t="s">
        <v>77</v>
      </c>
      <c r="C2401" t="s">
        <v>47</v>
      </c>
      <c r="D2401" t="s">
        <v>54</v>
      </c>
      <c r="E2401" t="s">
        <v>49</v>
      </c>
      <c r="F2401">
        <v>89</v>
      </c>
      <c r="G2401" t="s">
        <v>49</v>
      </c>
      <c r="H2401" t="s">
        <v>49</v>
      </c>
      <c r="I2401" t="s">
        <v>50</v>
      </c>
      <c r="J2401">
        <v>30</v>
      </c>
      <c r="K2401" t="s">
        <v>61</v>
      </c>
      <c r="L2401">
        <v>156</v>
      </c>
      <c r="M2401">
        <v>2</v>
      </c>
      <c r="N2401">
        <v>-1</v>
      </c>
      <c r="O2401">
        <v>0</v>
      </c>
      <c r="P2401" t="s">
        <v>52</v>
      </c>
      <c r="Q2401" t="s">
        <v>49</v>
      </c>
      <c r="X2401" s="7"/>
      <c r="Y2401" t="s">
        <v>49</v>
      </c>
      <c r="Z2401">
        <v>89</v>
      </c>
      <c r="AA2401" t="s">
        <v>55</v>
      </c>
      <c r="AB2401">
        <v>5980</v>
      </c>
      <c r="AE2401" t="s">
        <v>49</v>
      </c>
      <c r="AF2401">
        <v>89</v>
      </c>
      <c r="AI2401">
        <v>1574</v>
      </c>
      <c r="AJ2401" t="s">
        <v>49</v>
      </c>
    </row>
    <row r="2402" spans="1:36" x14ac:dyDescent="0.3">
      <c r="A2402">
        <v>43</v>
      </c>
      <c r="B2402" t="s">
        <v>65</v>
      </c>
      <c r="C2402" t="s">
        <v>47</v>
      </c>
      <c r="D2402" t="s">
        <v>54</v>
      </c>
      <c r="E2402" t="s">
        <v>49</v>
      </c>
      <c r="F2402">
        <v>104</v>
      </c>
      <c r="G2402" t="s">
        <v>49</v>
      </c>
      <c r="H2402" t="s">
        <v>49</v>
      </c>
      <c r="I2402" t="s">
        <v>52</v>
      </c>
      <c r="J2402">
        <v>17</v>
      </c>
      <c r="K2402" t="s">
        <v>62</v>
      </c>
      <c r="L2402">
        <v>332</v>
      </c>
      <c r="M2402">
        <v>1</v>
      </c>
      <c r="N2402">
        <v>-1</v>
      </c>
      <c r="O2402">
        <v>0</v>
      </c>
      <c r="P2402" t="s">
        <v>52</v>
      </c>
      <c r="Q2402" t="s">
        <v>49</v>
      </c>
      <c r="X2402" s="7"/>
      <c r="Y2402" t="s">
        <v>49</v>
      </c>
      <c r="Z2402">
        <v>104</v>
      </c>
      <c r="AA2402" t="s">
        <v>55</v>
      </c>
      <c r="AB2402">
        <v>48</v>
      </c>
      <c r="AE2402" t="s">
        <v>49</v>
      </c>
      <c r="AF2402">
        <v>104</v>
      </c>
      <c r="AI2402">
        <v>1625</v>
      </c>
      <c r="AJ2402" t="s">
        <v>49</v>
      </c>
    </row>
    <row r="2403" spans="1:36" x14ac:dyDescent="0.3">
      <c r="A2403">
        <v>31</v>
      </c>
      <c r="B2403" t="s">
        <v>58</v>
      </c>
      <c r="C2403" t="s">
        <v>47</v>
      </c>
      <c r="D2403" t="s">
        <v>60</v>
      </c>
      <c r="E2403" t="s">
        <v>49</v>
      </c>
      <c r="F2403">
        <v>1750</v>
      </c>
      <c r="G2403" t="s">
        <v>55</v>
      </c>
      <c r="H2403" t="s">
        <v>49</v>
      </c>
      <c r="I2403" t="s">
        <v>78</v>
      </c>
      <c r="J2403">
        <v>14</v>
      </c>
      <c r="K2403" t="s">
        <v>56</v>
      </c>
      <c r="L2403">
        <v>90</v>
      </c>
      <c r="M2403">
        <v>3</v>
      </c>
      <c r="N2403">
        <v>-1</v>
      </c>
      <c r="O2403">
        <v>0</v>
      </c>
      <c r="P2403" t="s">
        <v>52</v>
      </c>
      <c r="Q2403" t="s">
        <v>49</v>
      </c>
      <c r="X2403" s="7"/>
      <c r="Y2403" t="s">
        <v>55</v>
      </c>
      <c r="Z2403">
        <v>1750</v>
      </c>
      <c r="AA2403" t="s">
        <v>55</v>
      </c>
      <c r="AB2403">
        <v>10</v>
      </c>
      <c r="AE2403" t="s">
        <v>49</v>
      </c>
      <c r="AF2403">
        <v>1750</v>
      </c>
      <c r="AI2403">
        <v>562</v>
      </c>
      <c r="AJ2403" t="s">
        <v>49</v>
      </c>
    </row>
    <row r="2404" spans="1:36" x14ac:dyDescent="0.3">
      <c r="A2404">
        <v>56</v>
      </c>
      <c r="B2404" t="s">
        <v>58</v>
      </c>
      <c r="C2404" t="s">
        <v>47</v>
      </c>
      <c r="D2404" t="s">
        <v>48</v>
      </c>
      <c r="E2404" t="s">
        <v>49</v>
      </c>
      <c r="F2404">
        <v>772</v>
      </c>
      <c r="G2404" t="s">
        <v>55</v>
      </c>
      <c r="H2404" t="s">
        <v>49</v>
      </c>
      <c r="I2404" t="s">
        <v>78</v>
      </c>
      <c r="J2404">
        <v>20</v>
      </c>
      <c r="K2404" t="s">
        <v>75</v>
      </c>
      <c r="L2404">
        <v>291</v>
      </c>
      <c r="M2404">
        <v>1</v>
      </c>
      <c r="N2404">
        <v>-1</v>
      </c>
      <c r="O2404">
        <v>0</v>
      </c>
      <c r="P2404" t="s">
        <v>52</v>
      </c>
      <c r="Q2404" t="s">
        <v>49</v>
      </c>
      <c r="X2404" s="7"/>
      <c r="Y2404" t="s">
        <v>55</v>
      </c>
      <c r="Z2404">
        <v>772</v>
      </c>
      <c r="AA2404" t="s">
        <v>55</v>
      </c>
      <c r="AB2404">
        <v>162</v>
      </c>
      <c r="AE2404" t="s">
        <v>49</v>
      </c>
      <c r="AF2404">
        <v>772</v>
      </c>
      <c r="AI2404">
        <v>9305</v>
      </c>
      <c r="AJ2404" t="s">
        <v>49</v>
      </c>
    </row>
    <row r="2405" spans="1:36" x14ac:dyDescent="0.3">
      <c r="A2405">
        <v>42</v>
      </c>
      <c r="B2405" t="s">
        <v>67</v>
      </c>
      <c r="C2405" t="s">
        <v>47</v>
      </c>
      <c r="D2405" t="s">
        <v>54</v>
      </c>
      <c r="E2405" t="s">
        <v>49</v>
      </c>
      <c r="F2405">
        <v>1048</v>
      </c>
      <c r="G2405" t="s">
        <v>55</v>
      </c>
      <c r="H2405" t="s">
        <v>49</v>
      </c>
      <c r="I2405" t="s">
        <v>78</v>
      </c>
      <c r="J2405">
        <v>6</v>
      </c>
      <c r="K2405" t="s">
        <v>64</v>
      </c>
      <c r="L2405">
        <v>23</v>
      </c>
      <c r="M2405">
        <v>2</v>
      </c>
      <c r="N2405">
        <v>-1</v>
      </c>
      <c r="O2405">
        <v>0</v>
      </c>
      <c r="P2405" t="s">
        <v>52</v>
      </c>
      <c r="Q2405" t="s">
        <v>49</v>
      </c>
      <c r="X2405" s="7"/>
      <c r="Y2405" t="s">
        <v>55</v>
      </c>
      <c r="Z2405">
        <v>1048</v>
      </c>
      <c r="AA2405" t="s">
        <v>55</v>
      </c>
      <c r="AB2405">
        <v>1073</v>
      </c>
      <c r="AE2405" t="s">
        <v>49</v>
      </c>
      <c r="AF2405">
        <v>1048</v>
      </c>
      <c r="AI2405">
        <v>0</v>
      </c>
      <c r="AJ2405" t="s">
        <v>49</v>
      </c>
    </row>
    <row r="2406" spans="1:36" x14ac:dyDescent="0.3">
      <c r="A2406">
        <v>52</v>
      </c>
      <c r="B2406" t="s">
        <v>68</v>
      </c>
      <c r="C2406" t="s">
        <v>47</v>
      </c>
      <c r="D2406" t="s">
        <v>48</v>
      </c>
      <c r="E2406" t="s">
        <v>49</v>
      </c>
      <c r="F2406">
        <v>592</v>
      </c>
      <c r="G2406" t="s">
        <v>49</v>
      </c>
      <c r="H2406" t="s">
        <v>49</v>
      </c>
      <c r="I2406" t="s">
        <v>50</v>
      </c>
      <c r="J2406">
        <v>21</v>
      </c>
      <c r="K2406" t="s">
        <v>73</v>
      </c>
      <c r="L2406">
        <v>122</v>
      </c>
      <c r="M2406">
        <v>2</v>
      </c>
      <c r="N2406">
        <v>-1</v>
      </c>
      <c r="O2406">
        <v>0</v>
      </c>
      <c r="P2406" t="s">
        <v>52</v>
      </c>
      <c r="Q2406" t="s">
        <v>49</v>
      </c>
      <c r="X2406" s="7"/>
      <c r="Y2406" t="s">
        <v>49</v>
      </c>
      <c r="Z2406">
        <v>592</v>
      </c>
      <c r="AA2406" t="s">
        <v>55</v>
      </c>
      <c r="AB2406">
        <v>1700</v>
      </c>
      <c r="AE2406" t="s">
        <v>49</v>
      </c>
      <c r="AF2406">
        <v>592</v>
      </c>
      <c r="AI2406">
        <v>2486</v>
      </c>
      <c r="AJ2406" t="s">
        <v>49</v>
      </c>
    </row>
    <row r="2407" spans="1:36" x14ac:dyDescent="0.3">
      <c r="A2407">
        <v>40</v>
      </c>
      <c r="B2407" t="s">
        <v>67</v>
      </c>
      <c r="C2407" t="s">
        <v>47</v>
      </c>
      <c r="D2407" t="s">
        <v>54</v>
      </c>
      <c r="E2407" t="s">
        <v>49</v>
      </c>
      <c r="F2407">
        <v>0</v>
      </c>
      <c r="G2407" t="s">
        <v>55</v>
      </c>
      <c r="H2407" t="s">
        <v>55</v>
      </c>
      <c r="I2407" t="s">
        <v>50</v>
      </c>
      <c r="J2407">
        <v>26</v>
      </c>
      <c r="K2407" t="s">
        <v>73</v>
      </c>
      <c r="L2407">
        <v>105</v>
      </c>
      <c r="M2407">
        <v>2</v>
      </c>
      <c r="N2407">
        <v>172</v>
      </c>
      <c r="O2407">
        <v>1</v>
      </c>
      <c r="P2407" t="s">
        <v>57</v>
      </c>
      <c r="Q2407" t="s">
        <v>49</v>
      </c>
      <c r="X2407" s="7"/>
      <c r="Y2407" t="s">
        <v>55</v>
      </c>
      <c r="Z2407">
        <v>0</v>
      </c>
      <c r="AA2407" t="s">
        <v>55</v>
      </c>
      <c r="AB2407">
        <v>148</v>
      </c>
      <c r="AE2407" t="s">
        <v>55</v>
      </c>
      <c r="AF2407">
        <v>0</v>
      </c>
      <c r="AI2407">
        <v>368</v>
      </c>
      <c r="AJ2407" t="s">
        <v>49</v>
      </c>
    </row>
    <row r="2408" spans="1:36" x14ac:dyDescent="0.3">
      <c r="A2408">
        <v>36</v>
      </c>
      <c r="B2408" t="s">
        <v>53</v>
      </c>
      <c r="C2408" t="s">
        <v>47</v>
      </c>
      <c r="D2408" t="s">
        <v>54</v>
      </c>
      <c r="E2408" t="s">
        <v>49</v>
      </c>
      <c r="F2408">
        <v>3064</v>
      </c>
      <c r="G2408" t="s">
        <v>55</v>
      </c>
      <c r="H2408" t="s">
        <v>49</v>
      </c>
      <c r="I2408" t="s">
        <v>78</v>
      </c>
      <c r="J2408">
        <v>11</v>
      </c>
      <c r="K2408" t="s">
        <v>56</v>
      </c>
      <c r="L2408">
        <v>1143</v>
      </c>
      <c r="M2408">
        <v>4</v>
      </c>
      <c r="N2408">
        <v>-1</v>
      </c>
      <c r="O2408">
        <v>0</v>
      </c>
      <c r="P2408" t="s">
        <v>52</v>
      </c>
      <c r="Q2408" t="s">
        <v>49</v>
      </c>
      <c r="X2408" s="7"/>
      <c r="Y2408" t="s">
        <v>55</v>
      </c>
      <c r="Z2408">
        <v>3064</v>
      </c>
      <c r="AA2408" t="s">
        <v>55</v>
      </c>
      <c r="AB2408">
        <v>0</v>
      </c>
      <c r="AE2408" t="s">
        <v>49</v>
      </c>
      <c r="AF2408">
        <v>3064</v>
      </c>
      <c r="AI2408">
        <v>1558</v>
      </c>
      <c r="AJ2408" t="s">
        <v>49</v>
      </c>
    </row>
    <row r="2409" spans="1:36" x14ac:dyDescent="0.3">
      <c r="A2409">
        <v>40</v>
      </c>
      <c r="B2409" t="s">
        <v>53</v>
      </c>
      <c r="C2409" t="s">
        <v>47</v>
      </c>
      <c r="D2409" t="s">
        <v>48</v>
      </c>
      <c r="E2409" t="s">
        <v>49</v>
      </c>
      <c r="F2409">
        <v>33</v>
      </c>
      <c r="G2409" t="s">
        <v>49</v>
      </c>
      <c r="H2409" t="s">
        <v>49</v>
      </c>
      <c r="I2409" t="s">
        <v>52</v>
      </c>
      <c r="J2409">
        <v>26</v>
      </c>
      <c r="K2409" t="s">
        <v>56</v>
      </c>
      <c r="L2409">
        <v>70</v>
      </c>
      <c r="M2409">
        <v>3</v>
      </c>
      <c r="N2409">
        <v>-1</v>
      </c>
      <c r="O2409">
        <v>0</v>
      </c>
      <c r="P2409" t="s">
        <v>52</v>
      </c>
      <c r="Q2409" t="s">
        <v>49</v>
      </c>
      <c r="X2409" s="7"/>
      <c r="Y2409" t="s">
        <v>49</v>
      </c>
      <c r="Z2409">
        <v>33</v>
      </c>
      <c r="AA2409" t="s">
        <v>55</v>
      </c>
      <c r="AB2409">
        <v>185</v>
      </c>
      <c r="AE2409" t="s">
        <v>49</v>
      </c>
      <c r="AF2409">
        <v>33</v>
      </c>
      <c r="AI2409">
        <v>8627</v>
      </c>
      <c r="AJ2409" t="s">
        <v>49</v>
      </c>
    </row>
    <row r="2410" spans="1:36" x14ac:dyDescent="0.3">
      <c r="A2410">
        <v>46</v>
      </c>
      <c r="B2410" t="s">
        <v>63</v>
      </c>
      <c r="C2410" t="s">
        <v>47</v>
      </c>
      <c r="D2410" t="s">
        <v>54</v>
      </c>
      <c r="E2410" t="s">
        <v>49</v>
      </c>
      <c r="F2410">
        <v>0</v>
      </c>
      <c r="G2410" t="s">
        <v>55</v>
      </c>
      <c r="H2410" t="s">
        <v>49</v>
      </c>
      <c r="I2410" t="s">
        <v>50</v>
      </c>
      <c r="J2410">
        <v>8</v>
      </c>
      <c r="K2410" t="s">
        <v>56</v>
      </c>
      <c r="L2410">
        <v>264</v>
      </c>
      <c r="M2410">
        <v>2</v>
      </c>
      <c r="N2410">
        <v>-1</v>
      </c>
      <c r="O2410">
        <v>0</v>
      </c>
      <c r="P2410" t="s">
        <v>52</v>
      </c>
      <c r="Q2410" t="s">
        <v>49</v>
      </c>
      <c r="X2410" s="7"/>
      <c r="Y2410" t="s">
        <v>55</v>
      </c>
      <c r="Z2410">
        <v>0</v>
      </c>
      <c r="AA2410" t="s">
        <v>55</v>
      </c>
      <c r="AB2410">
        <v>1279</v>
      </c>
      <c r="AE2410" t="s">
        <v>49</v>
      </c>
      <c r="AF2410">
        <v>0</v>
      </c>
      <c r="AI2410">
        <v>2590</v>
      </c>
      <c r="AJ2410" t="s">
        <v>49</v>
      </c>
    </row>
    <row r="2411" spans="1:36" x14ac:dyDescent="0.3">
      <c r="A2411">
        <v>32</v>
      </c>
      <c r="B2411" t="s">
        <v>69</v>
      </c>
      <c r="C2411" t="s">
        <v>59</v>
      </c>
      <c r="D2411" t="s">
        <v>54</v>
      </c>
      <c r="E2411" t="s">
        <v>49</v>
      </c>
      <c r="F2411">
        <v>1649</v>
      </c>
      <c r="G2411" t="s">
        <v>49</v>
      </c>
      <c r="H2411" t="s">
        <v>49</v>
      </c>
      <c r="I2411" t="s">
        <v>50</v>
      </c>
      <c r="J2411">
        <v>27</v>
      </c>
      <c r="K2411" t="s">
        <v>56</v>
      </c>
      <c r="L2411">
        <v>204</v>
      </c>
      <c r="M2411">
        <v>2</v>
      </c>
      <c r="N2411">
        <v>-1</v>
      </c>
      <c r="O2411">
        <v>0</v>
      </c>
      <c r="P2411" t="s">
        <v>52</v>
      </c>
      <c r="Q2411" t="s">
        <v>49</v>
      </c>
      <c r="X2411" s="7"/>
      <c r="Y2411" t="s">
        <v>49</v>
      </c>
      <c r="Z2411">
        <v>1649</v>
      </c>
      <c r="AA2411" t="s">
        <v>55</v>
      </c>
      <c r="AB2411">
        <v>199</v>
      </c>
      <c r="AE2411" t="s">
        <v>49</v>
      </c>
      <c r="AF2411">
        <v>1649</v>
      </c>
      <c r="AI2411">
        <v>900</v>
      </c>
      <c r="AJ2411" t="s">
        <v>49</v>
      </c>
    </row>
    <row r="2412" spans="1:36" x14ac:dyDescent="0.3">
      <c r="A2412">
        <v>31</v>
      </c>
      <c r="B2412" t="s">
        <v>76</v>
      </c>
      <c r="C2412" t="s">
        <v>59</v>
      </c>
      <c r="D2412" t="s">
        <v>60</v>
      </c>
      <c r="E2412" t="s">
        <v>49</v>
      </c>
      <c r="F2412">
        <v>287</v>
      </c>
      <c r="G2412" t="s">
        <v>55</v>
      </c>
      <c r="H2412" t="s">
        <v>49</v>
      </c>
      <c r="I2412" t="s">
        <v>50</v>
      </c>
      <c r="J2412">
        <v>19</v>
      </c>
      <c r="K2412" t="s">
        <v>75</v>
      </c>
      <c r="L2412">
        <v>182</v>
      </c>
      <c r="M2412">
        <v>1</v>
      </c>
      <c r="N2412">
        <v>-1</v>
      </c>
      <c r="O2412">
        <v>0</v>
      </c>
      <c r="P2412" t="s">
        <v>52</v>
      </c>
      <c r="Q2412" t="s">
        <v>49</v>
      </c>
      <c r="X2412" s="7"/>
      <c r="Y2412" t="s">
        <v>55</v>
      </c>
      <c r="Z2412">
        <v>287</v>
      </c>
      <c r="AA2412" t="s">
        <v>55</v>
      </c>
      <c r="AB2412">
        <v>378</v>
      </c>
      <c r="AE2412" t="s">
        <v>49</v>
      </c>
      <c r="AF2412">
        <v>287</v>
      </c>
      <c r="AI2412">
        <v>385</v>
      </c>
      <c r="AJ2412" t="s">
        <v>49</v>
      </c>
    </row>
    <row r="2413" spans="1:36" x14ac:dyDescent="0.3">
      <c r="A2413">
        <v>41</v>
      </c>
      <c r="B2413" t="s">
        <v>67</v>
      </c>
      <c r="C2413" t="s">
        <v>74</v>
      </c>
      <c r="D2413" t="s">
        <v>54</v>
      </c>
      <c r="E2413" t="s">
        <v>49</v>
      </c>
      <c r="F2413">
        <v>0</v>
      </c>
      <c r="G2413" t="s">
        <v>55</v>
      </c>
      <c r="H2413" t="s">
        <v>49</v>
      </c>
      <c r="I2413" t="s">
        <v>50</v>
      </c>
      <c r="J2413">
        <v>17</v>
      </c>
      <c r="K2413" t="s">
        <v>75</v>
      </c>
      <c r="L2413">
        <v>386</v>
      </c>
      <c r="M2413">
        <v>2</v>
      </c>
      <c r="N2413">
        <v>-1</v>
      </c>
      <c r="O2413">
        <v>0</v>
      </c>
      <c r="P2413" t="s">
        <v>52</v>
      </c>
      <c r="Q2413" t="s">
        <v>49</v>
      </c>
      <c r="X2413" s="7"/>
      <c r="Y2413" t="s">
        <v>55</v>
      </c>
      <c r="Z2413">
        <v>0</v>
      </c>
      <c r="AA2413" t="s">
        <v>55</v>
      </c>
      <c r="AB2413">
        <v>147</v>
      </c>
      <c r="AE2413" t="s">
        <v>49</v>
      </c>
      <c r="AF2413">
        <v>0</v>
      </c>
      <c r="AI2413">
        <v>1649</v>
      </c>
      <c r="AJ2413" t="s">
        <v>49</v>
      </c>
    </row>
    <row r="2414" spans="1:36" x14ac:dyDescent="0.3">
      <c r="A2414">
        <v>58</v>
      </c>
      <c r="B2414" t="s">
        <v>76</v>
      </c>
      <c r="C2414" t="s">
        <v>47</v>
      </c>
      <c r="D2414" t="s">
        <v>48</v>
      </c>
      <c r="E2414" t="s">
        <v>49</v>
      </c>
      <c r="F2414">
        <v>419</v>
      </c>
      <c r="G2414" t="s">
        <v>49</v>
      </c>
      <c r="H2414" t="s">
        <v>55</v>
      </c>
      <c r="I2414" t="s">
        <v>52</v>
      </c>
      <c r="J2414">
        <v>5</v>
      </c>
      <c r="K2414" t="s">
        <v>62</v>
      </c>
      <c r="L2414">
        <v>295</v>
      </c>
      <c r="M2414">
        <v>3</v>
      </c>
      <c r="N2414">
        <v>-1</v>
      </c>
      <c r="O2414">
        <v>0</v>
      </c>
      <c r="P2414" t="s">
        <v>52</v>
      </c>
      <c r="Q2414" t="s">
        <v>49</v>
      </c>
      <c r="X2414" s="7"/>
      <c r="Y2414" t="s">
        <v>49</v>
      </c>
      <c r="Z2414">
        <v>419</v>
      </c>
      <c r="AA2414" t="s">
        <v>55</v>
      </c>
      <c r="AB2414">
        <v>1810</v>
      </c>
      <c r="AE2414" t="s">
        <v>55</v>
      </c>
      <c r="AF2414">
        <v>419</v>
      </c>
      <c r="AI2414">
        <v>9228</v>
      </c>
      <c r="AJ2414" t="s">
        <v>49</v>
      </c>
    </row>
    <row r="2415" spans="1:36" x14ac:dyDescent="0.3">
      <c r="A2415">
        <v>36</v>
      </c>
      <c r="B2415" t="s">
        <v>53</v>
      </c>
      <c r="C2415" t="s">
        <v>47</v>
      </c>
      <c r="D2415" t="s">
        <v>54</v>
      </c>
      <c r="E2415" t="s">
        <v>49</v>
      </c>
      <c r="F2415">
        <v>257</v>
      </c>
      <c r="G2415" t="s">
        <v>55</v>
      </c>
      <c r="H2415" t="s">
        <v>49</v>
      </c>
      <c r="I2415" t="s">
        <v>50</v>
      </c>
      <c r="J2415">
        <v>12</v>
      </c>
      <c r="K2415" t="s">
        <v>56</v>
      </c>
      <c r="L2415">
        <v>86</v>
      </c>
      <c r="M2415">
        <v>2</v>
      </c>
      <c r="N2415">
        <v>-1</v>
      </c>
      <c r="O2415">
        <v>0</v>
      </c>
      <c r="P2415" t="s">
        <v>52</v>
      </c>
      <c r="Q2415" t="s">
        <v>49</v>
      </c>
      <c r="X2415" s="7"/>
      <c r="Y2415" t="s">
        <v>55</v>
      </c>
      <c r="Z2415">
        <v>257</v>
      </c>
      <c r="AA2415" t="s">
        <v>55</v>
      </c>
      <c r="AB2415">
        <v>435</v>
      </c>
      <c r="AE2415" t="s">
        <v>49</v>
      </c>
      <c r="AF2415">
        <v>257</v>
      </c>
      <c r="AI2415">
        <v>1</v>
      </c>
      <c r="AJ2415" t="s">
        <v>49</v>
      </c>
    </row>
    <row r="2416" spans="1:36" x14ac:dyDescent="0.3">
      <c r="A2416">
        <v>52</v>
      </c>
      <c r="B2416" t="s">
        <v>67</v>
      </c>
      <c r="C2416" t="s">
        <v>47</v>
      </c>
      <c r="D2416" t="s">
        <v>54</v>
      </c>
      <c r="E2416" t="s">
        <v>49</v>
      </c>
      <c r="F2416">
        <v>118</v>
      </c>
      <c r="G2416" t="s">
        <v>49</v>
      </c>
      <c r="H2416" t="s">
        <v>49</v>
      </c>
      <c r="I2416" t="s">
        <v>50</v>
      </c>
      <c r="J2416">
        <v>28</v>
      </c>
      <c r="K2416" t="s">
        <v>70</v>
      </c>
      <c r="L2416">
        <v>16</v>
      </c>
      <c r="M2416">
        <v>20</v>
      </c>
      <c r="N2416">
        <v>-1</v>
      </c>
      <c r="O2416">
        <v>0</v>
      </c>
      <c r="P2416" t="s">
        <v>52</v>
      </c>
      <c r="Q2416" t="s">
        <v>49</v>
      </c>
      <c r="X2416" s="7"/>
      <c r="Y2416" t="s">
        <v>49</v>
      </c>
      <c r="Z2416">
        <v>118</v>
      </c>
      <c r="AA2416" t="s">
        <v>55</v>
      </c>
      <c r="AB2416">
        <v>5</v>
      </c>
      <c r="AE2416" t="s">
        <v>49</v>
      </c>
      <c r="AF2416">
        <v>118</v>
      </c>
      <c r="AI2416">
        <v>771</v>
      </c>
      <c r="AJ2416" t="s">
        <v>49</v>
      </c>
    </row>
    <row r="2417" spans="1:36" x14ac:dyDescent="0.3">
      <c r="A2417">
        <v>42</v>
      </c>
      <c r="B2417" t="s">
        <v>58</v>
      </c>
      <c r="C2417" t="s">
        <v>47</v>
      </c>
      <c r="D2417" t="s">
        <v>60</v>
      </c>
      <c r="E2417" t="s">
        <v>49</v>
      </c>
      <c r="F2417">
        <v>251</v>
      </c>
      <c r="G2417" t="s">
        <v>49</v>
      </c>
      <c r="H2417" t="s">
        <v>49</v>
      </c>
      <c r="I2417" t="s">
        <v>50</v>
      </c>
      <c r="J2417">
        <v>20</v>
      </c>
      <c r="K2417" t="s">
        <v>70</v>
      </c>
      <c r="L2417">
        <v>413</v>
      </c>
      <c r="M2417">
        <v>2</v>
      </c>
      <c r="N2417">
        <v>-1</v>
      </c>
      <c r="O2417">
        <v>0</v>
      </c>
      <c r="P2417" t="s">
        <v>52</v>
      </c>
      <c r="Q2417" t="s">
        <v>49</v>
      </c>
      <c r="X2417" s="7"/>
      <c r="Y2417" t="s">
        <v>49</v>
      </c>
      <c r="Z2417">
        <v>251</v>
      </c>
      <c r="AA2417" t="s">
        <v>55</v>
      </c>
      <c r="AB2417">
        <v>641</v>
      </c>
      <c r="AE2417" t="s">
        <v>49</v>
      </c>
      <c r="AF2417">
        <v>251</v>
      </c>
      <c r="AI2417">
        <v>280</v>
      </c>
      <c r="AJ2417" t="s">
        <v>49</v>
      </c>
    </row>
    <row r="2418" spans="1:36" x14ac:dyDescent="0.3">
      <c r="A2418">
        <v>32</v>
      </c>
      <c r="B2418" t="s">
        <v>58</v>
      </c>
      <c r="C2418" t="s">
        <v>59</v>
      </c>
      <c r="D2418" t="s">
        <v>60</v>
      </c>
      <c r="E2418" t="s">
        <v>49</v>
      </c>
      <c r="F2418">
        <v>1731</v>
      </c>
      <c r="G2418" t="s">
        <v>55</v>
      </c>
      <c r="H2418" t="s">
        <v>55</v>
      </c>
      <c r="I2418" t="s">
        <v>52</v>
      </c>
      <c r="J2418">
        <v>29</v>
      </c>
      <c r="K2418" t="s">
        <v>56</v>
      </c>
      <c r="L2418">
        <v>323</v>
      </c>
      <c r="M2418">
        <v>3</v>
      </c>
      <c r="N2418">
        <v>-1</v>
      </c>
      <c r="O2418">
        <v>0</v>
      </c>
      <c r="P2418" t="s">
        <v>52</v>
      </c>
      <c r="Q2418" t="s">
        <v>49</v>
      </c>
      <c r="X2418" s="7"/>
      <c r="Y2418" t="s">
        <v>55</v>
      </c>
      <c r="Z2418">
        <v>1731</v>
      </c>
      <c r="AA2418" t="s">
        <v>55</v>
      </c>
      <c r="AB2418">
        <v>0</v>
      </c>
      <c r="AE2418" t="s">
        <v>55</v>
      </c>
      <c r="AF2418">
        <v>1731</v>
      </c>
      <c r="AI2418">
        <v>46</v>
      </c>
      <c r="AJ2418" t="s">
        <v>49</v>
      </c>
    </row>
    <row r="2419" spans="1:36" x14ac:dyDescent="0.3">
      <c r="A2419">
        <v>62</v>
      </c>
      <c r="B2419" t="s">
        <v>58</v>
      </c>
      <c r="C2419" t="s">
        <v>47</v>
      </c>
      <c r="D2419" t="s">
        <v>60</v>
      </c>
      <c r="E2419" t="s">
        <v>49</v>
      </c>
      <c r="F2419">
        <v>0</v>
      </c>
      <c r="G2419" t="s">
        <v>49</v>
      </c>
      <c r="H2419" t="s">
        <v>49</v>
      </c>
      <c r="I2419" t="s">
        <v>50</v>
      </c>
      <c r="J2419">
        <v>13</v>
      </c>
      <c r="K2419" t="s">
        <v>51</v>
      </c>
      <c r="L2419">
        <v>78</v>
      </c>
      <c r="M2419">
        <v>3</v>
      </c>
      <c r="N2419">
        <v>-1</v>
      </c>
      <c r="O2419">
        <v>0</v>
      </c>
      <c r="P2419" t="s">
        <v>52</v>
      </c>
      <c r="Q2419" t="s">
        <v>49</v>
      </c>
      <c r="X2419" s="7"/>
      <c r="Y2419" t="s">
        <v>49</v>
      </c>
      <c r="Z2419">
        <v>0</v>
      </c>
      <c r="AA2419" t="s">
        <v>55</v>
      </c>
      <c r="AB2419">
        <v>3337</v>
      </c>
      <c r="AE2419" t="s">
        <v>49</v>
      </c>
      <c r="AF2419">
        <v>0</v>
      </c>
      <c r="AI2419">
        <v>2431</v>
      </c>
      <c r="AJ2419" t="s">
        <v>49</v>
      </c>
    </row>
    <row r="2420" spans="1:36" x14ac:dyDescent="0.3">
      <c r="A2420">
        <v>31</v>
      </c>
      <c r="B2420" t="s">
        <v>67</v>
      </c>
      <c r="C2420" t="s">
        <v>59</v>
      </c>
      <c r="D2420" t="s">
        <v>60</v>
      </c>
      <c r="E2420" t="s">
        <v>49</v>
      </c>
      <c r="F2420">
        <v>23</v>
      </c>
      <c r="G2420" t="s">
        <v>49</v>
      </c>
      <c r="H2420" t="s">
        <v>49</v>
      </c>
      <c r="I2420" t="s">
        <v>50</v>
      </c>
      <c r="J2420">
        <v>25</v>
      </c>
      <c r="K2420" t="s">
        <v>70</v>
      </c>
      <c r="L2420">
        <v>121</v>
      </c>
      <c r="M2420">
        <v>3</v>
      </c>
      <c r="N2420">
        <v>-1</v>
      </c>
      <c r="O2420">
        <v>0</v>
      </c>
      <c r="P2420" t="s">
        <v>52</v>
      </c>
      <c r="Q2420" t="s">
        <v>49</v>
      </c>
      <c r="X2420" s="7"/>
      <c r="Y2420" t="s">
        <v>49</v>
      </c>
      <c r="Z2420">
        <v>23</v>
      </c>
      <c r="AA2420" t="s">
        <v>55</v>
      </c>
      <c r="AB2420">
        <v>1504</v>
      </c>
      <c r="AE2420" t="s">
        <v>49</v>
      </c>
      <c r="AF2420">
        <v>23</v>
      </c>
      <c r="AI2420">
        <v>308</v>
      </c>
      <c r="AJ2420" t="s">
        <v>49</v>
      </c>
    </row>
    <row r="2421" spans="1:36" x14ac:dyDescent="0.3">
      <c r="A2421">
        <v>41</v>
      </c>
      <c r="B2421" t="s">
        <v>63</v>
      </c>
      <c r="C2421" t="s">
        <v>59</v>
      </c>
      <c r="D2421" t="s">
        <v>54</v>
      </c>
      <c r="E2421" t="s">
        <v>55</v>
      </c>
      <c r="F2421">
        <v>-386</v>
      </c>
      <c r="G2421" t="s">
        <v>49</v>
      </c>
      <c r="H2421" t="s">
        <v>55</v>
      </c>
      <c r="I2421" t="s">
        <v>50</v>
      </c>
      <c r="J2421">
        <v>20</v>
      </c>
      <c r="K2421" t="s">
        <v>75</v>
      </c>
      <c r="L2421">
        <v>477</v>
      </c>
      <c r="M2421">
        <v>1</v>
      </c>
      <c r="N2421">
        <v>-1</v>
      </c>
      <c r="O2421">
        <v>0</v>
      </c>
      <c r="P2421" t="s">
        <v>52</v>
      </c>
      <c r="Q2421" t="s">
        <v>55</v>
      </c>
      <c r="X2421" s="7"/>
      <c r="Y2421" t="s">
        <v>49</v>
      </c>
      <c r="Z2421">
        <v>-386</v>
      </c>
      <c r="AA2421" t="s">
        <v>55</v>
      </c>
      <c r="AB2421">
        <v>895</v>
      </c>
      <c r="AE2421" t="s">
        <v>55</v>
      </c>
      <c r="AF2421">
        <v>-386</v>
      </c>
      <c r="AI2421">
        <v>160</v>
      </c>
      <c r="AJ2421" t="s">
        <v>49</v>
      </c>
    </row>
    <row r="2422" spans="1:36" x14ac:dyDescent="0.3">
      <c r="A2422">
        <v>34</v>
      </c>
      <c r="B2422" t="s">
        <v>65</v>
      </c>
      <c r="C2422" t="s">
        <v>47</v>
      </c>
      <c r="D2422" t="s">
        <v>60</v>
      </c>
      <c r="E2422" t="s">
        <v>49</v>
      </c>
      <c r="F2422">
        <v>5498</v>
      </c>
      <c r="G2422" t="s">
        <v>49</v>
      </c>
      <c r="H2422" t="s">
        <v>49</v>
      </c>
      <c r="I2422" t="s">
        <v>50</v>
      </c>
      <c r="J2422">
        <v>19</v>
      </c>
      <c r="K2422" t="s">
        <v>75</v>
      </c>
      <c r="L2422">
        <v>265</v>
      </c>
      <c r="M2422">
        <v>1</v>
      </c>
      <c r="N2422">
        <v>-1</v>
      </c>
      <c r="O2422">
        <v>0</v>
      </c>
      <c r="P2422" t="s">
        <v>52</v>
      </c>
      <c r="Q2422" t="s">
        <v>49</v>
      </c>
      <c r="X2422" s="7"/>
      <c r="Y2422" t="s">
        <v>49</v>
      </c>
      <c r="Z2422">
        <v>5498</v>
      </c>
      <c r="AA2422" t="s">
        <v>55</v>
      </c>
      <c r="AB2422">
        <v>752</v>
      </c>
      <c r="AE2422" t="s">
        <v>49</v>
      </c>
      <c r="AF2422">
        <v>5498</v>
      </c>
      <c r="AI2422">
        <v>555</v>
      </c>
      <c r="AJ2422" t="s">
        <v>49</v>
      </c>
    </row>
    <row r="2423" spans="1:36" x14ac:dyDescent="0.3">
      <c r="A2423">
        <v>44</v>
      </c>
      <c r="B2423" t="s">
        <v>58</v>
      </c>
      <c r="C2423" t="s">
        <v>59</v>
      </c>
      <c r="D2423" t="s">
        <v>60</v>
      </c>
      <c r="E2423" t="s">
        <v>49</v>
      </c>
      <c r="F2423">
        <v>5063</v>
      </c>
      <c r="G2423" t="s">
        <v>49</v>
      </c>
      <c r="H2423" t="s">
        <v>49</v>
      </c>
      <c r="I2423" t="s">
        <v>50</v>
      </c>
      <c r="J2423">
        <v>27</v>
      </c>
      <c r="K2423" t="s">
        <v>51</v>
      </c>
      <c r="L2423">
        <v>418</v>
      </c>
      <c r="M2423">
        <v>2</v>
      </c>
      <c r="N2423">
        <v>-1</v>
      </c>
      <c r="O2423">
        <v>0</v>
      </c>
      <c r="P2423" t="s">
        <v>52</v>
      </c>
      <c r="Q2423" t="s">
        <v>55</v>
      </c>
      <c r="X2423" s="7"/>
      <c r="Y2423" t="s">
        <v>49</v>
      </c>
      <c r="Z2423">
        <v>5063</v>
      </c>
      <c r="AA2423" t="s">
        <v>55</v>
      </c>
      <c r="AB2423">
        <v>1925</v>
      </c>
      <c r="AE2423" t="s">
        <v>49</v>
      </c>
      <c r="AF2423">
        <v>5063</v>
      </c>
      <c r="AI2423">
        <v>778</v>
      </c>
      <c r="AJ2423" t="s">
        <v>49</v>
      </c>
    </row>
    <row r="2424" spans="1:36" x14ac:dyDescent="0.3">
      <c r="A2424">
        <v>42</v>
      </c>
      <c r="B2424" t="s">
        <v>63</v>
      </c>
      <c r="C2424" t="s">
        <v>47</v>
      </c>
      <c r="D2424" t="s">
        <v>48</v>
      </c>
      <c r="E2424" t="s">
        <v>49</v>
      </c>
      <c r="F2424">
        <v>7041</v>
      </c>
      <c r="G2424" t="s">
        <v>55</v>
      </c>
      <c r="H2424" t="s">
        <v>49</v>
      </c>
      <c r="I2424" t="s">
        <v>50</v>
      </c>
      <c r="J2424">
        <v>28</v>
      </c>
      <c r="K2424" t="s">
        <v>73</v>
      </c>
      <c r="L2424">
        <v>386</v>
      </c>
      <c r="M2424">
        <v>4</v>
      </c>
      <c r="N2424">
        <v>-1</v>
      </c>
      <c r="O2424">
        <v>0</v>
      </c>
      <c r="P2424" t="s">
        <v>52</v>
      </c>
      <c r="Q2424" t="s">
        <v>49</v>
      </c>
      <c r="X2424" s="7"/>
      <c r="Y2424" t="s">
        <v>55</v>
      </c>
      <c r="Z2424">
        <v>7041</v>
      </c>
      <c r="AA2424" t="s">
        <v>55</v>
      </c>
      <c r="AB2424">
        <v>-246</v>
      </c>
      <c r="AE2424" t="s">
        <v>49</v>
      </c>
      <c r="AF2424">
        <v>7041</v>
      </c>
      <c r="AI2424">
        <v>48</v>
      </c>
      <c r="AJ2424" t="s">
        <v>49</v>
      </c>
    </row>
    <row r="2425" spans="1:36" x14ac:dyDescent="0.3">
      <c r="A2425">
        <v>37</v>
      </c>
      <c r="B2425" t="s">
        <v>68</v>
      </c>
      <c r="C2425" t="s">
        <v>59</v>
      </c>
      <c r="D2425" t="s">
        <v>54</v>
      </c>
      <c r="E2425" t="s">
        <v>49</v>
      </c>
      <c r="F2425">
        <v>654</v>
      </c>
      <c r="G2425" t="s">
        <v>49</v>
      </c>
      <c r="H2425" t="s">
        <v>49</v>
      </c>
      <c r="I2425" t="s">
        <v>52</v>
      </c>
      <c r="J2425">
        <v>19</v>
      </c>
      <c r="K2425" t="s">
        <v>56</v>
      </c>
      <c r="L2425">
        <v>594</v>
      </c>
      <c r="M2425">
        <v>2</v>
      </c>
      <c r="N2425">
        <v>-1</v>
      </c>
      <c r="O2425">
        <v>0</v>
      </c>
      <c r="P2425" t="s">
        <v>52</v>
      </c>
      <c r="Q2425" t="s">
        <v>49</v>
      </c>
      <c r="X2425" s="7"/>
      <c r="Y2425" t="s">
        <v>49</v>
      </c>
      <c r="Z2425">
        <v>654</v>
      </c>
      <c r="AA2425" t="s">
        <v>55</v>
      </c>
      <c r="AB2425">
        <v>901</v>
      </c>
      <c r="AE2425" t="s">
        <v>49</v>
      </c>
      <c r="AF2425">
        <v>654</v>
      </c>
      <c r="AI2425">
        <v>169</v>
      </c>
      <c r="AJ2425" t="s">
        <v>49</v>
      </c>
    </row>
    <row r="2426" spans="1:36" x14ac:dyDescent="0.3">
      <c r="A2426">
        <v>47</v>
      </c>
      <c r="B2426" t="s">
        <v>58</v>
      </c>
      <c r="C2426" t="s">
        <v>47</v>
      </c>
      <c r="D2426" t="s">
        <v>60</v>
      </c>
      <c r="E2426" t="s">
        <v>49</v>
      </c>
      <c r="F2426">
        <v>1890</v>
      </c>
      <c r="G2426" t="s">
        <v>49</v>
      </c>
      <c r="H2426" t="s">
        <v>49</v>
      </c>
      <c r="I2426" t="s">
        <v>50</v>
      </c>
      <c r="J2426">
        <v>8</v>
      </c>
      <c r="K2426" t="s">
        <v>73</v>
      </c>
      <c r="L2426">
        <v>161</v>
      </c>
      <c r="M2426">
        <v>1</v>
      </c>
      <c r="N2426">
        <v>-1</v>
      </c>
      <c r="O2426">
        <v>0</v>
      </c>
      <c r="P2426" t="s">
        <v>52</v>
      </c>
      <c r="Q2426" t="s">
        <v>49</v>
      </c>
      <c r="X2426" s="7"/>
      <c r="Y2426" t="s">
        <v>49</v>
      </c>
      <c r="Z2426">
        <v>1890</v>
      </c>
      <c r="AA2426" t="s">
        <v>55</v>
      </c>
      <c r="AB2426">
        <v>592</v>
      </c>
      <c r="AE2426" t="s">
        <v>49</v>
      </c>
      <c r="AF2426">
        <v>1890</v>
      </c>
      <c r="AI2426">
        <v>12</v>
      </c>
      <c r="AJ2426" t="s">
        <v>49</v>
      </c>
    </row>
    <row r="2427" spans="1:36" x14ac:dyDescent="0.3">
      <c r="A2427">
        <v>32</v>
      </c>
      <c r="B2427" t="s">
        <v>46</v>
      </c>
      <c r="C2427" t="s">
        <v>47</v>
      </c>
      <c r="D2427" t="s">
        <v>54</v>
      </c>
      <c r="E2427" t="s">
        <v>49</v>
      </c>
      <c r="F2427">
        <v>2400</v>
      </c>
      <c r="G2427" t="s">
        <v>55</v>
      </c>
      <c r="H2427" t="s">
        <v>55</v>
      </c>
      <c r="I2427" t="s">
        <v>50</v>
      </c>
      <c r="J2427">
        <v>5</v>
      </c>
      <c r="K2427" t="s">
        <v>64</v>
      </c>
      <c r="L2427">
        <v>450</v>
      </c>
      <c r="M2427">
        <v>3</v>
      </c>
      <c r="N2427">
        <v>-1</v>
      </c>
      <c r="O2427">
        <v>0</v>
      </c>
      <c r="P2427" t="s">
        <v>52</v>
      </c>
      <c r="Q2427" t="s">
        <v>49</v>
      </c>
      <c r="X2427" s="7"/>
      <c r="Y2427" t="s">
        <v>55</v>
      </c>
      <c r="Z2427">
        <v>2400</v>
      </c>
      <c r="AA2427" t="s">
        <v>55</v>
      </c>
      <c r="AB2427">
        <v>0</v>
      </c>
      <c r="AE2427" t="s">
        <v>55</v>
      </c>
      <c r="AF2427">
        <v>2400</v>
      </c>
      <c r="AI2427">
        <v>848</v>
      </c>
      <c r="AJ2427" t="s">
        <v>49</v>
      </c>
    </row>
    <row r="2428" spans="1:36" x14ac:dyDescent="0.3">
      <c r="A2428">
        <v>46</v>
      </c>
      <c r="B2428" t="s">
        <v>63</v>
      </c>
      <c r="C2428" t="s">
        <v>47</v>
      </c>
      <c r="D2428" t="s">
        <v>54</v>
      </c>
      <c r="E2428" t="s">
        <v>49</v>
      </c>
      <c r="F2428">
        <v>519</v>
      </c>
      <c r="G2428" t="s">
        <v>55</v>
      </c>
      <c r="H2428" t="s">
        <v>49</v>
      </c>
      <c r="I2428" t="s">
        <v>50</v>
      </c>
      <c r="J2428">
        <v>25</v>
      </c>
      <c r="K2428" t="s">
        <v>70</v>
      </c>
      <c r="L2428">
        <v>217</v>
      </c>
      <c r="M2428">
        <v>6</v>
      </c>
      <c r="N2428">
        <v>-1</v>
      </c>
      <c r="O2428">
        <v>0</v>
      </c>
      <c r="P2428" t="s">
        <v>52</v>
      </c>
      <c r="Q2428" t="s">
        <v>49</v>
      </c>
      <c r="X2428" s="7"/>
      <c r="Y2428" t="s">
        <v>55</v>
      </c>
      <c r="Z2428">
        <v>519</v>
      </c>
      <c r="AA2428" t="s">
        <v>55</v>
      </c>
      <c r="AB2428">
        <v>371</v>
      </c>
      <c r="AE2428" t="s">
        <v>49</v>
      </c>
      <c r="AF2428">
        <v>519</v>
      </c>
      <c r="AI2428">
        <v>481</v>
      </c>
      <c r="AJ2428" t="s">
        <v>49</v>
      </c>
    </row>
    <row r="2429" spans="1:36" x14ac:dyDescent="0.3">
      <c r="A2429">
        <v>39</v>
      </c>
      <c r="B2429" t="s">
        <v>67</v>
      </c>
      <c r="C2429" t="s">
        <v>59</v>
      </c>
      <c r="D2429" t="s">
        <v>60</v>
      </c>
      <c r="E2429" t="s">
        <v>49</v>
      </c>
      <c r="F2429">
        <v>1190</v>
      </c>
      <c r="G2429" t="s">
        <v>49</v>
      </c>
      <c r="H2429" t="s">
        <v>49</v>
      </c>
      <c r="I2429" t="s">
        <v>50</v>
      </c>
      <c r="J2429">
        <v>8</v>
      </c>
      <c r="K2429" t="s">
        <v>70</v>
      </c>
      <c r="L2429">
        <v>136</v>
      </c>
      <c r="M2429">
        <v>1</v>
      </c>
      <c r="N2429">
        <v>-1</v>
      </c>
      <c r="O2429">
        <v>0</v>
      </c>
      <c r="P2429" t="s">
        <v>52</v>
      </c>
      <c r="Q2429" t="s">
        <v>49</v>
      </c>
      <c r="X2429" s="7"/>
      <c r="Y2429" t="s">
        <v>49</v>
      </c>
      <c r="Z2429">
        <v>1190</v>
      </c>
      <c r="AA2429" t="s">
        <v>55</v>
      </c>
      <c r="AB2429">
        <v>1</v>
      </c>
      <c r="AE2429" t="s">
        <v>49</v>
      </c>
      <c r="AF2429">
        <v>1190</v>
      </c>
      <c r="AI2429">
        <v>12223</v>
      </c>
      <c r="AJ2429" t="s">
        <v>49</v>
      </c>
    </row>
    <row r="2430" spans="1:36" x14ac:dyDescent="0.3">
      <c r="A2430">
        <v>28</v>
      </c>
      <c r="B2430" t="s">
        <v>53</v>
      </c>
      <c r="C2430" t="s">
        <v>59</v>
      </c>
      <c r="D2430" t="s">
        <v>54</v>
      </c>
      <c r="E2430" t="s">
        <v>49</v>
      </c>
      <c r="F2430">
        <v>229</v>
      </c>
      <c r="G2430" t="s">
        <v>55</v>
      </c>
      <c r="H2430" t="s">
        <v>49</v>
      </c>
      <c r="I2430" t="s">
        <v>52</v>
      </c>
      <c r="J2430">
        <v>9</v>
      </c>
      <c r="K2430" t="s">
        <v>56</v>
      </c>
      <c r="L2430">
        <v>322</v>
      </c>
      <c r="M2430">
        <v>1</v>
      </c>
      <c r="N2430">
        <v>-1</v>
      </c>
      <c r="O2430">
        <v>0</v>
      </c>
      <c r="P2430" t="s">
        <v>52</v>
      </c>
      <c r="Q2430" t="s">
        <v>49</v>
      </c>
      <c r="X2430" s="7"/>
      <c r="Y2430" t="s">
        <v>55</v>
      </c>
      <c r="Z2430">
        <v>229</v>
      </c>
      <c r="AA2430" t="s">
        <v>55</v>
      </c>
      <c r="AB2430">
        <v>834</v>
      </c>
      <c r="AE2430" t="s">
        <v>49</v>
      </c>
      <c r="AF2430">
        <v>229</v>
      </c>
      <c r="AI2430">
        <v>1148</v>
      </c>
      <c r="AJ2430" t="s">
        <v>49</v>
      </c>
    </row>
    <row r="2431" spans="1:36" x14ac:dyDescent="0.3">
      <c r="A2431">
        <v>26</v>
      </c>
      <c r="B2431" t="s">
        <v>71</v>
      </c>
      <c r="C2431" t="s">
        <v>59</v>
      </c>
      <c r="D2431" t="s">
        <v>54</v>
      </c>
      <c r="E2431" t="s">
        <v>49</v>
      </c>
      <c r="F2431">
        <v>203</v>
      </c>
      <c r="G2431" t="s">
        <v>49</v>
      </c>
      <c r="H2431" t="s">
        <v>49</v>
      </c>
      <c r="I2431" t="s">
        <v>50</v>
      </c>
      <c r="J2431">
        <v>16</v>
      </c>
      <c r="K2431" t="s">
        <v>75</v>
      </c>
      <c r="L2431">
        <v>104</v>
      </c>
      <c r="M2431">
        <v>1</v>
      </c>
      <c r="N2431">
        <v>196</v>
      </c>
      <c r="O2431">
        <v>1</v>
      </c>
      <c r="P2431" t="s">
        <v>57</v>
      </c>
      <c r="Q2431" t="s">
        <v>49</v>
      </c>
      <c r="X2431" s="7"/>
      <c r="Y2431" t="s">
        <v>49</v>
      </c>
      <c r="Z2431">
        <v>203</v>
      </c>
      <c r="AA2431" t="s">
        <v>55</v>
      </c>
      <c r="AB2431">
        <v>298</v>
      </c>
      <c r="AE2431" t="s">
        <v>49</v>
      </c>
      <c r="AF2431">
        <v>203</v>
      </c>
      <c r="AI2431">
        <v>5</v>
      </c>
      <c r="AJ2431" t="s">
        <v>49</v>
      </c>
    </row>
    <row r="2432" spans="1:36" x14ac:dyDescent="0.3">
      <c r="A2432">
        <v>52</v>
      </c>
      <c r="B2432" t="s">
        <v>67</v>
      </c>
      <c r="C2432" t="s">
        <v>47</v>
      </c>
      <c r="D2432" t="s">
        <v>54</v>
      </c>
      <c r="E2432" t="s">
        <v>49</v>
      </c>
      <c r="F2432">
        <v>1818</v>
      </c>
      <c r="G2432" t="s">
        <v>49</v>
      </c>
      <c r="H2432" t="s">
        <v>55</v>
      </c>
      <c r="I2432" t="s">
        <v>50</v>
      </c>
      <c r="J2432">
        <v>17</v>
      </c>
      <c r="K2432" t="s">
        <v>75</v>
      </c>
      <c r="L2432">
        <v>189</v>
      </c>
      <c r="M2432">
        <v>2</v>
      </c>
      <c r="N2432">
        <v>111</v>
      </c>
      <c r="O2432">
        <v>4</v>
      </c>
      <c r="P2432" t="s">
        <v>57</v>
      </c>
      <c r="Q2432" t="s">
        <v>49</v>
      </c>
      <c r="X2432" s="7"/>
      <c r="Y2432" t="s">
        <v>49</v>
      </c>
      <c r="Z2432">
        <v>1818</v>
      </c>
      <c r="AA2432" t="s">
        <v>55</v>
      </c>
      <c r="AB2432">
        <v>306</v>
      </c>
      <c r="AE2432" t="s">
        <v>55</v>
      </c>
      <c r="AF2432">
        <v>1818</v>
      </c>
      <c r="AI2432">
        <v>50</v>
      </c>
      <c r="AJ2432" t="s">
        <v>49</v>
      </c>
    </row>
    <row r="2433" spans="1:36" x14ac:dyDescent="0.3">
      <c r="A2433">
        <v>42</v>
      </c>
      <c r="B2433" t="s">
        <v>46</v>
      </c>
      <c r="C2433" t="s">
        <v>47</v>
      </c>
      <c r="D2433" t="s">
        <v>54</v>
      </c>
      <c r="E2433" t="s">
        <v>49</v>
      </c>
      <c r="F2433">
        <v>1289</v>
      </c>
      <c r="G2433" t="s">
        <v>49</v>
      </c>
      <c r="H2433" t="s">
        <v>49</v>
      </c>
      <c r="I2433" t="s">
        <v>50</v>
      </c>
      <c r="J2433">
        <v>15</v>
      </c>
      <c r="K2433" t="s">
        <v>73</v>
      </c>
      <c r="L2433">
        <v>250</v>
      </c>
      <c r="M2433">
        <v>4</v>
      </c>
      <c r="N2433">
        <v>415</v>
      </c>
      <c r="O2433">
        <v>2</v>
      </c>
      <c r="P2433" t="s">
        <v>57</v>
      </c>
      <c r="Q2433" t="s">
        <v>55</v>
      </c>
      <c r="X2433" s="7"/>
      <c r="Y2433" t="s">
        <v>49</v>
      </c>
      <c r="Z2433">
        <v>1289</v>
      </c>
      <c r="AA2433" t="s">
        <v>55</v>
      </c>
      <c r="AB2433">
        <v>143</v>
      </c>
      <c r="AE2433" t="s">
        <v>49</v>
      </c>
      <c r="AF2433">
        <v>1289</v>
      </c>
      <c r="AI2433">
        <v>92</v>
      </c>
      <c r="AJ2433" t="s">
        <v>49</v>
      </c>
    </row>
    <row r="2434" spans="1:36" x14ac:dyDescent="0.3">
      <c r="A2434">
        <v>33</v>
      </c>
      <c r="B2434" t="s">
        <v>67</v>
      </c>
      <c r="C2434" t="s">
        <v>74</v>
      </c>
      <c r="D2434" t="s">
        <v>60</v>
      </c>
      <c r="E2434" t="s">
        <v>49</v>
      </c>
      <c r="F2434">
        <v>39</v>
      </c>
      <c r="G2434" t="s">
        <v>49</v>
      </c>
      <c r="H2434" t="s">
        <v>49</v>
      </c>
      <c r="I2434" t="s">
        <v>50</v>
      </c>
      <c r="J2434">
        <v>19</v>
      </c>
      <c r="K2434" t="s">
        <v>70</v>
      </c>
      <c r="L2434">
        <v>123</v>
      </c>
      <c r="M2434">
        <v>5</v>
      </c>
      <c r="N2434">
        <v>-1</v>
      </c>
      <c r="O2434">
        <v>0</v>
      </c>
      <c r="P2434" t="s">
        <v>52</v>
      </c>
      <c r="Q2434" t="s">
        <v>49</v>
      </c>
      <c r="X2434" s="7"/>
      <c r="Y2434" t="s">
        <v>49</v>
      </c>
      <c r="Z2434">
        <v>39</v>
      </c>
      <c r="AA2434" t="s">
        <v>55</v>
      </c>
      <c r="AB2434">
        <v>186</v>
      </c>
      <c r="AE2434" t="s">
        <v>49</v>
      </c>
      <c r="AF2434">
        <v>39</v>
      </c>
      <c r="AI2434">
        <v>470</v>
      </c>
      <c r="AJ2434" t="s">
        <v>49</v>
      </c>
    </row>
    <row r="2435" spans="1:36" x14ac:dyDescent="0.3">
      <c r="A2435">
        <v>73</v>
      </c>
      <c r="B2435" t="s">
        <v>77</v>
      </c>
      <c r="C2435" t="s">
        <v>47</v>
      </c>
      <c r="D2435" t="s">
        <v>48</v>
      </c>
      <c r="E2435" t="s">
        <v>49</v>
      </c>
      <c r="F2435">
        <v>796</v>
      </c>
      <c r="G2435" t="s">
        <v>49</v>
      </c>
      <c r="H2435" t="s">
        <v>49</v>
      </c>
      <c r="I2435" t="s">
        <v>50</v>
      </c>
      <c r="J2435">
        <v>23</v>
      </c>
      <c r="K2435" t="s">
        <v>51</v>
      </c>
      <c r="L2435">
        <v>427</v>
      </c>
      <c r="M2435">
        <v>1</v>
      </c>
      <c r="N2435">
        <v>182</v>
      </c>
      <c r="O2435">
        <v>2</v>
      </c>
      <c r="P2435" t="s">
        <v>57</v>
      </c>
      <c r="Q2435" t="s">
        <v>55</v>
      </c>
      <c r="X2435" s="7"/>
      <c r="Y2435" t="s">
        <v>49</v>
      </c>
      <c r="Z2435">
        <v>796</v>
      </c>
      <c r="AA2435" t="s">
        <v>55</v>
      </c>
      <c r="AB2435">
        <v>1547</v>
      </c>
      <c r="AE2435" t="s">
        <v>49</v>
      </c>
      <c r="AF2435">
        <v>796</v>
      </c>
      <c r="AI2435">
        <v>0</v>
      </c>
      <c r="AJ2435" t="s">
        <v>49</v>
      </c>
    </row>
    <row r="2436" spans="1:36" x14ac:dyDescent="0.3">
      <c r="A2436">
        <v>35</v>
      </c>
      <c r="B2436" t="s">
        <v>69</v>
      </c>
      <c r="C2436" t="s">
        <v>59</v>
      </c>
      <c r="D2436" t="s">
        <v>54</v>
      </c>
      <c r="E2436" t="s">
        <v>49</v>
      </c>
      <c r="F2436">
        <v>57</v>
      </c>
      <c r="G2436" t="s">
        <v>49</v>
      </c>
      <c r="H2436" t="s">
        <v>55</v>
      </c>
      <c r="I2436" t="s">
        <v>50</v>
      </c>
      <c r="J2436">
        <v>8</v>
      </c>
      <c r="K2436" t="s">
        <v>73</v>
      </c>
      <c r="L2436">
        <v>632</v>
      </c>
      <c r="M2436">
        <v>2</v>
      </c>
      <c r="N2436">
        <v>-1</v>
      </c>
      <c r="O2436">
        <v>0</v>
      </c>
      <c r="P2436" t="s">
        <v>52</v>
      </c>
      <c r="Q2436" t="s">
        <v>49</v>
      </c>
      <c r="X2436" s="7"/>
      <c r="Y2436" t="s">
        <v>49</v>
      </c>
      <c r="Z2436">
        <v>57</v>
      </c>
      <c r="AA2436" t="s">
        <v>55</v>
      </c>
      <c r="AB2436">
        <v>1790</v>
      </c>
      <c r="AE2436" t="s">
        <v>55</v>
      </c>
      <c r="AF2436">
        <v>57</v>
      </c>
      <c r="AI2436">
        <v>109</v>
      </c>
      <c r="AJ2436" t="s">
        <v>49</v>
      </c>
    </row>
    <row r="2437" spans="1:36" x14ac:dyDescent="0.3">
      <c r="A2437">
        <v>40</v>
      </c>
      <c r="B2437" t="s">
        <v>58</v>
      </c>
      <c r="C2437" t="s">
        <v>47</v>
      </c>
      <c r="D2437" t="s">
        <v>60</v>
      </c>
      <c r="E2437" t="s">
        <v>49</v>
      </c>
      <c r="F2437">
        <v>1548</v>
      </c>
      <c r="G2437" t="s">
        <v>55</v>
      </c>
      <c r="H2437" t="s">
        <v>49</v>
      </c>
      <c r="I2437" t="s">
        <v>50</v>
      </c>
      <c r="J2437">
        <v>13</v>
      </c>
      <c r="K2437" t="s">
        <v>61</v>
      </c>
      <c r="L2437">
        <v>101</v>
      </c>
      <c r="M2437">
        <v>3</v>
      </c>
      <c r="N2437">
        <v>-1</v>
      </c>
      <c r="O2437">
        <v>0</v>
      </c>
      <c r="P2437" t="s">
        <v>52</v>
      </c>
      <c r="Q2437" t="s">
        <v>49</v>
      </c>
      <c r="X2437" s="7"/>
      <c r="Y2437" t="s">
        <v>55</v>
      </c>
      <c r="Z2437">
        <v>1548</v>
      </c>
      <c r="AA2437" t="s">
        <v>55</v>
      </c>
      <c r="AB2437">
        <v>20</v>
      </c>
      <c r="AE2437" t="s">
        <v>49</v>
      </c>
      <c r="AF2437">
        <v>1548</v>
      </c>
      <c r="AI2437">
        <v>440</v>
      </c>
      <c r="AJ2437" t="s">
        <v>49</v>
      </c>
    </row>
    <row r="2438" spans="1:36" x14ac:dyDescent="0.3">
      <c r="A2438">
        <v>51</v>
      </c>
      <c r="B2438" t="s">
        <v>67</v>
      </c>
      <c r="C2438" t="s">
        <v>47</v>
      </c>
      <c r="D2438" t="s">
        <v>54</v>
      </c>
      <c r="E2438" t="s">
        <v>49</v>
      </c>
      <c r="F2438">
        <v>117</v>
      </c>
      <c r="G2438" t="s">
        <v>49</v>
      </c>
      <c r="H2438" t="s">
        <v>49</v>
      </c>
      <c r="I2438" t="s">
        <v>50</v>
      </c>
      <c r="J2438">
        <v>24</v>
      </c>
      <c r="K2438" t="s">
        <v>70</v>
      </c>
      <c r="L2438">
        <v>467</v>
      </c>
      <c r="M2438">
        <v>2</v>
      </c>
      <c r="N2438">
        <v>88</v>
      </c>
      <c r="O2438">
        <v>4</v>
      </c>
      <c r="P2438" t="s">
        <v>66</v>
      </c>
      <c r="Q2438" t="s">
        <v>55</v>
      </c>
      <c r="X2438" s="7"/>
      <c r="Y2438" t="s">
        <v>49</v>
      </c>
      <c r="Z2438">
        <v>117</v>
      </c>
      <c r="AA2438" t="s">
        <v>55</v>
      </c>
      <c r="AB2438">
        <v>8652</v>
      </c>
      <c r="AE2438" t="s">
        <v>49</v>
      </c>
      <c r="AF2438">
        <v>117</v>
      </c>
      <c r="AI2438">
        <v>0</v>
      </c>
      <c r="AJ2438" t="s">
        <v>49</v>
      </c>
    </row>
    <row r="2439" spans="1:36" x14ac:dyDescent="0.3">
      <c r="A2439">
        <v>37</v>
      </c>
      <c r="B2439" t="s">
        <v>69</v>
      </c>
      <c r="C2439" t="s">
        <v>59</v>
      </c>
      <c r="D2439" t="s">
        <v>54</v>
      </c>
      <c r="E2439" t="s">
        <v>49</v>
      </c>
      <c r="F2439">
        <v>0</v>
      </c>
      <c r="G2439" t="s">
        <v>55</v>
      </c>
      <c r="H2439" t="s">
        <v>49</v>
      </c>
      <c r="I2439" t="s">
        <v>50</v>
      </c>
      <c r="J2439">
        <v>16</v>
      </c>
      <c r="K2439" t="s">
        <v>61</v>
      </c>
      <c r="L2439">
        <v>640</v>
      </c>
      <c r="M2439">
        <v>2</v>
      </c>
      <c r="N2439">
        <v>-1</v>
      </c>
      <c r="O2439">
        <v>0</v>
      </c>
      <c r="P2439" t="s">
        <v>52</v>
      </c>
      <c r="Q2439" t="s">
        <v>49</v>
      </c>
      <c r="X2439" s="7"/>
      <c r="Y2439" t="s">
        <v>55</v>
      </c>
      <c r="Z2439">
        <v>0</v>
      </c>
      <c r="AA2439" t="s">
        <v>55</v>
      </c>
      <c r="AB2439">
        <v>51</v>
      </c>
      <c r="AE2439" t="s">
        <v>49</v>
      </c>
      <c r="AF2439">
        <v>0</v>
      </c>
      <c r="AI2439">
        <v>-3</v>
      </c>
      <c r="AJ2439" t="s">
        <v>49</v>
      </c>
    </row>
    <row r="2440" spans="1:36" x14ac:dyDescent="0.3">
      <c r="A2440">
        <v>39</v>
      </c>
      <c r="B2440" t="s">
        <v>58</v>
      </c>
      <c r="C2440" t="s">
        <v>47</v>
      </c>
      <c r="D2440" t="s">
        <v>60</v>
      </c>
      <c r="E2440" t="s">
        <v>49</v>
      </c>
      <c r="F2440">
        <v>691</v>
      </c>
      <c r="G2440" t="s">
        <v>55</v>
      </c>
      <c r="H2440" t="s">
        <v>55</v>
      </c>
      <c r="I2440" t="s">
        <v>50</v>
      </c>
      <c r="J2440">
        <v>16</v>
      </c>
      <c r="K2440" t="s">
        <v>61</v>
      </c>
      <c r="L2440">
        <v>517</v>
      </c>
      <c r="M2440">
        <v>1</v>
      </c>
      <c r="N2440">
        <v>255</v>
      </c>
      <c r="O2440">
        <v>1</v>
      </c>
      <c r="P2440" t="s">
        <v>57</v>
      </c>
      <c r="Q2440" t="s">
        <v>49</v>
      </c>
      <c r="X2440" s="7"/>
      <c r="Y2440" t="s">
        <v>55</v>
      </c>
      <c r="Z2440">
        <v>691</v>
      </c>
      <c r="AA2440" t="s">
        <v>55</v>
      </c>
      <c r="AB2440">
        <v>-32</v>
      </c>
      <c r="AE2440" t="s">
        <v>55</v>
      </c>
      <c r="AF2440">
        <v>691</v>
      </c>
      <c r="AI2440">
        <v>7007</v>
      </c>
      <c r="AJ2440" t="s">
        <v>49</v>
      </c>
    </row>
    <row r="2441" spans="1:36" x14ac:dyDescent="0.3">
      <c r="A2441">
        <v>28</v>
      </c>
      <c r="B2441" t="s">
        <v>63</v>
      </c>
      <c r="C2441" t="s">
        <v>47</v>
      </c>
      <c r="D2441" t="s">
        <v>54</v>
      </c>
      <c r="E2441" t="s">
        <v>49</v>
      </c>
      <c r="F2441">
        <v>64</v>
      </c>
      <c r="G2441" t="s">
        <v>55</v>
      </c>
      <c r="H2441" t="s">
        <v>49</v>
      </c>
      <c r="I2441" t="s">
        <v>52</v>
      </c>
      <c r="J2441">
        <v>13</v>
      </c>
      <c r="K2441" t="s">
        <v>56</v>
      </c>
      <c r="L2441">
        <v>160</v>
      </c>
      <c r="M2441">
        <v>3</v>
      </c>
      <c r="N2441">
        <v>-1</v>
      </c>
      <c r="O2441">
        <v>0</v>
      </c>
      <c r="P2441" t="s">
        <v>52</v>
      </c>
      <c r="Q2441" t="s">
        <v>49</v>
      </c>
      <c r="X2441" s="7"/>
      <c r="Y2441" t="s">
        <v>55</v>
      </c>
      <c r="Z2441">
        <v>64</v>
      </c>
      <c r="AA2441" t="s">
        <v>55</v>
      </c>
      <c r="AB2441">
        <v>932</v>
      </c>
      <c r="AE2441" t="s">
        <v>49</v>
      </c>
      <c r="AF2441">
        <v>64</v>
      </c>
      <c r="AI2441">
        <v>220</v>
      </c>
      <c r="AJ2441" t="s">
        <v>49</v>
      </c>
    </row>
    <row r="2442" spans="1:36" x14ac:dyDescent="0.3">
      <c r="A2442">
        <v>49</v>
      </c>
      <c r="B2442" t="s">
        <v>67</v>
      </c>
      <c r="C2442" t="s">
        <v>74</v>
      </c>
      <c r="D2442" t="s">
        <v>60</v>
      </c>
      <c r="E2442" t="s">
        <v>49</v>
      </c>
      <c r="F2442">
        <v>0</v>
      </c>
      <c r="G2442" t="s">
        <v>55</v>
      </c>
      <c r="H2442" t="s">
        <v>49</v>
      </c>
      <c r="I2442" t="s">
        <v>50</v>
      </c>
      <c r="J2442">
        <v>12</v>
      </c>
      <c r="K2442" t="s">
        <v>62</v>
      </c>
      <c r="L2442">
        <v>177</v>
      </c>
      <c r="M2442">
        <v>3</v>
      </c>
      <c r="N2442">
        <v>-1</v>
      </c>
      <c r="O2442">
        <v>0</v>
      </c>
      <c r="P2442" t="s">
        <v>52</v>
      </c>
      <c r="Q2442" t="s">
        <v>49</v>
      </c>
      <c r="X2442" s="7"/>
      <c r="Y2442" t="s">
        <v>55</v>
      </c>
      <c r="Z2442">
        <v>0</v>
      </c>
      <c r="AA2442" t="s">
        <v>55</v>
      </c>
      <c r="AB2442">
        <v>100</v>
      </c>
      <c r="AE2442" t="s">
        <v>49</v>
      </c>
      <c r="AF2442">
        <v>0</v>
      </c>
      <c r="AI2442">
        <v>1548</v>
      </c>
      <c r="AJ2442" t="s">
        <v>49</v>
      </c>
    </row>
    <row r="2443" spans="1:36" x14ac:dyDescent="0.3">
      <c r="A2443">
        <v>36</v>
      </c>
      <c r="B2443" t="s">
        <v>69</v>
      </c>
      <c r="C2443" t="s">
        <v>47</v>
      </c>
      <c r="D2443" t="s">
        <v>54</v>
      </c>
      <c r="E2443" t="s">
        <v>49</v>
      </c>
      <c r="F2443">
        <v>957</v>
      </c>
      <c r="G2443" t="s">
        <v>55</v>
      </c>
      <c r="H2443" t="s">
        <v>49</v>
      </c>
      <c r="I2443" t="s">
        <v>52</v>
      </c>
      <c r="J2443">
        <v>21</v>
      </c>
      <c r="K2443" t="s">
        <v>56</v>
      </c>
      <c r="L2443">
        <v>206</v>
      </c>
      <c r="M2443">
        <v>1</v>
      </c>
      <c r="N2443">
        <v>-1</v>
      </c>
      <c r="O2443">
        <v>0</v>
      </c>
      <c r="P2443" t="s">
        <v>52</v>
      </c>
      <c r="Q2443" t="s">
        <v>49</v>
      </c>
      <c r="X2443" s="7"/>
      <c r="Y2443" t="s">
        <v>55</v>
      </c>
      <c r="Z2443">
        <v>957</v>
      </c>
      <c r="AA2443" t="s">
        <v>55</v>
      </c>
      <c r="AB2443">
        <v>-626</v>
      </c>
      <c r="AE2443" t="s">
        <v>49</v>
      </c>
      <c r="AF2443">
        <v>957</v>
      </c>
      <c r="AI2443">
        <v>0</v>
      </c>
      <c r="AJ2443" t="s">
        <v>49</v>
      </c>
    </row>
    <row r="2444" spans="1:36" x14ac:dyDescent="0.3">
      <c r="A2444">
        <v>45</v>
      </c>
      <c r="B2444" t="s">
        <v>67</v>
      </c>
      <c r="C2444" t="s">
        <v>47</v>
      </c>
      <c r="D2444" t="s">
        <v>54</v>
      </c>
      <c r="E2444" t="s">
        <v>49</v>
      </c>
      <c r="F2444">
        <v>118</v>
      </c>
      <c r="G2444" t="s">
        <v>55</v>
      </c>
      <c r="H2444" t="s">
        <v>49</v>
      </c>
      <c r="I2444" t="s">
        <v>52</v>
      </c>
      <c r="J2444">
        <v>7</v>
      </c>
      <c r="K2444" t="s">
        <v>56</v>
      </c>
      <c r="L2444">
        <v>208</v>
      </c>
      <c r="M2444">
        <v>2</v>
      </c>
      <c r="N2444">
        <v>-1</v>
      </c>
      <c r="O2444">
        <v>0</v>
      </c>
      <c r="P2444" t="s">
        <v>52</v>
      </c>
      <c r="Q2444" t="s">
        <v>49</v>
      </c>
      <c r="X2444" s="7"/>
      <c r="Y2444" t="s">
        <v>55</v>
      </c>
      <c r="Z2444">
        <v>118</v>
      </c>
      <c r="AA2444" t="s">
        <v>55</v>
      </c>
      <c r="AB2444">
        <v>3608</v>
      </c>
      <c r="AE2444" t="s">
        <v>49</v>
      </c>
      <c r="AF2444">
        <v>118</v>
      </c>
      <c r="AI2444">
        <v>123</v>
      </c>
      <c r="AJ2444" t="s">
        <v>49</v>
      </c>
    </row>
    <row r="2445" spans="1:36" x14ac:dyDescent="0.3">
      <c r="A2445">
        <v>29</v>
      </c>
      <c r="B2445" t="s">
        <v>67</v>
      </c>
      <c r="C2445" t="s">
        <v>59</v>
      </c>
      <c r="D2445" t="s">
        <v>60</v>
      </c>
      <c r="E2445" t="s">
        <v>49</v>
      </c>
      <c r="F2445">
        <v>218</v>
      </c>
      <c r="G2445" t="s">
        <v>55</v>
      </c>
      <c r="H2445" t="s">
        <v>49</v>
      </c>
      <c r="I2445" t="s">
        <v>50</v>
      </c>
      <c r="J2445">
        <v>12</v>
      </c>
      <c r="K2445" t="s">
        <v>61</v>
      </c>
      <c r="L2445">
        <v>169</v>
      </c>
      <c r="M2445">
        <v>1</v>
      </c>
      <c r="N2445">
        <v>-1</v>
      </c>
      <c r="O2445">
        <v>0</v>
      </c>
      <c r="P2445" t="s">
        <v>52</v>
      </c>
      <c r="Q2445" t="s">
        <v>49</v>
      </c>
      <c r="X2445" s="7"/>
      <c r="Y2445" t="s">
        <v>55</v>
      </c>
      <c r="Z2445">
        <v>218</v>
      </c>
      <c r="AA2445" t="s">
        <v>55</v>
      </c>
      <c r="AB2445">
        <v>293</v>
      </c>
      <c r="AE2445" t="s">
        <v>49</v>
      </c>
      <c r="AF2445">
        <v>218</v>
      </c>
      <c r="AI2445">
        <v>697</v>
      </c>
      <c r="AJ2445" t="s">
        <v>49</v>
      </c>
    </row>
    <row r="2446" spans="1:36" x14ac:dyDescent="0.3">
      <c r="A2446">
        <v>35</v>
      </c>
      <c r="B2446" t="s">
        <v>58</v>
      </c>
      <c r="C2446" t="s">
        <v>47</v>
      </c>
      <c r="D2446" t="s">
        <v>54</v>
      </c>
      <c r="E2446" t="s">
        <v>49</v>
      </c>
      <c r="F2446">
        <v>724</v>
      </c>
      <c r="G2446" t="s">
        <v>55</v>
      </c>
      <c r="H2446" t="s">
        <v>49</v>
      </c>
      <c r="I2446" t="s">
        <v>50</v>
      </c>
      <c r="J2446">
        <v>14</v>
      </c>
      <c r="K2446" t="s">
        <v>73</v>
      </c>
      <c r="L2446">
        <v>287</v>
      </c>
      <c r="M2446">
        <v>2</v>
      </c>
      <c r="N2446">
        <v>415</v>
      </c>
      <c r="O2446">
        <v>1</v>
      </c>
      <c r="P2446" t="s">
        <v>57</v>
      </c>
      <c r="Q2446" t="s">
        <v>55</v>
      </c>
      <c r="X2446" s="7"/>
      <c r="Y2446" t="s">
        <v>55</v>
      </c>
      <c r="Z2446">
        <v>724</v>
      </c>
      <c r="AA2446" t="s">
        <v>55</v>
      </c>
      <c r="AB2446">
        <v>36</v>
      </c>
      <c r="AE2446" t="s">
        <v>49</v>
      </c>
      <c r="AF2446">
        <v>724</v>
      </c>
      <c r="AI2446">
        <v>223</v>
      </c>
      <c r="AJ2446" t="s">
        <v>49</v>
      </c>
    </row>
    <row r="2447" spans="1:36" x14ac:dyDescent="0.3">
      <c r="A2447">
        <v>35</v>
      </c>
      <c r="B2447" t="s">
        <v>76</v>
      </c>
      <c r="C2447" t="s">
        <v>47</v>
      </c>
      <c r="D2447" t="s">
        <v>60</v>
      </c>
      <c r="E2447" t="s">
        <v>49</v>
      </c>
      <c r="F2447">
        <v>20</v>
      </c>
      <c r="G2447" t="s">
        <v>55</v>
      </c>
      <c r="H2447" t="s">
        <v>55</v>
      </c>
      <c r="I2447" t="s">
        <v>50</v>
      </c>
      <c r="J2447">
        <v>17</v>
      </c>
      <c r="K2447" t="s">
        <v>73</v>
      </c>
      <c r="L2447">
        <v>505</v>
      </c>
      <c r="M2447">
        <v>3</v>
      </c>
      <c r="N2447">
        <v>-1</v>
      </c>
      <c r="O2447">
        <v>0</v>
      </c>
      <c r="P2447" t="s">
        <v>52</v>
      </c>
      <c r="Q2447" t="s">
        <v>49</v>
      </c>
      <c r="X2447" s="7"/>
      <c r="Y2447" t="s">
        <v>55</v>
      </c>
      <c r="Z2447">
        <v>20</v>
      </c>
      <c r="AA2447" t="s">
        <v>55</v>
      </c>
      <c r="AB2447">
        <v>263</v>
      </c>
      <c r="AE2447" t="s">
        <v>55</v>
      </c>
      <c r="AF2447">
        <v>20</v>
      </c>
      <c r="AI2447">
        <v>1694</v>
      </c>
      <c r="AJ2447" t="s">
        <v>49</v>
      </c>
    </row>
    <row r="2448" spans="1:36" x14ac:dyDescent="0.3">
      <c r="A2448">
        <v>30</v>
      </c>
      <c r="B2448" t="s">
        <v>63</v>
      </c>
      <c r="C2448" t="s">
        <v>47</v>
      </c>
      <c r="D2448" t="s">
        <v>54</v>
      </c>
      <c r="E2448" t="s">
        <v>49</v>
      </c>
      <c r="F2448">
        <v>-28</v>
      </c>
      <c r="G2448" t="s">
        <v>55</v>
      </c>
      <c r="H2448" t="s">
        <v>49</v>
      </c>
      <c r="I2448" t="s">
        <v>50</v>
      </c>
      <c r="J2448">
        <v>18</v>
      </c>
      <c r="K2448" t="s">
        <v>56</v>
      </c>
      <c r="L2448">
        <v>284</v>
      </c>
      <c r="M2448">
        <v>2</v>
      </c>
      <c r="N2448">
        <v>371</v>
      </c>
      <c r="O2448">
        <v>1</v>
      </c>
      <c r="P2448" t="s">
        <v>57</v>
      </c>
      <c r="Q2448" t="s">
        <v>49</v>
      </c>
      <c r="X2448" s="6"/>
      <c r="Y2448" t="s">
        <v>55</v>
      </c>
      <c r="Z2448">
        <v>-28</v>
      </c>
      <c r="AA2448" t="s">
        <v>55</v>
      </c>
      <c r="AB2448">
        <v>2186</v>
      </c>
      <c r="AE2448" t="s">
        <v>49</v>
      </c>
      <c r="AF2448">
        <v>-28</v>
      </c>
      <c r="AI2448">
        <v>4446</v>
      </c>
      <c r="AJ2448" t="s">
        <v>49</v>
      </c>
    </row>
    <row r="2449" spans="1:36" x14ac:dyDescent="0.3">
      <c r="A2449">
        <v>46</v>
      </c>
      <c r="B2449" t="s">
        <v>63</v>
      </c>
      <c r="C2449" t="s">
        <v>47</v>
      </c>
      <c r="D2449" t="s">
        <v>48</v>
      </c>
      <c r="E2449" t="s">
        <v>49</v>
      </c>
      <c r="F2449">
        <v>665</v>
      </c>
      <c r="G2449" t="s">
        <v>49</v>
      </c>
      <c r="H2449" t="s">
        <v>49</v>
      </c>
      <c r="I2449" t="s">
        <v>50</v>
      </c>
      <c r="J2449">
        <v>30</v>
      </c>
      <c r="K2449" t="s">
        <v>72</v>
      </c>
      <c r="L2449">
        <v>89</v>
      </c>
      <c r="M2449">
        <v>4</v>
      </c>
      <c r="N2449">
        <v>235</v>
      </c>
      <c r="O2449">
        <v>2</v>
      </c>
      <c r="P2449" t="s">
        <v>57</v>
      </c>
      <c r="Q2449" t="s">
        <v>49</v>
      </c>
      <c r="X2449" s="7"/>
      <c r="Y2449" t="s">
        <v>49</v>
      </c>
      <c r="Z2449">
        <v>665</v>
      </c>
      <c r="AA2449" t="s">
        <v>55</v>
      </c>
      <c r="AB2449">
        <v>20453</v>
      </c>
      <c r="AE2449" t="s">
        <v>49</v>
      </c>
      <c r="AF2449">
        <v>665</v>
      </c>
      <c r="AI2449">
        <v>894</v>
      </c>
      <c r="AJ2449" t="s">
        <v>49</v>
      </c>
    </row>
    <row r="2450" spans="1:36" x14ac:dyDescent="0.3">
      <c r="A2450">
        <v>25</v>
      </c>
      <c r="B2450" t="s">
        <v>71</v>
      </c>
      <c r="C2450" t="s">
        <v>59</v>
      </c>
      <c r="D2450" t="s">
        <v>60</v>
      </c>
      <c r="E2450" t="s">
        <v>49</v>
      </c>
      <c r="F2450">
        <v>5</v>
      </c>
      <c r="G2450" t="s">
        <v>49</v>
      </c>
      <c r="H2450" t="s">
        <v>49</v>
      </c>
      <c r="I2450" t="s">
        <v>50</v>
      </c>
      <c r="J2450">
        <v>29</v>
      </c>
      <c r="K2450" t="s">
        <v>80</v>
      </c>
      <c r="L2450">
        <v>138</v>
      </c>
      <c r="M2450">
        <v>1</v>
      </c>
      <c r="N2450">
        <v>-1</v>
      </c>
      <c r="O2450">
        <v>0</v>
      </c>
      <c r="P2450" t="s">
        <v>52</v>
      </c>
      <c r="Q2450" t="s">
        <v>49</v>
      </c>
      <c r="X2450" s="7"/>
      <c r="Y2450" t="s">
        <v>49</v>
      </c>
      <c r="Z2450">
        <v>5</v>
      </c>
      <c r="AA2450" t="s">
        <v>55</v>
      </c>
      <c r="AB2450">
        <v>440</v>
      </c>
      <c r="AE2450" t="s">
        <v>49</v>
      </c>
      <c r="AF2450">
        <v>5</v>
      </c>
      <c r="AI2450">
        <v>202</v>
      </c>
      <c r="AJ2450" t="s">
        <v>49</v>
      </c>
    </row>
    <row r="2451" spans="1:36" x14ac:dyDescent="0.3">
      <c r="A2451">
        <v>36</v>
      </c>
      <c r="B2451" t="s">
        <v>58</v>
      </c>
      <c r="C2451" t="s">
        <v>47</v>
      </c>
      <c r="D2451" t="s">
        <v>60</v>
      </c>
      <c r="E2451" t="s">
        <v>49</v>
      </c>
      <c r="F2451">
        <v>925</v>
      </c>
      <c r="G2451" t="s">
        <v>49</v>
      </c>
      <c r="H2451" t="s">
        <v>49</v>
      </c>
      <c r="I2451" t="s">
        <v>50</v>
      </c>
      <c r="J2451">
        <v>14</v>
      </c>
      <c r="K2451" t="s">
        <v>82</v>
      </c>
      <c r="L2451">
        <v>321</v>
      </c>
      <c r="M2451">
        <v>3</v>
      </c>
      <c r="N2451">
        <v>189</v>
      </c>
      <c r="O2451">
        <v>4</v>
      </c>
      <c r="P2451" t="s">
        <v>79</v>
      </c>
      <c r="Q2451" t="s">
        <v>55</v>
      </c>
      <c r="X2451" s="7"/>
      <c r="Y2451" t="s">
        <v>49</v>
      </c>
      <c r="Z2451">
        <v>925</v>
      </c>
      <c r="AA2451" t="s">
        <v>55</v>
      </c>
      <c r="AB2451">
        <v>19447</v>
      </c>
      <c r="AE2451" t="s">
        <v>49</v>
      </c>
      <c r="AF2451">
        <v>925</v>
      </c>
      <c r="AI2451">
        <v>0</v>
      </c>
      <c r="AJ2451" t="s">
        <v>49</v>
      </c>
    </row>
    <row r="2452" spans="1:36" x14ac:dyDescent="0.3">
      <c r="A2452">
        <v>42</v>
      </c>
      <c r="B2452" t="s">
        <v>63</v>
      </c>
      <c r="C2452" t="s">
        <v>47</v>
      </c>
      <c r="D2452" t="s">
        <v>48</v>
      </c>
      <c r="E2452" t="s">
        <v>49</v>
      </c>
      <c r="F2452">
        <v>2519</v>
      </c>
      <c r="G2452" t="s">
        <v>55</v>
      </c>
      <c r="H2452" t="s">
        <v>49</v>
      </c>
      <c r="I2452" t="s">
        <v>52</v>
      </c>
      <c r="J2452">
        <v>15</v>
      </c>
      <c r="K2452" t="s">
        <v>56</v>
      </c>
      <c r="L2452">
        <v>262</v>
      </c>
      <c r="M2452">
        <v>4</v>
      </c>
      <c r="N2452">
        <v>-1</v>
      </c>
      <c r="O2452">
        <v>0</v>
      </c>
      <c r="P2452" t="s">
        <v>52</v>
      </c>
      <c r="Q2452" t="s">
        <v>49</v>
      </c>
      <c r="X2452" s="7"/>
      <c r="Y2452" t="s">
        <v>55</v>
      </c>
      <c r="Z2452">
        <v>2519</v>
      </c>
      <c r="AA2452" t="s">
        <v>55</v>
      </c>
      <c r="AB2452">
        <v>2548</v>
      </c>
      <c r="AE2452" t="s">
        <v>49</v>
      </c>
      <c r="AF2452">
        <v>2519</v>
      </c>
      <c r="AI2452">
        <v>1707</v>
      </c>
      <c r="AJ2452" t="s">
        <v>49</v>
      </c>
    </row>
    <row r="2453" spans="1:36" x14ac:dyDescent="0.3">
      <c r="A2453">
        <v>57</v>
      </c>
      <c r="B2453" t="s">
        <v>69</v>
      </c>
      <c r="C2453" t="s">
        <v>47</v>
      </c>
      <c r="D2453" t="s">
        <v>54</v>
      </c>
      <c r="E2453" t="s">
        <v>49</v>
      </c>
      <c r="F2453">
        <v>3927</v>
      </c>
      <c r="G2453" t="s">
        <v>49</v>
      </c>
      <c r="H2453" t="s">
        <v>49</v>
      </c>
      <c r="I2453" t="s">
        <v>50</v>
      </c>
      <c r="J2453">
        <v>13</v>
      </c>
      <c r="K2453" t="s">
        <v>51</v>
      </c>
      <c r="L2453">
        <v>61</v>
      </c>
      <c r="M2453">
        <v>1</v>
      </c>
      <c r="N2453">
        <v>-1</v>
      </c>
      <c r="O2453">
        <v>0</v>
      </c>
      <c r="P2453" t="s">
        <v>52</v>
      </c>
      <c r="Q2453" t="s">
        <v>49</v>
      </c>
      <c r="X2453" s="7"/>
      <c r="Y2453" t="s">
        <v>49</v>
      </c>
      <c r="Z2453">
        <v>3927</v>
      </c>
      <c r="AA2453" t="s">
        <v>55</v>
      </c>
      <c r="AB2453">
        <v>2284</v>
      </c>
      <c r="AE2453" t="s">
        <v>49</v>
      </c>
      <c r="AF2453">
        <v>3927</v>
      </c>
      <c r="AI2453">
        <v>13658</v>
      </c>
      <c r="AJ2453" t="s">
        <v>49</v>
      </c>
    </row>
    <row r="2454" spans="1:36" x14ac:dyDescent="0.3">
      <c r="A2454">
        <v>42</v>
      </c>
      <c r="B2454" t="s">
        <v>58</v>
      </c>
      <c r="C2454" t="s">
        <v>74</v>
      </c>
      <c r="D2454" t="s">
        <v>60</v>
      </c>
      <c r="E2454" t="s">
        <v>49</v>
      </c>
      <c r="F2454">
        <v>401</v>
      </c>
      <c r="G2454" t="s">
        <v>55</v>
      </c>
      <c r="H2454" t="s">
        <v>49</v>
      </c>
      <c r="I2454" t="s">
        <v>50</v>
      </c>
      <c r="J2454">
        <v>24</v>
      </c>
      <c r="K2454" t="s">
        <v>73</v>
      </c>
      <c r="L2454">
        <v>217</v>
      </c>
      <c r="M2454">
        <v>9</v>
      </c>
      <c r="N2454">
        <v>-1</v>
      </c>
      <c r="O2454">
        <v>0</v>
      </c>
      <c r="P2454" t="s">
        <v>52</v>
      </c>
      <c r="Q2454" t="s">
        <v>49</v>
      </c>
      <c r="X2454" s="7"/>
      <c r="Y2454" t="s">
        <v>55</v>
      </c>
      <c r="Z2454">
        <v>401</v>
      </c>
      <c r="AA2454" t="s">
        <v>55</v>
      </c>
      <c r="AB2454">
        <v>40</v>
      </c>
      <c r="AE2454" t="s">
        <v>49</v>
      </c>
      <c r="AF2454">
        <v>401</v>
      </c>
      <c r="AI2454">
        <v>406</v>
      </c>
      <c r="AJ2454" t="s">
        <v>49</v>
      </c>
    </row>
    <row r="2455" spans="1:36" x14ac:dyDescent="0.3">
      <c r="A2455">
        <v>29</v>
      </c>
      <c r="B2455" t="s">
        <v>58</v>
      </c>
      <c r="C2455" t="s">
        <v>47</v>
      </c>
      <c r="D2455" t="s">
        <v>60</v>
      </c>
      <c r="E2455" t="s">
        <v>49</v>
      </c>
      <c r="F2455">
        <v>581</v>
      </c>
      <c r="G2455" t="s">
        <v>55</v>
      </c>
      <c r="H2455" t="s">
        <v>55</v>
      </c>
      <c r="I2455" t="s">
        <v>50</v>
      </c>
      <c r="J2455">
        <v>14</v>
      </c>
      <c r="K2455" t="s">
        <v>73</v>
      </c>
      <c r="L2455">
        <v>192</v>
      </c>
      <c r="M2455">
        <v>2</v>
      </c>
      <c r="N2455">
        <v>-1</v>
      </c>
      <c r="O2455">
        <v>0</v>
      </c>
      <c r="P2455" t="s">
        <v>52</v>
      </c>
      <c r="Q2455" t="s">
        <v>49</v>
      </c>
      <c r="X2455" s="7"/>
      <c r="Y2455" t="s">
        <v>55</v>
      </c>
      <c r="Z2455">
        <v>581</v>
      </c>
      <c r="AA2455" t="s">
        <v>55</v>
      </c>
      <c r="AB2455">
        <v>10888</v>
      </c>
      <c r="AE2455" t="s">
        <v>55</v>
      </c>
      <c r="AF2455">
        <v>581</v>
      </c>
      <c r="AI2455">
        <v>96</v>
      </c>
      <c r="AJ2455" t="s">
        <v>49</v>
      </c>
    </row>
    <row r="2456" spans="1:36" x14ac:dyDescent="0.3">
      <c r="A2456">
        <v>36</v>
      </c>
      <c r="B2456" t="s">
        <v>67</v>
      </c>
      <c r="C2456" t="s">
        <v>47</v>
      </c>
      <c r="D2456" t="s">
        <v>60</v>
      </c>
      <c r="E2456" t="s">
        <v>49</v>
      </c>
      <c r="F2456">
        <v>1327</v>
      </c>
      <c r="G2456" t="s">
        <v>49</v>
      </c>
      <c r="H2456" t="s">
        <v>49</v>
      </c>
      <c r="I2456" t="s">
        <v>50</v>
      </c>
      <c r="J2456">
        <v>29</v>
      </c>
      <c r="K2456" t="s">
        <v>51</v>
      </c>
      <c r="L2456">
        <v>174</v>
      </c>
      <c r="M2456">
        <v>2</v>
      </c>
      <c r="N2456">
        <v>-1</v>
      </c>
      <c r="O2456">
        <v>0</v>
      </c>
      <c r="P2456" t="s">
        <v>52</v>
      </c>
      <c r="Q2456" t="s">
        <v>49</v>
      </c>
      <c r="X2456" s="7"/>
      <c r="Y2456" t="s">
        <v>49</v>
      </c>
      <c r="Z2456">
        <v>1327</v>
      </c>
      <c r="AA2456" t="s">
        <v>55</v>
      </c>
      <c r="AB2456">
        <v>0</v>
      </c>
      <c r="AE2456" t="s">
        <v>49</v>
      </c>
      <c r="AF2456">
        <v>1327</v>
      </c>
      <c r="AI2456">
        <v>0</v>
      </c>
      <c r="AJ2456" t="s">
        <v>49</v>
      </c>
    </row>
    <row r="2457" spans="1:36" x14ac:dyDescent="0.3">
      <c r="A2457">
        <v>31</v>
      </c>
      <c r="B2457" t="s">
        <v>46</v>
      </c>
      <c r="C2457" t="s">
        <v>47</v>
      </c>
      <c r="D2457" t="s">
        <v>54</v>
      </c>
      <c r="E2457" t="s">
        <v>49</v>
      </c>
      <c r="F2457">
        <v>3242</v>
      </c>
      <c r="G2457" t="s">
        <v>49</v>
      </c>
      <c r="H2457" t="s">
        <v>49</v>
      </c>
      <c r="I2457" t="s">
        <v>52</v>
      </c>
      <c r="J2457">
        <v>25</v>
      </c>
      <c r="K2457" t="s">
        <v>62</v>
      </c>
      <c r="L2457">
        <v>292</v>
      </c>
      <c r="M2457">
        <v>2</v>
      </c>
      <c r="N2457">
        <v>-1</v>
      </c>
      <c r="O2457">
        <v>0</v>
      </c>
      <c r="P2457" t="s">
        <v>52</v>
      </c>
      <c r="Q2457" t="s">
        <v>49</v>
      </c>
      <c r="X2457" s="5"/>
      <c r="Y2457" t="s">
        <v>49</v>
      </c>
      <c r="Z2457">
        <v>3242</v>
      </c>
      <c r="AA2457" t="s">
        <v>55</v>
      </c>
      <c r="AB2457">
        <v>400</v>
      </c>
      <c r="AE2457" t="s">
        <v>49</v>
      </c>
      <c r="AF2457">
        <v>3242</v>
      </c>
      <c r="AI2457">
        <v>413</v>
      </c>
      <c r="AJ2457" t="s">
        <v>49</v>
      </c>
    </row>
    <row r="2458" spans="1:36" x14ac:dyDescent="0.3">
      <c r="A2458">
        <v>59</v>
      </c>
      <c r="B2458" t="s">
        <v>67</v>
      </c>
      <c r="C2458" t="s">
        <v>47</v>
      </c>
      <c r="D2458" t="s">
        <v>48</v>
      </c>
      <c r="E2458" t="s">
        <v>49</v>
      </c>
      <c r="F2458">
        <v>3163</v>
      </c>
      <c r="G2458" t="s">
        <v>55</v>
      </c>
      <c r="H2458" t="s">
        <v>49</v>
      </c>
      <c r="I2458" t="s">
        <v>52</v>
      </c>
      <c r="J2458">
        <v>29</v>
      </c>
      <c r="K2458" t="s">
        <v>56</v>
      </c>
      <c r="L2458">
        <v>240</v>
      </c>
      <c r="M2458">
        <v>2</v>
      </c>
      <c r="N2458">
        <v>-1</v>
      </c>
      <c r="O2458">
        <v>0</v>
      </c>
      <c r="P2458" t="s">
        <v>52</v>
      </c>
      <c r="Q2458" t="s">
        <v>49</v>
      </c>
      <c r="X2458" s="6"/>
      <c r="Y2458" t="s">
        <v>55</v>
      </c>
      <c r="Z2458">
        <v>3163</v>
      </c>
      <c r="AA2458" t="s">
        <v>55</v>
      </c>
      <c r="AB2458">
        <v>-292</v>
      </c>
      <c r="AE2458" t="s">
        <v>49</v>
      </c>
      <c r="AF2458">
        <v>3163</v>
      </c>
      <c r="AI2458">
        <v>655</v>
      </c>
      <c r="AJ2458" t="s">
        <v>49</v>
      </c>
    </row>
    <row r="2459" spans="1:36" x14ac:dyDescent="0.3">
      <c r="A2459">
        <v>50</v>
      </c>
      <c r="B2459" t="s">
        <v>46</v>
      </c>
      <c r="C2459" t="s">
        <v>74</v>
      </c>
      <c r="D2459" t="s">
        <v>54</v>
      </c>
      <c r="E2459" t="s">
        <v>49</v>
      </c>
      <c r="F2459">
        <v>32</v>
      </c>
      <c r="G2459" t="s">
        <v>49</v>
      </c>
      <c r="H2459" t="s">
        <v>49</v>
      </c>
      <c r="I2459" t="s">
        <v>50</v>
      </c>
      <c r="J2459">
        <v>4</v>
      </c>
      <c r="K2459" t="s">
        <v>70</v>
      </c>
      <c r="L2459">
        <v>282</v>
      </c>
      <c r="M2459">
        <v>2</v>
      </c>
      <c r="N2459">
        <v>-1</v>
      </c>
      <c r="O2459">
        <v>0</v>
      </c>
      <c r="P2459" t="s">
        <v>52</v>
      </c>
      <c r="Q2459" t="s">
        <v>49</v>
      </c>
      <c r="X2459" s="7"/>
      <c r="Y2459" t="s">
        <v>49</v>
      </c>
      <c r="Z2459">
        <v>32</v>
      </c>
      <c r="AA2459" t="s">
        <v>55</v>
      </c>
      <c r="AB2459">
        <v>1415</v>
      </c>
      <c r="AE2459" t="s">
        <v>49</v>
      </c>
      <c r="AF2459">
        <v>32</v>
      </c>
      <c r="AI2459">
        <v>694</v>
      </c>
      <c r="AJ2459" t="s">
        <v>49</v>
      </c>
    </row>
    <row r="2460" spans="1:36" x14ac:dyDescent="0.3">
      <c r="A2460">
        <v>47</v>
      </c>
      <c r="B2460" t="s">
        <v>69</v>
      </c>
      <c r="C2460" t="s">
        <v>47</v>
      </c>
      <c r="D2460" t="s">
        <v>54</v>
      </c>
      <c r="E2460" t="s">
        <v>49</v>
      </c>
      <c r="F2460">
        <v>310</v>
      </c>
      <c r="G2460" t="s">
        <v>55</v>
      </c>
      <c r="H2460" t="s">
        <v>55</v>
      </c>
      <c r="I2460" t="s">
        <v>78</v>
      </c>
      <c r="J2460">
        <v>14</v>
      </c>
      <c r="K2460" t="s">
        <v>70</v>
      </c>
      <c r="L2460">
        <v>128</v>
      </c>
      <c r="M2460">
        <v>6</v>
      </c>
      <c r="N2460">
        <v>-1</v>
      </c>
      <c r="O2460">
        <v>0</v>
      </c>
      <c r="P2460" t="s">
        <v>52</v>
      </c>
      <c r="Q2460" t="s">
        <v>49</v>
      </c>
      <c r="X2460" s="7"/>
      <c r="Y2460" t="s">
        <v>55</v>
      </c>
      <c r="Z2460">
        <v>310</v>
      </c>
      <c r="AA2460" t="s">
        <v>55</v>
      </c>
      <c r="AB2460">
        <v>213</v>
      </c>
      <c r="AE2460" t="s">
        <v>55</v>
      </c>
      <c r="AF2460">
        <v>310</v>
      </c>
      <c r="AI2460">
        <v>10218</v>
      </c>
      <c r="AJ2460" t="s">
        <v>49</v>
      </c>
    </row>
    <row r="2461" spans="1:36" x14ac:dyDescent="0.3">
      <c r="A2461">
        <v>46</v>
      </c>
      <c r="B2461" t="s">
        <v>76</v>
      </c>
      <c r="C2461" t="s">
        <v>47</v>
      </c>
      <c r="D2461" t="s">
        <v>48</v>
      </c>
      <c r="E2461" t="s">
        <v>49</v>
      </c>
      <c r="F2461">
        <v>0</v>
      </c>
      <c r="G2461" t="s">
        <v>49</v>
      </c>
      <c r="H2461" t="s">
        <v>49</v>
      </c>
      <c r="I2461" t="s">
        <v>78</v>
      </c>
      <c r="J2461">
        <v>2</v>
      </c>
      <c r="K2461" t="s">
        <v>64</v>
      </c>
      <c r="L2461">
        <v>161</v>
      </c>
      <c r="M2461">
        <v>1</v>
      </c>
      <c r="N2461">
        <v>-1</v>
      </c>
      <c r="O2461">
        <v>0</v>
      </c>
      <c r="P2461" t="s">
        <v>52</v>
      </c>
      <c r="Q2461" t="s">
        <v>49</v>
      </c>
      <c r="X2461" s="7"/>
      <c r="Y2461" t="s">
        <v>49</v>
      </c>
      <c r="Z2461">
        <v>0</v>
      </c>
      <c r="AA2461" t="s">
        <v>55</v>
      </c>
      <c r="AB2461">
        <v>13156</v>
      </c>
      <c r="AE2461" t="s">
        <v>49</v>
      </c>
      <c r="AF2461">
        <v>0</v>
      </c>
      <c r="AI2461">
        <v>1646</v>
      </c>
      <c r="AJ2461" t="s">
        <v>49</v>
      </c>
    </row>
    <row r="2462" spans="1:36" x14ac:dyDescent="0.3">
      <c r="A2462">
        <v>26</v>
      </c>
      <c r="B2462" t="s">
        <v>63</v>
      </c>
      <c r="C2462" t="s">
        <v>59</v>
      </c>
      <c r="D2462" t="s">
        <v>48</v>
      </c>
      <c r="E2462" t="s">
        <v>49</v>
      </c>
      <c r="F2462">
        <v>155</v>
      </c>
      <c r="G2462" t="s">
        <v>55</v>
      </c>
      <c r="H2462" t="s">
        <v>49</v>
      </c>
      <c r="I2462" t="s">
        <v>50</v>
      </c>
      <c r="J2462">
        <v>29</v>
      </c>
      <c r="K2462" t="s">
        <v>72</v>
      </c>
      <c r="L2462">
        <v>291</v>
      </c>
      <c r="M2462">
        <v>1</v>
      </c>
      <c r="N2462">
        <v>244</v>
      </c>
      <c r="O2462">
        <v>4</v>
      </c>
      <c r="P2462" t="s">
        <v>57</v>
      </c>
      <c r="Q2462" t="s">
        <v>49</v>
      </c>
      <c r="X2462" s="7"/>
      <c r="Y2462" t="s">
        <v>55</v>
      </c>
      <c r="Z2462">
        <v>155</v>
      </c>
      <c r="AA2462" t="s">
        <v>55</v>
      </c>
      <c r="AB2462">
        <v>4210</v>
      </c>
      <c r="AE2462" t="s">
        <v>49</v>
      </c>
      <c r="AF2462">
        <v>155</v>
      </c>
      <c r="AI2462">
        <v>14</v>
      </c>
      <c r="AJ2462" t="s">
        <v>49</v>
      </c>
    </row>
    <row r="2463" spans="1:36" x14ac:dyDescent="0.3">
      <c r="A2463">
        <v>31</v>
      </c>
      <c r="B2463" t="s">
        <v>53</v>
      </c>
      <c r="C2463" t="s">
        <v>59</v>
      </c>
      <c r="D2463" t="s">
        <v>54</v>
      </c>
      <c r="E2463" t="s">
        <v>49</v>
      </c>
      <c r="F2463">
        <v>11386</v>
      </c>
      <c r="G2463" t="s">
        <v>55</v>
      </c>
      <c r="H2463" t="s">
        <v>49</v>
      </c>
      <c r="I2463" t="s">
        <v>50</v>
      </c>
      <c r="J2463">
        <v>20</v>
      </c>
      <c r="K2463" t="s">
        <v>75</v>
      </c>
      <c r="L2463">
        <v>356</v>
      </c>
      <c r="M2463">
        <v>1</v>
      </c>
      <c r="N2463">
        <v>-1</v>
      </c>
      <c r="O2463">
        <v>0</v>
      </c>
      <c r="P2463" t="s">
        <v>52</v>
      </c>
      <c r="Q2463" t="s">
        <v>49</v>
      </c>
      <c r="X2463" s="7"/>
      <c r="Y2463" t="s">
        <v>55</v>
      </c>
      <c r="Z2463">
        <v>11386</v>
      </c>
      <c r="AA2463" t="s">
        <v>55</v>
      </c>
      <c r="AB2463">
        <v>1012</v>
      </c>
      <c r="AE2463" t="s">
        <v>49</v>
      </c>
      <c r="AF2463">
        <v>11386</v>
      </c>
      <c r="AI2463">
        <v>7635</v>
      </c>
      <c r="AJ2463" t="s">
        <v>49</v>
      </c>
    </row>
    <row r="2464" spans="1:36" x14ac:dyDescent="0.3">
      <c r="A2464">
        <v>30</v>
      </c>
      <c r="B2464" t="s">
        <v>53</v>
      </c>
      <c r="C2464" t="s">
        <v>47</v>
      </c>
      <c r="D2464" t="s">
        <v>60</v>
      </c>
      <c r="E2464" t="s">
        <v>49</v>
      </c>
      <c r="F2464">
        <v>1380</v>
      </c>
      <c r="G2464" t="s">
        <v>55</v>
      </c>
      <c r="H2464" t="s">
        <v>49</v>
      </c>
      <c r="I2464" t="s">
        <v>52</v>
      </c>
      <c r="J2464">
        <v>21</v>
      </c>
      <c r="K2464" t="s">
        <v>56</v>
      </c>
      <c r="L2464">
        <v>294</v>
      </c>
      <c r="M2464">
        <v>2</v>
      </c>
      <c r="N2464">
        <v>-1</v>
      </c>
      <c r="O2464">
        <v>0</v>
      </c>
      <c r="P2464" t="s">
        <v>52</v>
      </c>
      <c r="Q2464" t="s">
        <v>49</v>
      </c>
      <c r="X2464" s="7"/>
      <c r="Y2464" t="s">
        <v>55</v>
      </c>
      <c r="Z2464">
        <v>1380</v>
      </c>
      <c r="AA2464" t="s">
        <v>55</v>
      </c>
      <c r="AB2464">
        <v>16063</v>
      </c>
      <c r="AE2464" t="s">
        <v>49</v>
      </c>
      <c r="AF2464">
        <v>1380</v>
      </c>
      <c r="AI2464">
        <v>9</v>
      </c>
      <c r="AJ2464" t="s">
        <v>49</v>
      </c>
    </row>
    <row r="2465" spans="1:36" x14ac:dyDescent="0.3">
      <c r="A2465">
        <v>47</v>
      </c>
      <c r="B2465" t="s">
        <v>63</v>
      </c>
      <c r="C2465" t="s">
        <v>59</v>
      </c>
      <c r="D2465" t="s">
        <v>52</v>
      </c>
      <c r="E2465" t="s">
        <v>49</v>
      </c>
      <c r="F2465">
        <v>2443</v>
      </c>
      <c r="G2465" t="s">
        <v>49</v>
      </c>
      <c r="H2465" t="s">
        <v>49</v>
      </c>
      <c r="I2465" t="s">
        <v>52</v>
      </c>
      <c r="J2465">
        <v>18</v>
      </c>
      <c r="K2465" t="s">
        <v>62</v>
      </c>
      <c r="L2465">
        <v>422</v>
      </c>
      <c r="M2465">
        <v>1</v>
      </c>
      <c r="N2465">
        <v>-1</v>
      </c>
      <c r="O2465">
        <v>0</v>
      </c>
      <c r="P2465" t="s">
        <v>52</v>
      </c>
      <c r="Q2465" t="s">
        <v>49</v>
      </c>
      <c r="X2465" s="7"/>
      <c r="Y2465" t="s">
        <v>49</v>
      </c>
      <c r="Z2465">
        <v>2443</v>
      </c>
      <c r="AA2465" t="s">
        <v>55</v>
      </c>
      <c r="AB2465">
        <v>5431</v>
      </c>
      <c r="AE2465" t="s">
        <v>49</v>
      </c>
      <c r="AF2465">
        <v>2443</v>
      </c>
      <c r="AI2465">
        <v>1029</v>
      </c>
      <c r="AJ2465" t="s">
        <v>49</v>
      </c>
    </row>
    <row r="2466" spans="1:36" x14ac:dyDescent="0.3">
      <c r="A2466">
        <v>23</v>
      </c>
      <c r="B2466" t="s">
        <v>67</v>
      </c>
      <c r="C2466" t="s">
        <v>59</v>
      </c>
      <c r="D2466" t="s">
        <v>60</v>
      </c>
      <c r="E2466" t="s">
        <v>49</v>
      </c>
      <c r="F2466">
        <v>1129</v>
      </c>
      <c r="G2466" t="s">
        <v>55</v>
      </c>
      <c r="H2466" t="s">
        <v>49</v>
      </c>
      <c r="I2466" t="s">
        <v>52</v>
      </c>
      <c r="J2466">
        <v>28</v>
      </c>
      <c r="K2466" t="s">
        <v>56</v>
      </c>
      <c r="L2466">
        <v>806</v>
      </c>
      <c r="M2466">
        <v>1</v>
      </c>
      <c r="N2466">
        <v>-1</v>
      </c>
      <c r="O2466">
        <v>0</v>
      </c>
      <c r="P2466" t="s">
        <v>52</v>
      </c>
      <c r="Q2466" t="s">
        <v>55</v>
      </c>
      <c r="X2466" s="7"/>
      <c r="Y2466" t="s">
        <v>55</v>
      </c>
      <c r="Z2466">
        <v>1129</v>
      </c>
      <c r="AA2466" t="s">
        <v>55</v>
      </c>
      <c r="AB2466">
        <v>317</v>
      </c>
      <c r="AE2466" t="s">
        <v>49</v>
      </c>
      <c r="AF2466">
        <v>1129</v>
      </c>
      <c r="AI2466">
        <v>2855</v>
      </c>
      <c r="AJ2466" t="s">
        <v>49</v>
      </c>
    </row>
    <row r="2467" spans="1:36" x14ac:dyDescent="0.3">
      <c r="A2467">
        <v>44</v>
      </c>
      <c r="B2467" t="s">
        <v>46</v>
      </c>
      <c r="C2467" t="s">
        <v>59</v>
      </c>
      <c r="D2467" t="s">
        <v>48</v>
      </c>
      <c r="E2467" t="s">
        <v>49</v>
      </c>
      <c r="F2467">
        <v>4232</v>
      </c>
      <c r="G2467" t="s">
        <v>49</v>
      </c>
      <c r="H2467" t="s">
        <v>49</v>
      </c>
      <c r="I2467" t="s">
        <v>52</v>
      </c>
      <c r="J2467">
        <v>16</v>
      </c>
      <c r="K2467" t="s">
        <v>62</v>
      </c>
      <c r="L2467">
        <v>227</v>
      </c>
      <c r="M2467">
        <v>1</v>
      </c>
      <c r="N2467">
        <v>-1</v>
      </c>
      <c r="O2467">
        <v>0</v>
      </c>
      <c r="P2467" t="s">
        <v>52</v>
      </c>
      <c r="Q2467" t="s">
        <v>49</v>
      </c>
      <c r="X2467" s="7"/>
      <c r="Y2467" t="s">
        <v>49</v>
      </c>
      <c r="Z2467">
        <v>4232</v>
      </c>
      <c r="AA2467" t="s">
        <v>55</v>
      </c>
      <c r="AB2467">
        <v>4787</v>
      </c>
      <c r="AE2467" t="s">
        <v>49</v>
      </c>
      <c r="AF2467">
        <v>4232</v>
      </c>
      <c r="AI2467">
        <v>260</v>
      </c>
      <c r="AJ2467" t="s">
        <v>49</v>
      </c>
    </row>
    <row r="2468" spans="1:36" x14ac:dyDescent="0.3">
      <c r="A2468">
        <v>42</v>
      </c>
      <c r="B2468" t="s">
        <v>65</v>
      </c>
      <c r="C2468" t="s">
        <v>47</v>
      </c>
      <c r="D2468" t="s">
        <v>54</v>
      </c>
      <c r="E2468" t="s">
        <v>49</v>
      </c>
      <c r="F2468">
        <v>5564</v>
      </c>
      <c r="G2468" t="s">
        <v>49</v>
      </c>
      <c r="H2468" t="s">
        <v>49</v>
      </c>
      <c r="I2468" t="s">
        <v>50</v>
      </c>
      <c r="J2468">
        <v>17</v>
      </c>
      <c r="K2468" t="s">
        <v>75</v>
      </c>
      <c r="L2468">
        <v>560</v>
      </c>
      <c r="M2468">
        <v>2</v>
      </c>
      <c r="N2468">
        <v>-1</v>
      </c>
      <c r="O2468">
        <v>0</v>
      </c>
      <c r="P2468" t="s">
        <v>52</v>
      </c>
      <c r="Q2468" t="s">
        <v>49</v>
      </c>
      <c r="X2468" s="7"/>
      <c r="Y2468" t="s">
        <v>49</v>
      </c>
      <c r="Z2468">
        <v>5564</v>
      </c>
      <c r="AA2468" t="s">
        <v>55</v>
      </c>
      <c r="AB2468">
        <v>225</v>
      </c>
      <c r="AE2468" t="s">
        <v>49</v>
      </c>
      <c r="AF2468">
        <v>5564</v>
      </c>
      <c r="AI2468">
        <v>2039</v>
      </c>
      <c r="AJ2468" t="s">
        <v>49</v>
      </c>
    </row>
    <row r="2469" spans="1:36" x14ac:dyDescent="0.3">
      <c r="A2469">
        <v>32</v>
      </c>
      <c r="B2469" t="s">
        <v>53</v>
      </c>
      <c r="C2469" t="s">
        <v>59</v>
      </c>
      <c r="D2469" t="s">
        <v>54</v>
      </c>
      <c r="E2469" t="s">
        <v>49</v>
      </c>
      <c r="F2469">
        <v>-402</v>
      </c>
      <c r="G2469" t="s">
        <v>55</v>
      </c>
      <c r="H2469" t="s">
        <v>49</v>
      </c>
      <c r="I2469" t="s">
        <v>50</v>
      </c>
      <c r="J2469">
        <v>17</v>
      </c>
      <c r="K2469" t="s">
        <v>61</v>
      </c>
      <c r="L2469">
        <v>135</v>
      </c>
      <c r="M2469">
        <v>1</v>
      </c>
      <c r="N2469">
        <v>-1</v>
      </c>
      <c r="O2469">
        <v>0</v>
      </c>
      <c r="P2469" t="s">
        <v>52</v>
      </c>
      <c r="Q2469" t="s">
        <v>49</v>
      </c>
      <c r="X2469" s="7"/>
      <c r="Y2469" t="s">
        <v>55</v>
      </c>
      <c r="Z2469">
        <v>-402</v>
      </c>
      <c r="AA2469" t="s">
        <v>55</v>
      </c>
      <c r="AB2469">
        <v>3854</v>
      </c>
      <c r="AE2469" t="s">
        <v>49</v>
      </c>
      <c r="AF2469">
        <v>-402</v>
      </c>
      <c r="AI2469">
        <v>1465</v>
      </c>
      <c r="AJ2469" t="s">
        <v>49</v>
      </c>
    </row>
    <row r="2470" spans="1:36" x14ac:dyDescent="0.3">
      <c r="A2470">
        <v>28</v>
      </c>
      <c r="B2470" t="s">
        <v>69</v>
      </c>
      <c r="C2470" t="s">
        <v>59</v>
      </c>
      <c r="D2470" t="s">
        <v>54</v>
      </c>
      <c r="E2470" t="s">
        <v>49</v>
      </c>
      <c r="F2470">
        <v>1323</v>
      </c>
      <c r="G2470" t="s">
        <v>55</v>
      </c>
      <c r="H2470" t="s">
        <v>49</v>
      </c>
      <c r="I2470" t="s">
        <v>52</v>
      </c>
      <c r="J2470">
        <v>3</v>
      </c>
      <c r="K2470" t="s">
        <v>62</v>
      </c>
      <c r="L2470">
        <v>361</v>
      </c>
      <c r="M2470">
        <v>1</v>
      </c>
      <c r="N2470">
        <v>-1</v>
      </c>
      <c r="O2470">
        <v>0</v>
      </c>
      <c r="P2470" t="s">
        <v>52</v>
      </c>
      <c r="Q2470" t="s">
        <v>49</v>
      </c>
      <c r="X2470" s="7"/>
      <c r="Y2470" t="s">
        <v>55</v>
      </c>
      <c r="Z2470">
        <v>1323</v>
      </c>
      <c r="AA2470" t="s">
        <v>55</v>
      </c>
      <c r="AB2470">
        <v>92</v>
      </c>
      <c r="AE2470" t="s">
        <v>49</v>
      </c>
      <c r="AF2470">
        <v>1323</v>
      </c>
      <c r="AI2470">
        <v>125</v>
      </c>
      <c r="AJ2470" t="s">
        <v>49</v>
      </c>
    </row>
    <row r="2471" spans="1:36" x14ac:dyDescent="0.3">
      <c r="A2471">
        <v>57</v>
      </c>
      <c r="B2471" t="s">
        <v>77</v>
      </c>
      <c r="C2471" t="s">
        <v>47</v>
      </c>
      <c r="D2471" t="s">
        <v>48</v>
      </c>
      <c r="E2471" t="s">
        <v>49</v>
      </c>
      <c r="F2471">
        <v>1623</v>
      </c>
      <c r="G2471" t="s">
        <v>55</v>
      </c>
      <c r="H2471" t="s">
        <v>55</v>
      </c>
      <c r="I2471" t="s">
        <v>50</v>
      </c>
      <c r="J2471">
        <v>18</v>
      </c>
      <c r="K2471" t="s">
        <v>73</v>
      </c>
      <c r="L2471">
        <v>246</v>
      </c>
      <c r="M2471">
        <v>1</v>
      </c>
      <c r="N2471">
        <v>-1</v>
      </c>
      <c r="O2471">
        <v>0</v>
      </c>
      <c r="P2471" t="s">
        <v>52</v>
      </c>
      <c r="Q2471" t="s">
        <v>49</v>
      </c>
      <c r="X2471" s="7"/>
      <c r="Y2471" t="s">
        <v>55</v>
      </c>
      <c r="Z2471">
        <v>1623</v>
      </c>
      <c r="AA2471" t="s">
        <v>55</v>
      </c>
      <c r="AB2471">
        <v>-10</v>
      </c>
      <c r="AE2471" t="s">
        <v>55</v>
      </c>
      <c r="AF2471">
        <v>1623</v>
      </c>
      <c r="AI2471">
        <v>930</v>
      </c>
      <c r="AJ2471" t="s">
        <v>49</v>
      </c>
    </row>
    <row r="2472" spans="1:36" x14ac:dyDescent="0.3">
      <c r="A2472">
        <v>38</v>
      </c>
      <c r="B2472" t="s">
        <v>67</v>
      </c>
      <c r="C2472" t="s">
        <v>47</v>
      </c>
      <c r="D2472" t="s">
        <v>60</v>
      </c>
      <c r="E2472" t="s">
        <v>49</v>
      </c>
      <c r="F2472">
        <v>1042</v>
      </c>
      <c r="G2472" t="s">
        <v>55</v>
      </c>
      <c r="H2472" t="s">
        <v>49</v>
      </c>
      <c r="I2472" t="s">
        <v>50</v>
      </c>
      <c r="J2472">
        <v>4</v>
      </c>
      <c r="K2472" t="s">
        <v>64</v>
      </c>
      <c r="L2472">
        <v>419</v>
      </c>
      <c r="M2472">
        <v>2</v>
      </c>
      <c r="N2472">
        <v>-1</v>
      </c>
      <c r="O2472">
        <v>0</v>
      </c>
      <c r="P2472" t="s">
        <v>52</v>
      </c>
      <c r="Q2472" t="s">
        <v>49</v>
      </c>
      <c r="X2472" s="7"/>
      <c r="Y2472" t="s">
        <v>55</v>
      </c>
      <c r="Z2472">
        <v>1042</v>
      </c>
      <c r="AA2472" t="s">
        <v>55</v>
      </c>
      <c r="AB2472">
        <v>-617</v>
      </c>
      <c r="AE2472" t="s">
        <v>49</v>
      </c>
      <c r="AF2472">
        <v>1042</v>
      </c>
      <c r="AI2472">
        <v>0</v>
      </c>
      <c r="AJ2472" t="s">
        <v>49</v>
      </c>
    </row>
    <row r="2473" spans="1:36" x14ac:dyDescent="0.3">
      <c r="A2473">
        <v>22</v>
      </c>
      <c r="B2473" t="s">
        <v>71</v>
      </c>
      <c r="C2473" t="s">
        <v>59</v>
      </c>
      <c r="D2473" t="s">
        <v>54</v>
      </c>
      <c r="E2473" t="s">
        <v>49</v>
      </c>
      <c r="F2473">
        <v>2488</v>
      </c>
      <c r="G2473" t="s">
        <v>49</v>
      </c>
      <c r="H2473" t="s">
        <v>49</v>
      </c>
      <c r="I2473" t="s">
        <v>50</v>
      </c>
      <c r="J2473">
        <v>8</v>
      </c>
      <c r="K2473" t="s">
        <v>75</v>
      </c>
      <c r="L2473">
        <v>449</v>
      </c>
      <c r="M2473">
        <v>2</v>
      </c>
      <c r="N2473">
        <v>38</v>
      </c>
      <c r="O2473">
        <v>10</v>
      </c>
      <c r="P2473" t="s">
        <v>66</v>
      </c>
      <c r="Q2473" t="s">
        <v>55</v>
      </c>
      <c r="X2473" s="7"/>
      <c r="Y2473" t="s">
        <v>49</v>
      </c>
      <c r="Z2473">
        <v>2488</v>
      </c>
      <c r="AA2473" t="s">
        <v>55</v>
      </c>
      <c r="AB2473">
        <v>1172</v>
      </c>
      <c r="AE2473" t="s">
        <v>49</v>
      </c>
      <c r="AF2473">
        <v>2488</v>
      </c>
      <c r="AI2473">
        <v>73</v>
      </c>
      <c r="AJ2473" t="s">
        <v>49</v>
      </c>
    </row>
    <row r="2474" spans="1:36" x14ac:dyDescent="0.3">
      <c r="A2474">
        <v>54</v>
      </c>
      <c r="B2474" t="s">
        <v>69</v>
      </c>
      <c r="C2474" t="s">
        <v>47</v>
      </c>
      <c r="D2474" t="s">
        <v>54</v>
      </c>
      <c r="E2474" t="s">
        <v>49</v>
      </c>
      <c r="F2474">
        <v>865</v>
      </c>
      <c r="G2474" t="s">
        <v>55</v>
      </c>
      <c r="H2474" t="s">
        <v>49</v>
      </c>
      <c r="I2474" t="s">
        <v>50</v>
      </c>
      <c r="J2474">
        <v>17</v>
      </c>
      <c r="K2474" t="s">
        <v>75</v>
      </c>
      <c r="L2474">
        <v>71</v>
      </c>
      <c r="M2474">
        <v>1</v>
      </c>
      <c r="N2474">
        <v>-1</v>
      </c>
      <c r="O2474">
        <v>0</v>
      </c>
      <c r="P2474" t="s">
        <v>52</v>
      </c>
      <c r="Q2474" t="s">
        <v>49</v>
      </c>
      <c r="X2474" s="7"/>
      <c r="Y2474" t="s">
        <v>55</v>
      </c>
      <c r="Z2474">
        <v>865</v>
      </c>
      <c r="AA2474" t="s">
        <v>55</v>
      </c>
      <c r="AB2474">
        <v>-94</v>
      </c>
      <c r="AE2474" t="s">
        <v>49</v>
      </c>
      <c r="AF2474">
        <v>865</v>
      </c>
      <c r="AI2474">
        <v>-35</v>
      </c>
      <c r="AJ2474" t="s">
        <v>49</v>
      </c>
    </row>
    <row r="2475" spans="1:36" x14ac:dyDescent="0.3">
      <c r="A2475">
        <v>32</v>
      </c>
      <c r="B2475" t="s">
        <v>67</v>
      </c>
      <c r="C2475" t="s">
        <v>47</v>
      </c>
      <c r="D2475" t="s">
        <v>60</v>
      </c>
      <c r="E2475" t="s">
        <v>49</v>
      </c>
      <c r="F2475">
        <v>-1053</v>
      </c>
      <c r="G2475" t="s">
        <v>55</v>
      </c>
      <c r="H2475" t="s">
        <v>49</v>
      </c>
      <c r="I2475" t="s">
        <v>50</v>
      </c>
      <c r="J2475">
        <v>21</v>
      </c>
      <c r="K2475" t="s">
        <v>73</v>
      </c>
      <c r="L2475">
        <v>357</v>
      </c>
      <c r="M2475">
        <v>3</v>
      </c>
      <c r="N2475">
        <v>-1</v>
      </c>
      <c r="O2475">
        <v>0</v>
      </c>
      <c r="P2475" t="s">
        <v>52</v>
      </c>
      <c r="Q2475" t="s">
        <v>49</v>
      </c>
      <c r="X2475" s="7"/>
      <c r="Y2475" t="s">
        <v>55</v>
      </c>
      <c r="Z2475">
        <v>-1053</v>
      </c>
      <c r="AA2475" t="s">
        <v>55</v>
      </c>
      <c r="AB2475">
        <v>1121</v>
      </c>
      <c r="AE2475" t="s">
        <v>49</v>
      </c>
      <c r="AF2475">
        <v>-1053</v>
      </c>
      <c r="AI2475">
        <v>1351</v>
      </c>
      <c r="AJ2475" t="s">
        <v>49</v>
      </c>
    </row>
    <row r="2476" spans="1:36" x14ac:dyDescent="0.3">
      <c r="A2476">
        <v>32</v>
      </c>
      <c r="B2476" t="s">
        <v>58</v>
      </c>
      <c r="C2476" t="s">
        <v>47</v>
      </c>
      <c r="D2476" t="s">
        <v>60</v>
      </c>
      <c r="E2476" t="s">
        <v>49</v>
      </c>
      <c r="F2476">
        <v>1667</v>
      </c>
      <c r="G2476" t="s">
        <v>55</v>
      </c>
      <c r="H2476" t="s">
        <v>49</v>
      </c>
      <c r="I2476" t="s">
        <v>50</v>
      </c>
      <c r="J2476">
        <v>18</v>
      </c>
      <c r="K2476" t="s">
        <v>75</v>
      </c>
      <c r="L2476">
        <v>164</v>
      </c>
      <c r="M2476">
        <v>2</v>
      </c>
      <c r="N2476">
        <v>179</v>
      </c>
      <c r="O2476">
        <v>3</v>
      </c>
      <c r="P2476" t="s">
        <v>57</v>
      </c>
      <c r="Q2476" t="s">
        <v>49</v>
      </c>
      <c r="X2476" s="7"/>
      <c r="Y2476" t="s">
        <v>55</v>
      </c>
      <c r="Z2476">
        <v>1667</v>
      </c>
      <c r="AA2476" t="s">
        <v>55</v>
      </c>
      <c r="AB2476">
        <v>355</v>
      </c>
      <c r="AE2476" t="s">
        <v>49</v>
      </c>
      <c r="AF2476">
        <v>1667</v>
      </c>
      <c r="AI2476">
        <v>1601</v>
      </c>
      <c r="AJ2476" t="s">
        <v>49</v>
      </c>
    </row>
    <row r="2477" spans="1:36" x14ac:dyDescent="0.3">
      <c r="A2477">
        <v>59</v>
      </c>
      <c r="B2477" t="s">
        <v>69</v>
      </c>
      <c r="C2477" t="s">
        <v>74</v>
      </c>
      <c r="D2477" t="s">
        <v>54</v>
      </c>
      <c r="E2477" t="s">
        <v>49</v>
      </c>
      <c r="F2477">
        <v>975</v>
      </c>
      <c r="G2477" t="s">
        <v>55</v>
      </c>
      <c r="H2477" t="s">
        <v>49</v>
      </c>
      <c r="I2477" t="s">
        <v>52</v>
      </c>
      <c r="J2477">
        <v>15</v>
      </c>
      <c r="K2477" t="s">
        <v>56</v>
      </c>
      <c r="L2477">
        <v>263</v>
      </c>
      <c r="M2477">
        <v>4</v>
      </c>
      <c r="N2477">
        <v>-1</v>
      </c>
      <c r="O2477">
        <v>0</v>
      </c>
      <c r="P2477" t="s">
        <v>52</v>
      </c>
      <c r="Q2477" t="s">
        <v>49</v>
      </c>
      <c r="X2477" s="7"/>
      <c r="Y2477" t="s">
        <v>55</v>
      </c>
      <c r="Z2477">
        <v>975</v>
      </c>
      <c r="AA2477" t="s">
        <v>55</v>
      </c>
      <c r="AB2477">
        <v>3653</v>
      </c>
      <c r="AE2477" t="s">
        <v>49</v>
      </c>
      <c r="AF2477">
        <v>975</v>
      </c>
      <c r="AI2477">
        <v>88</v>
      </c>
      <c r="AJ2477" t="s">
        <v>49</v>
      </c>
    </row>
    <row r="2478" spans="1:36" x14ac:dyDescent="0.3">
      <c r="A2478">
        <v>45</v>
      </c>
      <c r="B2478" t="s">
        <v>67</v>
      </c>
      <c r="C2478" t="s">
        <v>47</v>
      </c>
      <c r="D2478" t="s">
        <v>54</v>
      </c>
      <c r="E2478" t="s">
        <v>49</v>
      </c>
      <c r="F2478">
        <v>2571</v>
      </c>
      <c r="G2478" t="s">
        <v>49</v>
      </c>
      <c r="H2478" t="s">
        <v>49</v>
      </c>
      <c r="I2478" t="s">
        <v>52</v>
      </c>
      <c r="J2478">
        <v>18</v>
      </c>
      <c r="K2478" t="s">
        <v>62</v>
      </c>
      <c r="L2478">
        <v>146</v>
      </c>
      <c r="M2478">
        <v>2</v>
      </c>
      <c r="N2478">
        <v>-1</v>
      </c>
      <c r="O2478">
        <v>0</v>
      </c>
      <c r="P2478" t="s">
        <v>52</v>
      </c>
      <c r="Q2478" t="s">
        <v>49</v>
      </c>
      <c r="X2478" s="7"/>
      <c r="Y2478" t="s">
        <v>49</v>
      </c>
      <c r="Z2478">
        <v>2571</v>
      </c>
      <c r="AA2478" t="s">
        <v>55</v>
      </c>
      <c r="AB2478">
        <v>4795</v>
      </c>
      <c r="AE2478" t="s">
        <v>49</v>
      </c>
      <c r="AF2478">
        <v>2571</v>
      </c>
      <c r="AI2478">
        <v>435</v>
      </c>
      <c r="AJ2478" t="s">
        <v>49</v>
      </c>
    </row>
    <row r="2479" spans="1:36" x14ac:dyDescent="0.3">
      <c r="A2479">
        <v>53</v>
      </c>
      <c r="B2479" t="s">
        <v>52</v>
      </c>
      <c r="C2479" t="s">
        <v>47</v>
      </c>
      <c r="D2479" t="s">
        <v>48</v>
      </c>
      <c r="E2479" t="s">
        <v>49</v>
      </c>
      <c r="F2479">
        <v>732</v>
      </c>
      <c r="G2479" t="s">
        <v>49</v>
      </c>
      <c r="H2479" t="s">
        <v>49</v>
      </c>
      <c r="I2479" t="s">
        <v>50</v>
      </c>
      <c r="J2479">
        <v>27</v>
      </c>
      <c r="K2479" t="s">
        <v>51</v>
      </c>
      <c r="L2479">
        <v>759</v>
      </c>
      <c r="M2479">
        <v>2</v>
      </c>
      <c r="N2479">
        <v>-1</v>
      </c>
      <c r="O2479">
        <v>0</v>
      </c>
      <c r="P2479" t="s">
        <v>52</v>
      </c>
      <c r="Q2479" t="s">
        <v>55</v>
      </c>
      <c r="X2479" s="7"/>
      <c r="Y2479" t="s">
        <v>49</v>
      </c>
      <c r="Z2479">
        <v>732</v>
      </c>
      <c r="AA2479" t="s">
        <v>55</v>
      </c>
      <c r="AB2479">
        <v>101</v>
      </c>
      <c r="AE2479" t="s">
        <v>49</v>
      </c>
      <c r="AF2479">
        <v>732</v>
      </c>
      <c r="AI2479">
        <v>717</v>
      </c>
      <c r="AJ2479" t="s">
        <v>49</v>
      </c>
    </row>
    <row r="2480" spans="1:36" x14ac:dyDescent="0.3">
      <c r="A2480">
        <v>50</v>
      </c>
      <c r="B2480" t="s">
        <v>69</v>
      </c>
      <c r="C2480" t="s">
        <v>74</v>
      </c>
      <c r="D2480" t="s">
        <v>54</v>
      </c>
      <c r="E2480" t="s">
        <v>49</v>
      </c>
      <c r="F2480">
        <v>769</v>
      </c>
      <c r="G2480" t="s">
        <v>49</v>
      </c>
      <c r="H2480" t="s">
        <v>49</v>
      </c>
      <c r="I2480" t="s">
        <v>50</v>
      </c>
      <c r="J2480">
        <v>28</v>
      </c>
      <c r="K2480" t="s">
        <v>73</v>
      </c>
      <c r="L2480">
        <v>72</v>
      </c>
      <c r="M2480">
        <v>2</v>
      </c>
      <c r="N2480">
        <v>363</v>
      </c>
      <c r="O2480">
        <v>4</v>
      </c>
      <c r="P2480" t="s">
        <v>57</v>
      </c>
      <c r="Q2480" t="s">
        <v>49</v>
      </c>
      <c r="X2480" s="7"/>
      <c r="Y2480" t="s">
        <v>49</v>
      </c>
      <c r="Z2480">
        <v>769</v>
      </c>
      <c r="AA2480" t="s">
        <v>55</v>
      </c>
      <c r="AB2480">
        <v>10910</v>
      </c>
      <c r="AE2480" t="s">
        <v>49</v>
      </c>
      <c r="AF2480">
        <v>769</v>
      </c>
      <c r="AI2480">
        <v>705</v>
      </c>
      <c r="AJ2480" t="s">
        <v>49</v>
      </c>
    </row>
    <row r="2481" spans="1:36" x14ac:dyDescent="0.3">
      <c r="A2481">
        <v>34</v>
      </c>
      <c r="B2481" t="s">
        <v>67</v>
      </c>
      <c r="C2481" t="s">
        <v>47</v>
      </c>
      <c r="D2481" t="s">
        <v>54</v>
      </c>
      <c r="E2481" t="s">
        <v>49</v>
      </c>
      <c r="F2481">
        <v>-136</v>
      </c>
      <c r="G2481" t="s">
        <v>55</v>
      </c>
      <c r="H2481" t="s">
        <v>55</v>
      </c>
      <c r="I2481" t="s">
        <v>50</v>
      </c>
      <c r="J2481">
        <v>12</v>
      </c>
      <c r="K2481" t="s">
        <v>70</v>
      </c>
      <c r="L2481">
        <v>131</v>
      </c>
      <c r="M2481">
        <v>2</v>
      </c>
      <c r="N2481">
        <v>-1</v>
      </c>
      <c r="O2481">
        <v>0</v>
      </c>
      <c r="P2481" t="s">
        <v>52</v>
      </c>
      <c r="Q2481" t="s">
        <v>49</v>
      </c>
      <c r="X2481" s="7"/>
      <c r="Y2481" t="s">
        <v>55</v>
      </c>
      <c r="Z2481">
        <v>-136</v>
      </c>
      <c r="AA2481" t="s">
        <v>55</v>
      </c>
      <c r="AB2481">
        <v>305</v>
      </c>
      <c r="AE2481" t="s">
        <v>55</v>
      </c>
      <c r="AF2481">
        <v>-136</v>
      </c>
      <c r="AI2481">
        <v>1553</v>
      </c>
      <c r="AJ2481" t="s">
        <v>49</v>
      </c>
    </row>
    <row r="2482" spans="1:36" x14ac:dyDescent="0.3">
      <c r="A2482">
        <v>35</v>
      </c>
      <c r="B2482" t="s">
        <v>69</v>
      </c>
      <c r="C2482" t="s">
        <v>74</v>
      </c>
      <c r="D2482" t="s">
        <v>54</v>
      </c>
      <c r="E2482" t="s">
        <v>49</v>
      </c>
      <c r="F2482">
        <v>3636</v>
      </c>
      <c r="G2482" t="s">
        <v>49</v>
      </c>
      <c r="H2482" t="s">
        <v>55</v>
      </c>
      <c r="I2482" t="s">
        <v>50</v>
      </c>
      <c r="J2482">
        <v>21</v>
      </c>
      <c r="K2482" t="s">
        <v>75</v>
      </c>
      <c r="L2482">
        <v>808</v>
      </c>
      <c r="M2482">
        <v>2</v>
      </c>
      <c r="N2482">
        <v>-1</v>
      </c>
      <c r="O2482">
        <v>0</v>
      </c>
      <c r="P2482" t="s">
        <v>52</v>
      </c>
      <c r="Q2482" t="s">
        <v>55</v>
      </c>
      <c r="X2482" s="7"/>
      <c r="Y2482" t="s">
        <v>49</v>
      </c>
      <c r="Z2482">
        <v>3636</v>
      </c>
      <c r="AA2482" t="s">
        <v>55</v>
      </c>
      <c r="AB2482">
        <v>452</v>
      </c>
      <c r="AE2482" t="s">
        <v>55</v>
      </c>
      <c r="AF2482">
        <v>3636</v>
      </c>
      <c r="AI2482">
        <v>-131</v>
      </c>
      <c r="AJ2482" t="s">
        <v>49</v>
      </c>
    </row>
    <row r="2483" spans="1:36" x14ac:dyDescent="0.3">
      <c r="A2483">
        <v>30</v>
      </c>
      <c r="B2483" t="s">
        <v>58</v>
      </c>
      <c r="C2483" t="s">
        <v>47</v>
      </c>
      <c r="D2483" t="s">
        <v>60</v>
      </c>
      <c r="E2483" t="s">
        <v>49</v>
      </c>
      <c r="F2483">
        <v>931</v>
      </c>
      <c r="G2483" t="s">
        <v>49</v>
      </c>
      <c r="H2483" t="s">
        <v>49</v>
      </c>
      <c r="I2483" t="s">
        <v>50</v>
      </c>
      <c r="J2483">
        <v>17</v>
      </c>
      <c r="K2483" t="s">
        <v>73</v>
      </c>
      <c r="L2483">
        <v>1183</v>
      </c>
      <c r="M2483">
        <v>1</v>
      </c>
      <c r="N2483">
        <v>-1</v>
      </c>
      <c r="O2483">
        <v>0</v>
      </c>
      <c r="P2483" t="s">
        <v>52</v>
      </c>
      <c r="Q2483" t="s">
        <v>49</v>
      </c>
      <c r="X2483" s="7"/>
      <c r="Y2483" t="s">
        <v>49</v>
      </c>
      <c r="Z2483">
        <v>931</v>
      </c>
      <c r="AA2483" t="s">
        <v>55</v>
      </c>
      <c r="AB2483">
        <v>5</v>
      </c>
      <c r="AE2483" t="s">
        <v>49</v>
      </c>
      <c r="AF2483">
        <v>931</v>
      </c>
      <c r="AI2483">
        <v>1191</v>
      </c>
      <c r="AJ2483" t="s">
        <v>49</v>
      </c>
    </row>
    <row r="2484" spans="1:36" x14ac:dyDescent="0.3">
      <c r="A2484">
        <v>62</v>
      </c>
      <c r="B2484" t="s">
        <v>76</v>
      </c>
      <c r="C2484" t="s">
        <v>47</v>
      </c>
      <c r="D2484" t="s">
        <v>54</v>
      </c>
      <c r="E2484" t="s">
        <v>49</v>
      </c>
      <c r="F2484">
        <v>565</v>
      </c>
      <c r="G2484" t="s">
        <v>49</v>
      </c>
      <c r="H2484" t="s">
        <v>49</v>
      </c>
      <c r="I2484" t="s">
        <v>50</v>
      </c>
      <c r="J2484">
        <v>4</v>
      </c>
      <c r="K2484" t="s">
        <v>80</v>
      </c>
      <c r="L2484">
        <v>123</v>
      </c>
      <c r="M2484">
        <v>3</v>
      </c>
      <c r="N2484">
        <v>-1</v>
      </c>
      <c r="O2484">
        <v>0</v>
      </c>
      <c r="P2484" t="s">
        <v>52</v>
      </c>
      <c r="Q2484" t="s">
        <v>49</v>
      </c>
      <c r="X2484" s="7"/>
      <c r="Y2484" t="s">
        <v>49</v>
      </c>
      <c r="Z2484">
        <v>565</v>
      </c>
      <c r="AA2484" t="s">
        <v>55</v>
      </c>
      <c r="AB2484">
        <v>39</v>
      </c>
      <c r="AE2484" t="s">
        <v>49</v>
      </c>
      <c r="AF2484">
        <v>565</v>
      </c>
      <c r="AI2484">
        <v>688</v>
      </c>
      <c r="AJ2484" t="s">
        <v>49</v>
      </c>
    </row>
    <row r="2485" spans="1:36" x14ac:dyDescent="0.3">
      <c r="A2485">
        <v>40</v>
      </c>
      <c r="B2485" t="s">
        <v>63</v>
      </c>
      <c r="C2485" t="s">
        <v>47</v>
      </c>
      <c r="D2485" t="s">
        <v>54</v>
      </c>
      <c r="E2485" t="s">
        <v>49</v>
      </c>
      <c r="F2485">
        <v>271</v>
      </c>
      <c r="G2485" t="s">
        <v>55</v>
      </c>
      <c r="H2485" t="s">
        <v>49</v>
      </c>
      <c r="I2485" t="s">
        <v>52</v>
      </c>
      <c r="J2485">
        <v>29</v>
      </c>
      <c r="K2485" t="s">
        <v>56</v>
      </c>
      <c r="L2485">
        <v>483</v>
      </c>
      <c r="M2485">
        <v>2</v>
      </c>
      <c r="N2485">
        <v>-1</v>
      </c>
      <c r="O2485">
        <v>0</v>
      </c>
      <c r="P2485" t="s">
        <v>52</v>
      </c>
      <c r="Q2485" t="s">
        <v>49</v>
      </c>
      <c r="X2485" s="7"/>
      <c r="Y2485" t="s">
        <v>55</v>
      </c>
      <c r="Z2485">
        <v>271</v>
      </c>
      <c r="AA2485" t="s">
        <v>55</v>
      </c>
      <c r="AB2485">
        <v>463</v>
      </c>
      <c r="AE2485" t="s">
        <v>49</v>
      </c>
      <c r="AF2485">
        <v>271</v>
      </c>
      <c r="AI2485">
        <v>242</v>
      </c>
      <c r="AJ2485" t="s">
        <v>49</v>
      </c>
    </row>
    <row r="2486" spans="1:36" x14ac:dyDescent="0.3">
      <c r="A2486">
        <v>26</v>
      </c>
      <c r="B2486" t="s">
        <v>65</v>
      </c>
      <c r="C2486" t="s">
        <v>59</v>
      </c>
      <c r="D2486" t="s">
        <v>60</v>
      </c>
      <c r="E2486" t="s">
        <v>49</v>
      </c>
      <c r="F2486">
        <v>1153</v>
      </c>
      <c r="G2486" t="s">
        <v>49</v>
      </c>
      <c r="H2486" t="s">
        <v>49</v>
      </c>
      <c r="I2486" t="s">
        <v>50</v>
      </c>
      <c r="J2486">
        <v>4</v>
      </c>
      <c r="K2486" t="s">
        <v>56</v>
      </c>
      <c r="L2486">
        <v>238</v>
      </c>
      <c r="M2486">
        <v>3</v>
      </c>
      <c r="N2486">
        <v>-1</v>
      </c>
      <c r="O2486">
        <v>0</v>
      </c>
      <c r="P2486" t="s">
        <v>52</v>
      </c>
      <c r="Q2486" t="s">
        <v>49</v>
      </c>
      <c r="X2486" s="7"/>
      <c r="Y2486" t="s">
        <v>49</v>
      </c>
      <c r="Z2486">
        <v>1153</v>
      </c>
      <c r="AA2486" t="s">
        <v>55</v>
      </c>
      <c r="AB2486">
        <v>2116</v>
      </c>
      <c r="AE2486" t="s">
        <v>49</v>
      </c>
      <c r="AF2486">
        <v>1153</v>
      </c>
      <c r="AI2486">
        <v>118</v>
      </c>
      <c r="AJ2486" t="s">
        <v>49</v>
      </c>
    </row>
    <row r="2487" spans="1:36" x14ac:dyDescent="0.3">
      <c r="A2487">
        <v>34</v>
      </c>
      <c r="B2487" t="s">
        <v>58</v>
      </c>
      <c r="C2487" t="s">
        <v>47</v>
      </c>
      <c r="D2487" t="s">
        <v>60</v>
      </c>
      <c r="E2487" t="s">
        <v>49</v>
      </c>
      <c r="F2487">
        <v>-73</v>
      </c>
      <c r="G2487" t="s">
        <v>55</v>
      </c>
      <c r="H2487" t="s">
        <v>49</v>
      </c>
      <c r="I2487" t="s">
        <v>50</v>
      </c>
      <c r="J2487">
        <v>11</v>
      </c>
      <c r="K2487" t="s">
        <v>73</v>
      </c>
      <c r="L2487">
        <v>90</v>
      </c>
      <c r="M2487">
        <v>1</v>
      </c>
      <c r="N2487">
        <v>-1</v>
      </c>
      <c r="O2487">
        <v>0</v>
      </c>
      <c r="P2487" t="s">
        <v>52</v>
      </c>
      <c r="Q2487" t="s">
        <v>49</v>
      </c>
      <c r="X2487" s="7"/>
      <c r="Y2487" t="s">
        <v>55</v>
      </c>
      <c r="Z2487">
        <v>-73</v>
      </c>
      <c r="AA2487" t="s">
        <v>55</v>
      </c>
      <c r="AB2487">
        <v>59</v>
      </c>
      <c r="AE2487" t="s">
        <v>49</v>
      </c>
      <c r="AF2487">
        <v>-73</v>
      </c>
      <c r="AI2487">
        <v>-388</v>
      </c>
      <c r="AJ2487" t="s">
        <v>49</v>
      </c>
    </row>
    <row r="2488" spans="1:36" x14ac:dyDescent="0.3">
      <c r="A2488">
        <v>50</v>
      </c>
      <c r="B2488" t="s">
        <v>52</v>
      </c>
      <c r="C2488" t="s">
        <v>47</v>
      </c>
      <c r="D2488" t="s">
        <v>52</v>
      </c>
      <c r="E2488" t="s">
        <v>49</v>
      </c>
      <c r="F2488">
        <v>558</v>
      </c>
      <c r="G2488" t="s">
        <v>49</v>
      </c>
      <c r="H2488" t="s">
        <v>49</v>
      </c>
      <c r="I2488" t="s">
        <v>50</v>
      </c>
      <c r="J2488">
        <v>9</v>
      </c>
      <c r="K2488" t="s">
        <v>73</v>
      </c>
      <c r="L2488">
        <v>464</v>
      </c>
      <c r="M2488">
        <v>1</v>
      </c>
      <c r="N2488">
        <v>683</v>
      </c>
      <c r="O2488">
        <v>6</v>
      </c>
      <c r="P2488" t="s">
        <v>57</v>
      </c>
      <c r="Q2488" t="s">
        <v>55</v>
      </c>
      <c r="X2488" s="7"/>
      <c r="Y2488" t="s">
        <v>49</v>
      </c>
      <c r="Z2488">
        <v>558</v>
      </c>
      <c r="AA2488" t="s">
        <v>55</v>
      </c>
      <c r="AB2488">
        <v>131</v>
      </c>
      <c r="AE2488" t="s">
        <v>49</v>
      </c>
      <c r="AF2488">
        <v>558</v>
      </c>
      <c r="AI2488">
        <v>1603</v>
      </c>
      <c r="AJ2488" t="s">
        <v>49</v>
      </c>
    </row>
    <row r="2489" spans="1:36" x14ac:dyDescent="0.3">
      <c r="A2489">
        <v>31</v>
      </c>
      <c r="B2489" t="s">
        <v>52</v>
      </c>
      <c r="C2489" t="s">
        <v>74</v>
      </c>
      <c r="D2489" t="s">
        <v>60</v>
      </c>
      <c r="E2489" t="s">
        <v>49</v>
      </c>
      <c r="F2489">
        <v>137</v>
      </c>
      <c r="G2489" t="s">
        <v>49</v>
      </c>
      <c r="H2489" t="s">
        <v>49</v>
      </c>
      <c r="I2489" t="s">
        <v>50</v>
      </c>
      <c r="J2489">
        <v>22</v>
      </c>
      <c r="K2489" t="s">
        <v>70</v>
      </c>
      <c r="L2489">
        <v>385</v>
      </c>
      <c r="M2489">
        <v>9</v>
      </c>
      <c r="N2489">
        <v>-1</v>
      </c>
      <c r="O2489">
        <v>0</v>
      </c>
      <c r="P2489" t="s">
        <v>52</v>
      </c>
      <c r="Q2489" t="s">
        <v>49</v>
      </c>
      <c r="X2489" s="7"/>
      <c r="Y2489" t="s">
        <v>49</v>
      </c>
      <c r="Z2489">
        <v>137</v>
      </c>
      <c r="AA2489" t="s">
        <v>55</v>
      </c>
      <c r="AB2489">
        <v>230</v>
      </c>
      <c r="AE2489" t="s">
        <v>49</v>
      </c>
      <c r="AF2489">
        <v>137</v>
      </c>
      <c r="AI2489">
        <v>1511</v>
      </c>
      <c r="AJ2489" t="s">
        <v>49</v>
      </c>
    </row>
    <row r="2490" spans="1:36" x14ac:dyDescent="0.3">
      <c r="A2490">
        <v>35</v>
      </c>
      <c r="B2490" t="s">
        <v>67</v>
      </c>
      <c r="C2490" t="s">
        <v>47</v>
      </c>
      <c r="D2490" t="s">
        <v>54</v>
      </c>
      <c r="E2490" t="s">
        <v>49</v>
      </c>
      <c r="F2490">
        <v>700</v>
      </c>
      <c r="G2490" t="s">
        <v>55</v>
      </c>
      <c r="H2490" t="s">
        <v>49</v>
      </c>
      <c r="I2490" t="s">
        <v>52</v>
      </c>
      <c r="J2490">
        <v>23</v>
      </c>
      <c r="K2490" t="s">
        <v>56</v>
      </c>
      <c r="L2490">
        <v>240</v>
      </c>
      <c r="M2490">
        <v>2</v>
      </c>
      <c r="N2490">
        <v>-1</v>
      </c>
      <c r="O2490">
        <v>0</v>
      </c>
      <c r="P2490" t="s">
        <v>52</v>
      </c>
      <c r="Q2490" t="s">
        <v>49</v>
      </c>
      <c r="X2490" s="7"/>
      <c r="Y2490" t="s">
        <v>55</v>
      </c>
      <c r="Z2490">
        <v>700</v>
      </c>
      <c r="AA2490" t="s">
        <v>55</v>
      </c>
      <c r="AB2490">
        <v>2679</v>
      </c>
      <c r="AE2490" t="s">
        <v>49</v>
      </c>
      <c r="AF2490">
        <v>700</v>
      </c>
      <c r="AI2490">
        <v>147</v>
      </c>
      <c r="AJ2490" t="s">
        <v>49</v>
      </c>
    </row>
    <row r="2491" spans="1:36" x14ac:dyDescent="0.3">
      <c r="A2491">
        <v>55</v>
      </c>
      <c r="B2491" t="s">
        <v>77</v>
      </c>
      <c r="C2491" t="s">
        <v>47</v>
      </c>
      <c r="D2491" t="s">
        <v>48</v>
      </c>
      <c r="E2491" t="s">
        <v>49</v>
      </c>
      <c r="F2491">
        <v>-966</v>
      </c>
      <c r="G2491" t="s">
        <v>49</v>
      </c>
      <c r="H2491" t="s">
        <v>55</v>
      </c>
      <c r="I2491" t="s">
        <v>50</v>
      </c>
      <c r="J2491">
        <v>14</v>
      </c>
      <c r="K2491" t="s">
        <v>56</v>
      </c>
      <c r="L2491">
        <v>104</v>
      </c>
      <c r="M2491">
        <v>1</v>
      </c>
      <c r="N2491">
        <v>-1</v>
      </c>
      <c r="O2491">
        <v>0</v>
      </c>
      <c r="P2491" t="s">
        <v>52</v>
      </c>
      <c r="Q2491" t="s">
        <v>49</v>
      </c>
      <c r="X2491" s="7"/>
      <c r="Y2491" t="s">
        <v>49</v>
      </c>
      <c r="Z2491">
        <v>-966</v>
      </c>
      <c r="AA2491" t="s">
        <v>55</v>
      </c>
      <c r="AB2491">
        <v>256</v>
      </c>
      <c r="AE2491" t="s">
        <v>55</v>
      </c>
      <c r="AF2491">
        <v>-966</v>
      </c>
      <c r="AI2491">
        <v>836</v>
      </c>
      <c r="AJ2491" t="s">
        <v>49</v>
      </c>
    </row>
    <row r="2492" spans="1:36" x14ac:dyDescent="0.3">
      <c r="A2492">
        <v>34</v>
      </c>
      <c r="B2492" t="s">
        <v>69</v>
      </c>
      <c r="C2492" t="s">
        <v>47</v>
      </c>
      <c r="D2492" t="s">
        <v>54</v>
      </c>
      <c r="E2492" t="s">
        <v>49</v>
      </c>
      <c r="F2492">
        <v>96</v>
      </c>
      <c r="G2492" t="s">
        <v>49</v>
      </c>
      <c r="H2492" t="s">
        <v>49</v>
      </c>
      <c r="I2492" t="s">
        <v>50</v>
      </c>
      <c r="J2492">
        <v>29</v>
      </c>
      <c r="K2492" t="s">
        <v>70</v>
      </c>
      <c r="L2492">
        <v>109</v>
      </c>
      <c r="M2492">
        <v>2</v>
      </c>
      <c r="N2492">
        <v>-1</v>
      </c>
      <c r="O2492">
        <v>0</v>
      </c>
      <c r="P2492" t="s">
        <v>52</v>
      </c>
      <c r="Q2492" t="s">
        <v>49</v>
      </c>
      <c r="X2492" s="7"/>
      <c r="Y2492" t="s">
        <v>49</v>
      </c>
      <c r="Z2492">
        <v>96</v>
      </c>
      <c r="AA2492" t="s">
        <v>55</v>
      </c>
      <c r="AB2492">
        <v>811</v>
      </c>
      <c r="AE2492" t="s">
        <v>49</v>
      </c>
      <c r="AF2492">
        <v>96</v>
      </c>
      <c r="AI2492">
        <v>55</v>
      </c>
      <c r="AJ2492" t="s">
        <v>49</v>
      </c>
    </row>
    <row r="2493" spans="1:36" x14ac:dyDescent="0.3">
      <c r="A2493">
        <v>58</v>
      </c>
      <c r="B2493" t="s">
        <v>77</v>
      </c>
      <c r="C2493" t="s">
        <v>47</v>
      </c>
      <c r="D2493" t="s">
        <v>48</v>
      </c>
      <c r="E2493" t="s">
        <v>49</v>
      </c>
      <c r="F2493">
        <v>4007</v>
      </c>
      <c r="G2493" t="s">
        <v>49</v>
      </c>
      <c r="H2493" t="s">
        <v>49</v>
      </c>
      <c r="I2493" t="s">
        <v>50</v>
      </c>
      <c r="J2493">
        <v>30</v>
      </c>
      <c r="K2493" t="s">
        <v>75</v>
      </c>
      <c r="L2493">
        <v>598</v>
      </c>
      <c r="M2493">
        <v>4</v>
      </c>
      <c r="N2493">
        <v>-1</v>
      </c>
      <c r="O2493">
        <v>0</v>
      </c>
      <c r="P2493" t="s">
        <v>52</v>
      </c>
      <c r="Q2493" t="s">
        <v>49</v>
      </c>
      <c r="X2493" s="7"/>
      <c r="Y2493" t="s">
        <v>49</v>
      </c>
      <c r="Z2493">
        <v>4007</v>
      </c>
      <c r="AA2493" t="s">
        <v>55</v>
      </c>
      <c r="AB2493">
        <v>302</v>
      </c>
      <c r="AE2493" t="s">
        <v>49</v>
      </c>
      <c r="AF2493">
        <v>4007</v>
      </c>
      <c r="AI2493">
        <v>691</v>
      </c>
      <c r="AJ2493" t="s">
        <v>49</v>
      </c>
    </row>
    <row r="2494" spans="1:36" x14ac:dyDescent="0.3">
      <c r="A2494">
        <v>50</v>
      </c>
      <c r="B2494" t="s">
        <v>58</v>
      </c>
      <c r="C2494" t="s">
        <v>59</v>
      </c>
      <c r="D2494" t="s">
        <v>60</v>
      </c>
      <c r="E2494" t="s">
        <v>49</v>
      </c>
      <c r="F2494">
        <v>567</v>
      </c>
      <c r="G2494" t="s">
        <v>55</v>
      </c>
      <c r="H2494" t="s">
        <v>49</v>
      </c>
      <c r="I2494" t="s">
        <v>52</v>
      </c>
      <c r="J2494">
        <v>16</v>
      </c>
      <c r="K2494" t="s">
        <v>56</v>
      </c>
      <c r="L2494">
        <v>274</v>
      </c>
      <c r="M2494">
        <v>8</v>
      </c>
      <c r="N2494">
        <v>-1</v>
      </c>
      <c r="O2494">
        <v>0</v>
      </c>
      <c r="P2494" t="s">
        <v>52</v>
      </c>
      <c r="Q2494" t="s">
        <v>49</v>
      </c>
      <c r="X2494" s="7"/>
      <c r="Y2494" t="s">
        <v>55</v>
      </c>
      <c r="Z2494">
        <v>567</v>
      </c>
      <c r="AA2494" t="s">
        <v>55</v>
      </c>
      <c r="AB2494">
        <v>3529</v>
      </c>
      <c r="AE2494" t="s">
        <v>49</v>
      </c>
      <c r="AF2494">
        <v>567</v>
      </c>
      <c r="AI2494">
        <v>12531</v>
      </c>
      <c r="AJ2494" t="s">
        <v>49</v>
      </c>
    </row>
    <row r="2495" spans="1:36" x14ac:dyDescent="0.3">
      <c r="A2495">
        <v>31</v>
      </c>
      <c r="B2495" t="s">
        <v>67</v>
      </c>
      <c r="C2495" t="s">
        <v>59</v>
      </c>
      <c r="D2495" t="s">
        <v>54</v>
      </c>
      <c r="E2495" t="s">
        <v>49</v>
      </c>
      <c r="F2495">
        <v>40</v>
      </c>
      <c r="G2495" t="s">
        <v>49</v>
      </c>
      <c r="H2495" t="s">
        <v>49</v>
      </c>
      <c r="I2495" t="s">
        <v>50</v>
      </c>
      <c r="J2495">
        <v>7</v>
      </c>
      <c r="K2495" t="s">
        <v>70</v>
      </c>
      <c r="L2495">
        <v>123</v>
      </c>
      <c r="M2495">
        <v>2</v>
      </c>
      <c r="N2495">
        <v>-1</v>
      </c>
      <c r="O2495">
        <v>0</v>
      </c>
      <c r="P2495" t="s">
        <v>52</v>
      </c>
      <c r="Q2495" t="s">
        <v>49</v>
      </c>
      <c r="X2495" s="7"/>
      <c r="Y2495" t="s">
        <v>49</v>
      </c>
      <c r="Z2495">
        <v>40</v>
      </c>
      <c r="AA2495" t="s">
        <v>55</v>
      </c>
      <c r="AB2495">
        <v>75</v>
      </c>
      <c r="AE2495" t="s">
        <v>49</v>
      </c>
      <c r="AF2495">
        <v>40</v>
      </c>
      <c r="AI2495">
        <v>0</v>
      </c>
      <c r="AJ2495" t="s">
        <v>49</v>
      </c>
    </row>
    <row r="2496" spans="1:36" x14ac:dyDescent="0.3">
      <c r="A2496">
        <v>47</v>
      </c>
      <c r="B2496" t="s">
        <v>69</v>
      </c>
      <c r="C2496" t="s">
        <v>74</v>
      </c>
      <c r="D2496" t="s">
        <v>54</v>
      </c>
      <c r="E2496" t="s">
        <v>49</v>
      </c>
      <c r="F2496">
        <v>136</v>
      </c>
      <c r="G2496" t="s">
        <v>49</v>
      </c>
      <c r="H2496" t="s">
        <v>55</v>
      </c>
      <c r="I2496" t="s">
        <v>50</v>
      </c>
      <c r="J2496">
        <v>23</v>
      </c>
      <c r="K2496" t="s">
        <v>73</v>
      </c>
      <c r="L2496">
        <v>70</v>
      </c>
      <c r="M2496">
        <v>1</v>
      </c>
      <c r="N2496">
        <v>-1</v>
      </c>
      <c r="O2496">
        <v>0</v>
      </c>
      <c r="P2496" t="s">
        <v>52</v>
      </c>
      <c r="Q2496" t="s">
        <v>49</v>
      </c>
      <c r="X2496" s="7"/>
      <c r="Y2496" t="s">
        <v>49</v>
      </c>
      <c r="Z2496">
        <v>136</v>
      </c>
      <c r="AA2496" t="s">
        <v>55</v>
      </c>
      <c r="AB2496">
        <v>999</v>
      </c>
      <c r="AE2496" t="s">
        <v>55</v>
      </c>
      <c r="AF2496">
        <v>136</v>
      </c>
      <c r="AI2496">
        <v>33</v>
      </c>
      <c r="AJ2496" t="s">
        <v>49</v>
      </c>
    </row>
    <row r="2497" spans="1:36" x14ac:dyDescent="0.3">
      <c r="A2497">
        <v>38</v>
      </c>
      <c r="B2497" t="s">
        <v>65</v>
      </c>
      <c r="C2497" t="s">
        <v>59</v>
      </c>
      <c r="D2497" t="s">
        <v>60</v>
      </c>
      <c r="E2497" t="s">
        <v>49</v>
      </c>
      <c r="F2497">
        <v>917</v>
      </c>
      <c r="G2497" t="s">
        <v>55</v>
      </c>
      <c r="H2497" t="s">
        <v>49</v>
      </c>
      <c r="I2497" t="s">
        <v>52</v>
      </c>
      <c r="J2497">
        <v>23</v>
      </c>
      <c r="K2497" t="s">
        <v>56</v>
      </c>
      <c r="L2497">
        <v>260</v>
      </c>
      <c r="M2497">
        <v>1</v>
      </c>
      <c r="N2497">
        <v>-1</v>
      </c>
      <c r="O2497">
        <v>0</v>
      </c>
      <c r="P2497" t="s">
        <v>52</v>
      </c>
      <c r="Q2497" t="s">
        <v>49</v>
      </c>
      <c r="X2497" s="7"/>
      <c r="Y2497" t="s">
        <v>55</v>
      </c>
      <c r="Z2497">
        <v>917</v>
      </c>
      <c r="AA2497" t="s">
        <v>55</v>
      </c>
      <c r="AB2497">
        <v>7845</v>
      </c>
      <c r="AE2497" t="s">
        <v>49</v>
      </c>
      <c r="AF2497">
        <v>917</v>
      </c>
      <c r="AI2497">
        <v>681</v>
      </c>
      <c r="AJ2497" t="s">
        <v>49</v>
      </c>
    </row>
    <row r="2498" spans="1:36" x14ac:dyDescent="0.3">
      <c r="A2498">
        <v>46</v>
      </c>
      <c r="B2498" t="s">
        <v>58</v>
      </c>
      <c r="C2498" t="s">
        <v>59</v>
      </c>
      <c r="D2498" t="s">
        <v>60</v>
      </c>
      <c r="E2498" t="s">
        <v>49</v>
      </c>
      <c r="F2498">
        <v>593</v>
      </c>
      <c r="G2498" t="s">
        <v>55</v>
      </c>
      <c r="H2498" t="s">
        <v>49</v>
      </c>
      <c r="I2498" t="s">
        <v>50</v>
      </c>
      <c r="J2498">
        <v>29</v>
      </c>
      <c r="K2498" t="s">
        <v>72</v>
      </c>
      <c r="L2498">
        <v>190</v>
      </c>
      <c r="M2498">
        <v>3</v>
      </c>
      <c r="N2498">
        <v>-1</v>
      </c>
      <c r="O2498">
        <v>0</v>
      </c>
      <c r="P2498" t="s">
        <v>52</v>
      </c>
      <c r="Q2498" t="s">
        <v>49</v>
      </c>
      <c r="X2498" s="7"/>
      <c r="Y2498" t="s">
        <v>55</v>
      </c>
      <c r="Z2498">
        <v>593</v>
      </c>
      <c r="AA2498" t="s">
        <v>55</v>
      </c>
      <c r="AB2498">
        <v>260</v>
      </c>
      <c r="AE2498" t="s">
        <v>49</v>
      </c>
      <c r="AF2498">
        <v>593</v>
      </c>
      <c r="AI2498">
        <v>1787</v>
      </c>
      <c r="AJ2498" t="s">
        <v>49</v>
      </c>
    </row>
    <row r="2499" spans="1:36" x14ac:dyDescent="0.3">
      <c r="A2499">
        <v>42</v>
      </c>
      <c r="B2499" t="s">
        <v>63</v>
      </c>
      <c r="C2499" t="s">
        <v>47</v>
      </c>
      <c r="D2499" t="s">
        <v>48</v>
      </c>
      <c r="E2499" t="s">
        <v>49</v>
      </c>
      <c r="F2499">
        <v>505</v>
      </c>
      <c r="G2499" t="s">
        <v>55</v>
      </c>
      <c r="H2499" t="s">
        <v>49</v>
      </c>
      <c r="I2499" t="s">
        <v>52</v>
      </c>
      <c r="J2499">
        <v>14</v>
      </c>
      <c r="K2499" t="s">
        <v>56</v>
      </c>
      <c r="L2499">
        <v>521</v>
      </c>
      <c r="M2499">
        <v>2</v>
      </c>
      <c r="N2499">
        <v>-1</v>
      </c>
      <c r="O2499">
        <v>0</v>
      </c>
      <c r="P2499" t="s">
        <v>52</v>
      </c>
      <c r="Q2499" t="s">
        <v>49</v>
      </c>
      <c r="X2499" s="7"/>
      <c r="Y2499" t="s">
        <v>55</v>
      </c>
      <c r="Z2499">
        <v>505</v>
      </c>
      <c r="AA2499" t="s">
        <v>55</v>
      </c>
      <c r="AB2499">
        <v>2048</v>
      </c>
      <c r="AE2499" t="s">
        <v>49</v>
      </c>
      <c r="AF2499">
        <v>505</v>
      </c>
      <c r="AI2499">
        <v>14220</v>
      </c>
      <c r="AJ2499" t="s">
        <v>49</v>
      </c>
    </row>
    <row r="2500" spans="1:36" x14ac:dyDescent="0.3">
      <c r="A2500">
        <v>34</v>
      </c>
      <c r="B2500" t="s">
        <v>63</v>
      </c>
      <c r="C2500" t="s">
        <v>47</v>
      </c>
      <c r="D2500" t="s">
        <v>54</v>
      </c>
      <c r="E2500" t="s">
        <v>49</v>
      </c>
      <c r="F2500">
        <v>2542</v>
      </c>
      <c r="G2500" t="s">
        <v>55</v>
      </c>
      <c r="H2500" t="s">
        <v>49</v>
      </c>
      <c r="I2500" t="s">
        <v>50</v>
      </c>
      <c r="J2500">
        <v>14</v>
      </c>
      <c r="K2500" t="s">
        <v>56</v>
      </c>
      <c r="L2500">
        <v>228</v>
      </c>
      <c r="M2500">
        <v>1</v>
      </c>
      <c r="N2500">
        <v>-1</v>
      </c>
      <c r="O2500">
        <v>0</v>
      </c>
      <c r="P2500" t="s">
        <v>52</v>
      </c>
      <c r="Q2500" t="s">
        <v>49</v>
      </c>
      <c r="X2500" s="7"/>
      <c r="Y2500" t="s">
        <v>55</v>
      </c>
      <c r="Z2500">
        <v>2542</v>
      </c>
      <c r="AA2500" t="s">
        <v>55</v>
      </c>
      <c r="AB2500">
        <v>1557</v>
      </c>
      <c r="AE2500" t="s">
        <v>49</v>
      </c>
      <c r="AF2500">
        <v>2542</v>
      </c>
      <c r="AI2500">
        <v>12569</v>
      </c>
      <c r="AJ2500" t="s">
        <v>49</v>
      </c>
    </row>
    <row r="2501" spans="1:36" x14ac:dyDescent="0.3">
      <c r="A2501">
        <v>37</v>
      </c>
      <c r="B2501" t="s">
        <v>58</v>
      </c>
      <c r="C2501" t="s">
        <v>47</v>
      </c>
      <c r="D2501" t="s">
        <v>60</v>
      </c>
      <c r="E2501" t="s">
        <v>49</v>
      </c>
      <c r="F2501">
        <v>5355</v>
      </c>
      <c r="G2501" t="s">
        <v>49</v>
      </c>
      <c r="H2501" t="s">
        <v>49</v>
      </c>
      <c r="I2501" t="s">
        <v>78</v>
      </c>
      <c r="J2501">
        <v>17</v>
      </c>
      <c r="K2501" t="s">
        <v>64</v>
      </c>
      <c r="L2501">
        <v>466</v>
      </c>
      <c r="M2501">
        <v>4</v>
      </c>
      <c r="N2501">
        <v>-1</v>
      </c>
      <c r="O2501">
        <v>0</v>
      </c>
      <c r="P2501" t="s">
        <v>52</v>
      </c>
      <c r="Q2501" t="s">
        <v>55</v>
      </c>
      <c r="X2501" s="7"/>
      <c r="Y2501" t="s">
        <v>49</v>
      </c>
      <c r="Z2501">
        <v>5355</v>
      </c>
      <c r="AA2501" t="s">
        <v>55</v>
      </c>
      <c r="AB2501">
        <v>505</v>
      </c>
      <c r="AE2501" t="s">
        <v>49</v>
      </c>
      <c r="AF2501">
        <v>5355</v>
      </c>
      <c r="AI2501">
        <v>4</v>
      </c>
      <c r="AJ2501" t="s">
        <v>49</v>
      </c>
    </row>
    <row r="2502" spans="1:36" x14ac:dyDescent="0.3">
      <c r="A2502">
        <v>38</v>
      </c>
      <c r="B2502" t="s">
        <v>71</v>
      </c>
      <c r="C2502" t="s">
        <v>59</v>
      </c>
      <c r="D2502" t="s">
        <v>60</v>
      </c>
      <c r="E2502" t="s">
        <v>49</v>
      </c>
      <c r="F2502">
        <v>807</v>
      </c>
      <c r="G2502" t="s">
        <v>49</v>
      </c>
      <c r="H2502" t="s">
        <v>49</v>
      </c>
      <c r="I2502" t="s">
        <v>50</v>
      </c>
      <c r="J2502">
        <v>27</v>
      </c>
      <c r="K2502" t="s">
        <v>64</v>
      </c>
      <c r="L2502">
        <v>74</v>
      </c>
      <c r="M2502">
        <v>2</v>
      </c>
      <c r="N2502">
        <v>-1</v>
      </c>
      <c r="O2502">
        <v>0</v>
      </c>
      <c r="P2502" t="s">
        <v>52</v>
      </c>
      <c r="Q2502" t="s">
        <v>49</v>
      </c>
      <c r="X2502" s="7"/>
      <c r="Y2502" t="s">
        <v>49</v>
      </c>
      <c r="Z2502">
        <v>807</v>
      </c>
      <c r="AA2502" t="s">
        <v>55</v>
      </c>
      <c r="AB2502">
        <v>439</v>
      </c>
      <c r="AE2502" t="s">
        <v>49</v>
      </c>
      <c r="AF2502">
        <v>807</v>
      </c>
      <c r="AI2502">
        <v>3587</v>
      </c>
      <c r="AJ2502" t="s">
        <v>49</v>
      </c>
    </row>
    <row r="2503" spans="1:36" x14ac:dyDescent="0.3">
      <c r="A2503">
        <v>59</v>
      </c>
      <c r="B2503" t="s">
        <v>77</v>
      </c>
      <c r="C2503" t="s">
        <v>47</v>
      </c>
      <c r="D2503" t="s">
        <v>54</v>
      </c>
      <c r="E2503" t="s">
        <v>49</v>
      </c>
      <c r="F2503">
        <v>9976</v>
      </c>
      <c r="G2503" t="s">
        <v>55</v>
      </c>
      <c r="H2503" t="s">
        <v>49</v>
      </c>
      <c r="I2503" t="s">
        <v>52</v>
      </c>
      <c r="J2503">
        <v>29</v>
      </c>
      <c r="K2503" t="s">
        <v>56</v>
      </c>
      <c r="L2503">
        <v>57</v>
      </c>
      <c r="M2503">
        <v>2</v>
      </c>
      <c r="N2503">
        <v>-1</v>
      </c>
      <c r="O2503">
        <v>0</v>
      </c>
      <c r="P2503" t="s">
        <v>52</v>
      </c>
      <c r="Q2503" t="s">
        <v>49</v>
      </c>
      <c r="X2503" s="7"/>
      <c r="Y2503" t="s">
        <v>55</v>
      </c>
      <c r="Z2503">
        <v>9976</v>
      </c>
      <c r="AA2503" t="s">
        <v>55</v>
      </c>
      <c r="AB2503">
        <v>295</v>
      </c>
      <c r="AE2503" t="s">
        <v>49</v>
      </c>
      <c r="AF2503">
        <v>9976</v>
      </c>
      <c r="AI2503">
        <v>254</v>
      </c>
      <c r="AJ2503" t="s">
        <v>49</v>
      </c>
    </row>
    <row r="2504" spans="1:36" x14ac:dyDescent="0.3">
      <c r="A2504">
        <v>32</v>
      </c>
      <c r="B2504" t="s">
        <v>69</v>
      </c>
      <c r="C2504" t="s">
        <v>47</v>
      </c>
      <c r="D2504" t="s">
        <v>54</v>
      </c>
      <c r="E2504" t="s">
        <v>49</v>
      </c>
      <c r="F2504">
        <v>0</v>
      </c>
      <c r="G2504" t="s">
        <v>49</v>
      </c>
      <c r="H2504" t="s">
        <v>49</v>
      </c>
      <c r="I2504" t="s">
        <v>50</v>
      </c>
      <c r="J2504">
        <v>30</v>
      </c>
      <c r="K2504" t="s">
        <v>72</v>
      </c>
      <c r="L2504">
        <v>119</v>
      </c>
      <c r="M2504">
        <v>3</v>
      </c>
      <c r="N2504">
        <v>-1</v>
      </c>
      <c r="O2504">
        <v>0</v>
      </c>
      <c r="P2504" t="s">
        <v>52</v>
      </c>
      <c r="Q2504" t="s">
        <v>49</v>
      </c>
      <c r="X2504" s="7"/>
      <c r="Y2504" t="s">
        <v>49</v>
      </c>
      <c r="Z2504">
        <v>0</v>
      </c>
      <c r="AA2504" t="s">
        <v>55</v>
      </c>
      <c r="AB2504">
        <v>190</v>
      </c>
      <c r="AE2504" t="s">
        <v>49</v>
      </c>
      <c r="AF2504">
        <v>0</v>
      </c>
      <c r="AI2504">
        <v>1712</v>
      </c>
      <c r="AJ2504" t="s">
        <v>49</v>
      </c>
    </row>
    <row r="2505" spans="1:36" x14ac:dyDescent="0.3">
      <c r="A2505">
        <v>55</v>
      </c>
      <c r="B2505" t="s">
        <v>58</v>
      </c>
      <c r="C2505" t="s">
        <v>47</v>
      </c>
      <c r="D2505" t="s">
        <v>60</v>
      </c>
      <c r="E2505" t="s">
        <v>49</v>
      </c>
      <c r="F2505">
        <v>540</v>
      </c>
      <c r="G2505" t="s">
        <v>49</v>
      </c>
      <c r="H2505" t="s">
        <v>49</v>
      </c>
      <c r="I2505" t="s">
        <v>50</v>
      </c>
      <c r="J2505">
        <v>19</v>
      </c>
      <c r="K2505" t="s">
        <v>75</v>
      </c>
      <c r="L2505">
        <v>124</v>
      </c>
      <c r="M2505">
        <v>2</v>
      </c>
      <c r="N2505">
        <v>-1</v>
      </c>
      <c r="O2505">
        <v>0</v>
      </c>
      <c r="P2505" t="s">
        <v>52</v>
      </c>
      <c r="Q2505" t="s">
        <v>49</v>
      </c>
      <c r="X2505" s="7"/>
      <c r="Y2505" t="s">
        <v>49</v>
      </c>
      <c r="Z2505">
        <v>540</v>
      </c>
      <c r="AA2505" t="s">
        <v>55</v>
      </c>
      <c r="AB2505">
        <v>3935</v>
      </c>
      <c r="AE2505" t="s">
        <v>49</v>
      </c>
      <c r="AF2505">
        <v>540</v>
      </c>
      <c r="AI2505">
        <v>4855</v>
      </c>
      <c r="AJ2505" t="s">
        <v>49</v>
      </c>
    </row>
    <row r="2506" spans="1:36" x14ac:dyDescent="0.3">
      <c r="A2506">
        <v>35</v>
      </c>
      <c r="B2506" t="s">
        <v>63</v>
      </c>
      <c r="C2506" t="s">
        <v>47</v>
      </c>
      <c r="D2506" t="s">
        <v>54</v>
      </c>
      <c r="E2506" t="s">
        <v>49</v>
      </c>
      <c r="F2506">
        <v>280</v>
      </c>
      <c r="G2506" t="s">
        <v>55</v>
      </c>
      <c r="H2506" t="s">
        <v>55</v>
      </c>
      <c r="I2506" t="s">
        <v>50</v>
      </c>
      <c r="J2506">
        <v>31</v>
      </c>
      <c r="K2506" t="s">
        <v>73</v>
      </c>
      <c r="L2506">
        <v>65</v>
      </c>
      <c r="M2506">
        <v>50</v>
      </c>
      <c r="N2506">
        <v>-1</v>
      </c>
      <c r="O2506">
        <v>0</v>
      </c>
      <c r="P2506" t="s">
        <v>52</v>
      </c>
      <c r="Q2506" t="s">
        <v>49</v>
      </c>
      <c r="X2506" s="7"/>
      <c r="Y2506" t="s">
        <v>55</v>
      </c>
      <c r="Z2506">
        <v>280</v>
      </c>
      <c r="AA2506" t="s">
        <v>55</v>
      </c>
      <c r="AB2506">
        <v>-17</v>
      </c>
      <c r="AE2506" t="s">
        <v>55</v>
      </c>
      <c r="AF2506">
        <v>280</v>
      </c>
      <c r="AI2506">
        <v>2408</v>
      </c>
      <c r="AJ2506" t="s">
        <v>49</v>
      </c>
    </row>
    <row r="2507" spans="1:36" x14ac:dyDescent="0.3">
      <c r="A2507">
        <v>56</v>
      </c>
      <c r="B2507" t="s">
        <v>58</v>
      </c>
      <c r="C2507" t="s">
        <v>74</v>
      </c>
      <c r="D2507" t="s">
        <v>60</v>
      </c>
      <c r="E2507" t="s">
        <v>49</v>
      </c>
      <c r="F2507">
        <v>-59</v>
      </c>
      <c r="G2507" t="s">
        <v>49</v>
      </c>
      <c r="H2507" t="s">
        <v>55</v>
      </c>
      <c r="I2507" t="s">
        <v>50</v>
      </c>
      <c r="J2507">
        <v>28</v>
      </c>
      <c r="K2507" t="s">
        <v>73</v>
      </c>
      <c r="L2507">
        <v>127</v>
      </c>
      <c r="M2507">
        <v>6</v>
      </c>
      <c r="N2507">
        <v>-1</v>
      </c>
      <c r="O2507">
        <v>0</v>
      </c>
      <c r="P2507" t="s">
        <v>52</v>
      </c>
      <c r="Q2507" t="s">
        <v>49</v>
      </c>
      <c r="X2507" s="7"/>
      <c r="Y2507" t="s">
        <v>49</v>
      </c>
      <c r="Z2507">
        <v>-59</v>
      </c>
      <c r="AA2507" t="s">
        <v>55</v>
      </c>
      <c r="AB2507">
        <v>175</v>
      </c>
      <c r="AE2507" t="s">
        <v>55</v>
      </c>
      <c r="AF2507">
        <v>-59</v>
      </c>
      <c r="AI2507">
        <v>252</v>
      </c>
      <c r="AJ2507" t="s">
        <v>49</v>
      </c>
    </row>
    <row r="2508" spans="1:36" x14ac:dyDescent="0.3">
      <c r="A2508">
        <v>27</v>
      </c>
      <c r="B2508" t="s">
        <v>69</v>
      </c>
      <c r="C2508" t="s">
        <v>47</v>
      </c>
      <c r="D2508" t="s">
        <v>54</v>
      </c>
      <c r="E2508" t="s">
        <v>55</v>
      </c>
      <c r="F2508">
        <v>-517</v>
      </c>
      <c r="G2508" t="s">
        <v>55</v>
      </c>
      <c r="H2508" t="s">
        <v>49</v>
      </c>
      <c r="I2508" t="s">
        <v>50</v>
      </c>
      <c r="J2508">
        <v>14</v>
      </c>
      <c r="K2508" t="s">
        <v>73</v>
      </c>
      <c r="L2508">
        <v>172</v>
      </c>
      <c r="M2508">
        <v>3</v>
      </c>
      <c r="N2508">
        <v>-1</v>
      </c>
      <c r="O2508">
        <v>0</v>
      </c>
      <c r="P2508" t="s">
        <v>52</v>
      </c>
      <c r="Q2508" t="s">
        <v>49</v>
      </c>
      <c r="X2508" s="7"/>
      <c r="Y2508" t="s">
        <v>55</v>
      </c>
      <c r="Z2508">
        <v>-517</v>
      </c>
      <c r="AA2508" t="s">
        <v>55</v>
      </c>
      <c r="AB2508">
        <v>4888</v>
      </c>
      <c r="AE2508" t="s">
        <v>49</v>
      </c>
      <c r="AF2508">
        <v>-517</v>
      </c>
      <c r="AI2508">
        <v>346</v>
      </c>
      <c r="AJ2508" t="s">
        <v>49</v>
      </c>
    </row>
    <row r="2509" spans="1:36" x14ac:dyDescent="0.3">
      <c r="A2509">
        <v>42</v>
      </c>
      <c r="B2509" t="s">
        <v>46</v>
      </c>
      <c r="C2509" t="s">
        <v>59</v>
      </c>
      <c r="D2509" t="s">
        <v>54</v>
      </c>
      <c r="E2509" t="s">
        <v>49</v>
      </c>
      <c r="F2509">
        <v>2613</v>
      </c>
      <c r="G2509" t="s">
        <v>55</v>
      </c>
      <c r="H2509" t="s">
        <v>49</v>
      </c>
      <c r="I2509" t="s">
        <v>50</v>
      </c>
      <c r="J2509">
        <v>30</v>
      </c>
      <c r="K2509" t="s">
        <v>73</v>
      </c>
      <c r="L2509">
        <v>174</v>
      </c>
      <c r="M2509">
        <v>6</v>
      </c>
      <c r="N2509">
        <v>-1</v>
      </c>
      <c r="O2509">
        <v>0</v>
      </c>
      <c r="P2509" t="s">
        <v>52</v>
      </c>
      <c r="Q2509" t="s">
        <v>49</v>
      </c>
      <c r="X2509" s="7"/>
      <c r="Y2509" t="s">
        <v>55</v>
      </c>
      <c r="Z2509">
        <v>2613</v>
      </c>
      <c r="AA2509" t="s">
        <v>55</v>
      </c>
      <c r="AB2509">
        <v>1506</v>
      </c>
      <c r="AE2509" t="s">
        <v>49</v>
      </c>
      <c r="AF2509">
        <v>2613</v>
      </c>
      <c r="AI2509">
        <v>45</v>
      </c>
      <c r="AJ2509" t="s">
        <v>49</v>
      </c>
    </row>
    <row r="2510" spans="1:36" x14ac:dyDescent="0.3">
      <c r="A2510">
        <v>42</v>
      </c>
      <c r="B2510" t="s">
        <v>71</v>
      </c>
      <c r="C2510" t="s">
        <v>47</v>
      </c>
      <c r="D2510" t="s">
        <v>52</v>
      </c>
      <c r="E2510" t="s">
        <v>49</v>
      </c>
      <c r="F2510">
        <v>-7</v>
      </c>
      <c r="G2510" t="s">
        <v>49</v>
      </c>
      <c r="H2510" t="s">
        <v>49</v>
      </c>
      <c r="I2510" t="s">
        <v>78</v>
      </c>
      <c r="J2510">
        <v>31</v>
      </c>
      <c r="K2510" t="s">
        <v>73</v>
      </c>
      <c r="L2510">
        <v>41</v>
      </c>
      <c r="M2510">
        <v>6</v>
      </c>
      <c r="N2510">
        <v>-1</v>
      </c>
      <c r="O2510">
        <v>0</v>
      </c>
      <c r="P2510" t="s">
        <v>52</v>
      </c>
      <c r="Q2510" t="s">
        <v>49</v>
      </c>
      <c r="X2510" s="7"/>
      <c r="Y2510" t="s">
        <v>49</v>
      </c>
      <c r="Z2510">
        <v>-7</v>
      </c>
      <c r="AA2510" t="s">
        <v>55</v>
      </c>
      <c r="AB2510">
        <v>258</v>
      </c>
      <c r="AE2510" t="s">
        <v>49</v>
      </c>
      <c r="AF2510">
        <v>-7</v>
      </c>
      <c r="AI2510">
        <v>-710</v>
      </c>
      <c r="AJ2510" t="s">
        <v>49</v>
      </c>
    </row>
    <row r="2511" spans="1:36" x14ac:dyDescent="0.3">
      <c r="A2511">
        <v>41</v>
      </c>
      <c r="B2511" t="s">
        <v>63</v>
      </c>
      <c r="C2511" t="s">
        <v>47</v>
      </c>
      <c r="D2511" t="s">
        <v>48</v>
      </c>
      <c r="E2511" t="s">
        <v>49</v>
      </c>
      <c r="F2511">
        <v>0</v>
      </c>
      <c r="G2511" t="s">
        <v>55</v>
      </c>
      <c r="H2511" t="s">
        <v>49</v>
      </c>
      <c r="I2511" t="s">
        <v>52</v>
      </c>
      <c r="J2511">
        <v>30</v>
      </c>
      <c r="K2511" t="s">
        <v>56</v>
      </c>
      <c r="L2511">
        <v>232</v>
      </c>
      <c r="M2511">
        <v>3</v>
      </c>
      <c r="N2511">
        <v>-1</v>
      </c>
      <c r="O2511">
        <v>0</v>
      </c>
      <c r="P2511" t="s">
        <v>52</v>
      </c>
      <c r="Q2511" t="s">
        <v>49</v>
      </c>
      <c r="X2511" s="7"/>
      <c r="Y2511" t="s">
        <v>55</v>
      </c>
      <c r="Z2511">
        <v>0</v>
      </c>
      <c r="AA2511" t="s">
        <v>55</v>
      </c>
      <c r="AB2511">
        <v>246</v>
      </c>
      <c r="AE2511" t="s">
        <v>49</v>
      </c>
      <c r="AF2511">
        <v>0</v>
      </c>
      <c r="AI2511">
        <v>-551</v>
      </c>
      <c r="AJ2511" t="s">
        <v>49</v>
      </c>
    </row>
    <row r="2512" spans="1:36" x14ac:dyDescent="0.3">
      <c r="A2512">
        <v>53</v>
      </c>
      <c r="B2512" t="s">
        <v>77</v>
      </c>
      <c r="C2512" t="s">
        <v>74</v>
      </c>
      <c r="D2512" t="s">
        <v>54</v>
      </c>
      <c r="E2512" t="s">
        <v>55</v>
      </c>
      <c r="F2512">
        <v>-200</v>
      </c>
      <c r="G2512" t="s">
        <v>49</v>
      </c>
      <c r="H2512" t="s">
        <v>55</v>
      </c>
      <c r="I2512" t="s">
        <v>52</v>
      </c>
      <c r="J2512">
        <v>6</v>
      </c>
      <c r="K2512" t="s">
        <v>62</v>
      </c>
      <c r="L2512">
        <v>161</v>
      </c>
      <c r="M2512">
        <v>1</v>
      </c>
      <c r="N2512">
        <v>-1</v>
      </c>
      <c r="O2512">
        <v>0</v>
      </c>
      <c r="P2512" t="s">
        <v>52</v>
      </c>
      <c r="Q2512" t="s">
        <v>49</v>
      </c>
      <c r="X2512" s="7"/>
      <c r="Y2512" t="s">
        <v>49</v>
      </c>
      <c r="Z2512">
        <v>-200</v>
      </c>
      <c r="AA2512" t="s">
        <v>55</v>
      </c>
      <c r="AB2512">
        <v>2146</v>
      </c>
      <c r="AE2512" t="s">
        <v>55</v>
      </c>
      <c r="AF2512">
        <v>-200</v>
      </c>
      <c r="AI2512">
        <v>56</v>
      </c>
      <c r="AJ2512" t="s">
        <v>49</v>
      </c>
    </row>
    <row r="2513" spans="1:36" x14ac:dyDescent="0.3">
      <c r="A2513">
        <v>67</v>
      </c>
      <c r="B2513" t="s">
        <v>77</v>
      </c>
      <c r="C2513" t="s">
        <v>47</v>
      </c>
      <c r="D2513" t="s">
        <v>48</v>
      </c>
      <c r="E2513" t="s">
        <v>49</v>
      </c>
      <c r="F2513">
        <v>2301</v>
      </c>
      <c r="G2513" t="s">
        <v>49</v>
      </c>
      <c r="H2513" t="s">
        <v>49</v>
      </c>
      <c r="I2513" t="s">
        <v>50</v>
      </c>
      <c r="J2513">
        <v>16</v>
      </c>
      <c r="K2513" t="s">
        <v>61</v>
      </c>
      <c r="L2513">
        <v>124</v>
      </c>
      <c r="M2513">
        <v>1</v>
      </c>
      <c r="N2513">
        <v>-1</v>
      </c>
      <c r="O2513">
        <v>0</v>
      </c>
      <c r="P2513" t="s">
        <v>52</v>
      </c>
      <c r="Q2513" t="s">
        <v>49</v>
      </c>
      <c r="X2513" s="7"/>
      <c r="Y2513" t="s">
        <v>49</v>
      </c>
      <c r="Z2513">
        <v>2301</v>
      </c>
      <c r="AA2513" t="s">
        <v>55</v>
      </c>
      <c r="AB2513">
        <v>304</v>
      </c>
      <c r="AE2513" t="s">
        <v>49</v>
      </c>
      <c r="AF2513">
        <v>2301</v>
      </c>
      <c r="AI2513">
        <v>178</v>
      </c>
      <c r="AJ2513" t="s">
        <v>49</v>
      </c>
    </row>
    <row r="2514" spans="1:36" x14ac:dyDescent="0.3">
      <c r="A2514">
        <v>53</v>
      </c>
      <c r="B2514" t="s">
        <v>76</v>
      </c>
      <c r="C2514" t="s">
        <v>47</v>
      </c>
      <c r="D2514" t="s">
        <v>48</v>
      </c>
      <c r="E2514" t="s">
        <v>49</v>
      </c>
      <c r="F2514">
        <v>104</v>
      </c>
      <c r="G2514" t="s">
        <v>49</v>
      </c>
      <c r="H2514" t="s">
        <v>55</v>
      </c>
      <c r="I2514" t="s">
        <v>52</v>
      </c>
      <c r="J2514">
        <v>5</v>
      </c>
      <c r="K2514" t="s">
        <v>62</v>
      </c>
      <c r="L2514">
        <v>701</v>
      </c>
      <c r="M2514">
        <v>1</v>
      </c>
      <c r="N2514">
        <v>-1</v>
      </c>
      <c r="O2514">
        <v>0</v>
      </c>
      <c r="P2514" t="s">
        <v>52</v>
      </c>
      <c r="Q2514" t="s">
        <v>55</v>
      </c>
      <c r="X2514" s="7"/>
      <c r="Y2514" t="s">
        <v>49</v>
      </c>
      <c r="Z2514">
        <v>104</v>
      </c>
      <c r="AA2514" t="s">
        <v>55</v>
      </c>
      <c r="AB2514">
        <v>360</v>
      </c>
      <c r="AE2514" t="s">
        <v>55</v>
      </c>
      <c r="AF2514">
        <v>104</v>
      </c>
      <c r="AI2514">
        <v>359</v>
      </c>
      <c r="AJ2514" t="s">
        <v>49</v>
      </c>
    </row>
    <row r="2515" spans="1:36" x14ac:dyDescent="0.3">
      <c r="A2515">
        <v>33</v>
      </c>
      <c r="B2515" t="s">
        <v>63</v>
      </c>
      <c r="C2515" t="s">
        <v>47</v>
      </c>
      <c r="D2515" t="s">
        <v>48</v>
      </c>
      <c r="E2515" t="s">
        <v>49</v>
      </c>
      <c r="F2515">
        <v>191</v>
      </c>
      <c r="G2515" t="s">
        <v>55</v>
      </c>
      <c r="H2515" t="s">
        <v>49</v>
      </c>
      <c r="I2515" t="s">
        <v>52</v>
      </c>
      <c r="J2515">
        <v>9</v>
      </c>
      <c r="K2515" t="s">
        <v>56</v>
      </c>
      <c r="L2515">
        <v>162</v>
      </c>
      <c r="M2515">
        <v>2</v>
      </c>
      <c r="N2515">
        <v>-1</v>
      </c>
      <c r="O2515">
        <v>0</v>
      </c>
      <c r="P2515" t="s">
        <v>52</v>
      </c>
      <c r="Q2515" t="s">
        <v>49</v>
      </c>
      <c r="X2515" s="7"/>
      <c r="Y2515" t="s">
        <v>55</v>
      </c>
      <c r="Z2515">
        <v>191</v>
      </c>
      <c r="AA2515" t="s">
        <v>55</v>
      </c>
      <c r="AB2515">
        <v>3316</v>
      </c>
      <c r="AE2515" t="s">
        <v>49</v>
      </c>
      <c r="AF2515">
        <v>191</v>
      </c>
      <c r="AI2515">
        <v>221</v>
      </c>
      <c r="AJ2515" t="s">
        <v>49</v>
      </c>
    </row>
    <row r="2516" spans="1:36" x14ac:dyDescent="0.3">
      <c r="A2516">
        <v>31</v>
      </c>
      <c r="B2516" t="s">
        <v>67</v>
      </c>
      <c r="C2516" t="s">
        <v>59</v>
      </c>
      <c r="D2516" t="s">
        <v>52</v>
      </c>
      <c r="E2516" t="s">
        <v>49</v>
      </c>
      <c r="F2516">
        <v>694</v>
      </c>
      <c r="G2516" t="s">
        <v>55</v>
      </c>
      <c r="H2516" t="s">
        <v>49</v>
      </c>
      <c r="I2516" t="s">
        <v>52</v>
      </c>
      <c r="J2516">
        <v>6</v>
      </c>
      <c r="K2516" t="s">
        <v>62</v>
      </c>
      <c r="L2516">
        <v>431</v>
      </c>
      <c r="M2516">
        <v>2</v>
      </c>
      <c r="N2516">
        <v>-1</v>
      </c>
      <c r="O2516">
        <v>0</v>
      </c>
      <c r="P2516" t="s">
        <v>52</v>
      </c>
      <c r="Q2516" t="s">
        <v>49</v>
      </c>
      <c r="X2516" s="7"/>
      <c r="Y2516" t="s">
        <v>55</v>
      </c>
      <c r="Z2516">
        <v>694</v>
      </c>
      <c r="AA2516" t="s">
        <v>55</v>
      </c>
      <c r="AB2516">
        <v>5304</v>
      </c>
      <c r="AE2516" t="s">
        <v>49</v>
      </c>
      <c r="AF2516">
        <v>694</v>
      </c>
      <c r="AI2516">
        <v>1161</v>
      </c>
      <c r="AJ2516" t="s">
        <v>49</v>
      </c>
    </row>
    <row r="2517" spans="1:36" x14ac:dyDescent="0.3">
      <c r="A2517">
        <v>31</v>
      </c>
      <c r="B2517" t="s">
        <v>69</v>
      </c>
      <c r="C2517" t="s">
        <v>47</v>
      </c>
      <c r="D2517" t="s">
        <v>54</v>
      </c>
      <c r="E2517" t="s">
        <v>49</v>
      </c>
      <c r="F2517">
        <v>212</v>
      </c>
      <c r="G2517" t="s">
        <v>55</v>
      </c>
      <c r="H2517" t="s">
        <v>49</v>
      </c>
      <c r="I2517" t="s">
        <v>50</v>
      </c>
      <c r="J2517">
        <v>18</v>
      </c>
      <c r="K2517" t="s">
        <v>73</v>
      </c>
      <c r="L2517">
        <v>191</v>
      </c>
      <c r="M2517">
        <v>3</v>
      </c>
      <c r="N2517">
        <v>-1</v>
      </c>
      <c r="O2517">
        <v>0</v>
      </c>
      <c r="P2517" t="s">
        <v>52</v>
      </c>
      <c r="Q2517" t="s">
        <v>49</v>
      </c>
      <c r="X2517" s="7"/>
      <c r="Y2517" t="s">
        <v>55</v>
      </c>
      <c r="Z2517">
        <v>212</v>
      </c>
      <c r="AA2517" t="s">
        <v>55</v>
      </c>
      <c r="AB2517">
        <v>102</v>
      </c>
      <c r="AE2517" t="s">
        <v>49</v>
      </c>
      <c r="AF2517">
        <v>212</v>
      </c>
      <c r="AI2517">
        <v>1278</v>
      </c>
      <c r="AJ2517" t="s">
        <v>49</v>
      </c>
    </row>
    <row r="2518" spans="1:36" x14ac:dyDescent="0.3">
      <c r="A2518">
        <v>30</v>
      </c>
      <c r="B2518" t="s">
        <v>58</v>
      </c>
      <c r="C2518" t="s">
        <v>47</v>
      </c>
      <c r="D2518" t="s">
        <v>60</v>
      </c>
      <c r="E2518" t="s">
        <v>49</v>
      </c>
      <c r="F2518">
        <v>1882</v>
      </c>
      <c r="G2518" t="s">
        <v>55</v>
      </c>
      <c r="H2518" t="s">
        <v>49</v>
      </c>
      <c r="I2518" t="s">
        <v>50</v>
      </c>
      <c r="J2518">
        <v>11</v>
      </c>
      <c r="K2518" t="s">
        <v>70</v>
      </c>
      <c r="L2518">
        <v>249</v>
      </c>
      <c r="M2518">
        <v>5</v>
      </c>
      <c r="N2518">
        <v>-1</v>
      </c>
      <c r="O2518">
        <v>0</v>
      </c>
      <c r="P2518" t="s">
        <v>52</v>
      </c>
      <c r="Q2518" t="s">
        <v>49</v>
      </c>
      <c r="X2518" s="7"/>
      <c r="Y2518" t="s">
        <v>55</v>
      </c>
      <c r="Z2518">
        <v>1882</v>
      </c>
      <c r="AA2518" t="s">
        <v>55</v>
      </c>
      <c r="AB2518">
        <v>181</v>
      </c>
      <c r="AE2518" t="s">
        <v>49</v>
      </c>
      <c r="AF2518">
        <v>1882</v>
      </c>
      <c r="AI2518">
        <v>982</v>
      </c>
      <c r="AJ2518" t="s">
        <v>49</v>
      </c>
    </row>
    <row r="2519" spans="1:36" x14ac:dyDescent="0.3">
      <c r="A2519">
        <v>48</v>
      </c>
      <c r="B2519" t="s">
        <v>63</v>
      </c>
      <c r="C2519" t="s">
        <v>47</v>
      </c>
      <c r="D2519" t="s">
        <v>52</v>
      </c>
      <c r="E2519" t="s">
        <v>49</v>
      </c>
      <c r="F2519">
        <v>131</v>
      </c>
      <c r="G2519" t="s">
        <v>55</v>
      </c>
      <c r="H2519" t="s">
        <v>49</v>
      </c>
      <c r="I2519" t="s">
        <v>52</v>
      </c>
      <c r="J2519">
        <v>6</v>
      </c>
      <c r="K2519" t="s">
        <v>56</v>
      </c>
      <c r="L2519">
        <v>189</v>
      </c>
      <c r="M2519">
        <v>1</v>
      </c>
      <c r="N2519">
        <v>-1</v>
      </c>
      <c r="O2519">
        <v>0</v>
      </c>
      <c r="P2519" t="s">
        <v>52</v>
      </c>
      <c r="Q2519" t="s">
        <v>49</v>
      </c>
      <c r="X2519" s="7"/>
      <c r="Y2519" t="s">
        <v>55</v>
      </c>
      <c r="Z2519">
        <v>131</v>
      </c>
      <c r="AA2519" t="s">
        <v>55</v>
      </c>
      <c r="AB2519">
        <v>3953</v>
      </c>
      <c r="AE2519" t="s">
        <v>49</v>
      </c>
      <c r="AF2519">
        <v>131</v>
      </c>
      <c r="AI2519">
        <v>16</v>
      </c>
      <c r="AJ2519" t="s">
        <v>49</v>
      </c>
    </row>
    <row r="2520" spans="1:36" x14ac:dyDescent="0.3">
      <c r="A2520">
        <v>30</v>
      </c>
      <c r="B2520" t="s">
        <v>67</v>
      </c>
      <c r="C2520" t="s">
        <v>59</v>
      </c>
      <c r="D2520" t="s">
        <v>54</v>
      </c>
      <c r="E2520" t="s">
        <v>49</v>
      </c>
      <c r="F2520">
        <v>175</v>
      </c>
      <c r="G2520" t="s">
        <v>49</v>
      </c>
      <c r="H2520" t="s">
        <v>49</v>
      </c>
      <c r="I2520" t="s">
        <v>50</v>
      </c>
      <c r="J2520">
        <v>25</v>
      </c>
      <c r="K2520" t="s">
        <v>70</v>
      </c>
      <c r="L2520">
        <v>167</v>
      </c>
      <c r="M2520">
        <v>4</v>
      </c>
      <c r="N2520">
        <v>-1</v>
      </c>
      <c r="O2520">
        <v>0</v>
      </c>
      <c r="P2520" t="s">
        <v>52</v>
      </c>
      <c r="Q2520" t="s">
        <v>49</v>
      </c>
      <c r="X2520" s="7"/>
      <c r="Y2520" t="s">
        <v>49</v>
      </c>
      <c r="Z2520">
        <v>175</v>
      </c>
      <c r="AA2520" t="s">
        <v>55</v>
      </c>
      <c r="AB2520">
        <v>6969</v>
      </c>
      <c r="AE2520" t="s">
        <v>49</v>
      </c>
      <c r="AF2520">
        <v>175</v>
      </c>
      <c r="AI2520">
        <v>1</v>
      </c>
      <c r="AJ2520" t="s">
        <v>49</v>
      </c>
    </row>
    <row r="2521" spans="1:36" x14ac:dyDescent="0.3">
      <c r="A2521">
        <v>43</v>
      </c>
      <c r="B2521" t="s">
        <v>67</v>
      </c>
      <c r="C2521" t="s">
        <v>59</v>
      </c>
      <c r="D2521" t="s">
        <v>60</v>
      </c>
      <c r="E2521" t="s">
        <v>55</v>
      </c>
      <c r="F2521">
        <v>0</v>
      </c>
      <c r="G2521" t="s">
        <v>49</v>
      </c>
      <c r="H2521" t="s">
        <v>49</v>
      </c>
      <c r="I2521" t="s">
        <v>50</v>
      </c>
      <c r="J2521">
        <v>29</v>
      </c>
      <c r="K2521" t="s">
        <v>70</v>
      </c>
      <c r="L2521">
        <v>73</v>
      </c>
      <c r="M2521">
        <v>4</v>
      </c>
      <c r="N2521">
        <v>-1</v>
      </c>
      <c r="O2521">
        <v>0</v>
      </c>
      <c r="P2521" t="s">
        <v>52</v>
      </c>
      <c r="Q2521" t="s">
        <v>49</v>
      </c>
      <c r="X2521" s="7"/>
      <c r="Y2521" t="s">
        <v>49</v>
      </c>
      <c r="Z2521">
        <v>0</v>
      </c>
      <c r="AA2521" t="s">
        <v>55</v>
      </c>
      <c r="AB2521">
        <v>223</v>
      </c>
      <c r="AE2521" t="s">
        <v>49</v>
      </c>
      <c r="AF2521">
        <v>0</v>
      </c>
      <c r="AI2521">
        <v>128</v>
      </c>
      <c r="AJ2521" t="s">
        <v>49</v>
      </c>
    </row>
    <row r="2522" spans="1:36" x14ac:dyDescent="0.3">
      <c r="A2522">
        <v>38</v>
      </c>
      <c r="B2522" t="s">
        <v>58</v>
      </c>
      <c r="C2522" t="s">
        <v>74</v>
      </c>
      <c r="D2522" t="s">
        <v>60</v>
      </c>
      <c r="E2522" t="s">
        <v>49</v>
      </c>
      <c r="F2522">
        <v>4425</v>
      </c>
      <c r="G2522" t="s">
        <v>55</v>
      </c>
      <c r="H2522" t="s">
        <v>49</v>
      </c>
      <c r="I2522" t="s">
        <v>52</v>
      </c>
      <c r="J2522">
        <v>30</v>
      </c>
      <c r="K2522" t="s">
        <v>56</v>
      </c>
      <c r="L2522">
        <v>162</v>
      </c>
      <c r="M2522">
        <v>1</v>
      </c>
      <c r="N2522">
        <v>-1</v>
      </c>
      <c r="O2522">
        <v>0</v>
      </c>
      <c r="P2522" t="s">
        <v>52</v>
      </c>
      <c r="Q2522" t="s">
        <v>49</v>
      </c>
      <c r="X2522" s="7"/>
      <c r="Y2522" t="s">
        <v>55</v>
      </c>
      <c r="Z2522">
        <v>4425</v>
      </c>
      <c r="AA2522" t="s">
        <v>55</v>
      </c>
      <c r="AB2522">
        <v>-396</v>
      </c>
      <c r="AE2522" t="s">
        <v>49</v>
      </c>
      <c r="AF2522">
        <v>4425</v>
      </c>
      <c r="AI2522">
        <v>2543</v>
      </c>
      <c r="AJ2522" t="s">
        <v>49</v>
      </c>
    </row>
    <row r="2523" spans="1:36" x14ac:dyDescent="0.3">
      <c r="A2523">
        <v>46</v>
      </c>
      <c r="B2523" t="s">
        <v>46</v>
      </c>
      <c r="C2523" t="s">
        <v>47</v>
      </c>
      <c r="D2523" t="s">
        <v>54</v>
      </c>
      <c r="E2523" t="s">
        <v>49</v>
      </c>
      <c r="F2523">
        <v>3533</v>
      </c>
      <c r="G2523" t="s">
        <v>55</v>
      </c>
      <c r="H2523" t="s">
        <v>49</v>
      </c>
      <c r="I2523" t="s">
        <v>50</v>
      </c>
      <c r="J2523">
        <v>12</v>
      </c>
      <c r="K2523" t="s">
        <v>70</v>
      </c>
      <c r="L2523">
        <v>235</v>
      </c>
      <c r="M2523">
        <v>2</v>
      </c>
      <c r="N2523">
        <v>-1</v>
      </c>
      <c r="O2523">
        <v>0</v>
      </c>
      <c r="P2523" t="s">
        <v>52</v>
      </c>
      <c r="Q2523" t="s">
        <v>49</v>
      </c>
      <c r="X2523" s="7"/>
      <c r="Y2523" t="s">
        <v>55</v>
      </c>
      <c r="Z2523">
        <v>3533</v>
      </c>
      <c r="AA2523" t="s">
        <v>55</v>
      </c>
      <c r="AB2523">
        <v>920</v>
      </c>
      <c r="AE2523" t="s">
        <v>49</v>
      </c>
      <c r="AF2523">
        <v>3533</v>
      </c>
      <c r="AI2523">
        <v>42045</v>
      </c>
      <c r="AJ2523" t="s">
        <v>49</v>
      </c>
    </row>
    <row r="2524" spans="1:36" x14ac:dyDescent="0.3">
      <c r="A2524">
        <v>59</v>
      </c>
      <c r="B2524" t="s">
        <v>63</v>
      </c>
      <c r="C2524" t="s">
        <v>74</v>
      </c>
      <c r="D2524" t="s">
        <v>54</v>
      </c>
      <c r="E2524" t="s">
        <v>49</v>
      </c>
      <c r="F2524">
        <v>3573</v>
      </c>
      <c r="G2524" t="s">
        <v>49</v>
      </c>
      <c r="H2524" t="s">
        <v>49</v>
      </c>
      <c r="I2524" t="s">
        <v>50</v>
      </c>
      <c r="J2524">
        <v>15</v>
      </c>
      <c r="K2524" t="s">
        <v>56</v>
      </c>
      <c r="L2524">
        <v>44</v>
      </c>
      <c r="M2524">
        <v>1</v>
      </c>
      <c r="N2524">
        <v>-1</v>
      </c>
      <c r="O2524">
        <v>0</v>
      </c>
      <c r="P2524" t="s">
        <v>52</v>
      </c>
      <c r="Q2524" t="s">
        <v>49</v>
      </c>
      <c r="X2524" s="7"/>
      <c r="Y2524" t="s">
        <v>49</v>
      </c>
      <c r="Z2524">
        <v>3573</v>
      </c>
      <c r="AA2524" t="s">
        <v>55</v>
      </c>
      <c r="AB2524">
        <v>1577</v>
      </c>
      <c r="AE2524" t="s">
        <v>49</v>
      </c>
      <c r="AF2524">
        <v>3573</v>
      </c>
      <c r="AI2524">
        <v>828</v>
      </c>
      <c r="AJ2524" t="s">
        <v>49</v>
      </c>
    </row>
    <row r="2525" spans="1:36" x14ac:dyDescent="0.3">
      <c r="A2525">
        <v>44</v>
      </c>
      <c r="B2525" t="s">
        <v>58</v>
      </c>
      <c r="C2525" t="s">
        <v>74</v>
      </c>
      <c r="D2525" t="s">
        <v>60</v>
      </c>
      <c r="E2525" t="s">
        <v>49</v>
      </c>
      <c r="F2525">
        <v>476</v>
      </c>
      <c r="G2525" t="s">
        <v>55</v>
      </c>
      <c r="H2525" t="s">
        <v>55</v>
      </c>
      <c r="I2525" t="s">
        <v>52</v>
      </c>
      <c r="J2525">
        <v>26</v>
      </c>
      <c r="K2525" t="s">
        <v>56</v>
      </c>
      <c r="L2525">
        <v>127</v>
      </c>
      <c r="M2525">
        <v>2</v>
      </c>
      <c r="N2525">
        <v>-1</v>
      </c>
      <c r="O2525">
        <v>0</v>
      </c>
      <c r="P2525" t="s">
        <v>52</v>
      </c>
      <c r="Q2525" t="s">
        <v>49</v>
      </c>
      <c r="X2525" s="7"/>
      <c r="Y2525" t="s">
        <v>55</v>
      </c>
      <c r="Z2525">
        <v>476</v>
      </c>
      <c r="AA2525" t="s">
        <v>55</v>
      </c>
      <c r="AB2525">
        <v>1</v>
      </c>
      <c r="AE2525" t="s">
        <v>55</v>
      </c>
      <c r="AF2525">
        <v>476</v>
      </c>
      <c r="AI2525">
        <v>0</v>
      </c>
      <c r="AJ2525" t="s">
        <v>49</v>
      </c>
    </row>
    <row r="2526" spans="1:36" x14ac:dyDescent="0.3">
      <c r="A2526">
        <v>35</v>
      </c>
      <c r="B2526" t="s">
        <v>63</v>
      </c>
      <c r="C2526" t="s">
        <v>47</v>
      </c>
      <c r="D2526" t="s">
        <v>54</v>
      </c>
      <c r="E2526" t="s">
        <v>49</v>
      </c>
      <c r="F2526">
        <v>1257</v>
      </c>
      <c r="G2526" t="s">
        <v>55</v>
      </c>
      <c r="H2526" t="s">
        <v>49</v>
      </c>
      <c r="I2526" t="s">
        <v>50</v>
      </c>
      <c r="J2526">
        <v>20</v>
      </c>
      <c r="K2526" t="s">
        <v>61</v>
      </c>
      <c r="L2526">
        <v>93</v>
      </c>
      <c r="M2526">
        <v>3</v>
      </c>
      <c r="N2526">
        <v>329</v>
      </c>
      <c r="O2526">
        <v>7</v>
      </c>
      <c r="P2526" t="s">
        <v>57</v>
      </c>
      <c r="Q2526" t="s">
        <v>49</v>
      </c>
      <c r="X2526" s="7"/>
      <c r="Y2526" t="s">
        <v>55</v>
      </c>
      <c r="Z2526">
        <v>1257</v>
      </c>
      <c r="AA2526" t="s">
        <v>55</v>
      </c>
      <c r="AB2526">
        <v>1166</v>
      </c>
      <c r="AE2526" t="s">
        <v>49</v>
      </c>
      <c r="AF2526">
        <v>1257</v>
      </c>
      <c r="AI2526">
        <v>3940</v>
      </c>
      <c r="AJ2526" t="s">
        <v>49</v>
      </c>
    </row>
    <row r="2527" spans="1:36" x14ac:dyDescent="0.3">
      <c r="A2527">
        <v>55</v>
      </c>
      <c r="B2527" t="s">
        <v>63</v>
      </c>
      <c r="C2527" t="s">
        <v>47</v>
      </c>
      <c r="D2527" t="s">
        <v>52</v>
      </c>
      <c r="E2527" t="s">
        <v>49</v>
      </c>
      <c r="F2527">
        <v>23</v>
      </c>
      <c r="G2527" t="s">
        <v>49</v>
      </c>
      <c r="H2527" t="s">
        <v>49</v>
      </c>
      <c r="I2527" t="s">
        <v>50</v>
      </c>
      <c r="J2527">
        <v>30</v>
      </c>
      <c r="K2527" t="s">
        <v>72</v>
      </c>
      <c r="L2527">
        <v>143</v>
      </c>
      <c r="M2527">
        <v>1</v>
      </c>
      <c r="N2527">
        <v>2</v>
      </c>
      <c r="O2527">
        <v>3</v>
      </c>
      <c r="P2527" t="s">
        <v>66</v>
      </c>
      <c r="Q2527" t="s">
        <v>49</v>
      </c>
      <c r="X2527" s="7"/>
      <c r="Y2527" t="s">
        <v>49</v>
      </c>
      <c r="Z2527">
        <v>23</v>
      </c>
      <c r="AA2527" t="s">
        <v>55</v>
      </c>
      <c r="AB2527">
        <v>200</v>
      </c>
      <c r="AE2527" t="s">
        <v>49</v>
      </c>
      <c r="AF2527">
        <v>23</v>
      </c>
      <c r="AI2527">
        <v>125</v>
      </c>
      <c r="AJ2527" t="s">
        <v>49</v>
      </c>
    </row>
    <row r="2528" spans="1:36" x14ac:dyDescent="0.3">
      <c r="A2528">
        <v>39</v>
      </c>
      <c r="B2528" t="s">
        <v>58</v>
      </c>
      <c r="C2528" t="s">
        <v>59</v>
      </c>
      <c r="D2528" t="s">
        <v>60</v>
      </c>
      <c r="E2528" t="s">
        <v>49</v>
      </c>
      <c r="F2528">
        <v>0</v>
      </c>
      <c r="G2528" t="s">
        <v>55</v>
      </c>
      <c r="H2528" t="s">
        <v>49</v>
      </c>
      <c r="I2528" t="s">
        <v>50</v>
      </c>
      <c r="J2528">
        <v>16</v>
      </c>
      <c r="K2528" t="s">
        <v>61</v>
      </c>
      <c r="L2528">
        <v>81</v>
      </c>
      <c r="M2528">
        <v>2</v>
      </c>
      <c r="N2528">
        <v>-1</v>
      </c>
      <c r="O2528">
        <v>0</v>
      </c>
      <c r="P2528" t="s">
        <v>52</v>
      </c>
      <c r="Q2528" t="s">
        <v>49</v>
      </c>
      <c r="X2528" s="7"/>
      <c r="Y2528" t="s">
        <v>55</v>
      </c>
      <c r="Z2528">
        <v>0</v>
      </c>
      <c r="AA2528" t="s">
        <v>55</v>
      </c>
      <c r="AB2528">
        <v>4790</v>
      </c>
      <c r="AE2528" t="s">
        <v>49</v>
      </c>
      <c r="AF2528">
        <v>0</v>
      </c>
      <c r="AI2528">
        <v>140</v>
      </c>
      <c r="AJ2528" t="s">
        <v>49</v>
      </c>
    </row>
    <row r="2529" spans="1:36" x14ac:dyDescent="0.3">
      <c r="A2529">
        <v>36</v>
      </c>
      <c r="B2529" t="s">
        <v>53</v>
      </c>
      <c r="C2529" t="s">
        <v>59</v>
      </c>
      <c r="D2529" t="s">
        <v>54</v>
      </c>
      <c r="E2529" t="s">
        <v>49</v>
      </c>
      <c r="F2529">
        <v>398</v>
      </c>
      <c r="G2529" t="s">
        <v>55</v>
      </c>
      <c r="H2529" t="s">
        <v>55</v>
      </c>
      <c r="I2529" t="s">
        <v>52</v>
      </c>
      <c r="J2529">
        <v>17</v>
      </c>
      <c r="K2529" t="s">
        <v>62</v>
      </c>
      <c r="L2529">
        <v>77</v>
      </c>
      <c r="M2529">
        <v>2</v>
      </c>
      <c r="N2529">
        <v>-1</v>
      </c>
      <c r="O2529">
        <v>0</v>
      </c>
      <c r="P2529" t="s">
        <v>52</v>
      </c>
      <c r="Q2529" t="s">
        <v>49</v>
      </c>
      <c r="X2529" s="7"/>
      <c r="Y2529" t="s">
        <v>55</v>
      </c>
      <c r="Z2529">
        <v>398</v>
      </c>
      <c r="AA2529" t="s">
        <v>55</v>
      </c>
      <c r="AB2529">
        <v>-237</v>
      </c>
      <c r="AE2529" t="s">
        <v>55</v>
      </c>
      <c r="AF2529">
        <v>398</v>
      </c>
      <c r="AI2529">
        <v>593</v>
      </c>
      <c r="AJ2529" t="s">
        <v>49</v>
      </c>
    </row>
    <row r="2530" spans="1:36" x14ac:dyDescent="0.3">
      <c r="A2530">
        <v>33</v>
      </c>
      <c r="B2530" t="s">
        <v>63</v>
      </c>
      <c r="C2530" t="s">
        <v>47</v>
      </c>
      <c r="D2530" t="s">
        <v>54</v>
      </c>
      <c r="E2530" t="s">
        <v>49</v>
      </c>
      <c r="F2530">
        <v>745</v>
      </c>
      <c r="G2530" t="s">
        <v>55</v>
      </c>
      <c r="H2530" t="s">
        <v>49</v>
      </c>
      <c r="I2530" t="s">
        <v>52</v>
      </c>
      <c r="J2530">
        <v>23</v>
      </c>
      <c r="K2530" t="s">
        <v>56</v>
      </c>
      <c r="L2530">
        <v>115</v>
      </c>
      <c r="M2530">
        <v>4</v>
      </c>
      <c r="N2530">
        <v>-1</v>
      </c>
      <c r="O2530">
        <v>0</v>
      </c>
      <c r="P2530" t="s">
        <v>52</v>
      </c>
      <c r="Q2530" t="s">
        <v>49</v>
      </c>
      <c r="X2530" s="7"/>
      <c r="Y2530" t="s">
        <v>55</v>
      </c>
      <c r="Z2530">
        <v>745</v>
      </c>
      <c r="AA2530" t="s">
        <v>55</v>
      </c>
      <c r="AB2530">
        <v>1335</v>
      </c>
      <c r="AE2530" t="s">
        <v>49</v>
      </c>
      <c r="AF2530">
        <v>745</v>
      </c>
      <c r="AI2530">
        <v>746</v>
      </c>
      <c r="AJ2530" t="s">
        <v>49</v>
      </c>
    </row>
    <row r="2531" spans="1:36" x14ac:dyDescent="0.3">
      <c r="A2531">
        <v>48</v>
      </c>
      <c r="B2531" t="s">
        <v>58</v>
      </c>
      <c r="C2531" t="s">
        <v>59</v>
      </c>
      <c r="D2531" t="s">
        <v>60</v>
      </c>
      <c r="E2531" t="s">
        <v>49</v>
      </c>
      <c r="F2531">
        <v>8106</v>
      </c>
      <c r="G2531" t="s">
        <v>49</v>
      </c>
      <c r="H2531" t="s">
        <v>49</v>
      </c>
      <c r="I2531" t="s">
        <v>52</v>
      </c>
      <c r="J2531">
        <v>17</v>
      </c>
      <c r="K2531" t="s">
        <v>75</v>
      </c>
      <c r="L2531">
        <v>125</v>
      </c>
      <c r="M2531">
        <v>1</v>
      </c>
      <c r="N2531">
        <v>111</v>
      </c>
      <c r="O2531">
        <v>3</v>
      </c>
      <c r="P2531" t="s">
        <v>57</v>
      </c>
      <c r="Q2531" t="s">
        <v>49</v>
      </c>
      <c r="X2531" s="7"/>
      <c r="Y2531" t="s">
        <v>49</v>
      </c>
      <c r="Z2531">
        <v>8106</v>
      </c>
      <c r="AA2531" t="s">
        <v>55</v>
      </c>
      <c r="AB2531">
        <v>603</v>
      </c>
      <c r="AE2531" t="s">
        <v>49</v>
      </c>
      <c r="AF2531">
        <v>8106</v>
      </c>
      <c r="AI2531">
        <v>2343</v>
      </c>
      <c r="AJ2531" t="s">
        <v>49</v>
      </c>
    </row>
    <row r="2532" spans="1:36" x14ac:dyDescent="0.3">
      <c r="A2532">
        <v>33</v>
      </c>
      <c r="B2532" t="s">
        <v>58</v>
      </c>
      <c r="C2532" t="s">
        <v>59</v>
      </c>
      <c r="D2532" t="s">
        <v>60</v>
      </c>
      <c r="E2532" t="s">
        <v>49</v>
      </c>
      <c r="F2532">
        <v>0</v>
      </c>
      <c r="G2532" t="s">
        <v>49</v>
      </c>
      <c r="H2532" t="s">
        <v>49</v>
      </c>
      <c r="I2532" t="s">
        <v>50</v>
      </c>
      <c r="J2532">
        <v>19</v>
      </c>
      <c r="K2532" t="s">
        <v>70</v>
      </c>
      <c r="L2532">
        <v>53</v>
      </c>
      <c r="M2532">
        <v>4</v>
      </c>
      <c r="N2532">
        <v>-1</v>
      </c>
      <c r="O2532">
        <v>0</v>
      </c>
      <c r="P2532" t="s">
        <v>52</v>
      </c>
      <c r="Q2532" t="s">
        <v>49</v>
      </c>
      <c r="X2532" s="7"/>
      <c r="Y2532" t="s">
        <v>49</v>
      </c>
      <c r="Z2532">
        <v>0</v>
      </c>
      <c r="AA2532" t="s">
        <v>55</v>
      </c>
      <c r="AB2532">
        <v>0</v>
      </c>
      <c r="AE2532" t="s">
        <v>49</v>
      </c>
      <c r="AF2532">
        <v>0</v>
      </c>
      <c r="AI2532">
        <v>294</v>
      </c>
      <c r="AJ2532" t="s">
        <v>49</v>
      </c>
    </row>
    <row r="2533" spans="1:36" x14ac:dyDescent="0.3">
      <c r="A2533">
        <v>67</v>
      </c>
      <c r="B2533" t="s">
        <v>77</v>
      </c>
      <c r="C2533" t="s">
        <v>47</v>
      </c>
      <c r="D2533" t="s">
        <v>52</v>
      </c>
      <c r="E2533" t="s">
        <v>49</v>
      </c>
      <c r="F2533">
        <v>696</v>
      </c>
      <c r="G2533" t="s">
        <v>49</v>
      </c>
      <c r="H2533" t="s">
        <v>49</v>
      </c>
      <c r="I2533" t="s">
        <v>78</v>
      </c>
      <c r="J2533">
        <v>4</v>
      </c>
      <c r="K2533" t="s">
        <v>56</v>
      </c>
      <c r="L2533">
        <v>77</v>
      </c>
      <c r="M2533">
        <v>2</v>
      </c>
      <c r="N2533">
        <v>-1</v>
      </c>
      <c r="O2533">
        <v>0</v>
      </c>
      <c r="P2533" t="s">
        <v>52</v>
      </c>
      <c r="Q2533" t="s">
        <v>49</v>
      </c>
      <c r="X2533" s="7"/>
      <c r="Y2533" t="s">
        <v>49</v>
      </c>
      <c r="Z2533">
        <v>696</v>
      </c>
      <c r="AA2533" t="s">
        <v>55</v>
      </c>
      <c r="AB2533">
        <v>163</v>
      </c>
      <c r="AE2533" t="s">
        <v>49</v>
      </c>
      <c r="AF2533">
        <v>696</v>
      </c>
      <c r="AI2533">
        <v>-26</v>
      </c>
      <c r="AJ2533" t="s">
        <v>49</v>
      </c>
    </row>
    <row r="2534" spans="1:36" x14ac:dyDescent="0.3">
      <c r="A2534">
        <v>48</v>
      </c>
      <c r="B2534" t="s">
        <v>46</v>
      </c>
      <c r="C2534" t="s">
        <v>74</v>
      </c>
      <c r="D2534" t="s">
        <v>54</v>
      </c>
      <c r="E2534" t="s">
        <v>49</v>
      </c>
      <c r="F2534">
        <v>1266</v>
      </c>
      <c r="G2534" t="s">
        <v>55</v>
      </c>
      <c r="H2534" t="s">
        <v>49</v>
      </c>
      <c r="I2534" t="s">
        <v>78</v>
      </c>
      <c r="J2534">
        <v>3</v>
      </c>
      <c r="K2534" t="s">
        <v>64</v>
      </c>
      <c r="L2534">
        <v>45</v>
      </c>
      <c r="M2534">
        <v>1</v>
      </c>
      <c r="N2534">
        <v>-1</v>
      </c>
      <c r="O2534">
        <v>0</v>
      </c>
      <c r="P2534" t="s">
        <v>52</v>
      </c>
      <c r="Q2534" t="s">
        <v>49</v>
      </c>
      <c r="X2534" s="7"/>
      <c r="Y2534" t="s">
        <v>55</v>
      </c>
      <c r="Z2534">
        <v>1266</v>
      </c>
      <c r="AA2534" t="s">
        <v>55</v>
      </c>
      <c r="AB2534">
        <v>1158</v>
      </c>
      <c r="AE2534" t="s">
        <v>49</v>
      </c>
      <c r="AF2534">
        <v>1266</v>
      </c>
      <c r="AI2534">
        <v>3354</v>
      </c>
      <c r="AJ2534" t="s">
        <v>49</v>
      </c>
    </row>
    <row r="2535" spans="1:36" x14ac:dyDescent="0.3">
      <c r="A2535">
        <v>57</v>
      </c>
      <c r="B2535" t="s">
        <v>58</v>
      </c>
      <c r="C2535" t="s">
        <v>47</v>
      </c>
      <c r="D2535" t="s">
        <v>60</v>
      </c>
      <c r="E2535" t="s">
        <v>49</v>
      </c>
      <c r="F2535">
        <v>2416</v>
      </c>
      <c r="G2535" t="s">
        <v>49</v>
      </c>
      <c r="H2535" t="s">
        <v>49</v>
      </c>
      <c r="I2535" t="s">
        <v>50</v>
      </c>
      <c r="J2535">
        <v>11</v>
      </c>
      <c r="K2535" t="s">
        <v>70</v>
      </c>
      <c r="L2535">
        <v>74</v>
      </c>
      <c r="M2535">
        <v>2</v>
      </c>
      <c r="N2535">
        <v>-1</v>
      </c>
      <c r="O2535">
        <v>0</v>
      </c>
      <c r="P2535" t="s">
        <v>52</v>
      </c>
      <c r="Q2535" t="s">
        <v>49</v>
      </c>
      <c r="X2535" s="7"/>
      <c r="Y2535" t="s">
        <v>49</v>
      </c>
      <c r="Z2535">
        <v>2416</v>
      </c>
      <c r="AA2535" t="s">
        <v>55</v>
      </c>
      <c r="AB2535">
        <v>466</v>
      </c>
      <c r="AE2535" t="s">
        <v>49</v>
      </c>
      <c r="AF2535">
        <v>2416</v>
      </c>
      <c r="AI2535">
        <v>23</v>
      </c>
      <c r="AJ2535" t="s">
        <v>49</v>
      </c>
    </row>
    <row r="2536" spans="1:36" x14ac:dyDescent="0.3">
      <c r="A2536">
        <v>31</v>
      </c>
      <c r="B2536" t="s">
        <v>76</v>
      </c>
      <c r="C2536" t="s">
        <v>47</v>
      </c>
      <c r="D2536" t="s">
        <v>48</v>
      </c>
      <c r="E2536" t="s">
        <v>49</v>
      </c>
      <c r="F2536">
        <v>25</v>
      </c>
      <c r="G2536" t="s">
        <v>49</v>
      </c>
      <c r="H2536" t="s">
        <v>49</v>
      </c>
      <c r="I2536" t="s">
        <v>50</v>
      </c>
      <c r="J2536">
        <v>21</v>
      </c>
      <c r="K2536" t="s">
        <v>70</v>
      </c>
      <c r="L2536">
        <v>169</v>
      </c>
      <c r="M2536">
        <v>5</v>
      </c>
      <c r="N2536">
        <v>-1</v>
      </c>
      <c r="O2536">
        <v>0</v>
      </c>
      <c r="P2536" t="s">
        <v>52</v>
      </c>
      <c r="Q2536" t="s">
        <v>49</v>
      </c>
      <c r="X2536" s="7"/>
      <c r="Y2536" t="s">
        <v>49</v>
      </c>
      <c r="Z2536">
        <v>25</v>
      </c>
      <c r="AA2536" t="s">
        <v>55</v>
      </c>
      <c r="AB2536">
        <v>119</v>
      </c>
      <c r="AE2536" t="s">
        <v>49</v>
      </c>
      <c r="AF2536">
        <v>25</v>
      </c>
      <c r="AI2536">
        <v>7</v>
      </c>
      <c r="AJ2536" t="s">
        <v>49</v>
      </c>
    </row>
    <row r="2537" spans="1:36" x14ac:dyDescent="0.3">
      <c r="A2537">
        <v>30</v>
      </c>
      <c r="B2537" t="s">
        <v>71</v>
      </c>
      <c r="C2537" t="s">
        <v>59</v>
      </c>
      <c r="D2537" t="s">
        <v>60</v>
      </c>
      <c r="E2537" t="s">
        <v>49</v>
      </c>
      <c r="F2537">
        <v>7513</v>
      </c>
      <c r="G2537" t="s">
        <v>49</v>
      </c>
      <c r="H2537" t="s">
        <v>49</v>
      </c>
      <c r="I2537" t="s">
        <v>50</v>
      </c>
      <c r="J2537">
        <v>11</v>
      </c>
      <c r="K2537" t="s">
        <v>70</v>
      </c>
      <c r="L2537">
        <v>269</v>
      </c>
      <c r="M2537">
        <v>2</v>
      </c>
      <c r="N2537">
        <v>-1</v>
      </c>
      <c r="O2537">
        <v>0</v>
      </c>
      <c r="P2537" t="s">
        <v>52</v>
      </c>
      <c r="Q2537" t="s">
        <v>49</v>
      </c>
      <c r="X2537" s="7"/>
      <c r="Y2537" t="s">
        <v>49</v>
      </c>
      <c r="Z2537">
        <v>7513</v>
      </c>
      <c r="AA2537" t="s">
        <v>55</v>
      </c>
      <c r="AB2537">
        <v>238</v>
      </c>
      <c r="AE2537" t="s">
        <v>49</v>
      </c>
      <c r="AF2537">
        <v>7513</v>
      </c>
      <c r="AI2537">
        <v>3735</v>
      </c>
      <c r="AJ2537" t="s">
        <v>49</v>
      </c>
    </row>
    <row r="2538" spans="1:36" x14ac:dyDescent="0.3">
      <c r="A2538">
        <v>56</v>
      </c>
      <c r="B2538" t="s">
        <v>68</v>
      </c>
      <c r="C2538" t="s">
        <v>74</v>
      </c>
      <c r="D2538" t="s">
        <v>48</v>
      </c>
      <c r="E2538" t="s">
        <v>49</v>
      </c>
      <c r="F2538">
        <v>29</v>
      </c>
      <c r="G2538" t="s">
        <v>49</v>
      </c>
      <c r="H2538" t="s">
        <v>49</v>
      </c>
      <c r="I2538" t="s">
        <v>50</v>
      </c>
      <c r="J2538">
        <v>29</v>
      </c>
      <c r="K2538" t="s">
        <v>72</v>
      </c>
      <c r="L2538">
        <v>52</v>
      </c>
      <c r="M2538">
        <v>2</v>
      </c>
      <c r="N2538">
        <v>227</v>
      </c>
      <c r="O2538">
        <v>1</v>
      </c>
      <c r="P2538" t="s">
        <v>57</v>
      </c>
      <c r="Q2538" t="s">
        <v>49</v>
      </c>
      <c r="X2538" s="7"/>
      <c r="Y2538" t="s">
        <v>49</v>
      </c>
      <c r="Z2538">
        <v>29</v>
      </c>
      <c r="AA2538" t="s">
        <v>55</v>
      </c>
      <c r="AB2538">
        <v>378</v>
      </c>
      <c r="AE2538" t="s">
        <v>49</v>
      </c>
      <c r="AF2538">
        <v>29</v>
      </c>
      <c r="AI2538">
        <v>2094</v>
      </c>
      <c r="AJ2538" t="s">
        <v>49</v>
      </c>
    </row>
    <row r="2539" spans="1:36" x14ac:dyDescent="0.3">
      <c r="A2539">
        <v>26</v>
      </c>
      <c r="B2539" t="s">
        <v>63</v>
      </c>
      <c r="C2539" t="s">
        <v>47</v>
      </c>
      <c r="D2539" t="s">
        <v>48</v>
      </c>
      <c r="E2539" t="s">
        <v>49</v>
      </c>
      <c r="F2539">
        <v>5116</v>
      </c>
      <c r="G2539" t="s">
        <v>55</v>
      </c>
      <c r="H2539" t="s">
        <v>49</v>
      </c>
      <c r="I2539" t="s">
        <v>50</v>
      </c>
      <c r="J2539">
        <v>22</v>
      </c>
      <c r="K2539" t="s">
        <v>73</v>
      </c>
      <c r="L2539">
        <v>246</v>
      </c>
      <c r="M2539">
        <v>3</v>
      </c>
      <c r="N2539">
        <v>-1</v>
      </c>
      <c r="O2539">
        <v>0</v>
      </c>
      <c r="P2539" t="s">
        <v>52</v>
      </c>
      <c r="Q2539" t="s">
        <v>49</v>
      </c>
      <c r="X2539" s="7"/>
      <c r="Y2539" t="s">
        <v>55</v>
      </c>
      <c r="Z2539">
        <v>5116</v>
      </c>
      <c r="AA2539" t="s">
        <v>55</v>
      </c>
      <c r="AB2539">
        <v>3496</v>
      </c>
      <c r="AE2539" t="s">
        <v>49</v>
      </c>
      <c r="AF2539">
        <v>5116</v>
      </c>
      <c r="AI2539">
        <v>508</v>
      </c>
      <c r="AJ2539" t="s">
        <v>49</v>
      </c>
    </row>
    <row r="2540" spans="1:36" x14ac:dyDescent="0.3">
      <c r="A2540">
        <v>44</v>
      </c>
      <c r="B2540" t="s">
        <v>58</v>
      </c>
      <c r="C2540" t="s">
        <v>47</v>
      </c>
      <c r="D2540" t="s">
        <v>54</v>
      </c>
      <c r="E2540" t="s">
        <v>49</v>
      </c>
      <c r="F2540">
        <v>-1746</v>
      </c>
      <c r="G2540" t="s">
        <v>55</v>
      </c>
      <c r="H2540" t="s">
        <v>49</v>
      </c>
      <c r="I2540" t="s">
        <v>52</v>
      </c>
      <c r="J2540">
        <v>20</v>
      </c>
      <c r="K2540" t="s">
        <v>62</v>
      </c>
      <c r="L2540">
        <v>218</v>
      </c>
      <c r="M2540">
        <v>1</v>
      </c>
      <c r="N2540">
        <v>-1</v>
      </c>
      <c r="O2540">
        <v>0</v>
      </c>
      <c r="P2540" t="s">
        <v>52</v>
      </c>
      <c r="Q2540" t="s">
        <v>49</v>
      </c>
      <c r="X2540" s="7"/>
      <c r="Y2540" t="s">
        <v>55</v>
      </c>
      <c r="Z2540">
        <v>-1746</v>
      </c>
      <c r="AA2540" t="s">
        <v>55</v>
      </c>
      <c r="AB2540">
        <v>0</v>
      </c>
      <c r="AE2540" t="s">
        <v>49</v>
      </c>
      <c r="AF2540">
        <v>-1746</v>
      </c>
      <c r="AI2540">
        <v>0</v>
      </c>
      <c r="AJ2540" t="s">
        <v>49</v>
      </c>
    </row>
    <row r="2541" spans="1:36" x14ac:dyDescent="0.3">
      <c r="A2541">
        <v>44</v>
      </c>
      <c r="B2541" t="s">
        <v>67</v>
      </c>
      <c r="C2541" t="s">
        <v>74</v>
      </c>
      <c r="D2541" t="s">
        <v>54</v>
      </c>
      <c r="E2541" t="s">
        <v>49</v>
      </c>
      <c r="F2541">
        <v>14</v>
      </c>
      <c r="G2541" t="s">
        <v>49</v>
      </c>
      <c r="H2541" t="s">
        <v>49</v>
      </c>
      <c r="I2541" t="s">
        <v>50</v>
      </c>
      <c r="J2541">
        <v>13</v>
      </c>
      <c r="K2541" t="s">
        <v>75</v>
      </c>
      <c r="L2541">
        <v>167</v>
      </c>
      <c r="M2541">
        <v>1</v>
      </c>
      <c r="N2541">
        <v>92</v>
      </c>
      <c r="O2541">
        <v>1</v>
      </c>
      <c r="P2541" t="s">
        <v>79</v>
      </c>
      <c r="Q2541" t="s">
        <v>55</v>
      </c>
      <c r="X2541" s="7"/>
      <c r="Y2541" t="s">
        <v>49</v>
      </c>
      <c r="Z2541">
        <v>14</v>
      </c>
      <c r="AA2541" t="s">
        <v>55</v>
      </c>
      <c r="AB2541">
        <v>309</v>
      </c>
      <c r="AE2541" t="s">
        <v>49</v>
      </c>
      <c r="AF2541">
        <v>14</v>
      </c>
      <c r="AI2541">
        <v>93</v>
      </c>
      <c r="AJ2541" t="s">
        <v>49</v>
      </c>
    </row>
    <row r="2542" spans="1:36" x14ac:dyDescent="0.3">
      <c r="A2542">
        <v>31</v>
      </c>
      <c r="B2542" t="s">
        <v>58</v>
      </c>
      <c r="C2542" t="s">
        <v>47</v>
      </c>
      <c r="D2542" t="s">
        <v>60</v>
      </c>
      <c r="E2542" t="s">
        <v>49</v>
      </c>
      <c r="F2542">
        <v>4148</v>
      </c>
      <c r="G2542" t="s">
        <v>55</v>
      </c>
      <c r="H2542" t="s">
        <v>49</v>
      </c>
      <c r="I2542" t="s">
        <v>50</v>
      </c>
      <c r="J2542">
        <v>21</v>
      </c>
      <c r="K2542" t="s">
        <v>75</v>
      </c>
      <c r="L2542">
        <v>316</v>
      </c>
      <c r="M2542">
        <v>3</v>
      </c>
      <c r="N2542">
        <v>99</v>
      </c>
      <c r="O2542">
        <v>9</v>
      </c>
      <c r="P2542" t="s">
        <v>66</v>
      </c>
      <c r="Q2542" t="s">
        <v>55</v>
      </c>
      <c r="X2542" s="7"/>
      <c r="Y2542" t="s">
        <v>55</v>
      </c>
      <c r="Z2542">
        <v>4148</v>
      </c>
      <c r="AA2542" t="s">
        <v>55</v>
      </c>
      <c r="AB2542">
        <v>0</v>
      </c>
      <c r="AE2542" t="s">
        <v>49</v>
      </c>
      <c r="AF2542">
        <v>4148</v>
      </c>
      <c r="AI2542">
        <v>0</v>
      </c>
      <c r="AJ2542" t="s">
        <v>49</v>
      </c>
    </row>
    <row r="2543" spans="1:36" x14ac:dyDescent="0.3">
      <c r="A2543">
        <v>47</v>
      </c>
      <c r="B2543" t="s">
        <v>65</v>
      </c>
      <c r="C2543" t="s">
        <v>47</v>
      </c>
      <c r="D2543" t="s">
        <v>52</v>
      </c>
      <c r="E2543" t="s">
        <v>49</v>
      </c>
      <c r="F2543">
        <v>14</v>
      </c>
      <c r="G2543" t="s">
        <v>55</v>
      </c>
      <c r="H2543" t="s">
        <v>49</v>
      </c>
      <c r="I2543" t="s">
        <v>50</v>
      </c>
      <c r="J2543">
        <v>15</v>
      </c>
      <c r="K2543" t="s">
        <v>56</v>
      </c>
      <c r="L2543">
        <v>142</v>
      </c>
      <c r="M2543">
        <v>1</v>
      </c>
      <c r="N2543">
        <v>-1</v>
      </c>
      <c r="O2543">
        <v>0</v>
      </c>
      <c r="P2543" t="s">
        <v>52</v>
      </c>
      <c r="Q2543" t="s">
        <v>49</v>
      </c>
      <c r="X2543" s="7"/>
      <c r="Y2543" t="s">
        <v>55</v>
      </c>
      <c r="Z2543">
        <v>14</v>
      </c>
      <c r="AA2543" t="s">
        <v>55</v>
      </c>
      <c r="AB2543">
        <v>668</v>
      </c>
      <c r="AE2543" t="s">
        <v>49</v>
      </c>
      <c r="AF2543">
        <v>14</v>
      </c>
      <c r="AI2543">
        <v>26394</v>
      </c>
      <c r="AJ2543" t="s">
        <v>49</v>
      </c>
    </row>
    <row r="2544" spans="1:36" x14ac:dyDescent="0.3">
      <c r="A2544">
        <v>30</v>
      </c>
      <c r="B2544" t="s">
        <v>69</v>
      </c>
      <c r="C2544" t="s">
        <v>59</v>
      </c>
      <c r="D2544" t="s">
        <v>54</v>
      </c>
      <c r="E2544" t="s">
        <v>49</v>
      </c>
      <c r="F2544">
        <v>105</v>
      </c>
      <c r="G2544" t="s">
        <v>55</v>
      </c>
      <c r="H2544" t="s">
        <v>49</v>
      </c>
      <c r="I2544" t="s">
        <v>50</v>
      </c>
      <c r="J2544">
        <v>21</v>
      </c>
      <c r="K2544" t="s">
        <v>75</v>
      </c>
      <c r="L2544">
        <v>75</v>
      </c>
      <c r="M2544">
        <v>1</v>
      </c>
      <c r="N2544">
        <v>-1</v>
      </c>
      <c r="O2544">
        <v>0</v>
      </c>
      <c r="P2544" t="s">
        <v>52</v>
      </c>
      <c r="Q2544" t="s">
        <v>49</v>
      </c>
      <c r="X2544" s="7"/>
      <c r="Y2544" t="s">
        <v>55</v>
      </c>
      <c r="Z2544">
        <v>105</v>
      </c>
      <c r="AA2544" t="s">
        <v>55</v>
      </c>
      <c r="AB2544">
        <v>1175</v>
      </c>
      <c r="AE2544" t="s">
        <v>49</v>
      </c>
      <c r="AF2544">
        <v>105</v>
      </c>
      <c r="AI2544">
        <v>-11</v>
      </c>
      <c r="AJ2544" t="s">
        <v>49</v>
      </c>
    </row>
    <row r="2545" spans="1:36" x14ac:dyDescent="0.3">
      <c r="A2545">
        <v>37</v>
      </c>
      <c r="B2545" t="s">
        <v>58</v>
      </c>
      <c r="C2545" t="s">
        <v>47</v>
      </c>
      <c r="D2545" t="s">
        <v>60</v>
      </c>
      <c r="E2545" t="s">
        <v>49</v>
      </c>
      <c r="F2545">
        <v>767</v>
      </c>
      <c r="G2545" t="s">
        <v>49</v>
      </c>
      <c r="H2545" t="s">
        <v>55</v>
      </c>
      <c r="I2545" t="s">
        <v>50</v>
      </c>
      <c r="J2545">
        <v>2</v>
      </c>
      <c r="K2545" t="s">
        <v>64</v>
      </c>
      <c r="L2545">
        <v>204</v>
      </c>
      <c r="M2545">
        <v>1</v>
      </c>
      <c r="N2545">
        <v>-1</v>
      </c>
      <c r="O2545">
        <v>0</v>
      </c>
      <c r="P2545" t="s">
        <v>52</v>
      </c>
      <c r="Q2545" t="s">
        <v>49</v>
      </c>
      <c r="X2545" s="7"/>
      <c r="Y2545" t="s">
        <v>49</v>
      </c>
      <c r="Z2545">
        <v>767</v>
      </c>
      <c r="AA2545" t="s">
        <v>55</v>
      </c>
      <c r="AB2545">
        <v>1183</v>
      </c>
      <c r="AE2545" t="s">
        <v>55</v>
      </c>
      <c r="AF2545">
        <v>767</v>
      </c>
      <c r="AI2545">
        <v>523</v>
      </c>
      <c r="AJ2545" t="s">
        <v>49</v>
      </c>
    </row>
    <row r="2546" spans="1:36" x14ac:dyDescent="0.3">
      <c r="A2546">
        <v>56</v>
      </c>
      <c r="B2546" t="s">
        <v>69</v>
      </c>
      <c r="C2546" t="s">
        <v>74</v>
      </c>
      <c r="D2546" t="s">
        <v>48</v>
      </c>
      <c r="E2546" t="s">
        <v>49</v>
      </c>
      <c r="F2546">
        <v>0</v>
      </c>
      <c r="G2546" t="s">
        <v>49</v>
      </c>
      <c r="H2546" t="s">
        <v>55</v>
      </c>
      <c r="I2546" t="s">
        <v>50</v>
      </c>
      <c r="J2546">
        <v>10</v>
      </c>
      <c r="K2546" t="s">
        <v>73</v>
      </c>
      <c r="L2546">
        <v>542</v>
      </c>
      <c r="M2546">
        <v>1</v>
      </c>
      <c r="N2546">
        <v>-1</v>
      </c>
      <c r="O2546">
        <v>0</v>
      </c>
      <c r="P2546" t="s">
        <v>52</v>
      </c>
      <c r="Q2546" t="s">
        <v>49</v>
      </c>
      <c r="X2546" s="7"/>
      <c r="Y2546" t="s">
        <v>49</v>
      </c>
      <c r="Z2546">
        <v>0</v>
      </c>
      <c r="AA2546" t="s">
        <v>55</v>
      </c>
      <c r="AB2546">
        <v>4196</v>
      </c>
      <c r="AE2546" t="s">
        <v>55</v>
      </c>
      <c r="AF2546">
        <v>0</v>
      </c>
      <c r="AI2546">
        <v>-74</v>
      </c>
      <c r="AJ2546" t="s">
        <v>49</v>
      </c>
    </row>
    <row r="2547" spans="1:36" x14ac:dyDescent="0.3">
      <c r="A2547">
        <v>43</v>
      </c>
      <c r="B2547" t="s">
        <v>58</v>
      </c>
      <c r="C2547" t="s">
        <v>59</v>
      </c>
      <c r="D2547" t="s">
        <v>54</v>
      </c>
      <c r="E2547" t="s">
        <v>49</v>
      </c>
      <c r="F2547">
        <v>-228</v>
      </c>
      <c r="G2547" t="s">
        <v>55</v>
      </c>
      <c r="H2547" t="s">
        <v>55</v>
      </c>
      <c r="I2547" t="s">
        <v>52</v>
      </c>
      <c r="J2547">
        <v>16</v>
      </c>
      <c r="K2547" t="s">
        <v>56</v>
      </c>
      <c r="L2547">
        <v>122</v>
      </c>
      <c r="M2547">
        <v>2</v>
      </c>
      <c r="N2547">
        <v>-1</v>
      </c>
      <c r="O2547">
        <v>0</v>
      </c>
      <c r="P2547" t="s">
        <v>52</v>
      </c>
      <c r="Q2547" t="s">
        <v>49</v>
      </c>
      <c r="X2547" s="7"/>
      <c r="Y2547" t="s">
        <v>55</v>
      </c>
      <c r="Z2547">
        <v>-228</v>
      </c>
      <c r="AA2547" t="s">
        <v>55</v>
      </c>
      <c r="AB2547">
        <v>297</v>
      </c>
      <c r="AE2547" t="s">
        <v>55</v>
      </c>
      <c r="AF2547">
        <v>-228</v>
      </c>
      <c r="AI2547">
        <v>0</v>
      </c>
      <c r="AJ2547" t="s">
        <v>49</v>
      </c>
    </row>
    <row r="2548" spans="1:36" x14ac:dyDescent="0.3">
      <c r="A2548">
        <v>42</v>
      </c>
      <c r="B2548" t="s">
        <v>53</v>
      </c>
      <c r="C2548" t="s">
        <v>47</v>
      </c>
      <c r="D2548" t="s">
        <v>54</v>
      </c>
      <c r="E2548" t="s">
        <v>49</v>
      </c>
      <c r="F2548">
        <v>508</v>
      </c>
      <c r="G2548" t="s">
        <v>55</v>
      </c>
      <c r="H2548" t="s">
        <v>49</v>
      </c>
      <c r="I2548" t="s">
        <v>52</v>
      </c>
      <c r="J2548">
        <v>30</v>
      </c>
      <c r="K2548" t="s">
        <v>56</v>
      </c>
      <c r="L2548">
        <v>70</v>
      </c>
      <c r="M2548">
        <v>1</v>
      </c>
      <c r="N2548">
        <v>-1</v>
      </c>
      <c r="O2548">
        <v>0</v>
      </c>
      <c r="P2548" t="s">
        <v>52</v>
      </c>
      <c r="Q2548" t="s">
        <v>49</v>
      </c>
      <c r="X2548" s="7"/>
      <c r="Y2548" t="s">
        <v>55</v>
      </c>
      <c r="Z2548">
        <v>508</v>
      </c>
      <c r="AA2548" t="s">
        <v>55</v>
      </c>
      <c r="AB2548">
        <v>-91</v>
      </c>
      <c r="AE2548" t="s">
        <v>49</v>
      </c>
      <c r="AF2548">
        <v>508</v>
      </c>
      <c r="AI2548">
        <v>122</v>
      </c>
      <c r="AJ2548" t="s">
        <v>49</v>
      </c>
    </row>
    <row r="2549" spans="1:36" x14ac:dyDescent="0.3">
      <c r="A2549">
        <v>60</v>
      </c>
      <c r="B2549" t="s">
        <v>58</v>
      </c>
      <c r="C2549" t="s">
        <v>47</v>
      </c>
      <c r="D2549" t="s">
        <v>54</v>
      </c>
      <c r="E2549" t="s">
        <v>49</v>
      </c>
      <c r="F2549">
        <v>725</v>
      </c>
      <c r="G2549" t="s">
        <v>55</v>
      </c>
      <c r="H2549" t="s">
        <v>49</v>
      </c>
      <c r="I2549" t="s">
        <v>50</v>
      </c>
      <c r="J2549">
        <v>8</v>
      </c>
      <c r="K2549" t="s">
        <v>73</v>
      </c>
      <c r="L2549">
        <v>266</v>
      </c>
      <c r="M2549">
        <v>1</v>
      </c>
      <c r="N2549">
        <v>-1</v>
      </c>
      <c r="O2549">
        <v>0</v>
      </c>
      <c r="P2549" t="s">
        <v>52</v>
      </c>
      <c r="Q2549" t="s">
        <v>49</v>
      </c>
      <c r="X2549" s="7"/>
      <c r="Y2549" t="s">
        <v>55</v>
      </c>
      <c r="Z2549">
        <v>725</v>
      </c>
      <c r="AA2549" t="s">
        <v>55</v>
      </c>
      <c r="AB2549">
        <v>1080</v>
      </c>
      <c r="AE2549" t="s">
        <v>49</v>
      </c>
      <c r="AF2549">
        <v>725</v>
      </c>
      <c r="AI2549">
        <v>2610</v>
      </c>
      <c r="AJ2549" t="s">
        <v>49</v>
      </c>
    </row>
    <row r="2550" spans="1:36" x14ac:dyDescent="0.3">
      <c r="A2550">
        <v>34</v>
      </c>
      <c r="B2550" t="s">
        <v>63</v>
      </c>
      <c r="C2550" t="s">
        <v>47</v>
      </c>
      <c r="D2550" t="s">
        <v>52</v>
      </c>
      <c r="E2550" t="s">
        <v>49</v>
      </c>
      <c r="F2550">
        <v>41</v>
      </c>
      <c r="G2550" t="s">
        <v>55</v>
      </c>
      <c r="H2550" t="s">
        <v>49</v>
      </c>
      <c r="I2550" t="s">
        <v>50</v>
      </c>
      <c r="J2550">
        <v>6</v>
      </c>
      <c r="K2550" t="s">
        <v>56</v>
      </c>
      <c r="L2550">
        <v>34</v>
      </c>
      <c r="M2550">
        <v>9</v>
      </c>
      <c r="N2550">
        <v>-1</v>
      </c>
      <c r="O2550">
        <v>0</v>
      </c>
      <c r="P2550" t="s">
        <v>52</v>
      </c>
      <c r="Q2550" t="s">
        <v>49</v>
      </c>
      <c r="X2550" s="7"/>
      <c r="Y2550" t="s">
        <v>55</v>
      </c>
      <c r="Z2550">
        <v>41</v>
      </c>
      <c r="AA2550" t="s">
        <v>55</v>
      </c>
      <c r="AB2550">
        <v>620</v>
      </c>
      <c r="AE2550" t="s">
        <v>49</v>
      </c>
      <c r="AF2550">
        <v>41</v>
      </c>
      <c r="AI2550">
        <v>64</v>
      </c>
      <c r="AJ2550" t="s">
        <v>49</v>
      </c>
    </row>
    <row r="2551" spans="1:36" x14ac:dyDescent="0.3">
      <c r="A2551">
        <v>34</v>
      </c>
      <c r="B2551" t="s">
        <v>58</v>
      </c>
      <c r="C2551" t="s">
        <v>59</v>
      </c>
      <c r="D2551" t="s">
        <v>60</v>
      </c>
      <c r="E2551" t="s">
        <v>49</v>
      </c>
      <c r="F2551">
        <v>184</v>
      </c>
      <c r="G2551" t="s">
        <v>49</v>
      </c>
      <c r="H2551" t="s">
        <v>49</v>
      </c>
      <c r="I2551" t="s">
        <v>50</v>
      </c>
      <c r="J2551">
        <v>22</v>
      </c>
      <c r="K2551" t="s">
        <v>73</v>
      </c>
      <c r="L2551">
        <v>203</v>
      </c>
      <c r="M2551">
        <v>4</v>
      </c>
      <c r="N2551">
        <v>-1</v>
      </c>
      <c r="O2551">
        <v>0</v>
      </c>
      <c r="P2551" t="s">
        <v>52</v>
      </c>
      <c r="Q2551" t="s">
        <v>49</v>
      </c>
      <c r="X2551" s="7"/>
      <c r="Y2551" t="s">
        <v>49</v>
      </c>
      <c r="Z2551">
        <v>184</v>
      </c>
      <c r="AA2551" t="s">
        <v>55</v>
      </c>
      <c r="AB2551">
        <v>288</v>
      </c>
      <c r="AE2551" t="s">
        <v>49</v>
      </c>
      <c r="AF2551">
        <v>184</v>
      </c>
      <c r="AI2551">
        <v>60</v>
      </c>
      <c r="AJ2551" t="s">
        <v>49</v>
      </c>
    </row>
    <row r="2552" spans="1:36" x14ac:dyDescent="0.3">
      <c r="A2552">
        <v>41</v>
      </c>
      <c r="B2552" t="s">
        <v>58</v>
      </c>
      <c r="C2552" t="s">
        <v>47</v>
      </c>
      <c r="D2552" t="s">
        <v>60</v>
      </c>
      <c r="E2552" t="s">
        <v>49</v>
      </c>
      <c r="F2552">
        <v>251</v>
      </c>
      <c r="G2552" t="s">
        <v>49</v>
      </c>
      <c r="H2552" t="s">
        <v>55</v>
      </c>
      <c r="I2552" t="s">
        <v>52</v>
      </c>
      <c r="J2552">
        <v>6</v>
      </c>
      <c r="K2552" t="s">
        <v>62</v>
      </c>
      <c r="L2552">
        <v>85</v>
      </c>
      <c r="M2552">
        <v>3</v>
      </c>
      <c r="N2552">
        <v>-1</v>
      </c>
      <c r="O2552">
        <v>0</v>
      </c>
      <c r="P2552" t="s">
        <v>52</v>
      </c>
      <c r="Q2552" t="s">
        <v>49</v>
      </c>
      <c r="X2552" s="7"/>
      <c r="Y2552" t="s">
        <v>49</v>
      </c>
      <c r="Z2552">
        <v>251</v>
      </c>
      <c r="AA2552" t="s">
        <v>55</v>
      </c>
      <c r="AB2552">
        <v>642</v>
      </c>
      <c r="AE2552" t="s">
        <v>55</v>
      </c>
      <c r="AF2552">
        <v>251</v>
      </c>
      <c r="AI2552">
        <v>342</v>
      </c>
      <c r="AJ2552" t="s">
        <v>49</v>
      </c>
    </row>
    <row r="2553" spans="1:36" x14ac:dyDescent="0.3">
      <c r="A2553">
        <v>38</v>
      </c>
      <c r="B2553" t="s">
        <v>58</v>
      </c>
      <c r="C2553" t="s">
        <v>74</v>
      </c>
      <c r="D2553" t="s">
        <v>54</v>
      </c>
      <c r="E2553" t="s">
        <v>49</v>
      </c>
      <c r="F2553">
        <v>-17</v>
      </c>
      <c r="G2553" t="s">
        <v>49</v>
      </c>
      <c r="H2553" t="s">
        <v>49</v>
      </c>
      <c r="I2553" t="s">
        <v>50</v>
      </c>
      <c r="J2553">
        <v>21</v>
      </c>
      <c r="K2553" t="s">
        <v>75</v>
      </c>
      <c r="L2553">
        <v>11</v>
      </c>
      <c r="M2553">
        <v>4</v>
      </c>
      <c r="N2553">
        <v>-1</v>
      </c>
      <c r="O2553">
        <v>0</v>
      </c>
      <c r="P2553" t="s">
        <v>52</v>
      </c>
      <c r="Q2553" t="s">
        <v>49</v>
      </c>
      <c r="X2553" s="7"/>
      <c r="Y2553" t="s">
        <v>49</v>
      </c>
      <c r="Z2553">
        <v>-17</v>
      </c>
      <c r="AA2553" t="s">
        <v>55</v>
      </c>
      <c r="AB2553">
        <v>566</v>
      </c>
      <c r="AE2553" t="s">
        <v>49</v>
      </c>
      <c r="AF2553">
        <v>-17</v>
      </c>
      <c r="AI2553">
        <v>1830</v>
      </c>
      <c r="AJ2553" t="s">
        <v>49</v>
      </c>
    </row>
    <row r="2554" spans="1:36" x14ac:dyDescent="0.3">
      <c r="A2554">
        <v>23</v>
      </c>
      <c r="B2554" t="s">
        <v>53</v>
      </c>
      <c r="C2554" t="s">
        <v>47</v>
      </c>
      <c r="D2554" t="s">
        <v>54</v>
      </c>
      <c r="E2554" t="s">
        <v>49</v>
      </c>
      <c r="F2554">
        <v>-19</v>
      </c>
      <c r="G2554" t="s">
        <v>55</v>
      </c>
      <c r="H2554" t="s">
        <v>49</v>
      </c>
      <c r="I2554" t="s">
        <v>52</v>
      </c>
      <c r="J2554">
        <v>20</v>
      </c>
      <c r="K2554" t="s">
        <v>62</v>
      </c>
      <c r="L2554">
        <v>13</v>
      </c>
      <c r="M2554">
        <v>10</v>
      </c>
      <c r="N2554">
        <v>-1</v>
      </c>
      <c r="O2554">
        <v>0</v>
      </c>
      <c r="P2554" t="s">
        <v>52</v>
      </c>
      <c r="Q2554" t="s">
        <v>49</v>
      </c>
      <c r="X2554" s="7"/>
      <c r="Y2554" t="s">
        <v>55</v>
      </c>
      <c r="Z2554">
        <v>-19</v>
      </c>
      <c r="AA2554" t="s">
        <v>55</v>
      </c>
      <c r="AB2554">
        <v>668</v>
      </c>
      <c r="AE2554" t="s">
        <v>49</v>
      </c>
      <c r="AF2554">
        <v>-19</v>
      </c>
      <c r="AI2554">
        <v>16957</v>
      </c>
      <c r="AJ2554" t="s">
        <v>49</v>
      </c>
    </row>
    <row r="2555" spans="1:36" x14ac:dyDescent="0.3">
      <c r="A2555">
        <v>33</v>
      </c>
      <c r="B2555" t="s">
        <v>58</v>
      </c>
      <c r="C2555" t="s">
        <v>47</v>
      </c>
      <c r="D2555" t="s">
        <v>60</v>
      </c>
      <c r="E2555" t="s">
        <v>49</v>
      </c>
      <c r="F2555">
        <v>1064</v>
      </c>
      <c r="G2555" t="s">
        <v>55</v>
      </c>
      <c r="H2555" t="s">
        <v>49</v>
      </c>
      <c r="I2555" t="s">
        <v>50</v>
      </c>
      <c r="J2555">
        <v>13</v>
      </c>
      <c r="K2555" t="s">
        <v>56</v>
      </c>
      <c r="L2555">
        <v>562</v>
      </c>
      <c r="M2555">
        <v>1</v>
      </c>
      <c r="N2555">
        <v>-1</v>
      </c>
      <c r="O2555">
        <v>0</v>
      </c>
      <c r="P2555" t="s">
        <v>52</v>
      </c>
      <c r="Q2555" t="s">
        <v>55</v>
      </c>
      <c r="X2555" s="7"/>
      <c r="Y2555" t="s">
        <v>55</v>
      </c>
      <c r="Z2555">
        <v>1064</v>
      </c>
      <c r="AA2555" t="s">
        <v>55</v>
      </c>
      <c r="AB2555">
        <v>1100</v>
      </c>
      <c r="AE2555" t="s">
        <v>49</v>
      </c>
      <c r="AF2555">
        <v>1064</v>
      </c>
      <c r="AI2555">
        <v>26</v>
      </c>
      <c r="AJ2555" t="s">
        <v>49</v>
      </c>
    </row>
    <row r="2556" spans="1:36" x14ac:dyDescent="0.3">
      <c r="A2556">
        <v>36</v>
      </c>
      <c r="B2556" t="s">
        <v>63</v>
      </c>
      <c r="C2556" t="s">
        <v>47</v>
      </c>
      <c r="D2556" t="s">
        <v>54</v>
      </c>
      <c r="E2556" t="s">
        <v>49</v>
      </c>
      <c r="F2556">
        <v>777</v>
      </c>
      <c r="G2556" t="s">
        <v>55</v>
      </c>
      <c r="H2556" t="s">
        <v>49</v>
      </c>
      <c r="I2556" t="s">
        <v>50</v>
      </c>
      <c r="J2556">
        <v>6</v>
      </c>
      <c r="K2556" t="s">
        <v>56</v>
      </c>
      <c r="L2556">
        <v>185</v>
      </c>
      <c r="M2556">
        <v>3</v>
      </c>
      <c r="N2556">
        <v>-1</v>
      </c>
      <c r="O2556">
        <v>0</v>
      </c>
      <c r="P2556" t="s">
        <v>52</v>
      </c>
      <c r="Q2556" t="s">
        <v>49</v>
      </c>
      <c r="X2556" s="7"/>
      <c r="Y2556" t="s">
        <v>55</v>
      </c>
      <c r="Z2556">
        <v>777</v>
      </c>
      <c r="AA2556" t="s">
        <v>55</v>
      </c>
      <c r="AB2556">
        <v>1205</v>
      </c>
      <c r="AE2556" t="s">
        <v>49</v>
      </c>
      <c r="AF2556">
        <v>777</v>
      </c>
      <c r="AI2556">
        <v>0</v>
      </c>
      <c r="AJ2556" t="s">
        <v>49</v>
      </c>
    </row>
    <row r="2557" spans="1:36" x14ac:dyDescent="0.3">
      <c r="A2557">
        <v>49</v>
      </c>
      <c r="B2557" t="s">
        <v>46</v>
      </c>
      <c r="C2557" t="s">
        <v>47</v>
      </c>
      <c r="D2557" t="s">
        <v>60</v>
      </c>
      <c r="E2557" t="s">
        <v>49</v>
      </c>
      <c r="F2557">
        <v>377</v>
      </c>
      <c r="G2557" t="s">
        <v>49</v>
      </c>
      <c r="H2557" t="s">
        <v>49</v>
      </c>
      <c r="I2557" t="s">
        <v>50</v>
      </c>
      <c r="J2557">
        <v>22</v>
      </c>
      <c r="K2557" t="s">
        <v>56</v>
      </c>
      <c r="L2557">
        <v>158</v>
      </c>
      <c r="M2557">
        <v>1</v>
      </c>
      <c r="N2557">
        <v>59</v>
      </c>
      <c r="O2557">
        <v>2</v>
      </c>
      <c r="P2557" t="s">
        <v>57</v>
      </c>
      <c r="Q2557" t="s">
        <v>49</v>
      </c>
      <c r="X2557" s="7"/>
      <c r="Y2557" t="s">
        <v>49</v>
      </c>
      <c r="Z2557">
        <v>377</v>
      </c>
      <c r="AA2557" t="s">
        <v>55</v>
      </c>
      <c r="AB2557">
        <v>473</v>
      </c>
      <c r="AE2557" t="s">
        <v>49</v>
      </c>
      <c r="AF2557">
        <v>377</v>
      </c>
      <c r="AI2557">
        <v>79</v>
      </c>
      <c r="AJ2557" t="s">
        <v>49</v>
      </c>
    </row>
    <row r="2558" spans="1:36" x14ac:dyDescent="0.3">
      <c r="A2558">
        <v>34</v>
      </c>
      <c r="B2558" t="s">
        <v>69</v>
      </c>
      <c r="C2558" t="s">
        <v>74</v>
      </c>
      <c r="D2558" t="s">
        <v>54</v>
      </c>
      <c r="E2558" t="s">
        <v>49</v>
      </c>
      <c r="F2558">
        <v>479</v>
      </c>
      <c r="G2558" t="s">
        <v>55</v>
      </c>
      <c r="H2558" t="s">
        <v>49</v>
      </c>
      <c r="I2558" t="s">
        <v>50</v>
      </c>
      <c r="J2558">
        <v>12</v>
      </c>
      <c r="K2558" t="s">
        <v>56</v>
      </c>
      <c r="L2558">
        <v>515</v>
      </c>
      <c r="M2558">
        <v>1</v>
      </c>
      <c r="N2558">
        <v>350</v>
      </c>
      <c r="O2558">
        <v>5</v>
      </c>
      <c r="P2558" t="s">
        <v>57</v>
      </c>
      <c r="Q2558" t="s">
        <v>55</v>
      </c>
      <c r="X2558" s="7"/>
      <c r="Y2558" t="s">
        <v>55</v>
      </c>
      <c r="Z2558">
        <v>479</v>
      </c>
      <c r="AA2558" t="s">
        <v>55</v>
      </c>
      <c r="AB2558">
        <v>-333</v>
      </c>
      <c r="AE2558" t="s">
        <v>49</v>
      </c>
      <c r="AF2558">
        <v>479</v>
      </c>
      <c r="AI2558">
        <v>2303</v>
      </c>
      <c r="AJ2558" t="s">
        <v>49</v>
      </c>
    </row>
    <row r="2559" spans="1:36" x14ac:dyDescent="0.3">
      <c r="A2559">
        <v>40</v>
      </c>
      <c r="B2559" t="s">
        <v>67</v>
      </c>
      <c r="C2559" t="s">
        <v>74</v>
      </c>
      <c r="D2559" t="s">
        <v>54</v>
      </c>
      <c r="E2559" t="s">
        <v>49</v>
      </c>
      <c r="F2559">
        <v>-375</v>
      </c>
      <c r="G2559" t="s">
        <v>55</v>
      </c>
      <c r="H2559" t="s">
        <v>49</v>
      </c>
      <c r="I2559" t="s">
        <v>50</v>
      </c>
      <c r="J2559">
        <v>13</v>
      </c>
      <c r="K2559" t="s">
        <v>56</v>
      </c>
      <c r="L2559">
        <v>60</v>
      </c>
      <c r="M2559">
        <v>5</v>
      </c>
      <c r="N2559">
        <v>-1</v>
      </c>
      <c r="O2559">
        <v>0</v>
      </c>
      <c r="P2559" t="s">
        <v>52</v>
      </c>
      <c r="Q2559" t="s">
        <v>49</v>
      </c>
      <c r="X2559" s="7"/>
      <c r="Y2559" t="s">
        <v>55</v>
      </c>
      <c r="Z2559">
        <v>-375</v>
      </c>
      <c r="AA2559" t="s">
        <v>55</v>
      </c>
      <c r="AB2559">
        <v>-3313</v>
      </c>
      <c r="AE2559" t="s">
        <v>49</v>
      </c>
      <c r="AF2559">
        <v>-375</v>
      </c>
      <c r="AI2559">
        <v>65</v>
      </c>
      <c r="AJ2559" t="s">
        <v>49</v>
      </c>
    </row>
    <row r="2560" spans="1:36" x14ac:dyDescent="0.3">
      <c r="A2560">
        <v>72</v>
      </c>
      <c r="B2560" t="s">
        <v>77</v>
      </c>
      <c r="C2560" t="s">
        <v>47</v>
      </c>
      <c r="D2560" t="s">
        <v>48</v>
      </c>
      <c r="E2560" t="s">
        <v>49</v>
      </c>
      <c r="F2560">
        <v>796</v>
      </c>
      <c r="G2560" t="s">
        <v>49</v>
      </c>
      <c r="H2560" t="s">
        <v>49</v>
      </c>
      <c r="I2560" t="s">
        <v>50</v>
      </c>
      <c r="J2560">
        <v>24</v>
      </c>
      <c r="K2560" t="s">
        <v>61</v>
      </c>
      <c r="L2560">
        <v>173</v>
      </c>
      <c r="M2560">
        <v>2</v>
      </c>
      <c r="N2560">
        <v>-1</v>
      </c>
      <c r="O2560">
        <v>0</v>
      </c>
      <c r="P2560" t="s">
        <v>52</v>
      </c>
      <c r="Q2560" t="s">
        <v>49</v>
      </c>
      <c r="X2560" s="7"/>
      <c r="Y2560" t="s">
        <v>49</v>
      </c>
      <c r="Z2560">
        <v>796</v>
      </c>
      <c r="AA2560" t="s">
        <v>55</v>
      </c>
      <c r="AB2560">
        <v>1136</v>
      </c>
      <c r="AE2560" t="s">
        <v>49</v>
      </c>
      <c r="AF2560">
        <v>796</v>
      </c>
      <c r="AI2560">
        <v>332</v>
      </c>
      <c r="AJ2560" t="s">
        <v>49</v>
      </c>
    </row>
    <row r="2561" spans="1:36" x14ac:dyDescent="0.3">
      <c r="A2561">
        <v>43</v>
      </c>
      <c r="B2561" t="s">
        <v>67</v>
      </c>
      <c r="C2561" t="s">
        <v>47</v>
      </c>
      <c r="D2561" t="s">
        <v>54</v>
      </c>
      <c r="E2561" t="s">
        <v>49</v>
      </c>
      <c r="F2561">
        <v>17</v>
      </c>
      <c r="G2561" t="s">
        <v>55</v>
      </c>
      <c r="H2561" t="s">
        <v>49</v>
      </c>
      <c r="I2561" t="s">
        <v>52</v>
      </c>
      <c r="J2561">
        <v>16</v>
      </c>
      <c r="K2561" t="s">
        <v>56</v>
      </c>
      <c r="L2561">
        <v>353</v>
      </c>
      <c r="M2561">
        <v>4</v>
      </c>
      <c r="N2561">
        <v>-1</v>
      </c>
      <c r="O2561">
        <v>0</v>
      </c>
      <c r="P2561" t="s">
        <v>52</v>
      </c>
      <c r="Q2561" t="s">
        <v>49</v>
      </c>
      <c r="X2561" s="7"/>
      <c r="Y2561" t="s">
        <v>55</v>
      </c>
      <c r="Z2561">
        <v>17</v>
      </c>
      <c r="AE2561" t="s">
        <v>49</v>
      </c>
      <c r="AF2561">
        <v>17</v>
      </c>
      <c r="AI2561">
        <v>-399</v>
      </c>
      <c r="AJ2561" t="s">
        <v>49</v>
      </c>
    </row>
    <row r="2562" spans="1:36" x14ac:dyDescent="0.3">
      <c r="A2562">
        <v>44</v>
      </c>
      <c r="B2562" t="s">
        <v>63</v>
      </c>
      <c r="C2562" t="s">
        <v>47</v>
      </c>
      <c r="D2562" t="s">
        <v>54</v>
      </c>
      <c r="E2562" t="s">
        <v>49</v>
      </c>
      <c r="F2562">
        <v>1071</v>
      </c>
      <c r="G2562" t="s">
        <v>55</v>
      </c>
      <c r="H2562" t="s">
        <v>49</v>
      </c>
      <c r="I2562" t="s">
        <v>50</v>
      </c>
      <c r="J2562">
        <v>11</v>
      </c>
      <c r="K2562" t="s">
        <v>56</v>
      </c>
      <c r="L2562">
        <v>143</v>
      </c>
      <c r="M2562">
        <v>3</v>
      </c>
      <c r="N2562">
        <v>357</v>
      </c>
      <c r="O2562">
        <v>1</v>
      </c>
      <c r="P2562" t="s">
        <v>57</v>
      </c>
      <c r="Q2562" t="s">
        <v>49</v>
      </c>
      <c r="X2562" s="7"/>
      <c r="Y2562" t="s">
        <v>55</v>
      </c>
      <c r="Z2562">
        <v>1071</v>
      </c>
      <c r="AE2562" t="s">
        <v>49</v>
      </c>
      <c r="AF2562">
        <v>1071</v>
      </c>
      <c r="AI2562">
        <v>-102</v>
      </c>
      <c r="AJ2562" t="s">
        <v>49</v>
      </c>
    </row>
    <row r="2563" spans="1:36" x14ac:dyDescent="0.3">
      <c r="A2563">
        <v>35</v>
      </c>
      <c r="B2563" t="s">
        <v>69</v>
      </c>
      <c r="C2563" t="s">
        <v>47</v>
      </c>
      <c r="D2563" t="s">
        <v>54</v>
      </c>
      <c r="E2563" t="s">
        <v>49</v>
      </c>
      <c r="F2563">
        <v>0</v>
      </c>
      <c r="G2563" t="s">
        <v>55</v>
      </c>
      <c r="H2563" t="s">
        <v>49</v>
      </c>
      <c r="I2563" t="s">
        <v>50</v>
      </c>
      <c r="J2563">
        <v>20</v>
      </c>
      <c r="K2563" t="s">
        <v>61</v>
      </c>
      <c r="L2563">
        <v>18</v>
      </c>
      <c r="M2563">
        <v>5</v>
      </c>
      <c r="N2563">
        <v>-1</v>
      </c>
      <c r="O2563">
        <v>0</v>
      </c>
      <c r="P2563" t="s">
        <v>52</v>
      </c>
      <c r="Q2563" t="s">
        <v>49</v>
      </c>
      <c r="X2563" s="7"/>
      <c r="Y2563" t="s">
        <v>55</v>
      </c>
      <c r="Z2563">
        <v>0</v>
      </c>
      <c r="AE2563" t="s">
        <v>49</v>
      </c>
      <c r="AF2563">
        <v>0</v>
      </c>
      <c r="AI2563">
        <v>4809</v>
      </c>
      <c r="AJ2563" t="s">
        <v>49</v>
      </c>
    </row>
    <row r="2564" spans="1:36" x14ac:dyDescent="0.3">
      <c r="A2564">
        <v>46</v>
      </c>
      <c r="B2564" t="s">
        <v>69</v>
      </c>
      <c r="C2564" t="s">
        <v>74</v>
      </c>
      <c r="D2564" t="s">
        <v>54</v>
      </c>
      <c r="E2564" t="s">
        <v>49</v>
      </c>
      <c r="F2564">
        <v>7378</v>
      </c>
      <c r="G2564" t="s">
        <v>49</v>
      </c>
      <c r="H2564" t="s">
        <v>49</v>
      </c>
      <c r="I2564" t="s">
        <v>50</v>
      </c>
      <c r="J2564">
        <v>18</v>
      </c>
      <c r="K2564" t="s">
        <v>75</v>
      </c>
      <c r="L2564">
        <v>466</v>
      </c>
      <c r="M2564">
        <v>1</v>
      </c>
      <c r="N2564">
        <v>-1</v>
      </c>
      <c r="O2564">
        <v>0</v>
      </c>
      <c r="P2564" t="s">
        <v>52</v>
      </c>
      <c r="Q2564" t="s">
        <v>49</v>
      </c>
      <c r="X2564" s="7"/>
      <c r="Y2564" t="s">
        <v>49</v>
      </c>
      <c r="Z2564">
        <v>7378</v>
      </c>
      <c r="AE2564" t="s">
        <v>49</v>
      </c>
      <c r="AF2564">
        <v>7378</v>
      </c>
      <c r="AI2564">
        <v>279</v>
      </c>
      <c r="AJ2564" t="s">
        <v>49</v>
      </c>
    </row>
    <row r="2565" spans="1:36" x14ac:dyDescent="0.3">
      <c r="A2565">
        <v>55</v>
      </c>
      <c r="B2565" t="s">
        <v>69</v>
      </c>
      <c r="C2565" t="s">
        <v>47</v>
      </c>
      <c r="D2565" t="s">
        <v>54</v>
      </c>
      <c r="E2565" t="s">
        <v>49</v>
      </c>
      <c r="F2565">
        <v>865</v>
      </c>
      <c r="G2565" t="s">
        <v>55</v>
      </c>
      <c r="H2565" t="s">
        <v>49</v>
      </c>
      <c r="I2565" t="s">
        <v>50</v>
      </c>
      <c r="J2565">
        <v>17</v>
      </c>
      <c r="K2565" t="s">
        <v>61</v>
      </c>
      <c r="L2565">
        <v>85</v>
      </c>
      <c r="M2565">
        <v>1</v>
      </c>
      <c r="N2565">
        <v>151</v>
      </c>
      <c r="O2565">
        <v>1</v>
      </c>
      <c r="P2565" t="s">
        <v>57</v>
      </c>
      <c r="Q2565" t="s">
        <v>49</v>
      </c>
      <c r="X2565" s="7"/>
      <c r="Y2565" t="s">
        <v>55</v>
      </c>
      <c r="Z2565">
        <v>865</v>
      </c>
      <c r="AE2565" t="s">
        <v>49</v>
      </c>
      <c r="AF2565">
        <v>865</v>
      </c>
      <c r="AI2565">
        <v>11</v>
      </c>
      <c r="AJ2565" t="s">
        <v>49</v>
      </c>
    </row>
    <row r="2566" spans="1:36" x14ac:dyDescent="0.3">
      <c r="A2566">
        <v>50</v>
      </c>
      <c r="B2566" t="s">
        <v>67</v>
      </c>
      <c r="C2566" t="s">
        <v>74</v>
      </c>
      <c r="D2566" t="s">
        <v>54</v>
      </c>
      <c r="E2566" t="s">
        <v>49</v>
      </c>
      <c r="F2566">
        <v>-701</v>
      </c>
      <c r="G2566" t="s">
        <v>55</v>
      </c>
      <c r="H2566" t="s">
        <v>55</v>
      </c>
      <c r="I2566" t="s">
        <v>50</v>
      </c>
      <c r="J2566">
        <v>24</v>
      </c>
      <c r="K2566" t="s">
        <v>73</v>
      </c>
      <c r="L2566">
        <v>148</v>
      </c>
      <c r="M2566">
        <v>1</v>
      </c>
      <c r="N2566">
        <v>-1</v>
      </c>
      <c r="O2566">
        <v>0</v>
      </c>
      <c r="P2566" t="s">
        <v>52</v>
      </c>
      <c r="Q2566" t="s">
        <v>49</v>
      </c>
      <c r="X2566" s="7"/>
      <c r="Y2566" t="s">
        <v>55</v>
      </c>
      <c r="Z2566">
        <v>-701</v>
      </c>
      <c r="AE2566" t="s">
        <v>55</v>
      </c>
      <c r="AF2566">
        <v>-701</v>
      </c>
      <c r="AI2566">
        <v>2201</v>
      </c>
      <c r="AJ2566" t="s">
        <v>49</v>
      </c>
    </row>
    <row r="2567" spans="1:36" x14ac:dyDescent="0.3">
      <c r="A2567">
        <v>23</v>
      </c>
      <c r="B2567" t="s">
        <v>63</v>
      </c>
      <c r="C2567" t="s">
        <v>59</v>
      </c>
      <c r="D2567" t="s">
        <v>52</v>
      </c>
      <c r="E2567" t="s">
        <v>49</v>
      </c>
      <c r="F2567">
        <v>817</v>
      </c>
      <c r="G2567" t="s">
        <v>55</v>
      </c>
      <c r="H2567" t="s">
        <v>49</v>
      </c>
      <c r="I2567" t="s">
        <v>50</v>
      </c>
      <c r="J2567">
        <v>18</v>
      </c>
      <c r="K2567" t="s">
        <v>56</v>
      </c>
      <c r="L2567">
        <v>123</v>
      </c>
      <c r="M2567">
        <v>1</v>
      </c>
      <c r="N2567">
        <v>-1</v>
      </c>
      <c r="O2567">
        <v>0</v>
      </c>
      <c r="P2567" t="s">
        <v>52</v>
      </c>
      <c r="Q2567" t="s">
        <v>49</v>
      </c>
      <c r="X2567" s="7"/>
      <c r="Y2567" t="s">
        <v>55</v>
      </c>
      <c r="Z2567">
        <v>817</v>
      </c>
      <c r="AE2567" t="s">
        <v>49</v>
      </c>
      <c r="AF2567">
        <v>817</v>
      </c>
      <c r="AI2567">
        <v>8044</v>
      </c>
      <c r="AJ2567" t="s">
        <v>49</v>
      </c>
    </row>
    <row r="2568" spans="1:36" x14ac:dyDescent="0.3">
      <c r="A2568">
        <v>34</v>
      </c>
      <c r="B2568" t="s">
        <v>71</v>
      </c>
      <c r="C2568" t="s">
        <v>47</v>
      </c>
      <c r="D2568" t="s">
        <v>52</v>
      </c>
      <c r="E2568" t="s">
        <v>49</v>
      </c>
      <c r="F2568">
        <v>1387</v>
      </c>
      <c r="G2568" t="s">
        <v>49</v>
      </c>
      <c r="H2568" t="s">
        <v>49</v>
      </c>
      <c r="I2568" t="s">
        <v>50</v>
      </c>
      <c r="J2568">
        <v>30</v>
      </c>
      <c r="K2568" t="s">
        <v>61</v>
      </c>
      <c r="L2568">
        <v>121</v>
      </c>
      <c r="M2568">
        <v>1</v>
      </c>
      <c r="N2568">
        <v>-1</v>
      </c>
      <c r="O2568">
        <v>0</v>
      </c>
      <c r="P2568" t="s">
        <v>52</v>
      </c>
      <c r="Q2568" t="s">
        <v>49</v>
      </c>
      <c r="X2568" s="7"/>
      <c r="Y2568" t="s">
        <v>49</v>
      </c>
      <c r="Z2568">
        <v>1387</v>
      </c>
      <c r="AE2568" t="s">
        <v>49</v>
      </c>
      <c r="AF2568">
        <v>1387</v>
      </c>
      <c r="AI2568">
        <v>2374</v>
      </c>
      <c r="AJ2568" t="s">
        <v>49</v>
      </c>
    </row>
    <row r="2569" spans="1:36" x14ac:dyDescent="0.3">
      <c r="A2569">
        <v>40</v>
      </c>
      <c r="B2569" t="s">
        <v>63</v>
      </c>
      <c r="C2569" t="s">
        <v>47</v>
      </c>
      <c r="D2569" t="s">
        <v>54</v>
      </c>
      <c r="E2569" t="s">
        <v>49</v>
      </c>
      <c r="F2569">
        <v>0</v>
      </c>
      <c r="G2569" t="s">
        <v>55</v>
      </c>
      <c r="H2569" t="s">
        <v>55</v>
      </c>
      <c r="I2569" t="s">
        <v>52</v>
      </c>
      <c r="J2569">
        <v>29</v>
      </c>
      <c r="K2569" t="s">
        <v>56</v>
      </c>
      <c r="L2569">
        <v>245</v>
      </c>
      <c r="M2569">
        <v>3</v>
      </c>
      <c r="N2569">
        <v>-1</v>
      </c>
      <c r="O2569">
        <v>0</v>
      </c>
      <c r="P2569" t="s">
        <v>52</v>
      </c>
      <c r="Q2569" t="s">
        <v>49</v>
      </c>
      <c r="X2569" s="7"/>
      <c r="Y2569" t="s">
        <v>55</v>
      </c>
      <c r="Z2569">
        <v>0</v>
      </c>
      <c r="AE2569" t="s">
        <v>55</v>
      </c>
      <c r="AF2569">
        <v>0</v>
      </c>
      <c r="AI2569">
        <v>92</v>
      </c>
      <c r="AJ2569" t="s">
        <v>49</v>
      </c>
    </row>
    <row r="2570" spans="1:36" x14ac:dyDescent="0.3">
      <c r="A2570">
        <v>61</v>
      </c>
      <c r="B2570" t="s">
        <v>77</v>
      </c>
      <c r="C2570" t="s">
        <v>47</v>
      </c>
      <c r="D2570" t="s">
        <v>54</v>
      </c>
      <c r="E2570" t="s">
        <v>49</v>
      </c>
      <c r="F2570">
        <v>2917</v>
      </c>
      <c r="G2570" t="s">
        <v>49</v>
      </c>
      <c r="H2570" t="s">
        <v>49</v>
      </c>
      <c r="I2570" t="s">
        <v>50</v>
      </c>
      <c r="J2570">
        <v>6</v>
      </c>
      <c r="K2570" t="s">
        <v>51</v>
      </c>
      <c r="L2570">
        <v>215</v>
      </c>
      <c r="M2570">
        <v>1</v>
      </c>
      <c r="N2570">
        <v>-1</v>
      </c>
      <c r="O2570">
        <v>0</v>
      </c>
      <c r="P2570" t="s">
        <v>52</v>
      </c>
      <c r="Q2570" t="s">
        <v>55</v>
      </c>
      <c r="X2570" s="7"/>
      <c r="Y2570" t="s">
        <v>49</v>
      </c>
      <c r="Z2570">
        <v>2917</v>
      </c>
      <c r="AE2570" t="s">
        <v>49</v>
      </c>
      <c r="AF2570">
        <v>2917</v>
      </c>
      <c r="AI2570">
        <v>443</v>
      </c>
      <c r="AJ2570" t="s">
        <v>49</v>
      </c>
    </row>
    <row r="2571" spans="1:36" x14ac:dyDescent="0.3">
      <c r="A2571">
        <v>53</v>
      </c>
      <c r="B2571" t="s">
        <v>67</v>
      </c>
      <c r="C2571" t="s">
        <v>47</v>
      </c>
      <c r="D2571" t="s">
        <v>54</v>
      </c>
      <c r="E2571" t="s">
        <v>49</v>
      </c>
      <c r="F2571">
        <v>4541</v>
      </c>
      <c r="G2571" t="s">
        <v>55</v>
      </c>
      <c r="H2571" t="s">
        <v>49</v>
      </c>
      <c r="I2571" t="s">
        <v>52</v>
      </c>
      <c r="J2571">
        <v>15</v>
      </c>
      <c r="K2571" t="s">
        <v>56</v>
      </c>
      <c r="L2571">
        <v>190</v>
      </c>
      <c r="M2571">
        <v>6</v>
      </c>
      <c r="N2571">
        <v>-1</v>
      </c>
      <c r="O2571">
        <v>0</v>
      </c>
      <c r="P2571" t="s">
        <v>52</v>
      </c>
      <c r="Q2571" t="s">
        <v>49</v>
      </c>
      <c r="X2571" s="7"/>
      <c r="Y2571" t="s">
        <v>55</v>
      </c>
      <c r="Z2571">
        <v>4541</v>
      </c>
      <c r="AE2571" t="s">
        <v>49</v>
      </c>
      <c r="AF2571">
        <v>4541</v>
      </c>
      <c r="AI2571">
        <v>1397</v>
      </c>
      <c r="AJ2571" t="s">
        <v>49</v>
      </c>
    </row>
    <row r="2572" spans="1:36" x14ac:dyDescent="0.3">
      <c r="A2572">
        <v>57</v>
      </c>
      <c r="B2572" t="s">
        <v>67</v>
      </c>
      <c r="C2572" t="s">
        <v>47</v>
      </c>
      <c r="D2572" t="s">
        <v>54</v>
      </c>
      <c r="E2572" t="s">
        <v>49</v>
      </c>
      <c r="F2572">
        <v>0</v>
      </c>
      <c r="G2572" t="s">
        <v>49</v>
      </c>
      <c r="H2572" t="s">
        <v>49</v>
      </c>
      <c r="I2572" t="s">
        <v>52</v>
      </c>
      <c r="J2572">
        <v>13</v>
      </c>
      <c r="K2572" t="s">
        <v>56</v>
      </c>
      <c r="L2572">
        <v>44</v>
      </c>
      <c r="M2572">
        <v>1</v>
      </c>
      <c r="N2572">
        <v>-1</v>
      </c>
      <c r="O2572">
        <v>0</v>
      </c>
      <c r="P2572" t="s">
        <v>52</v>
      </c>
      <c r="Q2572" t="s">
        <v>49</v>
      </c>
      <c r="X2572" s="7"/>
      <c r="Y2572" t="s">
        <v>49</v>
      </c>
      <c r="Z2572">
        <v>0</v>
      </c>
      <c r="AE2572" t="s">
        <v>49</v>
      </c>
      <c r="AF2572">
        <v>0</v>
      </c>
      <c r="AI2572">
        <v>7</v>
      </c>
      <c r="AJ2572" t="s">
        <v>49</v>
      </c>
    </row>
    <row r="2573" spans="1:36" x14ac:dyDescent="0.3">
      <c r="A2573">
        <v>28</v>
      </c>
      <c r="B2573" t="s">
        <v>63</v>
      </c>
      <c r="C2573" t="s">
        <v>47</v>
      </c>
      <c r="D2573" t="s">
        <v>54</v>
      </c>
      <c r="E2573" t="s">
        <v>49</v>
      </c>
      <c r="F2573">
        <v>4287</v>
      </c>
      <c r="G2573" t="s">
        <v>49</v>
      </c>
      <c r="H2573" t="s">
        <v>49</v>
      </c>
      <c r="I2573" t="s">
        <v>50</v>
      </c>
      <c r="J2573">
        <v>30</v>
      </c>
      <c r="K2573" t="s">
        <v>61</v>
      </c>
      <c r="L2573">
        <v>171</v>
      </c>
      <c r="M2573">
        <v>1</v>
      </c>
      <c r="N2573">
        <v>-1</v>
      </c>
      <c r="O2573">
        <v>0</v>
      </c>
      <c r="P2573" t="s">
        <v>52</v>
      </c>
      <c r="Q2573" t="s">
        <v>49</v>
      </c>
      <c r="X2573" s="7"/>
      <c r="Y2573" t="s">
        <v>49</v>
      </c>
      <c r="Z2573">
        <v>4287</v>
      </c>
      <c r="AE2573" t="s">
        <v>49</v>
      </c>
      <c r="AF2573">
        <v>4287</v>
      </c>
      <c r="AI2573">
        <v>3177</v>
      </c>
      <c r="AJ2573" t="s">
        <v>49</v>
      </c>
    </row>
    <row r="2574" spans="1:36" x14ac:dyDescent="0.3">
      <c r="A2574">
        <v>25</v>
      </c>
      <c r="B2574" t="s">
        <v>69</v>
      </c>
      <c r="C2574" t="s">
        <v>47</v>
      </c>
      <c r="D2574" t="s">
        <v>54</v>
      </c>
      <c r="E2574" t="s">
        <v>49</v>
      </c>
      <c r="F2574">
        <v>242</v>
      </c>
      <c r="G2574" t="s">
        <v>55</v>
      </c>
      <c r="H2574" t="s">
        <v>49</v>
      </c>
      <c r="I2574" t="s">
        <v>50</v>
      </c>
      <c r="J2574">
        <v>30</v>
      </c>
      <c r="K2574" t="s">
        <v>73</v>
      </c>
      <c r="L2574">
        <v>62</v>
      </c>
      <c r="M2574">
        <v>12</v>
      </c>
      <c r="N2574">
        <v>-1</v>
      </c>
      <c r="O2574">
        <v>0</v>
      </c>
      <c r="P2574" t="s">
        <v>52</v>
      </c>
      <c r="Q2574" t="s">
        <v>49</v>
      </c>
      <c r="X2574" s="7"/>
      <c r="Y2574" t="s">
        <v>55</v>
      </c>
      <c r="Z2574">
        <v>242</v>
      </c>
      <c r="AE2574" t="s">
        <v>49</v>
      </c>
      <c r="AF2574">
        <v>242</v>
      </c>
      <c r="AI2574">
        <v>81</v>
      </c>
      <c r="AJ2574" t="s">
        <v>49</v>
      </c>
    </row>
    <row r="2575" spans="1:36" x14ac:dyDescent="0.3">
      <c r="A2575">
        <v>38</v>
      </c>
      <c r="B2575" t="s">
        <v>63</v>
      </c>
      <c r="C2575" t="s">
        <v>47</v>
      </c>
      <c r="D2575" t="s">
        <v>54</v>
      </c>
      <c r="E2575" t="s">
        <v>49</v>
      </c>
      <c r="F2575">
        <v>171</v>
      </c>
      <c r="G2575" t="s">
        <v>55</v>
      </c>
      <c r="H2575" t="s">
        <v>55</v>
      </c>
      <c r="I2575" t="s">
        <v>52</v>
      </c>
      <c r="J2575">
        <v>20</v>
      </c>
      <c r="K2575" t="s">
        <v>56</v>
      </c>
      <c r="L2575">
        <v>172</v>
      </c>
      <c r="M2575">
        <v>1</v>
      </c>
      <c r="N2575">
        <v>-1</v>
      </c>
      <c r="O2575">
        <v>0</v>
      </c>
      <c r="P2575" t="s">
        <v>52</v>
      </c>
      <c r="Q2575" t="s">
        <v>49</v>
      </c>
      <c r="X2575" s="7"/>
      <c r="Y2575" t="s">
        <v>55</v>
      </c>
      <c r="Z2575">
        <v>171</v>
      </c>
      <c r="AE2575" t="s">
        <v>55</v>
      </c>
      <c r="AF2575">
        <v>171</v>
      </c>
      <c r="AI2575">
        <v>414</v>
      </c>
      <c r="AJ2575" t="s">
        <v>49</v>
      </c>
    </row>
    <row r="2576" spans="1:36" x14ac:dyDescent="0.3">
      <c r="A2576">
        <v>27</v>
      </c>
      <c r="B2576" t="s">
        <v>53</v>
      </c>
      <c r="C2576" t="s">
        <v>59</v>
      </c>
      <c r="D2576" t="s">
        <v>54</v>
      </c>
      <c r="E2576" t="s">
        <v>49</v>
      </c>
      <c r="F2576">
        <v>259</v>
      </c>
      <c r="G2576" t="s">
        <v>55</v>
      </c>
      <c r="H2576" t="s">
        <v>49</v>
      </c>
      <c r="I2576" t="s">
        <v>52</v>
      </c>
      <c r="J2576">
        <v>23</v>
      </c>
      <c r="K2576" t="s">
        <v>56</v>
      </c>
      <c r="L2576">
        <v>78</v>
      </c>
      <c r="M2576">
        <v>10</v>
      </c>
      <c r="N2576">
        <v>-1</v>
      </c>
      <c r="O2576">
        <v>0</v>
      </c>
      <c r="P2576" t="s">
        <v>52</v>
      </c>
      <c r="Q2576" t="s">
        <v>49</v>
      </c>
      <c r="X2576" s="7"/>
      <c r="Y2576" t="s">
        <v>55</v>
      </c>
      <c r="Z2576">
        <v>259</v>
      </c>
      <c r="AE2576" t="s">
        <v>49</v>
      </c>
      <c r="AF2576">
        <v>259</v>
      </c>
      <c r="AI2576">
        <v>1433</v>
      </c>
      <c r="AJ2576" t="s">
        <v>49</v>
      </c>
    </row>
    <row r="2577" spans="1:36" x14ac:dyDescent="0.3">
      <c r="A2577">
        <v>45</v>
      </c>
      <c r="B2577" t="s">
        <v>63</v>
      </c>
      <c r="C2577" t="s">
        <v>47</v>
      </c>
      <c r="D2577" t="s">
        <v>54</v>
      </c>
      <c r="E2577" t="s">
        <v>49</v>
      </c>
      <c r="F2577">
        <v>827</v>
      </c>
      <c r="G2577" t="s">
        <v>55</v>
      </c>
      <c r="H2577" t="s">
        <v>49</v>
      </c>
      <c r="I2577" t="s">
        <v>52</v>
      </c>
      <c r="J2577">
        <v>15</v>
      </c>
      <c r="K2577" t="s">
        <v>56</v>
      </c>
      <c r="L2577">
        <v>319</v>
      </c>
      <c r="M2577">
        <v>5</v>
      </c>
      <c r="N2577">
        <v>-1</v>
      </c>
      <c r="O2577">
        <v>0</v>
      </c>
      <c r="P2577" t="s">
        <v>52</v>
      </c>
      <c r="Q2577" t="s">
        <v>49</v>
      </c>
      <c r="X2577" s="7"/>
      <c r="Y2577" t="s">
        <v>55</v>
      </c>
      <c r="Z2577">
        <v>827</v>
      </c>
      <c r="AE2577" t="s">
        <v>49</v>
      </c>
      <c r="AF2577">
        <v>827</v>
      </c>
      <c r="AI2577">
        <v>187</v>
      </c>
      <c r="AJ2577" t="s">
        <v>49</v>
      </c>
    </row>
    <row r="2578" spans="1:36" x14ac:dyDescent="0.3">
      <c r="A2578">
        <v>31</v>
      </c>
      <c r="B2578" t="s">
        <v>53</v>
      </c>
      <c r="C2578" t="s">
        <v>59</v>
      </c>
      <c r="D2578" t="s">
        <v>54</v>
      </c>
      <c r="E2578" t="s">
        <v>49</v>
      </c>
      <c r="F2578">
        <v>469</v>
      </c>
      <c r="G2578" t="s">
        <v>49</v>
      </c>
      <c r="H2578" t="s">
        <v>55</v>
      </c>
      <c r="I2578" t="s">
        <v>50</v>
      </c>
      <c r="J2578">
        <v>2</v>
      </c>
      <c r="K2578" t="s">
        <v>64</v>
      </c>
      <c r="L2578">
        <v>111</v>
      </c>
      <c r="M2578">
        <v>1</v>
      </c>
      <c r="N2578">
        <v>-1</v>
      </c>
      <c r="O2578">
        <v>0</v>
      </c>
      <c r="P2578" t="s">
        <v>52</v>
      </c>
      <c r="Q2578" t="s">
        <v>49</v>
      </c>
      <c r="X2578" s="7"/>
      <c r="Y2578" t="s">
        <v>49</v>
      </c>
      <c r="Z2578">
        <v>469</v>
      </c>
      <c r="AE2578" t="s">
        <v>55</v>
      </c>
      <c r="AF2578">
        <v>469</v>
      </c>
      <c r="AI2578">
        <v>0</v>
      </c>
      <c r="AJ2578" t="s">
        <v>49</v>
      </c>
    </row>
    <row r="2579" spans="1:36" x14ac:dyDescent="0.3">
      <c r="A2579">
        <v>39</v>
      </c>
      <c r="B2579" t="s">
        <v>63</v>
      </c>
      <c r="C2579" t="s">
        <v>47</v>
      </c>
      <c r="D2579" t="s">
        <v>48</v>
      </c>
      <c r="E2579" t="s">
        <v>49</v>
      </c>
      <c r="F2579">
        <v>2226</v>
      </c>
      <c r="G2579" t="s">
        <v>55</v>
      </c>
      <c r="H2579" t="s">
        <v>49</v>
      </c>
      <c r="I2579" t="s">
        <v>52</v>
      </c>
      <c r="J2579">
        <v>6</v>
      </c>
      <c r="K2579" t="s">
        <v>56</v>
      </c>
      <c r="L2579">
        <v>158</v>
      </c>
      <c r="M2579">
        <v>1</v>
      </c>
      <c r="N2579">
        <v>-1</v>
      </c>
      <c r="O2579">
        <v>0</v>
      </c>
      <c r="P2579" t="s">
        <v>52</v>
      </c>
      <c r="Q2579" t="s">
        <v>49</v>
      </c>
      <c r="X2579" s="7"/>
      <c r="Y2579" t="s">
        <v>55</v>
      </c>
      <c r="Z2579">
        <v>2226</v>
      </c>
      <c r="AE2579" t="s">
        <v>49</v>
      </c>
      <c r="AF2579">
        <v>2226</v>
      </c>
      <c r="AI2579">
        <v>4610</v>
      </c>
      <c r="AJ2579" t="s">
        <v>49</v>
      </c>
    </row>
    <row r="2580" spans="1:36" x14ac:dyDescent="0.3">
      <c r="A2580">
        <v>42</v>
      </c>
      <c r="B2580" t="s">
        <v>67</v>
      </c>
      <c r="C2580" t="s">
        <v>47</v>
      </c>
      <c r="D2580" t="s">
        <v>54</v>
      </c>
      <c r="E2580" t="s">
        <v>49</v>
      </c>
      <c r="F2580">
        <v>0</v>
      </c>
      <c r="G2580" t="s">
        <v>49</v>
      </c>
      <c r="H2580" t="s">
        <v>49</v>
      </c>
      <c r="I2580" t="s">
        <v>50</v>
      </c>
      <c r="J2580">
        <v>29</v>
      </c>
      <c r="K2580" t="s">
        <v>70</v>
      </c>
      <c r="L2580">
        <v>82</v>
      </c>
      <c r="M2580">
        <v>12</v>
      </c>
      <c r="N2580">
        <v>-1</v>
      </c>
      <c r="O2580">
        <v>0</v>
      </c>
      <c r="P2580" t="s">
        <v>52</v>
      </c>
      <c r="Q2580" t="s">
        <v>49</v>
      </c>
      <c r="X2580" s="7"/>
      <c r="Y2580" t="s">
        <v>49</v>
      </c>
      <c r="Z2580">
        <v>0</v>
      </c>
      <c r="AE2580" t="s">
        <v>49</v>
      </c>
      <c r="AF2580">
        <v>0</v>
      </c>
      <c r="AI2580">
        <v>1429</v>
      </c>
      <c r="AJ2580" t="s">
        <v>49</v>
      </c>
    </row>
    <row r="2581" spans="1:36" x14ac:dyDescent="0.3">
      <c r="A2581">
        <v>46</v>
      </c>
      <c r="B2581" t="s">
        <v>58</v>
      </c>
      <c r="C2581" t="s">
        <v>47</v>
      </c>
      <c r="D2581" t="s">
        <v>60</v>
      </c>
      <c r="E2581" t="s">
        <v>49</v>
      </c>
      <c r="F2581">
        <v>477</v>
      </c>
      <c r="G2581" t="s">
        <v>55</v>
      </c>
      <c r="H2581" t="s">
        <v>49</v>
      </c>
      <c r="I2581" t="s">
        <v>52</v>
      </c>
      <c r="J2581">
        <v>20</v>
      </c>
      <c r="K2581" t="s">
        <v>56</v>
      </c>
      <c r="L2581">
        <v>128</v>
      </c>
      <c r="M2581">
        <v>6</v>
      </c>
      <c r="N2581">
        <v>-1</v>
      </c>
      <c r="O2581">
        <v>0</v>
      </c>
      <c r="P2581" t="s">
        <v>52</v>
      </c>
      <c r="Q2581" t="s">
        <v>49</v>
      </c>
      <c r="X2581" s="7"/>
      <c r="Y2581" t="s">
        <v>55</v>
      </c>
      <c r="Z2581">
        <v>477</v>
      </c>
      <c r="AE2581" t="s">
        <v>49</v>
      </c>
      <c r="AF2581">
        <v>477</v>
      </c>
      <c r="AI2581">
        <v>334</v>
      </c>
      <c r="AJ2581" t="s">
        <v>49</v>
      </c>
    </row>
    <row r="2582" spans="1:36" x14ac:dyDescent="0.3">
      <c r="A2582">
        <v>36</v>
      </c>
      <c r="B2582" t="s">
        <v>53</v>
      </c>
      <c r="C2582" t="s">
        <v>47</v>
      </c>
      <c r="D2582" t="s">
        <v>54</v>
      </c>
      <c r="E2582" t="s">
        <v>49</v>
      </c>
      <c r="F2582">
        <v>42</v>
      </c>
      <c r="G2582" t="s">
        <v>55</v>
      </c>
      <c r="H2582" t="s">
        <v>49</v>
      </c>
      <c r="I2582" t="s">
        <v>52</v>
      </c>
      <c r="J2582">
        <v>8</v>
      </c>
      <c r="K2582" t="s">
        <v>56</v>
      </c>
      <c r="L2582">
        <v>102</v>
      </c>
      <c r="M2582">
        <v>4</v>
      </c>
      <c r="N2582">
        <v>-1</v>
      </c>
      <c r="O2582">
        <v>0</v>
      </c>
      <c r="P2582" t="s">
        <v>52</v>
      </c>
      <c r="Q2582" t="s">
        <v>49</v>
      </c>
      <c r="X2582" s="7"/>
      <c r="Y2582" t="s">
        <v>55</v>
      </c>
      <c r="Z2582">
        <v>42</v>
      </c>
      <c r="AE2582" t="s">
        <v>49</v>
      </c>
      <c r="AF2582">
        <v>42</v>
      </c>
      <c r="AI2582">
        <v>500</v>
      </c>
      <c r="AJ2582" t="s">
        <v>49</v>
      </c>
    </row>
    <row r="2583" spans="1:36" x14ac:dyDescent="0.3">
      <c r="A2583">
        <v>30</v>
      </c>
      <c r="B2583" t="s">
        <v>58</v>
      </c>
      <c r="C2583" t="s">
        <v>59</v>
      </c>
      <c r="D2583" t="s">
        <v>60</v>
      </c>
      <c r="E2583" t="s">
        <v>49</v>
      </c>
      <c r="F2583">
        <v>775</v>
      </c>
      <c r="G2583" t="s">
        <v>55</v>
      </c>
      <c r="H2583" t="s">
        <v>49</v>
      </c>
      <c r="I2583" t="s">
        <v>52</v>
      </c>
      <c r="J2583">
        <v>16</v>
      </c>
      <c r="K2583" t="s">
        <v>62</v>
      </c>
      <c r="L2583">
        <v>124</v>
      </c>
      <c r="M2583">
        <v>2</v>
      </c>
      <c r="N2583">
        <v>-1</v>
      </c>
      <c r="O2583">
        <v>0</v>
      </c>
      <c r="P2583" t="s">
        <v>52</v>
      </c>
      <c r="Q2583" t="s">
        <v>49</v>
      </c>
      <c r="X2583" s="7"/>
      <c r="Y2583" t="s">
        <v>55</v>
      </c>
      <c r="Z2583">
        <v>775</v>
      </c>
      <c r="AE2583" t="s">
        <v>49</v>
      </c>
      <c r="AF2583">
        <v>775</v>
      </c>
      <c r="AI2583">
        <v>43</v>
      </c>
      <c r="AJ2583" t="s">
        <v>49</v>
      </c>
    </row>
    <row r="2584" spans="1:36" x14ac:dyDescent="0.3">
      <c r="A2584">
        <v>32</v>
      </c>
      <c r="B2584" t="s">
        <v>63</v>
      </c>
      <c r="C2584" t="s">
        <v>47</v>
      </c>
      <c r="D2584" t="s">
        <v>54</v>
      </c>
      <c r="E2584" t="s">
        <v>49</v>
      </c>
      <c r="F2584">
        <v>9</v>
      </c>
      <c r="G2584" t="s">
        <v>55</v>
      </c>
      <c r="H2584" t="s">
        <v>49</v>
      </c>
      <c r="I2584" t="s">
        <v>50</v>
      </c>
      <c r="J2584">
        <v>17</v>
      </c>
      <c r="K2584" t="s">
        <v>61</v>
      </c>
      <c r="L2584">
        <v>334</v>
      </c>
      <c r="M2584">
        <v>2</v>
      </c>
      <c r="N2584">
        <v>-1</v>
      </c>
      <c r="O2584">
        <v>0</v>
      </c>
      <c r="P2584" t="s">
        <v>52</v>
      </c>
      <c r="Q2584" t="s">
        <v>49</v>
      </c>
      <c r="X2584" s="7"/>
      <c r="Y2584" t="s">
        <v>55</v>
      </c>
      <c r="Z2584">
        <v>9</v>
      </c>
      <c r="AE2584" t="s">
        <v>49</v>
      </c>
      <c r="AF2584">
        <v>9</v>
      </c>
      <c r="AI2584">
        <v>4030</v>
      </c>
      <c r="AJ2584" t="s">
        <v>49</v>
      </c>
    </row>
    <row r="2585" spans="1:36" x14ac:dyDescent="0.3">
      <c r="A2585">
        <v>52</v>
      </c>
      <c r="B2585" t="s">
        <v>67</v>
      </c>
      <c r="C2585" t="s">
        <v>47</v>
      </c>
      <c r="D2585" t="s">
        <v>60</v>
      </c>
      <c r="E2585" t="s">
        <v>49</v>
      </c>
      <c r="F2585">
        <v>2557</v>
      </c>
      <c r="G2585" t="s">
        <v>49</v>
      </c>
      <c r="H2585" t="s">
        <v>49</v>
      </c>
      <c r="I2585" t="s">
        <v>50</v>
      </c>
      <c r="J2585">
        <v>28</v>
      </c>
      <c r="K2585" t="s">
        <v>72</v>
      </c>
      <c r="L2585">
        <v>134</v>
      </c>
      <c r="M2585">
        <v>5</v>
      </c>
      <c r="N2585">
        <v>204</v>
      </c>
      <c r="O2585">
        <v>2</v>
      </c>
      <c r="P2585" t="s">
        <v>79</v>
      </c>
      <c r="Q2585" t="s">
        <v>55</v>
      </c>
      <c r="X2585" s="7"/>
      <c r="Y2585" t="s">
        <v>49</v>
      </c>
      <c r="Z2585">
        <v>2557</v>
      </c>
      <c r="AE2585" t="s">
        <v>49</v>
      </c>
      <c r="AF2585">
        <v>2557</v>
      </c>
      <c r="AI2585">
        <v>0</v>
      </c>
      <c r="AJ2585" t="s">
        <v>49</v>
      </c>
    </row>
    <row r="2586" spans="1:36" x14ac:dyDescent="0.3">
      <c r="A2586">
        <v>31</v>
      </c>
      <c r="B2586" t="s">
        <v>58</v>
      </c>
      <c r="C2586" t="s">
        <v>47</v>
      </c>
      <c r="D2586" t="s">
        <v>60</v>
      </c>
      <c r="E2586" t="s">
        <v>49</v>
      </c>
      <c r="F2586">
        <v>2395</v>
      </c>
      <c r="G2586" t="s">
        <v>49</v>
      </c>
      <c r="H2586" t="s">
        <v>49</v>
      </c>
      <c r="I2586" t="s">
        <v>50</v>
      </c>
      <c r="J2586">
        <v>27</v>
      </c>
      <c r="K2586" t="s">
        <v>61</v>
      </c>
      <c r="L2586">
        <v>218</v>
      </c>
      <c r="M2586">
        <v>1</v>
      </c>
      <c r="N2586">
        <v>-1</v>
      </c>
      <c r="O2586">
        <v>0</v>
      </c>
      <c r="P2586" t="s">
        <v>52</v>
      </c>
      <c r="Q2586" t="s">
        <v>49</v>
      </c>
      <c r="X2586" s="7"/>
      <c r="Y2586" t="s">
        <v>49</v>
      </c>
      <c r="Z2586">
        <v>2395</v>
      </c>
      <c r="AE2586" t="s">
        <v>49</v>
      </c>
      <c r="AF2586">
        <v>2395</v>
      </c>
      <c r="AI2586">
        <v>168</v>
      </c>
      <c r="AJ2586" t="s">
        <v>49</v>
      </c>
    </row>
    <row r="2587" spans="1:36" x14ac:dyDescent="0.3">
      <c r="A2587">
        <v>60</v>
      </c>
      <c r="B2587" t="s">
        <v>58</v>
      </c>
      <c r="C2587" t="s">
        <v>47</v>
      </c>
      <c r="D2587" t="s">
        <v>48</v>
      </c>
      <c r="E2587" t="s">
        <v>49</v>
      </c>
      <c r="F2587">
        <v>4895</v>
      </c>
      <c r="G2587" t="s">
        <v>49</v>
      </c>
      <c r="H2587" t="s">
        <v>49</v>
      </c>
      <c r="I2587" t="s">
        <v>52</v>
      </c>
      <c r="J2587">
        <v>9</v>
      </c>
      <c r="K2587" t="s">
        <v>62</v>
      </c>
      <c r="L2587">
        <v>313</v>
      </c>
      <c r="M2587">
        <v>1</v>
      </c>
      <c r="N2587">
        <v>-1</v>
      </c>
      <c r="O2587">
        <v>0</v>
      </c>
      <c r="P2587" t="s">
        <v>52</v>
      </c>
      <c r="Q2587" t="s">
        <v>49</v>
      </c>
      <c r="X2587" s="7"/>
      <c r="Y2587" t="s">
        <v>49</v>
      </c>
      <c r="Z2587">
        <v>4895</v>
      </c>
      <c r="AE2587" t="s">
        <v>49</v>
      </c>
      <c r="AF2587">
        <v>4895</v>
      </c>
      <c r="AI2587">
        <v>210</v>
      </c>
      <c r="AJ2587" t="s">
        <v>49</v>
      </c>
    </row>
    <row r="2588" spans="1:36" x14ac:dyDescent="0.3">
      <c r="A2588">
        <v>35</v>
      </c>
      <c r="B2588" t="s">
        <v>63</v>
      </c>
      <c r="C2588" t="s">
        <v>59</v>
      </c>
      <c r="D2588" t="s">
        <v>54</v>
      </c>
      <c r="E2588" t="s">
        <v>49</v>
      </c>
      <c r="F2588">
        <v>376</v>
      </c>
      <c r="G2588" t="s">
        <v>55</v>
      </c>
      <c r="H2588" t="s">
        <v>55</v>
      </c>
      <c r="I2588" t="s">
        <v>52</v>
      </c>
      <c r="J2588">
        <v>6</v>
      </c>
      <c r="K2588" t="s">
        <v>56</v>
      </c>
      <c r="L2588">
        <v>207</v>
      </c>
      <c r="M2588">
        <v>3</v>
      </c>
      <c r="N2588">
        <v>-1</v>
      </c>
      <c r="O2588">
        <v>0</v>
      </c>
      <c r="P2588" t="s">
        <v>52</v>
      </c>
      <c r="Q2588" t="s">
        <v>49</v>
      </c>
      <c r="X2588" s="7"/>
      <c r="Y2588" t="s">
        <v>55</v>
      </c>
      <c r="Z2588">
        <v>376</v>
      </c>
      <c r="AE2588" t="s">
        <v>55</v>
      </c>
      <c r="AF2588">
        <v>376</v>
      </c>
      <c r="AI2588">
        <v>518</v>
      </c>
      <c r="AJ2588" t="s">
        <v>49</v>
      </c>
    </row>
    <row r="2589" spans="1:36" x14ac:dyDescent="0.3">
      <c r="A2589">
        <v>38</v>
      </c>
      <c r="B2589" t="s">
        <v>58</v>
      </c>
      <c r="C2589" t="s">
        <v>47</v>
      </c>
      <c r="D2589" t="s">
        <v>60</v>
      </c>
      <c r="E2589" t="s">
        <v>49</v>
      </c>
      <c r="F2589">
        <v>389</v>
      </c>
      <c r="G2589" t="s">
        <v>55</v>
      </c>
      <c r="H2589" t="s">
        <v>49</v>
      </c>
      <c r="I2589" t="s">
        <v>52</v>
      </c>
      <c r="J2589">
        <v>6</v>
      </c>
      <c r="K2589" t="s">
        <v>56</v>
      </c>
      <c r="L2589">
        <v>262</v>
      </c>
      <c r="M2589">
        <v>1</v>
      </c>
      <c r="N2589">
        <v>-1</v>
      </c>
      <c r="O2589">
        <v>0</v>
      </c>
      <c r="P2589" t="s">
        <v>52</v>
      </c>
      <c r="Q2589" t="s">
        <v>49</v>
      </c>
      <c r="X2589" s="7"/>
      <c r="Y2589" t="s">
        <v>55</v>
      </c>
      <c r="Z2589">
        <v>389</v>
      </c>
      <c r="AE2589" t="s">
        <v>49</v>
      </c>
      <c r="AF2589">
        <v>389</v>
      </c>
      <c r="AI2589">
        <v>1696</v>
      </c>
      <c r="AJ2589" t="s">
        <v>49</v>
      </c>
    </row>
    <row r="2590" spans="1:36" x14ac:dyDescent="0.3">
      <c r="A2590">
        <v>46</v>
      </c>
      <c r="B2590" t="s">
        <v>58</v>
      </c>
      <c r="C2590" t="s">
        <v>74</v>
      </c>
      <c r="D2590" t="s">
        <v>60</v>
      </c>
      <c r="E2590" t="s">
        <v>49</v>
      </c>
      <c r="F2590">
        <v>134</v>
      </c>
      <c r="G2590" t="s">
        <v>49</v>
      </c>
      <c r="H2590" t="s">
        <v>49</v>
      </c>
      <c r="I2590" t="s">
        <v>50</v>
      </c>
      <c r="J2590">
        <v>19</v>
      </c>
      <c r="K2590" t="s">
        <v>70</v>
      </c>
      <c r="L2590">
        <v>134</v>
      </c>
      <c r="M2590">
        <v>2</v>
      </c>
      <c r="N2590">
        <v>-1</v>
      </c>
      <c r="O2590">
        <v>0</v>
      </c>
      <c r="P2590" t="s">
        <v>52</v>
      </c>
      <c r="Q2590" t="s">
        <v>49</v>
      </c>
      <c r="X2590" s="7"/>
      <c r="Y2590" t="s">
        <v>49</v>
      </c>
      <c r="Z2590">
        <v>134</v>
      </c>
      <c r="AE2590" t="s">
        <v>49</v>
      </c>
      <c r="AF2590">
        <v>134</v>
      </c>
      <c r="AI2590">
        <v>856</v>
      </c>
      <c r="AJ2590" t="s">
        <v>49</v>
      </c>
    </row>
    <row r="2591" spans="1:36" x14ac:dyDescent="0.3">
      <c r="A2591">
        <v>45</v>
      </c>
      <c r="B2591" t="s">
        <v>68</v>
      </c>
      <c r="C2591" t="s">
        <v>74</v>
      </c>
      <c r="D2591" t="s">
        <v>60</v>
      </c>
      <c r="E2591" t="s">
        <v>49</v>
      </c>
      <c r="F2591">
        <v>1273</v>
      </c>
      <c r="G2591" t="s">
        <v>55</v>
      </c>
      <c r="H2591" t="s">
        <v>55</v>
      </c>
      <c r="I2591" t="s">
        <v>52</v>
      </c>
      <c r="J2591">
        <v>11</v>
      </c>
      <c r="K2591" t="s">
        <v>62</v>
      </c>
      <c r="L2591">
        <v>197</v>
      </c>
      <c r="M2591">
        <v>3</v>
      </c>
      <c r="N2591">
        <v>-1</v>
      </c>
      <c r="O2591">
        <v>0</v>
      </c>
      <c r="P2591" t="s">
        <v>52</v>
      </c>
      <c r="Q2591" t="s">
        <v>49</v>
      </c>
      <c r="X2591" s="7"/>
      <c r="Y2591" t="s">
        <v>55</v>
      </c>
      <c r="Z2591">
        <v>1273</v>
      </c>
      <c r="AE2591" t="s">
        <v>55</v>
      </c>
      <c r="AF2591">
        <v>1273</v>
      </c>
      <c r="AI2591">
        <v>318</v>
      </c>
      <c r="AJ2591" t="s">
        <v>49</v>
      </c>
    </row>
    <row r="2592" spans="1:36" x14ac:dyDescent="0.3">
      <c r="A2592">
        <v>59</v>
      </c>
      <c r="B2592" t="s">
        <v>53</v>
      </c>
      <c r="C2592" t="s">
        <v>47</v>
      </c>
      <c r="D2592" t="s">
        <v>54</v>
      </c>
      <c r="E2592" t="s">
        <v>49</v>
      </c>
      <c r="F2592">
        <v>0</v>
      </c>
      <c r="G2592" t="s">
        <v>55</v>
      </c>
      <c r="H2592" t="s">
        <v>49</v>
      </c>
      <c r="I2592" t="s">
        <v>50</v>
      </c>
      <c r="J2592">
        <v>12</v>
      </c>
      <c r="K2592" t="s">
        <v>56</v>
      </c>
      <c r="L2592">
        <v>214</v>
      </c>
      <c r="M2592">
        <v>3</v>
      </c>
      <c r="N2592">
        <v>-1</v>
      </c>
      <c r="O2592">
        <v>0</v>
      </c>
      <c r="P2592" t="s">
        <v>52</v>
      </c>
      <c r="Q2592" t="s">
        <v>49</v>
      </c>
      <c r="X2592" s="7"/>
      <c r="Y2592" t="s">
        <v>55</v>
      </c>
      <c r="Z2592">
        <v>0</v>
      </c>
      <c r="AE2592" t="s">
        <v>49</v>
      </c>
      <c r="AF2592">
        <v>0</v>
      </c>
      <c r="AI2592">
        <v>64</v>
      </c>
      <c r="AJ2592" t="s">
        <v>49</v>
      </c>
    </row>
    <row r="2593" spans="1:36" x14ac:dyDescent="0.3">
      <c r="A2593">
        <v>34</v>
      </c>
      <c r="B2593" t="s">
        <v>58</v>
      </c>
      <c r="C2593" t="s">
        <v>47</v>
      </c>
      <c r="D2593" t="s">
        <v>60</v>
      </c>
      <c r="E2593" t="s">
        <v>49</v>
      </c>
      <c r="F2593">
        <v>2892</v>
      </c>
      <c r="G2593" t="s">
        <v>55</v>
      </c>
      <c r="H2593" t="s">
        <v>55</v>
      </c>
      <c r="I2593" t="s">
        <v>50</v>
      </c>
      <c r="J2593">
        <v>30</v>
      </c>
      <c r="K2593" t="s">
        <v>73</v>
      </c>
      <c r="L2593">
        <v>1165</v>
      </c>
      <c r="M2593">
        <v>7</v>
      </c>
      <c r="N2593">
        <v>-1</v>
      </c>
      <c r="O2593">
        <v>0</v>
      </c>
      <c r="P2593" t="s">
        <v>52</v>
      </c>
      <c r="Q2593" t="s">
        <v>49</v>
      </c>
      <c r="X2593" s="7"/>
      <c r="Y2593" t="s">
        <v>55</v>
      </c>
      <c r="Z2593">
        <v>2892</v>
      </c>
      <c r="AE2593" t="s">
        <v>55</v>
      </c>
      <c r="AF2593">
        <v>2892</v>
      </c>
      <c r="AI2593">
        <v>800</v>
      </c>
      <c r="AJ2593" t="s">
        <v>49</v>
      </c>
    </row>
    <row r="2594" spans="1:36" x14ac:dyDescent="0.3">
      <c r="A2594">
        <v>33</v>
      </c>
      <c r="B2594" t="s">
        <v>67</v>
      </c>
      <c r="C2594" t="s">
        <v>74</v>
      </c>
      <c r="D2594" t="s">
        <v>54</v>
      </c>
      <c r="E2594" t="s">
        <v>49</v>
      </c>
      <c r="F2594">
        <v>0</v>
      </c>
      <c r="G2594" t="s">
        <v>55</v>
      </c>
      <c r="H2594" t="s">
        <v>49</v>
      </c>
      <c r="I2594" t="s">
        <v>50</v>
      </c>
      <c r="J2594">
        <v>7</v>
      </c>
      <c r="K2594" t="s">
        <v>56</v>
      </c>
      <c r="L2594">
        <v>177</v>
      </c>
      <c r="M2594">
        <v>2</v>
      </c>
      <c r="N2594">
        <v>-1</v>
      </c>
      <c r="O2594">
        <v>0</v>
      </c>
      <c r="P2594" t="s">
        <v>52</v>
      </c>
      <c r="Q2594" t="s">
        <v>49</v>
      </c>
      <c r="X2594" s="7"/>
      <c r="Y2594" t="s">
        <v>55</v>
      </c>
      <c r="Z2594">
        <v>0</v>
      </c>
      <c r="AE2594" t="s">
        <v>49</v>
      </c>
      <c r="AF2594">
        <v>0</v>
      </c>
      <c r="AI2594">
        <v>75</v>
      </c>
      <c r="AJ2594" t="s">
        <v>49</v>
      </c>
    </row>
    <row r="2595" spans="1:36" x14ac:dyDescent="0.3">
      <c r="A2595">
        <v>46</v>
      </c>
      <c r="B2595" t="s">
        <v>58</v>
      </c>
      <c r="C2595" t="s">
        <v>59</v>
      </c>
      <c r="D2595" t="s">
        <v>54</v>
      </c>
      <c r="E2595" t="s">
        <v>49</v>
      </c>
      <c r="F2595">
        <v>295</v>
      </c>
      <c r="G2595" t="s">
        <v>55</v>
      </c>
      <c r="H2595" t="s">
        <v>49</v>
      </c>
      <c r="I2595" t="s">
        <v>52</v>
      </c>
      <c r="J2595">
        <v>23</v>
      </c>
      <c r="K2595" t="s">
        <v>56</v>
      </c>
      <c r="L2595">
        <v>141</v>
      </c>
      <c r="M2595">
        <v>6</v>
      </c>
      <c r="N2595">
        <v>-1</v>
      </c>
      <c r="O2595">
        <v>0</v>
      </c>
      <c r="P2595" t="s">
        <v>52</v>
      </c>
      <c r="Q2595" t="s">
        <v>49</v>
      </c>
      <c r="X2595" s="7"/>
      <c r="Y2595" t="s">
        <v>55</v>
      </c>
      <c r="Z2595">
        <v>295</v>
      </c>
      <c r="AE2595" t="s">
        <v>49</v>
      </c>
      <c r="AF2595">
        <v>295</v>
      </c>
      <c r="AI2595">
        <v>347</v>
      </c>
      <c r="AJ2595" t="s">
        <v>49</v>
      </c>
    </row>
    <row r="2596" spans="1:36" x14ac:dyDescent="0.3">
      <c r="A2596">
        <v>48</v>
      </c>
      <c r="B2596" t="s">
        <v>69</v>
      </c>
      <c r="C2596" t="s">
        <v>47</v>
      </c>
      <c r="D2596" t="s">
        <v>54</v>
      </c>
      <c r="E2596" t="s">
        <v>49</v>
      </c>
      <c r="F2596">
        <v>292</v>
      </c>
      <c r="G2596" t="s">
        <v>55</v>
      </c>
      <c r="H2596" t="s">
        <v>55</v>
      </c>
      <c r="I2596" t="s">
        <v>50</v>
      </c>
      <c r="J2596">
        <v>29</v>
      </c>
      <c r="K2596" t="s">
        <v>73</v>
      </c>
      <c r="L2596">
        <v>164</v>
      </c>
      <c r="M2596">
        <v>6</v>
      </c>
      <c r="N2596">
        <v>-1</v>
      </c>
      <c r="O2596">
        <v>0</v>
      </c>
      <c r="P2596" t="s">
        <v>52</v>
      </c>
      <c r="Q2596" t="s">
        <v>49</v>
      </c>
      <c r="X2596" s="7"/>
      <c r="Y2596" t="s">
        <v>55</v>
      </c>
      <c r="Z2596">
        <v>292</v>
      </c>
      <c r="AE2596" t="s">
        <v>55</v>
      </c>
      <c r="AF2596">
        <v>292</v>
      </c>
      <c r="AI2596">
        <v>701</v>
      </c>
      <c r="AJ2596" t="s">
        <v>49</v>
      </c>
    </row>
    <row r="2597" spans="1:36" x14ac:dyDescent="0.3">
      <c r="A2597">
        <v>31</v>
      </c>
      <c r="B2597" t="s">
        <v>53</v>
      </c>
      <c r="C2597" t="s">
        <v>59</v>
      </c>
      <c r="D2597" t="s">
        <v>54</v>
      </c>
      <c r="E2597" t="s">
        <v>49</v>
      </c>
      <c r="F2597">
        <v>85</v>
      </c>
      <c r="G2597" t="s">
        <v>49</v>
      </c>
      <c r="H2597" t="s">
        <v>49</v>
      </c>
      <c r="I2597" t="s">
        <v>50</v>
      </c>
      <c r="J2597">
        <v>16</v>
      </c>
      <c r="K2597" t="s">
        <v>73</v>
      </c>
      <c r="L2597">
        <v>151</v>
      </c>
      <c r="M2597">
        <v>1</v>
      </c>
      <c r="N2597">
        <v>-1</v>
      </c>
      <c r="O2597">
        <v>0</v>
      </c>
      <c r="P2597" t="s">
        <v>52</v>
      </c>
      <c r="Q2597" t="s">
        <v>49</v>
      </c>
      <c r="X2597" s="7"/>
      <c r="Y2597" t="s">
        <v>49</v>
      </c>
      <c r="Z2597">
        <v>85</v>
      </c>
      <c r="AE2597" t="s">
        <v>49</v>
      </c>
      <c r="AF2597">
        <v>85</v>
      </c>
      <c r="AI2597">
        <v>3285</v>
      </c>
      <c r="AJ2597" t="s">
        <v>49</v>
      </c>
    </row>
    <row r="2598" spans="1:36" x14ac:dyDescent="0.3">
      <c r="A2598">
        <v>32</v>
      </c>
      <c r="B2598" t="s">
        <v>67</v>
      </c>
      <c r="C2598" t="s">
        <v>47</v>
      </c>
      <c r="D2598" t="s">
        <v>54</v>
      </c>
      <c r="E2598" t="s">
        <v>49</v>
      </c>
      <c r="F2598">
        <v>4</v>
      </c>
      <c r="G2598" t="s">
        <v>49</v>
      </c>
      <c r="H2598" t="s">
        <v>49</v>
      </c>
      <c r="I2598" t="s">
        <v>50</v>
      </c>
      <c r="J2598">
        <v>4</v>
      </c>
      <c r="K2598" t="s">
        <v>64</v>
      </c>
      <c r="L2598">
        <v>145</v>
      </c>
      <c r="M2598">
        <v>2</v>
      </c>
      <c r="N2598">
        <v>260</v>
      </c>
      <c r="O2598">
        <v>4</v>
      </c>
      <c r="P2598" t="s">
        <v>57</v>
      </c>
      <c r="Q2598" t="s">
        <v>49</v>
      </c>
      <c r="X2598" s="7"/>
      <c r="Y2598" t="s">
        <v>49</v>
      </c>
      <c r="Z2598">
        <v>4</v>
      </c>
      <c r="AE2598" t="s">
        <v>49</v>
      </c>
      <c r="AF2598">
        <v>4</v>
      </c>
      <c r="AI2598">
        <v>925</v>
      </c>
      <c r="AJ2598" t="s">
        <v>49</v>
      </c>
    </row>
    <row r="2599" spans="1:36" x14ac:dyDescent="0.3">
      <c r="A2599">
        <v>35</v>
      </c>
      <c r="B2599" t="s">
        <v>63</v>
      </c>
      <c r="C2599" t="s">
        <v>74</v>
      </c>
      <c r="D2599" t="s">
        <v>48</v>
      </c>
      <c r="E2599" t="s">
        <v>49</v>
      </c>
      <c r="F2599">
        <v>-587</v>
      </c>
      <c r="G2599" t="s">
        <v>55</v>
      </c>
      <c r="H2599" t="s">
        <v>49</v>
      </c>
      <c r="I2599" t="s">
        <v>52</v>
      </c>
      <c r="J2599">
        <v>26</v>
      </c>
      <c r="K2599" t="s">
        <v>56</v>
      </c>
      <c r="L2599">
        <v>111</v>
      </c>
      <c r="M2599">
        <v>1</v>
      </c>
      <c r="N2599">
        <v>-1</v>
      </c>
      <c r="O2599">
        <v>0</v>
      </c>
      <c r="P2599" t="s">
        <v>52</v>
      </c>
      <c r="Q2599" t="s">
        <v>49</v>
      </c>
      <c r="X2599" s="7"/>
      <c r="Y2599" t="s">
        <v>55</v>
      </c>
      <c r="Z2599">
        <v>-587</v>
      </c>
      <c r="AE2599" t="s">
        <v>49</v>
      </c>
      <c r="AF2599">
        <v>-587</v>
      </c>
      <c r="AI2599">
        <v>1587</v>
      </c>
      <c r="AJ2599" t="s">
        <v>49</v>
      </c>
    </row>
    <row r="2600" spans="1:36" x14ac:dyDescent="0.3">
      <c r="A2600">
        <v>36</v>
      </c>
      <c r="B2600" t="s">
        <v>63</v>
      </c>
      <c r="C2600" t="s">
        <v>59</v>
      </c>
      <c r="D2600" t="s">
        <v>48</v>
      </c>
      <c r="E2600" t="s">
        <v>49</v>
      </c>
      <c r="F2600">
        <v>367</v>
      </c>
      <c r="G2600" t="s">
        <v>49</v>
      </c>
      <c r="H2600" t="s">
        <v>49</v>
      </c>
      <c r="I2600" t="s">
        <v>50</v>
      </c>
      <c r="J2600">
        <v>2</v>
      </c>
      <c r="K2600" t="s">
        <v>64</v>
      </c>
      <c r="L2600">
        <v>217</v>
      </c>
      <c r="M2600">
        <v>1</v>
      </c>
      <c r="N2600">
        <v>221</v>
      </c>
      <c r="O2600">
        <v>1</v>
      </c>
      <c r="P2600" t="s">
        <v>57</v>
      </c>
      <c r="Q2600" t="s">
        <v>49</v>
      </c>
      <c r="X2600" s="7"/>
      <c r="Y2600" t="s">
        <v>49</v>
      </c>
      <c r="Z2600">
        <v>367</v>
      </c>
      <c r="AE2600" t="s">
        <v>49</v>
      </c>
      <c r="AF2600">
        <v>367</v>
      </c>
      <c r="AI2600">
        <v>879</v>
      </c>
      <c r="AJ2600" t="s">
        <v>49</v>
      </c>
    </row>
    <row r="2601" spans="1:36" x14ac:dyDescent="0.3">
      <c r="A2601">
        <v>52</v>
      </c>
      <c r="B2601" t="s">
        <v>58</v>
      </c>
      <c r="C2601" t="s">
        <v>47</v>
      </c>
      <c r="D2601" t="s">
        <v>60</v>
      </c>
      <c r="E2601" t="s">
        <v>49</v>
      </c>
      <c r="F2601">
        <v>-1224</v>
      </c>
      <c r="G2601" t="s">
        <v>55</v>
      </c>
      <c r="H2601" t="s">
        <v>49</v>
      </c>
      <c r="I2601" t="s">
        <v>50</v>
      </c>
      <c r="J2601">
        <v>7</v>
      </c>
      <c r="K2601" t="s">
        <v>56</v>
      </c>
      <c r="L2601">
        <v>253</v>
      </c>
      <c r="M2601">
        <v>4</v>
      </c>
      <c r="N2601">
        <v>-1</v>
      </c>
      <c r="O2601">
        <v>0</v>
      </c>
      <c r="P2601" t="s">
        <v>52</v>
      </c>
      <c r="Q2601" t="s">
        <v>49</v>
      </c>
      <c r="X2601" s="7"/>
      <c r="Y2601" t="s">
        <v>55</v>
      </c>
      <c r="Z2601">
        <v>-1224</v>
      </c>
      <c r="AE2601" t="s">
        <v>49</v>
      </c>
      <c r="AF2601">
        <v>-1224</v>
      </c>
      <c r="AI2601">
        <v>478</v>
      </c>
      <c r="AJ2601" t="s">
        <v>49</v>
      </c>
    </row>
    <row r="2602" spans="1:36" x14ac:dyDescent="0.3">
      <c r="A2602">
        <v>45</v>
      </c>
      <c r="B2602" t="s">
        <v>58</v>
      </c>
      <c r="C2602" t="s">
        <v>74</v>
      </c>
      <c r="D2602" t="s">
        <v>60</v>
      </c>
      <c r="E2602" t="s">
        <v>49</v>
      </c>
      <c r="F2602">
        <v>959</v>
      </c>
      <c r="G2602" t="s">
        <v>49</v>
      </c>
      <c r="H2602" t="s">
        <v>49</v>
      </c>
      <c r="I2602" t="s">
        <v>52</v>
      </c>
      <c r="J2602">
        <v>18</v>
      </c>
      <c r="K2602" t="s">
        <v>62</v>
      </c>
      <c r="L2602">
        <v>74</v>
      </c>
      <c r="M2602">
        <v>1</v>
      </c>
      <c r="N2602">
        <v>-1</v>
      </c>
      <c r="O2602">
        <v>0</v>
      </c>
      <c r="P2602" t="s">
        <v>52</v>
      </c>
      <c r="Q2602" t="s">
        <v>49</v>
      </c>
      <c r="X2602" s="7"/>
      <c r="Y2602" t="s">
        <v>49</v>
      </c>
      <c r="Z2602">
        <v>959</v>
      </c>
      <c r="AE2602" t="s">
        <v>49</v>
      </c>
      <c r="AF2602">
        <v>959</v>
      </c>
      <c r="AI2602">
        <v>280</v>
      </c>
      <c r="AJ2602" t="s">
        <v>49</v>
      </c>
    </row>
    <row r="2603" spans="1:36" x14ac:dyDescent="0.3">
      <c r="A2603">
        <v>34</v>
      </c>
      <c r="B2603" t="s">
        <v>58</v>
      </c>
      <c r="C2603" t="s">
        <v>47</v>
      </c>
      <c r="D2603" t="s">
        <v>60</v>
      </c>
      <c r="E2603" t="s">
        <v>49</v>
      </c>
      <c r="F2603">
        <v>0</v>
      </c>
      <c r="G2603" t="s">
        <v>49</v>
      </c>
      <c r="H2603" t="s">
        <v>49</v>
      </c>
      <c r="I2603" t="s">
        <v>50</v>
      </c>
      <c r="J2603">
        <v>20</v>
      </c>
      <c r="K2603" t="s">
        <v>70</v>
      </c>
      <c r="L2603">
        <v>263</v>
      </c>
      <c r="M2603">
        <v>2</v>
      </c>
      <c r="N2603">
        <v>-1</v>
      </c>
      <c r="O2603">
        <v>0</v>
      </c>
      <c r="P2603" t="s">
        <v>52</v>
      </c>
      <c r="Q2603" t="s">
        <v>49</v>
      </c>
      <c r="X2603" s="7"/>
      <c r="Y2603" t="s">
        <v>49</v>
      </c>
      <c r="Z2603">
        <v>0</v>
      </c>
      <c r="AE2603" t="s">
        <v>49</v>
      </c>
      <c r="AF2603">
        <v>0</v>
      </c>
      <c r="AI2603">
        <v>1868</v>
      </c>
      <c r="AJ2603" t="s">
        <v>49</v>
      </c>
    </row>
    <row r="2604" spans="1:36" x14ac:dyDescent="0.3">
      <c r="A2604">
        <v>25</v>
      </c>
      <c r="B2604" t="s">
        <v>63</v>
      </c>
      <c r="C2604" t="s">
        <v>47</v>
      </c>
      <c r="D2604" t="s">
        <v>48</v>
      </c>
      <c r="E2604" t="s">
        <v>55</v>
      </c>
      <c r="F2604">
        <v>-589</v>
      </c>
      <c r="G2604" t="s">
        <v>55</v>
      </c>
      <c r="H2604" t="s">
        <v>49</v>
      </c>
      <c r="I2604" t="s">
        <v>52</v>
      </c>
      <c r="J2604">
        <v>3</v>
      </c>
      <c r="K2604" t="s">
        <v>62</v>
      </c>
      <c r="L2604">
        <v>233</v>
      </c>
      <c r="M2604">
        <v>1</v>
      </c>
      <c r="N2604">
        <v>-1</v>
      </c>
      <c r="O2604">
        <v>0</v>
      </c>
      <c r="P2604" t="s">
        <v>52</v>
      </c>
      <c r="Q2604" t="s">
        <v>49</v>
      </c>
      <c r="X2604" s="7"/>
      <c r="Y2604" t="s">
        <v>55</v>
      </c>
      <c r="Z2604">
        <v>-589</v>
      </c>
      <c r="AE2604" t="s">
        <v>49</v>
      </c>
      <c r="AF2604">
        <v>-589</v>
      </c>
      <c r="AI2604">
        <v>819</v>
      </c>
      <c r="AJ2604" t="s">
        <v>49</v>
      </c>
    </row>
    <row r="2605" spans="1:36" x14ac:dyDescent="0.3">
      <c r="A2605">
        <v>26</v>
      </c>
      <c r="B2605" t="s">
        <v>58</v>
      </c>
      <c r="C2605" t="s">
        <v>59</v>
      </c>
      <c r="D2605" t="s">
        <v>60</v>
      </c>
      <c r="E2605" t="s">
        <v>49</v>
      </c>
      <c r="F2605">
        <v>-8</v>
      </c>
      <c r="G2605" t="s">
        <v>49</v>
      </c>
      <c r="H2605" t="s">
        <v>49</v>
      </c>
      <c r="I2605" t="s">
        <v>50</v>
      </c>
      <c r="J2605">
        <v>13</v>
      </c>
      <c r="K2605" t="s">
        <v>70</v>
      </c>
      <c r="L2605">
        <v>402</v>
      </c>
      <c r="M2605">
        <v>2</v>
      </c>
      <c r="N2605">
        <v>-1</v>
      </c>
      <c r="O2605">
        <v>0</v>
      </c>
      <c r="P2605" t="s">
        <v>52</v>
      </c>
      <c r="Q2605" t="s">
        <v>49</v>
      </c>
      <c r="X2605" s="7"/>
      <c r="Y2605" t="s">
        <v>49</v>
      </c>
      <c r="Z2605">
        <v>-8</v>
      </c>
      <c r="AE2605" t="s">
        <v>49</v>
      </c>
      <c r="AF2605">
        <v>-8</v>
      </c>
      <c r="AI2605">
        <v>4646</v>
      </c>
      <c r="AJ2605" t="s">
        <v>49</v>
      </c>
    </row>
    <row r="2606" spans="1:36" x14ac:dyDescent="0.3">
      <c r="A2606">
        <v>57</v>
      </c>
      <c r="B2606" t="s">
        <v>58</v>
      </c>
      <c r="C2606" t="s">
        <v>47</v>
      </c>
      <c r="D2606" t="s">
        <v>52</v>
      </c>
      <c r="E2606" t="s">
        <v>49</v>
      </c>
      <c r="F2606">
        <v>0</v>
      </c>
      <c r="G2606" t="s">
        <v>49</v>
      </c>
      <c r="H2606" t="s">
        <v>49</v>
      </c>
      <c r="I2606" t="s">
        <v>50</v>
      </c>
      <c r="J2606">
        <v>30</v>
      </c>
      <c r="K2606" t="s">
        <v>80</v>
      </c>
      <c r="L2606">
        <v>585</v>
      </c>
      <c r="M2606">
        <v>1</v>
      </c>
      <c r="N2606">
        <v>-1</v>
      </c>
      <c r="O2606">
        <v>0</v>
      </c>
      <c r="P2606" t="s">
        <v>52</v>
      </c>
      <c r="Q2606" t="s">
        <v>49</v>
      </c>
      <c r="X2606" s="7"/>
      <c r="Y2606" t="s">
        <v>49</v>
      </c>
      <c r="Z2606">
        <v>0</v>
      </c>
      <c r="AE2606" t="s">
        <v>49</v>
      </c>
      <c r="AF2606">
        <v>0</v>
      </c>
      <c r="AI2606">
        <v>27</v>
      </c>
      <c r="AJ2606" t="s">
        <v>49</v>
      </c>
    </row>
    <row r="2607" spans="1:36" x14ac:dyDescent="0.3">
      <c r="A2607">
        <v>48</v>
      </c>
      <c r="B2607" t="s">
        <v>58</v>
      </c>
      <c r="C2607" t="s">
        <v>47</v>
      </c>
      <c r="D2607" t="s">
        <v>48</v>
      </c>
      <c r="E2607" t="s">
        <v>49</v>
      </c>
      <c r="F2607">
        <v>247</v>
      </c>
      <c r="G2607" t="s">
        <v>55</v>
      </c>
      <c r="H2607" t="s">
        <v>55</v>
      </c>
      <c r="I2607" t="s">
        <v>52</v>
      </c>
      <c r="J2607">
        <v>14</v>
      </c>
      <c r="K2607" t="s">
        <v>56</v>
      </c>
      <c r="L2607">
        <v>145</v>
      </c>
      <c r="M2607">
        <v>1</v>
      </c>
      <c r="N2607">
        <v>-1</v>
      </c>
      <c r="O2607">
        <v>0</v>
      </c>
      <c r="P2607" t="s">
        <v>52</v>
      </c>
      <c r="Q2607" t="s">
        <v>49</v>
      </c>
      <c r="X2607" s="7"/>
      <c r="Y2607" t="s">
        <v>55</v>
      </c>
      <c r="Z2607">
        <v>247</v>
      </c>
      <c r="AE2607" t="s">
        <v>55</v>
      </c>
      <c r="AF2607">
        <v>247</v>
      </c>
      <c r="AI2607">
        <v>736</v>
      </c>
      <c r="AJ2607" t="s">
        <v>49</v>
      </c>
    </row>
    <row r="2608" spans="1:36" x14ac:dyDescent="0.3">
      <c r="A2608">
        <v>48</v>
      </c>
      <c r="B2608" t="s">
        <v>67</v>
      </c>
      <c r="C2608" t="s">
        <v>47</v>
      </c>
      <c r="D2608" t="s">
        <v>52</v>
      </c>
      <c r="E2608" t="s">
        <v>49</v>
      </c>
      <c r="F2608">
        <v>5543</v>
      </c>
      <c r="G2608" t="s">
        <v>49</v>
      </c>
      <c r="H2608" t="s">
        <v>49</v>
      </c>
      <c r="I2608" t="s">
        <v>52</v>
      </c>
      <c r="J2608">
        <v>16</v>
      </c>
      <c r="K2608" t="s">
        <v>62</v>
      </c>
      <c r="L2608">
        <v>143</v>
      </c>
      <c r="M2608">
        <v>5</v>
      </c>
      <c r="N2608">
        <v>-1</v>
      </c>
      <c r="O2608">
        <v>0</v>
      </c>
      <c r="P2608" t="s">
        <v>52</v>
      </c>
      <c r="Q2608" t="s">
        <v>49</v>
      </c>
      <c r="X2608" s="7"/>
      <c r="Y2608" t="s">
        <v>49</v>
      </c>
      <c r="Z2608">
        <v>5543</v>
      </c>
      <c r="AE2608" t="s">
        <v>49</v>
      </c>
      <c r="AF2608">
        <v>5543</v>
      </c>
      <c r="AI2608">
        <v>224</v>
      </c>
      <c r="AJ2608" t="s">
        <v>49</v>
      </c>
    </row>
    <row r="2609" spans="1:36" x14ac:dyDescent="0.3">
      <c r="A2609">
        <v>32</v>
      </c>
      <c r="B2609" t="s">
        <v>63</v>
      </c>
      <c r="C2609" t="s">
        <v>47</v>
      </c>
      <c r="D2609" t="s">
        <v>48</v>
      </c>
      <c r="E2609" t="s">
        <v>49</v>
      </c>
      <c r="F2609">
        <v>642</v>
      </c>
      <c r="G2609" t="s">
        <v>49</v>
      </c>
      <c r="H2609" t="s">
        <v>55</v>
      </c>
      <c r="I2609" t="s">
        <v>50</v>
      </c>
      <c r="J2609">
        <v>8</v>
      </c>
      <c r="K2609" t="s">
        <v>73</v>
      </c>
      <c r="L2609">
        <v>524</v>
      </c>
      <c r="M2609">
        <v>1</v>
      </c>
      <c r="N2609">
        <v>-1</v>
      </c>
      <c r="O2609">
        <v>0</v>
      </c>
      <c r="P2609" t="s">
        <v>52</v>
      </c>
      <c r="Q2609" t="s">
        <v>49</v>
      </c>
      <c r="X2609" s="7"/>
      <c r="Y2609" t="s">
        <v>49</v>
      </c>
      <c r="Z2609">
        <v>642</v>
      </c>
      <c r="AE2609" t="s">
        <v>55</v>
      </c>
      <c r="AF2609">
        <v>642</v>
      </c>
      <c r="AI2609">
        <v>2544</v>
      </c>
      <c r="AJ2609" t="s">
        <v>49</v>
      </c>
    </row>
    <row r="2610" spans="1:36" x14ac:dyDescent="0.3">
      <c r="A2610">
        <v>58</v>
      </c>
      <c r="B2610" t="s">
        <v>77</v>
      </c>
      <c r="C2610" t="s">
        <v>47</v>
      </c>
      <c r="D2610" t="s">
        <v>54</v>
      </c>
      <c r="E2610" t="s">
        <v>49</v>
      </c>
      <c r="F2610">
        <v>11</v>
      </c>
      <c r="G2610" t="s">
        <v>49</v>
      </c>
      <c r="H2610" t="s">
        <v>49</v>
      </c>
      <c r="I2610" t="s">
        <v>50</v>
      </c>
      <c r="J2610">
        <v>11</v>
      </c>
      <c r="K2610" t="s">
        <v>70</v>
      </c>
      <c r="L2610">
        <v>270</v>
      </c>
      <c r="M2610">
        <v>1</v>
      </c>
      <c r="N2610">
        <v>-1</v>
      </c>
      <c r="O2610">
        <v>0</v>
      </c>
      <c r="P2610" t="s">
        <v>52</v>
      </c>
      <c r="Q2610" t="s">
        <v>49</v>
      </c>
      <c r="X2610" s="7"/>
      <c r="Y2610" t="s">
        <v>49</v>
      </c>
      <c r="Z2610">
        <v>11</v>
      </c>
      <c r="AE2610" t="s">
        <v>49</v>
      </c>
      <c r="AF2610">
        <v>11</v>
      </c>
      <c r="AI2610">
        <v>2764</v>
      </c>
      <c r="AJ2610" t="s">
        <v>49</v>
      </c>
    </row>
    <row r="2611" spans="1:36" x14ac:dyDescent="0.3">
      <c r="A2611">
        <v>57</v>
      </c>
      <c r="B2611" t="s">
        <v>58</v>
      </c>
      <c r="C2611" t="s">
        <v>47</v>
      </c>
      <c r="D2611" t="s">
        <v>48</v>
      </c>
      <c r="E2611" t="s">
        <v>49</v>
      </c>
      <c r="F2611">
        <v>-226</v>
      </c>
      <c r="G2611" t="s">
        <v>55</v>
      </c>
      <c r="H2611" t="s">
        <v>49</v>
      </c>
      <c r="I2611" t="s">
        <v>52</v>
      </c>
      <c r="J2611">
        <v>4</v>
      </c>
      <c r="K2611" t="s">
        <v>62</v>
      </c>
      <c r="L2611">
        <v>272</v>
      </c>
      <c r="M2611">
        <v>1</v>
      </c>
      <c r="N2611">
        <v>-1</v>
      </c>
      <c r="O2611">
        <v>0</v>
      </c>
      <c r="P2611" t="s">
        <v>52</v>
      </c>
      <c r="Q2611" t="s">
        <v>49</v>
      </c>
      <c r="X2611" s="7"/>
      <c r="Y2611" t="s">
        <v>55</v>
      </c>
      <c r="Z2611">
        <v>-226</v>
      </c>
      <c r="AE2611" t="s">
        <v>49</v>
      </c>
      <c r="AF2611">
        <v>-226</v>
      </c>
      <c r="AI2611">
        <v>376</v>
      </c>
      <c r="AJ2611" t="s">
        <v>49</v>
      </c>
    </row>
    <row r="2612" spans="1:36" x14ac:dyDescent="0.3">
      <c r="A2612">
        <v>31</v>
      </c>
      <c r="B2612" t="s">
        <v>68</v>
      </c>
      <c r="C2612" t="s">
        <v>47</v>
      </c>
      <c r="D2612" t="s">
        <v>60</v>
      </c>
      <c r="E2612" t="s">
        <v>49</v>
      </c>
      <c r="F2612">
        <v>5191</v>
      </c>
      <c r="G2612" t="s">
        <v>49</v>
      </c>
      <c r="H2612" t="s">
        <v>49</v>
      </c>
      <c r="I2612" t="s">
        <v>50</v>
      </c>
      <c r="J2612">
        <v>20</v>
      </c>
      <c r="K2612" t="s">
        <v>75</v>
      </c>
      <c r="L2612">
        <v>187</v>
      </c>
      <c r="M2612">
        <v>2</v>
      </c>
      <c r="N2612">
        <v>-1</v>
      </c>
      <c r="O2612">
        <v>0</v>
      </c>
      <c r="P2612" t="s">
        <v>52</v>
      </c>
      <c r="Q2612" t="s">
        <v>49</v>
      </c>
      <c r="X2612" s="7"/>
      <c r="Y2612" t="s">
        <v>49</v>
      </c>
      <c r="Z2612">
        <v>5191</v>
      </c>
      <c r="AE2612" t="s">
        <v>49</v>
      </c>
      <c r="AF2612">
        <v>5191</v>
      </c>
      <c r="AI2612">
        <v>523</v>
      </c>
      <c r="AJ2612" t="s">
        <v>49</v>
      </c>
    </row>
    <row r="2613" spans="1:36" x14ac:dyDescent="0.3">
      <c r="A2613">
        <v>33</v>
      </c>
      <c r="B2613" t="s">
        <v>63</v>
      </c>
      <c r="C2613" t="s">
        <v>59</v>
      </c>
      <c r="D2613" t="s">
        <v>54</v>
      </c>
      <c r="E2613" t="s">
        <v>49</v>
      </c>
      <c r="F2613">
        <v>-320</v>
      </c>
      <c r="G2613" t="s">
        <v>49</v>
      </c>
      <c r="H2613" t="s">
        <v>49</v>
      </c>
      <c r="I2613" t="s">
        <v>50</v>
      </c>
      <c r="J2613">
        <v>18</v>
      </c>
      <c r="K2613" t="s">
        <v>56</v>
      </c>
      <c r="L2613">
        <v>268</v>
      </c>
      <c r="M2613">
        <v>2</v>
      </c>
      <c r="N2613">
        <v>-1</v>
      </c>
      <c r="O2613">
        <v>0</v>
      </c>
      <c r="P2613" t="s">
        <v>52</v>
      </c>
      <c r="Q2613" t="s">
        <v>49</v>
      </c>
      <c r="X2613" s="7"/>
      <c r="Y2613" t="s">
        <v>49</v>
      </c>
      <c r="Z2613">
        <v>-320</v>
      </c>
      <c r="AE2613" t="s">
        <v>49</v>
      </c>
      <c r="AF2613">
        <v>-320</v>
      </c>
      <c r="AI2613">
        <v>3948</v>
      </c>
      <c r="AJ2613" t="s">
        <v>49</v>
      </c>
    </row>
    <row r="2614" spans="1:36" x14ac:dyDescent="0.3">
      <c r="A2614">
        <v>53</v>
      </c>
      <c r="B2614" t="s">
        <v>68</v>
      </c>
      <c r="C2614" t="s">
        <v>47</v>
      </c>
      <c r="D2614" t="s">
        <v>60</v>
      </c>
      <c r="E2614" t="s">
        <v>49</v>
      </c>
      <c r="F2614">
        <v>2289</v>
      </c>
      <c r="G2614" t="s">
        <v>55</v>
      </c>
      <c r="H2614" t="s">
        <v>55</v>
      </c>
      <c r="I2614" t="s">
        <v>50</v>
      </c>
      <c r="J2614">
        <v>17</v>
      </c>
      <c r="K2614" t="s">
        <v>75</v>
      </c>
      <c r="L2614">
        <v>183</v>
      </c>
      <c r="M2614">
        <v>1</v>
      </c>
      <c r="N2614">
        <v>-1</v>
      </c>
      <c r="O2614">
        <v>0</v>
      </c>
      <c r="P2614" t="s">
        <v>52</v>
      </c>
      <c r="Q2614" t="s">
        <v>49</v>
      </c>
      <c r="X2614" s="7"/>
      <c r="Y2614" t="s">
        <v>55</v>
      </c>
      <c r="Z2614">
        <v>2289</v>
      </c>
      <c r="AE2614" t="s">
        <v>55</v>
      </c>
      <c r="AF2614">
        <v>2289</v>
      </c>
      <c r="AI2614">
        <v>1810</v>
      </c>
      <c r="AJ2614" t="s">
        <v>49</v>
      </c>
    </row>
    <row r="2615" spans="1:36" x14ac:dyDescent="0.3">
      <c r="A2615">
        <v>36</v>
      </c>
      <c r="B2615" t="s">
        <v>69</v>
      </c>
      <c r="C2615" t="s">
        <v>47</v>
      </c>
      <c r="D2615" t="s">
        <v>54</v>
      </c>
      <c r="E2615" t="s">
        <v>49</v>
      </c>
      <c r="F2615">
        <v>725</v>
      </c>
      <c r="G2615" t="s">
        <v>55</v>
      </c>
      <c r="H2615" t="s">
        <v>49</v>
      </c>
      <c r="I2615" t="s">
        <v>50</v>
      </c>
      <c r="J2615">
        <v>27</v>
      </c>
      <c r="K2615" t="s">
        <v>64</v>
      </c>
      <c r="L2615">
        <v>123</v>
      </c>
      <c r="M2615">
        <v>3</v>
      </c>
      <c r="N2615">
        <v>99</v>
      </c>
      <c r="O2615">
        <v>8</v>
      </c>
      <c r="P2615" t="s">
        <v>57</v>
      </c>
      <c r="Q2615" t="s">
        <v>49</v>
      </c>
      <c r="X2615" s="7"/>
      <c r="Y2615" t="s">
        <v>55</v>
      </c>
      <c r="Z2615">
        <v>725</v>
      </c>
      <c r="AE2615" t="s">
        <v>49</v>
      </c>
      <c r="AF2615">
        <v>725</v>
      </c>
      <c r="AI2615">
        <v>994</v>
      </c>
      <c r="AJ2615" t="s">
        <v>49</v>
      </c>
    </row>
    <row r="2616" spans="1:36" x14ac:dyDescent="0.3">
      <c r="A2616">
        <v>32</v>
      </c>
      <c r="B2616" t="s">
        <v>67</v>
      </c>
      <c r="C2616" t="s">
        <v>59</v>
      </c>
      <c r="D2616" t="s">
        <v>60</v>
      </c>
      <c r="E2616" t="s">
        <v>49</v>
      </c>
      <c r="F2616">
        <v>705</v>
      </c>
      <c r="G2616" t="s">
        <v>55</v>
      </c>
      <c r="H2616" t="s">
        <v>49</v>
      </c>
      <c r="I2616" t="s">
        <v>50</v>
      </c>
      <c r="J2616">
        <v>20</v>
      </c>
      <c r="K2616" t="s">
        <v>61</v>
      </c>
      <c r="L2616">
        <v>20</v>
      </c>
      <c r="M2616">
        <v>4</v>
      </c>
      <c r="N2616">
        <v>-1</v>
      </c>
      <c r="O2616">
        <v>0</v>
      </c>
      <c r="P2616" t="s">
        <v>52</v>
      </c>
      <c r="Q2616" t="s">
        <v>49</v>
      </c>
      <c r="X2616" s="7"/>
      <c r="Y2616" t="s">
        <v>55</v>
      </c>
      <c r="Z2616">
        <v>705</v>
      </c>
      <c r="AE2616" t="s">
        <v>49</v>
      </c>
      <c r="AF2616">
        <v>705</v>
      </c>
      <c r="AI2616">
        <v>52</v>
      </c>
      <c r="AJ2616" t="s">
        <v>49</v>
      </c>
    </row>
    <row r="2617" spans="1:36" x14ac:dyDescent="0.3">
      <c r="A2617">
        <v>45</v>
      </c>
      <c r="B2617" t="s">
        <v>63</v>
      </c>
      <c r="C2617" t="s">
        <v>47</v>
      </c>
      <c r="D2617" t="s">
        <v>54</v>
      </c>
      <c r="E2617" t="s">
        <v>49</v>
      </c>
      <c r="F2617">
        <v>776</v>
      </c>
      <c r="G2617" t="s">
        <v>55</v>
      </c>
      <c r="H2617" t="s">
        <v>49</v>
      </c>
      <c r="I2617" t="s">
        <v>50</v>
      </c>
      <c r="J2617">
        <v>6</v>
      </c>
      <c r="K2617" t="s">
        <v>64</v>
      </c>
      <c r="L2617">
        <v>232</v>
      </c>
      <c r="M2617">
        <v>4</v>
      </c>
      <c r="N2617">
        <v>253</v>
      </c>
      <c r="O2617">
        <v>1</v>
      </c>
      <c r="P2617" t="s">
        <v>57</v>
      </c>
      <c r="Q2617" t="s">
        <v>49</v>
      </c>
      <c r="X2617" s="7"/>
      <c r="Y2617" t="s">
        <v>55</v>
      </c>
      <c r="Z2617">
        <v>776</v>
      </c>
      <c r="AE2617" t="s">
        <v>49</v>
      </c>
      <c r="AF2617">
        <v>776</v>
      </c>
      <c r="AI2617">
        <v>11</v>
      </c>
      <c r="AJ2617" t="s">
        <v>49</v>
      </c>
    </row>
    <row r="2618" spans="1:36" x14ac:dyDescent="0.3">
      <c r="A2618">
        <v>35</v>
      </c>
      <c r="B2618" t="s">
        <v>46</v>
      </c>
      <c r="C2618" t="s">
        <v>47</v>
      </c>
      <c r="D2618" t="s">
        <v>60</v>
      </c>
      <c r="E2618" t="s">
        <v>49</v>
      </c>
      <c r="F2618">
        <v>816</v>
      </c>
      <c r="G2618" t="s">
        <v>55</v>
      </c>
      <c r="H2618" t="s">
        <v>49</v>
      </c>
      <c r="I2618" t="s">
        <v>50</v>
      </c>
      <c r="J2618">
        <v>19</v>
      </c>
      <c r="K2618" t="s">
        <v>75</v>
      </c>
      <c r="L2618">
        <v>547</v>
      </c>
      <c r="M2618">
        <v>7</v>
      </c>
      <c r="N2618">
        <v>-1</v>
      </c>
      <c r="O2618">
        <v>0</v>
      </c>
      <c r="P2618" t="s">
        <v>52</v>
      </c>
      <c r="Q2618" t="s">
        <v>49</v>
      </c>
      <c r="X2618" s="7"/>
      <c r="Y2618" t="s">
        <v>55</v>
      </c>
      <c r="Z2618">
        <v>816</v>
      </c>
      <c r="AE2618" t="s">
        <v>49</v>
      </c>
      <c r="AF2618">
        <v>816</v>
      </c>
      <c r="AI2618">
        <v>0</v>
      </c>
      <c r="AJ2618" t="s">
        <v>49</v>
      </c>
    </row>
    <row r="2619" spans="1:36" x14ac:dyDescent="0.3">
      <c r="A2619">
        <v>41</v>
      </c>
      <c r="B2619" t="s">
        <v>53</v>
      </c>
      <c r="C2619" t="s">
        <v>47</v>
      </c>
      <c r="D2619" t="s">
        <v>54</v>
      </c>
      <c r="E2619" t="s">
        <v>49</v>
      </c>
      <c r="F2619">
        <v>171</v>
      </c>
      <c r="G2619" t="s">
        <v>49</v>
      </c>
      <c r="H2619" t="s">
        <v>49</v>
      </c>
      <c r="I2619" t="s">
        <v>50</v>
      </c>
      <c r="J2619">
        <v>21</v>
      </c>
      <c r="K2619" t="s">
        <v>73</v>
      </c>
      <c r="L2619">
        <v>71</v>
      </c>
      <c r="M2619">
        <v>9</v>
      </c>
      <c r="N2619">
        <v>-1</v>
      </c>
      <c r="O2619">
        <v>0</v>
      </c>
      <c r="P2619" t="s">
        <v>52</v>
      </c>
      <c r="Q2619" t="s">
        <v>49</v>
      </c>
      <c r="X2619" s="7"/>
      <c r="Y2619" t="s">
        <v>49</v>
      </c>
      <c r="Z2619">
        <v>171</v>
      </c>
      <c r="AE2619" t="s">
        <v>49</v>
      </c>
      <c r="AF2619">
        <v>171</v>
      </c>
      <c r="AI2619">
        <v>747</v>
      </c>
      <c r="AJ2619" t="s">
        <v>49</v>
      </c>
    </row>
    <row r="2620" spans="1:36" x14ac:dyDescent="0.3">
      <c r="A2620">
        <v>54</v>
      </c>
      <c r="B2620" t="s">
        <v>53</v>
      </c>
      <c r="C2620" t="s">
        <v>47</v>
      </c>
      <c r="D2620" t="s">
        <v>54</v>
      </c>
      <c r="E2620" t="s">
        <v>49</v>
      </c>
      <c r="F2620">
        <v>812</v>
      </c>
      <c r="G2620" t="s">
        <v>49</v>
      </c>
      <c r="H2620" t="s">
        <v>49</v>
      </c>
      <c r="I2620" t="s">
        <v>50</v>
      </c>
      <c r="J2620">
        <v>31</v>
      </c>
      <c r="K2620" t="s">
        <v>73</v>
      </c>
      <c r="L2620">
        <v>113</v>
      </c>
      <c r="M2620">
        <v>6</v>
      </c>
      <c r="N2620">
        <v>-1</v>
      </c>
      <c r="O2620">
        <v>0</v>
      </c>
      <c r="P2620" t="s">
        <v>52</v>
      </c>
      <c r="Q2620" t="s">
        <v>49</v>
      </c>
      <c r="X2620" s="7"/>
      <c r="Y2620" t="s">
        <v>49</v>
      </c>
      <c r="Z2620">
        <v>812</v>
      </c>
      <c r="AE2620" t="s">
        <v>49</v>
      </c>
      <c r="AF2620">
        <v>812</v>
      </c>
      <c r="AI2620">
        <v>2657</v>
      </c>
      <c r="AJ2620" t="s">
        <v>49</v>
      </c>
    </row>
    <row r="2621" spans="1:36" x14ac:dyDescent="0.3">
      <c r="A2621">
        <v>49</v>
      </c>
      <c r="B2621" t="s">
        <v>53</v>
      </c>
      <c r="C2621" t="s">
        <v>47</v>
      </c>
      <c r="D2621" t="s">
        <v>54</v>
      </c>
      <c r="E2621" t="s">
        <v>49</v>
      </c>
      <c r="F2621">
        <v>823</v>
      </c>
      <c r="G2621" t="s">
        <v>49</v>
      </c>
      <c r="H2621" t="s">
        <v>49</v>
      </c>
      <c r="I2621" t="s">
        <v>50</v>
      </c>
      <c r="J2621">
        <v>8</v>
      </c>
      <c r="K2621" t="s">
        <v>70</v>
      </c>
      <c r="L2621">
        <v>780</v>
      </c>
      <c r="M2621">
        <v>4</v>
      </c>
      <c r="N2621">
        <v>-1</v>
      </c>
      <c r="O2621">
        <v>0</v>
      </c>
      <c r="P2621" t="s">
        <v>52</v>
      </c>
      <c r="Q2621" t="s">
        <v>55</v>
      </c>
      <c r="X2621" s="7"/>
      <c r="Y2621" t="s">
        <v>49</v>
      </c>
      <c r="Z2621">
        <v>823</v>
      </c>
      <c r="AE2621" t="s">
        <v>49</v>
      </c>
      <c r="AF2621">
        <v>823</v>
      </c>
      <c r="AI2621">
        <v>2557</v>
      </c>
      <c r="AJ2621" t="s">
        <v>49</v>
      </c>
    </row>
    <row r="2622" spans="1:36" x14ac:dyDescent="0.3">
      <c r="A2622">
        <v>28</v>
      </c>
      <c r="B2622" t="s">
        <v>67</v>
      </c>
      <c r="C2622" t="s">
        <v>59</v>
      </c>
      <c r="D2622" t="s">
        <v>54</v>
      </c>
      <c r="E2622" t="s">
        <v>49</v>
      </c>
      <c r="F2622">
        <v>1453</v>
      </c>
      <c r="G2622" t="s">
        <v>55</v>
      </c>
      <c r="H2622" t="s">
        <v>49</v>
      </c>
      <c r="I2622" t="s">
        <v>50</v>
      </c>
      <c r="J2622">
        <v>12</v>
      </c>
      <c r="K2622" t="s">
        <v>56</v>
      </c>
      <c r="L2622">
        <v>246</v>
      </c>
      <c r="M2622">
        <v>1</v>
      </c>
      <c r="N2622">
        <v>343</v>
      </c>
      <c r="O2622">
        <v>1</v>
      </c>
      <c r="P2622" t="s">
        <v>66</v>
      </c>
      <c r="Q2622" t="s">
        <v>49</v>
      </c>
      <c r="X2622" s="7"/>
      <c r="Y2622" t="s">
        <v>55</v>
      </c>
      <c r="Z2622">
        <v>1453</v>
      </c>
      <c r="AE2622" t="s">
        <v>49</v>
      </c>
      <c r="AF2622">
        <v>1453</v>
      </c>
      <c r="AI2622">
        <v>0</v>
      </c>
      <c r="AJ2622" t="s">
        <v>49</v>
      </c>
    </row>
    <row r="2623" spans="1:36" x14ac:dyDescent="0.3">
      <c r="A2623">
        <v>24</v>
      </c>
      <c r="B2623" t="s">
        <v>63</v>
      </c>
      <c r="C2623" t="s">
        <v>59</v>
      </c>
      <c r="D2623" t="s">
        <v>52</v>
      </c>
      <c r="E2623" t="s">
        <v>49</v>
      </c>
      <c r="F2623">
        <v>431</v>
      </c>
      <c r="G2623" t="s">
        <v>55</v>
      </c>
      <c r="H2623" t="s">
        <v>49</v>
      </c>
      <c r="I2623" t="s">
        <v>52</v>
      </c>
      <c r="J2623">
        <v>3</v>
      </c>
      <c r="K2623" t="s">
        <v>62</v>
      </c>
      <c r="L2623">
        <v>108</v>
      </c>
      <c r="M2623">
        <v>12</v>
      </c>
      <c r="N2623">
        <v>-1</v>
      </c>
      <c r="O2623">
        <v>0</v>
      </c>
      <c r="P2623" t="s">
        <v>52</v>
      </c>
      <c r="Q2623" t="s">
        <v>49</v>
      </c>
      <c r="X2623" s="7"/>
      <c r="Y2623" t="s">
        <v>55</v>
      </c>
      <c r="Z2623">
        <v>431</v>
      </c>
      <c r="AE2623" t="s">
        <v>49</v>
      </c>
      <c r="AF2623">
        <v>431</v>
      </c>
      <c r="AI2623">
        <v>10</v>
      </c>
      <c r="AJ2623" t="s">
        <v>49</v>
      </c>
    </row>
    <row r="2624" spans="1:36" x14ac:dyDescent="0.3">
      <c r="A2624">
        <v>30</v>
      </c>
      <c r="B2624" t="s">
        <v>69</v>
      </c>
      <c r="C2624" t="s">
        <v>59</v>
      </c>
      <c r="D2624" t="s">
        <v>54</v>
      </c>
      <c r="E2624" t="s">
        <v>49</v>
      </c>
      <c r="F2624">
        <v>1009</v>
      </c>
      <c r="G2624" t="s">
        <v>55</v>
      </c>
      <c r="H2624" t="s">
        <v>49</v>
      </c>
      <c r="I2624" t="s">
        <v>50</v>
      </c>
      <c r="J2624">
        <v>29</v>
      </c>
      <c r="K2624" t="s">
        <v>72</v>
      </c>
      <c r="L2624">
        <v>253</v>
      </c>
      <c r="M2624">
        <v>1</v>
      </c>
      <c r="N2624">
        <v>-1</v>
      </c>
      <c r="O2624">
        <v>0</v>
      </c>
      <c r="P2624" t="s">
        <v>52</v>
      </c>
      <c r="Q2624" t="s">
        <v>49</v>
      </c>
      <c r="X2624" s="7"/>
      <c r="Y2624" t="s">
        <v>55</v>
      </c>
      <c r="Z2624">
        <v>1009</v>
      </c>
      <c r="AE2624" t="s">
        <v>49</v>
      </c>
      <c r="AF2624">
        <v>1009</v>
      </c>
      <c r="AI2624">
        <v>658</v>
      </c>
      <c r="AJ2624" t="s">
        <v>49</v>
      </c>
    </row>
    <row r="2625" spans="1:36" x14ac:dyDescent="0.3">
      <c r="A2625">
        <v>32</v>
      </c>
      <c r="B2625" t="s">
        <v>65</v>
      </c>
      <c r="C2625" t="s">
        <v>47</v>
      </c>
      <c r="D2625" t="s">
        <v>48</v>
      </c>
      <c r="E2625" t="s">
        <v>49</v>
      </c>
      <c r="F2625">
        <v>286</v>
      </c>
      <c r="G2625" t="s">
        <v>55</v>
      </c>
      <c r="H2625" t="s">
        <v>49</v>
      </c>
      <c r="I2625" t="s">
        <v>50</v>
      </c>
      <c r="J2625">
        <v>6</v>
      </c>
      <c r="K2625" t="s">
        <v>70</v>
      </c>
      <c r="L2625">
        <v>175</v>
      </c>
      <c r="M2625">
        <v>1</v>
      </c>
      <c r="N2625">
        <v>-1</v>
      </c>
      <c r="O2625">
        <v>0</v>
      </c>
      <c r="P2625" t="s">
        <v>52</v>
      </c>
      <c r="Q2625" t="s">
        <v>49</v>
      </c>
      <c r="X2625" s="7"/>
      <c r="Y2625" t="s">
        <v>55</v>
      </c>
      <c r="Z2625">
        <v>286</v>
      </c>
      <c r="AE2625" t="s">
        <v>49</v>
      </c>
      <c r="AF2625">
        <v>286</v>
      </c>
      <c r="AI2625">
        <v>1679</v>
      </c>
      <c r="AJ2625" t="s">
        <v>49</v>
      </c>
    </row>
    <row r="2626" spans="1:36" x14ac:dyDescent="0.3">
      <c r="A2626">
        <v>53</v>
      </c>
      <c r="B2626" t="s">
        <v>68</v>
      </c>
      <c r="C2626" t="s">
        <v>47</v>
      </c>
      <c r="D2626" t="s">
        <v>60</v>
      </c>
      <c r="E2626" t="s">
        <v>49</v>
      </c>
      <c r="F2626">
        <v>22370</v>
      </c>
      <c r="G2626" t="s">
        <v>55</v>
      </c>
      <c r="H2626" t="s">
        <v>49</v>
      </c>
      <c r="I2626" t="s">
        <v>52</v>
      </c>
      <c r="J2626">
        <v>15</v>
      </c>
      <c r="K2626" t="s">
        <v>56</v>
      </c>
      <c r="L2626">
        <v>106</v>
      </c>
      <c r="M2626">
        <v>1</v>
      </c>
      <c r="N2626">
        <v>-1</v>
      </c>
      <c r="O2626">
        <v>0</v>
      </c>
      <c r="P2626" t="s">
        <v>52</v>
      </c>
      <c r="Q2626" t="s">
        <v>49</v>
      </c>
      <c r="X2626" s="7"/>
      <c r="Y2626" t="s">
        <v>55</v>
      </c>
      <c r="Z2626">
        <v>22370</v>
      </c>
      <c r="AE2626" t="s">
        <v>49</v>
      </c>
      <c r="AF2626">
        <v>22370</v>
      </c>
      <c r="AI2626">
        <v>841</v>
      </c>
      <c r="AJ2626" t="s">
        <v>49</v>
      </c>
    </row>
    <row r="2627" spans="1:36" x14ac:dyDescent="0.3">
      <c r="A2627">
        <v>42</v>
      </c>
      <c r="B2627" t="s">
        <v>63</v>
      </c>
      <c r="C2627" t="s">
        <v>47</v>
      </c>
      <c r="D2627" t="s">
        <v>48</v>
      </c>
      <c r="E2627" t="s">
        <v>49</v>
      </c>
      <c r="F2627">
        <v>2111</v>
      </c>
      <c r="G2627" t="s">
        <v>55</v>
      </c>
      <c r="H2627" t="s">
        <v>49</v>
      </c>
      <c r="I2627" t="s">
        <v>50</v>
      </c>
      <c r="J2627">
        <v>7</v>
      </c>
      <c r="K2627" t="s">
        <v>56</v>
      </c>
      <c r="L2627">
        <v>86</v>
      </c>
      <c r="M2627">
        <v>2</v>
      </c>
      <c r="N2627">
        <v>-1</v>
      </c>
      <c r="O2627">
        <v>0</v>
      </c>
      <c r="P2627" t="s">
        <v>52</v>
      </c>
      <c r="Q2627" t="s">
        <v>49</v>
      </c>
      <c r="X2627" s="7"/>
      <c r="Y2627" t="s">
        <v>55</v>
      </c>
      <c r="Z2627">
        <v>2111</v>
      </c>
      <c r="AE2627" t="s">
        <v>49</v>
      </c>
      <c r="AF2627">
        <v>2111</v>
      </c>
      <c r="AI2627">
        <v>0</v>
      </c>
      <c r="AJ2627" t="s">
        <v>49</v>
      </c>
    </row>
    <row r="2628" spans="1:36" x14ac:dyDescent="0.3">
      <c r="A2628">
        <v>48</v>
      </c>
      <c r="B2628" t="s">
        <v>63</v>
      </c>
      <c r="C2628" t="s">
        <v>47</v>
      </c>
      <c r="D2628" t="s">
        <v>48</v>
      </c>
      <c r="E2628" t="s">
        <v>49</v>
      </c>
      <c r="F2628">
        <v>5366</v>
      </c>
      <c r="G2628" t="s">
        <v>55</v>
      </c>
      <c r="H2628" t="s">
        <v>49</v>
      </c>
      <c r="I2628" t="s">
        <v>52</v>
      </c>
      <c r="J2628">
        <v>21</v>
      </c>
      <c r="K2628" t="s">
        <v>56</v>
      </c>
      <c r="L2628">
        <v>248</v>
      </c>
      <c r="M2628">
        <v>3</v>
      </c>
      <c r="N2628">
        <v>-1</v>
      </c>
      <c r="O2628">
        <v>0</v>
      </c>
      <c r="P2628" t="s">
        <v>52</v>
      </c>
      <c r="Q2628" t="s">
        <v>49</v>
      </c>
      <c r="X2628" s="7"/>
      <c r="Y2628" t="s">
        <v>55</v>
      </c>
      <c r="Z2628">
        <v>5366</v>
      </c>
      <c r="AE2628" t="s">
        <v>49</v>
      </c>
      <c r="AF2628">
        <v>5366</v>
      </c>
      <c r="AI2628">
        <v>1160</v>
      </c>
      <c r="AJ2628" t="s">
        <v>49</v>
      </c>
    </row>
    <row r="2629" spans="1:36" x14ac:dyDescent="0.3">
      <c r="A2629">
        <v>33</v>
      </c>
      <c r="B2629" t="s">
        <v>67</v>
      </c>
      <c r="C2629" t="s">
        <v>47</v>
      </c>
      <c r="D2629" t="s">
        <v>54</v>
      </c>
      <c r="E2629" t="s">
        <v>49</v>
      </c>
      <c r="F2629">
        <v>181</v>
      </c>
      <c r="G2629" t="s">
        <v>55</v>
      </c>
      <c r="H2629" t="s">
        <v>55</v>
      </c>
      <c r="I2629" t="s">
        <v>78</v>
      </c>
      <c r="J2629">
        <v>28</v>
      </c>
      <c r="K2629" t="s">
        <v>73</v>
      </c>
      <c r="L2629">
        <v>265</v>
      </c>
      <c r="M2629">
        <v>2</v>
      </c>
      <c r="N2629">
        <v>-1</v>
      </c>
      <c r="O2629">
        <v>0</v>
      </c>
      <c r="P2629" t="s">
        <v>52</v>
      </c>
      <c r="Q2629" t="s">
        <v>49</v>
      </c>
      <c r="X2629" s="7"/>
      <c r="Y2629" t="s">
        <v>55</v>
      </c>
      <c r="Z2629">
        <v>181</v>
      </c>
      <c r="AE2629" t="s">
        <v>55</v>
      </c>
      <c r="AF2629">
        <v>181</v>
      </c>
      <c r="AI2629">
        <v>-37</v>
      </c>
      <c r="AJ2629" t="s">
        <v>49</v>
      </c>
    </row>
    <row r="2630" spans="1:36" x14ac:dyDescent="0.3">
      <c r="A2630">
        <v>31</v>
      </c>
      <c r="B2630" t="s">
        <v>63</v>
      </c>
      <c r="C2630" t="s">
        <v>74</v>
      </c>
      <c r="D2630" t="s">
        <v>54</v>
      </c>
      <c r="E2630" t="s">
        <v>49</v>
      </c>
      <c r="F2630">
        <v>-452</v>
      </c>
      <c r="G2630" t="s">
        <v>55</v>
      </c>
      <c r="H2630" t="s">
        <v>49</v>
      </c>
      <c r="I2630" t="s">
        <v>52</v>
      </c>
      <c r="J2630">
        <v>26</v>
      </c>
      <c r="K2630" t="s">
        <v>56</v>
      </c>
      <c r="L2630">
        <v>182</v>
      </c>
      <c r="M2630">
        <v>5</v>
      </c>
      <c r="N2630">
        <v>-1</v>
      </c>
      <c r="O2630">
        <v>0</v>
      </c>
      <c r="P2630" t="s">
        <v>52</v>
      </c>
      <c r="Q2630" t="s">
        <v>49</v>
      </c>
      <c r="X2630" s="7"/>
      <c r="Y2630" t="s">
        <v>55</v>
      </c>
      <c r="Z2630">
        <v>-452</v>
      </c>
      <c r="AE2630" t="s">
        <v>49</v>
      </c>
      <c r="AF2630">
        <v>-452</v>
      </c>
      <c r="AI2630">
        <v>94</v>
      </c>
      <c r="AJ2630" t="s">
        <v>49</v>
      </c>
    </row>
    <row r="2631" spans="1:36" x14ac:dyDescent="0.3">
      <c r="A2631">
        <v>56</v>
      </c>
      <c r="B2631" t="s">
        <v>46</v>
      </c>
      <c r="C2631" t="s">
        <v>74</v>
      </c>
      <c r="D2631" t="s">
        <v>48</v>
      </c>
      <c r="E2631" t="s">
        <v>49</v>
      </c>
      <c r="F2631">
        <v>1770</v>
      </c>
      <c r="G2631" t="s">
        <v>49</v>
      </c>
      <c r="H2631" t="s">
        <v>49</v>
      </c>
      <c r="I2631" t="s">
        <v>50</v>
      </c>
      <c r="J2631">
        <v>5</v>
      </c>
      <c r="K2631" t="s">
        <v>64</v>
      </c>
      <c r="L2631">
        <v>916</v>
      </c>
      <c r="M2631">
        <v>3</v>
      </c>
      <c r="N2631">
        <v>-1</v>
      </c>
      <c r="O2631">
        <v>0</v>
      </c>
      <c r="P2631" t="s">
        <v>52</v>
      </c>
      <c r="Q2631" t="s">
        <v>49</v>
      </c>
      <c r="X2631" s="7"/>
      <c r="Y2631" t="s">
        <v>49</v>
      </c>
      <c r="Z2631">
        <v>1770</v>
      </c>
      <c r="AE2631" t="s">
        <v>49</v>
      </c>
      <c r="AF2631">
        <v>1770</v>
      </c>
      <c r="AI2631">
        <v>585</v>
      </c>
      <c r="AJ2631" t="s">
        <v>49</v>
      </c>
    </row>
    <row r="2632" spans="1:36" x14ac:dyDescent="0.3">
      <c r="A2632">
        <v>58</v>
      </c>
      <c r="B2632" t="s">
        <v>77</v>
      </c>
      <c r="C2632" t="s">
        <v>47</v>
      </c>
      <c r="D2632" t="s">
        <v>48</v>
      </c>
      <c r="E2632" t="s">
        <v>49</v>
      </c>
      <c r="F2632">
        <v>0</v>
      </c>
      <c r="G2632" t="s">
        <v>49</v>
      </c>
      <c r="H2632" t="s">
        <v>49</v>
      </c>
      <c r="I2632" t="s">
        <v>50</v>
      </c>
      <c r="J2632">
        <v>4</v>
      </c>
      <c r="K2632" t="s">
        <v>70</v>
      </c>
      <c r="L2632">
        <v>506</v>
      </c>
      <c r="M2632">
        <v>1</v>
      </c>
      <c r="N2632">
        <v>-1</v>
      </c>
      <c r="O2632">
        <v>0</v>
      </c>
      <c r="P2632" t="s">
        <v>52</v>
      </c>
      <c r="Q2632" t="s">
        <v>49</v>
      </c>
      <c r="X2632" s="7"/>
      <c r="Y2632" t="s">
        <v>49</v>
      </c>
      <c r="Z2632">
        <v>0</v>
      </c>
      <c r="AE2632" t="s">
        <v>49</v>
      </c>
      <c r="AF2632">
        <v>0</v>
      </c>
      <c r="AI2632">
        <v>235</v>
      </c>
      <c r="AJ2632" t="s">
        <v>49</v>
      </c>
    </row>
    <row r="2633" spans="1:36" x14ac:dyDescent="0.3">
      <c r="A2633">
        <v>37</v>
      </c>
      <c r="B2633" t="s">
        <v>69</v>
      </c>
      <c r="C2633" t="s">
        <v>59</v>
      </c>
      <c r="D2633" t="s">
        <v>54</v>
      </c>
      <c r="E2633" t="s">
        <v>49</v>
      </c>
      <c r="F2633">
        <v>-296</v>
      </c>
      <c r="G2633" t="s">
        <v>55</v>
      </c>
      <c r="H2633" t="s">
        <v>49</v>
      </c>
      <c r="I2633" t="s">
        <v>50</v>
      </c>
      <c r="J2633">
        <v>20</v>
      </c>
      <c r="K2633" t="s">
        <v>61</v>
      </c>
      <c r="L2633">
        <v>81</v>
      </c>
      <c r="M2633">
        <v>1</v>
      </c>
      <c r="N2633">
        <v>-1</v>
      </c>
      <c r="O2633">
        <v>0</v>
      </c>
      <c r="P2633" t="s">
        <v>52</v>
      </c>
      <c r="Q2633" t="s">
        <v>49</v>
      </c>
      <c r="X2633" s="7"/>
      <c r="Y2633" t="s">
        <v>55</v>
      </c>
      <c r="Z2633">
        <v>-296</v>
      </c>
      <c r="AE2633" t="s">
        <v>49</v>
      </c>
      <c r="AF2633">
        <v>-296</v>
      </c>
      <c r="AI2633">
        <v>2145</v>
      </c>
      <c r="AJ2633" t="s">
        <v>49</v>
      </c>
    </row>
    <row r="2634" spans="1:36" x14ac:dyDescent="0.3">
      <c r="A2634">
        <v>59</v>
      </c>
      <c r="B2634" t="s">
        <v>58</v>
      </c>
      <c r="C2634" t="s">
        <v>47</v>
      </c>
      <c r="D2634" t="s">
        <v>48</v>
      </c>
      <c r="E2634" t="s">
        <v>49</v>
      </c>
      <c r="F2634">
        <v>2358</v>
      </c>
      <c r="G2634" t="s">
        <v>55</v>
      </c>
      <c r="H2634" t="s">
        <v>49</v>
      </c>
      <c r="I2634" t="s">
        <v>50</v>
      </c>
      <c r="J2634">
        <v>17</v>
      </c>
      <c r="K2634" t="s">
        <v>61</v>
      </c>
      <c r="L2634">
        <v>30</v>
      </c>
      <c r="M2634">
        <v>1</v>
      </c>
      <c r="N2634">
        <v>-1</v>
      </c>
      <c r="O2634">
        <v>0</v>
      </c>
      <c r="P2634" t="s">
        <v>52</v>
      </c>
      <c r="Q2634" t="s">
        <v>49</v>
      </c>
      <c r="X2634" s="7"/>
      <c r="Y2634" t="s">
        <v>55</v>
      </c>
      <c r="Z2634">
        <v>2358</v>
      </c>
      <c r="AE2634" t="s">
        <v>49</v>
      </c>
      <c r="AF2634">
        <v>2358</v>
      </c>
      <c r="AI2634">
        <v>1464</v>
      </c>
      <c r="AJ2634" t="s">
        <v>49</v>
      </c>
    </row>
    <row r="2635" spans="1:36" x14ac:dyDescent="0.3">
      <c r="A2635">
        <v>50</v>
      </c>
      <c r="B2635" t="s">
        <v>58</v>
      </c>
      <c r="C2635" t="s">
        <v>59</v>
      </c>
      <c r="D2635" t="s">
        <v>60</v>
      </c>
      <c r="E2635" t="s">
        <v>49</v>
      </c>
      <c r="F2635">
        <v>1200</v>
      </c>
      <c r="G2635" t="s">
        <v>49</v>
      </c>
      <c r="H2635" t="s">
        <v>49</v>
      </c>
      <c r="I2635" t="s">
        <v>50</v>
      </c>
      <c r="J2635">
        <v>14</v>
      </c>
      <c r="K2635" t="s">
        <v>70</v>
      </c>
      <c r="L2635">
        <v>904</v>
      </c>
      <c r="M2635">
        <v>3</v>
      </c>
      <c r="N2635">
        <v>-1</v>
      </c>
      <c r="O2635">
        <v>0</v>
      </c>
      <c r="P2635" t="s">
        <v>52</v>
      </c>
      <c r="Q2635" t="s">
        <v>55</v>
      </c>
      <c r="X2635" s="7"/>
      <c r="Y2635" t="s">
        <v>49</v>
      </c>
      <c r="Z2635">
        <v>1200</v>
      </c>
      <c r="AE2635" t="s">
        <v>49</v>
      </c>
      <c r="AF2635">
        <v>1200</v>
      </c>
      <c r="AI2635">
        <v>187</v>
      </c>
      <c r="AJ2635" t="s">
        <v>49</v>
      </c>
    </row>
    <row r="2636" spans="1:36" x14ac:dyDescent="0.3">
      <c r="A2636">
        <v>39</v>
      </c>
      <c r="B2636" t="s">
        <v>76</v>
      </c>
      <c r="C2636" t="s">
        <v>59</v>
      </c>
      <c r="D2636" t="s">
        <v>48</v>
      </c>
      <c r="E2636" t="s">
        <v>49</v>
      </c>
      <c r="F2636">
        <v>109</v>
      </c>
      <c r="G2636" t="s">
        <v>55</v>
      </c>
      <c r="H2636" t="s">
        <v>49</v>
      </c>
      <c r="I2636" t="s">
        <v>52</v>
      </c>
      <c r="J2636">
        <v>6</v>
      </c>
      <c r="K2636" t="s">
        <v>56</v>
      </c>
      <c r="L2636">
        <v>699</v>
      </c>
      <c r="M2636">
        <v>3</v>
      </c>
      <c r="N2636">
        <v>-1</v>
      </c>
      <c r="O2636">
        <v>0</v>
      </c>
      <c r="P2636" t="s">
        <v>52</v>
      </c>
      <c r="Q2636" t="s">
        <v>49</v>
      </c>
      <c r="X2636" s="7"/>
      <c r="Y2636" t="s">
        <v>55</v>
      </c>
      <c r="Z2636">
        <v>109</v>
      </c>
      <c r="AE2636" t="s">
        <v>49</v>
      </c>
      <c r="AF2636">
        <v>109</v>
      </c>
      <c r="AI2636">
        <v>12</v>
      </c>
      <c r="AJ2636" t="s">
        <v>49</v>
      </c>
    </row>
    <row r="2637" spans="1:36" x14ac:dyDescent="0.3">
      <c r="A2637">
        <v>30</v>
      </c>
      <c r="B2637" t="s">
        <v>67</v>
      </c>
      <c r="C2637" t="s">
        <v>47</v>
      </c>
      <c r="D2637" t="s">
        <v>54</v>
      </c>
      <c r="E2637" t="s">
        <v>49</v>
      </c>
      <c r="F2637">
        <v>616</v>
      </c>
      <c r="G2637" t="s">
        <v>55</v>
      </c>
      <c r="H2637" t="s">
        <v>49</v>
      </c>
      <c r="I2637" t="s">
        <v>50</v>
      </c>
      <c r="J2637">
        <v>6</v>
      </c>
      <c r="K2637" t="s">
        <v>56</v>
      </c>
      <c r="L2637">
        <v>19</v>
      </c>
      <c r="M2637">
        <v>1</v>
      </c>
      <c r="N2637">
        <v>-1</v>
      </c>
      <c r="O2637">
        <v>0</v>
      </c>
      <c r="P2637" t="s">
        <v>52</v>
      </c>
      <c r="Q2637" t="s">
        <v>49</v>
      </c>
      <c r="X2637" s="7"/>
      <c r="Y2637" t="s">
        <v>55</v>
      </c>
      <c r="Z2637">
        <v>616</v>
      </c>
      <c r="AE2637" t="s">
        <v>49</v>
      </c>
      <c r="AF2637">
        <v>616</v>
      </c>
      <c r="AI2637">
        <v>318</v>
      </c>
      <c r="AJ2637" t="s">
        <v>49</v>
      </c>
    </row>
    <row r="2638" spans="1:36" x14ac:dyDescent="0.3">
      <c r="A2638">
        <v>47</v>
      </c>
      <c r="B2638" t="s">
        <v>53</v>
      </c>
      <c r="C2638" t="s">
        <v>74</v>
      </c>
      <c r="D2638" t="s">
        <v>54</v>
      </c>
      <c r="E2638" t="s">
        <v>49</v>
      </c>
      <c r="F2638">
        <v>4906</v>
      </c>
      <c r="G2638" t="s">
        <v>55</v>
      </c>
      <c r="H2638" t="s">
        <v>49</v>
      </c>
      <c r="I2638" t="s">
        <v>52</v>
      </c>
      <c r="J2638">
        <v>14</v>
      </c>
      <c r="K2638" t="s">
        <v>56</v>
      </c>
      <c r="L2638">
        <v>389</v>
      </c>
      <c r="M2638">
        <v>1</v>
      </c>
      <c r="N2638">
        <v>-1</v>
      </c>
      <c r="O2638">
        <v>0</v>
      </c>
      <c r="P2638" t="s">
        <v>52</v>
      </c>
      <c r="Q2638" t="s">
        <v>49</v>
      </c>
      <c r="X2638" s="7"/>
      <c r="Y2638" t="s">
        <v>55</v>
      </c>
      <c r="Z2638">
        <v>4906</v>
      </c>
      <c r="AE2638" t="s">
        <v>49</v>
      </c>
      <c r="AF2638">
        <v>4906</v>
      </c>
      <c r="AI2638">
        <v>334</v>
      </c>
      <c r="AJ2638" t="s">
        <v>49</v>
      </c>
    </row>
    <row r="2639" spans="1:36" x14ac:dyDescent="0.3">
      <c r="A2639">
        <v>44</v>
      </c>
      <c r="B2639" t="s">
        <v>65</v>
      </c>
      <c r="C2639" t="s">
        <v>47</v>
      </c>
      <c r="D2639" t="s">
        <v>54</v>
      </c>
      <c r="E2639" t="s">
        <v>49</v>
      </c>
      <c r="F2639">
        <v>313</v>
      </c>
      <c r="G2639" t="s">
        <v>49</v>
      </c>
      <c r="H2639" t="s">
        <v>49</v>
      </c>
      <c r="I2639" t="s">
        <v>50</v>
      </c>
      <c r="J2639">
        <v>6</v>
      </c>
      <c r="K2639" t="s">
        <v>70</v>
      </c>
      <c r="L2639">
        <v>211</v>
      </c>
      <c r="M2639">
        <v>4</v>
      </c>
      <c r="N2639">
        <v>-1</v>
      </c>
      <c r="O2639">
        <v>0</v>
      </c>
      <c r="P2639" t="s">
        <v>52</v>
      </c>
      <c r="Q2639" t="s">
        <v>49</v>
      </c>
      <c r="X2639" s="7"/>
      <c r="Y2639" t="s">
        <v>49</v>
      </c>
      <c r="Z2639">
        <v>313</v>
      </c>
      <c r="AE2639" t="s">
        <v>49</v>
      </c>
      <c r="AF2639">
        <v>313</v>
      </c>
      <c r="AI2639">
        <v>0</v>
      </c>
      <c r="AJ2639" t="s">
        <v>49</v>
      </c>
    </row>
    <row r="2640" spans="1:36" x14ac:dyDescent="0.3">
      <c r="A2640">
        <v>38</v>
      </c>
      <c r="B2640" t="s">
        <v>63</v>
      </c>
      <c r="C2640" t="s">
        <v>47</v>
      </c>
      <c r="D2640" t="s">
        <v>48</v>
      </c>
      <c r="E2640" t="s">
        <v>49</v>
      </c>
      <c r="F2640">
        <v>290</v>
      </c>
      <c r="G2640" t="s">
        <v>55</v>
      </c>
      <c r="H2640" t="s">
        <v>49</v>
      </c>
      <c r="I2640" t="s">
        <v>50</v>
      </c>
      <c r="J2640">
        <v>16</v>
      </c>
      <c r="K2640" t="s">
        <v>61</v>
      </c>
      <c r="L2640">
        <v>283</v>
      </c>
      <c r="M2640">
        <v>1</v>
      </c>
      <c r="N2640">
        <v>-1</v>
      </c>
      <c r="O2640">
        <v>0</v>
      </c>
      <c r="P2640" t="s">
        <v>52</v>
      </c>
      <c r="Q2640" t="s">
        <v>49</v>
      </c>
      <c r="X2640" s="7"/>
      <c r="Y2640" t="s">
        <v>55</v>
      </c>
      <c r="Z2640">
        <v>290</v>
      </c>
      <c r="AE2640" t="s">
        <v>49</v>
      </c>
      <c r="AF2640">
        <v>290</v>
      </c>
      <c r="AI2640">
        <v>2</v>
      </c>
      <c r="AJ2640" t="s">
        <v>49</v>
      </c>
    </row>
    <row r="2641" spans="1:36" x14ac:dyDescent="0.3">
      <c r="A2641">
        <v>50</v>
      </c>
      <c r="B2641" t="s">
        <v>58</v>
      </c>
      <c r="C2641" t="s">
        <v>47</v>
      </c>
      <c r="D2641" t="s">
        <v>60</v>
      </c>
      <c r="E2641" t="s">
        <v>49</v>
      </c>
      <c r="F2641">
        <v>1240</v>
      </c>
      <c r="G2641" t="s">
        <v>49</v>
      </c>
      <c r="H2641" t="s">
        <v>49</v>
      </c>
      <c r="I2641" t="s">
        <v>50</v>
      </c>
      <c r="J2641">
        <v>12</v>
      </c>
      <c r="K2641" t="s">
        <v>70</v>
      </c>
      <c r="L2641">
        <v>474</v>
      </c>
      <c r="M2641">
        <v>2</v>
      </c>
      <c r="N2641">
        <v>-1</v>
      </c>
      <c r="O2641">
        <v>0</v>
      </c>
      <c r="P2641" t="s">
        <v>52</v>
      </c>
      <c r="Q2641" t="s">
        <v>49</v>
      </c>
      <c r="X2641" s="7"/>
      <c r="Y2641" t="s">
        <v>49</v>
      </c>
      <c r="Z2641">
        <v>1240</v>
      </c>
      <c r="AE2641" t="s">
        <v>49</v>
      </c>
      <c r="AF2641">
        <v>1240</v>
      </c>
      <c r="AI2641">
        <v>0</v>
      </c>
      <c r="AJ2641" t="s">
        <v>49</v>
      </c>
    </row>
    <row r="2642" spans="1:36" x14ac:dyDescent="0.3">
      <c r="A2642">
        <v>27</v>
      </c>
      <c r="B2642" t="s">
        <v>69</v>
      </c>
      <c r="C2642" t="s">
        <v>59</v>
      </c>
      <c r="D2642" t="s">
        <v>60</v>
      </c>
      <c r="E2642" t="s">
        <v>49</v>
      </c>
      <c r="F2642">
        <v>3672</v>
      </c>
      <c r="G2642" t="s">
        <v>55</v>
      </c>
      <c r="H2642" t="s">
        <v>49</v>
      </c>
      <c r="I2642" t="s">
        <v>50</v>
      </c>
      <c r="J2642">
        <v>15</v>
      </c>
      <c r="K2642" t="s">
        <v>56</v>
      </c>
      <c r="L2642">
        <v>157</v>
      </c>
      <c r="M2642">
        <v>2</v>
      </c>
      <c r="N2642">
        <v>351</v>
      </c>
      <c r="O2642">
        <v>5</v>
      </c>
      <c r="P2642" t="s">
        <v>57</v>
      </c>
      <c r="Q2642" t="s">
        <v>49</v>
      </c>
      <c r="X2642" s="7"/>
      <c r="Y2642" t="s">
        <v>55</v>
      </c>
      <c r="Z2642">
        <v>3672</v>
      </c>
      <c r="AE2642" t="s">
        <v>49</v>
      </c>
      <c r="AF2642">
        <v>3672</v>
      </c>
      <c r="AI2642">
        <v>0</v>
      </c>
      <c r="AJ2642" t="s">
        <v>49</v>
      </c>
    </row>
    <row r="2643" spans="1:36" x14ac:dyDescent="0.3">
      <c r="A2643">
        <v>73</v>
      </c>
      <c r="B2643" t="s">
        <v>77</v>
      </c>
      <c r="C2643" t="s">
        <v>47</v>
      </c>
      <c r="D2643" t="s">
        <v>54</v>
      </c>
      <c r="E2643" t="s">
        <v>49</v>
      </c>
      <c r="F2643">
        <v>19</v>
      </c>
      <c r="G2643" t="s">
        <v>49</v>
      </c>
      <c r="H2643" t="s">
        <v>49</v>
      </c>
      <c r="I2643" t="s">
        <v>50</v>
      </c>
      <c r="J2643">
        <v>5</v>
      </c>
      <c r="K2643" t="s">
        <v>75</v>
      </c>
      <c r="L2643">
        <v>509</v>
      </c>
      <c r="M2643">
        <v>2</v>
      </c>
      <c r="N2643">
        <v>-1</v>
      </c>
      <c r="O2643">
        <v>0</v>
      </c>
      <c r="P2643" t="s">
        <v>52</v>
      </c>
      <c r="Q2643" t="s">
        <v>49</v>
      </c>
      <c r="X2643" s="7"/>
      <c r="Y2643" t="s">
        <v>49</v>
      </c>
      <c r="Z2643">
        <v>19</v>
      </c>
      <c r="AE2643" t="s">
        <v>49</v>
      </c>
      <c r="AF2643">
        <v>19</v>
      </c>
      <c r="AI2643">
        <v>260</v>
      </c>
      <c r="AJ2643" t="s">
        <v>49</v>
      </c>
    </row>
    <row r="2644" spans="1:36" x14ac:dyDescent="0.3">
      <c r="A2644">
        <v>46</v>
      </c>
      <c r="B2644" t="s">
        <v>63</v>
      </c>
      <c r="C2644" t="s">
        <v>47</v>
      </c>
      <c r="D2644" t="s">
        <v>48</v>
      </c>
      <c r="E2644" t="s">
        <v>49</v>
      </c>
      <c r="F2644">
        <v>143</v>
      </c>
      <c r="G2644" t="s">
        <v>55</v>
      </c>
      <c r="H2644" t="s">
        <v>49</v>
      </c>
      <c r="I2644" t="s">
        <v>52</v>
      </c>
      <c r="J2644">
        <v>7</v>
      </c>
      <c r="K2644" t="s">
        <v>56</v>
      </c>
      <c r="L2644">
        <v>279</v>
      </c>
      <c r="M2644">
        <v>1</v>
      </c>
      <c r="N2644">
        <v>-1</v>
      </c>
      <c r="O2644">
        <v>0</v>
      </c>
      <c r="P2644" t="s">
        <v>52</v>
      </c>
      <c r="Q2644" t="s">
        <v>49</v>
      </c>
      <c r="X2644" s="7"/>
      <c r="Y2644" t="s">
        <v>55</v>
      </c>
      <c r="Z2644">
        <v>143</v>
      </c>
      <c r="AE2644" t="s">
        <v>49</v>
      </c>
      <c r="AF2644">
        <v>143</v>
      </c>
      <c r="AI2644">
        <v>451</v>
      </c>
      <c r="AJ2644" t="s">
        <v>49</v>
      </c>
    </row>
    <row r="2645" spans="1:36" x14ac:dyDescent="0.3">
      <c r="A2645">
        <v>56</v>
      </c>
      <c r="B2645" t="s">
        <v>77</v>
      </c>
      <c r="C2645" t="s">
        <v>74</v>
      </c>
      <c r="D2645" t="s">
        <v>54</v>
      </c>
      <c r="E2645" t="s">
        <v>49</v>
      </c>
      <c r="F2645">
        <v>212</v>
      </c>
      <c r="G2645" t="s">
        <v>49</v>
      </c>
      <c r="H2645" t="s">
        <v>55</v>
      </c>
      <c r="I2645" t="s">
        <v>78</v>
      </c>
      <c r="J2645">
        <v>17</v>
      </c>
      <c r="K2645" t="s">
        <v>73</v>
      </c>
      <c r="L2645">
        <v>27</v>
      </c>
      <c r="M2645">
        <v>1</v>
      </c>
      <c r="N2645">
        <v>-1</v>
      </c>
      <c r="O2645">
        <v>0</v>
      </c>
      <c r="P2645" t="s">
        <v>52</v>
      </c>
      <c r="Q2645" t="s">
        <v>49</v>
      </c>
      <c r="X2645" s="7"/>
      <c r="Y2645" t="s">
        <v>49</v>
      </c>
      <c r="Z2645">
        <v>212</v>
      </c>
      <c r="AE2645" t="s">
        <v>55</v>
      </c>
      <c r="AF2645">
        <v>212</v>
      </c>
      <c r="AI2645">
        <v>3242</v>
      </c>
      <c r="AJ2645" t="s">
        <v>49</v>
      </c>
    </row>
    <row r="2646" spans="1:36" x14ac:dyDescent="0.3">
      <c r="A2646">
        <v>36</v>
      </c>
      <c r="B2646" t="s">
        <v>58</v>
      </c>
      <c r="C2646" t="s">
        <v>47</v>
      </c>
      <c r="D2646" t="s">
        <v>60</v>
      </c>
      <c r="E2646" t="s">
        <v>49</v>
      </c>
      <c r="F2646">
        <v>9</v>
      </c>
      <c r="G2646" t="s">
        <v>49</v>
      </c>
      <c r="H2646" t="s">
        <v>49</v>
      </c>
      <c r="I2646" t="s">
        <v>50</v>
      </c>
      <c r="J2646">
        <v>11</v>
      </c>
      <c r="K2646" t="s">
        <v>70</v>
      </c>
      <c r="L2646">
        <v>386</v>
      </c>
      <c r="M2646">
        <v>4</v>
      </c>
      <c r="N2646">
        <v>-1</v>
      </c>
      <c r="O2646">
        <v>0</v>
      </c>
      <c r="P2646" t="s">
        <v>52</v>
      </c>
      <c r="Q2646" t="s">
        <v>55</v>
      </c>
      <c r="X2646" s="7"/>
      <c r="Y2646" t="s">
        <v>49</v>
      </c>
      <c r="Z2646">
        <v>9</v>
      </c>
      <c r="AE2646" t="s">
        <v>49</v>
      </c>
      <c r="AF2646">
        <v>9</v>
      </c>
      <c r="AI2646">
        <v>8515</v>
      </c>
      <c r="AJ2646" t="s">
        <v>49</v>
      </c>
    </row>
    <row r="2647" spans="1:36" x14ac:dyDescent="0.3">
      <c r="A2647">
        <v>33</v>
      </c>
      <c r="B2647" t="s">
        <v>63</v>
      </c>
      <c r="C2647" t="s">
        <v>47</v>
      </c>
      <c r="D2647" t="s">
        <v>48</v>
      </c>
      <c r="E2647" t="s">
        <v>49</v>
      </c>
      <c r="F2647">
        <v>3074</v>
      </c>
      <c r="G2647" t="s">
        <v>49</v>
      </c>
      <c r="H2647" t="s">
        <v>49</v>
      </c>
      <c r="I2647" t="s">
        <v>50</v>
      </c>
      <c r="J2647">
        <v>18</v>
      </c>
      <c r="K2647" t="s">
        <v>75</v>
      </c>
      <c r="L2647">
        <v>679</v>
      </c>
      <c r="M2647">
        <v>1</v>
      </c>
      <c r="N2647">
        <v>-1</v>
      </c>
      <c r="O2647">
        <v>0</v>
      </c>
      <c r="P2647" t="s">
        <v>52</v>
      </c>
      <c r="Q2647" t="s">
        <v>49</v>
      </c>
      <c r="X2647" s="7"/>
      <c r="Y2647" t="s">
        <v>49</v>
      </c>
      <c r="Z2647">
        <v>3074</v>
      </c>
      <c r="AE2647" t="s">
        <v>49</v>
      </c>
      <c r="AF2647">
        <v>3074</v>
      </c>
      <c r="AI2647">
        <v>1808</v>
      </c>
      <c r="AJ2647" t="s">
        <v>49</v>
      </c>
    </row>
    <row r="2648" spans="1:36" x14ac:dyDescent="0.3">
      <c r="A2648">
        <v>40</v>
      </c>
      <c r="B2648" t="s">
        <v>58</v>
      </c>
      <c r="C2648" t="s">
        <v>47</v>
      </c>
      <c r="D2648" t="s">
        <v>60</v>
      </c>
      <c r="E2648" t="s">
        <v>49</v>
      </c>
      <c r="F2648">
        <v>1734</v>
      </c>
      <c r="G2648" t="s">
        <v>55</v>
      </c>
      <c r="H2648" t="s">
        <v>49</v>
      </c>
      <c r="I2648" t="s">
        <v>52</v>
      </c>
      <c r="J2648">
        <v>2</v>
      </c>
      <c r="K2648" t="s">
        <v>62</v>
      </c>
      <c r="L2648">
        <v>169</v>
      </c>
      <c r="M2648">
        <v>1</v>
      </c>
      <c r="N2648">
        <v>-1</v>
      </c>
      <c r="O2648">
        <v>0</v>
      </c>
      <c r="P2648" t="s">
        <v>52</v>
      </c>
      <c r="Q2648" t="s">
        <v>49</v>
      </c>
      <c r="X2648" s="7"/>
      <c r="Y2648" t="s">
        <v>55</v>
      </c>
      <c r="Z2648">
        <v>1734</v>
      </c>
      <c r="AE2648" t="s">
        <v>49</v>
      </c>
      <c r="AF2648">
        <v>1734</v>
      </c>
      <c r="AI2648">
        <v>20</v>
      </c>
      <c r="AJ2648" t="s">
        <v>49</v>
      </c>
    </row>
    <row r="2649" spans="1:36" x14ac:dyDescent="0.3">
      <c r="A2649">
        <v>52</v>
      </c>
      <c r="B2649" t="s">
        <v>58</v>
      </c>
      <c r="C2649" t="s">
        <v>47</v>
      </c>
      <c r="D2649" t="s">
        <v>60</v>
      </c>
      <c r="E2649" t="s">
        <v>49</v>
      </c>
      <c r="F2649">
        <v>575</v>
      </c>
      <c r="G2649" t="s">
        <v>49</v>
      </c>
      <c r="H2649" t="s">
        <v>49</v>
      </c>
      <c r="I2649" t="s">
        <v>52</v>
      </c>
      <c r="J2649">
        <v>3</v>
      </c>
      <c r="K2649" t="s">
        <v>62</v>
      </c>
      <c r="L2649">
        <v>315</v>
      </c>
      <c r="M2649">
        <v>1</v>
      </c>
      <c r="N2649">
        <v>-1</v>
      </c>
      <c r="O2649">
        <v>0</v>
      </c>
      <c r="P2649" t="s">
        <v>52</v>
      </c>
      <c r="Q2649" t="s">
        <v>49</v>
      </c>
      <c r="X2649" s="7"/>
      <c r="Y2649" t="s">
        <v>49</v>
      </c>
      <c r="Z2649">
        <v>575</v>
      </c>
      <c r="AE2649" t="s">
        <v>49</v>
      </c>
      <c r="AF2649">
        <v>575</v>
      </c>
      <c r="AI2649">
        <v>23</v>
      </c>
      <c r="AJ2649" t="s">
        <v>49</v>
      </c>
    </row>
    <row r="2650" spans="1:36" x14ac:dyDescent="0.3">
      <c r="A2650">
        <v>51</v>
      </c>
      <c r="B2650" t="s">
        <v>63</v>
      </c>
      <c r="C2650" t="s">
        <v>47</v>
      </c>
      <c r="D2650" t="s">
        <v>54</v>
      </c>
      <c r="E2650" t="s">
        <v>49</v>
      </c>
      <c r="F2650">
        <v>397</v>
      </c>
      <c r="G2650" t="s">
        <v>55</v>
      </c>
      <c r="H2650" t="s">
        <v>49</v>
      </c>
      <c r="I2650" t="s">
        <v>50</v>
      </c>
      <c r="J2650">
        <v>20</v>
      </c>
      <c r="K2650" t="s">
        <v>70</v>
      </c>
      <c r="L2650">
        <v>293</v>
      </c>
      <c r="M2650">
        <v>2</v>
      </c>
      <c r="N2650">
        <v>-1</v>
      </c>
      <c r="O2650">
        <v>0</v>
      </c>
      <c r="P2650" t="s">
        <v>52</v>
      </c>
      <c r="Q2650" t="s">
        <v>49</v>
      </c>
      <c r="X2650" s="7"/>
      <c r="Y2650" t="s">
        <v>55</v>
      </c>
      <c r="Z2650">
        <v>397</v>
      </c>
      <c r="AE2650" t="s">
        <v>49</v>
      </c>
      <c r="AF2650">
        <v>397</v>
      </c>
      <c r="AI2650">
        <v>1076</v>
      </c>
      <c r="AJ2650" t="s">
        <v>49</v>
      </c>
    </row>
    <row r="2651" spans="1:36" x14ac:dyDescent="0.3">
      <c r="A2651">
        <v>33</v>
      </c>
      <c r="B2651" t="s">
        <v>63</v>
      </c>
      <c r="C2651" t="s">
        <v>47</v>
      </c>
      <c r="D2651" t="s">
        <v>54</v>
      </c>
      <c r="E2651" t="s">
        <v>49</v>
      </c>
      <c r="F2651">
        <v>640</v>
      </c>
      <c r="G2651" t="s">
        <v>55</v>
      </c>
      <c r="H2651" t="s">
        <v>49</v>
      </c>
      <c r="I2651" t="s">
        <v>50</v>
      </c>
      <c r="J2651">
        <v>3</v>
      </c>
      <c r="K2651" t="s">
        <v>64</v>
      </c>
      <c r="L2651">
        <v>439</v>
      </c>
      <c r="M2651">
        <v>3</v>
      </c>
      <c r="N2651">
        <v>-1</v>
      </c>
      <c r="O2651">
        <v>0</v>
      </c>
      <c r="P2651" t="s">
        <v>52</v>
      </c>
      <c r="Q2651" t="s">
        <v>49</v>
      </c>
      <c r="X2651" s="7"/>
      <c r="Y2651" t="s">
        <v>55</v>
      </c>
      <c r="Z2651">
        <v>640</v>
      </c>
      <c r="AE2651" t="s">
        <v>49</v>
      </c>
      <c r="AF2651">
        <v>640</v>
      </c>
      <c r="AI2651">
        <v>1060</v>
      </c>
      <c r="AJ2651" t="s">
        <v>49</v>
      </c>
    </row>
    <row r="2652" spans="1:36" x14ac:dyDescent="0.3">
      <c r="A2652">
        <v>54</v>
      </c>
      <c r="B2652" t="s">
        <v>53</v>
      </c>
      <c r="C2652" t="s">
        <v>47</v>
      </c>
      <c r="D2652" t="s">
        <v>54</v>
      </c>
      <c r="E2652" t="s">
        <v>49</v>
      </c>
      <c r="F2652">
        <v>158</v>
      </c>
      <c r="G2652" t="s">
        <v>55</v>
      </c>
      <c r="H2652" t="s">
        <v>49</v>
      </c>
      <c r="I2652" t="s">
        <v>52</v>
      </c>
      <c r="J2652">
        <v>19</v>
      </c>
      <c r="K2652" t="s">
        <v>56</v>
      </c>
      <c r="L2652">
        <v>198</v>
      </c>
      <c r="M2652">
        <v>1</v>
      </c>
      <c r="N2652">
        <v>-1</v>
      </c>
      <c r="O2652">
        <v>0</v>
      </c>
      <c r="P2652" t="s">
        <v>52</v>
      </c>
      <c r="Q2652" t="s">
        <v>49</v>
      </c>
      <c r="X2652" s="7"/>
      <c r="Y2652" t="s">
        <v>55</v>
      </c>
      <c r="Z2652">
        <v>158</v>
      </c>
      <c r="AE2652" t="s">
        <v>49</v>
      </c>
      <c r="AF2652">
        <v>158</v>
      </c>
      <c r="AI2652">
        <v>678</v>
      </c>
      <c r="AJ2652" t="s">
        <v>49</v>
      </c>
    </row>
    <row r="2653" spans="1:36" x14ac:dyDescent="0.3">
      <c r="A2653">
        <v>44</v>
      </c>
      <c r="B2653" t="s">
        <v>58</v>
      </c>
      <c r="C2653" t="s">
        <v>47</v>
      </c>
      <c r="D2653" t="s">
        <v>54</v>
      </c>
      <c r="E2653" t="s">
        <v>49</v>
      </c>
      <c r="F2653">
        <v>2984</v>
      </c>
      <c r="G2653" t="s">
        <v>55</v>
      </c>
      <c r="H2653" t="s">
        <v>49</v>
      </c>
      <c r="I2653" t="s">
        <v>52</v>
      </c>
      <c r="J2653">
        <v>15</v>
      </c>
      <c r="K2653" t="s">
        <v>56</v>
      </c>
      <c r="L2653">
        <v>770</v>
      </c>
      <c r="M2653">
        <v>2</v>
      </c>
      <c r="N2653">
        <v>-1</v>
      </c>
      <c r="O2653">
        <v>0</v>
      </c>
      <c r="P2653" t="s">
        <v>52</v>
      </c>
      <c r="Q2653" t="s">
        <v>49</v>
      </c>
      <c r="X2653" s="7"/>
      <c r="Y2653" t="s">
        <v>55</v>
      </c>
      <c r="Z2653">
        <v>2984</v>
      </c>
      <c r="AE2653" t="s">
        <v>49</v>
      </c>
      <c r="AF2653">
        <v>2984</v>
      </c>
      <c r="AI2653">
        <v>-630</v>
      </c>
      <c r="AJ2653" t="s">
        <v>49</v>
      </c>
    </row>
    <row r="2654" spans="1:36" x14ac:dyDescent="0.3">
      <c r="A2654">
        <v>50</v>
      </c>
      <c r="B2654" t="s">
        <v>68</v>
      </c>
      <c r="C2654" t="s">
        <v>47</v>
      </c>
      <c r="D2654" t="s">
        <v>54</v>
      </c>
      <c r="E2654" t="s">
        <v>49</v>
      </c>
      <c r="F2654">
        <v>1011</v>
      </c>
      <c r="G2654" t="s">
        <v>55</v>
      </c>
      <c r="H2654" t="s">
        <v>49</v>
      </c>
      <c r="I2654" t="s">
        <v>78</v>
      </c>
      <c r="J2654">
        <v>30</v>
      </c>
      <c r="K2654" t="s">
        <v>73</v>
      </c>
      <c r="L2654">
        <v>340</v>
      </c>
      <c r="M2654">
        <v>2</v>
      </c>
      <c r="N2654">
        <v>-1</v>
      </c>
      <c r="O2654">
        <v>0</v>
      </c>
      <c r="P2654" t="s">
        <v>52</v>
      </c>
      <c r="Q2654" t="s">
        <v>49</v>
      </c>
      <c r="X2654" s="7"/>
      <c r="Y2654" t="s">
        <v>55</v>
      </c>
      <c r="Z2654">
        <v>1011</v>
      </c>
      <c r="AE2654" t="s">
        <v>49</v>
      </c>
      <c r="AF2654">
        <v>1011</v>
      </c>
      <c r="AI2654">
        <v>459</v>
      </c>
      <c r="AJ2654" t="s">
        <v>49</v>
      </c>
    </row>
    <row r="2655" spans="1:36" x14ac:dyDescent="0.3">
      <c r="A2655">
        <v>45</v>
      </c>
      <c r="B2655" t="s">
        <v>63</v>
      </c>
      <c r="C2655" t="s">
        <v>59</v>
      </c>
      <c r="D2655" t="s">
        <v>54</v>
      </c>
      <c r="E2655" t="s">
        <v>49</v>
      </c>
      <c r="F2655">
        <v>0</v>
      </c>
      <c r="G2655" t="s">
        <v>55</v>
      </c>
      <c r="H2655" t="s">
        <v>49</v>
      </c>
      <c r="I2655" t="s">
        <v>50</v>
      </c>
      <c r="J2655">
        <v>26</v>
      </c>
      <c r="K2655" t="s">
        <v>61</v>
      </c>
      <c r="L2655">
        <v>1472</v>
      </c>
      <c r="M2655">
        <v>1</v>
      </c>
      <c r="N2655">
        <v>192</v>
      </c>
      <c r="O2655">
        <v>4</v>
      </c>
      <c r="P2655" t="s">
        <v>57</v>
      </c>
      <c r="Q2655" t="s">
        <v>55</v>
      </c>
      <c r="X2655" s="7"/>
      <c r="Y2655" t="s">
        <v>55</v>
      </c>
      <c r="Z2655">
        <v>0</v>
      </c>
      <c r="AE2655" t="s">
        <v>49</v>
      </c>
      <c r="AF2655">
        <v>0</v>
      </c>
      <c r="AI2655">
        <v>976</v>
      </c>
      <c r="AJ2655" t="s">
        <v>49</v>
      </c>
    </row>
    <row r="2656" spans="1:36" x14ac:dyDescent="0.3">
      <c r="A2656">
        <v>36</v>
      </c>
      <c r="B2656" t="s">
        <v>58</v>
      </c>
      <c r="C2656" t="s">
        <v>47</v>
      </c>
      <c r="D2656" t="s">
        <v>60</v>
      </c>
      <c r="E2656" t="s">
        <v>49</v>
      </c>
      <c r="F2656">
        <v>1133</v>
      </c>
      <c r="G2656" t="s">
        <v>55</v>
      </c>
      <c r="H2656" t="s">
        <v>49</v>
      </c>
      <c r="I2656" t="s">
        <v>50</v>
      </c>
      <c r="J2656">
        <v>4</v>
      </c>
      <c r="K2656" t="s">
        <v>70</v>
      </c>
      <c r="L2656">
        <v>293</v>
      </c>
      <c r="M2656">
        <v>1</v>
      </c>
      <c r="N2656">
        <v>181</v>
      </c>
      <c r="O2656">
        <v>2</v>
      </c>
      <c r="P2656" t="s">
        <v>66</v>
      </c>
      <c r="Q2656" t="s">
        <v>55</v>
      </c>
      <c r="X2656" s="7"/>
      <c r="Y2656" t="s">
        <v>55</v>
      </c>
      <c r="Z2656">
        <v>1133</v>
      </c>
      <c r="AE2656" t="s">
        <v>49</v>
      </c>
      <c r="AF2656">
        <v>1133</v>
      </c>
      <c r="AI2656">
        <v>357</v>
      </c>
      <c r="AJ2656" t="s">
        <v>49</v>
      </c>
    </row>
    <row r="2657" spans="1:36" x14ac:dyDescent="0.3">
      <c r="A2657">
        <v>42</v>
      </c>
      <c r="B2657" t="s">
        <v>67</v>
      </c>
      <c r="C2657" t="s">
        <v>47</v>
      </c>
      <c r="D2657" t="s">
        <v>54</v>
      </c>
      <c r="E2657" t="s">
        <v>49</v>
      </c>
      <c r="F2657">
        <v>4945</v>
      </c>
      <c r="G2657" t="s">
        <v>55</v>
      </c>
      <c r="H2657" t="s">
        <v>49</v>
      </c>
      <c r="I2657" t="s">
        <v>50</v>
      </c>
      <c r="J2657">
        <v>2</v>
      </c>
      <c r="K2657" t="s">
        <v>81</v>
      </c>
      <c r="L2657">
        <v>311</v>
      </c>
      <c r="M2657">
        <v>2</v>
      </c>
      <c r="N2657">
        <v>-1</v>
      </c>
      <c r="O2657">
        <v>0</v>
      </c>
      <c r="P2657" t="s">
        <v>52</v>
      </c>
      <c r="Q2657" t="s">
        <v>55</v>
      </c>
      <c r="X2657" s="7"/>
      <c r="Y2657" t="s">
        <v>55</v>
      </c>
      <c r="Z2657">
        <v>4945</v>
      </c>
      <c r="AE2657" t="s">
        <v>49</v>
      </c>
      <c r="AF2657">
        <v>4945</v>
      </c>
      <c r="AI2657">
        <v>-9</v>
      </c>
      <c r="AJ2657" t="s">
        <v>49</v>
      </c>
    </row>
    <row r="2658" spans="1:36" x14ac:dyDescent="0.3">
      <c r="A2658">
        <v>37</v>
      </c>
      <c r="B2658" t="s">
        <v>67</v>
      </c>
      <c r="C2658" t="s">
        <v>47</v>
      </c>
      <c r="D2658" t="s">
        <v>54</v>
      </c>
      <c r="E2658" t="s">
        <v>49</v>
      </c>
      <c r="F2658">
        <v>712</v>
      </c>
      <c r="G2658" t="s">
        <v>55</v>
      </c>
      <c r="H2658" t="s">
        <v>49</v>
      </c>
      <c r="I2658" t="s">
        <v>50</v>
      </c>
      <c r="J2658">
        <v>18</v>
      </c>
      <c r="K2658" t="s">
        <v>75</v>
      </c>
      <c r="L2658">
        <v>291</v>
      </c>
      <c r="M2658">
        <v>2</v>
      </c>
      <c r="N2658">
        <v>-1</v>
      </c>
      <c r="O2658">
        <v>0</v>
      </c>
      <c r="P2658" t="s">
        <v>52</v>
      </c>
      <c r="Q2658" t="s">
        <v>49</v>
      </c>
      <c r="X2658" s="7"/>
      <c r="Y2658" t="s">
        <v>55</v>
      </c>
      <c r="Z2658">
        <v>712</v>
      </c>
      <c r="AE2658" t="s">
        <v>49</v>
      </c>
      <c r="AF2658">
        <v>712</v>
      </c>
      <c r="AI2658">
        <v>1927</v>
      </c>
      <c r="AJ2658" t="s">
        <v>49</v>
      </c>
    </row>
    <row r="2659" spans="1:36" x14ac:dyDescent="0.3">
      <c r="A2659">
        <v>28</v>
      </c>
      <c r="B2659" t="s">
        <v>53</v>
      </c>
      <c r="C2659" t="s">
        <v>59</v>
      </c>
      <c r="D2659" t="s">
        <v>54</v>
      </c>
      <c r="E2659" t="s">
        <v>49</v>
      </c>
      <c r="F2659">
        <v>-427</v>
      </c>
      <c r="G2659" t="s">
        <v>55</v>
      </c>
      <c r="H2659" t="s">
        <v>55</v>
      </c>
      <c r="I2659" t="s">
        <v>52</v>
      </c>
      <c r="J2659">
        <v>21</v>
      </c>
      <c r="K2659" t="s">
        <v>56</v>
      </c>
      <c r="L2659">
        <v>965</v>
      </c>
      <c r="M2659">
        <v>2</v>
      </c>
      <c r="N2659">
        <v>-1</v>
      </c>
      <c r="O2659">
        <v>0</v>
      </c>
      <c r="P2659" t="s">
        <v>52</v>
      </c>
      <c r="Q2659" t="s">
        <v>49</v>
      </c>
      <c r="X2659" s="7"/>
      <c r="Y2659" t="s">
        <v>55</v>
      </c>
      <c r="Z2659">
        <v>-427</v>
      </c>
      <c r="AE2659" t="s">
        <v>55</v>
      </c>
      <c r="AF2659">
        <v>-427</v>
      </c>
      <c r="AI2659">
        <v>500</v>
      </c>
      <c r="AJ2659" t="s">
        <v>49</v>
      </c>
    </row>
    <row r="2660" spans="1:36" x14ac:dyDescent="0.3">
      <c r="A2660">
        <v>56</v>
      </c>
      <c r="B2660" t="s">
        <v>69</v>
      </c>
      <c r="C2660" t="s">
        <v>47</v>
      </c>
      <c r="D2660" t="s">
        <v>54</v>
      </c>
      <c r="E2660" t="s">
        <v>49</v>
      </c>
      <c r="F2660">
        <v>2146</v>
      </c>
      <c r="G2660" t="s">
        <v>49</v>
      </c>
      <c r="H2660" t="s">
        <v>55</v>
      </c>
      <c r="I2660" t="s">
        <v>52</v>
      </c>
      <c r="J2660">
        <v>9</v>
      </c>
      <c r="K2660" t="s">
        <v>62</v>
      </c>
      <c r="L2660">
        <v>594</v>
      </c>
      <c r="M2660">
        <v>1</v>
      </c>
      <c r="N2660">
        <v>-1</v>
      </c>
      <c r="O2660">
        <v>0</v>
      </c>
      <c r="P2660" t="s">
        <v>52</v>
      </c>
      <c r="Q2660" t="s">
        <v>49</v>
      </c>
      <c r="X2660" s="7"/>
      <c r="Y2660" t="s">
        <v>49</v>
      </c>
      <c r="Z2660">
        <v>2146</v>
      </c>
      <c r="AE2660" t="s">
        <v>55</v>
      </c>
      <c r="AF2660">
        <v>2146</v>
      </c>
      <c r="AI2660">
        <v>9146</v>
      </c>
      <c r="AJ2660" t="s">
        <v>49</v>
      </c>
    </row>
    <row r="2661" spans="1:36" x14ac:dyDescent="0.3">
      <c r="A2661">
        <v>59</v>
      </c>
      <c r="B2661" t="s">
        <v>69</v>
      </c>
      <c r="C2661" t="s">
        <v>47</v>
      </c>
      <c r="D2661" t="s">
        <v>54</v>
      </c>
      <c r="E2661" t="s">
        <v>49</v>
      </c>
      <c r="F2661">
        <v>92</v>
      </c>
      <c r="G2661" t="s">
        <v>55</v>
      </c>
      <c r="H2661" t="s">
        <v>49</v>
      </c>
      <c r="I2661" t="s">
        <v>50</v>
      </c>
      <c r="J2661">
        <v>12</v>
      </c>
      <c r="K2661" t="s">
        <v>56</v>
      </c>
      <c r="L2661">
        <v>139</v>
      </c>
      <c r="M2661">
        <v>2</v>
      </c>
      <c r="N2661">
        <v>350</v>
      </c>
      <c r="O2661">
        <v>1</v>
      </c>
      <c r="P2661" t="s">
        <v>57</v>
      </c>
      <c r="Q2661" t="s">
        <v>49</v>
      </c>
      <c r="X2661" s="7"/>
      <c r="Y2661" t="s">
        <v>55</v>
      </c>
      <c r="Z2661">
        <v>92</v>
      </c>
      <c r="AE2661" t="s">
        <v>49</v>
      </c>
      <c r="AF2661">
        <v>92</v>
      </c>
      <c r="AI2661">
        <v>59</v>
      </c>
      <c r="AJ2661" t="s">
        <v>49</v>
      </c>
    </row>
    <row r="2662" spans="1:36" x14ac:dyDescent="0.3">
      <c r="A2662">
        <v>32</v>
      </c>
      <c r="B2662" t="s">
        <v>46</v>
      </c>
      <c r="C2662" t="s">
        <v>47</v>
      </c>
      <c r="D2662" t="s">
        <v>54</v>
      </c>
      <c r="E2662" t="s">
        <v>49</v>
      </c>
      <c r="F2662">
        <v>10</v>
      </c>
      <c r="G2662" t="s">
        <v>55</v>
      </c>
      <c r="H2662" t="s">
        <v>49</v>
      </c>
      <c r="I2662" t="s">
        <v>52</v>
      </c>
      <c r="J2662">
        <v>6</v>
      </c>
      <c r="K2662" t="s">
        <v>56</v>
      </c>
      <c r="L2662">
        <v>501</v>
      </c>
      <c r="M2662">
        <v>4</v>
      </c>
      <c r="N2662">
        <v>-1</v>
      </c>
      <c r="O2662">
        <v>0</v>
      </c>
      <c r="P2662" t="s">
        <v>52</v>
      </c>
      <c r="Q2662" t="s">
        <v>49</v>
      </c>
      <c r="X2662" s="7"/>
      <c r="Y2662" t="s">
        <v>55</v>
      </c>
      <c r="Z2662">
        <v>10</v>
      </c>
      <c r="AE2662" t="s">
        <v>49</v>
      </c>
      <c r="AF2662">
        <v>10</v>
      </c>
      <c r="AI2662">
        <v>0</v>
      </c>
      <c r="AJ2662" t="s">
        <v>49</v>
      </c>
    </row>
    <row r="2663" spans="1:36" x14ac:dyDescent="0.3">
      <c r="A2663">
        <v>57</v>
      </c>
      <c r="B2663" t="s">
        <v>77</v>
      </c>
      <c r="C2663" t="s">
        <v>47</v>
      </c>
      <c r="D2663" t="s">
        <v>48</v>
      </c>
      <c r="E2663" t="s">
        <v>49</v>
      </c>
      <c r="F2663">
        <v>1238</v>
      </c>
      <c r="G2663" t="s">
        <v>55</v>
      </c>
      <c r="H2663" t="s">
        <v>49</v>
      </c>
      <c r="I2663" t="s">
        <v>50</v>
      </c>
      <c r="J2663">
        <v>15</v>
      </c>
      <c r="K2663" t="s">
        <v>73</v>
      </c>
      <c r="L2663">
        <v>274</v>
      </c>
      <c r="M2663">
        <v>1</v>
      </c>
      <c r="N2663">
        <v>-1</v>
      </c>
      <c r="O2663">
        <v>0</v>
      </c>
      <c r="P2663" t="s">
        <v>52</v>
      </c>
      <c r="Q2663" t="s">
        <v>49</v>
      </c>
      <c r="X2663" s="7"/>
      <c r="Y2663" t="s">
        <v>55</v>
      </c>
      <c r="Z2663">
        <v>1238</v>
      </c>
      <c r="AE2663" t="s">
        <v>49</v>
      </c>
      <c r="AF2663">
        <v>1238</v>
      </c>
      <c r="AI2663">
        <v>328</v>
      </c>
      <c r="AJ2663" t="s">
        <v>49</v>
      </c>
    </row>
    <row r="2664" spans="1:36" x14ac:dyDescent="0.3">
      <c r="A2664">
        <v>49</v>
      </c>
      <c r="B2664" t="s">
        <v>69</v>
      </c>
      <c r="C2664" t="s">
        <v>59</v>
      </c>
      <c r="D2664" t="s">
        <v>54</v>
      </c>
      <c r="E2664" t="s">
        <v>49</v>
      </c>
      <c r="F2664">
        <v>981</v>
      </c>
      <c r="G2664" t="s">
        <v>55</v>
      </c>
      <c r="H2664" t="s">
        <v>49</v>
      </c>
      <c r="I2664" t="s">
        <v>78</v>
      </c>
      <c r="J2664">
        <v>21</v>
      </c>
      <c r="K2664" t="s">
        <v>75</v>
      </c>
      <c r="L2664">
        <v>10</v>
      </c>
      <c r="M2664">
        <v>3</v>
      </c>
      <c r="N2664">
        <v>-1</v>
      </c>
      <c r="O2664">
        <v>0</v>
      </c>
      <c r="P2664" t="s">
        <v>52</v>
      </c>
      <c r="Q2664" t="s">
        <v>49</v>
      </c>
      <c r="X2664" s="7"/>
      <c r="Y2664" t="s">
        <v>55</v>
      </c>
      <c r="Z2664">
        <v>981</v>
      </c>
      <c r="AE2664" t="s">
        <v>49</v>
      </c>
      <c r="AF2664">
        <v>981</v>
      </c>
      <c r="AI2664">
        <v>291</v>
      </c>
      <c r="AJ2664" t="s">
        <v>49</v>
      </c>
    </row>
    <row r="2665" spans="1:36" x14ac:dyDescent="0.3">
      <c r="A2665">
        <v>56</v>
      </c>
      <c r="B2665" t="s">
        <v>68</v>
      </c>
      <c r="C2665" t="s">
        <v>47</v>
      </c>
      <c r="D2665" t="s">
        <v>52</v>
      </c>
      <c r="E2665" t="s">
        <v>49</v>
      </c>
      <c r="F2665">
        <v>575</v>
      </c>
      <c r="G2665" t="s">
        <v>49</v>
      </c>
      <c r="H2665" t="s">
        <v>49</v>
      </c>
      <c r="I2665" t="s">
        <v>52</v>
      </c>
      <c r="J2665">
        <v>20</v>
      </c>
      <c r="K2665" t="s">
        <v>62</v>
      </c>
      <c r="L2665">
        <v>18</v>
      </c>
      <c r="M2665">
        <v>2</v>
      </c>
      <c r="N2665">
        <v>-1</v>
      </c>
      <c r="O2665">
        <v>0</v>
      </c>
      <c r="P2665" t="s">
        <v>52</v>
      </c>
      <c r="Q2665" t="s">
        <v>49</v>
      </c>
      <c r="X2665" s="7"/>
      <c r="Y2665" t="s">
        <v>49</v>
      </c>
      <c r="Z2665">
        <v>575</v>
      </c>
      <c r="AE2665" t="s">
        <v>49</v>
      </c>
      <c r="AF2665">
        <v>575</v>
      </c>
      <c r="AI2665">
        <v>-703</v>
      </c>
      <c r="AJ2665" t="s">
        <v>49</v>
      </c>
    </row>
    <row r="2666" spans="1:36" x14ac:dyDescent="0.3">
      <c r="A2666">
        <v>48</v>
      </c>
      <c r="B2666" t="s">
        <v>69</v>
      </c>
      <c r="C2666" t="s">
        <v>74</v>
      </c>
      <c r="D2666" t="s">
        <v>52</v>
      </c>
      <c r="E2666" t="s">
        <v>49</v>
      </c>
      <c r="F2666">
        <v>-70</v>
      </c>
      <c r="G2666" t="s">
        <v>49</v>
      </c>
      <c r="H2666" t="s">
        <v>49</v>
      </c>
      <c r="I2666" t="s">
        <v>50</v>
      </c>
      <c r="J2666">
        <v>14</v>
      </c>
      <c r="K2666" t="s">
        <v>56</v>
      </c>
      <c r="L2666">
        <v>243</v>
      </c>
      <c r="M2666">
        <v>1</v>
      </c>
      <c r="N2666">
        <v>-1</v>
      </c>
      <c r="O2666">
        <v>0</v>
      </c>
      <c r="P2666" t="s">
        <v>52</v>
      </c>
      <c r="Q2666" t="s">
        <v>49</v>
      </c>
      <c r="X2666" s="7"/>
      <c r="Y2666" t="s">
        <v>49</v>
      </c>
      <c r="Z2666">
        <v>-70</v>
      </c>
      <c r="AE2666" t="s">
        <v>49</v>
      </c>
      <c r="AF2666">
        <v>-70</v>
      </c>
      <c r="AI2666">
        <v>589</v>
      </c>
      <c r="AJ2666" t="s">
        <v>49</v>
      </c>
    </row>
    <row r="2667" spans="1:36" x14ac:dyDescent="0.3">
      <c r="A2667">
        <v>27</v>
      </c>
      <c r="B2667" t="s">
        <v>71</v>
      </c>
      <c r="C2667" t="s">
        <v>59</v>
      </c>
      <c r="D2667" t="s">
        <v>60</v>
      </c>
      <c r="E2667" t="s">
        <v>49</v>
      </c>
      <c r="F2667">
        <v>3733</v>
      </c>
      <c r="G2667" t="s">
        <v>55</v>
      </c>
      <c r="H2667" t="s">
        <v>49</v>
      </c>
      <c r="I2667" t="s">
        <v>50</v>
      </c>
      <c r="J2667">
        <v>22</v>
      </c>
      <c r="K2667" t="s">
        <v>56</v>
      </c>
      <c r="L2667">
        <v>198</v>
      </c>
      <c r="M2667">
        <v>1</v>
      </c>
      <c r="N2667">
        <v>98</v>
      </c>
      <c r="O2667">
        <v>6</v>
      </c>
      <c r="P2667" t="s">
        <v>79</v>
      </c>
      <c r="Q2667" t="s">
        <v>55</v>
      </c>
      <c r="X2667" s="7"/>
      <c r="Y2667" t="s">
        <v>55</v>
      </c>
      <c r="Z2667">
        <v>3733</v>
      </c>
      <c r="AE2667" t="s">
        <v>49</v>
      </c>
      <c r="AF2667">
        <v>3733</v>
      </c>
      <c r="AI2667">
        <v>6053</v>
      </c>
      <c r="AJ2667" t="s">
        <v>49</v>
      </c>
    </row>
    <row r="2668" spans="1:36" x14ac:dyDescent="0.3">
      <c r="A2668">
        <v>31</v>
      </c>
      <c r="B2668" t="s">
        <v>58</v>
      </c>
      <c r="C2668" t="s">
        <v>59</v>
      </c>
      <c r="D2668" t="s">
        <v>60</v>
      </c>
      <c r="E2668" t="s">
        <v>49</v>
      </c>
      <c r="F2668">
        <v>574</v>
      </c>
      <c r="G2668" t="s">
        <v>55</v>
      </c>
      <c r="H2668" t="s">
        <v>49</v>
      </c>
      <c r="I2668" t="s">
        <v>50</v>
      </c>
      <c r="J2668">
        <v>16</v>
      </c>
      <c r="K2668" t="s">
        <v>73</v>
      </c>
      <c r="L2668">
        <v>410</v>
      </c>
      <c r="M2668">
        <v>2</v>
      </c>
      <c r="N2668">
        <v>-1</v>
      </c>
      <c r="O2668">
        <v>0</v>
      </c>
      <c r="P2668" t="s">
        <v>52</v>
      </c>
      <c r="Q2668" t="s">
        <v>49</v>
      </c>
      <c r="X2668" s="7"/>
      <c r="Y2668" t="s">
        <v>55</v>
      </c>
      <c r="Z2668">
        <v>574</v>
      </c>
      <c r="AE2668" t="s">
        <v>49</v>
      </c>
      <c r="AF2668">
        <v>574</v>
      </c>
      <c r="AI2668">
        <v>1142</v>
      </c>
      <c r="AJ2668" t="s">
        <v>49</v>
      </c>
    </row>
    <row r="2669" spans="1:36" x14ac:dyDescent="0.3">
      <c r="A2669">
        <v>28</v>
      </c>
      <c r="B2669" t="s">
        <v>63</v>
      </c>
      <c r="C2669" t="s">
        <v>59</v>
      </c>
      <c r="D2669" t="s">
        <v>54</v>
      </c>
      <c r="E2669" t="s">
        <v>49</v>
      </c>
      <c r="F2669">
        <v>43</v>
      </c>
      <c r="G2669" t="s">
        <v>49</v>
      </c>
      <c r="H2669" t="s">
        <v>49</v>
      </c>
      <c r="I2669" t="s">
        <v>52</v>
      </c>
      <c r="J2669">
        <v>19</v>
      </c>
      <c r="K2669" t="s">
        <v>56</v>
      </c>
      <c r="L2669">
        <v>190</v>
      </c>
      <c r="M2669">
        <v>1</v>
      </c>
      <c r="N2669">
        <v>-1</v>
      </c>
      <c r="O2669">
        <v>0</v>
      </c>
      <c r="P2669" t="s">
        <v>52</v>
      </c>
      <c r="Q2669" t="s">
        <v>49</v>
      </c>
      <c r="X2669" s="7"/>
      <c r="Y2669" t="s">
        <v>49</v>
      </c>
      <c r="Z2669">
        <v>43</v>
      </c>
      <c r="AE2669" t="s">
        <v>49</v>
      </c>
      <c r="AF2669">
        <v>43</v>
      </c>
      <c r="AI2669">
        <v>725</v>
      </c>
      <c r="AJ2669" t="s">
        <v>49</v>
      </c>
    </row>
    <row r="2670" spans="1:36" x14ac:dyDescent="0.3">
      <c r="A2670">
        <v>36</v>
      </c>
      <c r="B2670" t="s">
        <v>58</v>
      </c>
      <c r="C2670" t="s">
        <v>47</v>
      </c>
      <c r="D2670" t="s">
        <v>60</v>
      </c>
      <c r="E2670" t="s">
        <v>49</v>
      </c>
      <c r="F2670">
        <v>428</v>
      </c>
      <c r="G2670" t="s">
        <v>49</v>
      </c>
      <c r="H2670" t="s">
        <v>49</v>
      </c>
      <c r="I2670" t="s">
        <v>52</v>
      </c>
      <c r="J2670">
        <v>28</v>
      </c>
      <c r="K2670" t="s">
        <v>56</v>
      </c>
      <c r="L2670">
        <v>121</v>
      </c>
      <c r="M2670">
        <v>1</v>
      </c>
      <c r="N2670">
        <v>-1</v>
      </c>
      <c r="O2670">
        <v>0</v>
      </c>
      <c r="P2670" t="s">
        <v>52</v>
      </c>
      <c r="Q2670" t="s">
        <v>49</v>
      </c>
      <c r="X2670" s="7"/>
      <c r="Y2670" t="s">
        <v>49</v>
      </c>
      <c r="Z2670">
        <v>428</v>
      </c>
      <c r="AE2670" t="s">
        <v>49</v>
      </c>
      <c r="AF2670">
        <v>428</v>
      </c>
      <c r="AI2670">
        <v>802</v>
      </c>
      <c r="AJ2670" t="s">
        <v>49</v>
      </c>
    </row>
    <row r="2671" spans="1:36" x14ac:dyDescent="0.3">
      <c r="A2671">
        <v>58</v>
      </c>
      <c r="B2671" t="s">
        <v>76</v>
      </c>
      <c r="C2671" t="s">
        <v>47</v>
      </c>
      <c r="D2671" t="s">
        <v>48</v>
      </c>
      <c r="E2671" t="s">
        <v>49</v>
      </c>
      <c r="F2671">
        <v>0</v>
      </c>
      <c r="G2671" t="s">
        <v>55</v>
      </c>
      <c r="H2671" t="s">
        <v>49</v>
      </c>
      <c r="I2671" t="s">
        <v>78</v>
      </c>
      <c r="J2671">
        <v>9</v>
      </c>
      <c r="K2671" t="s">
        <v>73</v>
      </c>
      <c r="L2671">
        <v>148</v>
      </c>
      <c r="M2671">
        <v>1</v>
      </c>
      <c r="N2671">
        <v>-1</v>
      </c>
      <c r="O2671">
        <v>0</v>
      </c>
      <c r="P2671" t="s">
        <v>52</v>
      </c>
      <c r="Q2671" t="s">
        <v>49</v>
      </c>
      <c r="X2671" s="7"/>
      <c r="Y2671" t="s">
        <v>55</v>
      </c>
      <c r="Z2671">
        <v>0</v>
      </c>
      <c r="AE2671" t="s">
        <v>49</v>
      </c>
      <c r="AF2671">
        <v>0</v>
      </c>
      <c r="AI2671">
        <v>556</v>
      </c>
      <c r="AJ2671" t="s">
        <v>49</v>
      </c>
    </row>
    <row r="2672" spans="1:36" x14ac:dyDescent="0.3">
      <c r="A2672">
        <v>46</v>
      </c>
      <c r="B2672" t="s">
        <v>69</v>
      </c>
      <c r="C2672" t="s">
        <v>47</v>
      </c>
      <c r="D2672" t="s">
        <v>54</v>
      </c>
      <c r="E2672" t="s">
        <v>49</v>
      </c>
      <c r="F2672">
        <v>0</v>
      </c>
      <c r="G2672" t="s">
        <v>55</v>
      </c>
      <c r="H2672" t="s">
        <v>55</v>
      </c>
      <c r="I2672" t="s">
        <v>50</v>
      </c>
      <c r="J2672">
        <v>20</v>
      </c>
      <c r="K2672" t="s">
        <v>61</v>
      </c>
      <c r="L2672">
        <v>239</v>
      </c>
      <c r="M2672">
        <v>2</v>
      </c>
      <c r="N2672">
        <v>259</v>
      </c>
      <c r="O2672">
        <v>2</v>
      </c>
      <c r="P2672" t="s">
        <v>57</v>
      </c>
      <c r="Q2672" t="s">
        <v>49</v>
      </c>
      <c r="X2672" s="7"/>
      <c r="Y2672" t="s">
        <v>55</v>
      </c>
      <c r="Z2672">
        <v>0</v>
      </c>
      <c r="AE2672" t="s">
        <v>55</v>
      </c>
      <c r="AF2672">
        <v>0</v>
      </c>
      <c r="AI2672">
        <v>191</v>
      </c>
      <c r="AJ2672" t="s">
        <v>49</v>
      </c>
    </row>
    <row r="2673" spans="1:36" x14ac:dyDescent="0.3">
      <c r="A2673">
        <v>32</v>
      </c>
      <c r="B2673" t="s">
        <v>58</v>
      </c>
      <c r="C2673" t="s">
        <v>59</v>
      </c>
      <c r="D2673" t="s">
        <v>60</v>
      </c>
      <c r="E2673" t="s">
        <v>49</v>
      </c>
      <c r="F2673">
        <v>474</v>
      </c>
      <c r="G2673" t="s">
        <v>55</v>
      </c>
      <c r="H2673" t="s">
        <v>49</v>
      </c>
      <c r="I2673" t="s">
        <v>50</v>
      </c>
      <c r="J2673">
        <v>7</v>
      </c>
      <c r="K2673" t="s">
        <v>70</v>
      </c>
      <c r="L2673">
        <v>90</v>
      </c>
      <c r="M2673">
        <v>3</v>
      </c>
      <c r="N2673">
        <v>-1</v>
      </c>
      <c r="O2673">
        <v>0</v>
      </c>
      <c r="P2673" t="s">
        <v>52</v>
      </c>
      <c r="Q2673" t="s">
        <v>49</v>
      </c>
      <c r="X2673" s="7"/>
      <c r="Y2673" t="s">
        <v>55</v>
      </c>
      <c r="Z2673">
        <v>474</v>
      </c>
      <c r="AE2673" t="s">
        <v>49</v>
      </c>
      <c r="AF2673">
        <v>474</v>
      </c>
      <c r="AI2673">
        <v>373</v>
      </c>
      <c r="AJ2673" t="s">
        <v>49</v>
      </c>
    </row>
    <row r="2674" spans="1:36" x14ac:dyDescent="0.3">
      <c r="A2674">
        <v>39</v>
      </c>
      <c r="B2674" t="s">
        <v>53</v>
      </c>
      <c r="C2674" t="s">
        <v>47</v>
      </c>
      <c r="D2674" t="s">
        <v>54</v>
      </c>
      <c r="E2674" t="s">
        <v>49</v>
      </c>
      <c r="F2674">
        <v>-540</v>
      </c>
      <c r="G2674" t="s">
        <v>49</v>
      </c>
      <c r="H2674" t="s">
        <v>49</v>
      </c>
      <c r="I2674" t="s">
        <v>52</v>
      </c>
      <c r="J2674">
        <v>6</v>
      </c>
      <c r="K2674" t="s">
        <v>62</v>
      </c>
      <c r="L2674">
        <v>29</v>
      </c>
      <c r="M2674">
        <v>1</v>
      </c>
      <c r="N2674">
        <v>-1</v>
      </c>
      <c r="O2674">
        <v>0</v>
      </c>
      <c r="P2674" t="s">
        <v>52</v>
      </c>
      <c r="Q2674" t="s">
        <v>49</v>
      </c>
      <c r="X2674" s="7"/>
      <c r="Y2674" t="s">
        <v>49</v>
      </c>
      <c r="Z2674">
        <v>-540</v>
      </c>
      <c r="AE2674" t="s">
        <v>49</v>
      </c>
      <c r="AF2674">
        <v>-540</v>
      </c>
      <c r="AI2674">
        <v>6164</v>
      </c>
      <c r="AJ2674" t="s">
        <v>49</v>
      </c>
    </row>
    <row r="2675" spans="1:36" x14ac:dyDescent="0.3">
      <c r="A2675">
        <v>35</v>
      </c>
      <c r="B2675" t="s">
        <v>65</v>
      </c>
      <c r="C2675" t="s">
        <v>47</v>
      </c>
      <c r="D2675" t="s">
        <v>60</v>
      </c>
      <c r="E2675" t="s">
        <v>49</v>
      </c>
      <c r="F2675">
        <v>560</v>
      </c>
      <c r="G2675" t="s">
        <v>55</v>
      </c>
      <c r="H2675" t="s">
        <v>49</v>
      </c>
      <c r="I2675" t="s">
        <v>50</v>
      </c>
      <c r="J2675">
        <v>2</v>
      </c>
      <c r="K2675" t="s">
        <v>61</v>
      </c>
      <c r="L2675">
        <v>58</v>
      </c>
      <c r="M2675">
        <v>1</v>
      </c>
      <c r="N2675">
        <v>136</v>
      </c>
      <c r="O2675">
        <v>1</v>
      </c>
      <c r="P2675" t="s">
        <v>57</v>
      </c>
      <c r="Q2675" t="s">
        <v>49</v>
      </c>
      <c r="X2675" s="7"/>
      <c r="Y2675" t="s">
        <v>55</v>
      </c>
      <c r="Z2675">
        <v>560</v>
      </c>
      <c r="AE2675" t="s">
        <v>49</v>
      </c>
      <c r="AF2675">
        <v>560</v>
      </c>
      <c r="AI2675">
        <v>37</v>
      </c>
      <c r="AJ2675" t="s">
        <v>49</v>
      </c>
    </row>
    <row r="2676" spans="1:36" x14ac:dyDescent="0.3">
      <c r="A2676">
        <v>31</v>
      </c>
      <c r="B2676" t="s">
        <v>58</v>
      </c>
      <c r="C2676" t="s">
        <v>47</v>
      </c>
      <c r="D2676" t="s">
        <v>60</v>
      </c>
      <c r="E2676" t="s">
        <v>49</v>
      </c>
      <c r="F2676">
        <v>325</v>
      </c>
      <c r="G2676" t="s">
        <v>55</v>
      </c>
      <c r="H2676" t="s">
        <v>49</v>
      </c>
      <c r="I2676" t="s">
        <v>50</v>
      </c>
      <c r="J2676">
        <v>18</v>
      </c>
      <c r="K2676" t="s">
        <v>73</v>
      </c>
      <c r="L2676">
        <v>1139</v>
      </c>
      <c r="M2676">
        <v>2</v>
      </c>
      <c r="N2676">
        <v>-1</v>
      </c>
      <c r="O2676">
        <v>0</v>
      </c>
      <c r="P2676" t="s">
        <v>52</v>
      </c>
      <c r="Q2676" t="s">
        <v>55</v>
      </c>
      <c r="X2676" s="7"/>
      <c r="Y2676" t="s">
        <v>55</v>
      </c>
      <c r="Z2676">
        <v>325</v>
      </c>
      <c r="AE2676" t="s">
        <v>49</v>
      </c>
      <c r="AF2676">
        <v>325</v>
      </c>
      <c r="AI2676">
        <v>1156</v>
      </c>
      <c r="AJ2676" t="s">
        <v>49</v>
      </c>
    </row>
    <row r="2677" spans="1:36" x14ac:dyDescent="0.3">
      <c r="A2677">
        <v>29</v>
      </c>
      <c r="B2677" t="s">
        <v>58</v>
      </c>
      <c r="C2677" t="s">
        <v>59</v>
      </c>
      <c r="D2677" t="s">
        <v>60</v>
      </c>
      <c r="E2677" t="s">
        <v>49</v>
      </c>
      <c r="F2677">
        <v>437</v>
      </c>
      <c r="G2677" t="s">
        <v>49</v>
      </c>
      <c r="H2677" t="s">
        <v>49</v>
      </c>
      <c r="I2677" t="s">
        <v>50</v>
      </c>
      <c r="J2677">
        <v>5</v>
      </c>
      <c r="K2677" t="s">
        <v>70</v>
      </c>
      <c r="L2677">
        <v>504</v>
      </c>
      <c r="M2677">
        <v>1</v>
      </c>
      <c r="N2677">
        <v>92</v>
      </c>
      <c r="O2677">
        <v>1</v>
      </c>
      <c r="P2677" t="s">
        <v>79</v>
      </c>
      <c r="Q2677" t="s">
        <v>55</v>
      </c>
      <c r="X2677" s="7"/>
      <c r="Y2677" t="s">
        <v>49</v>
      </c>
      <c r="Z2677">
        <v>437</v>
      </c>
      <c r="AE2677" t="s">
        <v>49</v>
      </c>
      <c r="AF2677">
        <v>437</v>
      </c>
      <c r="AI2677">
        <v>2381</v>
      </c>
      <c r="AJ2677" t="s">
        <v>49</v>
      </c>
    </row>
    <row r="2678" spans="1:36" x14ac:dyDescent="0.3">
      <c r="A2678">
        <v>48</v>
      </c>
      <c r="B2678" t="s">
        <v>63</v>
      </c>
      <c r="C2678" t="s">
        <v>47</v>
      </c>
      <c r="D2678" t="s">
        <v>48</v>
      </c>
      <c r="E2678" t="s">
        <v>49</v>
      </c>
      <c r="F2678">
        <v>574</v>
      </c>
      <c r="G2678" t="s">
        <v>49</v>
      </c>
      <c r="H2678" t="s">
        <v>49</v>
      </c>
      <c r="I2678" t="s">
        <v>50</v>
      </c>
      <c r="J2678">
        <v>5</v>
      </c>
      <c r="K2678" t="s">
        <v>70</v>
      </c>
      <c r="L2678">
        <v>348</v>
      </c>
      <c r="M2678">
        <v>1</v>
      </c>
      <c r="N2678">
        <v>-1</v>
      </c>
      <c r="O2678">
        <v>0</v>
      </c>
      <c r="P2678" t="s">
        <v>52</v>
      </c>
      <c r="Q2678" t="s">
        <v>49</v>
      </c>
      <c r="X2678" s="7"/>
      <c r="Y2678" t="s">
        <v>49</v>
      </c>
      <c r="Z2678">
        <v>574</v>
      </c>
      <c r="AE2678" t="s">
        <v>49</v>
      </c>
      <c r="AF2678">
        <v>574</v>
      </c>
      <c r="AI2678">
        <v>-314</v>
      </c>
      <c r="AJ2678" t="s">
        <v>49</v>
      </c>
    </row>
    <row r="2679" spans="1:36" x14ac:dyDescent="0.3">
      <c r="A2679">
        <v>60</v>
      </c>
      <c r="B2679" t="s">
        <v>77</v>
      </c>
      <c r="C2679" t="s">
        <v>47</v>
      </c>
      <c r="D2679" t="s">
        <v>48</v>
      </c>
      <c r="E2679" t="s">
        <v>49</v>
      </c>
      <c r="F2679">
        <v>0</v>
      </c>
      <c r="G2679" t="s">
        <v>49</v>
      </c>
      <c r="H2679" t="s">
        <v>49</v>
      </c>
      <c r="I2679" t="s">
        <v>78</v>
      </c>
      <c r="J2679">
        <v>30</v>
      </c>
      <c r="K2679" t="s">
        <v>73</v>
      </c>
      <c r="L2679">
        <v>130</v>
      </c>
      <c r="M2679">
        <v>3</v>
      </c>
      <c r="N2679">
        <v>-1</v>
      </c>
      <c r="O2679">
        <v>0</v>
      </c>
      <c r="P2679" t="s">
        <v>52</v>
      </c>
      <c r="Q2679" t="s">
        <v>49</v>
      </c>
      <c r="X2679" s="7"/>
      <c r="Y2679" t="s">
        <v>49</v>
      </c>
      <c r="Z2679">
        <v>0</v>
      </c>
      <c r="AE2679" t="s">
        <v>49</v>
      </c>
      <c r="AF2679">
        <v>0</v>
      </c>
      <c r="AI2679">
        <v>1199</v>
      </c>
      <c r="AJ2679" t="s">
        <v>49</v>
      </c>
    </row>
    <row r="2680" spans="1:36" x14ac:dyDescent="0.3">
      <c r="A2680">
        <v>74</v>
      </c>
      <c r="B2680" t="s">
        <v>77</v>
      </c>
      <c r="C2680" t="s">
        <v>47</v>
      </c>
      <c r="D2680" t="s">
        <v>54</v>
      </c>
      <c r="E2680" t="s">
        <v>49</v>
      </c>
      <c r="F2680">
        <v>935</v>
      </c>
      <c r="G2680" t="s">
        <v>49</v>
      </c>
      <c r="H2680" t="s">
        <v>49</v>
      </c>
      <c r="I2680" t="s">
        <v>50</v>
      </c>
      <c r="J2680">
        <v>26</v>
      </c>
      <c r="K2680" t="s">
        <v>72</v>
      </c>
      <c r="L2680">
        <v>100</v>
      </c>
      <c r="M2680">
        <v>1</v>
      </c>
      <c r="N2680">
        <v>104</v>
      </c>
      <c r="O2680">
        <v>1</v>
      </c>
      <c r="P2680" t="s">
        <v>66</v>
      </c>
      <c r="Q2680" t="s">
        <v>49</v>
      </c>
      <c r="X2680" s="7"/>
      <c r="Y2680" t="s">
        <v>49</v>
      </c>
      <c r="Z2680">
        <v>935</v>
      </c>
      <c r="AE2680" t="s">
        <v>49</v>
      </c>
      <c r="AF2680">
        <v>935</v>
      </c>
      <c r="AI2680">
        <v>481</v>
      </c>
      <c r="AJ2680" t="s">
        <v>49</v>
      </c>
    </row>
    <row r="2681" spans="1:36" x14ac:dyDescent="0.3">
      <c r="A2681">
        <v>30</v>
      </c>
      <c r="B2681" t="s">
        <v>53</v>
      </c>
      <c r="C2681" t="s">
        <v>47</v>
      </c>
      <c r="D2681" t="s">
        <v>54</v>
      </c>
      <c r="E2681" t="s">
        <v>49</v>
      </c>
      <c r="F2681">
        <v>699</v>
      </c>
      <c r="G2681" t="s">
        <v>55</v>
      </c>
      <c r="H2681" t="s">
        <v>49</v>
      </c>
      <c r="I2681" t="s">
        <v>52</v>
      </c>
      <c r="J2681">
        <v>29</v>
      </c>
      <c r="K2681" t="s">
        <v>56</v>
      </c>
      <c r="L2681">
        <v>544</v>
      </c>
      <c r="M2681">
        <v>1</v>
      </c>
      <c r="N2681">
        <v>-1</v>
      </c>
      <c r="O2681">
        <v>0</v>
      </c>
      <c r="P2681" t="s">
        <v>52</v>
      </c>
      <c r="Q2681" t="s">
        <v>49</v>
      </c>
      <c r="X2681" s="7"/>
      <c r="Y2681" t="s">
        <v>55</v>
      </c>
      <c r="Z2681">
        <v>699</v>
      </c>
      <c r="AE2681" t="s">
        <v>49</v>
      </c>
      <c r="AF2681">
        <v>699</v>
      </c>
      <c r="AI2681">
        <v>137</v>
      </c>
      <c r="AJ2681" t="s">
        <v>49</v>
      </c>
    </row>
    <row r="2682" spans="1:36" x14ac:dyDescent="0.3">
      <c r="A2682">
        <v>52</v>
      </c>
      <c r="B2682" t="s">
        <v>69</v>
      </c>
      <c r="C2682" t="s">
        <v>59</v>
      </c>
      <c r="D2682" t="s">
        <v>48</v>
      </c>
      <c r="E2682" t="s">
        <v>49</v>
      </c>
      <c r="F2682">
        <v>0</v>
      </c>
      <c r="G2682" t="s">
        <v>49</v>
      </c>
      <c r="H2682" t="s">
        <v>49</v>
      </c>
      <c r="I2682" t="s">
        <v>52</v>
      </c>
      <c r="J2682">
        <v>19</v>
      </c>
      <c r="K2682" t="s">
        <v>56</v>
      </c>
      <c r="L2682">
        <v>182</v>
      </c>
      <c r="M2682">
        <v>11</v>
      </c>
      <c r="N2682">
        <v>-1</v>
      </c>
      <c r="O2682">
        <v>0</v>
      </c>
      <c r="P2682" t="s">
        <v>52</v>
      </c>
      <c r="Q2682" t="s">
        <v>49</v>
      </c>
      <c r="X2682" s="7"/>
      <c r="Y2682" t="s">
        <v>49</v>
      </c>
      <c r="Z2682">
        <v>0</v>
      </c>
      <c r="AE2682" t="s">
        <v>49</v>
      </c>
      <c r="AF2682">
        <v>0</v>
      </c>
      <c r="AI2682">
        <v>168</v>
      </c>
      <c r="AJ2682" t="s">
        <v>49</v>
      </c>
    </row>
    <row r="2683" spans="1:36" x14ac:dyDescent="0.3">
      <c r="A2683">
        <v>24</v>
      </c>
      <c r="B2683" t="s">
        <v>63</v>
      </c>
      <c r="C2683" t="s">
        <v>47</v>
      </c>
      <c r="D2683" t="s">
        <v>54</v>
      </c>
      <c r="E2683" t="s">
        <v>49</v>
      </c>
      <c r="F2683">
        <v>-220</v>
      </c>
      <c r="G2683" t="s">
        <v>55</v>
      </c>
      <c r="H2683" t="s">
        <v>49</v>
      </c>
      <c r="I2683" t="s">
        <v>50</v>
      </c>
      <c r="J2683">
        <v>2</v>
      </c>
      <c r="K2683" t="s">
        <v>61</v>
      </c>
      <c r="L2683">
        <v>90</v>
      </c>
      <c r="M2683">
        <v>1</v>
      </c>
      <c r="N2683">
        <v>-1</v>
      </c>
      <c r="O2683">
        <v>0</v>
      </c>
      <c r="P2683" t="s">
        <v>52</v>
      </c>
      <c r="Q2683" t="s">
        <v>49</v>
      </c>
      <c r="X2683" s="7"/>
      <c r="Y2683" t="s">
        <v>55</v>
      </c>
      <c r="Z2683">
        <v>-220</v>
      </c>
      <c r="AE2683" t="s">
        <v>49</v>
      </c>
      <c r="AF2683">
        <v>-220</v>
      </c>
      <c r="AI2683">
        <v>156</v>
      </c>
      <c r="AJ2683" t="s">
        <v>49</v>
      </c>
    </row>
    <row r="2684" spans="1:36" x14ac:dyDescent="0.3">
      <c r="A2684">
        <v>29</v>
      </c>
      <c r="B2684" t="s">
        <v>53</v>
      </c>
      <c r="C2684" t="s">
        <v>47</v>
      </c>
      <c r="D2684" t="s">
        <v>54</v>
      </c>
      <c r="E2684" t="s">
        <v>49</v>
      </c>
      <c r="F2684">
        <v>11417</v>
      </c>
      <c r="G2684" t="s">
        <v>55</v>
      </c>
      <c r="H2684" t="s">
        <v>49</v>
      </c>
      <c r="I2684" t="s">
        <v>52</v>
      </c>
      <c r="J2684">
        <v>28</v>
      </c>
      <c r="K2684" t="s">
        <v>56</v>
      </c>
      <c r="L2684">
        <v>272</v>
      </c>
      <c r="M2684">
        <v>2</v>
      </c>
      <c r="N2684">
        <v>-1</v>
      </c>
      <c r="O2684">
        <v>0</v>
      </c>
      <c r="P2684" t="s">
        <v>52</v>
      </c>
      <c r="Q2684" t="s">
        <v>49</v>
      </c>
      <c r="X2684" s="7"/>
      <c r="Y2684" t="s">
        <v>55</v>
      </c>
      <c r="Z2684">
        <v>11417</v>
      </c>
      <c r="AE2684" t="s">
        <v>49</v>
      </c>
      <c r="AF2684">
        <v>11417</v>
      </c>
      <c r="AI2684">
        <v>4745</v>
      </c>
      <c r="AJ2684" t="s">
        <v>49</v>
      </c>
    </row>
    <row r="2685" spans="1:36" x14ac:dyDescent="0.3">
      <c r="A2685">
        <v>33</v>
      </c>
      <c r="B2685" t="s">
        <v>76</v>
      </c>
      <c r="C2685" t="s">
        <v>47</v>
      </c>
      <c r="D2685" t="s">
        <v>48</v>
      </c>
      <c r="E2685" t="s">
        <v>49</v>
      </c>
      <c r="F2685">
        <v>212</v>
      </c>
      <c r="G2685" t="s">
        <v>55</v>
      </c>
      <c r="H2685" t="s">
        <v>49</v>
      </c>
      <c r="I2685" t="s">
        <v>50</v>
      </c>
      <c r="J2685">
        <v>11</v>
      </c>
      <c r="K2685" t="s">
        <v>73</v>
      </c>
      <c r="L2685">
        <v>260</v>
      </c>
      <c r="M2685">
        <v>2</v>
      </c>
      <c r="N2685">
        <v>-1</v>
      </c>
      <c r="O2685">
        <v>0</v>
      </c>
      <c r="P2685" t="s">
        <v>52</v>
      </c>
      <c r="Q2685" t="s">
        <v>49</v>
      </c>
      <c r="X2685" s="7"/>
      <c r="Y2685" t="s">
        <v>55</v>
      </c>
      <c r="Z2685">
        <v>212</v>
      </c>
      <c r="AE2685" t="s">
        <v>49</v>
      </c>
      <c r="AF2685">
        <v>212</v>
      </c>
      <c r="AI2685">
        <v>11797</v>
      </c>
      <c r="AJ2685" t="s">
        <v>49</v>
      </c>
    </row>
    <row r="2686" spans="1:36" x14ac:dyDescent="0.3">
      <c r="A2686">
        <v>34</v>
      </c>
      <c r="B2686" t="s">
        <v>63</v>
      </c>
      <c r="C2686" t="s">
        <v>47</v>
      </c>
      <c r="D2686" t="s">
        <v>54</v>
      </c>
      <c r="E2686" t="s">
        <v>49</v>
      </c>
      <c r="F2686">
        <v>67</v>
      </c>
      <c r="G2686" t="s">
        <v>55</v>
      </c>
      <c r="H2686" t="s">
        <v>55</v>
      </c>
      <c r="I2686" t="s">
        <v>52</v>
      </c>
      <c r="J2686">
        <v>8</v>
      </c>
      <c r="K2686" t="s">
        <v>56</v>
      </c>
      <c r="L2686">
        <v>672</v>
      </c>
      <c r="M2686">
        <v>3</v>
      </c>
      <c r="N2686">
        <v>-1</v>
      </c>
      <c r="O2686">
        <v>0</v>
      </c>
      <c r="P2686" t="s">
        <v>52</v>
      </c>
      <c r="Q2686" t="s">
        <v>49</v>
      </c>
      <c r="X2686" s="7"/>
      <c r="Y2686" t="s">
        <v>55</v>
      </c>
      <c r="Z2686">
        <v>67</v>
      </c>
      <c r="AE2686" t="s">
        <v>55</v>
      </c>
      <c r="AF2686">
        <v>67</v>
      </c>
      <c r="AI2686">
        <v>4015</v>
      </c>
      <c r="AJ2686" t="s">
        <v>49</v>
      </c>
    </row>
    <row r="2687" spans="1:36" x14ac:dyDescent="0.3">
      <c r="A2687">
        <v>45</v>
      </c>
      <c r="B2687" t="s">
        <v>69</v>
      </c>
      <c r="C2687" t="s">
        <v>74</v>
      </c>
      <c r="D2687" t="s">
        <v>54</v>
      </c>
      <c r="E2687" t="s">
        <v>49</v>
      </c>
      <c r="F2687">
        <v>0</v>
      </c>
      <c r="G2687" t="s">
        <v>49</v>
      </c>
      <c r="H2687" t="s">
        <v>49</v>
      </c>
      <c r="I2687" t="s">
        <v>50</v>
      </c>
      <c r="J2687">
        <v>29</v>
      </c>
      <c r="K2687" t="s">
        <v>51</v>
      </c>
      <c r="L2687">
        <v>264</v>
      </c>
      <c r="M2687">
        <v>1</v>
      </c>
      <c r="N2687">
        <v>-1</v>
      </c>
      <c r="O2687">
        <v>0</v>
      </c>
      <c r="P2687" t="s">
        <v>52</v>
      </c>
      <c r="Q2687" t="s">
        <v>55</v>
      </c>
      <c r="X2687" s="6"/>
      <c r="Y2687" t="s">
        <v>49</v>
      </c>
      <c r="Z2687">
        <v>0</v>
      </c>
      <c r="AE2687" t="s">
        <v>49</v>
      </c>
      <c r="AF2687">
        <v>0</v>
      </c>
      <c r="AI2687">
        <v>0</v>
      </c>
      <c r="AJ2687" t="s">
        <v>49</v>
      </c>
    </row>
    <row r="2688" spans="1:36" x14ac:dyDescent="0.3">
      <c r="A2688">
        <v>31</v>
      </c>
      <c r="B2688" t="s">
        <v>63</v>
      </c>
      <c r="C2688" t="s">
        <v>47</v>
      </c>
      <c r="D2688" t="s">
        <v>54</v>
      </c>
      <c r="E2688" t="s">
        <v>49</v>
      </c>
      <c r="F2688">
        <v>0</v>
      </c>
      <c r="G2688" t="s">
        <v>49</v>
      </c>
      <c r="H2688" t="s">
        <v>55</v>
      </c>
      <c r="I2688" t="s">
        <v>78</v>
      </c>
      <c r="J2688">
        <v>15</v>
      </c>
      <c r="K2688" t="s">
        <v>73</v>
      </c>
      <c r="L2688">
        <v>275</v>
      </c>
      <c r="M2688">
        <v>2</v>
      </c>
      <c r="N2688">
        <v>-1</v>
      </c>
      <c r="O2688">
        <v>0</v>
      </c>
      <c r="P2688" t="s">
        <v>52</v>
      </c>
      <c r="Q2688" t="s">
        <v>49</v>
      </c>
      <c r="X2688" s="7"/>
      <c r="Y2688" t="s">
        <v>49</v>
      </c>
      <c r="Z2688">
        <v>0</v>
      </c>
      <c r="AE2688" t="s">
        <v>55</v>
      </c>
      <c r="AF2688">
        <v>0</v>
      </c>
      <c r="AI2688">
        <v>331</v>
      </c>
      <c r="AJ2688" t="s">
        <v>49</v>
      </c>
    </row>
    <row r="2689" spans="1:36" x14ac:dyDescent="0.3">
      <c r="A2689">
        <v>45</v>
      </c>
      <c r="B2689" t="s">
        <v>67</v>
      </c>
      <c r="C2689" t="s">
        <v>47</v>
      </c>
      <c r="D2689" t="s">
        <v>54</v>
      </c>
      <c r="E2689" t="s">
        <v>49</v>
      </c>
      <c r="F2689">
        <v>1673</v>
      </c>
      <c r="G2689" t="s">
        <v>49</v>
      </c>
      <c r="H2689" t="s">
        <v>49</v>
      </c>
      <c r="I2689" t="s">
        <v>50</v>
      </c>
      <c r="J2689">
        <v>23</v>
      </c>
      <c r="K2689" t="s">
        <v>51</v>
      </c>
      <c r="L2689">
        <v>76</v>
      </c>
      <c r="M2689">
        <v>1</v>
      </c>
      <c r="N2689">
        <v>-1</v>
      </c>
      <c r="O2689">
        <v>0</v>
      </c>
      <c r="P2689" t="s">
        <v>52</v>
      </c>
      <c r="Q2689" t="s">
        <v>49</v>
      </c>
      <c r="X2689" s="7"/>
      <c r="Y2689" t="s">
        <v>49</v>
      </c>
      <c r="Z2689">
        <v>1673</v>
      </c>
      <c r="AE2689" t="s">
        <v>49</v>
      </c>
      <c r="AF2689">
        <v>1673</v>
      </c>
      <c r="AI2689">
        <v>1554</v>
      </c>
      <c r="AJ2689" t="s">
        <v>49</v>
      </c>
    </row>
    <row r="2690" spans="1:36" x14ac:dyDescent="0.3">
      <c r="A2690">
        <v>27</v>
      </c>
      <c r="B2690" t="s">
        <v>53</v>
      </c>
      <c r="C2690" t="s">
        <v>47</v>
      </c>
      <c r="D2690" t="s">
        <v>54</v>
      </c>
      <c r="E2690" t="s">
        <v>49</v>
      </c>
      <c r="F2690">
        <v>-1202</v>
      </c>
      <c r="G2690" t="s">
        <v>55</v>
      </c>
      <c r="H2690" t="s">
        <v>49</v>
      </c>
      <c r="I2690" t="s">
        <v>52</v>
      </c>
      <c r="J2690">
        <v>4</v>
      </c>
      <c r="K2690" t="s">
        <v>62</v>
      </c>
      <c r="L2690">
        <v>749</v>
      </c>
      <c r="M2690">
        <v>2</v>
      </c>
      <c r="N2690">
        <v>-1</v>
      </c>
      <c r="O2690">
        <v>0</v>
      </c>
      <c r="P2690" t="s">
        <v>52</v>
      </c>
      <c r="Q2690" t="s">
        <v>49</v>
      </c>
      <c r="X2690" s="7"/>
      <c r="Y2690" t="s">
        <v>55</v>
      </c>
      <c r="Z2690">
        <v>-1202</v>
      </c>
      <c r="AE2690" t="s">
        <v>49</v>
      </c>
      <c r="AF2690">
        <v>-1202</v>
      </c>
      <c r="AI2690">
        <v>5086</v>
      </c>
      <c r="AJ2690" t="s">
        <v>49</v>
      </c>
    </row>
    <row r="2691" spans="1:36" x14ac:dyDescent="0.3">
      <c r="A2691">
        <v>30</v>
      </c>
      <c r="B2691" t="s">
        <v>58</v>
      </c>
      <c r="C2691" t="s">
        <v>59</v>
      </c>
      <c r="D2691" t="s">
        <v>60</v>
      </c>
      <c r="E2691" t="s">
        <v>49</v>
      </c>
      <c r="F2691">
        <v>4213</v>
      </c>
      <c r="G2691" t="s">
        <v>49</v>
      </c>
      <c r="H2691" t="s">
        <v>49</v>
      </c>
      <c r="I2691" t="s">
        <v>50</v>
      </c>
      <c r="J2691">
        <v>25</v>
      </c>
      <c r="K2691" t="s">
        <v>70</v>
      </c>
      <c r="L2691">
        <v>142</v>
      </c>
      <c r="M2691">
        <v>4</v>
      </c>
      <c r="N2691">
        <v>-1</v>
      </c>
      <c r="O2691">
        <v>0</v>
      </c>
      <c r="P2691" t="s">
        <v>52</v>
      </c>
      <c r="Q2691" t="s">
        <v>49</v>
      </c>
      <c r="X2691" s="7"/>
      <c r="Y2691" t="s">
        <v>49</v>
      </c>
      <c r="Z2691">
        <v>4213</v>
      </c>
      <c r="AE2691" t="s">
        <v>49</v>
      </c>
      <c r="AF2691">
        <v>4213</v>
      </c>
      <c r="AI2691">
        <v>474</v>
      </c>
      <c r="AJ2691" t="s">
        <v>49</v>
      </c>
    </row>
    <row r="2692" spans="1:36" x14ac:dyDescent="0.3">
      <c r="A2692">
        <v>45</v>
      </c>
      <c r="B2692" t="s">
        <v>63</v>
      </c>
      <c r="C2692" t="s">
        <v>47</v>
      </c>
      <c r="D2692" t="s">
        <v>48</v>
      </c>
      <c r="E2692" t="s">
        <v>49</v>
      </c>
      <c r="F2692">
        <v>0</v>
      </c>
      <c r="G2692" t="s">
        <v>49</v>
      </c>
      <c r="H2692" t="s">
        <v>49</v>
      </c>
      <c r="I2692" t="s">
        <v>50</v>
      </c>
      <c r="J2692">
        <v>26</v>
      </c>
      <c r="K2692" t="s">
        <v>70</v>
      </c>
      <c r="L2692">
        <v>454</v>
      </c>
      <c r="M2692">
        <v>2</v>
      </c>
      <c r="N2692">
        <v>-1</v>
      </c>
      <c r="O2692">
        <v>0</v>
      </c>
      <c r="P2692" t="s">
        <v>52</v>
      </c>
      <c r="Q2692" t="s">
        <v>49</v>
      </c>
      <c r="X2692" s="7"/>
      <c r="Y2692" t="s">
        <v>49</v>
      </c>
      <c r="Z2692">
        <v>0</v>
      </c>
      <c r="AE2692" t="s">
        <v>49</v>
      </c>
      <c r="AF2692">
        <v>0</v>
      </c>
      <c r="AI2692">
        <v>86</v>
      </c>
      <c r="AJ2692" t="s">
        <v>49</v>
      </c>
    </row>
    <row r="2693" spans="1:36" x14ac:dyDescent="0.3">
      <c r="A2693">
        <v>57</v>
      </c>
      <c r="B2693" t="s">
        <v>63</v>
      </c>
      <c r="C2693" t="s">
        <v>47</v>
      </c>
      <c r="D2693" t="s">
        <v>54</v>
      </c>
      <c r="E2693" t="s">
        <v>49</v>
      </c>
      <c r="F2693">
        <v>1521</v>
      </c>
      <c r="G2693" t="s">
        <v>55</v>
      </c>
      <c r="H2693" t="s">
        <v>55</v>
      </c>
      <c r="I2693" t="s">
        <v>50</v>
      </c>
      <c r="J2693">
        <v>18</v>
      </c>
      <c r="K2693" t="s">
        <v>56</v>
      </c>
      <c r="L2693">
        <v>102</v>
      </c>
      <c r="M2693">
        <v>2</v>
      </c>
      <c r="N2693">
        <v>178</v>
      </c>
      <c r="O2693">
        <v>5</v>
      </c>
      <c r="P2693" t="s">
        <v>57</v>
      </c>
      <c r="Q2693" t="s">
        <v>49</v>
      </c>
      <c r="X2693" s="7"/>
      <c r="Y2693" t="s">
        <v>55</v>
      </c>
      <c r="Z2693">
        <v>1521</v>
      </c>
      <c r="AE2693" t="s">
        <v>55</v>
      </c>
      <c r="AF2693">
        <v>1521</v>
      </c>
      <c r="AI2693">
        <v>2281</v>
      </c>
      <c r="AJ2693" t="s">
        <v>49</v>
      </c>
    </row>
    <row r="2694" spans="1:36" x14ac:dyDescent="0.3">
      <c r="A2694">
        <v>34</v>
      </c>
      <c r="B2694" t="s">
        <v>58</v>
      </c>
      <c r="C2694" t="s">
        <v>47</v>
      </c>
      <c r="D2694" t="s">
        <v>60</v>
      </c>
      <c r="E2694" t="s">
        <v>49</v>
      </c>
      <c r="F2694">
        <v>1310</v>
      </c>
      <c r="G2694" t="s">
        <v>49</v>
      </c>
      <c r="H2694" t="s">
        <v>49</v>
      </c>
      <c r="I2694" t="s">
        <v>78</v>
      </c>
      <c r="J2694">
        <v>30</v>
      </c>
      <c r="K2694" t="s">
        <v>72</v>
      </c>
      <c r="L2694">
        <v>521</v>
      </c>
      <c r="M2694">
        <v>3</v>
      </c>
      <c r="N2694">
        <v>158</v>
      </c>
      <c r="O2694">
        <v>7</v>
      </c>
      <c r="P2694" t="s">
        <v>66</v>
      </c>
      <c r="Q2694" t="s">
        <v>49</v>
      </c>
      <c r="X2694" s="7"/>
      <c r="Y2694" t="s">
        <v>49</v>
      </c>
      <c r="Z2694">
        <v>1310</v>
      </c>
      <c r="AE2694" t="s">
        <v>49</v>
      </c>
      <c r="AF2694">
        <v>1310</v>
      </c>
      <c r="AI2694">
        <v>186</v>
      </c>
      <c r="AJ2694" t="s">
        <v>49</v>
      </c>
    </row>
    <row r="2695" spans="1:36" x14ac:dyDescent="0.3">
      <c r="A2695">
        <v>40</v>
      </c>
      <c r="B2695" t="s">
        <v>69</v>
      </c>
      <c r="C2695" t="s">
        <v>47</v>
      </c>
      <c r="D2695" t="s">
        <v>54</v>
      </c>
      <c r="E2695" t="s">
        <v>49</v>
      </c>
      <c r="F2695">
        <v>0</v>
      </c>
      <c r="G2695" t="s">
        <v>55</v>
      </c>
      <c r="H2695" t="s">
        <v>55</v>
      </c>
      <c r="I2695" t="s">
        <v>50</v>
      </c>
      <c r="J2695">
        <v>17</v>
      </c>
      <c r="K2695" t="s">
        <v>75</v>
      </c>
      <c r="L2695">
        <v>57</v>
      </c>
      <c r="M2695">
        <v>1</v>
      </c>
      <c r="N2695">
        <v>-1</v>
      </c>
      <c r="O2695">
        <v>0</v>
      </c>
      <c r="P2695" t="s">
        <v>52</v>
      </c>
      <c r="Q2695" t="s">
        <v>49</v>
      </c>
      <c r="X2695" s="7"/>
      <c r="Y2695" t="s">
        <v>55</v>
      </c>
      <c r="Z2695">
        <v>0</v>
      </c>
      <c r="AE2695" t="s">
        <v>55</v>
      </c>
      <c r="AF2695">
        <v>0</v>
      </c>
      <c r="AI2695">
        <v>137</v>
      </c>
      <c r="AJ2695" t="s">
        <v>49</v>
      </c>
    </row>
    <row r="2696" spans="1:36" x14ac:dyDescent="0.3">
      <c r="A2696">
        <v>39</v>
      </c>
      <c r="B2696" t="s">
        <v>58</v>
      </c>
      <c r="C2696" t="s">
        <v>47</v>
      </c>
      <c r="D2696" t="s">
        <v>60</v>
      </c>
      <c r="E2696" t="s">
        <v>49</v>
      </c>
      <c r="F2696">
        <v>399</v>
      </c>
      <c r="G2696" t="s">
        <v>49</v>
      </c>
      <c r="H2696" t="s">
        <v>49</v>
      </c>
      <c r="I2696" t="s">
        <v>50</v>
      </c>
      <c r="J2696">
        <v>9</v>
      </c>
      <c r="K2696" t="s">
        <v>61</v>
      </c>
      <c r="L2696">
        <v>504</v>
      </c>
      <c r="M2696">
        <v>1</v>
      </c>
      <c r="N2696">
        <v>-1</v>
      </c>
      <c r="O2696">
        <v>0</v>
      </c>
      <c r="P2696" t="s">
        <v>52</v>
      </c>
      <c r="Q2696" t="s">
        <v>49</v>
      </c>
      <c r="X2696" s="7"/>
      <c r="Y2696" t="s">
        <v>49</v>
      </c>
      <c r="Z2696">
        <v>399</v>
      </c>
      <c r="AE2696" t="s">
        <v>49</v>
      </c>
      <c r="AF2696">
        <v>399</v>
      </c>
      <c r="AI2696">
        <v>6968</v>
      </c>
      <c r="AJ2696" t="s">
        <v>49</v>
      </c>
    </row>
    <row r="2697" spans="1:36" x14ac:dyDescent="0.3">
      <c r="A2697">
        <v>46</v>
      </c>
      <c r="B2697" t="s">
        <v>67</v>
      </c>
      <c r="C2697" t="s">
        <v>47</v>
      </c>
      <c r="D2697" t="s">
        <v>60</v>
      </c>
      <c r="E2697" t="s">
        <v>49</v>
      </c>
      <c r="F2697">
        <v>405</v>
      </c>
      <c r="G2697" t="s">
        <v>49</v>
      </c>
      <c r="H2697" t="s">
        <v>49</v>
      </c>
      <c r="I2697" t="s">
        <v>50</v>
      </c>
      <c r="J2697">
        <v>11</v>
      </c>
      <c r="K2697" t="s">
        <v>70</v>
      </c>
      <c r="L2697">
        <v>138</v>
      </c>
      <c r="M2697">
        <v>3</v>
      </c>
      <c r="N2697">
        <v>-1</v>
      </c>
      <c r="O2697">
        <v>0</v>
      </c>
      <c r="P2697" t="s">
        <v>52</v>
      </c>
      <c r="Q2697" t="s">
        <v>49</v>
      </c>
      <c r="X2697" s="7"/>
      <c r="Y2697" t="s">
        <v>49</v>
      </c>
      <c r="Z2697">
        <v>405</v>
      </c>
      <c r="AE2697" t="s">
        <v>49</v>
      </c>
      <c r="AF2697">
        <v>405</v>
      </c>
      <c r="AI2697">
        <v>86</v>
      </c>
      <c r="AJ2697" t="s">
        <v>49</v>
      </c>
    </row>
    <row r="2698" spans="1:36" x14ac:dyDescent="0.3">
      <c r="A2698">
        <v>55</v>
      </c>
      <c r="B2698" t="s">
        <v>58</v>
      </c>
      <c r="C2698" t="s">
        <v>74</v>
      </c>
      <c r="D2698" t="s">
        <v>60</v>
      </c>
      <c r="E2698" t="s">
        <v>49</v>
      </c>
      <c r="F2698">
        <v>9756</v>
      </c>
      <c r="G2698" t="s">
        <v>55</v>
      </c>
      <c r="H2698" t="s">
        <v>49</v>
      </c>
      <c r="I2698" t="s">
        <v>50</v>
      </c>
      <c r="J2698">
        <v>5</v>
      </c>
      <c r="K2698" t="s">
        <v>62</v>
      </c>
      <c r="L2698">
        <v>103</v>
      </c>
      <c r="M2698">
        <v>2</v>
      </c>
      <c r="N2698">
        <v>95</v>
      </c>
      <c r="O2698">
        <v>1</v>
      </c>
      <c r="P2698" t="s">
        <v>66</v>
      </c>
      <c r="Q2698" t="s">
        <v>55</v>
      </c>
      <c r="X2698" s="7"/>
      <c r="Y2698" t="s">
        <v>55</v>
      </c>
      <c r="Z2698">
        <v>9756</v>
      </c>
      <c r="AE2698" t="s">
        <v>49</v>
      </c>
      <c r="AF2698">
        <v>9756</v>
      </c>
      <c r="AI2698">
        <v>6904</v>
      </c>
      <c r="AJ2698" t="s">
        <v>49</v>
      </c>
    </row>
    <row r="2699" spans="1:36" x14ac:dyDescent="0.3">
      <c r="A2699">
        <v>25</v>
      </c>
      <c r="B2699" t="s">
        <v>58</v>
      </c>
      <c r="C2699" t="s">
        <v>59</v>
      </c>
      <c r="D2699" t="s">
        <v>60</v>
      </c>
      <c r="E2699" t="s">
        <v>49</v>
      </c>
      <c r="F2699">
        <v>2506</v>
      </c>
      <c r="G2699" t="s">
        <v>49</v>
      </c>
      <c r="H2699" t="s">
        <v>49</v>
      </c>
      <c r="I2699" t="s">
        <v>50</v>
      </c>
      <c r="J2699">
        <v>17</v>
      </c>
      <c r="K2699" t="s">
        <v>64</v>
      </c>
      <c r="L2699">
        <v>485</v>
      </c>
      <c r="M2699">
        <v>1</v>
      </c>
      <c r="N2699">
        <v>-1</v>
      </c>
      <c r="O2699">
        <v>0</v>
      </c>
      <c r="P2699" t="s">
        <v>52</v>
      </c>
      <c r="Q2699" t="s">
        <v>55</v>
      </c>
      <c r="X2699" s="7"/>
      <c r="Y2699" t="s">
        <v>49</v>
      </c>
      <c r="Z2699">
        <v>2506</v>
      </c>
      <c r="AE2699" t="s">
        <v>49</v>
      </c>
      <c r="AF2699">
        <v>2506</v>
      </c>
      <c r="AI2699">
        <v>25</v>
      </c>
      <c r="AJ2699" t="s">
        <v>49</v>
      </c>
    </row>
    <row r="2700" spans="1:36" x14ac:dyDescent="0.3">
      <c r="A2700">
        <v>34</v>
      </c>
      <c r="B2700" t="s">
        <v>58</v>
      </c>
      <c r="C2700" t="s">
        <v>47</v>
      </c>
      <c r="D2700" t="s">
        <v>60</v>
      </c>
      <c r="E2700" t="s">
        <v>49</v>
      </c>
      <c r="F2700">
        <v>697</v>
      </c>
      <c r="G2700" t="s">
        <v>49</v>
      </c>
      <c r="H2700" t="s">
        <v>49</v>
      </c>
      <c r="I2700" t="s">
        <v>50</v>
      </c>
      <c r="J2700">
        <v>5</v>
      </c>
      <c r="K2700" t="s">
        <v>70</v>
      </c>
      <c r="L2700">
        <v>166</v>
      </c>
      <c r="M2700">
        <v>1</v>
      </c>
      <c r="N2700">
        <v>-1</v>
      </c>
      <c r="O2700">
        <v>0</v>
      </c>
      <c r="P2700" t="s">
        <v>52</v>
      </c>
      <c r="Q2700" t="s">
        <v>49</v>
      </c>
      <c r="X2700" s="7"/>
      <c r="Y2700" t="s">
        <v>49</v>
      </c>
      <c r="Z2700">
        <v>697</v>
      </c>
      <c r="AE2700" t="s">
        <v>49</v>
      </c>
      <c r="AF2700">
        <v>697</v>
      </c>
      <c r="AI2700">
        <v>759</v>
      </c>
      <c r="AJ2700" t="s">
        <v>49</v>
      </c>
    </row>
    <row r="2701" spans="1:36" x14ac:dyDescent="0.3">
      <c r="A2701">
        <v>37</v>
      </c>
      <c r="B2701" t="s">
        <v>63</v>
      </c>
      <c r="C2701" t="s">
        <v>47</v>
      </c>
      <c r="D2701" t="s">
        <v>48</v>
      </c>
      <c r="E2701" t="s">
        <v>49</v>
      </c>
      <c r="F2701">
        <v>403</v>
      </c>
      <c r="G2701" t="s">
        <v>55</v>
      </c>
      <c r="H2701" t="s">
        <v>49</v>
      </c>
      <c r="I2701" t="s">
        <v>50</v>
      </c>
      <c r="J2701">
        <v>8</v>
      </c>
      <c r="K2701" t="s">
        <v>56</v>
      </c>
      <c r="L2701">
        <v>318</v>
      </c>
      <c r="M2701">
        <v>2</v>
      </c>
      <c r="N2701">
        <v>338</v>
      </c>
      <c r="O2701">
        <v>1</v>
      </c>
      <c r="P2701" t="s">
        <v>79</v>
      </c>
      <c r="Q2701" t="s">
        <v>49</v>
      </c>
      <c r="X2701" s="7"/>
      <c r="Y2701" t="s">
        <v>55</v>
      </c>
      <c r="Z2701">
        <v>403</v>
      </c>
      <c r="AE2701" t="s">
        <v>49</v>
      </c>
      <c r="AF2701">
        <v>403</v>
      </c>
      <c r="AI2701">
        <v>1922</v>
      </c>
      <c r="AJ2701" t="s">
        <v>49</v>
      </c>
    </row>
    <row r="2702" spans="1:36" x14ac:dyDescent="0.3">
      <c r="A2702">
        <v>64</v>
      </c>
      <c r="B2702" t="s">
        <v>77</v>
      </c>
      <c r="C2702" t="s">
        <v>74</v>
      </c>
      <c r="D2702" t="s">
        <v>60</v>
      </c>
      <c r="E2702" t="s">
        <v>49</v>
      </c>
      <c r="F2702">
        <v>890</v>
      </c>
      <c r="G2702" t="s">
        <v>49</v>
      </c>
      <c r="H2702" t="s">
        <v>49</v>
      </c>
      <c r="I2702" t="s">
        <v>50</v>
      </c>
      <c r="J2702">
        <v>3</v>
      </c>
      <c r="K2702" t="s">
        <v>73</v>
      </c>
      <c r="L2702">
        <v>531</v>
      </c>
      <c r="M2702">
        <v>3</v>
      </c>
      <c r="N2702">
        <v>-1</v>
      </c>
      <c r="O2702">
        <v>0</v>
      </c>
      <c r="P2702" t="s">
        <v>52</v>
      </c>
      <c r="Q2702" t="s">
        <v>49</v>
      </c>
      <c r="X2702" s="7"/>
      <c r="Y2702" t="s">
        <v>49</v>
      </c>
      <c r="Z2702">
        <v>890</v>
      </c>
      <c r="AE2702" t="s">
        <v>49</v>
      </c>
      <c r="AF2702">
        <v>890</v>
      </c>
      <c r="AI2702">
        <v>3298</v>
      </c>
      <c r="AJ2702" t="s">
        <v>49</v>
      </c>
    </row>
    <row r="2703" spans="1:36" x14ac:dyDescent="0.3">
      <c r="A2703">
        <v>45</v>
      </c>
      <c r="B2703" t="s">
        <v>67</v>
      </c>
      <c r="C2703" t="s">
        <v>74</v>
      </c>
      <c r="D2703" t="s">
        <v>54</v>
      </c>
      <c r="E2703" t="s">
        <v>49</v>
      </c>
      <c r="F2703">
        <v>809</v>
      </c>
      <c r="G2703" t="s">
        <v>55</v>
      </c>
      <c r="H2703" t="s">
        <v>49</v>
      </c>
      <c r="I2703" t="s">
        <v>50</v>
      </c>
      <c r="J2703">
        <v>13</v>
      </c>
      <c r="K2703" t="s">
        <v>56</v>
      </c>
      <c r="L2703">
        <v>155</v>
      </c>
      <c r="M2703">
        <v>2</v>
      </c>
      <c r="N2703">
        <v>363</v>
      </c>
      <c r="O2703">
        <v>4</v>
      </c>
      <c r="P2703" t="s">
        <v>57</v>
      </c>
      <c r="Q2703" t="s">
        <v>49</v>
      </c>
      <c r="X2703" s="7"/>
      <c r="Y2703" t="s">
        <v>55</v>
      </c>
      <c r="Z2703">
        <v>809</v>
      </c>
      <c r="AE2703" t="s">
        <v>49</v>
      </c>
      <c r="AF2703">
        <v>809</v>
      </c>
      <c r="AI2703">
        <v>764</v>
      </c>
      <c r="AJ2703" t="s">
        <v>49</v>
      </c>
    </row>
    <row r="2704" spans="1:36" x14ac:dyDescent="0.3">
      <c r="A2704">
        <v>57</v>
      </c>
      <c r="B2704" t="s">
        <v>76</v>
      </c>
      <c r="C2704" t="s">
        <v>47</v>
      </c>
      <c r="D2704" t="s">
        <v>54</v>
      </c>
      <c r="E2704" t="s">
        <v>49</v>
      </c>
      <c r="F2704">
        <v>158</v>
      </c>
      <c r="G2704" t="s">
        <v>55</v>
      </c>
      <c r="H2704" t="s">
        <v>49</v>
      </c>
      <c r="I2704" t="s">
        <v>78</v>
      </c>
      <c r="J2704">
        <v>10</v>
      </c>
      <c r="K2704" t="s">
        <v>73</v>
      </c>
      <c r="L2704">
        <v>73</v>
      </c>
      <c r="M2704">
        <v>1</v>
      </c>
      <c r="N2704">
        <v>-1</v>
      </c>
      <c r="O2704">
        <v>0</v>
      </c>
      <c r="P2704" t="s">
        <v>52</v>
      </c>
      <c r="Q2704" t="s">
        <v>49</v>
      </c>
      <c r="X2704" s="3"/>
      <c r="Y2704" t="s">
        <v>55</v>
      </c>
      <c r="Z2704">
        <v>158</v>
      </c>
      <c r="AE2704" t="s">
        <v>49</v>
      </c>
      <c r="AF2704">
        <v>158</v>
      </c>
      <c r="AI2704">
        <v>8556</v>
      </c>
      <c r="AJ2704" t="s">
        <v>49</v>
      </c>
    </row>
    <row r="2705" spans="1:36" x14ac:dyDescent="0.3">
      <c r="A2705">
        <v>21</v>
      </c>
      <c r="B2705" t="s">
        <v>71</v>
      </c>
      <c r="C2705" t="s">
        <v>59</v>
      </c>
      <c r="D2705" t="s">
        <v>52</v>
      </c>
      <c r="E2705" t="s">
        <v>49</v>
      </c>
      <c r="F2705">
        <v>137</v>
      </c>
      <c r="G2705" t="s">
        <v>55</v>
      </c>
      <c r="H2705" t="s">
        <v>49</v>
      </c>
      <c r="I2705" t="s">
        <v>52</v>
      </c>
      <c r="J2705">
        <v>12</v>
      </c>
      <c r="K2705" t="s">
        <v>56</v>
      </c>
      <c r="L2705">
        <v>198</v>
      </c>
      <c r="M2705">
        <v>3</v>
      </c>
      <c r="N2705">
        <v>-1</v>
      </c>
      <c r="O2705">
        <v>0</v>
      </c>
      <c r="P2705" t="s">
        <v>52</v>
      </c>
      <c r="Q2705" t="s">
        <v>49</v>
      </c>
      <c r="X2705" s="4"/>
      <c r="Y2705" t="s">
        <v>55</v>
      </c>
      <c r="Z2705">
        <v>137</v>
      </c>
      <c r="AE2705" t="s">
        <v>49</v>
      </c>
      <c r="AF2705">
        <v>137</v>
      </c>
      <c r="AI2705">
        <v>3514</v>
      </c>
      <c r="AJ2705" t="s">
        <v>49</v>
      </c>
    </row>
    <row r="2706" spans="1:36" x14ac:dyDescent="0.3">
      <c r="A2706">
        <v>58</v>
      </c>
      <c r="B2706" t="s">
        <v>76</v>
      </c>
      <c r="C2706" t="s">
        <v>47</v>
      </c>
      <c r="D2706" t="s">
        <v>54</v>
      </c>
      <c r="E2706" t="s">
        <v>49</v>
      </c>
      <c r="F2706">
        <v>2705</v>
      </c>
      <c r="G2706" t="s">
        <v>49</v>
      </c>
      <c r="H2706" t="s">
        <v>49</v>
      </c>
      <c r="I2706" t="s">
        <v>78</v>
      </c>
      <c r="J2706">
        <v>14</v>
      </c>
      <c r="K2706" t="s">
        <v>70</v>
      </c>
      <c r="L2706">
        <v>137</v>
      </c>
      <c r="M2706">
        <v>1</v>
      </c>
      <c r="N2706">
        <v>-1</v>
      </c>
      <c r="O2706">
        <v>0</v>
      </c>
      <c r="P2706" t="s">
        <v>52</v>
      </c>
      <c r="Q2706" t="s">
        <v>49</v>
      </c>
      <c r="X2706" s="5"/>
      <c r="Y2706" t="s">
        <v>49</v>
      </c>
      <c r="Z2706">
        <v>2705</v>
      </c>
      <c r="AE2706" t="s">
        <v>49</v>
      </c>
      <c r="AF2706">
        <v>2705</v>
      </c>
      <c r="AI2706">
        <v>0</v>
      </c>
      <c r="AJ2706" t="s">
        <v>49</v>
      </c>
    </row>
    <row r="2707" spans="1:36" x14ac:dyDescent="0.3">
      <c r="A2707">
        <v>41</v>
      </c>
      <c r="B2707" t="s">
        <v>63</v>
      </c>
      <c r="C2707" t="s">
        <v>59</v>
      </c>
      <c r="D2707" t="s">
        <v>54</v>
      </c>
      <c r="E2707" t="s">
        <v>49</v>
      </c>
      <c r="F2707">
        <v>75</v>
      </c>
      <c r="G2707" t="s">
        <v>55</v>
      </c>
      <c r="H2707" t="s">
        <v>49</v>
      </c>
      <c r="I2707" t="s">
        <v>52</v>
      </c>
      <c r="J2707">
        <v>1</v>
      </c>
      <c r="K2707" t="s">
        <v>73</v>
      </c>
      <c r="L2707">
        <v>479</v>
      </c>
      <c r="M2707">
        <v>9</v>
      </c>
      <c r="N2707">
        <v>-1</v>
      </c>
      <c r="O2707">
        <v>0</v>
      </c>
      <c r="P2707" t="s">
        <v>52</v>
      </c>
      <c r="Q2707" t="s">
        <v>55</v>
      </c>
      <c r="X2707" s="6"/>
      <c r="Y2707" t="s">
        <v>55</v>
      </c>
      <c r="Z2707">
        <v>75</v>
      </c>
      <c r="AE2707" t="s">
        <v>49</v>
      </c>
      <c r="AF2707">
        <v>75</v>
      </c>
      <c r="AI2707">
        <v>680</v>
      </c>
      <c r="AJ2707" t="s">
        <v>49</v>
      </c>
    </row>
    <row r="2708" spans="1:36" x14ac:dyDescent="0.3">
      <c r="A2708">
        <v>41</v>
      </c>
      <c r="B2708" t="s">
        <v>58</v>
      </c>
      <c r="C2708" t="s">
        <v>47</v>
      </c>
      <c r="D2708" t="s">
        <v>52</v>
      </c>
      <c r="E2708" t="s">
        <v>49</v>
      </c>
      <c r="F2708">
        <v>2457</v>
      </c>
      <c r="G2708" t="s">
        <v>55</v>
      </c>
      <c r="H2708" t="s">
        <v>49</v>
      </c>
      <c r="I2708" t="s">
        <v>52</v>
      </c>
      <c r="J2708">
        <v>9</v>
      </c>
      <c r="K2708" t="s">
        <v>56</v>
      </c>
      <c r="L2708">
        <v>285</v>
      </c>
      <c r="M2708">
        <v>1</v>
      </c>
      <c r="N2708">
        <v>-1</v>
      </c>
      <c r="O2708">
        <v>0</v>
      </c>
      <c r="P2708" t="s">
        <v>52</v>
      </c>
      <c r="Q2708" t="s">
        <v>49</v>
      </c>
      <c r="X2708" s="7"/>
      <c r="Y2708" t="s">
        <v>55</v>
      </c>
      <c r="Z2708">
        <v>2457</v>
      </c>
      <c r="AE2708" t="s">
        <v>49</v>
      </c>
      <c r="AF2708">
        <v>2457</v>
      </c>
      <c r="AI2708">
        <v>2819</v>
      </c>
      <c r="AJ2708" t="s">
        <v>49</v>
      </c>
    </row>
    <row r="2709" spans="1:36" x14ac:dyDescent="0.3">
      <c r="A2709">
        <v>58</v>
      </c>
      <c r="B2709" t="s">
        <v>58</v>
      </c>
      <c r="C2709" t="s">
        <v>47</v>
      </c>
      <c r="D2709" t="s">
        <v>60</v>
      </c>
      <c r="E2709" t="s">
        <v>49</v>
      </c>
      <c r="F2709">
        <v>541</v>
      </c>
      <c r="G2709" t="s">
        <v>55</v>
      </c>
      <c r="H2709" t="s">
        <v>49</v>
      </c>
      <c r="I2709" t="s">
        <v>50</v>
      </c>
      <c r="J2709">
        <v>8</v>
      </c>
      <c r="K2709" t="s">
        <v>56</v>
      </c>
      <c r="L2709">
        <v>98</v>
      </c>
      <c r="M2709">
        <v>1</v>
      </c>
      <c r="N2709">
        <v>-1</v>
      </c>
      <c r="O2709">
        <v>0</v>
      </c>
      <c r="P2709" t="s">
        <v>52</v>
      </c>
      <c r="Q2709" t="s">
        <v>49</v>
      </c>
      <c r="X2709" s="7"/>
      <c r="Y2709" t="s">
        <v>55</v>
      </c>
      <c r="Z2709">
        <v>541</v>
      </c>
      <c r="AE2709" t="s">
        <v>49</v>
      </c>
      <c r="AF2709">
        <v>541</v>
      </c>
      <c r="AI2709">
        <v>732</v>
      </c>
      <c r="AJ2709" t="s">
        <v>49</v>
      </c>
    </row>
    <row r="2710" spans="1:36" x14ac:dyDescent="0.3">
      <c r="A2710">
        <v>33</v>
      </c>
      <c r="B2710" t="s">
        <v>58</v>
      </c>
      <c r="C2710" t="s">
        <v>47</v>
      </c>
      <c r="D2710" t="s">
        <v>60</v>
      </c>
      <c r="E2710" t="s">
        <v>49</v>
      </c>
      <c r="F2710">
        <v>287</v>
      </c>
      <c r="G2710" t="s">
        <v>55</v>
      </c>
      <c r="H2710" t="s">
        <v>49</v>
      </c>
      <c r="I2710" t="s">
        <v>50</v>
      </c>
      <c r="J2710">
        <v>15</v>
      </c>
      <c r="K2710" t="s">
        <v>56</v>
      </c>
      <c r="L2710">
        <v>199</v>
      </c>
      <c r="M2710">
        <v>2</v>
      </c>
      <c r="N2710">
        <v>274</v>
      </c>
      <c r="O2710">
        <v>3</v>
      </c>
      <c r="P2710" t="s">
        <v>66</v>
      </c>
      <c r="Q2710" t="s">
        <v>49</v>
      </c>
      <c r="X2710" s="7"/>
      <c r="Y2710" t="s">
        <v>55</v>
      </c>
      <c r="Z2710">
        <v>287</v>
      </c>
      <c r="AE2710" t="s">
        <v>49</v>
      </c>
      <c r="AF2710">
        <v>287</v>
      </c>
      <c r="AI2710">
        <v>2707</v>
      </c>
      <c r="AJ2710" t="s">
        <v>49</v>
      </c>
    </row>
    <row r="2711" spans="1:36" x14ac:dyDescent="0.3">
      <c r="A2711">
        <v>32</v>
      </c>
      <c r="B2711" t="s">
        <v>58</v>
      </c>
      <c r="C2711" t="s">
        <v>47</v>
      </c>
      <c r="D2711" t="s">
        <v>60</v>
      </c>
      <c r="E2711" t="s">
        <v>49</v>
      </c>
      <c r="F2711">
        <v>273</v>
      </c>
      <c r="G2711" t="s">
        <v>55</v>
      </c>
      <c r="H2711" t="s">
        <v>55</v>
      </c>
      <c r="I2711" t="s">
        <v>50</v>
      </c>
      <c r="J2711">
        <v>18</v>
      </c>
      <c r="K2711" t="s">
        <v>73</v>
      </c>
      <c r="L2711">
        <v>97</v>
      </c>
      <c r="M2711">
        <v>3</v>
      </c>
      <c r="N2711">
        <v>-1</v>
      </c>
      <c r="O2711">
        <v>0</v>
      </c>
      <c r="P2711" t="s">
        <v>52</v>
      </c>
      <c r="Q2711" t="s">
        <v>49</v>
      </c>
      <c r="X2711" s="7"/>
      <c r="Y2711" t="s">
        <v>55</v>
      </c>
      <c r="Z2711">
        <v>273</v>
      </c>
      <c r="AE2711" t="s">
        <v>55</v>
      </c>
      <c r="AF2711">
        <v>273</v>
      </c>
      <c r="AI2711">
        <v>177</v>
      </c>
      <c r="AJ2711" t="s">
        <v>49</v>
      </c>
    </row>
    <row r="2712" spans="1:36" x14ac:dyDescent="0.3">
      <c r="A2712">
        <v>44</v>
      </c>
      <c r="B2712" t="s">
        <v>53</v>
      </c>
      <c r="C2712" t="s">
        <v>74</v>
      </c>
      <c r="D2712" t="s">
        <v>54</v>
      </c>
      <c r="E2712" t="s">
        <v>49</v>
      </c>
      <c r="F2712">
        <v>0</v>
      </c>
      <c r="G2712" t="s">
        <v>55</v>
      </c>
      <c r="H2712" t="s">
        <v>49</v>
      </c>
      <c r="I2712" t="s">
        <v>52</v>
      </c>
      <c r="J2712">
        <v>4</v>
      </c>
      <c r="K2712" t="s">
        <v>62</v>
      </c>
      <c r="L2712">
        <v>389</v>
      </c>
      <c r="M2712">
        <v>5</v>
      </c>
      <c r="N2712">
        <v>-1</v>
      </c>
      <c r="O2712">
        <v>0</v>
      </c>
      <c r="P2712" t="s">
        <v>52</v>
      </c>
      <c r="Q2712" t="s">
        <v>49</v>
      </c>
      <c r="X2712" s="7"/>
      <c r="Y2712" t="s">
        <v>55</v>
      </c>
      <c r="Z2712">
        <v>0</v>
      </c>
      <c r="AE2712" t="s">
        <v>49</v>
      </c>
      <c r="AF2712">
        <v>0</v>
      </c>
      <c r="AI2712">
        <v>990</v>
      </c>
      <c r="AJ2712" t="s">
        <v>49</v>
      </c>
    </row>
    <row r="2713" spans="1:36" x14ac:dyDescent="0.3">
      <c r="A2713">
        <v>47</v>
      </c>
      <c r="B2713" t="s">
        <v>52</v>
      </c>
      <c r="C2713" t="s">
        <v>47</v>
      </c>
      <c r="D2713" t="s">
        <v>52</v>
      </c>
      <c r="E2713" t="s">
        <v>49</v>
      </c>
      <c r="F2713">
        <v>677</v>
      </c>
      <c r="G2713" t="s">
        <v>49</v>
      </c>
      <c r="H2713" t="s">
        <v>49</v>
      </c>
      <c r="I2713" t="s">
        <v>50</v>
      </c>
      <c r="J2713">
        <v>7</v>
      </c>
      <c r="K2713" t="s">
        <v>70</v>
      </c>
      <c r="L2713">
        <v>384</v>
      </c>
      <c r="M2713">
        <v>1</v>
      </c>
      <c r="N2713">
        <v>99</v>
      </c>
      <c r="O2713">
        <v>4</v>
      </c>
      <c r="P2713" t="s">
        <v>79</v>
      </c>
      <c r="Q2713" t="s">
        <v>49</v>
      </c>
      <c r="X2713" s="7"/>
      <c r="Y2713" t="s">
        <v>49</v>
      </c>
      <c r="Z2713">
        <v>677</v>
      </c>
      <c r="AE2713" t="s">
        <v>49</v>
      </c>
      <c r="AF2713">
        <v>677</v>
      </c>
      <c r="AI2713">
        <v>648</v>
      </c>
      <c r="AJ2713" t="s">
        <v>49</v>
      </c>
    </row>
    <row r="2714" spans="1:36" x14ac:dyDescent="0.3">
      <c r="A2714">
        <v>41</v>
      </c>
      <c r="B2714" t="s">
        <v>65</v>
      </c>
      <c r="C2714" t="s">
        <v>47</v>
      </c>
      <c r="D2714" t="s">
        <v>48</v>
      </c>
      <c r="E2714" t="s">
        <v>49</v>
      </c>
      <c r="F2714">
        <v>340</v>
      </c>
      <c r="G2714" t="s">
        <v>49</v>
      </c>
      <c r="H2714" t="s">
        <v>49</v>
      </c>
      <c r="I2714" t="s">
        <v>52</v>
      </c>
      <c r="J2714">
        <v>6</v>
      </c>
      <c r="K2714" t="s">
        <v>62</v>
      </c>
      <c r="L2714">
        <v>37</v>
      </c>
      <c r="M2714">
        <v>3</v>
      </c>
      <c r="N2714">
        <v>-1</v>
      </c>
      <c r="O2714">
        <v>0</v>
      </c>
      <c r="P2714" t="s">
        <v>52</v>
      </c>
      <c r="Q2714" t="s">
        <v>49</v>
      </c>
      <c r="X2714" s="7"/>
      <c r="Y2714" t="s">
        <v>49</v>
      </c>
      <c r="Z2714">
        <v>340</v>
      </c>
      <c r="AE2714" t="s">
        <v>49</v>
      </c>
      <c r="AF2714">
        <v>340</v>
      </c>
      <c r="AI2714">
        <v>50</v>
      </c>
      <c r="AJ2714" t="s">
        <v>49</v>
      </c>
    </row>
    <row r="2715" spans="1:36" x14ac:dyDescent="0.3">
      <c r="A2715">
        <v>54</v>
      </c>
      <c r="B2715" t="s">
        <v>67</v>
      </c>
      <c r="C2715" t="s">
        <v>47</v>
      </c>
      <c r="D2715" t="s">
        <v>60</v>
      </c>
      <c r="E2715" t="s">
        <v>49</v>
      </c>
      <c r="F2715">
        <v>98</v>
      </c>
      <c r="G2715" t="s">
        <v>49</v>
      </c>
      <c r="H2715" t="s">
        <v>49</v>
      </c>
      <c r="I2715" t="s">
        <v>50</v>
      </c>
      <c r="J2715">
        <v>8</v>
      </c>
      <c r="K2715" t="s">
        <v>70</v>
      </c>
      <c r="L2715">
        <v>420</v>
      </c>
      <c r="M2715">
        <v>4</v>
      </c>
      <c r="N2715">
        <v>-1</v>
      </c>
      <c r="O2715">
        <v>0</v>
      </c>
      <c r="P2715" t="s">
        <v>52</v>
      </c>
      <c r="Q2715" t="s">
        <v>49</v>
      </c>
      <c r="X2715" s="7"/>
      <c r="Y2715" t="s">
        <v>49</v>
      </c>
      <c r="Z2715">
        <v>98</v>
      </c>
      <c r="AE2715" t="s">
        <v>49</v>
      </c>
      <c r="AF2715">
        <v>98</v>
      </c>
      <c r="AI2715">
        <v>763</v>
      </c>
      <c r="AJ2715" t="s">
        <v>49</v>
      </c>
    </row>
    <row r="2716" spans="1:36" x14ac:dyDescent="0.3">
      <c r="A2716">
        <v>47</v>
      </c>
      <c r="B2716" t="s">
        <v>67</v>
      </c>
      <c r="C2716" t="s">
        <v>74</v>
      </c>
      <c r="D2716" t="s">
        <v>60</v>
      </c>
      <c r="E2716" t="s">
        <v>49</v>
      </c>
      <c r="F2716">
        <v>477</v>
      </c>
      <c r="G2716" t="s">
        <v>55</v>
      </c>
      <c r="H2716" t="s">
        <v>49</v>
      </c>
      <c r="I2716" t="s">
        <v>78</v>
      </c>
      <c r="J2716">
        <v>7</v>
      </c>
      <c r="K2716" t="s">
        <v>56</v>
      </c>
      <c r="L2716">
        <v>973</v>
      </c>
      <c r="M2716">
        <v>1</v>
      </c>
      <c r="N2716">
        <v>366</v>
      </c>
      <c r="O2716">
        <v>1</v>
      </c>
      <c r="P2716" t="s">
        <v>57</v>
      </c>
      <c r="Q2716" t="s">
        <v>49</v>
      </c>
      <c r="X2716" s="7"/>
      <c r="Y2716" t="s">
        <v>55</v>
      </c>
      <c r="Z2716">
        <v>477</v>
      </c>
      <c r="AE2716" t="s">
        <v>49</v>
      </c>
      <c r="AF2716">
        <v>477</v>
      </c>
      <c r="AI2716">
        <v>0</v>
      </c>
      <c r="AJ2716" t="s">
        <v>49</v>
      </c>
    </row>
    <row r="2717" spans="1:36" x14ac:dyDescent="0.3">
      <c r="A2717">
        <v>32</v>
      </c>
      <c r="B2717" t="s">
        <v>58</v>
      </c>
      <c r="C2717" t="s">
        <v>59</v>
      </c>
      <c r="D2717" t="s">
        <v>60</v>
      </c>
      <c r="E2717" t="s">
        <v>49</v>
      </c>
      <c r="F2717">
        <v>2629</v>
      </c>
      <c r="G2717" t="s">
        <v>49</v>
      </c>
      <c r="H2717" t="s">
        <v>49</v>
      </c>
      <c r="I2717" t="s">
        <v>50</v>
      </c>
      <c r="J2717">
        <v>28</v>
      </c>
      <c r="K2717" t="s">
        <v>70</v>
      </c>
      <c r="L2717">
        <v>77</v>
      </c>
      <c r="M2717">
        <v>4</v>
      </c>
      <c r="N2717">
        <v>-1</v>
      </c>
      <c r="O2717">
        <v>0</v>
      </c>
      <c r="P2717" t="s">
        <v>52</v>
      </c>
      <c r="Q2717" t="s">
        <v>49</v>
      </c>
      <c r="X2717" s="7"/>
      <c r="Y2717" t="s">
        <v>49</v>
      </c>
      <c r="Z2717">
        <v>2629</v>
      </c>
      <c r="AE2717" t="s">
        <v>49</v>
      </c>
      <c r="AF2717">
        <v>2629</v>
      </c>
      <c r="AI2717">
        <v>-375</v>
      </c>
      <c r="AJ2717" t="s">
        <v>49</v>
      </c>
    </row>
    <row r="2718" spans="1:36" x14ac:dyDescent="0.3">
      <c r="A2718">
        <v>59</v>
      </c>
      <c r="B2718" t="s">
        <v>76</v>
      </c>
      <c r="C2718" t="s">
        <v>47</v>
      </c>
      <c r="D2718" t="s">
        <v>60</v>
      </c>
      <c r="E2718" t="s">
        <v>49</v>
      </c>
      <c r="F2718">
        <v>0</v>
      </c>
      <c r="G2718" t="s">
        <v>49</v>
      </c>
      <c r="H2718" t="s">
        <v>55</v>
      </c>
      <c r="I2718" t="s">
        <v>50</v>
      </c>
      <c r="J2718">
        <v>29</v>
      </c>
      <c r="K2718" t="s">
        <v>73</v>
      </c>
      <c r="L2718">
        <v>376</v>
      </c>
      <c r="M2718">
        <v>2</v>
      </c>
      <c r="N2718">
        <v>-1</v>
      </c>
      <c r="O2718">
        <v>0</v>
      </c>
      <c r="P2718" t="s">
        <v>52</v>
      </c>
      <c r="Q2718" t="s">
        <v>49</v>
      </c>
      <c r="X2718" s="7"/>
      <c r="Y2718" t="s">
        <v>49</v>
      </c>
      <c r="Z2718">
        <v>0</v>
      </c>
      <c r="AE2718" t="s">
        <v>55</v>
      </c>
      <c r="AF2718">
        <v>0</v>
      </c>
      <c r="AI2718">
        <v>157</v>
      </c>
      <c r="AJ2718" t="s">
        <v>49</v>
      </c>
    </row>
    <row r="2719" spans="1:36" x14ac:dyDescent="0.3">
      <c r="A2719">
        <v>29</v>
      </c>
      <c r="B2719" t="s">
        <v>67</v>
      </c>
      <c r="C2719" t="s">
        <v>59</v>
      </c>
      <c r="D2719" t="s">
        <v>60</v>
      </c>
      <c r="E2719" t="s">
        <v>49</v>
      </c>
      <c r="F2719">
        <v>2325</v>
      </c>
      <c r="G2719" t="s">
        <v>49</v>
      </c>
      <c r="H2719" t="s">
        <v>49</v>
      </c>
      <c r="I2719" t="s">
        <v>50</v>
      </c>
      <c r="J2719">
        <v>2</v>
      </c>
      <c r="K2719" t="s">
        <v>64</v>
      </c>
      <c r="L2719">
        <v>125</v>
      </c>
      <c r="M2719">
        <v>1</v>
      </c>
      <c r="N2719">
        <v>-1</v>
      </c>
      <c r="O2719">
        <v>0</v>
      </c>
      <c r="P2719" t="s">
        <v>52</v>
      </c>
      <c r="Q2719" t="s">
        <v>55</v>
      </c>
      <c r="X2719" s="7"/>
      <c r="Y2719" t="s">
        <v>49</v>
      </c>
      <c r="Z2719">
        <v>2325</v>
      </c>
      <c r="AE2719" t="s">
        <v>49</v>
      </c>
      <c r="AF2719">
        <v>2325</v>
      </c>
      <c r="AI2719">
        <v>1518</v>
      </c>
      <c r="AJ2719" t="s">
        <v>49</v>
      </c>
    </row>
    <row r="2720" spans="1:36" x14ac:dyDescent="0.3">
      <c r="A2720">
        <v>48</v>
      </c>
      <c r="B2720" t="s">
        <v>53</v>
      </c>
      <c r="C2720" t="s">
        <v>47</v>
      </c>
      <c r="D2720" t="s">
        <v>54</v>
      </c>
      <c r="E2720" t="s">
        <v>55</v>
      </c>
      <c r="F2720">
        <v>-20</v>
      </c>
      <c r="G2720" t="s">
        <v>49</v>
      </c>
      <c r="H2720" t="s">
        <v>49</v>
      </c>
      <c r="I2720" t="s">
        <v>50</v>
      </c>
      <c r="J2720">
        <v>20</v>
      </c>
      <c r="K2720" t="s">
        <v>70</v>
      </c>
      <c r="L2720">
        <v>142</v>
      </c>
      <c r="M2720">
        <v>2</v>
      </c>
      <c r="N2720">
        <v>-1</v>
      </c>
      <c r="O2720">
        <v>0</v>
      </c>
      <c r="P2720" t="s">
        <v>52</v>
      </c>
      <c r="Q2720" t="s">
        <v>49</v>
      </c>
      <c r="X2720" s="7"/>
      <c r="Y2720" t="s">
        <v>49</v>
      </c>
      <c r="Z2720">
        <v>-20</v>
      </c>
      <c r="AE2720" t="s">
        <v>49</v>
      </c>
      <c r="AF2720">
        <v>-20</v>
      </c>
      <c r="AI2720">
        <v>1343</v>
      </c>
      <c r="AJ2720" t="s">
        <v>49</v>
      </c>
    </row>
    <row r="2721" spans="1:36" x14ac:dyDescent="0.3">
      <c r="A2721">
        <v>32</v>
      </c>
      <c r="B2721" t="s">
        <v>67</v>
      </c>
      <c r="C2721" t="s">
        <v>59</v>
      </c>
      <c r="D2721" t="s">
        <v>54</v>
      </c>
      <c r="E2721" t="s">
        <v>49</v>
      </c>
      <c r="F2721">
        <v>230</v>
      </c>
      <c r="G2721" t="s">
        <v>55</v>
      </c>
      <c r="H2721" t="s">
        <v>49</v>
      </c>
      <c r="I2721" t="s">
        <v>50</v>
      </c>
      <c r="J2721">
        <v>18</v>
      </c>
      <c r="K2721" t="s">
        <v>56</v>
      </c>
      <c r="L2721">
        <v>442</v>
      </c>
      <c r="M2721">
        <v>1</v>
      </c>
      <c r="N2721">
        <v>266</v>
      </c>
      <c r="O2721">
        <v>8</v>
      </c>
      <c r="P2721" t="s">
        <v>57</v>
      </c>
      <c r="Q2721" t="s">
        <v>55</v>
      </c>
      <c r="X2721" s="7"/>
      <c r="Y2721" t="s">
        <v>55</v>
      </c>
      <c r="Z2721">
        <v>230</v>
      </c>
      <c r="AE2721" t="s">
        <v>49</v>
      </c>
      <c r="AF2721">
        <v>230</v>
      </c>
      <c r="AI2721">
        <v>-401</v>
      </c>
      <c r="AJ2721" t="s">
        <v>49</v>
      </c>
    </row>
    <row r="2722" spans="1:36" x14ac:dyDescent="0.3">
      <c r="A2722">
        <v>46</v>
      </c>
      <c r="B2722" t="s">
        <v>58</v>
      </c>
      <c r="C2722" t="s">
        <v>74</v>
      </c>
      <c r="D2722" t="s">
        <v>54</v>
      </c>
      <c r="E2722" t="s">
        <v>49</v>
      </c>
      <c r="F2722">
        <v>-852</v>
      </c>
      <c r="G2722" t="s">
        <v>49</v>
      </c>
      <c r="H2722" t="s">
        <v>55</v>
      </c>
      <c r="I2722" t="s">
        <v>50</v>
      </c>
      <c r="J2722">
        <v>29</v>
      </c>
      <c r="K2722" t="s">
        <v>70</v>
      </c>
      <c r="L2722">
        <v>728</v>
      </c>
      <c r="M2722">
        <v>2</v>
      </c>
      <c r="N2722">
        <v>-1</v>
      </c>
      <c r="O2722">
        <v>0</v>
      </c>
      <c r="P2722" t="s">
        <v>52</v>
      </c>
      <c r="Q2722" t="s">
        <v>49</v>
      </c>
      <c r="X2722" s="7"/>
      <c r="Y2722" t="s">
        <v>49</v>
      </c>
      <c r="Z2722">
        <v>-852</v>
      </c>
      <c r="AE2722" t="s">
        <v>55</v>
      </c>
      <c r="AF2722">
        <v>-852</v>
      </c>
      <c r="AI2722">
        <v>5310</v>
      </c>
      <c r="AJ2722" t="s">
        <v>49</v>
      </c>
    </row>
    <row r="2723" spans="1:36" x14ac:dyDescent="0.3">
      <c r="A2723">
        <v>31</v>
      </c>
      <c r="B2723" t="s">
        <v>63</v>
      </c>
      <c r="C2723" t="s">
        <v>59</v>
      </c>
      <c r="D2723" t="s">
        <v>48</v>
      </c>
      <c r="E2723" t="s">
        <v>49</v>
      </c>
      <c r="F2723">
        <v>-280</v>
      </c>
      <c r="G2723" t="s">
        <v>49</v>
      </c>
      <c r="H2723" t="s">
        <v>49</v>
      </c>
      <c r="I2723" t="s">
        <v>52</v>
      </c>
      <c r="J2723">
        <v>21</v>
      </c>
      <c r="K2723" t="s">
        <v>56</v>
      </c>
      <c r="L2723">
        <v>281</v>
      </c>
      <c r="M2723">
        <v>3</v>
      </c>
      <c r="N2723">
        <v>-1</v>
      </c>
      <c r="O2723">
        <v>0</v>
      </c>
      <c r="P2723" t="s">
        <v>52</v>
      </c>
      <c r="Q2723" t="s">
        <v>49</v>
      </c>
      <c r="X2723" s="7"/>
      <c r="Y2723" t="s">
        <v>49</v>
      </c>
      <c r="Z2723">
        <v>-280</v>
      </c>
      <c r="AE2723" t="s">
        <v>49</v>
      </c>
      <c r="AF2723">
        <v>-280</v>
      </c>
      <c r="AI2723">
        <v>2285</v>
      </c>
      <c r="AJ2723" t="s">
        <v>49</v>
      </c>
    </row>
    <row r="2724" spans="1:36" x14ac:dyDescent="0.3">
      <c r="A2724">
        <v>53</v>
      </c>
      <c r="B2724" t="s">
        <v>63</v>
      </c>
      <c r="C2724" t="s">
        <v>47</v>
      </c>
      <c r="D2724" t="s">
        <v>54</v>
      </c>
      <c r="E2724" t="s">
        <v>49</v>
      </c>
      <c r="F2724">
        <v>25</v>
      </c>
      <c r="G2724" t="s">
        <v>49</v>
      </c>
      <c r="H2724" t="s">
        <v>49</v>
      </c>
      <c r="I2724" t="s">
        <v>50</v>
      </c>
      <c r="J2724">
        <v>22</v>
      </c>
      <c r="K2724" t="s">
        <v>70</v>
      </c>
      <c r="L2724">
        <v>528</v>
      </c>
      <c r="M2724">
        <v>2</v>
      </c>
      <c r="N2724">
        <v>-1</v>
      </c>
      <c r="O2724">
        <v>0</v>
      </c>
      <c r="P2724" t="s">
        <v>52</v>
      </c>
      <c r="Q2724" t="s">
        <v>55</v>
      </c>
      <c r="X2724" s="7"/>
      <c r="Y2724" t="s">
        <v>49</v>
      </c>
      <c r="Z2724">
        <v>25</v>
      </c>
      <c r="AE2724" t="s">
        <v>49</v>
      </c>
      <c r="AF2724">
        <v>25</v>
      </c>
      <c r="AI2724">
        <v>22171</v>
      </c>
      <c r="AJ2724" t="s">
        <v>49</v>
      </c>
    </row>
    <row r="2725" spans="1:36" x14ac:dyDescent="0.3">
      <c r="A2725">
        <v>34</v>
      </c>
      <c r="B2725" t="s">
        <v>67</v>
      </c>
      <c r="C2725" t="s">
        <v>59</v>
      </c>
      <c r="D2725" t="s">
        <v>60</v>
      </c>
      <c r="E2725" t="s">
        <v>49</v>
      </c>
      <c r="F2725">
        <v>9851</v>
      </c>
      <c r="G2725" t="s">
        <v>55</v>
      </c>
      <c r="H2725" t="s">
        <v>49</v>
      </c>
      <c r="I2725" t="s">
        <v>50</v>
      </c>
      <c r="J2725">
        <v>20</v>
      </c>
      <c r="K2725" t="s">
        <v>75</v>
      </c>
      <c r="L2725">
        <v>128</v>
      </c>
      <c r="M2725">
        <v>5</v>
      </c>
      <c r="N2725">
        <v>-1</v>
      </c>
      <c r="O2725">
        <v>0</v>
      </c>
      <c r="P2725" t="s">
        <v>52</v>
      </c>
      <c r="Q2725" t="s">
        <v>49</v>
      </c>
      <c r="X2725" s="7"/>
      <c r="Y2725" t="s">
        <v>55</v>
      </c>
      <c r="Z2725">
        <v>9851</v>
      </c>
      <c r="AE2725" t="s">
        <v>49</v>
      </c>
      <c r="AF2725">
        <v>9851</v>
      </c>
      <c r="AI2725">
        <v>1169</v>
      </c>
      <c r="AJ2725" t="s">
        <v>49</v>
      </c>
    </row>
    <row r="2726" spans="1:36" x14ac:dyDescent="0.3">
      <c r="A2726">
        <v>48</v>
      </c>
      <c r="B2726" t="s">
        <v>53</v>
      </c>
      <c r="C2726" t="s">
        <v>59</v>
      </c>
      <c r="D2726" t="s">
        <v>52</v>
      </c>
      <c r="E2726" t="s">
        <v>49</v>
      </c>
      <c r="F2726">
        <v>5095</v>
      </c>
      <c r="G2726" t="s">
        <v>55</v>
      </c>
      <c r="H2726" t="s">
        <v>49</v>
      </c>
      <c r="I2726" t="s">
        <v>52</v>
      </c>
      <c r="J2726">
        <v>16</v>
      </c>
      <c r="K2726" t="s">
        <v>62</v>
      </c>
      <c r="L2726">
        <v>71</v>
      </c>
      <c r="M2726">
        <v>1</v>
      </c>
      <c r="N2726">
        <v>-1</v>
      </c>
      <c r="O2726">
        <v>0</v>
      </c>
      <c r="P2726" t="s">
        <v>52</v>
      </c>
      <c r="Q2726" t="s">
        <v>49</v>
      </c>
      <c r="X2726" s="7"/>
      <c r="Y2726" t="s">
        <v>55</v>
      </c>
      <c r="Z2726">
        <v>5095</v>
      </c>
      <c r="AE2726" t="s">
        <v>49</v>
      </c>
      <c r="AF2726">
        <v>5095</v>
      </c>
      <c r="AI2726">
        <v>3797</v>
      </c>
      <c r="AJ2726" t="s">
        <v>49</v>
      </c>
    </row>
    <row r="2727" spans="1:36" x14ac:dyDescent="0.3">
      <c r="A2727">
        <v>32</v>
      </c>
      <c r="B2727" t="s">
        <v>67</v>
      </c>
      <c r="C2727" t="s">
        <v>47</v>
      </c>
      <c r="D2727" t="s">
        <v>54</v>
      </c>
      <c r="E2727" t="s">
        <v>49</v>
      </c>
      <c r="F2727">
        <v>687</v>
      </c>
      <c r="G2727" t="s">
        <v>49</v>
      </c>
      <c r="H2727" t="s">
        <v>49</v>
      </c>
      <c r="I2727" t="s">
        <v>50</v>
      </c>
      <c r="J2727">
        <v>20</v>
      </c>
      <c r="K2727" t="s">
        <v>70</v>
      </c>
      <c r="L2727">
        <v>161</v>
      </c>
      <c r="M2727">
        <v>4</v>
      </c>
      <c r="N2727">
        <v>-1</v>
      </c>
      <c r="O2727">
        <v>0</v>
      </c>
      <c r="P2727" t="s">
        <v>52</v>
      </c>
      <c r="Q2727" t="s">
        <v>49</v>
      </c>
      <c r="X2727" s="7"/>
      <c r="Y2727" t="s">
        <v>49</v>
      </c>
      <c r="Z2727">
        <v>687</v>
      </c>
      <c r="AE2727" t="s">
        <v>49</v>
      </c>
      <c r="AF2727">
        <v>687</v>
      </c>
      <c r="AI2727">
        <v>53</v>
      </c>
      <c r="AJ2727" t="s">
        <v>49</v>
      </c>
    </row>
    <row r="2728" spans="1:36" x14ac:dyDescent="0.3">
      <c r="A2728">
        <v>31</v>
      </c>
      <c r="B2728" t="s">
        <v>58</v>
      </c>
      <c r="C2728" t="s">
        <v>47</v>
      </c>
      <c r="D2728" t="s">
        <v>54</v>
      </c>
      <c r="E2728" t="s">
        <v>49</v>
      </c>
      <c r="F2728">
        <v>1368</v>
      </c>
      <c r="G2728" t="s">
        <v>55</v>
      </c>
      <c r="H2728" t="s">
        <v>49</v>
      </c>
      <c r="I2728" t="s">
        <v>50</v>
      </c>
      <c r="J2728">
        <v>12</v>
      </c>
      <c r="K2728" t="s">
        <v>70</v>
      </c>
      <c r="L2728">
        <v>129</v>
      </c>
      <c r="M2728">
        <v>4</v>
      </c>
      <c r="N2728">
        <v>-1</v>
      </c>
      <c r="O2728">
        <v>0</v>
      </c>
      <c r="P2728" t="s">
        <v>52</v>
      </c>
      <c r="Q2728" t="s">
        <v>49</v>
      </c>
      <c r="X2728" s="7"/>
      <c r="Y2728" t="s">
        <v>55</v>
      </c>
      <c r="Z2728">
        <v>1368</v>
      </c>
      <c r="AE2728" t="s">
        <v>49</v>
      </c>
      <c r="AF2728">
        <v>1368</v>
      </c>
      <c r="AI2728">
        <v>2519</v>
      </c>
      <c r="AJ2728" t="s">
        <v>49</v>
      </c>
    </row>
    <row r="2729" spans="1:36" x14ac:dyDescent="0.3">
      <c r="A2729">
        <v>27</v>
      </c>
      <c r="B2729" t="s">
        <v>63</v>
      </c>
      <c r="C2729" t="s">
        <v>59</v>
      </c>
      <c r="D2729" t="s">
        <v>48</v>
      </c>
      <c r="E2729" t="s">
        <v>49</v>
      </c>
      <c r="F2729">
        <v>-179</v>
      </c>
      <c r="G2729" t="s">
        <v>55</v>
      </c>
      <c r="H2729" t="s">
        <v>49</v>
      </c>
      <c r="I2729" t="s">
        <v>50</v>
      </c>
      <c r="J2729">
        <v>15</v>
      </c>
      <c r="K2729" t="s">
        <v>56</v>
      </c>
      <c r="L2729">
        <v>54</v>
      </c>
      <c r="M2729">
        <v>2</v>
      </c>
      <c r="N2729">
        <v>-1</v>
      </c>
      <c r="O2729">
        <v>0</v>
      </c>
      <c r="P2729" t="s">
        <v>52</v>
      </c>
      <c r="Q2729" t="s">
        <v>49</v>
      </c>
      <c r="X2729" s="7"/>
      <c r="Y2729" t="s">
        <v>55</v>
      </c>
      <c r="Z2729">
        <v>-179</v>
      </c>
      <c r="AE2729" t="s">
        <v>49</v>
      </c>
      <c r="AF2729">
        <v>-179</v>
      </c>
      <c r="AI2729">
        <v>795</v>
      </c>
      <c r="AJ2729" t="s">
        <v>49</v>
      </c>
    </row>
    <row r="2730" spans="1:36" x14ac:dyDescent="0.3">
      <c r="A2730">
        <v>60</v>
      </c>
      <c r="B2730" t="s">
        <v>69</v>
      </c>
      <c r="C2730" t="s">
        <v>47</v>
      </c>
      <c r="D2730" t="s">
        <v>54</v>
      </c>
      <c r="E2730" t="s">
        <v>49</v>
      </c>
      <c r="F2730">
        <v>-396</v>
      </c>
      <c r="G2730" t="s">
        <v>55</v>
      </c>
      <c r="H2730" t="s">
        <v>49</v>
      </c>
      <c r="I2730" t="s">
        <v>50</v>
      </c>
      <c r="J2730">
        <v>11</v>
      </c>
      <c r="K2730" t="s">
        <v>56</v>
      </c>
      <c r="L2730">
        <v>443</v>
      </c>
      <c r="M2730">
        <v>1</v>
      </c>
      <c r="N2730">
        <v>350</v>
      </c>
      <c r="O2730">
        <v>1</v>
      </c>
      <c r="P2730" t="s">
        <v>57</v>
      </c>
      <c r="Q2730" t="s">
        <v>49</v>
      </c>
      <c r="X2730" s="7"/>
      <c r="Y2730" t="s">
        <v>55</v>
      </c>
      <c r="Z2730">
        <v>-396</v>
      </c>
      <c r="AE2730" t="s">
        <v>49</v>
      </c>
      <c r="AF2730">
        <v>-396</v>
      </c>
      <c r="AI2730">
        <v>2087</v>
      </c>
      <c r="AJ2730" t="s">
        <v>49</v>
      </c>
    </row>
    <row r="2731" spans="1:36" x14ac:dyDescent="0.3">
      <c r="A2731">
        <v>34</v>
      </c>
      <c r="B2731" t="s">
        <v>63</v>
      </c>
      <c r="C2731" t="s">
        <v>59</v>
      </c>
      <c r="D2731" t="s">
        <v>60</v>
      </c>
      <c r="E2731" t="s">
        <v>49</v>
      </c>
      <c r="F2731">
        <v>1011</v>
      </c>
      <c r="G2731" t="s">
        <v>55</v>
      </c>
      <c r="H2731" t="s">
        <v>49</v>
      </c>
      <c r="I2731" t="s">
        <v>52</v>
      </c>
      <c r="J2731">
        <v>6</v>
      </c>
      <c r="K2731" t="s">
        <v>56</v>
      </c>
      <c r="L2731">
        <v>136</v>
      </c>
      <c r="M2731">
        <v>1</v>
      </c>
      <c r="N2731">
        <v>-1</v>
      </c>
      <c r="O2731">
        <v>0</v>
      </c>
      <c r="P2731" t="s">
        <v>52</v>
      </c>
      <c r="Q2731" t="s">
        <v>49</v>
      </c>
      <c r="X2731" s="7"/>
      <c r="Y2731" t="s">
        <v>55</v>
      </c>
      <c r="Z2731">
        <v>1011</v>
      </c>
      <c r="AE2731" t="s">
        <v>49</v>
      </c>
      <c r="AF2731">
        <v>1011</v>
      </c>
      <c r="AI2731">
        <v>34</v>
      </c>
      <c r="AJ2731" t="s">
        <v>49</v>
      </c>
    </row>
    <row r="2732" spans="1:36" x14ac:dyDescent="0.3">
      <c r="A2732">
        <v>52</v>
      </c>
      <c r="B2732" t="s">
        <v>65</v>
      </c>
      <c r="C2732" t="s">
        <v>47</v>
      </c>
      <c r="D2732" t="s">
        <v>54</v>
      </c>
      <c r="E2732" t="s">
        <v>49</v>
      </c>
      <c r="F2732">
        <v>9</v>
      </c>
      <c r="G2732" t="s">
        <v>49</v>
      </c>
      <c r="H2732" t="s">
        <v>55</v>
      </c>
      <c r="I2732" t="s">
        <v>52</v>
      </c>
      <c r="J2732">
        <v>6</v>
      </c>
      <c r="K2732" t="s">
        <v>62</v>
      </c>
      <c r="L2732">
        <v>44</v>
      </c>
      <c r="M2732">
        <v>1</v>
      </c>
      <c r="N2732">
        <v>-1</v>
      </c>
      <c r="O2732">
        <v>0</v>
      </c>
      <c r="P2732" t="s">
        <v>52</v>
      </c>
      <c r="Q2732" t="s">
        <v>49</v>
      </c>
      <c r="X2732" s="7"/>
      <c r="Y2732" t="s">
        <v>49</v>
      </c>
      <c r="Z2732">
        <v>9</v>
      </c>
      <c r="AE2732" t="s">
        <v>55</v>
      </c>
      <c r="AF2732">
        <v>9</v>
      </c>
      <c r="AI2732">
        <v>5</v>
      </c>
      <c r="AJ2732" t="s">
        <v>49</v>
      </c>
    </row>
    <row r="2733" spans="1:36" x14ac:dyDescent="0.3">
      <c r="A2733">
        <v>48</v>
      </c>
      <c r="B2733" t="s">
        <v>63</v>
      </c>
      <c r="C2733" t="s">
        <v>47</v>
      </c>
      <c r="D2733" t="s">
        <v>54</v>
      </c>
      <c r="E2733" t="s">
        <v>49</v>
      </c>
      <c r="F2733">
        <v>1159</v>
      </c>
      <c r="G2733" t="s">
        <v>55</v>
      </c>
      <c r="H2733" t="s">
        <v>55</v>
      </c>
      <c r="I2733" t="s">
        <v>50</v>
      </c>
      <c r="J2733">
        <v>15</v>
      </c>
      <c r="K2733" t="s">
        <v>56</v>
      </c>
      <c r="L2733">
        <v>1181</v>
      </c>
      <c r="M2733">
        <v>9</v>
      </c>
      <c r="N2733">
        <v>-1</v>
      </c>
      <c r="O2733">
        <v>0</v>
      </c>
      <c r="P2733" t="s">
        <v>52</v>
      </c>
      <c r="Q2733" t="s">
        <v>49</v>
      </c>
      <c r="X2733" s="7"/>
      <c r="Y2733" t="s">
        <v>55</v>
      </c>
      <c r="Z2733">
        <v>1159</v>
      </c>
      <c r="AE2733" t="s">
        <v>55</v>
      </c>
      <c r="AF2733">
        <v>1159</v>
      </c>
      <c r="AI2733">
        <v>15</v>
      </c>
      <c r="AJ2733" t="s">
        <v>49</v>
      </c>
    </row>
    <row r="2734" spans="1:36" x14ac:dyDescent="0.3">
      <c r="A2734">
        <v>45</v>
      </c>
      <c r="B2734" t="s">
        <v>67</v>
      </c>
      <c r="C2734" t="s">
        <v>47</v>
      </c>
      <c r="D2734" t="s">
        <v>48</v>
      </c>
      <c r="E2734" t="s">
        <v>49</v>
      </c>
      <c r="F2734">
        <v>-322</v>
      </c>
      <c r="G2734" t="s">
        <v>49</v>
      </c>
      <c r="H2734" t="s">
        <v>49</v>
      </c>
      <c r="I2734" t="s">
        <v>52</v>
      </c>
      <c r="J2734">
        <v>9</v>
      </c>
      <c r="K2734" t="s">
        <v>62</v>
      </c>
      <c r="L2734">
        <v>225</v>
      </c>
      <c r="M2734">
        <v>2</v>
      </c>
      <c r="N2734">
        <v>-1</v>
      </c>
      <c r="O2734">
        <v>0</v>
      </c>
      <c r="P2734" t="s">
        <v>52</v>
      </c>
      <c r="Q2734" t="s">
        <v>49</v>
      </c>
      <c r="X2734" s="7"/>
      <c r="Y2734" t="s">
        <v>49</v>
      </c>
      <c r="Z2734">
        <v>-322</v>
      </c>
      <c r="AE2734" t="s">
        <v>49</v>
      </c>
      <c r="AF2734">
        <v>-322</v>
      </c>
      <c r="AI2734">
        <v>390</v>
      </c>
      <c r="AJ2734" t="s">
        <v>49</v>
      </c>
    </row>
    <row r="2735" spans="1:36" x14ac:dyDescent="0.3">
      <c r="A2735">
        <v>54</v>
      </c>
      <c r="B2735" t="s">
        <v>67</v>
      </c>
      <c r="C2735" t="s">
        <v>74</v>
      </c>
      <c r="D2735" t="s">
        <v>54</v>
      </c>
      <c r="E2735" t="s">
        <v>49</v>
      </c>
      <c r="F2735">
        <v>1114</v>
      </c>
      <c r="G2735" t="s">
        <v>55</v>
      </c>
      <c r="H2735" t="s">
        <v>49</v>
      </c>
      <c r="I2735" t="s">
        <v>50</v>
      </c>
      <c r="J2735">
        <v>30</v>
      </c>
      <c r="K2735" t="s">
        <v>72</v>
      </c>
      <c r="L2735">
        <v>81</v>
      </c>
      <c r="M2735">
        <v>1</v>
      </c>
      <c r="N2735">
        <v>-1</v>
      </c>
      <c r="O2735">
        <v>0</v>
      </c>
      <c r="P2735" t="s">
        <v>52</v>
      </c>
      <c r="Q2735" t="s">
        <v>49</v>
      </c>
      <c r="X2735" s="7"/>
      <c r="Y2735" t="s">
        <v>55</v>
      </c>
      <c r="Z2735">
        <v>1114</v>
      </c>
      <c r="AE2735" t="s">
        <v>49</v>
      </c>
      <c r="AF2735">
        <v>1114</v>
      </c>
      <c r="AI2735">
        <v>712</v>
      </c>
      <c r="AJ2735" t="s">
        <v>49</v>
      </c>
    </row>
    <row r="2736" spans="1:36" x14ac:dyDescent="0.3">
      <c r="A2736">
        <v>52</v>
      </c>
      <c r="B2736" t="s">
        <v>53</v>
      </c>
      <c r="C2736" t="s">
        <v>47</v>
      </c>
      <c r="D2736" t="s">
        <v>54</v>
      </c>
      <c r="E2736" t="s">
        <v>49</v>
      </c>
      <c r="F2736">
        <v>2072</v>
      </c>
      <c r="G2736" t="s">
        <v>49</v>
      </c>
      <c r="H2736" t="s">
        <v>49</v>
      </c>
      <c r="I2736" t="s">
        <v>50</v>
      </c>
      <c r="J2736">
        <v>10</v>
      </c>
      <c r="K2736" t="s">
        <v>73</v>
      </c>
      <c r="L2736">
        <v>224</v>
      </c>
      <c r="M2736">
        <v>1</v>
      </c>
      <c r="N2736">
        <v>-1</v>
      </c>
      <c r="O2736">
        <v>0</v>
      </c>
      <c r="P2736" t="s">
        <v>52</v>
      </c>
      <c r="Q2736" t="s">
        <v>49</v>
      </c>
      <c r="X2736" s="7"/>
      <c r="Y2736" t="s">
        <v>49</v>
      </c>
      <c r="Z2736">
        <v>2072</v>
      </c>
      <c r="AE2736" t="s">
        <v>49</v>
      </c>
      <c r="AF2736">
        <v>2072</v>
      </c>
      <c r="AI2736">
        <v>2600</v>
      </c>
      <c r="AJ2736" t="s">
        <v>49</v>
      </c>
    </row>
    <row r="2737" spans="1:36" x14ac:dyDescent="0.3">
      <c r="A2737">
        <v>47</v>
      </c>
      <c r="B2737" t="s">
        <v>68</v>
      </c>
      <c r="C2737" t="s">
        <v>47</v>
      </c>
      <c r="D2737" t="s">
        <v>60</v>
      </c>
      <c r="E2737" t="s">
        <v>49</v>
      </c>
      <c r="F2737">
        <v>459</v>
      </c>
      <c r="G2737" t="s">
        <v>55</v>
      </c>
      <c r="H2737" t="s">
        <v>49</v>
      </c>
      <c r="I2737" t="s">
        <v>50</v>
      </c>
      <c r="J2737">
        <v>29</v>
      </c>
      <c r="K2737" t="s">
        <v>73</v>
      </c>
      <c r="L2737">
        <v>189</v>
      </c>
      <c r="M2737">
        <v>4</v>
      </c>
      <c r="N2737">
        <v>-1</v>
      </c>
      <c r="O2737">
        <v>0</v>
      </c>
      <c r="P2737" t="s">
        <v>52</v>
      </c>
      <c r="Q2737" t="s">
        <v>49</v>
      </c>
      <c r="X2737" s="7"/>
      <c r="Y2737" t="s">
        <v>55</v>
      </c>
      <c r="Z2737">
        <v>459</v>
      </c>
      <c r="AE2737" t="s">
        <v>49</v>
      </c>
      <c r="AF2737">
        <v>459</v>
      </c>
      <c r="AI2737">
        <v>1545</v>
      </c>
      <c r="AJ2737" t="s">
        <v>49</v>
      </c>
    </row>
    <row r="2738" spans="1:36" x14ac:dyDescent="0.3">
      <c r="A2738">
        <v>54</v>
      </c>
      <c r="B2738" t="s">
        <v>52</v>
      </c>
      <c r="C2738" t="s">
        <v>47</v>
      </c>
      <c r="D2738" t="s">
        <v>54</v>
      </c>
      <c r="E2738" t="s">
        <v>49</v>
      </c>
      <c r="F2738">
        <v>1157</v>
      </c>
      <c r="G2738" t="s">
        <v>49</v>
      </c>
      <c r="H2738" t="s">
        <v>49</v>
      </c>
      <c r="I2738" t="s">
        <v>50</v>
      </c>
      <c r="J2738">
        <v>26</v>
      </c>
      <c r="K2738" t="s">
        <v>56</v>
      </c>
      <c r="L2738">
        <v>98</v>
      </c>
      <c r="M2738">
        <v>2</v>
      </c>
      <c r="N2738">
        <v>-1</v>
      </c>
      <c r="O2738">
        <v>0</v>
      </c>
      <c r="P2738" t="s">
        <v>52</v>
      </c>
      <c r="Q2738" t="s">
        <v>49</v>
      </c>
      <c r="X2738" s="7"/>
      <c r="Y2738" t="s">
        <v>49</v>
      </c>
      <c r="Z2738">
        <v>1157</v>
      </c>
      <c r="AE2738" t="s">
        <v>49</v>
      </c>
      <c r="AF2738">
        <v>1157</v>
      </c>
      <c r="AI2738">
        <v>1026</v>
      </c>
      <c r="AJ2738" t="s">
        <v>49</v>
      </c>
    </row>
    <row r="2739" spans="1:36" x14ac:dyDescent="0.3">
      <c r="A2739">
        <v>34</v>
      </c>
      <c r="B2739" t="s">
        <v>63</v>
      </c>
      <c r="C2739" t="s">
        <v>47</v>
      </c>
      <c r="D2739" t="s">
        <v>54</v>
      </c>
      <c r="E2739" t="s">
        <v>49</v>
      </c>
      <c r="F2739">
        <v>8309</v>
      </c>
      <c r="G2739" t="s">
        <v>55</v>
      </c>
      <c r="H2739" t="s">
        <v>55</v>
      </c>
      <c r="I2739" t="s">
        <v>50</v>
      </c>
      <c r="J2739">
        <v>19</v>
      </c>
      <c r="K2739" t="s">
        <v>75</v>
      </c>
      <c r="L2739">
        <v>50</v>
      </c>
      <c r="M2739">
        <v>1</v>
      </c>
      <c r="N2739">
        <v>-1</v>
      </c>
      <c r="O2739">
        <v>0</v>
      </c>
      <c r="P2739" t="s">
        <v>52</v>
      </c>
      <c r="Q2739" t="s">
        <v>49</v>
      </c>
      <c r="X2739" s="7"/>
      <c r="Y2739" t="s">
        <v>55</v>
      </c>
      <c r="Z2739">
        <v>8309</v>
      </c>
      <c r="AE2739" t="s">
        <v>55</v>
      </c>
      <c r="AF2739">
        <v>8309</v>
      </c>
      <c r="AI2739">
        <v>435</v>
      </c>
      <c r="AJ2739" t="s">
        <v>49</v>
      </c>
    </row>
    <row r="2740" spans="1:36" x14ac:dyDescent="0.3">
      <c r="A2740">
        <v>39</v>
      </c>
      <c r="B2740" t="s">
        <v>67</v>
      </c>
      <c r="C2740" t="s">
        <v>59</v>
      </c>
      <c r="D2740" t="s">
        <v>60</v>
      </c>
      <c r="E2740" t="s">
        <v>49</v>
      </c>
      <c r="F2740">
        <v>1043</v>
      </c>
      <c r="G2740" t="s">
        <v>49</v>
      </c>
      <c r="H2740" t="s">
        <v>49</v>
      </c>
      <c r="I2740" t="s">
        <v>50</v>
      </c>
      <c r="J2740">
        <v>18</v>
      </c>
      <c r="K2740" t="s">
        <v>70</v>
      </c>
      <c r="L2740">
        <v>195</v>
      </c>
      <c r="M2740">
        <v>10</v>
      </c>
      <c r="N2740">
        <v>-1</v>
      </c>
      <c r="O2740">
        <v>0</v>
      </c>
      <c r="P2740" t="s">
        <v>52</v>
      </c>
      <c r="Q2740" t="s">
        <v>49</v>
      </c>
      <c r="X2740" s="7"/>
      <c r="Y2740" t="s">
        <v>49</v>
      </c>
      <c r="Z2740">
        <v>1043</v>
      </c>
      <c r="AE2740" t="s">
        <v>49</v>
      </c>
      <c r="AF2740">
        <v>1043</v>
      </c>
      <c r="AI2740">
        <v>876</v>
      </c>
      <c r="AJ2740" t="s">
        <v>49</v>
      </c>
    </row>
    <row r="2741" spans="1:36" x14ac:dyDescent="0.3">
      <c r="A2741">
        <v>46</v>
      </c>
      <c r="B2741" t="s">
        <v>67</v>
      </c>
      <c r="C2741" t="s">
        <v>47</v>
      </c>
      <c r="D2741" t="s">
        <v>54</v>
      </c>
      <c r="E2741" t="s">
        <v>49</v>
      </c>
      <c r="F2741">
        <v>2098</v>
      </c>
      <c r="G2741" t="s">
        <v>49</v>
      </c>
      <c r="H2741" t="s">
        <v>49</v>
      </c>
      <c r="I2741" t="s">
        <v>50</v>
      </c>
      <c r="J2741">
        <v>7</v>
      </c>
      <c r="K2741" t="s">
        <v>70</v>
      </c>
      <c r="L2741">
        <v>110</v>
      </c>
      <c r="M2741">
        <v>2</v>
      </c>
      <c r="N2741">
        <v>-1</v>
      </c>
      <c r="O2741">
        <v>0</v>
      </c>
      <c r="P2741" t="s">
        <v>52</v>
      </c>
      <c r="Q2741" t="s">
        <v>49</v>
      </c>
      <c r="X2741" s="7"/>
      <c r="Y2741" t="s">
        <v>49</v>
      </c>
      <c r="Z2741">
        <v>2098</v>
      </c>
      <c r="AE2741" t="s">
        <v>49</v>
      </c>
      <c r="AF2741">
        <v>2098</v>
      </c>
      <c r="AI2741">
        <v>1801</v>
      </c>
      <c r="AJ2741" t="s">
        <v>49</v>
      </c>
    </row>
    <row r="2742" spans="1:36" x14ac:dyDescent="0.3">
      <c r="A2742">
        <v>26</v>
      </c>
      <c r="B2742" t="s">
        <v>46</v>
      </c>
      <c r="C2742" t="s">
        <v>59</v>
      </c>
      <c r="D2742" t="s">
        <v>54</v>
      </c>
      <c r="E2742" t="s">
        <v>49</v>
      </c>
      <c r="F2742">
        <v>461</v>
      </c>
      <c r="G2742" t="s">
        <v>49</v>
      </c>
      <c r="H2742" t="s">
        <v>49</v>
      </c>
      <c r="I2742" t="s">
        <v>50</v>
      </c>
      <c r="J2742">
        <v>28</v>
      </c>
      <c r="K2742" t="s">
        <v>72</v>
      </c>
      <c r="L2742">
        <v>214</v>
      </c>
      <c r="M2742">
        <v>1</v>
      </c>
      <c r="N2742">
        <v>-1</v>
      </c>
      <c r="O2742">
        <v>0</v>
      </c>
      <c r="P2742" t="s">
        <v>52</v>
      </c>
      <c r="Q2742" t="s">
        <v>49</v>
      </c>
      <c r="X2742" s="7"/>
      <c r="Y2742" t="s">
        <v>49</v>
      </c>
      <c r="Z2742">
        <v>461</v>
      </c>
      <c r="AE2742" t="s">
        <v>49</v>
      </c>
      <c r="AF2742">
        <v>461</v>
      </c>
      <c r="AI2742">
        <v>157</v>
      </c>
      <c r="AJ2742" t="s">
        <v>49</v>
      </c>
    </row>
    <row r="2743" spans="1:36" x14ac:dyDescent="0.3">
      <c r="A2743">
        <v>37</v>
      </c>
      <c r="B2743" t="s">
        <v>67</v>
      </c>
      <c r="C2743" t="s">
        <v>59</v>
      </c>
      <c r="D2743" t="s">
        <v>54</v>
      </c>
      <c r="E2743" t="s">
        <v>49</v>
      </c>
      <c r="F2743">
        <v>61</v>
      </c>
      <c r="G2743" t="s">
        <v>55</v>
      </c>
      <c r="H2743" t="s">
        <v>49</v>
      </c>
      <c r="I2743" t="s">
        <v>52</v>
      </c>
      <c r="J2743">
        <v>19</v>
      </c>
      <c r="K2743" t="s">
        <v>56</v>
      </c>
      <c r="L2743">
        <v>182</v>
      </c>
      <c r="M2743">
        <v>8</v>
      </c>
      <c r="N2743">
        <v>-1</v>
      </c>
      <c r="O2743">
        <v>0</v>
      </c>
      <c r="P2743" t="s">
        <v>52</v>
      </c>
      <c r="Q2743" t="s">
        <v>49</v>
      </c>
      <c r="X2743" s="7"/>
      <c r="Y2743" t="s">
        <v>55</v>
      </c>
      <c r="Z2743">
        <v>61</v>
      </c>
      <c r="AE2743" t="s">
        <v>49</v>
      </c>
      <c r="AF2743">
        <v>61</v>
      </c>
      <c r="AI2743">
        <v>495</v>
      </c>
      <c r="AJ2743" t="s">
        <v>49</v>
      </c>
    </row>
    <row r="2744" spans="1:36" x14ac:dyDescent="0.3">
      <c r="A2744">
        <v>47</v>
      </c>
      <c r="B2744" t="s">
        <v>63</v>
      </c>
      <c r="C2744" t="s">
        <v>47</v>
      </c>
      <c r="D2744" t="s">
        <v>54</v>
      </c>
      <c r="E2744" t="s">
        <v>49</v>
      </c>
      <c r="F2744">
        <v>1203</v>
      </c>
      <c r="G2744" t="s">
        <v>55</v>
      </c>
      <c r="H2744" t="s">
        <v>49</v>
      </c>
      <c r="I2744" t="s">
        <v>50</v>
      </c>
      <c r="J2744">
        <v>17</v>
      </c>
      <c r="K2744" t="s">
        <v>61</v>
      </c>
      <c r="L2744">
        <v>239</v>
      </c>
      <c r="M2744">
        <v>2</v>
      </c>
      <c r="N2744">
        <v>-1</v>
      </c>
      <c r="O2744">
        <v>0</v>
      </c>
      <c r="P2744" t="s">
        <v>52</v>
      </c>
      <c r="Q2744" t="s">
        <v>49</v>
      </c>
      <c r="X2744" s="7"/>
      <c r="Y2744" t="s">
        <v>55</v>
      </c>
      <c r="Z2744">
        <v>1203</v>
      </c>
      <c r="AE2744" t="s">
        <v>49</v>
      </c>
      <c r="AF2744">
        <v>1203</v>
      </c>
      <c r="AI2744">
        <v>1588</v>
      </c>
      <c r="AJ2744" t="s">
        <v>49</v>
      </c>
    </row>
    <row r="2745" spans="1:36" x14ac:dyDescent="0.3">
      <c r="A2745">
        <v>35</v>
      </c>
      <c r="B2745" t="s">
        <v>67</v>
      </c>
      <c r="C2745" t="s">
        <v>47</v>
      </c>
      <c r="D2745" t="s">
        <v>54</v>
      </c>
      <c r="E2745" t="s">
        <v>49</v>
      </c>
      <c r="F2745">
        <v>1067</v>
      </c>
      <c r="G2745" t="s">
        <v>49</v>
      </c>
      <c r="H2745" t="s">
        <v>55</v>
      </c>
      <c r="I2745" t="s">
        <v>50</v>
      </c>
      <c r="J2745">
        <v>12</v>
      </c>
      <c r="K2745" t="s">
        <v>70</v>
      </c>
      <c r="L2745">
        <v>179</v>
      </c>
      <c r="M2745">
        <v>6</v>
      </c>
      <c r="N2745">
        <v>-1</v>
      </c>
      <c r="O2745">
        <v>0</v>
      </c>
      <c r="P2745" t="s">
        <v>52</v>
      </c>
      <c r="Q2745" t="s">
        <v>49</v>
      </c>
      <c r="X2745" s="7"/>
      <c r="Y2745" t="s">
        <v>49</v>
      </c>
      <c r="Z2745">
        <v>1067</v>
      </c>
      <c r="AE2745" t="s">
        <v>55</v>
      </c>
      <c r="AF2745">
        <v>1067</v>
      </c>
      <c r="AI2745">
        <v>0</v>
      </c>
      <c r="AJ2745" t="s">
        <v>49</v>
      </c>
    </row>
    <row r="2746" spans="1:36" x14ac:dyDescent="0.3">
      <c r="A2746">
        <v>57</v>
      </c>
      <c r="B2746" t="s">
        <v>46</v>
      </c>
      <c r="C2746" t="s">
        <v>47</v>
      </c>
      <c r="D2746" t="s">
        <v>48</v>
      </c>
      <c r="E2746" t="s">
        <v>49</v>
      </c>
      <c r="F2746">
        <v>0</v>
      </c>
      <c r="G2746" t="s">
        <v>49</v>
      </c>
      <c r="H2746" t="s">
        <v>49</v>
      </c>
      <c r="I2746" t="s">
        <v>52</v>
      </c>
      <c r="J2746">
        <v>9</v>
      </c>
      <c r="K2746" t="s">
        <v>62</v>
      </c>
      <c r="L2746">
        <v>540</v>
      </c>
      <c r="M2746">
        <v>1</v>
      </c>
      <c r="N2746">
        <v>-1</v>
      </c>
      <c r="O2746">
        <v>0</v>
      </c>
      <c r="P2746" t="s">
        <v>52</v>
      </c>
      <c r="Q2746" t="s">
        <v>49</v>
      </c>
      <c r="X2746" s="7"/>
      <c r="Y2746" t="s">
        <v>49</v>
      </c>
      <c r="Z2746">
        <v>0</v>
      </c>
      <c r="AE2746" t="s">
        <v>49</v>
      </c>
      <c r="AF2746">
        <v>0</v>
      </c>
      <c r="AI2746">
        <v>428</v>
      </c>
      <c r="AJ2746" t="s">
        <v>49</v>
      </c>
    </row>
    <row r="2747" spans="1:36" x14ac:dyDescent="0.3">
      <c r="A2747">
        <v>34</v>
      </c>
      <c r="B2747" t="s">
        <v>58</v>
      </c>
      <c r="C2747" t="s">
        <v>47</v>
      </c>
      <c r="D2747" t="s">
        <v>60</v>
      </c>
      <c r="E2747" t="s">
        <v>49</v>
      </c>
      <c r="F2747">
        <v>1657</v>
      </c>
      <c r="G2747" t="s">
        <v>55</v>
      </c>
      <c r="H2747" t="s">
        <v>49</v>
      </c>
      <c r="I2747" t="s">
        <v>50</v>
      </c>
      <c r="J2747">
        <v>18</v>
      </c>
      <c r="K2747" t="s">
        <v>56</v>
      </c>
      <c r="L2747">
        <v>566</v>
      </c>
      <c r="M2747">
        <v>2</v>
      </c>
      <c r="N2747">
        <v>356</v>
      </c>
      <c r="O2747">
        <v>4</v>
      </c>
      <c r="P2747" t="s">
        <v>57</v>
      </c>
      <c r="Q2747" t="s">
        <v>49</v>
      </c>
      <c r="X2747" s="7"/>
      <c r="Y2747" t="s">
        <v>55</v>
      </c>
      <c r="Z2747">
        <v>1657</v>
      </c>
      <c r="AE2747" t="s">
        <v>49</v>
      </c>
      <c r="AF2747">
        <v>1657</v>
      </c>
      <c r="AI2747">
        <v>542</v>
      </c>
      <c r="AJ2747" t="s">
        <v>49</v>
      </c>
    </row>
    <row r="2748" spans="1:36" x14ac:dyDescent="0.3">
      <c r="A2748">
        <v>47</v>
      </c>
      <c r="B2748" t="s">
        <v>67</v>
      </c>
      <c r="C2748" t="s">
        <v>47</v>
      </c>
      <c r="D2748" t="s">
        <v>54</v>
      </c>
      <c r="E2748" t="s">
        <v>49</v>
      </c>
      <c r="F2748">
        <v>1219</v>
      </c>
      <c r="G2748" t="s">
        <v>49</v>
      </c>
      <c r="H2748" t="s">
        <v>49</v>
      </c>
      <c r="I2748" t="s">
        <v>50</v>
      </c>
      <c r="J2748">
        <v>18</v>
      </c>
      <c r="K2748" t="s">
        <v>70</v>
      </c>
      <c r="L2748">
        <v>697</v>
      </c>
      <c r="M2748">
        <v>4</v>
      </c>
      <c r="N2748">
        <v>-1</v>
      </c>
      <c r="O2748">
        <v>0</v>
      </c>
      <c r="P2748" t="s">
        <v>52</v>
      </c>
      <c r="Q2748" t="s">
        <v>55</v>
      </c>
      <c r="X2748" s="7"/>
      <c r="Y2748" t="s">
        <v>49</v>
      </c>
      <c r="Z2748">
        <v>1219</v>
      </c>
      <c r="AE2748" t="s">
        <v>49</v>
      </c>
      <c r="AF2748">
        <v>1219</v>
      </c>
      <c r="AI2748">
        <v>66</v>
      </c>
      <c r="AJ2748" t="s">
        <v>49</v>
      </c>
    </row>
    <row r="2749" spans="1:36" x14ac:dyDescent="0.3">
      <c r="A2749">
        <v>27</v>
      </c>
      <c r="B2749" t="s">
        <v>67</v>
      </c>
      <c r="C2749" t="s">
        <v>47</v>
      </c>
      <c r="D2749" t="s">
        <v>54</v>
      </c>
      <c r="E2749" t="s">
        <v>49</v>
      </c>
      <c r="F2749">
        <v>7</v>
      </c>
      <c r="G2749" t="s">
        <v>55</v>
      </c>
      <c r="H2749" t="s">
        <v>49</v>
      </c>
      <c r="I2749" t="s">
        <v>52</v>
      </c>
      <c r="J2749">
        <v>15</v>
      </c>
      <c r="K2749" t="s">
        <v>56</v>
      </c>
      <c r="L2749">
        <v>98</v>
      </c>
      <c r="M2749">
        <v>2</v>
      </c>
      <c r="N2749">
        <v>-1</v>
      </c>
      <c r="O2749">
        <v>0</v>
      </c>
      <c r="P2749" t="s">
        <v>52</v>
      </c>
      <c r="Q2749" t="s">
        <v>49</v>
      </c>
      <c r="X2749" s="7"/>
      <c r="Y2749" t="s">
        <v>55</v>
      </c>
      <c r="Z2749">
        <v>7</v>
      </c>
      <c r="AE2749" t="s">
        <v>49</v>
      </c>
      <c r="AF2749">
        <v>7</v>
      </c>
      <c r="AI2749">
        <v>314</v>
      </c>
      <c r="AJ2749" t="s">
        <v>49</v>
      </c>
    </row>
    <row r="2750" spans="1:36" x14ac:dyDescent="0.3">
      <c r="A2750">
        <v>40</v>
      </c>
      <c r="B2750" t="s">
        <v>63</v>
      </c>
      <c r="C2750" t="s">
        <v>47</v>
      </c>
      <c r="D2750" t="s">
        <v>54</v>
      </c>
      <c r="E2750" t="s">
        <v>49</v>
      </c>
      <c r="F2750">
        <v>-839</v>
      </c>
      <c r="G2750" t="s">
        <v>55</v>
      </c>
      <c r="H2750" t="s">
        <v>55</v>
      </c>
      <c r="I2750" t="s">
        <v>50</v>
      </c>
      <c r="J2750">
        <v>16</v>
      </c>
      <c r="K2750" t="s">
        <v>73</v>
      </c>
      <c r="L2750">
        <v>1018</v>
      </c>
      <c r="M2750">
        <v>2</v>
      </c>
      <c r="N2750">
        <v>-1</v>
      </c>
      <c r="O2750">
        <v>0</v>
      </c>
      <c r="P2750" t="s">
        <v>52</v>
      </c>
      <c r="Q2750" t="s">
        <v>55</v>
      </c>
      <c r="X2750" s="7"/>
      <c r="Y2750" t="s">
        <v>55</v>
      </c>
      <c r="Z2750">
        <v>-839</v>
      </c>
      <c r="AE2750" t="s">
        <v>55</v>
      </c>
      <c r="AF2750">
        <v>-839</v>
      </c>
      <c r="AI2750">
        <v>24</v>
      </c>
      <c r="AJ2750" t="s">
        <v>49</v>
      </c>
    </row>
    <row r="2751" spans="1:36" x14ac:dyDescent="0.3">
      <c r="A2751">
        <v>39</v>
      </c>
      <c r="B2751" t="s">
        <v>67</v>
      </c>
      <c r="C2751" t="s">
        <v>47</v>
      </c>
      <c r="D2751" t="s">
        <v>54</v>
      </c>
      <c r="E2751" t="s">
        <v>49</v>
      </c>
      <c r="F2751">
        <v>994</v>
      </c>
      <c r="G2751" t="s">
        <v>49</v>
      </c>
      <c r="H2751" t="s">
        <v>49</v>
      </c>
      <c r="I2751" t="s">
        <v>50</v>
      </c>
      <c r="J2751">
        <v>5</v>
      </c>
      <c r="K2751" t="s">
        <v>64</v>
      </c>
      <c r="L2751">
        <v>221</v>
      </c>
      <c r="M2751">
        <v>1</v>
      </c>
      <c r="N2751">
        <v>241</v>
      </c>
      <c r="O2751">
        <v>1</v>
      </c>
      <c r="P2751" t="s">
        <v>57</v>
      </c>
      <c r="Q2751" t="s">
        <v>49</v>
      </c>
      <c r="X2751" s="7"/>
      <c r="Y2751" t="s">
        <v>49</v>
      </c>
      <c r="Z2751">
        <v>994</v>
      </c>
      <c r="AE2751" t="s">
        <v>49</v>
      </c>
      <c r="AF2751">
        <v>994</v>
      </c>
      <c r="AI2751">
        <v>613</v>
      </c>
      <c r="AJ2751" t="s">
        <v>49</v>
      </c>
    </row>
    <row r="2752" spans="1:36" x14ac:dyDescent="0.3">
      <c r="A2752">
        <v>36</v>
      </c>
      <c r="B2752" t="s">
        <v>68</v>
      </c>
      <c r="C2752" t="s">
        <v>47</v>
      </c>
      <c r="D2752" t="s">
        <v>60</v>
      </c>
      <c r="E2752" t="s">
        <v>49</v>
      </c>
      <c r="F2752">
        <v>6</v>
      </c>
      <c r="G2752" t="s">
        <v>49</v>
      </c>
      <c r="H2752" t="s">
        <v>49</v>
      </c>
      <c r="I2752" t="s">
        <v>78</v>
      </c>
      <c r="J2752">
        <v>30</v>
      </c>
      <c r="K2752" t="s">
        <v>51</v>
      </c>
      <c r="L2752">
        <v>246</v>
      </c>
      <c r="M2752">
        <v>1</v>
      </c>
      <c r="N2752">
        <v>-1</v>
      </c>
      <c r="O2752">
        <v>0</v>
      </c>
      <c r="P2752" t="s">
        <v>52</v>
      </c>
      <c r="Q2752" t="s">
        <v>49</v>
      </c>
      <c r="X2752" s="7"/>
      <c r="Y2752" t="s">
        <v>49</v>
      </c>
      <c r="Z2752">
        <v>6</v>
      </c>
      <c r="AE2752" t="s">
        <v>49</v>
      </c>
      <c r="AF2752">
        <v>6</v>
      </c>
      <c r="AI2752">
        <v>192</v>
      </c>
      <c r="AJ2752" t="s">
        <v>49</v>
      </c>
    </row>
    <row r="2753" spans="1:36" x14ac:dyDescent="0.3">
      <c r="A2753">
        <v>42</v>
      </c>
      <c r="B2753" t="s">
        <v>67</v>
      </c>
      <c r="C2753" t="s">
        <v>59</v>
      </c>
      <c r="D2753" t="s">
        <v>54</v>
      </c>
      <c r="E2753" t="s">
        <v>49</v>
      </c>
      <c r="F2753">
        <v>0</v>
      </c>
      <c r="G2753" t="s">
        <v>49</v>
      </c>
      <c r="H2753" t="s">
        <v>49</v>
      </c>
      <c r="I2753" t="s">
        <v>50</v>
      </c>
      <c r="J2753">
        <v>21</v>
      </c>
      <c r="K2753" t="s">
        <v>70</v>
      </c>
      <c r="L2753">
        <v>656</v>
      </c>
      <c r="M2753">
        <v>2</v>
      </c>
      <c r="N2753">
        <v>-1</v>
      </c>
      <c r="O2753">
        <v>0</v>
      </c>
      <c r="P2753" t="s">
        <v>52</v>
      </c>
      <c r="Q2753" t="s">
        <v>49</v>
      </c>
      <c r="X2753" s="7"/>
      <c r="Y2753" t="s">
        <v>49</v>
      </c>
      <c r="Z2753">
        <v>0</v>
      </c>
      <c r="AE2753" t="s">
        <v>49</v>
      </c>
      <c r="AF2753">
        <v>0</v>
      </c>
      <c r="AI2753">
        <v>321</v>
      </c>
      <c r="AJ2753" t="s">
        <v>49</v>
      </c>
    </row>
    <row r="2754" spans="1:36" x14ac:dyDescent="0.3">
      <c r="A2754">
        <v>23</v>
      </c>
      <c r="B2754" t="s">
        <v>63</v>
      </c>
      <c r="C2754" t="s">
        <v>59</v>
      </c>
      <c r="D2754" t="s">
        <v>48</v>
      </c>
      <c r="E2754" t="s">
        <v>49</v>
      </c>
      <c r="F2754">
        <v>8627</v>
      </c>
      <c r="G2754" t="s">
        <v>55</v>
      </c>
      <c r="H2754" t="s">
        <v>49</v>
      </c>
      <c r="I2754" t="s">
        <v>52</v>
      </c>
      <c r="J2754">
        <v>3</v>
      </c>
      <c r="K2754" t="s">
        <v>62</v>
      </c>
      <c r="L2754">
        <v>281</v>
      </c>
      <c r="M2754">
        <v>1</v>
      </c>
      <c r="N2754">
        <v>-1</v>
      </c>
      <c r="O2754">
        <v>0</v>
      </c>
      <c r="P2754" t="s">
        <v>52</v>
      </c>
      <c r="Q2754" t="s">
        <v>49</v>
      </c>
      <c r="X2754" s="7"/>
      <c r="Y2754" t="s">
        <v>55</v>
      </c>
      <c r="Z2754">
        <v>8627</v>
      </c>
      <c r="AE2754" t="s">
        <v>49</v>
      </c>
      <c r="AF2754">
        <v>8627</v>
      </c>
      <c r="AI2754">
        <v>788</v>
      </c>
      <c r="AJ2754" t="s">
        <v>49</v>
      </c>
    </row>
    <row r="2755" spans="1:36" x14ac:dyDescent="0.3">
      <c r="A2755">
        <v>34</v>
      </c>
      <c r="B2755" t="s">
        <v>58</v>
      </c>
      <c r="C2755" t="s">
        <v>47</v>
      </c>
      <c r="D2755" t="s">
        <v>60</v>
      </c>
      <c r="E2755" t="s">
        <v>49</v>
      </c>
      <c r="F2755">
        <v>133</v>
      </c>
      <c r="G2755" t="s">
        <v>55</v>
      </c>
      <c r="H2755" t="s">
        <v>49</v>
      </c>
      <c r="I2755" t="s">
        <v>52</v>
      </c>
      <c r="J2755">
        <v>8</v>
      </c>
      <c r="K2755" t="s">
        <v>56</v>
      </c>
      <c r="L2755">
        <v>65</v>
      </c>
      <c r="M2755">
        <v>1</v>
      </c>
      <c r="N2755">
        <v>-1</v>
      </c>
      <c r="O2755">
        <v>0</v>
      </c>
      <c r="P2755" t="s">
        <v>52</v>
      </c>
      <c r="Q2755" t="s">
        <v>49</v>
      </c>
      <c r="X2755" s="7"/>
      <c r="Y2755" t="s">
        <v>55</v>
      </c>
      <c r="Z2755">
        <v>133</v>
      </c>
      <c r="AE2755" t="s">
        <v>49</v>
      </c>
      <c r="AF2755">
        <v>133</v>
      </c>
      <c r="AI2755">
        <v>48</v>
      </c>
      <c r="AJ2755" t="s">
        <v>49</v>
      </c>
    </row>
    <row r="2756" spans="1:36" x14ac:dyDescent="0.3">
      <c r="A2756">
        <v>34</v>
      </c>
      <c r="B2756" t="s">
        <v>63</v>
      </c>
      <c r="C2756" t="s">
        <v>47</v>
      </c>
      <c r="D2756" t="s">
        <v>54</v>
      </c>
      <c r="E2756" t="s">
        <v>49</v>
      </c>
      <c r="F2756">
        <v>247</v>
      </c>
      <c r="G2756" t="s">
        <v>55</v>
      </c>
      <c r="H2756" t="s">
        <v>55</v>
      </c>
      <c r="I2756" t="s">
        <v>52</v>
      </c>
      <c r="J2756">
        <v>26</v>
      </c>
      <c r="K2756" t="s">
        <v>56</v>
      </c>
      <c r="L2756">
        <v>193</v>
      </c>
      <c r="M2756">
        <v>5</v>
      </c>
      <c r="N2756">
        <v>-1</v>
      </c>
      <c r="O2756">
        <v>0</v>
      </c>
      <c r="P2756" t="s">
        <v>52</v>
      </c>
      <c r="Q2756" t="s">
        <v>49</v>
      </c>
      <c r="X2756" s="7"/>
      <c r="Y2756" t="s">
        <v>55</v>
      </c>
      <c r="Z2756">
        <v>247</v>
      </c>
      <c r="AE2756" t="s">
        <v>55</v>
      </c>
      <c r="AF2756">
        <v>247</v>
      </c>
      <c r="AI2756">
        <v>262</v>
      </c>
      <c r="AJ2756" t="s">
        <v>49</v>
      </c>
    </row>
    <row r="2757" spans="1:36" x14ac:dyDescent="0.3">
      <c r="A2757">
        <v>49</v>
      </c>
      <c r="B2757" t="s">
        <v>53</v>
      </c>
      <c r="C2757" t="s">
        <v>47</v>
      </c>
      <c r="D2757" t="s">
        <v>54</v>
      </c>
      <c r="E2757" t="s">
        <v>49</v>
      </c>
      <c r="F2757">
        <v>1114</v>
      </c>
      <c r="G2757" t="s">
        <v>49</v>
      </c>
      <c r="H2757" t="s">
        <v>49</v>
      </c>
      <c r="I2757" t="s">
        <v>50</v>
      </c>
      <c r="J2757">
        <v>17</v>
      </c>
      <c r="K2757" t="s">
        <v>75</v>
      </c>
      <c r="L2757">
        <v>283</v>
      </c>
      <c r="M2757">
        <v>1</v>
      </c>
      <c r="N2757">
        <v>-1</v>
      </c>
      <c r="O2757">
        <v>0</v>
      </c>
      <c r="P2757" t="s">
        <v>52</v>
      </c>
      <c r="Q2757" t="s">
        <v>49</v>
      </c>
      <c r="X2757" s="7"/>
      <c r="Y2757" t="s">
        <v>49</v>
      </c>
      <c r="Z2757">
        <v>1114</v>
      </c>
      <c r="AE2757" t="s">
        <v>49</v>
      </c>
      <c r="AF2757">
        <v>1114</v>
      </c>
      <c r="AI2757">
        <v>4438</v>
      </c>
      <c r="AJ2757" t="s">
        <v>49</v>
      </c>
    </row>
    <row r="2758" spans="1:36" x14ac:dyDescent="0.3">
      <c r="A2758">
        <v>57</v>
      </c>
      <c r="B2758" t="s">
        <v>63</v>
      </c>
      <c r="C2758" t="s">
        <v>47</v>
      </c>
      <c r="D2758" t="s">
        <v>48</v>
      </c>
      <c r="E2758" t="s">
        <v>49</v>
      </c>
      <c r="F2758">
        <v>1592</v>
      </c>
      <c r="G2758" t="s">
        <v>49</v>
      </c>
      <c r="H2758" t="s">
        <v>55</v>
      </c>
      <c r="I2758" t="s">
        <v>52</v>
      </c>
      <c r="J2758">
        <v>20</v>
      </c>
      <c r="K2758" t="s">
        <v>62</v>
      </c>
      <c r="L2758">
        <v>78</v>
      </c>
      <c r="M2758">
        <v>4</v>
      </c>
      <c r="N2758">
        <v>-1</v>
      </c>
      <c r="O2758">
        <v>0</v>
      </c>
      <c r="P2758" t="s">
        <v>52</v>
      </c>
      <c r="Q2758" t="s">
        <v>49</v>
      </c>
      <c r="X2758" s="7"/>
      <c r="Y2758" t="s">
        <v>49</v>
      </c>
      <c r="Z2758">
        <v>1592</v>
      </c>
      <c r="AE2758" t="s">
        <v>55</v>
      </c>
      <c r="AF2758">
        <v>1592</v>
      </c>
      <c r="AI2758">
        <v>5045</v>
      </c>
      <c r="AJ2758" t="s">
        <v>49</v>
      </c>
    </row>
    <row r="2759" spans="1:36" x14ac:dyDescent="0.3">
      <c r="A2759">
        <v>59</v>
      </c>
      <c r="B2759" t="s">
        <v>77</v>
      </c>
      <c r="C2759" t="s">
        <v>47</v>
      </c>
      <c r="D2759" t="s">
        <v>52</v>
      </c>
      <c r="E2759" t="s">
        <v>49</v>
      </c>
      <c r="F2759">
        <v>0</v>
      </c>
      <c r="G2759" t="s">
        <v>49</v>
      </c>
      <c r="H2759" t="s">
        <v>49</v>
      </c>
      <c r="I2759" t="s">
        <v>52</v>
      </c>
      <c r="J2759">
        <v>8</v>
      </c>
      <c r="K2759" t="s">
        <v>56</v>
      </c>
      <c r="L2759">
        <v>425</v>
      </c>
      <c r="M2759">
        <v>6</v>
      </c>
      <c r="N2759">
        <v>-1</v>
      </c>
      <c r="O2759">
        <v>0</v>
      </c>
      <c r="P2759" t="s">
        <v>52</v>
      </c>
      <c r="Q2759" t="s">
        <v>49</v>
      </c>
      <c r="X2759" s="7"/>
      <c r="Y2759" t="s">
        <v>49</v>
      </c>
      <c r="Z2759">
        <v>0</v>
      </c>
      <c r="AE2759" t="s">
        <v>49</v>
      </c>
      <c r="AF2759">
        <v>0</v>
      </c>
      <c r="AI2759">
        <v>3014</v>
      </c>
      <c r="AJ2759" t="s">
        <v>49</v>
      </c>
    </row>
    <row r="2760" spans="1:36" x14ac:dyDescent="0.3">
      <c r="A2760">
        <v>57</v>
      </c>
      <c r="B2760" t="s">
        <v>69</v>
      </c>
      <c r="C2760" t="s">
        <v>47</v>
      </c>
      <c r="D2760" t="s">
        <v>60</v>
      </c>
      <c r="E2760" t="s">
        <v>49</v>
      </c>
      <c r="F2760">
        <v>46</v>
      </c>
      <c r="G2760" t="s">
        <v>49</v>
      </c>
      <c r="H2760" t="s">
        <v>49</v>
      </c>
      <c r="I2760" t="s">
        <v>50</v>
      </c>
      <c r="J2760">
        <v>7</v>
      </c>
      <c r="K2760" t="s">
        <v>70</v>
      </c>
      <c r="L2760">
        <v>238</v>
      </c>
      <c r="M2760">
        <v>2</v>
      </c>
      <c r="N2760">
        <v>-1</v>
      </c>
      <c r="O2760">
        <v>0</v>
      </c>
      <c r="P2760" t="s">
        <v>52</v>
      </c>
      <c r="Q2760" t="s">
        <v>49</v>
      </c>
      <c r="X2760" s="7"/>
      <c r="Y2760" t="s">
        <v>49</v>
      </c>
      <c r="Z2760">
        <v>46</v>
      </c>
      <c r="AE2760" t="s">
        <v>49</v>
      </c>
      <c r="AF2760">
        <v>46</v>
      </c>
      <c r="AI2760">
        <v>21664</v>
      </c>
      <c r="AJ2760" t="s">
        <v>49</v>
      </c>
    </row>
    <row r="2761" spans="1:36" x14ac:dyDescent="0.3">
      <c r="A2761">
        <v>34</v>
      </c>
      <c r="B2761" t="s">
        <v>63</v>
      </c>
      <c r="C2761" t="s">
        <v>47</v>
      </c>
      <c r="D2761" t="s">
        <v>54</v>
      </c>
      <c r="E2761" t="s">
        <v>49</v>
      </c>
      <c r="F2761">
        <v>1221</v>
      </c>
      <c r="G2761" t="s">
        <v>55</v>
      </c>
      <c r="H2761" t="s">
        <v>49</v>
      </c>
      <c r="I2761" t="s">
        <v>50</v>
      </c>
      <c r="J2761">
        <v>6</v>
      </c>
      <c r="K2761" t="s">
        <v>56</v>
      </c>
      <c r="L2761">
        <v>182</v>
      </c>
      <c r="M2761">
        <v>1</v>
      </c>
      <c r="N2761">
        <v>90</v>
      </c>
      <c r="O2761">
        <v>8</v>
      </c>
      <c r="P2761" t="s">
        <v>57</v>
      </c>
      <c r="Q2761" t="s">
        <v>49</v>
      </c>
      <c r="X2761" s="7"/>
      <c r="Y2761" t="s">
        <v>55</v>
      </c>
      <c r="Z2761">
        <v>1221</v>
      </c>
      <c r="AE2761" t="s">
        <v>49</v>
      </c>
      <c r="AF2761">
        <v>1221</v>
      </c>
      <c r="AI2761">
        <v>5878</v>
      </c>
      <c r="AJ2761" t="s">
        <v>49</v>
      </c>
    </row>
    <row r="2762" spans="1:36" x14ac:dyDescent="0.3">
      <c r="A2762">
        <v>61</v>
      </c>
      <c r="B2762" t="s">
        <v>58</v>
      </c>
      <c r="C2762" t="s">
        <v>47</v>
      </c>
      <c r="D2762" t="s">
        <v>54</v>
      </c>
      <c r="E2762" t="s">
        <v>49</v>
      </c>
      <c r="F2762">
        <v>985</v>
      </c>
      <c r="G2762" t="s">
        <v>49</v>
      </c>
      <c r="H2762" t="s">
        <v>49</v>
      </c>
      <c r="I2762" t="s">
        <v>50</v>
      </c>
      <c r="J2762">
        <v>18</v>
      </c>
      <c r="K2762" t="s">
        <v>70</v>
      </c>
      <c r="L2762">
        <v>998</v>
      </c>
      <c r="M2762">
        <v>6</v>
      </c>
      <c r="N2762">
        <v>-1</v>
      </c>
      <c r="O2762">
        <v>0</v>
      </c>
      <c r="P2762" t="s">
        <v>52</v>
      </c>
      <c r="Q2762" t="s">
        <v>55</v>
      </c>
      <c r="X2762" s="7"/>
      <c r="Y2762" t="s">
        <v>49</v>
      </c>
      <c r="Z2762">
        <v>985</v>
      </c>
      <c r="AE2762" t="s">
        <v>49</v>
      </c>
      <c r="AF2762">
        <v>985</v>
      </c>
      <c r="AI2762">
        <v>576</v>
      </c>
      <c r="AJ2762" t="s">
        <v>49</v>
      </c>
    </row>
    <row r="2763" spans="1:36" x14ac:dyDescent="0.3">
      <c r="A2763">
        <v>35</v>
      </c>
      <c r="B2763" t="s">
        <v>63</v>
      </c>
      <c r="C2763" t="s">
        <v>74</v>
      </c>
      <c r="D2763" t="s">
        <v>54</v>
      </c>
      <c r="E2763" t="s">
        <v>49</v>
      </c>
      <c r="F2763">
        <v>0</v>
      </c>
      <c r="G2763" t="s">
        <v>55</v>
      </c>
      <c r="H2763" t="s">
        <v>49</v>
      </c>
      <c r="I2763" t="s">
        <v>52</v>
      </c>
      <c r="J2763">
        <v>8</v>
      </c>
      <c r="K2763" t="s">
        <v>56</v>
      </c>
      <c r="L2763">
        <v>477</v>
      </c>
      <c r="M2763">
        <v>1</v>
      </c>
      <c r="N2763">
        <v>-1</v>
      </c>
      <c r="O2763">
        <v>0</v>
      </c>
      <c r="P2763" t="s">
        <v>52</v>
      </c>
      <c r="Q2763" t="s">
        <v>49</v>
      </c>
      <c r="X2763" s="7"/>
      <c r="Y2763" t="s">
        <v>55</v>
      </c>
      <c r="Z2763">
        <v>0</v>
      </c>
      <c r="AE2763" t="s">
        <v>49</v>
      </c>
      <c r="AF2763">
        <v>0</v>
      </c>
      <c r="AI2763">
        <v>0</v>
      </c>
      <c r="AJ2763" t="s">
        <v>49</v>
      </c>
    </row>
    <row r="2764" spans="1:36" x14ac:dyDescent="0.3">
      <c r="A2764">
        <v>42</v>
      </c>
      <c r="B2764" t="s">
        <v>58</v>
      </c>
      <c r="C2764" t="s">
        <v>47</v>
      </c>
      <c r="D2764" t="s">
        <v>60</v>
      </c>
      <c r="E2764" t="s">
        <v>49</v>
      </c>
      <c r="F2764">
        <v>520</v>
      </c>
      <c r="G2764" t="s">
        <v>49</v>
      </c>
      <c r="H2764" t="s">
        <v>49</v>
      </c>
      <c r="I2764" t="s">
        <v>50</v>
      </c>
      <c r="J2764">
        <v>4</v>
      </c>
      <c r="K2764" t="s">
        <v>75</v>
      </c>
      <c r="L2764">
        <v>158</v>
      </c>
      <c r="M2764">
        <v>1</v>
      </c>
      <c r="N2764">
        <v>-1</v>
      </c>
      <c r="O2764">
        <v>0</v>
      </c>
      <c r="P2764" t="s">
        <v>52</v>
      </c>
      <c r="Q2764" t="s">
        <v>49</v>
      </c>
      <c r="X2764" s="7"/>
      <c r="Y2764" t="s">
        <v>49</v>
      </c>
      <c r="Z2764">
        <v>520</v>
      </c>
      <c r="AE2764" t="s">
        <v>49</v>
      </c>
      <c r="AF2764">
        <v>520</v>
      </c>
      <c r="AI2764">
        <v>2197</v>
      </c>
      <c r="AJ2764" t="s">
        <v>49</v>
      </c>
    </row>
    <row r="2765" spans="1:36" x14ac:dyDescent="0.3">
      <c r="A2765">
        <v>57</v>
      </c>
      <c r="B2765" t="s">
        <v>53</v>
      </c>
      <c r="C2765" t="s">
        <v>47</v>
      </c>
      <c r="D2765" t="s">
        <v>60</v>
      </c>
      <c r="E2765" t="s">
        <v>49</v>
      </c>
      <c r="F2765">
        <v>10</v>
      </c>
      <c r="G2765" t="s">
        <v>49</v>
      </c>
      <c r="H2765" t="s">
        <v>49</v>
      </c>
      <c r="I2765" t="s">
        <v>78</v>
      </c>
      <c r="J2765">
        <v>8</v>
      </c>
      <c r="K2765" t="s">
        <v>73</v>
      </c>
      <c r="L2765">
        <v>320</v>
      </c>
      <c r="M2765">
        <v>3</v>
      </c>
      <c r="N2765">
        <v>-1</v>
      </c>
      <c r="O2765">
        <v>0</v>
      </c>
      <c r="P2765" t="s">
        <v>52</v>
      </c>
      <c r="Q2765" t="s">
        <v>49</v>
      </c>
      <c r="X2765" s="7"/>
      <c r="Y2765" t="s">
        <v>49</v>
      </c>
      <c r="Z2765">
        <v>10</v>
      </c>
      <c r="AE2765" t="s">
        <v>49</v>
      </c>
      <c r="AF2765">
        <v>10</v>
      </c>
      <c r="AI2765">
        <v>104</v>
      </c>
      <c r="AJ2765" t="s">
        <v>49</v>
      </c>
    </row>
    <row r="2766" spans="1:36" x14ac:dyDescent="0.3">
      <c r="A2766">
        <v>42</v>
      </c>
      <c r="B2766" t="s">
        <v>63</v>
      </c>
      <c r="C2766" t="s">
        <v>47</v>
      </c>
      <c r="D2766" t="s">
        <v>54</v>
      </c>
      <c r="E2766" t="s">
        <v>49</v>
      </c>
      <c r="F2766">
        <v>2157</v>
      </c>
      <c r="G2766" t="s">
        <v>55</v>
      </c>
      <c r="H2766" t="s">
        <v>49</v>
      </c>
      <c r="I2766" t="s">
        <v>50</v>
      </c>
      <c r="J2766">
        <v>13</v>
      </c>
      <c r="K2766" t="s">
        <v>56</v>
      </c>
      <c r="L2766">
        <v>149</v>
      </c>
      <c r="M2766">
        <v>1</v>
      </c>
      <c r="N2766">
        <v>364</v>
      </c>
      <c r="O2766">
        <v>2</v>
      </c>
      <c r="P2766" t="s">
        <v>57</v>
      </c>
      <c r="Q2766" t="s">
        <v>49</v>
      </c>
      <c r="X2766" s="7"/>
      <c r="Y2766" t="s">
        <v>55</v>
      </c>
      <c r="Z2766">
        <v>2157</v>
      </c>
      <c r="AE2766" t="s">
        <v>49</v>
      </c>
      <c r="AF2766">
        <v>2157</v>
      </c>
      <c r="AI2766">
        <v>1279</v>
      </c>
      <c r="AJ2766" t="s">
        <v>49</v>
      </c>
    </row>
    <row r="2767" spans="1:36" x14ac:dyDescent="0.3">
      <c r="A2767">
        <v>53</v>
      </c>
      <c r="B2767" t="s">
        <v>77</v>
      </c>
      <c r="C2767" t="s">
        <v>47</v>
      </c>
      <c r="D2767" t="s">
        <v>54</v>
      </c>
      <c r="E2767" t="s">
        <v>49</v>
      </c>
      <c r="F2767">
        <v>6095</v>
      </c>
      <c r="G2767" t="s">
        <v>55</v>
      </c>
      <c r="H2767" t="s">
        <v>55</v>
      </c>
      <c r="I2767" t="s">
        <v>50</v>
      </c>
      <c r="J2767">
        <v>14</v>
      </c>
      <c r="K2767" t="s">
        <v>56</v>
      </c>
      <c r="L2767">
        <v>410</v>
      </c>
      <c r="M2767">
        <v>5</v>
      </c>
      <c r="N2767">
        <v>-1</v>
      </c>
      <c r="O2767">
        <v>0</v>
      </c>
      <c r="P2767" t="s">
        <v>52</v>
      </c>
      <c r="Q2767" t="s">
        <v>49</v>
      </c>
      <c r="X2767" s="7"/>
      <c r="Y2767" t="s">
        <v>55</v>
      </c>
      <c r="Z2767">
        <v>6095</v>
      </c>
      <c r="AE2767" t="s">
        <v>55</v>
      </c>
      <c r="AF2767">
        <v>6095</v>
      </c>
      <c r="AI2767">
        <v>295</v>
      </c>
      <c r="AJ2767" t="s">
        <v>49</v>
      </c>
    </row>
    <row r="2768" spans="1:36" x14ac:dyDescent="0.3">
      <c r="A2768">
        <v>63</v>
      </c>
      <c r="B2768" t="s">
        <v>77</v>
      </c>
      <c r="C2768" t="s">
        <v>47</v>
      </c>
      <c r="D2768" t="s">
        <v>60</v>
      </c>
      <c r="E2768" t="s">
        <v>49</v>
      </c>
      <c r="F2768">
        <v>133</v>
      </c>
      <c r="G2768" t="s">
        <v>55</v>
      </c>
      <c r="H2768" t="s">
        <v>49</v>
      </c>
      <c r="I2768" t="s">
        <v>50</v>
      </c>
      <c r="J2768">
        <v>13</v>
      </c>
      <c r="K2768" t="s">
        <v>64</v>
      </c>
      <c r="L2768">
        <v>104</v>
      </c>
      <c r="M2768">
        <v>2</v>
      </c>
      <c r="N2768">
        <v>-1</v>
      </c>
      <c r="O2768">
        <v>0</v>
      </c>
      <c r="P2768" t="s">
        <v>52</v>
      </c>
      <c r="Q2768" t="s">
        <v>49</v>
      </c>
      <c r="X2768" s="7"/>
      <c r="Y2768" t="s">
        <v>55</v>
      </c>
      <c r="Z2768">
        <v>133</v>
      </c>
      <c r="AE2768" t="s">
        <v>49</v>
      </c>
      <c r="AF2768">
        <v>133</v>
      </c>
      <c r="AI2768">
        <v>2128</v>
      </c>
      <c r="AJ2768" t="s">
        <v>49</v>
      </c>
    </row>
    <row r="2769" spans="1:36" x14ac:dyDescent="0.3">
      <c r="A2769">
        <v>47</v>
      </c>
      <c r="B2769" t="s">
        <v>65</v>
      </c>
      <c r="C2769" t="s">
        <v>47</v>
      </c>
      <c r="D2769" t="s">
        <v>54</v>
      </c>
      <c r="E2769" t="s">
        <v>49</v>
      </c>
      <c r="F2769">
        <v>1121</v>
      </c>
      <c r="G2769" t="s">
        <v>49</v>
      </c>
      <c r="H2769" t="s">
        <v>49</v>
      </c>
      <c r="I2769" t="s">
        <v>52</v>
      </c>
      <c r="J2769">
        <v>20</v>
      </c>
      <c r="K2769" t="s">
        <v>62</v>
      </c>
      <c r="L2769">
        <v>454</v>
      </c>
      <c r="M2769">
        <v>6</v>
      </c>
      <c r="N2769">
        <v>-1</v>
      </c>
      <c r="O2769">
        <v>0</v>
      </c>
      <c r="P2769" t="s">
        <v>52</v>
      </c>
      <c r="Q2769" t="s">
        <v>49</v>
      </c>
      <c r="X2769" s="7"/>
      <c r="Y2769" t="s">
        <v>49</v>
      </c>
      <c r="Z2769">
        <v>1121</v>
      </c>
      <c r="AE2769" t="s">
        <v>49</v>
      </c>
      <c r="AF2769">
        <v>1121</v>
      </c>
      <c r="AI2769">
        <v>367</v>
      </c>
      <c r="AJ2769" t="s">
        <v>49</v>
      </c>
    </row>
    <row r="2770" spans="1:36" x14ac:dyDescent="0.3">
      <c r="A2770">
        <v>54</v>
      </c>
      <c r="B2770" t="s">
        <v>53</v>
      </c>
      <c r="C2770" t="s">
        <v>47</v>
      </c>
      <c r="D2770" t="s">
        <v>54</v>
      </c>
      <c r="E2770" t="s">
        <v>49</v>
      </c>
      <c r="F2770">
        <v>88</v>
      </c>
      <c r="G2770" t="s">
        <v>55</v>
      </c>
      <c r="H2770" t="s">
        <v>49</v>
      </c>
      <c r="I2770" t="s">
        <v>52</v>
      </c>
      <c r="J2770">
        <v>13</v>
      </c>
      <c r="K2770" t="s">
        <v>56</v>
      </c>
      <c r="L2770">
        <v>190</v>
      </c>
      <c r="M2770">
        <v>1</v>
      </c>
      <c r="N2770">
        <v>-1</v>
      </c>
      <c r="O2770">
        <v>0</v>
      </c>
      <c r="P2770" t="s">
        <v>52</v>
      </c>
      <c r="Q2770" t="s">
        <v>49</v>
      </c>
      <c r="X2770" s="7"/>
      <c r="Y2770" t="s">
        <v>55</v>
      </c>
      <c r="Z2770">
        <v>88</v>
      </c>
      <c r="AE2770" t="s">
        <v>49</v>
      </c>
      <c r="AF2770">
        <v>88</v>
      </c>
      <c r="AI2770">
        <v>1477</v>
      </c>
      <c r="AJ2770" t="s">
        <v>49</v>
      </c>
    </row>
    <row r="2771" spans="1:36" x14ac:dyDescent="0.3">
      <c r="A2771">
        <v>45</v>
      </c>
      <c r="B2771" t="s">
        <v>69</v>
      </c>
      <c r="C2771" t="s">
        <v>47</v>
      </c>
      <c r="D2771" t="s">
        <v>54</v>
      </c>
      <c r="E2771" t="s">
        <v>49</v>
      </c>
      <c r="F2771">
        <v>0</v>
      </c>
      <c r="G2771" t="s">
        <v>49</v>
      </c>
      <c r="H2771" t="s">
        <v>49</v>
      </c>
      <c r="I2771" t="s">
        <v>50</v>
      </c>
      <c r="J2771">
        <v>19</v>
      </c>
      <c r="K2771" t="s">
        <v>70</v>
      </c>
      <c r="L2771">
        <v>145</v>
      </c>
      <c r="M2771">
        <v>10</v>
      </c>
      <c r="N2771">
        <v>-1</v>
      </c>
      <c r="O2771">
        <v>0</v>
      </c>
      <c r="P2771" t="s">
        <v>52</v>
      </c>
      <c r="Q2771" t="s">
        <v>49</v>
      </c>
      <c r="X2771" s="7"/>
      <c r="Y2771" t="s">
        <v>49</v>
      </c>
      <c r="Z2771">
        <v>0</v>
      </c>
      <c r="AE2771" t="s">
        <v>49</v>
      </c>
      <c r="AF2771">
        <v>0</v>
      </c>
      <c r="AI2771">
        <v>71</v>
      </c>
      <c r="AJ2771" t="s">
        <v>49</v>
      </c>
    </row>
    <row r="2772" spans="1:36" x14ac:dyDescent="0.3">
      <c r="A2772">
        <v>28</v>
      </c>
      <c r="B2772" t="s">
        <v>58</v>
      </c>
      <c r="C2772" t="s">
        <v>59</v>
      </c>
      <c r="D2772" t="s">
        <v>60</v>
      </c>
      <c r="E2772" t="s">
        <v>49</v>
      </c>
      <c r="F2772">
        <v>-328</v>
      </c>
      <c r="G2772" t="s">
        <v>55</v>
      </c>
      <c r="H2772" t="s">
        <v>49</v>
      </c>
      <c r="I2772" t="s">
        <v>78</v>
      </c>
      <c r="J2772">
        <v>2</v>
      </c>
      <c r="K2772" t="s">
        <v>64</v>
      </c>
      <c r="L2772">
        <v>318</v>
      </c>
      <c r="M2772">
        <v>2</v>
      </c>
      <c r="N2772">
        <v>-1</v>
      </c>
      <c r="O2772">
        <v>0</v>
      </c>
      <c r="P2772" t="s">
        <v>52</v>
      </c>
      <c r="Q2772" t="s">
        <v>49</v>
      </c>
      <c r="X2772" s="7"/>
      <c r="Y2772" t="s">
        <v>55</v>
      </c>
      <c r="Z2772">
        <v>-328</v>
      </c>
      <c r="AE2772" t="s">
        <v>49</v>
      </c>
      <c r="AF2772">
        <v>-328</v>
      </c>
      <c r="AI2772">
        <v>127</v>
      </c>
      <c r="AJ2772" t="s">
        <v>49</v>
      </c>
    </row>
    <row r="2773" spans="1:36" x14ac:dyDescent="0.3">
      <c r="A2773">
        <v>58</v>
      </c>
      <c r="B2773" t="s">
        <v>46</v>
      </c>
      <c r="C2773" t="s">
        <v>47</v>
      </c>
      <c r="D2773" t="s">
        <v>54</v>
      </c>
      <c r="E2773" t="s">
        <v>49</v>
      </c>
      <c r="F2773">
        <v>610</v>
      </c>
      <c r="G2773" t="s">
        <v>55</v>
      </c>
      <c r="H2773" t="s">
        <v>49</v>
      </c>
      <c r="I2773" t="s">
        <v>78</v>
      </c>
      <c r="J2773">
        <v>29</v>
      </c>
      <c r="K2773" t="s">
        <v>73</v>
      </c>
      <c r="L2773">
        <v>246</v>
      </c>
      <c r="M2773">
        <v>2</v>
      </c>
      <c r="N2773">
        <v>-1</v>
      </c>
      <c r="O2773">
        <v>0</v>
      </c>
      <c r="P2773" t="s">
        <v>52</v>
      </c>
      <c r="Q2773" t="s">
        <v>49</v>
      </c>
      <c r="X2773" s="7"/>
      <c r="Y2773" t="s">
        <v>55</v>
      </c>
      <c r="Z2773">
        <v>610</v>
      </c>
      <c r="AE2773" t="s">
        <v>49</v>
      </c>
      <c r="AF2773">
        <v>610</v>
      </c>
      <c r="AI2773">
        <v>2921</v>
      </c>
      <c r="AJ2773" t="s">
        <v>49</v>
      </c>
    </row>
    <row r="2774" spans="1:36" x14ac:dyDescent="0.3">
      <c r="A2774">
        <v>48</v>
      </c>
      <c r="B2774" t="s">
        <v>58</v>
      </c>
      <c r="C2774" t="s">
        <v>59</v>
      </c>
      <c r="D2774" t="s">
        <v>60</v>
      </c>
      <c r="E2774" t="s">
        <v>49</v>
      </c>
      <c r="F2774">
        <v>414</v>
      </c>
      <c r="G2774" t="s">
        <v>49</v>
      </c>
      <c r="H2774" t="s">
        <v>49</v>
      </c>
      <c r="I2774" t="s">
        <v>50</v>
      </c>
      <c r="J2774">
        <v>21</v>
      </c>
      <c r="K2774" t="s">
        <v>73</v>
      </c>
      <c r="L2774">
        <v>761</v>
      </c>
      <c r="M2774">
        <v>2</v>
      </c>
      <c r="N2774">
        <v>-1</v>
      </c>
      <c r="O2774">
        <v>0</v>
      </c>
      <c r="P2774" t="s">
        <v>52</v>
      </c>
      <c r="Q2774" t="s">
        <v>49</v>
      </c>
      <c r="X2774" s="7"/>
      <c r="Y2774" t="s">
        <v>49</v>
      </c>
      <c r="Z2774">
        <v>414</v>
      </c>
      <c r="AE2774" t="s">
        <v>49</v>
      </c>
      <c r="AF2774">
        <v>414</v>
      </c>
      <c r="AI2774">
        <v>16264</v>
      </c>
      <c r="AJ2774" t="s">
        <v>49</v>
      </c>
    </row>
    <row r="2775" spans="1:36" x14ac:dyDescent="0.3">
      <c r="A2775">
        <v>35</v>
      </c>
      <c r="B2775" t="s">
        <v>58</v>
      </c>
      <c r="C2775" t="s">
        <v>74</v>
      </c>
      <c r="D2775" t="s">
        <v>60</v>
      </c>
      <c r="E2775" t="s">
        <v>49</v>
      </c>
      <c r="F2775">
        <v>0</v>
      </c>
      <c r="G2775" t="s">
        <v>55</v>
      </c>
      <c r="H2775" t="s">
        <v>49</v>
      </c>
      <c r="I2775" t="s">
        <v>78</v>
      </c>
      <c r="J2775">
        <v>29</v>
      </c>
      <c r="K2775" t="s">
        <v>51</v>
      </c>
      <c r="L2775">
        <v>171</v>
      </c>
      <c r="M2775">
        <v>1</v>
      </c>
      <c r="N2775">
        <v>-1</v>
      </c>
      <c r="O2775">
        <v>0</v>
      </c>
      <c r="P2775" t="s">
        <v>52</v>
      </c>
      <c r="Q2775" t="s">
        <v>55</v>
      </c>
      <c r="X2775" s="7"/>
      <c r="Y2775" t="s">
        <v>55</v>
      </c>
      <c r="Z2775">
        <v>0</v>
      </c>
      <c r="AE2775" t="s">
        <v>49</v>
      </c>
      <c r="AF2775">
        <v>0</v>
      </c>
      <c r="AI2775">
        <v>1672</v>
      </c>
      <c r="AJ2775" t="s">
        <v>49</v>
      </c>
    </row>
    <row r="2776" spans="1:36" x14ac:dyDescent="0.3">
      <c r="A2776">
        <v>37</v>
      </c>
      <c r="B2776" t="s">
        <v>65</v>
      </c>
      <c r="C2776" t="s">
        <v>47</v>
      </c>
      <c r="D2776" t="s">
        <v>60</v>
      </c>
      <c r="E2776" t="s">
        <v>49</v>
      </c>
      <c r="F2776">
        <v>0</v>
      </c>
      <c r="G2776" t="s">
        <v>49</v>
      </c>
      <c r="H2776" t="s">
        <v>49</v>
      </c>
      <c r="I2776" t="s">
        <v>52</v>
      </c>
      <c r="J2776">
        <v>6</v>
      </c>
      <c r="K2776" t="s">
        <v>62</v>
      </c>
      <c r="L2776">
        <v>143</v>
      </c>
      <c r="M2776">
        <v>1</v>
      </c>
      <c r="N2776">
        <v>-1</v>
      </c>
      <c r="O2776">
        <v>0</v>
      </c>
      <c r="P2776" t="s">
        <v>52</v>
      </c>
      <c r="Q2776" t="s">
        <v>49</v>
      </c>
      <c r="X2776" s="7"/>
      <c r="Y2776" t="s">
        <v>49</v>
      </c>
      <c r="Z2776">
        <v>0</v>
      </c>
      <c r="AE2776" t="s">
        <v>49</v>
      </c>
      <c r="AF2776">
        <v>0</v>
      </c>
      <c r="AI2776">
        <v>9207</v>
      </c>
      <c r="AJ2776" t="s">
        <v>49</v>
      </c>
    </row>
    <row r="2777" spans="1:36" x14ac:dyDescent="0.3">
      <c r="A2777">
        <v>37</v>
      </c>
      <c r="B2777" t="s">
        <v>63</v>
      </c>
      <c r="C2777" t="s">
        <v>47</v>
      </c>
      <c r="D2777" t="s">
        <v>54</v>
      </c>
      <c r="E2777" t="s">
        <v>49</v>
      </c>
      <c r="F2777">
        <v>685</v>
      </c>
      <c r="G2777" t="s">
        <v>55</v>
      </c>
      <c r="H2777" t="s">
        <v>49</v>
      </c>
      <c r="I2777" t="s">
        <v>52</v>
      </c>
      <c r="J2777">
        <v>6</v>
      </c>
      <c r="K2777" t="s">
        <v>62</v>
      </c>
      <c r="L2777">
        <v>968</v>
      </c>
      <c r="M2777">
        <v>1</v>
      </c>
      <c r="N2777">
        <v>-1</v>
      </c>
      <c r="O2777">
        <v>0</v>
      </c>
      <c r="P2777" t="s">
        <v>52</v>
      </c>
      <c r="Q2777" t="s">
        <v>49</v>
      </c>
      <c r="X2777" s="7"/>
      <c r="Y2777" t="s">
        <v>55</v>
      </c>
      <c r="Z2777">
        <v>685</v>
      </c>
      <c r="AE2777" t="s">
        <v>49</v>
      </c>
      <c r="AF2777">
        <v>685</v>
      </c>
      <c r="AI2777">
        <v>356</v>
      </c>
      <c r="AJ2777" t="s">
        <v>49</v>
      </c>
    </row>
    <row r="2778" spans="1:36" x14ac:dyDescent="0.3">
      <c r="A2778">
        <v>37</v>
      </c>
      <c r="B2778" t="s">
        <v>58</v>
      </c>
      <c r="C2778" t="s">
        <v>47</v>
      </c>
      <c r="D2778" t="s">
        <v>48</v>
      </c>
      <c r="E2778" t="s">
        <v>49</v>
      </c>
      <c r="F2778">
        <v>22856</v>
      </c>
      <c r="G2778" t="s">
        <v>49</v>
      </c>
      <c r="H2778" t="s">
        <v>49</v>
      </c>
      <c r="I2778" t="s">
        <v>50</v>
      </c>
      <c r="J2778">
        <v>2</v>
      </c>
      <c r="K2778" t="s">
        <v>73</v>
      </c>
      <c r="L2778">
        <v>154</v>
      </c>
      <c r="M2778">
        <v>1</v>
      </c>
      <c r="N2778">
        <v>388</v>
      </c>
      <c r="O2778">
        <v>1</v>
      </c>
      <c r="P2778" t="s">
        <v>57</v>
      </c>
      <c r="Q2778" t="s">
        <v>49</v>
      </c>
      <c r="X2778" s="7"/>
      <c r="Y2778" t="s">
        <v>49</v>
      </c>
      <c r="Z2778">
        <v>22856</v>
      </c>
      <c r="AE2778" t="s">
        <v>49</v>
      </c>
      <c r="AF2778">
        <v>22856</v>
      </c>
      <c r="AI2778">
        <v>133</v>
      </c>
      <c r="AJ2778" t="s">
        <v>49</v>
      </c>
    </row>
    <row r="2779" spans="1:36" x14ac:dyDescent="0.3">
      <c r="A2779">
        <v>25</v>
      </c>
      <c r="B2779" t="s">
        <v>53</v>
      </c>
      <c r="C2779" t="s">
        <v>59</v>
      </c>
      <c r="D2779" t="s">
        <v>54</v>
      </c>
      <c r="E2779" t="s">
        <v>49</v>
      </c>
      <c r="F2779">
        <v>-352</v>
      </c>
      <c r="G2779" t="s">
        <v>49</v>
      </c>
      <c r="H2779" t="s">
        <v>49</v>
      </c>
      <c r="I2779" t="s">
        <v>50</v>
      </c>
      <c r="J2779">
        <v>15</v>
      </c>
      <c r="K2779" t="s">
        <v>73</v>
      </c>
      <c r="L2779">
        <v>246</v>
      </c>
      <c r="M2779">
        <v>1</v>
      </c>
      <c r="N2779">
        <v>-1</v>
      </c>
      <c r="O2779">
        <v>0</v>
      </c>
      <c r="P2779" t="s">
        <v>52</v>
      </c>
      <c r="Q2779" t="s">
        <v>49</v>
      </c>
      <c r="X2779" s="7"/>
      <c r="Y2779" t="s">
        <v>49</v>
      </c>
      <c r="Z2779">
        <v>-352</v>
      </c>
      <c r="AE2779" t="s">
        <v>49</v>
      </c>
      <c r="AF2779">
        <v>-352</v>
      </c>
      <c r="AI2779">
        <v>202</v>
      </c>
      <c r="AJ2779" t="s">
        <v>49</v>
      </c>
    </row>
    <row r="2780" spans="1:36" x14ac:dyDescent="0.3">
      <c r="A2780">
        <v>58</v>
      </c>
      <c r="B2780" t="s">
        <v>63</v>
      </c>
      <c r="C2780" t="s">
        <v>47</v>
      </c>
      <c r="D2780" t="s">
        <v>54</v>
      </c>
      <c r="E2780" t="s">
        <v>49</v>
      </c>
      <c r="F2780">
        <v>602</v>
      </c>
      <c r="G2780" t="s">
        <v>55</v>
      </c>
      <c r="H2780" t="s">
        <v>49</v>
      </c>
      <c r="I2780" t="s">
        <v>50</v>
      </c>
      <c r="J2780">
        <v>13</v>
      </c>
      <c r="K2780" t="s">
        <v>56</v>
      </c>
      <c r="L2780">
        <v>201</v>
      </c>
      <c r="M2780">
        <v>1</v>
      </c>
      <c r="N2780">
        <v>-1</v>
      </c>
      <c r="O2780">
        <v>0</v>
      </c>
      <c r="P2780" t="s">
        <v>52</v>
      </c>
      <c r="Q2780" t="s">
        <v>49</v>
      </c>
      <c r="X2780" s="7"/>
      <c r="Y2780" t="s">
        <v>55</v>
      </c>
      <c r="Z2780">
        <v>602</v>
      </c>
      <c r="AE2780" t="s">
        <v>49</v>
      </c>
      <c r="AF2780">
        <v>602</v>
      </c>
      <c r="AI2780">
        <v>442</v>
      </c>
      <c r="AJ2780" t="s">
        <v>49</v>
      </c>
    </row>
    <row r="2781" spans="1:36" x14ac:dyDescent="0.3">
      <c r="A2781">
        <v>52</v>
      </c>
      <c r="B2781" t="s">
        <v>58</v>
      </c>
      <c r="C2781" t="s">
        <v>47</v>
      </c>
      <c r="D2781" t="s">
        <v>54</v>
      </c>
      <c r="E2781" t="s">
        <v>49</v>
      </c>
      <c r="F2781">
        <v>-588</v>
      </c>
      <c r="G2781" t="s">
        <v>55</v>
      </c>
      <c r="H2781" t="s">
        <v>49</v>
      </c>
      <c r="I2781" t="s">
        <v>50</v>
      </c>
      <c r="J2781">
        <v>22</v>
      </c>
      <c r="K2781" t="s">
        <v>73</v>
      </c>
      <c r="L2781">
        <v>81</v>
      </c>
      <c r="M2781">
        <v>4</v>
      </c>
      <c r="N2781">
        <v>-1</v>
      </c>
      <c r="O2781">
        <v>0</v>
      </c>
      <c r="P2781" t="s">
        <v>52</v>
      </c>
      <c r="Q2781" t="s">
        <v>49</v>
      </c>
      <c r="X2781" s="7"/>
      <c r="Y2781" t="s">
        <v>55</v>
      </c>
      <c r="Z2781">
        <v>-588</v>
      </c>
      <c r="AE2781" t="s">
        <v>49</v>
      </c>
      <c r="AF2781">
        <v>-588</v>
      </c>
      <c r="AI2781">
        <v>808</v>
      </c>
      <c r="AJ2781" t="s">
        <v>49</v>
      </c>
    </row>
    <row r="2782" spans="1:36" x14ac:dyDescent="0.3">
      <c r="A2782">
        <v>19</v>
      </c>
      <c r="B2782" t="s">
        <v>71</v>
      </c>
      <c r="C2782" t="s">
        <v>59</v>
      </c>
      <c r="D2782" t="s">
        <v>54</v>
      </c>
      <c r="E2782" t="s">
        <v>49</v>
      </c>
      <c r="F2782">
        <v>302</v>
      </c>
      <c r="G2782" t="s">
        <v>49</v>
      </c>
      <c r="H2782" t="s">
        <v>49</v>
      </c>
      <c r="I2782" t="s">
        <v>50</v>
      </c>
      <c r="J2782">
        <v>16</v>
      </c>
      <c r="K2782" t="s">
        <v>73</v>
      </c>
      <c r="L2782">
        <v>205</v>
      </c>
      <c r="M2782">
        <v>1</v>
      </c>
      <c r="N2782">
        <v>-1</v>
      </c>
      <c r="O2782">
        <v>0</v>
      </c>
      <c r="P2782" t="s">
        <v>52</v>
      </c>
      <c r="Q2782" t="s">
        <v>55</v>
      </c>
      <c r="X2782" s="7"/>
      <c r="Y2782" t="s">
        <v>49</v>
      </c>
      <c r="Z2782">
        <v>302</v>
      </c>
      <c r="AE2782" t="s">
        <v>49</v>
      </c>
      <c r="AF2782">
        <v>302</v>
      </c>
      <c r="AI2782">
        <v>427</v>
      </c>
      <c r="AJ2782" t="s">
        <v>49</v>
      </c>
    </row>
    <row r="2783" spans="1:36" x14ac:dyDescent="0.3">
      <c r="A2783">
        <v>59</v>
      </c>
      <c r="B2783" t="s">
        <v>63</v>
      </c>
      <c r="C2783" t="s">
        <v>47</v>
      </c>
      <c r="D2783" t="s">
        <v>54</v>
      </c>
      <c r="E2783" t="s">
        <v>49</v>
      </c>
      <c r="F2783">
        <v>5314</v>
      </c>
      <c r="G2783" t="s">
        <v>55</v>
      </c>
      <c r="H2783" t="s">
        <v>49</v>
      </c>
      <c r="I2783" t="s">
        <v>50</v>
      </c>
      <c r="J2783">
        <v>5</v>
      </c>
      <c r="K2783" t="s">
        <v>56</v>
      </c>
      <c r="L2783">
        <v>200</v>
      </c>
      <c r="M2783">
        <v>3</v>
      </c>
      <c r="N2783">
        <v>-1</v>
      </c>
      <c r="O2783">
        <v>0</v>
      </c>
      <c r="P2783" t="s">
        <v>52</v>
      </c>
      <c r="Q2783" t="s">
        <v>49</v>
      </c>
      <c r="X2783" s="7"/>
      <c r="Y2783" t="s">
        <v>55</v>
      </c>
      <c r="Z2783">
        <v>5314</v>
      </c>
      <c r="AE2783" t="s">
        <v>49</v>
      </c>
      <c r="AF2783">
        <v>5314</v>
      </c>
      <c r="AI2783">
        <v>431</v>
      </c>
      <c r="AJ2783" t="s">
        <v>49</v>
      </c>
    </row>
    <row r="2784" spans="1:36" x14ac:dyDescent="0.3">
      <c r="A2784">
        <v>41</v>
      </c>
      <c r="B2784" t="s">
        <v>67</v>
      </c>
      <c r="C2784" t="s">
        <v>47</v>
      </c>
      <c r="D2784" t="s">
        <v>54</v>
      </c>
      <c r="E2784" t="s">
        <v>49</v>
      </c>
      <c r="F2784">
        <v>64</v>
      </c>
      <c r="G2784" t="s">
        <v>55</v>
      </c>
      <c r="H2784" t="s">
        <v>55</v>
      </c>
      <c r="I2784" t="s">
        <v>52</v>
      </c>
      <c r="J2784">
        <v>8</v>
      </c>
      <c r="K2784" t="s">
        <v>56</v>
      </c>
      <c r="L2784">
        <v>210</v>
      </c>
      <c r="M2784">
        <v>2</v>
      </c>
      <c r="N2784">
        <v>-1</v>
      </c>
      <c r="O2784">
        <v>0</v>
      </c>
      <c r="P2784" t="s">
        <v>52</v>
      </c>
      <c r="Q2784" t="s">
        <v>49</v>
      </c>
      <c r="X2784" s="7"/>
      <c r="Y2784" t="s">
        <v>55</v>
      </c>
      <c r="Z2784">
        <v>64</v>
      </c>
      <c r="AE2784" t="s">
        <v>55</v>
      </c>
      <c r="AF2784">
        <v>64</v>
      </c>
      <c r="AI2784">
        <v>4256</v>
      </c>
      <c r="AJ2784" t="s">
        <v>49</v>
      </c>
    </row>
    <row r="2785" spans="1:36" x14ac:dyDescent="0.3">
      <c r="A2785">
        <v>34</v>
      </c>
      <c r="B2785" t="s">
        <v>67</v>
      </c>
      <c r="C2785" t="s">
        <v>59</v>
      </c>
      <c r="D2785" t="s">
        <v>60</v>
      </c>
      <c r="E2785" t="s">
        <v>49</v>
      </c>
      <c r="F2785">
        <v>632</v>
      </c>
      <c r="G2785" t="s">
        <v>49</v>
      </c>
      <c r="H2785" t="s">
        <v>49</v>
      </c>
      <c r="I2785" t="s">
        <v>50</v>
      </c>
      <c r="J2785">
        <v>22</v>
      </c>
      <c r="K2785" t="s">
        <v>70</v>
      </c>
      <c r="L2785">
        <v>215</v>
      </c>
      <c r="M2785">
        <v>10</v>
      </c>
      <c r="N2785">
        <v>-1</v>
      </c>
      <c r="O2785">
        <v>0</v>
      </c>
      <c r="P2785" t="s">
        <v>52</v>
      </c>
      <c r="Q2785" t="s">
        <v>49</v>
      </c>
      <c r="X2785" s="7"/>
      <c r="Y2785" t="s">
        <v>49</v>
      </c>
      <c r="Z2785">
        <v>632</v>
      </c>
      <c r="AE2785" t="s">
        <v>49</v>
      </c>
      <c r="AF2785">
        <v>632</v>
      </c>
      <c r="AI2785">
        <v>238</v>
      </c>
      <c r="AJ2785" t="s">
        <v>49</v>
      </c>
    </row>
    <row r="2786" spans="1:36" x14ac:dyDescent="0.3">
      <c r="A2786">
        <v>35</v>
      </c>
      <c r="B2786" t="s">
        <v>67</v>
      </c>
      <c r="C2786" t="s">
        <v>59</v>
      </c>
      <c r="D2786" t="s">
        <v>54</v>
      </c>
      <c r="E2786" t="s">
        <v>49</v>
      </c>
      <c r="F2786">
        <v>5731</v>
      </c>
      <c r="G2786" t="s">
        <v>55</v>
      </c>
      <c r="H2786" t="s">
        <v>49</v>
      </c>
      <c r="I2786" t="s">
        <v>50</v>
      </c>
      <c r="J2786">
        <v>4</v>
      </c>
      <c r="K2786" t="s">
        <v>56</v>
      </c>
      <c r="L2786">
        <v>164</v>
      </c>
      <c r="M2786">
        <v>2</v>
      </c>
      <c r="N2786">
        <v>167</v>
      </c>
      <c r="O2786">
        <v>4</v>
      </c>
      <c r="P2786" t="s">
        <v>66</v>
      </c>
      <c r="Q2786" t="s">
        <v>49</v>
      </c>
      <c r="X2786" s="7"/>
      <c r="Y2786" t="s">
        <v>55</v>
      </c>
      <c r="Z2786">
        <v>5731</v>
      </c>
      <c r="AE2786" t="s">
        <v>49</v>
      </c>
      <c r="AF2786">
        <v>5731</v>
      </c>
      <c r="AI2786">
        <v>846</v>
      </c>
      <c r="AJ2786" t="s">
        <v>49</v>
      </c>
    </row>
    <row r="2787" spans="1:36" x14ac:dyDescent="0.3">
      <c r="A2787">
        <v>41</v>
      </c>
      <c r="B2787" t="s">
        <v>67</v>
      </c>
      <c r="C2787" t="s">
        <v>47</v>
      </c>
      <c r="D2787" t="s">
        <v>54</v>
      </c>
      <c r="E2787" t="s">
        <v>49</v>
      </c>
      <c r="F2787">
        <v>902</v>
      </c>
      <c r="G2787" t="s">
        <v>49</v>
      </c>
      <c r="H2787" t="s">
        <v>49</v>
      </c>
      <c r="I2787" t="s">
        <v>52</v>
      </c>
      <c r="J2787">
        <v>16</v>
      </c>
      <c r="K2787" t="s">
        <v>62</v>
      </c>
      <c r="L2787">
        <v>35</v>
      </c>
      <c r="M2787">
        <v>6</v>
      </c>
      <c r="N2787">
        <v>-1</v>
      </c>
      <c r="O2787">
        <v>0</v>
      </c>
      <c r="P2787" t="s">
        <v>52</v>
      </c>
      <c r="Q2787" t="s">
        <v>49</v>
      </c>
      <c r="X2787" s="7"/>
      <c r="Y2787" t="s">
        <v>49</v>
      </c>
      <c r="Z2787">
        <v>902</v>
      </c>
      <c r="AE2787" t="s">
        <v>49</v>
      </c>
      <c r="AF2787">
        <v>902</v>
      </c>
      <c r="AI2787">
        <v>3</v>
      </c>
      <c r="AJ2787" t="s">
        <v>49</v>
      </c>
    </row>
    <row r="2788" spans="1:36" x14ac:dyDescent="0.3">
      <c r="A2788">
        <v>28</v>
      </c>
      <c r="B2788" t="s">
        <v>63</v>
      </c>
      <c r="C2788" t="s">
        <v>59</v>
      </c>
      <c r="D2788" t="s">
        <v>54</v>
      </c>
      <c r="E2788" t="s">
        <v>49</v>
      </c>
      <c r="F2788">
        <v>6307</v>
      </c>
      <c r="G2788" t="s">
        <v>55</v>
      </c>
      <c r="H2788" t="s">
        <v>49</v>
      </c>
      <c r="I2788" t="s">
        <v>52</v>
      </c>
      <c r="J2788">
        <v>28</v>
      </c>
      <c r="K2788" t="s">
        <v>56</v>
      </c>
      <c r="L2788">
        <v>615</v>
      </c>
      <c r="M2788">
        <v>1</v>
      </c>
      <c r="N2788">
        <v>-1</v>
      </c>
      <c r="O2788">
        <v>0</v>
      </c>
      <c r="P2788" t="s">
        <v>52</v>
      </c>
      <c r="Q2788" t="s">
        <v>49</v>
      </c>
      <c r="X2788" s="7"/>
      <c r="Y2788" t="s">
        <v>55</v>
      </c>
      <c r="Z2788">
        <v>6307</v>
      </c>
      <c r="AE2788" t="s">
        <v>49</v>
      </c>
      <c r="AF2788">
        <v>6307</v>
      </c>
      <c r="AI2788">
        <v>693</v>
      </c>
      <c r="AJ2788" t="s">
        <v>49</v>
      </c>
    </row>
    <row r="2789" spans="1:36" x14ac:dyDescent="0.3">
      <c r="A2789">
        <v>53</v>
      </c>
      <c r="B2789" t="s">
        <v>58</v>
      </c>
      <c r="C2789" t="s">
        <v>74</v>
      </c>
      <c r="D2789" t="s">
        <v>54</v>
      </c>
      <c r="E2789" t="s">
        <v>49</v>
      </c>
      <c r="F2789">
        <v>112</v>
      </c>
      <c r="G2789" t="s">
        <v>49</v>
      </c>
      <c r="H2789" t="s">
        <v>55</v>
      </c>
      <c r="I2789" t="s">
        <v>50</v>
      </c>
      <c r="J2789">
        <v>11</v>
      </c>
      <c r="K2789" t="s">
        <v>70</v>
      </c>
      <c r="L2789">
        <v>246</v>
      </c>
      <c r="M2789">
        <v>3</v>
      </c>
      <c r="N2789">
        <v>-1</v>
      </c>
      <c r="O2789">
        <v>0</v>
      </c>
      <c r="P2789" t="s">
        <v>52</v>
      </c>
      <c r="Q2789" t="s">
        <v>49</v>
      </c>
      <c r="X2789" s="7"/>
      <c r="Y2789" t="s">
        <v>49</v>
      </c>
      <c r="Z2789">
        <v>112</v>
      </c>
      <c r="AE2789" t="s">
        <v>55</v>
      </c>
      <c r="AF2789">
        <v>112</v>
      </c>
      <c r="AI2789">
        <v>0</v>
      </c>
      <c r="AJ2789" t="s">
        <v>49</v>
      </c>
    </row>
    <row r="2790" spans="1:36" x14ac:dyDescent="0.3">
      <c r="A2790">
        <v>35</v>
      </c>
      <c r="B2790" t="s">
        <v>53</v>
      </c>
      <c r="C2790" t="s">
        <v>47</v>
      </c>
      <c r="D2790" t="s">
        <v>54</v>
      </c>
      <c r="E2790" t="s">
        <v>49</v>
      </c>
      <c r="F2790">
        <v>0</v>
      </c>
      <c r="G2790" t="s">
        <v>49</v>
      </c>
      <c r="H2790" t="s">
        <v>55</v>
      </c>
      <c r="I2790" t="s">
        <v>78</v>
      </c>
      <c r="J2790">
        <v>9</v>
      </c>
      <c r="K2790" t="s">
        <v>73</v>
      </c>
      <c r="L2790">
        <v>42</v>
      </c>
      <c r="M2790">
        <v>1</v>
      </c>
      <c r="N2790">
        <v>-1</v>
      </c>
      <c r="O2790">
        <v>0</v>
      </c>
      <c r="P2790" t="s">
        <v>52</v>
      </c>
      <c r="Q2790" t="s">
        <v>49</v>
      </c>
      <c r="X2790" s="7"/>
      <c r="Y2790" t="s">
        <v>49</v>
      </c>
      <c r="Z2790">
        <v>0</v>
      </c>
      <c r="AE2790" t="s">
        <v>55</v>
      </c>
      <c r="AF2790">
        <v>0</v>
      </c>
      <c r="AI2790">
        <v>362</v>
      </c>
      <c r="AJ2790" t="s">
        <v>49</v>
      </c>
    </row>
    <row r="2791" spans="1:36" x14ac:dyDescent="0.3">
      <c r="A2791">
        <v>33</v>
      </c>
      <c r="B2791" t="s">
        <v>69</v>
      </c>
      <c r="C2791" t="s">
        <v>59</v>
      </c>
      <c r="D2791" t="s">
        <v>60</v>
      </c>
      <c r="E2791" t="s">
        <v>49</v>
      </c>
      <c r="F2791">
        <v>621</v>
      </c>
      <c r="G2791" t="s">
        <v>49</v>
      </c>
      <c r="H2791" t="s">
        <v>49</v>
      </c>
      <c r="I2791" t="s">
        <v>50</v>
      </c>
      <c r="J2791">
        <v>8</v>
      </c>
      <c r="K2791" t="s">
        <v>73</v>
      </c>
      <c r="L2791">
        <v>217</v>
      </c>
      <c r="M2791">
        <v>1</v>
      </c>
      <c r="N2791">
        <v>-1</v>
      </c>
      <c r="O2791">
        <v>0</v>
      </c>
      <c r="P2791" t="s">
        <v>52</v>
      </c>
      <c r="Q2791" t="s">
        <v>49</v>
      </c>
      <c r="X2791" s="7"/>
      <c r="Y2791" t="s">
        <v>49</v>
      </c>
      <c r="Z2791">
        <v>621</v>
      </c>
      <c r="AE2791" t="s">
        <v>49</v>
      </c>
      <c r="AF2791">
        <v>621</v>
      </c>
      <c r="AI2791">
        <v>618</v>
      </c>
      <c r="AJ2791" t="s">
        <v>49</v>
      </c>
    </row>
    <row r="2792" spans="1:36" x14ac:dyDescent="0.3">
      <c r="A2792">
        <v>37</v>
      </c>
      <c r="B2792" t="s">
        <v>67</v>
      </c>
      <c r="C2792" t="s">
        <v>59</v>
      </c>
      <c r="D2792" t="s">
        <v>54</v>
      </c>
      <c r="E2792" t="s">
        <v>49</v>
      </c>
      <c r="F2792">
        <v>435</v>
      </c>
      <c r="G2792" t="s">
        <v>55</v>
      </c>
      <c r="H2792" t="s">
        <v>49</v>
      </c>
      <c r="I2792" t="s">
        <v>52</v>
      </c>
      <c r="J2792">
        <v>26</v>
      </c>
      <c r="K2792" t="s">
        <v>56</v>
      </c>
      <c r="L2792">
        <v>210</v>
      </c>
      <c r="M2792">
        <v>1</v>
      </c>
      <c r="N2792">
        <v>-1</v>
      </c>
      <c r="O2792">
        <v>0</v>
      </c>
      <c r="P2792" t="s">
        <v>52</v>
      </c>
      <c r="Q2792" t="s">
        <v>49</v>
      </c>
      <c r="X2792" s="7"/>
      <c r="Y2792" t="s">
        <v>55</v>
      </c>
      <c r="Z2792">
        <v>435</v>
      </c>
      <c r="AE2792" t="s">
        <v>49</v>
      </c>
      <c r="AF2792">
        <v>435</v>
      </c>
      <c r="AI2792">
        <v>2893</v>
      </c>
      <c r="AJ2792" t="s">
        <v>49</v>
      </c>
    </row>
    <row r="2793" spans="1:36" x14ac:dyDescent="0.3">
      <c r="A2793">
        <v>32</v>
      </c>
      <c r="B2793" t="s">
        <v>67</v>
      </c>
      <c r="C2793" t="s">
        <v>47</v>
      </c>
      <c r="D2793" t="s">
        <v>54</v>
      </c>
      <c r="E2793" t="s">
        <v>49</v>
      </c>
      <c r="F2793">
        <v>782</v>
      </c>
      <c r="G2793" t="s">
        <v>55</v>
      </c>
      <c r="H2793" t="s">
        <v>49</v>
      </c>
      <c r="I2793" t="s">
        <v>52</v>
      </c>
      <c r="J2793">
        <v>26</v>
      </c>
      <c r="K2793" t="s">
        <v>56</v>
      </c>
      <c r="L2793">
        <v>116</v>
      </c>
      <c r="M2793">
        <v>4</v>
      </c>
      <c r="N2793">
        <v>-1</v>
      </c>
      <c r="O2793">
        <v>0</v>
      </c>
      <c r="P2793" t="s">
        <v>52</v>
      </c>
      <c r="Q2793" t="s">
        <v>49</v>
      </c>
      <c r="X2793" s="7"/>
      <c r="Y2793" t="s">
        <v>55</v>
      </c>
      <c r="Z2793">
        <v>782</v>
      </c>
      <c r="AE2793" t="s">
        <v>49</v>
      </c>
      <c r="AF2793">
        <v>782</v>
      </c>
      <c r="AI2793">
        <v>230</v>
      </c>
      <c r="AJ2793" t="s">
        <v>49</v>
      </c>
    </row>
    <row r="2794" spans="1:36" x14ac:dyDescent="0.3">
      <c r="A2794">
        <v>32</v>
      </c>
      <c r="B2794" t="s">
        <v>63</v>
      </c>
      <c r="C2794" t="s">
        <v>47</v>
      </c>
      <c r="D2794" t="s">
        <v>54</v>
      </c>
      <c r="E2794" t="s">
        <v>49</v>
      </c>
      <c r="F2794">
        <v>478</v>
      </c>
      <c r="G2794" t="s">
        <v>55</v>
      </c>
      <c r="H2794" t="s">
        <v>49</v>
      </c>
      <c r="I2794" t="s">
        <v>52</v>
      </c>
      <c r="J2794">
        <v>3</v>
      </c>
      <c r="K2794" t="s">
        <v>62</v>
      </c>
      <c r="L2794">
        <v>200</v>
      </c>
      <c r="M2794">
        <v>1</v>
      </c>
      <c r="N2794">
        <v>-1</v>
      </c>
      <c r="O2794">
        <v>0</v>
      </c>
      <c r="P2794" t="s">
        <v>52</v>
      </c>
      <c r="Q2794" t="s">
        <v>49</v>
      </c>
      <c r="X2794" s="7"/>
      <c r="Y2794" t="s">
        <v>55</v>
      </c>
      <c r="Z2794">
        <v>478</v>
      </c>
      <c r="AE2794" t="s">
        <v>49</v>
      </c>
      <c r="AF2794">
        <v>478</v>
      </c>
      <c r="AI2794">
        <v>1287</v>
      </c>
      <c r="AJ2794" t="s">
        <v>49</v>
      </c>
    </row>
    <row r="2795" spans="1:36" x14ac:dyDescent="0.3">
      <c r="A2795">
        <v>54</v>
      </c>
      <c r="B2795" t="s">
        <v>53</v>
      </c>
      <c r="C2795" t="s">
        <v>47</v>
      </c>
      <c r="D2795" t="s">
        <v>52</v>
      </c>
      <c r="E2795" t="s">
        <v>49</v>
      </c>
      <c r="F2795">
        <v>7864</v>
      </c>
      <c r="G2795" t="s">
        <v>55</v>
      </c>
      <c r="H2795" t="s">
        <v>49</v>
      </c>
      <c r="I2795" t="s">
        <v>52</v>
      </c>
      <c r="J2795">
        <v>15</v>
      </c>
      <c r="K2795" t="s">
        <v>56</v>
      </c>
      <c r="L2795">
        <v>145</v>
      </c>
      <c r="M2795">
        <v>4</v>
      </c>
      <c r="N2795">
        <v>-1</v>
      </c>
      <c r="O2795">
        <v>0</v>
      </c>
      <c r="P2795" t="s">
        <v>52</v>
      </c>
      <c r="Q2795" t="s">
        <v>49</v>
      </c>
      <c r="X2795" s="7"/>
      <c r="Y2795" t="s">
        <v>55</v>
      </c>
      <c r="Z2795">
        <v>7864</v>
      </c>
      <c r="AE2795" t="s">
        <v>49</v>
      </c>
      <c r="AF2795">
        <v>7864</v>
      </c>
      <c r="AI2795">
        <v>179</v>
      </c>
      <c r="AJ2795" t="s">
        <v>49</v>
      </c>
    </row>
    <row r="2796" spans="1:36" x14ac:dyDescent="0.3">
      <c r="A2796">
        <v>44</v>
      </c>
      <c r="B2796" t="s">
        <v>63</v>
      </c>
      <c r="C2796" t="s">
        <v>47</v>
      </c>
      <c r="D2796" t="s">
        <v>54</v>
      </c>
      <c r="E2796" t="s">
        <v>49</v>
      </c>
      <c r="F2796">
        <v>1910</v>
      </c>
      <c r="G2796" t="s">
        <v>55</v>
      </c>
      <c r="H2796" t="s">
        <v>49</v>
      </c>
      <c r="I2796" t="s">
        <v>52</v>
      </c>
      <c r="J2796">
        <v>5</v>
      </c>
      <c r="K2796" t="s">
        <v>62</v>
      </c>
      <c r="L2796">
        <v>41</v>
      </c>
      <c r="M2796">
        <v>1</v>
      </c>
      <c r="N2796">
        <v>-1</v>
      </c>
      <c r="O2796">
        <v>0</v>
      </c>
      <c r="P2796" t="s">
        <v>52</v>
      </c>
      <c r="Q2796" t="s">
        <v>49</v>
      </c>
      <c r="X2796" s="7"/>
      <c r="Y2796" t="s">
        <v>55</v>
      </c>
      <c r="Z2796">
        <v>1910</v>
      </c>
      <c r="AE2796" t="s">
        <v>49</v>
      </c>
      <c r="AF2796">
        <v>1910</v>
      </c>
      <c r="AI2796">
        <v>980</v>
      </c>
      <c r="AJ2796" t="s">
        <v>49</v>
      </c>
    </row>
    <row r="2797" spans="1:36" x14ac:dyDescent="0.3">
      <c r="A2797">
        <v>36</v>
      </c>
      <c r="B2797" t="s">
        <v>67</v>
      </c>
      <c r="C2797" t="s">
        <v>74</v>
      </c>
      <c r="D2797" t="s">
        <v>60</v>
      </c>
      <c r="E2797" t="s">
        <v>49</v>
      </c>
      <c r="F2797">
        <v>1174</v>
      </c>
      <c r="G2797" t="s">
        <v>55</v>
      </c>
      <c r="H2797" t="s">
        <v>49</v>
      </c>
      <c r="I2797" t="s">
        <v>50</v>
      </c>
      <c r="J2797">
        <v>18</v>
      </c>
      <c r="K2797" t="s">
        <v>75</v>
      </c>
      <c r="L2797">
        <v>192</v>
      </c>
      <c r="M2797">
        <v>2</v>
      </c>
      <c r="N2797">
        <v>-1</v>
      </c>
      <c r="O2797">
        <v>0</v>
      </c>
      <c r="P2797" t="s">
        <v>52</v>
      </c>
      <c r="Q2797" t="s">
        <v>49</v>
      </c>
      <c r="X2797" s="7"/>
      <c r="Y2797" t="s">
        <v>55</v>
      </c>
      <c r="Z2797">
        <v>1174</v>
      </c>
      <c r="AE2797" t="s">
        <v>49</v>
      </c>
      <c r="AF2797">
        <v>1174</v>
      </c>
      <c r="AI2797">
        <v>79</v>
      </c>
      <c r="AJ2797" t="s">
        <v>49</v>
      </c>
    </row>
    <row r="2798" spans="1:36" x14ac:dyDescent="0.3">
      <c r="A2798">
        <v>56</v>
      </c>
      <c r="B2798" t="s">
        <v>69</v>
      </c>
      <c r="C2798" t="s">
        <v>47</v>
      </c>
      <c r="D2798" t="s">
        <v>54</v>
      </c>
      <c r="E2798" t="s">
        <v>49</v>
      </c>
      <c r="F2798">
        <v>1270</v>
      </c>
      <c r="G2798" t="s">
        <v>55</v>
      </c>
      <c r="H2798" t="s">
        <v>49</v>
      </c>
      <c r="I2798" t="s">
        <v>50</v>
      </c>
      <c r="J2798">
        <v>17</v>
      </c>
      <c r="K2798" t="s">
        <v>75</v>
      </c>
      <c r="L2798">
        <v>80</v>
      </c>
      <c r="M2798">
        <v>2</v>
      </c>
      <c r="N2798">
        <v>165</v>
      </c>
      <c r="O2798">
        <v>2</v>
      </c>
      <c r="P2798" t="s">
        <v>66</v>
      </c>
      <c r="Q2798" t="s">
        <v>49</v>
      </c>
      <c r="X2798" s="7"/>
      <c r="Y2798" t="s">
        <v>55</v>
      </c>
      <c r="Z2798">
        <v>1270</v>
      </c>
      <c r="AE2798" t="s">
        <v>49</v>
      </c>
      <c r="AF2798">
        <v>1270</v>
      </c>
      <c r="AI2798">
        <v>3043</v>
      </c>
      <c r="AJ2798" t="s">
        <v>49</v>
      </c>
    </row>
    <row r="2799" spans="1:36" x14ac:dyDescent="0.3">
      <c r="A2799">
        <v>30</v>
      </c>
      <c r="B2799" t="s">
        <v>58</v>
      </c>
      <c r="C2799" t="s">
        <v>59</v>
      </c>
      <c r="D2799" t="s">
        <v>60</v>
      </c>
      <c r="E2799" t="s">
        <v>49</v>
      </c>
      <c r="F2799">
        <v>18</v>
      </c>
      <c r="G2799" t="s">
        <v>49</v>
      </c>
      <c r="H2799" t="s">
        <v>49</v>
      </c>
      <c r="I2799" t="s">
        <v>52</v>
      </c>
      <c r="J2799">
        <v>20</v>
      </c>
      <c r="K2799" t="s">
        <v>56</v>
      </c>
      <c r="L2799">
        <v>121</v>
      </c>
      <c r="M2799">
        <v>11</v>
      </c>
      <c r="N2799">
        <v>-1</v>
      </c>
      <c r="O2799">
        <v>0</v>
      </c>
      <c r="P2799" t="s">
        <v>52</v>
      </c>
      <c r="Q2799" t="s">
        <v>49</v>
      </c>
      <c r="X2799" s="7"/>
      <c r="Y2799" t="s">
        <v>49</v>
      </c>
      <c r="Z2799">
        <v>18</v>
      </c>
      <c r="AE2799" t="s">
        <v>49</v>
      </c>
      <c r="AF2799">
        <v>18</v>
      </c>
      <c r="AI2799">
        <v>808</v>
      </c>
      <c r="AJ2799" t="s">
        <v>49</v>
      </c>
    </row>
    <row r="2800" spans="1:36" x14ac:dyDescent="0.3">
      <c r="A2800">
        <v>36</v>
      </c>
      <c r="B2800" t="s">
        <v>63</v>
      </c>
      <c r="C2800" t="s">
        <v>47</v>
      </c>
      <c r="D2800" t="s">
        <v>54</v>
      </c>
      <c r="E2800" t="s">
        <v>49</v>
      </c>
      <c r="F2800">
        <v>141</v>
      </c>
      <c r="G2800" t="s">
        <v>55</v>
      </c>
      <c r="H2800" t="s">
        <v>49</v>
      </c>
      <c r="I2800" t="s">
        <v>52</v>
      </c>
      <c r="J2800">
        <v>23</v>
      </c>
      <c r="K2800" t="s">
        <v>56</v>
      </c>
      <c r="L2800">
        <v>106</v>
      </c>
      <c r="M2800">
        <v>3</v>
      </c>
      <c r="N2800">
        <v>-1</v>
      </c>
      <c r="O2800">
        <v>0</v>
      </c>
      <c r="P2800" t="s">
        <v>52</v>
      </c>
      <c r="Q2800" t="s">
        <v>49</v>
      </c>
      <c r="X2800" s="7"/>
      <c r="Y2800" t="s">
        <v>55</v>
      </c>
      <c r="Z2800">
        <v>141</v>
      </c>
      <c r="AE2800" t="s">
        <v>49</v>
      </c>
      <c r="AF2800">
        <v>141</v>
      </c>
      <c r="AI2800">
        <v>745</v>
      </c>
      <c r="AJ2800" t="s">
        <v>49</v>
      </c>
    </row>
    <row r="2801" spans="1:36" x14ac:dyDescent="0.3">
      <c r="A2801">
        <v>43</v>
      </c>
      <c r="B2801" t="s">
        <v>58</v>
      </c>
      <c r="C2801" t="s">
        <v>47</v>
      </c>
      <c r="D2801" t="s">
        <v>60</v>
      </c>
      <c r="E2801" t="s">
        <v>49</v>
      </c>
      <c r="F2801">
        <v>2886</v>
      </c>
      <c r="G2801" t="s">
        <v>49</v>
      </c>
      <c r="H2801" t="s">
        <v>49</v>
      </c>
      <c r="I2801" t="s">
        <v>50</v>
      </c>
      <c r="J2801">
        <v>20</v>
      </c>
      <c r="K2801" t="s">
        <v>75</v>
      </c>
      <c r="L2801">
        <v>230</v>
      </c>
      <c r="M2801">
        <v>1</v>
      </c>
      <c r="N2801">
        <v>-1</v>
      </c>
      <c r="O2801">
        <v>0</v>
      </c>
      <c r="P2801" t="s">
        <v>52</v>
      </c>
      <c r="Q2801" t="s">
        <v>49</v>
      </c>
      <c r="X2801" s="7"/>
      <c r="Y2801" t="s">
        <v>49</v>
      </c>
      <c r="Z2801">
        <v>2886</v>
      </c>
      <c r="AE2801" t="s">
        <v>49</v>
      </c>
      <c r="AF2801">
        <v>2886</v>
      </c>
      <c r="AI2801">
        <v>1309</v>
      </c>
      <c r="AJ2801" t="s">
        <v>49</v>
      </c>
    </row>
    <row r="2802" spans="1:36" x14ac:dyDescent="0.3">
      <c r="A2802">
        <v>40</v>
      </c>
      <c r="B2802" t="s">
        <v>67</v>
      </c>
      <c r="C2802" t="s">
        <v>47</v>
      </c>
      <c r="D2802" t="s">
        <v>54</v>
      </c>
      <c r="E2802" t="s">
        <v>49</v>
      </c>
      <c r="F2802">
        <v>2715</v>
      </c>
      <c r="G2802" t="s">
        <v>55</v>
      </c>
      <c r="H2802" t="s">
        <v>49</v>
      </c>
      <c r="I2802" t="s">
        <v>52</v>
      </c>
      <c r="J2802">
        <v>29</v>
      </c>
      <c r="K2802" t="s">
        <v>56</v>
      </c>
      <c r="L2802">
        <v>125</v>
      </c>
      <c r="M2802">
        <v>2</v>
      </c>
      <c r="N2802">
        <v>-1</v>
      </c>
      <c r="O2802">
        <v>0</v>
      </c>
      <c r="P2802" t="s">
        <v>52</v>
      </c>
      <c r="Q2802" t="s">
        <v>49</v>
      </c>
      <c r="X2802" s="7"/>
      <c r="Y2802" t="s">
        <v>55</v>
      </c>
      <c r="Z2802">
        <v>2715</v>
      </c>
      <c r="AE2802" t="s">
        <v>49</v>
      </c>
      <c r="AF2802">
        <v>2715</v>
      </c>
      <c r="AI2802">
        <v>290</v>
      </c>
      <c r="AJ2802" t="s">
        <v>49</v>
      </c>
    </row>
    <row r="2803" spans="1:36" x14ac:dyDescent="0.3">
      <c r="A2803">
        <v>32</v>
      </c>
      <c r="B2803" t="s">
        <v>67</v>
      </c>
      <c r="C2803" t="s">
        <v>59</v>
      </c>
      <c r="D2803" t="s">
        <v>60</v>
      </c>
      <c r="E2803" t="s">
        <v>49</v>
      </c>
      <c r="F2803">
        <v>1100</v>
      </c>
      <c r="G2803" t="s">
        <v>55</v>
      </c>
      <c r="H2803" t="s">
        <v>55</v>
      </c>
      <c r="I2803" t="s">
        <v>50</v>
      </c>
      <c r="J2803">
        <v>11</v>
      </c>
      <c r="K2803" t="s">
        <v>70</v>
      </c>
      <c r="L2803">
        <v>67</v>
      </c>
      <c r="M2803">
        <v>1</v>
      </c>
      <c r="N2803">
        <v>-1</v>
      </c>
      <c r="O2803">
        <v>0</v>
      </c>
      <c r="P2803" t="s">
        <v>52</v>
      </c>
      <c r="Q2803" t="s">
        <v>49</v>
      </c>
      <c r="X2803" s="7"/>
      <c r="Y2803" t="s">
        <v>55</v>
      </c>
      <c r="Z2803">
        <v>1100</v>
      </c>
      <c r="AE2803" t="s">
        <v>55</v>
      </c>
      <c r="AF2803">
        <v>1100</v>
      </c>
      <c r="AI2803">
        <v>1792</v>
      </c>
      <c r="AJ2803" t="s">
        <v>49</v>
      </c>
    </row>
    <row r="2804" spans="1:36" x14ac:dyDescent="0.3">
      <c r="A2804">
        <v>34</v>
      </c>
      <c r="B2804" t="s">
        <v>63</v>
      </c>
      <c r="C2804" t="s">
        <v>47</v>
      </c>
      <c r="D2804" t="s">
        <v>54</v>
      </c>
      <c r="E2804" t="s">
        <v>49</v>
      </c>
      <c r="F2804">
        <v>516</v>
      </c>
      <c r="G2804" t="s">
        <v>55</v>
      </c>
      <c r="H2804" t="s">
        <v>55</v>
      </c>
      <c r="I2804" t="s">
        <v>52</v>
      </c>
      <c r="J2804">
        <v>2</v>
      </c>
      <c r="K2804" t="s">
        <v>62</v>
      </c>
      <c r="L2804">
        <v>26</v>
      </c>
      <c r="M2804">
        <v>1</v>
      </c>
      <c r="N2804">
        <v>-1</v>
      </c>
      <c r="O2804">
        <v>0</v>
      </c>
      <c r="P2804" t="s">
        <v>52</v>
      </c>
      <c r="Q2804" t="s">
        <v>49</v>
      </c>
      <c r="X2804" s="7"/>
      <c r="Y2804" t="s">
        <v>55</v>
      </c>
      <c r="Z2804">
        <v>516</v>
      </c>
      <c r="AE2804" t="s">
        <v>55</v>
      </c>
      <c r="AF2804">
        <v>516</v>
      </c>
      <c r="AI2804">
        <v>178</v>
      </c>
      <c r="AJ2804" t="s">
        <v>49</v>
      </c>
    </row>
    <row r="2805" spans="1:36" x14ac:dyDescent="0.3">
      <c r="A2805">
        <v>37</v>
      </c>
      <c r="B2805" t="s">
        <v>53</v>
      </c>
      <c r="C2805" t="s">
        <v>47</v>
      </c>
      <c r="D2805" t="s">
        <v>54</v>
      </c>
      <c r="E2805" t="s">
        <v>49</v>
      </c>
      <c r="F2805">
        <v>1</v>
      </c>
      <c r="G2805" t="s">
        <v>49</v>
      </c>
      <c r="H2805" t="s">
        <v>49</v>
      </c>
      <c r="I2805" t="s">
        <v>52</v>
      </c>
      <c r="J2805">
        <v>15</v>
      </c>
      <c r="K2805" t="s">
        <v>56</v>
      </c>
      <c r="L2805">
        <v>395</v>
      </c>
      <c r="M2805">
        <v>2</v>
      </c>
      <c r="N2805">
        <v>-1</v>
      </c>
      <c r="O2805">
        <v>0</v>
      </c>
      <c r="P2805" t="s">
        <v>52</v>
      </c>
      <c r="Q2805" t="s">
        <v>49</v>
      </c>
      <c r="X2805" s="7"/>
      <c r="Y2805" t="s">
        <v>49</v>
      </c>
      <c r="Z2805">
        <v>1</v>
      </c>
      <c r="AE2805" t="s">
        <v>49</v>
      </c>
      <c r="AF2805">
        <v>1</v>
      </c>
      <c r="AI2805">
        <v>0</v>
      </c>
      <c r="AJ2805" t="s">
        <v>49</v>
      </c>
    </row>
    <row r="2806" spans="1:36" x14ac:dyDescent="0.3">
      <c r="A2806">
        <v>28</v>
      </c>
      <c r="B2806" t="s">
        <v>69</v>
      </c>
      <c r="C2806" t="s">
        <v>59</v>
      </c>
      <c r="D2806" t="s">
        <v>54</v>
      </c>
      <c r="E2806" t="s">
        <v>49</v>
      </c>
      <c r="F2806">
        <v>775</v>
      </c>
      <c r="G2806" t="s">
        <v>49</v>
      </c>
      <c r="H2806" t="s">
        <v>49</v>
      </c>
      <c r="I2806" t="s">
        <v>50</v>
      </c>
      <c r="J2806">
        <v>29</v>
      </c>
      <c r="K2806" t="s">
        <v>72</v>
      </c>
      <c r="L2806">
        <v>603</v>
      </c>
      <c r="M2806">
        <v>2</v>
      </c>
      <c r="N2806">
        <v>-1</v>
      </c>
      <c r="O2806">
        <v>0</v>
      </c>
      <c r="P2806" t="s">
        <v>52</v>
      </c>
      <c r="Q2806" t="s">
        <v>49</v>
      </c>
      <c r="X2806" s="7"/>
      <c r="Y2806" t="s">
        <v>49</v>
      </c>
      <c r="Z2806">
        <v>775</v>
      </c>
      <c r="AE2806" t="s">
        <v>49</v>
      </c>
      <c r="AF2806">
        <v>775</v>
      </c>
      <c r="AI2806">
        <v>537</v>
      </c>
      <c r="AJ2806" t="s">
        <v>49</v>
      </c>
    </row>
    <row r="2807" spans="1:36" x14ac:dyDescent="0.3">
      <c r="A2807">
        <v>35</v>
      </c>
      <c r="B2807" t="s">
        <v>52</v>
      </c>
      <c r="C2807" t="s">
        <v>47</v>
      </c>
      <c r="D2807" t="s">
        <v>48</v>
      </c>
      <c r="E2807" t="s">
        <v>49</v>
      </c>
      <c r="F2807">
        <v>634</v>
      </c>
      <c r="G2807" t="s">
        <v>49</v>
      </c>
      <c r="H2807" t="s">
        <v>49</v>
      </c>
      <c r="I2807" t="s">
        <v>50</v>
      </c>
      <c r="J2807">
        <v>7</v>
      </c>
      <c r="K2807" t="s">
        <v>73</v>
      </c>
      <c r="L2807">
        <v>185</v>
      </c>
      <c r="M2807">
        <v>2</v>
      </c>
      <c r="N2807">
        <v>-1</v>
      </c>
      <c r="O2807">
        <v>0</v>
      </c>
      <c r="P2807" t="s">
        <v>52</v>
      </c>
      <c r="Q2807" t="s">
        <v>49</v>
      </c>
      <c r="X2807" s="7"/>
      <c r="Y2807" t="s">
        <v>49</v>
      </c>
      <c r="Z2807">
        <v>634</v>
      </c>
      <c r="AE2807" t="s">
        <v>49</v>
      </c>
      <c r="AF2807">
        <v>634</v>
      </c>
      <c r="AI2807">
        <v>416</v>
      </c>
      <c r="AJ2807" t="s">
        <v>49</v>
      </c>
    </row>
    <row r="2808" spans="1:36" x14ac:dyDescent="0.3">
      <c r="A2808">
        <v>53</v>
      </c>
      <c r="B2808" t="s">
        <v>63</v>
      </c>
      <c r="C2808" t="s">
        <v>59</v>
      </c>
      <c r="D2808" t="s">
        <v>54</v>
      </c>
      <c r="E2808" t="s">
        <v>49</v>
      </c>
      <c r="F2808">
        <v>5715</v>
      </c>
      <c r="G2808" t="s">
        <v>49</v>
      </c>
      <c r="H2808" t="s">
        <v>49</v>
      </c>
      <c r="I2808" t="s">
        <v>50</v>
      </c>
      <c r="J2808">
        <v>28</v>
      </c>
      <c r="K2808" t="s">
        <v>72</v>
      </c>
      <c r="L2808">
        <v>287</v>
      </c>
      <c r="M2808">
        <v>2</v>
      </c>
      <c r="N2808">
        <v>-1</v>
      </c>
      <c r="O2808">
        <v>0</v>
      </c>
      <c r="P2808" t="s">
        <v>52</v>
      </c>
      <c r="Q2808" t="s">
        <v>49</v>
      </c>
      <c r="X2808" s="7"/>
      <c r="Y2808" t="s">
        <v>49</v>
      </c>
      <c r="Z2808">
        <v>5715</v>
      </c>
      <c r="AE2808" t="s">
        <v>49</v>
      </c>
      <c r="AF2808">
        <v>5715</v>
      </c>
      <c r="AI2808">
        <v>1472</v>
      </c>
      <c r="AJ2808" t="s">
        <v>49</v>
      </c>
    </row>
    <row r="2809" spans="1:36" x14ac:dyDescent="0.3">
      <c r="A2809">
        <v>60</v>
      </c>
      <c r="B2809" t="s">
        <v>69</v>
      </c>
      <c r="C2809" t="s">
        <v>47</v>
      </c>
      <c r="D2809" t="s">
        <v>52</v>
      </c>
      <c r="E2809" t="s">
        <v>49</v>
      </c>
      <c r="F2809">
        <v>1088</v>
      </c>
      <c r="G2809" t="s">
        <v>55</v>
      </c>
      <c r="H2809" t="s">
        <v>49</v>
      </c>
      <c r="I2809" t="s">
        <v>50</v>
      </c>
      <c r="J2809">
        <v>26</v>
      </c>
      <c r="K2809" t="s">
        <v>56</v>
      </c>
      <c r="L2809">
        <v>149</v>
      </c>
      <c r="M2809">
        <v>1</v>
      </c>
      <c r="N2809">
        <v>-1</v>
      </c>
      <c r="O2809">
        <v>0</v>
      </c>
      <c r="P2809" t="s">
        <v>52</v>
      </c>
      <c r="Q2809" t="s">
        <v>49</v>
      </c>
      <c r="X2809" s="7"/>
      <c r="Y2809" t="s">
        <v>55</v>
      </c>
      <c r="Z2809">
        <v>1088</v>
      </c>
      <c r="AE2809" t="s">
        <v>49</v>
      </c>
      <c r="AF2809">
        <v>1088</v>
      </c>
      <c r="AI2809">
        <v>3953</v>
      </c>
      <c r="AJ2809" t="s">
        <v>49</v>
      </c>
    </row>
    <row r="2810" spans="1:36" x14ac:dyDescent="0.3">
      <c r="A2810">
        <v>40</v>
      </c>
      <c r="B2810" t="s">
        <v>68</v>
      </c>
      <c r="C2810" t="s">
        <v>47</v>
      </c>
      <c r="D2810" t="s">
        <v>54</v>
      </c>
      <c r="E2810" t="s">
        <v>49</v>
      </c>
      <c r="F2810">
        <v>1532</v>
      </c>
      <c r="G2810" t="s">
        <v>55</v>
      </c>
      <c r="H2810" t="s">
        <v>55</v>
      </c>
      <c r="I2810" t="s">
        <v>50</v>
      </c>
      <c r="J2810">
        <v>18</v>
      </c>
      <c r="K2810" t="s">
        <v>75</v>
      </c>
      <c r="L2810">
        <v>173</v>
      </c>
      <c r="M2810">
        <v>7</v>
      </c>
      <c r="N2810">
        <v>-1</v>
      </c>
      <c r="O2810">
        <v>0</v>
      </c>
      <c r="P2810" t="s">
        <v>52</v>
      </c>
      <c r="Q2810" t="s">
        <v>49</v>
      </c>
      <c r="X2810" s="7"/>
      <c r="Y2810" t="s">
        <v>55</v>
      </c>
      <c r="Z2810">
        <v>1532</v>
      </c>
      <c r="AE2810" t="s">
        <v>55</v>
      </c>
      <c r="AF2810">
        <v>1532</v>
      </c>
      <c r="AI2810">
        <v>112</v>
      </c>
      <c r="AJ2810" t="s">
        <v>49</v>
      </c>
    </row>
    <row r="2811" spans="1:36" x14ac:dyDescent="0.3">
      <c r="A2811">
        <v>57</v>
      </c>
      <c r="B2811" t="s">
        <v>77</v>
      </c>
      <c r="C2811" t="s">
        <v>47</v>
      </c>
      <c r="D2811" t="s">
        <v>48</v>
      </c>
      <c r="E2811" t="s">
        <v>49</v>
      </c>
      <c r="F2811">
        <v>75</v>
      </c>
      <c r="G2811" t="s">
        <v>49</v>
      </c>
      <c r="H2811" t="s">
        <v>49</v>
      </c>
      <c r="I2811" t="s">
        <v>50</v>
      </c>
      <c r="J2811">
        <v>28</v>
      </c>
      <c r="K2811" t="s">
        <v>70</v>
      </c>
      <c r="L2811">
        <v>118</v>
      </c>
      <c r="M2811">
        <v>2</v>
      </c>
      <c r="N2811">
        <v>-1</v>
      </c>
      <c r="O2811">
        <v>0</v>
      </c>
      <c r="P2811" t="s">
        <v>52</v>
      </c>
      <c r="Q2811" t="s">
        <v>49</v>
      </c>
      <c r="X2811" s="7"/>
      <c r="Y2811" t="s">
        <v>49</v>
      </c>
      <c r="Z2811">
        <v>75</v>
      </c>
      <c r="AE2811" t="s">
        <v>49</v>
      </c>
      <c r="AF2811">
        <v>75</v>
      </c>
      <c r="AI2811">
        <v>2240</v>
      </c>
      <c r="AJ2811" t="s">
        <v>49</v>
      </c>
    </row>
    <row r="2812" spans="1:36" x14ac:dyDescent="0.3">
      <c r="A2812">
        <v>29</v>
      </c>
      <c r="B2812" t="s">
        <v>67</v>
      </c>
      <c r="C2812" t="s">
        <v>59</v>
      </c>
      <c r="D2812" t="s">
        <v>54</v>
      </c>
      <c r="E2812" t="s">
        <v>49</v>
      </c>
      <c r="F2812">
        <v>103</v>
      </c>
      <c r="G2812" t="s">
        <v>49</v>
      </c>
      <c r="H2812" t="s">
        <v>49</v>
      </c>
      <c r="I2812" t="s">
        <v>52</v>
      </c>
      <c r="J2812">
        <v>19</v>
      </c>
      <c r="K2812" t="s">
        <v>56</v>
      </c>
      <c r="L2812">
        <v>314</v>
      </c>
      <c r="M2812">
        <v>1</v>
      </c>
      <c r="N2812">
        <v>-1</v>
      </c>
      <c r="O2812">
        <v>0</v>
      </c>
      <c r="P2812" t="s">
        <v>52</v>
      </c>
      <c r="Q2812" t="s">
        <v>49</v>
      </c>
      <c r="X2812" s="7"/>
      <c r="Y2812" t="s">
        <v>49</v>
      </c>
      <c r="Z2812">
        <v>103</v>
      </c>
      <c r="AE2812" t="s">
        <v>49</v>
      </c>
      <c r="AF2812">
        <v>103</v>
      </c>
      <c r="AI2812">
        <v>22546</v>
      </c>
      <c r="AJ2812" t="s">
        <v>49</v>
      </c>
    </row>
    <row r="2813" spans="1:36" x14ac:dyDescent="0.3">
      <c r="A2813">
        <v>44</v>
      </c>
      <c r="B2813" t="s">
        <v>63</v>
      </c>
      <c r="C2813" t="s">
        <v>47</v>
      </c>
      <c r="D2813" t="s">
        <v>48</v>
      </c>
      <c r="E2813" t="s">
        <v>49</v>
      </c>
      <c r="F2813">
        <v>134</v>
      </c>
      <c r="G2813" t="s">
        <v>55</v>
      </c>
      <c r="H2813" t="s">
        <v>49</v>
      </c>
      <c r="I2813" t="s">
        <v>50</v>
      </c>
      <c r="J2813">
        <v>7</v>
      </c>
      <c r="K2813" t="s">
        <v>56</v>
      </c>
      <c r="L2813">
        <v>378</v>
      </c>
      <c r="M2813">
        <v>1</v>
      </c>
      <c r="N2813">
        <v>-1</v>
      </c>
      <c r="O2813">
        <v>0</v>
      </c>
      <c r="P2813" t="s">
        <v>52</v>
      </c>
      <c r="Q2813" t="s">
        <v>49</v>
      </c>
      <c r="X2813" s="7"/>
      <c r="Y2813" t="s">
        <v>55</v>
      </c>
      <c r="Z2813">
        <v>134</v>
      </c>
      <c r="AE2813" t="s">
        <v>49</v>
      </c>
      <c r="AF2813">
        <v>134</v>
      </c>
      <c r="AI2813">
        <v>0</v>
      </c>
      <c r="AJ2813" t="s">
        <v>49</v>
      </c>
    </row>
    <row r="2814" spans="1:36" x14ac:dyDescent="0.3">
      <c r="A2814">
        <v>41</v>
      </c>
      <c r="B2814" t="s">
        <v>69</v>
      </c>
      <c r="C2814" t="s">
        <v>59</v>
      </c>
      <c r="D2814" t="s">
        <v>54</v>
      </c>
      <c r="E2814" t="s">
        <v>49</v>
      </c>
      <c r="F2814">
        <v>748</v>
      </c>
      <c r="G2814" t="s">
        <v>49</v>
      </c>
      <c r="H2814" t="s">
        <v>49</v>
      </c>
      <c r="I2814" t="s">
        <v>78</v>
      </c>
      <c r="J2814">
        <v>21</v>
      </c>
      <c r="K2814" t="s">
        <v>75</v>
      </c>
      <c r="L2814">
        <v>94</v>
      </c>
      <c r="M2814">
        <v>7</v>
      </c>
      <c r="N2814">
        <v>130</v>
      </c>
      <c r="O2814">
        <v>3</v>
      </c>
      <c r="P2814" t="s">
        <v>66</v>
      </c>
      <c r="Q2814" t="s">
        <v>49</v>
      </c>
      <c r="X2814" s="7"/>
      <c r="Y2814" t="s">
        <v>49</v>
      </c>
      <c r="Z2814">
        <v>748</v>
      </c>
      <c r="AE2814" t="s">
        <v>49</v>
      </c>
      <c r="AF2814">
        <v>748</v>
      </c>
      <c r="AI2814">
        <v>23</v>
      </c>
      <c r="AJ2814" t="s">
        <v>49</v>
      </c>
    </row>
    <row r="2815" spans="1:36" x14ac:dyDescent="0.3">
      <c r="A2815">
        <v>47</v>
      </c>
      <c r="B2815" t="s">
        <v>67</v>
      </c>
      <c r="C2815" t="s">
        <v>47</v>
      </c>
      <c r="D2815" t="s">
        <v>54</v>
      </c>
      <c r="E2815" t="s">
        <v>49</v>
      </c>
      <c r="F2815">
        <v>1990</v>
      </c>
      <c r="G2815" t="s">
        <v>55</v>
      </c>
      <c r="H2815" t="s">
        <v>55</v>
      </c>
      <c r="I2815" t="s">
        <v>50</v>
      </c>
      <c r="J2815">
        <v>25</v>
      </c>
      <c r="K2815" t="s">
        <v>70</v>
      </c>
      <c r="L2815">
        <v>108</v>
      </c>
      <c r="M2815">
        <v>4</v>
      </c>
      <c r="N2815">
        <v>-1</v>
      </c>
      <c r="O2815">
        <v>0</v>
      </c>
      <c r="P2815" t="s">
        <v>52</v>
      </c>
      <c r="Q2815" t="s">
        <v>49</v>
      </c>
      <c r="X2815" s="7"/>
      <c r="Y2815" t="s">
        <v>55</v>
      </c>
      <c r="Z2815">
        <v>1990</v>
      </c>
      <c r="AE2815" t="s">
        <v>55</v>
      </c>
      <c r="AF2815">
        <v>1990</v>
      </c>
      <c r="AI2815">
        <v>228</v>
      </c>
      <c r="AJ2815" t="s">
        <v>49</v>
      </c>
    </row>
    <row r="2816" spans="1:36" x14ac:dyDescent="0.3">
      <c r="A2816">
        <v>43</v>
      </c>
      <c r="B2816" t="s">
        <v>67</v>
      </c>
      <c r="C2816" t="s">
        <v>47</v>
      </c>
      <c r="D2816" t="s">
        <v>60</v>
      </c>
      <c r="E2816" t="s">
        <v>49</v>
      </c>
      <c r="F2816">
        <v>192</v>
      </c>
      <c r="G2816" t="s">
        <v>49</v>
      </c>
      <c r="H2816" t="s">
        <v>49</v>
      </c>
      <c r="I2816" t="s">
        <v>50</v>
      </c>
      <c r="J2816">
        <v>5</v>
      </c>
      <c r="K2816" t="s">
        <v>70</v>
      </c>
      <c r="L2816">
        <v>203</v>
      </c>
      <c r="M2816">
        <v>2</v>
      </c>
      <c r="N2816">
        <v>-1</v>
      </c>
      <c r="O2816">
        <v>0</v>
      </c>
      <c r="P2816" t="s">
        <v>52</v>
      </c>
      <c r="Q2816" t="s">
        <v>49</v>
      </c>
      <c r="X2816" s="7"/>
      <c r="Y2816" t="s">
        <v>49</v>
      </c>
      <c r="Z2816">
        <v>192</v>
      </c>
      <c r="AE2816" t="s">
        <v>49</v>
      </c>
      <c r="AF2816">
        <v>192</v>
      </c>
      <c r="AI2816">
        <v>215</v>
      </c>
      <c r="AJ2816" t="s">
        <v>49</v>
      </c>
    </row>
    <row r="2817" spans="1:36" x14ac:dyDescent="0.3">
      <c r="A2817">
        <v>37</v>
      </c>
      <c r="B2817" t="s">
        <v>67</v>
      </c>
      <c r="C2817" t="s">
        <v>59</v>
      </c>
      <c r="D2817" t="s">
        <v>54</v>
      </c>
      <c r="E2817" t="s">
        <v>49</v>
      </c>
      <c r="F2817">
        <v>267</v>
      </c>
      <c r="G2817" t="s">
        <v>49</v>
      </c>
      <c r="H2817" t="s">
        <v>49</v>
      </c>
      <c r="I2817" t="s">
        <v>50</v>
      </c>
      <c r="J2817">
        <v>13</v>
      </c>
      <c r="K2817" t="s">
        <v>56</v>
      </c>
      <c r="L2817">
        <v>121</v>
      </c>
      <c r="M2817">
        <v>1</v>
      </c>
      <c r="N2817">
        <v>-1</v>
      </c>
      <c r="O2817">
        <v>0</v>
      </c>
      <c r="P2817" t="s">
        <v>52</v>
      </c>
      <c r="Q2817" t="s">
        <v>49</v>
      </c>
      <c r="X2817" s="7"/>
      <c r="Y2817" t="s">
        <v>49</v>
      </c>
      <c r="Z2817">
        <v>267</v>
      </c>
      <c r="AE2817" t="s">
        <v>49</v>
      </c>
      <c r="AF2817">
        <v>267</v>
      </c>
      <c r="AI2817">
        <v>23</v>
      </c>
      <c r="AJ2817" t="s">
        <v>49</v>
      </c>
    </row>
    <row r="2818" spans="1:36" x14ac:dyDescent="0.3">
      <c r="A2818">
        <v>34</v>
      </c>
      <c r="B2818" t="s">
        <v>67</v>
      </c>
      <c r="C2818" t="s">
        <v>59</v>
      </c>
      <c r="D2818" t="s">
        <v>60</v>
      </c>
      <c r="E2818" t="s">
        <v>49</v>
      </c>
      <c r="F2818">
        <v>586</v>
      </c>
      <c r="G2818" t="s">
        <v>55</v>
      </c>
      <c r="H2818" t="s">
        <v>49</v>
      </c>
      <c r="I2818" t="s">
        <v>52</v>
      </c>
      <c r="J2818">
        <v>16</v>
      </c>
      <c r="K2818" t="s">
        <v>56</v>
      </c>
      <c r="L2818">
        <v>489</v>
      </c>
      <c r="M2818">
        <v>2</v>
      </c>
      <c r="N2818">
        <v>-1</v>
      </c>
      <c r="O2818">
        <v>0</v>
      </c>
      <c r="P2818" t="s">
        <v>52</v>
      </c>
      <c r="Q2818" t="s">
        <v>49</v>
      </c>
      <c r="X2818" s="7"/>
      <c r="Y2818" t="s">
        <v>55</v>
      </c>
      <c r="Z2818">
        <v>586</v>
      </c>
      <c r="AE2818" t="s">
        <v>49</v>
      </c>
      <c r="AF2818">
        <v>586</v>
      </c>
      <c r="AI2818">
        <v>293</v>
      </c>
      <c r="AJ2818" t="s">
        <v>49</v>
      </c>
    </row>
    <row r="2819" spans="1:36" x14ac:dyDescent="0.3">
      <c r="A2819">
        <v>30</v>
      </c>
      <c r="B2819" t="s">
        <v>63</v>
      </c>
      <c r="C2819" t="s">
        <v>59</v>
      </c>
      <c r="D2819" t="s">
        <v>54</v>
      </c>
      <c r="E2819" t="s">
        <v>49</v>
      </c>
      <c r="F2819">
        <v>648</v>
      </c>
      <c r="G2819" t="s">
        <v>55</v>
      </c>
      <c r="H2819" t="s">
        <v>55</v>
      </c>
      <c r="I2819" t="s">
        <v>52</v>
      </c>
      <c r="J2819">
        <v>8</v>
      </c>
      <c r="K2819" t="s">
        <v>56</v>
      </c>
      <c r="L2819">
        <v>287</v>
      </c>
      <c r="M2819">
        <v>1</v>
      </c>
      <c r="N2819">
        <v>-1</v>
      </c>
      <c r="O2819">
        <v>0</v>
      </c>
      <c r="P2819" t="s">
        <v>52</v>
      </c>
      <c r="Q2819" t="s">
        <v>49</v>
      </c>
      <c r="X2819" s="7"/>
      <c r="Y2819" t="s">
        <v>55</v>
      </c>
      <c r="Z2819">
        <v>648</v>
      </c>
      <c r="AE2819" t="s">
        <v>55</v>
      </c>
      <c r="AF2819">
        <v>648</v>
      </c>
      <c r="AI2819">
        <v>199</v>
      </c>
      <c r="AJ2819" t="s">
        <v>49</v>
      </c>
    </row>
    <row r="2820" spans="1:36" x14ac:dyDescent="0.3">
      <c r="A2820">
        <v>57</v>
      </c>
      <c r="B2820" t="s">
        <v>68</v>
      </c>
      <c r="C2820" t="s">
        <v>74</v>
      </c>
      <c r="D2820" t="s">
        <v>54</v>
      </c>
      <c r="E2820" t="s">
        <v>55</v>
      </c>
      <c r="F2820">
        <v>25</v>
      </c>
      <c r="G2820" t="s">
        <v>55</v>
      </c>
      <c r="H2820" t="s">
        <v>49</v>
      </c>
      <c r="I2820" t="s">
        <v>50</v>
      </c>
      <c r="J2820">
        <v>11</v>
      </c>
      <c r="K2820" t="s">
        <v>56</v>
      </c>
      <c r="L2820">
        <v>652</v>
      </c>
      <c r="M2820">
        <v>1</v>
      </c>
      <c r="N2820">
        <v>370</v>
      </c>
      <c r="O2820">
        <v>4</v>
      </c>
      <c r="P2820" t="s">
        <v>66</v>
      </c>
      <c r="Q2820" t="s">
        <v>49</v>
      </c>
      <c r="X2820" s="7"/>
      <c r="Y2820" t="s">
        <v>55</v>
      </c>
      <c r="Z2820">
        <v>25</v>
      </c>
      <c r="AE2820" t="s">
        <v>49</v>
      </c>
      <c r="AF2820">
        <v>25</v>
      </c>
      <c r="AI2820">
        <v>459</v>
      </c>
      <c r="AJ2820" t="s">
        <v>49</v>
      </c>
    </row>
    <row r="2821" spans="1:36" x14ac:dyDescent="0.3">
      <c r="A2821">
        <v>26</v>
      </c>
      <c r="B2821" t="s">
        <v>69</v>
      </c>
      <c r="C2821" t="s">
        <v>59</v>
      </c>
      <c r="D2821" t="s">
        <v>54</v>
      </c>
      <c r="E2821" t="s">
        <v>49</v>
      </c>
      <c r="F2821">
        <v>96</v>
      </c>
      <c r="G2821" t="s">
        <v>55</v>
      </c>
      <c r="H2821" t="s">
        <v>49</v>
      </c>
      <c r="I2821" t="s">
        <v>50</v>
      </c>
      <c r="J2821">
        <v>13</v>
      </c>
      <c r="K2821" t="s">
        <v>56</v>
      </c>
      <c r="L2821">
        <v>612</v>
      </c>
      <c r="M2821">
        <v>2</v>
      </c>
      <c r="N2821">
        <v>348</v>
      </c>
      <c r="O2821">
        <v>3</v>
      </c>
      <c r="P2821" t="s">
        <v>66</v>
      </c>
      <c r="Q2821" t="s">
        <v>49</v>
      </c>
      <c r="X2821" s="7"/>
      <c r="Y2821" t="s">
        <v>55</v>
      </c>
      <c r="Z2821">
        <v>96</v>
      </c>
      <c r="AE2821" t="s">
        <v>49</v>
      </c>
      <c r="AF2821">
        <v>96</v>
      </c>
      <c r="AI2821">
        <v>8131</v>
      </c>
      <c r="AJ2821" t="s">
        <v>49</v>
      </c>
    </row>
    <row r="2822" spans="1:36" x14ac:dyDescent="0.3">
      <c r="A2822">
        <v>34</v>
      </c>
      <c r="B2822" t="s">
        <v>58</v>
      </c>
      <c r="C2822" t="s">
        <v>47</v>
      </c>
      <c r="D2822" t="s">
        <v>60</v>
      </c>
      <c r="E2822" t="s">
        <v>49</v>
      </c>
      <c r="F2822">
        <v>1116</v>
      </c>
      <c r="G2822" t="s">
        <v>55</v>
      </c>
      <c r="H2822" t="s">
        <v>49</v>
      </c>
      <c r="I2822" t="s">
        <v>50</v>
      </c>
      <c r="J2822">
        <v>25</v>
      </c>
      <c r="K2822" t="s">
        <v>73</v>
      </c>
      <c r="L2822">
        <v>53</v>
      </c>
      <c r="M2822">
        <v>5</v>
      </c>
      <c r="N2822">
        <v>-1</v>
      </c>
      <c r="O2822">
        <v>0</v>
      </c>
      <c r="P2822" t="s">
        <v>52</v>
      </c>
      <c r="Q2822" t="s">
        <v>49</v>
      </c>
      <c r="X2822" s="7"/>
      <c r="Y2822" t="s">
        <v>55</v>
      </c>
      <c r="Z2822">
        <v>1116</v>
      </c>
      <c r="AE2822" t="s">
        <v>49</v>
      </c>
      <c r="AF2822">
        <v>1116</v>
      </c>
      <c r="AI2822">
        <v>395</v>
      </c>
      <c r="AJ2822" t="s">
        <v>49</v>
      </c>
    </row>
    <row r="2823" spans="1:36" x14ac:dyDescent="0.3">
      <c r="A2823">
        <v>46</v>
      </c>
      <c r="B2823" t="s">
        <v>67</v>
      </c>
      <c r="C2823" t="s">
        <v>74</v>
      </c>
      <c r="D2823" t="s">
        <v>54</v>
      </c>
      <c r="E2823" t="s">
        <v>49</v>
      </c>
      <c r="F2823">
        <v>-90</v>
      </c>
      <c r="G2823" t="s">
        <v>49</v>
      </c>
      <c r="H2823" t="s">
        <v>55</v>
      </c>
      <c r="I2823" t="s">
        <v>78</v>
      </c>
      <c r="J2823">
        <v>17</v>
      </c>
      <c r="K2823" t="s">
        <v>51</v>
      </c>
      <c r="L2823">
        <v>270</v>
      </c>
      <c r="M2823">
        <v>1</v>
      </c>
      <c r="N2823">
        <v>-1</v>
      </c>
      <c r="O2823">
        <v>0</v>
      </c>
      <c r="P2823" t="s">
        <v>52</v>
      </c>
      <c r="Q2823" t="s">
        <v>55</v>
      </c>
      <c r="X2823" s="7"/>
      <c r="Y2823" t="s">
        <v>49</v>
      </c>
      <c r="Z2823">
        <v>-90</v>
      </c>
      <c r="AE2823" t="s">
        <v>55</v>
      </c>
      <c r="AF2823">
        <v>-90</v>
      </c>
      <c r="AI2823">
        <v>10787</v>
      </c>
      <c r="AJ2823" t="s">
        <v>49</v>
      </c>
    </row>
    <row r="2824" spans="1:36" x14ac:dyDescent="0.3">
      <c r="A2824">
        <v>38</v>
      </c>
      <c r="B2824" t="s">
        <v>68</v>
      </c>
      <c r="C2824" t="s">
        <v>47</v>
      </c>
      <c r="D2824" t="s">
        <v>60</v>
      </c>
      <c r="E2824" t="s">
        <v>49</v>
      </c>
      <c r="F2824">
        <v>170</v>
      </c>
      <c r="G2824" t="s">
        <v>55</v>
      </c>
      <c r="H2824" t="s">
        <v>49</v>
      </c>
      <c r="I2824" t="s">
        <v>50</v>
      </c>
      <c r="J2824">
        <v>18</v>
      </c>
      <c r="K2824" t="s">
        <v>56</v>
      </c>
      <c r="L2824">
        <v>442</v>
      </c>
      <c r="M2824">
        <v>1</v>
      </c>
      <c r="N2824">
        <v>-1</v>
      </c>
      <c r="O2824">
        <v>0</v>
      </c>
      <c r="P2824" t="s">
        <v>52</v>
      </c>
      <c r="Q2824" t="s">
        <v>55</v>
      </c>
      <c r="X2824" s="7"/>
      <c r="Y2824" t="s">
        <v>55</v>
      </c>
      <c r="Z2824">
        <v>170</v>
      </c>
      <c r="AE2824" t="s">
        <v>49</v>
      </c>
      <c r="AF2824">
        <v>170</v>
      </c>
      <c r="AI2824">
        <v>865</v>
      </c>
      <c r="AJ2824" t="s">
        <v>49</v>
      </c>
    </row>
    <row r="2825" spans="1:36" x14ac:dyDescent="0.3">
      <c r="A2825">
        <v>37</v>
      </c>
      <c r="B2825" t="s">
        <v>67</v>
      </c>
      <c r="C2825" t="s">
        <v>59</v>
      </c>
      <c r="D2825" t="s">
        <v>54</v>
      </c>
      <c r="E2825" t="s">
        <v>49</v>
      </c>
      <c r="F2825">
        <v>3665</v>
      </c>
      <c r="G2825" t="s">
        <v>49</v>
      </c>
      <c r="H2825" t="s">
        <v>49</v>
      </c>
      <c r="I2825" t="s">
        <v>50</v>
      </c>
      <c r="J2825">
        <v>12</v>
      </c>
      <c r="K2825" t="s">
        <v>70</v>
      </c>
      <c r="L2825">
        <v>664</v>
      </c>
      <c r="M2825">
        <v>3</v>
      </c>
      <c r="N2825">
        <v>-1</v>
      </c>
      <c r="O2825">
        <v>0</v>
      </c>
      <c r="P2825" t="s">
        <v>52</v>
      </c>
      <c r="Q2825" t="s">
        <v>55</v>
      </c>
      <c r="X2825" s="7"/>
      <c r="Y2825" t="s">
        <v>49</v>
      </c>
      <c r="Z2825">
        <v>3665</v>
      </c>
      <c r="AE2825" t="s">
        <v>49</v>
      </c>
      <c r="AF2825">
        <v>3665</v>
      </c>
      <c r="AI2825">
        <v>340</v>
      </c>
      <c r="AJ2825" t="s">
        <v>49</v>
      </c>
    </row>
    <row r="2826" spans="1:36" x14ac:dyDescent="0.3">
      <c r="A2826">
        <v>28</v>
      </c>
      <c r="B2826" t="s">
        <v>58</v>
      </c>
      <c r="C2826" t="s">
        <v>59</v>
      </c>
      <c r="D2826" t="s">
        <v>60</v>
      </c>
      <c r="E2826" t="s">
        <v>49</v>
      </c>
      <c r="F2826">
        <v>2380</v>
      </c>
      <c r="G2826" t="s">
        <v>49</v>
      </c>
      <c r="H2826" t="s">
        <v>49</v>
      </c>
      <c r="I2826" t="s">
        <v>50</v>
      </c>
      <c r="J2826">
        <v>14</v>
      </c>
      <c r="K2826" t="s">
        <v>80</v>
      </c>
      <c r="L2826">
        <v>394</v>
      </c>
      <c r="M2826">
        <v>2</v>
      </c>
      <c r="N2826">
        <v>-1</v>
      </c>
      <c r="O2826">
        <v>0</v>
      </c>
      <c r="P2826" t="s">
        <v>52</v>
      </c>
      <c r="Q2826" t="s">
        <v>49</v>
      </c>
      <c r="X2826" s="7"/>
      <c r="Y2826" t="s">
        <v>49</v>
      </c>
      <c r="Z2826">
        <v>2380</v>
      </c>
      <c r="AE2826" t="s">
        <v>49</v>
      </c>
      <c r="AF2826">
        <v>2380</v>
      </c>
      <c r="AI2826">
        <v>1882</v>
      </c>
      <c r="AJ2826" t="s">
        <v>49</v>
      </c>
    </row>
    <row r="2827" spans="1:36" x14ac:dyDescent="0.3">
      <c r="A2827">
        <v>57</v>
      </c>
      <c r="B2827" t="s">
        <v>63</v>
      </c>
      <c r="C2827" t="s">
        <v>47</v>
      </c>
      <c r="D2827" t="s">
        <v>48</v>
      </c>
      <c r="E2827" t="s">
        <v>49</v>
      </c>
      <c r="F2827">
        <v>179</v>
      </c>
      <c r="G2827" t="s">
        <v>49</v>
      </c>
      <c r="H2827" t="s">
        <v>49</v>
      </c>
      <c r="I2827" t="s">
        <v>52</v>
      </c>
      <c r="J2827">
        <v>9</v>
      </c>
      <c r="K2827" t="s">
        <v>62</v>
      </c>
      <c r="L2827">
        <v>230</v>
      </c>
      <c r="M2827">
        <v>3</v>
      </c>
      <c r="N2827">
        <v>-1</v>
      </c>
      <c r="O2827">
        <v>0</v>
      </c>
      <c r="P2827" t="s">
        <v>52</v>
      </c>
      <c r="Q2827" t="s">
        <v>49</v>
      </c>
      <c r="X2827" s="7"/>
      <c r="Y2827" t="s">
        <v>49</v>
      </c>
      <c r="Z2827">
        <v>179</v>
      </c>
      <c r="AE2827" t="s">
        <v>49</v>
      </c>
      <c r="AF2827">
        <v>179</v>
      </c>
      <c r="AI2827">
        <v>265</v>
      </c>
      <c r="AJ2827" t="s">
        <v>49</v>
      </c>
    </row>
    <row r="2828" spans="1:36" x14ac:dyDescent="0.3">
      <c r="A2828">
        <v>39</v>
      </c>
      <c r="B2828" t="s">
        <v>58</v>
      </c>
      <c r="C2828" t="s">
        <v>47</v>
      </c>
      <c r="D2828" t="s">
        <v>60</v>
      </c>
      <c r="E2828" t="s">
        <v>49</v>
      </c>
      <c r="F2828">
        <v>763</v>
      </c>
      <c r="G2828" t="s">
        <v>55</v>
      </c>
      <c r="H2828" t="s">
        <v>49</v>
      </c>
      <c r="I2828" t="s">
        <v>50</v>
      </c>
      <c r="J2828">
        <v>11</v>
      </c>
      <c r="K2828" t="s">
        <v>56</v>
      </c>
      <c r="L2828">
        <v>877</v>
      </c>
      <c r="M2828">
        <v>7</v>
      </c>
      <c r="N2828">
        <v>300</v>
      </c>
      <c r="O2828">
        <v>2</v>
      </c>
      <c r="P2828" t="s">
        <v>66</v>
      </c>
      <c r="Q2828" t="s">
        <v>55</v>
      </c>
      <c r="X2828" s="7"/>
      <c r="Y2828" t="s">
        <v>55</v>
      </c>
      <c r="Z2828">
        <v>763</v>
      </c>
      <c r="AE2828" t="s">
        <v>49</v>
      </c>
      <c r="AF2828">
        <v>763</v>
      </c>
      <c r="AI2828">
        <v>389</v>
      </c>
      <c r="AJ2828" t="s">
        <v>49</v>
      </c>
    </row>
    <row r="2829" spans="1:36" x14ac:dyDescent="0.3">
      <c r="A2829">
        <v>49</v>
      </c>
      <c r="B2829" t="s">
        <v>53</v>
      </c>
      <c r="C2829" t="s">
        <v>47</v>
      </c>
      <c r="D2829" t="s">
        <v>54</v>
      </c>
      <c r="E2829" t="s">
        <v>49</v>
      </c>
      <c r="F2829">
        <v>320</v>
      </c>
      <c r="G2829" t="s">
        <v>49</v>
      </c>
      <c r="H2829" t="s">
        <v>49</v>
      </c>
      <c r="I2829" t="s">
        <v>78</v>
      </c>
      <c r="J2829">
        <v>9</v>
      </c>
      <c r="K2829" t="s">
        <v>64</v>
      </c>
      <c r="L2829">
        <v>1971</v>
      </c>
      <c r="M2829">
        <v>4</v>
      </c>
      <c r="N2829">
        <v>-1</v>
      </c>
      <c r="O2829">
        <v>0</v>
      </c>
      <c r="P2829" t="s">
        <v>52</v>
      </c>
      <c r="Q2829" t="s">
        <v>55</v>
      </c>
      <c r="X2829" s="7"/>
      <c r="Y2829" t="s">
        <v>49</v>
      </c>
      <c r="Z2829">
        <v>320</v>
      </c>
      <c r="AE2829" t="s">
        <v>49</v>
      </c>
      <c r="AF2829">
        <v>320</v>
      </c>
      <c r="AI2829">
        <v>384</v>
      </c>
      <c r="AJ2829" t="s">
        <v>49</v>
      </c>
    </row>
    <row r="2830" spans="1:36" x14ac:dyDescent="0.3">
      <c r="A2830">
        <v>38</v>
      </c>
      <c r="B2830" t="s">
        <v>67</v>
      </c>
      <c r="C2830" t="s">
        <v>47</v>
      </c>
      <c r="D2830" t="s">
        <v>54</v>
      </c>
      <c r="E2830" t="s">
        <v>49</v>
      </c>
      <c r="F2830">
        <v>1960</v>
      </c>
      <c r="G2830" t="s">
        <v>55</v>
      </c>
      <c r="H2830" t="s">
        <v>49</v>
      </c>
      <c r="I2830" t="s">
        <v>50</v>
      </c>
      <c r="J2830">
        <v>21</v>
      </c>
      <c r="K2830" t="s">
        <v>70</v>
      </c>
      <c r="L2830">
        <v>161</v>
      </c>
      <c r="M2830">
        <v>2</v>
      </c>
      <c r="N2830">
        <v>-1</v>
      </c>
      <c r="O2830">
        <v>0</v>
      </c>
      <c r="P2830" t="s">
        <v>52</v>
      </c>
      <c r="Q2830" t="s">
        <v>49</v>
      </c>
      <c r="X2830" s="7"/>
      <c r="Y2830" t="s">
        <v>55</v>
      </c>
      <c r="Z2830">
        <v>1960</v>
      </c>
      <c r="AE2830" t="s">
        <v>49</v>
      </c>
      <c r="AF2830">
        <v>1960</v>
      </c>
      <c r="AI2830">
        <v>94</v>
      </c>
      <c r="AJ2830" t="s">
        <v>49</v>
      </c>
    </row>
    <row r="2831" spans="1:36" x14ac:dyDescent="0.3">
      <c r="A2831">
        <v>27</v>
      </c>
      <c r="B2831" t="s">
        <v>63</v>
      </c>
      <c r="C2831" t="s">
        <v>47</v>
      </c>
      <c r="D2831" t="s">
        <v>54</v>
      </c>
      <c r="E2831" t="s">
        <v>49</v>
      </c>
      <c r="F2831">
        <v>818</v>
      </c>
      <c r="G2831" t="s">
        <v>55</v>
      </c>
      <c r="H2831" t="s">
        <v>49</v>
      </c>
      <c r="I2831" t="s">
        <v>52</v>
      </c>
      <c r="J2831">
        <v>3</v>
      </c>
      <c r="K2831" t="s">
        <v>62</v>
      </c>
      <c r="L2831">
        <v>188</v>
      </c>
      <c r="M2831">
        <v>5</v>
      </c>
      <c r="N2831">
        <v>-1</v>
      </c>
      <c r="O2831">
        <v>0</v>
      </c>
      <c r="P2831" t="s">
        <v>52</v>
      </c>
      <c r="Q2831" t="s">
        <v>49</v>
      </c>
      <c r="X2831" s="7"/>
      <c r="Y2831" t="s">
        <v>55</v>
      </c>
      <c r="Z2831">
        <v>818</v>
      </c>
      <c r="AE2831" t="s">
        <v>49</v>
      </c>
      <c r="AF2831">
        <v>818</v>
      </c>
      <c r="AI2831">
        <v>1471</v>
      </c>
      <c r="AJ2831" t="s">
        <v>49</v>
      </c>
    </row>
    <row r="2832" spans="1:36" x14ac:dyDescent="0.3">
      <c r="A2832">
        <v>30</v>
      </c>
      <c r="B2832" t="s">
        <v>69</v>
      </c>
      <c r="C2832" t="s">
        <v>47</v>
      </c>
      <c r="D2832" t="s">
        <v>54</v>
      </c>
      <c r="E2832" t="s">
        <v>49</v>
      </c>
      <c r="F2832">
        <v>2678</v>
      </c>
      <c r="G2832" t="s">
        <v>55</v>
      </c>
      <c r="H2832" t="s">
        <v>49</v>
      </c>
      <c r="I2832" t="s">
        <v>50</v>
      </c>
      <c r="J2832">
        <v>18</v>
      </c>
      <c r="K2832" t="s">
        <v>56</v>
      </c>
      <c r="L2832">
        <v>23</v>
      </c>
      <c r="M2832">
        <v>5</v>
      </c>
      <c r="N2832">
        <v>-1</v>
      </c>
      <c r="O2832">
        <v>0</v>
      </c>
      <c r="P2832" t="s">
        <v>52</v>
      </c>
      <c r="Q2832" t="s">
        <v>49</v>
      </c>
      <c r="X2832" s="7"/>
      <c r="Y2832" t="s">
        <v>55</v>
      </c>
      <c r="Z2832">
        <v>2678</v>
      </c>
      <c r="AE2832" t="s">
        <v>49</v>
      </c>
      <c r="AF2832">
        <v>2678</v>
      </c>
      <c r="AI2832">
        <v>937</v>
      </c>
      <c r="AJ2832" t="s">
        <v>49</v>
      </c>
    </row>
    <row r="2833" spans="1:36" x14ac:dyDescent="0.3">
      <c r="A2833">
        <v>38</v>
      </c>
      <c r="B2833" t="s">
        <v>69</v>
      </c>
      <c r="C2833" t="s">
        <v>47</v>
      </c>
      <c r="D2833" t="s">
        <v>60</v>
      </c>
      <c r="E2833" t="s">
        <v>49</v>
      </c>
      <c r="F2833">
        <v>1980</v>
      </c>
      <c r="G2833" t="s">
        <v>49</v>
      </c>
      <c r="H2833" t="s">
        <v>49</v>
      </c>
      <c r="I2833" t="s">
        <v>50</v>
      </c>
      <c r="J2833">
        <v>5</v>
      </c>
      <c r="K2833" t="s">
        <v>70</v>
      </c>
      <c r="L2833">
        <v>176</v>
      </c>
      <c r="M2833">
        <v>2</v>
      </c>
      <c r="N2833">
        <v>-1</v>
      </c>
      <c r="O2833">
        <v>0</v>
      </c>
      <c r="P2833" t="s">
        <v>52</v>
      </c>
      <c r="Q2833" t="s">
        <v>49</v>
      </c>
      <c r="X2833" s="7"/>
      <c r="Y2833" t="s">
        <v>49</v>
      </c>
      <c r="Z2833">
        <v>1980</v>
      </c>
      <c r="AE2833" t="s">
        <v>49</v>
      </c>
      <c r="AF2833">
        <v>1980</v>
      </c>
      <c r="AI2833">
        <v>500</v>
      </c>
      <c r="AJ2833" t="s">
        <v>49</v>
      </c>
    </row>
    <row r="2834" spans="1:36" x14ac:dyDescent="0.3">
      <c r="A2834">
        <v>36</v>
      </c>
      <c r="B2834" t="s">
        <v>58</v>
      </c>
      <c r="C2834" t="s">
        <v>47</v>
      </c>
      <c r="D2834" t="s">
        <v>60</v>
      </c>
      <c r="E2834" t="s">
        <v>49</v>
      </c>
      <c r="F2834">
        <v>1582</v>
      </c>
      <c r="G2834" t="s">
        <v>49</v>
      </c>
      <c r="H2834" t="s">
        <v>49</v>
      </c>
      <c r="I2834" t="s">
        <v>78</v>
      </c>
      <c r="J2834">
        <v>3</v>
      </c>
      <c r="K2834" t="s">
        <v>64</v>
      </c>
      <c r="L2834">
        <v>26</v>
      </c>
      <c r="M2834">
        <v>2</v>
      </c>
      <c r="N2834">
        <v>197</v>
      </c>
      <c r="O2834">
        <v>1</v>
      </c>
      <c r="P2834" t="s">
        <v>57</v>
      </c>
      <c r="Q2834" t="s">
        <v>49</v>
      </c>
      <c r="X2834" s="7"/>
      <c r="Y2834" t="s">
        <v>49</v>
      </c>
      <c r="Z2834">
        <v>1582</v>
      </c>
      <c r="AE2834" t="s">
        <v>49</v>
      </c>
      <c r="AF2834">
        <v>1582</v>
      </c>
      <c r="AI2834">
        <v>25</v>
      </c>
      <c r="AJ2834" t="s">
        <v>49</v>
      </c>
    </row>
    <row r="2835" spans="1:36" x14ac:dyDescent="0.3">
      <c r="A2835">
        <v>38</v>
      </c>
      <c r="B2835" t="s">
        <v>77</v>
      </c>
      <c r="C2835" t="s">
        <v>59</v>
      </c>
      <c r="D2835" t="s">
        <v>52</v>
      </c>
      <c r="E2835" t="s">
        <v>49</v>
      </c>
      <c r="F2835">
        <v>62</v>
      </c>
      <c r="G2835" t="s">
        <v>49</v>
      </c>
      <c r="H2835" t="s">
        <v>49</v>
      </c>
      <c r="I2835" t="s">
        <v>52</v>
      </c>
      <c r="J2835">
        <v>19</v>
      </c>
      <c r="K2835" t="s">
        <v>62</v>
      </c>
      <c r="L2835">
        <v>212</v>
      </c>
      <c r="M2835">
        <v>1</v>
      </c>
      <c r="N2835">
        <v>-1</v>
      </c>
      <c r="O2835">
        <v>0</v>
      </c>
      <c r="P2835" t="s">
        <v>52</v>
      </c>
      <c r="Q2835" t="s">
        <v>49</v>
      </c>
      <c r="X2835" s="7"/>
      <c r="Y2835" t="s">
        <v>49</v>
      </c>
      <c r="Z2835">
        <v>62</v>
      </c>
      <c r="AE2835" t="s">
        <v>49</v>
      </c>
      <c r="AF2835">
        <v>62</v>
      </c>
      <c r="AI2835">
        <v>365</v>
      </c>
      <c r="AJ2835" t="s">
        <v>49</v>
      </c>
    </row>
    <row r="2836" spans="1:36" x14ac:dyDescent="0.3">
      <c r="A2836">
        <v>59</v>
      </c>
      <c r="B2836" t="s">
        <v>76</v>
      </c>
      <c r="C2836" t="s">
        <v>47</v>
      </c>
      <c r="D2836" t="s">
        <v>48</v>
      </c>
      <c r="E2836" t="s">
        <v>49</v>
      </c>
      <c r="F2836">
        <v>235</v>
      </c>
      <c r="G2836" t="s">
        <v>49</v>
      </c>
      <c r="H2836" t="s">
        <v>49</v>
      </c>
      <c r="I2836" t="s">
        <v>50</v>
      </c>
      <c r="J2836">
        <v>13</v>
      </c>
      <c r="K2836" t="s">
        <v>70</v>
      </c>
      <c r="L2836">
        <v>119</v>
      </c>
      <c r="M2836">
        <v>2</v>
      </c>
      <c r="N2836">
        <v>-1</v>
      </c>
      <c r="O2836">
        <v>0</v>
      </c>
      <c r="P2836" t="s">
        <v>52</v>
      </c>
      <c r="Q2836" t="s">
        <v>49</v>
      </c>
      <c r="X2836" s="7"/>
      <c r="Y2836" t="s">
        <v>49</v>
      </c>
      <c r="Z2836">
        <v>235</v>
      </c>
      <c r="AE2836" t="s">
        <v>49</v>
      </c>
      <c r="AF2836">
        <v>235</v>
      </c>
      <c r="AI2836">
        <v>429</v>
      </c>
      <c r="AJ2836" t="s">
        <v>49</v>
      </c>
    </row>
    <row r="2837" spans="1:36" x14ac:dyDescent="0.3">
      <c r="A2837">
        <v>37</v>
      </c>
      <c r="B2837" t="s">
        <v>58</v>
      </c>
      <c r="C2837" t="s">
        <v>47</v>
      </c>
      <c r="D2837" t="s">
        <v>60</v>
      </c>
      <c r="E2837" t="s">
        <v>49</v>
      </c>
      <c r="F2837">
        <v>489</v>
      </c>
      <c r="G2837" t="s">
        <v>55</v>
      </c>
      <c r="H2837" t="s">
        <v>49</v>
      </c>
      <c r="I2837" t="s">
        <v>50</v>
      </c>
      <c r="J2837">
        <v>7</v>
      </c>
      <c r="K2837" t="s">
        <v>70</v>
      </c>
      <c r="L2837">
        <v>205</v>
      </c>
      <c r="M2837">
        <v>5</v>
      </c>
      <c r="N2837">
        <v>-1</v>
      </c>
      <c r="O2837">
        <v>0</v>
      </c>
      <c r="P2837" t="s">
        <v>52</v>
      </c>
      <c r="Q2837" t="s">
        <v>49</v>
      </c>
      <c r="X2837" s="7"/>
      <c r="Y2837" t="s">
        <v>55</v>
      </c>
      <c r="Z2837">
        <v>489</v>
      </c>
      <c r="AE2837" t="s">
        <v>49</v>
      </c>
      <c r="AF2837">
        <v>489</v>
      </c>
      <c r="AI2837">
        <v>6839</v>
      </c>
      <c r="AJ2837" t="s">
        <v>49</v>
      </c>
    </row>
    <row r="2838" spans="1:36" x14ac:dyDescent="0.3">
      <c r="A2838">
        <v>29</v>
      </c>
      <c r="B2838" t="s">
        <v>65</v>
      </c>
      <c r="C2838" t="s">
        <v>47</v>
      </c>
      <c r="D2838" t="s">
        <v>60</v>
      </c>
      <c r="E2838" t="s">
        <v>49</v>
      </c>
      <c r="F2838">
        <v>3931</v>
      </c>
      <c r="G2838" t="s">
        <v>55</v>
      </c>
      <c r="H2838" t="s">
        <v>49</v>
      </c>
      <c r="I2838" t="s">
        <v>52</v>
      </c>
      <c r="J2838">
        <v>3</v>
      </c>
      <c r="K2838" t="s">
        <v>62</v>
      </c>
      <c r="L2838">
        <v>73</v>
      </c>
      <c r="M2838">
        <v>4</v>
      </c>
      <c r="N2838">
        <v>-1</v>
      </c>
      <c r="O2838">
        <v>0</v>
      </c>
      <c r="P2838" t="s">
        <v>52</v>
      </c>
      <c r="Q2838" t="s">
        <v>49</v>
      </c>
      <c r="X2838" s="7"/>
      <c r="Y2838" t="s">
        <v>55</v>
      </c>
      <c r="Z2838">
        <v>3931</v>
      </c>
      <c r="AE2838" t="s">
        <v>49</v>
      </c>
      <c r="AF2838">
        <v>3931</v>
      </c>
      <c r="AI2838">
        <v>6</v>
      </c>
      <c r="AJ2838" t="s">
        <v>49</v>
      </c>
    </row>
    <row r="2839" spans="1:36" x14ac:dyDescent="0.3">
      <c r="A2839">
        <v>43</v>
      </c>
      <c r="B2839" t="s">
        <v>63</v>
      </c>
      <c r="C2839" t="s">
        <v>47</v>
      </c>
      <c r="D2839" t="s">
        <v>54</v>
      </c>
      <c r="E2839" t="s">
        <v>49</v>
      </c>
      <c r="F2839">
        <v>699</v>
      </c>
      <c r="G2839" t="s">
        <v>55</v>
      </c>
      <c r="H2839" t="s">
        <v>55</v>
      </c>
      <c r="I2839" t="s">
        <v>50</v>
      </c>
      <c r="J2839">
        <v>20</v>
      </c>
      <c r="K2839" t="s">
        <v>75</v>
      </c>
      <c r="L2839">
        <v>1258</v>
      </c>
      <c r="M2839">
        <v>2</v>
      </c>
      <c r="N2839">
        <v>122</v>
      </c>
      <c r="O2839">
        <v>2</v>
      </c>
      <c r="P2839" t="s">
        <v>66</v>
      </c>
      <c r="Q2839" t="s">
        <v>55</v>
      </c>
      <c r="X2839" s="7"/>
      <c r="Y2839" t="s">
        <v>55</v>
      </c>
      <c r="Z2839">
        <v>699</v>
      </c>
      <c r="AE2839" t="s">
        <v>55</v>
      </c>
      <c r="AF2839">
        <v>699</v>
      </c>
      <c r="AI2839">
        <v>467</v>
      </c>
      <c r="AJ2839" t="s">
        <v>49</v>
      </c>
    </row>
    <row r="2840" spans="1:36" x14ac:dyDescent="0.3">
      <c r="A2840">
        <v>33</v>
      </c>
      <c r="B2840" t="s">
        <v>67</v>
      </c>
      <c r="C2840" t="s">
        <v>47</v>
      </c>
      <c r="D2840" t="s">
        <v>54</v>
      </c>
      <c r="E2840" t="s">
        <v>49</v>
      </c>
      <c r="F2840">
        <v>58</v>
      </c>
      <c r="G2840" t="s">
        <v>55</v>
      </c>
      <c r="H2840" t="s">
        <v>49</v>
      </c>
      <c r="I2840" t="s">
        <v>78</v>
      </c>
      <c r="J2840">
        <v>29</v>
      </c>
      <c r="K2840" t="s">
        <v>70</v>
      </c>
      <c r="L2840">
        <v>57</v>
      </c>
      <c r="M2840">
        <v>2</v>
      </c>
      <c r="N2840">
        <v>-1</v>
      </c>
      <c r="O2840">
        <v>0</v>
      </c>
      <c r="P2840" t="s">
        <v>52</v>
      </c>
      <c r="Q2840" t="s">
        <v>49</v>
      </c>
      <c r="X2840" s="7"/>
      <c r="Y2840" t="s">
        <v>55</v>
      </c>
      <c r="Z2840">
        <v>58</v>
      </c>
      <c r="AE2840" t="s">
        <v>49</v>
      </c>
      <c r="AF2840">
        <v>58</v>
      </c>
      <c r="AI2840">
        <v>1847</v>
      </c>
      <c r="AJ2840" t="s">
        <v>49</v>
      </c>
    </row>
    <row r="2841" spans="1:36" x14ac:dyDescent="0.3">
      <c r="A2841">
        <v>54</v>
      </c>
      <c r="B2841" t="s">
        <v>76</v>
      </c>
      <c r="C2841" t="s">
        <v>74</v>
      </c>
      <c r="D2841" t="s">
        <v>54</v>
      </c>
      <c r="E2841" t="s">
        <v>49</v>
      </c>
      <c r="F2841">
        <v>1327</v>
      </c>
      <c r="G2841" t="s">
        <v>49</v>
      </c>
      <c r="H2841" t="s">
        <v>49</v>
      </c>
      <c r="I2841" t="s">
        <v>52</v>
      </c>
      <c r="J2841">
        <v>5</v>
      </c>
      <c r="K2841" t="s">
        <v>62</v>
      </c>
      <c r="L2841">
        <v>115</v>
      </c>
      <c r="M2841">
        <v>2</v>
      </c>
      <c r="N2841">
        <v>-1</v>
      </c>
      <c r="O2841">
        <v>0</v>
      </c>
      <c r="P2841" t="s">
        <v>52</v>
      </c>
      <c r="Q2841" t="s">
        <v>49</v>
      </c>
      <c r="X2841" s="7"/>
      <c r="Y2841" t="s">
        <v>49</v>
      </c>
      <c r="Z2841">
        <v>1327</v>
      </c>
      <c r="AE2841" t="s">
        <v>49</v>
      </c>
      <c r="AF2841">
        <v>1327</v>
      </c>
      <c r="AI2841">
        <v>247</v>
      </c>
      <c r="AJ2841" t="s">
        <v>49</v>
      </c>
    </row>
    <row r="2842" spans="1:36" x14ac:dyDescent="0.3">
      <c r="A2842">
        <v>55</v>
      </c>
      <c r="B2842" t="s">
        <v>53</v>
      </c>
      <c r="C2842" t="s">
        <v>47</v>
      </c>
      <c r="D2842" t="s">
        <v>54</v>
      </c>
      <c r="E2842" t="s">
        <v>49</v>
      </c>
      <c r="F2842">
        <v>557</v>
      </c>
      <c r="G2842" t="s">
        <v>49</v>
      </c>
      <c r="H2842" t="s">
        <v>49</v>
      </c>
      <c r="I2842" t="s">
        <v>52</v>
      </c>
      <c r="J2842">
        <v>19</v>
      </c>
      <c r="K2842" t="s">
        <v>62</v>
      </c>
      <c r="L2842">
        <v>58</v>
      </c>
      <c r="M2842">
        <v>1</v>
      </c>
      <c r="N2842">
        <v>-1</v>
      </c>
      <c r="O2842">
        <v>0</v>
      </c>
      <c r="P2842" t="s">
        <v>52</v>
      </c>
      <c r="Q2842" t="s">
        <v>49</v>
      </c>
      <c r="X2842" s="7"/>
      <c r="Y2842" t="s">
        <v>49</v>
      </c>
      <c r="Z2842">
        <v>557</v>
      </c>
      <c r="AE2842" t="s">
        <v>49</v>
      </c>
      <c r="AF2842">
        <v>557</v>
      </c>
      <c r="AI2842">
        <v>897</v>
      </c>
      <c r="AJ2842" t="s">
        <v>49</v>
      </c>
    </row>
    <row r="2843" spans="1:36" x14ac:dyDescent="0.3">
      <c r="A2843">
        <v>32</v>
      </c>
      <c r="B2843" t="s">
        <v>67</v>
      </c>
      <c r="C2843" t="s">
        <v>59</v>
      </c>
      <c r="D2843" t="s">
        <v>60</v>
      </c>
      <c r="E2843" t="s">
        <v>49</v>
      </c>
      <c r="F2843">
        <v>741</v>
      </c>
      <c r="G2843" t="s">
        <v>55</v>
      </c>
      <c r="H2843" t="s">
        <v>49</v>
      </c>
      <c r="I2843" t="s">
        <v>50</v>
      </c>
      <c r="J2843">
        <v>11</v>
      </c>
      <c r="K2843" t="s">
        <v>70</v>
      </c>
      <c r="L2843">
        <v>238</v>
      </c>
      <c r="M2843">
        <v>1</v>
      </c>
      <c r="N2843">
        <v>-1</v>
      </c>
      <c r="O2843">
        <v>0</v>
      </c>
      <c r="P2843" t="s">
        <v>52</v>
      </c>
      <c r="Q2843" t="s">
        <v>49</v>
      </c>
      <c r="X2843" s="7"/>
      <c r="Y2843" t="s">
        <v>55</v>
      </c>
      <c r="Z2843">
        <v>741</v>
      </c>
      <c r="AE2843" t="s">
        <v>49</v>
      </c>
      <c r="AF2843">
        <v>741</v>
      </c>
      <c r="AI2843">
        <v>4664</v>
      </c>
      <c r="AJ2843" t="s">
        <v>49</v>
      </c>
    </row>
    <row r="2844" spans="1:36" x14ac:dyDescent="0.3">
      <c r="A2844">
        <v>48</v>
      </c>
      <c r="B2844" t="s">
        <v>58</v>
      </c>
      <c r="C2844" t="s">
        <v>47</v>
      </c>
      <c r="D2844" t="s">
        <v>48</v>
      </c>
      <c r="E2844" t="s">
        <v>49</v>
      </c>
      <c r="F2844">
        <v>3230</v>
      </c>
      <c r="G2844" t="s">
        <v>55</v>
      </c>
      <c r="H2844" t="s">
        <v>49</v>
      </c>
      <c r="I2844" t="s">
        <v>78</v>
      </c>
      <c r="J2844">
        <v>20</v>
      </c>
      <c r="K2844" t="s">
        <v>75</v>
      </c>
      <c r="L2844">
        <v>207</v>
      </c>
      <c r="M2844">
        <v>3</v>
      </c>
      <c r="N2844">
        <v>-1</v>
      </c>
      <c r="O2844">
        <v>0</v>
      </c>
      <c r="P2844" t="s">
        <v>52</v>
      </c>
      <c r="Q2844" t="s">
        <v>49</v>
      </c>
      <c r="X2844" s="7"/>
      <c r="Y2844" t="s">
        <v>55</v>
      </c>
      <c r="Z2844">
        <v>3230</v>
      </c>
      <c r="AE2844" t="s">
        <v>49</v>
      </c>
      <c r="AF2844">
        <v>3230</v>
      </c>
      <c r="AI2844">
        <v>1291</v>
      </c>
      <c r="AJ2844" t="s">
        <v>49</v>
      </c>
    </row>
    <row r="2845" spans="1:36" x14ac:dyDescent="0.3">
      <c r="A2845">
        <v>33</v>
      </c>
      <c r="B2845" t="s">
        <v>58</v>
      </c>
      <c r="C2845" t="s">
        <v>59</v>
      </c>
      <c r="D2845" t="s">
        <v>60</v>
      </c>
      <c r="E2845" t="s">
        <v>49</v>
      </c>
      <c r="F2845">
        <v>1439</v>
      </c>
      <c r="G2845" t="s">
        <v>55</v>
      </c>
      <c r="H2845" t="s">
        <v>49</v>
      </c>
      <c r="I2845" t="s">
        <v>50</v>
      </c>
      <c r="J2845">
        <v>3</v>
      </c>
      <c r="K2845" t="s">
        <v>62</v>
      </c>
      <c r="L2845">
        <v>178</v>
      </c>
      <c r="M2845">
        <v>2</v>
      </c>
      <c r="N2845">
        <v>-1</v>
      </c>
      <c r="O2845">
        <v>0</v>
      </c>
      <c r="P2845" t="s">
        <v>52</v>
      </c>
      <c r="Q2845" t="s">
        <v>49</v>
      </c>
      <c r="X2845" s="7"/>
      <c r="Y2845" t="s">
        <v>55</v>
      </c>
      <c r="Z2845">
        <v>1439</v>
      </c>
      <c r="AE2845" t="s">
        <v>49</v>
      </c>
      <c r="AF2845">
        <v>1439</v>
      </c>
      <c r="AI2845">
        <v>64</v>
      </c>
      <c r="AJ2845" t="s">
        <v>49</v>
      </c>
    </row>
    <row r="2846" spans="1:36" x14ac:dyDescent="0.3">
      <c r="A2846">
        <v>46</v>
      </c>
      <c r="B2846" t="s">
        <v>69</v>
      </c>
      <c r="C2846" t="s">
        <v>47</v>
      </c>
      <c r="D2846" t="s">
        <v>54</v>
      </c>
      <c r="E2846" t="s">
        <v>49</v>
      </c>
      <c r="F2846">
        <v>120</v>
      </c>
      <c r="G2846" t="s">
        <v>55</v>
      </c>
      <c r="H2846" t="s">
        <v>49</v>
      </c>
      <c r="I2846" t="s">
        <v>52</v>
      </c>
      <c r="J2846">
        <v>14</v>
      </c>
      <c r="K2846" t="s">
        <v>56</v>
      </c>
      <c r="L2846">
        <v>20</v>
      </c>
      <c r="M2846">
        <v>11</v>
      </c>
      <c r="N2846">
        <v>-1</v>
      </c>
      <c r="O2846">
        <v>0</v>
      </c>
      <c r="P2846" t="s">
        <v>52</v>
      </c>
      <c r="Q2846" t="s">
        <v>49</v>
      </c>
      <c r="X2846" s="7"/>
      <c r="Y2846" t="s">
        <v>55</v>
      </c>
      <c r="Z2846">
        <v>120</v>
      </c>
      <c r="AE2846" t="s">
        <v>49</v>
      </c>
      <c r="AF2846">
        <v>120</v>
      </c>
      <c r="AI2846">
        <v>-471</v>
      </c>
      <c r="AJ2846" t="s">
        <v>49</v>
      </c>
    </row>
    <row r="2847" spans="1:36" x14ac:dyDescent="0.3">
      <c r="A2847">
        <v>44</v>
      </c>
      <c r="B2847" t="s">
        <v>58</v>
      </c>
      <c r="C2847" t="s">
        <v>47</v>
      </c>
      <c r="D2847" t="s">
        <v>60</v>
      </c>
      <c r="E2847" t="s">
        <v>49</v>
      </c>
      <c r="F2847">
        <v>1058</v>
      </c>
      <c r="G2847" t="s">
        <v>49</v>
      </c>
      <c r="H2847" t="s">
        <v>49</v>
      </c>
      <c r="I2847" t="s">
        <v>50</v>
      </c>
      <c r="J2847">
        <v>11</v>
      </c>
      <c r="K2847" t="s">
        <v>81</v>
      </c>
      <c r="L2847">
        <v>188</v>
      </c>
      <c r="M2847">
        <v>3</v>
      </c>
      <c r="N2847">
        <v>-1</v>
      </c>
      <c r="O2847">
        <v>0</v>
      </c>
      <c r="P2847" t="s">
        <v>52</v>
      </c>
      <c r="Q2847" t="s">
        <v>55</v>
      </c>
      <c r="X2847" s="7"/>
      <c r="Y2847" t="s">
        <v>49</v>
      </c>
      <c r="Z2847">
        <v>1058</v>
      </c>
      <c r="AE2847" t="s">
        <v>49</v>
      </c>
      <c r="AF2847">
        <v>1058</v>
      </c>
      <c r="AI2847">
        <v>14</v>
      </c>
      <c r="AJ2847" t="s">
        <v>49</v>
      </c>
    </row>
    <row r="2848" spans="1:36" x14ac:dyDescent="0.3">
      <c r="A2848">
        <v>47</v>
      </c>
      <c r="B2848" t="s">
        <v>63</v>
      </c>
      <c r="C2848" t="s">
        <v>47</v>
      </c>
      <c r="D2848" t="s">
        <v>48</v>
      </c>
      <c r="E2848" t="s">
        <v>49</v>
      </c>
      <c r="F2848">
        <v>881</v>
      </c>
      <c r="G2848" t="s">
        <v>55</v>
      </c>
      <c r="H2848" t="s">
        <v>49</v>
      </c>
      <c r="I2848" t="s">
        <v>50</v>
      </c>
      <c r="J2848">
        <v>14</v>
      </c>
      <c r="K2848" t="s">
        <v>56</v>
      </c>
      <c r="L2848">
        <v>143</v>
      </c>
      <c r="M2848">
        <v>1</v>
      </c>
      <c r="N2848">
        <v>370</v>
      </c>
      <c r="O2848">
        <v>2</v>
      </c>
      <c r="P2848" t="s">
        <v>57</v>
      </c>
      <c r="Q2848" t="s">
        <v>49</v>
      </c>
      <c r="X2848" s="7"/>
      <c r="Y2848" t="s">
        <v>55</v>
      </c>
      <c r="Z2848">
        <v>881</v>
      </c>
      <c r="AE2848" t="s">
        <v>49</v>
      </c>
      <c r="AF2848">
        <v>881</v>
      </c>
      <c r="AI2848">
        <v>26</v>
      </c>
      <c r="AJ2848" t="s">
        <v>49</v>
      </c>
    </row>
    <row r="2849" spans="1:36" x14ac:dyDescent="0.3">
      <c r="A2849">
        <v>38</v>
      </c>
      <c r="B2849" t="s">
        <v>67</v>
      </c>
      <c r="C2849" t="s">
        <v>47</v>
      </c>
      <c r="D2849" t="s">
        <v>54</v>
      </c>
      <c r="E2849" t="s">
        <v>49</v>
      </c>
      <c r="F2849">
        <v>6728</v>
      </c>
      <c r="G2849" t="s">
        <v>49</v>
      </c>
      <c r="H2849" t="s">
        <v>49</v>
      </c>
      <c r="I2849" t="s">
        <v>50</v>
      </c>
      <c r="J2849">
        <v>25</v>
      </c>
      <c r="K2849" t="s">
        <v>75</v>
      </c>
      <c r="L2849">
        <v>232</v>
      </c>
      <c r="M2849">
        <v>1</v>
      </c>
      <c r="N2849">
        <v>96</v>
      </c>
      <c r="O2849">
        <v>4</v>
      </c>
      <c r="P2849" t="s">
        <v>79</v>
      </c>
      <c r="Q2849" t="s">
        <v>55</v>
      </c>
      <c r="X2849" s="7"/>
      <c r="Y2849" t="s">
        <v>49</v>
      </c>
      <c r="Z2849">
        <v>6728</v>
      </c>
      <c r="AE2849" t="s">
        <v>49</v>
      </c>
      <c r="AF2849">
        <v>6728</v>
      </c>
      <c r="AI2849">
        <v>452</v>
      </c>
      <c r="AJ2849" t="s">
        <v>49</v>
      </c>
    </row>
    <row r="2850" spans="1:36" x14ac:dyDescent="0.3">
      <c r="A2850">
        <v>80</v>
      </c>
      <c r="B2850" t="s">
        <v>77</v>
      </c>
      <c r="C2850" t="s">
        <v>47</v>
      </c>
      <c r="D2850" t="s">
        <v>54</v>
      </c>
      <c r="E2850" t="s">
        <v>49</v>
      </c>
      <c r="F2850">
        <v>462</v>
      </c>
      <c r="G2850" t="s">
        <v>49</v>
      </c>
      <c r="H2850" t="s">
        <v>49</v>
      </c>
      <c r="I2850" t="s">
        <v>50</v>
      </c>
      <c r="J2850">
        <v>7</v>
      </c>
      <c r="K2850" t="s">
        <v>82</v>
      </c>
      <c r="L2850">
        <v>127</v>
      </c>
      <c r="M2850">
        <v>2</v>
      </c>
      <c r="N2850">
        <v>-1</v>
      </c>
      <c r="O2850">
        <v>0</v>
      </c>
      <c r="P2850" t="s">
        <v>52</v>
      </c>
      <c r="Q2850" t="s">
        <v>49</v>
      </c>
      <c r="X2850" s="7"/>
      <c r="Y2850" t="s">
        <v>49</v>
      </c>
      <c r="Z2850">
        <v>462</v>
      </c>
      <c r="AE2850" t="s">
        <v>49</v>
      </c>
      <c r="AF2850">
        <v>462</v>
      </c>
      <c r="AI2850">
        <v>382</v>
      </c>
      <c r="AJ2850" t="s">
        <v>49</v>
      </c>
    </row>
    <row r="2851" spans="1:36" x14ac:dyDescent="0.3">
      <c r="A2851">
        <v>40</v>
      </c>
      <c r="B2851" t="s">
        <v>65</v>
      </c>
      <c r="C2851" t="s">
        <v>47</v>
      </c>
      <c r="D2851" t="s">
        <v>54</v>
      </c>
      <c r="E2851" t="s">
        <v>49</v>
      </c>
      <c r="F2851">
        <v>167</v>
      </c>
      <c r="G2851" t="s">
        <v>55</v>
      </c>
      <c r="H2851" t="s">
        <v>55</v>
      </c>
      <c r="I2851" t="s">
        <v>50</v>
      </c>
      <c r="J2851">
        <v>8</v>
      </c>
      <c r="K2851" t="s">
        <v>56</v>
      </c>
      <c r="L2851">
        <v>380</v>
      </c>
      <c r="M2851">
        <v>4</v>
      </c>
      <c r="N2851">
        <v>295</v>
      </c>
      <c r="O2851">
        <v>1</v>
      </c>
      <c r="P2851" t="s">
        <v>57</v>
      </c>
      <c r="Q2851" t="s">
        <v>49</v>
      </c>
      <c r="X2851" s="7"/>
      <c r="Y2851" t="s">
        <v>55</v>
      </c>
      <c r="Z2851">
        <v>167</v>
      </c>
      <c r="AE2851" t="s">
        <v>55</v>
      </c>
      <c r="AF2851">
        <v>167</v>
      </c>
      <c r="AI2851">
        <v>2033</v>
      </c>
      <c r="AJ2851" t="s">
        <v>49</v>
      </c>
    </row>
    <row r="2852" spans="1:36" x14ac:dyDescent="0.3">
      <c r="A2852">
        <v>43</v>
      </c>
      <c r="B2852" t="s">
        <v>68</v>
      </c>
      <c r="C2852" t="s">
        <v>47</v>
      </c>
      <c r="D2852" t="s">
        <v>60</v>
      </c>
      <c r="E2852" t="s">
        <v>49</v>
      </c>
      <c r="F2852">
        <v>1574</v>
      </c>
      <c r="G2852" t="s">
        <v>55</v>
      </c>
      <c r="H2852" t="s">
        <v>49</v>
      </c>
      <c r="I2852" t="s">
        <v>50</v>
      </c>
      <c r="J2852">
        <v>19</v>
      </c>
      <c r="K2852" t="s">
        <v>75</v>
      </c>
      <c r="L2852">
        <v>167</v>
      </c>
      <c r="M2852">
        <v>3</v>
      </c>
      <c r="N2852">
        <v>-1</v>
      </c>
      <c r="O2852">
        <v>0</v>
      </c>
      <c r="P2852" t="s">
        <v>52</v>
      </c>
      <c r="Q2852" t="s">
        <v>49</v>
      </c>
      <c r="X2852" s="7"/>
      <c r="Y2852" t="s">
        <v>55</v>
      </c>
      <c r="Z2852">
        <v>1574</v>
      </c>
      <c r="AE2852" t="s">
        <v>49</v>
      </c>
      <c r="AF2852">
        <v>1574</v>
      </c>
      <c r="AI2852">
        <v>0</v>
      </c>
      <c r="AJ2852" t="s">
        <v>49</v>
      </c>
    </row>
    <row r="2853" spans="1:36" x14ac:dyDescent="0.3">
      <c r="A2853">
        <v>32</v>
      </c>
      <c r="B2853" t="s">
        <v>67</v>
      </c>
      <c r="C2853" t="s">
        <v>59</v>
      </c>
      <c r="D2853" t="s">
        <v>60</v>
      </c>
      <c r="E2853" t="s">
        <v>49</v>
      </c>
      <c r="F2853">
        <v>1625</v>
      </c>
      <c r="G2853" t="s">
        <v>49</v>
      </c>
      <c r="H2853" t="s">
        <v>49</v>
      </c>
      <c r="I2853" t="s">
        <v>50</v>
      </c>
      <c r="J2853">
        <v>22</v>
      </c>
      <c r="K2853" t="s">
        <v>56</v>
      </c>
      <c r="L2853">
        <v>796</v>
      </c>
      <c r="M2853">
        <v>1</v>
      </c>
      <c r="N2853">
        <v>109</v>
      </c>
      <c r="O2853">
        <v>1</v>
      </c>
      <c r="P2853" t="s">
        <v>57</v>
      </c>
      <c r="Q2853" t="s">
        <v>55</v>
      </c>
      <c r="X2853" s="7"/>
      <c r="Y2853" t="s">
        <v>49</v>
      </c>
      <c r="Z2853">
        <v>1625</v>
      </c>
      <c r="AE2853" t="s">
        <v>49</v>
      </c>
      <c r="AF2853">
        <v>1625</v>
      </c>
      <c r="AI2853">
        <v>789</v>
      </c>
      <c r="AJ2853" t="s">
        <v>49</v>
      </c>
    </row>
    <row r="2854" spans="1:36" x14ac:dyDescent="0.3">
      <c r="A2854">
        <v>39</v>
      </c>
      <c r="B2854" t="s">
        <v>58</v>
      </c>
      <c r="C2854" t="s">
        <v>47</v>
      </c>
      <c r="D2854" t="s">
        <v>60</v>
      </c>
      <c r="E2854" t="s">
        <v>49</v>
      </c>
      <c r="F2854">
        <v>562</v>
      </c>
      <c r="G2854" t="s">
        <v>49</v>
      </c>
      <c r="H2854" t="s">
        <v>49</v>
      </c>
      <c r="I2854" t="s">
        <v>50</v>
      </c>
      <c r="J2854">
        <v>13</v>
      </c>
      <c r="K2854" t="s">
        <v>80</v>
      </c>
      <c r="L2854">
        <v>303</v>
      </c>
      <c r="M2854">
        <v>2</v>
      </c>
      <c r="N2854">
        <v>-1</v>
      </c>
      <c r="O2854">
        <v>0</v>
      </c>
      <c r="P2854" t="s">
        <v>52</v>
      </c>
      <c r="Q2854" t="s">
        <v>49</v>
      </c>
      <c r="X2854" s="7"/>
      <c r="Y2854" t="s">
        <v>49</v>
      </c>
      <c r="Z2854">
        <v>562</v>
      </c>
      <c r="AE2854" t="s">
        <v>49</v>
      </c>
      <c r="AF2854">
        <v>562</v>
      </c>
      <c r="AI2854">
        <v>142</v>
      </c>
      <c r="AJ2854" t="s">
        <v>49</v>
      </c>
    </row>
    <row r="2855" spans="1:36" x14ac:dyDescent="0.3">
      <c r="A2855">
        <v>33</v>
      </c>
      <c r="B2855" t="s">
        <v>67</v>
      </c>
      <c r="C2855" t="s">
        <v>47</v>
      </c>
      <c r="D2855" t="s">
        <v>54</v>
      </c>
      <c r="E2855" t="s">
        <v>49</v>
      </c>
      <c r="F2855">
        <v>9305</v>
      </c>
      <c r="G2855" t="s">
        <v>55</v>
      </c>
      <c r="H2855" t="s">
        <v>49</v>
      </c>
      <c r="I2855" t="s">
        <v>50</v>
      </c>
      <c r="J2855">
        <v>17</v>
      </c>
      <c r="K2855" t="s">
        <v>61</v>
      </c>
      <c r="L2855">
        <v>407</v>
      </c>
      <c r="M2855">
        <v>2</v>
      </c>
      <c r="N2855">
        <v>-1</v>
      </c>
      <c r="O2855">
        <v>0</v>
      </c>
      <c r="P2855" t="s">
        <v>52</v>
      </c>
      <c r="Q2855" t="s">
        <v>49</v>
      </c>
      <c r="X2855" s="7"/>
      <c r="Y2855" t="s">
        <v>55</v>
      </c>
      <c r="Z2855">
        <v>9305</v>
      </c>
      <c r="AE2855" t="s">
        <v>49</v>
      </c>
      <c r="AF2855">
        <v>9305</v>
      </c>
      <c r="AI2855">
        <v>645</v>
      </c>
      <c r="AJ2855" t="s">
        <v>49</v>
      </c>
    </row>
    <row r="2856" spans="1:36" x14ac:dyDescent="0.3">
      <c r="A2856">
        <v>31</v>
      </c>
      <c r="B2856" t="s">
        <v>67</v>
      </c>
      <c r="C2856" t="s">
        <v>59</v>
      </c>
      <c r="D2856" t="s">
        <v>54</v>
      </c>
      <c r="E2856" t="s">
        <v>49</v>
      </c>
      <c r="F2856">
        <v>35</v>
      </c>
      <c r="G2856" t="s">
        <v>49</v>
      </c>
      <c r="H2856" t="s">
        <v>55</v>
      </c>
      <c r="I2856" t="s">
        <v>50</v>
      </c>
      <c r="J2856">
        <v>16</v>
      </c>
      <c r="K2856" t="s">
        <v>73</v>
      </c>
      <c r="L2856">
        <v>229</v>
      </c>
      <c r="M2856">
        <v>1</v>
      </c>
      <c r="N2856">
        <v>-1</v>
      </c>
      <c r="O2856">
        <v>0</v>
      </c>
      <c r="P2856" t="s">
        <v>52</v>
      </c>
      <c r="Q2856" t="s">
        <v>49</v>
      </c>
      <c r="X2856" s="7"/>
      <c r="Y2856" t="s">
        <v>49</v>
      </c>
      <c r="Z2856">
        <v>35</v>
      </c>
      <c r="AE2856" t="s">
        <v>55</v>
      </c>
      <c r="AF2856">
        <v>35</v>
      </c>
      <c r="AI2856">
        <v>897</v>
      </c>
      <c r="AJ2856" t="s">
        <v>49</v>
      </c>
    </row>
    <row r="2857" spans="1:36" x14ac:dyDescent="0.3">
      <c r="A2857">
        <v>36</v>
      </c>
      <c r="B2857" t="s">
        <v>58</v>
      </c>
      <c r="C2857" t="s">
        <v>59</v>
      </c>
      <c r="D2857" t="s">
        <v>60</v>
      </c>
      <c r="E2857" t="s">
        <v>49</v>
      </c>
      <c r="F2857">
        <v>0</v>
      </c>
      <c r="G2857" t="s">
        <v>49</v>
      </c>
      <c r="H2857" t="s">
        <v>49</v>
      </c>
      <c r="I2857" t="s">
        <v>50</v>
      </c>
      <c r="J2857">
        <v>11</v>
      </c>
      <c r="K2857" t="s">
        <v>70</v>
      </c>
      <c r="L2857">
        <v>108</v>
      </c>
      <c r="M2857">
        <v>2</v>
      </c>
      <c r="N2857">
        <v>-1</v>
      </c>
      <c r="O2857">
        <v>0</v>
      </c>
      <c r="P2857" t="s">
        <v>52</v>
      </c>
      <c r="Q2857" t="s">
        <v>49</v>
      </c>
      <c r="X2857" s="7"/>
      <c r="Y2857" t="s">
        <v>49</v>
      </c>
      <c r="Z2857">
        <v>0</v>
      </c>
      <c r="AE2857" t="s">
        <v>49</v>
      </c>
      <c r="AF2857">
        <v>0</v>
      </c>
      <c r="AI2857">
        <v>103</v>
      </c>
      <c r="AJ2857" t="s">
        <v>49</v>
      </c>
    </row>
    <row r="2858" spans="1:36" x14ac:dyDescent="0.3">
      <c r="A2858">
        <v>35</v>
      </c>
      <c r="B2858" t="s">
        <v>58</v>
      </c>
      <c r="C2858" t="s">
        <v>59</v>
      </c>
      <c r="D2858" t="s">
        <v>60</v>
      </c>
      <c r="E2858" t="s">
        <v>49</v>
      </c>
      <c r="F2858">
        <v>2486</v>
      </c>
      <c r="G2858" t="s">
        <v>55</v>
      </c>
      <c r="H2858" t="s">
        <v>49</v>
      </c>
      <c r="I2858" t="s">
        <v>50</v>
      </c>
      <c r="J2858">
        <v>25</v>
      </c>
      <c r="K2858" t="s">
        <v>56</v>
      </c>
      <c r="L2858">
        <v>265</v>
      </c>
      <c r="M2858">
        <v>1</v>
      </c>
      <c r="N2858">
        <v>-1</v>
      </c>
      <c r="O2858">
        <v>0</v>
      </c>
      <c r="P2858" t="s">
        <v>52</v>
      </c>
      <c r="Q2858" t="s">
        <v>49</v>
      </c>
      <c r="X2858" s="7"/>
      <c r="Y2858" t="s">
        <v>55</v>
      </c>
      <c r="Z2858">
        <v>2486</v>
      </c>
      <c r="AE2858" t="s">
        <v>49</v>
      </c>
      <c r="AF2858">
        <v>2486</v>
      </c>
      <c r="AI2858">
        <v>847</v>
      </c>
      <c r="AJ2858" t="s">
        <v>49</v>
      </c>
    </row>
    <row r="2859" spans="1:36" x14ac:dyDescent="0.3">
      <c r="A2859">
        <v>25</v>
      </c>
      <c r="B2859" t="s">
        <v>53</v>
      </c>
      <c r="C2859" t="s">
        <v>59</v>
      </c>
      <c r="D2859" t="s">
        <v>54</v>
      </c>
      <c r="E2859" t="s">
        <v>49</v>
      </c>
      <c r="F2859">
        <v>368</v>
      </c>
      <c r="G2859" t="s">
        <v>49</v>
      </c>
      <c r="H2859" t="s">
        <v>49</v>
      </c>
      <c r="I2859" t="s">
        <v>78</v>
      </c>
      <c r="J2859">
        <v>25</v>
      </c>
      <c r="K2859" t="s">
        <v>73</v>
      </c>
      <c r="L2859">
        <v>168</v>
      </c>
      <c r="M2859">
        <v>1</v>
      </c>
      <c r="N2859">
        <v>-1</v>
      </c>
      <c r="O2859">
        <v>0</v>
      </c>
      <c r="P2859" t="s">
        <v>52</v>
      </c>
      <c r="Q2859" t="s">
        <v>49</v>
      </c>
      <c r="X2859" s="7"/>
      <c r="Y2859" t="s">
        <v>49</v>
      </c>
      <c r="Z2859">
        <v>368</v>
      </c>
      <c r="AE2859" t="s">
        <v>49</v>
      </c>
      <c r="AF2859">
        <v>368</v>
      </c>
      <c r="AI2859">
        <v>0</v>
      </c>
      <c r="AJ2859" t="s">
        <v>49</v>
      </c>
    </row>
    <row r="2860" spans="1:36" x14ac:dyDescent="0.3">
      <c r="A2860">
        <v>33</v>
      </c>
      <c r="B2860" t="s">
        <v>58</v>
      </c>
      <c r="C2860" t="s">
        <v>59</v>
      </c>
      <c r="D2860" t="s">
        <v>54</v>
      </c>
      <c r="E2860" t="s">
        <v>49</v>
      </c>
      <c r="F2860">
        <v>1558</v>
      </c>
      <c r="G2860" t="s">
        <v>55</v>
      </c>
      <c r="H2860" t="s">
        <v>49</v>
      </c>
      <c r="I2860" t="s">
        <v>50</v>
      </c>
      <c r="J2860">
        <v>17</v>
      </c>
      <c r="K2860" t="s">
        <v>61</v>
      </c>
      <c r="L2860">
        <v>97</v>
      </c>
      <c r="M2860">
        <v>1</v>
      </c>
      <c r="N2860">
        <v>-1</v>
      </c>
      <c r="O2860">
        <v>0</v>
      </c>
      <c r="P2860" t="s">
        <v>52</v>
      </c>
      <c r="Q2860" t="s">
        <v>49</v>
      </c>
      <c r="X2860" s="7"/>
      <c r="Y2860" t="s">
        <v>55</v>
      </c>
      <c r="Z2860">
        <v>1558</v>
      </c>
      <c r="AE2860" t="s">
        <v>49</v>
      </c>
      <c r="AF2860">
        <v>1558</v>
      </c>
      <c r="AI2860">
        <v>517</v>
      </c>
      <c r="AJ2860" t="s">
        <v>49</v>
      </c>
    </row>
    <row r="2861" spans="1:36" x14ac:dyDescent="0.3">
      <c r="A2861">
        <v>23</v>
      </c>
      <c r="B2861" t="s">
        <v>63</v>
      </c>
      <c r="C2861" t="s">
        <v>59</v>
      </c>
      <c r="D2861" t="s">
        <v>48</v>
      </c>
      <c r="E2861" t="s">
        <v>49</v>
      </c>
      <c r="F2861">
        <v>8627</v>
      </c>
      <c r="G2861" t="s">
        <v>55</v>
      </c>
      <c r="H2861" t="s">
        <v>49</v>
      </c>
      <c r="I2861" t="s">
        <v>50</v>
      </c>
      <c r="J2861">
        <v>15</v>
      </c>
      <c r="K2861" t="s">
        <v>56</v>
      </c>
      <c r="L2861">
        <v>169</v>
      </c>
      <c r="M2861">
        <v>1</v>
      </c>
      <c r="N2861">
        <v>346</v>
      </c>
      <c r="O2861">
        <v>1</v>
      </c>
      <c r="P2861" t="s">
        <v>57</v>
      </c>
      <c r="Q2861" t="s">
        <v>49</v>
      </c>
      <c r="X2861" s="7"/>
      <c r="Y2861" t="s">
        <v>55</v>
      </c>
      <c r="Z2861">
        <v>8627</v>
      </c>
      <c r="AE2861" t="s">
        <v>49</v>
      </c>
      <c r="AF2861">
        <v>8627</v>
      </c>
      <c r="AI2861">
        <v>1308</v>
      </c>
      <c r="AJ2861" t="s">
        <v>49</v>
      </c>
    </row>
    <row r="2862" spans="1:36" x14ac:dyDescent="0.3">
      <c r="A2862">
        <v>31</v>
      </c>
      <c r="B2862" t="s">
        <v>58</v>
      </c>
      <c r="C2862" t="s">
        <v>59</v>
      </c>
      <c r="D2862" t="s">
        <v>60</v>
      </c>
      <c r="E2862" t="s">
        <v>49</v>
      </c>
      <c r="F2862">
        <v>2590</v>
      </c>
      <c r="G2862" t="s">
        <v>49</v>
      </c>
      <c r="H2862" t="s">
        <v>49</v>
      </c>
      <c r="I2862" t="s">
        <v>50</v>
      </c>
      <c r="J2862">
        <v>23</v>
      </c>
      <c r="K2862" t="s">
        <v>80</v>
      </c>
      <c r="L2862">
        <v>103</v>
      </c>
      <c r="M2862">
        <v>2</v>
      </c>
      <c r="N2862">
        <v>484</v>
      </c>
      <c r="O2862">
        <v>2</v>
      </c>
      <c r="P2862" t="s">
        <v>66</v>
      </c>
      <c r="Q2862" t="s">
        <v>49</v>
      </c>
      <c r="X2862" s="7"/>
      <c r="Y2862" t="s">
        <v>49</v>
      </c>
      <c r="Z2862">
        <v>2590</v>
      </c>
      <c r="AE2862" t="s">
        <v>49</v>
      </c>
      <c r="AF2862">
        <v>2590</v>
      </c>
      <c r="AI2862">
        <v>361</v>
      </c>
      <c r="AJ2862" t="s">
        <v>49</v>
      </c>
    </row>
    <row r="2863" spans="1:36" x14ac:dyDescent="0.3">
      <c r="A2863">
        <v>36</v>
      </c>
      <c r="B2863" t="s">
        <v>58</v>
      </c>
      <c r="C2863" t="s">
        <v>47</v>
      </c>
      <c r="D2863" t="s">
        <v>60</v>
      </c>
      <c r="E2863" t="s">
        <v>49</v>
      </c>
      <c r="F2863">
        <v>0</v>
      </c>
      <c r="G2863" t="s">
        <v>55</v>
      </c>
      <c r="H2863" t="s">
        <v>55</v>
      </c>
      <c r="I2863" t="s">
        <v>52</v>
      </c>
      <c r="J2863">
        <v>3</v>
      </c>
      <c r="K2863" t="s">
        <v>62</v>
      </c>
      <c r="L2863">
        <v>599</v>
      </c>
      <c r="M2863">
        <v>3</v>
      </c>
      <c r="N2863">
        <v>-1</v>
      </c>
      <c r="O2863">
        <v>0</v>
      </c>
      <c r="P2863" t="s">
        <v>52</v>
      </c>
      <c r="Q2863" t="s">
        <v>49</v>
      </c>
      <c r="X2863" s="7"/>
      <c r="Y2863" t="s">
        <v>55</v>
      </c>
      <c r="Z2863">
        <v>0</v>
      </c>
      <c r="AE2863" t="s">
        <v>55</v>
      </c>
      <c r="AF2863">
        <v>0</v>
      </c>
      <c r="AI2863">
        <v>70</v>
      </c>
      <c r="AJ2863" t="s">
        <v>49</v>
      </c>
    </row>
    <row r="2864" spans="1:36" x14ac:dyDescent="0.3">
      <c r="A2864">
        <v>44</v>
      </c>
      <c r="B2864" t="s">
        <v>67</v>
      </c>
      <c r="C2864" t="s">
        <v>59</v>
      </c>
      <c r="D2864" t="s">
        <v>60</v>
      </c>
      <c r="E2864" t="s">
        <v>49</v>
      </c>
      <c r="F2864">
        <v>900</v>
      </c>
      <c r="G2864" t="s">
        <v>55</v>
      </c>
      <c r="H2864" t="s">
        <v>49</v>
      </c>
      <c r="I2864" t="s">
        <v>50</v>
      </c>
      <c r="J2864">
        <v>29</v>
      </c>
      <c r="K2864" t="s">
        <v>72</v>
      </c>
      <c r="L2864">
        <v>322</v>
      </c>
      <c r="M2864">
        <v>2</v>
      </c>
      <c r="N2864">
        <v>-1</v>
      </c>
      <c r="O2864">
        <v>0</v>
      </c>
      <c r="P2864" t="s">
        <v>52</v>
      </c>
      <c r="Q2864" t="s">
        <v>49</v>
      </c>
      <c r="X2864" s="7"/>
      <c r="Y2864" t="s">
        <v>55</v>
      </c>
      <c r="Z2864">
        <v>900</v>
      </c>
      <c r="AE2864" t="s">
        <v>49</v>
      </c>
      <c r="AF2864">
        <v>900</v>
      </c>
      <c r="AI2864">
        <v>180</v>
      </c>
      <c r="AJ2864" t="s">
        <v>49</v>
      </c>
    </row>
    <row r="2865" spans="1:36" x14ac:dyDescent="0.3">
      <c r="A2865">
        <v>31</v>
      </c>
      <c r="B2865" t="s">
        <v>58</v>
      </c>
      <c r="C2865" t="s">
        <v>59</v>
      </c>
      <c r="D2865" t="s">
        <v>60</v>
      </c>
      <c r="E2865" t="s">
        <v>49</v>
      </c>
      <c r="F2865">
        <v>385</v>
      </c>
      <c r="G2865" t="s">
        <v>55</v>
      </c>
      <c r="H2865" t="s">
        <v>49</v>
      </c>
      <c r="I2865" t="s">
        <v>52</v>
      </c>
      <c r="J2865">
        <v>21</v>
      </c>
      <c r="K2865" t="s">
        <v>56</v>
      </c>
      <c r="L2865">
        <v>304</v>
      </c>
      <c r="M2865">
        <v>1</v>
      </c>
      <c r="N2865">
        <v>-1</v>
      </c>
      <c r="O2865">
        <v>0</v>
      </c>
      <c r="P2865" t="s">
        <v>52</v>
      </c>
      <c r="Q2865" t="s">
        <v>49</v>
      </c>
      <c r="X2865" s="7"/>
      <c r="Y2865" t="s">
        <v>55</v>
      </c>
      <c r="Z2865">
        <v>385</v>
      </c>
      <c r="AE2865" t="s">
        <v>49</v>
      </c>
      <c r="AF2865">
        <v>385</v>
      </c>
      <c r="AI2865">
        <v>279</v>
      </c>
      <c r="AJ2865" t="s">
        <v>49</v>
      </c>
    </row>
    <row r="2866" spans="1:36" x14ac:dyDescent="0.3">
      <c r="A2866">
        <v>55</v>
      </c>
      <c r="B2866" t="s">
        <v>63</v>
      </c>
      <c r="C2866" t="s">
        <v>47</v>
      </c>
      <c r="D2866" t="s">
        <v>48</v>
      </c>
      <c r="E2866" t="s">
        <v>49</v>
      </c>
      <c r="F2866">
        <v>1649</v>
      </c>
      <c r="G2866" t="s">
        <v>55</v>
      </c>
      <c r="H2866" t="s">
        <v>49</v>
      </c>
      <c r="I2866" t="s">
        <v>50</v>
      </c>
      <c r="J2866">
        <v>12</v>
      </c>
      <c r="K2866" t="s">
        <v>56</v>
      </c>
      <c r="L2866">
        <v>52</v>
      </c>
      <c r="M2866">
        <v>3</v>
      </c>
      <c r="N2866">
        <v>-1</v>
      </c>
      <c r="O2866">
        <v>0</v>
      </c>
      <c r="P2866" t="s">
        <v>52</v>
      </c>
      <c r="Q2866" t="s">
        <v>49</v>
      </c>
      <c r="X2866" s="7"/>
      <c r="Y2866" t="s">
        <v>55</v>
      </c>
      <c r="Z2866">
        <v>1649</v>
      </c>
      <c r="AE2866" t="s">
        <v>49</v>
      </c>
      <c r="AF2866">
        <v>1649</v>
      </c>
      <c r="AI2866">
        <v>4</v>
      </c>
      <c r="AJ2866" t="s">
        <v>49</v>
      </c>
    </row>
    <row r="2867" spans="1:36" x14ac:dyDescent="0.3">
      <c r="A2867">
        <v>51</v>
      </c>
      <c r="B2867" t="s">
        <v>76</v>
      </c>
      <c r="C2867" t="s">
        <v>74</v>
      </c>
      <c r="D2867" t="s">
        <v>54</v>
      </c>
      <c r="E2867" t="s">
        <v>49</v>
      </c>
      <c r="F2867">
        <v>9228</v>
      </c>
      <c r="G2867" t="s">
        <v>49</v>
      </c>
      <c r="H2867" t="s">
        <v>49</v>
      </c>
      <c r="I2867" t="s">
        <v>50</v>
      </c>
      <c r="J2867">
        <v>18</v>
      </c>
      <c r="K2867" t="s">
        <v>73</v>
      </c>
      <c r="L2867">
        <v>655</v>
      </c>
      <c r="M2867">
        <v>4</v>
      </c>
      <c r="N2867">
        <v>-1</v>
      </c>
      <c r="O2867">
        <v>0</v>
      </c>
      <c r="P2867" t="s">
        <v>52</v>
      </c>
      <c r="Q2867" t="s">
        <v>55</v>
      </c>
      <c r="X2867" s="7"/>
      <c r="Y2867" t="s">
        <v>49</v>
      </c>
      <c r="Z2867">
        <v>9228</v>
      </c>
      <c r="AE2867" t="s">
        <v>49</v>
      </c>
      <c r="AF2867">
        <v>9228</v>
      </c>
      <c r="AI2867">
        <v>1416</v>
      </c>
      <c r="AJ2867" t="s">
        <v>49</v>
      </c>
    </row>
    <row r="2868" spans="1:36" x14ac:dyDescent="0.3">
      <c r="A2868">
        <v>36</v>
      </c>
      <c r="B2868" t="s">
        <v>69</v>
      </c>
      <c r="C2868" t="s">
        <v>47</v>
      </c>
      <c r="D2868" t="s">
        <v>54</v>
      </c>
      <c r="E2868" t="s">
        <v>49</v>
      </c>
      <c r="F2868">
        <v>0</v>
      </c>
      <c r="G2868" t="s">
        <v>55</v>
      </c>
      <c r="H2868" t="s">
        <v>55</v>
      </c>
      <c r="I2868" t="s">
        <v>50</v>
      </c>
      <c r="J2868">
        <v>9</v>
      </c>
      <c r="K2868" t="s">
        <v>64</v>
      </c>
      <c r="L2868">
        <v>101</v>
      </c>
      <c r="M2868">
        <v>2</v>
      </c>
      <c r="N2868">
        <v>-1</v>
      </c>
      <c r="O2868">
        <v>0</v>
      </c>
      <c r="P2868" t="s">
        <v>52</v>
      </c>
      <c r="Q2868" t="s">
        <v>49</v>
      </c>
      <c r="X2868" s="7"/>
      <c r="Y2868" t="s">
        <v>55</v>
      </c>
      <c r="Z2868">
        <v>0</v>
      </c>
      <c r="AE2868" t="s">
        <v>55</v>
      </c>
      <c r="AF2868">
        <v>0</v>
      </c>
      <c r="AI2868">
        <v>465</v>
      </c>
      <c r="AJ2868" t="s">
        <v>49</v>
      </c>
    </row>
    <row r="2869" spans="1:36" x14ac:dyDescent="0.3">
      <c r="A2869">
        <v>27</v>
      </c>
      <c r="B2869" t="s">
        <v>46</v>
      </c>
      <c r="C2869" t="s">
        <v>59</v>
      </c>
      <c r="D2869" t="s">
        <v>60</v>
      </c>
      <c r="E2869" t="s">
        <v>49</v>
      </c>
      <c r="F2869">
        <v>1</v>
      </c>
      <c r="G2869" t="s">
        <v>49</v>
      </c>
      <c r="H2869" t="s">
        <v>49</v>
      </c>
      <c r="I2869" t="s">
        <v>50</v>
      </c>
      <c r="J2869">
        <v>3</v>
      </c>
      <c r="K2869" t="s">
        <v>64</v>
      </c>
      <c r="L2869">
        <v>65</v>
      </c>
      <c r="M2869">
        <v>2</v>
      </c>
      <c r="N2869">
        <v>-1</v>
      </c>
      <c r="O2869">
        <v>0</v>
      </c>
      <c r="P2869" t="s">
        <v>52</v>
      </c>
      <c r="Q2869" t="s">
        <v>49</v>
      </c>
      <c r="X2869" s="7"/>
      <c r="Y2869" t="s">
        <v>49</v>
      </c>
      <c r="Z2869">
        <v>1</v>
      </c>
      <c r="AE2869" t="s">
        <v>49</v>
      </c>
      <c r="AF2869">
        <v>1</v>
      </c>
      <c r="AI2869">
        <v>998</v>
      </c>
      <c r="AJ2869" t="s">
        <v>49</v>
      </c>
    </row>
    <row r="2870" spans="1:36" x14ac:dyDescent="0.3">
      <c r="A2870">
        <v>40</v>
      </c>
      <c r="B2870" t="s">
        <v>53</v>
      </c>
      <c r="C2870" t="s">
        <v>47</v>
      </c>
      <c r="D2870" t="s">
        <v>54</v>
      </c>
      <c r="E2870" t="s">
        <v>49</v>
      </c>
      <c r="F2870">
        <v>771</v>
      </c>
      <c r="G2870" t="s">
        <v>55</v>
      </c>
      <c r="H2870" t="s">
        <v>49</v>
      </c>
      <c r="I2870" t="s">
        <v>50</v>
      </c>
      <c r="J2870">
        <v>15</v>
      </c>
      <c r="K2870" t="s">
        <v>56</v>
      </c>
      <c r="L2870">
        <v>173</v>
      </c>
      <c r="M2870">
        <v>4</v>
      </c>
      <c r="N2870">
        <v>-1</v>
      </c>
      <c r="O2870">
        <v>0</v>
      </c>
      <c r="P2870" t="s">
        <v>52</v>
      </c>
      <c r="Q2870" t="s">
        <v>49</v>
      </c>
      <c r="X2870" s="7"/>
      <c r="Y2870" t="s">
        <v>55</v>
      </c>
      <c r="Z2870">
        <v>771</v>
      </c>
      <c r="AE2870" t="s">
        <v>49</v>
      </c>
      <c r="AF2870">
        <v>771</v>
      </c>
      <c r="AI2870">
        <v>1285</v>
      </c>
      <c r="AJ2870" t="s">
        <v>49</v>
      </c>
    </row>
    <row r="2871" spans="1:36" x14ac:dyDescent="0.3">
      <c r="A2871">
        <v>49</v>
      </c>
      <c r="B2871" t="s">
        <v>53</v>
      </c>
      <c r="C2871" t="s">
        <v>47</v>
      </c>
      <c r="D2871" t="s">
        <v>54</v>
      </c>
      <c r="E2871" t="s">
        <v>49</v>
      </c>
      <c r="F2871">
        <v>280</v>
      </c>
      <c r="G2871" t="s">
        <v>55</v>
      </c>
      <c r="H2871" t="s">
        <v>49</v>
      </c>
      <c r="I2871" t="s">
        <v>78</v>
      </c>
      <c r="J2871">
        <v>14</v>
      </c>
      <c r="K2871" t="s">
        <v>73</v>
      </c>
      <c r="L2871">
        <v>162</v>
      </c>
      <c r="M2871">
        <v>3</v>
      </c>
      <c r="N2871">
        <v>-1</v>
      </c>
      <c r="O2871">
        <v>0</v>
      </c>
      <c r="P2871" t="s">
        <v>52</v>
      </c>
      <c r="Q2871" t="s">
        <v>49</v>
      </c>
      <c r="X2871" s="7"/>
      <c r="Y2871" t="s">
        <v>55</v>
      </c>
      <c r="Z2871">
        <v>280</v>
      </c>
      <c r="AE2871" t="s">
        <v>49</v>
      </c>
      <c r="AF2871">
        <v>280</v>
      </c>
      <c r="AI2871">
        <v>336</v>
      </c>
      <c r="AJ2871" t="s">
        <v>49</v>
      </c>
    </row>
    <row r="2872" spans="1:36" x14ac:dyDescent="0.3">
      <c r="A2872">
        <v>59</v>
      </c>
      <c r="B2872" t="s">
        <v>77</v>
      </c>
      <c r="C2872" t="s">
        <v>47</v>
      </c>
      <c r="D2872" t="s">
        <v>48</v>
      </c>
      <c r="E2872" t="s">
        <v>49</v>
      </c>
      <c r="F2872">
        <v>46</v>
      </c>
      <c r="G2872" t="s">
        <v>49</v>
      </c>
      <c r="H2872" t="s">
        <v>49</v>
      </c>
      <c r="I2872" t="s">
        <v>50</v>
      </c>
      <c r="J2872">
        <v>14</v>
      </c>
      <c r="K2872" t="s">
        <v>70</v>
      </c>
      <c r="L2872">
        <v>78</v>
      </c>
      <c r="M2872">
        <v>2</v>
      </c>
      <c r="N2872">
        <v>-1</v>
      </c>
      <c r="O2872">
        <v>0</v>
      </c>
      <c r="P2872" t="s">
        <v>52</v>
      </c>
      <c r="Q2872" t="s">
        <v>49</v>
      </c>
      <c r="X2872" s="7"/>
      <c r="Y2872" t="s">
        <v>49</v>
      </c>
      <c r="Z2872">
        <v>46</v>
      </c>
      <c r="AE2872" t="s">
        <v>49</v>
      </c>
      <c r="AF2872">
        <v>46</v>
      </c>
      <c r="AI2872">
        <v>131</v>
      </c>
      <c r="AJ2872" t="s">
        <v>49</v>
      </c>
    </row>
    <row r="2873" spans="1:36" x14ac:dyDescent="0.3">
      <c r="A2873">
        <v>32</v>
      </c>
      <c r="B2873" t="s">
        <v>58</v>
      </c>
      <c r="C2873" t="s">
        <v>47</v>
      </c>
      <c r="D2873" t="s">
        <v>60</v>
      </c>
      <c r="E2873" t="s">
        <v>49</v>
      </c>
      <c r="F2873">
        <v>2431</v>
      </c>
      <c r="G2873" t="s">
        <v>55</v>
      </c>
      <c r="H2873" t="s">
        <v>49</v>
      </c>
      <c r="I2873" t="s">
        <v>50</v>
      </c>
      <c r="J2873">
        <v>14</v>
      </c>
      <c r="K2873" t="s">
        <v>56</v>
      </c>
      <c r="L2873">
        <v>646</v>
      </c>
      <c r="M2873">
        <v>5</v>
      </c>
      <c r="N2873">
        <v>-1</v>
      </c>
      <c r="O2873">
        <v>0</v>
      </c>
      <c r="P2873" t="s">
        <v>52</v>
      </c>
      <c r="Q2873" t="s">
        <v>55</v>
      </c>
      <c r="X2873" s="7"/>
      <c r="Y2873" t="s">
        <v>55</v>
      </c>
      <c r="Z2873">
        <v>2431</v>
      </c>
      <c r="AE2873" t="s">
        <v>49</v>
      </c>
      <c r="AF2873">
        <v>2431</v>
      </c>
      <c r="AI2873">
        <v>453</v>
      </c>
      <c r="AJ2873" t="s">
        <v>49</v>
      </c>
    </row>
    <row r="2874" spans="1:36" x14ac:dyDescent="0.3">
      <c r="A2874">
        <v>42</v>
      </c>
      <c r="B2874" t="s">
        <v>77</v>
      </c>
      <c r="C2874" t="s">
        <v>59</v>
      </c>
      <c r="D2874" t="s">
        <v>60</v>
      </c>
      <c r="E2874" t="s">
        <v>49</v>
      </c>
      <c r="F2874">
        <v>308</v>
      </c>
      <c r="G2874" t="s">
        <v>49</v>
      </c>
      <c r="H2874" t="s">
        <v>49</v>
      </c>
      <c r="I2874" t="s">
        <v>50</v>
      </c>
      <c r="J2874">
        <v>30</v>
      </c>
      <c r="K2874" t="s">
        <v>72</v>
      </c>
      <c r="L2874">
        <v>114</v>
      </c>
      <c r="M2874">
        <v>2</v>
      </c>
      <c r="N2874">
        <v>-1</v>
      </c>
      <c r="O2874">
        <v>0</v>
      </c>
      <c r="P2874" t="s">
        <v>52</v>
      </c>
      <c r="Q2874" t="s">
        <v>49</v>
      </c>
      <c r="X2874" s="7"/>
      <c r="Y2874" t="s">
        <v>49</v>
      </c>
      <c r="Z2874">
        <v>308</v>
      </c>
      <c r="AE2874" t="s">
        <v>49</v>
      </c>
      <c r="AF2874">
        <v>308</v>
      </c>
      <c r="AI2874">
        <v>1102</v>
      </c>
      <c r="AJ2874" t="s">
        <v>49</v>
      </c>
    </row>
    <row r="2875" spans="1:36" x14ac:dyDescent="0.3">
      <c r="A2875">
        <v>35</v>
      </c>
      <c r="B2875" t="s">
        <v>58</v>
      </c>
      <c r="C2875" t="s">
        <v>74</v>
      </c>
      <c r="D2875" t="s">
        <v>60</v>
      </c>
      <c r="E2875" t="s">
        <v>49</v>
      </c>
      <c r="F2875">
        <v>160</v>
      </c>
      <c r="G2875" t="s">
        <v>55</v>
      </c>
      <c r="H2875" t="s">
        <v>49</v>
      </c>
      <c r="I2875" t="s">
        <v>52</v>
      </c>
      <c r="J2875">
        <v>4</v>
      </c>
      <c r="K2875" t="s">
        <v>62</v>
      </c>
      <c r="L2875">
        <v>141</v>
      </c>
      <c r="M2875">
        <v>6</v>
      </c>
      <c r="N2875">
        <v>-1</v>
      </c>
      <c r="O2875">
        <v>0</v>
      </c>
      <c r="P2875" t="s">
        <v>52</v>
      </c>
      <c r="Q2875" t="s">
        <v>49</v>
      </c>
      <c r="X2875" s="7"/>
      <c r="Y2875" t="s">
        <v>55</v>
      </c>
      <c r="Z2875">
        <v>160</v>
      </c>
      <c r="AE2875" t="s">
        <v>49</v>
      </c>
      <c r="AF2875">
        <v>160</v>
      </c>
      <c r="AI2875">
        <v>502</v>
      </c>
      <c r="AJ2875" t="s">
        <v>49</v>
      </c>
    </row>
    <row r="2876" spans="1:36" x14ac:dyDescent="0.3">
      <c r="A2876">
        <v>29</v>
      </c>
      <c r="B2876" t="s">
        <v>63</v>
      </c>
      <c r="C2876" t="s">
        <v>59</v>
      </c>
      <c r="D2876" t="s">
        <v>54</v>
      </c>
      <c r="E2876" t="s">
        <v>49</v>
      </c>
      <c r="F2876">
        <v>555</v>
      </c>
      <c r="G2876" t="s">
        <v>55</v>
      </c>
      <c r="H2876" t="s">
        <v>49</v>
      </c>
      <c r="I2876" t="s">
        <v>50</v>
      </c>
      <c r="J2876">
        <v>15</v>
      </c>
      <c r="K2876" t="s">
        <v>56</v>
      </c>
      <c r="L2876">
        <v>133</v>
      </c>
      <c r="M2876">
        <v>4</v>
      </c>
      <c r="N2876">
        <v>-1</v>
      </c>
      <c r="O2876">
        <v>0</v>
      </c>
      <c r="P2876" t="s">
        <v>52</v>
      </c>
      <c r="Q2876" t="s">
        <v>49</v>
      </c>
      <c r="X2876" s="7"/>
      <c r="Y2876" t="s">
        <v>55</v>
      </c>
      <c r="Z2876">
        <v>555</v>
      </c>
      <c r="AE2876" t="s">
        <v>49</v>
      </c>
      <c r="AF2876">
        <v>555</v>
      </c>
      <c r="AI2876">
        <v>8669</v>
      </c>
      <c r="AJ2876" t="s">
        <v>49</v>
      </c>
    </row>
    <row r="2877" spans="1:36" x14ac:dyDescent="0.3">
      <c r="A2877">
        <v>29</v>
      </c>
      <c r="B2877" t="s">
        <v>67</v>
      </c>
      <c r="C2877" t="s">
        <v>59</v>
      </c>
      <c r="D2877" t="s">
        <v>54</v>
      </c>
      <c r="E2877" t="s">
        <v>49</v>
      </c>
      <c r="F2877">
        <v>778</v>
      </c>
      <c r="G2877" t="s">
        <v>55</v>
      </c>
      <c r="H2877" t="s">
        <v>49</v>
      </c>
      <c r="I2877" t="s">
        <v>52</v>
      </c>
      <c r="J2877">
        <v>6</v>
      </c>
      <c r="K2877" t="s">
        <v>62</v>
      </c>
      <c r="L2877">
        <v>1994</v>
      </c>
      <c r="M2877">
        <v>2</v>
      </c>
      <c r="N2877">
        <v>-1</v>
      </c>
      <c r="O2877">
        <v>0</v>
      </c>
      <c r="P2877" t="s">
        <v>52</v>
      </c>
      <c r="Q2877" t="s">
        <v>49</v>
      </c>
      <c r="X2877" s="7"/>
      <c r="Y2877" t="s">
        <v>55</v>
      </c>
      <c r="Z2877">
        <v>778</v>
      </c>
      <c r="AE2877" t="s">
        <v>49</v>
      </c>
      <c r="AF2877">
        <v>778</v>
      </c>
      <c r="AI2877">
        <v>316</v>
      </c>
      <c r="AJ2877" t="s">
        <v>49</v>
      </c>
    </row>
    <row r="2878" spans="1:36" x14ac:dyDescent="0.3">
      <c r="A2878">
        <v>37</v>
      </c>
      <c r="B2878" t="s">
        <v>63</v>
      </c>
      <c r="C2878" t="s">
        <v>59</v>
      </c>
      <c r="D2878" t="s">
        <v>54</v>
      </c>
      <c r="E2878" t="s">
        <v>49</v>
      </c>
      <c r="F2878">
        <v>48</v>
      </c>
      <c r="G2878" t="s">
        <v>49</v>
      </c>
      <c r="H2878" t="s">
        <v>49</v>
      </c>
      <c r="I2878" t="s">
        <v>50</v>
      </c>
      <c r="J2878">
        <v>6</v>
      </c>
      <c r="K2878" t="s">
        <v>56</v>
      </c>
      <c r="L2878">
        <v>140</v>
      </c>
      <c r="M2878">
        <v>2</v>
      </c>
      <c r="N2878">
        <v>-1</v>
      </c>
      <c r="O2878">
        <v>0</v>
      </c>
      <c r="P2878" t="s">
        <v>52</v>
      </c>
      <c r="Q2878" t="s">
        <v>49</v>
      </c>
      <c r="X2878" s="7"/>
      <c r="Y2878" t="s">
        <v>49</v>
      </c>
      <c r="Z2878">
        <v>48</v>
      </c>
      <c r="AE2878" t="s">
        <v>49</v>
      </c>
      <c r="AF2878">
        <v>48</v>
      </c>
      <c r="AI2878">
        <v>9324</v>
      </c>
      <c r="AJ2878" t="s">
        <v>49</v>
      </c>
    </row>
    <row r="2879" spans="1:36" x14ac:dyDescent="0.3">
      <c r="A2879">
        <v>49</v>
      </c>
      <c r="B2879" t="s">
        <v>69</v>
      </c>
      <c r="C2879" t="s">
        <v>47</v>
      </c>
      <c r="D2879" t="s">
        <v>48</v>
      </c>
      <c r="E2879" t="s">
        <v>49</v>
      </c>
      <c r="F2879">
        <v>169</v>
      </c>
      <c r="G2879" t="s">
        <v>55</v>
      </c>
      <c r="H2879" t="s">
        <v>49</v>
      </c>
      <c r="I2879" t="s">
        <v>50</v>
      </c>
      <c r="J2879">
        <v>15</v>
      </c>
      <c r="K2879" t="s">
        <v>56</v>
      </c>
      <c r="L2879">
        <v>82</v>
      </c>
      <c r="M2879">
        <v>3</v>
      </c>
      <c r="N2879">
        <v>-1</v>
      </c>
      <c r="O2879">
        <v>0</v>
      </c>
      <c r="P2879" t="s">
        <v>52</v>
      </c>
      <c r="Q2879" t="s">
        <v>49</v>
      </c>
      <c r="X2879" s="7"/>
      <c r="Y2879" t="s">
        <v>55</v>
      </c>
      <c r="Z2879">
        <v>169</v>
      </c>
      <c r="AE2879" t="s">
        <v>49</v>
      </c>
      <c r="AF2879">
        <v>169</v>
      </c>
      <c r="AI2879">
        <v>0</v>
      </c>
      <c r="AJ2879" t="s">
        <v>49</v>
      </c>
    </row>
    <row r="2880" spans="1:36" x14ac:dyDescent="0.3">
      <c r="A2880">
        <v>51</v>
      </c>
      <c r="B2880" t="s">
        <v>53</v>
      </c>
      <c r="C2880" t="s">
        <v>74</v>
      </c>
      <c r="D2880" t="s">
        <v>54</v>
      </c>
      <c r="E2880" t="s">
        <v>49</v>
      </c>
      <c r="F2880">
        <v>12</v>
      </c>
      <c r="G2880" t="s">
        <v>55</v>
      </c>
      <c r="H2880" t="s">
        <v>49</v>
      </c>
      <c r="I2880" t="s">
        <v>50</v>
      </c>
      <c r="J2880">
        <v>17</v>
      </c>
      <c r="K2880" t="s">
        <v>75</v>
      </c>
      <c r="L2880">
        <v>150</v>
      </c>
      <c r="M2880">
        <v>1</v>
      </c>
      <c r="N2880">
        <v>-1</v>
      </c>
      <c r="O2880">
        <v>0</v>
      </c>
      <c r="P2880" t="s">
        <v>52</v>
      </c>
      <c r="Q2880" t="s">
        <v>49</v>
      </c>
      <c r="X2880" s="7"/>
      <c r="Y2880" t="s">
        <v>55</v>
      </c>
      <c r="Z2880">
        <v>12</v>
      </c>
      <c r="AE2880" t="s">
        <v>49</v>
      </c>
      <c r="AF2880">
        <v>12</v>
      </c>
      <c r="AI2880">
        <v>61</v>
      </c>
      <c r="AJ2880" t="s">
        <v>49</v>
      </c>
    </row>
    <row r="2881" spans="1:36" x14ac:dyDescent="0.3">
      <c r="A2881">
        <v>61</v>
      </c>
      <c r="B2881" t="s">
        <v>76</v>
      </c>
      <c r="C2881" t="s">
        <v>47</v>
      </c>
      <c r="D2881" t="s">
        <v>48</v>
      </c>
      <c r="E2881" t="s">
        <v>49</v>
      </c>
      <c r="F2881">
        <v>848</v>
      </c>
      <c r="G2881" t="s">
        <v>49</v>
      </c>
      <c r="H2881" t="s">
        <v>49</v>
      </c>
      <c r="I2881" t="s">
        <v>50</v>
      </c>
      <c r="J2881">
        <v>27</v>
      </c>
      <c r="K2881" t="s">
        <v>61</v>
      </c>
      <c r="L2881">
        <v>605</v>
      </c>
      <c r="M2881">
        <v>1</v>
      </c>
      <c r="N2881">
        <v>187</v>
      </c>
      <c r="O2881">
        <v>1</v>
      </c>
      <c r="P2881" t="s">
        <v>66</v>
      </c>
      <c r="Q2881" t="s">
        <v>49</v>
      </c>
      <c r="X2881" s="7"/>
      <c r="Y2881" t="s">
        <v>49</v>
      </c>
      <c r="Z2881">
        <v>848</v>
      </c>
      <c r="AE2881" t="s">
        <v>49</v>
      </c>
      <c r="AF2881">
        <v>848</v>
      </c>
      <c r="AI2881">
        <v>173</v>
      </c>
      <c r="AJ2881" t="s">
        <v>49</v>
      </c>
    </row>
    <row r="2882" spans="1:36" x14ac:dyDescent="0.3">
      <c r="A2882">
        <v>43</v>
      </c>
      <c r="B2882" t="s">
        <v>58</v>
      </c>
      <c r="C2882" t="s">
        <v>47</v>
      </c>
      <c r="D2882" t="s">
        <v>54</v>
      </c>
      <c r="E2882" t="s">
        <v>49</v>
      </c>
      <c r="F2882">
        <v>481</v>
      </c>
      <c r="G2882" t="s">
        <v>55</v>
      </c>
      <c r="H2882" t="s">
        <v>49</v>
      </c>
      <c r="I2882" t="s">
        <v>78</v>
      </c>
      <c r="J2882">
        <v>18</v>
      </c>
      <c r="K2882" t="s">
        <v>75</v>
      </c>
      <c r="L2882">
        <v>164</v>
      </c>
      <c r="M2882">
        <v>1</v>
      </c>
      <c r="N2882">
        <v>110</v>
      </c>
      <c r="O2882">
        <v>2</v>
      </c>
      <c r="P2882" t="s">
        <v>66</v>
      </c>
      <c r="Q2882" t="s">
        <v>49</v>
      </c>
      <c r="X2882" s="7"/>
      <c r="Y2882" t="s">
        <v>55</v>
      </c>
      <c r="Z2882">
        <v>481</v>
      </c>
      <c r="AE2882" t="s">
        <v>49</v>
      </c>
      <c r="AF2882">
        <v>481</v>
      </c>
      <c r="AI2882">
        <v>-162</v>
      </c>
      <c r="AJ2882" t="s">
        <v>49</v>
      </c>
    </row>
    <row r="2883" spans="1:36" x14ac:dyDescent="0.3">
      <c r="A2883">
        <v>42</v>
      </c>
      <c r="B2883" t="s">
        <v>53</v>
      </c>
      <c r="C2883" t="s">
        <v>47</v>
      </c>
      <c r="D2883" t="s">
        <v>60</v>
      </c>
      <c r="E2883" t="s">
        <v>49</v>
      </c>
      <c r="F2883">
        <v>12223</v>
      </c>
      <c r="G2883" t="s">
        <v>55</v>
      </c>
      <c r="H2883" t="s">
        <v>49</v>
      </c>
      <c r="I2883" t="s">
        <v>50</v>
      </c>
      <c r="J2883">
        <v>19</v>
      </c>
      <c r="K2883" t="s">
        <v>75</v>
      </c>
      <c r="L2883">
        <v>36</v>
      </c>
      <c r="M2883">
        <v>1</v>
      </c>
      <c r="N2883">
        <v>-1</v>
      </c>
      <c r="O2883">
        <v>0</v>
      </c>
      <c r="P2883" t="s">
        <v>52</v>
      </c>
      <c r="Q2883" t="s">
        <v>49</v>
      </c>
      <c r="X2883" s="7"/>
      <c r="Y2883" t="s">
        <v>55</v>
      </c>
      <c r="Z2883">
        <v>12223</v>
      </c>
      <c r="AE2883" t="s">
        <v>49</v>
      </c>
      <c r="AF2883">
        <v>12223</v>
      </c>
      <c r="AI2883">
        <v>1983</v>
      </c>
      <c r="AJ2883" t="s">
        <v>49</v>
      </c>
    </row>
    <row r="2884" spans="1:36" x14ac:dyDescent="0.3">
      <c r="A2884">
        <v>24</v>
      </c>
      <c r="B2884" t="s">
        <v>63</v>
      </c>
      <c r="C2884" t="s">
        <v>47</v>
      </c>
      <c r="D2884" t="s">
        <v>54</v>
      </c>
      <c r="E2884" t="s">
        <v>49</v>
      </c>
      <c r="F2884">
        <v>-254</v>
      </c>
      <c r="G2884" t="s">
        <v>55</v>
      </c>
      <c r="H2884" t="s">
        <v>55</v>
      </c>
      <c r="I2884" t="s">
        <v>52</v>
      </c>
      <c r="J2884">
        <v>27</v>
      </c>
      <c r="K2884" t="s">
        <v>56</v>
      </c>
      <c r="L2884">
        <v>290</v>
      </c>
      <c r="M2884">
        <v>2</v>
      </c>
      <c r="N2884">
        <v>-1</v>
      </c>
      <c r="O2884">
        <v>0</v>
      </c>
      <c r="P2884" t="s">
        <v>52</v>
      </c>
      <c r="Q2884" t="s">
        <v>49</v>
      </c>
      <c r="X2884" s="7"/>
      <c r="Y2884" t="s">
        <v>55</v>
      </c>
      <c r="Z2884">
        <v>-254</v>
      </c>
      <c r="AE2884" t="s">
        <v>55</v>
      </c>
      <c r="AF2884">
        <v>-254</v>
      </c>
      <c r="AI2884">
        <v>1283</v>
      </c>
      <c r="AJ2884" t="s">
        <v>49</v>
      </c>
    </row>
    <row r="2885" spans="1:36" x14ac:dyDescent="0.3">
      <c r="A2885">
        <v>46</v>
      </c>
      <c r="B2885" t="s">
        <v>65</v>
      </c>
      <c r="C2885" t="s">
        <v>47</v>
      </c>
      <c r="D2885" t="s">
        <v>60</v>
      </c>
      <c r="E2885" t="s">
        <v>49</v>
      </c>
      <c r="F2885">
        <v>1148</v>
      </c>
      <c r="G2885" t="s">
        <v>49</v>
      </c>
      <c r="H2885" t="s">
        <v>49</v>
      </c>
      <c r="I2885" t="s">
        <v>78</v>
      </c>
      <c r="J2885">
        <v>29</v>
      </c>
      <c r="K2885" t="s">
        <v>73</v>
      </c>
      <c r="L2885">
        <v>104</v>
      </c>
      <c r="M2885">
        <v>2</v>
      </c>
      <c r="N2885">
        <v>-1</v>
      </c>
      <c r="O2885">
        <v>0</v>
      </c>
      <c r="P2885" t="s">
        <v>52</v>
      </c>
      <c r="Q2885" t="s">
        <v>49</v>
      </c>
      <c r="X2885" s="7"/>
      <c r="Y2885" t="s">
        <v>49</v>
      </c>
      <c r="Z2885">
        <v>1148</v>
      </c>
      <c r="AE2885" t="s">
        <v>49</v>
      </c>
      <c r="AF2885">
        <v>1148</v>
      </c>
      <c r="AI2885">
        <v>2179</v>
      </c>
      <c r="AJ2885" t="s">
        <v>49</v>
      </c>
    </row>
    <row r="2886" spans="1:36" x14ac:dyDescent="0.3">
      <c r="A2886">
        <v>23</v>
      </c>
      <c r="B2886" t="s">
        <v>69</v>
      </c>
      <c r="C2886" t="s">
        <v>59</v>
      </c>
      <c r="D2886" t="s">
        <v>54</v>
      </c>
      <c r="E2886" t="s">
        <v>49</v>
      </c>
      <c r="F2886">
        <v>5</v>
      </c>
      <c r="G2886" t="s">
        <v>49</v>
      </c>
      <c r="H2886" t="s">
        <v>49</v>
      </c>
      <c r="I2886" t="s">
        <v>52</v>
      </c>
      <c r="J2886">
        <v>12</v>
      </c>
      <c r="K2886" t="s">
        <v>56</v>
      </c>
      <c r="L2886">
        <v>413</v>
      </c>
      <c r="M2886">
        <v>1</v>
      </c>
      <c r="N2886">
        <v>-1</v>
      </c>
      <c r="O2886">
        <v>0</v>
      </c>
      <c r="P2886" t="s">
        <v>52</v>
      </c>
      <c r="Q2886" t="s">
        <v>49</v>
      </c>
      <c r="X2886" s="7"/>
      <c r="Y2886" t="s">
        <v>49</v>
      </c>
      <c r="Z2886">
        <v>5</v>
      </c>
      <c r="AE2886" t="s">
        <v>49</v>
      </c>
      <c r="AF2886">
        <v>5</v>
      </c>
      <c r="AI2886">
        <v>1047</v>
      </c>
      <c r="AJ2886" t="s">
        <v>49</v>
      </c>
    </row>
    <row r="2887" spans="1:36" x14ac:dyDescent="0.3">
      <c r="A2887">
        <v>26</v>
      </c>
      <c r="B2887" t="s">
        <v>53</v>
      </c>
      <c r="C2887" t="s">
        <v>59</v>
      </c>
      <c r="D2887" t="s">
        <v>54</v>
      </c>
      <c r="E2887" t="s">
        <v>49</v>
      </c>
      <c r="F2887">
        <v>50</v>
      </c>
      <c r="G2887" t="s">
        <v>55</v>
      </c>
      <c r="H2887" t="s">
        <v>49</v>
      </c>
      <c r="I2887" t="s">
        <v>50</v>
      </c>
      <c r="J2887">
        <v>12</v>
      </c>
      <c r="K2887" t="s">
        <v>70</v>
      </c>
      <c r="L2887">
        <v>153</v>
      </c>
      <c r="M2887">
        <v>1</v>
      </c>
      <c r="N2887">
        <v>-1</v>
      </c>
      <c r="O2887">
        <v>0</v>
      </c>
      <c r="P2887" t="s">
        <v>52</v>
      </c>
      <c r="Q2887" t="s">
        <v>49</v>
      </c>
      <c r="X2887" s="7"/>
      <c r="Y2887" t="s">
        <v>55</v>
      </c>
      <c r="Z2887">
        <v>50</v>
      </c>
      <c r="AE2887" t="s">
        <v>49</v>
      </c>
      <c r="AF2887">
        <v>50</v>
      </c>
      <c r="AI2887">
        <v>36</v>
      </c>
      <c r="AJ2887" t="s">
        <v>49</v>
      </c>
    </row>
    <row r="2888" spans="1:36" x14ac:dyDescent="0.3">
      <c r="A2888">
        <v>43</v>
      </c>
      <c r="B2888" t="s">
        <v>63</v>
      </c>
      <c r="C2888" t="s">
        <v>74</v>
      </c>
      <c r="D2888" t="s">
        <v>48</v>
      </c>
      <c r="E2888" t="s">
        <v>49</v>
      </c>
      <c r="F2888">
        <v>92</v>
      </c>
      <c r="G2888" t="s">
        <v>55</v>
      </c>
      <c r="H2888" t="s">
        <v>49</v>
      </c>
      <c r="I2888" t="s">
        <v>52</v>
      </c>
      <c r="J2888">
        <v>15</v>
      </c>
      <c r="K2888" t="s">
        <v>56</v>
      </c>
      <c r="L2888">
        <v>237</v>
      </c>
      <c r="M2888">
        <v>2</v>
      </c>
      <c r="N2888">
        <v>-1</v>
      </c>
      <c r="O2888">
        <v>0</v>
      </c>
      <c r="P2888" t="s">
        <v>52</v>
      </c>
      <c r="Q2888" t="s">
        <v>49</v>
      </c>
      <c r="X2888" s="7"/>
      <c r="Y2888" t="s">
        <v>55</v>
      </c>
      <c r="Z2888">
        <v>92</v>
      </c>
      <c r="AE2888" t="s">
        <v>49</v>
      </c>
      <c r="AF2888">
        <v>92</v>
      </c>
      <c r="AI2888">
        <v>-308</v>
      </c>
      <c r="AJ2888" t="s">
        <v>49</v>
      </c>
    </row>
    <row r="2889" spans="1:36" x14ac:dyDescent="0.3">
      <c r="A2889">
        <v>35</v>
      </c>
      <c r="B2889" t="s">
        <v>67</v>
      </c>
      <c r="C2889" t="s">
        <v>59</v>
      </c>
      <c r="D2889" t="s">
        <v>60</v>
      </c>
      <c r="E2889" t="s">
        <v>49</v>
      </c>
      <c r="F2889">
        <v>470</v>
      </c>
      <c r="G2889" t="s">
        <v>55</v>
      </c>
      <c r="H2889" t="s">
        <v>49</v>
      </c>
      <c r="I2889" t="s">
        <v>50</v>
      </c>
      <c r="J2889">
        <v>25</v>
      </c>
      <c r="K2889" t="s">
        <v>73</v>
      </c>
      <c r="L2889">
        <v>743</v>
      </c>
      <c r="M2889">
        <v>13</v>
      </c>
      <c r="N2889">
        <v>-1</v>
      </c>
      <c r="O2889">
        <v>0</v>
      </c>
      <c r="P2889" t="s">
        <v>52</v>
      </c>
      <c r="Q2889" t="s">
        <v>55</v>
      </c>
      <c r="X2889" s="7"/>
      <c r="Y2889" t="s">
        <v>55</v>
      </c>
      <c r="Z2889">
        <v>470</v>
      </c>
      <c r="AE2889" t="s">
        <v>49</v>
      </c>
      <c r="AF2889">
        <v>470</v>
      </c>
      <c r="AI2889">
        <v>1177</v>
      </c>
      <c r="AJ2889" t="s">
        <v>49</v>
      </c>
    </row>
    <row r="2890" spans="1:36" x14ac:dyDescent="0.3">
      <c r="A2890">
        <v>38</v>
      </c>
      <c r="B2890" t="s">
        <v>67</v>
      </c>
      <c r="C2890" t="s">
        <v>47</v>
      </c>
      <c r="D2890" t="s">
        <v>54</v>
      </c>
      <c r="E2890" t="s">
        <v>49</v>
      </c>
      <c r="F2890">
        <v>0</v>
      </c>
      <c r="G2890" t="s">
        <v>49</v>
      </c>
      <c r="H2890" t="s">
        <v>49</v>
      </c>
      <c r="I2890" t="s">
        <v>50</v>
      </c>
      <c r="J2890">
        <v>28</v>
      </c>
      <c r="K2890" t="s">
        <v>70</v>
      </c>
      <c r="L2890">
        <v>82</v>
      </c>
      <c r="M2890">
        <v>4</v>
      </c>
      <c r="N2890">
        <v>-1</v>
      </c>
      <c r="O2890">
        <v>0</v>
      </c>
      <c r="P2890" t="s">
        <v>52</v>
      </c>
      <c r="Q2890" t="s">
        <v>49</v>
      </c>
      <c r="X2890" s="7"/>
      <c r="Y2890" t="s">
        <v>49</v>
      </c>
      <c r="Z2890">
        <v>0</v>
      </c>
      <c r="AE2890" t="s">
        <v>49</v>
      </c>
      <c r="AF2890">
        <v>0</v>
      </c>
      <c r="AI2890">
        <v>2077</v>
      </c>
      <c r="AJ2890" t="s">
        <v>49</v>
      </c>
    </row>
    <row r="2891" spans="1:36" x14ac:dyDescent="0.3">
      <c r="A2891">
        <v>56</v>
      </c>
      <c r="B2891" t="s">
        <v>46</v>
      </c>
      <c r="C2891" t="s">
        <v>74</v>
      </c>
      <c r="D2891" t="s">
        <v>48</v>
      </c>
      <c r="E2891" t="s">
        <v>49</v>
      </c>
      <c r="F2891">
        <v>109</v>
      </c>
      <c r="G2891" t="s">
        <v>49</v>
      </c>
      <c r="H2891" t="s">
        <v>49</v>
      </c>
      <c r="I2891" t="s">
        <v>50</v>
      </c>
      <c r="J2891">
        <v>15</v>
      </c>
      <c r="K2891" t="s">
        <v>73</v>
      </c>
      <c r="L2891">
        <v>924</v>
      </c>
      <c r="M2891">
        <v>4</v>
      </c>
      <c r="N2891">
        <v>-1</v>
      </c>
      <c r="O2891">
        <v>0</v>
      </c>
      <c r="P2891" t="s">
        <v>52</v>
      </c>
      <c r="Q2891" t="s">
        <v>49</v>
      </c>
      <c r="X2891" s="7"/>
      <c r="Y2891" t="s">
        <v>49</v>
      </c>
      <c r="Z2891">
        <v>109</v>
      </c>
      <c r="AE2891" t="s">
        <v>49</v>
      </c>
      <c r="AF2891">
        <v>109</v>
      </c>
      <c r="AI2891">
        <v>0</v>
      </c>
      <c r="AJ2891" t="s">
        <v>49</v>
      </c>
    </row>
    <row r="2892" spans="1:36" x14ac:dyDescent="0.3">
      <c r="A2892">
        <v>31</v>
      </c>
      <c r="B2892" t="s">
        <v>53</v>
      </c>
      <c r="C2892" t="s">
        <v>47</v>
      </c>
      <c r="D2892" t="s">
        <v>54</v>
      </c>
      <c r="E2892" t="s">
        <v>49</v>
      </c>
      <c r="F2892">
        <v>440</v>
      </c>
      <c r="G2892" t="s">
        <v>55</v>
      </c>
      <c r="H2892" t="s">
        <v>49</v>
      </c>
      <c r="I2892" t="s">
        <v>52</v>
      </c>
      <c r="J2892">
        <v>17</v>
      </c>
      <c r="K2892" t="s">
        <v>62</v>
      </c>
      <c r="L2892">
        <v>117</v>
      </c>
      <c r="M2892">
        <v>3</v>
      </c>
      <c r="N2892">
        <v>-1</v>
      </c>
      <c r="O2892">
        <v>0</v>
      </c>
      <c r="P2892" t="s">
        <v>52</v>
      </c>
      <c r="Q2892" t="s">
        <v>49</v>
      </c>
      <c r="X2892" s="7"/>
      <c r="Y2892" t="s">
        <v>55</v>
      </c>
      <c r="Z2892">
        <v>440</v>
      </c>
      <c r="AE2892" t="s">
        <v>49</v>
      </c>
      <c r="AF2892">
        <v>440</v>
      </c>
      <c r="AI2892">
        <v>1</v>
      </c>
      <c r="AJ2892" t="s">
        <v>49</v>
      </c>
    </row>
    <row r="2893" spans="1:36" x14ac:dyDescent="0.3">
      <c r="A2893">
        <v>32</v>
      </c>
      <c r="B2893" t="s">
        <v>58</v>
      </c>
      <c r="C2893" t="s">
        <v>59</v>
      </c>
      <c r="D2893" t="s">
        <v>60</v>
      </c>
      <c r="E2893" t="s">
        <v>49</v>
      </c>
      <c r="F2893">
        <v>0</v>
      </c>
      <c r="G2893" t="s">
        <v>49</v>
      </c>
      <c r="H2893" t="s">
        <v>49</v>
      </c>
      <c r="I2893" t="s">
        <v>50</v>
      </c>
      <c r="J2893">
        <v>5</v>
      </c>
      <c r="K2893" t="s">
        <v>64</v>
      </c>
      <c r="L2893">
        <v>550</v>
      </c>
      <c r="M2893">
        <v>4</v>
      </c>
      <c r="N2893">
        <v>-1</v>
      </c>
      <c r="O2893">
        <v>0</v>
      </c>
      <c r="P2893" t="s">
        <v>52</v>
      </c>
      <c r="Q2893" t="s">
        <v>55</v>
      </c>
      <c r="X2893" s="7"/>
      <c r="Y2893" t="s">
        <v>49</v>
      </c>
      <c r="Z2893">
        <v>0</v>
      </c>
      <c r="AE2893" t="s">
        <v>49</v>
      </c>
      <c r="AF2893">
        <v>0</v>
      </c>
      <c r="AI2893">
        <v>7735</v>
      </c>
      <c r="AJ2893" t="s">
        <v>49</v>
      </c>
    </row>
    <row r="2894" spans="1:36" x14ac:dyDescent="0.3">
      <c r="A2894">
        <v>28</v>
      </c>
      <c r="B2894" t="s">
        <v>53</v>
      </c>
      <c r="C2894" t="s">
        <v>59</v>
      </c>
      <c r="D2894" t="s">
        <v>54</v>
      </c>
      <c r="E2894" t="s">
        <v>49</v>
      </c>
      <c r="F2894">
        <v>2685</v>
      </c>
      <c r="G2894" t="s">
        <v>49</v>
      </c>
      <c r="H2894" t="s">
        <v>55</v>
      </c>
      <c r="I2894" t="s">
        <v>52</v>
      </c>
      <c r="J2894">
        <v>24</v>
      </c>
      <c r="K2894" t="s">
        <v>70</v>
      </c>
      <c r="L2894">
        <v>5</v>
      </c>
      <c r="M2894">
        <v>1</v>
      </c>
      <c r="N2894">
        <v>-1</v>
      </c>
      <c r="O2894">
        <v>0</v>
      </c>
      <c r="P2894" t="s">
        <v>52</v>
      </c>
      <c r="Q2894" t="s">
        <v>49</v>
      </c>
      <c r="X2894" s="7"/>
      <c r="Y2894" t="s">
        <v>49</v>
      </c>
      <c r="Z2894">
        <v>2685</v>
      </c>
      <c r="AE2894" t="s">
        <v>55</v>
      </c>
      <c r="AF2894">
        <v>2685</v>
      </c>
      <c r="AI2894">
        <v>1922</v>
      </c>
      <c r="AJ2894" t="s">
        <v>49</v>
      </c>
    </row>
    <row r="2895" spans="1:36" x14ac:dyDescent="0.3">
      <c r="A2895">
        <v>26</v>
      </c>
      <c r="B2895" t="s">
        <v>69</v>
      </c>
      <c r="C2895" t="s">
        <v>74</v>
      </c>
      <c r="D2895" t="s">
        <v>54</v>
      </c>
      <c r="E2895" t="s">
        <v>55</v>
      </c>
      <c r="F2895">
        <v>-3</v>
      </c>
      <c r="G2895" t="s">
        <v>55</v>
      </c>
      <c r="H2895" t="s">
        <v>49</v>
      </c>
      <c r="I2895" t="s">
        <v>52</v>
      </c>
      <c r="J2895">
        <v>13</v>
      </c>
      <c r="K2895" t="s">
        <v>56</v>
      </c>
      <c r="L2895">
        <v>181</v>
      </c>
      <c r="M2895">
        <v>5</v>
      </c>
      <c r="N2895">
        <v>-1</v>
      </c>
      <c r="O2895">
        <v>0</v>
      </c>
      <c r="P2895" t="s">
        <v>52</v>
      </c>
      <c r="Q2895" t="s">
        <v>49</v>
      </c>
      <c r="X2895" s="7"/>
      <c r="Y2895" t="s">
        <v>55</v>
      </c>
      <c r="Z2895">
        <v>-3</v>
      </c>
      <c r="AE2895" t="s">
        <v>49</v>
      </c>
      <c r="AF2895">
        <v>-3</v>
      </c>
      <c r="AI2895">
        <v>153</v>
      </c>
      <c r="AJ2895" t="s">
        <v>49</v>
      </c>
    </row>
    <row r="2896" spans="1:36" x14ac:dyDescent="0.3">
      <c r="A2896">
        <v>49</v>
      </c>
      <c r="B2896" t="s">
        <v>58</v>
      </c>
      <c r="C2896" t="s">
        <v>47</v>
      </c>
      <c r="D2896" t="s">
        <v>60</v>
      </c>
      <c r="E2896" t="s">
        <v>49</v>
      </c>
      <c r="F2896">
        <v>7007</v>
      </c>
      <c r="G2896" t="s">
        <v>49</v>
      </c>
      <c r="H2896" t="s">
        <v>49</v>
      </c>
      <c r="I2896" t="s">
        <v>50</v>
      </c>
      <c r="J2896">
        <v>17</v>
      </c>
      <c r="K2896" t="s">
        <v>75</v>
      </c>
      <c r="L2896">
        <v>325</v>
      </c>
      <c r="M2896">
        <v>2</v>
      </c>
      <c r="N2896">
        <v>-1</v>
      </c>
      <c r="O2896">
        <v>0</v>
      </c>
      <c r="P2896" t="s">
        <v>52</v>
      </c>
      <c r="Q2896" t="s">
        <v>49</v>
      </c>
      <c r="X2896" s="7"/>
      <c r="Y2896" t="s">
        <v>49</v>
      </c>
      <c r="Z2896">
        <v>7007</v>
      </c>
      <c r="AE2896" t="s">
        <v>49</v>
      </c>
      <c r="AF2896">
        <v>7007</v>
      </c>
      <c r="AI2896">
        <v>2770</v>
      </c>
      <c r="AJ2896" t="s">
        <v>49</v>
      </c>
    </row>
    <row r="2897" spans="1:36" x14ac:dyDescent="0.3">
      <c r="A2897">
        <v>33</v>
      </c>
      <c r="B2897" t="s">
        <v>69</v>
      </c>
      <c r="C2897" t="s">
        <v>47</v>
      </c>
      <c r="D2897" t="s">
        <v>54</v>
      </c>
      <c r="E2897" t="s">
        <v>49</v>
      </c>
      <c r="F2897">
        <v>220</v>
      </c>
      <c r="G2897" t="s">
        <v>55</v>
      </c>
      <c r="H2897" t="s">
        <v>49</v>
      </c>
      <c r="I2897" t="s">
        <v>52</v>
      </c>
      <c r="J2897">
        <v>27</v>
      </c>
      <c r="K2897" t="s">
        <v>56</v>
      </c>
      <c r="L2897">
        <v>345</v>
      </c>
      <c r="M2897">
        <v>1</v>
      </c>
      <c r="N2897">
        <v>-1</v>
      </c>
      <c r="O2897">
        <v>0</v>
      </c>
      <c r="P2897" t="s">
        <v>52</v>
      </c>
      <c r="Q2897" t="s">
        <v>49</v>
      </c>
      <c r="X2897" s="7"/>
      <c r="Y2897" t="s">
        <v>55</v>
      </c>
      <c r="Z2897">
        <v>220</v>
      </c>
      <c r="AE2897" t="s">
        <v>49</v>
      </c>
      <c r="AF2897">
        <v>220</v>
      </c>
      <c r="AI2897">
        <v>139</v>
      </c>
      <c r="AJ2897" t="s">
        <v>49</v>
      </c>
    </row>
    <row r="2898" spans="1:36" x14ac:dyDescent="0.3">
      <c r="A2898">
        <v>80</v>
      </c>
      <c r="B2898" t="s">
        <v>77</v>
      </c>
      <c r="C2898" t="s">
        <v>47</v>
      </c>
      <c r="D2898" t="s">
        <v>48</v>
      </c>
      <c r="E2898" t="s">
        <v>49</v>
      </c>
      <c r="F2898">
        <v>1548</v>
      </c>
      <c r="G2898" t="s">
        <v>49</v>
      </c>
      <c r="H2898" t="s">
        <v>49</v>
      </c>
      <c r="I2898" t="s">
        <v>50</v>
      </c>
      <c r="J2898">
        <v>6</v>
      </c>
      <c r="K2898" t="s">
        <v>70</v>
      </c>
      <c r="L2898">
        <v>331</v>
      </c>
      <c r="M2898">
        <v>2</v>
      </c>
      <c r="N2898">
        <v>-1</v>
      </c>
      <c r="O2898">
        <v>0</v>
      </c>
      <c r="P2898" t="s">
        <v>52</v>
      </c>
      <c r="Q2898" t="s">
        <v>49</v>
      </c>
      <c r="X2898" s="7"/>
      <c r="Y2898" t="s">
        <v>49</v>
      </c>
      <c r="Z2898">
        <v>1548</v>
      </c>
      <c r="AE2898" t="s">
        <v>49</v>
      </c>
      <c r="AF2898">
        <v>1548</v>
      </c>
      <c r="AI2898">
        <v>21</v>
      </c>
      <c r="AJ2898" t="s">
        <v>49</v>
      </c>
    </row>
    <row r="2899" spans="1:36" x14ac:dyDescent="0.3">
      <c r="A2899">
        <v>40</v>
      </c>
      <c r="B2899" t="s">
        <v>63</v>
      </c>
      <c r="C2899" t="s">
        <v>47</v>
      </c>
      <c r="D2899" t="s">
        <v>54</v>
      </c>
      <c r="E2899" t="s">
        <v>49</v>
      </c>
      <c r="F2899">
        <v>326</v>
      </c>
      <c r="G2899" t="s">
        <v>55</v>
      </c>
      <c r="H2899" t="s">
        <v>55</v>
      </c>
      <c r="I2899" t="s">
        <v>50</v>
      </c>
      <c r="J2899">
        <v>7</v>
      </c>
      <c r="K2899" t="s">
        <v>73</v>
      </c>
      <c r="L2899">
        <v>112</v>
      </c>
      <c r="M2899">
        <v>1</v>
      </c>
      <c r="N2899">
        <v>-1</v>
      </c>
      <c r="O2899">
        <v>0</v>
      </c>
      <c r="P2899" t="s">
        <v>52</v>
      </c>
      <c r="Q2899" t="s">
        <v>49</v>
      </c>
      <c r="X2899" s="7"/>
      <c r="Y2899" t="s">
        <v>55</v>
      </c>
      <c r="Z2899">
        <v>326</v>
      </c>
      <c r="AE2899" t="s">
        <v>55</v>
      </c>
      <c r="AF2899">
        <v>326</v>
      </c>
      <c r="AI2899">
        <v>178</v>
      </c>
      <c r="AJ2899" t="s">
        <v>49</v>
      </c>
    </row>
    <row r="2900" spans="1:36" x14ac:dyDescent="0.3">
      <c r="A2900">
        <v>42</v>
      </c>
      <c r="B2900" t="s">
        <v>67</v>
      </c>
      <c r="C2900" t="s">
        <v>74</v>
      </c>
      <c r="D2900" t="s">
        <v>54</v>
      </c>
      <c r="E2900" t="s">
        <v>49</v>
      </c>
      <c r="F2900">
        <v>0</v>
      </c>
      <c r="G2900" t="s">
        <v>55</v>
      </c>
      <c r="H2900" t="s">
        <v>49</v>
      </c>
      <c r="I2900" t="s">
        <v>52</v>
      </c>
      <c r="J2900">
        <v>30</v>
      </c>
      <c r="K2900" t="s">
        <v>56</v>
      </c>
      <c r="L2900">
        <v>115</v>
      </c>
      <c r="M2900">
        <v>6</v>
      </c>
      <c r="N2900">
        <v>-1</v>
      </c>
      <c r="O2900">
        <v>0</v>
      </c>
      <c r="P2900" t="s">
        <v>52</v>
      </c>
      <c r="Q2900" t="s">
        <v>49</v>
      </c>
      <c r="X2900" s="7"/>
      <c r="Y2900" t="s">
        <v>55</v>
      </c>
      <c r="Z2900">
        <v>0</v>
      </c>
      <c r="AE2900" t="s">
        <v>49</v>
      </c>
      <c r="AF2900">
        <v>0</v>
      </c>
      <c r="AI2900">
        <v>444</v>
      </c>
      <c r="AJ2900" t="s">
        <v>49</v>
      </c>
    </row>
    <row r="2901" spans="1:36" x14ac:dyDescent="0.3">
      <c r="A2901">
        <v>46</v>
      </c>
      <c r="B2901" t="s">
        <v>63</v>
      </c>
      <c r="C2901" t="s">
        <v>47</v>
      </c>
      <c r="D2901" t="s">
        <v>54</v>
      </c>
      <c r="E2901" t="s">
        <v>49</v>
      </c>
      <c r="F2901">
        <v>123</v>
      </c>
      <c r="G2901" t="s">
        <v>49</v>
      </c>
      <c r="H2901" t="s">
        <v>49</v>
      </c>
      <c r="I2901" t="s">
        <v>50</v>
      </c>
      <c r="J2901">
        <v>20</v>
      </c>
      <c r="K2901" t="s">
        <v>70</v>
      </c>
      <c r="L2901">
        <v>381</v>
      </c>
      <c r="M2901">
        <v>3</v>
      </c>
      <c r="N2901">
        <v>-1</v>
      </c>
      <c r="O2901">
        <v>0</v>
      </c>
      <c r="P2901" t="s">
        <v>52</v>
      </c>
      <c r="Q2901" t="s">
        <v>49</v>
      </c>
      <c r="X2901" s="7"/>
      <c r="Y2901" t="s">
        <v>49</v>
      </c>
      <c r="Z2901">
        <v>123</v>
      </c>
      <c r="AE2901" t="s">
        <v>49</v>
      </c>
      <c r="AF2901">
        <v>123</v>
      </c>
      <c r="AI2901">
        <v>209</v>
      </c>
      <c r="AJ2901" t="s">
        <v>49</v>
      </c>
    </row>
    <row r="2902" spans="1:36" x14ac:dyDescent="0.3">
      <c r="A2902">
        <v>32</v>
      </c>
      <c r="B2902" t="s">
        <v>58</v>
      </c>
      <c r="C2902" t="s">
        <v>59</v>
      </c>
      <c r="D2902" t="s">
        <v>60</v>
      </c>
      <c r="E2902" t="s">
        <v>49</v>
      </c>
      <c r="F2902">
        <v>697</v>
      </c>
      <c r="G2902" t="s">
        <v>49</v>
      </c>
      <c r="H2902" t="s">
        <v>49</v>
      </c>
      <c r="I2902" t="s">
        <v>50</v>
      </c>
      <c r="J2902">
        <v>7</v>
      </c>
      <c r="K2902" t="s">
        <v>70</v>
      </c>
      <c r="L2902">
        <v>119</v>
      </c>
      <c r="M2902">
        <v>1</v>
      </c>
      <c r="N2902">
        <v>99</v>
      </c>
      <c r="O2902">
        <v>3</v>
      </c>
      <c r="P2902" t="s">
        <v>57</v>
      </c>
      <c r="Q2902" t="s">
        <v>49</v>
      </c>
      <c r="X2902" s="7"/>
      <c r="Y2902" t="s">
        <v>49</v>
      </c>
      <c r="Z2902">
        <v>697</v>
      </c>
      <c r="AE2902" t="s">
        <v>49</v>
      </c>
      <c r="AF2902">
        <v>697</v>
      </c>
      <c r="AI2902">
        <v>3096</v>
      </c>
      <c r="AJ2902" t="s">
        <v>49</v>
      </c>
    </row>
    <row r="2903" spans="1:36" x14ac:dyDescent="0.3">
      <c r="A2903">
        <v>37</v>
      </c>
      <c r="B2903" t="s">
        <v>53</v>
      </c>
      <c r="C2903" t="s">
        <v>59</v>
      </c>
      <c r="D2903" t="s">
        <v>60</v>
      </c>
      <c r="E2903" t="s">
        <v>49</v>
      </c>
      <c r="F2903">
        <v>223</v>
      </c>
      <c r="G2903" t="s">
        <v>55</v>
      </c>
      <c r="H2903" t="s">
        <v>49</v>
      </c>
      <c r="I2903" t="s">
        <v>52</v>
      </c>
      <c r="J2903">
        <v>28</v>
      </c>
      <c r="K2903" t="s">
        <v>56</v>
      </c>
      <c r="L2903">
        <v>25</v>
      </c>
      <c r="M2903">
        <v>1</v>
      </c>
      <c r="N2903">
        <v>-1</v>
      </c>
      <c r="O2903">
        <v>0</v>
      </c>
      <c r="P2903" t="s">
        <v>52</v>
      </c>
      <c r="Q2903" t="s">
        <v>49</v>
      </c>
      <c r="X2903" s="7"/>
      <c r="Y2903" t="s">
        <v>55</v>
      </c>
      <c r="Z2903">
        <v>223</v>
      </c>
      <c r="AE2903" t="s">
        <v>49</v>
      </c>
      <c r="AF2903">
        <v>223</v>
      </c>
      <c r="AI2903">
        <v>5320</v>
      </c>
      <c r="AJ2903" t="s">
        <v>49</v>
      </c>
    </row>
    <row r="2904" spans="1:36" x14ac:dyDescent="0.3">
      <c r="A2904">
        <v>32</v>
      </c>
      <c r="B2904" t="s">
        <v>71</v>
      </c>
      <c r="C2904" t="s">
        <v>47</v>
      </c>
      <c r="D2904" t="s">
        <v>54</v>
      </c>
      <c r="E2904" t="s">
        <v>49</v>
      </c>
      <c r="F2904">
        <v>1694</v>
      </c>
      <c r="G2904" t="s">
        <v>55</v>
      </c>
      <c r="H2904" t="s">
        <v>49</v>
      </c>
      <c r="I2904" t="s">
        <v>50</v>
      </c>
      <c r="J2904">
        <v>28</v>
      </c>
      <c r="K2904" t="s">
        <v>72</v>
      </c>
      <c r="L2904">
        <v>929</v>
      </c>
      <c r="M2904">
        <v>1</v>
      </c>
      <c r="N2904">
        <v>-1</v>
      </c>
      <c r="O2904">
        <v>0</v>
      </c>
      <c r="P2904" t="s">
        <v>52</v>
      </c>
      <c r="Q2904" t="s">
        <v>49</v>
      </c>
      <c r="X2904" s="7"/>
      <c r="Y2904" t="s">
        <v>55</v>
      </c>
      <c r="Z2904">
        <v>1694</v>
      </c>
      <c r="AE2904" t="s">
        <v>49</v>
      </c>
      <c r="AF2904">
        <v>1694</v>
      </c>
      <c r="AI2904">
        <v>5462</v>
      </c>
      <c r="AJ2904" t="s">
        <v>49</v>
      </c>
    </row>
    <row r="2905" spans="1:36" x14ac:dyDescent="0.3">
      <c r="A2905">
        <v>53</v>
      </c>
      <c r="B2905" t="s">
        <v>58</v>
      </c>
      <c r="C2905" t="s">
        <v>47</v>
      </c>
      <c r="D2905" t="s">
        <v>60</v>
      </c>
      <c r="E2905" t="s">
        <v>49</v>
      </c>
      <c r="F2905">
        <v>4446</v>
      </c>
      <c r="G2905" t="s">
        <v>55</v>
      </c>
      <c r="H2905" t="s">
        <v>49</v>
      </c>
      <c r="I2905" t="s">
        <v>52</v>
      </c>
      <c r="J2905">
        <v>14</v>
      </c>
      <c r="K2905" t="s">
        <v>56</v>
      </c>
      <c r="L2905">
        <v>429</v>
      </c>
      <c r="M2905">
        <v>1</v>
      </c>
      <c r="N2905">
        <v>-1</v>
      </c>
      <c r="O2905">
        <v>0</v>
      </c>
      <c r="P2905" t="s">
        <v>52</v>
      </c>
      <c r="Q2905" t="s">
        <v>49</v>
      </c>
      <c r="X2905" s="7"/>
      <c r="Y2905" t="s">
        <v>55</v>
      </c>
      <c r="Z2905">
        <v>4446</v>
      </c>
      <c r="AE2905" t="s">
        <v>49</v>
      </c>
      <c r="AF2905">
        <v>4446</v>
      </c>
      <c r="AI2905">
        <v>6767</v>
      </c>
      <c r="AJ2905" t="s">
        <v>49</v>
      </c>
    </row>
    <row r="2906" spans="1:36" x14ac:dyDescent="0.3">
      <c r="A2906">
        <v>39</v>
      </c>
      <c r="B2906" t="s">
        <v>58</v>
      </c>
      <c r="C2906" t="s">
        <v>47</v>
      </c>
      <c r="D2906" t="s">
        <v>60</v>
      </c>
      <c r="E2906" t="s">
        <v>49</v>
      </c>
      <c r="F2906">
        <v>894</v>
      </c>
      <c r="G2906" t="s">
        <v>55</v>
      </c>
      <c r="H2906" t="s">
        <v>49</v>
      </c>
      <c r="I2906" t="s">
        <v>50</v>
      </c>
      <c r="J2906">
        <v>20</v>
      </c>
      <c r="K2906" t="s">
        <v>61</v>
      </c>
      <c r="L2906">
        <v>491</v>
      </c>
      <c r="M2906">
        <v>1</v>
      </c>
      <c r="N2906">
        <v>326</v>
      </c>
      <c r="O2906">
        <v>1</v>
      </c>
      <c r="P2906" t="s">
        <v>66</v>
      </c>
      <c r="Q2906" t="s">
        <v>49</v>
      </c>
      <c r="X2906" s="7"/>
      <c r="Y2906" t="s">
        <v>55</v>
      </c>
      <c r="Z2906">
        <v>894</v>
      </c>
      <c r="AE2906" t="s">
        <v>49</v>
      </c>
      <c r="AF2906">
        <v>894</v>
      </c>
      <c r="AI2906">
        <v>2974</v>
      </c>
      <c r="AJ2906" t="s">
        <v>49</v>
      </c>
    </row>
    <row r="2907" spans="1:36" x14ac:dyDescent="0.3">
      <c r="A2907">
        <v>31</v>
      </c>
      <c r="B2907" t="s">
        <v>67</v>
      </c>
      <c r="C2907" t="s">
        <v>74</v>
      </c>
      <c r="D2907" t="s">
        <v>54</v>
      </c>
      <c r="E2907" t="s">
        <v>49</v>
      </c>
      <c r="F2907">
        <v>202</v>
      </c>
      <c r="G2907" t="s">
        <v>55</v>
      </c>
      <c r="H2907" t="s">
        <v>49</v>
      </c>
      <c r="I2907" t="s">
        <v>50</v>
      </c>
      <c r="J2907">
        <v>18</v>
      </c>
      <c r="K2907" t="s">
        <v>73</v>
      </c>
      <c r="L2907">
        <v>146</v>
      </c>
      <c r="M2907">
        <v>1</v>
      </c>
      <c r="N2907">
        <v>-1</v>
      </c>
      <c r="O2907">
        <v>0</v>
      </c>
      <c r="P2907" t="s">
        <v>52</v>
      </c>
      <c r="Q2907" t="s">
        <v>49</v>
      </c>
      <c r="X2907" s="7"/>
      <c r="Y2907" t="s">
        <v>55</v>
      </c>
      <c r="Z2907">
        <v>202</v>
      </c>
      <c r="AE2907" t="s">
        <v>49</v>
      </c>
      <c r="AF2907">
        <v>202</v>
      </c>
      <c r="AI2907">
        <v>427</v>
      </c>
      <c r="AJ2907" t="s">
        <v>49</v>
      </c>
    </row>
    <row r="2908" spans="1:36" x14ac:dyDescent="0.3">
      <c r="A2908">
        <v>34</v>
      </c>
      <c r="B2908" t="s">
        <v>58</v>
      </c>
      <c r="C2908" t="s">
        <v>59</v>
      </c>
      <c r="D2908" t="s">
        <v>60</v>
      </c>
      <c r="E2908" t="s">
        <v>49</v>
      </c>
      <c r="F2908">
        <v>0</v>
      </c>
      <c r="G2908" t="s">
        <v>49</v>
      </c>
      <c r="H2908" t="s">
        <v>49</v>
      </c>
      <c r="I2908" t="s">
        <v>50</v>
      </c>
      <c r="J2908">
        <v>21</v>
      </c>
      <c r="K2908" t="s">
        <v>70</v>
      </c>
      <c r="L2908">
        <v>191</v>
      </c>
      <c r="M2908">
        <v>2</v>
      </c>
      <c r="N2908">
        <v>-1</v>
      </c>
      <c r="O2908">
        <v>0</v>
      </c>
      <c r="P2908" t="s">
        <v>52</v>
      </c>
      <c r="Q2908" t="s">
        <v>49</v>
      </c>
      <c r="X2908" s="7"/>
      <c r="Y2908" t="s">
        <v>49</v>
      </c>
      <c r="Z2908">
        <v>0</v>
      </c>
      <c r="AE2908" t="s">
        <v>49</v>
      </c>
      <c r="AF2908">
        <v>0</v>
      </c>
      <c r="AI2908">
        <v>8876</v>
      </c>
      <c r="AJ2908" t="s">
        <v>49</v>
      </c>
    </row>
    <row r="2909" spans="1:36" x14ac:dyDescent="0.3">
      <c r="A2909">
        <v>44</v>
      </c>
      <c r="B2909" t="s">
        <v>67</v>
      </c>
      <c r="C2909" t="s">
        <v>47</v>
      </c>
      <c r="D2909" t="s">
        <v>60</v>
      </c>
      <c r="E2909" t="s">
        <v>49</v>
      </c>
      <c r="F2909">
        <v>1707</v>
      </c>
      <c r="G2909" t="s">
        <v>49</v>
      </c>
      <c r="H2909" t="s">
        <v>49</v>
      </c>
      <c r="I2909" t="s">
        <v>50</v>
      </c>
      <c r="J2909">
        <v>8</v>
      </c>
      <c r="K2909" t="s">
        <v>70</v>
      </c>
      <c r="L2909">
        <v>406</v>
      </c>
      <c r="M2909">
        <v>3</v>
      </c>
      <c r="N2909">
        <v>-1</v>
      </c>
      <c r="O2909">
        <v>0</v>
      </c>
      <c r="P2909" t="s">
        <v>52</v>
      </c>
      <c r="Q2909" t="s">
        <v>49</v>
      </c>
      <c r="X2909" s="7"/>
      <c r="Y2909" t="s">
        <v>49</v>
      </c>
      <c r="Z2909">
        <v>1707</v>
      </c>
      <c r="AE2909" t="s">
        <v>49</v>
      </c>
      <c r="AF2909">
        <v>1707</v>
      </c>
      <c r="AI2909">
        <v>146</v>
      </c>
      <c r="AJ2909" t="s">
        <v>49</v>
      </c>
    </row>
    <row r="2910" spans="1:36" x14ac:dyDescent="0.3">
      <c r="A2910">
        <v>35</v>
      </c>
      <c r="B2910" t="s">
        <v>67</v>
      </c>
      <c r="C2910" t="s">
        <v>47</v>
      </c>
      <c r="D2910" t="s">
        <v>54</v>
      </c>
      <c r="E2910" t="s">
        <v>49</v>
      </c>
      <c r="F2910">
        <v>13658</v>
      </c>
      <c r="G2910" t="s">
        <v>55</v>
      </c>
      <c r="H2910" t="s">
        <v>49</v>
      </c>
      <c r="I2910" t="s">
        <v>78</v>
      </c>
      <c r="J2910">
        <v>9</v>
      </c>
      <c r="K2910" t="s">
        <v>82</v>
      </c>
      <c r="L2910">
        <v>220</v>
      </c>
      <c r="M2910">
        <v>2</v>
      </c>
      <c r="N2910">
        <v>-1</v>
      </c>
      <c r="O2910">
        <v>0</v>
      </c>
      <c r="P2910" t="s">
        <v>52</v>
      </c>
      <c r="Q2910" t="s">
        <v>49</v>
      </c>
      <c r="X2910" s="7"/>
      <c r="Y2910" t="s">
        <v>55</v>
      </c>
      <c r="Z2910">
        <v>13658</v>
      </c>
      <c r="AE2910" t="s">
        <v>49</v>
      </c>
      <c r="AF2910">
        <v>13658</v>
      </c>
      <c r="AI2910">
        <v>319</v>
      </c>
      <c r="AJ2910" t="s">
        <v>49</v>
      </c>
    </row>
    <row r="2911" spans="1:36" x14ac:dyDescent="0.3">
      <c r="A2911">
        <v>39</v>
      </c>
      <c r="B2911" t="s">
        <v>69</v>
      </c>
      <c r="C2911" t="s">
        <v>47</v>
      </c>
      <c r="D2911" t="s">
        <v>54</v>
      </c>
      <c r="E2911" t="s">
        <v>49</v>
      </c>
      <c r="F2911">
        <v>406</v>
      </c>
      <c r="G2911" t="s">
        <v>49</v>
      </c>
      <c r="H2911" t="s">
        <v>49</v>
      </c>
      <c r="I2911" t="s">
        <v>50</v>
      </c>
      <c r="J2911">
        <v>30</v>
      </c>
      <c r="K2911" t="s">
        <v>73</v>
      </c>
      <c r="L2911">
        <v>253</v>
      </c>
      <c r="M2911">
        <v>5</v>
      </c>
      <c r="N2911">
        <v>-1</v>
      </c>
      <c r="O2911">
        <v>0</v>
      </c>
      <c r="P2911" t="s">
        <v>52</v>
      </c>
      <c r="Q2911" t="s">
        <v>49</v>
      </c>
      <c r="X2911" s="7"/>
      <c r="Y2911" t="s">
        <v>49</v>
      </c>
      <c r="Z2911">
        <v>406</v>
      </c>
      <c r="AE2911" t="s">
        <v>49</v>
      </c>
      <c r="AF2911">
        <v>406</v>
      </c>
      <c r="AI2911">
        <v>304</v>
      </c>
      <c r="AJ2911" t="s">
        <v>49</v>
      </c>
    </row>
    <row r="2912" spans="1:36" x14ac:dyDescent="0.3">
      <c r="A2912">
        <v>55</v>
      </c>
      <c r="B2912" t="s">
        <v>53</v>
      </c>
      <c r="C2912" t="s">
        <v>47</v>
      </c>
      <c r="D2912" t="s">
        <v>54</v>
      </c>
      <c r="E2912" t="s">
        <v>49</v>
      </c>
      <c r="F2912">
        <v>96</v>
      </c>
      <c r="G2912" t="s">
        <v>49</v>
      </c>
      <c r="H2912" t="s">
        <v>49</v>
      </c>
      <c r="I2912" t="s">
        <v>78</v>
      </c>
      <c r="J2912">
        <v>30</v>
      </c>
      <c r="K2912" t="s">
        <v>73</v>
      </c>
      <c r="L2912">
        <v>340</v>
      </c>
      <c r="M2912">
        <v>2</v>
      </c>
      <c r="N2912">
        <v>-1</v>
      </c>
      <c r="O2912">
        <v>0</v>
      </c>
      <c r="P2912" t="s">
        <v>52</v>
      </c>
      <c r="Q2912" t="s">
        <v>49</v>
      </c>
      <c r="X2912" s="7"/>
      <c r="Y2912" t="s">
        <v>49</v>
      </c>
      <c r="Z2912">
        <v>96</v>
      </c>
      <c r="AE2912" t="s">
        <v>49</v>
      </c>
      <c r="AF2912">
        <v>96</v>
      </c>
      <c r="AI2912">
        <v>389</v>
      </c>
      <c r="AJ2912" t="s">
        <v>49</v>
      </c>
    </row>
    <row r="2913" spans="1:36" x14ac:dyDescent="0.3">
      <c r="A2913">
        <v>34</v>
      </c>
      <c r="B2913" t="s">
        <v>76</v>
      </c>
      <c r="C2913" t="s">
        <v>47</v>
      </c>
      <c r="D2913" t="s">
        <v>54</v>
      </c>
      <c r="E2913" t="s">
        <v>49</v>
      </c>
      <c r="F2913">
        <v>0</v>
      </c>
      <c r="G2913" t="s">
        <v>55</v>
      </c>
      <c r="H2913" t="s">
        <v>49</v>
      </c>
      <c r="I2913" t="s">
        <v>52</v>
      </c>
      <c r="J2913">
        <v>30</v>
      </c>
      <c r="K2913" t="s">
        <v>51</v>
      </c>
      <c r="L2913">
        <v>154</v>
      </c>
      <c r="M2913">
        <v>1</v>
      </c>
      <c r="N2913">
        <v>-1</v>
      </c>
      <c r="O2913">
        <v>0</v>
      </c>
      <c r="P2913" t="s">
        <v>52</v>
      </c>
      <c r="Q2913" t="s">
        <v>55</v>
      </c>
      <c r="X2913" s="7"/>
      <c r="Y2913" t="s">
        <v>55</v>
      </c>
      <c r="Z2913">
        <v>0</v>
      </c>
      <c r="AE2913" t="s">
        <v>49</v>
      </c>
      <c r="AF2913">
        <v>0</v>
      </c>
      <c r="AI2913">
        <v>766</v>
      </c>
      <c r="AJ2913" t="s">
        <v>49</v>
      </c>
    </row>
    <row r="2914" spans="1:36" x14ac:dyDescent="0.3">
      <c r="A2914">
        <v>39</v>
      </c>
      <c r="B2914" t="s">
        <v>67</v>
      </c>
      <c r="C2914" t="s">
        <v>47</v>
      </c>
      <c r="D2914" t="s">
        <v>60</v>
      </c>
      <c r="E2914" t="s">
        <v>49</v>
      </c>
      <c r="F2914">
        <v>-276</v>
      </c>
      <c r="G2914" t="s">
        <v>49</v>
      </c>
      <c r="H2914" t="s">
        <v>55</v>
      </c>
      <c r="I2914" t="s">
        <v>50</v>
      </c>
      <c r="J2914">
        <v>11</v>
      </c>
      <c r="K2914" t="s">
        <v>70</v>
      </c>
      <c r="L2914">
        <v>121</v>
      </c>
      <c r="M2914">
        <v>4</v>
      </c>
      <c r="N2914">
        <v>-1</v>
      </c>
      <c r="O2914">
        <v>0</v>
      </c>
      <c r="P2914" t="s">
        <v>52</v>
      </c>
      <c r="Q2914" t="s">
        <v>49</v>
      </c>
      <c r="X2914" s="7"/>
      <c r="Y2914" t="s">
        <v>49</v>
      </c>
      <c r="Z2914">
        <v>-276</v>
      </c>
      <c r="AE2914" t="s">
        <v>55</v>
      </c>
      <c r="AF2914">
        <v>-276</v>
      </c>
      <c r="AI2914">
        <v>0</v>
      </c>
      <c r="AJ2914" t="s">
        <v>49</v>
      </c>
    </row>
    <row r="2915" spans="1:36" x14ac:dyDescent="0.3">
      <c r="A2915">
        <v>58</v>
      </c>
      <c r="B2915" t="s">
        <v>77</v>
      </c>
      <c r="C2915" t="s">
        <v>47</v>
      </c>
      <c r="D2915" t="s">
        <v>54</v>
      </c>
      <c r="E2915" t="s">
        <v>49</v>
      </c>
      <c r="F2915">
        <v>413</v>
      </c>
      <c r="G2915" t="s">
        <v>49</v>
      </c>
      <c r="H2915" t="s">
        <v>49</v>
      </c>
      <c r="I2915" t="s">
        <v>50</v>
      </c>
      <c r="J2915">
        <v>27</v>
      </c>
      <c r="K2915" t="s">
        <v>70</v>
      </c>
      <c r="L2915">
        <v>104</v>
      </c>
      <c r="M2915">
        <v>5</v>
      </c>
      <c r="N2915">
        <v>-1</v>
      </c>
      <c r="O2915">
        <v>0</v>
      </c>
      <c r="P2915" t="s">
        <v>52</v>
      </c>
      <c r="Q2915" t="s">
        <v>49</v>
      </c>
      <c r="X2915" s="7"/>
      <c r="Y2915" t="s">
        <v>49</v>
      </c>
      <c r="Z2915">
        <v>413</v>
      </c>
      <c r="AE2915" t="s">
        <v>49</v>
      </c>
      <c r="AF2915">
        <v>413</v>
      </c>
      <c r="AI2915">
        <v>3107</v>
      </c>
      <c r="AJ2915" t="s">
        <v>49</v>
      </c>
    </row>
    <row r="2916" spans="1:36" x14ac:dyDescent="0.3">
      <c r="A2916">
        <v>37</v>
      </c>
      <c r="B2916" t="s">
        <v>63</v>
      </c>
      <c r="C2916" t="s">
        <v>47</v>
      </c>
      <c r="D2916" t="s">
        <v>48</v>
      </c>
      <c r="E2916" t="s">
        <v>49</v>
      </c>
      <c r="F2916">
        <v>655</v>
      </c>
      <c r="G2916" t="s">
        <v>55</v>
      </c>
      <c r="H2916" t="s">
        <v>49</v>
      </c>
      <c r="I2916" t="s">
        <v>50</v>
      </c>
      <c r="J2916">
        <v>5</v>
      </c>
      <c r="K2916" t="s">
        <v>64</v>
      </c>
      <c r="L2916">
        <v>127</v>
      </c>
      <c r="M2916">
        <v>2</v>
      </c>
      <c r="N2916">
        <v>258</v>
      </c>
      <c r="O2916">
        <v>4</v>
      </c>
      <c r="P2916" t="s">
        <v>57</v>
      </c>
      <c r="Q2916" t="s">
        <v>49</v>
      </c>
      <c r="X2916" s="7"/>
      <c r="Y2916" t="s">
        <v>55</v>
      </c>
      <c r="Z2916">
        <v>655</v>
      </c>
      <c r="AE2916" t="s">
        <v>49</v>
      </c>
      <c r="AF2916">
        <v>655</v>
      </c>
      <c r="AI2916">
        <v>174</v>
      </c>
      <c r="AJ2916" t="s">
        <v>49</v>
      </c>
    </row>
    <row r="2917" spans="1:36" x14ac:dyDescent="0.3">
      <c r="A2917">
        <v>56</v>
      </c>
      <c r="B2917" t="s">
        <v>77</v>
      </c>
      <c r="C2917" t="s">
        <v>74</v>
      </c>
      <c r="D2917" t="s">
        <v>48</v>
      </c>
      <c r="E2917" t="s">
        <v>49</v>
      </c>
      <c r="F2917">
        <v>694</v>
      </c>
      <c r="G2917" t="s">
        <v>49</v>
      </c>
      <c r="H2917" t="s">
        <v>49</v>
      </c>
      <c r="I2917" t="s">
        <v>50</v>
      </c>
      <c r="J2917">
        <v>29</v>
      </c>
      <c r="K2917" t="s">
        <v>72</v>
      </c>
      <c r="L2917">
        <v>144</v>
      </c>
      <c r="M2917">
        <v>1</v>
      </c>
      <c r="N2917">
        <v>102</v>
      </c>
      <c r="O2917">
        <v>1</v>
      </c>
      <c r="P2917" t="s">
        <v>66</v>
      </c>
      <c r="Q2917" t="s">
        <v>55</v>
      </c>
      <c r="X2917" s="7"/>
      <c r="Y2917" t="s">
        <v>49</v>
      </c>
      <c r="Z2917">
        <v>694</v>
      </c>
      <c r="AE2917" t="s">
        <v>49</v>
      </c>
      <c r="AF2917">
        <v>694</v>
      </c>
      <c r="AI2917">
        <v>670</v>
      </c>
      <c r="AJ2917" t="s">
        <v>49</v>
      </c>
    </row>
    <row r="2918" spans="1:36" x14ac:dyDescent="0.3">
      <c r="A2918">
        <v>32</v>
      </c>
      <c r="B2918" t="s">
        <v>69</v>
      </c>
      <c r="C2918" t="s">
        <v>59</v>
      </c>
      <c r="D2918" t="s">
        <v>54</v>
      </c>
      <c r="E2918" t="s">
        <v>49</v>
      </c>
      <c r="F2918">
        <v>10218</v>
      </c>
      <c r="G2918" t="s">
        <v>55</v>
      </c>
      <c r="H2918" t="s">
        <v>49</v>
      </c>
      <c r="I2918" t="s">
        <v>50</v>
      </c>
      <c r="J2918">
        <v>19</v>
      </c>
      <c r="K2918" t="s">
        <v>75</v>
      </c>
      <c r="L2918">
        <v>149</v>
      </c>
      <c r="M2918">
        <v>2</v>
      </c>
      <c r="N2918">
        <v>-1</v>
      </c>
      <c r="O2918">
        <v>0</v>
      </c>
      <c r="P2918" t="s">
        <v>52</v>
      </c>
      <c r="Q2918" t="s">
        <v>49</v>
      </c>
      <c r="X2918" s="7"/>
      <c r="Y2918" t="s">
        <v>55</v>
      </c>
      <c r="Z2918">
        <v>10218</v>
      </c>
      <c r="AE2918" t="s">
        <v>49</v>
      </c>
      <c r="AF2918">
        <v>10218</v>
      </c>
      <c r="AI2918">
        <v>6164</v>
      </c>
      <c r="AJ2918" t="s">
        <v>49</v>
      </c>
    </row>
    <row r="2919" spans="1:36" x14ac:dyDescent="0.3">
      <c r="A2919">
        <v>41</v>
      </c>
      <c r="B2919" t="s">
        <v>67</v>
      </c>
      <c r="C2919" t="s">
        <v>59</v>
      </c>
      <c r="D2919" t="s">
        <v>60</v>
      </c>
      <c r="E2919" t="s">
        <v>49</v>
      </c>
      <c r="F2919">
        <v>1646</v>
      </c>
      <c r="G2919" t="s">
        <v>55</v>
      </c>
      <c r="H2919" t="s">
        <v>49</v>
      </c>
      <c r="I2919" t="s">
        <v>50</v>
      </c>
      <c r="J2919">
        <v>4</v>
      </c>
      <c r="K2919" t="s">
        <v>64</v>
      </c>
      <c r="L2919">
        <v>261</v>
      </c>
      <c r="M2919">
        <v>1</v>
      </c>
      <c r="N2919">
        <v>184</v>
      </c>
      <c r="O2919">
        <v>6</v>
      </c>
      <c r="P2919" t="s">
        <v>79</v>
      </c>
      <c r="Q2919" t="s">
        <v>55</v>
      </c>
      <c r="X2919" s="7"/>
      <c r="Y2919" t="s">
        <v>55</v>
      </c>
      <c r="Z2919">
        <v>1646</v>
      </c>
      <c r="AE2919" t="s">
        <v>49</v>
      </c>
      <c r="AF2919">
        <v>1646</v>
      </c>
      <c r="AI2919">
        <v>2850</v>
      </c>
      <c r="AJ2919" t="s">
        <v>49</v>
      </c>
    </row>
    <row r="2920" spans="1:36" x14ac:dyDescent="0.3">
      <c r="A2920">
        <v>29</v>
      </c>
      <c r="B2920" t="s">
        <v>69</v>
      </c>
      <c r="C2920" t="s">
        <v>59</v>
      </c>
      <c r="D2920" t="s">
        <v>60</v>
      </c>
      <c r="E2920" t="s">
        <v>49</v>
      </c>
      <c r="F2920">
        <v>14</v>
      </c>
      <c r="G2920" t="s">
        <v>49</v>
      </c>
      <c r="H2920" t="s">
        <v>49</v>
      </c>
      <c r="I2920" t="s">
        <v>50</v>
      </c>
      <c r="J2920">
        <v>29</v>
      </c>
      <c r="K2920" t="s">
        <v>80</v>
      </c>
      <c r="L2920">
        <v>87</v>
      </c>
      <c r="M2920">
        <v>1</v>
      </c>
      <c r="N2920">
        <v>120</v>
      </c>
      <c r="O2920">
        <v>1</v>
      </c>
      <c r="P2920" t="s">
        <v>57</v>
      </c>
      <c r="Q2920" t="s">
        <v>49</v>
      </c>
      <c r="X2920" s="7"/>
      <c r="Y2920" t="s">
        <v>49</v>
      </c>
      <c r="Z2920">
        <v>14</v>
      </c>
      <c r="AE2920" t="s">
        <v>49</v>
      </c>
      <c r="AF2920">
        <v>14</v>
      </c>
      <c r="AI2920">
        <v>79</v>
      </c>
      <c r="AJ2920" t="s">
        <v>49</v>
      </c>
    </row>
    <row r="2921" spans="1:36" x14ac:dyDescent="0.3">
      <c r="A2921">
        <v>44</v>
      </c>
      <c r="B2921" t="s">
        <v>58</v>
      </c>
      <c r="C2921" t="s">
        <v>47</v>
      </c>
      <c r="D2921" t="s">
        <v>60</v>
      </c>
      <c r="E2921" t="s">
        <v>49</v>
      </c>
      <c r="F2921">
        <v>7635</v>
      </c>
      <c r="G2921" t="s">
        <v>49</v>
      </c>
      <c r="H2921" t="s">
        <v>49</v>
      </c>
      <c r="I2921" t="s">
        <v>50</v>
      </c>
      <c r="J2921">
        <v>21</v>
      </c>
      <c r="K2921" t="s">
        <v>70</v>
      </c>
      <c r="L2921">
        <v>719</v>
      </c>
      <c r="M2921">
        <v>5</v>
      </c>
      <c r="N2921">
        <v>-1</v>
      </c>
      <c r="O2921">
        <v>0</v>
      </c>
      <c r="P2921" t="s">
        <v>52</v>
      </c>
      <c r="Q2921" t="s">
        <v>49</v>
      </c>
      <c r="X2921" s="7"/>
      <c r="Y2921" t="s">
        <v>49</v>
      </c>
      <c r="Z2921">
        <v>7635</v>
      </c>
      <c r="AE2921" t="s">
        <v>49</v>
      </c>
      <c r="AF2921">
        <v>7635</v>
      </c>
      <c r="AI2921">
        <v>110</v>
      </c>
      <c r="AJ2921" t="s">
        <v>49</v>
      </c>
    </row>
    <row r="2922" spans="1:36" x14ac:dyDescent="0.3">
      <c r="A2922">
        <v>24</v>
      </c>
      <c r="B2922" t="s">
        <v>63</v>
      </c>
      <c r="C2922" t="s">
        <v>47</v>
      </c>
      <c r="D2922" t="s">
        <v>54</v>
      </c>
      <c r="E2922" t="s">
        <v>49</v>
      </c>
      <c r="F2922">
        <v>9</v>
      </c>
      <c r="G2922" t="s">
        <v>55</v>
      </c>
      <c r="H2922" t="s">
        <v>49</v>
      </c>
      <c r="I2922" t="s">
        <v>52</v>
      </c>
      <c r="J2922">
        <v>27</v>
      </c>
      <c r="K2922" t="s">
        <v>56</v>
      </c>
      <c r="L2922">
        <v>292</v>
      </c>
      <c r="M2922">
        <v>7</v>
      </c>
      <c r="N2922">
        <v>-1</v>
      </c>
      <c r="O2922">
        <v>0</v>
      </c>
      <c r="P2922" t="s">
        <v>52</v>
      </c>
      <c r="Q2922" t="s">
        <v>49</v>
      </c>
      <c r="X2922" s="7"/>
      <c r="Y2922" t="s">
        <v>55</v>
      </c>
      <c r="Z2922">
        <v>9</v>
      </c>
      <c r="AE2922" t="s">
        <v>49</v>
      </c>
      <c r="AF2922">
        <v>9</v>
      </c>
      <c r="AI2922">
        <v>5039</v>
      </c>
      <c r="AJ2922" t="s">
        <v>49</v>
      </c>
    </row>
    <row r="2923" spans="1:36" x14ac:dyDescent="0.3">
      <c r="A2923">
        <v>43</v>
      </c>
      <c r="B2923" t="s">
        <v>58</v>
      </c>
      <c r="C2923" t="s">
        <v>59</v>
      </c>
      <c r="D2923" t="s">
        <v>54</v>
      </c>
      <c r="E2923" t="s">
        <v>49</v>
      </c>
      <c r="F2923">
        <v>1029</v>
      </c>
      <c r="G2923" t="s">
        <v>55</v>
      </c>
      <c r="H2923" t="s">
        <v>49</v>
      </c>
      <c r="I2923" t="s">
        <v>52</v>
      </c>
      <c r="J2923">
        <v>2</v>
      </c>
      <c r="K2923" t="s">
        <v>62</v>
      </c>
      <c r="L2923">
        <v>145</v>
      </c>
      <c r="M2923">
        <v>1</v>
      </c>
      <c r="N2923">
        <v>-1</v>
      </c>
      <c r="O2923">
        <v>0</v>
      </c>
      <c r="P2923" t="s">
        <v>52</v>
      </c>
      <c r="Q2923" t="s">
        <v>49</v>
      </c>
      <c r="X2923" s="7"/>
      <c r="Y2923" t="s">
        <v>55</v>
      </c>
      <c r="Z2923">
        <v>1029</v>
      </c>
      <c r="AE2923" t="s">
        <v>49</v>
      </c>
      <c r="AF2923">
        <v>1029</v>
      </c>
      <c r="AI2923">
        <v>360</v>
      </c>
      <c r="AJ2923" t="s">
        <v>49</v>
      </c>
    </row>
    <row r="2924" spans="1:36" x14ac:dyDescent="0.3">
      <c r="A2924">
        <v>26</v>
      </c>
      <c r="B2924" t="s">
        <v>69</v>
      </c>
      <c r="C2924" t="s">
        <v>47</v>
      </c>
      <c r="D2924" t="s">
        <v>60</v>
      </c>
      <c r="E2924" t="s">
        <v>49</v>
      </c>
      <c r="F2924">
        <v>2855</v>
      </c>
      <c r="G2924" t="s">
        <v>49</v>
      </c>
      <c r="H2924" t="s">
        <v>49</v>
      </c>
      <c r="I2924" t="s">
        <v>50</v>
      </c>
      <c r="J2924">
        <v>30</v>
      </c>
      <c r="K2924" t="s">
        <v>81</v>
      </c>
      <c r="L2924">
        <v>52</v>
      </c>
      <c r="M2924">
        <v>3</v>
      </c>
      <c r="N2924">
        <v>-1</v>
      </c>
      <c r="O2924">
        <v>0</v>
      </c>
      <c r="P2924" t="s">
        <v>52</v>
      </c>
      <c r="Q2924" t="s">
        <v>49</v>
      </c>
      <c r="X2924" s="7"/>
      <c r="Y2924" t="s">
        <v>49</v>
      </c>
      <c r="Z2924">
        <v>2855</v>
      </c>
      <c r="AE2924" t="s">
        <v>49</v>
      </c>
      <c r="AF2924">
        <v>2855</v>
      </c>
      <c r="AI2924">
        <v>199</v>
      </c>
      <c r="AJ2924" t="s">
        <v>49</v>
      </c>
    </row>
    <row r="2925" spans="1:36" x14ac:dyDescent="0.3">
      <c r="A2925">
        <v>39</v>
      </c>
      <c r="B2925" t="s">
        <v>69</v>
      </c>
      <c r="C2925" t="s">
        <v>47</v>
      </c>
      <c r="D2925" t="s">
        <v>54</v>
      </c>
      <c r="E2925" t="s">
        <v>49</v>
      </c>
      <c r="F2925">
        <v>260</v>
      </c>
      <c r="G2925" t="s">
        <v>55</v>
      </c>
      <c r="H2925" t="s">
        <v>49</v>
      </c>
      <c r="I2925" t="s">
        <v>50</v>
      </c>
      <c r="J2925">
        <v>17</v>
      </c>
      <c r="K2925" t="s">
        <v>61</v>
      </c>
      <c r="L2925">
        <v>146</v>
      </c>
      <c r="M2925">
        <v>1</v>
      </c>
      <c r="N2925">
        <v>281</v>
      </c>
      <c r="O2925">
        <v>1</v>
      </c>
      <c r="P2925" t="s">
        <v>57</v>
      </c>
      <c r="Q2925" t="s">
        <v>49</v>
      </c>
      <c r="X2925" s="7"/>
      <c r="Y2925" t="s">
        <v>55</v>
      </c>
      <c r="Z2925">
        <v>260</v>
      </c>
      <c r="AE2925" t="s">
        <v>49</v>
      </c>
      <c r="AF2925">
        <v>260</v>
      </c>
      <c r="AI2925">
        <v>5092</v>
      </c>
      <c r="AJ2925" t="s">
        <v>49</v>
      </c>
    </row>
    <row r="2926" spans="1:36" x14ac:dyDescent="0.3">
      <c r="A2926">
        <v>49</v>
      </c>
      <c r="B2926" t="s">
        <v>63</v>
      </c>
      <c r="C2926" t="s">
        <v>47</v>
      </c>
      <c r="D2926" t="s">
        <v>54</v>
      </c>
      <c r="E2926" t="s">
        <v>49</v>
      </c>
      <c r="F2926">
        <v>2039</v>
      </c>
      <c r="G2926" t="s">
        <v>55</v>
      </c>
      <c r="H2926" t="s">
        <v>49</v>
      </c>
      <c r="I2926" t="s">
        <v>50</v>
      </c>
      <c r="J2926">
        <v>6</v>
      </c>
      <c r="K2926" t="s">
        <v>56</v>
      </c>
      <c r="L2926">
        <v>451</v>
      </c>
      <c r="M2926">
        <v>1</v>
      </c>
      <c r="N2926">
        <v>169</v>
      </c>
      <c r="O2926">
        <v>2</v>
      </c>
      <c r="P2926" t="s">
        <v>57</v>
      </c>
      <c r="Q2926" t="s">
        <v>55</v>
      </c>
      <c r="X2926" s="7"/>
      <c r="Y2926" t="s">
        <v>55</v>
      </c>
      <c r="Z2926">
        <v>2039</v>
      </c>
      <c r="AE2926" t="s">
        <v>49</v>
      </c>
      <c r="AF2926">
        <v>2039</v>
      </c>
      <c r="AI2926">
        <v>1088</v>
      </c>
      <c r="AJ2926" t="s">
        <v>49</v>
      </c>
    </row>
    <row r="2927" spans="1:36" x14ac:dyDescent="0.3">
      <c r="A2927">
        <v>52</v>
      </c>
      <c r="B2927" t="s">
        <v>63</v>
      </c>
      <c r="C2927" t="s">
        <v>74</v>
      </c>
      <c r="D2927" t="s">
        <v>48</v>
      </c>
      <c r="E2927" t="s">
        <v>49</v>
      </c>
      <c r="F2927">
        <v>-97</v>
      </c>
      <c r="G2927" t="s">
        <v>55</v>
      </c>
      <c r="H2927" t="s">
        <v>55</v>
      </c>
      <c r="I2927" t="s">
        <v>52</v>
      </c>
      <c r="J2927">
        <v>9</v>
      </c>
      <c r="K2927" t="s">
        <v>56</v>
      </c>
      <c r="L2927">
        <v>167</v>
      </c>
      <c r="M2927">
        <v>4</v>
      </c>
      <c r="N2927">
        <v>-1</v>
      </c>
      <c r="O2927">
        <v>0</v>
      </c>
      <c r="P2927" t="s">
        <v>52</v>
      </c>
      <c r="Q2927" t="s">
        <v>49</v>
      </c>
      <c r="X2927" s="7"/>
      <c r="Y2927" t="s">
        <v>55</v>
      </c>
      <c r="Z2927">
        <v>-97</v>
      </c>
      <c r="AE2927" t="s">
        <v>55</v>
      </c>
      <c r="AF2927">
        <v>-97</v>
      </c>
      <c r="AI2927">
        <v>221</v>
      </c>
      <c r="AJ2927" t="s">
        <v>49</v>
      </c>
    </row>
    <row r="2928" spans="1:36" x14ac:dyDescent="0.3">
      <c r="A2928">
        <v>33</v>
      </c>
      <c r="B2928" t="s">
        <v>63</v>
      </c>
      <c r="C2928" t="s">
        <v>47</v>
      </c>
      <c r="D2928" t="s">
        <v>60</v>
      </c>
      <c r="E2928" t="s">
        <v>49</v>
      </c>
      <c r="F2928">
        <v>1465</v>
      </c>
      <c r="G2928" t="s">
        <v>49</v>
      </c>
      <c r="H2928" t="s">
        <v>49</v>
      </c>
      <c r="I2928" t="s">
        <v>50</v>
      </c>
      <c r="J2928">
        <v>19</v>
      </c>
      <c r="K2928" t="s">
        <v>70</v>
      </c>
      <c r="L2928">
        <v>98</v>
      </c>
      <c r="M2928">
        <v>4</v>
      </c>
      <c r="N2928">
        <v>-1</v>
      </c>
      <c r="O2928">
        <v>0</v>
      </c>
      <c r="P2928" t="s">
        <v>52</v>
      </c>
      <c r="Q2928" t="s">
        <v>49</v>
      </c>
      <c r="X2928" s="7"/>
      <c r="Y2928" t="s">
        <v>49</v>
      </c>
      <c r="Z2928">
        <v>1465</v>
      </c>
      <c r="AE2928" t="s">
        <v>49</v>
      </c>
      <c r="AF2928">
        <v>1465</v>
      </c>
      <c r="AI2928">
        <v>750</v>
      </c>
      <c r="AJ2928" t="s">
        <v>49</v>
      </c>
    </row>
    <row r="2929" spans="1:36" x14ac:dyDescent="0.3">
      <c r="A2929">
        <v>30</v>
      </c>
      <c r="B2929" t="s">
        <v>63</v>
      </c>
      <c r="C2929" t="s">
        <v>47</v>
      </c>
      <c r="D2929" t="s">
        <v>54</v>
      </c>
      <c r="E2929" t="s">
        <v>49</v>
      </c>
      <c r="F2929">
        <v>125</v>
      </c>
      <c r="G2929" t="s">
        <v>55</v>
      </c>
      <c r="H2929" t="s">
        <v>49</v>
      </c>
      <c r="I2929" t="s">
        <v>52</v>
      </c>
      <c r="J2929">
        <v>29</v>
      </c>
      <c r="K2929" t="s">
        <v>56</v>
      </c>
      <c r="L2929">
        <v>238</v>
      </c>
      <c r="M2929">
        <v>2</v>
      </c>
      <c r="N2929">
        <v>-1</v>
      </c>
      <c r="O2929">
        <v>0</v>
      </c>
      <c r="P2929" t="s">
        <v>52</v>
      </c>
      <c r="Q2929" t="s">
        <v>49</v>
      </c>
      <c r="X2929" s="7"/>
      <c r="Y2929" t="s">
        <v>55</v>
      </c>
      <c r="Z2929">
        <v>125</v>
      </c>
      <c r="AE2929" t="s">
        <v>49</v>
      </c>
      <c r="AF2929">
        <v>125</v>
      </c>
      <c r="AI2929">
        <v>1291</v>
      </c>
      <c r="AJ2929" t="s">
        <v>49</v>
      </c>
    </row>
    <row r="2930" spans="1:36" x14ac:dyDescent="0.3">
      <c r="A2930">
        <v>32</v>
      </c>
      <c r="B2930" t="s">
        <v>67</v>
      </c>
      <c r="C2930" t="s">
        <v>59</v>
      </c>
      <c r="D2930" t="s">
        <v>60</v>
      </c>
      <c r="E2930" t="s">
        <v>49</v>
      </c>
      <c r="F2930">
        <v>930</v>
      </c>
      <c r="G2930" t="s">
        <v>49</v>
      </c>
      <c r="H2930" t="s">
        <v>49</v>
      </c>
      <c r="I2930" t="s">
        <v>50</v>
      </c>
      <c r="J2930">
        <v>27</v>
      </c>
      <c r="K2930" t="s">
        <v>70</v>
      </c>
      <c r="L2930">
        <v>85</v>
      </c>
      <c r="M2930">
        <v>7</v>
      </c>
      <c r="N2930">
        <v>-1</v>
      </c>
      <c r="O2930">
        <v>0</v>
      </c>
      <c r="P2930" t="s">
        <v>52</v>
      </c>
      <c r="Q2930" t="s">
        <v>49</v>
      </c>
      <c r="X2930" s="7"/>
      <c r="Y2930" t="s">
        <v>49</v>
      </c>
      <c r="Z2930">
        <v>930</v>
      </c>
      <c r="AE2930" t="s">
        <v>49</v>
      </c>
      <c r="AF2930">
        <v>930</v>
      </c>
      <c r="AI2930">
        <v>1844</v>
      </c>
      <c r="AJ2930" t="s">
        <v>49</v>
      </c>
    </row>
    <row r="2931" spans="1:36" x14ac:dyDescent="0.3">
      <c r="A2931">
        <v>27</v>
      </c>
      <c r="B2931" t="s">
        <v>58</v>
      </c>
      <c r="C2931" t="s">
        <v>59</v>
      </c>
      <c r="D2931" t="s">
        <v>60</v>
      </c>
      <c r="E2931" t="s">
        <v>49</v>
      </c>
      <c r="F2931">
        <v>0</v>
      </c>
      <c r="G2931" t="s">
        <v>55</v>
      </c>
      <c r="H2931" t="s">
        <v>49</v>
      </c>
      <c r="I2931" t="s">
        <v>50</v>
      </c>
      <c r="J2931">
        <v>30</v>
      </c>
      <c r="K2931" t="s">
        <v>72</v>
      </c>
      <c r="L2931">
        <v>323</v>
      </c>
      <c r="M2931">
        <v>4</v>
      </c>
      <c r="N2931">
        <v>-1</v>
      </c>
      <c r="O2931">
        <v>0</v>
      </c>
      <c r="P2931" t="s">
        <v>52</v>
      </c>
      <c r="Q2931" t="s">
        <v>49</v>
      </c>
      <c r="X2931" s="7"/>
      <c r="Y2931" t="s">
        <v>55</v>
      </c>
      <c r="Z2931">
        <v>0</v>
      </c>
      <c r="AE2931" t="s">
        <v>49</v>
      </c>
      <c r="AF2931">
        <v>0</v>
      </c>
      <c r="AI2931">
        <v>4280</v>
      </c>
      <c r="AJ2931" t="s">
        <v>49</v>
      </c>
    </row>
    <row r="2932" spans="1:36" x14ac:dyDescent="0.3">
      <c r="A2932">
        <v>58</v>
      </c>
      <c r="B2932" t="s">
        <v>63</v>
      </c>
      <c r="C2932" t="s">
        <v>47</v>
      </c>
      <c r="D2932" t="s">
        <v>48</v>
      </c>
      <c r="E2932" t="s">
        <v>49</v>
      </c>
      <c r="F2932">
        <v>73</v>
      </c>
      <c r="G2932" t="s">
        <v>49</v>
      </c>
      <c r="H2932" t="s">
        <v>49</v>
      </c>
      <c r="I2932" t="s">
        <v>52</v>
      </c>
      <c r="J2932">
        <v>17</v>
      </c>
      <c r="K2932" t="s">
        <v>62</v>
      </c>
      <c r="L2932">
        <v>116</v>
      </c>
      <c r="M2932">
        <v>1</v>
      </c>
      <c r="N2932">
        <v>-1</v>
      </c>
      <c r="O2932">
        <v>0</v>
      </c>
      <c r="P2932" t="s">
        <v>52</v>
      </c>
      <c r="Q2932" t="s">
        <v>49</v>
      </c>
      <c r="X2932" s="7"/>
      <c r="Y2932" t="s">
        <v>49</v>
      </c>
      <c r="Z2932">
        <v>73</v>
      </c>
      <c r="AE2932" t="s">
        <v>49</v>
      </c>
      <c r="AF2932">
        <v>73</v>
      </c>
      <c r="AI2932">
        <v>0</v>
      </c>
      <c r="AJ2932" t="s">
        <v>49</v>
      </c>
    </row>
    <row r="2933" spans="1:36" x14ac:dyDescent="0.3">
      <c r="A2933">
        <v>46</v>
      </c>
      <c r="B2933" t="s">
        <v>77</v>
      </c>
      <c r="C2933" t="s">
        <v>47</v>
      </c>
      <c r="D2933" t="s">
        <v>48</v>
      </c>
      <c r="E2933" t="s">
        <v>49</v>
      </c>
      <c r="F2933">
        <v>-35</v>
      </c>
      <c r="G2933" t="s">
        <v>55</v>
      </c>
      <c r="H2933" t="s">
        <v>49</v>
      </c>
      <c r="I2933" t="s">
        <v>50</v>
      </c>
      <c r="J2933">
        <v>7</v>
      </c>
      <c r="K2933" t="s">
        <v>56</v>
      </c>
      <c r="L2933">
        <v>304</v>
      </c>
      <c r="M2933">
        <v>3</v>
      </c>
      <c r="N2933">
        <v>-1</v>
      </c>
      <c r="O2933">
        <v>0</v>
      </c>
      <c r="P2933" t="s">
        <v>52</v>
      </c>
      <c r="Q2933" t="s">
        <v>49</v>
      </c>
      <c r="X2933" s="7"/>
      <c r="Y2933" t="s">
        <v>55</v>
      </c>
      <c r="Z2933">
        <v>-35</v>
      </c>
      <c r="AE2933" t="s">
        <v>49</v>
      </c>
      <c r="AF2933">
        <v>-35</v>
      </c>
      <c r="AI2933">
        <v>625</v>
      </c>
      <c r="AJ2933" t="s">
        <v>49</v>
      </c>
    </row>
    <row r="2934" spans="1:36" x14ac:dyDescent="0.3">
      <c r="A2934">
        <v>28</v>
      </c>
      <c r="B2934" t="s">
        <v>58</v>
      </c>
      <c r="C2934" t="s">
        <v>59</v>
      </c>
      <c r="D2934" t="s">
        <v>60</v>
      </c>
      <c r="E2934" t="s">
        <v>49</v>
      </c>
      <c r="F2934">
        <v>1351</v>
      </c>
      <c r="G2934" t="s">
        <v>49</v>
      </c>
      <c r="H2934" t="s">
        <v>49</v>
      </c>
      <c r="I2934" t="s">
        <v>50</v>
      </c>
      <c r="J2934">
        <v>10</v>
      </c>
      <c r="K2934" t="s">
        <v>82</v>
      </c>
      <c r="L2934">
        <v>267</v>
      </c>
      <c r="M2934">
        <v>1</v>
      </c>
      <c r="N2934">
        <v>-1</v>
      </c>
      <c r="O2934">
        <v>0</v>
      </c>
      <c r="P2934" t="s">
        <v>52</v>
      </c>
      <c r="Q2934" t="s">
        <v>49</v>
      </c>
      <c r="X2934" s="7"/>
      <c r="Y2934" t="s">
        <v>49</v>
      </c>
      <c r="Z2934">
        <v>1351</v>
      </c>
      <c r="AE2934" t="s">
        <v>49</v>
      </c>
      <c r="AF2934">
        <v>1351</v>
      </c>
      <c r="AI2934">
        <v>574</v>
      </c>
      <c r="AJ2934" t="s">
        <v>49</v>
      </c>
    </row>
    <row r="2935" spans="1:36" x14ac:dyDescent="0.3">
      <c r="A2935">
        <v>39</v>
      </c>
      <c r="B2935" t="s">
        <v>53</v>
      </c>
      <c r="C2935" t="s">
        <v>47</v>
      </c>
      <c r="D2935" t="s">
        <v>48</v>
      </c>
      <c r="E2935" t="s">
        <v>49</v>
      </c>
      <c r="F2935">
        <v>1601</v>
      </c>
      <c r="G2935" t="s">
        <v>55</v>
      </c>
      <c r="H2935" t="s">
        <v>49</v>
      </c>
      <c r="I2935" t="s">
        <v>52</v>
      </c>
      <c r="J2935">
        <v>23</v>
      </c>
      <c r="K2935" t="s">
        <v>56</v>
      </c>
      <c r="L2935">
        <v>201</v>
      </c>
      <c r="M2935">
        <v>2</v>
      </c>
      <c r="N2935">
        <v>-1</v>
      </c>
      <c r="O2935">
        <v>0</v>
      </c>
      <c r="P2935" t="s">
        <v>52</v>
      </c>
      <c r="Q2935" t="s">
        <v>49</v>
      </c>
      <c r="X2935" s="7"/>
      <c r="Y2935" t="s">
        <v>55</v>
      </c>
      <c r="Z2935">
        <v>1601</v>
      </c>
      <c r="AE2935" t="s">
        <v>49</v>
      </c>
      <c r="AF2935">
        <v>1601</v>
      </c>
      <c r="AI2935">
        <v>320</v>
      </c>
      <c r="AJ2935" t="s">
        <v>49</v>
      </c>
    </row>
    <row r="2936" spans="1:36" x14ac:dyDescent="0.3">
      <c r="A2936">
        <v>41</v>
      </c>
      <c r="B2936" t="s">
        <v>53</v>
      </c>
      <c r="C2936" t="s">
        <v>47</v>
      </c>
      <c r="D2936" t="s">
        <v>52</v>
      </c>
      <c r="E2936" t="s">
        <v>49</v>
      </c>
      <c r="F2936">
        <v>88</v>
      </c>
      <c r="G2936" t="s">
        <v>55</v>
      </c>
      <c r="H2936" t="s">
        <v>49</v>
      </c>
      <c r="I2936" t="s">
        <v>50</v>
      </c>
      <c r="J2936">
        <v>11</v>
      </c>
      <c r="K2936" t="s">
        <v>56</v>
      </c>
      <c r="L2936">
        <v>105</v>
      </c>
      <c r="M2936">
        <v>1</v>
      </c>
      <c r="N2936">
        <v>336</v>
      </c>
      <c r="O2936">
        <v>2</v>
      </c>
      <c r="P2936" t="s">
        <v>57</v>
      </c>
      <c r="Q2936" t="s">
        <v>49</v>
      </c>
      <c r="X2936" s="7"/>
      <c r="Y2936" t="s">
        <v>55</v>
      </c>
      <c r="Z2936">
        <v>88</v>
      </c>
      <c r="AE2936" t="s">
        <v>49</v>
      </c>
      <c r="AF2936">
        <v>88</v>
      </c>
      <c r="AI2936">
        <v>468</v>
      </c>
      <c r="AJ2936" t="s">
        <v>49</v>
      </c>
    </row>
    <row r="2937" spans="1:36" x14ac:dyDescent="0.3">
      <c r="A2937">
        <v>38</v>
      </c>
      <c r="B2937" t="s">
        <v>53</v>
      </c>
      <c r="C2937" t="s">
        <v>47</v>
      </c>
      <c r="D2937" t="s">
        <v>54</v>
      </c>
      <c r="E2937" t="s">
        <v>49</v>
      </c>
      <c r="F2937">
        <v>435</v>
      </c>
      <c r="G2937" t="s">
        <v>55</v>
      </c>
      <c r="H2937" t="s">
        <v>49</v>
      </c>
      <c r="I2937" t="s">
        <v>52</v>
      </c>
      <c r="J2937">
        <v>23</v>
      </c>
      <c r="K2937" t="s">
        <v>56</v>
      </c>
      <c r="L2937">
        <v>193</v>
      </c>
      <c r="M2937">
        <v>2</v>
      </c>
      <c r="N2937">
        <v>-1</v>
      </c>
      <c r="O2937">
        <v>0</v>
      </c>
      <c r="P2937" t="s">
        <v>52</v>
      </c>
      <c r="Q2937" t="s">
        <v>49</v>
      </c>
      <c r="X2937" s="7"/>
      <c r="Y2937" t="s">
        <v>55</v>
      </c>
      <c r="Z2937">
        <v>435</v>
      </c>
      <c r="AE2937" t="s">
        <v>49</v>
      </c>
      <c r="AF2937">
        <v>435</v>
      </c>
      <c r="AI2937">
        <v>440</v>
      </c>
      <c r="AJ2937" t="s">
        <v>49</v>
      </c>
    </row>
    <row r="2938" spans="1:36" x14ac:dyDescent="0.3">
      <c r="A2938">
        <v>50</v>
      </c>
      <c r="B2938" t="s">
        <v>46</v>
      </c>
      <c r="C2938" t="s">
        <v>74</v>
      </c>
      <c r="D2938" t="s">
        <v>54</v>
      </c>
      <c r="E2938" t="s">
        <v>49</v>
      </c>
      <c r="F2938">
        <v>717</v>
      </c>
      <c r="G2938" t="s">
        <v>55</v>
      </c>
      <c r="H2938" t="s">
        <v>49</v>
      </c>
      <c r="I2938" t="s">
        <v>50</v>
      </c>
      <c r="J2938">
        <v>30</v>
      </c>
      <c r="K2938" t="s">
        <v>72</v>
      </c>
      <c r="L2938">
        <v>113</v>
      </c>
      <c r="M2938">
        <v>1</v>
      </c>
      <c r="N2938">
        <v>-1</v>
      </c>
      <c r="O2938">
        <v>0</v>
      </c>
      <c r="P2938" t="s">
        <v>52</v>
      </c>
      <c r="Q2938" t="s">
        <v>49</v>
      </c>
      <c r="X2938" s="7"/>
      <c r="Y2938" t="s">
        <v>55</v>
      </c>
      <c r="Z2938">
        <v>717</v>
      </c>
      <c r="AE2938" t="s">
        <v>49</v>
      </c>
      <c r="AF2938">
        <v>717</v>
      </c>
      <c r="AI2938">
        <v>0</v>
      </c>
      <c r="AJ2938" t="s">
        <v>49</v>
      </c>
    </row>
    <row r="2939" spans="1:36" x14ac:dyDescent="0.3">
      <c r="A2939">
        <v>56</v>
      </c>
      <c r="B2939" t="s">
        <v>53</v>
      </c>
      <c r="C2939" t="s">
        <v>47</v>
      </c>
      <c r="D2939" t="s">
        <v>54</v>
      </c>
      <c r="E2939" t="s">
        <v>49</v>
      </c>
      <c r="F2939">
        <v>705</v>
      </c>
      <c r="G2939" t="s">
        <v>55</v>
      </c>
      <c r="H2939" t="s">
        <v>49</v>
      </c>
      <c r="I2939" t="s">
        <v>52</v>
      </c>
      <c r="J2939">
        <v>29</v>
      </c>
      <c r="K2939" t="s">
        <v>56</v>
      </c>
      <c r="L2939">
        <v>151</v>
      </c>
      <c r="M2939">
        <v>2</v>
      </c>
      <c r="N2939">
        <v>-1</v>
      </c>
      <c r="O2939">
        <v>0</v>
      </c>
      <c r="P2939" t="s">
        <v>52</v>
      </c>
      <c r="Q2939" t="s">
        <v>49</v>
      </c>
      <c r="X2939" s="7"/>
      <c r="Y2939" t="s">
        <v>55</v>
      </c>
      <c r="Z2939">
        <v>705</v>
      </c>
      <c r="AE2939" t="s">
        <v>49</v>
      </c>
      <c r="AF2939">
        <v>705</v>
      </c>
      <c r="AI2939">
        <v>5706</v>
      </c>
      <c r="AJ2939" t="s">
        <v>49</v>
      </c>
    </row>
    <row r="2940" spans="1:36" x14ac:dyDescent="0.3">
      <c r="A2940">
        <v>34</v>
      </c>
      <c r="B2940" t="s">
        <v>67</v>
      </c>
      <c r="C2940" t="s">
        <v>47</v>
      </c>
      <c r="D2940" t="s">
        <v>54</v>
      </c>
      <c r="E2940" t="s">
        <v>49</v>
      </c>
      <c r="F2940">
        <v>1553</v>
      </c>
      <c r="G2940" t="s">
        <v>49</v>
      </c>
      <c r="H2940" t="s">
        <v>49</v>
      </c>
      <c r="I2940" t="s">
        <v>50</v>
      </c>
      <c r="J2940">
        <v>20</v>
      </c>
      <c r="K2940" t="s">
        <v>70</v>
      </c>
      <c r="L2940">
        <v>200</v>
      </c>
      <c r="M2940">
        <v>2</v>
      </c>
      <c r="N2940">
        <v>-1</v>
      </c>
      <c r="O2940">
        <v>0</v>
      </c>
      <c r="P2940" t="s">
        <v>52</v>
      </c>
      <c r="Q2940" t="s">
        <v>49</v>
      </c>
      <c r="X2940" s="7"/>
      <c r="Y2940" t="s">
        <v>49</v>
      </c>
      <c r="Z2940">
        <v>1553</v>
      </c>
      <c r="AE2940" t="s">
        <v>49</v>
      </c>
      <c r="AF2940">
        <v>1553</v>
      </c>
      <c r="AI2940">
        <v>7780</v>
      </c>
      <c r="AJ2940" t="s">
        <v>49</v>
      </c>
    </row>
    <row r="2941" spans="1:36" x14ac:dyDescent="0.3">
      <c r="A2941">
        <v>33</v>
      </c>
      <c r="B2941" t="s">
        <v>63</v>
      </c>
      <c r="C2941" t="s">
        <v>74</v>
      </c>
      <c r="D2941" t="s">
        <v>54</v>
      </c>
      <c r="E2941" t="s">
        <v>49</v>
      </c>
      <c r="F2941">
        <v>-131</v>
      </c>
      <c r="G2941" t="s">
        <v>55</v>
      </c>
      <c r="H2941" t="s">
        <v>49</v>
      </c>
      <c r="I2941" t="s">
        <v>52</v>
      </c>
      <c r="J2941">
        <v>16</v>
      </c>
      <c r="K2941" t="s">
        <v>56</v>
      </c>
      <c r="L2941">
        <v>145</v>
      </c>
      <c r="M2941">
        <v>1</v>
      </c>
      <c r="N2941">
        <v>-1</v>
      </c>
      <c r="O2941">
        <v>0</v>
      </c>
      <c r="P2941" t="s">
        <v>52</v>
      </c>
      <c r="Q2941" t="s">
        <v>49</v>
      </c>
      <c r="X2941" s="7"/>
      <c r="Y2941" t="s">
        <v>55</v>
      </c>
      <c r="Z2941">
        <v>-131</v>
      </c>
      <c r="AE2941" t="s">
        <v>49</v>
      </c>
      <c r="AF2941">
        <v>-131</v>
      </c>
      <c r="AI2941">
        <v>1987</v>
      </c>
      <c r="AJ2941" t="s">
        <v>49</v>
      </c>
    </row>
    <row r="2942" spans="1:36" x14ac:dyDescent="0.3">
      <c r="A2942">
        <v>61</v>
      </c>
      <c r="B2942" t="s">
        <v>67</v>
      </c>
      <c r="C2942" t="s">
        <v>47</v>
      </c>
      <c r="D2942" t="s">
        <v>54</v>
      </c>
      <c r="E2942" t="s">
        <v>49</v>
      </c>
      <c r="F2942">
        <v>1191</v>
      </c>
      <c r="G2942" t="s">
        <v>49</v>
      </c>
      <c r="H2942" t="s">
        <v>49</v>
      </c>
      <c r="I2942" t="s">
        <v>50</v>
      </c>
      <c r="J2942">
        <v>21</v>
      </c>
      <c r="K2942" t="s">
        <v>56</v>
      </c>
      <c r="L2942">
        <v>214</v>
      </c>
      <c r="M2942">
        <v>4</v>
      </c>
      <c r="N2942">
        <v>-1</v>
      </c>
      <c r="O2942">
        <v>0</v>
      </c>
      <c r="P2942" t="s">
        <v>52</v>
      </c>
      <c r="Q2942" t="s">
        <v>55</v>
      </c>
      <c r="X2942" s="7"/>
      <c r="Y2942" t="s">
        <v>49</v>
      </c>
      <c r="Z2942">
        <v>1191</v>
      </c>
      <c r="AE2942" t="s">
        <v>49</v>
      </c>
      <c r="AF2942">
        <v>1191</v>
      </c>
      <c r="AI2942">
        <v>98</v>
      </c>
      <c r="AJ2942" t="s">
        <v>49</v>
      </c>
    </row>
    <row r="2943" spans="1:36" x14ac:dyDescent="0.3">
      <c r="A2943">
        <v>36</v>
      </c>
      <c r="B2943" t="s">
        <v>69</v>
      </c>
      <c r="C2943" t="s">
        <v>59</v>
      </c>
      <c r="D2943" t="s">
        <v>54</v>
      </c>
      <c r="E2943" t="s">
        <v>49</v>
      </c>
      <c r="F2943">
        <v>47</v>
      </c>
      <c r="G2943" t="s">
        <v>49</v>
      </c>
      <c r="H2943" t="s">
        <v>55</v>
      </c>
      <c r="I2943" t="s">
        <v>50</v>
      </c>
      <c r="J2943">
        <v>9</v>
      </c>
      <c r="K2943" t="s">
        <v>73</v>
      </c>
      <c r="L2943">
        <v>36</v>
      </c>
      <c r="M2943">
        <v>6</v>
      </c>
      <c r="N2943">
        <v>-1</v>
      </c>
      <c r="O2943">
        <v>0</v>
      </c>
      <c r="P2943" t="s">
        <v>52</v>
      </c>
      <c r="Q2943" t="s">
        <v>49</v>
      </c>
      <c r="X2943" s="7"/>
      <c r="Y2943" t="s">
        <v>49</v>
      </c>
      <c r="Z2943">
        <v>47</v>
      </c>
      <c r="AE2943" t="s">
        <v>55</v>
      </c>
      <c r="AF2943">
        <v>47</v>
      </c>
      <c r="AI2943">
        <v>642</v>
      </c>
      <c r="AJ2943" t="s">
        <v>49</v>
      </c>
    </row>
    <row r="2944" spans="1:36" x14ac:dyDescent="0.3">
      <c r="A2944">
        <v>34</v>
      </c>
      <c r="B2944" t="s">
        <v>67</v>
      </c>
      <c r="C2944" t="s">
        <v>47</v>
      </c>
      <c r="D2944" t="s">
        <v>60</v>
      </c>
      <c r="E2944" t="s">
        <v>49</v>
      </c>
      <c r="F2944">
        <v>544</v>
      </c>
      <c r="G2944" t="s">
        <v>55</v>
      </c>
      <c r="H2944" t="s">
        <v>55</v>
      </c>
      <c r="I2944" t="s">
        <v>50</v>
      </c>
      <c r="J2944">
        <v>18</v>
      </c>
      <c r="K2944" t="s">
        <v>75</v>
      </c>
      <c r="L2944">
        <v>58</v>
      </c>
      <c r="M2944">
        <v>2</v>
      </c>
      <c r="N2944">
        <v>-1</v>
      </c>
      <c r="O2944">
        <v>0</v>
      </c>
      <c r="P2944" t="s">
        <v>52</v>
      </c>
      <c r="Q2944" t="s">
        <v>49</v>
      </c>
      <c r="X2944" s="7"/>
      <c r="Y2944" t="s">
        <v>55</v>
      </c>
      <c r="Z2944">
        <v>544</v>
      </c>
      <c r="AE2944" t="s">
        <v>55</v>
      </c>
      <c r="AF2944">
        <v>544</v>
      </c>
      <c r="AI2944">
        <v>6483</v>
      </c>
      <c r="AJ2944" t="s">
        <v>49</v>
      </c>
    </row>
    <row r="2945" spans="1:36" x14ac:dyDescent="0.3">
      <c r="A2945">
        <v>36</v>
      </c>
      <c r="B2945" t="s">
        <v>63</v>
      </c>
      <c r="C2945" t="s">
        <v>47</v>
      </c>
      <c r="D2945" t="s">
        <v>54</v>
      </c>
      <c r="E2945" t="s">
        <v>49</v>
      </c>
      <c r="F2945">
        <v>688</v>
      </c>
      <c r="G2945" t="s">
        <v>55</v>
      </c>
      <c r="H2945" t="s">
        <v>49</v>
      </c>
      <c r="I2945" t="s">
        <v>52</v>
      </c>
      <c r="J2945">
        <v>6</v>
      </c>
      <c r="K2945" t="s">
        <v>56</v>
      </c>
      <c r="L2945">
        <v>174</v>
      </c>
      <c r="M2945">
        <v>2</v>
      </c>
      <c r="N2945">
        <v>-1</v>
      </c>
      <c r="O2945">
        <v>0</v>
      </c>
      <c r="P2945" t="s">
        <v>52</v>
      </c>
      <c r="Q2945" t="s">
        <v>49</v>
      </c>
      <c r="X2945" s="7"/>
      <c r="Y2945" t="s">
        <v>55</v>
      </c>
      <c r="Z2945">
        <v>688</v>
      </c>
      <c r="AE2945" t="s">
        <v>49</v>
      </c>
      <c r="AF2945">
        <v>688</v>
      </c>
      <c r="AI2945">
        <v>2306</v>
      </c>
      <c r="AJ2945" t="s">
        <v>49</v>
      </c>
    </row>
    <row r="2946" spans="1:36" x14ac:dyDescent="0.3">
      <c r="A2946">
        <v>45</v>
      </c>
      <c r="B2946" t="s">
        <v>58</v>
      </c>
      <c r="C2946" t="s">
        <v>47</v>
      </c>
      <c r="D2946" t="s">
        <v>60</v>
      </c>
      <c r="E2946" t="s">
        <v>49</v>
      </c>
      <c r="F2946">
        <v>242</v>
      </c>
      <c r="G2946" t="s">
        <v>49</v>
      </c>
      <c r="H2946" t="s">
        <v>49</v>
      </c>
      <c r="I2946" t="s">
        <v>50</v>
      </c>
      <c r="J2946">
        <v>30</v>
      </c>
      <c r="K2946" t="s">
        <v>61</v>
      </c>
      <c r="L2946">
        <v>587</v>
      </c>
      <c r="M2946">
        <v>1</v>
      </c>
      <c r="N2946">
        <v>-1</v>
      </c>
      <c r="O2946">
        <v>0</v>
      </c>
      <c r="P2946" t="s">
        <v>52</v>
      </c>
      <c r="Q2946" t="s">
        <v>55</v>
      </c>
      <c r="X2946" s="7"/>
      <c r="Y2946" t="s">
        <v>49</v>
      </c>
      <c r="Z2946">
        <v>242</v>
      </c>
      <c r="AE2946" t="s">
        <v>49</v>
      </c>
      <c r="AF2946">
        <v>242</v>
      </c>
      <c r="AI2946">
        <v>954</v>
      </c>
      <c r="AJ2946" t="s">
        <v>49</v>
      </c>
    </row>
    <row r="2947" spans="1:36" x14ac:dyDescent="0.3">
      <c r="A2947">
        <v>27</v>
      </c>
      <c r="B2947" t="s">
        <v>71</v>
      </c>
      <c r="C2947" t="s">
        <v>59</v>
      </c>
      <c r="D2947" t="s">
        <v>60</v>
      </c>
      <c r="E2947" t="s">
        <v>49</v>
      </c>
      <c r="F2947">
        <v>118</v>
      </c>
      <c r="G2947" t="s">
        <v>49</v>
      </c>
      <c r="H2947" t="s">
        <v>49</v>
      </c>
      <c r="I2947" t="s">
        <v>50</v>
      </c>
      <c r="J2947">
        <v>25</v>
      </c>
      <c r="K2947" t="s">
        <v>56</v>
      </c>
      <c r="L2947">
        <v>112</v>
      </c>
      <c r="M2947">
        <v>1</v>
      </c>
      <c r="N2947">
        <v>-1</v>
      </c>
      <c r="O2947">
        <v>0</v>
      </c>
      <c r="P2947" t="s">
        <v>52</v>
      </c>
      <c r="Q2947" t="s">
        <v>49</v>
      </c>
      <c r="X2947" s="7"/>
      <c r="Y2947" t="s">
        <v>49</v>
      </c>
      <c r="Z2947">
        <v>118</v>
      </c>
      <c r="AE2947" t="s">
        <v>49</v>
      </c>
      <c r="AF2947">
        <v>118</v>
      </c>
      <c r="AI2947">
        <v>-1</v>
      </c>
      <c r="AJ2947" t="s">
        <v>49</v>
      </c>
    </row>
    <row r="2948" spans="1:36" x14ac:dyDescent="0.3">
      <c r="A2948">
        <v>45</v>
      </c>
      <c r="B2948" t="s">
        <v>69</v>
      </c>
      <c r="C2948" t="s">
        <v>47</v>
      </c>
      <c r="D2948" t="s">
        <v>54</v>
      </c>
      <c r="E2948" t="s">
        <v>49</v>
      </c>
      <c r="F2948">
        <v>-388</v>
      </c>
      <c r="G2948" t="s">
        <v>55</v>
      </c>
      <c r="H2948" t="s">
        <v>49</v>
      </c>
      <c r="I2948" t="s">
        <v>50</v>
      </c>
      <c r="J2948">
        <v>14</v>
      </c>
      <c r="K2948" t="s">
        <v>73</v>
      </c>
      <c r="L2948">
        <v>175</v>
      </c>
      <c r="M2948">
        <v>2</v>
      </c>
      <c r="N2948">
        <v>-1</v>
      </c>
      <c r="O2948">
        <v>0</v>
      </c>
      <c r="P2948" t="s">
        <v>52</v>
      </c>
      <c r="Q2948" t="s">
        <v>49</v>
      </c>
      <c r="X2948" s="7"/>
      <c r="Y2948" t="s">
        <v>55</v>
      </c>
      <c r="Z2948">
        <v>-388</v>
      </c>
      <c r="AE2948" t="s">
        <v>49</v>
      </c>
      <c r="AF2948">
        <v>-388</v>
      </c>
      <c r="AI2948">
        <v>2590</v>
      </c>
      <c r="AJ2948" t="s">
        <v>49</v>
      </c>
    </row>
    <row r="2949" spans="1:36" x14ac:dyDescent="0.3">
      <c r="A2949">
        <v>40</v>
      </c>
      <c r="B2949" t="s">
        <v>65</v>
      </c>
      <c r="C2949" t="s">
        <v>47</v>
      </c>
      <c r="D2949" t="s">
        <v>60</v>
      </c>
      <c r="E2949" t="s">
        <v>49</v>
      </c>
      <c r="F2949">
        <v>1603</v>
      </c>
      <c r="G2949" t="s">
        <v>49</v>
      </c>
      <c r="H2949" t="s">
        <v>49</v>
      </c>
      <c r="I2949" t="s">
        <v>52</v>
      </c>
      <c r="J2949">
        <v>17</v>
      </c>
      <c r="K2949" t="s">
        <v>62</v>
      </c>
      <c r="L2949">
        <v>279</v>
      </c>
      <c r="M2949">
        <v>1</v>
      </c>
      <c r="N2949">
        <v>-1</v>
      </c>
      <c r="O2949">
        <v>0</v>
      </c>
      <c r="P2949" t="s">
        <v>52</v>
      </c>
      <c r="Q2949" t="s">
        <v>49</v>
      </c>
      <c r="X2949" s="7"/>
      <c r="Y2949" t="s">
        <v>49</v>
      </c>
      <c r="Z2949">
        <v>1603</v>
      </c>
      <c r="AE2949" t="s">
        <v>49</v>
      </c>
      <c r="AF2949">
        <v>1603</v>
      </c>
      <c r="AI2949">
        <v>4209</v>
      </c>
      <c r="AJ2949" t="s">
        <v>49</v>
      </c>
    </row>
    <row r="2950" spans="1:36" x14ac:dyDescent="0.3">
      <c r="A2950">
        <v>36</v>
      </c>
      <c r="B2950" t="s">
        <v>58</v>
      </c>
      <c r="C2950" t="s">
        <v>59</v>
      </c>
      <c r="D2950" t="s">
        <v>54</v>
      </c>
      <c r="E2950" t="s">
        <v>49</v>
      </c>
      <c r="F2950">
        <v>1511</v>
      </c>
      <c r="G2950" t="s">
        <v>55</v>
      </c>
      <c r="H2950" t="s">
        <v>49</v>
      </c>
      <c r="I2950" t="s">
        <v>50</v>
      </c>
      <c r="J2950">
        <v>16</v>
      </c>
      <c r="K2950" t="s">
        <v>75</v>
      </c>
      <c r="L2950">
        <v>270</v>
      </c>
      <c r="M2950">
        <v>1</v>
      </c>
      <c r="N2950">
        <v>-1</v>
      </c>
      <c r="O2950">
        <v>0</v>
      </c>
      <c r="P2950" t="s">
        <v>52</v>
      </c>
      <c r="Q2950" t="s">
        <v>55</v>
      </c>
      <c r="X2950" s="7"/>
      <c r="Y2950" t="s">
        <v>55</v>
      </c>
      <c r="Z2950">
        <v>1511</v>
      </c>
      <c r="AE2950" t="s">
        <v>49</v>
      </c>
      <c r="AF2950">
        <v>1511</v>
      </c>
      <c r="AI2950">
        <v>462</v>
      </c>
      <c r="AJ2950" t="s">
        <v>49</v>
      </c>
    </row>
    <row r="2951" spans="1:36" x14ac:dyDescent="0.3">
      <c r="A2951">
        <v>46</v>
      </c>
      <c r="B2951" t="s">
        <v>63</v>
      </c>
      <c r="C2951" t="s">
        <v>47</v>
      </c>
      <c r="D2951" t="s">
        <v>48</v>
      </c>
      <c r="E2951" t="s">
        <v>49</v>
      </c>
      <c r="F2951">
        <v>147</v>
      </c>
      <c r="G2951" t="s">
        <v>55</v>
      </c>
      <c r="H2951" t="s">
        <v>49</v>
      </c>
      <c r="I2951" t="s">
        <v>50</v>
      </c>
      <c r="J2951">
        <v>6</v>
      </c>
      <c r="K2951" t="s">
        <v>56</v>
      </c>
      <c r="L2951">
        <v>116</v>
      </c>
      <c r="M2951">
        <v>2</v>
      </c>
      <c r="N2951">
        <v>169</v>
      </c>
      <c r="O2951">
        <v>3</v>
      </c>
      <c r="P2951" t="s">
        <v>57</v>
      </c>
      <c r="Q2951" t="s">
        <v>49</v>
      </c>
      <c r="X2951" s="7"/>
      <c r="Y2951" t="s">
        <v>55</v>
      </c>
      <c r="Z2951">
        <v>147</v>
      </c>
      <c r="AE2951" t="s">
        <v>49</v>
      </c>
      <c r="AF2951">
        <v>147</v>
      </c>
      <c r="AI2951">
        <v>0</v>
      </c>
      <c r="AJ2951" t="s">
        <v>49</v>
      </c>
    </row>
    <row r="2952" spans="1:36" x14ac:dyDescent="0.3">
      <c r="A2952">
        <v>37</v>
      </c>
      <c r="B2952" t="s">
        <v>68</v>
      </c>
      <c r="C2952" t="s">
        <v>47</v>
      </c>
      <c r="D2952" t="s">
        <v>60</v>
      </c>
      <c r="E2952" t="s">
        <v>49</v>
      </c>
      <c r="F2952">
        <v>836</v>
      </c>
      <c r="G2952" t="s">
        <v>55</v>
      </c>
      <c r="H2952" t="s">
        <v>49</v>
      </c>
      <c r="I2952" t="s">
        <v>52</v>
      </c>
      <c r="J2952">
        <v>27</v>
      </c>
      <c r="K2952" t="s">
        <v>56</v>
      </c>
      <c r="L2952">
        <v>129</v>
      </c>
      <c r="M2952">
        <v>2</v>
      </c>
      <c r="N2952">
        <v>-1</v>
      </c>
      <c r="O2952">
        <v>0</v>
      </c>
      <c r="P2952" t="s">
        <v>52</v>
      </c>
      <c r="Q2952" t="s">
        <v>49</v>
      </c>
      <c r="X2952" s="7"/>
      <c r="Y2952" t="s">
        <v>55</v>
      </c>
      <c r="Z2952">
        <v>836</v>
      </c>
      <c r="AE2952" t="s">
        <v>49</v>
      </c>
      <c r="AF2952">
        <v>836</v>
      </c>
      <c r="AI2952">
        <v>0</v>
      </c>
      <c r="AJ2952" t="s">
        <v>49</v>
      </c>
    </row>
    <row r="2953" spans="1:36" x14ac:dyDescent="0.3">
      <c r="A2953">
        <v>36</v>
      </c>
      <c r="B2953" t="s">
        <v>67</v>
      </c>
      <c r="C2953" t="s">
        <v>47</v>
      </c>
      <c r="D2953" t="s">
        <v>54</v>
      </c>
      <c r="E2953" t="s">
        <v>49</v>
      </c>
      <c r="F2953">
        <v>55</v>
      </c>
      <c r="G2953" t="s">
        <v>55</v>
      </c>
      <c r="H2953" t="s">
        <v>49</v>
      </c>
      <c r="I2953" t="s">
        <v>50</v>
      </c>
      <c r="J2953">
        <v>13</v>
      </c>
      <c r="K2953" t="s">
        <v>56</v>
      </c>
      <c r="L2953">
        <v>38</v>
      </c>
      <c r="M2953">
        <v>2</v>
      </c>
      <c r="N2953">
        <v>369</v>
      </c>
      <c r="O2953">
        <v>4</v>
      </c>
      <c r="P2953" t="s">
        <v>57</v>
      </c>
      <c r="Q2953" t="s">
        <v>49</v>
      </c>
      <c r="X2953" s="7"/>
      <c r="Y2953" t="s">
        <v>55</v>
      </c>
      <c r="Z2953">
        <v>55</v>
      </c>
      <c r="AE2953" t="s">
        <v>49</v>
      </c>
      <c r="AF2953">
        <v>55</v>
      </c>
      <c r="AI2953">
        <v>151</v>
      </c>
      <c r="AJ2953" t="s">
        <v>49</v>
      </c>
    </row>
    <row r="2954" spans="1:36" x14ac:dyDescent="0.3">
      <c r="A2954">
        <v>37</v>
      </c>
      <c r="B2954" t="s">
        <v>69</v>
      </c>
      <c r="C2954" t="s">
        <v>47</v>
      </c>
      <c r="D2954" t="s">
        <v>54</v>
      </c>
      <c r="E2954" t="s">
        <v>49</v>
      </c>
      <c r="F2954">
        <v>1123</v>
      </c>
      <c r="G2954" t="s">
        <v>49</v>
      </c>
      <c r="H2954" t="s">
        <v>55</v>
      </c>
      <c r="I2954" t="s">
        <v>52</v>
      </c>
      <c r="J2954">
        <v>28</v>
      </c>
      <c r="K2954" t="s">
        <v>56</v>
      </c>
      <c r="L2954">
        <v>138</v>
      </c>
      <c r="M2954">
        <v>1</v>
      </c>
      <c r="N2954">
        <v>-1</v>
      </c>
      <c r="O2954">
        <v>0</v>
      </c>
      <c r="P2954" t="s">
        <v>52</v>
      </c>
      <c r="Q2954" t="s">
        <v>49</v>
      </c>
      <c r="X2954" s="7"/>
      <c r="Y2954" t="s">
        <v>49</v>
      </c>
      <c r="Z2954">
        <v>1123</v>
      </c>
      <c r="AE2954" t="s">
        <v>55</v>
      </c>
      <c r="AF2954">
        <v>1123</v>
      </c>
      <c r="AI2954">
        <v>883</v>
      </c>
      <c r="AJ2954" t="s">
        <v>49</v>
      </c>
    </row>
    <row r="2955" spans="1:36" x14ac:dyDescent="0.3">
      <c r="A2955">
        <v>22</v>
      </c>
      <c r="B2955" t="s">
        <v>71</v>
      </c>
      <c r="C2955" t="s">
        <v>59</v>
      </c>
      <c r="D2955" t="s">
        <v>60</v>
      </c>
      <c r="E2955" t="s">
        <v>49</v>
      </c>
      <c r="F2955">
        <v>691</v>
      </c>
      <c r="G2955" t="s">
        <v>49</v>
      </c>
      <c r="H2955" t="s">
        <v>49</v>
      </c>
      <c r="I2955" t="s">
        <v>50</v>
      </c>
      <c r="J2955">
        <v>19</v>
      </c>
      <c r="K2955" t="s">
        <v>70</v>
      </c>
      <c r="L2955">
        <v>338</v>
      </c>
      <c r="M2955">
        <v>1</v>
      </c>
      <c r="N2955">
        <v>-1</v>
      </c>
      <c r="O2955">
        <v>0</v>
      </c>
      <c r="P2955" t="s">
        <v>52</v>
      </c>
      <c r="Q2955" t="s">
        <v>55</v>
      </c>
      <c r="X2955" s="7"/>
      <c r="Y2955" t="s">
        <v>49</v>
      </c>
      <c r="Z2955">
        <v>691</v>
      </c>
      <c r="AE2955" t="s">
        <v>49</v>
      </c>
      <c r="AF2955">
        <v>691</v>
      </c>
      <c r="AI2955">
        <v>0</v>
      </c>
      <c r="AJ2955" t="s">
        <v>49</v>
      </c>
    </row>
    <row r="2956" spans="1:36" x14ac:dyDescent="0.3">
      <c r="A2956">
        <v>51</v>
      </c>
      <c r="B2956" t="s">
        <v>53</v>
      </c>
      <c r="C2956" t="s">
        <v>47</v>
      </c>
      <c r="D2956" t="s">
        <v>54</v>
      </c>
      <c r="E2956" t="s">
        <v>49</v>
      </c>
      <c r="F2956">
        <v>0</v>
      </c>
      <c r="G2956" t="s">
        <v>49</v>
      </c>
      <c r="H2956" t="s">
        <v>55</v>
      </c>
      <c r="I2956" t="s">
        <v>52</v>
      </c>
      <c r="J2956">
        <v>26</v>
      </c>
      <c r="K2956" t="s">
        <v>62</v>
      </c>
      <c r="L2956">
        <v>565</v>
      </c>
      <c r="M2956">
        <v>3</v>
      </c>
      <c r="N2956">
        <v>-1</v>
      </c>
      <c r="O2956">
        <v>0</v>
      </c>
      <c r="P2956" t="s">
        <v>52</v>
      </c>
      <c r="Q2956" t="s">
        <v>49</v>
      </c>
      <c r="X2956" s="7"/>
      <c r="Y2956" t="s">
        <v>49</v>
      </c>
      <c r="Z2956">
        <v>0</v>
      </c>
      <c r="AE2956" t="s">
        <v>55</v>
      </c>
      <c r="AF2956">
        <v>0</v>
      </c>
      <c r="AI2956">
        <v>491</v>
      </c>
      <c r="AJ2956" t="s">
        <v>49</v>
      </c>
    </row>
    <row r="2957" spans="1:36" x14ac:dyDescent="0.3">
      <c r="A2957">
        <v>49</v>
      </c>
      <c r="B2957" t="s">
        <v>67</v>
      </c>
      <c r="C2957" t="s">
        <v>47</v>
      </c>
      <c r="D2957" t="s">
        <v>54</v>
      </c>
      <c r="E2957" t="s">
        <v>49</v>
      </c>
      <c r="F2957">
        <v>12531</v>
      </c>
      <c r="G2957" t="s">
        <v>49</v>
      </c>
      <c r="H2957" t="s">
        <v>49</v>
      </c>
      <c r="I2957" t="s">
        <v>50</v>
      </c>
      <c r="J2957">
        <v>13</v>
      </c>
      <c r="K2957" t="s">
        <v>70</v>
      </c>
      <c r="L2957">
        <v>77</v>
      </c>
      <c r="M2957">
        <v>8</v>
      </c>
      <c r="N2957">
        <v>-1</v>
      </c>
      <c r="O2957">
        <v>0</v>
      </c>
      <c r="P2957" t="s">
        <v>52</v>
      </c>
      <c r="Q2957" t="s">
        <v>49</v>
      </c>
      <c r="X2957" s="7"/>
      <c r="Y2957" t="s">
        <v>49</v>
      </c>
      <c r="Z2957">
        <v>12531</v>
      </c>
      <c r="AE2957" t="s">
        <v>49</v>
      </c>
      <c r="AF2957">
        <v>12531</v>
      </c>
      <c r="AI2957">
        <v>198</v>
      </c>
      <c r="AJ2957" t="s">
        <v>49</v>
      </c>
    </row>
    <row r="2958" spans="1:36" x14ac:dyDescent="0.3">
      <c r="A2958">
        <v>35</v>
      </c>
      <c r="B2958" t="s">
        <v>58</v>
      </c>
      <c r="C2958" t="s">
        <v>47</v>
      </c>
      <c r="D2958" t="s">
        <v>60</v>
      </c>
      <c r="E2958" t="s">
        <v>49</v>
      </c>
      <c r="F2958">
        <v>552</v>
      </c>
      <c r="G2958" t="s">
        <v>55</v>
      </c>
      <c r="H2958" t="s">
        <v>55</v>
      </c>
      <c r="I2958" t="s">
        <v>50</v>
      </c>
      <c r="J2958">
        <v>19</v>
      </c>
      <c r="K2958" t="s">
        <v>75</v>
      </c>
      <c r="L2958">
        <v>314</v>
      </c>
      <c r="M2958">
        <v>2</v>
      </c>
      <c r="N2958">
        <v>124</v>
      </c>
      <c r="O2958">
        <v>1</v>
      </c>
      <c r="P2958" t="s">
        <v>57</v>
      </c>
      <c r="Q2958" t="s">
        <v>49</v>
      </c>
      <c r="X2958" s="7"/>
      <c r="Y2958" t="s">
        <v>55</v>
      </c>
      <c r="Z2958">
        <v>552</v>
      </c>
      <c r="AE2958" t="s">
        <v>55</v>
      </c>
      <c r="AF2958">
        <v>552</v>
      </c>
      <c r="AI2958">
        <v>14363</v>
      </c>
      <c r="AJ2958" t="s">
        <v>49</v>
      </c>
    </row>
    <row r="2959" spans="1:36" x14ac:dyDescent="0.3">
      <c r="A2959">
        <v>50</v>
      </c>
      <c r="B2959" t="s">
        <v>76</v>
      </c>
      <c r="C2959" t="s">
        <v>47</v>
      </c>
      <c r="D2959" t="s">
        <v>48</v>
      </c>
      <c r="E2959" t="s">
        <v>49</v>
      </c>
      <c r="F2959">
        <v>0</v>
      </c>
      <c r="G2959" t="s">
        <v>49</v>
      </c>
      <c r="H2959" t="s">
        <v>49</v>
      </c>
      <c r="I2959" t="s">
        <v>52</v>
      </c>
      <c r="J2959">
        <v>20</v>
      </c>
      <c r="K2959" t="s">
        <v>62</v>
      </c>
      <c r="L2959">
        <v>179</v>
      </c>
      <c r="M2959">
        <v>2</v>
      </c>
      <c r="N2959">
        <v>-1</v>
      </c>
      <c r="O2959">
        <v>0</v>
      </c>
      <c r="P2959" t="s">
        <v>52</v>
      </c>
      <c r="Q2959" t="s">
        <v>49</v>
      </c>
      <c r="X2959" s="7"/>
      <c r="Y2959" t="s">
        <v>49</v>
      </c>
      <c r="Z2959">
        <v>0</v>
      </c>
      <c r="AE2959" t="s">
        <v>49</v>
      </c>
      <c r="AF2959">
        <v>0</v>
      </c>
      <c r="AI2959">
        <v>136</v>
      </c>
      <c r="AJ2959" t="s">
        <v>49</v>
      </c>
    </row>
    <row r="2960" spans="1:36" x14ac:dyDescent="0.3">
      <c r="A2960">
        <v>31</v>
      </c>
      <c r="B2960" t="s">
        <v>53</v>
      </c>
      <c r="C2960" t="s">
        <v>47</v>
      </c>
      <c r="D2960" t="s">
        <v>60</v>
      </c>
      <c r="E2960" t="s">
        <v>49</v>
      </c>
      <c r="F2960">
        <v>309</v>
      </c>
      <c r="G2960" t="s">
        <v>55</v>
      </c>
      <c r="H2960" t="s">
        <v>55</v>
      </c>
      <c r="I2960" t="s">
        <v>52</v>
      </c>
      <c r="J2960">
        <v>7</v>
      </c>
      <c r="K2960" t="s">
        <v>56</v>
      </c>
      <c r="L2960">
        <v>294</v>
      </c>
      <c r="M2960">
        <v>1</v>
      </c>
      <c r="N2960">
        <v>-1</v>
      </c>
      <c r="O2960">
        <v>0</v>
      </c>
      <c r="P2960" t="s">
        <v>52</v>
      </c>
      <c r="Q2960" t="s">
        <v>49</v>
      </c>
      <c r="X2960" s="7"/>
      <c r="Y2960" t="s">
        <v>55</v>
      </c>
      <c r="Z2960">
        <v>309</v>
      </c>
      <c r="AE2960" t="s">
        <v>55</v>
      </c>
      <c r="AF2960">
        <v>309</v>
      </c>
      <c r="AI2960">
        <v>28</v>
      </c>
      <c r="AJ2960" t="s">
        <v>49</v>
      </c>
    </row>
    <row r="2961" spans="1:36" x14ac:dyDescent="0.3">
      <c r="A2961">
        <v>47</v>
      </c>
      <c r="B2961" t="s">
        <v>53</v>
      </c>
      <c r="C2961" t="s">
        <v>59</v>
      </c>
      <c r="D2961" t="s">
        <v>54</v>
      </c>
      <c r="E2961" t="s">
        <v>49</v>
      </c>
      <c r="F2961">
        <v>33</v>
      </c>
      <c r="G2961" t="s">
        <v>55</v>
      </c>
      <c r="H2961" t="s">
        <v>49</v>
      </c>
      <c r="I2961" t="s">
        <v>50</v>
      </c>
      <c r="J2961">
        <v>5</v>
      </c>
      <c r="K2961" t="s">
        <v>56</v>
      </c>
      <c r="L2961">
        <v>298</v>
      </c>
      <c r="M2961">
        <v>1</v>
      </c>
      <c r="N2961">
        <v>-1</v>
      </c>
      <c r="O2961">
        <v>0</v>
      </c>
      <c r="P2961" t="s">
        <v>52</v>
      </c>
      <c r="Q2961" t="s">
        <v>49</v>
      </c>
      <c r="X2961" s="7"/>
      <c r="Y2961" t="s">
        <v>55</v>
      </c>
      <c r="Z2961">
        <v>33</v>
      </c>
      <c r="AE2961" t="s">
        <v>49</v>
      </c>
      <c r="AF2961">
        <v>33</v>
      </c>
      <c r="AI2961">
        <v>335</v>
      </c>
      <c r="AJ2961" t="s">
        <v>49</v>
      </c>
    </row>
    <row r="2962" spans="1:36" x14ac:dyDescent="0.3">
      <c r="A2962">
        <v>59</v>
      </c>
      <c r="B2962" t="s">
        <v>63</v>
      </c>
      <c r="C2962" t="s">
        <v>47</v>
      </c>
      <c r="D2962" t="s">
        <v>54</v>
      </c>
      <c r="E2962" t="s">
        <v>49</v>
      </c>
      <c r="F2962">
        <v>681</v>
      </c>
      <c r="G2962" t="s">
        <v>55</v>
      </c>
      <c r="H2962" t="s">
        <v>49</v>
      </c>
      <c r="I2962" t="s">
        <v>78</v>
      </c>
      <c r="J2962">
        <v>14</v>
      </c>
      <c r="K2962" t="s">
        <v>61</v>
      </c>
      <c r="L2962">
        <v>427</v>
      </c>
      <c r="M2962">
        <v>2</v>
      </c>
      <c r="N2962">
        <v>-1</v>
      </c>
      <c r="O2962">
        <v>0</v>
      </c>
      <c r="P2962" t="s">
        <v>52</v>
      </c>
      <c r="Q2962" t="s">
        <v>49</v>
      </c>
      <c r="X2962" s="7"/>
      <c r="Y2962" t="s">
        <v>55</v>
      </c>
      <c r="Z2962">
        <v>681</v>
      </c>
      <c r="AE2962" t="s">
        <v>49</v>
      </c>
      <c r="AF2962">
        <v>681</v>
      </c>
      <c r="AI2962">
        <v>174</v>
      </c>
      <c r="AJ2962" t="s">
        <v>49</v>
      </c>
    </row>
    <row r="2963" spans="1:36" x14ac:dyDescent="0.3">
      <c r="A2963">
        <v>32</v>
      </c>
      <c r="B2963" t="s">
        <v>63</v>
      </c>
      <c r="C2963" t="s">
        <v>47</v>
      </c>
      <c r="D2963" t="s">
        <v>54</v>
      </c>
      <c r="E2963" t="s">
        <v>49</v>
      </c>
      <c r="F2963">
        <v>1787</v>
      </c>
      <c r="G2963" t="s">
        <v>55</v>
      </c>
      <c r="H2963" t="s">
        <v>49</v>
      </c>
      <c r="I2963" t="s">
        <v>50</v>
      </c>
      <c r="J2963">
        <v>12</v>
      </c>
      <c r="K2963" t="s">
        <v>56</v>
      </c>
      <c r="L2963">
        <v>87</v>
      </c>
      <c r="M2963">
        <v>4</v>
      </c>
      <c r="N2963">
        <v>357</v>
      </c>
      <c r="O2963">
        <v>4</v>
      </c>
      <c r="P2963" t="s">
        <v>57</v>
      </c>
      <c r="Q2963" t="s">
        <v>49</v>
      </c>
      <c r="X2963" s="7"/>
      <c r="Y2963" t="s">
        <v>55</v>
      </c>
      <c r="Z2963">
        <v>1787</v>
      </c>
      <c r="AE2963" t="s">
        <v>49</v>
      </c>
      <c r="AF2963">
        <v>1787</v>
      </c>
      <c r="AI2963">
        <v>270</v>
      </c>
      <c r="AJ2963" t="s">
        <v>49</v>
      </c>
    </row>
    <row r="2964" spans="1:36" x14ac:dyDescent="0.3">
      <c r="A2964">
        <v>71</v>
      </c>
      <c r="B2964" t="s">
        <v>77</v>
      </c>
      <c r="C2964" t="s">
        <v>47</v>
      </c>
      <c r="D2964" t="s">
        <v>60</v>
      </c>
      <c r="E2964" t="s">
        <v>49</v>
      </c>
      <c r="F2964">
        <v>14220</v>
      </c>
      <c r="G2964" t="s">
        <v>55</v>
      </c>
      <c r="H2964" t="s">
        <v>49</v>
      </c>
      <c r="I2964" t="s">
        <v>50</v>
      </c>
      <c r="J2964">
        <v>9</v>
      </c>
      <c r="K2964" t="s">
        <v>80</v>
      </c>
      <c r="L2964">
        <v>397</v>
      </c>
      <c r="M2964">
        <v>1</v>
      </c>
      <c r="N2964">
        <v>-1</v>
      </c>
      <c r="O2964">
        <v>0</v>
      </c>
      <c r="P2964" t="s">
        <v>52</v>
      </c>
      <c r="Q2964" t="s">
        <v>55</v>
      </c>
      <c r="X2964" s="7"/>
      <c r="Y2964" t="s">
        <v>55</v>
      </c>
      <c r="Z2964">
        <v>14220</v>
      </c>
      <c r="AE2964" t="s">
        <v>49</v>
      </c>
      <c r="AF2964">
        <v>14220</v>
      </c>
      <c r="AI2964">
        <v>1206</v>
      </c>
      <c r="AJ2964" t="s">
        <v>49</v>
      </c>
    </row>
    <row r="2965" spans="1:36" x14ac:dyDescent="0.3">
      <c r="A2965">
        <v>31</v>
      </c>
      <c r="B2965" t="s">
        <v>58</v>
      </c>
      <c r="C2965" t="s">
        <v>59</v>
      </c>
      <c r="D2965" t="s">
        <v>60</v>
      </c>
      <c r="E2965" t="s">
        <v>49</v>
      </c>
      <c r="F2965">
        <v>12569</v>
      </c>
      <c r="G2965" t="s">
        <v>49</v>
      </c>
      <c r="H2965" t="s">
        <v>49</v>
      </c>
      <c r="I2965" t="s">
        <v>50</v>
      </c>
      <c r="J2965">
        <v>9</v>
      </c>
      <c r="K2965" t="s">
        <v>80</v>
      </c>
      <c r="L2965">
        <v>344</v>
      </c>
      <c r="M2965">
        <v>1</v>
      </c>
      <c r="N2965">
        <v>295</v>
      </c>
      <c r="O2965">
        <v>1</v>
      </c>
      <c r="P2965" t="s">
        <v>57</v>
      </c>
      <c r="Q2965" t="s">
        <v>55</v>
      </c>
      <c r="X2965" s="7"/>
      <c r="Y2965" t="s">
        <v>49</v>
      </c>
      <c r="Z2965">
        <v>12569</v>
      </c>
      <c r="AE2965" t="s">
        <v>49</v>
      </c>
      <c r="AF2965">
        <v>12569</v>
      </c>
      <c r="AI2965">
        <v>198</v>
      </c>
      <c r="AJ2965" t="s">
        <v>49</v>
      </c>
    </row>
    <row r="2966" spans="1:36" x14ac:dyDescent="0.3">
      <c r="A2966">
        <v>41</v>
      </c>
      <c r="B2966" t="s">
        <v>63</v>
      </c>
      <c r="C2966" t="s">
        <v>47</v>
      </c>
      <c r="D2966" t="s">
        <v>48</v>
      </c>
      <c r="E2966" t="s">
        <v>49</v>
      </c>
      <c r="F2966">
        <v>4</v>
      </c>
      <c r="G2966" t="s">
        <v>49</v>
      </c>
      <c r="H2966" t="s">
        <v>49</v>
      </c>
      <c r="I2966" t="s">
        <v>50</v>
      </c>
      <c r="J2966">
        <v>23</v>
      </c>
      <c r="K2966" t="s">
        <v>73</v>
      </c>
      <c r="L2966">
        <v>74</v>
      </c>
      <c r="M2966">
        <v>5</v>
      </c>
      <c r="N2966">
        <v>-1</v>
      </c>
      <c r="O2966">
        <v>0</v>
      </c>
      <c r="P2966" t="s">
        <v>52</v>
      </c>
      <c r="Q2966" t="s">
        <v>49</v>
      </c>
      <c r="X2966" s="7"/>
      <c r="Y2966" t="s">
        <v>49</v>
      </c>
      <c r="Z2966">
        <v>4</v>
      </c>
      <c r="AE2966" t="s">
        <v>49</v>
      </c>
      <c r="AF2966">
        <v>4</v>
      </c>
      <c r="AI2966">
        <v>914</v>
      </c>
      <c r="AJ2966" t="s">
        <v>49</v>
      </c>
    </row>
    <row r="2967" spans="1:36" x14ac:dyDescent="0.3">
      <c r="A2967">
        <v>35</v>
      </c>
      <c r="B2967" t="s">
        <v>63</v>
      </c>
      <c r="C2967" t="s">
        <v>47</v>
      </c>
      <c r="D2967" t="s">
        <v>48</v>
      </c>
      <c r="E2967" t="s">
        <v>49</v>
      </c>
      <c r="F2967">
        <v>3587</v>
      </c>
      <c r="G2967" t="s">
        <v>55</v>
      </c>
      <c r="H2967" t="s">
        <v>49</v>
      </c>
      <c r="I2967" t="s">
        <v>52</v>
      </c>
      <c r="J2967">
        <v>30</v>
      </c>
      <c r="K2967" t="s">
        <v>56</v>
      </c>
      <c r="L2967">
        <v>148</v>
      </c>
      <c r="M2967">
        <v>4</v>
      </c>
      <c r="N2967">
        <v>-1</v>
      </c>
      <c r="O2967">
        <v>0</v>
      </c>
      <c r="P2967" t="s">
        <v>52</v>
      </c>
      <c r="Q2967" t="s">
        <v>49</v>
      </c>
      <c r="X2967" s="7"/>
      <c r="Y2967" t="s">
        <v>55</v>
      </c>
      <c r="Z2967">
        <v>3587</v>
      </c>
      <c r="AE2967" t="s">
        <v>49</v>
      </c>
      <c r="AF2967">
        <v>3587</v>
      </c>
      <c r="AI2967">
        <v>31</v>
      </c>
      <c r="AJ2967" t="s">
        <v>49</v>
      </c>
    </row>
    <row r="2968" spans="1:36" x14ac:dyDescent="0.3">
      <c r="A2968">
        <v>36</v>
      </c>
      <c r="B2968" t="s">
        <v>58</v>
      </c>
      <c r="C2968" t="s">
        <v>47</v>
      </c>
      <c r="D2968" t="s">
        <v>60</v>
      </c>
      <c r="E2968" t="s">
        <v>49</v>
      </c>
      <c r="F2968">
        <v>254</v>
      </c>
      <c r="G2968" t="s">
        <v>49</v>
      </c>
      <c r="H2968" t="s">
        <v>49</v>
      </c>
      <c r="I2968" t="s">
        <v>52</v>
      </c>
      <c r="J2968">
        <v>6</v>
      </c>
      <c r="K2968" t="s">
        <v>62</v>
      </c>
      <c r="L2968">
        <v>161</v>
      </c>
      <c r="M2968">
        <v>3</v>
      </c>
      <c r="N2968">
        <v>-1</v>
      </c>
      <c r="O2968">
        <v>0</v>
      </c>
      <c r="P2968" t="s">
        <v>52</v>
      </c>
      <c r="Q2968" t="s">
        <v>49</v>
      </c>
      <c r="X2968" s="7"/>
      <c r="Y2968" t="s">
        <v>49</v>
      </c>
      <c r="Z2968">
        <v>254</v>
      </c>
      <c r="AE2968" t="s">
        <v>49</v>
      </c>
      <c r="AF2968">
        <v>254</v>
      </c>
      <c r="AI2968">
        <v>0</v>
      </c>
      <c r="AJ2968" t="s">
        <v>49</v>
      </c>
    </row>
    <row r="2969" spans="1:36" x14ac:dyDescent="0.3">
      <c r="A2969">
        <v>46</v>
      </c>
      <c r="B2969" t="s">
        <v>63</v>
      </c>
      <c r="C2969" t="s">
        <v>74</v>
      </c>
      <c r="D2969" t="s">
        <v>48</v>
      </c>
      <c r="E2969" t="s">
        <v>49</v>
      </c>
      <c r="F2969">
        <v>1712</v>
      </c>
      <c r="G2969" t="s">
        <v>49</v>
      </c>
      <c r="H2969" t="s">
        <v>49</v>
      </c>
      <c r="I2969" t="s">
        <v>52</v>
      </c>
      <c r="J2969">
        <v>19</v>
      </c>
      <c r="K2969" t="s">
        <v>62</v>
      </c>
      <c r="L2969">
        <v>110</v>
      </c>
      <c r="M2969">
        <v>1</v>
      </c>
      <c r="N2969">
        <v>-1</v>
      </c>
      <c r="O2969">
        <v>0</v>
      </c>
      <c r="P2969" t="s">
        <v>52</v>
      </c>
      <c r="Q2969" t="s">
        <v>49</v>
      </c>
      <c r="X2969" s="7"/>
      <c r="Y2969" t="s">
        <v>49</v>
      </c>
      <c r="Z2969">
        <v>1712</v>
      </c>
      <c r="AE2969" t="s">
        <v>49</v>
      </c>
      <c r="AF2969">
        <v>1712</v>
      </c>
      <c r="AI2969">
        <v>347</v>
      </c>
      <c r="AJ2969" t="s">
        <v>49</v>
      </c>
    </row>
    <row r="2970" spans="1:36" x14ac:dyDescent="0.3">
      <c r="A2970">
        <v>46</v>
      </c>
      <c r="B2970" t="s">
        <v>63</v>
      </c>
      <c r="C2970" t="s">
        <v>47</v>
      </c>
      <c r="D2970" t="s">
        <v>54</v>
      </c>
      <c r="E2970" t="s">
        <v>49</v>
      </c>
      <c r="F2970">
        <v>4855</v>
      </c>
      <c r="G2970" t="s">
        <v>55</v>
      </c>
      <c r="H2970" t="s">
        <v>49</v>
      </c>
      <c r="I2970" t="s">
        <v>50</v>
      </c>
      <c r="J2970">
        <v>10</v>
      </c>
      <c r="K2970" t="s">
        <v>70</v>
      </c>
      <c r="L2970">
        <v>1529</v>
      </c>
      <c r="M2970">
        <v>1</v>
      </c>
      <c r="N2970">
        <v>397</v>
      </c>
      <c r="O2970">
        <v>1</v>
      </c>
      <c r="P2970" t="s">
        <v>57</v>
      </c>
      <c r="Q2970" t="s">
        <v>49</v>
      </c>
      <c r="X2970" s="7"/>
      <c r="Y2970" t="s">
        <v>55</v>
      </c>
      <c r="Z2970">
        <v>4855</v>
      </c>
      <c r="AE2970" t="s">
        <v>49</v>
      </c>
      <c r="AF2970">
        <v>4855</v>
      </c>
      <c r="AI2970">
        <v>860</v>
      </c>
      <c r="AJ2970" t="s">
        <v>49</v>
      </c>
    </row>
    <row r="2971" spans="1:36" x14ac:dyDescent="0.3">
      <c r="A2971">
        <v>47</v>
      </c>
      <c r="B2971" t="s">
        <v>67</v>
      </c>
      <c r="C2971" t="s">
        <v>47</v>
      </c>
      <c r="D2971" t="s">
        <v>60</v>
      </c>
      <c r="E2971" t="s">
        <v>49</v>
      </c>
      <c r="F2971">
        <v>2408</v>
      </c>
      <c r="G2971" t="s">
        <v>49</v>
      </c>
      <c r="H2971" t="s">
        <v>49</v>
      </c>
      <c r="I2971" t="s">
        <v>50</v>
      </c>
      <c r="J2971">
        <v>12</v>
      </c>
      <c r="K2971" t="s">
        <v>70</v>
      </c>
      <c r="L2971">
        <v>236</v>
      </c>
      <c r="M2971">
        <v>1</v>
      </c>
      <c r="N2971">
        <v>104</v>
      </c>
      <c r="O2971">
        <v>1</v>
      </c>
      <c r="P2971" t="s">
        <v>79</v>
      </c>
      <c r="Q2971" t="s">
        <v>49</v>
      </c>
      <c r="X2971" s="7"/>
      <c r="Y2971" t="s">
        <v>49</v>
      </c>
      <c r="Z2971">
        <v>2408</v>
      </c>
      <c r="AE2971" t="s">
        <v>49</v>
      </c>
      <c r="AF2971">
        <v>2408</v>
      </c>
      <c r="AI2971">
        <v>89</v>
      </c>
      <c r="AJ2971" t="s">
        <v>49</v>
      </c>
    </row>
    <row r="2972" spans="1:36" x14ac:dyDescent="0.3">
      <c r="A2972">
        <v>35</v>
      </c>
      <c r="B2972" t="s">
        <v>58</v>
      </c>
      <c r="C2972" t="s">
        <v>59</v>
      </c>
      <c r="D2972" t="s">
        <v>60</v>
      </c>
      <c r="E2972" t="s">
        <v>49</v>
      </c>
      <c r="F2972">
        <v>252</v>
      </c>
      <c r="G2972" t="s">
        <v>55</v>
      </c>
      <c r="H2972" t="s">
        <v>49</v>
      </c>
      <c r="I2972" t="s">
        <v>50</v>
      </c>
      <c r="J2972">
        <v>8</v>
      </c>
      <c r="K2972" t="s">
        <v>70</v>
      </c>
      <c r="L2972">
        <v>89</v>
      </c>
      <c r="M2972">
        <v>2</v>
      </c>
      <c r="N2972">
        <v>-1</v>
      </c>
      <c r="O2972">
        <v>0</v>
      </c>
      <c r="P2972" t="s">
        <v>52</v>
      </c>
      <c r="Q2972" t="s">
        <v>49</v>
      </c>
      <c r="X2972" s="7"/>
      <c r="Y2972" t="s">
        <v>55</v>
      </c>
      <c r="Z2972">
        <v>252</v>
      </c>
      <c r="AE2972" t="s">
        <v>49</v>
      </c>
      <c r="AF2972">
        <v>252</v>
      </c>
      <c r="AI2972">
        <v>68</v>
      </c>
      <c r="AJ2972" t="s">
        <v>49</v>
      </c>
    </row>
    <row r="2973" spans="1:36" x14ac:dyDescent="0.3">
      <c r="A2973">
        <v>37</v>
      </c>
      <c r="B2973" t="s">
        <v>63</v>
      </c>
      <c r="C2973" t="s">
        <v>47</v>
      </c>
      <c r="D2973" t="s">
        <v>54</v>
      </c>
      <c r="E2973" t="s">
        <v>49</v>
      </c>
      <c r="F2973">
        <v>346</v>
      </c>
      <c r="G2973" t="s">
        <v>55</v>
      </c>
      <c r="H2973" t="s">
        <v>49</v>
      </c>
      <c r="I2973" t="s">
        <v>50</v>
      </c>
      <c r="J2973">
        <v>17</v>
      </c>
      <c r="K2973" t="s">
        <v>61</v>
      </c>
      <c r="L2973">
        <v>390</v>
      </c>
      <c r="M2973">
        <v>1</v>
      </c>
      <c r="N2973">
        <v>316</v>
      </c>
      <c r="O2973">
        <v>1</v>
      </c>
      <c r="P2973" t="s">
        <v>57</v>
      </c>
      <c r="Q2973" t="s">
        <v>49</v>
      </c>
      <c r="X2973" s="7"/>
      <c r="Y2973" t="s">
        <v>55</v>
      </c>
      <c r="Z2973">
        <v>346</v>
      </c>
      <c r="AE2973" t="s">
        <v>49</v>
      </c>
      <c r="AF2973">
        <v>346</v>
      </c>
      <c r="AI2973">
        <v>-149</v>
      </c>
      <c r="AJ2973" t="s">
        <v>49</v>
      </c>
    </row>
    <row r="2974" spans="1:36" x14ac:dyDescent="0.3">
      <c r="A2974">
        <v>56</v>
      </c>
      <c r="B2974" t="s">
        <v>69</v>
      </c>
      <c r="C2974" t="s">
        <v>47</v>
      </c>
      <c r="D2974" t="s">
        <v>54</v>
      </c>
      <c r="E2974" t="s">
        <v>49</v>
      </c>
      <c r="F2974">
        <v>45</v>
      </c>
      <c r="G2974" t="s">
        <v>49</v>
      </c>
      <c r="H2974" t="s">
        <v>49</v>
      </c>
      <c r="I2974" t="s">
        <v>52</v>
      </c>
      <c r="J2974">
        <v>5</v>
      </c>
      <c r="K2974" t="s">
        <v>56</v>
      </c>
      <c r="L2974">
        <v>1467</v>
      </c>
      <c r="M2974">
        <v>1</v>
      </c>
      <c r="N2974">
        <v>-1</v>
      </c>
      <c r="O2974">
        <v>0</v>
      </c>
      <c r="P2974" t="s">
        <v>52</v>
      </c>
      <c r="Q2974" t="s">
        <v>55</v>
      </c>
      <c r="X2974" s="7"/>
      <c r="Y2974" t="s">
        <v>49</v>
      </c>
      <c r="Z2974">
        <v>45</v>
      </c>
      <c r="AE2974" t="s">
        <v>49</v>
      </c>
      <c r="AF2974">
        <v>45</v>
      </c>
      <c r="AI2974">
        <v>2411</v>
      </c>
      <c r="AJ2974" t="s">
        <v>49</v>
      </c>
    </row>
    <row r="2975" spans="1:36" x14ac:dyDescent="0.3">
      <c r="A2975">
        <v>46</v>
      </c>
      <c r="B2975" t="s">
        <v>69</v>
      </c>
      <c r="C2975" t="s">
        <v>47</v>
      </c>
      <c r="D2975" t="s">
        <v>54</v>
      </c>
      <c r="E2975" t="s">
        <v>49</v>
      </c>
      <c r="F2975">
        <v>556</v>
      </c>
      <c r="G2975" t="s">
        <v>55</v>
      </c>
      <c r="H2975" t="s">
        <v>55</v>
      </c>
      <c r="I2975" t="s">
        <v>52</v>
      </c>
      <c r="J2975">
        <v>15</v>
      </c>
      <c r="K2975" t="s">
        <v>56</v>
      </c>
      <c r="L2975">
        <v>646</v>
      </c>
      <c r="M2975">
        <v>3</v>
      </c>
      <c r="N2975">
        <v>-1</v>
      </c>
      <c r="O2975">
        <v>0</v>
      </c>
      <c r="P2975" t="s">
        <v>52</v>
      </c>
      <c r="Q2975" t="s">
        <v>55</v>
      </c>
      <c r="X2975" s="7"/>
      <c r="Y2975" t="s">
        <v>55</v>
      </c>
      <c r="Z2975">
        <v>556</v>
      </c>
      <c r="AE2975" t="s">
        <v>55</v>
      </c>
      <c r="AF2975">
        <v>556</v>
      </c>
      <c r="AI2975">
        <v>225</v>
      </c>
      <c r="AJ2975" t="s">
        <v>49</v>
      </c>
    </row>
    <row r="2976" spans="1:36" x14ac:dyDescent="0.3">
      <c r="A2976">
        <v>44</v>
      </c>
      <c r="B2976" t="s">
        <v>58</v>
      </c>
      <c r="C2976" t="s">
        <v>74</v>
      </c>
      <c r="D2976" t="s">
        <v>60</v>
      </c>
      <c r="E2976" t="s">
        <v>49</v>
      </c>
      <c r="F2976">
        <v>-710</v>
      </c>
      <c r="G2976" t="s">
        <v>55</v>
      </c>
      <c r="H2976" t="s">
        <v>49</v>
      </c>
      <c r="I2976" t="s">
        <v>50</v>
      </c>
      <c r="J2976">
        <v>10</v>
      </c>
      <c r="K2976" t="s">
        <v>73</v>
      </c>
      <c r="L2976">
        <v>183</v>
      </c>
      <c r="M2976">
        <v>1</v>
      </c>
      <c r="N2976">
        <v>-1</v>
      </c>
      <c r="O2976">
        <v>0</v>
      </c>
      <c r="P2976" t="s">
        <v>52</v>
      </c>
      <c r="Q2976" t="s">
        <v>49</v>
      </c>
      <c r="X2976" s="7"/>
      <c r="Y2976" t="s">
        <v>55</v>
      </c>
      <c r="Z2976">
        <v>-710</v>
      </c>
      <c r="AE2976" t="s">
        <v>49</v>
      </c>
      <c r="AF2976">
        <v>-710</v>
      </c>
      <c r="AI2976">
        <v>2731</v>
      </c>
      <c r="AJ2976" t="s">
        <v>49</v>
      </c>
    </row>
    <row r="2977" spans="1:36" x14ac:dyDescent="0.3">
      <c r="A2977">
        <v>48</v>
      </c>
      <c r="B2977" t="s">
        <v>67</v>
      </c>
      <c r="C2977" t="s">
        <v>59</v>
      </c>
      <c r="D2977" t="s">
        <v>60</v>
      </c>
      <c r="E2977" t="s">
        <v>49</v>
      </c>
      <c r="F2977">
        <v>-551</v>
      </c>
      <c r="G2977" t="s">
        <v>55</v>
      </c>
      <c r="H2977" t="s">
        <v>49</v>
      </c>
      <c r="I2977" t="s">
        <v>50</v>
      </c>
      <c r="J2977">
        <v>11</v>
      </c>
      <c r="K2977" t="s">
        <v>56</v>
      </c>
      <c r="L2977">
        <v>168</v>
      </c>
      <c r="M2977">
        <v>2</v>
      </c>
      <c r="N2977">
        <v>-1</v>
      </c>
      <c r="O2977">
        <v>0</v>
      </c>
      <c r="P2977" t="s">
        <v>52</v>
      </c>
      <c r="Q2977" t="s">
        <v>49</v>
      </c>
      <c r="X2977" s="7"/>
      <c r="Y2977" t="s">
        <v>55</v>
      </c>
      <c r="Z2977">
        <v>-551</v>
      </c>
      <c r="AE2977" t="s">
        <v>49</v>
      </c>
      <c r="AF2977">
        <v>-551</v>
      </c>
      <c r="AI2977">
        <v>112</v>
      </c>
      <c r="AJ2977" t="s">
        <v>49</v>
      </c>
    </row>
    <row r="2978" spans="1:36" x14ac:dyDescent="0.3">
      <c r="A2978">
        <v>28</v>
      </c>
      <c r="B2978" t="s">
        <v>63</v>
      </c>
      <c r="C2978" t="s">
        <v>59</v>
      </c>
      <c r="D2978" t="s">
        <v>54</v>
      </c>
      <c r="E2978" t="s">
        <v>49</v>
      </c>
      <c r="F2978">
        <v>56</v>
      </c>
      <c r="G2978" t="s">
        <v>55</v>
      </c>
      <c r="H2978" t="s">
        <v>49</v>
      </c>
      <c r="I2978" t="s">
        <v>52</v>
      </c>
      <c r="J2978">
        <v>23</v>
      </c>
      <c r="K2978" t="s">
        <v>56</v>
      </c>
      <c r="L2978">
        <v>66</v>
      </c>
      <c r="M2978">
        <v>1</v>
      </c>
      <c r="N2978">
        <v>-1</v>
      </c>
      <c r="O2978">
        <v>0</v>
      </c>
      <c r="P2978" t="s">
        <v>52</v>
      </c>
      <c r="Q2978" t="s">
        <v>49</v>
      </c>
      <c r="X2978" s="7"/>
      <c r="Y2978" t="s">
        <v>55</v>
      </c>
      <c r="Z2978">
        <v>56</v>
      </c>
      <c r="AE2978" t="s">
        <v>49</v>
      </c>
      <c r="AF2978">
        <v>56</v>
      </c>
      <c r="AI2978">
        <v>0</v>
      </c>
      <c r="AJ2978" t="s">
        <v>49</v>
      </c>
    </row>
    <row r="2979" spans="1:36" x14ac:dyDescent="0.3">
      <c r="A2979">
        <v>38</v>
      </c>
      <c r="B2979" t="s">
        <v>68</v>
      </c>
      <c r="C2979" t="s">
        <v>47</v>
      </c>
      <c r="D2979" t="s">
        <v>60</v>
      </c>
      <c r="E2979" t="s">
        <v>49</v>
      </c>
      <c r="F2979">
        <v>1514</v>
      </c>
      <c r="G2979" t="s">
        <v>49</v>
      </c>
      <c r="H2979" t="s">
        <v>55</v>
      </c>
      <c r="I2979" t="s">
        <v>50</v>
      </c>
      <c r="J2979">
        <v>21</v>
      </c>
      <c r="K2979" t="s">
        <v>75</v>
      </c>
      <c r="L2979">
        <v>160</v>
      </c>
      <c r="M2979">
        <v>3</v>
      </c>
      <c r="N2979">
        <v>120</v>
      </c>
      <c r="O2979">
        <v>3</v>
      </c>
      <c r="P2979" t="s">
        <v>57</v>
      </c>
      <c r="Q2979" t="s">
        <v>49</v>
      </c>
      <c r="X2979" s="7"/>
      <c r="Y2979" t="s">
        <v>49</v>
      </c>
      <c r="Z2979">
        <v>1514</v>
      </c>
      <c r="AE2979" t="s">
        <v>55</v>
      </c>
      <c r="AF2979">
        <v>1514</v>
      </c>
      <c r="AI2979">
        <v>3620</v>
      </c>
      <c r="AJ2979" t="s">
        <v>49</v>
      </c>
    </row>
    <row r="2980" spans="1:36" x14ac:dyDescent="0.3">
      <c r="A2980">
        <v>34</v>
      </c>
      <c r="B2980" t="s">
        <v>58</v>
      </c>
      <c r="C2980" t="s">
        <v>59</v>
      </c>
      <c r="D2980" t="s">
        <v>60</v>
      </c>
      <c r="E2980" t="s">
        <v>49</v>
      </c>
      <c r="F2980">
        <v>178</v>
      </c>
      <c r="G2980" t="s">
        <v>55</v>
      </c>
      <c r="H2980" t="s">
        <v>49</v>
      </c>
      <c r="I2980" t="s">
        <v>50</v>
      </c>
      <c r="J2980">
        <v>15</v>
      </c>
      <c r="K2980" t="s">
        <v>56</v>
      </c>
      <c r="L2980">
        <v>14</v>
      </c>
      <c r="M2980">
        <v>2</v>
      </c>
      <c r="N2980">
        <v>-1</v>
      </c>
      <c r="O2980">
        <v>0</v>
      </c>
      <c r="P2980" t="s">
        <v>52</v>
      </c>
      <c r="Q2980" t="s">
        <v>49</v>
      </c>
      <c r="X2980" s="7"/>
      <c r="Y2980" t="s">
        <v>55</v>
      </c>
      <c r="Z2980">
        <v>178</v>
      </c>
      <c r="AE2980" t="s">
        <v>49</v>
      </c>
      <c r="AF2980">
        <v>178</v>
      </c>
      <c r="AI2980">
        <v>179</v>
      </c>
      <c r="AJ2980" t="s">
        <v>49</v>
      </c>
    </row>
    <row r="2981" spans="1:36" x14ac:dyDescent="0.3">
      <c r="A2981">
        <v>56</v>
      </c>
      <c r="B2981" t="s">
        <v>67</v>
      </c>
      <c r="C2981" t="s">
        <v>47</v>
      </c>
      <c r="D2981" t="s">
        <v>54</v>
      </c>
      <c r="E2981" t="s">
        <v>49</v>
      </c>
      <c r="F2981">
        <v>359</v>
      </c>
      <c r="G2981" t="s">
        <v>55</v>
      </c>
      <c r="H2981" t="s">
        <v>49</v>
      </c>
      <c r="I2981" t="s">
        <v>52</v>
      </c>
      <c r="J2981">
        <v>6</v>
      </c>
      <c r="K2981" t="s">
        <v>62</v>
      </c>
      <c r="L2981">
        <v>220</v>
      </c>
      <c r="M2981">
        <v>4</v>
      </c>
      <c r="N2981">
        <v>-1</v>
      </c>
      <c r="O2981">
        <v>0</v>
      </c>
      <c r="P2981" t="s">
        <v>52</v>
      </c>
      <c r="Q2981" t="s">
        <v>49</v>
      </c>
      <c r="X2981" s="7"/>
      <c r="Y2981" t="s">
        <v>55</v>
      </c>
      <c r="Z2981">
        <v>359</v>
      </c>
      <c r="AE2981" t="s">
        <v>49</v>
      </c>
      <c r="AF2981">
        <v>359</v>
      </c>
      <c r="AI2981">
        <v>1544</v>
      </c>
      <c r="AJ2981" t="s">
        <v>49</v>
      </c>
    </row>
    <row r="2982" spans="1:36" x14ac:dyDescent="0.3">
      <c r="A2982">
        <v>55</v>
      </c>
      <c r="B2982" t="s">
        <v>77</v>
      </c>
      <c r="C2982" t="s">
        <v>74</v>
      </c>
      <c r="D2982" t="s">
        <v>54</v>
      </c>
      <c r="E2982" t="s">
        <v>49</v>
      </c>
      <c r="F2982">
        <v>1580</v>
      </c>
      <c r="G2982" t="s">
        <v>49</v>
      </c>
      <c r="H2982" t="s">
        <v>55</v>
      </c>
      <c r="I2982" t="s">
        <v>52</v>
      </c>
      <c r="J2982">
        <v>19</v>
      </c>
      <c r="K2982" t="s">
        <v>62</v>
      </c>
      <c r="L2982">
        <v>1007</v>
      </c>
      <c r="M2982">
        <v>1</v>
      </c>
      <c r="N2982">
        <v>-1</v>
      </c>
      <c r="O2982">
        <v>0</v>
      </c>
      <c r="P2982" t="s">
        <v>52</v>
      </c>
      <c r="Q2982" t="s">
        <v>55</v>
      </c>
      <c r="X2982" s="7"/>
      <c r="Y2982" t="s">
        <v>49</v>
      </c>
      <c r="Z2982">
        <v>1580</v>
      </c>
      <c r="AE2982" t="s">
        <v>55</v>
      </c>
      <c r="AF2982">
        <v>1580</v>
      </c>
      <c r="AI2982">
        <v>199</v>
      </c>
      <c r="AJ2982" t="s">
        <v>49</v>
      </c>
    </row>
    <row r="2983" spans="1:36" x14ac:dyDescent="0.3">
      <c r="A2983">
        <v>44</v>
      </c>
      <c r="B2983" t="s">
        <v>63</v>
      </c>
      <c r="C2983" t="s">
        <v>74</v>
      </c>
      <c r="D2983" t="s">
        <v>54</v>
      </c>
      <c r="E2983" t="s">
        <v>49</v>
      </c>
      <c r="F2983">
        <v>221</v>
      </c>
      <c r="G2983" t="s">
        <v>49</v>
      </c>
      <c r="H2983" t="s">
        <v>49</v>
      </c>
      <c r="I2983" t="s">
        <v>50</v>
      </c>
      <c r="J2983">
        <v>30</v>
      </c>
      <c r="K2983" t="s">
        <v>73</v>
      </c>
      <c r="L2983">
        <v>149</v>
      </c>
      <c r="M2983">
        <v>13</v>
      </c>
      <c r="N2983">
        <v>-1</v>
      </c>
      <c r="O2983">
        <v>0</v>
      </c>
      <c r="P2983" t="s">
        <v>52</v>
      </c>
      <c r="Q2983" t="s">
        <v>49</v>
      </c>
      <c r="X2983" s="7"/>
      <c r="Y2983" t="s">
        <v>49</v>
      </c>
      <c r="Z2983">
        <v>221</v>
      </c>
      <c r="AE2983" t="s">
        <v>49</v>
      </c>
      <c r="AF2983">
        <v>221</v>
      </c>
      <c r="AI2983">
        <v>231</v>
      </c>
      <c r="AJ2983" t="s">
        <v>49</v>
      </c>
    </row>
    <row r="2984" spans="1:36" x14ac:dyDescent="0.3">
      <c r="A2984">
        <v>38</v>
      </c>
      <c r="B2984" t="s">
        <v>67</v>
      </c>
      <c r="C2984" t="s">
        <v>47</v>
      </c>
      <c r="D2984" t="s">
        <v>60</v>
      </c>
      <c r="E2984" t="s">
        <v>49</v>
      </c>
      <c r="F2984">
        <v>1161</v>
      </c>
      <c r="G2984" t="s">
        <v>55</v>
      </c>
      <c r="H2984" t="s">
        <v>49</v>
      </c>
      <c r="I2984" t="s">
        <v>52</v>
      </c>
      <c r="J2984">
        <v>8</v>
      </c>
      <c r="K2984" t="s">
        <v>56</v>
      </c>
      <c r="L2984">
        <v>665</v>
      </c>
      <c r="M2984">
        <v>1</v>
      </c>
      <c r="N2984">
        <v>-1</v>
      </c>
      <c r="O2984">
        <v>0</v>
      </c>
      <c r="P2984" t="s">
        <v>52</v>
      </c>
      <c r="Q2984" t="s">
        <v>49</v>
      </c>
      <c r="X2984" s="7"/>
      <c r="Y2984" t="s">
        <v>55</v>
      </c>
      <c r="Z2984">
        <v>1161</v>
      </c>
      <c r="AE2984" t="s">
        <v>49</v>
      </c>
      <c r="AF2984">
        <v>1161</v>
      </c>
      <c r="AI2984">
        <v>76</v>
      </c>
      <c r="AJ2984" t="s">
        <v>49</v>
      </c>
    </row>
    <row r="2985" spans="1:36" x14ac:dyDescent="0.3">
      <c r="A2985">
        <v>53</v>
      </c>
      <c r="B2985" t="s">
        <v>77</v>
      </c>
      <c r="C2985" t="s">
        <v>47</v>
      </c>
      <c r="D2985" t="s">
        <v>54</v>
      </c>
      <c r="E2985" t="s">
        <v>49</v>
      </c>
      <c r="F2985">
        <v>1278</v>
      </c>
      <c r="G2985" t="s">
        <v>55</v>
      </c>
      <c r="H2985" t="s">
        <v>49</v>
      </c>
      <c r="I2985" t="s">
        <v>78</v>
      </c>
      <c r="J2985">
        <v>15</v>
      </c>
      <c r="K2985" t="s">
        <v>73</v>
      </c>
      <c r="L2985">
        <v>174</v>
      </c>
      <c r="M2985">
        <v>3</v>
      </c>
      <c r="N2985">
        <v>-1</v>
      </c>
      <c r="O2985">
        <v>0</v>
      </c>
      <c r="P2985" t="s">
        <v>52</v>
      </c>
      <c r="Q2985" t="s">
        <v>49</v>
      </c>
      <c r="X2985" s="7"/>
      <c r="Y2985" t="s">
        <v>55</v>
      </c>
      <c r="Z2985">
        <v>1278</v>
      </c>
      <c r="AE2985" t="s">
        <v>49</v>
      </c>
      <c r="AF2985">
        <v>1278</v>
      </c>
      <c r="AI2985">
        <v>302</v>
      </c>
      <c r="AJ2985" t="s">
        <v>49</v>
      </c>
    </row>
    <row r="2986" spans="1:36" x14ac:dyDescent="0.3">
      <c r="A2986">
        <v>41</v>
      </c>
      <c r="B2986" t="s">
        <v>69</v>
      </c>
      <c r="C2986" t="s">
        <v>59</v>
      </c>
      <c r="D2986" t="s">
        <v>60</v>
      </c>
      <c r="E2986" t="s">
        <v>49</v>
      </c>
      <c r="F2986">
        <v>982</v>
      </c>
      <c r="G2986" t="s">
        <v>49</v>
      </c>
      <c r="H2986" t="s">
        <v>49</v>
      </c>
      <c r="I2986" t="s">
        <v>50</v>
      </c>
      <c r="J2986">
        <v>23</v>
      </c>
      <c r="K2986" t="s">
        <v>73</v>
      </c>
      <c r="L2986">
        <v>105</v>
      </c>
      <c r="M2986">
        <v>1</v>
      </c>
      <c r="N2986">
        <v>-1</v>
      </c>
      <c r="O2986">
        <v>0</v>
      </c>
      <c r="P2986" t="s">
        <v>52</v>
      </c>
      <c r="Q2986" t="s">
        <v>49</v>
      </c>
      <c r="X2986" s="7"/>
      <c r="Y2986" t="s">
        <v>49</v>
      </c>
      <c r="Z2986">
        <v>982</v>
      </c>
      <c r="AE2986" t="s">
        <v>49</v>
      </c>
      <c r="AF2986">
        <v>982</v>
      </c>
      <c r="AI2986">
        <v>189</v>
      </c>
      <c r="AJ2986" t="s">
        <v>49</v>
      </c>
    </row>
    <row r="2987" spans="1:36" x14ac:dyDescent="0.3">
      <c r="A2987">
        <v>34</v>
      </c>
      <c r="B2987" t="s">
        <v>67</v>
      </c>
      <c r="C2987" t="s">
        <v>59</v>
      </c>
      <c r="D2987" t="s">
        <v>54</v>
      </c>
      <c r="E2987" t="s">
        <v>49</v>
      </c>
      <c r="F2987">
        <v>16</v>
      </c>
      <c r="G2987" t="s">
        <v>49</v>
      </c>
      <c r="H2987" t="s">
        <v>49</v>
      </c>
      <c r="I2987" t="s">
        <v>50</v>
      </c>
      <c r="J2987">
        <v>13</v>
      </c>
      <c r="K2987" t="s">
        <v>70</v>
      </c>
      <c r="L2987">
        <v>990</v>
      </c>
      <c r="M2987">
        <v>1</v>
      </c>
      <c r="N2987">
        <v>-1</v>
      </c>
      <c r="O2987">
        <v>0</v>
      </c>
      <c r="P2987" t="s">
        <v>52</v>
      </c>
      <c r="Q2987" t="s">
        <v>55</v>
      </c>
      <c r="X2987" s="7"/>
      <c r="Y2987" t="s">
        <v>49</v>
      </c>
      <c r="Z2987">
        <v>16</v>
      </c>
      <c r="AE2987" t="s">
        <v>49</v>
      </c>
      <c r="AF2987">
        <v>16</v>
      </c>
      <c r="AI2987">
        <v>565</v>
      </c>
      <c r="AJ2987" t="s">
        <v>49</v>
      </c>
    </row>
    <row r="2988" spans="1:36" x14ac:dyDescent="0.3">
      <c r="A2988">
        <v>34</v>
      </c>
      <c r="B2988" t="s">
        <v>58</v>
      </c>
      <c r="C2988" t="s">
        <v>59</v>
      </c>
      <c r="D2988" t="s">
        <v>60</v>
      </c>
      <c r="E2988" t="s">
        <v>49</v>
      </c>
      <c r="F2988">
        <v>1</v>
      </c>
      <c r="G2988" t="s">
        <v>49</v>
      </c>
      <c r="H2988" t="s">
        <v>49</v>
      </c>
      <c r="I2988" t="s">
        <v>50</v>
      </c>
      <c r="J2988">
        <v>19</v>
      </c>
      <c r="K2988" t="s">
        <v>75</v>
      </c>
      <c r="L2988">
        <v>582</v>
      </c>
      <c r="M2988">
        <v>1</v>
      </c>
      <c r="N2988">
        <v>-1</v>
      </c>
      <c r="O2988">
        <v>0</v>
      </c>
      <c r="P2988" t="s">
        <v>52</v>
      </c>
      <c r="Q2988" t="s">
        <v>49</v>
      </c>
      <c r="X2988" s="7"/>
      <c r="Y2988" t="s">
        <v>49</v>
      </c>
      <c r="Z2988">
        <v>1</v>
      </c>
      <c r="AE2988" t="s">
        <v>49</v>
      </c>
      <c r="AF2988">
        <v>1</v>
      </c>
      <c r="AI2988">
        <v>310</v>
      </c>
      <c r="AJ2988" t="s">
        <v>49</v>
      </c>
    </row>
    <row r="2989" spans="1:36" x14ac:dyDescent="0.3">
      <c r="A2989">
        <v>35</v>
      </c>
      <c r="B2989" t="s">
        <v>53</v>
      </c>
      <c r="C2989" t="s">
        <v>47</v>
      </c>
      <c r="D2989" t="s">
        <v>54</v>
      </c>
      <c r="E2989" t="s">
        <v>49</v>
      </c>
      <c r="F2989">
        <v>128</v>
      </c>
      <c r="G2989" t="s">
        <v>55</v>
      </c>
      <c r="H2989" t="s">
        <v>49</v>
      </c>
      <c r="I2989" t="s">
        <v>50</v>
      </c>
      <c r="J2989">
        <v>12</v>
      </c>
      <c r="K2989" t="s">
        <v>56</v>
      </c>
      <c r="L2989">
        <v>136</v>
      </c>
      <c r="M2989">
        <v>1</v>
      </c>
      <c r="N2989">
        <v>-1</v>
      </c>
      <c r="O2989">
        <v>0</v>
      </c>
      <c r="P2989" t="s">
        <v>52</v>
      </c>
      <c r="Q2989" t="s">
        <v>49</v>
      </c>
      <c r="X2989" s="7"/>
      <c r="Y2989" t="s">
        <v>55</v>
      </c>
      <c r="Z2989">
        <v>128</v>
      </c>
      <c r="AE2989" t="s">
        <v>49</v>
      </c>
      <c r="AF2989">
        <v>128</v>
      </c>
      <c r="AI2989">
        <v>1746</v>
      </c>
      <c r="AJ2989" t="s">
        <v>49</v>
      </c>
    </row>
    <row r="2990" spans="1:36" x14ac:dyDescent="0.3">
      <c r="A2990">
        <v>38</v>
      </c>
      <c r="B2990" t="s">
        <v>68</v>
      </c>
      <c r="C2990" t="s">
        <v>59</v>
      </c>
      <c r="D2990" t="s">
        <v>54</v>
      </c>
      <c r="E2990" t="s">
        <v>49</v>
      </c>
      <c r="F2990">
        <v>2543</v>
      </c>
      <c r="G2990" t="s">
        <v>49</v>
      </c>
      <c r="H2990" t="s">
        <v>49</v>
      </c>
      <c r="I2990" t="s">
        <v>50</v>
      </c>
      <c r="J2990">
        <v>10</v>
      </c>
      <c r="K2990" t="s">
        <v>70</v>
      </c>
      <c r="L2990">
        <v>223</v>
      </c>
      <c r="M2990">
        <v>1</v>
      </c>
      <c r="N2990">
        <v>414</v>
      </c>
      <c r="O2990">
        <v>4</v>
      </c>
      <c r="P2990" t="s">
        <v>57</v>
      </c>
      <c r="Q2990" t="s">
        <v>55</v>
      </c>
      <c r="X2990" s="7"/>
      <c r="Y2990" t="s">
        <v>49</v>
      </c>
      <c r="Z2990">
        <v>2543</v>
      </c>
      <c r="AE2990" t="s">
        <v>49</v>
      </c>
      <c r="AF2990">
        <v>2543</v>
      </c>
      <c r="AI2990">
        <v>6</v>
      </c>
      <c r="AJ2990" t="s">
        <v>49</v>
      </c>
    </row>
    <row r="2991" spans="1:36" x14ac:dyDescent="0.3">
      <c r="A2991">
        <v>42</v>
      </c>
      <c r="B2991" t="s">
        <v>68</v>
      </c>
      <c r="C2991" t="s">
        <v>47</v>
      </c>
      <c r="D2991" t="s">
        <v>60</v>
      </c>
      <c r="E2991" t="s">
        <v>49</v>
      </c>
      <c r="F2991">
        <v>42045</v>
      </c>
      <c r="G2991" t="s">
        <v>49</v>
      </c>
      <c r="H2991" t="s">
        <v>49</v>
      </c>
      <c r="I2991" t="s">
        <v>50</v>
      </c>
      <c r="J2991">
        <v>8</v>
      </c>
      <c r="K2991" t="s">
        <v>70</v>
      </c>
      <c r="L2991">
        <v>205</v>
      </c>
      <c r="M2991">
        <v>2</v>
      </c>
      <c r="N2991">
        <v>-1</v>
      </c>
      <c r="O2991">
        <v>0</v>
      </c>
      <c r="P2991" t="s">
        <v>52</v>
      </c>
      <c r="Q2991" t="s">
        <v>49</v>
      </c>
      <c r="X2991" s="7"/>
      <c r="Y2991" t="s">
        <v>49</v>
      </c>
      <c r="Z2991">
        <v>42045</v>
      </c>
      <c r="AE2991" t="s">
        <v>49</v>
      </c>
      <c r="AF2991">
        <v>42045</v>
      </c>
      <c r="AI2991">
        <v>6495</v>
      </c>
      <c r="AJ2991" t="s">
        <v>49</v>
      </c>
    </row>
    <row r="2992" spans="1:36" x14ac:dyDescent="0.3">
      <c r="A2992">
        <v>56</v>
      </c>
      <c r="B2992" t="s">
        <v>63</v>
      </c>
      <c r="C2992" t="s">
        <v>47</v>
      </c>
      <c r="D2992" t="s">
        <v>48</v>
      </c>
      <c r="E2992" t="s">
        <v>49</v>
      </c>
      <c r="F2992">
        <v>828</v>
      </c>
      <c r="G2992" t="s">
        <v>55</v>
      </c>
      <c r="H2992" t="s">
        <v>49</v>
      </c>
      <c r="I2992" t="s">
        <v>50</v>
      </c>
      <c r="J2992">
        <v>14</v>
      </c>
      <c r="K2992" t="s">
        <v>56</v>
      </c>
      <c r="L2992">
        <v>214</v>
      </c>
      <c r="M2992">
        <v>1</v>
      </c>
      <c r="N2992">
        <v>349</v>
      </c>
      <c r="O2992">
        <v>1</v>
      </c>
      <c r="P2992" t="s">
        <v>57</v>
      </c>
      <c r="Q2992" t="s">
        <v>49</v>
      </c>
      <c r="X2992" s="7"/>
      <c r="Y2992" t="s">
        <v>55</v>
      </c>
      <c r="Z2992">
        <v>828</v>
      </c>
      <c r="AE2992" t="s">
        <v>49</v>
      </c>
      <c r="AF2992">
        <v>828</v>
      </c>
      <c r="AI2992">
        <v>35</v>
      </c>
      <c r="AJ2992" t="s">
        <v>49</v>
      </c>
    </row>
    <row r="2993" spans="1:36" x14ac:dyDescent="0.3">
      <c r="A2993">
        <v>37</v>
      </c>
      <c r="B2993" t="s">
        <v>58</v>
      </c>
      <c r="C2993" t="s">
        <v>74</v>
      </c>
      <c r="D2993" t="s">
        <v>60</v>
      </c>
      <c r="E2993" t="s">
        <v>49</v>
      </c>
      <c r="F2993">
        <v>0</v>
      </c>
      <c r="G2993" t="s">
        <v>55</v>
      </c>
      <c r="H2993" t="s">
        <v>49</v>
      </c>
      <c r="I2993" t="s">
        <v>50</v>
      </c>
      <c r="J2993">
        <v>11</v>
      </c>
      <c r="K2993" t="s">
        <v>56</v>
      </c>
      <c r="L2993">
        <v>217</v>
      </c>
      <c r="M2993">
        <v>6</v>
      </c>
      <c r="N2993">
        <v>-1</v>
      </c>
      <c r="O2993">
        <v>0</v>
      </c>
      <c r="P2993" t="s">
        <v>52</v>
      </c>
      <c r="Q2993" t="s">
        <v>49</v>
      </c>
      <c r="X2993" s="7"/>
      <c r="Y2993" t="s">
        <v>55</v>
      </c>
      <c r="Z2993">
        <v>0</v>
      </c>
      <c r="AE2993" t="s">
        <v>49</v>
      </c>
      <c r="AF2993">
        <v>0</v>
      </c>
      <c r="AI2993">
        <v>-650</v>
      </c>
      <c r="AJ2993" t="s">
        <v>49</v>
      </c>
    </row>
    <row r="2994" spans="1:36" x14ac:dyDescent="0.3">
      <c r="A2994">
        <v>47</v>
      </c>
      <c r="B2994" t="s">
        <v>76</v>
      </c>
      <c r="C2994" t="s">
        <v>47</v>
      </c>
      <c r="D2994" t="s">
        <v>54</v>
      </c>
      <c r="E2994" t="s">
        <v>49</v>
      </c>
      <c r="F2994">
        <v>3940</v>
      </c>
      <c r="G2994" t="s">
        <v>55</v>
      </c>
      <c r="H2994" t="s">
        <v>49</v>
      </c>
      <c r="I2994" t="s">
        <v>50</v>
      </c>
      <c r="J2994">
        <v>9</v>
      </c>
      <c r="K2994" t="s">
        <v>75</v>
      </c>
      <c r="L2994">
        <v>171</v>
      </c>
      <c r="M2994">
        <v>2</v>
      </c>
      <c r="N2994">
        <v>96</v>
      </c>
      <c r="O2994">
        <v>5</v>
      </c>
      <c r="P2994" t="s">
        <v>79</v>
      </c>
      <c r="Q2994" t="s">
        <v>49</v>
      </c>
      <c r="X2994" s="7"/>
      <c r="Y2994" t="s">
        <v>55</v>
      </c>
      <c r="Z2994">
        <v>3940</v>
      </c>
      <c r="AE2994" t="s">
        <v>49</v>
      </c>
      <c r="AF2994">
        <v>3940</v>
      </c>
      <c r="AI2994">
        <v>5774</v>
      </c>
      <c r="AJ2994" t="s">
        <v>49</v>
      </c>
    </row>
    <row r="2995" spans="1:36" x14ac:dyDescent="0.3">
      <c r="A2995">
        <v>29</v>
      </c>
      <c r="B2995" t="s">
        <v>63</v>
      </c>
      <c r="C2995" t="s">
        <v>47</v>
      </c>
      <c r="D2995" t="s">
        <v>54</v>
      </c>
      <c r="E2995" t="s">
        <v>49</v>
      </c>
      <c r="F2995">
        <v>125</v>
      </c>
      <c r="G2995" t="s">
        <v>55</v>
      </c>
      <c r="H2995" t="s">
        <v>49</v>
      </c>
      <c r="I2995" t="s">
        <v>52</v>
      </c>
      <c r="J2995">
        <v>13</v>
      </c>
      <c r="K2995" t="s">
        <v>56</v>
      </c>
      <c r="L2995">
        <v>50</v>
      </c>
      <c r="M2995">
        <v>1</v>
      </c>
      <c r="N2995">
        <v>-1</v>
      </c>
      <c r="O2995">
        <v>0</v>
      </c>
      <c r="P2995" t="s">
        <v>52</v>
      </c>
      <c r="Q2995" t="s">
        <v>49</v>
      </c>
      <c r="X2995" s="7"/>
      <c r="Y2995" t="s">
        <v>55</v>
      </c>
      <c r="Z2995">
        <v>125</v>
      </c>
      <c r="AE2995" t="s">
        <v>49</v>
      </c>
      <c r="AF2995">
        <v>125</v>
      </c>
      <c r="AI2995">
        <v>2416</v>
      </c>
      <c r="AJ2995" t="s">
        <v>49</v>
      </c>
    </row>
    <row r="2996" spans="1:36" x14ac:dyDescent="0.3">
      <c r="A2996">
        <v>41</v>
      </c>
      <c r="B2996" t="s">
        <v>58</v>
      </c>
      <c r="C2996" t="s">
        <v>47</v>
      </c>
      <c r="D2996" t="s">
        <v>60</v>
      </c>
      <c r="E2996" t="s">
        <v>49</v>
      </c>
      <c r="F2996">
        <v>140</v>
      </c>
      <c r="G2996" t="s">
        <v>55</v>
      </c>
      <c r="H2996" t="s">
        <v>49</v>
      </c>
      <c r="I2996" t="s">
        <v>52</v>
      </c>
      <c r="J2996">
        <v>5</v>
      </c>
      <c r="K2996" t="s">
        <v>62</v>
      </c>
      <c r="L2996">
        <v>65</v>
      </c>
      <c r="M2996">
        <v>3</v>
      </c>
      <c r="N2996">
        <v>-1</v>
      </c>
      <c r="O2996">
        <v>0</v>
      </c>
      <c r="P2996" t="s">
        <v>52</v>
      </c>
      <c r="Q2996" t="s">
        <v>49</v>
      </c>
      <c r="X2996" s="7"/>
      <c r="Y2996" t="s">
        <v>55</v>
      </c>
      <c r="Z2996">
        <v>140</v>
      </c>
      <c r="AE2996" t="s">
        <v>49</v>
      </c>
      <c r="AF2996">
        <v>140</v>
      </c>
      <c r="AI2996">
        <v>35</v>
      </c>
      <c r="AJ2996" t="s">
        <v>49</v>
      </c>
    </row>
    <row r="2997" spans="1:36" x14ac:dyDescent="0.3">
      <c r="A2997">
        <v>43</v>
      </c>
      <c r="B2997" t="s">
        <v>67</v>
      </c>
      <c r="C2997" t="s">
        <v>59</v>
      </c>
      <c r="D2997" t="s">
        <v>54</v>
      </c>
      <c r="E2997" t="s">
        <v>49</v>
      </c>
      <c r="F2997">
        <v>593</v>
      </c>
      <c r="G2997" t="s">
        <v>55</v>
      </c>
      <c r="H2997" t="s">
        <v>49</v>
      </c>
      <c r="I2997" t="s">
        <v>52</v>
      </c>
      <c r="J2997">
        <v>5</v>
      </c>
      <c r="K2997" t="s">
        <v>56</v>
      </c>
      <c r="L2997">
        <v>55</v>
      </c>
      <c r="M2997">
        <v>1</v>
      </c>
      <c r="N2997">
        <v>-1</v>
      </c>
      <c r="O2997">
        <v>0</v>
      </c>
      <c r="P2997" t="s">
        <v>52</v>
      </c>
      <c r="Q2997" t="s">
        <v>49</v>
      </c>
      <c r="X2997" s="7"/>
      <c r="Y2997" t="s">
        <v>55</v>
      </c>
      <c r="Z2997">
        <v>593</v>
      </c>
      <c r="AE2997" t="s">
        <v>49</v>
      </c>
      <c r="AF2997">
        <v>593</v>
      </c>
      <c r="AI2997">
        <v>19317</v>
      </c>
      <c r="AJ2997" t="s">
        <v>49</v>
      </c>
    </row>
    <row r="2998" spans="1:36" x14ac:dyDescent="0.3">
      <c r="A2998">
        <v>38</v>
      </c>
      <c r="B2998" t="s">
        <v>65</v>
      </c>
      <c r="C2998" t="s">
        <v>47</v>
      </c>
      <c r="D2998" t="s">
        <v>54</v>
      </c>
      <c r="E2998" t="s">
        <v>49</v>
      </c>
      <c r="F2998">
        <v>746</v>
      </c>
      <c r="G2998" t="s">
        <v>49</v>
      </c>
      <c r="H2998" t="s">
        <v>49</v>
      </c>
      <c r="I2998" t="s">
        <v>52</v>
      </c>
      <c r="J2998">
        <v>20</v>
      </c>
      <c r="K2998" t="s">
        <v>62</v>
      </c>
      <c r="L2998">
        <v>256</v>
      </c>
      <c r="M2998">
        <v>3</v>
      </c>
      <c r="N2998">
        <v>-1</v>
      </c>
      <c r="O2998">
        <v>0</v>
      </c>
      <c r="P2998" t="s">
        <v>52</v>
      </c>
      <c r="Q2998" t="s">
        <v>49</v>
      </c>
      <c r="X2998" s="7"/>
      <c r="Y2998" t="s">
        <v>49</v>
      </c>
      <c r="Z2998">
        <v>746</v>
      </c>
      <c r="AE2998" t="s">
        <v>49</v>
      </c>
      <c r="AF2998">
        <v>746</v>
      </c>
      <c r="AI2998">
        <v>50</v>
      </c>
      <c r="AJ2998" t="s">
        <v>49</v>
      </c>
    </row>
    <row r="2999" spans="1:36" x14ac:dyDescent="0.3">
      <c r="A2999">
        <v>31</v>
      </c>
      <c r="B2999" t="s">
        <v>67</v>
      </c>
      <c r="C2999" t="s">
        <v>47</v>
      </c>
      <c r="D2999" t="s">
        <v>54</v>
      </c>
      <c r="E2999" t="s">
        <v>49</v>
      </c>
      <c r="F2999">
        <v>589</v>
      </c>
      <c r="G2999" t="s">
        <v>55</v>
      </c>
      <c r="H2999" t="s">
        <v>55</v>
      </c>
      <c r="I2999" t="s">
        <v>52</v>
      </c>
      <c r="J2999">
        <v>21</v>
      </c>
      <c r="K2999" t="s">
        <v>56</v>
      </c>
      <c r="L2999">
        <v>151</v>
      </c>
      <c r="M2999">
        <v>1</v>
      </c>
      <c r="N2999">
        <v>-1</v>
      </c>
      <c r="O2999">
        <v>0</v>
      </c>
      <c r="P2999" t="s">
        <v>52</v>
      </c>
      <c r="Q2999" t="s">
        <v>49</v>
      </c>
      <c r="X2999" s="7"/>
      <c r="Y2999" t="s">
        <v>55</v>
      </c>
      <c r="Z2999">
        <v>589</v>
      </c>
      <c r="AE2999" t="s">
        <v>55</v>
      </c>
      <c r="AF2999">
        <v>589</v>
      </c>
      <c r="AI2999">
        <v>-674</v>
      </c>
      <c r="AJ2999" t="s">
        <v>49</v>
      </c>
    </row>
    <row r="3000" spans="1:36" x14ac:dyDescent="0.3">
      <c r="A3000">
        <v>32</v>
      </c>
      <c r="B3000" t="s">
        <v>58</v>
      </c>
      <c r="C3000" t="s">
        <v>59</v>
      </c>
      <c r="D3000" t="s">
        <v>60</v>
      </c>
      <c r="E3000" t="s">
        <v>49</v>
      </c>
      <c r="F3000">
        <v>2343</v>
      </c>
      <c r="G3000" t="s">
        <v>49</v>
      </c>
      <c r="H3000" t="s">
        <v>49</v>
      </c>
      <c r="I3000" t="s">
        <v>50</v>
      </c>
      <c r="J3000">
        <v>18</v>
      </c>
      <c r="K3000" t="s">
        <v>73</v>
      </c>
      <c r="L3000">
        <v>226</v>
      </c>
      <c r="M3000">
        <v>1</v>
      </c>
      <c r="N3000">
        <v>-1</v>
      </c>
      <c r="O3000">
        <v>0</v>
      </c>
      <c r="P3000" t="s">
        <v>52</v>
      </c>
      <c r="Q3000" t="s">
        <v>49</v>
      </c>
      <c r="X3000" s="7"/>
      <c r="Y3000" t="s">
        <v>49</v>
      </c>
      <c r="Z3000">
        <v>2343</v>
      </c>
      <c r="AE3000" t="s">
        <v>49</v>
      </c>
      <c r="AF3000">
        <v>2343</v>
      </c>
      <c r="AI3000">
        <v>3726</v>
      </c>
      <c r="AJ3000" t="s">
        <v>49</v>
      </c>
    </row>
    <row r="3001" spans="1:36" x14ac:dyDescent="0.3">
      <c r="A3001">
        <v>40</v>
      </c>
      <c r="B3001" t="s">
        <v>58</v>
      </c>
      <c r="C3001" t="s">
        <v>47</v>
      </c>
      <c r="D3001" t="s">
        <v>60</v>
      </c>
      <c r="E3001" t="s">
        <v>49</v>
      </c>
      <c r="F3001">
        <v>294</v>
      </c>
      <c r="G3001" t="s">
        <v>55</v>
      </c>
      <c r="H3001" t="s">
        <v>49</v>
      </c>
      <c r="I3001" t="s">
        <v>50</v>
      </c>
      <c r="J3001">
        <v>23</v>
      </c>
      <c r="K3001" t="s">
        <v>73</v>
      </c>
      <c r="L3001">
        <v>97</v>
      </c>
      <c r="M3001">
        <v>5</v>
      </c>
      <c r="N3001">
        <v>-1</v>
      </c>
      <c r="O3001">
        <v>0</v>
      </c>
      <c r="P3001" t="s">
        <v>52</v>
      </c>
      <c r="Q3001" t="s">
        <v>49</v>
      </c>
      <c r="X3001" s="7"/>
      <c r="Y3001" t="s">
        <v>55</v>
      </c>
      <c r="Z3001">
        <v>294</v>
      </c>
      <c r="AE3001" t="s">
        <v>49</v>
      </c>
      <c r="AF3001">
        <v>294</v>
      </c>
      <c r="AI3001">
        <v>6610</v>
      </c>
      <c r="AJ3001" t="s">
        <v>49</v>
      </c>
    </row>
    <row r="3002" spans="1:36" x14ac:dyDescent="0.3">
      <c r="A3002">
        <v>45</v>
      </c>
      <c r="B3002" t="s">
        <v>69</v>
      </c>
      <c r="C3002" t="s">
        <v>47</v>
      </c>
      <c r="D3002" t="s">
        <v>54</v>
      </c>
      <c r="E3002" t="s">
        <v>49</v>
      </c>
      <c r="F3002">
        <v>644</v>
      </c>
      <c r="G3002" t="s">
        <v>49</v>
      </c>
      <c r="H3002" t="s">
        <v>55</v>
      </c>
      <c r="I3002" t="s">
        <v>78</v>
      </c>
      <c r="J3002">
        <v>22</v>
      </c>
      <c r="K3002" t="s">
        <v>73</v>
      </c>
      <c r="L3002">
        <v>92</v>
      </c>
      <c r="M3002">
        <v>1</v>
      </c>
      <c r="N3002">
        <v>-1</v>
      </c>
      <c r="O3002">
        <v>0</v>
      </c>
      <c r="P3002" t="s">
        <v>52</v>
      </c>
      <c r="Q3002" t="s">
        <v>49</v>
      </c>
      <c r="X3002" s="7"/>
      <c r="Y3002" t="s">
        <v>49</v>
      </c>
      <c r="Z3002">
        <v>644</v>
      </c>
      <c r="AE3002" t="s">
        <v>55</v>
      </c>
      <c r="AF3002">
        <v>644</v>
      </c>
      <c r="AI3002">
        <v>319</v>
      </c>
      <c r="AJ3002" t="s">
        <v>49</v>
      </c>
    </row>
    <row r="3003" spans="1:36" x14ac:dyDescent="0.3">
      <c r="A3003">
        <v>43</v>
      </c>
      <c r="B3003" t="s">
        <v>58</v>
      </c>
      <c r="C3003" t="s">
        <v>47</v>
      </c>
      <c r="D3003" t="s">
        <v>54</v>
      </c>
      <c r="E3003" t="s">
        <v>49</v>
      </c>
      <c r="F3003">
        <v>-26</v>
      </c>
      <c r="G3003" t="s">
        <v>55</v>
      </c>
      <c r="H3003" t="s">
        <v>49</v>
      </c>
      <c r="I3003" t="s">
        <v>52</v>
      </c>
      <c r="J3003">
        <v>16</v>
      </c>
      <c r="K3003" t="s">
        <v>56</v>
      </c>
      <c r="L3003">
        <v>343</v>
      </c>
      <c r="M3003">
        <v>1</v>
      </c>
      <c r="N3003">
        <v>-1</v>
      </c>
      <c r="O3003">
        <v>0</v>
      </c>
      <c r="P3003" t="s">
        <v>52</v>
      </c>
      <c r="Q3003" t="s">
        <v>49</v>
      </c>
      <c r="X3003" s="7"/>
      <c r="Y3003" t="s">
        <v>55</v>
      </c>
      <c r="Z3003">
        <v>-26</v>
      </c>
      <c r="AE3003" t="s">
        <v>49</v>
      </c>
      <c r="AF3003">
        <v>-26</v>
      </c>
      <c r="AI3003">
        <v>1315</v>
      </c>
      <c r="AJ3003" t="s">
        <v>49</v>
      </c>
    </row>
    <row r="3004" spans="1:36" x14ac:dyDescent="0.3">
      <c r="A3004">
        <v>27</v>
      </c>
      <c r="B3004" t="s">
        <v>53</v>
      </c>
      <c r="C3004" t="s">
        <v>59</v>
      </c>
      <c r="D3004" t="s">
        <v>54</v>
      </c>
      <c r="E3004" t="s">
        <v>49</v>
      </c>
      <c r="F3004">
        <v>3354</v>
      </c>
      <c r="G3004" t="s">
        <v>55</v>
      </c>
      <c r="H3004" t="s">
        <v>49</v>
      </c>
      <c r="I3004" t="s">
        <v>50</v>
      </c>
      <c r="J3004">
        <v>14</v>
      </c>
      <c r="K3004" t="s">
        <v>56</v>
      </c>
      <c r="L3004">
        <v>493</v>
      </c>
      <c r="M3004">
        <v>5</v>
      </c>
      <c r="N3004">
        <v>-1</v>
      </c>
      <c r="O3004">
        <v>0</v>
      </c>
      <c r="P3004" t="s">
        <v>52</v>
      </c>
      <c r="Q3004" t="s">
        <v>49</v>
      </c>
      <c r="X3004" s="7"/>
      <c r="Y3004" t="s">
        <v>55</v>
      </c>
      <c r="Z3004">
        <v>3354</v>
      </c>
      <c r="AE3004" t="s">
        <v>49</v>
      </c>
      <c r="AF3004">
        <v>3354</v>
      </c>
      <c r="AI3004">
        <v>424</v>
      </c>
      <c r="AJ3004" t="s">
        <v>49</v>
      </c>
    </row>
    <row r="3005" spans="1:36" x14ac:dyDescent="0.3">
      <c r="A3005">
        <v>33</v>
      </c>
      <c r="B3005" t="s">
        <v>58</v>
      </c>
      <c r="C3005" t="s">
        <v>59</v>
      </c>
      <c r="D3005" t="s">
        <v>60</v>
      </c>
      <c r="E3005" t="s">
        <v>49</v>
      </c>
      <c r="F3005">
        <v>23</v>
      </c>
      <c r="G3005" t="s">
        <v>49</v>
      </c>
      <c r="H3005" t="s">
        <v>49</v>
      </c>
      <c r="I3005" t="s">
        <v>50</v>
      </c>
      <c r="J3005">
        <v>20</v>
      </c>
      <c r="K3005" t="s">
        <v>70</v>
      </c>
      <c r="L3005">
        <v>216</v>
      </c>
      <c r="M3005">
        <v>3</v>
      </c>
      <c r="N3005">
        <v>-1</v>
      </c>
      <c r="O3005">
        <v>0</v>
      </c>
      <c r="P3005" t="s">
        <v>52</v>
      </c>
      <c r="Q3005" t="s">
        <v>49</v>
      </c>
      <c r="X3005" s="7"/>
      <c r="Y3005" t="s">
        <v>49</v>
      </c>
      <c r="Z3005">
        <v>23</v>
      </c>
      <c r="AE3005" t="s">
        <v>49</v>
      </c>
      <c r="AF3005">
        <v>23</v>
      </c>
      <c r="AI3005">
        <v>151</v>
      </c>
      <c r="AJ3005" t="s">
        <v>49</v>
      </c>
    </row>
    <row r="3006" spans="1:36" x14ac:dyDescent="0.3">
      <c r="A3006">
        <v>37</v>
      </c>
      <c r="B3006" t="s">
        <v>69</v>
      </c>
      <c r="C3006" t="s">
        <v>47</v>
      </c>
      <c r="D3006" t="s">
        <v>54</v>
      </c>
      <c r="E3006" t="s">
        <v>49</v>
      </c>
      <c r="F3006">
        <v>7</v>
      </c>
      <c r="G3006" t="s">
        <v>55</v>
      </c>
      <c r="H3006" t="s">
        <v>49</v>
      </c>
      <c r="I3006" t="s">
        <v>50</v>
      </c>
      <c r="J3006">
        <v>27</v>
      </c>
      <c r="K3006" t="s">
        <v>56</v>
      </c>
      <c r="L3006">
        <v>224</v>
      </c>
      <c r="M3006">
        <v>7</v>
      </c>
      <c r="N3006">
        <v>105</v>
      </c>
      <c r="O3006">
        <v>1</v>
      </c>
      <c r="P3006" t="s">
        <v>66</v>
      </c>
      <c r="Q3006" t="s">
        <v>49</v>
      </c>
      <c r="X3006" s="7"/>
      <c r="Y3006" t="s">
        <v>55</v>
      </c>
      <c r="Z3006">
        <v>7</v>
      </c>
      <c r="AE3006" t="s">
        <v>49</v>
      </c>
      <c r="AF3006">
        <v>7</v>
      </c>
      <c r="AI3006">
        <v>181</v>
      </c>
      <c r="AJ3006" t="s">
        <v>49</v>
      </c>
    </row>
    <row r="3007" spans="1:36" x14ac:dyDescent="0.3">
      <c r="A3007">
        <v>60</v>
      </c>
      <c r="B3007" t="s">
        <v>69</v>
      </c>
      <c r="C3007" t="s">
        <v>47</v>
      </c>
      <c r="D3007" t="s">
        <v>54</v>
      </c>
      <c r="E3007" t="s">
        <v>49</v>
      </c>
      <c r="F3007">
        <v>3735</v>
      </c>
      <c r="G3007" t="s">
        <v>49</v>
      </c>
      <c r="H3007" t="s">
        <v>49</v>
      </c>
      <c r="I3007" t="s">
        <v>50</v>
      </c>
      <c r="J3007">
        <v>22</v>
      </c>
      <c r="K3007" t="s">
        <v>82</v>
      </c>
      <c r="L3007">
        <v>190</v>
      </c>
      <c r="M3007">
        <v>1</v>
      </c>
      <c r="N3007">
        <v>188</v>
      </c>
      <c r="O3007">
        <v>9</v>
      </c>
      <c r="P3007" t="s">
        <v>79</v>
      </c>
      <c r="Q3007" t="s">
        <v>55</v>
      </c>
      <c r="X3007" s="7"/>
      <c r="Y3007" t="s">
        <v>49</v>
      </c>
      <c r="Z3007">
        <v>3735</v>
      </c>
      <c r="AE3007" t="s">
        <v>49</v>
      </c>
      <c r="AF3007">
        <v>3735</v>
      </c>
      <c r="AI3007">
        <v>-120</v>
      </c>
      <c r="AJ3007" t="s">
        <v>49</v>
      </c>
    </row>
    <row r="3008" spans="1:36" x14ac:dyDescent="0.3">
      <c r="A3008">
        <v>51</v>
      </c>
      <c r="B3008" t="s">
        <v>65</v>
      </c>
      <c r="C3008" t="s">
        <v>47</v>
      </c>
      <c r="D3008" t="s">
        <v>52</v>
      </c>
      <c r="E3008" t="s">
        <v>49</v>
      </c>
      <c r="F3008">
        <v>2094</v>
      </c>
      <c r="G3008" t="s">
        <v>49</v>
      </c>
      <c r="H3008" t="s">
        <v>49</v>
      </c>
      <c r="I3008" t="s">
        <v>50</v>
      </c>
      <c r="J3008">
        <v>8</v>
      </c>
      <c r="K3008" t="s">
        <v>62</v>
      </c>
      <c r="L3008">
        <v>458</v>
      </c>
      <c r="M3008">
        <v>6</v>
      </c>
      <c r="N3008">
        <v>-1</v>
      </c>
      <c r="O3008">
        <v>0</v>
      </c>
      <c r="P3008" t="s">
        <v>52</v>
      </c>
      <c r="Q3008" t="s">
        <v>55</v>
      </c>
      <c r="X3008" s="7"/>
      <c r="Y3008" t="s">
        <v>49</v>
      </c>
      <c r="Z3008">
        <v>2094</v>
      </c>
      <c r="AE3008" t="s">
        <v>49</v>
      </c>
      <c r="AF3008">
        <v>2094</v>
      </c>
      <c r="AI3008">
        <v>1022</v>
      </c>
      <c r="AJ3008" t="s">
        <v>49</v>
      </c>
    </row>
    <row r="3009" spans="1:36" x14ac:dyDescent="0.3">
      <c r="A3009">
        <v>44</v>
      </c>
      <c r="B3009" t="s">
        <v>63</v>
      </c>
      <c r="C3009" t="s">
        <v>47</v>
      </c>
      <c r="D3009" t="s">
        <v>54</v>
      </c>
      <c r="E3009" t="s">
        <v>49</v>
      </c>
      <c r="F3009">
        <v>508</v>
      </c>
      <c r="G3009" t="s">
        <v>55</v>
      </c>
      <c r="H3009" t="s">
        <v>49</v>
      </c>
      <c r="I3009" t="s">
        <v>50</v>
      </c>
      <c r="J3009">
        <v>20</v>
      </c>
      <c r="K3009" t="s">
        <v>61</v>
      </c>
      <c r="L3009">
        <v>222</v>
      </c>
      <c r="M3009">
        <v>1</v>
      </c>
      <c r="N3009">
        <v>154</v>
      </c>
      <c r="O3009">
        <v>1</v>
      </c>
      <c r="P3009" t="s">
        <v>57</v>
      </c>
      <c r="Q3009" t="s">
        <v>49</v>
      </c>
      <c r="X3009" s="7"/>
      <c r="Y3009" t="s">
        <v>55</v>
      </c>
      <c r="Z3009">
        <v>508</v>
      </c>
      <c r="AE3009" t="s">
        <v>49</v>
      </c>
      <c r="AF3009">
        <v>508</v>
      </c>
      <c r="AI3009">
        <v>78</v>
      </c>
      <c r="AJ3009" t="s">
        <v>49</v>
      </c>
    </row>
    <row r="3010" spans="1:36" x14ac:dyDescent="0.3">
      <c r="A3010">
        <v>48</v>
      </c>
      <c r="B3010" t="s">
        <v>58</v>
      </c>
      <c r="C3010" t="s">
        <v>47</v>
      </c>
      <c r="D3010" t="s">
        <v>52</v>
      </c>
      <c r="E3010" t="s">
        <v>49</v>
      </c>
      <c r="F3010">
        <v>0</v>
      </c>
      <c r="G3010" t="s">
        <v>55</v>
      </c>
      <c r="H3010" t="s">
        <v>49</v>
      </c>
      <c r="I3010" t="s">
        <v>50</v>
      </c>
      <c r="J3010">
        <v>8</v>
      </c>
      <c r="K3010" t="s">
        <v>56</v>
      </c>
      <c r="L3010">
        <v>612</v>
      </c>
      <c r="M3010">
        <v>1</v>
      </c>
      <c r="N3010">
        <v>344</v>
      </c>
      <c r="O3010">
        <v>1</v>
      </c>
      <c r="P3010" t="s">
        <v>66</v>
      </c>
      <c r="Q3010" t="s">
        <v>49</v>
      </c>
      <c r="X3010" s="7"/>
      <c r="Y3010" t="s">
        <v>55</v>
      </c>
      <c r="Z3010">
        <v>0</v>
      </c>
      <c r="AE3010" t="s">
        <v>49</v>
      </c>
      <c r="AF3010">
        <v>0</v>
      </c>
      <c r="AI3010">
        <v>209</v>
      </c>
      <c r="AJ3010" t="s">
        <v>49</v>
      </c>
    </row>
    <row r="3011" spans="1:36" x14ac:dyDescent="0.3">
      <c r="A3011">
        <v>57</v>
      </c>
      <c r="B3011" t="s">
        <v>63</v>
      </c>
      <c r="C3011" t="s">
        <v>47</v>
      </c>
      <c r="D3011" t="s">
        <v>48</v>
      </c>
      <c r="E3011" t="s">
        <v>49</v>
      </c>
      <c r="F3011">
        <v>93</v>
      </c>
      <c r="G3011" t="s">
        <v>55</v>
      </c>
      <c r="H3011" t="s">
        <v>49</v>
      </c>
      <c r="I3011" t="s">
        <v>78</v>
      </c>
      <c r="J3011">
        <v>17</v>
      </c>
      <c r="K3011" t="s">
        <v>61</v>
      </c>
      <c r="L3011">
        <v>137</v>
      </c>
      <c r="M3011">
        <v>1</v>
      </c>
      <c r="N3011">
        <v>-1</v>
      </c>
      <c r="O3011">
        <v>0</v>
      </c>
      <c r="P3011" t="s">
        <v>52</v>
      </c>
      <c r="Q3011" t="s">
        <v>49</v>
      </c>
      <c r="X3011" s="7"/>
      <c r="Y3011" t="s">
        <v>55</v>
      </c>
      <c r="Z3011">
        <v>93</v>
      </c>
      <c r="AE3011" t="s">
        <v>49</v>
      </c>
      <c r="AF3011">
        <v>93</v>
      </c>
      <c r="AI3011">
        <v>2469</v>
      </c>
      <c r="AJ3011" t="s">
        <v>49</v>
      </c>
    </row>
    <row r="3012" spans="1:36" x14ac:dyDescent="0.3">
      <c r="A3012">
        <v>29</v>
      </c>
      <c r="B3012" t="s">
        <v>67</v>
      </c>
      <c r="C3012" t="s">
        <v>59</v>
      </c>
      <c r="D3012" t="s">
        <v>60</v>
      </c>
      <c r="E3012" t="s">
        <v>49</v>
      </c>
      <c r="F3012">
        <v>0</v>
      </c>
      <c r="G3012" t="s">
        <v>55</v>
      </c>
      <c r="H3012" t="s">
        <v>49</v>
      </c>
      <c r="I3012" t="s">
        <v>52</v>
      </c>
      <c r="J3012">
        <v>7</v>
      </c>
      <c r="K3012" t="s">
        <v>56</v>
      </c>
      <c r="L3012">
        <v>104</v>
      </c>
      <c r="M3012">
        <v>2</v>
      </c>
      <c r="N3012">
        <v>-1</v>
      </c>
      <c r="O3012">
        <v>0</v>
      </c>
      <c r="P3012" t="s">
        <v>52</v>
      </c>
      <c r="Q3012" t="s">
        <v>49</v>
      </c>
      <c r="X3012" s="7"/>
      <c r="Y3012" t="s">
        <v>55</v>
      </c>
      <c r="Z3012">
        <v>0</v>
      </c>
      <c r="AE3012" t="s">
        <v>49</v>
      </c>
      <c r="AF3012">
        <v>0</v>
      </c>
      <c r="AI3012">
        <v>0</v>
      </c>
      <c r="AJ3012" t="s">
        <v>49</v>
      </c>
    </row>
    <row r="3013" spans="1:36" x14ac:dyDescent="0.3">
      <c r="A3013">
        <v>50</v>
      </c>
      <c r="B3013" t="s">
        <v>53</v>
      </c>
      <c r="C3013" t="s">
        <v>47</v>
      </c>
      <c r="D3013" t="s">
        <v>54</v>
      </c>
      <c r="E3013" t="s">
        <v>49</v>
      </c>
      <c r="F3013">
        <v>26394</v>
      </c>
      <c r="G3013" t="s">
        <v>49</v>
      </c>
      <c r="H3013" t="s">
        <v>49</v>
      </c>
      <c r="I3013" t="s">
        <v>50</v>
      </c>
      <c r="J3013">
        <v>25</v>
      </c>
      <c r="K3013" t="s">
        <v>70</v>
      </c>
      <c r="L3013">
        <v>206</v>
      </c>
      <c r="M3013">
        <v>4</v>
      </c>
      <c r="N3013">
        <v>-1</v>
      </c>
      <c r="O3013">
        <v>0</v>
      </c>
      <c r="P3013" t="s">
        <v>52</v>
      </c>
      <c r="Q3013" t="s">
        <v>49</v>
      </c>
      <c r="X3013" s="7"/>
      <c r="Y3013" t="s">
        <v>49</v>
      </c>
      <c r="Z3013">
        <v>26394</v>
      </c>
      <c r="AE3013" t="s">
        <v>49</v>
      </c>
      <c r="AF3013">
        <v>26394</v>
      </c>
      <c r="AI3013">
        <v>0</v>
      </c>
      <c r="AJ3013" t="s">
        <v>49</v>
      </c>
    </row>
    <row r="3014" spans="1:36" x14ac:dyDescent="0.3">
      <c r="A3014">
        <v>36</v>
      </c>
      <c r="B3014" t="s">
        <v>53</v>
      </c>
      <c r="C3014" t="s">
        <v>47</v>
      </c>
      <c r="D3014" t="s">
        <v>54</v>
      </c>
      <c r="E3014" t="s">
        <v>49</v>
      </c>
      <c r="F3014">
        <v>-11</v>
      </c>
      <c r="G3014" t="s">
        <v>55</v>
      </c>
      <c r="H3014" t="s">
        <v>49</v>
      </c>
      <c r="I3014" t="s">
        <v>50</v>
      </c>
      <c r="J3014">
        <v>30</v>
      </c>
      <c r="K3014" t="s">
        <v>73</v>
      </c>
      <c r="L3014">
        <v>172</v>
      </c>
      <c r="M3014">
        <v>28</v>
      </c>
      <c r="N3014">
        <v>-1</v>
      </c>
      <c r="O3014">
        <v>0</v>
      </c>
      <c r="P3014" t="s">
        <v>52</v>
      </c>
      <c r="Q3014" t="s">
        <v>49</v>
      </c>
      <c r="X3014" s="7"/>
      <c r="Y3014" t="s">
        <v>55</v>
      </c>
      <c r="Z3014">
        <v>-11</v>
      </c>
      <c r="AE3014" t="s">
        <v>49</v>
      </c>
      <c r="AF3014">
        <v>-11</v>
      </c>
      <c r="AI3014">
        <v>1384</v>
      </c>
      <c r="AJ3014" t="s">
        <v>49</v>
      </c>
    </row>
    <row r="3015" spans="1:36" x14ac:dyDescent="0.3">
      <c r="A3015">
        <v>49</v>
      </c>
      <c r="B3015" t="s">
        <v>67</v>
      </c>
      <c r="C3015" t="s">
        <v>47</v>
      </c>
      <c r="D3015" t="s">
        <v>60</v>
      </c>
      <c r="E3015" t="s">
        <v>49</v>
      </c>
      <c r="F3015">
        <v>523</v>
      </c>
      <c r="G3015" t="s">
        <v>55</v>
      </c>
      <c r="H3015" t="s">
        <v>49</v>
      </c>
      <c r="I3015" t="s">
        <v>50</v>
      </c>
      <c r="J3015">
        <v>3</v>
      </c>
      <c r="K3015" t="s">
        <v>81</v>
      </c>
      <c r="L3015">
        <v>152</v>
      </c>
      <c r="M3015">
        <v>2</v>
      </c>
      <c r="N3015">
        <v>-1</v>
      </c>
      <c r="O3015">
        <v>0</v>
      </c>
      <c r="P3015" t="s">
        <v>52</v>
      </c>
      <c r="Q3015" t="s">
        <v>55</v>
      </c>
      <c r="X3015" s="7"/>
      <c r="Y3015" t="s">
        <v>55</v>
      </c>
      <c r="Z3015">
        <v>523</v>
      </c>
      <c r="AE3015" t="s">
        <v>49</v>
      </c>
      <c r="AF3015">
        <v>523</v>
      </c>
      <c r="AI3015">
        <v>0</v>
      </c>
      <c r="AJ3015" t="s">
        <v>49</v>
      </c>
    </row>
    <row r="3016" spans="1:36" x14ac:dyDescent="0.3">
      <c r="A3016">
        <v>49</v>
      </c>
      <c r="B3016" t="s">
        <v>67</v>
      </c>
      <c r="C3016" t="s">
        <v>47</v>
      </c>
      <c r="D3016" t="s">
        <v>54</v>
      </c>
      <c r="E3016" t="s">
        <v>55</v>
      </c>
      <c r="F3016">
        <v>-74</v>
      </c>
      <c r="G3016" t="s">
        <v>55</v>
      </c>
      <c r="H3016" t="s">
        <v>49</v>
      </c>
      <c r="I3016" t="s">
        <v>50</v>
      </c>
      <c r="J3016">
        <v>19</v>
      </c>
      <c r="K3016" t="s">
        <v>75</v>
      </c>
      <c r="L3016">
        <v>114</v>
      </c>
      <c r="M3016">
        <v>1</v>
      </c>
      <c r="N3016">
        <v>-1</v>
      </c>
      <c r="O3016">
        <v>0</v>
      </c>
      <c r="P3016" t="s">
        <v>52</v>
      </c>
      <c r="Q3016" t="s">
        <v>49</v>
      </c>
      <c r="X3016" s="7"/>
      <c r="Y3016" t="s">
        <v>55</v>
      </c>
      <c r="Z3016">
        <v>-74</v>
      </c>
      <c r="AE3016" t="s">
        <v>49</v>
      </c>
      <c r="AF3016">
        <v>-74</v>
      </c>
      <c r="AI3016">
        <v>719</v>
      </c>
      <c r="AJ3016" t="s">
        <v>49</v>
      </c>
    </row>
    <row r="3017" spans="1:36" x14ac:dyDescent="0.3">
      <c r="A3017">
        <v>35</v>
      </c>
      <c r="B3017" t="s">
        <v>58</v>
      </c>
      <c r="C3017" t="s">
        <v>47</v>
      </c>
      <c r="D3017" t="s">
        <v>60</v>
      </c>
      <c r="E3017" t="s">
        <v>49</v>
      </c>
      <c r="F3017">
        <v>0</v>
      </c>
      <c r="G3017" t="s">
        <v>49</v>
      </c>
      <c r="H3017" t="s">
        <v>49</v>
      </c>
      <c r="I3017" t="s">
        <v>50</v>
      </c>
      <c r="J3017">
        <v>11</v>
      </c>
      <c r="K3017" t="s">
        <v>73</v>
      </c>
      <c r="L3017">
        <v>89</v>
      </c>
      <c r="M3017">
        <v>1</v>
      </c>
      <c r="N3017">
        <v>-1</v>
      </c>
      <c r="O3017">
        <v>0</v>
      </c>
      <c r="P3017" t="s">
        <v>52</v>
      </c>
      <c r="Q3017" t="s">
        <v>49</v>
      </c>
      <c r="X3017" s="7"/>
      <c r="Y3017" t="s">
        <v>49</v>
      </c>
      <c r="Z3017">
        <v>0</v>
      </c>
      <c r="AE3017" t="s">
        <v>49</v>
      </c>
      <c r="AF3017">
        <v>0</v>
      </c>
      <c r="AI3017">
        <v>0</v>
      </c>
      <c r="AJ3017" t="s">
        <v>49</v>
      </c>
    </row>
    <row r="3018" spans="1:36" x14ac:dyDescent="0.3">
      <c r="A3018">
        <v>39</v>
      </c>
      <c r="B3018" t="s">
        <v>67</v>
      </c>
      <c r="C3018" t="s">
        <v>59</v>
      </c>
      <c r="D3018" t="s">
        <v>54</v>
      </c>
      <c r="E3018" t="s">
        <v>49</v>
      </c>
      <c r="F3018">
        <v>122</v>
      </c>
      <c r="G3018" t="s">
        <v>55</v>
      </c>
      <c r="H3018" t="s">
        <v>49</v>
      </c>
      <c r="I3018" t="s">
        <v>52</v>
      </c>
      <c r="J3018">
        <v>2</v>
      </c>
      <c r="K3018" t="s">
        <v>62</v>
      </c>
      <c r="L3018">
        <v>158</v>
      </c>
      <c r="M3018">
        <v>1</v>
      </c>
      <c r="N3018">
        <v>-1</v>
      </c>
      <c r="O3018">
        <v>0</v>
      </c>
      <c r="P3018" t="s">
        <v>52</v>
      </c>
      <c r="Q3018" t="s">
        <v>49</v>
      </c>
      <c r="X3018" s="7"/>
      <c r="Y3018" t="s">
        <v>55</v>
      </c>
      <c r="Z3018">
        <v>122</v>
      </c>
      <c r="AE3018" t="s">
        <v>49</v>
      </c>
      <c r="AF3018">
        <v>122</v>
      </c>
      <c r="AI3018">
        <v>6704</v>
      </c>
      <c r="AJ3018" t="s">
        <v>49</v>
      </c>
    </row>
    <row r="3019" spans="1:36" x14ac:dyDescent="0.3">
      <c r="A3019">
        <v>34</v>
      </c>
      <c r="B3019" t="s">
        <v>63</v>
      </c>
      <c r="C3019" t="s">
        <v>47</v>
      </c>
      <c r="D3019" t="s">
        <v>48</v>
      </c>
      <c r="E3019" t="s">
        <v>49</v>
      </c>
      <c r="F3019">
        <v>351</v>
      </c>
      <c r="G3019" t="s">
        <v>49</v>
      </c>
      <c r="H3019" t="s">
        <v>55</v>
      </c>
      <c r="I3019" t="s">
        <v>50</v>
      </c>
      <c r="J3019">
        <v>14</v>
      </c>
      <c r="K3019" t="s">
        <v>73</v>
      </c>
      <c r="L3019">
        <v>326</v>
      </c>
      <c r="M3019">
        <v>11</v>
      </c>
      <c r="N3019">
        <v>-1</v>
      </c>
      <c r="O3019">
        <v>0</v>
      </c>
      <c r="P3019" t="s">
        <v>52</v>
      </c>
      <c r="Q3019" t="s">
        <v>49</v>
      </c>
      <c r="X3019" s="7"/>
      <c r="Y3019" t="s">
        <v>49</v>
      </c>
      <c r="Z3019">
        <v>351</v>
      </c>
      <c r="AE3019" t="s">
        <v>55</v>
      </c>
      <c r="AF3019">
        <v>351</v>
      </c>
      <c r="AI3019">
        <v>4543</v>
      </c>
      <c r="AJ3019" t="s">
        <v>49</v>
      </c>
    </row>
    <row r="3020" spans="1:36" x14ac:dyDescent="0.3">
      <c r="A3020">
        <v>57</v>
      </c>
      <c r="B3020" t="s">
        <v>65</v>
      </c>
      <c r="C3020" t="s">
        <v>47</v>
      </c>
      <c r="D3020" t="s">
        <v>54</v>
      </c>
      <c r="E3020" t="s">
        <v>49</v>
      </c>
      <c r="F3020">
        <v>35</v>
      </c>
      <c r="G3020" t="s">
        <v>49</v>
      </c>
      <c r="H3020" t="s">
        <v>55</v>
      </c>
      <c r="I3020" t="s">
        <v>52</v>
      </c>
      <c r="J3020">
        <v>26</v>
      </c>
      <c r="K3020" t="s">
        <v>62</v>
      </c>
      <c r="L3020">
        <v>215</v>
      </c>
      <c r="M3020">
        <v>3</v>
      </c>
      <c r="N3020">
        <v>-1</v>
      </c>
      <c r="O3020">
        <v>0</v>
      </c>
      <c r="P3020" t="s">
        <v>52</v>
      </c>
      <c r="Q3020" t="s">
        <v>49</v>
      </c>
      <c r="X3020" s="7"/>
      <c r="Y3020" t="s">
        <v>49</v>
      </c>
      <c r="Z3020">
        <v>35</v>
      </c>
      <c r="AE3020" t="s">
        <v>55</v>
      </c>
      <c r="AF3020">
        <v>35</v>
      </c>
      <c r="AI3020">
        <v>0</v>
      </c>
      <c r="AJ3020" t="s">
        <v>49</v>
      </c>
    </row>
    <row r="3021" spans="1:36" x14ac:dyDescent="0.3">
      <c r="A3021">
        <v>37</v>
      </c>
      <c r="B3021" t="s">
        <v>67</v>
      </c>
      <c r="C3021" t="s">
        <v>74</v>
      </c>
      <c r="D3021" t="s">
        <v>54</v>
      </c>
      <c r="E3021" t="s">
        <v>49</v>
      </c>
      <c r="F3021">
        <v>2610</v>
      </c>
      <c r="G3021" t="s">
        <v>55</v>
      </c>
      <c r="H3021" t="s">
        <v>49</v>
      </c>
      <c r="I3021" t="s">
        <v>50</v>
      </c>
      <c r="J3021">
        <v>13</v>
      </c>
      <c r="K3021" t="s">
        <v>56</v>
      </c>
      <c r="L3021">
        <v>53</v>
      </c>
      <c r="M3021">
        <v>1</v>
      </c>
      <c r="N3021">
        <v>-1</v>
      </c>
      <c r="O3021">
        <v>0</v>
      </c>
      <c r="P3021" t="s">
        <v>52</v>
      </c>
      <c r="Q3021" t="s">
        <v>49</v>
      </c>
      <c r="X3021" s="7"/>
      <c r="Y3021" t="s">
        <v>55</v>
      </c>
      <c r="Z3021">
        <v>2610</v>
      </c>
      <c r="AE3021" t="s">
        <v>49</v>
      </c>
      <c r="AF3021">
        <v>2610</v>
      </c>
      <c r="AI3021">
        <v>149</v>
      </c>
      <c r="AJ3021" t="s">
        <v>49</v>
      </c>
    </row>
    <row r="3022" spans="1:36" x14ac:dyDescent="0.3">
      <c r="A3022">
        <v>25</v>
      </c>
      <c r="B3022" t="s">
        <v>53</v>
      </c>
      <c r="C3022" t="s">
        <v>59</v>
      </c>
      <c r="D3022" t="s">
        <v>54</v>
      </c>
      <c r="E3022" t="s">
        <v>49</v>
      </c>
      <c r="F3022">
        <v>64</v>
      </c>
      <c r="G3022" t="s">
        <v>49</v>
      </c>
      <c r="H3022" t="s">
        <v>49</v>
      </c>
      <c r="I3022" t="s">
        <v>50</v>
      </c>
      <c r="J3022">
        <v>21</v>
      </c>
      <c r="K3022" t="s">
        <v>73</v>
      </c>
      <c r="L3022">
        <v>71</v>
      </c>
      <c r="M3022">
        <v>11</v>
      </c>
      <c r="N3022">
        <v>-1</v>
      </c>
      <c r="O3022">
        <v>0</v>
      </c>
      <c r="P3022" t="s">
        <v>52</v>
      </c>
      <c r="Q3022" t="s">
        <v>49</v>
      </c>
      <c r="X3022" s="7"/>
      <c r="Y3022" t="s">
        <v>49</v>
      </c>
      <c r="Z3022">
        <v>64</v>
      </c>
      <c r="AE3022" t="s">
        <v>49</v>
      </c>
      <c r="AF3022">
        <v>64</v>
      </c>
      <c r="AI3022">
        <v>-1400</v>
      </c>
      <c r="AJ3022" t="s">
        <v>49</v>
      </c>
    </row>
    <row r="3023" spans="1:36" x14ac:dyDescent="0.3">
      <c r="A3023">
        <v>43</v>
      </c>
      <c r="B3023" t="s">
        <v>63</v>
      </c>
      <c r="C3023" t="s">
        <v>47</v>
      </c>
      <c r="D3023" t="s">
        <v>48</v>
      </c>
      <c r="E3023" t="s">
        <v>49</v>
      </c>
      <c r="F3023">
        <v>60</v>
      </c>
      <c r="G3023" t="s">
        <v>49</v>
      </c>
      <c r="H3023" t="s">
        <v>49</v>
      </c>
      <c r="I3023" t="s">
        <v>50</v>
      </c>
      <c r="J3023">
        <v>8</v>
      </c>
      <c r="K3023" t="s">
        <v>56</v>
      </c>
      <c r="L3023">
        <v>487</v>
      </c>
      <c r="M3023">
        <v>2</v>
      </c>
      <c r="N3023">
        <v>367</v>
      </c>
      <c r="O3023">
        <v>2</v>
      </c>
      <c r="P3023" t="s">
        <v>66</v>
      </c>
      <c r="Q3023" t="s">
        <v>49</v>
      </c>
      <c r="X3023" s="7"/>
      <c r="Y3023" t="s">
        <v>49</v>
      </c>
      <c r="Z3023">
        <v>60</v>
      </c>
      <c r="AE3023" t="s">
        <v>49</v>
      </c>
      <c r="AF3023">
        <v>60</v>
      </c>
      <c r="AI3023">
        <v>2160</v>
      </c>
      <c r="AJ3023" t="s">
        <v>49</v>
      </c>
    </row>
    <row r="3024" spans="1:36" x14ac:dyDescent="0.3">
      <c r="A3024">
        <v>37</v>
      </c>
      <c r="B3024" t="s">
        <v>63</v>
      </c>
      <c r="C3024" t="s">
        <v>47</v>
      </c>
      <c r="D3024" t="s">
        <v>54</v>
      </c>
      <c r="E3024" t="s">
        <v>49</v>
      </c>
      <c r="F3024">
        <v>342</v>
      </c>
      <c r="G3024" t="s">
        <v>55</v>
      </c>
      <c r="H3024" t="s">
        <v>49</v>
      </c>
      <c r="I3024" t="s">
        <v>50</v>
      </c>
      <c r="J3024">
        <v>12</v>
      </c>
      <c r="K3024" t="s">
        <v>56</v>
      </c>
      <c r="L3024">
        <v>340</v>
      </c>
      <c r="M3024">
        <v>2</v>
      </c>
      <c r="N3024">
        <v>175</v>
      </c>
      <c r="O3024">
        <v>1</v>
      </c>
      <c r="P3024" t="s">
        <v>57</v>
      </c>
      <c r="Q3024" t="s">
        <v>49</v>
      </c>
      <c r="X3024" s="7"/>
      <c r="Y3024" t="s">
        <v>55</v>
      </c>
      <c r="Z3024">
        <v>342</v>
      </c>
      <c r="AE3024" t="s">
        <v>49</v>
      </c>
      <c r="AF3024">
        <v>342</v>
      </c>
      <c r="AI3024">
        <v>3452</v>
      </c>
      <c r="AJ3024" t="s">
        <v>49</v>
      </c>
    </row>
    <row r="3025" spans="1:36" x14ac:dyDescent="0.3">
      <c r="A3025">
        <v>36</v>
      </c>
      <c r="B3025" t="s">
        <v>63</v>
      </c>
      <c r="C3025" t="s">
        <v>59</v>
      </c>
      <c r="D3025" t="s">
        <v>60</v>
      </c>
      <c r="E3025" t="s">
        <v>49</v>
      </c>
      <c r="F3025">
        <v>1830</v>
      </c>
      <c r="G3025" t="s">
        <v>49</v>
      </c>
      <c r="H3025" t="s">
        <v>49</v>
      </c>
      <c r="I3025" t="s">
        <v>50</v>
      </c>
      <c r="J3025">
        <v>14</v>
      </c>
      <c r="K3025" t="s">
        <v>51</v>
      </c>
      <c r="L3025">
        <v>183</v>
      </c>
      <c r="M3025">
        <v>1</v>
      </c>
      <c r="N3025">
        <v>91</v>
      </c>
      <c r="O3025">
        <v>11</v>
      </c>
      <c r="P3025" t="s">
        <v>57</v>
      </c>
      <c r="Q3025" t="s">
        <v>49</v>
      </c>
      <c r="X3025" s="7"/>
      <c r="Y3025" t="s">
        <v>49</v>
      </c>
      <c r="Z3025">
        <v>1830</v>
      </c>
      <c r="AE3025" t="s">
        <v>49</v>
      </c>
      <c r="AF3025">
        <v>1830</v>
      </c>
      <c r="AI3025">
        <v>842</v>
      </c>
      <c r="AJ3025" t="s">
        <v>49</v>
      </c>
    </row>
    <row r="3026" spans="1:36" x14ac:dyDescent="0.3">
      <c r="A3026">
        <v>49</v>
      </c>
      <c r="B3026" t="s">
        <v>58</v>
      </c>
      <c r="C3026" t="s">
        <v>74</v>
      </c>
      <c r="D3026" t="s">
        <v>60</v>
      </c>
      <c r="E3026" t="s">
        <v>49</v>
      </c>
      <c r="F3026">
        <v>1904</v>
      </c>
      <c r="G3026" t="s">
        <v>49</v>
      </c>
      <c r="H3026" t="s">
        <v>55</v>
      </c>
      <c r="I3026" t="s">
        <v>50</v>
      </c>
      <c r="J3026">
        <v>17</v>
      </c>
      <c r="K3026" t="s">
        <v>75</v>
      </c>
      <c r="L3026">
        <v>131</v>
      </c>
      <c r="M3026">
        <v>2</v>
      </c>
      <c r="N3026">
        <v>-1</v>
      </c>
      <c r="O3026">
        <v>0</v>
      </c>
      <c r="P3026" t="s">
        <v>52</v>
      </c>
      <c r="Q3026" t="s">
        <v>49</v>
      </c>
      <c r="X3026" s="7"/>
      <c r="Y3026" t="s">
        <v>49</v>
      </c>
      <c r="Z3026">
        <v>1904</v>
      </c>
      <c r="AE3026" t="s">
        <v>55</v>
      </c>
      <c r="AF3026">
        <v>1904</v>
      </c>
      <c r="AI3026">
        <v>3576</v>
      </c>
      <c r="AJ3026" t="s">
        <v>49</v>
      </c>
    </row>
    <row r="3027" spans="1:36" x14ac:dyDescent="0.3">
      <c r="A3027">
        <v>38</v>
      </c>
      <c r="B3027" t="s">
        <v>58</v>
      </c>
      <c r="C3027" t="s">
        <v>59</v>
      </c>
      <c r="D3027" t="s">
        <v>60</v>
      </c>
      <c r="E3027" t="s">
        <v>49</v>
      </c>
      <c r="F3027">
        <v>16957</v>
      </c>
      <c r="G3027" t="s">
        <v>55</v>
      </c>
      <c r="H3027" t="s">
        <v>49</v>
      </c>
      <c r="I3027" t="s">
        <v>78</v>
      </c>
      <c r="J3027">
        <v>29</v>
      </c>
      <c r="K3027" t="s">
        <v>72</v>
      </c>
      <c r="L3027">
        <v>208</v>
      </c>
      <c r="M3027">
        <v>1</v>
      </c>
      <c r="N3027">
        <v>247</v>
      </c>
      <c r="O3027">
        <v>2</v>
      </c>
      <c r="P3027" t="s">
        <v>57</v>
      </c>
      <c r="Q3027" t="s">
        <v>49</v>
      </c>
      <c r="X3027" s="7"/>
      <c r="Y3027" t="s">
        <v>55</v>
      </c>
      <c r="Z3027">
        <v>16957</v>
      </c>
      <c r="AE3027" t="s">
        <v>49</v>
      </c>
      <c r="AF3027">
        <v>16957</v>
      </c>
      <c r="AI3027">
        <v>1666</v>
      </c>
      <c r="AJ3027" t="s">
        <v>49</v>
      </c>
    </row>
    <row r="3028" spans="1:36" x14ac:dyDescent="0.3">
      <c r="A3028">
        <v>39</v>
      </c>
      <c r="B3028" t="s">
        <v>58</v>
      </c>
      <c r="C3028" t="s">
        <v>74</v>
      </c>
      <c r="D3028" t="s">
        <v>60</v>
      </c>
      <c r="E3028" t="s">
        <v>49</v>
      </c>
      <c r="F3028">
        <v>26</v>
      </c>
      <c r="G3028" t="s">
        <v>49</v>
      </c>
      <c r="H3028" t="s">
        <v>49</v>
      </c>
      <c r="I3028" t="s">
        <v>52</v>
      </c>
      <c r="J3028">
        <v>18</v>
      </c>
      <c r="K3028" t="s">
        <v>62</v>
      </c>
      <c r="L3028">
        <v>311</v>
      </c>
      <c r="M3028">
        <v>5</v>
      </c>
      <c r="N3028">
        <v>-1</v>
      </c>
      <c r="O3028">
        <v>0</v>
      </c>
      <c r="P3028" t="s">
        <v>52</v>
      </c>
      <c r="Q3028" t="s">
        <v>49</v>
      </c>
      <c r="X3028" s="7"/>
      <c r="Y3028" t="s">
        <v>49</v>
      </c>
      <c r="Z3028">
        <v>26</v>
      </c>
      <c r="AE3028" t="s">
        <v>49</v>
      </c>
      <c r="AF3028">
        <v>26</v>
      </c>
      <c r="AI3028">
        <v>0</v>
      </c>
      <c r="AJ3028" t="s">
        <v>49</v>
      </c>
    </row>
    <row r="3029" spans="1:36" x14ac:dyDescent="0.3">
      <c r="A3029">
        <v>40</v>
      </c>
      <c r="B3029" t="s">
        <v>58</v>
      </c>
      <c r="C3029" t="s">
        <v>47</v>
      </c>
      <c r="D3029" t="s">
        <v>60</v>
      </c>
      <c r="E3029" t="s">
        <v>49</v>
      </c>
      <c r="F3029">
        <v>0</v>
      </c>
      <c r="G3029" t="s">
        <v>49</v>
      </c>
      <c r="H3029" t="s">
        <v>49</v>
      </c>
      <c r="I3029" t="s">
        <v>50</v>
      </c>
      <c r="J3029">
        <v>10</v>
      </c>
      <c r="K3029" t="s">
        <v>75</v>
      </c>
      <c r="L3029">
        <v>147</v>
      </c>
      <c r="M3029">
        <v>1</v>
      </c>
      <c r="N3029">
        <v>96</v>
      </c>
      <c r="O3029">
        <v>8</v>
      </c>
      <c r="P3029" t="s">
        <v>79</v>
      </c>
      <c r="Q3029" t="s">
        <v>55</v>
      </c>
      <c r="X3029" s="7"/>
      <c r="Y3029" t="s">
        <v>49</v>
      </c>
      <c r="Z3029">
        <v>0</v>
      </c>
      <c r="AE3029" t="s">
        <v>49</v>
      </c>
      <c r="AF3029">
        <v>0</v>
      </c>
      <c r="AI3029">
        <v>0</v>
      </c>
      <c r="AJ3029" t="s">
        <v>49</v>
      </c>
    </row>
    <row r="3030" spans="1:36" x14ac:dyDescent="0.3">
      <c r="A3030">
        <v>34</v>
      </c>
      <c r="B3030" t="s">
        <v>69</v>
      </c>
      <c r="C3030" t="s">
        <v>47</v>
      </c>
      <c r="D3030" t="s">
        <v>54</v>
      </c>
      <c r="E3030" t="s">
        <v>49</v>
      </c>
      <c r="F3030">
        <v>79</v>
      </c>
      <c r="G3030" t="s">
        <v>55</v>
      </c>
      <c r="H3030" t="s">
        <v>49</v>
      </c>
      <c r="I3030" t="s">
        <v>52</v>
      </c>
      <c r="J3030">
        <v>23</v>
      </c>
      <c r="K3030" t="s">
        <v>56</v>
      </c>
      <c r="L3030">
        <v>83</v>
      </c>
      <c r="M3030">
        <v>1</v>
      </c>
      <c r="N3030">
        <v>-1</v>
      </c>
      <c r="O3030">
        <v>0</v>
      </c>
      <c r="P3030" t="s">
        <v>52</v>
      </c>
      <c r="Q3030" t="s">
        <v>49</v>
      </c>
      <c r="X3030" s="7"/>
      <c r="Y3030" t="s">
        <v>55</v>
      </c>
      <c r="Z3030">
        <v>79</v>
      </c>
      <c r="AE3030" t="s">
        <v>49</v>
      </c>
      <c r="AF3030">
        <v>79</v>
      </c>
      <c r="AI3030">
        <v>1628</v>
      </c>
      <c r="AJ3030" t="s">
        <v>49</v>
      </c>
    </row>
    <row r="3031" spans="1:36" x14ac:dyDescent="0.3">
      <c r="A3031">
        <v>39</v>
      </c>
      <c r="B3031" t="s">
        <v>63</v>
      </c>
      <c r="C3031" t="s">
        <v>47</v>
      </c>
      <c r="D3031" t="s">
        <v>48</v>
      </c>
      <c r="E3031" t="s">
        <v>49</v>
      </c>
      <c r="F3031">
        <v>2303</v>
      </c>
      <c r="G3031" t="s">
        <v>55</v>
      </c>
      <c r="H3031" t="s">
        <v>49</v>
      </c>
      <c r="I3031" t="s">
        <v>52</v>
      </c>
      <c r="J3031">
        <v>17</v>
      </c>
      <c r="K3031" t="s">
        <v>62</v>
      </c>
      <c r="L3031">
        <v>775</v>
      </c>
      <c r="M3031">
        <v>3</v>
      </c>
      <c r="N3031">
        <v>-1</v>
      </c>
      <c r="O3031">
        <v>0</v>
      </c>
      <c r="P3031" t="s">
        <v>52</v>
      </c>
      <c r="Q3031" t="s">
        <v>55</v>
      </c>
      <c r="X3031" s="7"/>
      <c r="Y3031" t="s">
        <v>55</v>
      </c>
      <c r="Z3031">
        <v>2303</v>
      </c>
      <c r="AE3031" t="s">
        <v>49</v>
      </c>
      <c r="AF3031">
        <v>2303</v>
      </c>
      <c r="AI3031">
        <v>447</v>
      </c>
      <c r="AJ3031" t="s">
        <v>49</v>
      </c>
    </row>
    <row r="3032" spans="1:36" x14ac:dyDescent="0.3">
      <c r="A3032">
        <v>53</v>
      </c>
      <c r="B3032" t="s">
        <v>63</v>
      </c>
      <c r="C3032" t="s">
        <v>47</v>
      </c>
      <c r="D3032" t="s">
        <v>54</v>
      </c>
      <c r="E3032" t="s">
        <v>49</v>
      </c>
      <c r="F3032">
        <v>65</v>
      </c>
      <c r="G3032" t="s">
        <v>49</v>
      </c>
      <c r="H3032" t="s">
        <v>49</v>
      </c>
      <c r="I3032" t="s">
        <v>50</v>
      </c>
      <c r="J3032">
        <v>28</v>
      </c>
      <c r="K3032" t="s">
        <v>70</v>
      </c>
      <c r="L3032">
        <v>25</v>
      </c>
      <c r="M3032">
        <v>18</v>
      </c>
      <c r="N3032">
        <v>-1</v>
      </c>
      <c r="O3032">
        <v>0</v>
      </c>
      <c r="P3032" t="s">
        <v>52</v>
      </c>
      <c r="Q3032" t="s">
        <v>49</v>
      </c>
      <c r="X3032" s="7"/>
      <c r="Y3032" t="s">
        <v>49</v>
      </c>
      <c r="Z3032">
        <v>65</v>
      </c>
      <c r="AE3032" t="s">
        <v>49</v>
      </c>
      <c r="AF3032">
        <v>65</v>
      </c>
      <c r="AI3032">
        <v>396</v>
      </c>
      <c r="AJ3032" t="s">
        <v>49</v>
      </c>
    </row>
    <row r="3033" spans="1:36" x14ac:dyDescent="0.3">
      <c r="A3033">
        <v>44</v>
      </c>
      <c r="B3033" t="s">
        <v>58</v>
      </c>
      <c r="C3033" t="s">
        <v>47</v>
      </c>
      <c r="D3033" t="s">
        <v>60</v>
      </c>
      <c r="E3033" t="s">
        <v>49</v>
      </c>
      <c r="F3033">
        <v>332</v>
      </c>
      <c r="G3033" t="s">
        <v>55</v>
      </c>
      <c r="H3033" t="s">
        <v>49</v>
      </c>
      <c r="I3033" t="s">
        <v>50</v>
      </c>
      <c r="J3033">
        <v>23</v>
      </c>
      <c r="K3033" t="s">
        <v>73</v>
      </c>
      <c r="L3033">
        <v>497</v>
      </c>
      <c r="M3033">
        <v>5</v>
      </c>
      <c r="N3033">
        <v>-1</v>
      </c>
      <c r="O3033">
        <v>0</v>
      </c>
      <c r="P3033" t="s">
        <v>52</v>
      </c>
      <c r="Q3033" t="s">
        <v>49</v>
      </c>
      <c r="X3033" s="7"/>
      <c r="Y3033" t="s">
        <v>55</v>
      </c>
      <c r="Z3033">
        <v>332</v>
      </c>
      <c r="AE3033" t="s">
        <v>49</v>
      </c>
      <c r="AF3033">
        <v>332</v>
      </c>
      <c r="AI3033">
        <v>4994</v>
      </c>
      <c r="AJ3033" t="s">
        <v>49</v>
      </c>
    </row>
    <row r="3034" spans="1:36" x14ac:dyDescent="0.3">
      <c r="A3034">
        <v>32</v>
      </c>
      <c r="B3034" t="s">
        <v>67</v>
      </c>
      <c r="C3034" t="s">
        <v>74</v>
      </c>
      <c r="D3034" t="s">
        <v>54</v>
      </c>
      <c r="E3034" t="s">
        <v>49</v>
      </c>
      <c r="F3034">
        <v>-399</v>
      </c>
      <c r="G3034" t="s">
        <v>55</v>
      </c>
      <c r="H3034" t="s">
        <v>49</v>
      </c>
      <c r="I3034" t="s">
        <v>52</v>
      </c>
      <c r="J3034">
        <v>2</v>
      </c>
      <c r="K3034" t="s">
        <v>62</v>
      </c>
      <c r="L3034">
        <v>180</v>
      </c>
      <c r="M3034">
        <v>1</v>
      </c>
      <c r="N3034">
        <v>-1</v>
      </c>
      <c r="O3034">
        <v>0</v>
      </c>
      <c r="P3034" t="s">
        <v>52</v>
      </c>
      <c r="Q3034" t="s">
        <v>49</v>
      </c>
      <c r="X3034" s="7"/>
      <c r="Y3034" t="s">
        <v>55</v>
      </c>
      <c r="Z3034">
        <v>-399</v>
      </c>
      <c r="AE3034" t="s">
        <v>49</v>
      </c>
      <c r="AF3034">
        <v>-399</v>
      </c>
      <c r="AI3034">
        <v>3215</v>
      </c>
      <c r="AJ3034" t="s">
        <v>49</v>
      </c>
    </row>
    <row r="3035" spans="1:36" x14ac:dyDescent="0.3">
      <c r="A3035">
        <v>50</v>
      </c>
      <c r="B3035" t="s">
        <v>67</v>
      </c>
      <c r="C3035" t="s">
        <v>74</v>
      </c>
      <c r="D3035" t="s">
        <v>54</v>
      </c>
      <c r="E3035" t="s">
        <v>49</v>
      </c>
      <c r="F3035">
        <v>-54</v>
      </c>
      <c r="G3035" t="s">
        <v>55</v>
      </c>
      <c r="H3035" t="s">
        <v>55</v>
      </c>
      <c r="I3035" t="s">
        <v>50</v>
      </c>
      <c r="J3035">
        <v>13</v>
      </c>
      <c r="K3035" t="s">
        <v>56</v>
      </c>
      <c r="L3035">
        <v>698</v>
      </c>
      <c r="M3035">
        <v>2</v>
      </c>
      <c r="N3035">
        <v>292</v>
      </c>
      <c r="O3035">
        <v>1</v>
      </c>
      <c r="P3035" t="s">
        <v>57</v>
      </c>
      <c r="Q3035" t="s">
        <v>55</v>
      </c>
      <c r="X3035" s="6"/>
      <c r="Y3035" t="s">
        <v>55</v>
      </c>
      <c r="Z3035">
        <v>-54</v>
      </c>
      <c r="AE3035" t="s">
        <v>55</v>
      </c>
      <c r="AF3035">
        <v>-54</v>
      </c>
      <c r="AI3035">
        <v>2814</v>
      </c>
      <c r="AJ3035" t="s">
        <v>49</v>
      </c>
    </row>
    <row r="3036" spans="1:36" x14ac:dyDescent="0.3">
      <c r="A3036">
        <v>29</v>
      </c>
      <c r="B3036" t="s">
        <v>53</v>
      </c>
      <c r="C3036" t="s">
        <v>47</v>
      </c>
      <c r="D3036" t="s">
        <v>48</v>
      </c>
      <c r="E3036" t="s">
        <v>49</v>
      </c>
      <c r="F3036">
        <v>-102</v>
      </c>
      <c r="G3036" t="s">
        <v>49</v>
      </c>
      <c r="H3036" t="s">
        <v>49</v>
      </c>
      <c r="I3036" t="s">
        <v>52</v>
      </c>
      <c r="J3036">
        <v>4</v>
      </c>
      <c r="K3036" t="s">
        <v>73</v>
      </c>
      <c r="L3036">
        <v>134</v>
      </c>
      <c r="M3036">
        <v>1</v>
      </c>
      <c r="N3036">
        <v>-1</v>
      </c>
      <c r="O3036">
        <v>0</v>
      </c>
      <c r="P3036" t="s">
        <v>52</v>
      </c>
      <c r="Q3036" t="s">
        <v>49</v>
      </c>
      <c r="X3036" s="7"/>
      <c r="Y3036" t="s">
        <v>49</v>
      </c>
      <c r="Z3036">
        <v>-102</v>
      </c>
      <c r="AE3036" t="s">
        <v>49</v>
      </c>
      <c r="AF3036">
        <v>-102</v>
      </c>
      <c r="AI3036">
        <v>0</v>
      </c>
      <c r="AJ3036" t="s">
        <v>49</v>
      </c>
    </row>
    <row r="3037" spans="1:36" x14ac:dyDescent="0.3">
      <c r="A3037">
        <v>55</v>
      </c>
      <c r="B3037" t="s">
        <v>46</v>
      </c>
      <c r="C3037" t="s">
        <v>47</v>
      </c>
      <c r="D3037" t="s">
        <v>60</v>
      </c>
      <c r="E3037" t="s">
        <v>49</v>
      </c>
      <c r="F3037">
        <v>4809</v>
      </c>
      <c r="G3037" t="s">
        <v>55</v>
      </c>
      <c r="H3037" t="s">
        <v>49</v>
      </c>
      <c r="I3037" t="s">
        <v>50</v>
      </c>
      <c r="J3037">
        <v>21</v>
      </c>
      <c r="K3037" t="s">
        <v>75</v>
      </c>
      <c r="L3037">
        <v>223</v>
      </c>
      <c r="M3037">
        <v>2</v>
      </c>
      <c r="N3037">
        <v>186</v>
      </c>
      <c r="O3037">
        <v>3</v>
      </c>
      <c r="P3037" t="s">
        <v>66</v>
      </c>
      <c r="Q3037" t="s">
        <v>49</v>
      </c>
      <c r="X3037" s="7"/>
      <c r="Y3037" t="s">
        <v>55</v>
      </c>
      <c r="Z3037">
        <v>4809</v>
      </c>
      <c r="AE3037" t="s">
        <v>49</v>
      </c>
      <c r="AF3037">
        <v>4809</v>
      </c>
      <c r="AI3037">
        <v>293</v>
      </c>
      <c r="AJ3037" t="s">
        <v>49</v>
      </c>
    </row>
    <row r="3038" spans="1:36" x14ac:dyDescent="0.3">
      <c r="A3038">
        <v>73</v>
      </c>
      <c r="B3038" t="s">
        <v>77</v>
      </c>
      <c r="C3038" t="s">
        <v>47</v>
      </c>
      <c r="D3038" t="s">
        <v>48</v>
      </c>
      <c r="E3038" t="s">
        <v>49</v>
      </c>
      <c r="F3038">
        <v>279</v>
      </c>
      <c r="G3038" t="s">
        <v>49</v>
      </c>
      <c r="H3038" t="s">
        <v>49</v>
      </c>
      <c r="I3038" t="s">
        <v>50</v>
      </c>
      <c r="J3038">
        <v>28</v>
      </c>
      <c r="K3038" t="s">
        <v>72</v>
      </c>
      <c r="L3038">
        <v>399</v>
      </c>
      <c r="M3038">
        <v>3</v>
      </c>
      <c r="N3038">
        <v>-1</v>
      </c>
      <c r="O3038">
        <v>0</v>
      </c>
      <c r="P3038" t="s">
        <v>52</v>
      </c>
      <c r="Q3038" t="s">
        <v>55</v>
      </c>
      <c r="X3038" s="7"/>
      <c r="Y3038" t="s">
        <v>49</v>
      </c>
      <c r="Z3038">
        <v>279</v>
      </c>
      <c r="AE3038" t="s">
        <v>49</v>
      </c>
      <c r="AF3038">
        <v>279</v>
      </c>
      <c r="AI3038">
        <v>474</v>
      </c>
      <c r="AJ3038" t="s">
        <v>49</v>
      </c>
    </row>
    <row r="3039" spans="1:36" x14ac:dyDescent="0.3">
      <c r="A3039">
        <v>52</v>
      </c>
      <c r="B3039" t="s">
        <v>67</v>
      </c>
      <c r="C3039" t="s">
        <v>47</v>
      </c>
      <c r="D3039" t="s">
        <v>54</v>
      </c>
      <c r="E3039" t="s">
        <v>49</v>
      </c>
      <c r="F3039">
        <v>11</v>
      </c>
      <c r="G3039" t="s">
        <v>55</v>
      </c>
      <c r="H3039" t="s">
        <v>49</v>
      </c>
      <c r="I3039" t="s">
        <v>52</v>
      </c>
      <c r="J3039">
        <v>13</v>
      </c>
      <c r="K3039" t="s">
        <v>56</v>
      </c>
      <c r="L3039">
        <v>420</v>
      </c>
      <c r="M3039">
        <v>1</v>
      </c>
      <c r="N3039">
        <v>-1</v>
      </c>
      <c r="O3039">
        <v>0</v>
      </c>
      <c r="P3039" t="s">
        <v>52</v>
      </c>
      <c r="Q3039" t="s">
        <v>49</v>
      </c>
      <c r="X3039" s="7"/>
      <c r="Y3039" t="s">
        <v>55</v>
      </c>
      <c r="Z3039">
        <v>11</v>
      </c>
      <c r="AE3039" t="s">
        <v>49</v>
      </c>
      <c r="AF3039">
        <v>11</v>
      </c>
      <c r="AI3039">
        <v>16178</v>
      </c>
      <c r="AJ3039" t="s">
        <v>49</v>
      </c>
    </row>
    <row r="3040" spans="1:36" x14ac:dyDescent="0.3">
      <c r="A3040">
        <v>49</v>
      </c>
      <c r="B3040" t="s">
        <v>53</v>
      </c>
      <c r="C3040" t="s">
        <v>47</v>
      </c>
      <c r="D3040" t="s">
        <v>54</v>
      </c>
      <c r="E3040" t="s">
        <v>49</v>
      </c>
      <c r="F3040">
        <v>2201</v>
      </c>
      <c r="G3040" t="s">
        <v>55</v>
      </c>
      <c r="H3040" t="s">
        <v>49</v>
      </c>
      <c r="I3040" t="s">
        <v>52</v>
      </c>
      <c r="J3040">
        <v>15</v>
      </c>
      <c r="K3040" t="s">
        <v>56</v>
      </c>
      <c r="L3040">
        <v>233</v>
      </c>
      <c r="M3040">
        <v>3</v>
      </c>
      <c r="N3040">
        <v>-1</v>
      </c>
      <c r="O3040">
        <v>0</v>
      </c>
      <c r="P3040" t="s">
        <v>52</v>
      </c>
      <c r="Q3040" t="s">
        <v>49</v>
      </c>
      <c r="X3040" s="7"/>
      <c r="Y3040" t="s">
        <v>55</v>
      </c>
      <c r="Z3040">
        <v>2201</v>
      </c>
      <c r="AE3040" t="s">
        <v>49</v>
      </c>
      <c r="AF3040">
        <v>2201</v>
      </c>
      <c r="AI3040">
        <v>0</v>
      </c>
      <c r="AJ3040" t="s">
        <v>49</v>
      </c>
    </row>
    <row r="3041" spans="1:36" x14ac:dyDescent="0.3">
      <c r="A3041">
        <v>63</v>
      </c>
      <c r="B3041" t="s">
        <v>77</v>
      </c>
      <c r="C3041" t="s">
        <v>47</v>
      </c>
      <c r="D3041" t="s">
        <v>48</v>
      </c>
      <c r="E3041" t="s">
        <v>49</v>
      </c>
      <c r="F3041">
        <v>8044</v>
      </c>
      <c r="G3041" t="s">
        <v>49</v>
      </c>
      <c r="H3041" t="s">
        <v>49</v>
      </c>
      <c r="I3041" t="s">
        <v>50</v>
      </c>
      <c r="J3041">
        <v>12</v>
      </c>
      <c r="K3041" t="s">
        <v>75</v>
      </c>
      <c r="L3041">
        <v>702</v>
      </c>
      <c r="M3041">
        <v>1</v>
      </c>
      <c r="N3041">
        <v>-1</v>
      </c>
      <c r="O3041">
        <v>0</v>
      </c>
      <c r="P3041" t="s">
        <v>52</v>
      </c>
      <c r="Q3041" t="s">
        <v>49</v>
      </c>
      <c r="X3041" s="7"/>
      <c r="Y3041" t="s">
        <v>49</v>
      </c>
      <c r="Z3041">
        <v>8044</v>
      </c>
      <c r="AE3041" t="s">
        <v>49</v>
      </c>
      <c r="AF3041">
        <v>8044</v>
      </c>
      <c r="AI3041">
        <v>88</v>
      </c>
      <c r="AJ3041" t="s">
        <v>49</v>
      </c>
    </row>
    <row r="3042" spans="1:36" x14ac:dyDescent="0.3">
      <c r="A3042">
        <v>34</v>
      </c>
      <c r="B3042" t="s">
        <v>69</v>
      </c>
      <c r="C3042" t="s">
        <v>47</v>
      </c>
      <c r="D3042" t="s">
        <v>54</v>
      </c>
      <c r="E3042" t="s">
        <v>49</v>
      </c>
      <c r="F3042">
        <v>2374</v>
      </c>
      <c r="G3042" t="s">
        <v>55</v>
      </c>
      <c r="H3042" t="s">
        <v>49</v>
      </c>
      <c r="I3042" t="s">
        <v>50</v>
      </c>
      <c r="J3042">
        <v>9</v>
      </c>
      <c r="K3042" t="s">
        <v>75</v>
      </c>
      <c r="L3042">
        <v>161</v>
      </c>
      <c r="M3042">
        <v>1</v>
      </c>
      <c r="N3042">
        <v>209</v>
      </c>
      <c r="O3042">
        <v>2</v>
      </c>
      <c r="P3042" t="s">
        <v>57</v>
      </c>
      <c r="Q3042" t="s">
        <v>55</v>
      </c>
      <c r="X3042" s="7"/>
      <c r="Y3042" t="s">
        <v>55</v>
      </c>
      <c r="Z3042">
        <v>2374</v>
      </c>
      <c r="AE3042" t="s">
        <v>49</v>
      </c>
      <c r="AF3042">
        <v>2374</v>
      </c>
      <c r="AI3042">
        <v>308</v>
      </c>
      <c r="AJ3042" t="s">
        <v>49</v>
      </c>
    </row>
    <row r="3043" spans="1:36" x14ac:dyDescent="0.3">
      <c r="A3043">
        <v>32</v>
      </c>
      <c r="B3043" t="s">
        <v>69</v>
      </c>
      <c r="C3043" t="s">
        <v>59</v>
      </c>
      <c r="D3043" t="s">
        <v>54</v>
      </c>
      <c r="E3043" t="s">
        <v>49</v>
      </c>
      <c r="F3043">
        <v>92</v>
      </c>
      <c r="G3043" t="s">
        <v>55</v>
      </c>
      <c r="H3043" t="s">
        <v>49</v>
      </c>
      <c r="I3043" t="s">
        <v>50</v>
      </c>
      <c r="J3043">
        <v>18</v>
      </c>
      <c r="K3043" t="s">
        <v>56</v>
      </c>
      <c r="L3043">
        <v>110</v>
      </c>
      <c r="M3043">
        <v>1</v>
      </c>
      <c r="N3043">
        <v>315</v>
      </c>
      <c r="O3043">
        <v>2</v>
      </c>
      <c r="P3043" t="s">
        <v>57</v>
      </c>
      <c r="Q3043" t="s">
        <v>49</v>
      </c>
      <c r="X3043" s="7"/>
      <c r="Y3043" t="s">
        <v>55</v>
      </c>
      <c r="Z3043">
        <v>92</v>
      </c>
      <c r="AE3043" t="s">
        <v>49</v>
      </c>
      <c r="AF3043">
        <v>92</v>
      </c>
      <c r="AI3043">
        <v>1164</v>
      </c>
      <c r="AJ3043" t="s">
        <v>49</v>
      </c>
    </row>
    <row r="3044" spans="1:36" x14ac:dyDescent="0.3">
      <c r="A3044">
        <v>49</v>
      </c>
      <c r="B3044" t="s">
        <v>76</v>
      </c>
      <c r="C3044" t="s">
        <v>47</v>
      </c>
      <c r="D3044" t="s">
        <v>60</v>
      </c>
      <c r="E3044" t="s">
        <v>49</v>
      </c>
      <c r="F3044">
        <v>443</v>
      </c>
      <c r="G3044" t="s">
        <v>49</v>
      </c>
      <c r="H3044" t="s">
        <v>49</v>
      </c>
      <c r="I3044" t="s">
        <v>50</v>
      </c>
      <c r="J3044">
        <v>8</v>
      </c>
      <c r="K3044" t="s">
        <v>70</v>
      </c>
      <c r="L3044">
        <v>27</v>
      </c>
      <c r="M3044">
        <v>6</v>
      </c>
      <c r="N3044">
        <v>-1</v>
      </c>
      <c r="O3044">
        <v>0</v>
      </c>
      <c r="P3044" t="s">
        <v>52</v>
      </c>
      <c r="Q3044" t="s">
        <v>49</v>
      </c>
      <c r="X3044" s="7"/>
      <c r="Y3044" t="s">
        <v>49</v>
      </c>
      <c r="Z3044">
        <v>443</v>
      </c>
      <c r="AE3044" t="s">
        <v>49</v>
      </c>
      <c r="AF3044">
        <v>443</v>
      </c>
      <c r="AI3044">
        <v>13893</v>
      </c>
      <c r="AJ3044" t="s">
        <v>49</v>
      </c>
    </row>
    <row r="3045" spans="1:36" x14ac:dyDescent="0.3">
      <c r="A3045">
        <v>40</v>
      </c>
      <c r="B3045" t="s">
        <v>63</v>
      </c>
      <c r="C3045" t="s">
        <v>47</v>
      </c>
      <c r="D3045" t="s">
        <v>48</v>
      </c>
      <c r="E3045" t="s">
        <v>49</v>
      </c>
      <c r="F3045">
        <v>1397</v>
      </c>
      <c r="G3045" t="s">
        <v>55</v>
      </c>
      <c r="H3045" t="s">
        <v>49</v>
      </c>
      <c r="I3045" t="s">
        <v>78</v>
      </c>
      <c r="J3045">
        <v>12</v>
      </c>
      <c r="K3045" t="s">
        <v>56</v>
      </c>
      <c r="L3045">
        <v>58</v>
      </c>
      <c r="M3045">
        <v>2</v>
      </c>
      <c r="N3045">
        <v>334</v>
      </c>
      <c r="O3045">
        <v>1</v>
      </c>
      <c r="P3045" t="s">
        <v>57</v>
      </c>
      <c r="Q3045" t="s">
        <v>49</v>
      </c>
      <c r="X3045" s="7"/>
      <c r="Y3045" t="s">
        <v>55</v>
      </c>
      <c r="Z3045">
        <v>1397</v>
      </c>
      <c r="AE3045" t="s">
        <v>49</v>
      </c>
      <c r="AF3045">
        <v>1397</v>
      </c>
      <c r="AI3045">
        <v>0</v>
      </c>
      <c r="AJ3045" t="s">
        <v>49</v>
      </c>
    </row>
    <row r="3046" spans="1:36" x14ac:dyDescent="0.3">
      <c r="A3046">
        <v>53</v>
      </c>
      <c r="B3046" t="s">
        <v>68</v>
      </c>
      <c r="C3046" t="s">
        <v>47</v>
      </c>
      <c r="D3046" t="s">
        <v>52</v>
      </c>
      <c r="E3046" t="s">
        <v>49</v>
      </c>
      <c r="F3046">
        <v>7</v>
      </c>
      <c r="G3046" t="s">
        <v>49</v>
      </c>
      <c r="H3046" t="s">
        <v>49</v>
      </c>
      <c r="I3046" t="s">
        <v>50</v>
      </c>
      <c r="J3046">
        <v>20</v>
      </c>
      <c r="K3046" t="s">
        <v>75</v>
      </c>
      <c r="L3046">
        <v>68</v>
      </c>
      <c r="M3046">
        <v>1</v>
      </c>
      <c r="N3046">
        <v>-1</v>
      </c>
      <c r="O3046">
        <v>0</v>
      </c>
      <c r="P3046" t="s">
        <v>52</v>
      </c>
      <c r="Q3046" t="s">
        <v>49</v>
      </c>
      <c r="X3046" s="7"/>
      <c r="Y3046" t="s">
        <v>49</v>
      </c>
      <c r="Z3046">
        <v>7</v>
      </c>
      <c r="AE3046" t="s">
        <v>49</v>
      </c>
      <c r="AF3046">
        <v>7</v>
      </c>
      <c r="AI3046">
        <v>-435</v>
      </c>
      <c r="AJ3046" t="s">
        <v>49</v>
      </c>
    </row>
    <row r="3047" spans="1:36" x14ac:dyDescent="0.3">
      <c r="A3047">
        <v>53</v>
      </c>
      <c r="B3047" t="s">
        <v>67</v>
      </c>
      <c r="C3047" t="s">
        <v>47</v>
      </c>
      <c r="D3047" t="s">
        <v>60</v>
      </c>
      <c r="E3047" t="s">
        <v>49</v>
      </c>
      <c r="F3047">
        <v>3177</v>
      </c>
      <c r="G3047" t="s">
        <v>49</v>
      </c>
      <c r="H3047" t="s">
        <v>49</v>
      </c>
      <c r="I3047" t="s">
        <v>50</v>
      </c>
      <c r="J3047">
        <v>8</v>
      </c>
      <c r="K3047" t="s">
        <v>70</v>
      </c>
      <c r="L3047">
        <v>92</v>
      </c>
      <c r="M3047">
        <v>2</v>
      </c>
      <c r="N3047">
        <v>-1</v>
      </c>
      <c r="O3047">
        <v>0</v>
      </c>
      <c r="P3047" t="s">
        <v>52</v>
      </c>
      <c r="Q3047" t="s">
        <v>49</v>
      </c>
      <c r="X3047" s="7"/>
      <c r="Y3047" t="s">
        <v>49</v>
      </c>
      <c r="Z3047">
        <v>3177</v>
      </c>
      <c r="AE3047" t="s">
        <v>49</v>
      </c>
      <c r="AF3047">
        <v>3177</v>
      </c>
      <c r="AI3047">
        <v>389</v>
      </c>
      <c r="AJ3047" t="s">
        <v>49</v>
      </c>
    </row>
    <row r="3048" spans="1:36" x14ac:dyDescent="0.3">
      <c r="A3048">
        <v>43</v>
      </c>
      <c r="B3048" t="s">
        <v>63</v>
      </c>
      <c r="C3048" t="s">
        <v>47</v>
      </c>
      <c r="D3048" t="s">
        <v>48</v>
      </c>
      <c r="E3048" t="s">
        <v>49</v>
      </c>
      <c r="F3048">
        <v>232</v>
      </c>
      <c r="G3048" t="s">
        <v>49</v>
      </c>
      <c r="H3048" t="s">
        <v>55</v>
      </c>
      <c r="I3048" t="s">
        <v>50</v>
      </c>
      <c r="J3048">
        <v>15</v>
      </c>
      <c r="K3048" t="s">
        <v>56</v>
      </c>
      <c r="L3048">
        <v>45</v>
      </c>
      <c r="M3048">
        <v>1</v>
      </c>
      <c r="N3048">
        <v>-1</v>
      </c>
      <c r="O3048">
        <v>0</v>
      </c>
      <c r="P3048" t="s">
        <v>52</v>
      </c>
      <c r="Q3048" t="s">
        <v>49</v>
      </c>
      <c r="X3048" s="7"/>
      <c r="Y3048" t="s">
        <v>49</v>
      </c>
      <c r="Z3048">
        <v>232</v>
      </c>
      <c r="AE3048" t="s">
        <v>55</v>
      </c>
      <c r="AF3048">
        <v>232</v>
      </c>
      <c r="AI3048">
        <v>356</v>
      </c>
      <c r="AJ3048" t="s">
        <v>49</v>
      </c>
    </row>
    <row r="3049" spans="1:36" x14ac:dyDescent="0.3">
      <c r="A3049">
        <v>35</v>
      </c>
      <c r="B3049" t="s">
        <v>58</v>
      </c>
      <c r="C3049" t="s">
        <v>59</v>
      </c>
      <c r="D3049" t="s">
        <v>54</v>
      </c>
      <c r="E3049" t="s">
        <v>49</v>
      </c>
      <c r="F3049">
        <v>81</v>
      </c>
      <c r="G3049" t="s">
        <v>55</v>
      </c>
      <c r="H3049" t="s">
        <v>49</v>
      </c>
      <c r="I3049" t="s">
        <v>50</v>
      </c>
      <c r="J3049">
        <v>29</v>
      </c>
      <c r="K3049" t="s">
        <v>72</v>
      </c>
      <c r="L3049">
        <v>79</v>
      </c>
      <c r="M3049">
        <v>1</v>
      </c>
      <c r="N3049">
        <v>-1</v>
      </c>
      <c r="O3049">
        <v>0</v>
      </c>
      <c r="P3049" t="s">
        <v>52</v>
      </c>
      <c r="Q3049" t="s">
        <v>49</v>
      </c>
      <c r="X3049" s="7"/>
      <c r="Y3049" t="s">
        <v>55</v>
      </c>
      <c r="Z3049">
        <v>81</v>
      </c>
      <c r="AE3049" t="s">
        <v>49</v>
      </c>
      <c r="AF3049">
        <v>81</v>
      </c>
      <c r="AI3049">
        <v>2718</v>
      </c>
      <c r="AJ3049" t="s">
        <v>49</v>
      </c>
    </row>
    <row r="3050" spans="1:36" x14ac:dyDescent="0.3">
      <c r="A3050">
        <v>35</v>
      </c>
      <c r="B3050" t="s">
        <v>53</v>
      </c>
      <c r="C3050" t="s">
        <v>59</v>
      </c>
      <c r="D3050" t="s">
        <v>54</v>
      </c>
      <c r="E3050" t="s">
        <v>49</v>
      </c>
      <c r="F3050">
        <v>414</v>
      </c>
      <c r="G3050" t="s">
        <v>55</v>
      </c>
      <c r="H3050" t="s">
        <v>49</v>
      </c>
      <c r="I3050" t="s">
        <v>50</v>
      </c>
      <c r="J3050">
        <v>20</v>
      </c>
      <c r="K3050" t="s">
        <v>61</v>
      </c>
      <c r="L3050">
        <v>11</v>
      </c>
      <c r="M3050">
        <v>5</v>
      </c>
      <c r="N3050">
        <v>319</v>
      </c>
      <c r="O3050">
        <v>2</v>
      </c>
      <c r="P3050" t="s">
        <v>66</v>
      </c>
      <c r="Q3050" t="s">
        <v>49</v>
      </c>
      <c r="X3050" s="7"/>
      <c r="Y3050" t="s">
        <v>55</v>
      </c>
      <c r="Z3050">
        <v>414</v>
      </c>
      <c r="AE3050" t="s">
        <v>49</v>
      </c>
      <c r="AF3050">
        <v>414</v>
      </c>
      <c r="AI3050">
        <v>261</v>
      </c>
      <c r="AJ3050" t="s">
        <v>49</v>
      </c>
    </row>
    <row r="3051" spans="1:36" x14ac:dyDescent="0.3">
      <c r="A3051">
        <v>25</v>
      </c>
      <c r="B3051" t="s">
        <v>71</v>
      </c>
      <c r="C3051" t="s">
        <v>59</v>
      </c>
      <c r="D3051" t="s">
        <v>60</v>
      </c>
      <c r="E3051" t="s">
        <v>49</v>
      </c>
      <c r="F3051">
        <v>1433</v>
      </c>
      <c r="G3051" t="s">
        <v>55</v>
      </c>
      <c r="H3051" t="s">
        <v>49</v>
      </c>
      <c r="I3051" t="s">
        <v>50</v>
      </c>
      <c r="J3051">
        <v>15</v>
      </c>
      <c r="K3051" t="s">
        <v>56</v>
      </c>
      <c r="L3051">
        <v>520</v>
      </c>
      <c r="M3051">
        <v>1</v>
      </c>
      <c r="N3051">
        <v>-1</v>
      </c>
      <c r="O3051">
        <v>0</v>
      </c>
      <c r="P3051" t="s">
        <v>52</v>
      </c>
      <c r="Q3051" t="s">
        <v>49</v>
      </c>
      <c r="X3051" s="7"/>
      <c r="Y3051" t="s">
        <v>55</v>
      </c>
      <c r="Z3051">
        <v>1433</v>
      </c>
      <c r="AE3051" t="s">
        <v>49</v>
      </c>
      <c r="AF3051">
        <v>1433</v>
      </c>
      <c r="AI3051">
        <v>757</v>
      </c>
      <c r="AJ3051" t="s">
        <v>49</v>
      </c>
    </row>
    <row r="3052" spans="1:36" x14ac:dyDescent="0.3">
      <c r="A3052">
        <v>31</v>
      </c>
      <c r="B3052" t="s">
        <v>67</v>
      </c>
      <c r="C3052" t="s">
        <v>59</v>
      </c>
      <c r="D3052" t="s">
        <v>52</v>
      </c>
      <c r="E3052" t="s">
        <v>49</v>
      </c>
      <c r="F3052">
        <v>187</v>
      </c>
      <c r="G3052" t="s">
        <v>49</v>
      </c>
      <c r="H3052" t="s">
        <v>49</v>
      </c>
      <c r="I3052" t="s">
        <v>50</v>
      </c>
      <c r="J3052">
        <v>17</v>
      </c>
      <c r="K3052" t="s">
        <v>73</v>
      </c>
      <c r="L3052">
        <v>86</v>
      </c>
      <c r="M3052">
        <v>1</v>
      </c>
      <c r="N3052">
        <v>-1</v>
      </c>
      <c r="O3052">
        <v>0</v>
      </c>
      <c r="P3052" t="s">
        <v>52</v>
      </c>
      <c r="Q3052" t="s">
        <v>49</v>
      </c>
      <c r="X3052" s="7"/>
      <c r="Y3052" t="s">
        <v>49</v>
      </c>
      <c r="Z3052">
        <v>187</v>
      </c>
      <c r="AE3052" t="s">
        <v>49</v>
      </c>
      <c r="AF3052">
        <v>187</v>
      </c>
      <c r="AI3052">
        <v>16</v>
      </c>
      <c r="AJ3052" t="s">
        <v>49</v>
      </c>
    </row>
    <row r="3053" spans="1:36" x14ac:dyDescent="0.3">
      <c r="A3053">
        <v>48</v>
      </c>
      <c r="B3053" t="s">
        <v>58</v>
      </c>
      <c r="C3053" t="s">
        <v>47</v>
      </c>
      <c r="D3053" t="s">
        <v>60</v>
      </c>
      <c r="E3053" t="s">
        <v>49</v>
      </c>
      <c r="F3053">
        <v>0</v>
      </c>
      <c r="G3053" t="s">
        <v>49</v>
      </c>
      <c r="H3053" t="s">
        <v>49</v>
      </c>
      <c r="I3053" t="s">
        <v>50</v>
      </c>
      <c r="J3053">
        <v>28</v>
      </c>
      <c r="K3053" t="s">
        <v>70</v>
      </c>
      <c r="L3053">
        <v>16</v>
      </c>
      <c r="M3053">
        <v>16</v>
      </c>
      <c r="N3053">
        <v>-1</v>
      </c>
      <c r="O3053">
        <v>0</v>
      </c>
      <c r="P3053" t="s">
        <v>52</v>
      </c>
      <c r="Q3053" t="s">
        <v>49</v>
      </c>
      <c r="X3053" s="7"/>
      <c r="Y3053" t="s">
        <v>49</v>
      </c>
      <c r="Z3053">
        <v>0</v>
      </c>
      <c r="AE3053" t="s">
        <v>49</v>
      </c>
      <c r="AF3053">
        <v>0</v>
      </c>
      <c r="AI3053">
        <v>-422</v>
      </c>
      <c r="AJ3053" t="s">
        <v>49</v>
      </c>
    </row>
    <row r="3054" spans="1:36" x14ac:dyDescent="0.3">
      <c r="A3054">
        <v>40</v>
      </c>
      <c r="B3054" t="s">
        <v>76</v>
      </c>
      <c r="C3054" t="s">
        <v>47</v>
      </c>
      <c r="D3054" t="s">
        <v>54</v>
      </c>
      <c r="E3054" t="s">
        <v>49</v>
      </c>
      <c r="F3054">
        <v>4610</v>
      </c>
      <c r="G3054" t="s">
        <v>49</v>
      </c>
      <c r="H3054" t="s">
        <v>49</v>
      </c>
      <c r="I3054" t="s">
        <v>50</v>
      </c>
      <c r="J3054">
        <v>14</v>
      </c>
      <c r="K3054" t="s">
        <v>70</v>
      </c>
      <c r="L3054">
        <v>154</v>
      </c>
      <c r="M3054">
        <v>2</v>
      </c>
      <c r="N3054">
        <v>-1</v>
      </c>
      <c r="O3054">
        <v>0</v>
      </c>
      <c r="P3054" t="s">
        <v>52</v>
      </c>
      <c r="Q3054" t="s">
        <v>49</v>
      </c>
      <c r="X3054" s="7"/>
      <c r="Y3054" t="s">
        <v>49</v>
      </c>
      <c r="Z3054">
        <v>4610</v>
      </c>
      <c r="AE3054" t="s">
        <v>49</v>
      </c>
      <c r="AF3054">
        <v>4610</v>
      </c>
      <c r="AI3054">
        <v>248</v>
      </c>
      <c r="AJ3054" t="s">
        <v>49</v>
      </c>
    </row>
    <row r="3055" spans="1:36" x14ac:dyDescent="0.3">
      <c r="A3055">
        <v>46</v>
      </c>
      <c r="B3055" t="s">
        <v>63</v>
      </c>
      <c r="C3055" t="s">
        <v>47</v>
      </c>
      <c r="D3055" t="s">
        <v>48</v>
      </c>
      <c r="E3055" t="s">
        <v>49</v>
      </c>
      <c r="F3055">
        <v>1429</v>
      </c>
      <c r="G3055" t="s">
        <v>55</v>
      </c>
      <c r="H3055" t="s">
        <v>49</v>
      </c>
      <c r="I3055" t="s">
        <v>52</v>
      </c>
      <c r="J3055">
        <v>14</v>
      </c>
      <c r="K3055" t="s">
        <v>56</v>
      </c>
      <c r="L3055">
        <v>91</v>
      </c>
      <c r="M3055">
        <v>1</v>
      </c>
      <c r="N3055">
        <v>-1</v>
      </c>
      <c r="O3055">
        <v>0</v>
      </c>
      <c r="P3055" t="s">
        <v>52</v>
      </c>
      <c r="Q3055" t="s">
        <v>49</v>
      </c>
      <c r="X3055" s="7"/>
      <c r="Y3055" t="s">
        <v>55</v>
      </c>
      <c r="Z3055">
        <v>1429</v>
      </c>
      <c r="AE3055" t="s">
        <v>49</v>
      </c>
      <c r="AF3055">
        <v>1429</v>
      </c>
      <c r="AI3055">
        <v>145</v>
      </c>
      <c r="AJ3055" t="s">
        <v>49</v>
      </c>
    </row>
    <row r="3056" spans="1:36" x14ac:dyDescent="0.3">
      <c r="A3056">
        <v>30</v>
      </c>
      <c r="B3056" t="s">
        <v>53</v>
      </c>
      <c r="C3056" t="s">
        <v>59</v>
      </c>
      <c r="D3056" t="s">
        <v>54</v>
      </c>
      <c r="E3056" t="s">
        <v>49</v>
      </c>
      <c r="F3056">
        <v>334</v>
      </c>
      <c r="G3056" t="s">
        <v>49</v>
      </c>
      <c r="H3056" t="s">
        <v>49</v>
      </c>
      <c r="I3056" t="s">
        <v>50</v>
      </c>
      <c r="J3056">
        <v>29</v>
      </c>
      <c r="K3056" t="s">
        <v>72</v>
      </c>
      <c r="L3056">
        <v>389</v>
      </c>
      <c r="M3056">
        <v>2</v>
      </c>
      <c r="N3056">
        <v>-1</v>
      </c>
      <c r="O3056">
        <v>0</v>
      </c>
      <c r="P3056" t="s">
        <v>52</v>
      </c>
      <c r="Q3056" t="s">
        <v>49</v>
      </c>
      <c r="X3056" s="7"/>
      <c r="Y3056" t="s">
        <v>49</v>
      </c>
      <c r="Z3056">
        <v>334</v>
      </c>
      <c r="AE3056" t="s">
        <v>49</v>
      </c>
      <c r="AF3056">
        <v>334</v>
      </c>
      <c r="AI3056">
        <v>949</v>
      </c>
      <c r="AJ3056" t="s">
        <v>49</v>
      </c>
    </row>
    <row r="3057" spans="1:36" x14ac:dyDescent="0.3">
      <c r="A3057">
        <v>47</v>
      </c>
      <c r="B3057" t="s">
        <v>53</v>
      </c>
      <c r="C3057" t="s">
        <v>47</v>
      </c>
      <c r="D3057" t="s">
        <v>54</v>
      </c>
      <c r="E3057" t="s">
        <v>49</v>
      </c>
      <c r="F3057">
        <v>2</v>
      </c>
      <c r="G3057" t="s">
        <v>49</v>
      </c>
      <c r="H3057" t="s">
        <v>55</v>
      </c>
      <c r="I3057" t="s">
        <v>50</v>
      </c>
      <c r="J3057">
        <v>21</v>
      </c>
      <c r="K3057" t="s">
        <v>73</v>
      </c>
      <c r="L3057">
        <v>71</v>
      </c>
      <c r="M3057">
        <v>15</v>
      </c>
      <c r="N3057">
        <v>-1</v>
      </c>
      <c r="O3057">
        <v>0</v>
      </c>
      <c r="P3057" t="s">
        <v>52</v>
      </c>
      <c r="Q3057" t="s">
        <v>49</v>
      </c>
      <c r="X3057" s="7"/>
      <c r="Y3057" t="s">
        <v>49</v>
      </c>
      <c r="Z3057">
        <v>2</v>
      </c>
      <c r="AE3057" t="s">
        <v>55</v>
      </c>
      <c r="AF3057">
        <v>2</v>
      </c>
      <c r="AI3057">
        <v>614</v>
      </c>
      <c r="AJ3057" t="s">
        <v>49</v>
      </c>
    </row>
    <row r="3058" spans="1:36" x14ac:dyDescent="0.3">
      <c r="A3058">
        <v>23</v>
      </c>
      <c r="B3058" t="s">
        <v>53</v>
      </c>
      <c r="C3058" t="s">
        <v>59</v>
      </c>
      <c r="D3058" t="s">
        <v>54</v>
      </c>
      <c r="E3058" t="s">
        <v>49</v>
      </c>
      <c r="F3058">
        <v>500</v>
      </c>
      <c r="G3058" t="s">
        <v>55</v>
      </c>
      <c r="H3058" t="s">
        <v>49</v>
      </c>
      <c r="I3058" t="s">
        <v>52</v>
      </c>
      <c r="J3058">
        <v>4</v>
      </c>
      <c r="K3058" t="s">
        <v>62</v>
      </c>
      <c r="L3058">
        <v>111</v>
      </c>
      <c r="M3058">
        <v>3</v>
      </c>
      <c r="N3058">
        <v>-1</v>
      </c>
      <c r="O3058">
        <v>0</v>
      </c>
      <c r="P3058" t="s">
        <v>52</v>
      </c>
      <c r="Q3058" t="s">
        <v>49</v>
      </c>
      <c r="X3058" s="7"/>
      <c r="Y3058" t="s">
        <v>55</v>
      </c>
      <c r="Z3058">
        <v>500</v>
      </c>
      <c r="AE3058" t="s">
        <v>49</v>
      </c>
      <c r="AF3058">
        <v>500</v>
      </c>
      <c r="AI3058">
        <v>1209</v>
      </c>
      <c r="AJ3058" t="s">
        <v>49</v>
      </c>
    </row>
    <row r="3059" spans="1:36" x14ac:dyDescent="0.3">
      <c r="A3059">
        <v>29</v>
      </c>
      <c r="B3059" t="s">
        <v>67</v>
      </c>
      <c r="C3059" t="s">
        <v>47</v>
      </c>
      <c r="D3059" t="s">
        <v>60</v>
      </c>
      <c r="E3059" t="s">
        <v>49</v>
      </c>
      <c r="F3059">
        <v>43</v>
      </c>
      <c r="G3059" t="s">
        <v>55</v>
      </c>
      <c r="H3059" t="s">
        <v>49</v>
      </c>
      <c r="I3059" t="s">
        <v>52</v>
      </c>
      <c r="J3059">
        <v>20</v>
      </c>
      <c r="K3059" t="s">
        <v>56</v>
      </c>
      <c r="L3059">
        <v>68</v>
      </c>
      <c r="M3059">
        <v>2</v>
      </c>
      <c r="N3059">
        <v>-1</v>
      </c>
      <c r="O3059">
        <v>0</v>
      </c>
      <c r="P3059" t="s">
        <v>52</v>
      </c>
      <c r="Q3059" t="s">
        <v>49</v>
      </c>
      <c r="X3059" s="7"/>
      <c r="Y3059" t="s">
        <v>55</v>
      </c>
      <c r="Z3059">
        <v>43</v>
      </c>
      <c r="AE3059" t="s">
        <v>49</v>
      </c>
      <c r="AF3059">
        <v>43</v>
      </c>
      <c r="AI3059">
        <v>202</v>
      </c>
      <c r="AJ3059" t="s">
        <v>49</v>
      </c>
    </row>
    <row r="3060" spans="1:36" x14ac:dyDescent="0.3">
      <c r="A3060">
        <v>38</v>
      </c>
      <c r="B3060" t="s">
        <v>67</v>
      </c>
      <c r="C3060" t="s">
        <v>47</v>
      </c>
      <c r="D3060" t="s">
        <v>54</v>
      </c>
      <c r="E3060" t="s">
        <v>49</v>
      </c>
      <c r="F3060">
        <v>4030</v>
      </c>
      <c r="G3060" t="s">
        <v>55</v>
      </c>
      <c r="H3060" t="s">
        <v>49</v>
      </c>
      <c r="I3060" t="s">
        <v>50</v>
      </c>
      <c r="J3060">
        <v>19</v>
      </c>
      <c r="K3060" t="s">
        <v>75</v>
      </c>
      <c r="L3060">
        <v>75</v>
      </c>
      <c r="M3060">
        <v>2</v>
      </c>
      <c r="N3060">
        <v>177</v>
      </c>
      <c r="O3060">
        <v>5</v>
      </c>
      <c r="P3060" t="s">
        <v>57</v>
      </c>
      <c r="Q3060" t="s">
        <v>49</v>
      </c>
      <c r="X3060" s="7"/>
      <c r="Y3060" t="s">
        <v>55</v>
      </c>
      <c r="Z3060">
        <v>4030</v>
      </c>
      <c r="AE3060" t="s">
        <v>49</v>
      </c>
      <c r="AF3060">
        <v>4030</v>
      </c>
      <c r="AI3060">
        <v>1840</v>
      </c>
      <c r="AJ3060" t="s">
        <v>49</v>
      </c>
    </row>
    <row r="3061" spans="1:36" x14ac:dyDescent="0.3">
      <c r="A3061">
        <v>56</v>
      </c>
      <c r="B3061" t="s">
        <v>76</v>
      </c>
      <c r="C3061" t="s">
        <v>47</v>
      </c>
      <c r="D3061" t="s">
        <v>48</v>
      </c>
      <c r="E3061" t="s">
        <v>49</v>
      </c>
      <c r="F3061">
        <v>306</v>
      </c>
      <c r="G3061" t="s">
        <v>49</v>
      </c>
      <c r="H3061" t="s">
        <v>55</v>
      </c>
      <c r="I3061" t="s">
        <v>50</v>
      </c>
      <c r="J3061">
        <v>8</v>
      </c>
      <c r="K3061" t="s">
        <v>73</v>
      </c>
      <c r="L3061">
        <v>212</v>
      </c>
      <c r="M3061">
        <v>1</v>
      </c>
      <c r="N3061">
        <v>-1</v>
      </c>
      <c r="O3061">
        <v>0</v>
      </c>
      <c r="P3061" t="s">
        <v>52</v>
      </c>
      <c r="Q3061" t="s">
        <v>49</v>
      </c>
      <c r="X3061" s="7"/>
      <c r="Y3061" t="s">
        <v>49</v>
      </c>
      <c r="Z3061">
        <v>306</v>
      </c>
      <c r="AE3061" t="s">
        <v>55</v>
      </c>
      <c r="AF3061">
        <v>306</v>
      </c>
      <c r="AI3061">
        <v>182</v>
      </c>
      <c r="AJ3061" t="s">
        <v>49</v>
      </c>
    </row>
    <row r="3062" spans="1:36" x14ac:dyDescent="0.3">
      <c r="A3062">
        <v>52</v>
      </c>
      <c r="B3062" t="s">
        <v>69</v>
      </c>
      <c r="C3062" t="s">
        <v>47</v>
      </c>
      <c r="D3062" t="s">
        <v>54</v>
      </c>
      <c r="E3062" t="s">
        <v>49</v>
      </c>
      <c r="F3062">
        <v>0</v>
      </c>
      <c r="G3062" t="s">
        <v>49</v>
      </c>
      <c r="H3062" t="s">
        <v>49</v>
      </c>
      <c r="I3062" t="s">
        <v>50</v>
      </c>
      <c r="J3062">
        <v>22</v>
      </c>
      <c r="K3062" t="s">
        <v>61</v>
      </c>
      <c r="L3062">
        <v>91</v>
      </c>
      <c r="M3062">
        <v>2</v>
      </c>
      <c r="N3062">
        <v>275</v>
      </c>
      <c r="O3062">
        <v>1</v>
      </c>
      <c r="P3062" t="s">
        <v>57</v>
      </c>
      <c r="Q3062" t="s">
        <v>49</v>
      </c>
      <c r="X3062" s="7"/>
      <c r="Y3062" t="s">
        <v>49</v>
      </c>
      <c r="Z3062">
        <v>0</v>
      </c>
      <c r="AE3062" t="s">
        <v>49</v>
      </c>
      <c r="AF3062">
        <v>0</v>
      </c>
      <c r="AI3062">
        <v>401</v>
      </c>
      <c r="AJ3062" t="s">
        <v>49</v>
      </c>
    </row>
    <row r="3063" spans="1:36" x14ac:dyDescent="0.3">
      <c r="A3063">
        <v>55</v>
      </c>
      <c r="B3063" t="s">
        <v>77</v>
      </c>
      <c r="C3063" t="s">
        <v>47</v>
      </c>
      <c r="D3063" t="s">
        <v>54</v>
      </c>
      <c r="E3063" t="s">
        <v>49</v>
      </c>
      <c r="F3063">
        <v>168</v>
      </c>
      <c r="G3063" t="s">
        <v>49</v>
      </c>
      <c r="H3063" t="s">
        <v>49</v>
      </c>
      <c r="I3063" t="s">
        <v>50</v>
      </c>
      <c r="J3063">
        <v>19</v>
      </c>
      <c r="K3063" t="s">
        <v>70</v>
      </c>
      <c r="L3063">
        <v>79</v>
      </c>
      <c r="M3063">
        <v>2</v>
      </c>
      <c r="N3063">
        <v>-1</v>
      </c>
      <c r="O3063">
        <v>0</v>
      </c>
      <c r="P3063" t="s">
        <v>52</v>
      </c>
      <c r="Q3063" t="s">
        <v>49</v>
      </c>
      <c r="X3063" s="7"/>
      <c r="Y3063" t="s">
        <v>49</v>
      </c>
      <c r="Z3063">
        <v>168</v>
      </c>
      <c r="AE3063" t="s">
        <v>49</v>
      </c>
      <c r="AF3063">
        <v>168</v>
      </c>
      <c r="AI3063">
        <v>759</v>
      </c>
      <c r="AJ3063" t="s">
        <v>49</v>
      </c>
    </row>
    <row r="3064" spans="1:36" x14ac:dyDescent="0.3">
      <c r="A3064">
        <v>43</v>
      </c>
      <c r="B3064" t="s">
        <v>68</v>
      </c>
      <c r="C3064" t="s">
        <v>47</v>
      </c>
      <c r="D3064" t="s">
        <v>60</v>
      </c>
      <c r="E3064" t="s">
        <v>49</v>
      </c>
      <c r="F3064">
        <v>210</v>
      </c>
      <c r="G3064" t="s">
        <v>49</v>
      </c>
      <c r="H3064" t="s">
        <v>49</v>
      </c>
      <c r="I3064" t="s">
        <v>50</v>
      </c>
      <c r="J3064">
        <v>29</v>
      </c>
      <c r="K3064" t="s">
        <v>73</v>
      </c>
      <c r="L3064">
        <v>646</v>
      </c>
      <c r="M3064">
        <v>2</v>
      </c>
      <c r="N3064">
        <v>-1</v>
      </c>
      <c r="O3064">
        <v>0</v>
      </c>
      <c r="P3064" t="s">
        <v>52</v>
      </c>
      <c r="Q3064" t="s">
        <v>49</v>
      </c>
      <c r="X3064" s="7"/>
      <c r="Y3064" t="s">
        <v>49</v>
      </c>
      <c r="Z3064">
        <v>210</v>
      </c>
      <c r="AE3064" t="s">
        <v>49</v>
      </c>
      <c r="AF3064">
        <v>210</v>
      </c>
      <c r="AI3064">
        <v>0</v>
      </c>
      <c r="AJ3064" t="s">
        <v>49</v>
      </c>
    </row>
    <row r="3065" spans="1:36" x14ac:dyDescent="0.3">
      <c r="A3065">
        <v>34</v>
      </c>
      <c r="B3065" t="s">
        <v>63</v>
      </c>
      <c r="C3065" t="s">
        <v>47</v>
      </c>
      <c r="D3065" t="s">
        <v>54</v>
      </c>
      <c r="E3065" t="s">
        <v>49</v>
      </c>
      <c r="F3065">
        <v>518</v>
      </c>
      <c r="G3065" t="s">
        <v>55</v>
      </c>
      <c r="H3065" t="s">
        <v>49</v>
      </c>
      <c r="I3065" t="s">
        <v>50</v>
      </c>
      <c r="J3065">
        <v>11</v>
      </c>
      <c r="K3065" t="s">
        <v>56</v>
      </c>
      <c r="L3065">
        <v>206</v>
      </c>
      <c r="M3065">
        <v>1</v>
      </c>
      <c r="N3065">
        <v>-1</v>
      </c>
      <c r="O3065">
        <v>0</v>
      </c>
      <c r="P3065" t="s">
        <v>52</v>
      </c>
      <c r="Q3065" t="s">
        <v>49</v>
      </c>
      <c r="X3065" s="7"/>
      <c r="Y3065" t="s">
        <v>55</v>
      </c>
      <c r="Z3065">
        <v>518</v>
      </c>
      <c r="AE3065" t="s">
        <v>49</v>
      </c>
      <c r="AF3065">
        <v>518</v>
      </c>
      <c r="AI3065">
        <v>553</v>
      </c>
      <c r="AJ3065" t="s">
        <v>49</v>
      </c>
    </row>
    <row r="3066" spans="1:36" x14ac:dyDescent="0.3">
      <c r="A3066">
        <v>43</v>
      </c>
      <c r="B3066" t="s">
        <v>58</v>
      </c>
      <c r="C3066" t="s">
        <v>59</v>
      </c>
      <c r="D3066" t="s">
        <v>60</v>
      </c>
      <c r="E3066" t="s">
        <v>49</v>
      </c>
      <c r="F3066">
        <v>1696</v>
      </c>
      <c r="G3066" t="s">
        <v>55</v>
      </c>
      <c r="H3066" t="s">
        <v>49</v>
      </c>
      <c r="I3066" t="s">
        <v>50</v>
      </c>
      <c r="J3066">
        <v>26</v>
      </c>
      <c r="K3066" t="s">
        <v>70</v>
      </c>
      <c r="L3066">
        <v>257</v>
      </c>
      <c r="M3066">
        <v>1</v>
      </c>
      <c r="N3066">
        <v>474</v>
      </c>
      <c r="O3066">
        <v>3</v>
      </c>
      <c r="P3066" t="s">
        <v>57</v>
      </c>
      <c r="Q3066" t="s">
        <v>55</v>
      </c>
      <c r="X3066" s="7"/>
      <c r="Y3066" t="s">
        <v>55</v>
      </c>
      <c r="Z3066">
        <v>1696</v>
      </c>
      <c r="AE3066" t="s">
        <v>49</v>
      </c>
      <c r="AF3066">
        <v>1696</v>
      </c>
      <c r="AI3066">
        <v>1057</v>
      </c>
      <c r="AJ3066" t="s">
        <v>49</v>
      </c>
    </row>
    <row r="3067" spans="1:36" x14ac:dyDescent="0.3">
      <c r="A3067">
        <v>55</v>
      </c>
      <c r="B3067" t="s">
        <v>53</v>
      </c>
      <c r="C3067" t="s">
        <v>47</v>
      </c>
      <c r="D3067" t="s">
        <v>54</v>
      </c>
      <c r="E3067" t="s">
        <v>49</v>
      </c>
      <c r="F3067">
        <v>-31</v>
      </c>
      <c r="G3067" t="s">
        <v>49</v>
      </c>
      <c r="H3067" t="s">
        <v>55</v>
      </c>
      <c r="I3067" t="s">
        <v>50</v>
      </c>
      <c r="J3067">
        <v>13</v>
      </c>
      <c r="K3067" t="s">
        <v>70</v>
      </c>
      <c r="L3067">
        <v>81</v>
      </c>
      <c r="M3067">
        <v>2</v>
      </c>
      <c r="N3067">
        <v>-1</v>
      </c>
      <c r="O3067">
        <v>0</v>
      </c>
      <c r="P3067" t="s">
        <v>52</v>
      </c>
      <c r="Q3067" t="s">
        <v>49</v>
      </c>
      <c r="X3067" s="7"/>
      <c r="Y3067" t="s">
        <v>49</v>
      </c>
      <c r="Z3067">
        <v>-31</v>
      </c>
      <c r="AE3067" t="s">
        <v>55</v>
      </c>
      <c r="AF3067">
        <v>-31</v>
      </c>
      <c r="AI3067">
        <v>78</v>
      </c>
      <c r="AJ3067" t="s">
        <v>49</v>
      </c>
    </row>
    <row r="3068" spans="1:36" x14ac:dyDescent="0.3">
      <c r="A3068">
        <v>34</v>
      </c>
      <c r="B3068" t="s">
        <v>63</v>
      </c>
      <c r="C3068" t="s">
        <v>47</v>
      </c>
      <c r="D3068" t="s">
        <v>54</v>
      </c>
      <c r="E3068" t="s">
        <v>49</v>
      </c>
      <c r="F3068">
        <v>856</v>
      </c>
      <c r="G3068" t="s">
        <v>55</v>
      </c>
      <c r="H3068" t="s">
        <v>49</v>
      </c>
      <c r="I3068" t="s">
        <v>50</v>
      </c>
      <c r="J3068">
        <v>20</v>
      </c>
      <c r="K3068" t="s">
        <v>61</v>
      </c>
      <c r="L3068">
        <v>470</v>
      </c>
      <c r="M3068">
        <v>1</v>
      </c>
      <c r="N3068">
        <v>150</v>
      </c>
      <c r="O3068">
        <v>5</v>
      </c>
      <c r="P3068" t="s">
        <v>66</v>
      </c>
      <c r="Q3068" t="s">
        <v>49</v>
      </c>
      <c r="X3068" s="7"/>
      <c r="Y3068" t="s">
        <v>55</v>
      </c>
      <c r="Z3068">
        <v>856</v>
      </c>
      <c r="AE3068" t="s">
        <v>49</v>
      </c>
      <c r="AF3068">
        <v>856</v>
      </c>
      <c r="AI3068">
        <v>929</v>
      </c>
      <c r="AJ3068" t="s">
        <v>49</v>
      </c>
    </row>
    <row r="3069" spans="1:36" x14ac:dyDescent="0.3">
      <c r="A3069">
        <v>34</v>
      </c>
      <c r="B3069" t="s">
        <v>58</v>
      </c>
      <c r="C3069" t="s">
        <v>59</v>
      </c>
      <c r="D3069" t="s">
        <v>60</v>
      </c>
      <c r="E3069" t="s">
        <v>49</v>
      </c>
      <c r="F3069">
        <v>318</v>
      </c>
      <c r="G3069" t="s">
        <v>55</v>
      </c>
      <c r="H3069" t="s">
        <v>49</v>
      </c>
      <c r="I3069" t="s">
        <v>52</v>
      </c>
      <c r="J3069">
        <v>9</v>
      </c>
      <c r="K3069" t="s">
        <v>56</v>
      </c>
      <c r="L3069">
        <v>133</v>
      </c>
      <c r="M3069">
        <v>2</v>
      </c>
      <c r="N3069">
        <v>-1</v>
      </c>
      <c r="O3069">
        <v>0</v>
      </c>
      <c r="P3069" t="s">
        <v>52</v>
      </c>
      <c r="Q3069" t="s">
        <v>49</v>
      </c>
      <c r="X3069" s="7"/>
      <c r="Y3069" t="s">
        <v>55</v>
      </c>
      <c r="Z3069">
        <v>318</v>
      </c>
      <c r="AE3069" t="s">
        <v>49</v>
      </c>
      <c r="AF3069">
        <v>318</v>
      </c>
      <c r="AI3069">
        <v>428</v>
      </c>
      <c r="AJ3069" t="s">
        <v>49</v>
      </c>
    </row>
    <row r="3070" spans="1:36" x14ac:dyDescent="0.3">
      <c r="A3070">
        <v>43</v>
      </c>
      <c r="B3070" t="s">
        <v>65</v>
      </c>
      <c r="C3070" t="s">
        <v>47</v>
      </c>
      <c r="D3070" t="s">
        <v>60</v>
      </c>
      <c r="E3070" t="s">
        <v>49</v>
      </c>
      <c r="F3070">
        <v>64</v>
      </c>
      <c r="G3070" t="s">
        <v>49</v>
      </c>
      <c r="H3070" t="s">
        <v>49</v>
      </c>
      <c r="I3070" t="s">
        <v>52</v>
      </c>
      <c r="J3070">
        <v>6</v>
      </c>
      <c r="K3070" t="s">
        <v>62</v>
      </c>
      <c r="L3070">
        <v>230</v>
      </c>
      <c r="M3070">
        <v>2</v>
      </c>
      <c r="N3070">
        <v>-1</v>
      </c>
      <c r="O3070">
        <v>0</v>
      </c>
      <c r="P3070" t="s">
        <v>52</v>
      </c>
      <c r="Q3070" t="s">
        <v>49</v>
      </c>
      <c r="X3070" s="7"/>
      <c r="Y3070" t="s">
        <v>49</v>
      </c>
      <c r="Z3070">
        <v>64</v>
      </c>
      <c r="AE3070" t="s">
        <v>49</v>
      </c>
      <c r="AF3070">
        <v>64</v>
      </c>
      <c r="AI3070">
        <v>268</v>
      </c>
      <c r="AJ3070" t="s">
        <v>49</v>
      </c>
    </row>
    <row r="3071" spans="1:36" x14ac:dyDescent="0.3">
      <c r="A3071">
        <v>39</v>
      </c>
      <c r="B3071" t="s">
        <v>63</v>
      </c>
      <c r="C3071" t="s">
        <v>47</v>
      </c>
      <c r="D3071" t="s">
        <v>48</v>
      </c>
      <c r="E3071" t="s">
        <v>49</v>
      </c>
      <c r="F3071">
        <v>800</v>
      </c>
      <c r="G3071" t="s">
        <v>55</v>
      </c>
      <c r="H3071" t="s">
        <v>49</v>
      </c>
      <c r="I3071" t="s">
        <v>50</v>
      </c>
      <c r="J3071">
        <v>19</v>
      </c>
      <c r="K3071" t="s">
        <v>75</v>
      </c>
      <c r="L3071">
        <v>76</v>
      </c>
      <c r="M3071">
        <v>6</v>
      </c>
      <c r="N3071">
        <v>-1</v>
      </c>
      <c r="O3071">
        <v>0</v>
      </c>
      <c r="P3071" t="s">
        <v>52</v>
      </c>
      <c r="Q3071" t="s">
        <v>49</v>
      </c>
      <c r="X3071" s="7"/>
      <c r="Y3071" t="s">
        <v>55</v>
      </c>
      <c r="Z3071">
        <v>800</v>
      </c>
      <c r="AE3071" t="s">
        <v>49</v>
      </c>
      <c r="AF3071">
        <v>800</v>
      </c>
      <c r="AI3071">
        <v>83</v>
      </c>
      <c r="AJ3071" t="s">
        <v>49</v>
      </c>
    </row>
    <row r="3072" spans="1:36" x14ac:dyDescent="0.3">
      <c r="A3072">
        <v>39</v>
      </c>
      <c r="B3072" t="s">
        <v>67</v>
      </c>
      <c r="C3072" t="s">
        <v>59</v>
      </c>
      <c r="D3072" t="s">
        <v>52</v>
      </c>
      <c r="E3072" t="s">
        <v>49</v>
      </c>
      <c r="F3072">
        <v>75</v>
      </c>
      <c r="G3072" t="s">
        <v>49</v>
      </c>
      <c r="H3072" t="s">
        <v>49</v>
      </c>
      <c r="I3072" t="s">
        <v>52</v>
      </c>
      <c r="J3072">
        <v>6</v>
      </c>
      <c r="K3072" t="s">
        <v>62</v>
      </c>
      <c r="L3072">
        <v>26</v>
      </c>
      <c r="M3072">
        <v>1</v>
      </c>
      <c r="N3072">
        <v>-1</v>
      </c>
      <c r="O3072">
        <v>0</v>
      </c>
      <c r="P3072" t="s">
        <v>52</v>
      </c>
      <c r="Q3072" t="s">
        <v>49</v>
      </c>
      <c r="X3072" s="7"/>
      <c r="Y3072" t="s">
        <v>49</v>
      </c>
      <c r="Z3072">
        <v>75</v>
      </c>
      <c r="AE3072" t="s">
        <v>49</v>
      </c>
      <c r="AF3072">
        <v>75</v>
      </c>
      <c r="AI3072">
        <v>998</v>
      </c>
      <c r="AJ3072" t="s">
        <v>49</v>
      </c>
    </row>
    <row r="3073" spans="1:36" x14ac:dyDescent="0.3">
      <c r="A3073">
        <v>34</v>
      </c>
      <c r="B3073" t="s">
        <v>67</v>
      </c>
      <c r="C3073" t="s">
        <v>59</v>
      </c>
      <c r="D3073" t="s">
        <v>54</v>
      </c>
      <c r="E3073" t="s">
        <v>49</v>
      </c>
      <c r="F3073">
        <v>347</v>
      </c>
      <c r="G3073" t="s">
        <v>55</v>
      </c>
      <c r="H3073" t="s">
        <v>49</v>
      </c>
      <c r="I3073" t="s">
        <v>50</v>
      </c>
      <c r="J3073">
        <v>6</v>
      </c>
      <c r="K3073" t="s">
        <v>64</v>
      </c>
      <c r="L3073">
        <v>154</v>
      </c>
      <c r="M3073">
        <v>2</v>
      </c>
      <c r="N3073">
        <v>197</v>
      </c>
      <c r="O3073">
        <v>6</v>
      </c>
      <c r="P3073" t="s">
        <v>57</v>
      </c>
      <c r="Q3073" t="s">
        <v>49</v>
      </c>
      <c r="X3073" s="7"/>
      <c r="Y3073" t="s">
        <v>55</v>
      </c>
      <c r="Z3073">
        <v>347</v>
      </c>
      <c r="AE3073" t="s">
        <v>49</v>
      </c>
      <c r="AF3073">
        <v>347</v>
      </c>
      <c r="AI3073">
        <v>2223</v>
      </c>
      <c r="AJ3073" t="s">
        <v>49</v>
      </c>
    </row>
    <row r="3074" spans="1:36" x14ac:dyDescent="0.3">
      <c r="A3074">
        <v>55</v>
      </c>
      <c r="B3074" t="s">
        <v>58</v>
      </c>
      <c r="C3074" t="s">
        <v>47</v>
      </c>
      <c r="D3074" t="s">
        <v>60</v>
      </c>
      <c r="E3074" t="s">
        <v>49</v>
      </c>
      <c r="F3074">
        <v>2366</v>
      </c>
      <c r="G3074" t="s">
        <v>55</v>
      </c>
      <c r="H3074" t="s">
        <v>55</v>
      </c>
      <c r="I3074" t="s">
        <v>50</v>
      </c>
      <c r="J3074">
        <v>30</v>
      </c>
      <c r="K3074" t="s">
        <v>73</v>
      </c>
      <c r="L3074">
        <v>94</v>
      </c>
      <c r="M3074">
        <v>4</v>
      </c>
      <c r="N3074">
        <v>-1</v>
      </c>
      <c r="O3074">
        <v>0</v>
      </c>
      <c r="P3074" t="s">
        <v>52</v>
      </c>
      <c r="Q3074" t="s">
        <v>49</v>
      </c>
      <c r="X3074" s="7"/>
      <c r="Y3074" t="s">
        <v>55</v>
      </c>
      <c r="Z3074">
        <v>2366</v>
      </c>
      <c r="AE3074" t="s">
        <v>55</v>
      </c>
      <c r="AF3074">
        <v>2366</v>
      </c>
      <c r="AI3074">
        <v>6</v>
      </c>
      <c r="AJ3074" t="s">
        <v>49</v>
      </c>
    </row>
    <row r="3075" spans="1:36" x14ac:dyDescent="0.3">
      <c r="A3075">
        <v>67</v>
      </c>
      <c r="B3075" t="s">
        <v>77</v>
      </c>
      <c r="C3075" t="s">
        <v>47</v>
      </c>
      <c r="D3075" t="s">
        <v>60</v>
      </c>
      <c r="E3075" t="s">
        <v>49</v>
      </c>
      <c r="F3075">
        <v>701</v>
      </c>
      <c r="G3075" t="s">
        <v>49</v>
      </c>
      <c r="H3075" t="s">
        <v>49</v>
      </c>
      <c r="I3075" t="s">
        <v>50</v>
      </c>
      <c r="J3075">
        <v>6</v>
      </c>
      <c r="K3075" t="s">
        <v>70</v>
      </c>
      <c r="L3075">
        <v>254</v>
      </c>
      <c r="M3075">
        <v>2</v>
      </c>
      <c r="N3075">
        <v>-1</v>
      </c>
      <c r="O3075">
        <v>0</v>
      </c>
      <c r="P3075" t="s">
        <v>52</v>
      </c>
      <c r="Q3075" t="s">
        <v>55</v>
      </c>
      <c r="X3075" s="7"/>
      <c r="Y3075" t="s">
        <v>49</v>
      </c>
      <c r="Z3075">
        <v>701</v>
      </c>
      <c r="AE3075" t="s">
        <v>49</v>
      </c>
      <c r="AF3075">
        <v>701</v>
      </c>
      <c r="AI3075">
        <v>0</v>
      </c>
      <c r="AJ3075" t="s">
        <v>49</v>
      </c>
    </row>
    <row r="3076" spans="1:36" x14ac:dyDescent="0.3">
      <c r="A3076">
        <v>34</v>
      </c>
      <c r="B3076" t="s">
        <v>68</v>
      </c>
      <c r="C3076" t="s">
        <v>47</v>
      </c>
      <c r="D3076" t="s">
        <v>60</v>
      </c>
      <c r="E3076" t="s">
        <v>49</v>
      </c>
      <c r="F3076">
        <v>475</v>
      </c>
      <c r="G3076" t="s">
        <v>55</v>
      </c>
      <c r="H3076" t="s">
        <v>55</v>
      </c>
      <c r="I3076" t="s">
        <v>50</v>
      </c>
      <c r="J3076">
        <v>9</v>
      </c>
      <c r="K3076" t="s">
        <v>73</v>
      </c>
      <c r="L3076">
        <v>1156</v>
      </c>
      <c r="M3076">
        <v>1</v>
      </c>
      <c r="N3076">
        <v>-1</v>
      </c>
      <c r="O3076">
        <v>0</v>
      </c>
      <c r="P3076" t="s">
        <v>52</v>
      </c>
      <c r="Q3076" t="s">
        <v>49</v>
      </c>
      <c r="X3076" s="7"/>
      <c r="Y3076" t="s">
        <v>55</v>
      </c>
      <c r="Z3076">
        <v>475</v>
      </c>
      <c r="AE3076" t="s">
        <v>55</v>
      </c>
      <c r="AF3076">
        <v>475</v>
      </c>
      <c r="AI3076">
        <v>691</v>
      </c>
      <c r="AJ3076" t="s">
        <v>49</v>
      </c>
    </row>
    <row r="3077" spans="1:36" x14ac:dyDescent="0.3">
      <c r="A3077">
        <v>47</v>
      </c>
      <c r="B3077" t="s">
        <v>63</v>
      </c>
      <c r="C3077" t="s">
        <v>47</v>
      </c>
      <c r="D3077" t="s">
        <v>54</v>
      </c>
      <c r="E3077" t="s">
        <v>49</v>
      </c>
      <c r="F3077">
        <v>3285</v>
      </c>
      <c r="G3077" t="s">
        <v>49</v>
      </c>
      <c r="H3077" t="s">
        <v>49</v>
      </c>
      <c r="I3077" t="s">
        <v>50</v>
      </c>
      <c r="J3077">
        <v>31</v>
      </c>
      <c r="K3077" t="s">
        <v>73</v>
      </c>
      <c r="L3077">
        <v>248</v>
      </c>
      <c r="M3077">
        <v>5</v>
      </c>
      <c r="N3077">
        <v>-1</v>
      </c>
      <c r="O3077">
        <v>0</v>
      </c>
      <c r="P3077" t="s">
        <v>52</v>
      </c>
      <c r="Q3077" t="s">
        <v>49</v>
      </c>
      <c r="X3077" s="7"/>
      <c r="Y3077" t="s">
        <v>49</v>
      </c>
      <c r="Z3077">
        <v>3285</v>
      </c>
      <c r="AE3077" t="s">
        <v>49</v>
      </c>
      <c r="AF3077">
        <v>3285</v>
      </c>
      <c r="AI3077">
        <v>771</v>
      </c>
      <c r="AJ3077" t="s">
        <v>49</v>
      </c>
    </row>
    <row r="3078" spans="1:36" x14ac:dyDescent="0.3">
      <c r="A3078">
        <v>33</v>
      </c>
      <c r="B3078" t="s">
        <v>63</v>
      </c>
      <c r="C3078" t="s">
        <v>47</v>
      </c>
      <c r="D3078" t="s">
        <v>48</v>
      </c>
      <c r="E3078" t="s">
        <v>49</v>
      </c>
      <c r="F3078">
        <v>925</v>
      </c>
      <c r="G3078" t="s">
        <v>49</v>
      </c>
      <c r="H3078" t="s">
        <v>49</v>
      </c>
      <c r="I3078" t="s">
        <v>50</v>
      </c>
      <c r="J3078">
        <v>20</v>
      </c>
      <c r="K3078" t="s">
        <v>75</v>
      </c>
      <c r="L3078">
        <v>884</v>
      </c>
      <c r="M3078">
        <v>3</v>
      </c>
      <c r="N3078">
        <v>-1</v>
      </c>
      <c r="O3078">
        <v>0</v>
      </c>
      <c r="P3078" t="s">
        <v>52</v>
      </c>
      <c r="Q3078" t="s">
        <v>49</v>
      </c>
      <c r="X3078" s="7"/>
      <c r="Y3078" t="s">
        <v>49</v>
      </c>
      <c r="Z3078">
        <v>925</v>
      </c>
      <c r="AE3078" t="s">
        <v>49</v>
      </c>
      <c r="AF3078">
        <v>925</v>
      </c>
      <c r="AI3078">
        <v>192</v>
      </c>
      <c r="AJ3078" t="s">
        <v>49</v>
      </c>
    </row>
    <row r="3079" spans="1:36" x14ac:dyDescent="0.3">
      <c r="A3079">
        <v>45</v>
      </c>
      <c r="B3079" t="s">
        <v>68</v>
      </c>
      <c r="C3079" t="s">
        <v>47</v>
      </c>
      <c r="D3079" t="s">
        <v>54</v>
      </c>
      <c r="E3079" t="s">
        <v>49</v>
      </c>
      <c r="F3079">
        <v>128</v>
      </c>
      <c r="G3079" t="s">
        <v>49</v>
      </c>
      <c r="H3079" t="s">
        <v>55</v>
      </c>
      <c r="I3079" t="s">
        <v>50</v>
      </c>
      <c r="J3079">
        <v>18</v>
      </c>
      <c r="K3079" t="s">
        <v>75</v>
      </c>
      <c r="L3079">
        <v>275</v>
      </c>
      <c r="M3079">
        <v>2</v>
      </c>
      <c r="N3079">
        <v>-1</v>
      </c>
      <c r="O3079">
        <v>0</v>
      </c>
      <c r="P3079" t="s">
        <v>52</v>
      </c>
      <c r="Q3079" t="s">
        <v>49</v>
      </c>
      <c r="X3079" s="7"/>
      <c r="Y3079" t="s">
        <v>49</v>
      </c>
      <c r="Z3079">
        <v>128</v>
      </c>
      <c r="AE3079" t="s">
        <v>55</v>
      </c>
      <c r="AF3079">
        <v>128</v>
      </c>
      <c r="AI3079">
        <v>0</v>
      </c>
      <c r="AJ3079" t="s">
        <v>49</v>
      </c>
    </row>
    <row r="3080" spans="1:36" x14ac:dyDescent="0.3">
      <c r="A3080">
        <v>36</v>
      </c>
      <c r="B3080" t="s">
        <v>63</v>
      </c>
      <c r="C3080" t="s">
        <v>47</v>
      </c>
      <c r="D3080" t="s">
        <v>54</v>
      </c>
      <c r="E3080" t="s">
        <v>49</v>
      </c>
      <c r="F3080">
        <v>1587</v>
      </c>
      <c r="G3080" t="s">
        <v>55</v>
      </c>
      <c r="H3080" t="s">
        <v>49</v>
      </c>
      <c r="I3080" t="s">
        <v>50</v>
      </c>
      <c r="J3080">
        <v>28</v>
      </c>
      <c r="K3080" t="s">
        <v>73</v>
      </c>
      <c r="L3080">
        <v>200</v>
      </c>
      <c r="M3080">
        <v>2</v>
      </c>
      <c r="N3080">
        <v>-1</v>
      </c>
      <c r="O3080">
        <v>0</v>
      </c>
      <c r="P3080" t="s">
        <v>52</v>
      </c>
      <c r="Q3080" t="s">
        <v>49</v>
      </c>
      <c r="X3080" s="7"/>
      <c r="Y3080" t="s">
        <v>55</v>
      </c>
      <c r="Z3080">
        <v>1587</v>
      </c>
      <c r="AE3080" t="s">
        <v>49</v>
      </c>
      <c r="AF3080">
        <v>1587</v>
      </c>
      <c r="AI3080">
        <v>1070</v>
      </c>
      <c r="AJ3080" t="s">
        <v>49</v>
      </c>
    </row>
    <row r="3081" spans="1:36" x14ac:dyDescent="0.3">
      <c r="A3081">
        <v>59</v>
      </c>
      <c r="B3081" t="s">
        <v>67</v>
      </c>
      <c r="C3081" t="s">
        <v>74</v>
      </c>
      <c r="D3081" t="s">
        <v>54</v>
      </c>
      <c r="E3081" t="s">
        <v>49</v>
      </c>
      <c r="F3081">
        <v>879</v>
      </c>
      <c r="G3081" t="s">
        <v>55</v>
      </c>
      <c r="H3081" t="s">
        <v>49</v>
      </c>
      <c r="I3081" t="s">
        <v>52</v>
      </c>
      <c r="J3081">
        <v>26</v>
      </c>
      <c r="K3081" t="s">
        <v>56</v>
      </c>
      <c r="L3081">
        <v>228</v>
      </c>
      <c r="M3081">
        <v>1</v>
      </c>
      <c r="N3081">
        <v>-1</v>
      </c>
      <c r="O3081">
        <v>0</v>
      </c>
      <c r="P3081" t="s">
        <v>52</v>
      </c>
      <c r="Q3081" t="s">
        <v>49</v>
      </c>
      <c r="X3081" s="7"/>
      <c r="Y3081" t="s">
        <v>55</v>
      </c>
      <c r="Z3081">
        <v>879</v>
      </c>
      <c r="AE3081" t="s">
        <v>49</v>
      </c>
      <c r="AF3081">
        <v>879</v>
      </c>
      <c r="AI3081">
        <v>84</v>
      </c>
      <c r="AJ3081" t="s">
        <v>49</v>
      </c>
    </row>
    <row r="3082" spans="1:36" x14ac:dyDescent="0.3">
      <c r="A3082">
        <v>33</v>
      </c>
      <c r="B3082" t="s">
        <v>53</v>
      </c>
      <c r="C3082" t="s">
        <v>47</v>
      </c>
      <c r="D3082" t="s">
        <v>54</v>
      </c>
      <c r="E3082" t="s">
        <v>49</v>
      </c>
      <c r="F3082">
        <v>478</v>
      </c>
      <c r="G3082" t="s">
        <v>49</v>
      </c>
      <c r="H3082" t="s">
        <v>49</v>
      </c>
      <c r="I3082" t="s">
        <v>50</v>
      </c>
      <c r="J3082">
        <v>30</v>
      </c>
      <c r="K3082" t="s">
        <v>61</v>
      </c>
      <c r="L3082">
        <v>475</v>
      </c>
      <c r="M3082">
        <v>2</v>
      </c>
      <c r="N3082">
        <v>-1</v>
      </c>
      <c r="O3082">
        <v>0</v>
      </c>
      <c r="P3082" t="s">
        <v>52</v>
      </c>
      <c r="Q3082" t="s">
        <v>55</v>
      </c>
      <c r="X3082" s="7"/>
      <c r="Y3082" t="s">
        <v>49</v>
      </c>
      <c r="Z3082">
        <v>478</v>
      </c>
      <c r="AE3082" t="s">
        <v>49</v>
      </c>
      <c r="AF3082">
        <v>478</v>
      </c>
      <c r="AI3082">
        <v>2</v>
      </c>
      <c r="AJ3082" t="s">
        <v>49</v>
      </c>
    </row>
    <row r="3083" spans="1:36" x14ac:dyDescent="0.3">
      <c r="A3083">
        <v>52</v>
      </c>
      <c r="B3083" t="s">
        <v>67</v>
      </c>
      <c r="C3083" t="s">
        <v>74</v>
      </c>
      <c r="D3083" t="s">
        <v>54</v>
      </c>
      <c r="E3083" t="s">
        <v>49</v>
      </c>
      <c r="F3083">
        <v>280</v>
      </c>
      <c r="G3083" t="s">
        <v>49</v>
      </c>
      <c r="H3083" t="s">
        <v>49</v>
      </c>
      <c r="I3083" t="s">
        <v>50</v>
      </c>
      <c r="J3083">
        <v>14</v>
      </c>
      <c r="K3083" t="s">
        <v>73</v>
      </c>
      <c r="L3083">
        <v>393</v>
      </c>
      <c r="M3083">
        <v>5</v>
      </c>
      <c r="N3083">
        <v>-1</v>
      </c>
      <c r="O3083">
        <v>0</v>
      </c>
      <c r="P3083" t="s">
        <v>52</v>
      </c>
      <c r="Q3083" t="s">
        <v>49</v>
      </c>
      <c r="X3083" s="7"/>
      <c r="Y3083" t="s">
        <v>49</v>
      </c>
      <c r="Z3083">
        <v>280</v>
      </c>
      <c r="AE3083" t="s">
        <v>49</v>
      </c>
      <c r="AF3083">
        <v>280</v>
      </c>
      <c r="AI3083">
        <v>1242</v>
      </c>
      <c r="AJ3083" t="s">
        <v>49</v>
      </c>
    </row>
    <row r="3084" spans="1:36" x14ac:dyDescent="0.3">
      <c r="A3084">
        <v>53</v>
      </c>
      <c r="B3084" t="s">
        <v>63</v>
      </c>
      <c r="C3084" t="s">
        <v>47</v>
      </c>
      <c r="D3084" t="s">
        <v>48</v>
      </c>
      <c r="E3084" t="s">
        <v>49</v>
      </c>
      <c r="F3084">
        <v>1868</v>
      </c>
      <c r="G3084" t="s">
        <v>49</v>
      </c>
      <c r="H3084" t="s">
        <v>49</v>
      </c>
      <c r="I3084" t="s">
        <v>50</v>
      </c>
      <c r="J3084">
        <v>8</v>
      </c>
      <c r="K3084" t="s">
        <v>70</v>
      </c>
      <c r="L3084">
        <v>156</v>
      </c>
      <c r="M3084">
        <v>4</v>
      </c>
      <c r="N3084">
        <v>-1</v>
      </c>
      <c r="O3084">
        <v>0</v>
      </c>
      <c r="P3084" t="s">
        <v>52</v>
      </c>
      <c r="Q3084" t="s">
        <v>49</v>
      </c>
      <c r="X3084" s="7"/>
      <c r="Y3084" t="s">
        <v>49</v>
      </c>
      <c r="Z3084">
        <v>1868</v>
      </c>
      <c r="AE3084" t="s">
        <v>49</v>
      </c>
      <c r="AF3084">
        <v>1868</v>
      </c>
      <c r="AI3084">
        <v>5969</v>
      </c>
      <c r="AJ3084" t="s">
        <v>49</v>
      </c>
    </row>
    <row r="3085" spans="1:36" x14ac:dyDescent="0.3">
      <c r="A3085">
        <v>41</v>
      </c>
      <c r="B3085" t="s">
        <v>46</v>
      </c>
      <c r="C3085" t="s">
        <v>47</v>
      </c>
      <c r="D3085" t="s">
        <v>48</v>
      </c>
      <c r="E3085" t="s">
        <v>49</v>
      </c>
      <c r="F3085">
        <v>819</v>
      </c>
      <c r="G3085" t="s">
        <v>49</v>
      </c>
      <c r="H3085" t="s">
        <v>49</v>
      </c>
      <c r="I3085" t="s">
        <v>50</v>
      </c>
      <c r="J3085">
        <v>9</v>
      </c>
      <c r="K3085" t="s">
        <v>64</v>
      </c>
      <c r="L3085">
        <v>244</v>
      </c>
      <c r="M3085">
        <v>3</v>
      </c>
      <c r="N3085">
        <v>-1</v>
      </c>
      <c r="O3085">
        <v>0</v>
      </c>
      <c r="P3085" t="s">
        <v>52</v>
      </c>
      <c r="Q3085" t="s">
        <v>49</v>
      </c>
      <c r="X3085" s="7"/>
      <c r="Y3085" t="s">
        <v>49</v>
      </c>
      <c r="Z3085">
        <v>819</v>
      </c>
      <c r="AE3085" t="s">
        <v>49</v>
      </c>
      <c r="AF3085">
        <v>819</v>
      </c>
      <c r="AI3085">
        <v>3337</v>
      </c>
      <c r="AJ3085" t="s">
        <v>49</v>
      </c>
    </row>
    <row r="3086" spans="1:36" x14ac:dyDescent="0.3">
      <c r="A3086">
        <v>45</v>
      </c>
      <c r="B3086" t="s">
        <v>63</v>
      </c>
      <c r="C3086" t="s">
        <v>47</v>
      </c>
      <c r="D3086" t="s">
        <v>54</v>
      </c>
      <c r="E3086" t="s">
        <v>49</v>
      </c>
      <c r="F3086">
        <v>4646</v>
      </c>
      <c r="G3086" t="s">
        <v>55</v>
      </c>
      <c r="H3086" t="s">
        <v>49</v>
      </c>
      <c r="I3086" t="s">
        <v>52</v>
      </c>
      <c r="J3086">
        <v>13</v>
      </c>
      <c r="K3086" t="s">
        <v>56</v>
      </c>
      <c r="L3086">
        <v>118</v>
      </c>
      <c r="M3086">
        <v>1</v>
      </c>
      <c r="N3086">
        <v>-1</v>
      </c>
      <c r="O3086">
        <v>0</v>
      </c>
      <c r="P3086" t="s">
        <v>52</v>
      </c>
      <c r="Q3086" t="s">
        <v>49</v>
      </c>
      <c r="X3086" s="7"/>
      <c r="Y3086" t="s">
        <v>55</v>
      </c>
      <c r="Z3086">
        <v>4646</v>
      </c>
      <c r="AE3086" t="s">
        <v>49</v>
      </c>
      <c r="AF3086">
        <v>4646</v>
      </c>
      <c r="AI3086">
        <v>1347</v>
      </c>
      <c r="AJ3086" t="s">
        <v>49</v>
      </c>
    </row>
    <row r="3087" spans="1:36" x14ac:dyDescent="0.3">
      <c r="A3087">
        <v>60</v>
      </c>
      <c r="B3087" t="s">
        <v>65</v>
      </c>
      <c r="C3087" t="s">
        <v>59</v>
      </c>
      <c r="D3087" t="s">
        <v>54</v>
      </c>
      <c r="E3087" t="s">
        <v>49</v>
      </c>
      <c r="F3087">
        <v>27</v>
      </c>
      <c r="G3087" t="s">
        <v>49</v>
      </c>
      <c r="H3087" t="s">
        <v>49</v>
      </c>
      <c r="I3087" t="s">
        <v>50</v>
      </c>
      <c r="J3087">
        <v>22</v>
      </c>
      <c r="K3087" t="s">
        <v>70</v>
      </c>
      <c r="L3087">
        <v>40</v>
      </c>
      <c r="M3087">
        <v>2</v>
      </c>
      <c r="N3087">
        <v>-1</v>
      </c>
      <c r="O3087">
        <v>0</v>
      </c>
      <c r="P3087" t="s">
        <v>52</v>
      </c>
      <c r="Q3087" t="s">
        <v>49</v>
      </c>
      <c r="X3087" s="7"/>
      <c r="Y3087" t="s">
        <v>49</v>
      </c>
      <c r="Z3087">
        <v>27</v>
      </c>
      <c r="AE3087" t="s">
        <v>49</v>
      </c>
      <c r="AF3087">
        <v>27</v>
      </c>
      <c r="AI3087">
        <v>64</v>
      </c>
      <c r="AJ3087" t="s">
        <v>49</v>
      </c>
    </row>
    <row r="3088" spans="1:36" x14ac:dyDescent="0.3">
      <c r="A3088">
        <v>32</v>
      </c>
      <c r="B3088" t="s">
        <v>63</v>
      </c>
      <c r="C3088" t="s">
        <v>47</v>
      </c>
      <c r="D3088" t="s">
        <v>54</v>
      </c>
      <c r="E3088" t="s">
        <v>49</v>
      </c>
      <c r="F3088">
        <v>736</v>
      </c>
      <c r="G3088" t="s">
        <v>55</v>
      </c>
      <c r="H3088" t="s">
        <v>49</v>
      </c>
      <c r="I3088" t="s">
        <v>52</v>
      </c>
      <c r="J3088">
        <v>23</v>
      </c>
      <c r="K3088" t="s">
        <v>56</v>
      </c>
      <c r="L3088">
        <v>700</v>
      </c>
      <c r="M3088">
        <v>3</v>
      </c>
      <c r="N3088">
        <v>-1</v>
      </c>
      <c r="O3088">
        <v>0</v>
      </c>
      <c r="P3088" t="s">
        <v>52</v>
      </c>
      <c r="Q3088" t="s">
        <v>49</v>
      </c>
      <c r="X3088" s="7"/>
      <c r="Y3088" t="s">
        <v>55</v>
      </c>
      <c r="Z3088">
        <v>736</v>
      </c>
      <c r="AE3088" t="s">
        <v>49</v>
      </c>
      <c r="AF3088">
        <v>736</v>
      </c>
      <c r="AI3088">
        <v>249</v>
      </c>
      <c r="AJ3088" t="s">
        <v>49</v>
      </c>
    </row>
    <row r="3089" spans="1:36" x14ac:dyDescent="0.3">
      <c r="A3089">
        <v>28</v>
      </c>
      <c r="B3089" t="s">
        <v>58</v>
      </c>
      <c r="C3089" t="s">
        <v>59</v>
      </c>
      <c r="D3089" t="s">
        <v>60</v>
      </c>
      <c r="E3089" t="s">
        <v>49</v>
      </c>
      <c r="F3089">
        <v>224</v>
      </c>
      <c r="G3089" t="s">
        <v>55</v>
      </c>
      <c r="H3089" t="s">
        <v>49</v>
      </c>
      <c r="I3089" t="s">
        <v>50</v>
      </c>
      <c r="J3089">
        <v>2</v>
      </c>
      <c r="K3089" t="s">
        <v>64</v>
      </c>
      <c r="L3089">
        <v>97</v>
      </c>
      <c r="M3089">
        <v>3</v>
      </c>
      <c r="N3089">
        <v>-1</v>
      </c>
      <c r="O3089">
        <v>0</v>
      </c>
      <c r="P3089" t="s">
        <v>52</v>
      </c>
      <c r="Q3089" t="s">
        <v>49</v>
      </c>
      <c r="X3089" s="7"/>
      <c r="Y3089" t="s">
        <v>55</v>
      </c>
      <c r="Z3089">
        <v>224</v>
      </c>
      <c r="AE3089" t="s">
        <v>49</v>
      </c>
      <c r="AF3089">
        <v>224</v>
      </c>
      <c r="AI3089">
        <v>0</v>
      </c>
      <c r="AJ3089" t="s">
        <v>49</v>
      </c>
    </row>
    <row r="3090" spans="1:36" x14ac:dyDescent="0.3">
      <c r="A3090">
        <v>31</v>
      </c>
      <c r="B3090" t="s">
        <v>67</v>
      </c>
      <c r="C3090" t="s">
        <v>59</v>
      </c>
      <c r="D3090" t="s">
        <v>54</v>
      </c>
      <c r="E3090" t="s">
        <v>49</v>
      </c>
      <c r="F3090">
        <v>2544</v>
      </c>
      <c r="G3090" t="s">
        <v>49</v>
      </c>
      <c r="H3090" t="s">
        <v>49</v>
      </c>
      <c r="I3090" t="s">
        <v>50</v>
      </c>
      <c r="J3090">
        <v>15</v>
      </c>
      <c r="K3090" t="s">
        <v>73</v>
      </c>
      <c r="L3090">
        <v>252</v>
      </c>
      <c r="M3090">
        <v>1</v>
      </c>
      <c r="N3090">
        <v>184</v>
      </c>
      <c r="O3090">
        <v>3</v>
      </c>
      <c r="P3090" t="s">
        <v>79</v>
      </c>
      <c r="Q3090" t="s">
        <v>55</v>
      </c>
      <c r="X3090" s="7"/>
      <c r="Y3090" t="s">
        <v>49</v>
      </c>
      <c r="Z3090">
        <v>2544</v>
      </c>
      <c r="AE3090" t="s">
        <v>49</v>
      </c>
      <c r="AF3090">
        <v>2544</v>
      </c>
      <c r="AI3090">
        <v>128</v>
      </c>
      <c r="AJ3090" t="s">
        <v>49</v>
      </c>
    </row>
    <row r="3091" spans="1:36" x14ac:dyDescent="0.3">
      <c r="A3091">
        <v>53</v>
      </c>
      <c r="B3091" t="s">
        <v>63</v>
      </c>
      <c r="C3091" t="s">
        <v>47</v>
      </c>
      <c r="D3091" t="s">
        <v>54</v>
      </c>
      <c r="E3091" t="s">
        <v>49</v>
      </c>
      <c r="F3091">
        <v>427</v>
      </c>
      <c r="G3091" t="s">
        <v>49</v>
      </c>
      <c r="H3091" t="s">
        <v>55</v>
      </c>
      <c r="I3091" t="s">
        <v>50</v>
      </c>
      <c r="J3091">
        <v>14</v>
      </c>
      <c r="K3091" t="s">
        <v>70</v>
      </c>
      <c r="L3091">
        <v>360</v>
      </c>
      <c r="M3091">
        <v>4</v>
      </c>
      <c r="N3091">
        <v>-1</v>
      </c>
      <c r="O3091">
        <v>0</v>
      </c>
      <c r="P3091" t="s">
        <v>52</v>
      </c>
      <c r="Q3091" t="s">
        <v>49</v>
      </c>
      <c r="X3091" s="7"/>
      <c r="Y3091" t="s">
        <v>49</v>
      </c>
      <c r="Z3091">
        <v>427</v>
      </c>
      <c r="AE3091" t="s">
        <v>55</v>
      </c>
      <c r="AF3091">
        <v>427</v>
      </c>
      <c r="AI3091">
        <v>196</v>
      </c>
      <c r="AJ3091" t="s">
        <v>49</v>
      </c>
    </row>
    <row r="3092" spans="1:36" x14ac:dyDescent="0.3">
      <c r="A3092">
        <v>58</v>
      </c>
      <c r="B3092" t="s">
        <v>58</v>
      </c>
      <c r="C3092" t="s">
        <v>47</v>
      </c>
      <c r="D3092" t="s">
        <v>60</v>
      </c>
      <c r="E3092" t="s">
        <v>49</v>
      </c>
      <c r="F3092">
        <v>2764</v>
      </c>
      <c r="G3092" t="s">
        <v>49</v>
      </c>
      <c r="H3092" t="s">
        <v>49</v>
      </c>
      <c r="I3092" t="s">
        <v>50</v>
      </c>
      <c r="J3092">
        <v>17</v>
      </c>
      <c r="K3092" t="s">
        <v>75</v>
      </c>
      <c r="L3092">
        <v>235</v>
      </c>
      <c r="M3092">
        <v>1</v>
      </c>
      <c r="N3092">
        <v>-1</v>
      </c>
      <c r="O3092">
        <v>0</v>
      </c>
      <c r="P3092" t="s">
        <v>52</v>
      </c>
      <c r="Q3092" t="s">
        <v>49</v>
      </c>
      <c r="X3092" s="7"/>
      <c r="Y3092" t="s">
        <v>49</v>
      </c>
      <c r="Z3092">
        <v>2764</v>
      </c>
      <c r="AE3092" t="s">
        <v>49</v>
      </c>
      <c r="AF3092">
        <v>2764</v>
      </c>
      <c r="AI3092">
        <v>351</v>
      </c>
      <c r="AJ3092" t="s">
        <v>49</v>
      </c>
    </row>
    <row r="3093" spans="1:36" x14ac:dyDescent="0.3">
      <c r="A3093">
        <v>38</v>
      </c>
      <c r="B3093" t="s">
        <v>63</v>
      </c>
      <c r="C3093" t="s">
        <v>47</v>
      </c>
      <c r="D3093" t="s">
        <v>54</v>
      </c>
      <c r="E3093" t="s">
        <v>49</v>
      </c>
      <c r="F3093">
        <v>376</v>
      </c>
      <c r="G3093" t="s">
        <v>55</v>
      </c>
      <c r="H3093" t="s">
        <v>49</v>
      </c>
      <c r="I3093" t="s">
        <v>52</v>
      </c>
      <c r="J3093">
        <v>7</v>
      </c>
      <c r="K3093" t="s">
        <v>56</v>
      </c>
      <c r="L3093">
        <v>1521</v>
      </c>
      <c r="M3093">
        <v>1</v>
      </c>
      <c r="N3093">
        <v>-1</v>
      </c>
      <c r="O3093">
        <v>0</v>
      </c>
      <c r="P3093" t="s">
        <v>52</v>
      </c>
      <c r="Q3093" t="s">
        <v>49</v>
      </c>
      <c r="X3093" s="7"/>
      <c r="Y3093" t="s">
        <v>55</v>
      </c>
      <c r="Z3093">
        <v>376</v>
      </c>
      <c r="AE3093" t="s">
        <v>49</v>
      </c>
      <c r="AF3093">
        <v>376</v>
      </c>
      <c r="AI3093">
        <v>5533</v>
      </c>
      <c r="AJ3093" t="s">
        <v>49</v>
      </c>
    </row>
    <row r="3094" spans="1:36" x14ac:dyDescent="0.3">
      <c r="A3094">
        <v>46</v>
      </c>
      <c r="B3094" t="s">
        <v>58</v>
      </c>
      <c r="C3094" t="s">
        <v>47</v>
      </c>
      <c r="D3094" t="s">
        <v>60</v>
      </c>
      <c r="E3094" t="s">
        <v>49</v>
      </c>
      <c r="F3094">
        <v>523</v>
      </c>
      <c r="G3094" t="s">
        <v>55</v>
      </c>
      <c r="H3094" t="s">
        <v>49</v>
      </c>
      <c r="I3094" t="s">
        <v>50</v>
      </c>
      <c r="J3094">
        <v>6</v>
      </c>
      <c r="K3094" t="s">
        <v>56</v>
      </c>
      <c r="L3094">
        <v>105</v>
      </c>
      <c r="M3094">
        <v>4</v>
      </c>
      <c r="N3094">
        <v>366</v>
      </c>
      <c r="O3094">
        <v>2</v>
      </c>
      <c r="P3094" t="s">
        <v>57</v>
      </c>
      <c r="Q3094" t="s">
        <v>49</v>
      </c>
      <c r="X3094" s="7"/>
      <c r="Y3094" t="s">
        <v>55</v>
      </c>
      <c r="Z3094">
        <v>523</v>
      </c>
      <c r="AE3094" t="s">
        <v>49</v>
      </c>
      <c r="AF3094">
        <v>523</v>
      </c>
      <c r="AI3094">
        <v>38</v>
      </c>
      <c r="AJ3094" t="s">
        <v>49</v>
      </c>
    </row>
    <row r="3095" spans="1:36" x14ac:dyDescent="0.3">
      <c r="A3095">
        <v>53</v>
      </c>
      <c r="B3095" t="s">
        <v>68</v>
      </c>
      <c r="C3095" t="s">
        <v>47</v>
      </c>
      <c r="D3095" t="s">
        <v>60</v>
      </c>
      <c r="E3095" t="s">
        <v>49</v>
      </c>
      <c r="F3095">
        <v>71</v>
      </c>
      <c r="G3095" t="s">
        <v>49</v>
      </c>
      <c r="H3095" t="s">
        <v>55</v>
      </c>
      <c r="I3095" t="s">
        <v>50</v>
      </c>
      <c r="J3095">
        <v>29</v>
      </c>
      <c r="K3095" t="s">
        <v>72</v>
      </c>
      <c r="L3095">
        <v>86</v>
      </c>
      <c r="M3095">
        <v>1</v>
      </c>
      <c r="N3095">
        <v>-1</v>
      </c>
      <c r="O3095">
        <v>0</v>
      </c>
      <c r="P3095" t="s">
        <v>52</v>
      </c>
      <c r="Q3095" t="s">
        <v>49</v>
      </c>
      <c r="X3095" s="7"/>
      <c r="Y3095" t="s">
        <v>49</v>
      </c>
      <c r="Z3095">
        <v>71</v>
      </c>
      <c r="AE3095" t="s">
        <v>55</v>
      </c>
      <c r="AF3095">
        <v>71</v>
      </c>
      <c r="AI3095">
        <v>35</v>
      </c>
      <c r="AJ3095" t="s">
        <v>49</v>
      </c>
    </row>
    <row r="3096" spans="1:36" x14ac:dyDescent="0.3">
      <c r="A3096">
        <v>56</v>
      </c>
      <c r="B3096" t="s">
        <v>77</v>
      </c>
      <c r="C3096" t="s">
        <v>47</v>
      </c>
      <c r="D3096" t="s">
        <v>54</v>
      </c>
      <c r="E3096" t="s">
        <v>49</v>
      </c>
      <c r="F3096">
        <v>3948</v>
      </c>
      <c r="G3096" t="s">
        <v>49</v>
      </c>
      <c r="H3096" t="s">
        <v>49</v>
      </c>
      <c r="I3096" t="s">
        <v>50</v>
      </c>
      <c r="J3096">
        <v>3</v>
      </c>
      <c r="K3096" t="s">
        <v>61</v>
      </c>
      <c r="L3096">
        <v>484</v>
      </c>
      <c r="M3096">
        <v>1</v>
      </c>
      <c r="N3096">
        <v>135</v>
      </c>
      <c r="O3096">
        <v>3</v>
      </c>
      <c r="P3096" t="s">
        <v>57</v>
      </c>
      <c r="Q3096" t="s">
        <v>49</v>
      </c>
      <c r="X3096" s="7"/>
      <c r="Y3096" t="s">
        <v>49</v>
      </c>
      <c r="Z3096">
        <v>3948</v>
      </c>
      <c r="AE3096" t="s">
        <v>49</v>
      </c>
      <c r="AF3096">
        <v>3948</v>
      </c>
      <c r="AI3096">
        <v>235</v>
      </c>
      <c r="AJ3096" t="s">
        <v>49</v>
      </c>
    </row>
    <row r="3097" spans="1:36" x14ac:dyDescent="0.3">
      <c r="A3097">
        <v>52</v>
      </c>
      <c r="B3097" t="s">
        <v>53</v>
      </c>
      <c r="C3097" t="s">
        <v>59</v>
      </c>
      <c r="D3097" t="s">
        <v>54</v>
      </c>
      <c r="E3097" t="s">
        <v>49</v>
      </c>
      <c r="F3097">
        <v>1810</v>
      </c>
      <c r="G3097" t="s">
        <v>49</v>
      </c>
      <c r="H3097" t="s">
        <v>49</v>
      </c>
      <c r="I3097" t="s">
        <v>78</v>
      </c>
      <c r="J3097">
        <v>19</v>
      </c>
      <c r="K3097" t="s">
        <v>75</v>
      </c>
      <c r="L3097">
        <v>117</v>
      </c>
      <c r="M3097">
        <v>1</v>
      </c>
      <c r="N3097">
        <v>-1</v>
      </c>
      <c r="O3097">
        <v>0</v>
      </c>
      <c r="P3097" t="s">
        <v>52</v>
      </c>
      <c r="Q3097" t="s">
        <v>49</v>
      </c>
      <c r="X3097" s="7"/>
      <c r="Y3097" t="s">
        <v>49</v>
      </c>
      <c r="Z3097">
        <v>1810</v>
      </c>
      <c r="AE3097" t="s">
        <v>49</v>
      </c>
      <c r="AF3097">
        <v>1810</v>
      </c>
      <c r="AI3097">
        <v>30</v>
      </c>
      <c r="AJ3097" t="s">
        <v>49</v>
      </c>
    </row>
    <row r="3098" spans="1:36" x14ac:dyDescent="0.3">
      <c r="A3098">
        <v>38</v>
      </c>
      <c r="B3098" t="s">
        <v>67</v>
      </c>
      <c r="C3098" t="s">
        <v>47</v>
      </c>
      <c r="D3098" t="s">
        <v>54</v>
      </c>
      <c r="E3098" t="s">
        <v>49</v>
      </c>
      <c r="F3098">
        <v>994</v>
      </c>
      <c r="G3098" t="s">
        <v>49</v>
      </c>
      <c r="H3098" t="s">
        <v>49</v>
      </c>
      <c r="I3098" t="s">
        <v>52</v>
      </c>
      <c r="J3098">
        <v>9</v>
      </c>
      <c r="K3098" t="s">
        <v>62</v>
      </c>
      <c r="L3098">
        <v>119</v>
      </c>
      <c r="M3098">
        <v>1</v>
      </c>
      <c r="N3098">
        <v>-1</v>
      </c>
      <c r="O3098">
        <v>0</v>
      </c>
      <c r="P3098" t="s">
        <v>52</v>
      </c>
      <c r="Q3098" t="s">
        <v>49</v>
      </c>
      <c r="X3098" s="7"/>
      <c r="Y3098" t="s">
        <v>49</v>
      </c>
      <c r="Z3098">
        <v>994</v>
      </c>
      <c r="AE3098" t="s">
        <v>49</v>
      </c>
      <c r="AF3098">
        <v>994</v>
      </c>
      <c r="AI3098">
        <v>92</v>
      </c>
      <c r="AJ3098" t="s">
        <v>49</v>
      </c>
    </row>
    <row r="3099" spans="1:36" x14ac:dyDescent="0.3">
      <c r="A3099">
        <v>37</v>
      </c>
      <c r="B3099" t="s">
        <v>53</v>
      </c>
      <c r="C3099" t="s">
        <v>47</v>
      </c>
      <c r="D3099" t="s">
        <v>48</v>
      </c>
      <c r="E3099" t="s">
        <v>49</v>
      </c>
      <c r="F3099">
        <v>52</v>
      </c>
      <c r="G3099" t="s">
        <v>55</v>
      </c>
      <c r="H3099" t="s">
        <v>49</v>
      </c>
      <c r="I3099" t="s">
        <v>52</v>
      </c>
      <c r="J3099">
        <v>7</v>
      </c>
      <c r="K3099" t="s">
        <v>56</v>
      </c>
      <c r="L3099">
        <v>359</v>
      </c>
      <c r="M3099">
        <v>1</v>
      </c>
      <c r="N3099">
        <v>-1</v>
      </c>
      <c r="O3099">
        <v>0</v>
      </c>
      <c r="P3099" t="s">
        <v>52</v>
      </c>
      <c r="Q3099" t="s">
        <v>49</v>
      </c>
      <c r="X3099" s="7"/>
      <c r="Y3099" t="s">
        <v>55</v>
      </c>
      <c r="Z3099">
        <v>52</v>
      </c>
      <c r="AE3099" t="s">
        <v>49</v>
      </c>
      <c r="AF3099">
        <v>52</v>
      </c>
      <c r="AI3099">
        <v>67</v>
      </c>
      <c r="AJ3099" t="s">
        <v>49</v>
      </c>
    </row>
    <row r="3100" spans="1:36" x14ac:dyDescent="0.3">
      <c r="A3100">
        <v>37</v>
      </c>
      <c r="B3100" t="s">
        <v>63</v>
      </c>
      <c r="C3100" t="s">
        <v>47</v>
      </c>
      <c r="D3100" t="s">
        <v>48</v>
      </c>
      <c r="E3100" t="s">
        <v>49</v>
      </c>
      <c r="F3100">
        <v>11</v>
      </c>
      <c r="G3100" t="s">
        <v>49</v>
      </c>
      <c r="H3100" t="s">
        <v>49</v>
      </c>
      <c r="I3100" t="s">
        <v>78</v>
      </c>
      <c r="J3100">
        <v>30</v>
      </c>
      <c r="K3100" t="s">
        <v>73</v>
      </c>
      <c r="L3100">
        <v>109</v>
      </c>
      <c r="M3100">
        <v>8</v>
      </c>
      <c r="N3100">
        <v>-1</v>
      </c>
      <c r="O3100">
        <v>0</v>
      </c>
      <c r="P3100" t="s">
        <v>52</v>
      </c>
      <c r="Q3100" t="s">
        <v>49</v>
      </c>
      <c r="X3100" s="7"/>
      <c r="Y3100" t="s">
        <v>49</v>
      </c>
      <c r="Z3100">
        <v>11</v>
      </c>
      <c r="AE3100" t="s">
        <v>49</v>
      </c>
      <c r="AF3100">
        <v>11</v>
      </c>
      <c r="AI3100">
        <v>4022</v>
      </c>
      <c r="AJ3100" t="s">
        <v>49</v>
      </c>
    </row>
    <row r="3101" spans="1:36" x14ac:dyDescent="0.3">
      <c r="A3101">
        <v>37</v>
      </c>
      <c r="B3101" t="s">
        <v>67</v>
      </c>
      <c r="C3101" t="s">
        <v>47</v>
      </c>
      <c r="D3101" t="s">
        <v>54</v>
      </c>
      <c r="E3101" t="s">
        <v>55</v>
      </c>
      <c r="F3101">
        <v>0</v>
      </c>
      <c r="G3101" t="s">
        <v>49</v>
      </c>
      <c r="H3101" t="s">
        <v>49</v>
      </c>
      <c r="I3101" t="s">
        <v>52</v>
      </c>
      <c r="J3101">
        <v>18</v>
      </c>
      <c r="K3101" t="s">
        <v>62</v>
      </c>
      <c r="L3101">
        <v>236</v>
      </c>
      <c r="M3101">
        <v>1</v>
      </c>
      <c r="N3101">
        <v>-1</v>
      </c>
      <c r="O3101">
        <v>0</v>
      </c>
      <c r="P3101" t="s">
        <v>52</v>
      </c>
      <c r="Q3101" t="s">
        <v>49</v>
      </c>
      <c r="X3101" s="7"/>
      <c r="Y3101" t="s">
        <v>49</v>
      </c>
      <c r="Z3101">
        <v>0</v>
      </c>
      <c r="AE3101" t="s">
        <v>49</v>
      </c>
      <c r="AF3101">
        <v>0</v>
      </c>
      <c r="AI3101">
        <v>3057</v>
      </c>
      <c r="AJ3101" t="s">
        <v>49</v>
      </c>
    </row>
    <row r="3102" spans="1:36" x14ac:dyDescent="0.3">
      <c r="A3102">
        <v>66</v>
      </c>
      <c r="B3102" t="s">
        <v>77</v>
      </c>
      <c r="C3102" t="s">
        <v>47</v>
      </c>
      <c r="D3102" t="s">
        <v>48</v>
      </c>
      <c r="E3102" t="s">
        <v>49</v>
      </c>
      <c r="F3102">
        <v>747</v>
      </c>
      <c r="G3102" t="s">
        <v>49</v>
      </c>
      <c r="H3102" t="s">
        <v>49</v>
      </c>
      <c r="I3102" t="s">
        <v>78</v>
      </c>
      <c r="J3102">
        <v>28</v>
      </c>
      <c r="K3102" t="s">
        <v>72</v>
      </c>
      <c r="L3102">
        <v>203</v>
      </c>
      <c r="M3102">
        <v>3</v>
      </c>
      <c r="N3102">
        <v>93</v>
      </c>
      <c r="O3102">
        <v>1</v>
      </c>
      <c r="P3102" t="s">
        <v>57</v>
      </c>
      <c r="Q3102" t="s">
        <v>49</v>
      </c>
      <c r="X3102" s="7"/>
      <c r="Y3102" t="s">
        <v>49</v>
      </c>
      <c r="Z3102">
        <v>747</v>
      </c>
      <c r="AE3102" t="s">
        <v>49</v>
      </c>
      <c r="AF3102">
        <v>747</v>
      </c>
      <c r="AI3102">
        <v>0</v>
      </c>
      <c r="AJ3102" t="s">
        <v>49</v>
      </c>
    </row>
    <row r="3103" spans="1:36" x14ac:dyDescent="0.3">
      <c r="A3103">
        <v>44</v>
      </c>
      <c r="B3103" t="s">
        <v>63</v>
      </c>
      <c r="C3103" t="s">
        <v>47</v>
      </c>
      <c r="D3103" t="s">
        <v>48</v>
      </c>
      <c r="E3103" t="s">
        <v>49</v>
      </c>
      <c r="F3103">
        <v>2657</v>
      </c>
      <c r="G3103" t="s">
        <v>55</v>
      </c>
      <c r="H3103" t="s">
        <v>49</v>
      </c>
      <c r="I3103" t="s">
        <v>52</v>
      </c>
      <c r="J3103">
        <v>20</v>
      </c>
      <c r="K3103" t="s">
        <v>62</v>
      </c>
      <c r="L3103">
        <v>202</v>
      </c>
      <c r="M3103">
        <v>2</v>
      </c>
      <c r="N3103">
        <v>-1</v>
      </c>
      <c r="O3103">
        <v>0</v>
      </c>
      <c r="P3103" t="s">
        <v>52</v>
      </c>
      <c r="Q3103" t="s">
        <v>49</v>
      </c>
      <c r="X3103" s="7"/>
      <c r="Y3103" t="s">
        <v>55</v>
      </c>
      <c r="Z3103">
        <v>2657</v>
      </c>
      <c r="AE3103" t="s">
        <v>49</v>
      </c>
      <c r="AF3103">
        <v>2657</v>
      </c>
      <c r="AI3103">
        <v>349</v>
      </c>
      <c r="AJ3103" t="s">
        <v>49</v>
      </c>
    </row>
    <row r="3104" spans="1:36" x14ac:dyDescent="0.3">
      <c r="A3104">
        <v>61</v>
      </c>
      <c r="B3104" t="s">
        <v>77</v>
      </c>
      <c r="C3104" t="s">
        <v>47</v>
      </c>
      <c r="D3104" t="s">
        <v>54</v>
      </c>
      <c r="E3104" t="s">
        <v>49</v>
      </c>
      <c r="F3104">
        <v>313</v>
      </c>
      <c r="G3104" t="s">
        <v>49</v>
      </c>
      <c r="H3104" t="s">
        <v>55</v>
      </c>
      <c r="I3104" t="s">
        <v>52</v>
      </c>
      <c r="J3104">
        <v>3</v>
      </c>
      <c r="K3104" t="s">
        <v>73</v>
      </c>
      <c r="L3104">
        <v>42</v>
      </c>
      <c r="M3104">
        <v>1</v>
      </c>
      <c r="N3104">
        <v>-1</v>
      </c>
      <c r="O3104">
        <v>0</v>
      </c>
      <c r="P3104" t="s">
        <v>52</v>
      </c>
      <c r="Q3104" t="s">
        <v>49</v>
      </c>
      <c r="X3104" s="7"/>
      <c r="Y3104" t="s">
        <v>49</v>
      </c>
      <c r="Z3104">
        <v>313</v>
      </c>
      <c r="AE3104" t="s">
        <v>55</v>
      </c>
      <c r="AF3104">
        <v>313</v>
      </c>
      <c r="AI3104">
        <v>2322</v>
      </c>
      <c r="AJ3104" t="s">
        <v>49</v>
      </c>
    </row>
    <row r="3105" spans="1:36" x14ac:dyDescent="0.3">
      <c r="A3105">
        <v>34</v>
      </c>
      <c r="B3105" t="s">
        <v>69</v>
      </c>
      <c r="C3105" t="s">
        <v>47</v>
      </c>
      <c r="D3105" t="s">
        <v>54</v>
      </c>
      <c r="E3105" t="s">
        <v>49</v>
      </c>
      <c r="F3105">
        <v>61</v>
      </c>
      <c r="G3105" t="s">
        <v>49</v>
      </c>
      <c r="H3105" t="s">
        <v>55</v>
      </c>
      <c r="I3105" t="s">
        <v>52</v>
      </c>
      <c r="J3105">
        <v>5</v>
      </c>
      <c r="K3105" t="s">
        <v>56</v>
      </c>
      <c r="L3105">
        <v>21</v>
      </c>
      <c r="M3105">
        <v>1</v>
      </c>
      <c r="N3105">
        <v>-1</v>
      </c>
      <c r="O3105">
        <v>0</v>
      </c>
      <c r="P3105" t="s">
        <v>52</v>
      </c>
      <c r="Q3105" t="s">
        <v>49</v>
      </c>
      <c r="X3105" s="7"/>
      <c r="Y3105" t="s">
        <v>49</v>
      </c>
      <c r="Z3105">
        <v>61</v>
      </c>
      <c r="AE3105" t="s">
        <v>55</v>
      </c>
      <c r="AF3105">
        <v>61</v>
      </c>
      <c r="AI3105">
        <v>558</v>
      </c>
      <c r="AJ3105" t="s">
        <v>49</v>
      </c>
    </row>
    <row r="3106" spans="1:36" x14ac:dyDescent="0.3">
      <c r="A3106">
        <v>33</v>
      </c>
      <c r="B3106" t="s">
        <v>69</v>
      </c>
      <c r="C3106" t="s">
        <v>59</v>
      </c>
      <c r="D3106" t="s">
        <v>54</v>
      </c>
      <c r="E3106" t="s">
        <v>49</v>
      </c>
      <c r="F3106">
        <v>2557</v>
      </c>
      <c r="G3106" t="s">
        <v>55</v>
      </c>
      <c r="H3106" t="s">
        <v>49</v>
      </c>
      <c r="I3106" t="s">
        <v>50</v>
      </c>
      <c r="J3106">
        <v>18</v>
      </c>
      <c r="K3106" t="s">
        <v>56</v>
      </c>
      <c r="L3106">
        <v>186</v>
      </c>
      <c r="M3106">
        <v>1</v>
      </c>
      <c r="N3106">
        <v>-1</v>
      </c>
      <c r="O3106">
        <v>0</v>
      </c>
      <c r="P3106" t="s">
        <v>52</v>
      </c>
      <c r="Q3106" t="s">
        <v>49</v>
      </c>
      <c r="X3106" s="7"/>
      <c r="Y3106" t="s">
        <v>55</v>
      </c>
      <c r="Z3106">
        <v>2557</v>
      </c>
      <c r="AE3106" t="s">
        <v>49</v>
      </c>
      <c r="AF3106">
        <v>2557</v>
      </c>
      <c r="AI3106">
        <v>4094</v>
      </c>
      <c r="AJ3106" t="s">
        <v>49</v>
      </c>
    </row>
    <row r="3107" spans="1:36" x14ac:dyDescent="0.3">
      <c r="A3107">
        <v>30</v>
      </c>
      <c r="B3107" t="s">
        <v>53</v>
      </c>
      <c r="C3107" t="s">
        <v>74</v>
      </c>
      <c r="D3107" t="s">
        <v>54</v>
      </c>
      <c r="E3107" t="s">
        <v>49</v>
      </c>
      <c r="F3107">
        <v>0</v>
      </c>
      <c r="G3107" t="s">
        <v>55</v>
      </c>
      <c r="H3107" t="s">
        <v>49</v>
      </c>
      <c r="I3107" t="s">
        <v>50</v>
      </c>
      <c r="J3107">
        <v>13</v>
      </c>
      <c r="K3107" t="s">
        <v>56</v>
      </c>
      <c r="L3107">
        <v>172</v>
      </c>
      <c r="M3107">
        <v>1</v>
      </c>
      <c r="N3107">
        <v>-1</v>
      </c>
      <c r="O3107">
        <v>0</v>
      </c>
      <c r="P3107" t="s">
        <v>52</v>
      </c>
      <c r="Q3107" t="s">
        <v>49</v>
      </c>
      <c r="X3107" s="7"/>
      <c r="Y3107" t="s">
        <v>55</v>
      </c>
      <c r="Z3107">
        <v>0</v>
      </c>
      <c r="AE3107" t="s">
        <v>49</v>
      </c>
      <c r="AF3107">
        <v>0</v>
      </c>
      <c r="AI3107">
        <v>239</v>
      </c>
      <c r="AJ3107" t="s">
        <v>49</v>
      </c>
    </row>
    <row r="3108" spans="1:36" x14ac:dyDescent="0.3">
      <c r="A3108">
        <v>27</v>
      </c>
      <c r="B3108" t="s">
        <v>53</v>
      </c>
      <c r="C3108" t="s">
        <v>74</v>
      </c>
      <c r="D3108" t="s">
        <v>54</v>
      </c>
      <c r="E3108" t="s">
        <v>49</v>
      </c>
      <c r="F3108">
        <v>10</v>
      </c>
      <c r="G3108" t="s">
        <v>55</v>
      </c>
      <c r="H3108" t="s">
        <v>49</v>
      </c>
      <c r="I3108" t="s">
        <v>50</v>
      </c>
      <c r="J3108">
        <v>22</v>
      </c>
      <c r="K3108" t="s">
        <v>73</v>
      </c>
      <c r="L3108">
        <v>527</v>
      </c>
      <c r="M3108">
        <v>1</v>
      </c>
      <c r="N3108">
        <v>-1</v>
      </c>
      <c r="O3108">
        <v>0</v>
      </c>
      <c r="P3108" t="s">
        <v>52</v>
      </c>
      <c r="Q3108" t="s">
        <v>49</v>
      </c>
      <c r="X3108" s="7"/>
      <c r="Y3108" t="s">
        <v>55</v>
      </c>
      <c r="Z3108">
        <v>10</v>
      </c>
      <c r="AE3108" t="s">
        <v>49</v>
      </c>
      <c r="AF3108">
        <v>10</v>
      </c>
      <c r="AI3108">
        <v>497</v>
      </c>
      <c r="AJ3108" t="s">
        <v>49</v>
      </c>
    </row>
    <row r="3109" spans="1:36" x14ac:dyDescent="0.3">
      <c r="A3109">
        <v>37</v>
      </c>
      <c r="B3109" t="s">
        <v>53</v>
      </c>
      <c r="C3109" t="s">
        <v>47</v>
      </c>
      <c r="D3109" t="s">
        <v>54</v>
      </c>
      <c r="E3109" t="s">
        <v>49</v>
      </c>
      <c r="F3109">
        <v>658</v>
      </c>
      <c r="G3109" t="s">
        <v>55</v>
      </c>
      <c r="H3109" t="s">
        <v>49</v>
      </c>
      <c r="I3109" t="s">
        <v>78</v>
      </c>
      <c r="J3109">
        <v>23</v>
      </c>
      <c r="K3109" t="s">
        <v>73</v>
      </c>
      <c r="L3109">
        <v>175</v>
      </c>
      <c r="M3109">
        <v>1</v>
      </c>
      <c r="N3109">
        <v>-1</v>
      </c>
      <c r="O3109">
        <v>0</v>
      </c>
      <c r="P3109" t="s">
        <v>52</v>
      </c>
      <c r="Q3109" t="s">
        <v>49</v>
      </c>
      <c r="X3109" s="7"/>
      <c r="Y3109" t="s">
        <v>55</v>
      </c>
      <c r="Z3109">
        <v>658</v>
      </c>
      <c r="AE3109" t="s">
        <v>49</v>
      </c>
      <c r="AF3109">
        <v>658</v>
      </c>
      <c r="AI3109">
        <v>179</v>
      </c>
      <c r="AJ3109" t="s">
        <v>49</v>
      </c>
    </row>
    <row r="3110" spans="1:36" x14ac:dyDescent="0.3">
      <c r="A3110">
        <v>38</v>
      </c>
      <c r="B3110" t="s">
        <v>63</v>
      </c>
      <c r="C3110" t="s">
        <v>47</v>
      </c>
      <c r="D3110" t="s">
        <v>48</v>
      </c>
      <c r="E3110" t="s">
        <v>49</v>
      </c>
      <c r="F3110">
        <v>1679</v>
      </c>
      <c r="G3110" t="s">
        <v>55</v>
      </c>
      <c r="H3110" t="s">
        <v>49</v>
      </c>
      <c r="I3110" t="s">
        <v>52</v>
      </c>
      <c r="J3110">
        <v>20</v>
      </c>
      <c r="K3110" t="s">
        <v>62</v>
      </c>
      <c r="L3110">
        <v>21</v>
      </c>
      <c r="M3110">
        <v>18</v>
      </c>
      <c r="N3110">
        <v>-1</v>
      </c>
      <c r="O3110">
        <v>0</v>
      </c>
      <c r="P3110" t="s">
        <v>52</v>
      </c>
      <c r="Q3110" t="s">
        <v>49</v>
      </c>
      <c r="X3110" s="7"/>
      <c r="Y3110" t="s">
        <v>55</v>
      </c>
      <c r="Z3110">
        <v>1679</v>
      </c>
      <c r="AE3110" t="s">
        <v>49</v>
      </c>
      <c r="AF3110">
        <v>1679</v>
      </c>
      <c r="AI3110">
        <v>305</v>
      </c>
      <c r="AJ3110" t="s">
        <v>49</v>
      </c>
    </row>
    <row r="3111" spans="1:36" x14ac:dyDescent="0.3">
      <c r="A3111">
        <v>35</v>
      </c>
      <c r="B3111" t="s">
        <v>58</v>
      </c>
      <c r="C3111" t="s">
        <v>59</v>
      </c>
      <c r="D3111" t="s">
        <v>60</v>
      </c>
      <c r="E3111" t="s">
        <v>49</v>
      </c>
      <c r="F3111">
        <v>0</v>
      </c>
      <c r="G3111" t="s">
        <v>49</v>
      </c>
      <c r="H3111" t="s">
        <v>55</v>
      </c>
      <c r="I3111" t="s">
        <v>50</v>
      </c>
      <c r="J3111">
        <v>14</v>
      </c>
      <c r="K3111" t="s">
        <v>70</v>
      </c>
      <c r="L3111">
        <v>370</v>
      </c>
      <c r="M3111">
        <v>4</v>
      </c>
      <c r="N3111">
        <v>-1</v>
      </c>
      <c r="O3111">
        <v>0</v>
      </c>
      <c r="P3111" t="s">
        <v>52</v>
      </c>
      <c r="Q3111" t="s">
        <v>49</v>
      </c>
      <c r="X3111" s="7"/>
      <c r="Y3111" t="s">
        <v>49</v>
      </c>
      <c r="Z3111">
        <v>0</v>
      </c>
      <c r="AE3111" t="s">
        <v>55</v>
      </c>
      <c r="AF3111">
        <v>0</v>
      </c>
      <c r="AI3111">
        <v>-67</v>
      </c>
      <c r="AJ3111" t="s">
        <v>49</v>
      </c>
    </row>
    <row r="3112" spans="1:36" x14ac:dyDescent="0.3">
      <c r="A3112">
        <v>50</v>
      </c>
      <c r="B3112" t="s">
        <v>67</v>
      </c>
      <c r="C3112" t="s">
        <v>47</v>
      </c>
      <c r="D3112" t="s">
        <v>54</v>
      </c>
      <c r="E3112" t="s">
        <v>49</v>
      </c>
      <c r="F3112">
        <v>841</v>
      </c>
      <c r="G3112" t="s">
        <v>55</v>
      </c>
      <c r="H3112" t="s">
        <v>49</v>
      </c>
      <c r="I3112" t="s">
        <v>52</v>
      </c>
      <c r="J3112">
        <v>29</v>
      </c>
      <c r="K3112" t="s">
        <v>56</v>
      </c>
      <c r="L3112">
        <v>54</v>
      </c>
      <c r="M3112">
        <v>2</v>
      </c>
      <c r="N3112">
        <v>-1</v>
      </c>
      <c r="O3112">
        <v>0</v>
      </c>
      <c r="P3112" t="s">
        <v>52</v>
      </c>
      <c r="Q3112" t="s">
        <v>49</v>
      </c>
      <c r="X3112" s="7"/>
      <c r="Y3112" t="s">
        <v>55</v>
      </c>
      <c r="Z3112">
        <v>841</v>
      </c>
      <c r="AE3112" t="s">
        <v>49</v>
      </c>
      <c r="AF3112">
        <v>841</v>
      </c>
      <c r="AI3112">
        <v>4539</v>
      </c>
      <c r="AJ3112" t="s">
        <v>49</v>
      </c>
    </row>
    <row r="3113" spans="1:36" x14ac:dyDescent="0.3">
      <c r="A3113">
        <v>39</v>
      </c>
      <c r="B3113" t="s">
        <v>58</v>
      </c>
      <c r="C3113" t="s">
        <v>47</v>
      </c>
      <c r="D3113" t="s">
        <v>54</v>
      </c>
      <c r="E3113" t="s">
        <v>49</v>
      </c>
      <c r="F3113">
        <v>0</v>
      </c>
      <c r="G3113" t="s">
        <v>55</v>
      </c>
      <c r="H3113" t="s">
        <v>49</v>
      </c>
      <c r="I3113" t="s">
        <v>50</v>
      </c>
      <c r="J3113">
        <v>27</v>
      </c>
      <c r="K3113" t="s">
        <v>70</v>
      </c>
      <c r="L3113">
        <v>63</v>
      </c>
      <c r="M3113">
        <v>3</v>
      </c>
      <c r="N3113">
        <v>-1</v>
      </c>
      <c r="O3113">
        <v>0</v>
      </c>
      <c r="P3113" t="s">
        <v>52</v>
      </c>
      <c r="Q3113" t="s">
        <v>49</v>
      </c>
      <c r="X3113" s="7"/>
      <c r="Y3113" t="s">
        <v>55</v>
      </c>
      <c r="Z3113">
        <v>0</v>
      </c>
      <c r="AE3113" t="s">
        <v>49</v>
      </c>
      <c r="AF3113">
        <v>0</v>
      </c>
      <c r="AI3113">
        <v>770</v>
      </c>
      <c r="AJ3113" t="s">
        <v>49</v>
      </c>
    </row>
    <row r="3114" spans="1:36" x14ac:dyDescent="0.3">
      <c r="A3114">
        <v>35</v>
      </c>
      <c r="B3114" t="s">
        <v>58</v>
      </c>
      <c r="C3114" t="s">
        <v>47</v>
      </c>
      <c r="D3114" t="s">
        <v>54</v>
      </c>
      <c r="E3114" t="s">
        <v>49</v>
      </c>
      <c r="F3114">
        <v>1160</v>
      </c>
      <c r="G3114" t="s">
        <v>55</v>
      </c>
      <c r="H3114" t="s">
        <v>49</v>
      </c>
      <c r="I3114" t="s">
        <v>52</v>
      </c>
      <c r="J3114">
        <v>27</v>
      </c>
      <c r="K3114" t="s">
        <v>56</v>
      </c>
      <c r="L3114">
        <v>116</v>
      </c>
      <c r="M3114">
        <v>3</v>
      </c>
      <c r="N3114">
        <v>-1</v>
      </c>
      <c r="O3114">
        <v>0</v>
      </c>
      <c r="P3114" t="s">
        <v>52</v>
      </c>
      <c r="Q3114" t="s">
        <v>49</v>
      </c>
      <c r="X3114" s="7"/>
      <c r="Y3114" t="s">
        <v>55</v>
      </c>
      <c r="Z3114">
        <v>1160</v>
      </c>
      <c r="AE3114" t="s">
        <v>49</v>
      </c>
      <c r="AF3114">
        <v>1160</v>
      </c>
      <c r="AI3114">
        <v>-673</v>
      </c>
      <c r="AJ3114" t="s">
        <v>49</v>
      </c>
    </row>
    <row r="3115" spans="1:36" x14ac:dyDescent="0.3">
      <c r="A3115">
        <v>36</v>
      </c>
      <c r="B3115" t="s">
        <v>69</v>
      </c>
      <c r="C3115" t="s">
        <v>74</v>
      </c>
      <c r="D3115" t="s">
        <v>54</v>
      </c>
      <c r="E3115" t="s">
        <v>49</v>
      </c>
      <c r="F3115">
        <v>-37</v>
      </c>
      <c r="G3115" t="s">
        <v>55</v>
      </c>
      <c r="H3115" t="s">
        <v>49</v>
      </c>
      <c r="I3115" t="s">
        <v>52</v>
      </c>
      <c r="J3115">
        <v>27</v>
      </c>
      <c r="K3115" t="s">
        <v>56</v>
      </c>
      <c r="L3115">
        <v>151</v>
      </c>
      <c r="M3115">
        <v>1</v>
      </c>
      <c r="N3115">
        <v>-1</v>
      </c>
      <c r="O3115">
        <v>0</v>
      </c>
      <c r="P3115" t="s">
        <v>52</v>
      </c>
      <c r="Q3115" t="s">
        <v>49</v>
      </c>
      <c r="X3115" s="7"/>
      <c r="Y3115" t="s">
        <v>55</v>
      </c>
      <c r="Z3115">
        <v>-37</v>
      </c>
      <c r="AE3115" t="s">
        <v>49</v>
      </c>
      <c r="AF3115">
        <v>-37</v>
      </c>
      <c r="AI3115">
        <v>858</v>
      </c>
      <c r="AJ3115" t="s">
        <v>49</v>
      </c>
    </row>
    <row r="3116" spans="1:36" x14ac:dyDescent="0.3">
      <c r="A3116">
        <v>28</v>
      </c>
      <c r="B3116" t="s">
        <v>53</v>
      </c>
      <c r="C3116" t="s">
        <v>59</v>
      </c>
      <c r="D3116" t="s">
        <v>54</v>
      </c>
      <c r="E3116" t="s">
        <v>49</v>
      </c>
      <c r="F3116">
        <v>94</v>
      </c>
      <c r="G3116" t="s">
        <v>55</v>
      </c>
      <c r="H3116" t="s">
        <v>49</v>
      </c>
      <c r="I3116" t="s">
        <v>50</v>
      </c>
      <c r="J3116">
        <v>16</v>
      </c>
      <c r="K3116" t="s">
        <v>61</v>
      </c>
      <c r="L3116">
        <v>300</v>
      </c>
      <c r="M3116">
        <v>1</v>
      </c>
      <c r="N3116">
        <v>-1</v>
      </c>
      <c r="O3116">
        <v>0</v>
      </c>
      <c r="P3116" t="s">
        <v>52</v>
      </c>
      <c r="Q3116" t="s">
        <v>49</v>
      </c>
      <c r="X3116" s="7"/>
      <c r="Y3116" t="s">
        <v>55</v>
      </c>
      <c r="Z3116">
        <v>94</v>
      </c>
      <c r="AE3116" t="s">
        <v>49</v>
      </c>
      <c r="AF3116">
        <v>94</v>
      </c>
      <c r="AI3116">
        <v>0</v>
      </c>
      <c r="AJ3116" t="s">
        <v>49</v>
      </c>
    </row>
    <row r="3117" spans="1:36" x14ac:dyDescent="0.3">
      <c r="A3117">
        <v>39</v>
      </c>
      <c r="B3117" t="s">
        <v>65</v>
      </c>
      <c r="C3117" t="s">
        <v>47</v>
      </c>
      <c r="D3117" t="s">
        <v>60</v>
      </c>
      <c r="E3117" t="s">
        <v>49</v>
      </c>
      <c r="F3117">
        <v>585</v>
      </c>
      <c r="G3117" t="s">
        <v>55</v>
      </c>
      <c r="H3117" t="s">
        <v>49</v>
      </c>
      <c r="I3117" t="s">
        <v>50</v>
      </c>
      <c r="J3117">
        <v>18</v>
      </c>
      <c r="K3117" t="s">
        <v>75</v>
      </c>
      <c r="L3117">
        <v>48</v>
      </c>
      <c r="M3117">
        <v>1</v>
      </c>
      <c r="N3117">
        <v>181</v>
      </c>
      <c r="O3117">
        <v>3</v>
      </c>
      <c r="P3117" t="s">
        <v>57</v>
      </c>
      <c r="Q3117" t="s">
        <v>49</v>
      </c>
      <c r="X3117" s="7"/>
      <c r="Y3117" t="s">
        <v>55</v>
      </c>
      <c r="Z3117">
        <v>585</v>
      </c>
      <c r="AE3117" t="s">
        <v>49</v>
      </c>
      <c r="AF3117">
        <v>585</v>
      </c>
      <c r="AI3117">
        <v>5244</v>
      </c>
      <c r="AJ3117" t="s">
        <v>49</v>
      </c>
    </row>
    <row r="3118" spans="1:36" x14ac:dyDescent="0.3">
      <c r="A3118">
        <v>39</v>
      </c>
      <c r="B3118" t="s">
        <v>65</v>
      </c>
      <c r="C3118" t="s">
        <v>47</v>
      </c>
      <c r="D3118" t="s">
        <v>54</v>
      </c>
      <c r="E3118" t="s">
        <v>49</v>
      </c>
      <c r="F3118">
        <v>235</v>
      </c>
      <c r="G3118" t="s">
        <v>49</v>
      </c>
      <c r="H3118" t="s">
        <v>49</v>
      </c>
      <c r="I3118" t="s">
        <v>52</v>
      </c>
      <c r="J3118">
        <v>9</v>
      </c>
      <c r="K3118" t="s">
        <v>62</v>
      </c>
      <c r="L3118">
        <v>217</v>
      </c>
      <c r="M3118">
        <v>1</v>
      </c>
      <c r="N3118">
        <v>-1</v>
      </c>
      <c r="O3118">
        <v>0</v>
      </c>
      <c r="P3118" t="s">
        <v>52</v>
      </c>
      <c r="Q3118" t="s">
        <v>49</v>
      </c>
      <c r="X3118" s="7"/>
      <c r="Y3118" t="s">
        <v>49</v>
      </c>
      <c r="Z3118">
        <v>235</v>
      </c>
      <c r="AE3118" t="s">
        <v>49</v>
      </c>
      <c r="AF3118">
        <v>235</v>
      </c>
      <c r="AI3118">
        <v>117</v>
      </c>
      <c r="AJ3118" t="s">
        <v>49</v>
      </c>
    </row>
    <row r="3119" spans="1:36" x14ac:dyDescent="0.3">
      <c r="A3119">
        <v>30</v>
      </c>
      <c r="B3119" t="s">
        <v>63</v>
      </c>
      <c r="C3119" t="s">
        <v>59</v>
      </c>
      <c r="D3119" t="s">
        <v>54</v>
      </c>
      <c r="E3119" t="s">
        <v>49</v>
      </c>
      <c r="F3119">
        <v>2145</v>
      </c>
      <c r="G3119" t="s">
        <v>55</v>
      </c>
      <c r="H3119" t="s">
        <v>49</v>
      </c>
      <c r="I3119" t="s">
        <v>50</v>
      </c>
      <c r="J3119">
        <v>18</v>
      </c>
      <c r="K3119" t="s">
        <v>56</v>
      </c>
      <c r="L3119">
        <v>727</v>
      </c>
      <c r="M3119">
        <v>2</v>
      </c>
      <c r="N3119">
        <v>-1</v>
      </c>
      <c r="O3119">
        <v>0</v>
      </c>
      <c r="P3119" t="s">
        <v>52</v>
      </c>
      <c r="Q3119" t="s">
        <v>55</v>
      </c>
      <c r="X3119" s="7"/>
      <c r="Y3119" t="s">
        <v>55</v>
      </c>
      <c r="Z3119">
        <v>2145</v>
      </c>
      <c r="AE3119" t="s">
        <v>49</v>
      </c>
      <c r="AF3119">
        <v>2145</v>
      </c>
      <c r="AI3119">
        <v>846</v>
      </c>
      <c r="AJ3119" t="s">
        <v>49</v>
      </c>
    </row>
    <row r="3120" spans="1:36" x14ac:dyDescent="0.3">
      <c r="A3120">
        <v>32</v>
      </c>
      <c r="B3120" t="s">
        <v>53</v>
      </c>
      <c r="C3120" t="s">
        <v>47</v>
      </c>
      <c r="D3120" t="s">
        <v>54</v>
      </c>
      <c r="E3120" t="s">
        <v>49</v>
      </c>
      <c r="F3120">
        <v>1464</v>
      </c>
      <c r="G3120" t="s">
        <v>55</v>
      </c>
      <c r="H3120" t="s">
        <v>49</v>
      </c>
      <c r="I3120" t="s">
        <v>52</v>
      </c>
      <c r="J3120">
        <v>3</v>
      </c>
      <c r="K3120" t="s">
        <v>62</v>
      </c>
      <c r="L3120">
        <v>193</v>
      </c>
      <c r="M3120">
        <v>1</v>
      </c>
      <c r="N3120">
        <v>-1</v>
      </c>
      <c r="O3120">
        <v>0</v>
      </c>
      <c r="P3120" t="s">
        <v>52</v>
      </c>
      <c r="Q3120" t="s">
        <v>49</v>
      </c>
      <c r="X3120" s="7"/>
      <c r="Y3120" t="s">
        <v>55</v>
      </c>
      <c r="Z3120">
        <v>1464</v>
      </c>
      <c r="AE3120" t="s">
        <v>49</v>
      </c>
      <c r="AF3120">
        <v>1464</v>
      </c>
      <c r="AI3120">
        <v>0</v>
      </c>
      <c r="AJ3120" t="s">
        <v>49</v>
      </c>
    </row>
    <row r="3121" spans="1:36" x14ac:dyDescent="0.3">
      <c r="A3121">
        <v>28</v>
      </c>
      <c r="B3121" t="s">
        <v>67</v>
      </c>
      <c r="C3121" t="s">
        <v>47</v>
      </c>
      <c r="D3121" t="s">
        <v>54</v>
      </c>
      <c r="E3121" t="s">
        <v>49</v>
      </c>
      <c r="F3121">
        <v>232</v>
      </c>
      <c r="G3121" t="s">
        <v>55</v>
      </c>
      <c r="H3121" t="s">
        <v>55</v>
      </c>
      <c r="I3121" t="s">
        <v>50</v>
      </c>
      <c r="J3121">
        <v>29</v>
      </c>
      <c r="K3121" t="s">
        <v>72</v>
      </c>
      <c r="L3121">
        <v>72</v>
      </c>
      <c r="M3121">
        <v>1</v>
      </c>
      <c r="N3121">
        <v>261</v>
      </c>
      <c r="O3121">
        <v>1</v>
      </c>
      <c r="P3121" t="s">
        <v>57</v>
      </c>
      <c r="Q3121" t="s">
        <v>49</v>
      </c>
      <c r="X3121" s="7"/>
      <c r="Y3121" t="s">
        <v>55</v>
      </c>
      <c r="Z3121">
        <v>232</v>
      </c>
      <c r="AE3121" t="s">
        <v>55</v>
      </c>
      <c r="AF3121">
        <v>232</v>
      </c>
      <c r="AI3121">
        <v>1331</v>
      </c>
      <c r="AJ3121" t="s">
        <v>49</v>
      </c>
    </row>
    <row r="3122" spans="1:36" x14ac:dyDescent="0.3">
      <c r="A3122">
        <v>47</v>
      </c>
      <c r="B3122" t="s">
        <v>67</v>
      </c>
      <c r="C3122" t="s">
        <v>47</v>
      </c>
      <c r="D3122" t="s">
        <v>48</v>
      </c>
      <c r="E3122" t="s">
        <v>49</v>
      </c>
      <c r="F3122">
        <v>187</v>
      </c>
      <c r="G3122" t="s">
        <v>55</v>
      </c>
      <c r="H3122" t="s">
        <v>49</v>
      </c>
      <c r="I3122" t="s">
        <v>52</v>
      </c>
      <c r="J3122">
        <v>9</v>
      </c>
      <c r="K3122" t="s">
        <v>56</v>
      </c>
      <c r="L3122">
        <v>165</v>
      </c>
      <c r="M3122">
        <v>1</v>
      </c>
      <c r="N3122">
        <v>-1</v>
      </c>
      <c r="O3122">
        <v>0</v>
      </c>
      <c r="P3122" t="s">
        <v>52</v>
      </c>
      <c r="Q3122" t="s">
        <v>49</v>
      </c>
      <c r="X3122" s="7"/>
      <c r="Y3122" t="s">
        <v>55</v>
      </c>
      <c r="Z3122">
        <v>187</v>
      </c>
      <c r="AE3122" t="s">
        <v>49</v>
      </c>
      <c r="AF3122">
        <v>187</v>
      </c>
      <c r="AI3122">
        <v>179</v>
      </c>
      <c r="AJ3122" t="s">
        <v>49</v>
      </c>
    </row>
    <row r="3123" spans="1:36" x14ac:dyDescent="0.3">
      <c r="A3123">
        <v>53</v>
      </c>
      <c r="B3123" t="s">
        <v>58</v>
      </c>
      <c r="C3123" t="s">
        <v>47</v>
      </c>
      <c r="D3123" t="s">
        <v>60</v>
      </c>
      <c r="E3123" t="s">
        <v>49</v>
      </c>
      <c r="F3123">
        <v>12</v>
      </c>
      <c r="G3123" t="s">
        <v>49</v>
      </c>
      <c r="H3123" t="s">
        <v>49</v>
      </c>
      <c r="I3123" t="s">
        <v>50</v>
      </c>
      <c r="J3123">
        <v>27</v>
      </c>
      <c r="K3123" t="s">
        <v>70</v>
      </c>
      <c r="L3123">
        <v>345</v>
      </c>
      <c r="M3123">
        <v>10</v>
      </c>
      <c r="N3123">
        <v>-1</v>
      </c>
      <c r="O3123">
        <v>0</v>
      </c>
      <c r="P3123" t="s">
        <v>52</v>
      </c>
      <c r="Q3123" t="s">
        <v>49</v>
      </c>
      <c r="X3123" s="7"/>
      <c r="Y3123" t="s">
        <v>49</v>
      </c>
      <c r="Z3123">
        <v>12</v>
      </c>
      <c r="AE3123" t="s">
        <v>49</v>
      </c>
      <c r="AF3123">
        <v>12</v>
      </c>
      <c r="AI3123">
        <v>543</v>
      </c>
      <c r="AJ3123" t="s">
        <v>49</v>
      </c>
    </row>
    <row r="3124" spans="1:36" x14ac:dyDescent="0.3">
      <c r="A3124">
        <v>57</v>
      </c>
      <c r="B3124" t="s">
        <v>63</v>
      </c>
      <c r="C3124" t="s">
        <v>47</v>
      </c>
      <c r="D3124" t="s">
        <v>48</v>
      </c>
      <c r="E3124" t="s">
        <v>49</v>
      </c>
      <c r="F3124">
        <v>318</v>
      </c>
      <c r="G3124" t="s">
        <v>55</v>
      </c>
      <c r="H3124" t="s">
        <v>49</v>
      </c>
      <c r="I3124" t="s">
        <v>52</v>
      </c>
      <c r="J3124">
        <v>27</v>
      </c>
      <c r="K3124" t="s">
        <v>56</v>
      </c>
      <c r="L3124">
        <v>206</v>
      </c>
      <c r="M3124">
        <v>2</v>
      </c>
      <c r="N3124">
        <v>-1</v>
      </c>
      <c r="O3124">
        <v>0</v>
      </c>
      <c r="P3124" t="s">
        <v>52</v>
      </c>
      <c r="Q3124" t="s">
        <v>49</v>
      </c>
      <c r="X3124" s="7"/>
      <c r="Y3124" t="s">
        <v>55</v>
      </c>
      <c r="Z3124">
        <v>318</v>
      </c>
      <c r="AE3124" t="s">
        <v>49</v>
      </c>
      <c r="AF3124">
        <v>318</v>
      </c>
      <c r="AI3124">
        <v>71188</v>
      </c>
      <c r="AJ3124" t="s">
        <v>49</v>
      </c>
    </row>
    <row r="3125" spans="1:36" x14ac:dyDescent="0.3">
      <c r="A3125">
        <v>47</v>
      </c>
      <c r="B3125" t="s">
        <v>53</v>
      </c>
      <c r="C3125" t="s">
        <v>47</v>
      </c>
      <c r="D3125" t="s">
        <v>54</v>
      </c>
      <c r="E3125" t="s">
        <v>49</v>
      </c>
      <c r="F3125">
        <v>405</v>
      </c>
      <c r="G3125" t="s">
        <v>49</v>
      </c>
      <c r="H3125" t="s">
        <v>55</v>
      </c>
      <c r="I3125" t="s">
        <v>50</v>
      </c>
      <c r="J3125">
        <v>8</v>
      </c>
      <c r="K3125" t="s">
        <v>70</v>
      </c>
      <c r="L3125">
        <v>994</v>
      </c>
      <c r="M3125">
        <v>2</v>
      </c>
      <c r="N3125">
        <v>-1</v>
      </c>
      <c r="O3125">
        <v>0</v>
      </c>
      <c r="P3125" t="s">
        <v>52</v>
      </c>
      <c r="Q3125" t="s">
        <v>55</v>
      </c>
      <c r="X3125" s="7"/>
      <c r="Y3125" t="s">
        <v>49</v>
      </c>
      <c r="Z3125">
        <v>405</v>
      </c>
      <c r="AE3125" t="s">
        <v>55</v>
      </c>
      <c r="AF3125">
        <v>405</v>
      </c>
      <c r="AI3125">
        <v>5108</v>
      </c>
      <c r="AJ3125" t="s">
        <v>49</v>
      </c>
    </row>
    <row r="3126" spans="1:36" x14ac:dyDescent="0.3">
      <c r="A3126">
        <v>56</v>
      </c>
      <c r="B3126" t="s">
        <v>58</v>
      </c>
      <c r="C3126" t="s">
        <v>47</v>
      </c>
      <c r="D3126" t="s">
        <v>60</v>
      </c>
      <c r="E3126" t="s">
        <v>49</v>
      </c>
      <c r="F3126">
        <v>334</v>
      </c>
      <c r="G3126" t="s">
        <v>55</v>
      </c>
      <c r="H3126" t="s">
        <v>49</v>
      </c>
      <c r="I3126" t="s">
        <v>52</v>
      </c>
      <c r="J3126">
        <v>15</v>
      </c>
      <c r="K3126" t="s">
        <v>56</v>
      </c>
      <c r="L3126">
        <v>127</v>
      </c>
      <c r="M3126">
        <v>2</v>
      </c>
      <c r="N3126">
        <v>-1</v>
      </c>
      <c r="O3126">
        <v>0</v>
      </c>
      <c r="P3126" t="s">
        <v>52</v>
      </c>
      <c r="Q3126" t="s">
        <v>49</v>
      </c>
      <c r="X3126" s="5"/>
      <c r="Y3126" t="s">
        <v>55</v>
      </c>
      <c r="Z3126">
        <v>334</v>
      </c>
      <c r="AE3126" t="s">
        <v>49</v>
      </c>
      <c r="AF3126">
        <v>334</v>
      </c>
      <c r="AI3126">
        <v>1738</v>
      </c>
      <c r="AJ3126" t="s">
        <v>49</v>
      </c>
    </row>
    <row r="3127" spans="1:36" x14ac:dyDescent="0.3">
      <c r="A3127">
        <v>38</v>
      </c>
      <c r="B3127" t="s">
        <v>69</v>
      </c>
      <c r="C3127" t="s">
        <v>47</v>
      </c>
      <c r="D3127" t="s">
        <v>48</v>
      </c>
      <c r="E3127" t="s">
        <v>49</v>
      </c>
      <c r="F3127">
        <v>0</v>
      </c>
      <c r="G3127" t="s">
        <v>55</v>
      </c>
      <c r="H3127" t="s">
        <v>49</v>
      </c>
      <c r="I3127" t="s">
        <v>52</v>
      </c>
      <c r="J3127">
        <v>2</v>
      </c>
      <c r="K3127" t="s">
        <v>62</v>
      </c>
      <c r="L3127">
        <v>29</v>
      </c>
      <c r="M3127">
        <v>32</v>
      </c>
      <c r="N3127">
        <v>-1</v>
      </c>
      <c r="O3127">
        <v>0</v>
      </c>
      <c r="P3127" t="s">
        <v>52</v>
      </c>
      <c r="Q3127" t="s">
        <v>49</v>
      </c>
      <c r="X3127" s="6"/>
      <c r="Y3127" t="s">
        <v>55</v>
      </c>
      <c r="Z3127">
        <v>0</v>
      </c>
      <c r="AE3127" t="s">
        <v>49</v>
      </c>
      <c r="AF3127">
        <v>0</v>
      </c>
      <c r="AI3127">
        <v>-97</v>
      </c>
      <c r="AJ3127" t="s">
        <v>49</v>
      </c>
    </row>
    <row r="3128" spans="1:36" x14ac:dyDescent="0.3">
      <c r="A3128">
        <v>52</v>
      </c>
      <c r="B3128" t="s">
        <v>63</v>
      </c>
      <c r="C3128" t="s">
        <v>47</v>
      </c>
      <c r="D3128" t="s">
        <v>48</v>
      </c>
      <c r="E3128" t="s">
        <v>49</v>
      </c>
      <c r="F3128">
        <v>2</v>
      </c>
      <c r="G3128" t="s">
        <v>49</v>
      </c>
      <c r="H3128" t="s">
        <v>49</v>
      </c>
      <c r="I3128" t="s">
        <v>52</v>
      </c>
      <c r="J3128">
        <v>9</v>
      </c>
      <c r="K3128" t="s">
        <v>62</v>
      </c>
      <c r="L3128">
        <v>70</v>
      </c>
      <c r="M3128">
        <v>3</v>
      </c>
      <c r="N3128">
        <v>-1</v>
      </c>
      <c r="O3128">
        <v>0</v>
      </c>
      <c r="P3128" t="s">
        <v>52</v>
      </c>
      <c r="Q3128" t="s">
        <v>49</v>
      </c>
      <c r="X3128" s="7"/>
      <c r="Y3128" t="s">
        <v>49</v>
      </c>
      <c r="Z3128">
        <v>2</v>
      </c>
      <c r="AE3128" t="s">
        <v>49</v>
      </c>
      <c r="AF3128">
        <v>2</v>
      </c>
      <c r="AI3128">
        <v>199</v>
      </c>
      <c r="AJ3128" t="s">
        <v>49</v>
      </c>
    </row>
    <row r="3129" spans="1:36" x14ac:dyDescent="0.3">
      <c r="A3129">
        <v>46</v>
      </c>
      <c r="B3129" t="s">
        <v>67</v>
      </c>
      <c r="C3129" t="s">
        <v>47</v>
      </c>
      <c r="D3129" t="s">
        <v>54</v>
      </c>
      <c r="E3129" t="s">
        <v>49</v>
      </c>
      <c r="F3129">
        <v>966</v>
      </c>
      <c r="G3129" t="s">
        <v>55</v>
      </c>
      <c r="H3129" t="s">
        <v>55</v>
      </c>
      <c r="I3129" t="s">
        <v>50</v>
      </c>
      <c r="J3129">
        <v>19</v>
      </c>
      <c r="K3129" t="s">
        <v>70</v>
      </c>
      <c r="L3129">
        <v>40</v>
      </c>
      <c r="M3129">
        <v>2</v>
      </c>
      <c r="N3129">
        <v>-1</v>
      </c>
      <c r="O3129">
        <v>0</v>
      </c>
      <c r="P3129" t="s">
        <v>52</v>
      </c>
      <c r="Q3129" t="s">
        <v>49</v>
      </c>
      <c r="X3129" s="7"/>
      <c r="Y3129" t="s">
        <v>55</v>
      </c>
      <c r="Z3129">
        <v>966</v>
      </c>
      <c r="AE3129" t="s">
        <v>55</v>
      </c>
      <c r="AF3129">
        <v>966</v>
      </c>
      <c r="AI3129">
        <v>489</v>
      </c>
      <c r="AJ3129" t="s">
        <v>49</v>
      </c>
    </row>
    <row r="3130" spans="1:36" x14ac:dyDescent="0.3">
      <c r="A3130">
        <v>57</v>
      </c>
      <c r="B3130" t="s">
        <v>63</v>
      </c>
      <c r="C3130" t="s">
        <v>47</v>
      </c>
      <c r="D3130" t="s">
        <v>48</v>
      </c>
      <c r="E3130" t="s">
        <v>55</v>
      </c>
      <c r="F3130">
        <v>195</v>
      </c>
      <c r="G3130" t="s">
        <v>49</v>
      </c>
      <c r="H3130" t="s">
        <v>55</v>
      </c>
      <c r="I3130" t="s">
        <v>78</v>
      </c>
      <c r="J3130">
        <v>30</v>
      </c>
      <c r="K3130" t="s">
        <v>73</v>
      </c>
      <c r="L3130">
        <v>185</v>
      </c>
      <c r="M3130">
        <v>4</v>
      </c>
      <c r="N3130">
        <v>-1</v>
      </c>
      <c r="O3130">
        <v>0</v>
      </c>
      <c r="P3130" t="s">
        <v>52</v>
      </c>
      <c r="Q3130" t="s">
        <v>49</v>
      </c>
      <c r="X3130" s="7"/>
      <c r="Y3130" t="s">
        <v>49</v>
      </c>
      <c r="Z3130">
        <v>195</v>
      </c>
      <c r="AE3130" t="s">
        <v>55</v>
      </c>
      <c r="AF3130">
        <v>195</v>
      </c>
      <c r="AI3130">
        <v>-97</v>
      </c>
      <c r="AJ3130" t="s">
        <v>49</v>
      </c>
    </row>
    <row r="3131" spans="1:36" x14ac:dyDescent="0.3">
      <c r="A3131">
        <v>42</v>
      </c>
      <c r="B3131" t="s">
        <v>63</v>
      </c>
      <c r="C3131" t="s">
        <v>74</v>
      </c>
      <c r="D3131" t="s">
        <v>52</v>
      </c>
      <c r="E3131" t="s">
        <v>49</v>
      </c>
      <c r="F3131">
        <v>0</v>
      </c>
      <c r="G3131" t="s">
        <v>49</v>
      </c>
      <c r="H3131" t="s">
        <v>49</v>
      </c>
      <c r="I3131" t="s">
        <v>50</v>
      </c>
      <c r="J3131">
        <v>7</v>
      </c>
      <c r="K3131" t="s">
        <v>73</v>
      </c>
      <c r="L3131">
        <v>64</v>
      </c>
      <c r="M3131">
        <v>2</v>
      </c>
      <c r="N3131">
        <v>-1</v>
      </c>
      <c r="O3131">
        <v>0</v>
      </c>
      <c r="P3131" t="s">
        <v>52</v>
      </c>
      <c r="Q3131" t="s">
        <v>49</v>
      </c>
      <c r="X3131" s="7"/>
      <c r="Y3131" t="s">
        <v>49</v>
      </c>
      <c r="Z3131">
        <v>0</v>
      </c>
      <c r="AE3131" t="s">
        <v>49</v>
      </c>
      <c r="AF3131">
        <v>0</v>
      </c>
      <c r="AI3131">
        <v>6649</v>
      </c>
      <c r="AJ3131" t="s">
        <v>49</v>
      </c>
    </row>
    <row r="3132" spans="1:36" x14ac:dyDescent="0.3">
      <c r="A3132">
        <v>57</v>
      </c>
      <c r="B3132" t="s">
        <v>46</v>
      </c>
      <c r="C3132" t="s">
        <v>47</v>
      </c>
      <c r="D3132" t="s">
        <v>54</v>
      </c>
      <c r="E3132" t="s">
        <v>49</v>
      </c>
      <c r="F3132">
        <v>0</v>
      </c>
      <c r="G3132" t="s">
        <v>49</v>
      </c>
      <c r="H3132" t="s">
        <v>49</v>
      </c>
      <c r="I3132" t="s">
        <v>52</v>
      </c>
      <c r="J3132">
        <v>19</v>
      </c>
      <c r="K3132" t="s">
        <v>62</v>
      </c>
      <c r="L3132">
        <v>97</v>
      </c>
      <c r="M3132">
        <v>1</v>
      </c>
      <c r="N3132">
        <v>-1</v>
      </c>
      <c r="O3132">
        <v>0</v>
      </c>
      <c r="P3132" t="s">
        <v>52</v>
      </c>
      <c r="Q3132" t="s">
        <v>49</v>
      </c>
      <c r="X3132" s="7"/>
      <c r="Y3132" t="s">
        <v>49</v>
      </c>
      <c r="Z3132">
        <v>0</v>
      </c>
      <c r="AE3132" t="s">
        <v>49</v>
      </c>
      <c r="AF3132">
        <v>0</v>
      </c>
      <c r="AI3132">
        <v>263</v>
      </c>
      <c r="AJ3132" t="s">
        <v>49</v>
      </c>
    </row>
    <row r="3133" spans="1:36" x14ac:dyDescent="0.3">
      <c r="A3133">
        <v>51</v>
      </c>
      <c r="B3133" t="s">
        <v>76</v>
      </c>
      <c r="C3133" t="s">
        <v>47</v>
      </c>
      <c r="D3133" t="s">
        <v>54</v>
      </c>
      <c r="E3133" t="s">
        <v>49</v>
      </c>
      <c r="F3133">
        <v>260</v>
      </c>
      <c r="G3133" t="s">
        <v>49</v>
      </c>
      <c r="H3133" t="s">
        <v>49</v>
      </c>
      <c r="I3133" t="s">
        <v>50</v>
      </c>
      <c r="J3133">
        <v>27</v>
      </c>
      <c r="K3133" t="s">
        <v>70</v>
      </c>
      <c r="L3133">
        <v>316</v>
      </c>
      <c r="M3133">
        <v>5</v>
      </c>
      <c r="N3133">
        <v>-1</v>
      </c>
      <c r="O3133">
        <v>0</v>
      </c>
      <c r="P3133" t="s">
        <v>52</v>
      </c>
      <c r="Q3133" t="s">
        <v>49</v>
      </c>
      <c r="X3133" s="7"/>
      <c r="Y3133" t="s">
        <v>49</v>
      </c>
      <c r="Z3133">
        <v>260</v>
      </c>
      <c r="AE3133" t="s">
        <v>49</v>
      </c>
      <c r="AF3133">
        <v>260</v>
      </c>
      <c r="AI3133">
        <v>781</v>
      </c>
      <c r="AJ3133" t="s">
        <v>49</v>
      </c>
    </row>
    <row r="3134" spans="1:36" x14ac:dyDescent="0.3">
      <c r="A3134">
        <v>53</v>
      </c>
      <c r="B3134" t="s">
        <v>65</v>
      </c>
      <c r="C3134" t="s">
        <v>47</v>
      </c>
      <c r="D3134" t="s">
        <v>60</v>
      </c>
      <c r="E3134" t="s">
        <v>49</v>
      </c>
      <c r="F3134">
        <v>451</v>
      </c>
      <c r="G3134" t="s">
        <v>55</v>
      </c>
      <c r="H3134" t="s">
        <v>49</v>
      </c>
      <c r="I3134" t="s">
        <v>50</v>
      </c>
      <c r="J3134">
        <v>2</v>
      </c>
      <c r="K3134" t="s">
        <v>64</v>
      </c>
      <c r="L3134">
        <v>125</v>
      </c>
      <c r="M3134">
        <v>1</v>
      </c>
      <c r="N3134">
        <v>249</v>
      </c>
      <c r="O3134">
        <v>2</v>
      </c>
      <c r="P3134" t="s">
        <v>57</v>
      </c>
      <c r="Q3134" t="s">
        <v>49</v>
      </c>
      <c r="X3134" s="7"/>
      <c r="Y3134" t="s">
        <v>55</v>
      </c>
      <c r="Z3134">
        <v>451</v>
      </c>
      <c r="AE3134" t="s">
        <v>49</v>
      </c>
      <c r="AF3134">
        <v>451</v>
      </c>
      <c r="AI3134">
        <v>1032</v>
      </c>
      <c r="AJ3134" t="s">
        <v>49</v>
      </c>
    </row>
    <row r="3135" spans="1:36" x14ac:dyDescent="0.3">
      <c r="A3135">
        <v>37</v>
      </c>
      <c r="B3135" t="s">
        <v>63</v>
      </c>
      <c r="C3135" t="s">
        <v>47</v>
      </c>
      <c r="D3135" t="s">
        <v>48</v>
      </c>
      <c r="E3135" t="s">
        <v>49</v>
      </c>
      <c r="F3135">
        <v>3242</v>
      </c>
      <c r="G3135" t="s">
        <v>55</v>
      </c>
      <c r="H3135" t="s">
        <v>49</v>
      </c>
      <c r="I3135" t="s">
        <v>52</v>
      </c>
      <c r="J3135">
        <v>21</v>
      </c>
      <c r="K3135" t="s">
        <v>56</v>
      </c>
      <c r="L3135">
        <v>233</v>
      </c>
      <c r="M3135">
        <v>1</v>
      </c>
      <c r="N3135">
        <v>-1</v>
      </c>
      <c r="O3135">
        <v>0</v>
      </c>
      <c r="P3135" t="s">
        <v>52</v>
      </c>
      <c r="Q3135" t="s">
        <v>49</v>
      </c>
      <c r="X3135" s="7"/>
      <c r="Y3135" t="s">
        <v>55</v>
      </c>
      <c r="Z3135">
        <v>3242</v>
      </c>
      <c r="AE3135" t="s">
        <v>49</v>
      </c>
      <c r="AF3135">
        <v>3242</v>
      </c>
      <c r="AI3135">
        <v>119</v>
      </c>
      <c r="AJ3135" t="s">
        <v>49</v>
      </c>
    </row>
    <row r="3136" spans="1:36" x14ac:dyDescent="0.3">
      <c r="A3136">
        <v>47</v>
      </c>
      <c r="B3136" t="s">
        <v>65</v>
      </c>
      <c r="C3136" t="s">
        <v>74</v>
      </c>
      <c r="D3136" t="s">
        <v>54</v>
      </c>
      <c r="E3136" t="s">
        <v>49</v>
      </c>
      <c r="F3136">
        <v>8515</v>
      </c>
      <c r="G3136" t="s">
        <v>55</v>
      </c>
      <c r="H3136" t="s">
        <v>49</v>
      </c>
      <c r="I3136" t="s">
        <v>52</v>
      </c>
      <c r="J3136">
        <v>20</v>
      </c>
      <c r="K3136" t="s">
        <v>75</v>
      </c>
      <c r="L3136">
        <v>14</v>
      </c>
      <c r="M3136">
        <v>7</v>
      </c>
      <c r="N3136">
        <v>112</v>
      </c>
      <c r="O3136">
        <v>4</v>
      </c>
      <c r="P3136" t="s">
        <v>66</v>
      </c>
      <c r="Q3136" t="s">
        <v>49</v>
      </c>
      <c r="X3136" s="7"/>
      <c r="Y3136" t="s">
        <v>55</v>
      </c>
      <c r="Z3136">
        <v>8515</v>
      </c>
      <c r="AE3136" t="s">
        <v>49</v>
      </c>
      <c r="AF3136">
        <v>8515</v>
      </c>
      <c r="AI3136">
        <v>434</v>
      </c>
      <c r="AJ3136" t="s">
        <v>49</v>
      </c>
    </row>
    <row r="3137" spans="1:36" x14ac:dyDescent="0.3">
      <c r="A3137">
        <v>48</v>
      </c>
      <c r="B3137" t="s">
        <v>58</v>
      </c>
      <c r="C3137" t="s">
        <v>47</v>
      </c>
      <c r="D3137" t="s">
        <v>60</v>
      </c>
      <c r="E3137" t="s">
        <v>49</v>
      </c>
      <c r="F3137">
        <v>1808</v>
      </c>
      <c r="G3137" t="s">
        <v>55</v>
      </c>
      <c r="H3137" t="s">
        <v>49</v>
      </c>
      <c r="I3137" t="s">
        <v>50</v>
      </c>
      <c r="J3137">
        <v>26</v>
      </c>
      <c r="K3137" t="s">
        <v>64</v>
      </c>
      <c r="L3137">
        <v>245</v>
      </c>
      <c r="M3137">
        <v>1</v>
      </c>
      <c r="N3137">
        <v>-1</v>
      </c>
      <c r="O3137">
        <v>0</v>
      </c>
      <c r="P3137" t="s">
        <v>52</v>
      </c>
      <c r="Q3137" t="s">
        <v>55</v>
      </c>
      <c r="X3137" s="7"/>
      <c r="Y3137" t="s">
        <v>55</v>
      </c>
      <c r="Z3137">
        <v>1808</v>
      </c>
      <c r="AE3137" t="s">
        <v>49</v>
      </c>
      <c r="AF3137">
        <v>1808</v>
      </c>
      <c r="AI3137">
        <v>2967</v>
      </c>
      <c r="AJ3137" t="s">
        <v>49</v>
      </c>
    </row>
    <row r="3138" spans="1:36" x14ac:dyDescent="0.3">
      <c r="A3138">
        <v>39</v>
      </c>
      <c r="B3138" t="s">
        <v>63</v>
      </c>
      <c r="C3138" t="s">
        <v>47</v>
      </c>
      <c r="D3138" t="s">
        <v>48</v>
      </c>
      <c r="E3138" t="s">
        <v>49</v>
      </c>
      <c r="F3138">
        <v>20</v>
      </c>
      <c r="G3138" t="s">
        <v>55</v>
      </c>
      <c r="H3138" t="s">
        <v>49</v>
      </c>
      <c r="I3138" t="s">
        <v>52</v>
      </c>
      <c r="J3138">
        <v>7</v>
      </c>
      <c r="K3138" t="s">
        <v>56</v>
      </c>
      <c r="L3138">
        <v>109</v>
      </c>
      <c r="M3138">
        <v>1</v>
      </c>
      <c r="N3138">
        <v>-1</v>
      </c>
      <c r="O3138">
        <v>0</v>
      </c>
      <c r="P3138" t="s">
        <v>52</v>
      </c>
      <c r="Q3138" t="s">
        <v>49</v>
      </c>
      <c r="X3138" s="7"/>
      <c r="Y3138" t="s">
        <v>55</v>
      </c>
      <c r="Z3138">
        <v>20</v>
      </c>
      <c r="AE3138" t="s">
        <v>49</v>
      </c>
      <c r="AF3138">
        <v>20</v>
      </c>
      <c r="AI3138">
        <v>-331</v>
      </c>
      <c r="AJ3138" t="s">
        <v>49</v>
      </c>
    </row>
    <row r="3139" spans="1:36" x14ac:dyDescent="0.3">
      <c r="A3139">
        <v>42</v>
      </c>
      <c r="B3139" t="s">
        <v>63</v>
      </c>
      <c r="C3139" t="s">
        <v>47</v>
      </c>
      <c r="D3139" t="s">
        <v>54</v>
      </c>
      <c r="E3139" t="s">
        <v>49</v>
      </c>
      <c r="F3139">
        <v>3068</v>
      </c>
      <c r="G3139" t="s">
        <v>55</v>
      </c>
      <c r="H3139" t="s">
        <v>55</v>
      </c>
      <c r="I3139" t="s">
        <v>50</v>
      </c>
      <c r="J3139">
        <v>11</v>
      </c>
      <c r="K3139" t="s">
        <v>56</v>
      </c>
      <c r="L3139">
        <v>429</v>
      </c>
      <c r="M3139">
        <v>2</v>
      </c>
      <c r="N3139">
        <v>-1</v>
      </c>
      <c r="O3139">
        <v>0</v>
      </c>
      <c r="P3139" t="s">
        <v>52</v>
      </c>
      <c r="Q3139" t="s">
        <v>49</v>
      </c>
      <c r="X3139" s="7"/>
      <c r="Y3139" t="s">
        <v>55</v>
      </c>
      <c r="Z3139">
        <v>3068</v>
      </c>
      <c r="AE3139" t="s">
        <v>55</v>
      </c>
      <c r="AF3139">
        <v>3068</v>
      </c>
      <c r="AI3139">
        <v>1585</v>
      </c>
      <c r="AJ3139" t="s">
        <v>49</v>
      </c>
    </row>
    <row r="3140" spans="1:36" x14ac:dyDescent="0.3">
      <c r="A3140">
        <v>36</v>
      </c>
      <c r="B3140" t="s">
        <v>58</v>
      </c>
      <c r="C3140" t="s">
        <v>47</v>
      </c>
      <c r="D3140" t="s">
        <v>60</v>
      </c>
      <c r="E3140" t="s">
        <v>49</v>
      </c>
      <c r="F3140">
        <v>23</v>
      </c>
      <c r="G3140" t="s">
        <v>49</v>
      </c>
      <c r="H3140" t="s">
        <v>49</v>
      </c>
      <c r="I3140" t="s">
        <v>50</v>
      </c>
      <c r="J3140">
        <v>26</v>
      </c>
      <c r="K3140" t="s">
        <v>70</v>
      </c>
      <c r="L3140">
        <v>133</v>
      </c>
      <c r="M3140">
        <v>11</v>
      </c>
      <c r="N3140">
        <v>-1</v>
      </c>
      <c r="O3140">
        <v>0</v>
      </c>
      <c r="P3140" t="s">
        <v>52</v>
      </c>
      <c r="Q3140" t="s">
        <v>49</v>
      </c>
      <c r="X3140" s="7"/>
      <c r="Y3140" t="s">
        <v>49</v>
      </c>
      <c r="Z3140">
        <v>23</v>
      </c>
      <c r="AE3140" t="s">
        <v>49</v>
      </c>
      <c r="AF3140">
        <v>23</v>
      </c>
      <c r="AI3140">
        <v>4384</v>
      </c>
      <c r="AJ3140" t="s">
        <v>49</v>
      </c>
    </row>
    <row r="3141" spans="1:36" x14ac:dyDescent="0.3">
      <c r="A3141">
        <v>34</v>
      </c>
      <c r="B3141" t="s">
        <v>67</v>
      </c>
      <c r="C3141" t="s">
        <v>59</v>
      </c>
      <c r="D3141" t="s">
        <v>54</v>
      </c>
      <c r="E3141" t="s">
        <v>49</v>
      </c>
      <c r="F3141">
        <v>1076</v>
      </c>
      <c r="G3141" t="s">
        <v>49</v>
      </c>
      <c r="H3141" t="s">
        <v>49</v>
      </c>
      <c r="I3141" t="s">
        <v>50</v>
      </c>
      <c r="J3141">
        <v>8</v>
      </c>
      <c r="K3141" t="s">
        <v>70</v>
      </c>
      <c r="L3141">
        <v>70</v>
      </c>
      <c r="M3141">
        <v>2</v>
      </c>
      <c r="N3141">
        <v>-1</v>
      </c>
      <c r="O3141">
        <v>0</v>
      </c>
      <c r="P3141" t="s">
        <v>52</v>
      </c>
      <c r="Q3141" t="s">
        <v>49</v>
      </c>
      <c r="X3141" s="7"/>
      <c r="Y3141" t="s">
        <v>49</v>
      </c>
      <c r="Z3141">
        <v>1076</v>
      </c>
      <c r="AE3141" t="s">
        <v>49</v>
      </c>
      <c r="AF3141">
        <v>1076</v>
      </c>
      <c r="AI3141">
        <v>588</v>
      </c>
      <c r="AJ3141" t="s">
        <v>49</v>
      </c>
    </row>
    <row r="3142" spans="1:36" x14ac:dyDescent="0.3">
      <c r="A3142">
        <v>61</v>
      </c>
      <c r="B3142" t="s">
        <v>77</v>
      </c>
      <c r="C3142" t="s">
        <v>47</v>
      </c>
      <c r="D3142" t="s">
        <v>48</v>
      </c>
      <c r="E3142" t="s">
        <v>49</v>
      </c>
      <c r="F3142">
        <v>1060</v>
      </c>
      <c r="G3142" t="s">
        <v>55</v>
      </c>
      <c r="H3142" t="s">
        <v>49</v>
      </c>
      <c r="I3142" t="s">
        <v>52</v>
      </c>
      <c r="J3142">
        <v>13</v>
      </c>
      <c r="K3142" t="s">
        <v>56</v>
      </c>
      <c r="L3142">
        <v>118</v>
      </c>
      <c r="M3142">
        <v>1</v>
      </c>
      <c r="N3142">
        <v>-1</v>
      </c>
      <c r="O3142">
        <v>0</v>
      </c>
      <c r="P3142" t="s">
        <v>52</v>
      </c>
      <c r="Q3142" t="s">
        <v>49</v>
      </c>
      <c r="X3142" s="7"/>
      <c r="Y3142" t="s">
        <v>55</v>
      </c>
      <c r="Z3142">
        <v>1060</v>
      </c>
      <c r="AE3142" t="s">
        <v>49</v>
      </c>
      <c r="AF3142">
        <v>1060</v>
      </c>
      <c r="AI3142">
        <v>3180</v>
      </c>
      <c r="AJ3142" t="s">
        <v>49</v>
      </c>
    </row>
    <row r="3143" spans="1:36" x14ac:dyDescent="0.3">
      <c r="A3143">
        <v>32</v>
      </c>
      <c r="B3143" t="s">
        <v>69</v>
      </c>
      <c r="C3143" t="s">
        <v>59</v>
      </c>
      <c r="D3143" t="s">
        <v>54</v>
      </c>
      <c r="E3143" t="s">
        <v>49</v>
      </c>
      <c r="F3143">
        <v>678</v>
      </c>
      <c r="G3143" t="s">
        <v>55</v>
      </c>
      <c r="H3143" t="s">
        <v>49</v>
      </c>
      <c r="I3143" t="s">
        <v>50</v>
      </c>
      <c r="J3143">
        <v>4</v>
      </c>
      <c r="K3143" t="s">
        <v>64</v>
      </c>
      <c r="L3143">
        <v>1579</v>
      </c>
      <c r="M3143">
        <v>1</v>
      </c>
      <c r="N3143">
        <v>246</v>
      </c>
      <c r="O3143">
        <v>4</v>
      </c>
      <c r="P3143" t="s">
        <v>57</v>
      </c>
      <c r="Q3143" t="s">
        <v>55</v>
      </c>
      <c r="X3143" s="7"/>
      <c r="Y3143" t="s">
        <v>55</v>
      </c>
      <c r="Z3143">
        <v>678</v>
      </c>
      <c r="AE3143" t="s">
        <v>49</v>
      </c>
      <c r="AF3143">
        <v>678</v>
      </c>
      <c r="AI3143">
        <v>-76</v>
      </c>
      <c r="AJ3143" t="s">
        <v>49</v>
      </c>
    </row>
    <row r="3144" spans="1:36" x14ac:dyDescent="0.3">
      <c r="A3144">
        <v>35</v>
      </c>
      <c r="B3144" t="s">
        <v>63</v>
      </c>
      <c r="C3144" t="s">
        <v>59</v>
      </c>
      <c r="D3144" t="s">
        <v>48</v>
      </c>
      <c r="E3144" t="s">
        <v>49</v>
      </c>
      <c r="F3144">
        <v>1147</v>
      </c>
      <c r="G3144" t="s">
        <v>55</v>
      </c>
      <c r="H3144" t="s">
        <v>55</v>
      </c>
      <c r="I3144" t="s">
        <v>78</v>
      </c>
      <c r="J3144">
        <v>7</v>
      </c>
      <c r="K3144" t="s">
        <v>56</v>
      </c>
      <c r="L3144">
        <v>29</v>
      </c>
      <c r="M3144">
        <v>1</v>
      </c>
      <c r="N3144">
        <v>-1</v>
      </c>
      <c r="O3144">
        <v>0</v>
      </c>
      <c r="P3144" t="s">
        <v>52</v>
      </c>
      <c r="Q3144" t="s">
        <v>49</v>
      </c>
      <c r="X3144" s="7"/>
      <c r="Y3144" t="s">
        <v>55</v>
      </c>
      <c r="Z3144">
        <v>1147</v>
      </c>
      <c r="AE3144" t="s">
        <v>55</v>
      </c>
      <c r="AF3144">
        <v>1147</v>
      </c>
      <c r="AI3144">
        <v>152</v>
      </c>
      <c r="AJ3144" t="s">
        <v>49</v>
      </c>
    </row>
    <row r="3145" spans="1:36" x14ac:dyDescent="0.3">
      <c r="A3145">
        <v>54</v>
      </c>
      <c r="B3145" t="s">
        <v>63</v>
      </c>
      <c r="C3145" t="s">
        <v>47</v>
      </c>
      <c r="D3145" t="s">
        <v>54</v>
      </c>
      <c r="E3145" t="s">
        <v>49</v>
      </c>
      <c r="F3145">
        <v>-630</v>
      </c>
      <c r="G3145" t="s">
        <v>49</v>
      </c>
      <c r="H3145" t="s">
        <v>49</v>
      </c>
      <c r="I3145" t="s">
        <v>52</v>
      </c>
      <c r="J3145">
        <v>23</v>
      </c>
      <c r="K3145" t="s">
        <v>56</v>
      </c>
      <c r="L3145">
        <v>173</v>
      </c>
      <c r="M3145">
        <v>1</v>
      </c>
      <c r="N3145">
        <v>-1</v>
      </c>
      <c r="O3145">
        <v>0</v>
      </c>
      <c r="P3145" t="s">
        <v>52</v>
      </c>
      <c r="Q3145" t="s">
        <v>49</v>
      </c>
      <c r="X3145" s="7"/>
      <c r="Y3145" t="s">
        <v>49</v>
      </c>
      <c r="Z3145">
        <v>-630</v>
      </c>
      <c r="AE3145" t="s">
        <v>49</v>
      </c>
      <c r="AF3145">
        <v>-630</v>
      </c>
      <c r="AI3145">
        <v>1040</v>
      </c>
      <c r="AJ3145" t="s">
        <v>49</v>
      </c>
    </row>
    <row r="3146" spans="1:36" x14ac:dyDescent="0.3">
      <c r="A3146">
        <v>31</v>
      </c>
      <c r="B3146" t="s">
        <v>58</v>
      </c>
      <c r="C3146" t="s">
        <v>47</v>
      </c>
      <c r="D3146" t="s">
        <v>60</v>
      </c>
      <c r="E3146" t="s">
        <v>49</v>
      </c>
      <c r="F3146">
        <v>459</v>
      </c>
      <c r="G3146" t="s">
        <v>49</v>
      </c>
      <c r="H3146" t="s">
        <v>49</v>
      </c>
      <c r="I3146" t="s">
        <v>50</v>
      </c>
      <c r="J3146">
        <v>28</v>
      </c>
      <c r="K3146" t="s">
        <v>70</v>
      </c>
      <c r="L3146">
        <v>13</v>
      </c>
      <c r="M3146">
        <v>14</v>
      </c>
      <c r="N3146">
        <v>-1</v>
      </c>
      <c r="O3146">
        <v>0</v>
      </c>
      <c r="P3146" t="s">
        <v>52</v>
      </c>
      <c r="Q3146" t="s">
        <v>49</v>
      </c>
      <c r="X3146" s="7"/>
      <c r="Y3146" t="s">
        <v>49</v>
      </c>
      <c r="Z3146">
        <v>459</v>
      </c>
      <c r="AE3146" t="s">
        <v>49</v>
      </c>
      <c r="AF3146">
        <v>459</v>
      </c>
      <c r="AI3146">
        <v>-384</v>
      </c>
      <c r="AJ3146" t="s">
        <v>49</v>
      </c>
    </row>
    <row r="3147" spans="1:36" x14ac:dyDescent="0.3">
      <c r="A3147">
        <v>45</v>
      </c>
      <c r="B3147" t="s">
        <v>67</v>
      </c>
      <c r="C3147" t="s">
        <v>74</v>
      </c>
      <c r="D3147" t="s">
        <v>54</v>
      </c>
      <c r="E3147" t="s">
        <v>49</v>
      </c>
      <c r="F3147">
        <v>976</v>
      </c>
      <c r="G3147" t="s">
        <v>55</v>
      </c>
      <c r="H3147" t="s">
        <v>49</v>
      </c>
      <c r="I3147" t="s">
        <v>50</v>
      </c>
      <c r="J3147">
        <v>17</v>
      </c>
      <c r="K3147" t="s">
        <v>61</v>
      </c>
      <c r="L3147">
        <v>183</v>
      </c>
      <c r="M3147">
        <v>1</v>
      </c>
      <c r="N3147">
        <v>338</v>
      </c>
      <c r="O3147">
        <v>2</v>
      </c>
      <c r="P3147" t="s">
        <v>57</v>
      </c>
      <c r="Q3147" t="s">
        <v>49</v>
      </c>
      <c r="X3147" s="7"/>
      <c r="Y3147" t="s">
        <v>55</v>
      </c>
      <c r="Z3147">
        <v>976</v>
      </c>
      <c r="AE3147" t="s">
        <v>49</v>
      </c>
      <c r="AF3147">
        <v>976</v>
      </c>
      <c r="AI3147">
        <v>473</v>
      </c>
      <c r="AJ3147" t="s">
        <v>49</v>
      </c>
    </row>
    <row r="3148" spans="1:36" x14ac:dyDescent="0.3">
      <c r="A3148">
        <v>32</v>
      </c>
      <c r="B3148" t="s">
        <v>76</v>
      </c>
      <c r="C3148" t="s">
        <v>47</v>
      </c>
      <c r="D3148" t="s">
        <v>60</v>
      </c>
      <c r="E3148" t="s">
        <v>49</v>
      </c>
      <c r="F3148">
        <v>357</v>
      </c>
      <c r="G3148" t="s">
        <v>55</v>
      </c>
      <c r="H3148" t="s">
        <v>49</v>
      </c>
      <c r="I3148" t="s">
        <v>50</v>
      </c>
      <c r="J3148">
        <v>18</v>
      </c>
      <c r="K3148" t="s">
        <v>75</v>
      </c>
      <c r="L3148">
        <v>175</v>
      </c>
      <c r="M3148">
        <v>2</v>
      </c>
      <c r="N3148">
        <v>-1</v>
      </c>
      <c r="O3148">
        <v>0</v>
      </c>
      <c r="P3148" t="s">
        <v>52</v>
      </c>
      <c r="Q3148" t="s">
        <v>49</v>
      </c>
      <c r="X3148" s="7"/>
      <c r="Y3148" t="s">
        <v>55</v>
      </c>
      <c r="Z3148">
        <v>357</v>
      </c>
      <c r="AE3148" t="s">
        <v>49</v>
      </c>
      <c r="AF3148">
        <v>357</v>
      </c>
      <c r="AI3148">
        <v>475</v>
      </c>
      <c r="AJ3148" t="s">
        <v>49</v>
      </c>
    </row>
    <row r="3149" spans="1:36" x14ac:dyDescent="0.3">
      <c r="A3149">
        <v>52</v>
      </c>
      <c r="B3149" t="s">
        <v>46</v>
      </c>
      <c r="C3149" t="s">
        <v>47</v>
      </c>
      <c r="D3149" t="s">
        <v>54</v>
      </c>
      <c r="E3149" t="s">
        <v>49</v>
      </c>
      <c r="F3149">
        <v>-9</v>
      </c>
      <c r="G3149" t="s">
        <v>49</v>
      </c>
      <c r="H3149" t="s">
        <v>49</v>
      </c>
      <c r="I3149" t="s">
        <v>52</v>
      </c>
      <c r="J3149">
        <v>9</v>
      </c>
      <c r="K3149" t="s">
        <v>62</v>
      </c>
      <c r="L3149">
        <v>123</v>
      </c>
      <c r="M3149">
        <v>1</v>
      </c>
      <c r="N3149">
        <v>-1</v>
      </c>
      <c r="O3149">
        <v>0</v>
      </c>
      <c r="P3149" t="s">
        <v>52</v>
      </c>
      <c r="Q3149" t="s">
        <v>49</v>
      </c>
      <c r="X3149" s="7"/>
      <c r="Y3149" t="s">
        <v>49</v>
      </c>
      <c r="Z3149">
        <v>-9</v>
      </c>
      <c r="AE3149" t="s">
        <v>49</v>
      </c>
      <c r="AF3149">
        <v>-9</v>
      </c>
      <c r="AI3149">
        <v>0</v>
      </c>
      <c r="AJ3149" t="s">
        <v>49</v>
      </c>
    </row>
    <row r="3150" spans="1:36" x14ac:dyDescent="0.3">
      <c r="A3150">
        <v>36</v>
      </c>
      <c r="B3150" t="s">
        <v>69</v>
      </c>
      <c r="C3150" t="s">
        <v>59</v>
      </c>
      <c r="D3150" t="s">
        <v>54</v>
      </c>
      <c r="E3150" t="s">
        <v>49</v>
      </c>
      <c r="F3150">
        <v>1927</v>
      </c>
      <c r="G3150" t="s">
        <v>55</v>
      </c>
      <c r="H3150" t="s">
        <v>49</v>
      </c>
      <c r="I3150" t="s">
        <v>50</v>
      </c>
      <c r="J3150">
        <v>18</v>
      </c>
      <c r="K3150" t="s">
        <v>75</v>
      </c>
      <c r="L3150">
        <v>288</v>
      </c>
      <c r="M3150">
        <v>1</v>
      </c>
      <c r="N3150">
        <v>137</v>
      </c>
      <c r="O3150">
        <v>1</v>
      </c>
      <c r="P3150" t="s">
        <v>66</v>
      </c>
      <c r="Q3150" t="s">
        <v>49</v>
      </c>
      <c r="X3150" s="7"/>
      <c r="Y3150" t="s">
        <v>55</v>
      </c>
      <c r="Z3150">
        <v>1927</v>
      </c>
      <c r="AE3150" t="s">
        <v>49</v>
      </c>
      <c r="AF3150">
        <v>1927</v>
      </c>
      <c r="AI3150">
        <v>149</v>
      </c>
      <c r="AJ3150" t="s">
        <v>49</v>
      </c>
    </row>
    <row r="3151" spans="1:36" x14ac:dyDescent="0.3">
      <c r="A3151">
        <v>31</v>
      </c>
      <c r="B3151" t="s">
        <v>53</v>
      </c>
      <c r="C3151" t="s">
        <v>47</v>
      </c>
      <c r="D3151" t="s">
        <v>54</v>
      </c>
      <c r="E3151" t="s">
        <v>49</v>
      </c>
      <c r="F3151">
        <v>500</v>
      </c>
      <c r="G3151" t="s">
        <v>55</v>
      </c>
      <c r="H3151" t="s">
        <v>49</v>
      </c>
      <c r="I3151" t="s">
        <v>52</v>
      </c>
      <c r="J3151">
        <v>6</v>
      </c>
      <c r="K3151" t="s">
        <v>62</v>
      </c>
      <c r="L3151">
        <v>19</v>
      </c>
      <c r="M3151">
        <v>18</v>
      </c>
      <c r="N3151">
        <v>-1</v>
      </c>
      <c r="O3151">
        <v>0</v>
      </c>
      <c r="P3151" t="s">
        <v>52</v>
      </c>
      <c r="Q3151" t="s">
        <v>49</v>
      </c>
      <c r="X3151" s="7"/>
      <c r="Y3151" t="s">
        <v>55</v>
      </c>
      <c r="Z3151">
        <v>500</v>
      </c>
      <c r="AE3151" t="s">
        <v>49</v>
      </c>
      <c r="AF3151">
        <v>500</v>
      </c>
      <c r="AI3151">
        <v>3285</v>
      </c>
      <c r="AJ3151" t="s">
        <v>49</v>
      </c>
    </row>
    <row r="3152" spans="1:36" x14ac:dyDescent="0.3">
      <c r="A3152">
        <v>53</v>
      </c>
      <c r="B3152" t="s">
        <v>67</v>
      </c>
      <c r="C3152" t="s">
        <v>47</v>
      </c>
      <c r="D3152" t="s">
        <v>54</v>
      </c>
      <c r="E3152" t="s">
        <v>49</v>
      </c>
      <c r="F3152">
        <v>9146</v>
      </c>
      <c r="G3152" t="s">
        <v>49</v>
      </c>
      <c r="H3152" t="s">
        <v>49</v>
      </c>
      <c r="I3152" t="s">
        <v>50</v>
      </c>
      <c r="J3152">
        <v>13</v>
      </c>
      <c r="K3152" t="s">
        <v>70</v>
      </c>
      <c r="L3152">
        <v>136</v>
      </c>
      <c r="M3152">
        <v>4</v>
      </c>
      <c r="N3152">
        <v>-1</v>
      </c>
      <c r="O3152">
        <v>0</v>
      </c>
      <c r="P3152" t="s">
        <v>52</v>
      </c>
      <c r="Q3152" t="s">
        <v>49</v>
      </c>
      <c r="X3152" s="7"/>
      <c r="Y3152" t="s">
        <v>49</v>
      </c>
      <c r="Z3152">
        <v>9146</v>
      </c>
      <c r="AE3152" t="s">
        <v>49</v>
      </c>
      <c r="AF3152">
        <v>9146</v>
      </c>
      <c r="AI3152">
        <v>424</v>
      </c>
      <c r="AJ3152" t="s">
        <v>49</v>
      </c>
    </row>
    <row r="3153" spans="1:36" x14ac:dyDescent="0.3">
      <c r="A3153">
        <v>43</v>
      </c>
      <c r="B3153" t="s">
        <v>68</v>
      </c>
      <c r="C3153" t="s">
        <v>47</v>
      </c>
      <c r="D3153" t="s">
        <v>54</v>
      </c>
      <c r="E3153" t="s">
        <v>49</v>
      </c>
      <c r="F3153">
        <v>59</v>
      </c>
      <c r="G3153" t="s">
        <v>49</v>
      </c>
      <c r="H3153" t="s">
        <v>49</v>
      </c>
      <c r="I3153" t="s">
        <v>52</v>
      </c>
      <c r="J3153">
        <v>13</v>
      </c>
      <c r="K3153" t="s">
        <v>56</v>
      </c>
      <c r="L3153">
        <v>437</v>
      </c>
      <c r="M3153">
        <v>2</v>
      </c>
      <c r="N3153">
        <v>-1</v>
      </c>
      <c r="O3153">
        <v>0</v>
      </c>
      <c r="P3153" t="s">
        <v>52</v>
      </c>
      <c r="Q3153" t="s">
        <v>49</v>
      </c>
      <c r="X3153" s="7"/>
      <c r="Y3153" t="s">
        <v>49</v>
      </c>
      <c r="Z3153">
        <v>59</v>
      </c>
      <c r="AE3153" t="s">
        <v>49</v>
      </c>
      <c r="AF3153">
        <v>59</v>
      </c>
      <c r="AI3153">
        <v>674</v>
      </c>
      <c r="AJ3153" t="s">
        <v>49</v>
      </c>
    </row>
    <row r="3154" spans="1:36" x14ac:dyDescent="0.3">
      <c r="A3154">
        <v>47</v>
      </c>
      <c r="B3154" t="s">
        <v>76</v>
      </c>
      <c r="C3154" t="s">
        <v>47</v>
      </c>
      <c r="D3154" t="s">
        <v>48</v>
      </c>
      <c r="E3154" t="s">
        <v>49</v>
      </c>
      <c r="F3154">
        <v>0</v>
      </c>
      <c r="G3154" t="s">
        <v>49</v>
      </c>
      <c r="H3154" t="s">
        <v>49</v>
      </c>
      <c r="I3154" t="s">
        <v>50</v>
      </c>
      <c r="J3154">
        <v>10</v>
      </c>
      <c r="K3154" t="s">
        <v>70</v>
      </c>
      <c r="L3154">
        <v>1225</v>
      </c>
      <c r="M3154">
        <v>2</v>
      </c>
      <c r="N3154">
        <v>-1</v>
      </c>
      <c r="O3154">
        <v>0</v>
      </c>
      <c r="P3154" t="s">
        <v>52</v>
      </c>
      <c r="Q3154" t="s">
        <v>49</v>
      </c>
      <c r="X3154" s="7"/>
      <c r="Y3154" t="s">
        <v>49</v>
      </c>
      <c r="Z3154">
        <v>0</v>
      </c>
      <c r="AE3154" t="s">
        <v>49</v>
      </c>
      <c r="AF3154">
        <v>0</v>
      </c>
      <c r="AI3154">
        <v>0</v>
      </c>
      <c r="AJ3154" t="s">
        <v>49</v>
      </c>
    </row>
    <row r="3155" spans="1:36" x14ac:dyDescent="0.3">
      <c r="A3155">
        <v>46</v>
      </c>
      <c r="B3155" t="s">
        <v>63</v>
      </c>
      <c r="C3155" t="s">
        <v>47</v>
      </c>
      <c r="D3155" t="s">
        <v>48</v>
      </c>
      <c r="E3155" t="s">
        <v>49</v>
      </c>
      <c r="F3155">
        <v>328</v>
      </c>
      <c r="G3155" t="s">
        <v>55</v>
      </c>
      <c r="H3155" t="s">
        <v>49</v>
      </c>
      <c r="I3155" t="s">
        <v>52</v>
      </c>
      <c r="J3155">
        <v>21</v>
      </c>
      <c r="K3155" t="s">
        <v>56</v>
      </c>
      <c r="L3155">
        <v>526</v>
      </c>
      <c r="M3155">
        <v>8</v>
      </c>
      <c r="N3155">
        <v>-1</v>
      </c>
      <c r="O3155">
        <v>0</v>
      </c>
      <c r="P3155" t="s">
        <v>52</v>
      </c>
      <c r="Q3155" t="s">
        <v>49</v>
      </c>
      <c r="X3155" s="7"/>
      <c r="Y3155" t="s">
        <v>55</v>
      </c>
      <c r="Z3155">
        <v>328</v>
      </c>
      <c r="AE3155" t="s">
        <v>49</v>
      </c>
      <c r="AF3155">
        <v>328</v>
      </c>
      <c r="AI3155">
        <v>58</v>
      </c>
      <c r="AJ3155" t="s">
        <v>49</v>
      </c>
    </row>
    <row r="3156" spans="1:36" x14ac:dyDescent="0.3">
      <c r="A3156">
        <v>34</v>
      </c>
      <c r="B3156" t="s">
        <v>58</v>
      </c>
      <c r="C3156" t="s">
        <v>74</v>
      </c>
      <c r="D3156" t="s">
        <v>54</v>
      </c>
      <c r="E3156" t="s">
        <v>49</v>
      </c>
      <c r="F3156">
        <v>291</v>
      </c>
      <c r="G3156" t="s">
        <v>49</v>
      </c>
      <c r="H3156" t="s">
        <v>49</v>
      </c>
      <c r="I3156" t="s">
        <v>50</v>
      </c>
      <c r="J3156">
        <v>7</v>
      </c>
      <c r="K3156" t="s">
        <v>70</v>
      </c>
      <c r="L3156">
        <v>91</v>
      </c>
      <c r="M3156">
        <v>2</v>
      </c>
      <c r="N3156">
        <v>-1</v>
      </c>
      <c r="O3156">
        <v>0</v>
      </c>
      <c r="P3156" t="s">
        <v>52</v>
      </c>
      <c r="Q3156" t="s">
        <v>49</v>
      </c>
      <c r="X3156" s="7"/>
      <c r="Y3156" t="s">
        <v>49</v>
      </c>
      <c r="Z3156">
        <v>291</v>
      </c>
      <c r="AE3156" t="s">
        <v>49</v>
      </c>
      <c r="AF3156">
        <v>291</v>
      </c>
      <c r="AI3156">
        <v>532</v>
      </c>
      <c r="AJ3156" t="s">
        <v>49</v>
      </c>
    </row>
    <row r="3157" spans="1:36" x14ac:dyDescent="0.3">
      <c r="A3157">
        <v>55</v>
      </c>
      <c r="B3157" t="s">
        <v>67</v>
      </c>
      <c r="C3157" t="s">
        <v>59</v>
      </c>
      <c r="D3157" t="s">
        <v>60</v>
      </c>
      <c r="E3157" t="s">
        <v>49</v>
      </c>
      <c r="F3157">
        <v>-703</v>
      </c>
      <c r="G3157" t="s">
        <v>55</v>
      </c>
      <c r="H3157" t="s">
        <v>49</v>
      </c>
      <c r="I3157" t="s">
        <v>50</v>
      </c>
      <c r="J3157">
        <v>8</v>
      </c>
      <c r="K3157" t="s">
        <v>56</v>
      </c>
      <c r="L3157">
        <v>123</v>
      </c>
      <c r="M3157">
        <v>3</v>
      </c>
      <c r="N3157">
        <v>-1</v>
      </c>
      <c r="O3157">
        <v>0</v>
      </c>
      <c r="P3157" t="s">
        <v>52</v>
      </c>
      <c r="Q3157" t="s">
        <v>49</v>
      </c>
      <c r="X3157" s="7"/>
      <c r="Y3157" t="s">
        <v>55</v>
      </c>
      <c r="Z3157">
        <v>-703</v>
      </c>
      <c r="AE3157" t="s">
        <v>49</v>
      </c>
      <c r="AF3157">
        <v>-703</v>
      </c>
      <c r="AI3157">
        <v>4130</v>
      </c>
      <c r="AJ3157" t="s">
        <v>49</v>
      </c>
    </row>
    <row r="3158" spans="1:36" x14ac:dyDescent="0.3">
      <c r="A3158">
        <v>23</v>
      </c>
      <c r="B3158" t="s">
        <v>69</v>
      </c>
      <c r="C3158" t="s">
        <v>59</v>
      </c>
      <c r="D3158" t="s">
        <v>54</v>
      </c>
      <c r="E3158" t="s">
        <v>49</v>
      </c>
      <c r="F3158">
        <v>589</v>
      </c>
      <c r="G3158" t="s">
        <v>55</v>
      </c>
      <c r="H3158" t="s">
        <v>49</v>
      </c>
      <c r="I3158" t="s">
        <v>50</v>
      </c>
      <c r="J3158">
        <v>6</v>
      </c>
      <c r="K3158" t="s">
        <v>56</v>
      </c>
      <c r="L3158">
        <v>62</v>
      </c>
      <c r="M3158">
        <v>1</v>
      </c>
      <c r="N3158">
        <v>-1</v>
      </c>
      <c r="O3158">
        <v>0</v>
      </c>
      <c r="P3158" t="s">
        <v>52</v>
      </c>
      <c r="Q3158" t="s">
        <v>49</v>
      </c>
      <c r="X3158" s="7"/>
      <c r="Y3158" t="s">
        <v>55</v>
      </c>
      <c r="Z3158">
        <v>589</v>
      </c>
      <c r="AE3158" t="s">
        <v>49</v>
      </c>
      <c r="AF3158">
        <v>589</v>
      </c>
      <c r="AI3158">
        <v>422</v>
      </c>
      <c r="AJ3158" t="s">
        <v>49</v>
      </c>
    </row>
    <row r="3159" spans="1:36" x14ac:dyDescent="0.3">
      <c r="A3159">
        <v>75</v>
      </c>
      <c r="B3159" t="s">
        <v>63</v>
      </c>
      <c r="C3159" t="s">
        <v>47</v>
      </c>
      <c r="D3159" t="s">
        <v>54</v>
      </c>
      <c r="E3159" t="s">
        <v>49</v>
      </c>
      <c r="F3159">
        <v>6053</v>
      </c>
      <c r="G3159" t="s">
        <v>49</v>
      </c>
      <c r="H3159" t="s">
        <v>49</v>
      </c>
      <c r="I3159" t="s">
        <v>50</v>
      </c>
      <c r="J3159">
        <v>11</v>
      </c>
      <c r="K3159" t="s">
        <v>64</v>
      </c>
      <c r="L3159">
        <v>865</v>
      </c>
      <c r="M3159">
        <v>2</v>
      </c>
      <c r="N3159">
        <v>190</v>
      </c>
      <c r="O3159">
        <v>1</v>
      </c>
      <c r="P3159" t="s">
        <v>57</v>
      </c>
      <c r="Q3159" t="s">
        <v>49</v>
      </c>
      <c r="X3159" s="7"/>
      <c r="Y3159" t="s">
        <v>49</v>
      </c>
      <c r="Z3159">
        <v>6053</v>
      </c>
      <c r="AE3159" t="s">
        <v>49</v>
      </c>
      <c r="AF3159">
        <v>6053</v>
      </c>
      <c r="AI3159">
        <v>437</v>
      </c>
      <c r="AJ3159" t="s">
        <v>49</v>
      </c>
    </row>
    <row r="3160" spans="1:36" x14ac:dyDescent="0.3">
      <c r="A3160">
        <v>58</v>
      </c>
      <c r="B3160" t="s">
        <v>69</v>
      </c>
      <c r="C3160" t="s">
        <v>47</v>
      </c>
      <c r="D3160" t="s">
        <v>54</v>
      </c>
      <c r="E3160" t="s">
        <v>49</v>
      </c>
      <c r="F3160">
        <v>1142</v>
      </c>
      <c r="G3160" t="s">
        <v>49</v>
      </c>
      <c r="H3160" t="s">
        <v>49</v>
      </c>
      <c r="I3160" t="s">
        <v>78</v>
      </c>
      <c r="J3160">
        <v>4</v>
      </c>
      <c r="K3160" t="s">
        <v>64</v>
      </c>
      <c r="L3160">
        <v>82</v>
      </c>
      <c r="M3160">
        <v>3</v>
      </c>
      <c r="N3160">
        <v>-1</v>
      </c>
      <c r="O3160">
        <v>0</v>
      </c>
      <c r="P3160" t="s">
        <v>52</v>
      </c>
      <c r="Q3160" t="s">
        <v>49</v>
      </c>
      <c r="X3160" s="7"/>
      <c r="Y3160" t="s">
        <v>49</v>
      </c>
      <c r="Z3160">
        <v>1142</v>
      </c>
      <c r="AE3160" t="s">
        <v>49</v>
      </c>
      <c r="AF3160">
        <v>1142</v>
      </c>
      <c r="AI3160">
        <v>-308</v>
      </c>
      <c r="AJ3160" t="s">
        <v>49</v>
      </c>
    </row>
    <row r="3161" spans="1:36" x14ac:dyDescent="0.3">
      <c r="A3161">
        <v>35</v>
      </c>
      <c r="B3161" t="s">
        <v>69</v>
      </c>
      <c r="C3161" t="s">
        <v>47</v>
      </c>
      <c r="D3161" t="s">
        <v>54</v>
      </c>
      <c r="E3161" t="s">
        <v>49</v>
      </c>
      <c r="F3161">
        <v>725</v>
      </c>
      <c r="G3161" t="s">
        <v>55</v>
      </c>
      <c r="H3161" t="s">
        <v>49</v>
      </c>
      <c r="I3161" t="s">
        <v>50</v>
      </c>
      <c r="J3161">
        <v>20</v>
      </c>
      <c r="K3161" t="s">
        <v>75</v>
      </c>
      <c r="L3161">
        <v>219</v>
      </c>
      <c r="M3161">
        <v>7</v>
      </c>
      <c r="N3161">
        <v>133</v>
      </c>
      <c r="O3161">
        <v>1</v>
      </c>
      <c r="P3161" t="s">
        <v>57</v>
      </c>
      <c r="Q3161" t="s">
        <v>49</v>
      </c>
      <c r="X3161" s="7"/>
      <c r="Y3161" t="s">
        <v>55</v>
      </c>
      <c r="Z3161">
        <v>725</v>
      </c>
      <c r="AE3161" t="s">
        <v>49</v>
      </c>
      <c r="AF3161">
        <v>725</v>
      </c>
      <c r="AI3161">
        <v>30</v>
      </c>
      <c r="AJ3161" t="s">
        <v>49</v>
      </c>
    </row>
    <row r="3162" spans="1:36" x14ac:dyDescent="0.3">
      <c r="A3162">
        <v>27</v>
      </c>
      <c r="B3162" t="s">
        <v>58</v>
      </c>
      <c r="C3162" t="s">
        <v>47</v>
      </c>
      <c r="D3162" t="s">
        <v>60</v>
      </c>
      <c r="E3162" t="s">
        <v>49</v>
      </c>
      <c r="F3162">
        <v>802</v>
      </c>
      <c r="G3162" t="s">
        <v>49</v>
      </c>
      <c r="H3162" t="s">
        <v>49</v>
      </c>
      <c r="I3162" t="s">
        <v>50</v>
      </c>
      <c r="J3162">
        <v>22</v>
      </c>
      <c r="K3162" t="s">
        <v>80</v>
      </c>
      <c r="L3162">
        <v>569</v>
      </c>
      <c r="M3162">
        <v>1</v>
      </c>
      <c r="N3162">
        <v>-1</v>
      </c>
      <c r="O3162">
        <v>0</v>
      </c>
      <c r="P3162" t="s">
        <v>52</v>
      </c>
      <c r="Q3162" t="s">
        <v>55</v>
      </c>
      <c r="X3162" s="7"/>
      <c r="Y3162" t="s">
        <v>49</v>
      </c>
      <c r="Z3162">
        <v>802</v>
      </c>
      <c r="AE3162" t="s">
        <v>49</v>
      </c>
      <c r="AF3162">
        <v>802</v>
      </c>
      <c r="AI3162">
        <v>137</v>
      </c>
      <c r="AJ3162" t="s">
        <v>49</v>
      </c>
    </row>
    <row r="3163" spans="1:36" x14ac:dyDescent="0.3">
      <c r="A3163">
        <v>24</v>
      </c>
      <c r="B3163" t="s">
        <v>67</v>
      </c>
      <c r="C3163" t="s">
        <v>47</v>
      </c>
      <c r="D3163" t="s">
        <v>54</v>
      </c>
      <c r="E3163" t="s">
        <v>49</v>
      </c>
      <c r="F3163">
        <v>556</v>
      </c>
      <c r="G3163" t="s">
        <v>55</v>
      </c>
      <c r="H3163" t="s">
        <v>49</v>
      </c>
      <c r="I3163" t="s">
        <v>50</v>
      </c>
      <c r="J3163">
        <v>18</v>
      </c>
      <c r="K3163" t="s">
        <v>70</v>
      </c>
      <c r="L3163">
        <v>460</v>
      </c>
      <c r="M3163">
        <v>2</v>
      </c>
      <c r="N3163">
        <v>-1</v>
      </c>
      <c r="O3163">
        <v>0</v>
      </c>
      <c r="P3163" t="s">
        <v>52</v>
      </c>
      <c r="Q3163" t="s">
        <v>55</v>
      </c>
      <c r="X3163" s="7"/>
      <c r="Y3163" t="s">
        <v>55</v>
      </c>
      <c r="Z3163">
        <v>556</v>
      </c>
      <c r="AE3163" t="s">
        <v>49</v>
      </c>
      <c r="AF3163">
        <v>556</v>
      </c>
      <c r="AI3163">
        <v>321</v>
      </c>
      <c r="AJ3163" t="s">
        <v>49</v>
      </c>
    </row>
    <row r="3164" spans="1:36" x14ac:dyDescent="0.3">
      <c r="A3164">
        <v>48</v>
      </c>
      <c r="B3164" t="s">
        <v>69</v>
      </c>
      <c r="C3164" t="s">
        <v>47</v>
      </c>
      <c r="D3164" t="s">
        <v>54</v>
      </c>
      <c r="E3164" t="s">
        <v>49</v>
      </c>
      <c r="F3164">
        <v>191</v>
      </c>
      <c r="G3164" t="s">
        <v>55</v>
      </c>
      <c r="H3164" t="s">
        <v>49</v>
      </c>
      <c r="I3164" t="s">
        <v>50</v>
      </c>
      <c r="J3164">
        <v>5</v>
      </c>
      <c r="K3164" t="s">
        <v>64</v>
      </c>
      <c r="L3164">
        <v>238</v>
      </c>
      <c r="M3164">
        <v>3</v>
      </c>
      <c r="N3164">
        <v>-1</v>
      </c>
      <c r="O3164">
        <v>0</v>
      </c>
      <c r="P3164" t="s">
        <v>52</v>
      </c>
      <c r="Q3164" t="s">
        <v>49</v>
      </c>
      <c r="X3164" s="7"/>
      <c r="Y3164" t="s">
        <v>55</v>
      </c>
      <c r="Z3164">
        <v>191</v>
      </c>
      <c r="AE3164" t="s">
        <v>49</v>
      </c>
      <c r="AF3164">
        <v>191</v>
      </c>
      <c r="AI3164">
        <v>250</v>
      </c>
      <c r="AJ3164" t="s">
        <v>49</v>
      </c>
    </row>
    <row r="3165" spans="1:36" x14ac:dyDescent="0.3">
      <c r="A3165">
        <v>31</v>
      </c>
      <c r="B3165" t="s">
        <v>67</v>
      </c>
      <c r="C3165" t="s">
        <v>59</v>
      </c>
      <c r="D3165" t="s">
        <v>54</v>
      </c>
      <c r="E3165" t="s">
        <v>49</v>
      </c>
      <c r="F3165">
        <v>373</v>
      </c>
      <c r="G3165" t="s">
        <v>49</v>
      </c>
      <c r="H3165" t="s">
        <v>49</v>
      </c>
      <c r="I3165" t="s">
        <v>50</v>
      </c>
      <c r="J3165">
        <v>22</v>
      </c>
      <c r="K3165" t="s">
        <v>70</v>
      </c>
      <c r="L3165">
        <v>346</v>
      </c>
      <c r="M3165">
        <v>5</v>
      </c>
      <c r="N3165">
        <v>-1</v>
      </c>
      <c r="O3165">
        <v>0</v>
      </c>
      <c r="P3165" t="s">
        <v>52</v>
      </c>
      <c r="Q3165" t="s">
        <v>49</v>
      </c>
      <c r="X3165" s="7"/>
      <c r="Y3165" t="s">
        <v>49</v>
      </c>
      <c r="Z3165">
        <v>373</v>
      </c>
      <c r="AE3165" t="s">
        <v>49</v>
      </c>
      <c r="AF3165">
        <v>373</v>
      </c>
      <c r="AI3165">
        <v>-470</v>
      </c>
      <c r="AJ3165" t="s">
        <v>49</v>
      </c>
    </row>
    <row r="3166" spans="1:36" x14ac:dyDescent="0.3">
      <c r="A3166">
        <v>57</v>
      </c>
      <c r="B3166" t="s">
        <v>67</v>
      </c>
      <c r="C3166" t="s">
        <v>47</v>
      </c>
      <c r="D3166" t="s">
        <v>54</v>
      </c>
      <c r="E3166" t="s">
        <v>49</v>
      </c>
      <c r="F3166">
        <v>6164</v>
      </c>
      <c r="G3166" t="s">
        <v>49</v>
      </c>
      <c r="H3166" t="s">
        <v>49</v>
      </c>
      <c r="I3166" t="s">
        <v>50</v>
      </c>
      <c r="J3166">
        <v>19</v>
      </c>
      <c r="K3166" t="s">
        <v>75</v>
      </c>
      <c r="L3166">
        <v>161</v>
      </c>
      <c r="M3166">
        <v>2</v>
      </c>
      <c r="N3166">
        <v>-1</v>
      </c>
      <c r="O3166">
        <v>0</v>
      </c>
      <c r="P3166" t="s">
        <v>52</v>
      </c>
      <c r="Q3166" t="s">
        <v>49</v>
      </c>
      <c r="X3166" s="7"/>
      <c r="Y3166" t="s">
        <v>49</v>
      </c>
      <c r="Z3166">
        <v>6164</v>
      </c>
      <c r="AE3166" t="s">
        <v>49</v>
      </c>
      <c r="AF3166">
        <v>6164</v>
      </c>
      <c r="AI3166">
        <v>2793</v>
      </c>
      <c r="AJ3166" t="s">
        <v>49</v>
      </c>
    </row>
    <row r="3167" spans="1:36" x14ac:dyDescent="0.3">
      <c r="A3167">
        <v>53</v>
      </c>
      <c r="B3167" t="s">
        <v>58</v>
      </c>
      <c r="C3167" t="s">
        <v>47</v>
      </c>
      <c r="D3167" t="s">
        <v>60</v>
      </c>
      <c r="E3167" t="s">
        <v>49</v>
      </c>
      <c r="F3167">
        <v>37</v>
      </c>
      <c r="G3167" t="s">
        <v>49</v>
      </c>
      <c r="H3167" t="s">
        <v>49</v>
      </c>
      <c r="I3167" t="s">
        <v>50</v>
      </c>
      <c r="J3167">
        <v>28</v>
      </c>
      <c r="K3167" t="s">
        <v>70</v>
      </c>
      <c r="L3167">
        <v>51</v>
      </c>
      <c r="M3167">
        <v>9</v>
      </c>
      <c r="N3167">
        <v>-1</v>
      </c>
      <c r="O3167">
        <v>0</v>
      </c>
      <c r="P3167" t="s">
        <v>52</v>
      </c>
      <c r="Q3167" t="s">
        <v>49</v>
      </c>
      <c r="X3167" s="7"/>
      <c r="Y3167" t="s">
        <v>49</v>
      </c>
      <c r="Z3167">
        <v>37</v>
      </c>
      <c r="AE3167" t="s">
        <v>49</v>
      </c>
      <c r="AF3167">
        <v>37</v>
      </c>
      <c r="AI3167">
        <v>410</v>
      </c>
      <c r="AJ3167" t="s">
        <v>49</v>
      </c>
    </row>
    <row r="3168" spans="1:36" x14ac:dyDescent="0.3">
      <c r="A3168">
        <v>42</v>
      </c>
      <c r="B3168" t="s">
        <v>63</v>
      </c>
      <c r="C3168" t="s">
        <v>47</v>
      </c>
      <c r="D3168" t="s">
        <v>48</v>
      </c>
      <c r="E3168" t="s">
        <v>49</v>
      </c>
      <c r="F3168">
        <v>1156</v>
      </c>
      <c r="G3168" t="s">
        <v>55</v>
      </c>
      <c r="H3168" t="s">
        <v>49</v>
      </c>
      <c r="I3168" t="s">
        <v>78</v>
      </c>
      <c r="J3168">
        <v>20</v>
      </c>
      <c r="K3168" t="s">
        <v>61</v>
      </c>
      <c r="L3168">
        <v>37</v>
      </c>
      <c r="M3168">
        <v>1</v>
      </c>
      <c r="N3168">
        <v>-1</v>
      </c>
      <c r="O3168">
        <v>0</v>
      </c>
      <c r="P3168" t="s">
        <v>52</v>
      </c>
      <c r="Q3168" t="s">
        <v>49</v>
      </c>
      <c r="X3168" s="7"/>
      <c r="Y3168" t="s">
        <v>55</v>
      </c>
      <c r="Z3168">
        <v>1156</v>
      </c>
      <c r="AE3168" t="s">
        <v>49</v>
      </c>
      <c r="AF3168">
        <v>1156</v>
      </c>
      <c r="AI3168">
        <v>2628</v>
      </c>
      <c r="AJ3168" t="s">
        <v>49</v>
      </c>
    </row>
    <row r="3169" spans="1:36" x14ac:dyDescent="0.3">
      <c r="A3169">
        <v>50</v>
      </c>
      <c r="B3169" t="s">
        <v>68</v>
      </c>
      <c r="C3169" t="s">
        <v>47</v>
      </c>
      <c r="D3169" t="s">
        <v>54</v>
      </c>
      <c r="E3169" t="s">
        <v>49</v>
      </c>
      <c r="F3169">
        <v>806</v>
      </c>
      <c r="G3169" t="s">
        <v>55</v>
      </c>
      <c r="H3169" t="s">
        <v>55</v>
      </c>
      <c r="I3169" t="s">
        <v>50</v>
      </c>
      <c r="J3169">
        <v>7</v>
      </c>
      <c r="K3169" t="s">
        <v>56</v>
      </c>
      <c r="L3169">
        <v>141</v>
      </c>
      <c r="M3169">
        <v>8</v>
      </c>
      <c r="N3169">
        <v>297</v>
      </c>
      <c r="O3169">
        <v>2</v>
      </c>
      <c r="P3169" t="s">
        <v>66</v>
      </c>
      <c r="Q3169" t="s">
        <v>49</v>
      </c>
      <c r="X3169" s="7"/>
      <c r="Y3169" t="s">
        <v>55</v>
      </c>
      <c r="Z3169">
        <v>806</v>
      </c>
      <c r="AE3169" t="s">
        <v>55</v>
      </c>
      <c r="AF3169">
        <v>806</v>
      </c>
      <c r="AI3169">
        <v>116</v>
      </c>
      <c r="AJ3169" t="s">
        <v>49</v>
      </c>
    </row>
    <row r="3170" spans="1:36" x14ac:dyDescent="0.3">
      <c r="A3170">
        <v>59</v>
      </c>
      <c r="B3170" t="s">
        <v>69</v>
      </c>
      <c r="C3170" t="s">
        <v>47</v>
      </c>
      <c r="D3170" t="s">
        <v>54</v>
      </c>
      <c r="E3170" t="s">
        <v>49</v>
      </c>
      <c r="F3170">
        <v>2381</v>
      </c>
      <c r="G3170" t="s">
        <v>49</v>
      </c>
      <c r="H3170" t="s">
        <v>49</v>
      </c>
      <c r="I3170" t="s">
        <v>50</v>
      </c>
      <c r="J3170">
        <v>30</v>
      </c>
      <c r="K3170" t="s">
        <v>61</v>
      </c>
      <c r="L3170">
        <v>173</v>
      </c>
      <c r="M3170">
        <v>2</v>
      </c>
      <c r="N3170">
        <v>-1</v>
      </c>
      <c r="O3170">
        <v>0</v>
      </c>
      <c r="P3170" t="s">
        <v>52</v>
      </c>
      <c r="Q3170" t="s">
        <v>49</v>
      </c>
      <c r="X3170" s="7"/>
      <c r="Y3170" t="s">
        <v>49</v>
      </c>
      <c r="Z3170">
        <v>2381</v>
      </c>
      <c r="AE3170" t="s">
        <v>49</v>
      </c>
      <c r="AF3170">
        <v>2381</v>
      </c>
      <c r="AI3170">
        <v>0</v>
      </c>
      <c r="AJ3170" t="s">
        <v>49</v>
      </c>
    </row>
    <row r="3171" spans="1:36" x14ac:dyDescent="0.3">
      <c r="A3171">
        <v>38</v>
      </c>
      <c r="B3171" t="s">
        <v>53</v>
      </c>
      <c r="C3171" t="s">
        <v>47</v>
      </c>
      <c r="D3171" t="s">
        <v>54</v>
      </c>
      <c r="E3171" t="s">
        <v>49</v>
      </c>
      <c r="F3171">
        <v>-314</v>
      </c>
      <c r="G3171" t="s">
        <v>55</v>
      </c>
      <c r="H3171" t="s">
        <v>49</v>
      </c>
      <c r="I3171" t="s">
        <v>52</v>
      </c>
      <c r="J3171">
        <v>28</v>
      </c>
      <c r="K3171" t="s">
        <v>56</v>
      </c>
      <c r="L3171">
        <v>66</v>
      </c>
      <c r="M3171">
        <v>2</v>
      </c>
      <c r="N3171">
        <v>-1</v>
      </c>
      <c r="O3171">
        <v>0</v>
      </c>
      <c r="P3171" t="s">
        <v>52</v>
      </c>
      <c r="Q3171" t="s">
        <v>49</v>
      </c>
      <c r="X3171" s="7"/>
      <c r="Y3171" t="s">
        <v>55</v>
      </c>
      <c r="Z3171">
        <v>-314</v>
      </c>
      <c r="AE3171" t="s">
        <v>49</v>
      </c>
      <c r="AF3171">
        <v>-314</v>
      </c>
      <c r="AI3171">
        <v>878</v>
      </c>
      <c r="AJ3171" t="s">
        <v>49</v>
      </c>
    </row>
    <row r="3172" spans="1:36" x14ac:dyDescent="0.3">
      <c r="A3172">
        <v>39</v>
      </c>
      <c r="B3172" t="s">
        <v>63</v>
      </c>
      <c r="C3172" t="s">
        <v>47</v>
      </c>
      <c r="D3172" t="s">
        <v>54</v>
      </c>
      <c r="E3172" t="s">
        <v>49</v>
      </c>
      <c r="F3172">
        <v>285</v>
      </c>
      <c r="G3172" t="s">
        <v>55</v>
      </c>
      <c r="H3172" t="s">
        <v>55</v>
      </c>
      <c r="I3172" t="s">
        <v>52</v>
      </c>
      <c r="J3172">
        <v>6</v>
      </c>
      <c r="K3172" t="s">
        <v>56</v>
      </c>
      <c r="L3172">
        <v>209</v>
      </c>
      <c r="M3172">
        <v>1</v>
      </c>
      <c r="N3172">
        <v>-1</v>
      </c>
      <c r="O3172">
        <v>0</v>
      </c>
      <c r="P3172" t="s">
        <v>52</v>
      </c>
      <c r="Q3172" t="s">
        <v>49</v>
      </c>
      <c r="X3172" s="7"/>
      <c r="Y3172" t="s">
        <v>55</v>
      </c>
      <c r="Z3172">
        <v>285</v>
      </c>
      <c r="AE3172" t="s">
        <v>55</v>
      </c>
      <c r="AF3172">
        <v>285</v>
      </c>
      <c r="AI3172">
        <v>2944</v>
      </c>
      <c r="AJ3172" t="s">
        <v>49</v>
      </c>
    </row>
    <row r="3173" spans="1:36" x14ac:dyDescent="0.3">
      <c r="A3173">
        <v>28</v>
      </c>
      <c r="B3173" t="s">
        <v>63</v>
      </c>
      <c r="C3173" t="s">
        <v>59</v>
      </c>
      <c r="D3173" t="s">
        <v>48</v>
      </c>
      <c r="E3173" t="s">
        <v>49</v>
      </c>
      <c r="F3173">
        <v>1199</v>
      </c>
      <c r="G3173" t="s">
        <v>55</v>
      </c>
      <c r="H3173" t="s">
        <v>49</v>
      </c>
      <c r="I3173" t="s">
        <v>50</v>
      </c>
      <c r="J3173">
        <v>30</v>
      </c>
      <c r="K3173" t="s">
        <v>73</v>
      </c>
      <c r="L3173">
        <v>1011</v>
      </c>
      <c r="M3173">
        <v>20</v>
      </c>
      <c r="N3173">
        <v>-1</v>
      </c>
      <c r="O3173">
        <v>0</v>
      </c>
      <c r="P3173" t="s">
        <v>52</v>
      </c>
      <c r="Q3173" t="s">
        <v>49</v>
      </c>
      <c r="X3173" s="7"/>
      <c r="Y3173" t="s">
        <v>55</v>
      </c>
      <c r="Z3173">
        <v>1199</v>
      </c>
      <c r="AE3173" t="s">
        <v>49</v>
      </c>
      <c r="AF3173">
        <v>1199</v>
      </c>
      <c r="AI3173">
        <v>96</v>
      </c>
      <c r="AJ3173" t="s">
        <v>49</v>
      </c>
    </row>
    <row r="3174" spans="1:36" x14ac:dyDescent="0.3">
      <c r="A3174">
        <v>55</v>
      </c>
      <c r="B3174" t="s">
        <v>58</v>
      </c>
      <c r="C3174" t="s">
        <v>74</v>
      </c>
      <c r="D3174" t="s">
        <v>60</v>
      </c>
      <c r="E3174" t="s">
        <v>49</v>
      </c>
      <c r="F3174">
        <v>481</v>
      </c>
      <c r="G3174" t="s">
        <v>55</v>
      </c>
      <c r="H3174" t="s">
        <v>49</v>
      </c>
      <c r="I3174" t="s">
        <v>78</v>
      </c>
      <c r="J3174">
        <v>8</v>
      </c>
      <c r="K3174" t="s">
        <v>56</v>
      </c>
      <c r="L3174">
        <v>147</v>
      </c>
      <c r="M3174">
        <v>2</v>
      </c>
      <c r="N3174">
        <v>298</v>
      </c>
      <c r="O3174">
        <v>3</v>
      </c>
      <c r="P3174" t="s">
        <v>57</v>
      </c>
      <c r="Q3174" t="s">
        <v>49</v>
      </c>
      <c r="X3174" s="7"/>
      <c r="Y3174" t="s">
        <v>55</v>
      </c>
      <c r="Z3174">
        <v>481</v>
      </c>
      <c r="AE3174" t="s">
        <v>49</v>
      </c>
      <c r="AF3174">
        <v>481</v>
      </c>
      <c r="AI3174">
        <v>2288</v>
      </c>
      <c r="AJ3174" t="s">
        <v>49</v>
      </c>
    </row>
    <row r="3175" spans="1:36" x14ac:dyDescent="0.3">
      <c r="A3175">
        <v>33</v>
      </c>
      <c r="B3175" t="s">
        <v>67</v>
      </c>
      <c r="C3175" t="s">
        <v>59</v>
      </c>
      <c r="D3175" t="s">
        <v>60</v>
      </c>
      <c r="E3175" t="s">
        <v>49</v>
      </c>
      <c r="F3175">
        <v>137</v>
      </c>
      <c r="G3175" t="s">
        <v>49</v>
      </c>
      <c r="H3175" t="s">
        <v>49</v>
      </c>
      <c r="I3175" t="s">
        <v>50</v>
      </c>
      <c r="J3175">
        <v>25</v>
      </c>
      <c r="K3175" t="s">
        <v>70</v>
      </c>
      <c r="L3175">
        <v>88</v>
      </c>
      <c r="M3175">
        <v>4</v>
      </c>
      <c r="N3175">
        <v>-1</v>
      </c>
      <c r="O3175">
        <v>0</v>
      </c>
      <c r="P3175" t="s">
        <v>52</v>
      </c>
      <c r="Q3175" t="s">
        <v>49</v>
      </c>
      <c r="X3175" s="7"/>
      <c r="Y3175" t="s">
        <v>49</v>
      </c>
      <c r="Z3175">
        <v>137</v>
      </c>
      <c r="AE3175" t="s">
        <v>49</v>
      </c>
      <c r="AF3175">
        <v>137</v>
      </c>
      <c r="AI3175">
        <v>472</v>
      </c>
      <c r="AJ3175" t="s">
        <v>49</v>
      </c>
    </row>
    <row r="3176" spans="1:36" x14ac:dyDescent="0.3">
      <c r="A3176">
        <v>36</v>
      </c>
      <c r="B3176" t="s">
        <v>63</v>
      </c>
      <c r="C3176" t="s">
        <v>59</v>
      </c>
      <c r="D3176" t="s">
        <v>54</v>
      </c>
      <c r="E3176" t="s">
        <v>49</v>
      </c>
      <c r="F3176">
        <v>168</v>
      </c>
      <c r="G3176" t="s">
        <v>55</v>
      </c>
      <c r="H3176" t="s">
        <v>49</v>
      </c>
      <c r="I3176" t="s">
        <v>78</v>
      </c>
      <c r="J3176">
        <v>12</v>
      </c>
      <c r="K3176" t="s">
        <v>56</v>
      </c>
      <c r="L3176">
        <v>52</v>
      </c>
      <c r="M3176">
        <v>1</v>
      </c>
      <c r="N3176">
        <v>-1</v>
      </c>
      <c r="O3176">
        <v>0</v>
      </c>
      <c r="P3176" t="s">
        <v>52</v>
      </c>
      <c r="Q3176" t="s">
        <v>49</v>
      </c>
      <c r="X3176" s="7"/>
      <c r="Y3176" t="s">
        <v>55</v>
      </c>
      <c r="Z3176">
        <v>168</v>
      </c>
      <c r="AE3176" t="s">
        <v>49</v>
      </c>
      <c r="AF3176">
        <v>168</v>
      </c>
      <c r="AI3176">
        <v>65</v>
      </c>
      <c r="AJ3176" t="s">
        <v>49</v>
      </c>
    </row>
    <row r="3177" spans="1:36" x14ac:dyDescent="0.3">
      <c r="A3177">
        <v>38</v>
      </c>
      <c r="B3177" t="s">
        <v>69</v>
      </c>
      <c r="C3177" t="s">
        <v>74</v>
      </c>
      <c r="D3177" t="s">
        <v>54</v>
      </c>
      <c r="E3177" t="s">
        <v>49</v>
      </c>
      <c r="F3177">
        <v>156</v>
      </c>
      <c r="G3177" t="s">
        <v>55</v>
      </c>
      <c r="H3177" t="s">
        <v>49</v>
      </c>
      <c r="I3177" t="s">
        <v>52</v>
      </c>
      <c r="J3177">
        <v>17</v>
      </c>
      <c r="K3177" t="s">
        <v>62</v>
      </c>
      <c r="L3177">
        <v>544</v>
      </c>
      <c r="M3177">
        <v>3</v>
      </c>
      <c r="N3177">
        <v>-1</v>
      </c>
      <c r="O3177">
        <v>0</v>
      </c>
      <c r="P3177" t="s">
        <v>52</v>
      </c>
      <c r="Q3177" t="s">
        <v>49</v>
      </c>
      <c r="X3177" s="7"/>
      <c r="Y3177" t="s">
        <v>55</v>
      </c>
      <c r="Z3177">
        <v>156</v>
      </c>
      <c r="AE3177" t="s">
        <v>49</v>
      </c>
      <c r="AF3177">
        <v>156</v>
      </c>
      <c r="AI3177">
        <v>0</v>
      </c>
      <c r="AJ3177" t="s">
        <v>49</v>
      </c>
    </row>
    <row r="3178" spans="1:36" x14ac:dyDescent="0.3">
      <c r="A3178">
        <v>28</v>
      </c>
      <c r="B3178" t="s">
        <v>69</v>
      </c>
      <c r="C3178" t="s">
        <v>59</v>
      </c>
      <c r="D3178" t="s">
        <v>54</v>
      </c>
      <c r="E3178" t="s">
        <v>49</v>
      </c>
      <c r="F3178">
        <v>4745</v>
      </c>
      <c r="G3178" t="s">
        <v>49</v>
      </c>
      <c r="H3178" t="s">
        <v>49</v>
      </c>
      <c r="I3178" t="s">
        <v>78</v>
      </c>
      <c r="J3178">
        <v>12</v>
      </c>
      <c r="K3178" t="s">
        <v>56</v>
      </c>
      <c r="L3178">
        <v>360</v>
      </c>
      <c r="M3178">
        <v>1</v>
      </c>
      <c r="N3178">
        <v>181</v>
      </c>
      <c r="O3178">
        <v>5</v>
      </c>
      <c r="P3178" t="s">
        <v>79</v>
      </c>
      <c r="Q3178" t="s">
        <v>55</v>
      </c>
      <c r="X3178" s="7"/>
      <c r="Y3178" t="s">
        <v>49</v>
      </c>
      <c r="Z3178">
        <v>4745</v>
      </c>
      <c r="AE3178" t="s">
        <v>49</v>
      </c>
      <c r="AF3178">
        <v>4745</v>
      </c>
      <c r="AI3178">
        <v>400</v>
      </c>
      <c r="AJ3178" t="s">
        <v>49</v>
      </c>
    </row>
    <row r="3179" spans="1:36" x14ac:dyDescent="0.3">
      <c r="A3179">
        <v>32</v>
      </c>
      <c r="B3179" t="s">
        <v>58</v>
      </c>
      <c r="C3179" t="s">
        <v>59</v>
      </c>
      <c r="D3179" t="s">
        <v>60</v>
      </c>
      <c r="E3179" t="s">
        <v>49</v>
      </c>
      <c r="F3179">
        <v>11797</v>
      </c>
      <c r="G3179" t="s">
        <v>55</v>
      </c>
      <c r="H3179" t="s">
        <v>49</v>
      </c>
      <c r="I3179" t="s">
        <v>50</v>
      </c>
      <c r="J3179">
        <v>11</v>
      </c>
      <c r="K3179" t="s">
        <v>70</v>
      </c>
      <c r="L3179">
        <v>95</v>
      </c>
      <c r="M3179">
        <v>2</v>
      </c>
      <c r="N3179">
        <v>-1</v>
      </c>
      <c r="O3179">
        <v>0</v>
      </c>
      <c r="P3179" t="s">
        <v>52</v>
      </c>
      <c r="Q3179" t="s">
        <v>49</v>
      </c>
      <c r="X3179" s="7"/>
      <c r="Y3179" t="s">
        <v>55</v>
      </c>
      <c r="Z3179">
        <v>11797</v>
      </c>
      <c r="AE3179" t="s">
        <v>49</v>
      </c>
      <c r="AF3179">
        <v>11797</v>
      </c>
      <c r="AI3179">
        <v>7495</v>
      </c>
      <c r="AJ3179" t="s">
        <v>49</v>
      </c>
    </row>
    <row r="3180" spans="1:36" x14ac:dyDescent="0.3">
      <c r="A3180">
        <v>35</v>
      </c>
      <c r="B3180" t="s">
        <v>69</v>
      </c>
      <c r="C3180" t="s">
        <v>47</v>
      </c>
      <c r="D3180" t="s">
        <v>54</v>
      </c>
      <c r="E3180" t="s">
        <v>49</v>
      </c>
      <c r="F3180">
        <v>786</v>
      </c>
      <c r="G3180" t="s">
        <v>49</v>
      </c>
      <c r="H3180" t="s">
        <v>55</v>
      </c>
      <c r="I3180" t="s">
        <v>50</v>
      </c>
      <c r="J3180">
        <v>25</v>
      </c>
      <c r="K3180" t="s">
        <v>73</v>
      </c>
      <c r="L3180">
        <v>322</v>
      </c>
      <c r="M3180">
        <v>1</v>
      </c>
      <c r="N3180">
        <v>-1</v>
      </c>
      <c r="O3180">
        <v>0</v>
      </c>
      <c r="P3180" t="s">
        <v>52</v>
      </c>
      <c r="Q3180" t="s">
        <v>49</v>
      </c>
      <c r="X3180" s="7"/>
      <c r="Y3180" t="s">
        <v>49</v>
      </c>
      <c r="Z3180">
        <v>786</v>
      </c>
      <c r="AE3180" t="s">
        <v>55</v>
      </c>
      <c r="AF3180">
        <v>786</v>
      </c>
      <c r="AI3180">
        <v>24</v>
      </c>
      <c r="AJ3180" t="s">
        <v>49</v>
      </c>
    </row>
    <row r="3181" spans="1:36" x14ac:dyDescent="0.3">
      <c r="A3181">
        <v>58</v>
      </c>
      <c r="B3181" t="s">
        <v>67</v>
      </c>
      <c r="C3181" t="s">
        <v>47</v>
      </c>
      <c r="D3181" t="s">
        <v>48</v>
      </c>
      <c r="E3181" t="s">
        <v>49</v>
      </c>
      <c r="F3181">
        <v>4015</v>
      </c>
      <c r="G3181" t="s">
        <v>49</v>
      </c>
      <c r="H3181" t="s">
        <v>49</v>
      </c>
      <c r="I3181" t="s">
        <v>52</v>
      </c>
      <c r="J3181">
        <v>20</v>
      </c>
      <c r="K3181" t="s">
        <v>62</v>
      </c>
      <c r="L3181">
        <v>106</v>
      </c>
      <c r="M3181">
        <v>3</v>
      </c>
      <c r="N3181">
        <v>-1</v>
      </c>
      <c r="O3181">
        <v>0</v>
      </c>
      <c r="P3181" t="s">
        <v>52</v>
      </c>
      <c r="Q3181" t="s">
        <v>49</v>
      </c>
      <c r="X3181" s="7"/>
      <c r="Y3181" t="s">
        <v>49</v>
      </c>
      <c r="Z3181">
        <v>4015</v>
      </c>
      <c r="AE3181" t="s">
        <v>49</v>
      </c>
      <c r="AF3181">
        <v>4015</v>
      </c>
      <c r="AI3181">
        <v>3450</v>
      </c>
      <c r="AJ3181" t="s">
        <v>49</v>
      </c>
    </row>
    <row r="3182" spans="1:36" x14ac:dyDescent="0.3">
      <c r="A3182">
        <v>30</v>
      </c>
      <c r="B3182" t="s">
        <v>53</v>
      </c>
      <c r="C3182" t="s">
        <v>47</v>
      </c>
      <c r="D3182" t="s">
        <v>54</v>
      </c>
      <c r="E3182" t="s">
        <v>49</v>
      </c>
      <c r="F3182">
        <v>0</v>
      </c>
      <c r="G3182" t="s">
        <v>55</v>
      </c>
      <c r="H3182" t="s">
        <v>49</v>
      </c>
      <c r="I3182" t="s">
        <v>52</v>
      </c>
      <c r="J3182">
        <v>9</v>
      </c>
      <c r="K3182" t="s">
        <v>56</v>
      </c>
      <c r="L3182">
        <v>20</v>
      </c>
      <c r="M3182">
        <v>1</v>
      </c>
      <c r="N3182">
        <v>-1</v>
      </c>
      <c r="O3182">
        <v>0</v>
      </c>
      <c r="P3182" t="s">
        <v>52</v>
      </c>
      <c r="Q3182" t="s">
        <v>49</v>
      </c>
      <c r="X3182" s="7"/>
      <c r="Y3182" t="s">
        <v>55</v>
      </c>
      <c r="Z3182">
        <v>0</v>
      </c>
      <c r="AE3182" t="s">
        <v>49</v>
      </c>
      <c r="AF3182">
        <v>0</v>
      </c>
      <c r="AI3182">
        <v>311</v>
      </c>
      <c r="AJ3182" t="s">
        <v>49</v>
      </c>
    </row>
    <row r="3183" spans="1:36" x14ac:dyDescent="0.3">
      <c r="A3183">
        <v>33</v>
      </c>
      <c r="B3183" t="s">
        <v>63</v>
      </c>
      <c r="C3183" t="s">
        <v>47</v>
      </c>
      <c r="D3183" t="s">
        <v>54</v>
      </c>
      <c r="E3183" t="s">
        <v>49</v>
      </c>
      <c r="F3183">
        <v>331</v>
      </c>
      <c r="G3183" t="s">
        <v>55</v>
      </c>
      <c r="H3183" t="s">
        <v>49</v>
      </c>
      <c r="I3183" t="s">
        <v>50</v>
      </c>
      <c r="J3183">
        <v>14</v>
      </c>
      <c r="K3183" t="s">
        <v>56</v>
      </c>
      <c r="L3183">
        <v>178</v>
      </c>
      <c r="M3183">
        <v>7</v>
      </c>
      <c r="N3183">
        <v>365</v>
      </c>
      <c r="O3183">
        <v>5</v>
      </c>
      <c r="P3183" t="s">
        <v>66</v>
      </c>
      <c r="Q3183" t="s">
        <v>49</v>
      </c>
      <c r="X3183" s="7"/>
      <c r="Y3183" t="s">
        <v>55</v>
      </c>
      <c r="Z3183">
        <v>331</v>
      </c>
      <c r="AE3183" t="s">
        <v>49</v>
      </c>
      <c r="AF3183">
        <v>331</v>
      </c>
      <c r="AI3183">
        <v>139</v>
      </c>
      <c r="AJ3183" t="s">
        <v>49</v>
      </c>
    </row>
    <row r="3184" spans="1:36" x14ac:dyDescent="0.3">
      <c r="A3184">
        <v>36</v>
      </c>
      <c r="B3184" t="s">
        <v>63</v>
      </c>
      <c r="C3184" t="s">
        <v>47</v>
      </c>
      <c r="D3184" t="s">
        <v>54</v>
      </c>
      <c r="E3184" t="s">
        <v>49</v>
      </c>
      <c r="F3184">
        <v>1554</v>
      </c>
      <c r="G3184" t="s">
        <v>55</v>
      </c>
      <c r="H3184" t="s">
        <v>49</v>
      </c>
      <c r="I3184" t="s">
        <v>52</v>
      </c>
      <c r="J3184">
        <v>12</v>
      </c>
      <c r="K3184" t="s">
        <v>56</v>
      </c>
      <c r="L3184">
        <v>325</v>
      </c>
      <c r="M3184">
        <v>4</v>
      </c>
      <c r="N3184">
        <v>-1</v>
      </c>
      <c r="O3184">
        <v>0</v>
      </c>
      <c r="P3184" t="s">
        <v>52</v>
      </c>
      <c r="Q3184" t="s">
        <v>49</v>
      </c>
      <c r="X3184" s="7"/>
      <c r="Y3184" t="s">
        <v>55</v>
      </c>
      <c r="Z3184">
        <v>1554</v>
      </c>
      <c r="AE3184" t="s">
        <v>49</v>
      </c>
      <c r="AF3184">
        <v>1554</v>
      </c>
      <c r="AI3184">
        <v>0</v>
      </c>
      <c r="AJ3184" t="s">
        <v>49</v>
      </c>
    </row>
    <row r="3185" spans="1:36" x14ac:dyDescent="0.3">
      <c r="A3185">
        <v>32</v>
      </c>
      <c r="B3185" t="s">
        <v>53</v>
      </c>
      <c r="C3185" t="s">
        <v>47</v>
      </c>
      <c r="D3185" t="s">
        <v>54</v>
      </c>
      <c r="E3185" t="s">
        <v>49</v>
      </c>
      <c r="F3185">
        <v>132</v>
      </c>
      <c r="G3185" t="s">
        <v>55</v>
      </c>
      <c r="H3185" t="s">
        <v>55</v>
      </c>
      <c r="I3185" t="s">
        <v>52</v>
      </c>
      <c r="J3185">
        <v>19</v>
      </c>
      <c r="K3185" t="s">
        <v>56</v>
      </c>
      <c r="L3185">
        <v>343</v>
      </c>
      <c r="M3185">
        <v>2</v>
      </c>
      <c r="N3185">
        <v>-1</v>
      </c>
      <c r="O3185">
        <v>0</v>
      </c>
      <c r="P3185" t="s">
        <v>52</v>
      </c>
      <c r="Q3185" t="s">
        <v>49</v>
      </c>
      <c r="X3185" s="7"/>
      <c r="Y3185" t="s">
        <v>55</v>
      </c>
      <c r="Z3185">
        <v>132</v>
      </c>
      <c r="AE3185" t="s">
        <v>55</v>
      </c>
      <c r="AF3185">
        <v>132</v>
      </c>
      <c r="AI3185">
        <v>492</v>
      </c>
      <c r="AJ3185" t="s">
        <v>49</v>
      </c>
    </row>
    <row r="3186" spans="1:36" x14ac:dyDescent="0.3">
      <c r="A3186">
        <v>34</v>
      </c>
      <c r="B3186" t="s">
        <v>58</v>
      </c>
      <c r="C3186" t="s">
        <v>59</v>
      </c>
      <c r="D3186" t="s">
        <v>60</v>
      </c>
      <c r="E3186" t="s">
        <v>49</v>
      </c>
      <c r="F3186">
        <v>5086</v>
      </c>
      <c r="G3186" t="s">
        <v>49</v>
      </c>
      <c r="H3186" t="s">
        <v>49</v>
      </c>
      <c r="I3186" t="s">
        <v>50</v>
      </c>
      <c r="J3186">
        <v>25</v>
      </c>
      <c r="K3186" t="s">
        <v>56</v>
      </c>
      <c r="L3186">
        <v>213</v>
      </c>
      <c r="M3186">
        <v>4</v>
      </c>
      <c r="N3186">
        <v>-1</v>
      </c>
      <c r="O3186">
        <v>0</v>
      </c>
      <c r="P3186" t="s">
        <v>52</v>
      </c>
      <c r="Q3186" t="s">
        <v>55</v>
      </c>
      <c r="X3186" s="7"/>
      <c r="Y3186" t="s">
        <v>49</v>
      </c>
      <c r="Z3186">
        <v>5086</v>
      </c>
      <c r="AE3186" t="s">
        <v>49</v>
      </c>
      <c r="AF3186">
        <v>5086</v>
      </c>
      <c r="AI3186">
        <v>334</v>
      </c>
      <c r="AJ3186" t="s">
        <v>49</v>
      </c>
    </row>
    <row r="3187" spans="1:36" x14ac:dyDescent="0.3">
      <c r="A3187">
        <v>42</v>
      </c>
      <c r="B3187" t="s">
        <v>69</v>
      </c>
      <c r="C3187" t="s">
        <v>47</v>
      </c>
      <c r="D3187" t="s">
        <v>54</v>
      </c>
      <c r="E3187" t="s">
        <v>49</v>
      </c>
      <c r="F3187">
        <v>529</v>
      </c>
      <c r="G3187" t="s">
        <v>55</v>
      </c>
      <c r="H3187" t="s">
        <v>55</v>
      </c>
      <c r="I3187" t="s">
        <v>50</v>
      </c>
      <c r="J3187">
        <v>19</v>
      </c>
      <c r="K3187" t="s">
        <v>75</v>
      </c>
      <c r="L3187">
        <v>193</v>
      </c>
      <c r="M3187">
        <v>3</v>
      </c>
      <c r="N3187">
        <v>-1</v>
      </c>
      <c r="O3187">
        <v>0</v>
      </c>
      <c r="P3187" t="s">
        <v>52</v>
      </c>
      <c r="Q3187" t="s">
        <v>49</v>
      </c>
      <c r="X3187" s="7"/>
      <c r="Y3187" t="s">
        <v>55</v>
      </c>
      <c r="Z3187">
        <v>529</v>
      </c>
      <c r="AE3187" t="s">
        <v>55</v>
      </c>
      <c r="AF3187">
        <v>529</v>
      </c>
      <c r="AI3187">
        <v>997</v>
      </c>
      <c r="AJ3187" t="s">
        <v>49</v>
      </c>
    </row>
    <row r="3188" spans="1:36" x14ac:dyDescent="0.3">
      <c r="A3188">
        <v>41</v>
      </c>
      <c r="B3188" t="s">
        <v>58</v>
      </c>
      <c r="C3188" t="s">
        <v>47</v>
      </c>
      <c r="D3188" t="s">
        <v>60</v>
      </c>
      <c r="E3188" t="s">
        <v>49</v>
      </c>
      <c r="F3188">
        <v>4824</v>
      </c>
      <c r="G3188" t="s">
        <v>49</v>
      </c>
      <c r="H3188" t="s">
        <v>55</v>
      </c>
      <c r="I3188" t="s">
        <v>50</v>
      </c>
      <c r="J3188">
        <v>18</v>
      </c>
      <c r="K3188" t="s">
        <v>73</v>
      </c>
      <c r="L3188">
        <v>168</v>
      </c>
      <c r="M3188">
        <v>7</v>
      </c>
      <c r="N3188">
        <v>-1</v>
      </c>
      <c r="O3188">
        <v>0</v>
      </c>
      <c r="P3188" t="s">
        <v>52</v>
      </c>
      <c r="Q3188" t="s">
        <v>49</v>
      </c>
      <c r="X3188" s="7"/>
      <c r="Y3188" t="s">
        <v>49</v>
      </c>
      <c r="Z3188">
        <v>4824</v>
      </c>
      <c r="AE3188" t="s">
        <v>55</v>
      </c>
      <c r="AF3188">
        <v>4824</v>
      </c>
      <c r="AI3188">
        <v>440</v>
      </c>
      <c r="AJ3188" t="s">
        <v>49</v>
      </c>
    </row>
    <row r="3189" spans="1:36" x14ac:dyDescent="0.3">
      <c r="A3189">
        <v>63</v>
      </c>
      <c r="B3189" t="s">
        <v>77</v>
      </c>
      <c r="C3189" t="s">
        <v>47</v>
      </c>
      <c r="D3189" t="s">
        <v>54</v>
      </c>
      <c r="E3189" t="s">
        <v>49</v>
      </c>
      <c r="F3189">
        <v>474</v>
      </c>
      <c r="G3189" t="s">
        <v>49</v>
      </c>
      <c r="H3189" t="s">
        <v>49</v>
      </c>
      <c r="I3189" t="s">
        <v>50</v>
      </c>
      <c r="J3189">
        <v>25</v>
      </c>
      <c r="K3189" t="s">
        <v>72</v>
      </c>
      <c r="L3189">
        <v>423</v>
      </c>
      <c r="M3189">
        <v>1</v>
      </c>
      <c r="N3189">
        <v>-1</v>
      </c>
      <c r="O3189">
        <v>0</v>
      </c>
      <c r="P3189" t="s">
        <v>52</v>
      </c>
      <c r="Q3189" t="s">
        <v>55</v>
      </c>
      <c r="X3189" s="7"/>
      <c r="Y3189" t="s">
        <v>49</v>
      </c>
      <c r="Z3189">
        <v>474</v>
      </c>
      <c r="AE3189" t="s">
        <v>49</v>
      </c>
      <c r="AF3189">
        <v>474</v>
      </c>
      <c r="AI3189">
        <v>47</v>
      </c>
      <c r="AJ3189" t="s">
        <v>49</v>
      </c>
    </row>
    <row r="3190" spans="1:36" x14ac:dyDescent="0.3">
      <c r="A3190">
        <v>38</v>
      </c>
      <c r="B3190" t="s">
        <v>69</v>
      </c>
      <c r="C3190" t="s">
        <v>74</v>
      </c>
      <c r="D3190" t="s">
        <v>60</v>
      </c>
      <c r="E3190" t="s">
        <v>49</v>
      </c>
      <c r="F3190">
        <v>86</v>
      </c>
      <c r="G3190" t="s">
        <v>55</v>
      </c>
      <c r="H3190" t="s">
        <v>49</v>
      </c>
      <c r="I3190" t="s">
        <v>52</v>
      </c>
      <c r="J3190">
        <v>6</v>
      </c>
      <c r="K3190" t="s">
        <v>56</v>
      </c>
      <c r="L3190">
        <v>218</v>
      </c>
      <c r="M3190">
        <v>1</v>
      </c>
      <c r="N3190">
        <v>-1</v>
      </c>
      <c r="O3190">
        <v>0</v>
      </c>
      <c r="P3190" t="s">
        <v>52</v>
      </c>
      <c r="Q3190" t="s">
        <v>49</v>
      </c>
      <c r="X3190" s="7"/>
      <c r="Y3190" t="s">
        <v>55</v>
      </c>
      <c r="Z3190">
        <v>86</v>
      </c>
      <c r="AE3190" t="s">
        <v>49</v>
      </c>
      <c r="AF3190">
        <v>86</v>
      </c>
      <c r="AI3190">
        <v>1298</v>
      </c>
      <c r="AJ3190" t="s">
        <v>49</v>
      </c>
    </row>
    <row r="3191" spans="1:36" x14ac:dyDescent="0.3">
      <c r="A3191">
        <v>54</v>
      </c>
      <c r="B3191" t="s">
        <v>63</v>
      </c>
      <c r="C3191" t="s">
        <v>47</v>
      </c>
      <c r="D3191" t="s">
        <v>48</v>
      </c>
      <c r="E3191" t="s">
        <v>49</v>
      </c>
      <c r="F3191">
        <v>2281</v>
      </c>
      <c r="G3191" t="s">
        <v>55</v>
      </c>
      <c r="H3191" t="s">
        <v>49</v>
      </c>
      <c r="I3191" t="s">
        <v>52</v>
      </c>
      <c r="J3191">
        <v>20</v>
      </c>
      <c r="K3191" t="s">
        <v>62</v>
      </c>
      <c r="L3191">
        <v>158</v>
      </c>
      <c r="M3191">
        <v>1</v>
      </c>
      <c r="N3191">
        <v>-1</v>
      </c>
      <c r="O3191">
        <v>0</v>
      </c>
      <c r="P3191" t="s">
        <v>52</v>
      </c>
      <c r="Q3191" t="s">
        <v>49</v>
      </c>
      <c r="X3191" s="7"/>
      <c r="Y3191" t="s">
        <v>55</v>
      </c>
      <c r="Z3191">
        <v>2281</v>
      </c>
      <c r="AE3191" t="s">
        <v>49</v>
      </c>
      <c r="AF3191">
        <v>2281</v>
      </c>
      <c r="AI3191">
        <v>3355</v>
      </c>
      <c r="AJ3191" t="s">
        <v>49</v>
      </c>
    </row>
    <row r="3192" spans="1:36" x14ac:dyDescent="0.3">
      <c r="A3192">
        <v>39</v>
      </c>
      <c r="B3192" t="s">
        <v>53</v>
      </c>
      <c r="C3192" t="s">
        <v>47</v>
      </c>
      <c r="D3192" t="s">
        <v>54</v>
      </c>
      <c r="E3192" t="s">
        <v>49</v>
      </c>
      <c r="F3192">
        <v>186</v>
      </c>
      <c r="G3192" t="s">
        <v>55</v>
      </c>
      <c r="H3192" t="s">
        <v>49</v>
      </c>
      <c r="I3192" t="s">
        <v>50</v>
      </c>
      <c r="J3192">
        <v>17</v>
      </c>
      <c r="K3192" t="s">
        <v>61</v>
      </c>
      <c r="L3192">
        <v>433</v>
      </c>
      <c r="M3192">
        <v>1</v>
      </c>
      <c r="N3192">
        <v>-1</v>
      </c>
      <c r="O3192">
        <v>0</v>
      </c>
      <c r="P3192" t="s">
        <v>52</v>
      </c>
      <c r="Q3192" t="s">
        <v>49</v>
      </c>
      <c r="X3192" s="7"/>
      <c r="Y3192" t="s">
        <v>55</v>
      </c>
      <c r="Z3192">
        <v>186</v>
      </c>
      <c r="AE3192" t="s">
        <v>49</v>
      </c>
      <c r="AF3192">
        <v>186</v>
      </c>
      <c r="AI3192">
        <v>-11</v>
      </c>
      <c r="AJ3192" t="s">
        <v>49</v>
      </c>
    </row>
    <row r="3193" spans="1:36" x14ac:dyDescent="0.3">
      <c r="A3193">
        <v>46</v>
      </c>
      <c r="B3193" t="s">
        <v>63</v>
      </c>
      <c r="C3193" t="s">
        <v>47</v>
      </c>
      <c r="D3193" t="s">
        <v>54</v>
      </c>
      <c r="E3193" t="s">
        <v>49</v>
      </c>
      <c r="F3193">
        <v>137</v>
      </c>
      <c r="G3193" t="s">
        <v>49</v>
      </c>
      <c r="H3193" t="s">
        <v>49</v>
      </c>
      <c r="I3193" t="s">
        <v>52</v>
      </c>
      <c r="J3193">
        <v>20</v>
      </c>
      <c r="K3193" t="s">
        <v>62</v>
      </c>
      <c r="L3193">
        <v>252</v>
      </c>
      <c r="M3193">
        <v>3</v>
      </c>
      <c r="N3193">
        <v>-1</v>
      </c>
      <c r="O3193">
        <v>0</v>
      </c>
      <c r="P3193" t="s">
        <v>52</v>
      </c>
      <c r="Q3193" t="s">
        <v>49</v>
      </c>
      <c r="X3193" s="7"/>
      <c r="Y3193" t="s">
        <v>49</v>
      </c>
      <c r="Z3193">
        <v>137</v>
      </c>
      <c r="AE3193" t="s">
        <v>49</v>
      </c>
      <c r="AF3193">
        <v>137</v>
      </c>
      <c r="AI3193">
        <v>396</v>
      </c>
      <c r="AJ3193" t="s">
        <v>49</v>
      </c>
    </row>
    <row r="3194" spans="1:36" x14ac:dyDescent="0.3">
      <c r="A3194">
        <v>37</v>
      </c>
      <c r="B3194" t="s">
        <v>67</v>
      </c>
      <c r="C3194" t="s">
        <v>47</v>
      </c>
      <c r="D3194" t="s">
        <v>60</v>
      </c>
      <c r="E3194" t="s">
        <v>49</v>
      </c>
      <c r="F3194">
        <v>6968</v>
      </c>
      <c r="G3194" t="s">
        <v>49</v>
      </c>
      <c r="H3194" t="s">
        <v>49</v>
      </c>
      <c r="I3194" t="s">
        <v>50</v>
      </c>
      <c r="J3194">
        <v>1</v>
      </c>
      <c r="K3194" t="s">
        <v>62</v>
      </c>
      <c r="L3194">
        <v>175</v>
      </c>
      <c r="M3194">
        <v>1</v>
      </c>
      <c r="N3194">
        <v>-1</v>
      </c>
      <c r="O3194">
        <v>0</v>
      </c>
      <c r="P3194" t="s">
        <v>52</v>
      </c>
      <c r="Q3194" t="s">
        <v>49</v>
      </c>
      <c r="X3194" s="7"/>
      <c r="Y3194" t="s">
        <v>49</v>
      </c>
      <c r="Z3194">
        <v>6968</v>
      </c>
      <c r="AE3194" t="s">
        <v>49</v>
      </c>
      <c r="AF3194">
        <v>6968</v>
      </c>
      <c r="AI3194">
        <v>8</v>
      </c>
      <c r="AJ3194" t="s">
        <v>49</v>
      </c>
    </row>
    <row r="3195" spans="1:36" x14ac:dyDescent="0.3">
      <c r="A3195">
        <v>76</v>
      </c>
      <c r="B3195" t="s">
        <v>77</v>
      </c>
      <c r="C3195" t="s">
        <v>74</v>
      </c>
      <c r="D3195" t="s">
        <v>48</v>
      </c>
      <c r="E3195" t="s">
        <v>49</v>
      </c>
      <c r="F3195">
        <v>86</v>
      </c>
      <c r="G3195" t="s">
        <v>49</v>
      </c>
      <c r="H3195" t="s">
        <v>49</v>
      </c>
      <c r="I3195" t="s">
        <v>50</v>
      </c>
      <c r="J3195">
        <v>12</v>
      </c>
      <c r="K3195" t="s">
        <v>70</v>
      </c>
      <c r="L3195">
        <v>192</v>
      </c>
      <c r="M3195">
        <v>1</v>
      </c>
      <c r="N3195">
        <v>-1</v>
      </c>
      <c r="O3195">
        <v>0</v>
      </c>
      <c r="P3195" t="s">
        <v>52</v>
      </c>
      <c r="Q3195" t="s">
        <v>49</v>
      </c>
      <c r="X3195" s="7"/>
      <c r="Y3195" t="s">
        <v>49</v>
      </c>
      <c r="Z3195">
        <v>86</v>
      </c>
      <c r="AE3195" t="s">
        <v>49</v>
      </c>
      <c r="AF3195">
        <v>86</v>
      </c>
      <c r="AI3195">
        <v>1409</v>
      </c>
      <c r="AJ3195" t="s">
        <v>49</v>
      </c>
    </row>
    <row r="3196" spans="1:36" x14ac:dyDescent="0.3">
      <c r="A3196">
        <v>28</v>
      </c>
      <c r="B3196" t="s">
        <v>58</v>
      </c>
      <c r="C3196" t="s">
        <v>59</v>
      </c>
      <c r="D3196" t="s">
        <v>52</v>
      </c>
      <c r="E3196" t="s">
        <v>49</v>
      </c>
      <c r="F3196">
        <v>81</v>
      </c>
      <c r="G3196" t="s">
        <v>49</v>
      </c>
      <c r="H3196" t="s">
        <v>55</v>
      </c>
      <c r="I3196" t="s">
        <v>50</v>
      </c>
      <c r="J3196">
        <v>8</v>
      </c>
      <c r="K3196" t="s">
        <v>73</v>
      </c>
      <c r="L3196">
        <v>158</v>
      </c>
      <c r="M3196">
        <v>1</v>
      </c>
      <c r="N3196">
        <v>-1</v>
      </c>
      <c r="O3196">
        <v>0</v>
      </c>
      <c r="P3196" t="s">
        <v>52</v>
      </c>
      <c r="Q3196" t="s">
        <v>49</v>
      </c>
      <c r="X3196" s="7"/>
      <c r="Y3196" t="s">
        <v>49</v>
      </c>
      <c r="Z3196">
        <v>81</v>
      </c>
      <c r="AE3196" t="s">
        <v>55</v>
      </c>
      <c r="AF3196">
        <v>81</v>
      </c>
      <c r="AI3196">
        <v>170</v>
      </c>
      <c r="AJ3196" t="s">
        <v>49</v>
      </c>
    </row>
    <row r="3197" spans="1:36" x14ac:dyDescent="0.3">
      <c r="A3197">
        <v>33</v>
      </c>
      <c r="B3197" t="s">
        <v>53</v>
      </c>
      <c r="C3197" t="s">
        <v>47</v>
      </c>
      <c r="D3197" t="s">
        <v>48</v>
      </c>
      <c r="E3197" t="s">
        <v>49</v>
      </c>
      <c r="F3197">
        <v>6904</v>
      </c>
      <c r="G3197" t="s">
        <v>49</v>
      </c>
      <c r="H3197" t="s">
        <v>49</v>
      </c>
      <c r="I3197" t="s">
        <v>78</v>
      </c>
      <c r="J3197">
        <v>20</v>
      </c>
      <c r="K3197" t="s">
        <v>75</v>
      </c>
      <c r="L3197">
        <v>114</v>
      </c>
      <c r="M3197">
        <v>2</v>
      </c>
      <c r="N3197">
        <v>-1</v>
      </c>
      <c r="O3197">
        <v>0</v>
      </c>
      <c r="P3197" t="s">
        <v>52</v>
      </c>
      <c r="Q3197" t="s">
        <v>49</v>
      </c>
      <c r="X3197" s="7"/>
      <c r="Y3197" t="s">
        <v>49</v>
      </c>
      <c r="Z3197">
        <v>6904</v>
      </c>
      <c r="AE3197" t="s">
        <v>49</v>
      </c>
      <c r="AF3197">
        <v>6904</v>
      </c>
      <c r="AI3197">
        <v>2769</v>
      </c>
      <c r="AJ3197" t="s">
        <v>49</v>
      </c>
    </row>
    <row r="3198" spans="1:36" x14ac:dyDescent="0.3">
      <c r="A3198">
        <v>46</v>
      </c>
      <c r="B3198" t="s">
        <v>65</v>
      </c>
      <c r="C3198" t="s">
        <v>47</v>
      </c>
      <c r="D3198" t="s">
        <v>60</v>
      </c>
      <c r="E3198" t="s">
        <v>49</v>
      </c>
      <c r="F3198">
        <v>137</v>
      </c>
      <c r="G3198" t="s">
        <v>55</v>
      </c>
      <c r="H3198" t="s">
        <v>55</v>
      </c>
      <c r="I3198" t="s">
        <v>52</v>
      </c>
      <c r="J3198">
        <v>5</v>
      </c>
      <c r="K3198" t="s">
        <v>56</v>
      </c>
      <c r="L3198">
        <v>246</v>
      </c>
      <c r="M3198">
        <v>1</v>
      </c>
      <c r="N3198">
        <v>-1</v>
      </c>
      <c r="O3198">
        <v>0</v>
      </c>
      <c r="P3198" t="s">
        <v>52</v>
      </c>
      <c r="Q3198" t="s">
        <v>49</v>
      </c>
      <c r="X3198" s="7"/>
      <c r="Y3198" t="s">
        <v>55</v>
      </c>
      <c r="Z3198">
        <v>137</v>
      </c>
      <c r="AE3198" t="s">
        <v>55</v>
      </c>
      <c r="AF3198">
        <v>137</v>
      </c>
      <c r="AI3198">
        <v>2320</v>
      </c>
      <c r="AJ3198" t="s">
        <v>49</v>
      </c>
    </row>
    <row r="3199" spans="1:36" x14ac:dyDescent="0.3">
      <c r="A3199">
        <v>30</v>
      </c>
      <c r="B3199" t="s">
        <v>71</v>
      </c>
      <c r="C3199" t="s">
        <v>59</v>
      </c>
      <c r="D3199" t="s">
        <v>54</v>
      </c>
      <c r="E3199" t="s">
        <v>49</v>
      </c>
      <c r="F3199">
        <v>25</v>
      </c>
      <c r="G3199" t="s">
        <v>49</v>
      </c>
      <c r="H3199" t="s">
        <v>49</v>
      </c>
      <c r="I3199" t="s">
        <v>78</v>
      </c>
      <c r="J3199">
        <v>30</v>
      </c>
      <c r="K3199" t="s">
        <v>61</v>
      </c>
      <c r="L3199">
        <v>44</v>
      </c>
      <c r="M3199">
        <v>1</v>
      </c>
      <c r="N3199">
        <v>-1</v>
      </c>
      <c r="O3199">
        <v>0</v>
      </c>
      <c r="P3199" t="s">
        <v>52</v>
      </c>
      <c r="Q3199" t="s">
        <v>49</v>
      </c>
      <c r="X3199" s="7"/>
      <c r="Y3199" t="s">
        <v>49</v>
      </c>
      <c r="Z3199">
        <v>25</v>
      </c>
      <c r="AE3199" t="s">
        <v>49</v>
      </c>
      <c r="AF3199">
        <v>25</v>
      </c>
      <c r="AI3199">
        <v>76</v>
      </c>
      <c r="AJ3199" t="s">
        <v>49</v>
      </c>
    </row>
    <row r="3200" spans="1:36" x14ac:dyDescent="0.3">
      <c r="A3200">
        <v>60</v>
      </c>
      <c r="B3200" t="s">
        <v>58</v>
      </c>
      <c r="C3200" t="s">
        <v>47</v>
      </c>
      <c r="D3200" t="s">
        <v>60</v>
      </c>
      <c r="E3200" t="s">
        <v>49</v>
      </c>
      <c r="F3200">
        <v>759</v>
      </c>
      <c r="G3200" t="s">
        <v>49</v>
      </c>
      <c r="H3200" t="s">
        <v>49</v>
      </c>
      <c r="I3200" t="s">
        <v>50</v>
      </c>
      <c r="J3200">
        <v>14</v>
      </c>
      <c r="K3200" t="s">
        <v>70</v>
      </c>
      <c r="L3200">
        <v>136</v>
      </c>
      <c r="M3200">
        <v>2</v>
      </c>
      <c r="N3200">
        <v>-1</v>
      </c>
      <c r="O3200">
        <v>0</v>
      </c>
      <c r="P3200" t="s">
        <v>52</v>
      </c>
      <c r="Q3200" t="s">
        <v>49</v>
      </c>
      <c r="X3200" s="7"/>
      <c r="Y3200" t="s">
        <v>49</v>
      </c>
      <c r="Z3200">
        <v>759</v>
      </c>
      <c r="AE3200" t="s">
        <v>49</v>
      </c>
      <c r="AF3200">
        <v>759</v>
      </c>
      <c r="AI3200">
        <v>2034</v>
      </c>
      <c r="AJ3200" t="s">
        <v>49</v>
      </c>
    </row>
    <row r="3201" spans="1:36" x14ac:dyDescent="0.3">
      <c r="A3201">
        <v>56</v>
      </c>
      <c r="B3201" t="s">
        <v>76</v>
      </c>
      <c r="C3201" t="s">
        <v>47</v>
      </c>
      <c r="D3201" t="s">
        <v>60</v>
      </c>
      <c r="E3201" t="s">
        <v>49</v>
      </c>
      <c r="F3201">
        <v>1922</v>
      </c>
      <c r="G3201" t="s">
        <v>55</v>
      </c>
      <c r="H3201" t="s">
        <v>49</v>
      </c>
      <c r="I3201" t="s">
        <v>50</v>
      </c>
      <c r="J3201">
        <v>24</v>
      </c>
      <c r="K3201" t="s">
        <v>73</v>
      </c>
      <c r="L3201">
        <v>247</v>
      </c>
      <c r="M3201">
        <v>2</v>
      </c>
      <c r="N3201">
        <v>-1</v>
      </c>
      <c r="O3201">
        <v>0</v>
      </c>
      <c r="P3201" t="s">
        <v>52</v>
      </c>
      <c r="Q3201" t="s">
        <v>49</v>
      </c>
      <c r="X3201" s="7"/>
      <c r="Y3201" t="s">
        <v>55</v>
      </c>
      <c r="Z3201">
        <v>1922</v>
      </c>
      <c r="AE3201" t="s">
        <v>49</v>
      </c>
      <c r="AF3201">
        <v>1922</v>
      </c>
      <c r="AI3201">
        <v>3018</v>
      </c>
      <c r="AJ3201" t="s">
        <v>49</v>
      </c>
    </row>
    <row r="3202" spans="1:36" x14ac:dyDescent="0.3">
      <c r="A3202">
        <v>24</v>
      </c>
      <c r="B3202" t="s">
        <v>71</v>
      </c>
      <c r="C3202" t="s">
        <v>59</v>
      </c>
      <c r="D3202" t="s">
        <v>52</v>
      </c>
      <c r="E3202" t="s">
        <v>49</v>
      </c>
      <c r="F3202">
        <v>3298</v>
      </c>
      <c r="G3202" t="s">
        <v>55</v>
      </c>
      <c r="H3202" t="s">
        <v>49</v>
      </c>
      <c r="I3202" t="s">
        <v>52</v>
      </c>
      <c r="J3202">
        <v>28</v>
      </c>
      <c r="K3202" t="s">
        <v>56</v>
      </c>
      <c r="L3202">
        <v>227</v>
      </c>
      <c r="M3202">
        <v>1</v>
      </c>
      <c r="N3202">
        <v>-1</v>
      </c>
      <c r="O3202">
        <v>0</v>
      </c>
      <c r="P3202" t="s">
        <v>52</v>
      </c>
      <c r="Q3202" t="s">
        <v>49</v>
      </c>
      <c r="X3202" s="7"/>
      <c r="Y3202" t="s">
        <v>55</v>
      </c>
      <c r="Z3202">
        <v>3298</v>
      </c>
      <c r="AE3202" t="s">
        <v>49</v>
      </c>
      <c r="AF3202">
        <v>3298</v>
      </c>
      <c r="AI3202">
        <v>921</v>
      </c>
      <c r="AJ3202" t="s">
        <v>49</v>
      </c>
    </row>
    <row r="3203" spans="1:36" x14ac:dyDescent="0.3">
      <c r="A3203">
        <v>58</v>
      </c>
      <c r="B3203" t="s">
        <v>77</v>
      </c>
      <c r="C3203" t="s">
        <v>47</v>
      </c>
      <c r="D3203" t="s">
        <v>54</v>
      </c>
      <c r="E3203" t="s">
        <v>49</v>
      </c>
      <c r="F3203">
        <v>764</v>
      </c>
      <c r="G3203" t="s">
        <v>49</v>
      </c>
      <c r="H3203" t="s">
        <v>49</v>
      </c>
      <c r="I3203" t="s">
        <v>50</v>
      </c>
      <c r="J3203">
        <v>12</v>
      </c>
      <c r="K3203" t="s">
        <v>70</v>
      </c>
      <c r="L3203">
        <v>219</v>
      </c>
      <c r="M3203">
        <v>4</v>
      </c>
      <c r="N3203">
        <v>-1</v>
      </c>
      <c r="O3203">
        <v>0</v>
      </c>
      <c r="P3203" t="s">
        <v>52</v>
      </c>
      <c r="Q3203" t="s">
        <v>49</v>
      </c>
      <c r="X3203" s="7"/>
      <c r="Y3203" t="s">
        <v>49</v>
      </c>
      <c r="Z3203">
        <v>764</v>
      </c>
      <c r="AE3203" t="s">
        <v>49</v>
      </c>
      <c r="AF3203">
        <v>764</v>
      </c>
      <c r="AI3203">
        <v>483</v>
      </c>
      <c r="AJ3203" t="s">
        <v>49</v>
      </c>
    </row>
    <row r="3204" spans="1:36" x14ac:dyDescent="0.3">
      <c r="A3204">
        <v>79</v>
      </c>
      <c r="B3204" t="s">
        <v>77</v>
      </c>
      <c r="C3204" t="s">
        <v>47</v>
      </c>
      <c r="D3204" t="s">
        <v>48</v>
      </c>
      <c r="E3204" t="s">
        <v>49</v>
      </c>
      <c r="F3204">
        <v>8556</v>
      </c>
      <c r="G3204" t="s">
        <v>49</v>
      </c>
      <c r="H3204" t="s">
        <v>49</v>
      </c>
      <c r="I3204" t="s">
        <v>78</v>
      </c>
      <c r="J3204">
        <v>18</v>
      </c>
      <c r="K3204" t="s">
        <v>72</v>
      </c>
      <c r="L3204">
        <v>326</v>
      </c>
      <c r="M3204">
        <v>2</v>
      </c>
      <c r="N3204">
        <v>272</v>
      </c>
      <c r="O3204">
        <v>2</v>
      </c>
      <c r="P3204" t="s">
        <v>79</v>
      </c>
      <c r="Q3204" t="s">
        <v>55</v>
      </c>
      <c r="X3204" s="7"/>
      <c r="Y3204" t="s">
        <v>49</v>
      </c>
      <c r="Z3204">
        <v>8556</v>
      </c>
      <c r="AE3204" t="s">
        <v>49</v>
      </c>
      <c r="AF3204">
        <v>8556</v>
      </c>
      <c r="AI3204">
        <v>390</v>
      </c>
      <c r="AJ3204" t="s">
        <v>49</v>
      </c>
    </row>
    <row r="3205" spans="1:36" x14ac:dyDescent="0.3">
      <c r="A3205">
        <v>32</v>
      </c>
      <c r="B3205" t="s">
        <v>63</v>
      </c>
      <c r="C3205" t="s">
        <v>47</v>
      </c>
      <c r="D3205" t="s">
        <v>54</v>
      </c>
      <c r="E3205" t="s">
        <v>49</v>
      </c>
      <c r="F3205">
        <v>3514</v>
      </c>
      <c r="G3205" t="s">
        <v>55</v>
      </c>
      <c r="H3205" t="s">
        <v>49</v>
      </c>
      <c r="I3205" t="s">
        <v>52</v>
      </c>
      <c r="J3205">
        <v>20</v>
      </c>
      <c r="K3205" t="s">
        <v>56</v>
      </c>
      <c r="L3205">
        <v>226</v>
      </c>
      <c r="M3205">
        <v>2</v>
      </c>
      <c r="N3205">
        <v>-1</v>
      </c>
      <c r="O3205">
        <v>0</v>
      </c>
      <c r="P3205" t="s">
        <v>52</v>
      </c>
      <c r="Q3205" t="s">
        <v>49</v>
      </c>
      <c r="X3205" s="7"/>
      <c r="Y3205" t="s">
        <v>55</v>
      </c>
      <c r="Z3205">
        <v>3514</v>
      </c>
      <c r="AE3205" t="s">
        <v>49</v>
      </c>
      <c r="AF3205">
        <v>3514</v>
      </c>
      <c r="AI3205">
        <v>0</v>
      </c>
      <c r="AJ3205" t="s">
        <v>49</v>
      </c>
    </row>
    <row r="3206" spans="1:36" x14ac:dyDescent="0.3">
      <c r="A3206">
        <v>33</v>
      </c>
      <c r="B3206" t="s">
        <v>53</v>
      </c>
      <c r="C3206" t="s">
        <v>47</v>
      </c>
      <c r="D3206" t="s">
        <v>48</v>
      </c>
      <c r="E3206" t="s">
        <v>49</v>
      </c>
      <c r="F3206">
        <v>0</v>
      </c>
      <c r="G3206" t="s">
        <v>55</v>
      </c>
      <c r="H3206" t="s">
        <v>49</v>
      </c>
      <c r="I3206" t="s">
        <v>50</v>
      </c>
      <c r="J3206">
        <v>18</v>
      </c>
      <c r="K3206" t="s">
        <v>73</v>
      </c>
      <c r="L3206">
        <v>351</v>
      </c>
      <c r="M3206">
        <v>2</v>
      </c>
      <c r="N3206">
        <v>-1</v>
      </c>
      <c r="O3206">
        <v>0</v>
      </c>
      <c r="P3206" t="s">
        <v>52</v>
      </c>
      <c r="Q3206" t="s">
        <v>49</v>
      </c>
      <c r="X3206" s="7"/>
      <c r="Y3206" t="s">
        <v>55</v>
      </c>
      <c r="Z3206">
        <v>0</v>
      </c>
      <c r="AE3206" t="s">
        <v>49</v>
      </c>
      <c r="AF3206">
        <v>0</v>
      </c>
      <c r="AI3206">
        <v>92</v>
      </c>
      <c r="AJ3206" t="s">
        <v>49</v>
      </c>
    </row>
    <row r="3207" spans="1:36" x14ac:dyDescent="0.3">
      <c r="A3207">
        <v>77</v>
      </c>
      <c r="B3207" t="s">
        <v>77</v>
      </c>
      <c r="C3207" t="s">
        <v>47</v>
      </c>
      <c r="D3207" t="s">
        <v>48</v>
      </c>
      <c r="E3207" t="s">
        <v>49</v>
      </c>
      <c r="F3207">
        <v>680</v>
      </c>
      <c r="G3207" t="s">
        <v>49</v>
      </c>
      <c r="H3207" t="s">
        <v>49</v>
      </c>
      <c r="I3207" t="s">
        <v>78</v>
      </c>
      <c r="J3207">
        <v>27</v>
      </c>
      <c r="K3207" t="s">
        <v>75</v>
      </c>
      <c r="L3207">
        <v>341</v>
      </c>
      <c r="M3207">
        <v>4</v>
      </c>
      <c r="N3207">
        <v>94</v>
      </c>
      <c r="O3207">
        <v>3</v>
      </c>
      <c r="P3207" t="s">
        <v>57</v>
      </c>
      <c r="Q3207" t="s">
        <v>49</v>
      </c>
      <c r="X3207" s="7"/>
      <c r="Y3207" t="s">
        <v>49</v>
      </c>
      <c r="Z3207">
        <v>680</v>
      </c>
      <c r="AE3207" t="s">
        <v>49</v>
      </c>
      <c r="AF3207">
        <v>680</v>
      </c>
      <c r="AI3207">
        <v>22196</v>
      </c>
      <c r="AJ3207" t="s">
        <v>49</v>
      </c>
    </row>
    <row r="3208" spans="1:36" x14ac:dyDescent="0.3">
      <c r="A3208">
        <v>60</v>
      </c>
      <c r="B3208" t="s">
        <v>76</v>
      </c>
      <c r="C3208" t="s">
        <v>47</v>
      </c>
      <c r="D3208" t="s">
        <v>48</v>
      </c>
      <c r="E3208" t="s">
        <v>49</v>
      </c>
      <c r="F3208">
        <v>0</v>
      </c>
      <c r="G3208" t="s">
        <v>49</v>
      </c>
      <c r="H3208" t="s">
        <v>55</v>
      </c>
      <c r="I3208" t="s">
        <v>78</v>
      </c>
      <c r="J3208">
        <v>22</v>
      </c>
      <c r="K3208" t="s">
        <v>73</v>
      </c>
      <c r="L3208">
        <v>124</v>
      </c>
      <c r="M3208">
        <v>1</v>
      </c>
      <c r="N3208">
        <v>-1</v>
      </c>
      <c r="O3208">
        <v>0</v>
      </c>
      <c r="P3208" t="s">
        <v>52</v>
      </c>
      <c r="Q3208" t="s">
        <v>49</v>
      </c>
      <c r="X3208" s="7"/>
      <c r="Y3208" t="s">
        <v>49</v>
      </c>
      <c r="Z3208">
        <v>0</v>
      </c>
      <c r="AE3208" t="s">
        <v>55</v>
      </c>
      <c r="AF3208">
        <v>0</v>
      </c>
      <c r="AI3208">
        <v>2</v>
      </c>
      <c r="AJ3208" t="s">
        <v>49</v>
      </c>
    </row>
    <row r="3209" spans="1:36" x14ac:dyDescent="0.3">
      <c r="A3209">
        <v>54</v>
      </c>
      <c r="B3209" t="s">
        <v>58</v>
      </c>
      <c r="C3209" t="s">
        <v>47</v>
      </c>
      <c r="D3209" t="s">
        <v>60</v>
      </c>
      <c r="E3209" t="s">
        <v>49</v>
      </c>
      <c r="F3209">
        <v>2819</v>
      </c>
      <c r="G3209" t="s">
        <v>49</v>
      </c>
      <c r="H3209" t="s">
        <v>49</v>
      </c>
      <c r="I3209" t="s">
        <v>50</v>
      </c>
      <c r="J3209">
        <v>7</v>
      </c>
      <c r="K3209" t="s">
        <v>70</v>
      </c>
      <c r="L3209">
        <v>123</v>
      </c>
      <c r="M3209">
        <v>3</v>
      </c>
      <c r="N3209">
        <v>-1</v>
      </c>
      <c r="O3209">
        <v>0</v>
      </c>
      <c r="P3209" t="s">
        <v>52</v>
      </c>
      <c r="Q3209" t="s">
        <v>49</v>
      </c>
      <c r="X3209" s="7"/>
      <c r="Y3209" t="s">
        <v>49</v>
      </c>
      <c r="Z3209">
        <v>2819</v>
      </c>
      <c r="AE3209" t="s">
        <v>49</v>
      </c>
      <c r="AF3209">
        <v>2819</v>
      </c>
      <c r="AI3209">
        <v>249</v>
      </c>
      <c r="AJ3209" t="s">
        <v>49</v>
      </c>
    </row>
    <row r="3210" spans="1:36" x14ac:dyDescent="0.3">
      <c r="A3210">
        <v>30</v>
      </c>
      <c r="B3210" t="s">
        <v>63</v>
      </c>
      <c r="C3210" t="s">
        <v>47</v>
      </c>
      <c r="D3210" t="s">
        <v>48</v>
      </c>
      <c r="E3210" t="s">
        <v>49</v>
      </c>
      <c r="F3210">
        <v>-518</v>
      </c>
      <c r="G3210" t="s">
        <v>55</v>
      </c>
      <c r="H3210" t="s">
        <v>55</v>
      </c>
      <c r="I3210" t="s">
        <v>52</v>
      </c>
      <c r="J3210">
        <v>28</v>
      </c>
      <c r="K3210" t="s">
        <v>56</v>
      </c>
      <c r="L3210">
        <v>244</v>
      </c>
      <c r="M3210">
        <v>6</v>
      </c>
      <c r="N3210">
        <v>-1</v>
      </c>
      <c r="O3210">
        <v>0</v>
      </c>
      <c r="P3210" t="s">
        <v>52</v>
      </c>
      <c r="Q3210" t="s">
        <v>49</v>
      </c>
      <c r="X3210" s="7"/>
      <c r="Y3210" t="s">
        <v>55</v>
      </c>
      <c r="Z3210">
        <v>-518</v>
      </c>
      <c r="AE3210" t="s">
        <v>55</v>
      </c>
      <c r="AF3210">
        <v>-518</v>
      </c>
      <c r="AI3210">
        <v>3274</v>
      </c>
      <c r="AJ3210" t="s">
        <v>49</v>
      </c>
    </row>
    <row r="3211" spans="1:36" x14ac:dyDescent="0.3">
      <c r="A3211">
        <v>50</v>
      </c>
      <c r="B3211" t="s">
        <v>53</v>
      </c>
      <c r="C3211" t="s">
        <v>47</v>
      </c>
      <c r="D3211" t="s">
        <v>54</v>
      </c>
      <c r="E3211" t="s">
        <v>49</v>
      </c>
      <c r="F3211">
        <v>60</v>
      </c>
      <c r="G3211" t="s">
        <v>49</v>
      </c>
      <c r="H3211" t="s">
        <v>55</v>
      </c>
      <c r="I3211" t="s">
        <v>50</v>
      </c>
      <c r="J3211">
        <v>27</v>
      </c>
      <c r="K3211" t="s">
        <v>70</v>
      </c>
      <c r="L3211">
        <v>151</v>
      </c>
      <c r="M3211">
        <v>8</v>
      </c>
      <c r="N3211">
        <v>-1</v>
      </c>
      <c r="O3211">
        <v>0</v>
      </c>
      <c r="P3211" t="s">
        <v>52</v>
      </c>
      <c r="Q3211" t="s">
        <v>49</v>
      </c>
      <c r="X3211" s="7"/>
      <c r="Y3211" t="s">
        <v>49</v>
      </c>
      <c r="Z3211">
        <v>60</v>
      </c>
      <c r="AE3211" t="s">
        <v>55</v>
      </c>
      <c r="AF3211">
        <v>60</v>
      </c>
      <c r="AI3211">
        <v>5731</v>
      </c>
      <c r="AJ3211" t="s">
        <v>49</v>
      </c>
    </row>
    <row r="3212" spans="1:36" x14ac:dyDescent="0.3">
      <c r="A3212">
        <v>50</v>
      </c>
      <c r="B3212" t="s">
        <v>58</v>
      </c>
      <c r="C3212" t="s">
        <v>47</v>
      </c>
      <c r="D3212" t="s">
        <v>54</v>
      </c>
      <c r="E3212" t="s">
        <v>49</v>
      </c>
      <c r="F3212">
        <v>732</v>
      </c>
      <c r="G3212" t="s">
        <v>49</v>
      </c>
      <c r="H3212" t="s">
        <v>49</v>
      </c>
      <c r="I3212" t="s">
        <v>50</v>
      </c>
      <c r="J3212">
        <v>7</v>
      </c>
      <c r="K3212" t="s">
        <v>61</v>
      </c>
      <c r="L3212">
        <v>736</v>
      </c>
      <c r="M3212">
        <v>7</v>
      </c>
      <c r="N3212">
        <v>-1</v>
      </c>
      <c r="O3212">
        <v>0</v>
      </c>
      <c r="P3212" t="s">
        <v>52</v>
      </c>
      <c r="Q3212" t="s">
        <v>49</v>
      </c>
      <c r="X3212" s="7"/>
      <c r="Y3212" t="s">
        <v>49</v>
      </c>
      <c r="Z3212">
        <v>732</v>
      </c>
      <c r="AE3212" t="s">
        <v>49</v>
      </c>
      <c r="AF3212">
        <v>732</v>
      </c>
      <c r="AI3212">
        <v>206</v>
      </c>
      <c r="AJ3212" t="s">
        <v>49</v>
      </c>
    </row>
    <row r="3213" spans="1:36" x14ac:dyDescent="0.3">
      <c r="A3213">
        <v>37</v>
      </c>
      <c r="B3213" t="s">
        <v>67</v>
      </c>
      <c r="C3213" t="s">
        <v>47</v>
      </c>
      <c r="D3213" t="s">
        <v>54</v>
      </c>
      <c r="E3213" t="s">
        <v>49</v>
      </c>
      <c r="F3213">
        <v>2707</v>
      </c>
      <c r="G3213" t="s">
        <v>55</v>
      </c>
      <c r="H3213" t="s">
        <v>49</v>
      </c>
      <c r="I3213" t="s">
        <v>78</v>
      </c>
      <c r="J3213">
        <v>16</v>
      </c>
      <c r="K3213" t="s">
        <v>73</v>
      </c>
      <c r="L3213">
        <v>109</v>
      </c>
      <c r="M3213">
        <v>1</v>
      </c>
      <c r="N3213">
        <v>-1</v>
      </c>
      <c r="O3213">
        <v>0</v>
      </c>
      <c r="P3213" t="s">
        <v>52</v>
      </c>
      <c r="Q3213" t="s">
        <v>49</v>
      </c>
      <c r="X3213" s="7"/>
      <c r="Y3213" t="s">
        <v>55</v>
      </c>
      <c r="Z3213">
        <v>2707</v>
      </c>
      <c r="AE3213" t="s">
        <v>49</v>
      </c>
      <c r="AF3213">
        <v>2707</v>
      </c>
      <c r="AI3213">
        <v>2325</v>
      </c>
      <c r="AJ3213" t="s">
        <v>49</v>
      </c>
    </row>
    <row r="3214" spans="1:36" x14ac:dyDescent="0.3">
      <c r="A3214">
        <v>41</v>
      </c>
      <c r="B3214" t="s">
        <v>67</v>
      </c>
      <c r="C3214" t="s">
        <v>47</v>
      </c>
      <c r="D3214" t="s">
        <v>60</v>
      </c>
      <c r="E3214" t="s">
        <v>49</v>
      </c>
      <c r="F3214">
        <v>177</v>
      </c>
      <c r="G3214" t="s">
        <v>55</v>
      </c>
      <c r="H3214" t="s">
        <v>49</v>
      </c>
      <c r="I3214" t="s">
        <v>78</v>
      </c>
      <c r="J3214">
        <v>11</v>
      </c>
      <c r="K3214" t="s">
        <v>73</v>
      </c>
      <c r="L3214">
        <v>117</v>
      </c>
      <c r="M3214">
        <v>2</v>
      </c>
      <c r="N3214">
        <v>-1</v>
      </c>
      <c r="O3214">
        <v>0</v>
      </c>
      <c r="P3214" t="s">
        <v>52</v>
      </c>
      <c r="Q3214" t="s">
        <v>49</v>
      </c>
      <c r="X3214" s="7"/>
      <c r="Y3214" t="s">
        <v>55</v>
      </c>
      <c r="Z3214">
        <v>177</v>
      </c>
      <c r="AE3214" t="s">
        <v>49</v>
      </c>
      <c r="AF3214">
        <v>177</v>
      </c>
      <c r="AI3214">
        <v>0</v>
      </c>
      <c r="AJ3214" t="s">
        <v>49</v>
      </c>
    </row>
    <row r="3215" spans="1:36" x14ac:dyDescent="0.3">
      <c r="A3215">
        <v>49</v>
      </c>
      <c r="B3215" t="s">
        <v>69</v>
      </c>
      <c r="C3215" t="s">
        <v>47</v>
      </c>
      <c r="D3215" t="s">
        <v>54</v>
      </c>
      <c r="E3215" t="s">
        <v>49</v>
      </c>
      <c r="F3215">
        <v>13229</v>
      </c>
      <c r="G3215" t="s">
        <v>49</v>
      </c>
      <c r="H3215" t="s">
        <v>55</v>
      </c>
      <c r="I3215" t="s">
        <v>78</v>
      </c>
      <c r="J3215">
        <v>8</v>
      </c>
      <c r="K3215" t="s">
        <v>73</v>
      </c>
      <c r="L3215">
        <v>77</v>
      </c>
      <c r="M3215">
        <v>2</v>
      </c>
      <c r="N3215">
        <v>-1</v>
      </c>
      <c r="O3215">
        <v>0</v>
      </c>
      <c r="P3215" t="s">
        <v>52</v>
      </c>
      <c r="Q3215" t="s">
        <v>49</v>
      </c>
      <c r="X3215" s="7"/>
      <c r="Y3215" t="s">
        <v>49</v>
      </c>
      <c r="Z3215">
        <v>13229</v>
      </c>
      <c r="AE3215" t="s">
        <v>55</v>
      </c>
      <c r="AF3215">
        <v>13229</v>
      </c>
      <c r="AI3215">
        <v>1664</v>
      </c>
      <c r="AJ3215" t="s">
        <v>49</v>
      </c>
    </row>
    <row r="3216" spans="1:36" x14ac:dyDescent="0.3">
      <c r="A3216">
        <v>41</v>
      </c>
      <c r="B3216" t="s">
        <v>63</v>
      </c>
      <c r="C3216" t="s">
        <v>47</v>
      </c>
      <c r="D3216" t="s">
        <v>48</v>
      </c>
      <c r="E3216" t="s">
        <v>49</v>
      </c>
      <c r="F3216">
        <v>-204</v>
      </c>
      <c r="G3216" t="s">
        <v>55</v>
      </c>
      <c r="H3216" t="s">
        <v>55</v>
      </c>
      <c r="I3216" t="s">
        <v>52</v>
      </c>
      <c r="J3216">
        <v>6</v>
      </c>
      <c r="K3216" t="s">
        <v>62</v>
      </c>
      <c r="L3216">
        <v>42</v>
      </c>
      <c r="M3216">
        <v>1</v>
      </c>
      <c r="N3216">
        <v>-1</v>
      </c>
      <c r="O3216">
        <v>0</v>
      </c>
      <c r="P3216" t="s">
        <v>52</v>
      </c>
      <c r="Q3216" t="s">
        <v>49</v>
      </c>
      <c r="X3216" s="7"/>
      <c r="Y3216" t="s">
        <v>55</v>
      </c>
      <c r="Z3216">
        <v>-204</v>
      </c>
      <c r="AE3216" t="s">
        <v>55</v>
      </c>
      <c r="AF3216">
        <v>-204</v>
      </c>
      <c r="AI3216">
        <v>3333</v>
      </c>
      <c r="AJ3216" t="s">
        <v>49</v>
      </c>
    </row>
    <row r="3217" spans="1:36" x14ac:dyDescent="0.3">
      <c r="A3217">
        <v>40</v>
      </c>
      <c r="B3217" t="s">
        <v>67</v>
      </c>
      <c r="C3217" t="s">
        <v>47</v>
      </c>
      <c r="D3217" t="s">
        <v>54</v>
      </c>
      <c r="E3217" t="s">
        <v>49</v>
      </c>
      <c r="F3217">
        <v>990</v>
      </c>
      <c r="G3217" t="s">
        <v>55</v>
      </c>
      <c r="H3217" t="s">
        <v>49</v>
      </c>
      <c r="I3217" t="s">
        <v>50</v>
      </c>
      <c r="J3217">
        <v>6</v>
      </c>
      <c r="K3217" t="s">
        <v>64</v>
      </c>
      <c r="L3217">
        <v>252</v>
      </c>
      <c r="M3217">
        <v>3</v>
      </c>
      <c r="N3217">
        <v>-1</v>
      </c>
      <c r="O3217">
        <v>0</v>
      </c>
      <c r="P3217" t="s">
        <v>52</v>
      </c>
      <c r="Q3217" t="s">
        <v>49</v>
      </c>
      <c r="X3217" s="7"/>
      <c r="Y3217" t="s">
        <v>55</v>
      </c>
      <c r="Z3217">
        <v>990</v>
      </c>
      <c r="AE3217" t="s">
        <v>49</v>
      </c>
      <c r="AF3217">
        <v>990</v>
      </c>
      <c r="AI3217">
        <v>7020</v>
      </c>
      <c r="AJ3217" t="s">
        <v>49</v>
      </c>
    </row>
    <row r="3218" spans="1:36" x14ac:dyDescent="0.3">
      <c r="A3218">
        <v>38</v>
      </c>
      <c r="B3218" t="s">
        <v>63</v>
      </c>
      <c r="C3218" t="s">
        <v>47</v>
      </c>
      <c r="D3218" t="s">
        <v>54</v>
      </c>
      <c r="E3218" t="s">
        <v>49</v>
      </c>
      <c r="F3218">
        <v>648</v>
      </c>
      <c r="G3218" t="s">
        <v>55</v>
      </c>
      <c r="H3218" t="s">
        <v>49</v>
      </c>
      <c r="I3218" t="s">
        <v>52</v>
      </c>
      <c r="J3218">
        <v>3</v>
      </c>
      <c r="K3218" t="s">
        <v>62</v>
      </c>
      <c r="L3218">
        <v>179</v>
      </c>
      <c r="M3218">
        <v>1</v>
      </c>
      <c r="N3218">
        <v>-1</v>
      </c>
      <c r="O3218">
        <v>0</v>
      </c>
      <c r="P3218" t="s">
        <v>52</v>
      </c>
      <c r="Q3218" t="s">
        <v>49</v>
      </c>
      <c r="X3218" s="7"/>
      <c r="Y3218" t="s">
        <v>55</v>
      </c>
      <c r="Z3218">
        <v>648</v>
      </c>
      <c r="AE3218" t="s">
        <v>49</v>
      </c>
      <c r="AF3218">
        <v>648</v>
      </c>
      <c r="AI3218">
        <v>37</v>
      </c>
      <c r="AJ3218" t="s">
        <v>49</v>
      </c>
    </row>
    <row r="3219" spans="1:36" x14ac:dyDescent="0.3">
      <c r="A3219">
        <v>34</v>
      </c>
      <c r="B3219" t="s">
        <v>67</v>
      </c>
      <c r="C3219" t="s">
        <v>47</v>
      </c>
      <c r="D3219" t="s">
        <v>54</v>
      </c>
      <c r="E3219" t="s">
        <v>49</v>
      </c>
      <c r="F3219">
        <v>50</v>
      </c>
      <c r="G3219" t="s">
        <v>49</v>
      </c>
      <c r="H3219" t="s">
        <v>49</v>
      </c>
      <c r="I3219" t="s">
        <v>50</v>
      </c>
      <c r="J3219">
        <v>11</v>
      </c>
      <c r="K3219" t="s">
        <v>70</v>
      </c>
      <c r="L3219">
        <v>106</v>
      </c>
      <c r="M3219">
        <v>3</v>
      </c>
      <c r="N3219">
        <v>-1</v>
      </c>
      <c r="O3219">
        <v>0</v>
      </c>
      <c r="P3219" t="s">
        <v>52</v>
      </c>
      <c r="Q3219" t="s">
        <v>49</v>
      </c>
      <c r="X3219" s="7"/>
      <c r="Y3219" t="s">
        <v>49</v>
      </c>
      <c r="Z3219">
        <v>50</v>
      </c>
      <c r="AE3219" t="s">
        <v>49</v>
      </c>
      <c r="AF3219">
        <v>50</v>
      </c>
      <c r="AI3219">
        <v>28</v>
      </c>
      <c r="AJ3219" t="s">
        <v>49</v>
      </c>
    </row>
    <row r="3220" spans="1:36" x14ac:dyDescent="0.3">
      <c r="A3220">
        <v>49</v>
      </c>
      <c r="B3220" t="s">
        <v>68</v>
      </c>
      <c r="C3220" t="s">
        <v>47</v>
      </c>
      <c r="D3220" t="s">
        <v>54</v>
      </c>
      <c r="E3220" t="s">
        <v>49</v>
      </c>
      <c r="F3220">
        <v>1916</v>
      </c>
      <c r="G3220" t="s">
        <v>49</v>
      </c>
      <c r="H3220" t="s">
        <v>55</v>
      </c>
      <c r="I3220" t="s">
        <v>78</v>
      </c>
      <c r="J3220">
        <v>14</v>
      </c>
      <c r="K3220" t="s">
        <v>73</v>
      </c>
      <c r="L3220">
        <v>281</v>
      </c>
      <c r="M3220">
        <v>3</v>
      </c>
      <c r="N3220">
        <v>-1</v>
      </c>
      <c r="O3220">
        <v>0</v>
      </c>
      <c r="P3220" t="s">
        <v>52</v>
      </c>
      <c r="Q3220" t="s">
        <v>49</v>
      </c>
      <c r="X3220" s="7"/>
      <c r="Y3220" t="s">
        <v>49</v>
      </c>
      <c r="Z3220">
        <v>1916</v>
      </c>
      <c r="AE3220" t="s">
        <v>55</v>
      </c>
      <c r="AF3220">
        <v>1916</v>
      </c>
      <c r="AI3220">
        <v>1670</v>
      </c>
      <c r="AJ3220" t="s">
        <v>49</v>
      </c>
    </row>
    <row r="3221" spans="1:36" x14ac:dyDescent="0.3">
      <c r="A3221">
        <v>72</v>
      </c>
      <c r="B3221" t="s">
        <v>77</v>
      </c>
      <c r="C3221" t="s">
        <v>47</v>
      </c>
      <c r="D3221" t="s">
        <v>48</v>
      </c>
      <c r="E3221" t="s">
        <v>49</v>
      </c>
      <c r="F3221">
        <v>763</v>
      </c>
      <c r="G3221" t="s">
        <v>49</v>
      </c>
      <c r="H3221" t="s">
        <v>49</v>
      </c>
      <c r="I3221" t="s">
        <v>50</v>
      </c>
      <c r="J3221">
        <v>24</v>
      </c>
      <c r="K3221" t="s">
        <v>61</v>
      </c>
      <c r="L3221">
        <v>384</v>
      </c>
      <c r="M3221">
        <v>2</v>
      </c>
      <c r="N3221">
        <v>-1</v>
      </c>
      <c r="O3221">
        <v>0</v>
      </c>
      <c r="P3221" t="s">
        <v>52</v>
      </c>
      <c r="Q3221" t="s">
        <v>55</v>
      </c>
      <c r="X3221" s="7"/>
      <c r="Y3221" t="s">
        <v>49</v>
      </c>
      <c r="Z3221">
        <v>763</v>
      </c>
      <c r="AE3221" t="s">
        <v>49</v>
      </c>
      <c r="AF3221">
        <v>763</v>
      </c>
      <c r="AI3221">
        <v>134</v>
      </c>
      <c r="AJ3221" t="s">
        <v>49</v>
      </c>
    </row>
    <row r="3222" spans="1:36" x14ac:dyDescent="0.3">
      <c r="A3222">
        <v>34</v>
      </c>
      <c r="B3222" t="s">
        <v>63</v>
      </c>
      <c r="C3222" t="s">
        <v>47</v>
      </c>
      <c r="D3222" t="s">
        <v>54</v>
      </c>
      <c r="E3222" t="s">
        <v>49</v>
      </c>
      <c r="F3222">
        <v>470</v>
      </c>
      <c r="G3222" t="s">
        <v>55</v>
      </c>
      <c r="H3222" t="s">
        <v>55</v>
      </c>
      <c r="I3222" t="s">
        <v>50</v>
      </c>
      <c r="J3222">
        <v>20</v>
      </c>
      <c r="K3222" t="s">
        <v>61</v>
      </c>
      <c r="L3222">
        <v>217</v>
      </c>
      <c r="M3222">
        <v>1</v>
      </c>
      <c r="N3222">
        <v>-1</v>
      </c>
      <c r="O3222">
        <v>0</v>
      </c>
      <c r="P3222" t="s">
        <v>52</v>
      </c>
      <c r="Q3222" t="s">
        <v>49</v>
      </c>
      <c r="X3222" s="7"/>
      <c r="Y3222" t="s">
        <v>55</v>
      </c>
      <c r="Z3222">
        <v>470</v>
      </c>
      <c r="AE3222" t="s">
        <v>55</v>
      </c>
      <c r="AF3222">
        <v>470</v>
      </c>
      <c r="AI3222">
        <v>2157</v>
      </c>
      <c r="AJ3222" t="s">
        <v>49</v>
      </c>
    </row>
    <row r="3223" spans="1:36" x14ac:dyDescent="0.3">
      <c r="A3223">
        <v>31</v>
      </c>
      <c r="B3223" t="s">
        <v>67</v>
      </c>
      <c r="C3223" t="s">
        <v>47</v>
      </c>
      <c r="D3223" t="s">
        <v>54</v>
      </c>
      <c r="E3223" t="s">
        <v>49</v>
      </c>
      <c r="F3223">
        <v>0</v>
      </c>
      <c r="G3223" t="s">
        <v>49</v>
      </c>
      <c r="H3223" t="s">
        <v>55</v>
      </c>
      <c r="I3223" t="s">
        <v>50</v>
      </c>
      <c r="J3223">
        <v>19</v>
      </c>
      <c r="K3223" t="s">
        <v>70</v>
      </c>
      <c r="L3223">
        <v>144</v>
      </c>
      <c r="M3223">
        <v>4</v>
      </c>
      <c r="N3223">
        <v>-1</v>
      </c>
      <c r="O3223">
        <v>0</v>
      </c>
      <c r="P3223" t="s">
        <v>52</v>
      </c>
      <c r="Q3223" t="s">
        <v>49</v>
      </c>
      <c r="X3223" s="7"/>
      <c r="Y3223" t="s">
        <v>49</v>
      </c>
      <c r="Z3223">
        <v>0</v>
      </c>
      <c r="AE3223" t="s">
        <v>55</v>
      </c>
      <c r="AF3223">
        <v>0</v>
      </c>
      <c r="AI3223">
        <v>161</v>
      </c>
      <c r="AJ3223" t="s">
        <v>49</v>
      </c>
    </row>
    <row r="3224" spans="1:36" x14ac:dyDescent="0.3">
      <c r="A3224">
        <v>33</v>
      </c>
      <c r="B3224" t="s">
        <v>63</v>
      </c>
      <c r="C3224" t="s">
        <v>59</v>
      </c>
      <c r="D3224" t="s">
        <v>54</v>
      </c>
      <c r="E3224" t="s">
        <v>49</v>
      </c>
      <c r="F3224">
        <v>5739</v>
      </c>
      <c r="G3224" t="s">
        <v>55</v>
      </c>
      <c r="H3224" t="s">
        <v>55</v>
      </c>
      <c r="I3224" t="s">
        <v>50</v>
      </c>
      <c r="J3224">
        <v>21</v>
      </c>
      <c r="K3224" t="s">
        <v>75</v>
      </c>
      <c r="L3224">
        <v>374</v>
      </c>
      <c r="M3224">
        <v>1</v>
      </c>
      <c r="N3224">
        <v>-1</v>
      </c>
      <c r="O3224">
        <v>0</v>
      </c>
      <c r="P3224" t="s">
        <v>52</v>
      </c>
      <c r="Q3224" t="s">
        <v>49</v>
      </c>
      <c r="X3224" s="7"/>
      <c r="Y3224" t="s">
        <v>55</v>
      </c>
      <c r="Z3224">
        <v>5739</v>
      </c>
      <c r="AE3224" t="s">
        <v>55</v>
      </c>
      <c r="AF3224">
        <v>5739</v>
      </c>
      <c r="AI3224">
        <v>3658</v>
      </c>
      <c r="AJ3224" t="s">
        <v>49</v>
      </c>
    </row>
    <row r="3225" spans="1:36" x14ac:dyDescent="0.3">
      <c r="A3225">
        <v>31</v>
      </c>
      <c r="B3225" t="s">
        <v>58</v>
      </c>
      <c r="C3225" t="s">
        <v>47</v>
      </c>
      <c r="D3225" t="s">
        <v>60</v>
      </c>
      <c r="E3225" t="s">
        <v>49</v>
      </c>
      <c r="F3225">
        <v>0</v>
      </c>
      <c r="G3225" t="s">
        <v>49</v>
      </c>
      <c r="H3225" t="s">
        <v>49</v>
      </c>
      <c r="I3225" t="s">
        <v>52</v>
      </c>
      <c r="J3225">
        <v>14</v>
      </c>
      <c r="K3225" t="s">
        <v>56</v>
      </c>
      <c r="L3225">
        <v>298</v>
      </c>
      <c r="M3225">
        <v>1</v>
      </c>
      <c r="N3225">
        <v>-1</v>
      </c>
      <c r="O3225">
        <v>0</v>
      </c>
      <c r="P3225" t="s">
        <v>52</v>
      </c>
      <c r="Q3225" t="s">
        <v>49</v>
      </c>
      <c r="X3225" s="7"/>
      <c r="Y3225" t="s">
        <v>49</v>
      </c>
      <c r="Z3225">
        <v>0</v>
      </c>
      <c r="AE3225" t="s">
        <v>49</v>
      </c>
      <c r="AF3225">
        <v>0</v>
      </c>
      <c r="AI3225">
        <v>3342</v>
      </c>
      <c r="AJ3225" t="s">
        <v>49</v>
      </c>
    </row>
    <row r="3226" spans="1:36" x14ac:dyDescent="0.3">
      <c r="A3226">
        <v>55</v>
      </c>
      <c r="B3226" t="s">
        <v>58</v>
      </c>
      <c r="C3226" t="s">
        <v>47</v>
      </c>
      <c r="D3226" t="s">
        <v>60</v>
      </c>
      <c r="E3226" t="s">
        <v>49</v>
      </c>
      <c r="F3226">
        <v>-375</v>
      </c>
      <c r="G3226" t="s">
        <v>49</v>
      </c>
      <c r="H3226" t="s">
        <v>49</v>
      </c>
      <c r="I3226" t="s">
        <v>50</v>
      </c>
      <c r="J3226">
        <v>30</v>
      </c>
      <c r="K3226" t="s">
        <v>73</v>
      </c>
      <c r="L3226">
        <v>814</v>
      </c>
      <c r="M3226">
        <v>2</v>
      </c>
      <c r="N3226">
        <v>-1</v>
      </c>
      <c r="O3226">
        <v>0</v>
      </c>
      <c r="P3226" t="s">
        <v>52</v>
      </c>
      <c r="Q3226" t="s">
        <v>55</v>
      </c>
      <c r="X3226" s="7"/>
      <c r="Y3226" t="s">
        <v>49</v>
      </c>
      <c r="Z3226">
        <v>-375</v>
      </c>
      <c r="AE3226" t="s">
        <v>49</v>
      </c>
      <c r="AF3226">
        <v>-375</v>
      </c>
      <c r="AI3226">
        <v>1732</v>
      </c>
      <c r="AJ3226" t="s">
        <v>49</v>
      </c>
    </row>
    <row r="3227" spans="1:36" x14ac:dyDescent="0.3">
      <c r="A3227">
        <v>25</v>
      </c>
      <c r="B3227" t="s">
        <v>46</v>
      </c>
      <c r="C3227" t="s">
        <v>47</v>
      </c>
      <c r="D3227" t="s">
        <v>54</v>
      </c>
      <c r="E3227" t="s">
        <v>49</v>
      </c>
      <c r="F3227">
        <v>157</v>
      </c>
      <c r="G3227" t="s">
        <v>55</v>
      </c>
      <c r="H3227" t="s">
        <v>49</v>
      </c>
      <c r="I3227" t="s">
        <v>50</v>
      </c>
      <c r="J3227">
        <v>28</v>
      </c>
      <c r="K3227" t="s">
        <v>73</v>
      </c>
      <c r="L3227">
        <v>33</v>
      </c>
      <c r="M3227">
        <v>31</v>
      </c>
      <c r="N3227">
        <v>-1</v>
      </c>
      <c r="O3227">
        <v>0</v>
      </c>
      <c r="P3227" t="s">
        <v>52</v>
      </c>
      <c r="Q3227" t="s">
        <v>49</v>
      </c>
      <c r="X3227" s="7"/>
      <c r="Y3227" t="s">
        <v>55</v>
      </c>
      <c r="Z3227">
        <v>157</v>
      </c>
      <c r="AE3227" t="s">
        <v>49</v>
      </c>
      <c r="AF3227">
        <v>157</v>
      </c>
      <c r="AI3227">
        <v>263</v>
      </c>
      <c r="AJ3227" t="s">
        <v>49</v>
      </c>
    </row>
    <row r="3228" spans="1:36" x14ac:dyDescent="0.3">
      <c r="A3228">
        <v>34</v>
      </c>
      <c r="B3228" t="s">
        <v>58</v>
      </c>
      <c r="C3228" t="s">
        <v>47</v>
      </c>
      <c r="D3228" t="s">
        <v>60</v>
      </c>
      <c r="E3228" t="s">
        <v>49</v>
      </c>
      <c r="F3228">
        <v>1518</v>
      </c>
      <c r="G3228" t="s">
        <v>55</v>
      </c>
      <c r="H3228" t="s">
        <v>49</v>
      </c>
      <c r="I3228" t="s">
        <v>50</v>
      </c>
      <c r="J3228">
        <v>20</v>
      </c>
      <c r="K3228" t="s">
        <v>75</v>
      </c>
      <c r="L3228">
        <v>128</v>
      </c>
      <c r="M3228">
        <v>2</v>
      </c>
      <c r="N3228">
        <v>-1</v>
      </c>
      <c r="O3228">
        <v>0</v>
      </c>
      <c r="P3228" t="s">
        <v>52</v>
      </c>
      <c r="Q3228" t="s">
        <v>49</v>
      </c>
      <c r="X3228" s="7"/>
      <c r="Y3228" t="s">
        <v>55</v>
      </c>
      <c r="Z3228">
        <v>1518</v>
      </c>
      <c r="AE3228" t="s">
        <v>49</v>
      </c>
      <c r="AF3228">
        <v>1518</v>
      </c>
      <c r="AI3228">
        <v>623</v>
      </c>
      <c r="AJ3228" t="s">
        <v>49</v>
      </c>
    </row>
    <row r="3229" spans="1:36" x14ac:dyDescent="0.3">
      <c r="A3229">
        <v>53</v>
      </c>
      <c r="B3229" t="s">
        <v>58</v>
      </c>
      <c r="C3229" t="s">
        <v>47</v>
      </c>
      <c r="D3229" t="s">
        <v>60</v>
      </c>
      <c r="E3229" t="s">
        <v>49</v>
      </c>
      <c r="F3229">
        <v>1343</v>
      </c>
      <c r="G3229" t="s">
        <v>49</v>
      </c>
      <c r="H3229" t="s">
        <v>49</v>
      </c>
      <c r="I3229" t="s">
        <v>50</v>
      </c>
      <c r="J3229">
        <v>5</v>
      </c>
      <c r="K3229" t="s">
        <v>70</v>
      </c>
      <c r="L3229">
        <v>129</v>
      </c>
      <c r="M3229">
        <v>4</v>
      </c>
      <c r="N3229">
        <v>-1</v>
      </c>
      <c r="O3229">
        <v>0</v>
      </c>
      <c r="P3229" t="s">
        <v>52</v>
      </c>
      <c r="Q3229" t="s">
        <v>49</v>
      </c>
      <c r="X3229" s="7"/>
      <c r="Y3229" t="s">
        <v>49</v>
      </c>
      <c r="Z3229">
        <v>1343</v>
      </c>
      <c r="AE3229" t="s">
        <v>49</v>
      </c>
      <c r="AF3229">
        <v>1343</v>
      </c>
      <c r="AI3229">
        <v>3540</v>
      </c>
      <c r="AJ3229" t="s">
        <v>49</v>
      </c>
    </row>
    <row r="3230" spans="1:36" x14ac:dyDescent="0.3">
      <c r="A3230">
        <v>39</v>
      </c>
      <c r="B3230" t="s">
        <v>58</v>
      </c>
      <c r="C3230" t="s">
        <v>59</v>
      </c>
      <c r="D3230" t="s">
        <v>60</v>
      </c>
      <c r="E3230" t="s">
        <v>55</v>
      </c>
      <c r="F3230">
        <v>-401</v>
      </c>
      <c r="G3230" t="s">
        <v>55</v>
      </c>
      <c r="H3230" t="s">
        <v>49</v>
      </c>
      <c r="I3230" t="s">
        <v>50</v>
      </c>
      <c r="J3230">
        <v>19</v>
      </c>
      <c r="K3230" t="s">
        <v>70</v>
      </c>
      <c r="L3230">
        <v>274</v>
      </c>
      <c r="M3230">
        <v>4</v>
      </c>
      <c r="N3230">
        <v>-1</v>
      </c>
      <c r="O3230">
        <v>0</v>
      </c>
      <c r="P3230" t="s">
        <v>52</v>
      </c>
      <c r="Q3230" t="s">
        <v>49</v>
      </c>
      <c r="X3230" s="7"/>
      <c r="Y3230" t="s">
        <v>55</v>
      </c>
      <c r="Z3230">
        <v>-401</v>
      </c>
      <c r="AE3230" t="s">
        <v>49</v>
      </c>
      <c r="AF3230">
        <v>-401</v>
      </c>
      <c r="AI3230">
        <v>95</v>
      </c>
      <c r="AJ3230" t="s">
        <v>49</v>
      </c>
    </row>
    <row r="3231" spans="1:36" x14ac:dyDescent="0.3">
      <c r="A3231">
        <v>41</v>
      </c>
      <c r="B3231" t="s">
        <v>58</v>
      </c>
      <c r="C3231" t="s">
        <v>47</v>
      </c>
      <c r="D3231" t="s">
        <v>48</v>
      </c>
      <c r="E3231" t="s">
        <v>49</v>
      </c>
      <c r="F3231">
        <v>5310</v>
      </c>
      <c r="G3231" t="s">
        <v>55</v>
      </c>
      <c r="H3231" t="s">
        <v>49</v>
      </c>
      <c r="I3231" t="s">
        <v>50</v>
      </c>
      <c r="J3231">
        <v>17</v>
      </c>
      <c r="K3231" t="s">
        <v>75</v>
      </c>
      <c r="L3231">
        <v>984</v>
      </c>
      <c r="M3231">
        <v>1</v>
      </c>
      <c r="N3231">
        <v>-1</v>
      </c>
      <c r="O3231">
        <v>0</v>
      </c>
      <c r="P3231" t="s">
        <v>52</v>
      </c>
      <c r="Q3231" t="s">
        <v>55</v>
      </c>
      <c r="X3231" s="7"/>
      <c r="Y3231" t="s">
        <v>55</v>
      </c>
      <c r="Z3231">
        <v>5310</v>
      </c>
      <c r="AE3231" t="s">
        <v>49</v>
      </c>
      <c r="AF3231">
        <v>5310</v>
      </c>
      <c r="AI3231">
        <v>765</v>
      </c>
      <c r="AJ3231" t="s">
        <v>49</v>
      </c>
    </row>
    <row r="3232" spans="1:36" x14ac:dyDescent="0.3">
      <c r="A3232">
        <v>32</v>
      </c>
      <c r="B3232" t="s">
        <v>63</v>
      </c>
      <c r="C3232" t="s">
        <v>59</v>
      </c>
      <c r="D3232" t="s">
        <v>54</v>
      </c>
      <c r="E3232" t="s">
        <v>49</v>
      </c>
      <c r="F3232">
        <v>2285</v>
      </c>
      <c r="G3232" t="s">
        <v>55</v>
      </c>
      <c r="H3232" t="s">
        <v>49</v>
      </c>
      <c r="I3232" t="s">
        <v>52</v>
      </c>
      <c r="J3232">
        <v>14</v>
      </c>
      <c r="K3232" t="s">
        <v>56</v>
      </c>
      <c r="L3232">
        <v>413</v>
      </c>
      <c r="M3232">
        <v>2</v>
      </c>
      <c r="N3232">
        <v>-1</v>
      </c>
      <c r="O3232">
        <v>0</v>
      </c>
      <c r="P3232" t="s">
        <v>52</v>
      </c>
      <c r="Q3232" t="s">
        <v>49</v>
      </c>
      <c r="X3232" s="7"/>
      <c r="Y3232" t="s">
        <v>55</v>
      </c>
      <c r="Z3232">
        <v>2285</v>
      </c>
      <c r="AE3232" t="s">
        <v>49</v>
      </c>
      <c r="AF3232">
        <v>2285</v>
      </c>
      <c r="AI3232">
        <v>-824</v>
      </c>
      <c r="AJ3232" t="s">
        <v>49</v>
      </c>
    </row>
    <row r="3233" spans="1:36" x14ac:dyDescent="0.3">
      <c r="A3233">
        <v>29</v>
      </c>
      <c r="B3233" t="s">
        <v>69</v>
      </c>
      <c r="C3233" t="s">
        <v>47</v>
      </c>
      <c r="D3233" t="s">
        <v>54</v>
      </c>
      <c r="E3233" t="s">
        <v>49</v>
      </c>
      <c r="F3233">
        <v>22171</v>
      </c>
      <c r="G3233" t="s">
        <v>55</v>
      </c>
      <c r="H3233" t="s">
        <v>49</v>
      </c>
      <c r="I3233" t="s">
        <v>50</v>
      </c>
      <c r="J3233">
        <v>18</v>
      </c>
      <c r="K3233" t="s">
        <v>56</v>
      </c>
      <c r="L3233">
        <v>44</v>
      </c>
      <c r="M3233">
        <v>1</v>
      </c>
      <c r="N3233">
        <v>355</v>
      </c>
      <c r="O3233">
        <v>3</v>
      </c>
      <c r="P3233" t="s">
        <v>57</v>
      </c>
      <c r="Q3233" t="s">
        <v>49</v>
      </c>
      <c r="X3233" s="7"/>
      <c r="Y3233" t="s">
        <v>55</v>
      </c>
      <c r="Z3233">
        <v>22171</v>
      </c>
      <c r="AE3233" t="s">
        <v>49</v>
      </c>
      <c r="AF3233">
        <v>22171</v>
      </c>
      <c r="AI3233">
        <v>5549</v>
      </c>
      <c r="AJ3233" t="s">
        <v>49</v>
      </c>
    </row>
    <row r="3234" spans="1:36" x14ac:dyDescent="0.3">
      <c r="A3234">
        <v>56</v>
      </c>
      <c r="B3234" t="s">
        <v>58</v>
      </c>
      <c r="C3234" t="s">
        <v>47</v>
      </c>
      <c r="D3234" t="s">
        <v>60</v>
      </c>
      <c r="E3234" t="s">
        <v>49</v>
      </c>
      <c r="F3234">
        <v>856</v>
      </c>
      <c r="G3234" t="s">
        <v>55</v>
      </c>
      <c r="H3234" t="s">
        <v>55</v>
      </c>
      <c r="I3234" t="s">
        <v>50</v>
      </c>
      <c r="J3234">
        <v>4</v>
      </c>
      <c r="K3234" t="s">
        <v>64</v>
      </c>
      <c r="L3234">
        <v>70</v>
      </c>
      <c r="M3234">
        <v>4</v>
      </c>
      <c r="N3234">
        <v>7</v>
      </c>
      <c r="O3234">
        <v>7</v>
      </c>
      <c r="P3234" t="s">
        <v>66</v>
      </c>
      <c r="Q3234" t="s">
        <v>49</v>
      </c>
      <c r="X3234" s="7"/>
      <c r="Y3234" t="s">
        <v>55</v>
      </c>
      <c r="Z3234">
        <v>856</v>
      </c>
      <c r="AE3234" t="s">
        <v>55</v>
      </c>
      <c r="AF3234">
        <v>856</v>
      </c>
      <c r="AI3234">
        <v>191</v>
      </c>
      <c r="AJ3234" t="s">
        <v>49</v>
      </c>
    </row>
    <row r="3235" spans="1:36" x14ac:dyDescent="0.3">
      <c r="A3235">
        <v>19</v>
      </c>
      <c r="B3235" t="s">
        <v>71</v>
      </c>
      <c r="C3235" t="s">
        <v>59</v>
      </c>
      <c r="D3235" t="s">
        <v>52</v>
      </c>
      <c r="E3235" t="s">
        <v>49</v>
      </c>
      <c r="F3235">
        <v>1169</v>
      </c>
      <c r="G3235" t="s">
        <v>49</v>
      </c>
      <c r="H3235" t="s">
        <v>49</v>
      </c>
      <c r="I3235" t="s">
        <v>50</v>
      </c>
      <c r="J3235">
        <v>6</v>
      </c>
      <c r="K3235" t="s">
        <v>64</v>
      </c>
      <c r="L3235">
        <v>463</v>
      </c>
      <c r="M3235">
        <v>18</v>
      </c>
      <c r="N3235">
        <v>-1</v>
      </c>
      <c r="O3235">
        <v>0</v>
      </c>
      <c r="P3235" t="s">
        <v>52</v>
      </c>
      <c r="Q3235" t="s">
        <v>49</v>
      </c>
      <c r="X3235" s="7"/>
      <c r="Y3235" t="s">
        <v>49</v>
      </c>
      <c r="Z3235">
        <v>1169</v>
      </c>
      <c r="AE3235" t="s">
        <v>49</v>
      </c>
      <c r="AF3235">
        <v>1169</v>
      </c>
      <c r="AI3235">
        <v>420</v>
      </c>
      <c r="AJ3235" t="s">
        <v>49</v>
      </c>
    </row>
    <row r="3236" spans="1:36" x14ac:dyDescent="0.3">
      <c r="A3236">
        <v>39</v>
      </c>
      <c r="B3236" t="s">
        <v>58</v>
      </c>
      <c r="C3236" t="s">
        <v>59</v>
      </c>
      <c r="D3236" t="s">
        <v>60</v>
      </c>
      <c r="E3236" t="s">
        <v>49</v>
      </c>
      <c r="F3236">
        <v>3797</v>
      </c>
      <c r="G3236" t="s">
        <v>49</v>
      </c>
      <c r="H3236" t="s">
        <v>49</v>
      </c>
      <c r="I3236" t="s">
        <v>50</v>
      </c>
      <c r="J3236">
        <v>2</v>
      </c>
      <c r="K3236" t="s">
        <v>62</v>
      </c>
      <c r="L3236">
        <v>96</v>
      </c>
      <c r="M3236">
        <v>2</v>
      </c>
      <c r="N3236">
        <v>-1</v>
      </c>
      <c r="O3236">
        <v>0</v>
      </c>
      <c r="P3236" t="s">
        <v>52</v>
      </c>
      <c r="Q3236" t="s">
        <v>49</v>
      </c>
      <c r="X3236" s="7"/>
      <c r="Y3236" t="s">
        <v>49</v>
      </c>
      <c r="Z3236">
        <v>3797</v>
      </c>
      <c r="AE3236" t="s">
        <v>49</v>
      </c>
      <c r="AF3236">
        <v>3797</v>
      </c>
      <c r="AI3236">
        <v>0</v>
      </c>
      <c r="AJ3236" t="s">
        <v>49</v>
      </c>
    </row>
    <row r="3237" spans="1:36" x14ac:dyDescent="0.3">
      <c r="A3237">
        <v>32</v>
      </c>
      <c r="B3237" t="s">
        <v>63</v>
      </c>
      <c r="C3237" t="s">
        <v>59</v>
      </c>
      <c r="D3237" t="s">
        <v>54</v>
      </c>
      <c r="E3237" t="s">
        <v>49</v>
      </c>
      <c r="F3237">
        <v>53</v>
      </c>
      <c r="G3237" t="s">
        <v>55</v>
      </c>
      <c r="H3237" t="s">
        <v>49</v>
      </c>
      <c r="I3237" t="s">
        <v>50</v>
      </c>
      <c r="J3237">
        <v>18</v>
      </c>
      <c r="K3237" t="s">
        <v>75</v>
      </c>
      <c r="L3237">
        <v>276</v>
      </c>
      <c r="M3237">
        <v>1</v>
      </c>
      <c r="N3237">
        <v>195</v>
      </c>
      <c r="O3237">
        <v>1</v>
      </c>
      <c r="P3237" t="s">
        <v>57</v>
      </c>
      <c r="Q3237" t="s">
        <v>49</v>
      </c>
      <c r="X3237" s="7"/>
      <c r="Y3237" t="s">
        <v>55</v>
      </c>
      <c r="Z3237">
        <v>53</v>
      </c>
      <c r="AE3237" t="s">
        <v>49</v>
      </c>
      <c r="AF3237">
        <v>53</v>
      </c>
      <c r="AI3237">
        <v>2706</v>
      </c>
      <c r="AJ3237" t="s">
        <v>49</v>
      </c>
    </row>
    <row r="3238" spans="1:36" x14ac:dyDescent="0.3">
      <c r="A3238">
        <v>43</v>
      </c>
      <c r="B3238" t="s">
        <v>63</v>
      </c>
      <c r="C3238" t="s">
        <v>47</v>
      </c>
      <c r="D3238" t="s">
        <v>48</v>
      </c>
      <c r="E3238" t="s">
        <v>49</v>
      </c>
      <c r="F3238">
        <v>2519</v>
      </c>
      <c r="G3238" t="s">
        <v>55</v>
      </c>
      <c r="H3238" t="s">
        <v>49</v>
      </c>
      <c r="I3238" t="s">
        <v>50</v>
      </c>
      <c r="J3238">
        <v>16</v>
      </c>
      <c r="K3238" t="s">
        <v>61</v>
      </c>
      <c r="L3238">
        <v>257</v>
      </c>
      <c r="M3238">
        <v>2</v>
      </c>
      <c r="N3238">
        <v>146</v>
      </c>
      <c r="O3238">
        <v>9</v>
      </c>
      <c r="P3238" t="s">
        <v>66</v>
      </c>
      <c r="Q3238" t="s">
        <v>49</v>
      </c>
      <c r="X3238" s="7"/>
      <c r="Y3238" t="s">
        <v>55</v>
      </c>
      <c r="Z3238">
        <v>2519</v>
      </c>
      <c r="AE3238" t="s">
        <v>49</v>
      </c>
      <c r="AF3238">
        <v>2519</v>
      </c>
      <c r="AI3238">
        <v>-120</v>
      </c>
      <c r="AJ3238" t="s">
        <v>49</v>
      </c>
    </row>
    <row r="3239" spans="1:36" x14ac:dyDescent="0.3">
      <c r="A3239">
        <v>32</v>
      </c>
      <c r="B3239" t="s">
        <v>68</v>
      </c>
      <c r="C3239" t="s">
        <v>47</v>
      </c>
      <c r="D3239" t="s">
        <v>48</v>
      </c>
      <c r="E3239" t="s">
        <v>49</v>
      </c>
      <c r="F3239">
        <v>795</v>
      </c>
      <c r="G3239" t="s">
        <v>49</v>
      </c>
      <c r="H3239" t="s">
        <v>49</v>
      </c>
      <c r="I3239" t="s">
        <v>50</v>
      </c>
      <c r="J3239">
        <v>8</v>
      </c>
      <c r="K3239" t="s">
        <v>70</v>
      </c>
      <c r="L3239">
        <v>131</v>
      </c>
      <c r="M3239">
        <v>3</v>
      </c>
      <c r="N3239">
        <v>-1</v>
      </c>
      <c r="O3239">
        <v>0</v>
      </c>
      <c r="P3239" t="s">
        <v>52</v>
      </c>
      <c r="Q3239" t="s">
        <v>49</v>
      </c>
      <c r="X3239" s="7"/>
      <c r="Y3239" t="s">
        <v>49</v>
      </c>
      <c r="Z3239">
        <v>795</v>
      </c>
      <c r="AE3239" t="s">
        <v>49</v>
      </c>
      <c r="AF3239">
        <v>795</v>
      </c>
      <c r="AI3239">
        <v>-365</v>
      </c>
      <c r="AJ3239" t="s">
        <v>49</v>
      </c>
    </row>
    <row r="3240" spans="1:36" x14ac:dyDescent="0.3">
      <c r="A3240">
        <v>53</v>
      </c>
      <c r="B3240" t="s">
        <v>69</v>
      </c>
      <c r="C3240" t="s">
        <v>74</v>
      </c>
      <c r="D3240" t="s">
        <v>54</v>
      </c>
      <c r="E3240" t="s">
        <v>49</v>
      </c>
      <c r="F3240">
        <v>0</v>
      </c>
      <c r="G3240" t="s">
        <v>55</v>
      </c>
      <c r="H3240" t="s">
        <v>55</v>
      </c>
      <c r="I3240" t="s">
        <v>50</v>
      </c>
      <c r="J3240">
        <v>30</v>
      </c>
      <c r="K3240" t="s">
        <v>61</v>
      </c>
      <c r="L3240">
        <v>586</v>
      </c>
      <c r="M3240">
        <v>2</v>
      </c>
      <c r="N3240">
        <v>-1</v>
      </c>
      <c r="O3240">
        <v>0</v>
      </c>
      <c r="P3240" t="s">
        <v>52</v>
      </c>
      <c r="Q3240" t="s">
        <v>49</v>
      </c>
      <c r="X3240" s="7"/>
      <c r="Y3240" t="s">
        <v>55</v>
      </c>
      <c r="Z3240">
        <v>0</v>
      </c>
      <c r="AE3240" t="s">
        <v>55</v>
      </c>
      <c r="AF3240">
        <v>0</v>
      </c>
      <c r="AI3240">
        <v>8038</v>
      </c>
      <c r="AJ3240" t="s">
        <v>49</v>
      </c>
    </row>
    <row r="3241" spans="1:36" x14ac:dyDescent="0.3">
      <c r="A3241">
        <v>52</v>
      </c>
      <c r="B3241" t="s">
        <v>63</v>
      </c>
      <c r="C3241" t="s">
        <v>47</v>
      </c>
      <c r="D3241" t="s">
        <v>54</v>
      </c>
      <c r="E3241" t="s">
        <v>49</v>
      </c>
      <c r="F3241">
        <v>2087</v>
      </c>
      <c r="G3241" t="s">
        <v>55</v>
      </c>
      <c r="H3241" t="s">
        <v>49</v>
      </c>
      <c r="I3241" t="s">
        <v>50</v>
      </c>
      <c r="J3241">
        <v>31</v>
      </c>
      <c r="K3241" t="s">
        <v>70</v>
      </c>
      <c r="L3241">
        <v>267</v>
      </c>
      <c r="M3241">
        <v>1</v>
      </c>
      <c r="N3241">
        <v>474</v>
      </c>
      <c r="O3241">
        <v>1</v>
      </c>
      <c r="P3241" t="s">
        <v>57</v>
      </c>
      <c r="Q3241" t="s">
        <v>55</v>
      </c>
      <c r="X3241" s="7"/>
      <c r="Y3241" t="s">
        <v>55</v>
      </c>
      <c r="Z3241">
        <v>2087</v>
      </c>
      <c r="AE3241" t="s">
        <v>49</v>
      </c>
      <c r="AF3241">
        <v>2087</v>
      </c>
      <c r="AI3241">
        <v>-938</v>
      </c>
      <c r="AJ3241" t="s">
        <v>49</v>
      </c>
    </row>
    <row r="3242" spans="1:36" x14ac:dyDescent="0.3">
      <c r="A3242">
        <v>43</v>
      </c>
      <c r="B3242" t="s">
        <v>67</v>
      </c>
      <c r="C3242" t="s">
        <v>59</v>
      </c>
      <c r="D3242" t="s">
        <v>54</v>
      </c>
      <c r="E3242" t="s">
        <v>49</v>
      </c>
      <c r="F3242">
        <v>34</v>
      </c>
      <c r="G3242" t="s">
        <v>49</v>
      </c>
      <c r="H3242" t="s">
        <v>49</v>
      </c>
      <c r="I3242" t="s">
        <v>78</v>
      </c>
      <c r="J3242">
        <v>30</v>
      </c>
      <c r="K3242" t="s">
        <v>73</v>
      </c>
      <c r="L3242">
        <v>29</v>
      </c>
      <c r="M3242">
        <v>1</v>
      </c>
      <c r="N3242">
        <v>-1</v>
      </c>
      <c r="O3242">
        <v>0</v>
      </c>
      <c r="P3242" t="s">
        <v>52</v>
      </c>
      <c r="Q3242" t="s">
        <v>49</v>
      </c>
      <c r="X3242" s="7"/>
      <c r="Y3242" t="s">
        <v>49</v>
      </c>
      <c r="Z3242">
        <v>34</v>
      </c>
      <c r="AE3242" t="s">
        <v>49</v>
      </c>
      <c r="AF3242">
        <v>34</v>
      </c>
      <c r="AI3242">
        <v>1139</v>
      </c>
      <c r="AJ3242" t="s">
        <v>49</v>
      </c>
    </row>
    <row r="3243" spans="1:36" x14ac:dyDescent="0.3">
      <c r="A3243">
        <v>48</v>
      </c>
      <c r="B3243" t="s">
        <v>67</v>
      </c>
      <c r="C3243" t="s">
        <v>47</v>
      </c>
      <c r="D3243" t="s">
        <v>54</v>
      </c>
      <c r="E3243" t="s">
        <v>49</v>
      </c>
      <c r="F3243">
        <v>5</v>
      </c>
      <c r="G3243" t="s">
        <v>49</v>
      </c>
      <c r="H3243" t="s">
        <v>49</v>
      </c>
      <c r="I3243" t="s">
        <v>52</v>
      </c>
      <c r="J3243">
        <v>9</v>
      </c>
      <c r="K3243" t="s">
        <v>62</v>
      </c>
      <c r="L3243">
        <v>65</v>
      </c>
      <c r="M3243">
        <v>6</v>
      </c>
      <c r="N3243">
        <v>-1</v>
      </c>
      <c r="O3243">
        <v>0</v>
      </c>
      <c r="P3243" t="s">
        <v>52</v>
      </c>
      <c r="Q3243" t="s">
        <v>49</v>
      </c>
      <c r="X3243" s="7"/>
      <c r="Y3243" t="s">
        <v>49</v>
      </c>
      <c r="Z3243">
        <v>5</v>
      </c>
      <c r="AE3243" t="s">
        <v>49</v>
      </c>
      <c r="AF3243">
        <v>5</v>
      </c>
      <c r="AI3243">
        <v>189</v>
      </c>
      <c r="AJ3243" t="s">
        <v>49</v>
      </c>
    </row>
    <row r="3244" spans="1:36" x14ac:dyDescent="0.3">
      <c r="A3244">
        <v>27</v>
      </c>
      <c r="B3244" t="s">
        <v>67</v>
      </c>
      <c r="C3244" t="s">
        <v>59</v>
      </c>
      <c r="D3244" t="s">
        <v>54</v>
      </c>
      <c r="E3244" t="s">
        <v>49</v>
      </c>
      <c r="F3244">
        <v>15</v>
      </c>
      <c r="G3244" t="s">
        <v>55</v>
      </c>
      <c r="H3244" t="s">
        <v>49</v>
      </c>
      <c r="I3244" t="s">
        <v>50</v>
      </c>
      <c r="J3244">
        <v>25</v>
      </c>
      <c r="K3244" t="s">
        <v>73</v>
      </c>
      <c r="L3244">
        <v>67</v>
      </c>
      <c r="M3244">
        <v>3</v>
      </c>
      <c r="N3244">
        <v>-1</v>
      </c>
      <c r="O3244">
        <v>0</v>
      </c>
      <c r="P3244" t="s">
        <v>52</v>
      </c>
      <c r="Q3244" t="s">
        <v>49</v>
      </c>
      <c r="X3244" s="7"/>
      <c r="Y3244" t="s">
        <v>55</v>
      </c>
      <c r="Z3244">
        <v>15</v>
      </c>
      <c r="AE3244" t="s">
        <v>49</v>
      </c>
      <c r="AF3244">
        <v>15</v>
      </c>
      <c r="AI3244">
        <v>19</v>
      </c>
      <c r="AJ3244" t="s">
        <v>49</v>
      </c>
    </row>
    <row r="3245" spans="1:36" x14ac:dyDescent="0.3">
      <c r="A3245">
        <v>27</v>
      </c>
      <c r="B3245" t="s">
        <v>58</v>
      </c>
      <c r="C3245" t="s">
        <v>59</v>
      </c>
      <c r="D3245" t="s">
        <v>60</v>
      </c>
      <c r="E3245" t="s">
        <v>49</v>
      </c>
      <c r="F3245">
        <v>390</v>
      </c>
      <c r="G3245" t="s">
        <v>49</v>
      </c>
      <c r="H3245" t="s">
        <v>49</v>
      </c>
      <c r="I3245" t="s">
        <v>50</v>
      </c>
      <c r="J3245">
        <v>28</v>
      </c>
      <c r="K3245" t="s">
        <v>51</v>
      </c>
      <c r="L3245">
        <v>190</v>
      </c>
      <c r="M3245">
        <v>1</v>
      </c>
      <c r="N3245">
        <v>82</v>
      </c>
      <c r="O3245">
        <v>1</v>
      </c>
      <c r="P3245" t="s">
        <v>79</v>
      </c>
      <c r="Q3245" t="s">
        <v>49</v>
      </c>
      <c r="X3245" s="7"/>
      <c r="Y3245" t="s">
        <v>49</v>
      </c>
      <c r="Z3245">
        <v>390</v>
      </c>
      <c r="AE3245" t="s">
        <v>49</v>
      </c>
      <c r="AF3245">
        <v>390</v>
      </c>
      <c r="AI3245">
        <v>3663</v>
      </c>
      <c r="AJ3245" t="s">
        <v>49</v>
      </c>
    </row>
    <row r="3246" spans="1:36" x14ac:dyDescent="0.3">
      <c r="A3246">
        <v>51</v>
      </c>
      <c r="B3246" t="s">
        <v>58</v>
      </c>
      <c r="C3246" t="s">
        <v>47</v>
      </c>
      <c r="D3246" t="s">
        <v>52</v>
      </c>
      <c r="E3246" t="s">
        <v>49</v>
      </c>
      <c r="F3246">
        <v>712</v>
      </c>
      <c r="G3246" t="s">
        <v>49</v>
      </c>
      <c r="H3246" t="s">
        <v>49</v>
      </c>
      <c r="I3246" t="s">
        <v>50</v>
      </c>
      <c r="J3246">
        <v>13</v>
      </c>
      <c r="K3246" t="s">
        <v>70</v>
      </c>
      <c r="L3246">
        <v>287</v>
      </c>
      <c r="M3246">
        <v>2</v>
      </c>
      <c r="N3246">
        <v>-1</v>
      </c>
      <c r="O3246">
        <v>0</v>
      </c>
      <c r="P3246" t="s">
        <v>52</v>
      </c>
      <c r="Q3246" t="s">
        <v>49</v>
      </c>
      <c r="X3246" s="7"/>
      <c r="Y3246" t="s">
        <v>49</v>
      </c>
      <c r="Z3246">
        <v>712</v>
      </c>
      <c r="AE3246" t="s">
        <v>49</v>
      </c>
      <c r="AF3246">
        <v>712</v>
      </c>
      <c r="AI3246">
        <v>0</v>
      </c>
      <c r="AJ3246" t="s">
        <v>49</v>
      </c>
    </row>
    <row r="3247" spans="1:36" x14ac:dyDescent="0.3">
      <c r="A3247">
        <v>39</v>
      </c>
      <c r="B3247" t="s">
        <v>69</v>
      </c>
      <c r="C3247" t="s">
        <v>59</v>
      </c>
      <c r="D3247" t="s">
        <v>60</v>
      </c>
      <c r="E3247" t="s">
        <v>49</v>
      </c>
      <c r="F3247">
        <v>2600</v>
      </c>
      <c r="G3247" t="s">
        <v>55</v>
      </c>
      <c r="H3247" t="s">
        <v>49</v>
      </c>
      <c r="I3247" t="s">
        <v>52</v>
      </c>
      <c r="J3247">
        <v>17</v>
      </c>
      <c r="K3247" t="s">
        <v>62</v>
      </c>
      <c r="L3247">
        <v>77</v>
      </c>
      <c r="M3247">
        <v>1</v>
      </c>
      <c r="N3247">
        <v>-1</v>
      </c>
      <c r="O3247">
        <v>0</v>
      </c>
      <c r="P3247" t="s">
        <v>52</v>
      </c>
      <c r="Q3247" t="s">
        <v>49</v>
      </c>
      <c r="X3247" s="7"/>
      <c r="Y3247" t="s">
        <v>55</v>
      </c>
      <c r="Z3247">
        <v>2600</v>
      </c>
      <c r="AE3247" t="s">
        <v>49</v>
      </c>
      <c r="AF3247">
        <v>2600</v>
      </c>
      <c r="AI3247">
        <v>-614</v>
      </c>
      <c r="AJ3247" t="s">
        <v>49</v>
      </c>
    </row>
    <row r="3248" spans="1:36" x14ac:dyDescent="0.3">
      <c r="A3248">
        <v>33</v>
      </c>
      <c r="B3248" t="s">
        <v>63</v>
      </c>
      <c r="C3248" t="s">
        <v>47</v>
      </c>
      <c r="D3248" t="s">
        <v>54</v>
      </c>
      <c r="E3248" t="s">
        <v>49</v>
      </c>
      <c r="F3248">
        <v>-241</v>
      </c>
      <c r="G3248" t="s">
        <v>55</v>
      </c>
      <c r="H3248" t="s">
        <v>55</v>
      </c>
      <c r="I3248" t="s">
        <v>52</v>
      </c>
      <c r="J3248">
        <v>27</v>
      </c>
      <c r="K3248" t="s">
        <v>56</v>
      </c>
      <c r="L3248">
        <v>169</v>
      </c>
      <c r="M3248">
        <v>1</v>
      </c>
      <c r="N3248">
        <v>-1</v>
      </c>
      <c r="O3248">
        <v>0</v>
      </c>
      <c r="P3248" t="s">
        <v>52</v>
      </c>
      <c r="Q3248" t="s">
        <v>49</v>
      </c>
      <c r="X3248" s="7"/>
      <c r="Y3248" t="s">
        <v>55</v>
      </c>
      <c r="Z3248">
        <v>-241</v>
      </c>
      <c r="AE3248" t="s">
        <v>55</v>
      </c>
      <c r="AF3248">
        <v>-241</v>
      </c>
      <c r="AI3248">
        <v>425</v>
      </c>
      <c r="AJ3248" t="s">
        <v>49</v>
      </c>
    </row>
    <row r="3249" spans="1:36" x14ac:dyDescent="0.3">
      <c r="A3249">
        <v>50</v>
      </c>
      <c r="B3249" t="s">
        <v>63</v>
      </c>
      <c r="C3249" t="s">
        <v>74</v>
      </c>
      <c r="D3249" t="s">
        <v>48</v>
      </c>
      <c r="E3249" t="s">
        <v>49</v>
      </c>
      <c r="F3249">
        <v>1545</v>
      </c>
      <c r="G3249" t="s">
        <v>55</v>
      </c>
      <c r="H3249" t="s">
        <v>49</v>
      </c>
      <c r="I3249" t="s">
        <v>50</v>
      </c>
      <c r="J3249">
        <v>20</v>
      </c>
      <c r="K3249" t="s">
        <v>75</v>
      </c>
      <c r="L3249">
        <v>25</v>
      </c>
      <c r="M3249">
        <v>1</v>
      </c>
      <c r="N3249">
        <v>-1</v>
      </c>
      <c r="O3249">
        <v>0</v>
      </c>
      <c r="P3249" t="s">
        <v>52</v>
      </c>
      <c r="Q3249" t="s">
        <v>49</v>
      </c>
      <c r="X3249" s="7"/>
      <c r="Y3249" t="s">
        <v>55</v>
      </c>
      <c r="Z3249">
        <v>1545</v>
      </c>
      <c r="AE3249" t="s">
        <v>49</v>
      </c>
      <c r="AF3249">
        <v>1545</v>
      </c>
      <c r="AI3249">
        <v>5122</v>
      </c>
      <c r="AJ3249" t="s">
        <v>49</v>
      </c>
    </row>
    <row r="3250" spans="1:36" x14ac:dyDescent="0.3">
      <c r="A3250">
        <v>59</v>
      </c>
      <c r="B3250" t="s">
        <v>77</v>
      </c>
      <c r="C3250" t="s">
        <v>74</v>
      </c>
      <c r="D3250" t="s">
        <v>54</v>
      </c>
      <c r="E3250" t="s">
        <v>49</v>
      </c>
      <c r="F3250">
        <v>1026</v>
      </c>
      <c r="G3250" t="s">
        <v>49</v>
      </c>
      <c r="H3250" t="s">
        <v>49</v>
      </c>
      <c r="I3250" t="s">
        <v>52</v>
      </c>
      <c r="J3250">
        <v>5</v>
      </c>
      <c r="K3250" t="s">
        <v>75</v>
      </c>
      <c r="L3250">
        <v>669</v>
      </c>
      <c r="M3250">
        <v>1</v>
      </c>
      <c r="N3250">
        <v>-1</v>
      </c>
      <c r="O3250">
        <v>0</v>
      </c>
      <c r="P3250" t="s">
        <v>52</v>
      </c>
      <c r="Q3250" t="s">
        <v>55</v>
      </c>
      <c r="X3250" s="7"/>
      <c r="Y3250" t="s">
        <v>49</v>
      </c>
      <c r="Z3250">
        <v>1026</v>
      </c>
      <c r="AE3250" t="s">
        <v>49</v>
      </c>
      <c r="AF3250">
        <v>1026</v>
      </c>
      <c r="AI3250">
        <v>608</v>
      </c>
      <c r="AJ3250" t="s">
        <v>49</v>
      </c>
    </row>
    <row r="3251" spans="1:36" x14ac:dyDescent="0.3">
      <c r="A3251">
        <v>58</v>
      </c>
      <c r="B3251" t="s">
        <v>76</v>
      </c>
      <c r="C3251" t="s">
        <v>47</v>
      </c>
      <c r="D3251" t="s">
        <v>48</v>
      </c>
      <c r="E3251" t="s">
        <v>49</v>
      </c>
      <c r="F3251">
        <v>435</v>
      </c>
      <c r="G3251" t="s">
        <v>55</v>
      </c>
      <c r="H3251" t="s">
        <v>49</v>
      </c>
      <c r="I3251" t="s">
        <v>78</v>
      </c>
      <c r="J3251">
        <v>28</v>
      </c>
      <c r="K3251" t="s">
        <v>73</v>
      </c>
      <c r="L3251">
        <v>122</v>
      </c>
      <c r="M3251">
        <v>6</v>
      </c>
      <c r="N3251">
        <v>-1</v>
      </c>
      <c r="O3251">
        <v>0</v>
      </c>
      <c r="P3251" t="s">
        <v>52</v>
      </c>
      <c r="Q3251" t="s">
        <v>49</v>
      </c>
      <c r="X3251" s="7"/>
      <c r="Y3251" t="s">
        <v>55</v>
      </c>
      <c r="Z3251">
        <v>435</v>
      </c>
      <c r="AE3251" t="s">
        <v>49</v>
      </c>
      <c r="AF3251">
        <v>435</v>
      </c>
      <c r="AI3251">
        <v>607</v>
      </c>
      <c r="AJ3251" t="s">
        <v>49</v>
      </c>
    </row>
    <row r="3252" spans="1:36" x14ac:dyDescent="0.3">
      <c r="A3252">
        <v>54</v>
      </c>
      <c r="B3252" t="s">
        <v>67</v>
      </c>
      <c r="C3252" t="s">
        <v>47</v>
      </c>
      <c r="D3252" t="s">
        <v>60</v>
      </c>
      <c r="E3252" t="s">
        <v>49</v>
      </c>
      <c r="F3252">
        <v>876</v>
      </c>
      <c r="G3252" t="s">
        <v>49</v>
      </c>
      <c r="H3252" t="s">
        <v>49</v>
      </c>
      <c r="I3252" t="s">
        <v>50</v>
      </c>
      <c r="J3252">
        <v>27</v>
      </c>
      <c r="K3252" t="s">
        <v>51</v>
      </c>
      <c r="L3252">
        <v>269</v>
      </c>
      <c r="M3252">
        <v>3</v>
      </c>
      <c r="N3252">
        <v>541</v>
      </c>
      <c r="O3252">
        <v>3</v>
      </c>
      <c r="P3252" t="s">
        <v>79</v>
      </c>
      <c r="Q3252" t="s">
        <v>55</v>
      </c>
      <c r="X3252" s="7"/>
      <c r="Y3252" t="s">
        <v>49</v>
      </c>
      <c r="Z3252">
        <v>876</v>
      </c>
      <c r="AE3252" t="s">
        <v>49</v>
      </c>
      <c r="AF3252">
        <v>876</v>
      </c>
      <c r="AI3252">
        <v>381</v>
      </c>
      <c r="AJ3252" t="s">
        <v>49</v>
      </c>
    </row>
    <row r="3253" spans="1:36" x14ac:dyDescent="0.3">
      <c r="A3253">
        <v>60</v>
      </c>
      <c r="B3253" t="s">
        <v>63</v>
      </c>
      <c r="C3253" t="s">
        <v>47</v>
      </c>
      <c r="D3253" t="s">
        <v>54</v>
      </c>
      <c r="E3253" t="s">
        <v>49</v>
      </c>
      <c r="F3253">
        <v>1801</v>
      </c>
      <c r="G3253" t="s">
        <v>49</v>
      </c>
      <c r="H3253" t="s">
        <v>49</v>
      </c>
      <c r="I3253" t="s">
        <v>78</v>
      </c>
      <c r="J3253">
        <v>29</v>
      </c>
      <c r="K3253" t="s">
        <v>51</v>
      </c>
      <c r="L3253">
        <v>167</v>
      </c>
      <c r="M3253">
        <v>1</v>
      </c>
      <c r="N3253">
        <v>-1</v>
      </c>
      <c r="O3253">
        <v>0</v>
      </c>
      <c r="P3253" t="s">
        <v>52</v>
      </c>
      <c r="Q3253" t="s">
        <v>49</v>
      </c>
      <c r="X3253" s="7"/>
      <c r="Y3253" t="s">
        <v>49</v>
      </c>
      <c r="Z3253">
        <v>1801</v>
      </c>
      <c r="AE3253" t="s">
        <v>49</v>
      </c>
      <c r="AF3253">
        <v>1801</v>
      </c>
      <c r="AI3253">
        <v>385</v>
      </c>
      <c r="AJ3253" t="s">
        <v>49</v>
      </c>
    </row>
    <row r="3254" spans="1:36" x14ac:dyDescent="0.3">
      <c r="A3254">
        <v>38</v>
      </c>
      <c r="B3254" t="s">
        <v>58</v>
      </c>
      <c r="C3254" t="s">
        <v>47</v>
      </c>
      <c r="D3254" t="s">
        <v>60</v>
      </c>
      <c r="E3254" t="s">
        <v>49</v>
      </c>
      <c r="F3254">
        <v>2278</v>
      </c>
      <c r="G3254" t="s">
        <v>55</v>
      </c>
      <c r="H3254" t="s">
        <v>55</v>
      </c>
      <c r="I3254" t="s">
        <v>50</v>
      </c>
      <c r="J3254">
        <v>13</v>
      </c>
      <c r="K3254" t="s">
        <v>56</v>
      </c>
      <c r="L3254">
        <v>244</v>
      </c>
      <c r="M3254">
        <v>1</v>
      </c>
      <c r="N3254">
        <v>-1</v>
      </c>
      <c r="O3254">
        <v>0</v>
      </c>
      <c r="P3254" t="s">
        <v>52</v>
      </c>
      <c r="Q3254" t="s">
        <v>49</v>
      </c>
      <c r="X3254" s="7"/>
      <c r="Y3254" t="s">
        <v>55</v>
      </c>
      <c r="Z3254">
        <v>2278</v>
      </c>
      <c r="AE3254" t="s">
        <v>55</v>
      </c>
      <c r="AF3254">
        <v>2278</v>
      </c>
      <c r="AI3254">
        <v>1274</v>
      </c>
      <c r="AJ3254" t="s">
        <v>49</v>
      </c>
    </row>
    <row r="3255" spans="1:36" x14ac:dyDescent="0.3">
      <c r="A3255">
        <v>39</v>
      </c>
      <c r="B3255" t="s">
        <v>63</v>
      </c>
      <c r="C3255" t="s">
        <v>47</v>
      </c>
      <c r="D3255" t="s">
        <v>52</v>
      </c>
      <c r="E3255" t="s">
        <v>49</v>
      </c>
      <c r="F3255">
        <v>157</v>
      </c>
      <c r="G3255" t="s">
        <v>55</v>
      </c>
      <c r="H3255" t="s">
        <v>49</v>
      </c>
      <c r="I3255" t="s">
        <v>52</v>
      </c>
      <c r="J3255">
        <v>30</v>
      </c>
      <c r="K3255" t="s">
        <v>56</v>
      </c>
      <c r="L3255">
        <v>99</v>
      </c>
      <c r="M3255">
        <v>6</v>
      </c>
      <c r="N3255">
        <v>-1</v>
      </c>
      <c r="O3255">
        <v>0</v>
      </c>
      <c r="P3255" t="s">
        <v>52</v>
      </c>
      <c r="Q3255" t="s">
        <v>49</v>
      </c>
      <c r="X3255" s="7"/>
      <c r="Y3255" t="s">
        <v>55</v>
      </c>
      <c r="Z3255">
        <v>157</v>
      </c>
      <c r="AE3255" t="s">
        <v>49</v>
      </c>
      <c r="AF3255">
        <v>157</v>
      </c>
      <c r="AI3255">
        <v>362</v>
      </c>
      <c r="AJ3255" t="s">
        <v>49</v>
      </c>
    </row>
    <row r="3256" spans="1:36" x14ac:dyDescent="0.3">
      <c r="A3256">
        <v>40</v>
      </c>
      <c r="B3256" t="s">
        <v>69</v>
      </c>
      <c r="C3256" t="s">
        <v>47</v>
      </c>
      <c r="D3256" t="s">
        <v>54</v>
      </c>
      <c r="E3256" t="s">
        <v>49</v>
      </c>
      <c r="F3256">
        <v>1327</v>
      </c>
      <c r="G3256" t="s">
        <v>55</v>
      </c>
      <c r="H3256" t="s">
        <v>55</v>
      </c>
      <c r="I3256" t="s">
        <v>52</v>
      </c>
      <c r="J3256">
        <v>26</v>
      </c>
      <c r="K3256" t="s">
        <v>56</v>
      </c>
      <c r="L3256">
        <v>76</v>
      </c>
      <c r="M3256">
        <v>2</v>
      </c>
      <c r="N3256">
        <v>-1</v>
      </c>
      <c r="O3256">
        <v>0</v>
      </c>
      <c r="P3256" t="s">
        <v>52</v>
      </c>
      <c r="Q3256" t="s">
        <v>49</v>
      </c>
      <c r="X3256" s="7"/>
      <c r="Y3256" t="s">
        <v>55</v>
      </c>
      <c r="Z3256">
        <v>1327</v>
      </c>
      <c r="AE3256" t="s">
        <v>55</v>
      </c>
      <c r="AF3256">
        <v>1327</v>
      </c>
      <c r="AI3256">
        <v>377</v>
      </c>
      <c r="AJ3256" t="s">
        <v>49</v>
      </c>
    </row>
    <row r="3257" spans="1:36" x14ac:dyDescent="0.3">
      <c r="A3257">
        <v>55</v>
      </c>
      <c r="B3257" t="s">
        <v>63</v>
      </c>
      <c r="C3257" t="s">
        <v>47</v>
      </c>
      <c r="D3257" t="s">
        <v>48</v>
      </c>
      <c r="E3257" t="s">
        <v>49</v>
      </c>
      <c r="F3257">
        <v>284</v>
      </c>
      <c r="G3257" t="s">
        <v>49</v>
      </c>
      <c r="H3257" t="s">
        <v>55</v>
      </c>
      <c r="I3257" t="s">
        <v>78</v>
      </c>
      <c r="J3257">
        <v>14</v>
      </c>
      <c r="K3257" t="s">
        <v>73</v>
      </c>
      <c r="L3257">
        <v>252</v>
      </c>
      <c r="M3257">
        <v>4</v>
      </c>
      <c r="N3257">
        <v>-1</v>
      </c>
      <c r="O3257">
        <v>0</v>
      </c>
      <c r="P3257" t="s">
        <v>52</v>
      </c>
      <c r="Q3257" t="s">
        <v>49</v>
      </c>
      <c r="X3257" s="7"/>
      <c r="Y3257" t="s">
        <v>49</v>
      </c>
      <c r="Z3257">
        <v>284</v>
      </c>
      <c r="AE3257" t="s">
        <v>55</v>
      </c>
      <c r="AF3257">
        <v>284</v>
      </c>
      <c r="AI3257">
        <v>802</v>
      </c>
      <c r="AJ3257" t="s">
        <v>49</v>
      </c>
    </row>
    <row r="3258" spans="1:36" x14ac:dyDescent="0.3">
      <c r="A3258">
        <v>36</v>
      </c>
      <c r="B3258" t="s">
        <v>58</v>
      </c>
      <c r="C3258" t="s">
        <v>47</v>
      </c>
      <c r="D3258" t="s">
        <v>60</v>
      </c>
      <c r="E3258" t="s">
        <v>49</v>
      </c>
      <c r="F3258">
        <v>495</v>
      </c>
      <c r="G3258" t="s">
        <v>49</v>
      </c>
      <c r="H3258" t="s">
        <v>49</v>
      </c>
      <c r="I3258" t="s">
        <v>50</v>
      </c>
      <c r="J3258">
        <v>12</v>
      </c>
      <c r="K3258" t="s">
        <v>81</v>
      </c>
      <c r="L3258">
        <v>213</v>
      </c>
      <c r="M3258">
        <v>3</v>
      </c>
      <c r="N3258">
        <v>182</v>
      </c>
      <c r="O3258">
        <v>6</v>
      </c>
      <c r="P3258" t="s">
        <v>79</v>
      </c>
      <c r="Q3258" t="s">
        <v>55</v>
      </c>
      <c r="X3258" s="7"/>
      <c r="Y3258" t="s">
        <v>49</v>
      </c>
      <c r="Z3258">
        <v>495</v>
      </c>
      <c r="AE3258" t="s">
        <v>49</v>
      </c>
      <c r="AF3258">
        <v>495</v>
      </c>
      <c r="AI3258">
        <v>194</v>
      </c>
      <c r="AJ3258" t="s">
        <v>49</v>
      </c>
    </row>
    <row r="3259" spans="1:36" x14ac:dyDescent="0.3">
      <c r="A3259">
        <v>31</v>
      </c>
      <c r="B3259" t="s">
        <v>69</v>
      </c>
      <c r="C3259" t="s">
        <v>59</v>
      </c>
      <c r="D3259" t="s">
        <v>54</v>
      </c>
      <c r="E3259" t="s">
        <v>49</v>
      </c>
      <c r="F3259">
        <v>1588</v>
      </c>
      <c r="G3259" t="s">
        <v>55</v>
      </c>
      <c r="H3259" t="s">
        <v>49</v>
      </c>
      <c r="I3259" t="s">
        <v>52</v>
      </c>
      <c r="J3259">
        <v>3</v>
      </c>
      <c r="K3259" t="s">
        <v>62</v>
      </c>
      <c r="L3259">
        <v>14</v>
      </c>
      <c r="M3259">
        <v>1</v>
      </c>
      <c r="N3259">
        <v>-1</v>
      </c>
      <c r="O3259">
        <v>0</v>
      </c>
      <c r="P3259" t="s">
        <v>52</v>
      </c>
      <c r="Q3259" t="s">
        <v>49</v>
      </c>
      <c r="X3259" s="7"/>
      <c r="Y3259" t="s">
        <v>55</v>
      </c>
      <c r="Z3259">
        <v>1588</v>
      </c>
      <c r="AE3259" t="s">
        <v>49</v>
      </c>
      <c r="AF3259">
        <v>1588</v>
      </c>
      <c r="AI3259">
        <v>1843</v>
      </c>
      <c r="AJ3259" t="s">
        <v>49</v>
      </c>
    </row>
    <row r="3260" spans="1:36" x14ac:dyDescent="0.3">
      <c r="A3260">
        <v>38</v>
      </c>
      <c r="B3260" t="s">
        <v>53</v>
      </c>
      <c r="C3260" t="s">
        <v>47</v>
      </c>
      <c r="D3260" t="s">
        <v>54</v>
      </c>
      <c r="E3260" t="s">
        <v>49</v>
      </c>
      <c r="F3260">
        <v>0</v>
      </c>
      <c r="G3260" t="s">
        <v>55</v>
      </c>
      <c r="H3260" t="s">
        <v>49</v>
      </c>
      <c r="I3260" t="s">
        <v>78</v>
      </c>
      <c r="J3260">
        <v>28</v>
      </c>
      <c r="K3260" t="s">
        <v>73</v>
      </c>
      <c r="L3260">
        <v>121</v>
      </c>
      <c r="M3260">
        <v>2</v>
      </c>
      <c r="N3260">
        <v>-1</v>
      </c>
      <c r="O3260">
        <v>0</v>
      </c>
      <c r="P3260" t="s">
        <v>52</v>
      </c>
      <c r="Q3260" t="s">
        <v>49</v>
      </c>
      <c r="X3260" s="7"/>
      <c r="Y3260" t="s">
        <v>55</v>
      </c>
      <c r="Z3260">
        <v>0</v>
      </c>
      <c r="AE3260" t="s">
        <v>49</v>
      </c>
      <c r="AF3260">
        <v>0</v>
      </c>
      <c r="AI3260">
        <v>-9</v>
      </c>
      <c r="AJ3260" t="s">
        <v>49</v>
      </c>
    </row>
    <row r="3261" spans="1:36" x14ac:dyDescent="0.3">
      <c r="A3261">
        <v>52</v>
      </c>
      <c r="B3261" t="s">
        <v>58</v>
      </c>
      <c r="C3261" t="s">
        <v>47</v>
      </c>
      <c r="D3261" t="s">
        <v>54</v>
      </c>
      <c r="E3261" t="s">
        <v>49</v>
      </c>
      <c r="F3261">
        <v>428</v>
      </c>
      <c r="G3261" t="s">
        <v>55</v>
      </c>
      <c r="H3261" t="s">
        <v>49</v>
      </c>
      <c r="I3261" t="s">
        <v>52</v>
      </c>
      <c r="J3261">
        <v>30</v>
      </c>
      <c r="K3261" t="s">
        <v>56</v>
      </c>
      <c r="L3261">
        <v>153</v>
      </c>
      <c r="M3261">
        <v>1</v>
      </c>
      <c r="N3261">
        <v>-1</v>
      </c>
      <c r="O3261">
        <v>0</v>
      </c>
      <c r="P3261" t="s">
        <v>52</v>
      </c>
      <c r="Q3261" t="s">
        <v>49</v>
      </c>
      <c r="X3261" s="7"/>
      <c r="Y3261" t="s">
        <v>55</v>
      </c>
      <c r="Z3261">
        <v>428</v>
      </c>
      <c r="AE3261" t="s">
        <v>49</v>
      </c>
      <c r="AF3261">
        <v>428</v>
      </c>
      <c r="AI3261">
        <v>433</v>
      </c>
      <c r="AJ3261" t="s">
        <v>49</v>
      </c>
    </row>
    <row r="3262" spans="1:36" x14ac:dyDescent="0.3">
      <c r="A3262">
        <v>45</v>
      </c>
      <c r="B3262" t="s">
        <v>69</v>
      </c>
      <c r="C3262" t="s">
        <v>47</v>
      </c>
      <c r="D3262" t="s">
        <v>48</v>
      </c>
      <c r="E3262" t="s">
        <v>49</v>
      </c>
      <c r="F3262">
        <v>542</v>
      </c>
      <c r="G3262" t="s">
        <v>49</v>
      </c>
      <c r="H3262" t="s">
        <v>49</v>
      </c>
      <c r="I3262" t="s">
        <v>50</v>
      </c>
      <c r="J3262">
        <v>11</v>
      </c>
      <c r="K3262" t="s">
        <v>56</v>
      </c>
      <c r="L3262">
        <v>8</v>
      </c>
      <c r="M3262">
        <v>5</v>
      </c>
      <c r="N3262">
        <v>350</v>
      </c>
      <c r="O3262">
        <v>3</v>
      </c>
      <c r="P3262" t="s">
        <v>66</v>
      </c>
      <c r="Q3262" t="s">
        <v>49</v>
      </c>
      <c r="X3262" s="7"/>
      <c r="Y3262" t="s">
        <v>49</v>
      </c>
      <c r="Z3262">
        <v>542</v>
      </c>
      <c r="AE3262" t="s">
        <v>49</v>
      </c>
      <c r="AF3262">
        <v>542</v>
      </c>
      <c r="AI3262">
        <v>-107</v>
      </c>
      <c r="AJ3262" t="s">
        <v>49</v>
      </c>
    </row>
    <row r="3263" spans="1:36" x14ac:dyDescent="0.3">
      <c r="A3263">
        <v>32</v>
      </c>
      <c r="B3263" t="s">
        <v>63</v>
      </c>
      <c r="C3263" t="s">
        <v>47</v>
      </c>
      <c r="D3263" t="s">
        <v>48</v>
      </c>
      <c r="E3263" t="s">
        <v>49</v>
      </c>
      <c r="F3263">
        <v>66</v>
      </c>
      <c r="G3263" t="s">
        <v>49</v>
      </c>
      <c r="H3263" t="s">
        <v>49</v>
      </c>
      <c r="I3263" t="s">
        <v>50</v>
      </c>
      <c r="J3263">
        <v>19</v>
      </c>
      <c r="K3263" t="s">
        <v>75</v>
      </c>
      <c r="L3263">
        <v>244</v>
      </c>
      <c r="M3263">
        <v>1</v>
      </c>
      <c r="N3263">
        <v>-1</v>
      </c>
      <c r="O3263">
        <v>0</v>
      </c>
      <c r="P3263" t="s">
        <v>52</v>
      </c>
      <c r="Q3263" t="s">
        <v>49</v>
      </c>
      <c r="X3263" s="7"/>
      <c r="Y3263" t="s">
        <v>49</v>
      </c>
      <c r="Z3263">
        <v>66</v>
      </c>
      <c r="AE3263" t="s">
        <v>49</v>
      </c>
      <c r="AF3263">
        <v>66</v>
      </c>
      <c r="AI3263">
        <v>4503</v>
      </c>
      <c r="AJ3263" t="s">
        <v>49</v>
      </c>
    </row>
    <row r="3264" spans="1:36" x14ac:dyDescent="0.3">
      <c r="A3264">
        <v>58</v>
      </c>
      <c r="B3264" t="s">
        <v>63</v>
      </c>
      <c r="C3264" t="s">
        <v>74</v>
      </c>
      <c r="D3264" t="s">
        <v>54</v>
      </c>
      <c r="E3264" t="s">
        <v>49</v>
      </c>
      <c r="F3264">
        <v>314</v>
      </c>
      <c r="G3264" t="s">
        <v>49</v>
      </c>
      <c r="H3264" t="s">
        <v>49</v>
      </c>
      <c r="I3264" t="s">
        <v>52</v>
      </c>
      <c r="J3264">
        <v>25</v>
      </c>
      <c r="K3264" t="s">
        <v>62</v>
      </c>
      <c r="L3264">
        <v>67</v>
      </c>
      <c r="M3264">
        <v>2</v>
      </c>
      <c r="N3264">
        <v>-1</v>
      </c>
      <c r="O3264">
        <v>0</v>
      </c>
      <c r="P3264" t="s">
        <v>52</v>
      </c>
      <c r="Q3264" t="s">
        <v>49</v>
      </c>
      <c r="X3264" s="7"/>
      <c r="Y3264" t="s">
        <v>49</v>
      </c>
      <c r="Z3264">
        <v>314</v>
      </c>
      <c r="AE3264" t="s">
        <v>49</v>
      </c>
      <c r="AF3264">
        <v>314</v>
      </c>
      <c r="AI3264">
        <v>51</v>
      </c>
      <c r="AJ3264" t="s">
        <v>49</v>
      </c>
    </row>
    <row r="3265" spans="1:36" x14ac:dyDescent="0.3">
      <c r="A3265">
        <v>35</v>
      </c>
      <c r="B3265" t="s">
        <v>58</v>
      </c>
      <c r="C3265" t="s">
        <v>47</v>
      </c>
      <c r="D3265" t="s">
        <v>60</v>
      </c>
      <c r="E3265" t="s">
        <v>49</v>
      </c>
      <c r="F3265">
        <v>24</v>
      </c>
      <c r="G3265" t="s">
        <v>55</v>
      </c>
      <c r="H3265" t="s">
        <v>49</v>
      </c>
      <c r="I3265" t="s">
        <v>50</v>
      </c>
      <c r="J3265">
        <v>8</v>
      </c>
      <c r="K3265" t="s">
        <v>61</v>
      </c>
      <c r="L3265">
        <v>169</v>
      </c>
      <c r="M3265">
        <v>1</v>
      </c>
      <c r="N3265">
        <v>231</v>
      </c>
      <c r="O3265">
        <v>2</v>
      </c>
      <c r="P3265" t="s">
        <v>57</v>
      </c>
      <c r="Q3265" t="s">
        <v>49</v>
      </c>
      <c r="X3265" s="7"/>
      <c r="Y3265" t="s">
        <v>55</v>
      </c>
      <c r="Z3265">
        <v>24</v>
      </c>
      <c r="AE3265" t="s">
        <v>49</v>
      </c>
      <c r="AF3265">
        <v>24</v>
      </c>
      <c r="AI3265">
        <v>3470</v>
      </c>
      <c r="AJ3265" t="s">
        <v>49</v>
      </c>
    </row>
    <row r="3266" spans="1:36" x14ac:dyDescent="0.3">
      <c r="A3266">
        <v>36</v>
      </c>
      <c r="B3266" t="s">
        <v>58</v>
      </c>
      <c r="C3266" t="s">
        <v>59</v>
      </c>
      <c r="D3266" t="s">
        <v>60</v>
      </c>
      <c r="E3266" t="s">
        <v>49</v>
      </c>
      <c r="F3266">
        <v>613</v>
      </c>
      <c r="G3266" t="s">
        <v>49</v>
      </c>
      <c r="H3266" t="s">
        <v>49</v>
      </c>
      <c r="I3266" t="s">
        <v>50</v>
      </c>
      <c r="J3266">
        <v>7</v>
      </c>
      <c r="K3266" t="s">
        <v>70</v>
      </c>
      <c r="L3266">
        <v>86</v>
      </c>
      <c r="M3266">
        <v>2</v>
      </c>
      <c r="N3266">
        <v>-1</v>
      </c>
      <c r="O3266">
        <v>0</v>
      </c>
      <c r="P3266" t="s">
        <v>52</v>
      </c>
      <c r="Q3266" t="s">
        <v>49</v>
      </c>
      <c r="X3266" s="7"/>
      <c r="Y3266" t="s">
        <v>49</v>
      </c>
      <c r="Z3266">
        <v>613</v>
      </c>
      <c r="AE3266" t="s">
        <v>49</v>
      </c>
      <c r="AF3266">
        <v>613</v>
      </c>
      <c r="AI3266">
        <v>-147</v>
      </c>
      <c r="AJ3266" t="s">
        <v>49</v>
      </c>
    </row>
    <row r="3267" spans="1:36" x14ac:dyDescent="0.3">
      <c r="A3267">
        <v>55</v>
      </c>
      <c r="B3267" t="s">
        <v>77</v>
      </c>
      <c r="C3267" t="s">
        <v>47</v>
      </c>
      <c r="D3267" t="s">
        <v>54</v>
      </c>
      <c r="E3267" t="s">
        <v>49</v>
      </c>
      <c r="F3267">
        <v>1467</v>
      </c>
      <c r="G3267" t="s">
        <v>49</v>
      </c>
      <c r="H3267" t="s">
        <v>55</v>
      </c>
      <c r="I3267" t="s">
        <v>50</v>
      </c>
      <c r="J3267">
        <v>29</v>
      </c>
      <c r="K3267" t="s">
        <v>73</v>
      </c>
      <c r="L3267">
        <v>277</v>
      </c>
      <c r="M3267">
        <v>2</v>
      </c>
      <c r="N3267">
        <v>-1</v>
      </c>
      <c r="O3267">
        <v>0</v>
      </c>
      <c r="P3267" t="s">
        <v>52</v>
      </c>
      <c r="Q3267" t="s">
        <v>49</v>
      </c>
      <c r="X3267" s="7"/>
      <c r="Y3267" t="s">
        <v>49</v>
      </c>
      <c r="Z3267">
        <v>1467</v>
      </c>
      <c r="AE3267" t="s">
        <v>55</v>
      </c>
      <c r="AF3267">
        <v>1467</v>
      </c>
      <c r="AI3267">
        <v>0</v>
      </c>
      <c r="AJ3267" t="s">
        <v>49</v>
      </c>
    </row>
    <row r="3268" spans="1:36" x14ac:dyDescent="0.3">
      <c r="A3268">
        <v>45</v>
      </c>
      <c r="B3268" t="s">
        <v>63</v>
      </c>
      <c r="C3268" t="s">
        <v>47</v>
      </c>
      <c r="D3268" t="s">
        <v>54</v>
      </c>
      <c r="E3268" t="s">
        <v>49</v>
      </c>
      <c r="F3268">
        <v>192</v>
      </c>
      <c r="G3268" t="s">
        <v>55</v>
      </c>
      <c r="H3268" t="s">
        <v>49</v>
      </c>
      <c r="I3268" t="s">
        <v>50</v>
      </c>
      <c r="J3268">
        <v>13</v>
      </c>
      <c r="K3268" t="s">
        <v>56</v>
      </c>
      <c r="L3268">
        <v>154</v>
      </c>
      <c r="M3268">
        <v>5</v>
      </c>
      <c r="N3268">
        <v>176</v>
      </c>
      <c r="O3268">
        <v>1</v>
      </c>
      <c r="P3268" t="s">
        <v>66</v>
      </c>
      <c r="Q3268" t="s">
        <v>49</v>
      </c>
      <c r="X3268" s="7"/>
      <c r="Y3268" t="s">
        <v>55</v>
      </c>
      <c r="Z3268">
        <v>192</v>
      </c>
      <c r="AE3268" t="s">
        <v>49</v>
      </c>
      <c r="AF3268">
        <v>192</v>
      </c>
      <c r="AI3268">
        <v>0</v>
      </c>
      <c r="AJ3268" t="s">
        <v>49</v>
      </c>
    </row>
    <row r="3269" spans="1:36" x14ac:dyDescent="0.3">
      <c r="A3269">
        <v>49</v>
      </c>
      <c r="B3269" t="s">
        <v>58</v>
      </c>
      <c r="C3269" t="s">
        <v>47</v>
      </c>
      <c r="D3269" t="s">
        <v>54</v>
      </c>
      <c r="E3269" t="s">
        <v>49</v>
      </c>
      <c r="F3269">
        <v>321</v>
      </c>
      <c r="G3269" t="s">
        <v>49</v>
      </c>
      <c r="H3269" t="s">
        <v>49</v>
      </c>
      <c r="I3269" t="s">
        <v>52</v>
      </c>
      <c r="J3269">
        <v>9</v>
      </c>
      <c r="K3269" t="s">
        <v>62</v>
      </c>
      <c r="L3269">
        <v>135</v>
      </c>
      <c r="M3269">
        <v>3</v>
      </c>
      <c r="N3269">
        <v>-1</v>
      </c>
      <c r="O3269">
        <v>0</v>
      </c>
      <c r="P3269" t="s">
        <v>52</v>
      </c>
      <c r="Q3269" t="s">
        <v>49</v>
      </c>
      <c r="X3269" s="7"/>
      <c r="Y3269" t="s">
        <v>49</v>
      </c>
      <c r="Z3269">
        <v>321</v>
      </c>
      <c r="AE3269" t="s">
        <v>49</v>
      </c>
      <c r="AF3269">
        <v>321</v>
      </c>
      <c r="AI3269">
        <v>172</v>
      </c>
      <c r="AJ3269" t="s">
        <v>49</v>
      </c>
    </row>
    <row r="3270" spans="1:36" x14ac:dyDescent="0.3">
      <c r="A3270">
        <v>44</v>
      </c>
      <c r="B3270" t="s">
        <v>63</v>
      </c>
      <c r="C3270" t="s">
        <v>47</v>
      </c>
      <c r="D3270" t="s">
        <v>54</v>
      </c>
      <c r="E3270" t="s">
        <v>49</v>
      </c>
      <c r="F3270">
        <v>788</v>
      </c>
      <c r="G3270" t="s">
        <v>55</v>
      </c>
      <c r="H3270" t="s">
        <v>49</v>
      </c>
      <c r="I3270" t="s">
        <v>50</v>
      </c>
      <c r="J3270">
        <v>17</v>
      </c>
      <c r="K3270" t="s">
        <v>61</v>
      </c>
      <c r="L3270">
        <v>392</v>
      </c>
      <c r="M3270">
        <v>1</v>
      </c>
      <c r="N3270">
        <v>-1</v>
      </c>
      <c r="O3270">
        <v>0</v>
      </c>
      <c r="P3270" t="s">
        <v>52</v>
      </c>
      <c r="Q3270" t="s">
        <v>49</v>
      </c>
      <c r="X3270" s="7"/>
      <c r="Y3270" t="s">
        <v>55</v>
      </c>
      <c r="Z3270">
        <v>788</v>
      </c>
      <c r="AE3270" t="s">
        <v>49</v>
      </c>
      <c r="AF3270">
        <v>788</v>
      </c>
      <c r="AI3270">
        <v>649</v>
      </c>
      <c r="AJ3270" t="s">
        <v>49</v>
      </c>
    </row>
    <row r="3271" spans="1:36" x14ac:dyDescent="0.3">
      <c r="A3271">
        <v>37</v>
      </c>
      <c r="B3271" t="s">
        <v>63</v>
      </c>
      <c r="C3271" t="s">
        <v>74</v>
      </c>
      <c r="D3271" t="s">
        <v>54</v>
      </c>
      <c r="E3271" t="s">
        <v>49</v>
      </c>
      <c r="F3271">
        <v>48</v>
      </c>
      <c r="G3271" t="s">
        <v>55</v>
      </c>
      <c r="H3271" t="s">
        <v>49</v>
      </c>
      <c r="I3271" t="s">
        <v>52</v>
      </c>
      <c r="J3271">
        <v>8</v>
      </c>
      <c r="K3271" t="s">
        <v>56</v>
      </c>
      <c r="L3271">
        <v>133</v>
      </c>
      <c r="M3271">
        <v>2</v>
      </c>
      <c r="N3271">
        <v>-1</v>
      </c>
      <c r="O3271">
        <v>0</v>
      </c>
      <c r="P3271" t="s">
        <v>52</v>
      </c>
      <c r="Q3271" t="s">
        <v>49</v>
      </c>
      <c r="X3271" s="7"/>
      <c r="Y3271" t="s">
        <v>55</v>
      </c>
      <c r="Z3271">
        <v>48</v>
      </c>
      <c r="AE3271" t="s">
        <v>49</v>
      </c>
      <c r="AF3271">
        <v>48</v>
      </c>
      <c r="AI3271">
        <v>1040</v>
      </c>
      <c r="AJ3271" t="s">
        <v>49</v>
      </c>
    </row>
    <row r="3272" spans="1:36" x14ac:dyDescent="0.3">
      <c r="A3272">
        <v>35</v>
      </c>
      <c r="B3272" t="s">
        <v>63</v>
      </c>
      <c r="C3272" t="s">
        <v>47</v>
      </c>
      <c r="D3272" t="s">
        <v>54</v>
      </c>
      <c r="E3272" t="s">
        <v>49</v>
      </c>
      <c r="F3272">
        <v>262</v>
      </c>
      <c r="G3272" t="s">
        <v>49</v>
      </c>
      <c r="H3272" t="s">
        <v>49</v>
      </c>
      <c r="I3272" t="s">
        <v>50</v>
      </c>
      <c r="J3272">
        <v>2</v>
      </c>
      <c r="K3272" t="s">
        <v>73</v>
      </c>
      <c r="L3272">
        <v>96</v>
      </c>
      <c r="M3272">
        <v>2</v>
      </c>
      <c r="N3272">
        <v>109</v>
      </c>
      <c r="O3272">
        <v>4</v>
      </c>
      <c r="P3272" t="s">
        <v>79</v>
      </c>
      <c r="Q3272" t="s">
        <v>49</v>
      </c>
      <c r="X3272" s="7"/>
      <c r="Y3272" t="s">
        <v>49</v>
      </c>
      <c r="Z3272">
        <v>262</v>
      </c>
      <c r="AE3272" t="s">
        <v>49</v>
      </c>
      <c r="AF3272">
        <v>262</v>
      </c>
      <c r="AI3272">
        <v>142</v>
      </c>
      <c r="AJ3272" t="s">
        <v>49</v>
      </c>
    </row>
    <row r="3273" spans="1:36" x14ac:dyDescent="0.3">
      <c r="A3273">
        <v>36</v>
      </c>
      <c r="B3273" t="s">
        <v>63</v>
      </c>
      <c r="C3273" t="s">
        <v>47</v>
      </c>
      <c r="D3273" t="s">
        <v>54</v>
      </c>
      <c r="E3273" t="s">
        <v>49</v>
      </c>
      <c r="F3273">
        <v>4438</v>
      </c>
      <c r="G3273" t="s">
        <v>55</v>
      </c>
      <c r="H3273" t="s">
        <v>49</v>
      </c>
      <c r="I3273" t="s">
        <v>52</v>
      </c>
      <c r="J3273">
        <v>20</v>
      </c>
      <c r="K3273" t="s">
        <v>56</v>
      </c>
      <c r="L3273">
        <v>446</v>
      </c>
      <c r="M3273">
        <v>1</v>
      </c>
      <c r="N3273">
        <v>-1</v>
      </c>
      <c r="O3273">
        <v>0</v>
      </c>
      <c r="P3273" t="s">
        <v>52</v>
      </c>
      <c r="Q3273" t="s">
        <v>55</v>
      </c>
      <c r="X3273" s="7"/>
      <c r="Y3273" t="s">
        <v>55</v>
      </c>
      <c r="Z3273">
        <v>4438</v>
      </c>
      <c r="AE3273" t="s">
        <v>49</v>
      </c>
      <c r="AF3273">
        <v>4438</v>
      </c>
      <c r="AI3273">
        <v>209</v>
      </c>
      <c r="AJ3273" t="s">
        <v>49</v>
      </c>
    </row>
    <row r="3274" spans="1:36" x14ac:dyDescent="0.3">
      <c r="A3274">
        <v>44</v>
      </c>
      <c r="B3274" t="s">
        <v>53</v>
      </c>
      <c r="C3274" t="s">
        <v>59</v>
      </c>
      <c r="D3274" t="s">
        <v>54</v>
      </c>
      <c r="E3274" t="s">
        <v>49</v>
      </c>
      <c r="F3274">
        <v>5045</v>
      </c>
      <c r="G3274" t="s">
        <v>55</v>
      </c>
      <c r="H3274" t="s">
        <v>49</v>
      </c>
      <c r="I3274" t="s">
        <v>50</v>
      </c>
      <c r="J3274">
        <v>21</v>
      </c>
      <c r="K3274" t="s">
        <v>75</v>
      </c>
      <c r="L3274">
        <v>20</v>
      </c>
      <c r="M3274">
        <v>6</v>
      </c>
      <c r="N3274">
        <v>175</v>
      </c>
      <c r="O3274">
        <v>15</v>
      </c>
      <c r="P3274" t="s">
        <v>66</v>
      </c>
      <c r="Q3274" t="s">
        <v>49</v>
      </c>
      <c r="X3274" s="7"/>
      <c r="Y3274" t="s">
        <v>55</v>
      </c>
      <c r="Z3274">
        <v>5045</v>
      </c>
      <c r="AE3274" t="s">
        <v>49</v>
      </c>
      <c r="AF3274">
        <v>5045</v>
      </c>
      <c r="AI3274">
        <v>3304</v>
      </c>
      <c r="AJ3274" t="s">
        <v>49</v>
      </c>
    </row>
    <row r="3275" spans="1:36" x14ac:dyDescent="0.3">
      <c r="A3275">
        <v>32</v>
      </c>
      <c r="B3275" t="s">
        <v>63</v>
      </c>
      <c r="C3275" t="s">
        <v>59</v>
      </c>
      <c r="D3275" t="s">
        <v>60</v>
      </c>
      <c r="E3275" t="s">
        <v>49</v>
      </c>
      <c r="F3275">
        <v>3014</v>
      </c>
      <c r="G3275" t="s">
        <v>55</v>
      </c>
      <c r="H3275" t="s">
        <v>49</v>
      </c>
      <c r="I3275" t="s">
        <v>50</v>
      </c>
      <c r="J3275">
        <v>7</v>
      </c>
      <c r="K3275" t="s">
        <v>56</v>
      </c>
      <c r="L3275">
        <v>291</v>
      </c>
      <c r="M3275">
        <v>2</v>
      </c>
      <c r="N3275">
        <v>-1</v>
      </c>
      <c r="O3275">
        <v>0</v>
      </c>
      <c r="P3275" t="s">
        <v>52</v>
      </c>
      <c r="Q3275" t="s">
        <v>49</v>
      </c>
      <c r="X3275" s="7"/>
      <c r="Y3275" t="s">
        <v>55</v>
      </c>
      <c r="Z3275">
        <v>3014</v>
      </c>
      <c r="AE3275" t="s">
        <v>49</v>
      </c>
      <c r="AF3275">
        <v>3014</v>
      </c>
      <c r="AI3275">
        <v>294</v>
      </c>
      <c r="AJ3275" t="s">
        <v>49</v>
      </c>
    </row>
    <row r="3276" spans="1:36" x14ac:dyDescent="0.3">
      <c r="A3276">
        <v>56</v>
      </c>
      <c r="B3276" t="s">
        <v>58</v>
      </c>
      <c r="C3276" t="s">
        <v>47</v>
      </c>
      <c r="D3276" t="s">
        <v>60</v>
      </c>
      <c r="E3276" t="s">
        <v>49</v>
      </c>
      <c r="F3276">
        <v>21664</v>
      </c>
      <c r="G3276" t="s">
        <v>49</v>
      </c>
      <c r="H3276" t="s">
        <v>49</v>
      </c>
      <c r="I3276" t="s">
        <v>52</v>
      </c>
      <c r="J3276">
        <v>17</v>
      </c>
      <c r="K3276" t="s">
        <v>62</v>
      </c>
      <c r="L3276">
        <v>214</v>
      </c>
      <c r="M3276">
        <v>8</v>
      </c>
      <c r="N3276">
        <v>-1</v>
      </c>
      <c r="O3276">
        <v>0</v>
      </c>
      <c r="P3276" t="s">
        <v>52</v>
      </c>
      <c r="Q3276" t="s">
        <v>49</v>
      </c>
      <c r="X3276" s="7"/>
      <c r="Y3276" t="s">
        <v>49</v>
      </c>
      <c r="Z3276">
        <v>21664</v>
      </c>
      <c r="AE3276" t="s">
        <v>49</v>
      </c>
      <c r="AF3276">
        <v>21664</v>
      </c>
      <c r="AI3276">
        <v>1670</v>
      </c>
      <c r="AJ3276" t="s">
        <v>49</v>
      </c>
    </row>
    <row r="3277" spans="1:36" x14ac:dyDescent="0.3">
      <c r="A3277">
        <v>32</v>
      </c>
      <c r="B3277" t="s">
        <v>58</v>
      </c>
      <c r="C3277" t="s">
        <v>47</v>
      </c>
      <c r="D3277" t="s">
        <v>60</v>
      </c>
      <c r="E3277" t="s">
        <v>49</v>
      </c>
      <c r="F3277">
        <v>5878</v>
      </c>
      <c r="G3277" t="s">
        <v>49</v>
      </c>
      <c r="H3277" t="s">
        <v>49</v>
      </c>
      <c r="I3277" t="s">
        <v>50</v>
      </c>
      <c r="J3277">
        <v>19</v>
      </c>
      <c r="K3277" t="s">
        <v>70</v>
      </c>
      <c r="L3277">
        <v>159</v>
      </c>
      <c r="M3277">
        <v>2</v>
      </c>
      <c r="N3277">
        <v>-1</v>
      </c>
      <c r="O3277">
        <v>0</v>
      </c>
      <c r="P3277" t="s">
        <v>52</v>
      </c>
      <c r="Q3277" t="s">
        <v>49</v>
      </c>
      <c r="X3277" s="7"/>
      <c r="Y3277" t="s">
        <v>49</v>
      </c>
      <c r="Z3277">
        <v>5878</v>
      </c>
      <c r="AE3277" t="s">
        <v>49</v>
      </c>
      <c r="AF3277">
        <v>5878</v>
      </c>
      <c r="AI3277">
        <v>367</v>
      </c>
      <c r="AJ3277" t="s">
        <v>49</v>
      </c>
    </row>
    <row r="3278" spans="1:36" x14ac:dyDescent="0.3">
      <c r="A3278">
        <v>35</v>
      </c>
      <c r="B3278" t="s">
        <v>68</v>
      </c>
      <c r="C3278" t="s">
        <v>47</v>
      </c>
      <c r="D3278" t="s">
        <v>60</v>
      </c>
      <c r="E3278" t="s">
        <v>49</v>
      </c>
      <c r="F3278">
        <v>2723</v>
      </c>
      <c r="G3278" t="s">
        <v>55</v>
      </c>
      <c r="H3278" t="s">
        <v>55</v>
      </c>
      <c r="I3278" t="s">
        <v>50</v>
      </c>
      <c r="J3278">
        <v>8</v>
      </c>
      <c r="K3278" t="s">
        <v>70</v>
      </c>
      <c r="L3278">
        <v>275</v>
      </c>
      <c r="M3278">
        <v>4</v>
      </c>
      <c r="N3278">
        <v>-1</v>
      </c>
      <c r="O3278">
        <v>0</v>
      </c>
      <c r="P3278" t="s">
        <v>52</v>
      </c>
      <c r="Q3278" t="s">
        <v>49</v>
      </c>
      <c r="X3278" s="7"/>
      <c r="Y3278" t="s">
        <v>55</v>
      </c>
      <c r="Z3278">
        <v>2723</v>
      </c>
      <c r="AE3278" t="s">
        <v>55</v>
      </c>
      <c r="AF3278">
        <v>2723</v>
      </c>
      <c r="AI3278">
        <v>13683</v>
      </c>
      <c r="AJ3278" t="s">
        <v>49</v>
      </c>
    </row>
    <row r="3279" spans="1:36" x14ac:dyDescent="0.3">
      <c r="A3279">
        <v>44</v>
      </c>
      <c r="B3279" t="s">
        <v>58</v>
      </c>
      <c r="C3279" t="s">
        <v>47</v>
      </c>
      <c r="D3279" t="s">
        <v>54</v>
      </c>
      <c r="E3279" t="s">
        <v>49</v>
      </c>
      <c r="F3279">
        <v>576</v>
      </c>
      <c r="G3279" t="s">
        <v>55</v>
      </c>
      <c r="H3279" t="s">
        <v>49</v>
      </c>
      <c r="I3279" t="s">
        <v>52</v>
      </c>
      <c r="J3279">
        <v>8</v>
      </c>
      <c r="K3279" t="s">
        <v>56</v>
      </c>
      <c r="L3279">
        <v>128</v>
      </c>
      <c r="M3279">
        <v>3</v>
      </c>
      <c r="N3279">
        <v>-1</v>
      </c>
      <c r="O3279">
        <v>0</v>
      </c>
      <c r="P3279" t="s">
        <v>52</v>
      </c>
      <c r="Q3279" t="s">
        <v>49</v>
      </c>
      <c r="X3279" s="7"/>
      <c r="Y3279" t="s">
        <v>55</v>
      </c>
      <c r="Z3279">
        <v>576</v>
      </c>
      <c r="AE3279" t="s">
        <v>49</v>
      </c>
      <c r="AF3279">
        <v>576</v>
      </c>
      <c r="AI3279">
        <v>1420</v>
      </c>
      <c r="AJ3279" t="s">
        <v>49</v>
      </c>
    </row>
    <row r="3280" spans="1:36" x14ac:dyDescent="0.3">
      <c r="A3280">
        <v>59</v>
      </c>
      <c r="B3280" t="s">
        <v>68</v>
      </c>
      <c r="C3280" t="s">
        <v>47</v>
      </c>
      <c r="D3280" t="s">
        <v>48</v>
      </c>
      <c r="E3280" t="s">
        <v>49</v>
      </c>
      <c r="F3280">
        <v>0</v>
      </c>
      <c r="G3280" t="s">
        <v>49</v>
      </c>
      <c r="H3280" t="s">
        <v>49</v>
      </c>
      <c r="I3280" t="s">
        <v>78</v>
      </c>
      <c r="J3280">
        <v>19</v>
      </c>
      <c r="K3280" t="s">
        <v>75</v>
      </c>
      <c r="L3280">
        <v>207</v>
      </c>
      <c r="M3280">
        <v>2</v>
      </c>
      <c r="N3280">
        <v>153</v>
      </c>
      <c r="O3280">
        <v>1</v>
      </c>
      <c r="P3280" t="s">
        <v>57</v>
      </c>
      <c r="Q3280" t="s">
        <v>49</v>
      </c>
      <c r="X3280" s="7"/>
      <c r="Y3280" t="s">
        <v>49</v>
      </c>
      <c r="Z3280">
        <v>0</v>
      </c>
      <c r="AE3280" t="s">
        <v>49</v>
      </c>
      <c r="AF3280">
        <v>0</v>
      </c>
      <c r="AI3280">
        <v>340</v>
      </c>
      <c r="AJ3280" t="s">
        <v>49</v>
      </c>
    </row>
    <row r="3281" spans="1:36" x14ac:dyDescent="0.3">
      <c r="A3281">
        <v>31</v>
      </c>
      <c r="B3281" t="s">
        <v>63</v>
      </c>
      <c r="C3281" t="s">
        <v>59</v>
      </c>
      <c r="D3281" t="s">
        <v>60</v>
      </c>
      <c r="E3281" t="s">
        <v>49</v>
      </c>
      <c r="F3281">
        <v>2197</v>
      </c>
      <c r="G3281" t="s">
        <v>55</v>
      </c>
      <c r="H3281" t="s">
        <v>49</v>
      </c>
      <c r="I3281" t="s">
        <v>52</v>
      </c>
      <c r="J3281">
        <v>23</v>
      </c>
      <c r="K3281" t="s">
        <v>56</v>
      </c>
      <c r="L3281">
        <v>146</v>
      </c>
      <c r="M3281">
        <v>3</v>
      </c>
      <c r="N3281">
        <v>-1</v>
      </c>
      <c r="O3281">
        <v>0</v>
      </c>
      <c r="P3281" t="s">
        <v>52</v>
      </c>
      <c r="Q3281" t="s">
        <v>49</v>
      </c>
      <c r="X3281" s="7"/>
      <c r="Y3281" t="s">
        <v>55</v>
      </c>
      <c r="Z3281">
        <v>2197</v>
      </c>
      <c r="AE3281" t="s">
        <v>49</v>
      </c>
      <c r="AF3281">
        <v>2197</v>
      </c>
      <c r="AI3281">
        <v>1679</v>
      </c>
      <c r="AJ3281" t="s">
        <v>49</v>
      </c>
    </row>
    <row r="3282" spans="1:36" x14ac:dyDescent="0.3">
      <c r="A3282">
        <v>60</v>
      </c>
      <c r="B3282" t="s">
        <v>63</v>
      </c>
      <c r="C3282" t="s">
        <v>47</v>
      </c>
      <c r="D3282" t="s">
        <v>52</v>
      </c>
      <c r="E3282" t="s">
        <v>49</v>
      </c>
      <c r="F3282">
        <v>104</v>
      </c>
      <c r="G3282" t="s">
        <v>55</v>
      </c>
      <c r="H3282" t="s">
        <v>49</v>
      </c>
      <c r="I3282" t="s">
        <v>52</v>
      </c>
      <c r="J3282">
        <v>5</v>
      </c>
      <c r="K3282" t="s">
        <v>56</v>
      </c>
      <c r="L3282">
        <v>22</v>
      </c>
      <c r="M3282">
        <v>1</v>
      </c>
      <c r="N3282">
        <v>-1</v>
      </c>
      <c r="O3282">
        <v>0</v>
      </c>
      <c r="P3282" t="s">
        <v>52</v>
      </c>
      <c r="Q3282" t="s">
        <v>49</v>
      </c>
      <c r="X3282" s="7"/>
      <c r="Y3282" t="s">
        <v>55</v>
      </c>
      <c r="Z3282">
        <v>104</v>
      </c>
      <c r="AE3282" t="s">
        <v>49</v>
      </c>
      <c r="AF3282">
        <v>104</v>
      </c>
      <c r="AI3282">
        <v>1198</v>
      </c>
      <c r="AJ3282" t="s">
        <v>49</v>
      </c>
    </row>
    <row r="3283" spans="1:36" x14ac:dyDescent="0.3">
      <c r="A3283">
        <v>33</v>
      </c>
      <c r="B3283" t="s">
        <v>67</v>
      </c>
      <c r="C3283" t="s">
        <v>59</v>
      </c>
      <c r="D3283" t="s">
        <v>54</v>
      </c>
      <c r="E3283" t="s">
        <v>49</v>
      </c>
      <c r="F3283">
        <v>1279</v>
      </c>
      <c r="G3283" t="s">
        <v>55</v>
      </c>
      <c r="H3283" t="s">
        <v>49</v>
      </c>
      <c r="I3283" t="s">
        <v>50</v>
      </c>
      <c r="J3283">
        <v>18</v>
      </c>
      <c r="K3283" t="s">
        <v>56</v>
      </c>
      <c r="L3283">
        <v>239</v>
      </c>
      <c r="M3283">
        <v>2</v>
      </c>
      <c r="N3283">
        <v>349</v>
      </c>
      <c r="O3283">
        <v>3</v>
      </c>
      <c r="P3283" t="s">
        <v>79</v>
      </c>
      <c r="Q3283" t="s">
        <v>49</v>
      </c>
      <c r="X3283" s="7"/>
      <c r="Y3283" t="s">
        <v>55</v>
      </c>
      <c r="Z3283">
        <v>1279</v>
      </c>
      <c r="AE3283" t="s">
        <v>49</v>
      </c>
      <c r="AF3283">
        <v>1279</v>
      </c>
      <c r="AI3283">
        <v>169</v>
      </c>
      <c r="AJ3283" t="s">
        <v>49</v>
      </c>
    </row>
    <row r="3284" spans="1:36" x14ac:dyDescent="0.3">
      <c r="A3284">
        <v>45</v>
      </c>
      <c r="B3284" t="s">
        <v>69</v>
      </c>
      <c r="C3284" t="s">
        <v>47</v>
      </c>
      <c r="D3284" t="s">
        <v>54</v>
      </c>
      <c r="E3284" t="s">
        <v>49</v>
      </c>
      <c r="F3284">
        <v>295</v>
      </c>
      <c r="G3284" t="s">
        <v>55</v>
      </c>
      <c r="H3284" t="s">
        <v>49</v>
      </c>
      <c r="I3284" t="s">
        <v>50</v>
      </c>
      <c r="J3284">
        <v>23</v>
      </c>
      <c r="K3284" t="s">
        <v>73</v>
      </c>
      <c r="L3284">
        <v>92</v>
      </c>
      <c r="M3284">
        <v>1</v>
      </c>
      <c r="N3284">
        <v>-1</v>
      </c>
      <c r="O3284">
        <v>0</v>
      </c>
      <c r="P3284" t="s">
        <v>52</v>
      </c>
      <c r="Q3284" t="s">
        <v>49</v>
      </c>
      <c r="X3284" s="7"/>
      <c r="Y3284" t="s">
        <v>55</v>
      </c>
      <c r="Z3284">
        <v>295</v>
      </c>
      <c r="AE3284" t="s">
        <v>49</v>
      </c>
      <c r="AF3284">
        <v>295</v>
      </c>
      <c r="AI3284">
        <v>506</v>
      </c>
      <c r="AJ3284" t="s">
        <v>49</v>
      </c>
    </row>
    <row r="3285" spans="1:36" x14ac:dyDescent="0.3">
      <c r="A3285">
        <v>45</v>
      </c>
      <c r="B3285" t="s">
        <v>63</v>
      </c>
      <c r="C3285" t="s">
        <v>47</v>
      </c>
      <c r="D3285" t="s">
        <v>48</v>
      </c>
      <c r="E3285" t="s">
        <v>49</v>
      </c>
      <c r="F3285">
        <v>2128</v>
      </c>
      <c r="G3285" t="s">
        <v>55</v>
      </c>
      <c r="H3285" t="s">
        <v>49</v>
      </c>
      <c r="I3285" t="s">
        <v>52</v>
      </c>
      <c r="J3285">
        <v>19</v>
      </c>
      <c r="K3285" t="s">
        <v>56</v>
      </c>
      <c r="L3285">
        <v>149</v>
      </c>
      <c r="M3285">
        <v>4</v>
      </c>
      <c r="N3285">
        <v>-1</v>
      </c>
      <c r="O3285">
        <v>0</v>
      </c>
      <c r="P3285" t="s">
        <v>52</v>
      </c>
      <c r="Q3285" t="s">
        <v>49</v>
      </c>
      <c r="X3285" s="7"/>
      <c r="Y3285" t="s">
        <v>55</v>
      </c>
      <c r="Z3285">
        <v>2128</v>
      </c>
      <c r="AE3285" t="s">
        <v>49</v>
      </c>
      <c r="AF3285">
        <v>2128</v>
      </c>
      <c r="AI3285">
        <v>1249</v>
      </c>
      <c r="AJ3285" t="s">
        <v>49</v>
      </c>
    </row>
    <row r="3286" spans="1:36" x14ac:dyDescent="0.3">
      <c r="A3286">
        <v>57</v>
      </c>
      <c r="B3286" t="s">
        <v>69</v>
      </c>
      <c r="C3286" t="s">
        <v>47</v>
      </c>
      <c r="D3286" t="s">
        <v>54</v>
      </c>
      <c r="E3286" t="s">
        <v>49</v>
      </c>
      <c r="F3286">
        <v>367</v>
      </c>
      <c r="G3286" t="s">
        <v>49</v>
      </c>
      <c r="H3286" t="s">
        <v>49</v>
      </c>
      <c r="I3286" t="s">
        <v>78</v>
      </c>
      <c r="J3286">
        <v>16</v>
      </c>
      <c r="K3286" t="s">
        <v>75</v>
      </c>
      <c r="L3286">
        <v>107</v>
      </c>
      <c r="M3286">
        <v>2</v>
      </c>
      <c r="N3286">
        <v>-1</v>
      </c>
      <c r="O3286">
        <v>0</v>
      </c>
      <c r="P3286" t="s">
        <v>52</v>
      </c>
      <c r="Q3286" t="s">
        <v>49</v>
      </c>
      <c r="X3286" s="7"/>
      <c r="Y3286" t="s">
        <v>49</v>
      </c>
      <c r="Z3286">
        <v>367</v>
      </c>
      <c r="AE3286" t="s">
        <v>49</v>
      </c>
      <c r="AF3286">
        <v>367</v>
      </c>
      <c r="AI3286">
        <v>212</v>
      </c>
      <c r="AJ3286" t="s">
        <v>49</v>
      </c>
    </row>
    <row r="3287" spans="1:36" x14ac:dyDescent="0.3">
      <c r="A3287">
        <v>36</v>
      </c>
      <c r="B3287" t="s">
        <v>58</v>
      </c>
      <c r="C3287" t="s">
        <v>47</v>
      </c>
      <c r="D3287" t="s">
        <v>60</v>
      </c>
      <c r="E3287" t="s">
        <v>49</v>
      </c>
      <c r="F3287">
        <v>1477</v>
      </c>
      <c r="G3287" t="s">
        <v>49</v>
      </c>
      <c r="H3287" t="s">
        <v>49</v>
      </c>
      <c r="I3287" t="s">
        <v>50</v>
      </c>
      <c r="J3287">
        <v>7</v>
      </c>
      <c r="K3287" t="s">
        <v>70</v>
      </c>
      <c r="L3287">
        <v>71</v>
      </c>
      <c r="M3287">
        <v>2</v>
      </c>
      <c r="N3287">
        <v>-1</v>
      </c>
      <c r="O3287">
        <v>0</v>
      </c>
      <c r="P3287" t="s">
        <v>52</v>
      </c>
      <c r="Q3287" t="s">
        <v>49</v>
      </c>
      <c r="X3287" s="7"/>
      <c r="Y3287" t="s">
        <v>49</v>
      </c>
      <c r="Z3287">
        <v>1477</v>
      </c>
      <c r="AE3287" t="s">
        <v>49</v>
      </c>
      <c r="AF3287">
        <v>1477</v>
      </c>
      <c r="AI3287">
        <v>23</v>
      </c>
      <c r="AJ3287" t="s">
        <v>49</v>
      </c>
    </row>
    <row r="3288" spans="1:36" x14ac:dyDescent="0.3">
      <c r="A3288">
        <v>30</v>
      </c>
      <c r="B3288" t="s">
        <v>63</v>
      </c>
      <c r="C3288" t="s">
        <v>59</v>
      </c>
      <c r="D3288" t="s">
        <v>48</v>
      </c>
      <c r="E3288" t="s">
        <v>49</v>
      </c>
      <c r="F3288">
        <v>71</v>
      </c>
      <c r="G3288" t="s">
        <v>55</v>
      </c>
      <c r="H3288" t="s">
        <v>49</v>
      </c>
      <c r="I3288" t="s">
        <v>52</v>
      </c>
      <c r="J3288">
        <v>19</v>
      </c>
      <c r="K3288" t="s">
        <v>56</v>
      </c>
      <c r="L3288">
        <v>122</v>
      </c>
      <c r="M3288">
        <v>6</v>
      </c>
      <c r="N3288">
        <v>-1</v>
      </c>
      <c r="O3288">
        <v>0</v>
      </c>
      <c r="P3288" t="s">
        <v>52</v>
      </c>
      <c r="Q3288" t="s">
        <v>49</v>
      </c>
      <c r="X3288" s="7"/>
      <c r="Y3288" t="s">
        <v>55</v>
      </c>
      <c r="Z3288">
        <v>71</v>
      </c>
      <c r="AE3288" t="s">
        <v>49</v>
      </c>
      <c r="AF3288">
        <v>71</v>
      </c>
      <c r="AI3288">
        <v>4402</v>
      </c>
      <c r="AJ3288" t="s">
        <v>49</v>
      </c>
    </row>
    <row r="3289" spans="1:36" x14ac:dyDescent="0.3">
      <c r="A3289">
        <v>30</v>
      </c>
      <c r="B3289" t="s">
        <v>69</v>
      </c>
      <c r="C3289" t="s">
        <v>59</v>
      </c>
      <c r="D3289" t="s">
        <v>54</v>
      </c>
      <c r="E3289" t="s">
        <v>49</v>
      </c>
      <c r="F3289">
        <v>127</v>
      </c>
      <c r="G3289" t="s">
        <v>55</v>
      </c>
      <c r="H3289" t="s">
        <v>49</v>
      </c>
      <c r="I3289" t="s">
        <v>50</v>
      </c>
      <c r="J3289">
        <v>18</v>
      </c>
      <c r="K3289" t="s">
        <v>56</v>
      </c>
      <c r="L3289">
        <v>16</v>
      </c>
      <c r="M3289">
        <v>6</v>
      </c>
      <c r="N3289">
        <v>368</v>
      </c>
      <c r="O3289">
        <v>1</v>
      </c>
      <c r="P3289" t="s">
        <v>66</v>
      </c>
      <c r="Q3289" t="s">
        <v>49</v>
      </c>
      <c r="X3289" s="7"/>
      <c r="Y3289" t="s">
        <v>55</v>
      </c>
      <c r="Z3289">
        <v>127</v>
      </c>
      <c r="AE3289" t="s">
        <v>49</v>
      </c>
      <c r="AF3289">
        <v>127</v>
      </c>
      <c r="AI3289">
        <v>459</v>
      </c>
      <c r="AJ3289" t="s">
        <v>49</v>
      </c>
    </row>
    <row r="3290" spans="1:36" x14ac:dyDescent="0.3">
      <c r="A3290">
        <v>59</v>
      </c>
      <c r="B3290" t="s">
        <v>46</v>
      </c>
      <c r="C3290" t="s">
        <v>74</v>
      </c>
      <c r="D3290" t="s">
        <v>54</v>
      </c>
      <c r="E3290" t="s">
        <v>49</v>
      </c>
      <c r="F3290">
        <v>2921</v>
      </c>
      <c r="G3290" t="s">
        <v>49</v>
      </c>
      <c r="H3290" t="s">
        <v>49</v>
      </c>
      <c r="I3290" t="s">
        <v>78</v>
      </c>
      <c r="J3290">
        <v>3</v>
      </c>
      <c r="K3290" t="s">
        <v>64</v>
      </c>
      <c r="L3290">
        <v>251</v>
      </c>
      <c r="M3290">
        <v>1</v>
      </c>
      <c r="N3290">
        <v>-1</v>
      </c>
      <c r="O3290">
        <v>0</v>
      </c>
      <c r="P3290" t="s">
        <v>52</v>
      </c>
      <c r="Q3290" t="s">
        <v>49</v>
      </c>
      <c r="X3290" s="7"/>
      <c r="Y3290" t="s">
        <v>49</v>
      </c>
      <c r="Z3290">
        <v>2921</v>
      </c>
      <c r="AE3290" t="s">
        <v>49</v>
      </c>
      <c r="AF3290">
        <v>2921</v>
      </c>
      <c r="AI3290">
        <v>4722</v>
      </c>
      <c r="AJ3290" t="s">
        <v>49</v>
      </c>
    </row>
    <row r="3291" spans="1:36" x14ac:dyDescent="0.3">
      <c r="A3291">
        <v>58</v>
      </c>
      <c r="B3291" t="s">
        <v>58</v>
      </c>
      <c r="C3291" t="s">
        <v>47</v>
      </c>
      <c r="D3291" t="s">
        <v>60</v>
      </c>
      <c r="E3291" t="s">
        <v>49</v>
      </c>
      <c r="F3291">
        <v>16264</v>
      </c>
      <c r="G3291" t="s">
        <v>49</v>
      </c>
      <c r="H3291" t="s">
        <v>49</v>
      </c>
      <c r="I3291" t="s">
        <v>78</v>
      </c>
      <c r="J3291">
        <v>17</v>
      </c>
      <c r="K3291" t="s">
        <v>75</v>
      </c>
      <c r="L3291">
        <v>215</v>
      </c>
      <c r="M3291">
        <v>3</v>
      </c>
      <c r="N3291">
        <v>-1</v>
      </c>
      <c r="O3291">
        <v>0</v>
      </c>
      <c r="P3291" t="s">
        <v>52</v>
      </c>
      <c r="Q3291" t="s">
        <v>49</v>
      </c>
      <c r="X3291" s="7"/>
      <c r="Y3291" t="s">
        <v>49</v>
      </c>
      <c r="Z3291">
        <v>16264</v>
      </c>
      <c r="AE3291" t="s">
        <v>49</v>
      </c>
      <c r="AF3291">
        <v>16264</v>
      </c>
      <c r="AI3291">
        <v>1555</v>
      </c>
      <c r="AJ3291" t="s">
        <v>49</v>
      </c>
    </row>
    <row r="3292" spans="1:36" x14ac:dyDescent="0.3">
      <c r="A3292">
        <v>49</v>
      </c>
      <c r="B3292" t="s">
        <v>77</v>
      </c>
      <c r="C3292" t="s">
        <v>47</v>
      </c>
      <c r="D3292" t="s">
        <v>48</v>
      </c>
      <c r="E3292" t="s">
        <v>49</v>
      </c>
      <c r="F3292">
        <v>1672</v>
      </c>
      <c r="G3292" t="s">
        <v>49</v>
      </c>
      <c r="H3292" t="s">
        <v>49</v>
      </c>
      <c r="I3292" t="s">
        <v>50</v>
      </c>
      <c r="J3292">
        <v>17</v>
      </c>
      <c r="K3292" t="s">
        <v>73</v>
      </c>
      <c r="L3292">
        <v>128</v>
      </c>
      <c r="M3292">
        <v>3</v>
      </c>
      <c r="N3292">
        <v>-1</v>
      </c>
      <c r="O3292">
        <v>0</v>
      </c>
      <c r="P3292" t="s">
        <v>52</v>
      </c>
      <c r="Q3292" t="s">
        <v>49</v>
      </c>
      <c r="X3292" s="7"/>
      <c r="Y3292" t="s">
        <v>49</v>
      </c>
      <c r="Z3292">
        <v>1672</v>
      </c>
      <c r="AE3292" t="s">
        <v>49</v>
      </c>
      <c r="AF3292">
        <v>1672</v>
      </c>
      <c r="AI3292">
        <v>61</v>
      </c>
      <c r="AJ3292" t="s">
        <v>49</v>
      </c>
    </row>
    <row r="3293" spans="1:36" x14ac:dyDescent="0.3">
      <c r="A3293">
        <v>48</v>
      </c>
      <c r="B3293" t="s">
        <v>67</v>
      </c>
      <c r="C3293" t="s">
        <v>47</v>
      </c>
      <c r="D3293" t="s">
        <v>60</v>
      </c>
      <c r="E3293" t="s">
        <v>49</v>
      </c>
      <c r="F3293">
        <v>9207</v>
      </c>
      <c r="G3293" t="s">
        <v>49</v>
      </c>
      <c r="H3293" t="s">
        <v>49</v>
      </c>
      <c r="I3293" t="s">
        <v>50</v>
      </c>
      <c r="J3293">
        <v>18</v>
      </c>
      <c r="K3293" t="s">
        <v>70</v>
      </c>
      <c r="L3293">
        <v>445</v>
      </c>
      <c r="M3293">
        <v>3</v>
      </c>
      <c r="N3293">
        <v>-1</v>
      </c>
      <c r="O3293">
        <v>0</v>
      </c>
      <c r="P3293" t="s">
        <v>52</v>
      </c>
      <c r="Q3293" t="s">
        <v>49</v>
      </c>
      <c r="X3293" s="7"/>
      <c r="Y3293" t="s">
        <v>49</v>
      </c>
      <c r="Z3293">
        <v>9207</v>
      </c>
      <c r="AE3293" t="s">
        <v>49</v>
      </c>
      <c r="AF3293">
        <v>9207</v>
      </c>
      <c r="AI3293">
        <v>0</v>
      </c>
      <c r="AJ3293" t="s">
        <v>49</v>
      </c>
    </row>
    <row r="3294" spans="1:36" x14ac:dyDescent="0.3">
      <c r="A3294">
        <v>28</v>
      </c>
      <c r="B3294" t="s">
        <v>67</v>
      </c>
      <c r="C3294" t="s">
        <v>59</v>
      </c>
      <c r="D3294" t="s">
        <v>60</v>
      </c>
      <c r="E3294" t="s">
        <v>49</v>
      </c>
      <c r="F3294">
        <v>356</v>
      </c>
      <c r="G3294" t="s">
        <v>49</v>
      </c>
      <c r="H3294" t="s">
        <v>49</v>
      </c>
      <c r="I3294" t="s">
        <v>50</v>
      </c>
      <c r="J3294">
        <v>2</v>
      </c>
      <c r="K3294" t="s">
        <v>81</v>
      </c>
      <c r="L3294">
        <v>76</v>
      </c>
      <c r="M3294">
        <v>2</v>
      </c>
      <c r="N3294">
        <v>-1</v>
      </c>
      <c r="O3294">
        <v>0</v>
      </c>
      <c r="P3294" t="s">
        <v>52</v>
      </c>
      <c r="Q3294" t="s">
        <v>49</v>
      </c>
      <c r="X3294" s="7"/>
      <c r="Y3294" t="s">
        <v>49</v>
      </c>
      <c r="Z3294">
        <v>356</v>
      </c>
      <c r="AE3294" t="s">
        <v>49</v>
      </c>
      <c r="AF3294">
        <v>356</v>
      </c>
      <c r="AI3294">
        <v>3706</v>
      </c>
      <c r="AJ3294" t="s">
        <v>49</v>
      </c>
    </row>
    <row r="3295" spans="1:36" x14ac:dyDescent="0.3">
      <c r="A3295">
        <v>59</v>
      </c>
      <c r="B3295" t="s">
        <v>58</v>
      </c>
      <c r="C3295" t="s">
        <v>74</v>
      </c>
      <c r="D3295" t="s">
        <v>48</v>
      </c>
      <c r="E3295" t="s">
        <v>49</v>
      </c>
      <c r="F3295">
        <v>133</v>
      </c>
      <c r="G3295" t="s">
        <v>55</v>
      </c>
      <c r="H3295" t="s">
        <v>49</v>
      </c>
      <c r="I3295" t="s">
        <v>50</v>
      </c>
      <c r="J3295">
        <v>9</v>
      </c>
      <c r="K3295" t="s">
        <v>73</v>
      </c>
      <c r="L3295">
        <v>206</v>
      </c>
      <c r="M3295">
        <v>1</v>
      </c>
      <c r="N3295">
        <v>-1</v>
      </c>
      <c r="O3295">
        <v>0</v>
      </c>
      <c r="P3295" t="s">
        <v>52</v>
      </c>
      <c r="Q3295" t="s">
        <v>49</v>
      </c>
      <c r="X3295" s="7"/>
      <c r="Y3295" t="s">
        <v>55</v>
      </c>
      <c r="Z3295">
        <v>133</v>
      </c>
      <c r="AE3295" t="s">
        <v>49</v>
      </c>
      <c r="AF3295">
        <v>133</v>
      </c>
      <c r="AI3295">
        <v>1177</v>
      </c>
      <c r="AJ3295" t="s">
        <v>49</v>
      </c>
    </row>
    <row r="3296" spans="1:36" x14ac:dyDescent="0.3">
      <c r="A3296">
        <v>40</v>
      </c>
      <c r="B3296" t="s">
        <v>58</v>
      </c>
      <c r="C3296" t="s">
        <v>47</v>
      </c>
      <c r="D3296" t="s">
        <v>60</v>
      </c>
      <c r="E3296" t="s">
        <v>49</v>
      </c>
      <c r="F3296">
        <v>1217</v>
      </c>
      <c r="G3296" t="s">
        <v>55</v>
      </c>
      <c r="H3296" t="s">
        <v>55</v>
      </c>
      <c r="I3296" t="s">
        <v>50</v>
      </c>
      <c r="J3296">
        <v>18</v>
      </c>
      <c r="K3296" t="s">
        <v>75</v>
      </c>
      <c r="L3296">
        <v>155</v>
      </c>
      <c r="M3296">
        <v>1</v>
      </c>
      <c r="N3296">
        <v>-1</v>
      </c>
      <c r="O3296">
        <v>0</v>
      </c>
      <c r="P3296" t="s">
        <v>52</v>
      </c>
      <c r="Q3296" t="s">
        <v>49</v>
      </c>
      <c r="X3296" s="7"/>
      <c r="Y3296" t="s">
        <v>55</v>
      </c>
      <c r="Z3296">
        <v>1217</v>
      </c>
      <c r="AE3296" t="s">
        <v>55</v>
      </c>
      <c r="AF3296">
        <v>1217</v>
      </c>
      <c r="AI3296">
        <v>2096</v>
      </c>
      <c r="AJ3296" t="s">
        <v>49</v>
      </c>
    </row>
    <row r="3297" spans="1:36" x14ac:dyDescent="0.3">
      <c r="A3297">
        <v>32</v>
      </c>
      <c r="B3297" t="s">
        <v>67</v>
      </c>
      <c r="C3297" t="s">
        <v>74</v>
      </c>
      <c r="D3297" t="s">
        <v>54</v>
      </c>
      <c r="E3297" t="s">
        <v>49</v>
      </c>
      <c r="F3297">
        <v>202</v>
      </c>
      <c r="G3297" t="s">
        <v>55</v>
      </c>
      <c r="H3297" t="s">
        <v>49</v>
      </c>
      <c r="I3297" t="s">
        <v>50</v>
      </c>
      <c r="J3297">
        <v>4</v>
      </c>
      <c r="K3297" t="s">
        <v>64</v>
      </c>
      <c r="L3297">
        <v>429</v>
      </c>
      <c r="M3297">
        <v>1</v>
      </c>
      <c r="N3297">
        <v>201</v>
      </c>
      <c r="O3297">
        <v>1</v>
      </c>
      <c r="P3297" t="s">
        <v>57</v>
      </c>
      <c r="Q3297" t="s">
        <v>49</v>
      </c>
      <c r="X3297" s="7"/>
      <c r="Y3297" t="s">
        <v>55</v>
      </c>
      <c r="Z3297">
        <v>202</v>
      </c>
      <c r="AE3297" t="s">
        <v>49</v>
      </c>
      <c r="AF3297">
        <v>202</v>
      </c>
      <c r="AI3297">
        <v>748</v>
      </c>
      <c r="AJ3297" t="s">
        <v>49</v>
      </c>
    </row>
    <row r="3298" spans="1:36" x14ac:dyDescent="0.3">
      <c r="A3298">
        <v>58</v>
      </c>
      <c r="B3298" t="s">
        <v>63</v>
      </c>
      <c r="C3298" t="s">
        <v>47</v>
      </c>
      <c r="D3298" t="s">
        <v>54</v>
      </c>
      <c r="E3298" t="s">
        <v>49</v>
      </c>
      <c r="F3298">
        <v>590</v>
      </c>
      <c r="G3298" t="s">
        <v>49</v>
      </c>
      <c r="H3298" t="s">
        <v>55</v>
      </c>
      <c r="I3298" t="s">
        <v>52</v>
      </c>
      <c r="J3298">
        <v>5</v>
      </c>
      <c r="K3298" t="s">
        <v>62</v>
      </c>
      <c r="L3298">
        <v>133</v>
      </c>
      <c r="M3298">
        <v>1</v>
      </c>
      <c r="N3298">
        <v>-1</v>
      </c>
      <c r="O3298">
        <v>0</v>
      </c>
      <c r="P3298" t="s">
        <v>52</v>
      </c>
      <c r="Q3298" t="s">
        <v>49</v>
      </c>
      <c r="X3298" s="7"/>
      <c r="Y3298" t="s">
        <v>49</v>
      </c>
      <c r="Z3298">
        <v>590</v>
      </c>
      <c r="AE3298" t="s">
        <v>55</v>
      </c>
      <c r="AF3298">
        <v>590</v>
      </c>
      <c r="AI3298">
        <v>3357</v>
      </c>
      <c r="AJ3298" t="s">
        <v>49</v>
      </c>
    </row>
    <row r="3299" spans="1:36" x14ac:dyDescent="0.3">
      <c r="A3299">
        <v>28</v>
      </c>
      <c r="B3299" t="s">
        <v>65</v>
      </c>
      <c r="C3299" t="s">
        <v>59</v>
      </c>
      <c r="D3299" t="s">
        <v>60</v>
      </c>
      <c r="E3299" t="s">
        <v>49</v>
      </c>
      <c r="F3299">
        <v>442</v>
      </c>
      <c r="G3299" t="s">
        <v>49</v>
      </c>
      <c r="H3299" t="s">
        <v>49</v>
      </c>
      <c r="I3299" t="s">
        <v>50</v>
      </c>
      <c r="J3299">
        <v>19</v>
      </c>
      <c r="K3299" t="s">
        <v>62</v>
      </c>
      <c r="L3299">
        <v>474</v>
      </c>
      <c r="M3299">
        <v>3</v>
      </c>
      <c r="N3299">
        <v>95</v>
      </c>
      <c r="O3299">
        <v>3</v>
      </c>
      <c r="P3299" t="s">
        <v>66</v>
      </c>
      <c r="Q3299" t="s">
        <v>55</v>
      </c>
      <c r="X3299" s="7"/>
      <c r="Y3299" t="s">
        <v>49</v>
      </c>
      <c r="Z3299">
        <v>442</v>
      </c>
      <c r="AE3299" t="s">
        <v>49</v>
      </c>
      <c r="AF3299">
        <v>442</v>
      </c>
      <c r="AI3299">
        <v>3809</v>
      </c>
      <c r="AJ3299" t="s">
        <v>49</v>
      </c>
    </row>
    <row r="3300" spans="1:36" x14ac:dyDescent="0.3">
      <c r="A3300">
        <v>27</v>
      </c>
      <c r="B3300" t="s">
        <v>67</v>
      </c>
      <c r="C3300" t="s">
        <v>59</v>
      </c>
      <c r="D3300" t="s">
        <v>60</v>
      </c>
      <c r="E3300" t="s">
        <v>49</v>
      </c>
      <c r="F3300">
        <v>808</v>
      </c>
      <c r="G3300" t="s">
        <v>55</v>
      </c>
      <c r="H3300" t="s">
        <v>49</v>
      </c>
      <c r="I3300" t="s">
        <v>50</v>
      </c>
      <c r="J3300">
        <v>15</v>
      </c>
      <c r="K3300" t="s">
        <v>56</v>
      </c>
      <c r="L3300">
        <v>578</v>
      </c>
      <c r="M3300">
        <v>1</v>
      </c>
      <c r="N3300">
        <v>364</v>
      </c>
      <c r="O3300">
        <v>1</v>
      </c>
      <c r="P3300" t="s">
        <v>66</v>
      </c>
      <c r="Q3300" t="s">
        <v>49</v>
      </c>
      <c r="X3300" s="7"/>
      <c r="Y3300" t="s">
        <v>55</v>
      </c>
      <c r="Z3300">
        <v>808</v>
      </c>
      <c r="AE3300" t="s">
        <v>49</v>
      </c>
      <c r="AF3300">
        <v>808</v>
      </c>
      <c r="AI3300">
        <v>395</v>
      </c>
      <c r="AJ3300" t="s">
        <v>49</v>
      </c>
    </row>
    <row r="3301" spans="1:36" x14ac:dyDescent="0.3">
      <c r="A3301">
        <v>38</v>
      </c>
      <c r="B3301" t="s">
        <v>58</v>
      </c>
      <c r="C3301" t="s">
        <v>59</v>
      </c>
      <c r="D3301" t="s">
        <v>60</v>
      </c>
      <c r="E3301" t="s">
        <v>49</v>
      </c>
      <c r="F3301">
        <v>427</v>
      </c>
      <c r="G3301" t="s">
        <v>55</v>
      </c>
      <c r="H3301" t="s">
        <v>49</v>
      </c>
      <c r="I3301" t="s">
        <v>50</v>
      </c>
      <c r="J3301">
        <v>6</v>
      </c>
      <c r="K3301" t="s">
        <v>56</v>
      </c>
      <c r="L3301">
        <v>17</v>
      </c>
      <c r="M3301">
        <v>3</v>
      </c>
      <c r="N3301">
        <v>169</v>
      </c>
      <c r="O3301">
        <v>2</v>
      </c>
      <c r="P3301" t="s">
        <v>57</v>
      </c>
      <c r="Q3301" t="s">
        <v>49</v>
      </c>
      <c r="X3301" s="7"/>
      <c r="Y3301" t="s">
        <v>55</v>
      </c>
      <c r="Z3301">
        <v>427</v>
      </c>
      <c r="AE3301" t="s">
        <v>49</v>
      </c>
      <c r="AF3301">
        <v>427</v>
      </c>
      <c r="AI3301">
        <v>1011</v>
      </c>
      <c r="AJ3301" t="s">
        <v>49</v>
      </c>
    </row>
    <row r="3302" spans="1:36" x14ac:dyDescent="0.3">
      <c r="A3302">
        <v>53</v>
      </c>
      <c r="B3302" t="s">
        <v>67</v>
      </c>
      <c r="C3302" t="s">
        <v>47</v>
      </c>
      <c r="D3302" t="s">
        <v>60</v>
      </c>
      <c r="E3302" t="s">
        <v>49</v>
      </c>
      <c r="F3302">
        <v>431</v>
      </c>
      <c r="G3302" t="s">
        <v>55</v>
      </c>
      <c r="H3302" t="s">
        <v>49</v>
      </c>
      <c r="I3302" t="s">
        <v>52</v>
      </c>
      <c r="J3302">
        <v>11</v>
      </c>
      <c r="K3302" t="s">
        <v>62</v>
      </c>
      <c r="L3302">
        <v>74</v>
      </c>
      <c r="M3302">
        <v>1</v>
      </c>
      <c r="N3302">
        <v>-1</v>
      </c>
      <c r="O3302">
        <v>0</v>
      </c>
      <c r="P3302" t="s">
        <v>52</v>
      </c>
      <c r="Q3302" t="s">
        <v>49</v>
      </c>
      <c r="X3302" s="7"/>
      <c r="Y3302" t="s">
        <v>55</v>
      </c>
      <c r="Z3302">
        <v>431</v>
      </c>
      <c r="AE3302" t="s">
        <v>49</v>
      </c>
      <c r="AF3302">
        <v>431</v>
      </c>
      <c r="AI3302">
        <v>420</v>
      </c>
      <c r="AJ3302" t="s">
        <v>49</v>
      </c>
    </row>
    <row r="3303" spans="1:36" x14ac:dyDescent="0.3">
      <c r="A3303">
        <v>60</v>
      </c>
      <c r="B3303" t="s">
        <v>53</v>
      </c>
      <c r="C3303" t="s">
        <v>47</v>
      </c>
      <c r="D3303" t="s">
        <v>60</v>
      </c>
      <c r="E3303" t="s">
        <v>49</v>
      </c>
      <c r="F3303">
        <v>4256</v>
      </c>
      <c r="G3303" t="s">
        <v>55</v>
      </c>
      <c r="H3303" t="s">
        <v>49</v>
      </c>
      <c r="I3303" t="s">
        <v>50</v>
      </c>
      <c r="J3303">
        <v>16</v>
      </c>
      <c r="K3303" t="s">
        <v>70</v>
      </c>
      <c r="L3303">
        <v>239</v>
      </c>
      <c r="M3303">
        <v>3</v>
      </c>
      <c r="N3303">
        <v>761</v>
      </c>
      <c r="O3303">
        <v>1</v>
      </c>
      <c r="P3303" t="s">
        <v>66</v>
      </c>
      <c r="Q3303" t="s">
        <v>55</v>
      </c>
      <c r="X3303" s="7"/>
      <c r="Y3303" t="s">
        <v>55</v>
      </c>
      <c r="Z3303">
        <v>4256</v>
      </c>
      <c r="AE3303" t="s">
        <v>49</v>
      </c>
      <c r="AF3303">
        <v>4256</v>
      </c>
      <c r="AI3303">
        <v>76</v>
      </c>
      <c r="AJ3303" t="s">
        <v>49</v>
      </c>
    </row>
    <row r="3304" spans="1:36" x14ac:dyDescent="0.3">
      <c r="A3304">
        <v>33</v>
      </c>
      <c r="B3304" t="s">
        <v>58</v>
      </c>
      <c r="C3304" t="s">
        <v>74</v>
      </c>
      <c r="D3304" t="s">
        <v>60</v>
      </c>
      <c r="E3304" t="s">
        <v>49</v>
      </c>
      <c r="F3304">
        <v>0</v>
      </c>
      <c r="G3304" t="s">
        <v>55</v>
      </c>
      <c r="H3304" t="s">
        <v>55</v>
      </c>
      <c r="I3304" t="s">
        <v>50</v>
      </c>
      <c r="J3304">
        <v>19</v>
      </c>
      <c r="K3304" t="s">
        <v>70</v>
      </c>
      <c r="L3304">
        <v>275</v>
      </c>
      <c r="M3304">
        <v>8</v>
      </c>
      <c r="N3304">
        <v>-1</v>
      </c>
      <c r="O3304">
        <v>0</v>
      </c>
      <c r="P3304" t="s">
        <v>52</v>
      </c>
      <c r="Q3304" t="s">
        <v>49</v>
      </c>
      <c r="X3304" s="7"/>
      <c r="Y3304" t="s">
        <v>55</v>
      </c>
      <c r="Z3304">
        <v>0</v>
      </c>
      <c r="AE3304" t="s">
        <v>55</v>
      </c>
      <c r="AF3304">
        <v>0</v>
      </c>
      <c r="AI3304">
        <v>0</v>
      </c>
      <c r="AJ3304" t="s">
        <v>49</v>
      </c>
    </row>
    <row r="3305" spans="1:36" x14ac:dyDescent="0.3">
      <c r="A3305">
        <v>52</v>
      </c>
      <c r="B3305" t="s">
        <v>53</v>
      </c>
      <c r="C3305" t="s">
        <v>74</v>
      </c>
      <c r="D3305" t="s">
        <v>54</v>
      </c>
      <c r="E3305" t="s">
        <v>49</v>
      </c>
      <c r="F3305">
        <v>238</v>
      </c>
      <c r="G3305" t="s">
        <v>55</v>
      </c>
      <c r="H3305" t="s">
        <v>49</v>
      </c>
      <c r="I3305" t="s">
        <v>50</v>
      </c>
      <c r="J3305">
        <v>6</v>
      </c>
      <c r="K3305" t="s">
        <v>56</v>
      </c>
      <c r="L3305">
        <v>101</v>
      </c>
      <c r="M3305">
        <v>1</v>
      </c>
      <c r="N3305">
        <v>362</v>
      </c>
      <c r="O3305">
        <v>5</v>
      </c>
      <c r="P3305" t="s">
        <v>66</v>
      </c>
      <c r="Q3305" t="s">
        <v>49</v>
      </c>
      <c r="X3305" s="7"/>
      <c r="Y3305" t="s">
        <v>55</v>
      </c>
      <c r="Z3305">
        <v>238</v>
      </c>
      <c r="AE3305" t="s">
        <v>49</v>
      </c>
      <c r="AF3305">
        <v>238</v>
      </c>
      <c r="AI3305">
        <v>844</v>
      </c>
      <c r="AJ3305" t="s">
        <v>49</v>
      </c>
    </row>
    <row r="3306" spans="1:36" x14ac:dyDescent="0.3">
      <c r="A3306">
        <v>64</v>
      </c>
      <c r="B3306" t="s">
        <v>77</v>
      </c>
      <c r="C3306" t="s">
        <v>47</v>
      </c>
      <c r="D3306" t="s">
        <v>60</v>
      </c>
      <c r="E3306" t="s">
        <v>49</v>
      </c>
      <c r="F3306">
        <v>846</v>
      </c>
      <c r="G3306" t="s">
        <v>49</v>
      </c>
      <c r="H3306" t="s">
        <v>49</v>
      </c>
      <c r="I3306" t="s">
        <v>50</v>
      </c>
      <c r="J3306">
        <v>11</v>
      </c>
      <c r="K3306" t="s">
        <v>64</v>
      </c>
      <c r="L3306">
        <v>671</v>
      </c>
      <c r="M3306">
        <v>1</v>
      </c>
      <c r="N3306">
        <v>181</v>
      </c>
      <c r="O3306">
        <v>3</v>
      </c>
      <c r="P3306" t="s">
        <v>57</v>
      </c>
      <c r="Q3306" t="s">
        <v>55</v>
      </c>
      <c r="X3306" s="7"/>
      <c r="Y3306" t="s">
        <v>49</v>
      </c>
      <c r="Z3306">
        <v>846</v>
      </c>
      <c r="AE3306" t="s">
        <v>49</v>
      </c>
      <c r="AF3306">
        <v>846</v>
      </c>
      <c r="AI3306">
        <v>1318</v>
      </c>
      <c r="AJ3306" t="s">
        <v>49</v>
      </c>
    </row>
    <row r="3307" spans="1:36" x14ac:dyDescent="0.3">
      <c r="A3307">
        <v>40</v>
      </c>
      <c r="B3307" t="s">
        <v>63</v>
      </c>
      <c r="C3307" t="s">
        <v>59</v>
      </c>
      <c r="D3307" t="s">
        <v>54</v>
      </c>
      <c r="E3307" t="s">
        <v>49</v>
      </c>
      <c r="F3307">
        <v>3</v>
      </c>
      <c r="G3307" t="s">
        <v>49</v>
      </c>
      <c r="H3307" t="s">
        <v>49</v>
      </c>
      <c r="I3307" t="s">
        <v>50</v>
      </c>
      <c r="J3307">
        <v>19</v>
      </c>
      <c r="K3307" t="s">
        <v>75</v>
      </c>
      <c r="L3307">
        <v>998</v>
      </c>
      <c r="M3307">
        <v>1</v>
      </c>
      <c r="N3307">
        <v>-1</v>
      </c>
      <c r="O3307">
        <v>0</v>
      </c>
      <c r="P3307" t="s">
        <v>52</v>
      </c>
      <c r="Q3307" t="s">
        <v>55</v>
      </c>
      <c r="X3307" s="7"/>
      <c r="Y3307" t="s">
        <v>49</v>
      </c>
      <c r="Z3307">
        <v>3</v>
      </c>
      <c r="AE3307" t="s">
        <v>49</v>
      </c>
      <c r="AF3307">
        <v>3</v>
      </c>
      <c r="AI3307">
        <v>167</v>
      </c>
      <c r="AJ3307" t="s">
        <v>49</v>
      </c>
    </row>
    <row r="3308" spans="1:36" x14ac:dyDescent="0.3">
      <c r="A3308">
        <v>52</v>
      </c>
      <c r="B3308" t="s">
        <v>69</v>
      </c>
      <c r="C3308" t="s">
        <v>47</v>
      </c>
      <c r="D3308" t="s">
        <v>54</v>
      </c>
      <c r="E3308" t="s">
        <v>49</v>
      </c>
      <c r="F3308">
        <v>693</v>
      </c>
      <c r="G3308" t="s">
        <v>49</v>
      </c>
      <c r="H3308" t="s">
        <v>49</v>
      </c>
      <c r="I3308" t="s">
        <v>52</v>
      </c>
      <c r="J3308">
        <v>12</v>
      </c>
      <c r="K3308" t="s">
        <v>62</v>
      </c>
      <c r="L3308">
        <v>271</v>
      </c>
      <c r="M3308">
        <v>1</v>
      </c>
      <c r="N3308">
        <v>-1</v>
      </c>
      <c r="O3308">
        <v>0</v>
      </c>
      <c r="P3308" t="s">
        <v>52</v>
      </c>
      <c r="Q3308" t="s">
        <v>49</v>
      </c>
      <c r="X3308" s="7"/>
      <c r="Y3308" t="s">
        <v>49</v>
      </c>
      <c r="Z3308">
        <v>693</v>
      </c>
      <c r="AE3308" t="s">
        <v>49</v>
      </c>
      <c r="AF3308">
        <v>693</v>
      </c>
      <c r="AI3308">
        <v>2187</v>
      </c>
      <c r="AJ3308" t="s">
        <v>49</v>
      </c>
    </row>
    <row r="3309" spans="1:36" x14ac:dyDescent="0.3">
      <c r="A3309">
        <v>28</v>
      </c>
      <c r="B3309" t="s">
        <v>71</v>
      </c>
      <c r="C3309" t="s">
        <v>59</v>
      </c>
      <c r="D3309" t="s">
        <v>54</v>
      </c>
      <c r="E3309" t="s">
        <v>49</v>
      </c>
      <c r="F3309">
        <v>0</v>
      </c>
      <c r="G3309" t="s">
        <v>55</v>
      </c>
      <c r="H3309" t="s">
        <v>49</v>
      </c>
      <c r="I3309" t="s">
        <v>52</v>
      </c>
      <c r="J3309">
        <v>15</v>
      </c>
      <c r="K3309" t="s">
        <v>56</v>
      </c>
      <c r="L3309">
        <v>133</v>
      </c>
      <c r="M3309">
        <v>3</v>
      </c>
      <c r="N3309">
        <v>-1</v>
      </c>
      <c r="O3309">
        <v>0</v>
      </c>
      <c r="P3309" t="s">
        <v>52</v>
      </c>
      <c r="Q3309" t="s">
        <v>49</v>
      </c>
      <c r="X3309" s="7"/>
      <c r="Y3309" t="s">
        <v>55</v>
      </c>
      <c r="Z3309">
        <v>0</v>
      </c>
      <c r="AE3309" t="s">
        <v>49</v>
      </c>
      <c r="AF3309">
        <v>0</v>
      </c>
      <c r="AI3309">
        <v>14440</v>
      </c>
      <c r="AJ3309" t="s">
        <v>49</v>
      </c>
    </row>
    <row r="3310" spans="1:36" x14ac:dyDescent="0.3">
      <c r="A3310">
        <v>49</v>
      </c>
      <c r="B3310" t="s">
        <v>58</v>
      </c>
      <c r="C3310" t="s">
        <v>47</v>
      </c>
      <c r="D3310" t="s">
        <v>54</v>
      </c>
      <c r="E3310" t="s">
        <v>49</v>
      </c>
      <c r="F3310">
        <v>362</v>
      </c>
      <c r="G3310" t="s">
        <v>55</v>
      </c>
      <c r="H3310" t="s">
        <v>49</v>
      </c>
      <c r="I3310" t="s">
        <v>52</v>
      </c>
      <c r="J3310">
        <v>4</v>
      </c>
      <c r="K3310" t="s">
        <v>62</v>
      </c>
      <c r="L3310">
        <v>84</v>
      </c>
      <c r="M3310">
        <v>2</v>
      </c>
      <c r="N3310">
        <v>-1</v>
      </c>
      <c r="O3310">
        <v>0</v>
      </c>
      <c r="P3310" t="s">
        <v>52</v>
      </c>
      <c r="Q3310" t="s">
        <v>49</v>
      </c>
      <c r="X3310" s="7"/>
      <c r="Y3310" t="s">
        <v>55</v>
      </c>
      <c r="Z3310">
        <v>362</v>
      </c>
      <c r="AE3310" t="s">
        <v>49</v>
      </c>
      <c r="AF3310">
        <v>362</v>
      </c>
      <c r="AI3310">
        <v>2294</v>
      </c>
      <c r="AJ3310" t="s">
        <v>49</v>
      </c>
    </row>
    <row r="3311" spans="1:36" x14ac:dyDescent="0.3">
      <c r="A3311">
        <v>28</v>
      </c>
      <c r="B3311" t="s">
        <v>67</v>
      </c>
      <c r="C3311" t="s">
        <v>59</v>
      </c>
      <c r="D3311" t="s">
        <v>54</v>
      </c>
      <c r="E3311" t="s">
        <v>49</v>
      </c>
      <c r="F3311">
        <v>618</v>
      </c>
      <c r="G3311" t="s">
        <v>55</v>
      </c>
      <c r="H3311" t="s">
        <v>49</v>
      </c>
      <c r="I3311" t="s">
        <v>50</v>
      </c>
      <c r="J3311">
        <v>7</v>
      </c>
      <c r="K3311" t="s">
        <v>56</v>
      </c>
      <c r="L3311">
        <v>281</v>
      </c>
      <c r="M3311">
        <v>1</v>
      </c>
      <c r="N3311">
        <v>-1</v>
      </c>
      <c r="O3311">
        <v>0</v>
      </c>
      <c r="P3311" t="s">
        <v>52</v>
      </c>
      <c r="Q3311" t="s">
        <v>49</v>
      </c>
      <c r="X3311" s="7"/>
      <c r="Y3311" t="s">
        <v>55</v>
      </c>
      <c r="Z3311">
        <v>618</v>
      </c>
      <c r="AE3311" t="s">
        <v>49</v>
      </c>
      <c r="AF3311">
        <v>618</v>
      </c>
      <c r="AI3311">
        <v>80</v>
      </c>
      <c r="AJ3311" t="s">
        <v>49</v>
      </c>
    </row>
    <row r="3312" spans="1:36" x14ac:dyDescent="0.3">
      <c r="A3312">
        <v>29</v>
      </c>
      <c r="B3312" t="s">
        <v>67</v>
      </c>
      <c r="C3312" t="s">
        <v>59</v>
      </c>
      <c r="D3312" t="s">
        <v>60</v>
      </c>
      <c r="E3312" t="s">
        <v>49</v>
      </c>
      <c r="F3312">
        <v>2893</v>
      </c>
      <c r="G3312" t="s">
        <v>55</v>
      </c>
      <c r="H3312" t="s">
        <v>49</v>
      </c>
      <c r="I3312" t="s">
        <v>52</v>
      </c>
      <c r="J3312">
        <v>3</v>
      </c>
      <c r="K3312" t="s">
        <v>62</v>
      </c>
      <c r="L3312">
        <v>250</v>
      </c>
      <c r="M3312">
        <v>1</v>
      </c>
      <c r="N3312">
        <v>-1</v>
      </c>
      <c r="O3312">
        <v>0</v>
      </c>
      <c r="P3312" t="s">
        <v>52</v>
      </c>
      <c r="Q3312" t="s">
        <v>49</v>
      </c>
      <c r="X3312" s="7"/>
      <c r="Y3312" t="s">
        <v>55</v>
      </c>
      <c r="Z3312">
        <v>2893</v>
      </c>
      <c r="AE3312" t="s">
        <v>49</v>
      </c>
      <c r="AF3312">
        <v>2893</v>
      </c>
      <c r="AI3312">
        <v>2537</v>
      </c>
      <c r="AJ3312" t="s">
        <v>49</v>
      </c>
    </row>
    <row r="3313" spans="1:36" x14ac:dyDescent="0.3">
      <c r="A3313">
        <v>87</v>
      </c>
      <c r="B3313" t="s">
        <v>77</v>
      </c>
      <c r="C3313" t="s">
        <v>47</v>
      </c>
      <c r="D3313" t="s">
        <v>48</v>
      </c>
      <c r="E3313" t="s">
        <v>49</v>
      </c>
      <c r="F3313">
        <v>230</v>
      </c>
      <c r="G3313" t="s">
        <v>49</v>
      </c>
      <c r="H3313" t="s">
        <v>49</v>
      </c>
      <c r="I3313" t="s">
        <v>50</v>
      </c>
      <c r="J3313">
        <v>30</v>
      </c>
      <c r="K3313" t="s">
        <v>51</v>
      </c>
      <c r="L3313">
        <v>144</v>
      </c>
      <c r="M3313">
        <v>1</v>
      </c>
      <c r="N3313">
        <v>-1</v>
      </c>
      <c r="O3313">
        <v>0</v>
      </c>
      <c r="P3313" t="s">
        <v>52</v>
      </c>
      <c r="Q3313" t="s">
        <v>55</v>
      </c>
      <c r="X3313" s="7"/>
      <c r="Y3313" t="s">
        <v>49</v>
      </c>
      <c r="Z3313">
        <v>230</v>
      </c>
      <c r="AE3313" t="s">
        <v>49</v>
      </c>
      <c r="AF3313">
        <v>230</v>
      </c>
      <c r="AI3313">
        <v>569</v>
      </c>
      <c r="AJ3313" t="s">
        <v>49</v>
      </c>
    </row>
    <row r="3314" spans="1:36" x14ac:dyDescent="0.3">
      <c r="A3314">
        <v>37</v>
      </c>
      <c r="B3314" t="s">
        <v>58</v>
      </c>
      <c r="C3314" t="s">
        <v>74</v>
      </c>
      <c r="D3314" t="s">
        <v>54</v>
      </c>
      <c r="E3314" t="s">
        <v>49</v>
      </c>
      <c r="F3314">
        <v>1287</v>
      </c>
      <c r="G3314" t="s">
        <v>55</v>
      </c>
      <c r="H3314" t="s">
        <v>49</v>
      </c>
      <c r="I3314" t="s">
        <v>50</v>
      </c>
      <c r="J3314">
        <v>14</v>
      </c>
      <c r="K3314" t="s">
        <v>56</v>
      </c>
      <c r="L3314">
        <v>432</v>
      </c>
      <c r="M3314">
        <v>1</v>
      </c>
      <c r="N3314">
        <v>-1</v>
      </c>
      <c r="O3314">
        <v>0</v>
      </c>
      <c r="P3314" t="s">
        <v>52</v>
      </c>
      <c r="Q3314" t="s">
        <v>49</v>
      </c>
      <c r="X3314" s="7"/>
      <c r="Y3314" t="s">
        <v>55</v>
      </c>
      <c r="Z3314">
        <v>1287</v>
      </c>
      <c r="AE3314" t="s">
        <v>49</v>
      </c>
      <c r="AF3314">
        <v>1287</v>
      </c>
      <c r="AI3314">
        <v>0</v>
      </c>
      <c r="AJ3314" t="s">
        <v>49</v>
      </c>
    </row>
    <row r="3315" spans="1:36" x14ac:dyDescent="0.3">
      <c r="A3315">
        <v>36</v>
      </c>
      <c r="B3315" t="s">
        <v>53</v>
      </c>
      <c r="C3315" t="s">
        <v>47</v>
      </c>
      <c r="D3315" t="s">
        <v>48</v>
      </c>
      <c r="E3315" t="s">
        <v>49</v>
      </c>
      <c r="F3315">
        <v>179</v>
      </c>
      <c r="G3315" t="s">
        <v>49</v>
      </c>
      <c r="H3315" t="s">
        <v>49</v>
      </c>
      <c r="I3315" t="s">
        <v>52</v>
      </c>
      <c r="J3315">
        <v>9</v>
      </c>
      <c r="K3315" t="s">
        <v>62</v>
      </c>
      <c r="L3315">
        <v>411</v>
      </c>
      <c r="M3315">
        <v>1</v>
      </c>
      <c r="N3315">
        <v>-1</v>
      </c>
      <c r="O3315">
        <v>0</v>
      </c>
      <c r="P3315" t="s">
        <v>52</v>
      </c>
      <c r="Q3315" t="s">
        <v>49</v>
      </c>
      <c r="X3315" s="7"/>
      <c r="Y3315" t="s">
        <v>49</v>
      </c>
      <c r="Z3315">
        <v>179</v>
      </c>
      <c r="AE3315" t="s">
        <v>49</v>
      </c>
      <c r="AF3315">
        <v>179</v>
      </c>
      <c r="AI3315">
        <v>12</v>
      </c>
      <c r="AJ3315" t="s">
        <v>49</v>
      </c>
    </row>
    <row r="3316" spans="1:36" x14ac:dyDescent="0.3">
      <c r="A3316">
        <v>35</v>
      </c>
      <c r="B3316" t="s">
        <v>65</v>
      </c>
      <c r="C3316" t="s">
        <v>47</v>
      </c>
      <c r="D3316" t="s">
        <v>60</v>
      </c>
      <c r="E3316" t="s">
        <v>49</v>
      </c>
      <c r="F3316">
        <v>980</v>
      </c>
      <c r="G3316" t="s">
        <v>49</v>
      </c>
      <c r="H3316" t="s">
        <v>49</v>
      </c>
      <c r="I3316" t="s">
        <v>50</v>
      </c>
      <c r="J3316">
        <v>2</v>
      </c>
      <c r="K3316" t="s">
        <v>70</v>
      </c>
      <c r="L3316">
        <v>428</v>
      </c>
      <c r="M3316">
        <v>2</v>
      </c>
      <c r="N3316">
        <v>336</v>
      </c>
      <c r="O3316">
        <v>6</v>
      </c>
      <c r="P3316" t="s">
        <v>57</v>
      </c>
      <c r="Q3316" t="s">
        <v>49</v>
      </c>
      <c r="X3316" s="7"/>
      <c r="Y3316" t="s">
        <v>49</v>
      </c>
      <c r="Z3316">
        <v>980</v>
      </c>
      <c r="AE3316" t="s">
        <v>49</v>
      </c>
      <c r="AF3316">
        <v>980</v>
      </c>
      <c r="AI3316">
        <v>49</v>
      </c>
      <c r="AJ3316" t="s">
        <v>49</v>
      </c>
    </row>
    <row r="3317" spans="1:36" x14ac:dyDescent="0.3">
      <c r="A3317">
        <v>33</v>
      </c>
      <c r="B3317" t="s">
        <v>69</v>
      </c>
      <c r="C3317" t="s">
        <v>47</v>
      </c>
      <c r="D3317" t="s">
        <v>60</v>
      </c>
      <c r="E3317" t="s">
        <v>49</v>
      </c>
      <c r="F3317">
        <v>79</v>
      </c>
      <c r="G3317" t="s">
        <v>55</v>
      </c>
      <c r="H3317" t="s">
        <v>49</v>
      </c>
      <c r="I3317" t="s">
        <v>50</v>
      </c>
      <c r="J3317">
        <v>22</v>
      </c>
      <c r="K3317" t="s">
        <v>51</v>
      </c>
      <c r="L3317">
        <v>249</v>
      </c>
      <c r="M3317">
        <v>2</v>
      </c>
      <c r="N3317">
        <v>335</v>
      </c>
      <c r="O3317">
        <v>2</v>
      </c>
      <c r="P3317" t="s">
        <v>57</v>
      </c>
      <c r="Q3317" t="s">
        <v>55</v>
      </c>
      <c r="X3317" s="7"/>
      <c r="Y3317" t="s">
        <v>55</v>
      </c>
      <c r="Z3317">
        <v>79</v>
      </c>
      <c r="AE3317" t="s">
        <v>49</v>
      </c>
      <c r="AF3317">
        <v>79</v>
      </c>
      <c r="AI3317">
        <v>460</v>
      </c>
      <c r="AJ3317" t="s">
        <v>49</v>
      </c>
    </row>
    <row r="3318" spans="1:36" x14ac:dyDescent="0.3">
      <c r="A3318">
        <v>60</v>
      </c>
      <c r="B3318" t="s">
        <v>69</v>
      </c>
      <c r="C3318" t="s">
        <v>47</v>
      </c>
      <c r="D3318" t="s">
        <v>54</v>
      </c>
      <c r="E3318" t="s">
        <v>49</v>
      </c>
      <c r="F3318">
        <v>3043</v>
      </c>
      <c r="G3318" t="s">
        <v>49</v>
      </c>
      <c r="H3318" t="s">
        <v>49</v>
      </c>
      <c r="I3318" t="s">
        <v>50</v>
      </c>
      <c r="J3318">
        <v>19</v>
      </c>
      <c r="K3318" t="s">
        <v>70</v>
      </c>
      <c r="L3318">
        <v>235</v>
      </c>
      <c r="M3318">
        <v>3</v>
      </c>
      <c r="N3318">
        <v>-1</v>
      </c>
      <c r="O3318">
        <v>0</v>
      </c>
      <c r="P3318" t="s">
        <v>52</v>
      </c>
      <c r="Q3318" t="s">
        <v>49</v>
      </c>
      <c r="X3318" s="7"/>
      <c r="Y3318" t="s">
        <v>49</v>
      </c>
      <c r="Z3318">
        <v>3043</v>
      </c>
      <c r="AE3318" t="s">
        <v>49</v>
      </c>
      <c r="AF3318">
        <v>3043</v>
      </c>
      <c r="AI3318">
        <v>613</v>
      </c>
      <c r="AJ3318" t="s">
        <v>49</v>
      </c>
    </row>
    <row r="3319" spans="1:36" x14ac:dyDescent="0.3">
      <c r="A3319">
        <v>25</v>
      </c>
      <c r="B3319" t="s">
        <v>58</v>
      </c>
      <c r="C3319" t="s">
        <v>59</v>
      </c>
      <c r="D3319" t="s">
        <v>60</v>
      </c>
      <c r="E3319" t="s">
        <v>49</v>
      </c>
      <c r="F3319">
        <v>808</v>
      </c>
      <c r="G3319" t="s">
        <v>49</v>
      </c>
      <c r="H3319" t="s">
        <v>49</v>
      </c>
      <c r="I3319" t="s">
        <v>50</v>
      </c>
      <c r="J3319">
        <v>18</v>
      </c>
      <c r="K3319" t="s">
        <v>80</v>
      </c>
      <c r="L3319">
        <v>267</v>
      </c>
      <c r="M3319">
        <v>2</v>
      </c>
      <c r="N3319">
        <v>114</v>
      </c>
      <c r="O3319">
        <v>2</v>
      </c>
      <c r="P3319" t="s">
        <v>57</v>
      </c>
      <c r="Q3319" t="s">
        <v>55</v>
      </c>
      <c r="X3319" s="7"/>
      <c r="Y3319" t="s">
        <v>49</v>
      </c>
      <c r="Z3319">
        <v>808</v>
      </c>
      <c r="AE3319" t="s">
        <v>49</v>
      </c>
      <c r="AF3319">
        <v>808</v>
      </c>
      <c r="AI3319">
        <v>7944</v>
      </c>
      <c r="AJ3319" t="s">
        <v>49</v>
      </c>
    </row>
    <row r="3320" spans="1:36" x14ac:dyDescent="0.3">
      <c r="A3320">
        <v>69</v>
      </c>
      <c r="B3320" t="s">
        <v>77</v>
      </c>
      <c r="C3320" t="s">
        <v>47</v>
      </c>
      <c r="D3320" t="s">
        <v>54</v>
      </c>
      <c r="E3320" t="s">
        <v>49</v>
      </c>
      <c r="F3320">
        <v>745</v>
      </c>
      <c r="G3320" t="s">
        <v>49</v>
      </c>
      <c r="H3320" t="s">
        <v>49</v>
      </c>
      <c r="I3320" t="s">
        <v>78</v>
      </c>
      <c r="J3320">
        <v>9</v>
      </c>
      <c r="K3320" t="s">
        <v>80</v>
      </c>
      <c r="L3320">
        <v>595</v>
      </c>
      <c r="M3320">
        <v>1</v>
      </c>
      <c r="N3320">
        <v>-1</v>
      </c>
      <c r="O3320">
        <v>0</v>
      </c>
      <c r="P3320" t="s">
        <v>52</v>
      </c>
      <c r="Q3320" t="s">
        <v>49</v>
      </c>
      <c r="X3320" s="7"/>
      <c r="Y3320" t="s">
        <v>49</v>
      </c>
      <c r="Z3320">
        <v>745</v>
      </c>
      <c r="AE3320" t="s">
        <v>49</v>
      </c>
      <c r="AF3320">
        <v>745</v>
      </c>
      <c r="AI3320">
        <v>1143</v>
      </c>
      <c r="AJ3320" t="s">
        <v>49</v>
      </c>
    </row>
    <row r="3321" spans="1:36" x14ac:dyDescent="0.3">
      <c r="A3321">
        <v>41</v>
      </c>
      <c r="B3321" t="s">
        <v>71</v>
      </c>
      <c r="C3321" t="s">
        <v>47</v>
      </c>
      <c r="D3321" t="s">
        <v>54</v>
      </c>
      <c r="E3321" t="s">
        <v>49</v>
      </c>
      <c r="F3321">
        <v>1309</v>
      </c>
      <c r="G3321" t="s">
        <v>49</v>
      </c>
      <c r="H3321" t="s">
        <v>49</v>
      </c>
      <c r="I3321" t="s">
        <v>52</v>
      </c>
      <c r="J3321">
        <v>20</v>
      </c>
      <c r="K3321" t="s">
        <v>62</v>
      </c>
      <c r="L3321">
        <v>28</v>
      </c>
      <c r="M3321">
        <v>4</v>
      </c>
      <c r="N3321">
        <v>-1</v>
      </c>
      <c r="O3321">
        <v>0</v>
      </c>
      <c r="P3321" t="s">
        <v>52</v>
      </c>
      <c r="Q3321" t="s">
        <v>49</v>
      </c>
      <c r="X3321" s="7"/>
      <c r="Y3321" t="s">
        <v>49</v>
      </c>
      <c r="Z3321">
        <v>1309</v>
      </c>
      <c r="AE3321" t="s">
        <v>49</v>
      </c>
      <c r="AF3321">
        <v>1309</v>
      </c>
      <c r="AI3321">
        <v>-464</v>
      </c>
      <c r="AJ3321" t="s">
        <v>49</v>
      </c>
    </row>
    <row r="3322" spans="1:36" x14ac:dyDescent="0.3">
      <c r="A3322">
        <v>48</v>
      </c>
      <c r="B3322" t="s">
        <v>58</v>
      </c>
      <c r="C3322" t="s">
        <v>59</v>
      </c>
      <c r="D3322" t="s">
        <v>54</v>
      </c>
      <c r="E3322" t="s">
        <v>49</v>
      </c>
      <c r="F3322">
        <v>290</v>
      </c>
      <c r="G3322" t="s">
        <v>55</v>
      </c>
      <c r="H3322" t="s">
        <v>49</v>
      </c>
      <c r="I3322" t="s">
        <v>50</v>
      </c>
      <c r="J3322">
        <v>21</v>
      </c>
      <c r="K3322" t="s">
        <v>73</v>
      </c>
      <c r="L3322">
        <v>257</v>
      </c>
      <c r="M3322">
        <v>2</v>
      </c>
      <c r="N3322">
        <v>-1</v>
      </c>
      <c r="O3322">
        <v>0</v>
      </c>
      <c r="P3322" t="s">
        <v>52</v>
      </c>
      <c r="Q3322" t="s">
        <v>49</v>
      </c>
      <c r="X3322" s="7"/>
      <c r="Y3322" t="s">
        <v>55</v>
      </c>
      <c r="Z3322">
        <v>290</v>
      </c>
      <c r="AE3322" t="s">
        <v>49</v>
      </c>
      <c r="AF3322">
        <v>290</v>
      </c>
      <c r="AI3322">
        <v>-1</v>
      </c>
      <c r="AJ3322" t="s">
        <v>49</v>
      </c>
    </row>
    <row r="3323" spans="1:36" x14ac:dyDescent="0.3">
      <c r="A3323">
        <v>35</v>
      </c>
      <c r="B3323" t="s">
        <v>63</v>
      </c>
      <c r="C3323" t="s">
        <v>74</v>
      </c>
      <c r="D3323" t="s">
        <v>48</v>
      </c>
      <c r="E3323" t="s">
        <v>49</v>
      </c>
      <c r="F3323">
        <v>1792</v>
      </c>
      <c r="G3323" t="s">
        <v>55</v>
      </c>
      <c r="H3323" t="s">
        <v>49</v>
      </c>
      <c r="I3323" t="s">
        <v>50</v>
      </c>
      <c r="J3323">
        <v>31</v>
      </c>
      <c r="K3323" t="s">
        <v>73</v>
      </c>
      <c r="L3323">
        <v>630</v>
      </c>
      <c r="M3323">
        <v>6</v>
      </c>
      <c r="N3323">
        <v>-1</v>
      </c>
      <c r="O3323">
        <v>0</v>
      </c>
      <c r="P3323" t="s">
        <v>52</v>
      </c>
      <c r="Q3323" t="s">
        <v>55</v>
      </c>
      <c r="X3323" s="7"/>
      <c r="Y3323" t="s">
        <v>55</v>
      </c>
      <c r="Z3323">
        <v>1792</v>
      </c>
      <c r="AE3323" t="s">
        <v>49</v>
      </c>
      <c r="AF3323">
        <v>1792</v>
      </c>
      <c r="AI3323">
        <v>1698</v>
      </c>
      <c r="AJ3323" t="s">
        <v>49</v>
      </c>
    </row>
    <row r="3324" spans="1:36" x14ac:dyDescent="0.3">
      <c r="A3324">
        <v>30</v>
      </c>
      <c r="B3324" t="s">
        <v>63</v>
      </c>
      <c r="C3324" t="s">
        <v>59</v>
      </c>
      <c r="D3324" t="s">
        <v>54</v>
      </c>
      <c r="E3324" t="s">
        <v>49</v>
      </c>
      <c r="F3324">
        <v>178</v>
      </c>
      <c r="G3324" t="s">
        <v>55</v>
      </c>
      <c r="H3324" t="s">
        <v>49</v>
      </c>
      <c r="I3324" t="s">
        <v>52</v>
      </c>
      <c r="J3324">
        <v>20</v>
      </c>
      <c r="K3324" t="s">
        <v>56</v>
      </c>
      <c r="L3324">
        <v>747</v>
      </c>
      <c r="M3324">
        <v>5</v>
      </c>
      <c r="N3324">
        <v>-1</v>
      </c>
      <c r="O3324">
        <v>0</v>
      </c>
      <c r="P3324" t="s">
        <v>52</v>
      </c>
      <c r="Q3324" t="s">
        <v>49</v>
      </c>
      <c r="X3324" s="7"/>
      <c r="Y3324" t="s">
        <v>55</v>
      </c>
      <c r="Z3324">
        <v>178</v>
      </c>
      <c r="AE3324" t="s">
        <v>49</v>
      </c>
      <c r="AF3324">
        <v>178</v>
      </c>
      <c r="AI3324">
        <v>5306</v>
      </c>
      <c r="AJ3324" t="s">
        <v>49</v>
      </c>
    </row>
    <row r="3325" spans="1:36" x14ac:dyDescent="0.3">
      <c r="A3325">
        <v>59</v>
      </c>
      <c r="B3325" t="s">
        <v>58</v>
      </c>
      <c r="C3325" t="s">
        <v>47</v>
      </c>
      <c r="D3325" t="s">
        <v>60</v>
      </c>
      <c r="E3325" t="s">
        <v>49</v>
      </c>
      <c r="F3325">
        <v>0</v>
      </c>
      <c r="G3325" t="s">
        <v>49</v>
      </c>
      <c r="H3325" t="s">
        <v>49</v>
      </c>
      <c r="I3325" t="s">
        <v>50</v>
      </c>
      <c r="J3325">
        <v>27</v>
      </c>
      <c r="K3325" t="s">
        <v>70</v>
      </c>
      <c r="L3325">
        <v>87</v>
      </c>
      <c r="M3325">
        <v>4</v>
      </c>
      <c r="N3325">
        <v>-1</v>
      </c>
      <c r="O3325">
        <v>0</v>
      </c>
      <c r="P3325" t="s">
        <v>52</v>
      </c>
      <c r="Q3325" t="s">
        <v>49</v>
      </c>
      <c r="X3325" s="7"/>
      <c r="Y3325" t="s">
        <v>49</v>
      </c>
      <c r="Z3325">
        <v>0</v>
      </c>
      <c r="AE3325" t="s">
        <v>49</v>
      </c>
      <c r="AF3325">
        <v>0</v>
      </c>
      <c r="AI3325">
        <v>0</v>
      </c>
      <c r="AJ3325" t="s">
        <v>49</v>
      </c>
    </row>
    <row r="3326" spans="1:36" x14ac:dyDescent="0.3">
      <c r="A3326">
        <v>32</v>
      </c>
      <c r="B3326" t="s">
        <v>58</v>
      </c>
      <c r="C3326" t="s">
        <v>59</v>
      </c>
      <c r="D3326" t="s">
        <v>60</v>
      </c>
      <c r="E3326" t="s">
        <v>49</v>
      </c>
      <c r="F3326">
        <v>537</v>
      </c>
      <c r="G3326" t="s">
        <v>49</v>
      </c>
      <c r="H3326" t="s">
        <v>49</v>
      </c>
      <c r="I3326" t="s">
        <v>52</v>
      </c>
      <c r="J3326">
        <v>29</v>
      </c>
      <c r="K3326" t="s">
        <v>56</v>
      </c>
      <c r="L3326">
        <v>187</v>
      </c>
      <c r="M3326">
        <v>3</v>
      </c>
      <c r="N3326">
        <v>-1</v>
      </c>
      <c r="O3326">
        <v>0</v>
      </c>
      <c r="P3326" t="s">
        <v>52</v>
      </c>
      <c r="Q3326" t="s">
        <v>49</v>
      </c>
      <c r="X3326" s="7"/>
      <c r="Y3326" t="s">
        <v>49</v>
      </c>
      <c r="Z3326">
        <v>537</v>
      </c>
      <c r="AE3326" t="s">
        <v>49</v>
      </c>
      <c r="AF3326">
        <v>537</v>
      </c>
      <c r="AI3326">
        <v>1679</v>
      </c>
      <c r="AJ3326" t="s">
        <v>49</v>
      </c>
    </row>
    <row r="3327" spans="1:36" x14ac:dyDescent="0.3">
      <c r="A3327">
        <v>28</v>
      </c>
      <c r="B3327" t="s">
        <v>63</v>
      </c>
      <c r="C3327" t="s">
        <v>59</v>
      </c>
      <c r="D3327" t="s">
        <v>54</v>
      </c>
      <c r="E3327" t="s">
        <v>49</v>
      </c>
      <c r="F3327">
        <v>416</v>
      </c>
      <c r="G3327" t="s">
        <v>55</v>
      </c>
      <c r="H3327" t="s">
        <v>49</v>
      </c>
      <c r="I3327" t="s">
        <v>52</v>
      </c>
      <c r="J3327">
        <v>13</v>
      </c>
      <c r="K3327" t="s">
        <v>56</v>
      </c>
      <c r="L3327">
        <v>452</v>
      </c>
      <c r="M3327">
        <v>2</v>
      </c>
      <c r="N3327">
        <v>-1</v>
      </c>
      <c r="O3327">
        <v>0</v>
      </c>
      <c r="P3327" t="s">
        <v>52</v>
      </c>
      <c r="Q3327" t="s">
        <v>49</v>
      </c>
      <c r="X3327" s="7"/>
      <c r="Y3327" t="s">
        <v>55</v>
      </c>
      <c r="Z3327">
        <v>416</v>
      </c>
      <c r="AE3327" t="s">
        <v>49</v>
      </c>
      <c r="AF3327">
        <v>416</v>
      </c>
      <c r="AI3327">
        <v>3676</v>
      </c>
      <c r="AJ3327" t="s">
        <v>49</v>
      </c>
    </row>
    <row r="3328" spans="1:36" x14ac:dyDescent="0.3">
      <c r="A3328">
        <v>60</v>
      </c>
      <c r="B3328" t="s">
        <v>63</v>
      </c>
      <c r="C3328" t="s">
        <v>47</v>
      </c>
      <c r="D3328" t="s">
        <v>48</v>
      </c>
      <c r="E3328" t="s">
        <v>49</v>
      </c>
      <c r="F3328">
        <v>1472</v>
      </c>
      <c r="G3328" t="s">
        <v>49</v>
      </c>
      <c r="H3328" t="s">
        <v>49</v>
      </c>
      <c r="I3328" t="s">
        <v>52</v>
      </c>
      <c r="J3328">
        <v>20</v>
      </c>
      <c r="K3328" t="s">
        <v>62</v>
      </c>
      <c r="L3328">
        <v>36</v>
      </c>
      <c r="M3328">
        <v>4</v>
      </c>
      <c r="N3328">
        <v>-1</v>
      </c>
      <c r="O3328">
        <v>0</v>
      </c>
      <c r="P3328" t="s">
        <v>52</v>
      </c>
      <c r="Q3328" t="s">
        <v>49</v>
      </c>
      <c r="X3328" s="7"/>
      <c r="Y3328" t="s">
        <v>49</v>
      </c>
      <c r="Z3328">
        <v>1472</v>
      </c>
      <c r="AE3328" t="s">
        <v>49</v>
      </c>
      <c r="AF3328">
        <v>1472</v>
      </c>
      <c r="AI3328">
        <v>471</v>
      </c>
      <c r="AJ3328" t="s">
        <v>49</v>
      </c>
    </row>
    <row r="3329" spans="1:36" x14ac:dyDescent="0.3">
      <c r="A3329">
        <v>36</v>
      </c>
      <c r="B3329" t="s">
        <v>58</v>
      </c>
      <c r="C3329" t="s">
        <v>47</v>
      </c>
      <c r="D3329" t="s">
        <v>48</v>
      </c>
      <c r="E3329" t="s">
        <v>49</v>
      </c>
      <c r="F3329">
        <v>3953</v>
      </c>
      <c r="G3329" t="s">
        <v>55</v>
      </c>
      <c r="H3329" t="s">
        <v>49</v>
      </c>
      <c r="I3329" t="s">
        <v>50</v>
      </c>
      <c r="J3329">
        <v>19</v>
      </c>
      <c r="K3329" t="s">
        <v>75</v>
      </c>
      <c r="L3329">
        <v>277</v>
      </c>
      <c r="M3329">
        <v>1</v>
      </c>
      <c r="N3329">
        <v>-1</v>
      </c>
      <c r="O3329">
        <v>0</v>
      </c>
      <c r="P3329" t="s">
        <v>52</v>
      </c>
      <c r="Q3329" t="s">
        <v>49</v>
      </c>
      <c r="X3329" s="7"/>
      <c r="Y3329" t="s">
        <v>55</v>
      </c>
      <c r="Z3329">
        <v>3953</v>
      </c>
      <c r="AE3329" t="s">
        <v>49</v>
      </c>
      <c r="AF3329">
        <v>3953</v>
      </c>
      <c r="AI3329">
        <v>8902</v>
      </c>
      <c r="AJ3329" t="s">
        <v>49</v>
      </c>
    </row>
    <row r="3330" spans="1:36" x14ac:dyDescent="0.3">
      <c r="A3330">
        <v>32</v>
      </c>
      <c r="B3330" t="s">
        <v>58</v>
      </c>
      <c r="C3330" t="s">
        <v>59</v>
      </c>
      <c r="D3330" t="s">
        <v>60</v>
      </c>
      <c r="E3330" t="s">
        <v>49</v>
      </c>
      <c r="F3330">
        <v>112</v>
      </c>
      <c r="G3330" t="s">
        <v>55</v>
      </c>
      <c r="H3330" t="s">
        <v>49</v>
      </c>
      <c r="I3330" t="s">
        <v>50</v>
      </c>
      <c r="J3330">
        <v>5</v>
      </c>
      <c r="K3330" t="s">
        <v>56</v>
      </c>
      <c r="L3330">
        <v>118</v>
      </c>
      <c r="M3330">
        <v>1</v>
      </c>
      <c r="N3330">
        <v>-1</v>
      </c>
      <c r="O3330">
        <v>0</v>
      </c>
      <c r="P3330" t="s">
        <v>52</v>
      </c>
      <c r="Q3330" t="s">
        <v>49</v>
      </c>
      <c r="X3330" s="7"/>
      <c r="Y3330" t="s">
        <v>55</v>
      </c>
      <c r="Z3330">
        <v>112</v>
      </c>
      <c r="AE3330" t="s">
        <v>49</v>
      </c>
      <c r="AF3330">
        <v>112</v>
      </c>
      <c r="AI3330">
        <v>1704</v>
      </c>
      <c r="AJ3330" t="s">
        <v>49</v>
      </c>
    </row>
    <row r="3331" spans="1:36" x14ac:dyDescent="0.3">
      <c r="A3331">
        <v>34</v>
      </c>
      <c r="B3331" t="s">
        <v>58</v>
      </c>
      <c r="C3331" t="s">
        <v>74</v>
      </c>
      <c r="D3331" t="s">
        <v>60</v>
      </c>
      <c r="E3331" t="s">
        <v>49</v>
      </c>
      <c r="F3331">
        <v>13204</v>
      </c>
      <c r="G3331" t="s">
        <v>55</v>
      </c>
      <c r="H3331" t="s">
        <v>55</v>
      </c>
      <c r="I3331" t="s">
        <v>50</v>
      </c>
      <c r="J3331">
        <v>20</v>
      </c>
      <c r="K3331" t="s">
        <v>75</v>
      </c>
      <c r="L3331">
        <v>197</v>
      </c>
      <c r="M3331">
        <v>2</v>
      </c>
      <c r="N3331">
        <v>-1</v>
      </c>
      <c r="O3331">
        <v>0</v>
      </c>
      <c r="P3331" t="s">
        <v>52</v>
      </c>
      <c r="Q3331" t="s">
        <v>49</v>
      </c>
      <c r="X3331" s="7"/>
      <c r="Y3331" t="s">
        <v>55</v>
      </c>
      <c r="Z3331">
        <v>13204</v>
      </c>
      <c r="AE3331" t="s">
        <v>55</v>
      </c>
      <c r="AF3331">
        <v>13204</v>
      </c>
      <c r="AI3331">
        <v>3050</v>
      </c>
      <c r="AJ3331" t="s">
        <v>49</v>
      </c>
    </row>
    <row r="3332" spans="1:36" x14ac:dyDescent="0.3">
      <c r="A3332">
        <v>58</v>
      </c>
      <c r="B3332" t="s">
        <v>63</v>
      </c>
      <c r="C3332" t="s">
        <v>47</v>
      </c>
      <c r="D3332" t="s">
        <v>54</v>
      </c>
      <c r="E3332" t="s">
        <v>49</v>
      </c>
      <c r="F3332">
        <v>0</v>
      </c>
      <c r="G3332" t="s">
        <v>49</v>
      </c>
      <c r="H3332" t="s">
        <v>55</v>
      </c>
      <c r="I3332" t="s">
        <v>50</v>
      </c>
      <c r="J3332">
        <v>14</v>
      </c>
      <c r="K3332" t="s">
        <v>61</v>
      </c>
      <c r="L3332">
        <v>101</v>
      </c>
      <c r="M3332">
        <v>5</v>
      </c>
      <c r="N3332">
        <v>-1</v>
      </c>
      <c r="O3332">
        <v>0</v>
      </c>
      <c r="P3332" t="s">
        <v>52</v>
      </c>
      <c r="Q3332" t="s">
        <v>49</v>
      </c>
      <c r="X3332" s="7"/>
      <c r="Y3332" t="s">
        <v>49</v>
      </c>
      <c r="Z3332">
        <v>0</v>
      </c>
      <c r="AE3332" t="s">
        <v>55</v>
      </c>
      <c r="AF3332">
        <v>0</v>
      </c>
      <c r="AI3332">
        <v>2581</v>
      </c>
      <c r="AJ3332" t="s">
        <v>49</v>
      </c>
    </row>
    <row r="3333" spans="1:36" x14ac:dyDescent="0.3">
      <c r="A3333">
        <v>53</v>
      </c>
      <c r="B3333" t="s">
        <v>58</v>
      </c>
      <c r="C3333" t="s">
        <v>47</v>
      </c>
      <c r="D3333" t="s">
        <v>52</v>
      </c>
      <c r="E3333" t="s">
        <v>49</v>
      </c>
      <c r="F3333">
        <v>2240</v>
      </c>
      <c r="G3333" t="s">
        <v>55</v>
      </c>
      <c r="H3333" t="s">
        <v>49</v>
      </c>
      <c r="I3333" t="s">
        <v>50</v>
      </c>
      <c r="J3333">
        <v>2</v>
      </c>
      <c r="K3333" t="s">
        <v>62</v>
      </c>
      <c r="L3333">
        <v>282</v>
      </c>
      <c r="M3333">
        <v>2</v>
      </c>
      <c r="N3333">
        <v>385</v>
      </c>
      <c r="O3333">
        <v>1</v>
      </c>
      <c r="P3333" t="s">
        <v>79</v>
      </c>
      <c r="Q3333" t="s">
        <v>55</v>
      </c>
      <c r="X3333" s="7"/>
      <c r="Y3333" t="s">
        <v>55</v>
      </c>
      <c r="Z3333">
        <v>2240</v>
      </c>
      <c r="AE3333" t="s">
        <v>49</v>
      </c>
      <c r="AF3333">
        <v>2240</v>
      </c>
      <c r="AI3333">
        <v>162</v>
      </c>
      <c r="AJ3333" t="s">
        <v>49</v>
      </c>
    </row>
    <row r="3334" spans="1:36" x14ac:dyDescent="0.3">
      <c r="A3334">
        <v>31</v>
      </c>
      <c r="B3334" t="s">
        <v>58</v>
      </c>
      <c r="C3334" t="s">
        <v>47</v>
      </c>
      <c r="D3334" t="s">
        <v>60</v>
      </c>
      <c r="E3334" t="s">
        <v>49</v>
      </c>
      <c r="F3334">
        <v>22546</v>
      </c>
      <c r="G3334" t="s">
        <v>55</v>
      </c>
      <c r="H3334" t="s">
        <v>49</v>
      </c>
      <c r="I3334" t="s">
        <v>50</v>
      </c>
      <c r="J3334">
        <v>14</v>
      </c>
      <c r="K3334" t="s">
        <v>56</v>
      </c>
      <c r="L3334">
        <v>8</v>
      </c>
      <c r="M3334">
        <v>6</v>
      </c>
      <c r="N3334">
        <v>267</v>
      </c>
      <c r="O3334">
        <v>4</v>
      </c>
      <c r="P3334" t="s">
        <v>57</v>
      </c>
      <c r="Q3334" t="s">
        <v>49</v>
      </c>
      <c r="X3334" s="7"/>
      <c r="Y3334" t="s">
        <v>55</v>
      </c>
      <c r="Z3334">
        <v>22546</v>
      </c>
      <c r="AE3334" t="s">
        <v>49</v>
      </c>
      <c r="AF3334">
        <v>22546</v>
      </c>
      <c r="AI3334">
        <v>243</v>
      </c>
      <c r="AJ3334" t="s">
        <v>49</v>
      </c>
    </row>
    <row r="3335" spans="1:36" x14ac:dyDescent="0.3">
      <c r="A3335">
        <v>33</v>
      </c>
      <c r="B3335" t="s">
        <v>69</v>
      </c>
      <c r="C3335" t="s">
        <v>47</v>
      </c>
      <c r="D3335" t="s">
        <v>54</v>
      </c>
      <c r="E3335" t="s">
        <v>49</v>
      </c>
      <c r="F3335">
        <v>0</v>
      </c>
      <c r="G3335" t="s">
        <v>55</v>
      </c>
      <c r="H3335" t="s">
        <v>49</v>
      </c>
      <c r="I3335" t="s">
        <v>78</v>
      </c>
      <c r="J3335">
        <v>17</v>
      </c>
      <c r="K3335" t="s">
        <v>73</v>
      </c>
      <c r="L3335">
        <v>1448</v>
      </c>
      <c r="M3335">
        <v>7</v>
      </c>
      <c r="N3335">
        <v>-1</v>
      </c>
      <c r="O3335">
        <v>0</v>
      </c>
      <c r="P3335" t="s">
        <v>52</v>
      </c>
      <c r="Q3335" t="s">
        <v>55</v>
      </c>
      <c r="X3335" s="7"/>
      <c r="Y3335" t="s">
        <v>55</v>
      </c>
      <c r="Z3335">
        <v>0</v>
      </c>
      <c r="AE3335" t="s">
        <v>49</v>
      </c>
      <c r="AF3335">
        <v>0</v>
      </c>
      <c r="AI3335">
        <v>1847</v>
      </c>
      <c r="AJ3335" t="s">
        <v>49</v>
      </c>
    </row>
    <row r="3336" spans="1:36" x14ac:dyDescent="0.3">
      <c r="A3336">
        <v>46</v>
      </c>
      <c r="B3336" t="s">
        <v>46</v>
      </c>
      <c r="C3336" t="s">
        <v>74</v>
      </c>
      <c r="D3336" t="s">
        <v>48</v>
      </c>
      <c r="E3336" t="s">
        <v>49</v>
      </c>
      <c r="F3336">
        <v>23</v>
      </c>
      <c r="G3336" t="s">
        <v>49</v>
      </c>
      <c r="H3336" t="s">
        <v>49</v>
      </c>
      <c r="I3336" t="s">
        <v>50</v>
      </c>
      <c r="J3336">
        <v>21</v>
      </c>
      <c r="K3336" t="s">
        <v>75</v>
      </c>
      <c r="L3336">
        <v>344</v>
      </c>
      <c r="M3336">
        <v>1</v>
      </c>
      <c r="N3336">
        <v>-1</v>
      </c>
      <c r="O3336">
        <v>0</v>
      </c>
      <c r="P3336" t="s">
        <v>52</v>
      </c>
      <c r="Q3336" t="s">
        <v>49</v>
      </c>
      <c r="X3336" s="7"/>
      <c r="Y3336" t="s">
        <v>49</v>
      </c>
      <c r="Z3336">
        <v>23</v>
      </c>
      <c r="AE3336" t="s">
        <v>49</v>
      </c>
      <c r="AF3336">
        <v>23</v>
      </c>
      <c r="AI3336">
        <v>0</v>
      </c>
      <c r="AJ3336" t="s">
        <v>49</v>
      </c>
    </row>
    <row r="3337" spans="1:36" x14ac:dyDescent="0.3">
      <c r="A3337">
        <v>29</v>
      </c>
      <c r="B3337" t="s">
        <v>63</v>
      </c>
      <c r="C3337" t="s">
        <v>47</v>
      </c>
      <c r="D3337" t="s">
        <v>54</v>
      </c>
      <c r="E3337" t="s">
        <v>49</v>
      </c>
      <c r="F3337">
        <v>228</v>
      </c>
      <c r="G3337" t="s">
        <v>55</v>
      </c>
      <c r="H3337" t="s">
        <v>49</v>
      </c>
      <c r="I3337" t="s">
        <v>50</v>
      </c>
      <c r="J3337">
        <v>11</v>
      </c>
      <c r="K3337" t="s">
        <v>56</v>
      </c>
      <c r="L3337">
        <v>12</v>
      </c>
      <c r="M3337">
        <v>8</v>
      </c>
      <c r="N3337">
        <v>342</v>
      </c>
      <c r="O3337">
        <v>9</v>
      </c>
      <c r="P3337" t="s">
        <v>57</v>
      </c>
      <c r="Q3337" t="s">
        <v>49</v>
      </c>
      <c r="X3337" s="7"/>
      <c r="Y3337" t="s">
        <v>55</v>
      </c>
      <c r="Z3337">
        <v>228</v>
      </c>
      <c r="AE3337" t="s">
        <v>49</v>
      </c>
      <c r="AF3337">
        <v>228</v>
      </c>
      <c r="AI3337">
        <v>3371</v>
      </c>
      <c r="AJ3337" t="s">
        <v>49</v>
      </c>
    </row>
    <row r="3338" spans="1:36" x14ac:dyDescent="0.3">
      <c r="A3338">
        <v>37</v>
      </c>
      <c r="B3338" t="s">
        <v>65</v>
      </c>
      <c r="C3338" t="s">
        <v>47</v>
      </c>
      <c r="D3338" t="s">
        <v>54</v>
      </c>
      <c r="E3338" t="s">
        <v>49</v>
      </c>
      <c r="F3338">
        <v>215</v>
      </c>
      <c r="G3338" t="s">
        <v>55</v>
      </c>
      <c r="H3338" t="s">
        <v>49</v>
      </c>
      <c r="I3338" t="s">
        <v>52</v>
      </c>
      <c r="J3338">
        <v>6</v>
      </c>
      <c r="K3338" t="s">
        <v>62</v>
      </c>
      <c r="L3338">
        <v>61</v>
      </c>
      <c r="M3338">
        <v>1</v>
      </c>
      <c r="N3338">
        <v>-1</v>
      </c>
      <c r="O3338">
        <v>0</v>
      </c>
      <c r="P3338" t="s">
        <v>52</v>
      </c>
      <c r="Q3338" t="s">
        <v>49</v>
      </c>
      <c r="X3338" s="7"/>
      <c r="Y3338" t="s">
        <v>55</v>
      </c>
      <c r="Z3338">
        <v>215</v>
      </c>
      <c r="AE3338" t="s">
        <v>49</v>
      </c>
      <c r="AF3338">
        <v>215</v>
      </c>
      <c r="AI3338">
        <v>1757</v>
      </c>
      <c r="AJ3338" t="s">
        <v>49</v>
      </c>
    </row>
    <row r="3339" spans="1:36" x14ac:dyDescent="0.3">
      <c r="A3339">
        <v>58</v>
      </c>
      <c r="B3339" t="s">
        <v>63</v>
      </c>
      <c r="C3339" t="s">
        <v>47</v>
      </c>
      <c r="D3339" t="s">
        <v>48</v>
      </c>
      <c r="E3339" t="s">
        <v>49</v>
      </c>
      <c r="F3339">
        <v>23</v>
      </c>
      <c r="G3339" t="s">
        <v>55</v>
      </c>
      <c r="H3339" t="s">
        <v>49</v>
      </c>
      <c r="I3339" t="s">
        <v>52</v>
      </c>
      <c r="J3339">
        <v>20</v>
      </c>
      <c r="K3339" t="s">
        <v>56</v>
      </c>
      <c r="L3339">
        <v>91</v>
      </c>
      <c r="M3339">
        <v>6</v>
      </c>
      <c r="N3339">
        <v>-1</v>
      </c>
      <c r="O3339">
        <v>0</v>
      </c>
      <c r="P3339" t="s">
        <v>52</v>
      </c>
      <c r="Q3339" t="s">
        <v>49</v>
      </c>
      <c r="X3339" s="7"/>
      <c r="Y3339" t="s">
        <v>55</v>
      </c>
      <c r="Z3339">
        <v>23</v>
      </c>
      <c r="AE3339" t="s">
        <v>49</v>
      </c>
      <c r="AF3339">
        <v>23</v>
      </c>
      <c r="AI3339">
        <v>171</v>
      </c>
      <c r="AJ3339" t="s">
        <v>49</v>
      </c>
    </row>
    <row r="3340" spans="1:36" x14ac:dyDescent="0.3">
      <c r="A3340">
        <v>34</v>
      </c>
      <c r="B3340" t="s">
        <v>58</v>
      </c>
      <c r="C3340" t="s">
        <v>47</v>
      </c>
      <c r="D3340" t="s">
        <v>54</v>
      </c>
      <c r="E3340" t="s">
        <v>49</v>
      </c>
      <c r="F3340">
        <v>293</v>
      </c>
      <c r="G3340" t="s">
        <v>55</v>
      </c>
      <c r="H3340" t="s">
        <v>49</v>
      </c>
      <c r="I3340" t="s">
        <v>52</v>
      </c>
      <c r="J3340">
        <v>21</v>
      </c>
      <c r="K3340" t="s">
        <v>56</v>
      </c>
      <c r="L3340">
        <v>162</v>
      </c>
      <c r="M3340">
        <v>3</v>
      </c>
      <c r="N3340">
        <v>-1</v>
      </c>
      <c r="O3340">
        <v>0</v>
      </c>
      <c r="P3340" t="s">
        <v>52</v>
      </c>
      <c r="Q3340" t="s">
        <v>49</v>
      </c>
      <c r="X3340" s="7"/>
      <c r="Y3340" t="s">
        <v>55</v>
      </c>
      <c r="Z3340">
        <v>293</v>
      </c>
      <c r="AE3340" t="s">
        <v>49</v>
      </c>
      <c r="AF3340">
        <v>293</v>
      </c>
      <c r="AI3340">
        <v>934</v>
      </c>
      <c r="AJ3340" t="s">
        <v>49</v>
      </c>
    </row>
    <row r="3341" spans="1:36" x14ac:dyDescent="0.3">
      <c r="A3341">
        <v>34</v>
      </c>
      <c r="B3341" t="s">
        <v>63</v>
      </c>
      <c r="C3341" t="s">
        <v>74</v>
      </c>
      <c r="D3341" t="s">
        <v>54</v>
      </c>
      <c r="E3341" t="s">
        <v>49</v>
      </c>
      <c r="F3341">
        <v>0</v>
      </c>
      <c r="G3341" t="s">
        <v>49</v>
      </c>
      <c r="H3341" t="s">
        <v>55</v>
      </c>
      <c r="I3341" t="s">
        <v>52</v>
      </c>
      <c r="J3341">
        <v>21</v>
      </c>
      <c r="K3341" t="s">
        <v>56</v>
      </c>
      <c r="L3341">
        <v>339</v>
      </c>
      <c r="M3341">
        <v>1</v>
      </c>
      <c r="N3341">
        <v>-1</v>
      </c>
      <c r="O3341">
        <v>0</v>
      </c>
      <c r="P3341" t="s">
        <v>52</v>
      </c>
      <c r="Q3341" t="s">
        <v>49</v>
      </c>
      <c r="X3341" s="7"/>
      <c r="Y3341" t="s">
        <v>49</v>
      </c>
      <c r="Z3341">
        <v>0</v>
      </c>
      <c r="AE3341" t="s">
        <v>55</v>
      </c>
      <c r="AF3341">
        <v>0</v>
      </c>
      <c r="AI3341">
        <v>-55</v>
      </c>
      <c r="AJ3341" t="s">
        <v>49</v>
      </c>
    </row>
    <row r="3342" spans="1:36" x14ac:dyDescent="0.3">
      <c r="A3342">
        <v>49</v>
      </c>
      <c r="B3342" t="s">
        <v>68</v>
      </c>
      <c r="C3342" t="s">
        <v>47</v>
      </c>
      <c r="D3342" t="s">
        <v>48</v>
      </c>
      <c r="E3342" t="s">
        <v>49</v>
      </c>
      <c r="F3342">
        <v>199</v>
      </c>
      <c r="G3342" t="s">
        <v>49</v>
      </c>
      <c r="H3342" t="s">
        <v>49</v>
      </c>
      <c r="I3342" t="s">
        <v>52</v>
      </c>
      <c r="J3342">
        <v>13</v>
      </c>
      <c r="K3342" t="s">
        <v>56</v>
      </c>
      <c r="L3342">
        <v>113</v>
      </c>
      <c r="M3342">
        <v>2</v>
      </c>
      <c r="N3342">
        <v>-1</v>
      </c>
      <c r="O3342">
        <v>0</v>
      </c>
      <c r="P3342" t="s">
        <v>52</v>
      </c>
      <c r="Q3342" t="s">
        <v>49</v>
      </c>
      <c r="X3342" s="7"/>
      <c r="Y3342" t="s">
        <v>49</v>
      </c>
      <c r="Z3342">
        <v>199</v>
      </c>
      <c r="AE3342" t="s">
        <v>49</v>
      </c>
      <c r="AF3342">
        <v>199</v>
      </c>
      <c r="AI3342">
        <v>21</v>
      </c>
      <c r="AJ3342" t="s">
        <v>49</v>
      </c>
    </row>
    <row r="3343" spans="1:36" x14ac:dyDescent="0.3">
      <c r="A3343">
        <v>53</v>
      </c>
      <c r="B3343" t="s">
        <v>69</v>
      </c>
      <c r="C3343" t="s">
        <v>47</v>
      </c>
      <c r="D3343" t="s">
        <v>54</v>
      </c>
      <c r="E3343" t="s">
        <v>49</v>
      </c>
      <c r="F3343">
        <v>459</v>
      </c>
      <c r="G3343" t="s">
        <v>49</v>
      </c>
      <c r="H3343" t="s">
        <v>49</v>
      </c>
      <c r="I3343" t="s">
        <v>50</v>
      </c>
      <c r="J3343">
        <v>5</v>
      </c>
      <c r="K3343" t="s">
        <v>61</v>
      </c>
      <c r="L3343">
        <v>558</v>
      </c>
      <c r="M3343">
        <v>1</v>
      </c>
      <c r="N3343">
        <v>-1</v>
      </c>
      <c r="O3343">
        <v>0</v>
      </c>
      <c r="P3343" t="s">
        <v>52</v>
      </c>
      <c r="Q3343" t="s">
        <v>55</v>
      </c>
      <c r="X3343" s="7"/>
      <c r="Y3343" t="s">
        <v>49</v>
      </c>
      <c r="Z3343">
        <v>459</v>
      </c>
      <c r="AE3343" t="s">
        <v>49</v>
      </c>
      <c r="AF3343">
        <v>459</v>
      </c>
      <c r="AI3343">
        <v>14</v>
      </c>
      <c r="AJ3343" t="s">
        <v>49</v>
      </c>
    </row>
    <row r="3344" spans="1:36" x14ac:dyDescent="0.3">
      <c r="A3344">
        <v>42</v>
      </c>
      <c r="B3344" t="s">
        <v>46</v>
      </c>
      <c r="C3344" t="s">
        <v>47</v>
      </c>
      <c r="D3344" t="s">
        <v>54</v>
      </c>
      <c r="E3344" t="s">
        <v>49</v>
      </c>
      <c r="F3344">
        <v>8131</v>
      </c>
      <c r="G3344" t="s">
        <v>55</v>
      </c>
      <c r="H3344" t="s">
        <v>49</v>
      </c>
      <c r="I3344" t="s">
        <v>52</v>
      </c>
      <c r="J3344">
        <v>30</v>
      </c>
      <c r="K3344" t="s">
        <v>56</v>
      </c>
      <c r="L3344">
        <v>69</v>
      </c>
      <c r="M3344">
        <v>1</v>
      </c>
      <c r="N3344">
        <v>-1</v>
      </c>
      <c r="O3344">
        <v>0</v>
      </c>
      <c r="P3344" t="s">
        <v>52</v>
      </c>
      <c r="Q3344" t="s">
        <v>49</v>
      </c>
      <c r="X3344" s="7"/>
      <c r="Y3344" t="s">
        <v>55</v>
      </c>
      <c r="Z3344">
        <v>8131</v>
      </c>
      <c r="AE3344" t="s">
        <v>49</v>
      </c>
      <c r="AF3344">
        <v>8131</v>
      </c>
      <c r="AI3344">
        <v>246</v>
      </c>
      <c r="AJ3344" t="s">
        <v>49</v>
      </c>
    </row>
    <row r="3345" spans="1:36" x14ac:dyDescent="0.3">
      <c r="A3345">
        <v>40</v>
      </c>
      <c r="B3345" t="s">
        <v>53</v>
      </c>
      <c r="C3345" t="s">
        <v>47</v>
      </c>
      <c r="D3345" t="s">
        <v>54</v>
      </c>
      <c r="E3345" t="s">
        <v>49</v>
      </c>
      <c r="F3345">
        <v>-378</v>
      </c>
      <c r="G3345" t="s">
        <v>55</v>
      </c>
      <c r="H3345" t="s">
        <v>55</v>
      </c>
      <c r="I3345" t="s">
        <v>50</v>
      </c>
      <c r="J3345">
        <v>13</v>
      </c>
      <c r="K3345" t="s">
        <v>56</v>
      </c>
      <c r="L3345">
        <v>541</v>
      </c>
      <c r="M3345">
        <v>1</v>
      </c>
      <c r="N3345">
        <v>295</v>
      </c>
      <c r="O3345">
        <v>6</v>
      </c>
      <c r="P3345" t="s">
        <v>57</v>
      </c>
      <c r="Q3345" t="s">
        <v>49</v>
      </c>
      <c r="X3345" s="7"/>
      <c r="Y3345" t="s">
        <v>55</v>
      </c>
      <c r="Z3345">
        <v>-378</v>
      </c>
      <c r="AE3345" t="s">
        <v>55</v>
      </c>
      <c r="AF3345">
        <v>-378</v>
      </c>
      <c r="AI3345">
        <v>887</v>
      </c>
      <c r="AJ3345" t="s">
        <v>49</v>
      </c>
    </row>
    <row r="3346" spans="1:36" x14ac:dyDescent="0.3">
      <c r="A3346">
        <v>30</v>
      </c>
      <c r="B3346" t="s">
        <v>63</v>
      </c>
      <c r="C3346" t="s">
        <v>59</v>
      </c>
      <c r="D3346" t="s">
        <v>48</v>
      </c>
      <c r="E3346" t="s">
        <v>49</v>
      </c>
      <c r="F3346">
        <v>395</v>
      </c>
      <c r="G3346" t="s">
        <v>49</v>
      </c>
      <c r="H3346" t="s">
        <v>49</v>
      </c>
      <c r="I3346" t="s">
        <v>50</v>
      </c>
      <c r="J3346">
        <v>21</v>
      </c>
      <c r="K3346" t="s">
        <v>75</v>
      </c>
      <c r="L3346">
        <v>429</v>
      </c>
      <c r="M3346">
        <v>1</v>
      </c>
      <c r="N3346">
        <v>-1</v>
      </c>
      <c r="O3346">
        <v>0</v>
      </c>
      <c r="P3346" t="s">
        <v>52</v>
      </c>
      <c r="Q3346" t="s">
        <v>49</v>
      </c>
      <c r="X3346" s="7"/>
      <c r="Y3346" t="s">
        <v>49</v>
      </c>
      <c r="Z3346">
        <v>395</v>
      </c>
      <c r="AE3346" t="s">
        <v>49</v>
      </c>
      <c r="AF3346">
        <v>395</v>
      </c>
      <c r="AI3346">
        <v>51</v>
      </c>
      <c r="AJ3346" t="s">
        <v>49</v>
      </c>
    </row>
    <row r="3347" spans="1:36" x14ac:dyDescent="0.3">
      <c r="A3347">
        <v>31</v>
      </c>
      <c r="B3347" t="s">
        <v>67</v>
      </c>
      <c r="C3347" t="s">
        <v>74</v>
      </c>
      <c r="D3347" t="s">
        <v>54</v>
      </c>
      <c r="E3347" t="s">
        <v>49</v>
      </c>
      <c r="F3347">
        <v>10787</v>
      </c>
      <c r="G3347" t="s">
        <v>55</v>
      </c>
      <c r="H3347" t="s">
        <v>49</v>
      </c>
      <c r="I3347" t="s">
        <v>52</v>
      </c>
      <c r="J3347">
        <v>4</v>
      </c>
      <c r="K3347" t="s">
        <v>62</v>
      </c>
      <c r="L3347">
        <v>135</v>
      </c>
      <c r="M3347">
        <v>2</v>
      </c>
      <c r="N3347">
        <v>-1</v>
      </c>
      <c r="O3347">
        <v>0</v>
      </c>
      <c r="P3347" t="s">
        <v>52</v>
      </c>
      <c r="Q3347" t="s">
        <v>49</v>
      </c>
      <c r="X3347" s="7"/>
      <c r="Y3347" t="s">
        <v>55</v>
      </c>
      <c r="Z3347">
        <v>10787</v>
      </c>
      <c r="AE3347" t="s">
        <v>49</v>
      </c>
      <c r="AF3347">
        <v>10787</v>
      </c>
      <c r="AI3347">
        <v>-287</v>
      </c>
      <c r="AJ3347" t="s">
        <v>49</v>
      </c>
    </row>
    <row r="3348" spans="1:36" x14ac:dyDescent="0.3">
      <c r="A3348">
        <v>55</v>
      </c>
      <c r="B3348" t="s">
        <v>69</v>
      </c>
      <c r="C3348" t="s">
        <v>47</v>
      </c>
      <c r="D3348" t="s">
        <v>54</v>
      </c>
      <c r="E3348" t="s">
        <v>49</v>
      </c>
      <c r="F3348">
        <v>865</v>
      </c>
      <c r="G3348" t="s">
        <v>55</v>
      </c>
      <c r="H3348" t="s">
        <v>49</v>
      </c>
      <c r="I3348" t="s">
        <v>50</v>
      </c>
      <c r="J3348">
        <v>27</v>
      </c>
      <c r="K3348" t="s">
        <v>51</v>
      </c>
      <c r="L3348">
        <v>96</v>
      </c>
      <c r="M3348">
        <v>1</v>
      </c>
      <c r="N3348">
        <v>111</v>
      </c>
      <c r="O3348">
        <v>3</v>
      </c>
      <c r="P3348" t="s">
        <v>57</v>
      </c>
      <c r="Q3348" t="s">
        <v>49</v>
      </c>
      <c r="X3348" s="7"/>
      <c r="Y3348" t="s">
        <v>55</v>
      </c>
      <c r="Z3348">
        <v>865</v>
      </c>
      <c r="AE3348" t="s">
        <v>49</v>
      </c>
      <c r="AF3348">
        <v>865</v>
      </c>
      <c r="AI3348">
        <v>0</v>
      </c>
      <c r="AJ3348" t="s">
        <v>49</v>
      </c>
    </row>
    <row r="3349" spans="1:36" x14ac:dyDescent="0.3">
      <c r="A3349">
        <v>36</v>
      </c>
      <c r="B3349" t="s">
        <v>58</v>
      </c>
      <c r="C3349" t="s">
        <v>47</v>
      </c>
      <c r="D3349" t="s">
        <v>60</v>
      </c>
      <c r="E3349" t="s">
        <v>49</v>
      </c>
      <c r="F3349">
        <v>340</v>
      </c>
      <c r="G3349" t="s">
        <v>55</v>
      </c>
      <c r="H3349" t="s">
        <v>49</v>
      </c>
      <c r="I3349" t="s">
        <v>50</v>
      </c>
      <c r="J3349">
        <v>20</v>
      </c>
      <c r="K3349" t="s">
        <v>61</v>
      </c>
      <c r="L3349">
        <v>68</v>
      </c>
      <c r="M3349">
        <v>2</v>
      </c>
      <c r="N3349">
        <v>-1</v>
      </c>
      <c r="O3349">
        <v>0</v>
      </c>
      <c r="P3349" t="s">
        <v>52</v>
      </c>
      <c r="Q3349" t="s">
        <v>49</v>
      </c>
      <c r="X3349" s="7"/>
      <c r="Y3349" t="s">
        <v>55</v>
      </c>
      <c r="Z3349">
        <v>340</v>
      </c>
      <c r="AE3349" t="s">
        <v>49</v>
      </c>
      <c r="AF3349">
        <v>340</v>
      </c>
      <c r="AI3349">
        <v>2734</v>
      </c>
      <c r="AJ3349" t="s">
        <v>49</v>
      </c>
    </row>
    <row r="3350" spans="1:36" x14ac:dyDescent="0.3">
      <c r="A3350">
        <v>31</v>
      </c>
      <c r="B3350" t="s">
        <v>63</v>
      </c>
      <c r="C3350" t="s">
        <v>59</v>
      </c>
      <c r="D3350" t="s">
        <v>54</v>
      </c>
      <c r="E3350" t="s">
        <v>49</v>
      </c>
      <c r="F3350">
        <v>1882</v>
      </c>
      <c r="G3350" t="s">
        <v>49</v>
      </c>
      <c r="H3350" t="s">
        <v>49</v>
      </c>
      <c r="I3350" t="s">
        <v>50</v>
      </c>
      <c r="J3350">
        <v>7</v>
      </c>
      <c r="K3350" t="s">
        <v>56</v>
      </c>
      <c r="L3350">
        <v>529</v>
      </c>
      <c r="M3350">
        <v>2</v>
      </c>
      <c r="N3350">
        <v>-1</v>
      </c>
      <c r="O3350">
        <v>0</v>
      </c>
      <c r="P3350" t="s">
        <v>52</v>
      </c>
      <c r="Q3350" t="s">
        <v>49</v>
      </c>
      <c r="X3350" s="7"/>
      <c r="Y3350" t="s">
        <v>49</v>
      </c>
      <c r="Z3350">
        <v>1882</v>
      </c>
      <c r="AE3350" t="s">
        <v>49</v>
      </c>
      <c r="AF3350">
        <v>1882</v>
      </c>
      <c r="AI3350">
        <v>52</v>
      </c>
      <c r="AJ3350" t="s">
        <v>49</v>
      </c>
    </row>
    <row r="3351" spans="1:36" x14ac:dyDescent="0.3">
      <c r="A3351">
        <v>26</v>
      </c>
      <c r="B3351" t="s">
        <v>58</v>
      </c>
      <c r="C3351" t="s">
        <v>47</v>
      </c>
      <c r="D3351" t="s">
        <v>60</v>
      </c>
      <c r="E3351" t="s">
        <v>49</v>
      </c>
      <c r="F3351">
        <v>265</v>
      </c>
      <c r="G3351" t="s">
        <v>49</v>
      </c>
      <c r="H3351" t="s">
        <v>49</v>
      </c>
      <c r="I3351" t="s">
        <v>50</v>
      </c>
      <c r="J3351">
        <v>30</v>
      </c>
      <c r="K3351" t="s">
        <v>72</v>
      </c>
      <c r="L3351">
        <v>650</v>
      </c>
      <c r="M3351">
        <v>2</v>
      </c>
      <c r="N3351">
        <v>-1</v>
      </c>
      <c r="O3351">
        <v>0</v>
      </c>
      <c r="P3351" t="s">
        <v>52</v>
      </c>
      <c r="Q3351" t="s">
        <v>49</v>
      </c>
      <c r="X3351" s="7"/>
      <c r="Y3351" t="s">
        <v>49</v>
      </c>
      <c r="Z3351">
        <v>265</v>
      </c>
      <c r="AE3351" t="s">
        <v>49</v>
      </c>
      <c r="AF3351">
        <v>265</v>
      </c>
      <c r="AI3351">
        <v>2594</v>
      </c>
      <c r="AJ3351" t="s">
        <v>49</v>
      </c>
    </row>
    <row r="3352" spans="1:36" x14ac:dyDescent="0.3">
      <c r="A3352">
        <v>31</v>
      </c>
      <c r="B3352" t="s">
        <v>69</v>
      </c>
      <c r="C3352" t="s">
        <v>47</v>
      </c>
      <c r="D3352" t="s">
        <v>54</v>
      </c>
      <c r="E3352" t="s">
        <v>49</v>
      </c>
      <c r="F3352">
        <v>389</v>
      </c>
      <c r="G3352" t="s">
        <v>55</v>
      </c>
      <c r="H3352" t="s">
        <v>49</v>
      </c>
      <c r="I3352" t="s">
        <v>50</v>
      </c>
      <c r="J3352">
        <v>7</v>
      </c>
      <c r="K3352" t="s">
        <v>82</v>
      </c>
      <c r="L3352">
        <v>69</v>
      </c>
      <c r="M3352">
        <v>1</v>
      </c>
      <c r="N3352">
        <v>185</v>
      </c>
      <c r="O3352">
        <v>2</v>
      </c>
      <c r="P3352" t="s">
        <v>57</v>
      </c>
      <c r="Q3352" t="s">
        <v>49</v>
      </c>
      <c r="X3352" s="7"/>
      <c r="Y3352" t="s">
        <v>55</v>
      </c>
      <c r="Z3352">
        <v>389</v>
      </c>
      <c r="AE3352" t="s">
        <v>49</v>
      </c>
      <c r="AF3352">
        <v>389</v>
      </c>
      <c r="AI3352">
        <v>22</v>
      </c>
      <c r="AJ3352" t="s">
        <v>49</v>
      </c>
    </row>
    <row r="3353" spans="1:36" x14ac:dyDescent="0.3">
      <c r="A3353">
        <v>49</v>
      </c>
      <c r="B3353" t="s">
        <v>69</v>
      </c>
      <c r="C3353" t="s">
        <v>47</v>
      </c>
      <c r="D3353" t="s">
        <v>54</v>
      </c>
      <c r="E3353" t="s">
        <v>49</v>
      </c>
      <c r="F3353">
        <v>0</v>
      </c>
      <c r="G3353" t="s">
        <v>55</v>
      </c>
      <c r="H3353" t="s">
        <v>55</v>
      </c>
      <c r="I3353" t="s">
        <v>50</v>
      </c>
      <c r="J3353">
        <v>29</v>
      </c>
      <c r="K3353" t="s">
        <v>73</v>
      </c>
      <c r="L3353">
        <v>71</v>
      </c>
      <c r="M3353">
        <v>7</v>
      </c>
      <c r="N3353">
        <v>-1</v>
      </c>
      <c r="O3353">
        <v>0</v>
      </c>
      <c r="P3353" t="s">
        <v>52</v>
      </c>
      <c r="Q3353" t="s">
        <v>49</v>
      </c>
      <c r="X3353" s="7"/>
      <c r="Y3353" t="s">
        <v>55</v>
      </c>
      <c r="Z3353">
        <v>0</v>
      </c>
      <c r="AE3353" t="s">
        <v>55</v>
      </c>
      <c r="AF3353">
        <v>0</v>
      </c>
      <c r="AI3353">
        <v>1611</v>
      </c>
      <c r="AJ3353" t="s">
        <v>49</v>
      </c>
    </row>
    <row r="3354" spans="1:36" x14ac:dyDescent="0.3">
      <c r="A3354">
        <v>54</v>
      </c>
      <c r="B3354" t="s">
        <v>58</v>
      </c>
      <c r="C3354" t="s">
        <v>47</v>
      </c>
      <c r="D3354" t="s">
        <v>60</v>
      </c>
      <c r="E3354" t="s">
        <v>49</v>
      </c>
      <c r="F3354">
        <v>384</v>
      </c>
      <c r="G3354" t="s">
        <v>55</v>
      </c>
      <c r="H3354" t="s">
        <v>49</v>
      </c>
      <c r="I3354" t="s">
        <v>50</v>
      </c>
      <c r="J3354">
        <v>12</v>
      </c>
      <c r="K3354" t="s">
        <v>56</v>
      </c>
      <c r="L3354">
        <v>30</v>
      </c>
      <c r="M3354">
        <v>7</v>
      </c>
      <c r="N3354">
        <v>-1</v>
      </c>
      <c r="O3354">
        <v>0</v>
      </c>
      <c r="P3354" t="s">
        <v>52</v>
      </c>
      <c r="Q3354" t="s">
        <v>49</v>
      </c>
      <c r="X3354" s="7"/>
      <c r="Y3354" t="s">
        <v>55</v>
      </c>
      <c r="Z3354">
        <v>384</v>
      </c>
      <c r="AE3354" t="s">
        <v>49</v>
      </c>
      <c r="AF3354">
        <v>384</v>
      </c>
      <c r="AI3354">
        <v>1331</v>
      </c>
      <c r="AJ3354" t="s">
        <v>49</v>
      </c>
    </row>
    <row r="3355" spans="1:36" x14ac:dyDescent="0.3">
      <c r="A3355">
        <v>47</v>
      </c>
      <c r="B3355" t="s">
        <v>58</v>
      </c>
      <c r="C3355" t="s">
        <v>74</v>
      </c>
      <c r="D3355" t="s">
        <v>60</v>
      </c>
      <c r="E3355" t="s">
        <v>49</v>
      </c>
      <c r="F3355">
        <v>94</v>
      </c>
      <c r="G3355" t="s">
        <v>55</v>
      </c>
      <c r="H3355" t="s">
        <v>49</v>
      </c>
      <c r="I3355" t="s">
        <v>50</v>
      </c>
      <c r="J3355">
        <v>31</v>
      </c>
      <c r="K3355" t="s">
        <v>73</v>
      </c>
      <c r="L3355">
        <v>9</v>
      </c>
      <c r="M3355">
        <v>19</v>
      </c>
      <c r="N3355">
        <v>-1</v>
      </c>
      <c r="O3355">
        <v>0</v>
      </c>
      <c r="P3355" t="s">
        <v>52</v>
      </c>
      <c r="Q3355" t="s">
        <v>49</v>
      </c>
      <c r="X3355" s="7"/>
      <c r="Y3355" t="s">
        <v>55</v>
      </c>
      <c r="Z3355">
        <v>94</v>
      </c>
      <c r="AE3355" t="s">
        <v>49</v>
      </c>
      <c r="AF3355">
        <v>94</v>
      </c>
      <c r="AI3355">
        <v>7337</v>
      </c>
      <c r="AJ3355" t="s">
        <v>49</v>
      </c>
    </row>
    <row r="3356" spans="1:36" x14ac:dyDescent="0.3">
      <c r="A3356">
        <v>61</v>
      </c>
      <c r="B3356" t="s">
        <v>58</v>
      </c>
      <c r="C3356" t="s">
        <v>47</v>
      </c>
      <c r="D3356" t="s">
        <v>54</v>
      </c>
      <c r="E3356" t="s">
        <v>49</v>
      </c>
      <c r="F3356">
        <v>1471</v>
      </c>
      <c r="G3356" t="s">
        <v>49</v>
      </c>
      <c r="H3356" t="s">
        <v>49</v>
      </c>
      <c r="I3356" t="s">
        <v>50</v>
      </c>
      <c r="J3356">
        <v>12</v>
      </c>
      <c r="K3356" t="s">
        <v>70</v>
      </c>
      <c r="L3356">
        <v>331</v>
      </c>
      <c r="M3356">
        <v>2</v>
      </c>
      <c r="N3356">
        <v>-1</v>
      </c>
      <c r="O3356">
        <v>0</v>
      </c>
      <c r="P3356" t="s">
        <v>52</v>
      </c>
      <c r="Q3356" t="s">
        <v>49</v>
      </c>
      <c r="X3356" s="7"/>
      <c r="Y3356" t="s">
        <v>49</v>
      </c>
      <c r="Z3356">
        <v>1471</v>
      </c>
      <c r="AE3356" t="s">
        <v>49</v>
      </c>
      <c r="AF3356">
        <v>1471</v>
      </c>
      <c r="AI3356">
        <v>835</v>
      </c>
      <c r="AJ3356" t="s">
        <v>49</v>
      </c>
    </row>
    <row r="3357" spans="1:36" x14ac:dyDescent="0.3">
      <c r="A3357">
        <v>49</v>
      </c>
      <c r="B3357" t="s">
        <v>63</v>
      </c>
      <c r="C3357" t="s">
        <v>47</v>
      </c>
      <c r="D3357" t="s">
        <v>48</v>
      </c>
      <c r="E3357" t="s">
        <v>49</v>
      </c>
      <c r="F3357">
        <v>937</v>
      </c>
      <c r="G3357" t="s">
        <v>55</v>
      </c>
      <c r="H3357" t="s">
        <v>49</v>
      </c>
      <c r="I3357" t="s">
        <v>52</v>
      </c>
      <c r="J3357">
        <v>12</v>
      </c>
      <c r="K3357" t="s">
        <v>62</v>
      </c>
      <c r="L3357">
        <v>66</v>
      </c>
      <c r="M3357">
        <v>1</v>
      </c>
      <c r="N3357">
        <v>-1</v>
      </c>
      <c r="O3357">
        <v>0</v>
      </c>
      <c r="P3357" t="s">
        <v>52</v>
      </c>
      <c r="Q3357" t="s">
        <v>49</v>
      </c>
      <c r="X3357" s="7"/>
      <c r="Y3357" t="s">
        <v>55</v>
      </c>
      <c r="Z3357">
        <v>937</v>
      </c>
      <c r="AE3357" t="s">
        <v>49</v>
      </c>
      <c r="AF3357">
        <v>937</v>
      </c>
      <c r="AI3357">
        <v>5092</v>
      </c>
      <c r="AJ3357" t="s">
        <v>49</v>
      </c>
    </row>
    <row r="3358" spans="1:36" x14ac:dyDescent="0.3">
      <c r="A3358">
        <v>51</v>
      </c>
      <c r="B3358" t="s">
        <v>67</v>
      </c>
      <c r="C3358" t="s">
        <v>47</v>
      </c>
      <c r="D3358" t="s">
        <v>54</v>
      </c>
      <c r="E3358" t="s">
        <v>49</v>
      </c>
      <c r="F3358">
        <v>500</v>
      </c>
      <c r="G3358" t="s">
        <v>55</v>
      </c>
      <c r="H3358" t="s">
        <v>49</v>
      </c>
      <c r="I3358" t="s">
        <v>50</v>
      </c>
      <c r="J3358">
        <v>20</v>
      </c>
      <c r="K3358" t="s">
        <v>75</v>
      </c>
      <c r="L3358">
        <v>26</v>
      </c>
      <c r="M3358">
        <v>6</v>
      </c>
      <c r="N3358">
        <v>-1</v>
      </c>
      <c r="O3358">
        <v>0</v>
      </c>
      <c r="P3358" t="s">
        <v>52</v>
      </c>
      <c r="Q3358" t="s">
        <v>49</v>
      </c>
      <c r="X3358" s="7"/>
      <c r="Y3358" t="s">
        <v>55</v>
      </c>
      <c r="Z3358">
        <v>500</v>
      </c>
      <c r="AE3358" t="s">
        <v>49</v>
      </c>
      <c r="AF3358">
        <v>500</v>
      </c>
      <c r="AI3358">
        <v>52</v>
      </c>
      <c r="AJ3358" t="s">
        <v>49</v>
      </c>
    </row>
    <row r="3359" spans="1:36" x14ac:dyDescent="0.3">
      <c r="A3359">
        <v>53</v>
      </c>
      <c r="B3359" t="s">
        <v>63</v>
      </c>
      <c r="C3359" t="s">
        <v>47</v>
      </c>
      <c r="D3359" t="s">
        <v>48</v>
      </c>
      <c r="E3359" t="s">
        <v>49</v>
      </c>
      <c r="F3359">
        <v>25</v>
      </c>
      <c r="G3359" t="s">
        <v>55</v>
      </c>
      <c r="H3359" t="s">
        <v>49</v>
      </c>
      <c r="I3359" t="s">
        <v>52</v>
      </c>
      <c r="J3359">
        <v>6</v>
      </c>
      <c r="K3359" t="s">
        <v>56</v>
      </c>
      <c r="L3359">
        <v>266</v>
      </c>
      <c r="M3359">
        <v>3</v>
      </c>
      <c r="N3359">
        <v>-1</v>
      </c>
      <c r="O3359">
        <v>0</v>
      </c>
      <c r="P3359" t="s">
        <v>52</v>
      </c>
      <c r="Q3359" t="s">
        <v>49</v>
      </c>
      <c r="X3359" s="7"/>
      <c r="Y3359" t="s">
        <v>55</v>
      </c>
      <c r="Z3359">
        <v>25</v>
      </c>
      <c r="AE3359" t="s">
        <v>49</v>
      </c>
      <c r="AF3359">
        <v>25</v>
      </c>
      <c r="AI3359">
        <v>10655</v>
      </c>
      <c r="AJ3359" t="s">
        <v>49</v>
      </c>
    </row>
    <row r="3360" spans="1:36" x14ac:dyDescent="0.3">
      <c r="A3360">
        <v>35</v>
      </c>
      <c r="B3360" t="s">
        <v>58</v>
      </c>
      <c r="C3360" t="s">
        <v>47</v>
      </c>
      <c r="D3360" t="s">
        <v>60</v>
      </c>
      <c r="E3360" t="s">
        <v>49</v>
      </c>
      <c r="F3360">
        <v>365</v>
      </c>
      <c r="G3360" t="s">
        <v>49</v>
      </c>
      <c r="H3360" t="s">
        <v>49</v>
      </c>
      <c r="I3360" t="s">
        <v>50</v>
      </c>
      <c r="J3360">
        <v>21</v>
      </c>
      <c r="K3360" t="s">
        <v>75</v>
      </c>
      <c r="L3360">
        <v>168</v>
      </c>
      <c r="M3360">
        <v>2</v>
      </c>
      <c r="N3360">
        <v>-1</v>
      </c>
      <c r="O3360">
        <v>0</v>
      </c>
      <c r="P3360" t="s">
        <v>52</v>
      </c>
      <c r="Q3360" t="s">
        <v>49</v>
      </c>
      <c r="X3360" s="7"/>
      <c r="Y3360" t="s">
        <v>49</v>
      </c>
      <c r="Z3360">
        <v>365</v>
      </c>
      <c r="AE3360" t="s">
        <v>49</v>
      </c>
      <c r="AF3360">
        <v>365</v>
      </c>
      <c r="AI3360">
        <v>1831</v>
      </c>
      <c r="AJ3360" t="s">
        <v>49</v>
      </c>
    </row>
    <row r="3361" spans="1:36" x14ac:dyDescent="0.3">
      <c r="A3361">
        <v>25</v>
      </c>
      <c r="B3361" t="s">
        <v>46</v>
      </c>
      <c r="C3361" t="s">
        <v>59</v>
      </c>
      <c r="D3361" t="s">
        <v>54</v>
      </c>
      <c r="E3361" t="s">
        <v>49</v>
      </c>
      <c r="F3361">
        <v>34</v>
      </c>
      <c r="G3361" t="s">
        <v>49</v>
      </c>
      <c r="H3361" t="s">
        <v>55</v>
      </c>
      <c r="I3361" t="s">
        <v>52</v>
      </c>
      <c r="J3361">
        <v>4</v>
      </c>
      <c r="K3361" t="s">
        <v>73</v>
      </c>
      <c r="L3361">
        <v>316</v>
      </c>
      <c r="M3361">
        <v>1</v>
      </c>
      <c r="N3361">
        <v>-1</v>
      </c>
      <c r="O3361">
        <v>0</v>
      </c>
      <c r="P3361" t="s">
        <v>52</v>
      </c>
      <c r="Q3361" t="s">
        <v>49</v>
      </c>
      <c r="X3361" s="7"/>
      <c r="Y3361" t="s">
        <v>49</v>
      </c>
      <c r="Z3361">
        <v>34</v>
      </c>
      <c r="AE3361" t="s">
        <v>55</v>
      </c>
      <c r="AF3361">
        <v>34</v>
      </c>
      <c r="AI3361">
        <v>92</v>
      </c>
      <c r="AJ3361" t="s">
        <v>49</v>
      </c>
    </row>
    <row r="3362" spans="1:36" x14ac:dyDescent="0.3">
      <c r="A3362">
        <v>79</v>
      </c>
      <c r="B3362" t="s">
        <v>77</v>
      </c>
      <c r="C3362" t="s">
        <v>47</v>
      </c>
      <c r="D3362" t="s">
        <v>48</v>
      </c>
      <c r="E3362" t="s">
        <v>49</v>
      </c>
      <c r="F3362">
        <v>429</v>
      </c>
      <c r="G3362" t="s">
        <v>49</v>
      </c>
      <c r="H3362" t="s">
        <v>49</v>
      </c>
      <c r="I3362" t="s">
        <v>78</v>
      </c>
      <c r="J3362">
        <v>8</v>
      </c>
      <c r="K3362" t="s">
        <v>73</v>
      </c>
      <c r="L3362">
        <v>1006</v>
      </c>
      <c r="M3362">
        <v>2</v>
      </c>
      <c r="N3362">
        <v>-1</v>
      </c>
      <c r="O3362">
        <v>0</v>
      </c>
      <c r="P3362" t="s">
        <v>52</v>
      </c>
      <c r="Q3362" t="s">
        <v>55</v>
      </c>
      <c r="X3362" s="7"/>
      <c r="Y3362" t="s">
        <v>49</v>
      </c>
      <c r="Z3362">
        <v>429</v>
      </c>
      <c r="AE3362" t="s">
        <v>49</v>
      </c>
      <c r="AF3362">
        <v>429</v>
      </c>
      <c r="AI3362">
        <v>1758</v>
      </c>
      <c r="AJ3362" t="s">
        <v>49</v>
      </c>
    </row>
    <row r="3363" spans="1:36" x14ac:dyDescent="0.3">
      <c r="A3363">
        <v>53</v>
      </c>
      <c r="B3363" t="s">
        <v>67</v>
      </c>
      <c r="C3363" t="s">
        <v>47</v>
      </c>
      <c r="D3363" t="s">
        <v>48</v>
      </c>
      <c r="E3363" t="s">
        <v>49</v>
      </c>
      <c r="F3363">
        <v>6839</v>
      </c>
      <c r="G3363" t="s">
        <v>55</v>
      </c>
      <c r="H3363" t="s">
        <v>49</v>
      </c>
      <c r="I3363" t="s">
        <v>50</v>
      </c>
      <c r="J3363">
        <v>19</v>
      </c>
      <c r="K3363" t="s">
        <v>75</v>
      </c>
      <c r="L3363">
        <v>77</v>
      </c>
      <c r="M3363">
        <v>1</v>
      </c>
      <c r="N3363">
        <v>-1</v>
      </c>
      <c r="O3363">
        <v>0</v>
      </c>
      <c r="P3363" t="s">
        <v>52</v>
      </c>
      <c r="Q3363" t="s">
        <v>49</v>
      </c>
      <c r="X3363" s="7"/>
      <c r="Y3363" t="s">
        <v>55</v>
      </c>
      <c r="Z3363">
        <v>6839</v>
      </c>
      <c r="AE3363" t="s">
        <v>49</v>
      </c>
      <c r="AF3363">
        <v>6839</v>
      </c>
      <c r="AI3363">
        <v>959</v>
      </c>
      <c r="AJ3363" t="s">
        <v>49</v>
      </c>
    </row>
    <row r="3364" spans="1:36" x14ac:dyDescent="0.3">
      <c r="A3364">
        <v>21</v>
      </c>
      <c r="B3364" t="s">
        <v>71</v>
      </c>
      <c r="C3364" t="s">
        <v>59</v>
      </c>
      <c r="D3364" t="s">
        <v>54</v>
      </c>
      <c r="E3364" t="s">
        <v>49</v>
      </c>
      <c r="F3364">
        <v>6</v>
      </c>
      <c r="G3364" t="s">
        <v>49</v>
      </c>
      <c r="H3364" t="s">
        <v>49</v>
      </c>
      <c r="I3364" t="s">
        <v>52</v>
      </c>
      <c r="J3364">
        <v>9</v>
      </c>
      <c r="K3364" t="s">
        <v>56</v>
      </c>
      <c r="L3364">
        <v>622</v>
      </c>
      <c r="M3364">
        <v>1</v>
      </c>
      <c r="N3364">
        <v>-1</v>
      </c>
      <c r="O3364">
        <v>0</v>
      </c>
      <c r="P3364" t="s">
        <v>52</v>
      </c>
      <c r="Q3364" t="s">
        <v>49</v>
      </c>
      <c r="X3364" s="7"/>
      <c r="Y3364" t="s">
        <v>49</v>
      </c>
      <c r="Z3364">
        <v>6</v>
      </c>
      <c r="AE3364" t="s">
        <v>49</v>
      </c>
      <c r="AF3364">
        <v>6</v>
      </c>
      <c r="AI3364">
        <v>208</v>
      </c>
      <c r="AJ3364" t="s">
        <v>49</v>
      </c>
    </row>
    <row r="3365" spans="1:36" x14ac:dyDescent="0.3">
      <c r="A3365">
        <v>33</v>
      </c>
      <c r="B3365" t="s">
        <v>63</v>
      </c>
      <c r="C3365" t="s">
        <v>47</v>
      </c>
      <c r="D3365" t="s">
        <v>54</v>
      </c>
      <c r="E3365" t="s">
        <v>49</v>
      </c>
      <c r="F3365">
        <v>467</v>
      </c>
      <c r="G3365" t="s">
        <v>55</v>
      </c>
      <c r="H3365" t="s">
        <v>49</v>
      </c>
      <c r="I3365" t="s">
        <v>52</v>
      </c>
      <c r="J3365">
        <v>21</v>
      </c>
      <c r="K3365" t="s">
        <v>56</v>
      </c>
      <c r="L3365">
        <v>494</v>
      </c>
      <c r="M3365">
        <v>2</v>
      </c>
      <c r="N3365">
        <v>-1</v>
      </c>
      <c r="O3365">
        <v>0</v>
      </c>
      <c r="P3365" t="s">
        <v>52</v>
      </c>
      <c r="Q3365" t="s">
        <v>49</v>
      </c>
      <c r="X3365" s="7"/>
      <c r="Y3365" t="s">
        <v>55</v>
      </c>
      <c r="Z3365">
        <v>467</v>
      </c>
      <c r="AE3365" t="s">
        <v>49</v>
      </c>
      <c r="AF3365">
        <v>467</v>
      </c>
      <c r="AI3365">
        <v>-315</v>
      </c>
      <c r="AJ3365" t="s">
        <v>49</v>
      </c>
    </row>
    <row r="3366" spans="1:36" x14ac:dyDescent="0.3">
      <c r="A3366">
        <v>40</v>
      </c>
      <c r="B3366" t="s">
        <v>65</v>
      </c>
      <c r="C3366" t="s">
        <v>74</v>
      </c>
      <c r="D3366" t="s">
        <v>54</v>
      </c>
      <c r="E3366" t="s">
        <v>49</v>
      </c>
      <c r="F3366">
        <v>1876</v>
      </c>
      <c r="G3366" t="s">
        <v>49</v>
      </c>
      <c r="H3366" t="s">
        <v>55</v>
      </c>
      <c r="I3366" t="s">
        <v>52</v>
      </c>
      <c r="J3366">
        <v>20</v>
      </c>
      <c r="K3366" t="s">
        <v>62</v>
      </c>
      <c r="L3366">
        <v>269</v>
      </c>
      <c r="M3366">
        <v>1</v>
      </c>
      <c r="N3366">
        <v>-1</v>
      </c>
      <c r="O3366">
        <v>0</v>
      </c>
      <c r="P3366" t="s">
        <v>52</v>
      </c>
      <c r="Q3366" t="s">
        <v>49</v>
      </c>
      <c r="X3366" s="7"/>
      <c r="Y3366" t="s">
        <v>49</v>
      </c>
      <c r="Z3366">
        <v>1876</v>
      </c>
      <c r="AE3366" t="s">
        <v>55</v>
      </c>
      <c r="AF3366">
        <v>1876</v>
      </c>
      <c r="AI3366">
        <v>-13</v>
      </c>
      <c r="AJ3366" t="s">
        <v>49</v>
      </c>
    </row>
    <row r="3367" spans="1:36" x14ac:dyDescent="0.3">
      <c r="A3367">
        <v>34</v>
      </c>
      <c r="B3367" t="s">
        <v>68</v>
      </c>
      <c r="C3367" t="s">
        <v>47</v>
      </c>
      <c r="D3367" t="s">
        <v>54</v>
      </c>
      <c r="E3367" t="s">
        <v>49</v>
      </c>
      <c r="F3367">
        <v>1847</v>
      </c>
      <c r="G3367" t="s">
        <v>55</v>
      </c>
      <c r="H3367" t="s">
        <v>49</v>
      </c>
      <c r="I3367" t="s">
        <v>50</v>
      </c>
      <c r="J3367">
        <v>9</v>
      </c>
      <c r="K3367" t="s">
        <v>61</v>
      </c>
      <c r="L3367">
        <v>543</v>
      </c>
      <c r="M3367">
        <v>3</v>
      </c>
      <c r="N3367">
        <v>321</v>
      </c>
      <c r="O3367">
        <v>6</v>
      </c>
      <c r="P3367" t="s">
        <v>57</v>
      </c>
      <c r="Q3367" t="s">
        <v>49</v>
      </c>
      <c r="X3367" s="7"/>
      <c r="Y3367" t="s">
        <v>55</v>
      </c>
      <c r="Z3367">
        <v>1847</v>
      </c>
      <c r="AE3367" t="s">
        <v>49</v>
      </c>
      <c r="AF3367">
        <v>1847</v>
      </c>
      <c r="AI3367">
        <v>801</v>
      </c>
      <c r="AJ3367" t="s">
        <v>49</v>
      </c>
    </row>
    <row r="3368" spans="1:36" x14ac:dyDescent="0.3">
      <c r="A3368">
        <v>52</v>
      </c>
      <c r="B3368" t="s">
        <v>52</v>
      </c>
      <c r="C3368" t="s">
        <v>47</v>
      </c>
      <c r="D3368" t="s">
        <v>48</v>
      </c>
      <c r="E3368" t="s">
        <v>49</v>
      </c>
      <c r="F3368">
        <v>247</v>
      </c>
      <c r="G3368" t="s">
        <v>49</v>
      </c>
      <c r="H3368" t="s">
        <v>49</v>
      </c>
      <c r="I3368" t="s">
        <v>50</v>
      </c>
      <c r="J3368">
        <v>29</v>
      </c>
      <c r="K3368" t="s">
        <v>73</v>
      </c>
      <c r="L3368">
        <v>268</v>
      </c>
      <c r="M3368">
        <v>6</v>
      </c>
      <c r="N3368">
        <v>-1</v>
      </c>
      <c r="O3368">
        <v>0</v>
      </c>
      <c r="P3368" t="s">
        <v>52</v>
      </c>
      <c r="Q3368" t="s">
        <v>49</v>
      </c>
      <c r="X3368" s="7"/>
      <c r="Y3368" t="s">
        <v>49</v>
      </c>
      <c r="Z3368">
        <v>247</v>
      </c>
      <c r="AE3368" t="s">
        <v>49</v>
      </c>
      <c r="AF3368">
        <v>247</v>
      </c>
      <c r="AI3368">
        <v>1948</v>
      </c>
      <c r="AJ3368" t="s">
        <v>49</v>
      </c>
    </row>
    <row r="3369" spans="1:36" x14ac:dyDescent="0.3">
      <c r="A3369">
        <v>27</v>
      </c>
      <c r="B3369" t="s">
        <v>69</v>
      </c>
      <c r="C3369" t="s">
        <v>47</v>
      </c>
      <c r="D3369" t="s">
        <v>54</v>
      </c>
      <c r="E3369" t="s">
        <v>49</v>
      </c>
      <c r="F3369">
        <v>897</v>
      </c>
      <c r="G3369" t="s">
        <v>49</v>
      </c>
      <c r="H3369" t="s">
        <v>49</v>
      </c>
      <c r="I3369" t="s">
        <v>50</v>
      </c>
      <c r="J3369">
        <v>5</v>
      </c>
      <c r="K3369" t="s">
        <v>62</v>
      </c>
      <c r="L3369">
        <v>397</v>
      </c>
      <c r="M3369">
        <v>1</v>
      </c>
      <c r="N3369">
        <v>-1</v>
      </c>
      <c r="O3369">
        <v>0</v>
      </c>
      <c r="P3369" t="s">
        <v>52</v>
      </c>
      <c r="Q3369" t="s">
        <v>55</v>
      </c>
      <c r="X3369" s="7"/>
      <c r="Y3369" t="s">
        <v>49</v>
      </c>
      <c r="Z3369">
        <v>897</v>
      </c>
      <c r="AE3369" t="s">
        <v>49</v>
      </c>
      <c r="AF3369">
        <v>897</v>
      </c>
      <c r="AI3369">
        <v>751</v>
      </c>
      <c r="AJ3369" t="s">
        <v>49</v>
      </c>
    </row>
    <row r="3370" spans="1:36" x14ac:dyDescent="0.3">
      <c r="A3370">
        <v>57</v>
      </c>
      <c r="B3370" t="s">
        <v>53</v>
      </c>
      <c r="C3370" t="s">
        <v>74</v>
      </c>
      <c r="D3370" t="s">
        <v>54</v>
      </c>
      <c r="E3370" t="s">
        <v>49</v>
      </c>
      <c r="F3370">
        <v>4664</v>
      </c>
      <c r="G3370" t="s">
        <v>49</v>
      </c>
      <c r="H3370" t="s">
        <v>49</v>
      </c>
      <c r="I3370" t="s">
        <v>50</v>
      </c>
      <c r="J3370">
        <v>21</v>
      </c>
      <c r="K3370" t="s">
        <v>75</v>
      </c>
      <c r="L3370">
        <v>22</v>
      </c>
      <c r="M3370">
        <v>4</v>
      </c>
      <c r="N3370">
        <v>114</v>
      </c>
      <c r="O3370">
        <v>1</v>
      </c>
      <c r="P3370" t="s">
        <v>57</v>
      </c>
      <c r="Q3370" t="s">
        <v>49</v>
      </c>
      <c r="X3370" s="7"/>
      <c r="Y3370" t="s">
        <v>49</v>
      </c>
      <c r="Z3370">
        <v>4664</v>
      </c>
      <c r="AE3370" t="s">
        <v>49</v>
      </c>
      <c r="AF3370">
        <v>4664</v>
      </c>
      <c r="AI3370">
        <v>24</v>
      </c>
      <c r="AJ3370" t="s">
        <v>49</v>
      </c>
    </row>
    <row r="3371" spans="1:36" x14ac:dyDescent="0.3">
      <c r="A3371">
        <v>51</v>
      </c>
      <c r="B3371" t="s">
        <v>65</v>
      </c>
      <c r="C3371" t="s">
        <v>74</v>
      </c>
      <c r="D3371" t="s">
        <v>54</v>
      </c>
      <c r="E3371" t="s">
        <v>49</v>
      </c>
      <c r="F3371">
        <v>1291</v>
      </c>
      <c r="G3371" t="s">
        <v>55</v>
      </c>
      <c r="H3371" t="s">
        <v>49</v>
      </c>
      <c r="I3371" t="s">
        <v>52</v>
      </c>
      <c r="J3371">
        <v>3</v>
      </c>
      <c r="K3371" t="s">
        <v>62</v>
      </c>
      <c r="L3371">
        <v>51</v>
      </c>
      <c r="M3371">
        <v>2</v>
      </c>
      <c r="N3371">
        <v>-1</v>
      </c>
      <c r="O3371">
        <v>0</v>
      </c>
      <c r="P3371" t="s">
        <v>52</v>
      </c>
      <c r="Q3371" t="s">
        <v>49</v>
      </c>
      <c r="X3371" s="7"/>
      <c r="Y3371" t="s">
        <v>55</v>
      </c>
      <c r="Z3371">
        <v>1291</v>
      </c>
      <c r="AE3371" t="s">
        <v>49</v>
      </c>
      <c r="AF3371">
        <v>1291</v>
      </c>
      <c r="AI3371">
        <v>72</v>
      </c>
      <c r="AJ3371" t="s">
        <v>49</v>
      </c>
    </row>
    <row r="3372" spans="1:36" x14ac:dyDescent="0.3">
      <c r="A3372">
        <v>31</v>
      </c>
      <c r="B3372" t="s">
        <v>71</v>
      </c>
      <c r="C3372" t="s">
        <v>59</v>
      </c>
      <c r="D3372" t="s">
        <v>60</v>
      </c>
      <c r="E3372" t="s">
        <v>49</v>
      </c>
      <c r="F3372">
        <v>64</v>
      </c>
      <c r="G3372" t="s">
        <v>49</v>
      </c>
      <c r="H3372" t="s">
        <v>49</v>
      </c>
      <c r="I3372" t="s">
        <v>50</v>
      </c>
      <c r="J3372">
        <v>15</v>
      </c>
      <c r="K3372" t="s">
        <v>80</v>
      </c>
      <c r="L3372">
        <v>208</v>
      </c>
      <c r="M3372">
        <v>1</v>
      </c>
      <c r="N3372">
        <v>105</v>
      </c>
      <c r="O3372">
        <v>2</v>
      </c>
      <c r="P3372" t="s">
        <v>79</v>
      </c>
      <c r="Q3372" t="s">
        <v>49</v>
      </c>
      <c r="X3372" s="7"/>
      <c r="Y3372" t="s">
        <v>49</v>
      </c>
      <c r="Z3372">
        <v>64</v>
      </c>
      <c r="AE3372" t="s">
        <v>49</v>
      </c>
      <c r="AF3372">
        <v>64</v>
      </c>
      <c r="AI3372">
        <v>1871</v>
      </c>
      <c r="AJ3372" t="s">
        <v>49</v>
      </c>
    </row>
    <row r="3373" spans="1:36" x14ac:dyDescent="0.3">
      <c r="A3373">
        <v>49</v>
      </c>
      <c r="B3373" t="s">
        <v>46</v>
      </c>
      <c r="C3373" t="s">
        <v>47</v>
      </c>
      <c r="D3373" t="s">
        <v>60</v>
      </c>
      <c r="E3373" t="s">
        <v>49</v>
      </c>
      <c r="F3373">
        <v>-471</v>
      </c>
      <c r="G3373" t="s">
        <v>55</v>
      </c>
      <c r="H3373" t="s">
        <v>49</v>
      </c>
      <c r="I3373" t="s">
        <v>50</v>
      </c>
      <c r="J3373">
        <v>20</v>
      </c>
      <c r="K3373" t="s">
        <v>75</v>
      </c>
      <c r="L3373">
        <v>77</v>
      </c>
      <c r="M3373">
        <v>3</v>
      </c>
      <c r="N3373">
        <v>185</v>
      </c>
      <c r="O3373">
        <v>7</v>
      </c>
      <c r="P3373" t="s">
        <v>57</v>
      </c>
      <c r="Q3373" t="s">
        <v>49</v>
      </c>
      <c r="X3373" s="7"/>
      <c r="Y3373" t="s">
        <v>55</v>
      </c>
      <c r="Z3373">
        <v>-471</v>
      </c>
      <c r="AE3373" t="s">
        <v>49</v>
      </c>
      <c r="AF3373">
        <v>-471</v>
      </c>
      <c r="AI3373">
        <v>1378</v>
      </c>
      <c r="AJ3373" t="s">
        <v>49</v>
      </c>
    </row>
    <row r="3374" spans="1:36" x14ac:dyDescent="0.3">
      <c r="A3374">
        <v>32</v>
      </c>
      <c r="B3374" t="s">
        <v>58</v>
      </c>
      <c r="C3374" t="s">
        <v>59</v>
      </c>
      <c r="D3374" t="s">
        <v>60</v>
      </c>
      <c r="E3374" t="s">
        <v>49</v>
      </c>
      <c r="F3374">
        <v>1160</v>
      </c>
      <c r="G3374" t="s">
        <v>55</v>
      </c>
      <c r="H3374" t="s">
        <v>55</v>
      </c>
      <c r="I3374" t="s">
        <v>52</v>
      </c>
      <c r="J3374">
        <v>11</v>
      </c>
      <c r="K3374" t="s">
        <v>62</v>
      </c>
      <c r="L3374">
        <v>450</v>
      </c>
      <c r="M3374">
        <v>2</v>
      </c>
      <c r="N3374">
        <v>-1</v>
      </c>
      <c r="O3374">
        <v>0</v>
      </c>
      <c r="P3374" t="s">
        <v>52</v>
      </c>
      <c r="Q3374" t="s">
        <v>49</v>
      </c>
      <c r="X3374" s="7"/>
      <c r="Y3374" t="s">
        <v>55</v>
      </c>
      <c r="Z3374">
        <v>1160</v>
      </c>
      <c r="AE3374" t="s">
        <v>55</v>
      </c>
      <c r="AF3374">
        <v>1160</v>
      </c>
      <c r="AI3374">
        <v>188</v>
      </c>
      <c r="AJ3374" t="s">
        <v>49</v>
      </c>
    </row>
    <row r="3375" spans="1:36" x14ac:dyDescent="0.3">
      <c r="A3375">
        <v>28</v>
      </c>
      <c r="B3375" t="s">
        <v>69</v>
      </c>
      <c r="C3375" t="s">
        <v>59</v>
      </c>
      <c r="D3375" t="s">
        <v>60</v>
      </c>
      <c r="E3375" t="s">
        <v>49</v>
      </c>
      <c r="F3375">
        <v>14</v>
      </c>
      <c r="G3375" t="s">
        <v>49</v>
      </c>
      <c r="H3375" t="s">
        <v>49</v>
      </c>
      <c r="I3375" t="s">
        <v>50</v>
      </c>
      <c r="J3375">
        <v>1</v>
      </c>
      <c r="K3375" t="s">
        <v>62</v>
      </c>
      <c r="L3375">
        <v>201</v>
      </c>
      <c r="M3375">
        <v>1</v>
      </c>
      <c r="N3375">
        <v>-1</v>
      </c>
      <c r="O3375">
        <v>0</v>
      </c>
      <c r="P3375" t="s">
        <v>52</v>
      </c>
      <c r="Q3375" t="s">
        <v>49</v>
      </c>
      <c r="X3375" s="7"/>
      <c r="Y3375" t="s">
        <v>49</v>
      </c>
      <c r="Z3375">
        <v>14</v>
      </c>
      <c r="AE3375" t="s">
        <v>49</v>
      </c>
      <c r="AF3375">
        <v>14</v>
      </c>
      <c r="AI3375">
        <v>6836</v>
      </c>
      <c r="AJ3375" t="s">
        <v>49</v>
      </c>
    </row>
    <row r="3376" spans="1:36" x14ac:dyDescent="0.3">
      <c r="A3376">
        <v>33</v>
      </c>
      <c r="B3376" t="s">
        <v>63</v>
      </c>
      <c r="C3376" t="s">
        <v>47</v>
      </c>
      <c r="D3376" t="s">
        <v>54</v>
      </c>
      <c r="E3376" t="s">
        <v>49</v>
      </c>
      <c r="F3376">
        <v>26</v>
      </c>
      <c r="G3376" t="s">
        <v>55</v>
      </c>
      <c r="H3376" t="s">
        <v>49</v>
      </c>
      <c r="I3376" t="s">
        <v>50</v>
      </c>
      <c r="J3376">
        <v>17</v>
      </c>
      <c r="K3376" t="s">
        <v>61</v>
      </c>
      <c r="L3376">
        <v>342</v>
      </c>
      <c r="M3376">
        <v>3</v>
      </c>
      <c r="N3376">
        <v>332</v>
      </c>
      <c r="O3376">
        <v>1</v>
      </c>
      <c r="P3376" t="s">
        <v>66</v>
      </c>
      <c r="Q3376" t="s">
        <v>49</v>
      </c>
      <c r="X3376" s="7"/>
      <c r="Y3376" t="s">
        <v>55</v>
      </c>
      <c r="Z3376">
        <v>26</v>
      </c>
      <c r="AE3376" t="s">
        <v>49</v>
      </c>
      <c r="AF3376">
        <v>26</v>
      </c>
      <c r="AI3376">
        <v>61</v>
      </c>
      <c r="AJ3376" t="s">
        <v>49</v>
      </c>
    </row>
    <row r="3377" spans="1:36" x14ac:dyDescent="0.3">
      <c r="A3377">
        <v>50</v>
      </c>
      <c r="B3377" t="s">
        <v>63</v>
      </c>
      <c r="C3377" t="s">
        <v>47</v>
      </c>
      <c r="D3377" t="s">
        <v>52</v>
      </c>
      <c r="E3377" t="s">
        <v>49</v>
      </c>
      <c r="F3377">
        <v>452</v>
      </c>
      <c r="G3377" t="s">
        <v>49</v>
      </c>
      <c r="H3377" t="s">
        <v>49</v>
      </c>
      <c r="I3377" t="s">
        <v>50</v>
      </c>
      <c r="J3377">
        <v>20</v>
      </c>
      <c r="K3377" t="s">
        <v>70</v>
      </c>
      <c r="L3377">
        <v>181</v>
      </c>
      <c r="M3377">
        <v>2</v>
      </c>
      <c r="N3377">
        <v>-1</v>
      </c>
      <c r="O3377">
        <v>0</v>
      </c>
      <c r="P3377" t="s">
        <v>52</v>
      </c>
      <c r="Q3377" t="s">
        <v>49</v>
      </c>
      <c r="X3377" s="7"/>
      <c r="Y3377" t="s">
        <v>49</v>
      </c>
      <c r="Z3377">
        <v>452</v>
      </c>
      <c r="AE3377" t="s">
        <v>49</v>
      </c>
      <c r="AF3377">
        <v>452</v>
      </c>
      <c r="AI3377">
        <v>-967</v>
      </c>
      <c r="AJ3377" t="s">
        <v>49</v>
      </c>
    </row>
    <row r="3378" spans="1:36" x14ac:dyDescent="0.3">
      <c r="A3378">
        <v>42</v>
      </c>
      <c r="B3378" t="s">
        <v>63</v>
      </c>
      <c r="C3378" t="s">
        <v>59</v>
      </c>
      <c r="D3378" t="s">
        <v>54</v>
      </c>
      <c r="E3378" t="s">
        <v>49</v>
      </c>
      <c r="F3378">
        <v>382</v>
      </c>
      <c r="G3378" t="s">
        <v>55</v>
      </c>
      <c r="H3378" t="s">
        <v>49</v>
      </c>
      <c r="I3378" t="s">
        <v>50</v>
      </c>
      <c r="J3378">
        <v>13</v>
      </c>
      <c r="K3378" t="s">
        <v>56</v>
      </c>
      <c r="L3378">
        <v>294</v>
      </c>
      <c r="M3378">
        <v>1</v>
      </c>
      <c r="N3378">
        <v>-1</v>
      </c>
      <c r="O3378">
        <v>0</v>
      </c>
      <c r="P3378" t="s">
        <v>52</v>
      </c>
      <c r="Q3378" t="s">
        <v>49</v>
      </c>
      <c r="X3378" s="7"/>
      <c r="Y3378" t="s">
        <v>55</v>
      </c>
      <c r="Z3378">
        <v>382</v>
      </c>
      <c r="AE3378" t="s">
        <v>49</v>
      </c>
      <c r="AF3378">
        <v>382</v>
      </c>
      <c r="AI3378">
        <v>0</v>
      </c>
      <c r="AJ3378" t="s">
        <v>49</v>
      </c>
    </row>
    <row r="3379" spans="1:36" x14ac:dyDescent="0.3">
      <c r="A3379">
        <v>45</v>
      </c>
      <c r="B3379" t="s">
        <v>69</v>
      </c>
      <c r="C3379" t="s">
        <v>47</v>
      </c>
      <c r="D3379" t="s">
        <v>52</v>
      </c>
      <c r="E3379" t="s">
        <v>49</v>
      </c>
      <c r="F3379">
        <v>2033</v>
      </c>
      <c r="G3379" t="s">
        <v>49</v>
      </c>
      <c r="H3379" t="s">
        <v>49</v>
      </c>
      <c r="I3379" t="s">
        <v>50</v>
      </c>
      <c r="J3379">
        <v>30</v>
      </c>
      <c r="K3379" t="s">
        <v>75</v>
      </c>
      <c r="L3379">
        <v>123</v>
      </c>
      <c r="M3379">
        <v>1</v>
      </c>
      <c r="N3379">
        <v>186</v>
      </c>
      <c r="O3379">
        <v>4</v>
      </c>
      <c r="P3379" t="s">
        <v>57</v>
      </c>
      <c r="Q3379" t="s">
        <v>49</v>
      </c>
      <c r="X3379" s="7"/>
      <c r="Y3379" t="s">
        <v>49</v>
      </c>
      <c r="Z3379">
        <v>2033</v>
      </c>
      <c r="AE3379" t="s">
        <v>49</v>
      </c>
      <c r="AF3379">
        <v>2033</v>
      </c>
      <c r="AI3379">
        <v>5527</v>
      </c>
      <c r="AJ3379" t="s">
        <v>49</v>
      </c>
    </row>
    <row r="3380" spans="1:36" x14ac:dyDescent="0.3">
      <c r="A3380">
        <v>34</v>
      </c>
      <c r="B3380" t="s">
        <v>46</v>
      </c>
      <c r="C3380" t="s">
        <v>47</v>
      </c>
      <c r="D3380" t="s">
        <v>54</v>
      </c>
      <c r="E3380" t="s">
        <v>49</v>
      </c>
      <c r="F3380">
        <v>0</v>
      </c>
      <c r="G3380" t="s">
        <v>55</v>
      </c>
      <c r="H3380" t="s">
        <v>49</v>
      </c>
      <c r="I3380" t="s">
        <v>50</v>
      </c>
      <c r="J3380">
        <v>13</v>
      </c>
      <c r="K3380" t="s">
        <v>56</v>
      </c>
      <c r="L3380">
        <v>172</v>
      </c>
      <c r="M3380">
        <v>1</v>
      </c>
      <c r="N3380">
        <v>-1</v>
      </c>
      <c r="O3380">
        <v>0</v>
      </c>
      <c r="P3380" t="s">
        <v>52</v>
      </c>
      <c r="Q3380" t="s">
        <v>49</v>
      </c>
      <c r="X3380" s="7"/>
      <c r="Y3380" t="s">
        <v>55</v>
      </c>
      <c r="Z3380">
        <v>0</v>
      </c>
      <c r="AE3380" t="s">
        <v>49</v>
      </c>
      <c r="AF3380">
        <v>0</v>
      </c>
      <c r="AI3380">
        <v>1287</v>
      </c>
      <c r="AJ3380" t="s">
        <v>49</v>
      </c>
    </row>
    <row r="3381" spans="1:36" x14ac:dyDescent="0.3">
      <c r="A3381">
        <v>56</v>
      </c>
      <c r="B3381" t="s">
        <v>69</v>
      </c>
      <c r="C3381" t="s">
        <v>74</v>
      </c>
      <c r="D3381" t="s">
        <v>52</v>
      </c>
      <c r="E3381" t="s">
        <v>49</v>
      </c>
      <c r="F3381">
        <v>789</v>
      </c>
      <c r="G3381" t="s">
        <v>55</v>
      </c>
      <c r="H3381" t="s">
        <v>49</v>
      </c>
      <c r="I3381" t="s">
        <v>50</v>
      </c>
      <c r="J3381">
        <v>8</v>
      </c>
      <c r="K3381" t="s">
        <v>56</v>
      </c>
      <c r="L3381">
        <v>1022</v>
      </c>
      <c r="M3381">
        <v>1</v>
      </c>
      <c r="N3381">
        <v>360</v>
      </c>
      <c r="O3381">
        <v>2</v>
      </c>
      <c r="P3381" t="s">
        <v>57</v>
      </c>
      <c r="Q3381" t="s">
        <v>49</v>
      </c>
      <c r="X3381" s="7"/>
      <c r="Y3381" t="s">
        <v>55</v>
      </c>
      <c r="Z3381">
        <v>789</v>
      </c>
      <c r="AE3381" t="s">
        <v>49</v>
      </c>
      <c r="AF3381">
        <v>789</v>
      </c>
      <c r="AI3381">
        <v>17361</v>
      </c>
      <c r="AJ3381" t="s">
        <v>49</v>
      </c>
    </row>
    <row r="3382" spans="1:36" x14ac:dyDescent="0.3">
      <c r="A3382">
        <v>33</v>
      </c>
      <c r="B3382" t="s">
        <v>63</v>
      </c>
      <c r="C3382" t="s">
        <v>59</v>
      </c>
      <c r="D3382" t="s">
        <v>54</v>
      </c>
      <c r="E3382" t="s">
        <v>49</v>
      </c>
      <c r="F3382">
        <v>142</v>
      </c>
      <c r="G3382" t="s">
        <v>55</v>
      </c>
      <c r="H3382" t="s">
        <v>49</v>
      </c>
      <c r="I3382" t="s">
        <v>50</v>
      </c>
      <c r="J3382">
        <v>14</v>
      </c>
      <c r="K3382" t="s">
        <v>56</v>
      </c>
      <c r="L3382">
        <v>123</v>
      </c>
      <c r="M3382">
        <v>1</v>
      </c>
      <c r="N3382">
        <v>360</v>
      </c>
      <c r="O3382">
        <v>3</v>
      </c>
      <c r="P3382" t="s">
        <v>66</v>
      </c>
      <c r="Q3382" t="s">
        <v>49</v>
      </c>
      <c r="X3382" s="7"/>
      <c r="Y3382" t="s">
        <v>55</v>
      </c>
      <c r="Z3382">
        <v>142</v>
      </c>
      <c r="AE3382" t="s">
        <v>49</v>
      </c>
      <c r="AF3382">
        <v>142</v>
      </c>
      <c r="AI3382">
        <v>1956</v>
      </c>
      <c r="AJ3382" t="s">
        <v>49</v>
      </c>
    </row>
    <row r="3383" spans="1:36" x14ac:dyDescent="0.3">
      <c r="A3383">
        <v>34</v>
      </c>
      <c r="B3383" t="s">
        <v>69</v>
      </c>
      <c r="C3383" t="s">
        <v>47</v>
      </c>
      <c r="D3383" t="s">
        <v>54</v>
      </c>
      <c r="E3383" t="s">
        <v>49</v>
      </c>
      <c r="F3383">
        <v>645</v>
      </c>
      <c r="G3383" t="s">
        <v>55</v>
      </c>
      <c r="H3383" t="s">
        <v>49</v>
      </c>
      <c r="I3383" t="s">
        <v>52</v>
      </c>
      <c r="J3383">
        <v>19</v>
      </c>
      <c r="K3383" t="s">
        <v>56</v>
      </c>
      <c r="L3383">
        <v>420</v>
      </c>
      <c r="M3383">
        <v>1</v>
      </c>
      <c r="N3383">
        <v>-1</v>
      </c>
      <c r="O3383">
        <v>0</v>
      </c>
      <c r="P3383" t="s">
        <v>52</v>
      </c>
      <c r="Q3383" t="s">
        <v>49</v>
      </c>
      <c r="X3383" s="7"/>
      <c r="Y3383" t="s">
        <v>55</v>
      </c>
      <c r="Z3383">
        <v>645</v>
      </c>
      <c r="AE3383" t="s">
        <v>49</v>
      </c>
      <c r="AF3383">
        <v>645</v>
      </c>
      <c r="AI3383">
        <v>0</v>
      </c>
      <c r="AJ3383" t="s">
        <v>49</v>
      </c>
    </row>
    <row r="3384" spans="1:36" x14ac:dyDescent="0.3">
      <c r="A3384">
        <v>37</v>
      </c>
      <c r="B3384" t="s">
        <v>63</v>
      </c>
      <c r="C3384" t="s">
        <v>47</v>
      </c>
      <c r="D3384" t="s">
        <v>52</v>
      </c>
      <c r="E3384" t="s">
        <v>49</v>
      </c>
      <c r="F3384">
        <v>897</v>
      </c>
      <c r="G3384" t="s">
        <v>55</v>
      </c>
      <c r="H3384" t="s">
        <v>49</v>
      </c>
      <c r="I3384" t="s">
        <v>50</v>
      </c>
      <c r="J3384">
        <v>13</v>
      </c>
      <c r="K3384" t="s">
        <v>61</v>
      </c>
      <c r="L3384">
        <v>119</v>
      </c>
      <c r="M3384">
        <v>2</v>
      </c>
      <c r="N3384">
        <v>280</v>
      </c>
      <c r="O3384">
        <v>2</v>
      </c>
      <c r="P3384" t="s">
        <v>57</v>
      </c>
      <c r="Q3384" t="s">
        <v>49</v>
      </c>
      <c r="X3384" s="7"/>
      <c r="Y3384" t="s">
        <v>55</v>
      </c>
      <c r="Z3384">
        <v>897</v>
      </c>
      <c r="AE3384" t="s">
        <v>49</v>
      </c>
      <c r="AF3384">
        <v>897</v>
      </c>
      <c r="AI3384">
        <v>-294</v>
      </c>
      <c r="AJ3384" t="s">
        <v>49</v>
      </c>
    </row>
    <row r="3385" spans="1:36" x14ac:dyDescent="0.3">
      <c r="A3385">
        <v>37</v>
      </c>
      <c r="B3385" t="s">
        <v>63</v>
      </c>
      <c r="C3385" t="s">
        <v>47</v>
      </c>
      <c r="D3385" t="s">
        <v>54</v>
      </c>
      <c r="E3385" t="s">
        <v>49</v>
      </c>
      <c r="F3385">
        <v>103</v>
      </c>
      <c r="G3385" t="s">
        <v>55</v>
      </c>
      <c r="H3385" t="s">
        <v>49</v>
      </c>
      <c r="I3385" t="s">
        <v>50</v>
      </c>
      <c r="J3385">
        <v>12</v>
      </c>
      <c r="K3385" t="s">
        <v>56</v>
      </c>
      <c r="L3385">
        <v>153</v>
      </c>
      <c r="M3385">
        <v>1</v>
      </c>
      <c r="N3385">
        <v>-1</v>
      </c>
      <c r="O3385">
        <v>0</v>
      </c>
      <c r="P3385" t="s">
        <v>52</v>
      </c>
      <c r="Q3385" t="s">
        <v>49</v>
      </c>
      <c r="X3385" s="7"/>
      <c r="Y3385" t="s">
        <v>55</v>
      </c>
      <c r="Z3385">
        <v>103</v>
      </c>
      <c r="AE3385" t="s">
        <v>49</v>
      </c>
      <c r="AF3385">
        <v>103</v>
      </c>
      <c r="AI3385">
        <v>275</v>
      </c>
      <c r="AJ3385" t="s">
        <v>49</v>
      </c>
    </row>
    <row r="3386" spans="1:36" x14ac:dyDescent="0.3">
      <c r="A3386">
        <v>35</v>
      </c>
      <c r="B3386" t="s">
        <v>69</v>
      </c>
      <c r="C3386" t="s">
        <v>59</v>
      </c>
      <c r="D3386" t="s">
        <v>54</v>
      </c>
      <c r="E3386" t="s">
        <v>49</v>
      </c>
      <c r="F3386">
        <v>847</v>
      </c>
      <c r="G3386" t="s">
        <v>55</v>
      </c>
      <c r="H3386" t="s">
        <v>49</v>
      </c>
      <c r="I3386" t="s">
        <v>50</v>
      </c>
      <c r="J3386">
        <v>11</v>
      </c>
      <c r="K3386" t="s">
        <v>56</v>
      </c>
      <c r="L3386">
        <v>85</v>
      </c>
      <c r="M3386">
        <v>2</v>
      </c>
      <c r="N3386">
        <v>-1</v>
      </c>
      <c r="O3386">
        <v>0</v>
      </c>
      <c r="P3386" t="s">
        <v>52</v>
      </c>
      <c r="Q3386" t="s">
        <v>49</v>
      </c>
      <c r="X3386" s="7"/>
      <c r="Y3386" t="s">
        <v>55</v>
      </c>
      <c r="Z3386">
        <v>847</v>
      </c>
      <c r="AE3386" t="s">
        <v>49</v>
      </c>
      <c r="AF3386">
        <v>847</v>
      </c>
      <c r="AI3386">
        <v>724</v>
      </c>
      <c r="AJ3386" t="s">
        <v>49</v>
      </c>
    </row>
    <row r="3387" spans="1:36" x14ac:dyDescent="0.3">
      <c r="A3387">
        <v>38</v>
      </c>
      <c r="B3387" t="s">
        <v>52</v>
      </c>
      <c r="C3387" t="s">
        <v>59</v>
      </c>
      <c r="D3387" t="s">
        <v>60</v>
      </c>
      <c r="E3387" t="s">
        <v>49</v>
      </c>
      <c r="F3387">
        <v>0</v>
      </c>
      <c r="G3387" t="s">
        <v>49</v>
      </c>
      <c r="H3387" t="s">
        <v>49</v>
      </c>
      <c r="I3387" t="s">
        <v>50</v>
      </c>
      <c r="J3387">
        <v>11</v>
      </c>
      <c r="K3387" t="s">
        <v>80</v>
      </c>
      <c r="L3387">
        <v>260</v>
      </c>
      <c r="M3387">
        <v>3</v>
      </c>
      <c r="N3387">
        <v>95</v>
      </c>
      <c r="O3387">
        <v>3</v>
      </c>
      <c r="P3387" t="s">
        <v>79</v>
      </c>
      <c r="Q3387" t="s">
        <v>55</v>
      </c>
      <c r="X3387" s="7"/>
      <c r="Y3387" t="s">
        <v>49</v>
      </c>
      <c r="Z3387">
        <v>0</v>
      </c>
      <c r="AE3387" t="s">
        <v>49</v>
      </c>
      <c r="AF3387">
        <v>0</v>
      </c>
      <c r="AI3387">
        <v>27</v>
      </c>
      <c r="AJ3387" t="s">
        <v>49</v>
      </c>
    </row>
    <row r="3388" spans="1:36" x14ac:dyDescent="0.3">
      <c r="A3388">
        <v>32</v>
      </c>
      <c r="B3388" t="s">
        <v>63</v>
      </c>
      <c r="C3388" t="s">
        <v>47</v>
      </c>
      <c r="D3388" t="s">
        <v>54</v>
      </c>
      <c r="E3388" t="s">
        <v>49</v>
      </c>
      <c r="F3388">
        <v>517</v>
      </c>
      <c r="G3388" t="s">
        <v>55</v>
      </c>
      <c r="H3388" t="s">
        <v>49</v>
      </c>
      <c r="I3388" t="s">
        <v>52</v>
      </c>
      <c r="J3388">
        <v>5</v>
      </c>
      <c r="K3388" t="s">
        <v>56</v>
      </c>
      <c r="L3388">
        <v>528</v>
      </c>
      <c r="M3388">
        <v>1</v>
      </c>
      <c r="N3388">
        <v>-1</v>
      </c>
      <c r="O3388">
        <v>0</v>
      </c>
      <c r="P3388" t="s">
        <v>52</v>
      </c>
      <c r="Q3388" t="s">
        <v>49</v>
      </c>
      <c r="X3388" s="7"/>
      <c r="Y3388" t="s">
        <v>55</v>
      </c>
      <c r="Z3388">
        <v>517</v>
      </c>
      <c r="AE3388" t="s">
        <v>49</v>
      </c>
      <c r="AF3388">
        <v>517</v>
      </c>
      <c r="AI3388">
        <v>26</v>
      </c>
      <c r="AJ3388" t="s">
        <v>49</v>
      </c>
    </row>
    <row r="3389" spans="1:36" x14ac:dyDescent="0.3">
      <c r="A3389">
        <v>52</v>
      </c>
      <c r="B3389" t="s">
        <v>67</v>
      </c>
      <c r="C3389" t="s">
        <v>59</v>
      </c>
      <c r="D3389" t="s">
        <v>60</v>
      </c>
      <c r="E3389" t="s">
        <v>49</v>
      </c>
      <c r="F3389">
        <v>1308</v>
      </c>
      <c r="G3389" t="s">
        <v>55</v>
      </c>
      <c r="H3389" t="s">
        <v>49</v>
      </c>
      <c r="I3389" t="s">
        <v>52</v>
      </c>
      <c r="J3389">
        <v>29</v>
      </c>
      <c r="K3389" t="s">
        <v>56</v>
      </c>
      <c r="L3389">
        <v>361</v>
      </c>
      <c r="M3389">
        <v>1</v>
      </c>
      <c r="N3389">
        <v>-1</v>
      </c>
      <c r="O3389">
        <v>0</v>
      </c>
      <c r="P3389" t="s">
        <v>52</v>
      </c>
      <c r="Q3389" t="s">
        <v>49</v>
      </c>
      <c r="X3389" s="7"/>
      <c r="Y3389" t="s">
        <v>55</v>
      </c>
      <c r="Z3389">
        <v>1308</v>
      </c>
      <c r="AE3389" t="s">
        <v>49</v>
      </c>
      <c r="AF3389">
        <v>1308</v>
      </c>
      <c r="AI3389">
        <v>191</v>
      </c>
      <c r="AJ3389" t="s">
        <v>49</v>
      </c>
    </row>
    <row r="3390" spans="1:36" x14ac:dyDescent="0.3">
      <c r="A3390">
        <v>49</v>
      </c>
      <c r="B3390" t="s">
        <v>53</v>
      </c>
      <c r="C3390" t="s">
        <v>47</v>
      </c>
      <c r="D3390" t="s">
        <v>54</v>
      </c>
      <c r="E3390" t="s">
        <v>49</v>
      </c>
      <c r="F3390">
        <v>66</v>
      </c>
      <c r="G3390" t="s">
        <v>55</v>
      </c>
      <c r="H3390" t="s">
        <v>55</v>
      </c>
      <c r="I3390" t="s">
        <v>50</v>
      </c>
      <c r="J3390">
        <v>21</v>
      </c>
      <c r="K3390" t="s">
        <v>75</v>
      </c>
      <c r="L3390">
        <v>59</v>
      </c>
      <c r="M3390">
        <v>4</v>
      </c>
      <c r="N3390">
        <v>-1</v>
      </c>
      <c r="O3390">
        <v>0</v>
      </c>
      <c r="P3390" t="s">
        <v>52</v>
      </c>
      <c r="Q3390" t="s">
        <v>49</v>
      </c>
      <c r="X3390" s="7"/>
      <c r="Y3390" t="s">
        <v>55</v>
      </c>
      <c r="Z3390">
        <v>66</v>
      </c>
      <c r="AE3390" t="s">
        <v>55</v>
      </c>
      <c r="AF3390">
        <v>66</v>
      </c>
      <c r="AI3390">
        <v>-123</v>
      </c>
      <c r="AJ3390" t="s">
        <v>49</v>
      </c>
    </row>
    <row r="3391" spans="1:36" x14ac:dyDescent="0.3">
      <c r="A3391">
        <v>46</v>
      </c>
      <c r="B3391" t="s">
        <v>58</v>
      </c>
      <c r="C3391" t="s">
        <v>74</v>
      </c>
      <c r="D3391" t="s">
        <v>54</v>
      </c>
      <c r="E3391" t="s">
        <v>49</v>
      </c>
      <c r="F3391">
        <v>361</v>
      </c>
      <c r="G3391" t="s">
        <v>55</v>
      </c>
      <c r="H3391" t="s">
        <v>49</v>
      </c>
      <c r="I3391" t="s">
        <v>52</v>
      </c>
      <c r="J3391">
        <v>19</v>
      </c>
      <c r="K3391" t="s">
        <v>56</v>
      </c>
      <c r="L3391">
        <v>86</v>
      </c>
      <c r="M3391">
        <v>7</v>
      </c>
      <c r="N3391">
        <v>-1</v>
      </c>
      <c r="O3391">
        <v>0</v>
      </c>
      <c r="P3391" t="s">
        <v>52</v>
      </c>
      <c r="Q3391" t="s">
        <v>49</v>
      </c>
      <c r="X3391" s="7"/>
      <c r="Y3391" t="s">
        <v>55</v>
      </c>
      <c r="Z3391">
        <v>361</v>
      </c>
      <c r="AE3391" t="s">
        <v>49</v>
      </c>
      <c r="AF3391">
        <v>361</v>
      </c>
      <c r="AI3391">
        <v>-147</v>
      </c>
      <c r="AJ3391" t="s">
        <v>49</v>
      </c>
    </row>
    <row r="3392" spans="1:36" x14ac:dyDescent="0.3">
      <c r="A3392">
        <v>42</v>
      </c>
      <c r="B3392" t="s">
        <v>68</v>
      </c>
      <c r="C3392" t="s">
        <v>47</v>
      </c>
      <c r="D3392" t="s">
        <v>48</v>
      </c>
      <c r="E3392" t="s">
        <v>55</v>
      </c>
      <c r="F3392">
        <v>66</v>
      </c>
      <c r="G3392" t="s">
        <v>55</v>
      </c>
      <c r="H3392" t="s">
        <v>55</v>
      </c>
      <c r="I3392" t="s">
        <v>50</v>
      </c>
      <c r="J3392">
        <v>6</v>
      </c>
      <c r="K3392" t="s">
        <v>64</v>
      </c>
      <c r="L3392">
        <v>139</v>
      </c>
      <c r="M3392">
        <v>1</v>
      </c>
      <c r="N3392">
        <v>-1</v>
      </c>
      <c r="O3392">
        <v>0</v>
      </c>
      <c r="P3392" t="s">
        <v>52</v>
      </c>
      <c r="Q3392" t="s">
        <v>49</v>
      </c>
      <c r="X3392" s="7"/>
      <c r="Y3392" t="s">
        <v>55</v>
      </c>
      <c r="Z3392">
        <v>66</v>
      </c>
      <c r="AE3392" t="s">
        <v>55</v>
      </c>
      <c r="AF3392">
        <v>66</v>
      </c>
      <c r="AI3392">
        <v>179</v>
      </c>
      <c r="AJ3392" t="s">
        <v>49</v>
      </c>
    </row>
    <row r="3393" spans="1:36" x14ac:dyDescent="0.3">
      <c r="A3393">
        <v>36</v>
      </c>
      <c r="B3393" t="s">
        <v>63</v>
      </c>
      <c r="C3393" t="s">
        <v>47</v>
      </c>
      <c r="D3393" t="s">
        <v>52</v>
      </c>
      <c r="E3393" t="s">
        <v>49</v>
      </c>
      <c r="F3393">
        <v>70</v>
      </c>
      <c r="G3393" t="s">
        <v>55</v>
      </c>
      <c r="H3393" t="s">
        <v>49</v>
      </c>
      <c r="I3393" t="s">
        <v>52</v>
      </c>
      <c r="J3393">
        <v>8</v>
      </c>
      <c r="K3393" t="s">
        <v>56</v>
      </c>
      <c r="L3393">
        <v>219</v>
      </c>
      <c r="M3393">
        <v>4</v>
      </c>
      <c r="N3393">
        <v>-1</v>
      </c>
      <c r="O3393">
        <v>0</v>
      </c>
      <c r="P3393" t="s">
        <v>52</v>
      </c>
      <c r="Q3393" t="s">
        <v>49</v>
      </c>
      <c r="X3393" s="7"/>
      <c r="Y3393" t="s">
        <v>55</v>
      </c>
      <c r="Z3393">
        <v>70</v>
      </c>
      <c r="AE3393" t="s">
        <v>49</v>
      </c>
      <c r="AF3393">
        <v>70</v>
      </c>
      <c r="AI3393">
        <v>1086</v>
      </c>
      <c r="AJ3393" t="s">
        <v>49</v>
      </c>
    </row>
    <row r="3394" spans="1:36" x14ac:dyDescent="0.3">
      <c r="A3394">
        <v>32</v>
      </c>
      <c r="B3394" t="s">
        <v>53</v>
      </c>
      <c r="C3394" t="s">
        <v>47</v>
      </c>
      <c r="D3394" t="s">
        <v>54</v>
      </c>
      <c r="E3394" t="s">
        <v>49</v>
      </c>
      <c r="F3394">
        <v>180</v>
      </c>
      <c r="G3394" t="s">
        <v>55</v>
      </c>
      <c r="H3394" t="s">
        <v>49</v>
      </c>
      <c r="I3394" t="s">
        <v>78</v>
      </c>
      <c r="J3394">
        <v>15</v>
      </c>
      <c r="K3394" t="s">
        <v>56</v>
      </c>
      <c r="L3394">
        <v>45</v>
      </c>
      <c r="M3394">
        <v>2</v>
      </c>
      <c r="N3394">
        <v>-1</v>
      </c>
      <c r="O3394">
        <v>0</v>
      </c>
      <c r="P3394" t="s">
        <v>52</v>
      </c>
      <c r="Q3394" t="s">
        <v>49</v>
      </c>
      <c r="X3394" s="7"/>
      <c r="Y3394" t="s">
        <v>55</v>
      </c>
      <c r="Z3394">
        <v>180</v>
      </c>
      <c r="AE3394" t="s">
        <v>49</v>
      </c>
      <c r="AF3394">
        <v>180</v>
      </c>
      <c r="AI3394">
        <v>471</v>
      </c>
      <c r="AJ3394" t="s">
        <v>49</v>
      </c>
    </row>
    <row r="3395" spans="1:36" x14ac:dyDescent="0.3">
      <c r="A3395">
        <v>49</v>
      </c>
      <c r="B3395" t="s">
        <v>67</v>
      </c>
      <c r="C3395" t="s">
        <v>47</v>
      </c>
      <c r="D3395" t="s">
        <v>60</v>
      </c>
      <c r="E3395" t="s">
        <v>49</v>
      </c>
      <c r="F3395">
        <v>279</v>
      </c>
      <c r="G3395" t="s">
        <v>55</v>
      </c>
      <c r="H3395" t="s">
        <v>49</v>
      </c>
      <c r="I3395" t="s">
        <v>52</v>
      </c>
      <c r="J3395">
        <v>19</v>
      </c>
      <c r="K3395" t="s">
        <v>56</v>
      </c>
      <c r="L3395">
        <v>168</v>
      </c>
      <c r="M3395">
        <v>4</v>
      </c>
      <c r="N3395">
        <v>-1</v>
      </c>
      <c r="O3395">
        <v>0</v>
      </c>
      <c r="P3395" t="s">
        <v>52</v>
      </c>
      <c r="Q3395" t="s">
        <v>49</v>
      </c>
      <c r="X3395" s="7"/>
      <c r="Y3395" t="s">
        <v>55</v>
      </c>
      <c r="Z3395">
        <v>279</v>
      </c>
      <c r="AE3395" t="s">
        <v>49</v>
      </c>
      <c r="AF3395">
        <v>279</v>
      </c>
      <c r="AI3395">
        <v>105</v>
      </c>
      <c r="AJ3395" t="s">
        <v>49</v>
      </c>
    </row>
    <row r="3396" spans="1:36" x14ac:dyDescent="0.3">
      <c r="A3396">
        <v>46</v>
      </c>
      <c r="B3396" t="s">
        <v>53</v>
      </c>
      <c r="C3396" t="s">
        <v>47</v>
      </c>
      <c r="D3396" t="s">
        <v>54</v>
      </c>
      <c r="E3396" t="s">
        <v>49</v>
      </c>
      <c r="F3396">
        <v>4</v>
      </c>
      <c r="G3396" t="s">
        <v>49</v>
      </c>
      <c r="H3396" t="s">
        <v>49</v>
      </c>
      <c r="I3396" t="s">
        <v>50</v>
      </c>
      <c r="J3396">
        <v>30</v>
      </c>
      <c r="K3396" t="s">
        <v>61</v>
      </c>
      <c r="L3396">
        <v>268</v>
      </c>
      <c r="M3396">
        <v>1</v>
      </c>
      <c r="N3396">
        <v>261</v>
      </c>
      <c r="O3396">
        <v>5</v>
      </c>
      <c r="P3396" t="s">
        <v>66</v>
      </c>
      <c r="Q3396" t="s">
        <v>55</v>
      </c>
      <c r="X3396" s="7"/>
      <c r="Y3396" t="s">
        <v>49</v>
      </c>
      <c r="Z3396">
        <v>4</v>
      </c>
      <c r="AE3396" t="s">
        <v>49</v>
      </c>
      <c r="AF3396">
        <v>4</v>
      </c>
      <c r="AI3396">
        <v>70</v>
      </c>
      <c r="AJ3396" t="s">
        <v>49</v>
      </c>
    </row>
    <row r="3397" spans="1:36" x14ac:dyDescent="0.3">
      <c r="A3397">
        <v>40</v>
      </c>
      <c r="B3397" t="s">
        <v>68</v>
      </c>
      <c r="C3397" t="s">
        <v>47</v>
      </c>
      <c r="D3397" t="s">
        <v>54</v>
      </c>
      <c r="E3397" t="s">
        <v>49</v>
      </c>
      <c r="F3397">
        <v>1416</v>
      </c>
      <c r="G3397" t="s">
        <v>55</v>
      </c>
      <c r="H3397" t="s">
        <v>49</v>
      </c>
      <c r="I3397" t="s">
        <v>52</v>
      </c>
      <c r="J3397">
        <v>14</v>
      </c>
      <c r="K3397" t="s">
        <v>56</v>
      </c>
      <c r="L3397">
        <v>210</v>
      </c>
      <c r="M3397">
        <v>2</v>
      </c>
      <c r="N3397">
        <v>-1</v>
      </c>
      <c r="O3397">
        <v>0</v>
      </c>
      <c r="P3397" t="s">
        <v>52</v>
      </c>
      <c r="Q3397" t="s">
        <v>49</v>
      </c>
      <c r="X3397" s="7"/>
      <c r="Y3397" t="s">
        <v>55</v>
      </c>
      <c r="Z3397">
        <v>1416</v>
      </c>
      <c r="AE3397" t="s">
        <v>49</v>
      </c>
      <c r="AF3397">
        <v>1416</v>
      </c>
      <c r="AI3397">
        <v>2700</v>
      </c>
      <c r="AJ3397" t="s">
        <v>49</v>
      </c>
    </row>
    <row r="3398" spans="1:36" x14ac:dyDescent="0.3">
      <c r="A3398">
        <v>36</v>
      </c>
      <c r="B3398" t="s">
        <v>69</v>
      </c>
      <c r="C3398" t="s">
        <v>47</v>
      </c>
      <c r="D3398" t="s">
        <v>54</v>
      </c>
      <c r="E3398" t="s">
        <v>49</v>
      </c>
      <c r="F3398">
        <v>465</v>
      </c>
      <c r="G3398" t="s">
        <v>55</v>
      </c>
      <c r="H3398" t="s">
        <v>49</v>
      </c>
      <c r="I3398" t="s">
        <v>52</v>
      </c>
      <c r="J3398">
        <v>20</v>
      </c>
      <c r="K3398" t="s">
        <v>56</v>
      </c>
      <c r="L3398">
        <v>160</v>
      </c>
      <c r="M3398">
        <v>1</v>
      </c>
      <c r="N3398">
        <v>-1</v>
      </c>
      <c r="O3398">
        <v>0</v>
      </c>
      <c r="P3398" t="s">
        <v>52</v>
      </c>
      <c r="Q3398" t="s">
        <v>49</v>
      </c>
      <c r="X3398" s="7"/>
      <c r="Y3398" t="s">
        <v>55</v>
      </c>
      <c r="Z3398">
        <v>465</v>
      </c>
      <c r="AE3398" t="s">
        <v>49</v>
      </c>
      <c r="AF3398">
        <v>465</v>
      </c>
      <c r="AI3398">
        <v>1602</v>
      </c>
      <c r="AJ3398" t="s">
        <v>49</v>
      </c>
    </row>
    <row r="3399" spans="1:36" x14ac:dyDescent="0.3">
      <c r="A3399">
        <v>36</v>
      </c>
      <c r="B3399" t="s">
        <v>69</v>
      </c>
      <c r="C3399" t="s">
        <v>47</v>
      </c>
      <c r="D3399" t="s">
        <v>54</v>
      </c>
      <c r="E3399" t="s">
        <v>49</v>
      </c>
      <c r="F3399">
        <v>998</v>
      </c>
      <c r="G3399" t="s">
        <v>55</v>
      </c>
      <c r="H3399" t="s">
        <v>49</v>
      </c>
      <c r="I3399" t="s">
        <v>52</v>
      </c>
      <c r="J3399">
        <v>14</v>
      </c>
      <c r="K3399" t="s">
        <v>56</v>
      </c>
      <c r="L3399">
        <v>1044</v>
      </c>
      <c r="M3399">
        <v>2</v>
      </c>
      <c r="N3399">
        <v>-1</v>
      </c>
      <c r="O3399">
        <v>0</v>
      </c>
      <c r="P3399" t="s">
        <v>52</v>
      </c>
      <c r="Q3399" t="s">
        <v>49</v>
      </c>
      <c r="X3399" s="7"/>
      <c r="Y3399" t="s">
        <v>55</v>
      </c>
      <c r="Z3399">
        <v>998</v>
      </c>
      <c r="AE3399" t="s">
        <v>49</v>
      </c>
      <c r="AF3399">
        <v>998</v>
      </c>
      <c r="AI3399">
        <v>0</v>
      </c>
      <c r="AJ3399" t="s">
        <v>49</v>
      </c>
    </row>
    <row r="3400" spans="1:36" x14ac:dyDescent="0.3">
      <c r="A3400">
        <v>34</v>
      </c>
      <c r="B3400" t="s">
        <v>67</v>
      </c>
      <c r="C3400" t="s">
        <v>47</v>
      </c>
      <c r="D3400" t="s">
        <v>54</v>
      </c>
      <c r="E3400" t="s">
        <v>49</v>
      </c>
      <c r="F3400">
        <v>550</v>
      </c>
      <c r="G3400" t="s">
        <v>49</v>
      </c>
      <c r="H3400" t="s">
        <v>55</v>
      </c>
      <c r="I3400" t="s">
        <v>50</v>
      </c>
      <c r="J3400">
        <v>9</v>
      </c>
      <c r="K3400" t="s">
        <v>73</v>
      </c>
      <c r="L3400">
        <v>601</v>
      </c>
      <c r="M3400">
        <v>1</v>
      </c>
      <c r="N3400">
        <v>-1</v>
      </c>
      <c r="O3400">
        <v>0</v>
      </c>
      <c r="P3400" t="s">
        <v>52</v>
      </c>
      <c r="Q3400" t="s">
        <v>49</v>
      </c>
      <c r="X3400" s="7"/>
      <c r="Y3400" t="s">
        <v>49</v>
      </c>
      <c r="Z3400">
        <v>550</v>
      </c>
      <c r="AE3400" t="s">
        <v>55</v>
      </c>
      <c r="AF3400">
        <v>550</v>
      </c>
      <c r="AI3400">
        <v>839</v>
      </c>
      <c r="AJ3400" t="s">
        <v>49</v>
      </c>
    </row>
    <row r="3401" spans="1:36" x14ac:dyDescent="0.3">
      <c r="A3401">
        <v>46</v>
      </c>
      <c r="B3401" t="s">
        <v>58</v>
      </c>
      <c r="C3401" t="s">
        <v>47</v>
      </c>
      <c r="D3401" t="s">
        <v>60</v>
      </c>
      <c r="E3401" t="s">
        <v>49</v>
      </c>
      <c r="F3401">
        <v>1285</v>
      </c>
      <c r="G3401" t="s">
        <v>55</v>
      </c>
      <c r="H3401" t="s">
        <v>49</v>
      </c>
      <c r="I3401" t="s">
        <v>52</v>
      </c>
      <c r="J3401">
        <v>27</v>
      </c>
      <c r="K3401" t="s">
        <v>56</v>
      </c>
      <c r="L3401">
        <v>89</v>
      </c>
      <c r="M3401">
        <v>1</v>
      </c>
      <c r="N3401">
        <v>-1</v>
      </c>
      <c r="O3401">
        <v>0</v>
      </c>
      <c r="P3401" t="s">
        <v>52</v>
      </c>
      <c r="Q3401" t="s">
        <v>49</v>
      </c>
      <c r="X3401" s="7"/>
      <c r="Y3401" t="s">
        <v>55</v>
      </c>
      <c r="Z3401">
        <v>1285</v>
      </c>
      <c r="AE3401" t="s">
        <v>49</v>
      </c>
      <c r="AF3401">
        <v>1285</v>
      </c>
      <c r="AI3401">
        <v>21515</v>
      </c>
      <c r="AJ3401" t="s">
        <v>49</v>
      </c>
    </row>
    <row r="3402" spans="1:36" x14ac:dyDescent="0.3">
      <c r="A3402">
        <v>32</v>
      </c>
      <c r="B3402" t="s">
        <v>53</v>
      </c>
      <c r="C3402" t="s">
        <v>47</v>
      </c>
      <c r="D3402" t="s">
        <v>60</v>
      </c>
      <c r="E3402" t="s">
        <v>49</v>
      </c>
      <c r="F3402">
        <v>4908</v>
      </c>
      <c r="G3402" t="s">
        <v>49</v>
      </c>
      <c r="H3402" t="s">
        <v>55</v>
      </c>
      <c r="I3402" t="s">
        <v>50</v>
      </c>
      <c r="J3402">
        <v>13</v>
      </c>
      <c r="K3402" t="s">
        <v>56</v>
      </c>
      <c r="L3402">
        <v>491</v>
      </c>
      <c r="M3402">
        <v>2</v>
      </c>
      <c r="N3402">
        <v>-1</v>
      </c>
      <c r="O3402">
        <v>0</v>
      </c>
      <c r="P3402" t="s">
        <v>52</v>
      </c>
      <c r="Q3402" t="s">
        <v>49</v>
      </c>
      <c r="X3402" s="7"/>
      <c r="Y3402" t="s">
        <v>49</v>
      </c>
      <c r="Z3402">
        <v>4908</v>
      </c>
      <c r="AE3402" t="s">
        <v>55</v>
      </c>
      <c r="AF3402">
        <v>4908</v>
      </c>
      <c r="AI3402">
        <v>5902</v>
      </c>
      <c r="AJ3402" t="s">
        <v>49</v>
      </c>
    </row>
    <row r="3403" spans="1:36" x14ac:dyDescent="0.3">
      <c r="A3403">
        <v>32</v>
      </c>
      <c r="B3403" t="s">
        <v>46</v>
      </c>
      <c r="C3403" t="s">
        <v>59</v>
      </c>
      <c r="D3403" t="s">
        <v>60</v>
      </c>
      <c r="E3403" t="s">
        <v>49</v>
      </c>
      <c r="F3403">
        <v>336</v>
      </c>
      <c r="G3403" t="s">
        <v>55</v>
      </c>
      <c r="H3403" t="s">
        <v>49</v>
      </c>
      <c r="I3403" t="s">
        <v>52</v>
      </c>
      <c r="J3403">
        <v>8</v>
      </c>
      <c r="K3403" t="s">
        <v>56</v>
      </c>
      <c r="L3403">
        <v>139</v>
      </c>
      <c r="M3403">
        <v>1</v>
      </c>
      <c r="N3403">
        <v>-1</v>
      </c>
      <c r="O3403">
        <v>0</v>
      </c>
      <c r="P3403" t="s">
        <v>52</v>
      </c>
      <c r="Q3403" t="s">
        <v>49</v>
      </c>
      <c r="X3403" s="7"/>
      <c r="Y3403" t="s">
        <v>55</v>
      </c>
      <c r="Z3403">
        <v>336</v>
      </c>
      <c r="AE3403" t="s">
        <v>49</v>
      </c>
      <c r="AF3403">
        <v>336</v>
      </c>
      <c r="AI3403">
        <v>261</v>
      </c>
      <c r="AJ3403" t="s">
        <v>49</v>
      </c>
    </row>
    <row r="3404" spans="1:36" x14ac:dyDescent="0.3">
      <c r="A3404">
        <v>32</v>
      </c>
      <c r="B3404" t="s">
        <v>58</v>
      </c>
      <c r="C3404" t="s">
        <v>59</v>
      </c>
      <c r="D3404" t="s">
        <v>60</v>
      </c>
      <c r="E3404" t="s">
        <v>49</v>
      </c>
      <c r="F3404">
        <v>131</v>
      </c>
      <c r="G3404" t="s">
        <v>49</v>
      </c>
      <c r="H3404" t="s">
        <v>49</v>
      </c>
      <c r="I3404" t="s">
        <v>52</v>
      </c>
      <c r="J3404">
        <v>3</v>
      </c>
      <c r="K3404" t="s">
        <v>62</v>
      </c>
      <c r="L3404">
        <v>267</v>
      </c>
      <c r="M3404">
        <v>3</v>
      </c>
      <c r="N3404">
        <v>-1</v>
      </c>
      <c r="O3404">
        <v>0</v>
      </c>
      <c r="P3404" t="s">
        <v>52</v>
      </c>
      <c r="Q3404" t="s">
        <v>49</v>
      </c>
      <c r="X3404" s="7"/>
      <c r="Y3404" t="s">
        <v>49</v>
      </c>
      <c r="Z3404">
        <v>131</v>
      </c>
      <c r="AE3404" t="s">
        <v>49</v>
      </c>
      <c r="AF3404">
        <v>131</v>
      </c>
      <c r="AI3404">
        <v>-34</v>
      </c>
      <c r="AJ3404" t="s">
        <v>49</v>
      </c>
    </row>
    <row r="3405" spans="1:36" x14ac:dyDescent="0.3">
      <c r="A3405">
        <v>43</v>
      </c>
      <c r="B3405" t="s">
        <v>58</v>
      </c>
      <c r="C3405" t="s">
        <v>47</v>
      </c>
      <c r="D3405" t="s">
        <v>60</v>
      </c>
      <c r="E3405" t="s">
        <v>49</v>
      </c>
      <c r="F3405">
        <v>348</v>
      </c>
      <c r="G3405" t="s">
        <v>49</v>
      </c>
      <c r="H3405" t="s">
        <v>55</v>
      </c>
      <c r="I3405" t="s">
        <v>50</v>
      </c>
      <c r="J3405">
        <v>15</v>
      </c>
      <c r="K3405" t="s">
        <v>73</v>
      </c>
      <c r="L3405">
        <v>88</v>
      </c>
      <c r="M3405">
        <v>3</v>
      </c>
      <c r="N3405">
        <v>-1</v>
      </c>
      <c r="O3405">
        <v>0</v>
      </c>
      <c r="P3405" t="s">
        <v>52</v>
      </c>
      <c r="Q3405" t="s">
        <v>49</v>
      </c>
      <c r="X3405" s="7"/>
      <c r="Y3405" t="s">
        <v>49</v>
      </c>
      <c r="Z3405">
        <v>348</v>
      </c>
      <c r="AE3405" t="s">
        <v>55</v>
      </c>
      <c r="AF3405">
        <v>348</v>
      </c>
      <c r="AI3405">
        <v>9328</v>
      </c>
      <c r="AJ3405" t="s">
        <v>49</v>
      </c>
    </row>
    <row r="3406" spans="1:36" x14ac:dyDescent="0.3">
      <c r="A3406">
        <v>25</v>
      </c>
      <c r="B3406" t="s">
        <v>65</v>
      </c>
      <c r="C3406" t="s">
        <v>59</v>
      </c>
      <c r="D3406" t="s">
        <v>60</v>
      </c>
      <c r="E3406" t="s">
        <v>49</v>
      </c>
      <c r="F3406">
        <v>453</v>
      </c>
      <c r="G3406" t="s">
        <v>55</v>
      </c>
      <c r="H3406" t="s">
        <v>49</v>
      </c>
      <c r="I3406" t="s">
        <v>50</v>
      </c>
      <c r="J3406">
        <v>17</v>
      </c>
      <c r="K3406" t="s">
        <v>73</v>
      </c>
      <c r="L3406">
        <v>134</v>
      </c>
      <c r="M3406">
        <v>1</v>
      </c>
      <c r="N3406">
        <v>-1</v>
      </c>
      <c r="O3406">
        <v>0</v>
      </c>
      <c r="P3406" t="s">
        <v>52</v>
      </c>
      <c r="Q3406" t="s">
        <v>49</v>
      </c>
      <c r="X3406" s="7"/>
      <c r="Y3406" t="s">
        <v>55</v>
      </c>
      <c r="Z3406">
        <v>453</v>
      </c>
      <c r="AE3406" t="s">
        <v>49</v>
      </c>
      <c r="AF3406">
        <v>453</v>
      </c>
      <c r="AI3406">
        <v>3529</v>
      </c>
      <c r="AJ3406" t="s">
        <v>49</v>
      </c>
    </row>
    <row r="3407" spans="1:36" x14ac:dyDescent="0.3">
      <c r="A3407">
        <v>55</v>
      </c>
      <c r="B3407" t="s">
        <v>69</v>
      </c>
      <c r="C3407" t="s">
        <v>47</v>
      </c>
      <c r="D3407" t="s">
        <v>54</v>
      </c>
      <c r="E3407" t="s">
        <v>49</v>
      </c>
      <c r="F3407">
        <v>1102</v>
      </c>
      <c r="G3407" t="s">
        <v>55</v>
      </c>
      <c r="H3407" t="s">
        <v>49</v>
      </c>
      <c r="I3407" t="s">
        <v>52</v>
      </c>
      <c r="J3407">
        <v>15</v>
      </c>
      <c r="K3407" t="s">
        <v>56</v>
      </c>
      <c r="L3407">
        <v>126</v>
      </c>
      <c r="M3407">
        <v>2</v>
      </c>
      <c r="N3407">
        <v>-1</v>
      </c>
      <c r="O3407">
        <v>0</v>
      </c>
      <c r="P3407" t="s">
        <v>52</v>
      </c>
      <c r="Q3407" t="s">
        <v>49</v>
      </c>
      <c r="X3407" s="7"/>
      <c r="Y3407" t="s">
        <v>55</v>
      </c>
      <c r="Z3407">
        <v>1102</v>
      </c>
      <c r="AE3407" t="s">
        <v>49</v>
      </c>
      <c r="AF3407">
        <v>1102</v>
      </c>
      <c r="AI3407">
        <v>2330</v>
      </c>
      <c r="AJ3407" t="s">
        <v>49</v>
      </c>
    </row>
    <row r="3408" spans="1:36" x14ac:dyDescent="0.3">
      <c r="A3408">
        <v>24</v>
      </c>
      <c r="B3408" t="s">
        <v>69</v>
      </c>
      <c r="C3408" t="s">
        <v>59</v>
      </c>
      <c r="D3408" t="s">
        <v>54</v>
      </c>
      <c r="E3408" t="s">
        <v>49</v>
      </c>
      <c r="F3408">
        <v>926</v>
      </c>
      <c r="G3408" t="s">
        <v>55</v>
      </c>
      <c r="H3408" t="s">
        <v>55</v>
      </c>
      <c r="I3408" t="s">
        <v>50</v>
      </c>
      <c r="J3408">
        <v>15</v>
      </c>
      <c r="K3408" t="s">
        <v>56</v>
      </c>
      <c r="L3408">
        <v>191</v>
      </c>
      <c r="M3408">
        <v>1</v>
      </c>
      <c r="N3408">
        <v>-1</v>
      </c>
      <c r="O3408">
        <v>0</v>
      </c>
      <c r="P3408" t="s">
        <v>52</v>
      </c>
      <c r="Q3408" t="s">
        <v>49</v>
      </c>
      <c r="X3408" s="7"/>
      <c r="Y3408" t="s">
        <v>55</v>
      </c>
      <c r="Z3408">
        <v>926</v>
      </c>
      <c r="AE3408" t="s">
        <v>55</v>
      </c>
      <c r="AF3408">
        <v>926</v>
      </c>
      <c r="AI3408">
        <v>1334</v>
      </c>
      <c r="AJ3408" t="s">
        <v>49</v>
      </c>
    </row>
    <row r="3409" spans="1:36" x14ac:dyDescent="0.3">
      <c r="A3409">
        <v>40</v>
      </c>
      <c r="B3409" t="s">
        <v>58</v>
      </c>
      <c r="C3409" t="s">
        <v>74</v>
      </c>
      <c r="D3409" t="s">
        <v>60</v>
      </c>
      <c r="E3409" t="s">
        <v>49</v>
      </c>
      <c r="F3409">
        <v>502</v>
      </c>
      <c r="G3409" t="s">
        <v>55</v>
      </c>
      <c r="H3409" t="s">
        <v>49</v>
      </c>
      <c r="I3409" t="s">
        <v>50</v>
      </c>
      <c r="J3409">
        <v>3</v>
      </c>
      <c r="K3409" t="s">
        <v>64</v>
      </c>
      <c r="L3409">
        <v>267</v>
      </c>
      <c r="M3409">
        <v>4</v>
      </c>
      <c r="N3409">
        <v>270</v>
      </c>
      <c r="O3409">
        <v>3</v>
      </c>
      <c r="P3409" t="s">
        <v>66</v>
      </c>
      <c r="Q3409" t="s">
        <v>49</v>
      </c>
      <c r="X3409" s="7"/>
      <c r="Y3409" t="s">
        <v>55</v>
      </c>
      <c r="Z3409">
        <v>502</v>
      </c>
      <c r="AE3409" t="s">
        <v>49</v>
      </c>
      <c r="AF3409">
        <v>502</v>
      </c>
      <c r="AI3409">
        <v>3601</v>
      </c>
      <c r="AJ3409" t="s">
        <v>49</v>
      </c>
    </row>
    <row r="3410" spans="1:36" x14ac:dyDescent="0.3">
      <c r="A3410">
        <v>38</v>
      </c>
      <c r="B3410" t="s">
        <v>58</v>
      </c>
      <c r="C3410" t="s">
        <v>59</v>
      </c>
      <c r="D3410" t="s">
        <v>60</v>
      </c>
      <c r="E3410" t="s">
        <v>49</v>
      </c>
      <c r="F3410">
        <v>8669</v>
      </c>
      <c r="G3410" t="s">
        <v>55</v>
      </c>
      <c r="H3410" t="s">
        <v>49</v>
      </c>
      <c r="I3410" t="s">
        <v>78</v>
      </c>
      <c r="J3410">
        <v>20</v>
      </c>
      <c r="K3410" t="s">
        <v>61</v>
      </c>
      <c r="L3410">
        <v>5</v>
      </c>
      <c r="M3410">
        <v>3</v>
      </c>
      <c r="N3410">
        <v>150</v>
      </c>
      <c r="O3410">
        <v>6</v>
      </c>
      <c r="P3410" t="s">
        <v>57</v>
      </c>
      <c r="Q3410" t="s">
        <v>49</v>
      </c>
      <c r="X3410" s="7"/>
      <c r="Y3410" t="s">
        <v>55</v>
      </c>
      <c r="Z3410">
        <v>8669</v>
      </c>
      <c r="AE3410" t="s">
        <v>49</v>
      </c>
      <c r="AF3410">
        <v>8669</v>
      </c>
      <c r="AI3410">
        <v>265</v>
      </c>
      <c r="AJ3410" t="s">
        <v>49</v>
      </c>
    </row>
    <row r="3411" spans="1:36" x14ac:dyDescent="0.3">
      <c r="A3411">
        <v>48</v>
      </c>
      <c r="B3411" t="s">
        <v>63</v>
      </c>
      <c r="C3411" t="s">
        <v>59</v>
      </c>
      <c r="D3411" t="s">
        <v>48</v>
      </c>
      <c r="E3411" t="s">
        <v>49</v>
      </c>
      <c r="F3411">
        <v>316</v>
      </c>
      <c r="G3411" t="s">
        <v>49</v>
      </c>
      <c r="H3411" t="s">
        <v>49</v>
      </c>
      <c r="I3411" t="s">
        <v>52</v>
      </c>
      <c r="J3411">
        <v>5</v>
      </c>
      <c r="K3411" t="s">
        <v>62</v>
      </c>
      <c r="L3411">
        <v>560</v>
      </c>
      <c r="M3411">
        <v>2</v>
      </c>
      <c r="N3411">
        <v>-1</v>
      </c>
      <c r="O3411">
        <v>0</v>
      </c>
      <c r="P3411" t="s">
        <v>52</v>
      </c>
      <c r="Q3411" t="s">
        <v>49</v>
      </c>
      <c r="X3411" s="7"/>
      <c r="Y3411" t="s">
        <v>49</v>
      </c>
      <c r="Z3411">
        <v>316</v>
      </c>
      <c r="AE3411" t="s">
        <v>49</v>
      </c>
      <c r="AF3411">
        <v>316</v>
      </c>
      <c r="AI3411">
        <v>2227</v>
      </c>
      <c r="AJ3411" t="s">
        <v>49</v>
      </c>
    </row>
    <row r="3412" spans="1:36" x14ac:dyDescent="0.3">
      <c r="A3412">
        <v>36</v>
      </c>
      <c r="B3412" t="s">
        <v>58</v>
      </c>
      <c r="C3412" t="s">
        <v>47</v>
      </c>
      <c r="D3412" t="s">
        <v>60</v>
      </c>
      <c r="E3412" t="s">
        <v>49</v>
      </c>
      <c r="F3412">
        <v>9324</v>
      </c>
      <c r="G3412" t="s">
        <v>55</v>
      </c>
      <c r="H3412" t="s">
        <v>49</v>
      </c>
      <c r="I3412" t="s">
        <v>50</v>
      </c>
      <c r="J3412">
        <v>30</v>
      </c>
      <c r="K3412" t="s">
        <v>81</v>
      </c>
      <c r="L3412">
        <v>138</v>
      </c>
      <c r="M3412">
        <v>8</v>
      </c>
      <c r="N3412">
        <v>-1</v>
      </c>
      <c r="O3412">
        <v>0</v>
      </c>
      <c r="P3412" t="s">
        <v>52</v>
      </c>
      <c r="Q3412" t="s">
        <v>49</v>
      </c>
      <c r="X3412" s="7"/>
      <c r="Y3412" t="s">
        <v>55</v>
      </c>
      <c r="Z3412">
        <v>9324</v>
      </c>
      <c r="AE3412" t="s">
        <v>49</v>
      </c>
      <c r="AF3412">
        <v>9324</v>
      </c>
      <c r="AI3412">
        <v>0</v>
      </c>
      <c r="AJ3412" t="s">
        <v>49</v>
      </c>
    </row>
    <row r="3413" spans="1:36" x14ac:dyDescent="0.3">
      <c r="A3413">
        <v>57</v>
      </c>
      <c r="B3413" t="s">
        <v>58</v>
      </c>
      <c r="C3413" t="s">
        <v>47</v>
      </c>
      <c r="D3413" t="s">
        <v>60</v>
      </c>
      <c r="E3413" t="s">
        <v>49</v>
      </c>
      <c r="F3413">
        <v>0</v>
      </c>
      <c r="G3413" t="s">
        <v>49</v>
      </c>
      <c r="H3413" t="s">
        <v>49</v>
      </c>
      <c r="I3413" t="s">
        <v>50</v>
      </c>
      <c r="J3413">
        <v>19</v>
      </c>
      <c r="K3413" t="s">
        <v>70</v>
      </c>
      <c r="L3413">
        <v>188</v>
      </c>
      <c r="M3413">
        <v>4</v>
      </c>
      <c r="N3413">
        <v>-1</v>
      </c>
      <c r="O3413">
        <v>0</v>
      </c>
      <c r="P3413" t="s">
        <v>52</v>
      </c>
      <c r="Q3413" t="s">
        <v>49</v>
      </c>
      <c r="X3413" s="7"/>
      <c r="Y3413" t="s">
        <v>49</v>
      </c>
      <c r="Z3413">
        <v>0</v>
      </c>
      <c r="AE3413" t="s">
        <v>49</v>
      </c>
      <c r="AF3413">
        <v>0</v>
      </c>
      <c r="AI3413">
        <v>174</v>
      </c>
      <c r="AJ3413" t="s">
        <v>49</v>
      </c>
    </row>
    <row r="3414" spans="1:36" x14ac:dyDescent="0.3">
      <c r="A3414">
        <v>45</v>
      </c>
      <c r="B3414" t="s">
        <v>69</v>
      </c>
      <c r="C3414" t="s">
        <v>47</v>
      </c>
      <c r="D3414" t="s">
        <v>54</v>
      </c>
      <c r="E3414" t="s">
        <v>49</v>
      </c>
      <c r="F3414">
        <v>72</v>
      </c>
      <c r="G3414" t="s">
        <v>55</v>
      </c>
      <c r="H3414" t="s">
        <v>55</v>
      </c>
      <c r="I3414" t="s">
        <v>50</v>
      </c>
      <c r="J3414">
        <v>15</v>
      </c>
      <c r="K3414" t="s">
        <v>56</v>
      </c>
      <c r="L3414">
        <v>262</v>
      </c>
      <c r="M3414">
        <v>2</v>
      </c>
      <c r="N3414">
        <v>352</v>
      </c>
      <c r="O3414">
        <v>2</v>
      </c>
      <c r="P3414" t="s">
        <v>57</v>
      </c>
      <c r="Q3414" t="s">
        <v>49</v>
      </c>
      <c r="X3414" s="7"/>
      <c r="Y3414" t="s">
        <v>55</v>
      </c>
      <c r="Z3414">
        <v>72</v>
      </c>
      <c r="AE3414" t="s">
        <v>55</v>
      </c>
      <c r="AF3414">
        <v>72</v>
      </c>
      <c r="AI3414">
        <v>14412</v>
      </c>
      <c r="AJ3414" t="s">
        <v>49</v>
      </c>
    </row>
    <row r="3415" spans="1:36" x14ac:dyDescent="0.3">
      <c r="A3415">
        <v>33</v>
      </c>
      <c r="B3415" t="s">
        <v>65</v>
      </c>
      <c r="C3415" t="s">
        <v>59</v>
      </c>
      <c r="D3415" t="s">
        <v>60</v>
      </c>
      <c r="E3415" t="s">
        <v>49</v>
      </c>
      <c r="F3415">
        <v>61</v>
      </c>
      <c r="G3415" t="s">
        <v>49</v>
      </c>
      <c r="H3415" t="s">
        <v>49</v>
      </c>
      <c r="I3415" t="s">
        <v>50</v>
      </c>
      <c r="J3415">
        <v>19</v>
      </c>
      <c r="K3415" t="s">
        <v>70</v>
      </c>
      <c r="L3415">
        <v>836</v>
      </c>
      <c r="M3415">
        <v>3</v>
      </c>
      <c r="N3415">
        <v>-1</v>
      </c>
      <c r="O3415">
        <v>0</v>
      </c>
      <c r="P3415" t="s">
        <v>52</v>
      </c>
      <c r="Q3415" t="s">
        <v>55</v>
      </c>
      <c r="X3415" s="7"/>
      <c r="Y3415" t="s">
        <v>49</v>
      </c>
      <c r="Z3415">
        <v>61</v>
      </c>
      <c r="AE3415" t="s">
        <v>49</v>
      </c>
      <c r="AF3415">
        <v>61</v>
      </c>
      <c r="AI3415">
        <v>3288</v>
      </c>
      <c r="AJ3415" t="s">
        <v>49</v>
      </c>
    </row>
    <row r="3416" spans="1:36" x14ac:dyDescent="0.3">
      <c r="A3416">
        <v>38</v>
      </c>
      <c r="B3416" t="s">
        <v>67</v>
      </c>
      <c r="C3416" t="s">
        <v>59</v>
      </c>
      <c r="D3416" t="s">
        <v>54</v>
      </c>
      <c r="E3416" t="s">
        <v>49</v>
      </c>
      <c r="F3416">
        <v>173</v>
      </c>
      <c r="G3416" t="s">
        <v>49</v>
      </c>
      <c r="H3416" t="s">
        <v>49</v>
      </c>
      <c r="I3416" t="s">
        <v>50</v>
      </c>
      <c r="J3416">
        <v>29</v>
      </c>
      <c r="K3416" t="s">
        <v>70</v>
      </c>
      <c r="L3416">
        <v>150</v>
      </c>
      <c r="M3416">
        <v>4</v>
      </c>
      <c r="N3416">
        <v>-1</v>
      </c>
      <c r="O3416">
        <v>0</v>
      </c>
      <c r="P3416" t="s">
        <v>52</v>
      </c>
      <c r="Q3416" t="s">
        <v>49</v>
      </c>
      <c r="X3416" s="7"/>
      <c r="Y3416" t="s">
        <v>49</v>
      </c>
      <c r="Z3416">
        <v>173</v>
      </c>
      <c r="AE3416" t="s">
        <v>49</v>
      </c>
      <c r="AF3416">
        <v>173</v>
      </c>
      <c r="AI3416">
        <v>57</v>
      </c>
      <c r="AJ3416" t="s">
        <v>49</v>
      </c>
    </row>
    <row r="3417" spans="1:36" x14ac:dyDescent="0.3">
      <c r="A3417">
        <v>26</v>
      </c>
      <c r="B3417" t="s">
        <v>53</v>
      </c>
      <c r="C3417" t="s">
        <v>59</v>
      </c>
      <c r="D3417" t="s">
        <v>54</v>
      </c>
      <c r="E3417" t="s">
        <v>55</v>
      </c>
      <c r="F3417">
        <v>-162</v>
      </c>
      <c r="G3417" t="s">
        <v>55</v>
      </c>
      <c r="H3417" t="s">
        <v>49</v>
      </c>
      <c r="I3417" t="s">
        <v>50</v>
      </c>
      <c r="J3417">
        <v>15</v>
      </c>
      <c r="K3417" t="s">
        <v>56</v>
      </c>
      <c r="L3417">
        <v>44</v>
      </c>
      <c r="M3417">
        <v>2</v>
      </c>
      <c r="N3417">
        <v>-1</v>
      </c>
      <c r="O3417">
        <v>0</v>
      </c>
      <c r="P3417" t="s">
        <v>52</v>
      </c>
      <c r="Q3417" t="s">
        <v>49</v>
      </c>
      <c r="X3417" s="7"/>
      <c r="Y3417" t="s">
        <v>55</v>
      </c>
      <c r="Z3417">
        <v>-162</v>
      </c>
      <c r="AE3417" t="s">
        <v>49</v>
      </c>
      <c r="AF3417">
        <v>-162</v>
      </c>
      <c r="AI3417">
        <v>2246</v>
      </c>
      <c r="AJ3417" t="s">
        <v>49</v>
      </c>
    </row>
    <row r="3418" spans="1:36" x14ac:dyDescent="0.3">
      <c r="A3418">
        <v>30</v>
      </c>
      <c r="B3418" t="s">
        <v>58</v>
      </c>
      <c r="C3418" t="s">
        <v>59</v>
      </c>
      <c r="D3418" t="s">
        <v>60</v>
      </c>
      <c r="E3418" t="s">
        <v>49</v>
      </c>
      <c r="F3418">
        <v>47</v>
      </c>
      <c r="G3418" t="s">
        <v>49</v>
      </c>
      <c r="H3418" t="s">
        <v>55</v>
      </c>
      <c r="I3418" t="s">
        <v>50</v>
      </c>
      <c r="J3418">
        <v>31</v>
      </c>
      <c r="K3418" t="s">
        <v>73</v>
      </c>
      <c r="L3418">
        <v>11</v>
      </c>
      <c r="M3418">
        <v>17</v>
      </c>
      <c r="N3418">
        <v>-1</v>
      </c>
      <c r="O3418">
        <v>0</v>
      </c>
      <c r="P3418" t="s">
        <v>52</v>
      </c>
      <c r="Q3418" t="s">
        <v>49</v>
      </c>
      <c r="X3418" s="7"/>
      <c r="Y3418" t="s">
        <v>49</v>
      </c>
      <c r="Z3418">
        <v>47</v>
      </c>
      <c r="AE3418" t="s">
        <v>55</v>
      </c>
      <c r="AF3418">
        <v>47</v>
      </c>
      <c r="AI3418">
        <v>4441</v>
      </c>
      <c r="AJ3418" t="s">
        <v>49</v>
      </c>
    </row>
    <row r="3419" spans="1:36" x14ac:dyDescent="0.3">
      <c r="A3419">
        <v>55</v>
      </c>
      <c r="B3419" t="s">
        <v>53</v>
      </c>
      <c r="C3419" t="s">
        <v>74</v>
      </c>
      <c r="D3419" t="s">
        <v>60</v>
      </c>
      <c r="E3419" t="s">
        <v>49</v>
      </c>
      <c r="F3419">
        <v>1983</v>
      </c>
      <c r="G3419" t="s">
        <v>55</v>
      </c>
      <c r="H3419" t="s">
        <v>49</v>
      </c>
      <c r="I3419" t="s">
        <v>78</v>
      </c>
      <c r="J3419">
        <v>19</v>
      </c>
      <c r="K3419" t="s">
        <v>75</v>
      </c>
      <c r="L3419">
        <v>123</v>
      </c>
      <c r="M3419">
        <v>1</v>
      </c>
      <c r="N3419">
        <v>-1</v>
      </c>
      <c r="O3419">
        <v>0</v>
      </c>
      <c r="P3419" t="s">
        <v>52</v>
      </c>
      <c r="Q3419" t="s">
        <v>49</v>
      </c>
      <c r="X3419" s="7"/>
      <c r="Y3419" t="s">
        <v>55</v>
      </c>
      <c r="Z3419">
        <v>1983</v>
      </c>
      <c r="AE3419" t="s">
        <v>49</v>
      </c>
      <c r="AF3419">
        <v>1983</v>
      </c>
      <c r="AI3419">
        <v>0</v>
      </c>
      <c r="AJ3419" t="s">
        <v>49</v>
      </c>
    </row>
    <row r="3420" spans="1:36" x14ac:dyDescent="0.3">
      <c r="A3420">
        <v>34</v>
      </c>
      <c r="B3420" t="s">
        <v>63</v>
      </c>
      <c r="C3420" t="s">
        <v>47</v>
      </c>
      <c r="D3420" t="s">
        <v>54</v>
      </c>
      <c r="E3420" t="s">
        <v>49</v>
      </c>
      <c r="F3420">
        <v>326</v>
      </c>
      <c r="G3420" t="s">
        <v>55</v>
      </c>
      <c r="H3420" t="s">
        <v>55</v>
      </c>
      <c r="I3420" t="s">
        <v>52</v>
      </c>
      <c r="J3420">
        <v>15</v>
      </c>
      <c r="K3420" t="s">
        <v>56</v>
      </c>
      <c r="L3420">
        <v>150</v>
      </c>
      <c r="M3420">
        <v>2</v>
      </c>
      <c r="N3420">
        <v>-1</v>
      </c>
      <c r="O3420">
        <v>0</v>
      </c>
      <c r="P3420" t="s">
        <v>52</v>
      </c>
      <c r="Q3420" t="s">
        <v>49</v>
      </c>
      <c r="X3420" s="7"/>
      <c r="Y3420" t="s">
        <v>55</v>
      </c>
      <c r="Z3420">
        <v>326</v>
      </c>
      <c r="AE3420" t="s">
        <v>55</v>
      </c>
      <c r="AF3420">
        <v>326</v>
      </c>
      <c r="AI3420">
        <v>353</v>
      </c>
      <c r="AJ3420" t="s">
        <v>49</v>
      </c>
    </row>
    <row r="3421" spans="1:36" x14ac:dyDescent="0.3">
      <c r="A3421">
        <v>60</v>
      </c>
      <c r="B3421" t="s">
        <v>69</v>
      </c>
      <c r="C3421" t="s">
        <v>47</v>
      </c>
      <c r="D3421" t="s">
        <v>54</v>
      </c>
      <c r="E3421" t="s">
        <v>49</v>
      </c>
      <c r="F3421">
        <v>2552</v>
      </c>
      <c r="G3421" t="s">
        <v>49</v>
      </c>
      <c r="H3421" t="s">
        <v>55</v>
      </c>
      <c r="I3421" t="s">
        <v>50</v>
      </c>
      <c r="J3421">
        <v>30</v>
      </c>
      <c r="K3421" t="s">
        <v>72</v>
      </c>
      <c r="L3421">
        <v>255</v>
      </c>
      <c r="M3421">
        <v>2</v>
      </c>
      <c r="N3421">
        <v>2</v>
      </c>
      <c r="O3421">
        <v>4</v>
      </c>
      <c r="P3421" t="s">
        <v>66</v>
      </c>
      <c r="Q3421" t="s">
        <v>49</v>
      </c>
      <c r="X3421" s="7"/>
      <c r="Y3421" t="s">
        <v>49</v>
      </c>
      <c r="Z3421">
        <v>2552</v>
      </c>
      <c r="AE3421" t="s">
        <v>55</v>
      </c>
      <c r="AF3421">
        <v>2552</v>
      </c>
      <c r="AI3421">
        <v>27</v>
      </c>
      <c r="AJ3421" t="s">
        <v>49</v>
      </c>
    </row>
    <row r="3422" spans="1:36" x14ac:dyDescent="0.3">
      <c r="A3422">
        <v>36</v>
      </c>
      <c r="B3422" t="s">
        <v>58</v>
      </c>
      <c r="C3422" t="s">
        <v>59</v>
      </c>
      <c r="D3422" t="s">
        <v>60</v>
      </c>
      <c r="E3422" t="s">
        <v>49</v>
      </c>
      <c r="F3422">
        <v>1283</v>
      </c>
      <c r="G3422" t="s">
        <v>49</v>
      </c>
      <c r="H3422" t="s">
        <v>49</v>
      </c>
      <c r="I3422" t="s">
        <v>50</v>
      </c>
      <c r="J3422">
        <v>18</v>
      </c>
      <c r="K3422" t="s">
        <v>70</v>
      </c>
      <c r="L3422">
        <v>92</v>
      </c>
      <c r="M3422">
        <v>5</v>
      </c>
      <c r="N3422">
        <v>-1</v>
      </c>
      <c r="O3422">
        <v>0</v>
      </c>
      <c r="P3422" t="s">
        <v>52</v>
      </c>
      <c r="Q3422" t="s">
        <v>49</v>
      </c>
      <c r="X3422" s="7"/>
      <c r="Y3422" t="s">
        <v>49</v>
      </c>
      <c r="Z3422">
        <v>1283</v>
      </c>
      <c r="AE3422" t="s">
        <v>49</v>
      </c>
      <c r="AF3422">
        <v>1283</v>
      </c>
      <c r="AI3422">
        <v>474</v>
      </c>
      <c r="AJ3422" t="s">
        <v>49</v>
      </c>
    </row>
    <row r="3423" spans="1:36" x14ac:dyDescent="0.3">
      <c r="A3423">
        <v>65</v>
      </c>
      <c r="B3423" t="s">
        <v>76</v>
      </c>
      <c r="C3423" t="s">
        <v>47</v>
      </c>
      <c r="D3423" t="s">
        <v>48</v>
      </c>
      <c r="E3423" t="s">
        <v>49</v>
      </c>
      <c r="F3423">
        <v>2179</v>
      </c>
      <c r="G3423" t="s">
        <v>55</v>
      </c>
      <c r="H3423" t="s">
        <v>49</v>
      </c>
      <c r="I3423" t="s">
        <v>50</v>
      </c>
      <c r="J3423">
        <v>4</v>
      </c>
      <c r="K3423" t="s">
        <v>80</v>
      </c>
      <c r="L3423">
        <v>112</v>
      </c>
      <c r="M3423">
        <v>7</v>
      </c>
      <c r="N3423">
        <v>-1</v>
      </c>
      <c r="O3423">
        <v>0</v>
      </c>
      <c r="P3423" t="s">
        <v>52</v>
      </c>
      <c r="Q3423" t="s">
        <v>49</v>
      </c>
      <c r="X3423" s="7"/>
      <c r="Y3423" t="s">
        <v>55</v>
      </c>
      <c r="Z3423">
        <v>2179</v>
      </c>
      <c r="AE3423" t="s">
        <v>49</v>
      </c>
      <c r="AF3423">
        <v>2179</v>
      </c>
      <c r="AI3423">
        <v>1185</v>
      </c>
      <c r="AJ3423" t="s">
        <v>49</v>
      </c>
    </row>
    <row r="3424" spans="1:36" x14ac:dyDescent="0.3">
      <c r="A3424">
        <v>39</v>
      </c>
      <c r="B3424" t="s">
        <v>65</v>
      </c>
      <c r="C3424" t="s">
        <v>47</v>
      </c>
      <c r="D3424" t="s">
        <v>60</v>
      </c>
      <c r="E3424" t="s">
        <v>49</v>
      </c>
      <c r="F3424">
        <v>1047</v>
      </c>
      <c r="G3424" t="s">
        <v>49</v>
      </c>
      <c r="H3424" t="s">
        <v>49</v>
      </c>
      <c r="I3424" t="s">
        <v>52</v>
      </c>
      <c r="J3424">
        <v>6</v>
      </c>
      <c r="K3424" t="s">
        <v>62</v>
      </c>
      <c r="L3424">
        <v>554</v>
      </c>
      <c r="M3424">
        <v>1</v>
      </c>
      <c r="N3424">
        <v>-1</v>
      </c>
      <c r="O3424">
        <v>0</v>
      </c>
      <c r="P3424" t="s">
        <v>52</v>
      </c>
      <c r="Q3424" t="s">
        <v>55</v>
      </c>
      <c r="X3424" s="7"/>
      <c r="Y3424" t="s">
        <v>49</v>
      </c>
      <c r="Z3424">
        <v>1047</v>
      </c>
      <c r="AE3424" t="s">
        <v>49</v>
      </c>
      <c r="AF3424">
        <v>1047</v>
      </c>
      <c r="AI3424">
        <v>282</v>
      </c>
      <c r="AJ3424" t="s">
        <v>49</v>
      </c>
    </row>
    <row r="3425" spans="1:36" x14ac:dyDescent="0.3">
      <c r="A3425">
        <v>52</v>
      </c>
      <c r="B3425" t="s">
        <v>63</v>
      </c>
      <c r="C3425" t="s">
        <v>47</v>
      </c>
      <c r="D3425" t="s">
        <v>48</v>
      </c>
      <c r="E3425" t="s">
        <v>49</v>
      </c>
      <c r="F3425">
        <v>36</v>
      </c>
      <c r="G3425" t="s">
        <v>49</v>
      </c>
      <c r="H3425" t="s">
        <v>49</v>
      </c>
      <c r="I3425" t="s">
        <v>50</v>
      </c>
      <c r="J3425">
        <v>13</v>
      </c>
      <c r="K3425" t="s">
        <v>70</v>
      </c>
      <c r="L3425">
        <v>109</v>
      </c>
      <c r="M3425">
        <v>2</v>
      </c>
      <c r="N3425">
        <v>-1</v>
      </c>
      <c r="O3425">
        <v>0</v>
      </c>
      <c r="P3425" t="s">
        <v>52</v>
      </c>
      <c r="Q3425" t="s">
        <v>49</v>
      </c>
      <c r="X3425" s="7"/>
      <c r="Y3425" t="s">
        <v>49</v>
      </c>
      <c r="Z3425">
        <v>36</v>
      </c>
      <c r="AE3425" t="s">
        <v>49</v>
      </c>
      <c r="AF3425">
        <v>36</v>
      </c>
      <c r="AI3425">
        <v>2</v>
      </c>
      <c r="AJ3425" t="s">
        <v>49</v>
      </c>
    </row>
    <row r="3426" spans="1:36" x14ac:dyDescent="0.3">
      <c r="A3426">
        <v>55</v>
      </c>
      <c r="B3426" t="s">
        <v>67</v>
      </c>
      <c r="C3426" t="s">
        <v>47</v>
      </c>
      <c r="D3426" t="s">
        <v>54</v>
      </c>
      <c r="E3426" t="s">
        <v>55</v>
      </c>
      <c r="F3426">
        <v>-308</v>
      </c>
      <c r="G3426" t="s">
        <v>49</v>
      </c>
      <c r="H3426" t="s">
        <v>49</v>
      </c>
      <c r="I3426" t="s">
        <v>50</v>
      </c>
      <c r="J3426">
        <v>2</v>
      </c>
      <c r="K3426" t="s">
        <v>64</v>
      </c>
      <c r="L3426">
        <v>781</v>
      </c>
      <c r="M3426">
        <v>1</v>
      </c>
      <c r="N3426">
        <v>-1</v>
      </c>
      <c r="O3426">
        <v>0</v>
      </c>
      <c r="P3426" t="s">
        <v>52</v>
      </c>
      <c r="Q3426" t="s">
        <v>55</v>
      </c>
      <c r="X3426" s="7"/>
      <c r="Y3426" t="s">
        <v>49</v>
      </c>
      <c r="Z3426">
        <v>-308</v>
      </c>
      <c r="AE3426" t="s">
        <v>49</v>
      </c>
      <c r="AF3426">
        <v>-308</v>
      </c>
      <c r="AI3426">
        <v>60</v>
      </c>
      <c r="AJ3426" t="s">
        <v>49</v>
      </c>
    </row>
    <row r="3427" spans="1:36" x14ac:dyDescent="0.3">
      <c r="A3427">
        <v>26</v>
      </c>
      <c r="B3427" t="s">
        <v>58</v>
      </c>
      <c r="C3427" t="s">
        <v>59</v>
      </c>
      <c r="D3427" t="s">
        <v>60</v>
      </c>
      <c r="E3427" t="s">
        <v>49</v>
      </c>
      <c r="F3427">
        <v>1177</v>
      </c>
      <c r="G3427" t="s">
        <v>49</v>
      </c>
      <c r="H3427" t="s">
        <v>49</v>
      </c>
      <c r="I3427" t="s">
        <v>50</v>
      </c>
      <c r="J3427">
        <v>19</v>
      </c>
      <c r="K3427" t="s">
        <v>51</v>
      </c>
      <c r="L3427">
        <v>116</v>
      </c>
      <c r="M3427">
        <v>1</v>
      </c>
      <c r="N3427">
        <v>-1</v>
      </c>
      <c r="O3427">
        <v>0</v>
      </c>
      <c r="P3427" t="s">
        <v>52</v>
      </c>
      <c r="Q3427" t="s">
        <v>49</v>
      </c>
      <c r="X3427" s="7"/>
      <c r="Y3427" t="s">
        <v>49</v>
      </c>
      <c r="Z3427">
        <v>1177</v>
      </c>
      <c r="AE3427" t="s">
        <v>49</v>
      </c>
      <c r="AF3427">
        <v>1177</v>
      </c>
      <c r="AI3427">
        <v>3972</v>
      </c>
      <c r="AJ3427" t="s">
        <v>49</v>
      </c>
    </row>
    <row r="3428" spans="1:36" x14ac:dyDescent="0.3">
      <c r="A3428">
        <v>40</v>
      </c>
      <c r="B3428" t="s">
        <v>65</v>
      </c>
      <c r="C3428" t="s">
        <v>47</v>
      </c>
      <c r="D3428" t="s">
        <v>48</v>
      </c>
      <c r="E3428" t="s">
        <v>49</v>
      </c>
      <c r="F3428">
        <v>2077</v>
      </c>
      <c r="G3428" t="s">
        <v>55</v>
      </c>
      <c r="H3428" t="s">
        <v>49</v>
      </c>
      <c r="I3428" t="s">
        <v>50</v>
      </c>
      <c r="J3428">
        <v>13</v>
      </c>
      <c r="K3428" t="s">
        <v>56</v>
      </c>
      <c r="L3428">
        <v>363</v>
      </c>
      <c r="M3428">
        <v>1</v>
      </c>
      <c r="N3428">
        <v>173</v>
      </c>
      <c r="O3428">
        <v>24</v>
      </c>
      <c r="P3428" t="s">
        <v>66</v>
      </c>
      <c r="Q3428" t="s">
        <v>49</v>
      </c>
      <c r="X3428" s="7"/>
      <c r="Y3428" t="s">
        <v>55</v>
      </c>
      <c r="Z3428">
        <v>2077</v>
      </c>
      <c r="AE3428" t="s">
        <v>49</v>
      </c>
      <c r="AF3428">
        <v>2077</v>
      </c>
      <c r="AI3428">
        <v>26452</v>
      </c>
      <c r="AJ3428" t="s">
        <v>49</v>
      </c>
    </row>
    <row r="3429" spans="1:36" x14ac:dyDescent="0.3">
      <c r="A3429">
        <v>52</v>
      </c>
      <c r="B3429" t="s">
        <v>68</v>
      </c>
      <c r="C3429" t="s">
        <v>47</v>
      </c>
      <c r="D3429" t="s">
        <v>54</v>
      </c>
      <c r="E3429" t="s">
        <v>49</v>
      </c>
      <c r="F3429">
        <v>0</v>
      </c>
      <c r="G3429" t="s">
        <v>49</v>
      </c>
      <c r="H3429" t="s">
        <v>49</v>
      </c>
      <c r="I3429" t="s">
        <v>50</v>
      </c>
      <c r="J3429">
        <v>7</v>
      </c>
      <c r="K3429" t="s">
        <v>70</v>
      </c>
      <c r="L3429">
        <v>82</v>
      </c>
      <c r="M3429">
        <v>2</v>
      </c>
      <c r="N3429">
        <v>-1</v>
      </c>
      <c r="O3429">
        <v>0</v>
      </c>
      <c r="P3429" t="s">
        <v>52</v>
      </c>
      <c r="Q3429" t="s">
        <v>49</v>
      </c>
      <c r="X3429" s="7"/>
      <c r="Y3429" t="s">
        <v>49</v>
      </c>
      <c r="Z3429">
        <v>0</v>
      </c>
      <c r="AE3429" t="s">
        <v>49</v>
      </c>
      <c r="AF3429">
        <v>0</v>
      </c>
      <c r="AI3429">
        <v>9374</v>
      </c>
      <c r="AJ3429" t="s">
        <v>49</v>
      </c>
    </row>
    <row r="3430" spans="1:36" x14ac:dyDescent="0.3">
      <c r="A3430">
        <v>29</v>
      </c>
      <c r="B3430" t="s">
        <v>65</v>
      </c>
      <c r="C3430" t="s">
        <v>47</v>
      </c>
      <c r="D3430" t="s">
        <v>60</v>
      </c>
      <c r="E3430" t="s">
        <v>49</v>
      </c>
      <c r="F3430">
        <v>1</v>
      </c>
      <c r="G3430" t="s">
        <v>49</v>
      </c>
      <c r="H3430" t="s">
        <v>49</v>
      </c>
      <c r="I3430" t="s">
        <v>50</v>
      </c>
      <c r="J3430">
        <v>18</v>
      </c>
      <c r="K3430" t="s">
        <v>73</v>
      </c>
      <c r="L3430">
        <v>167</v>
      </c>
      <c r="M3430">
        <v>3</v>
      </c>
      <c r="N3430">
        <v>-1</v>
      </c>
      <c r="O3430">
        <v>0</v>
      </c>
      <c r="P3430" t="s">
        <v>52</v>
      </c>
      <c r="Q3430" t="s">
        <v>49</v>
      </c>
      <c r="X3430" s="7"/>
      <c r="Y3430" t="s">
        <v>49</v>
      </c>
      <c r="Z3430">
        <v>1</v>
      </c>
      <c r="AE3430" t="s">
        <v>49</v>
      </c>
      <c r="AF3430">
        <v>1</v>
      </c>
      <c r="AI3430">
        <v>47</v>
      </c>
      <c r="AJ3430" t="s">
        <v>49</v>
      </c>
    </row>
    <row r="3431" spans="1:36" x14ac:dyDescent="0.3">
      <c r="A3431">
        <v>41</v>
      </c>
      <c r="B3431" t="s">
        <v>63</v>
      </c>
      <c r="C3431" t="s">
        <v>47</v>
      </c>
      <c r="D3431" t="s">
        <v>48</v>
      </c>
      <c r="E3431" t="s">
        <v>49</v>
      </c>
      <c r="F3431">
        <v>7735</v>
      </c>
      <c r="G3431" t="s">
        <v>55</v>
      </c>
      <c r="H3431" t="s">
        <v>49</v>
      </c>
      <c r="I3431" t="s">
        <v>50</v>
      </c>
      <c r="J3431">
        <v>20</v>
      </c>
      <c r="K3431" t="s">
        <v>75</v>
      </c>
      <c r="L3431">
        <v>220</v>
      </c>
      <c r="M3431">
        <v>1</v>
      </c>
      <c r="N3431">
        <v>190</v>
      </c>
      <c r="O3431">
        <v>1</v>
      </c>
      <c r="P3431" t="s">
        <v>57</v>
      </c>
      <c r="Q3431" t="s">
        <v>49</v>
      </c>
      <c r="X3431" s="7"/>
      <c r="Y3431" t="s">
        <v>55</v>
      </c>
      <c r="Z3431">
        <v>7735</v>
      </c>
      <c r="AE3431" t="s">
        <v>49</v>
      </c>
      <c r="AF3431">
        <v>7735</v>
      </c>
      <c r="AI3431">
        <v>279</v>
      </c>
      <c r="AJ3431" t="s">
        <v>49</v>
      </c>
    </row>
    <row r="3432" spans="1:36" x14ac:dyDescent="0.3">
      <c r="A3432">
        <v>30</v>
      </c>
      <c r="B3432" t="s">
        <v>67</v>
      </c>
      <c r="C3432" t="s">
        <v>59</v>
      </c>
      <c r="D3432" t="s">
        <v>60</v>
      </c>
      <c r="E3432" t="s">
        <v>49</v>
      </c>
      <c r="F3432">
        <v>1922</v>
      </c>
      <c r="G3432" t="s">
        <v>55</v>
      </c>
      <c r="H3432" t="s">
        <v>49</v>
      </c>
      <c r="I3432" t="s">
        <v>50</v>
      </c>
      <c r="J3432">
        <v>18</v>
      </c>
      <c r="K3432" t="s">
        <v>56</v>
      </c>
      <c r="L3432">
        <v>546</v>
      </c>
      <c r="M3432">
        <v>1</v>
      </c>
      <c r="N3432">
        <v>-1</v>
      </c>
      <c r="O3432">
        <v>0</v>
      </c>
      <c r="P3432" t="s">
        <v>52</v>
      </c>
      <c r="Q3432" t="s">
        <v>49</v>
      </c>
      <c r="X3432" s="7"/>
      <c r="Y3432" t="s">
        <v>55</v>
      </c>
      <c r="Z3432">
        <v>1922</v>
      </c>
      <c r="AE3432" t="s">
        <v>49</v>
      </c>
      <c r="AF3432">
        <v>1922</v>
      </c>
      <c r="AI3432">
        <v>20</v>
      </c>
      <c r="AJ3432" t="s">
        <v>49</v>
      </c>
    </row>
    <row r="3433" spans="1:36" x14ac:dyDescent="0.3">
      <c r="A3433">
        <v>28</v>
      </c>
      <c r="B3433" t="s">
        <v>71</v>
      </c>
      <c r="C3433" t="s">
        <v>59</v>
      </c>
      <c r="D3433" t="s">
        <v>54</v>
      </c>
      <c r="E3433" t="s">
        <v>49</v>
      </c>
      <c r="F3433">
        <v>153</v>
      </c>
      <c r="G3433" t="s">
        <v>49</v>
      </c>
      <c r="H3433" t="s">
        <v>49</v>
      </c>
      <c r="I3433" t="s">
        <v>50</v>
      </c>
      <c r="J3433">
        <v>23</v>
      </c>
      <c r="K3433" t="s">
        <v>73</v>
      </c>
      <c r="L3433">
        <v>1124</v>
      </c>
      <c r="M3433">
        <v>2</v>
      </c>
      <c r="N3433">
        <v>-1</v>
      </c>
      <c r="O3433">
        <v>0</v>
      </c>
      <c r="P3433" t="s">
        <v>52</v>
      </c>
      <c r="Q3433" t="s">
        <v>55</v>
      </c>
      <c r="X3433" s="7"/>
      <c r="Y3433" t="s">
        <v>49</v>
      </c>
      <c r="Z3433">
        <v>153</v>
      </c>
      <c r="AE3433" t="s">
        <v>49</v>
      </c>
      <c r="AF3433">
        <v>153</v>
      </c>
      <c r="AI3433">
        <v>360</v>
      </c>
      <c r="AJ3433" t="s">
        <v>49</v>
      </c>
    </row>
    <row r="3434" spans="1:36" x14ac:dyDescent="0.3">
      <c r="A3434">
        <v>26</v>
      </c>
      <c r="B3434" t="s">
        <v>63</v>
      </c>
      <c r="C3434" t="s">
        <v>47</v>
      </c>
      <c r="D3434" t="s">
        <v>54</v>
      </c>
      <c r="E3434" t="s">
        <v>49</v>
      </c>
      <c r="F3434">
        <v>2770</v>
      </c>
      <c r="G3434" t="s">
        <v>55</v>
      </c>
      <c r="H3434" t="s">
        <v>49</v>
      </c>
      <c r="I3434" t="s">
        <v>52</v>
      </c>
      <c r="J3434">
        <v>8</v>
      </c>
      <c r="K3434" t="s">
        <v>56</v>
      </c>
      <c r="L3434">
        <v>141</v>
      </c>
      <c r="M3434">
        <v>1</v>
      </c>
      <c r="N3434">
        <v>-1</v>
      </c>
      <c r="O3434">
        <v>0</v>
      </c>
      <c r="P3434" t="s">
        <v>52</v>
      </c>
      <c r="Q3434" t="s">
        <v>49</v>
      </c>
      <c r="X3434" s="7"/>
      <c r="Y3434" t="s">
        <v>55</v>
      </c>
      <c r="Z3434">
        <v>2770</v>
      </c>
      <c r="AE3434" t="s">
        <v>49</v>
      </c>
      <c r="AF3434">
        <v>2770</v>
      </c>
      <c r="AI3434">
        <v>1532</v>
      </c>
      <c r="AJ3434" t="s">
        <v>49</v>
      </c>
    </row>
    <row r="3435" spans="1:36" x14ac:dyDescent="0.3">
      <c r="A3435">
        <v>58</v>
      </c>
      <c r="B3435" t="s">
        <v>58</v>
      </c>
      <c r="C3435" t="s">
        <v>47</v>
      </c>
      <c r="D3435" t="s">
        <v>54</v>
      </c>
      <c r="E3435" t="s">
        <v>49</v>
      </c>
      <c r="F3435">
        <v>139</v>
      </c>
      <c r="G3435" t="s">
        <v>49</v>
      </c>
      <c r="H3435" t="s">
        <v>49</v>
      </c>
      <c r="I3435" t="s">
        <v>50</v>
      </c>
      <c r="J3435">
        <v>27</v>
      </c>
      <c r="K3435" t="s">
        <v>56</v>
      </c>
      <c r="L3435">
        <v>188</v>
      </c>
      <c r="M3435">
        <v>1</v>
      </c>
      <c r="N3435">
        <v>161</v>
      </c>
      <c r="O3435">
        <v>2</v>
      </c>
      <c r="P3435" t="s">
        <v>66</v>
      </c>
      <c r="Q3435" t="s">
        <v>49</v>
      </c>
      <c r="X3435" s="7"/>
      <c r="Y3435" t="s">
        <v>49</v>
      </c>
      <c r="Z3435">
        <v>139</v>
      </c>
      <c r="AE3435" t="s">
        <v>49</v>
      </c>
      <c r="AF3435">
        <v>139</v>
      </c>
      <c r="AI3435">
        <v>1673</v>
      </c>
      <c r="AJ3435" t="s">
        <v>49</v>
      </c>
    </row>
    <row r="3436" spans="1:36" x14ac:dyDescent="0.3">
      <c r="A3436">
        <v>29</v>
      </c>
      <c r="B3436" t="s">
        <v>58</v>
      </c>
      <c r="C3436" t="s">
        <v>59</v>
      </c>
      <c r="D3436" t="s">
        <v>60</v>
      </c>
      <c r="E3436" t="s">
        <v>49</v>
      </c>
      <c r="F3436">
        <v>21</v>
      </c>
      <c r="G3436" t="s">
        <v>55</v>
      </c>
      <c r="H3436" t="s">
        <v>49</v>
      </c>
      <c r="I3436" t="s">
        <v>50</v>
      </c>
      <c r="J3436">
        <v>14</v>
      </c>
      <c r="K3436" t="s">
        <v>56</v>
      </c>
      <c r="L3436">
        <v>107</v>
      </c>
      <c r="M3436">
        <v>4</v>
      </c>
      <c r="N3436">
        <v>371</v>
      </c>
      <c r="O3436">
        <v>3</v>
      </c>
      <c r="P3436" t="s">
        <v>57</v>
      </c>
      <c r="Q3436" t="s">
        <v>49</v>
      </c>
      <c r="X3436" s="7"/>
      <c r="Y3436" t="s">
        <v>55</v>
      </c>
      <c r="Z3436">
        <v>21</v>
      </c>
      <c r="AE3436" t="s">
        <v>49</v>
      </c>
      <c r="AF3436">
        <v>21</v>
      </c>
      <c r="AI3436">
        <v>2420</v>
      </c>
      <c r="AJ3436" t="s">
        <v>49</v>
      </c>
    </row>
    <row r="3437" spans="1:36" x14ac:dyDescent="0.3">
      <c r="A3437">
        <v>48</v>
      </c>
      <c r="B3437" t="s">
        <v>67</v>
      </c>
      <c r="C3437" t="s">
        <v>47</v>
      </c>
      <c r="D3437" t="s">
        <v>54</v>
      </c>
      <c r="E3437" t="s">
        <v>49</v>
      </c>
      <c r="F3437">
        <v>178</v>
      </c>
      <c r="G3437" t="s">
        <v>55</v>
      </c>
      <c r="H3437" t="s">
        <v>49</v>
      </c>
      <c r="I3437" t="s">
        <v>52</v>
      </c>
      <c r="J3437">
        <v>17</v>
      </c>
      <c r="K3437" t="s">
        <v>62</v>
      </c>
      <c r="L3437">
        <v>320</v>
      </c>
      <c r="M3437">
        <v>4</v>
      </c>
      <c r="N3437">
        <v>-1</v>
      </c>
      <c r="O3437">
        <v>0</v>
      </c>
      <c r="P3437" t="s">
        <v>52</v>
      </c>
      <c r="Q3437" t="s">
        <v>49</v>
      </c>
      <c r="X3437" s="7"/>
      <c r="Y3437" t="s">
        <v>55</v>
      </c>
      <c r="Z3437">
        <v>178</v>
      </c>
      <c r="AE3437" t="s">
        <v>49</v>
      </c>
      <c r="AF3437">
        <v>178</v>
      </c>
      <c r="AI3437">
        <v>0</v>
      </c>
      <c r="AJ3437" t="s">
        <v>49</v>
      </c>
    </row>
    <row r="3438" spans="1:36" x14ac:dyDescent="0.3">
      <c r="A3438">
        <v>35</v>
      </c>
      <c r="B3438" t="s">
        <v>63</v>
      </c>
      <c r="C3438" t="s">
        <v>47</v>
      </c>
      <c r="D3438" t="s">
        <v>54</v>
      </c>
      <c r="E3438" t="s">
        <v>49</v>
      </c>
      <c r="F3438">
        <v>444</v>
      </c>
      <c r="G3438" t="s">
        <v>55</v>
      </c>
      <c r="H3438" t="s">
        <v>49</v>
      </c>
      <c r="I3438" t="s">
        <v>50</v>
      </c>
      <c r="J3438">
        <v>15</v>
      </c>
      <c r="K3438" t="s">
        <v>61</v>
      </c>
      <c r="L3438">
        <v>244</v>
      </c>
      <c r="M3438">
        <v>3</v>
      </c>
      <c r="N3438">
        <v>-1</v>
      </c>
      <c r="O3438">
        <v>0</v>
      </c>
      <c r="P3438" t="s">
        <v>52</v>
      </c>
      <c r="Q3438" t="s">
        <v>49</v>
      </c>
      <c r="X3438" s="7"/>
      <c r="Y3438" t="s">
        <v>55</v>
      </c>
      <c r="Z3438">
        <v>444</v>
      </c>
      <c r="AE3438" t="s">
        <v>49</v>
      </c>
      <c r="AF3438">
        <v>444</v>
      </c>
      <c r="AI3438">
        <v>296</v>
      </c>
      <c r="AJ3438" t="s">
        <v>49</v>
      </c>
    </row>
    <row r="3439" spans="1:36" x14ac:dyDescent="0.3">
      <c r="A3439">
        <v>26</v>
      </c>
      <c r="B3439" t="s">
        <v>53</v>
      </c>
      <c r="C3439" t="s">
        <v>59</v>
      </c>
      <c r="D3439" t="s">
        <v>54</v>
      </c>
      <c r="E3439" t="s">
        <v>49</v>
      </c>
      <c r="F3439">
        <v>209</v>
      </c>
      <c r="G3439" t="s">
        <v>55</v>
      </c>
      <c r="H3439" t="s">
        <v>49</v>
      </c>
      <c r="I3439" t="s">
        <v>50</v>
      </c>
      <c r="J3439">
        <v>22</v>
      </c>
      <c r="K3439" t="s">
        <v>73</v>
      </c>
      <c r="L3439">
        <v>319</v>
      </c>
      <c r="M3439">
        <v>2</v>
      </c>
      <c r="N3439">
        <v>-1</v>
      </c>
      <c r="O3439">
        <v>0</v>
      </c>
      <c r="P3439" t="s">
        <v>52</v>
      </c>
      <c r="Q3439" t="s">
        <v>49</v>
      </c>
      <c r="X3439" s="7"/>
      <c r="Y3439" t="s">
        <v>55</v>
      </c>
      <c r="Z3439">
        <v>209</v>
      </c>
      <c r="AE3439" t="s">
        <v>49</v>
      </c>
      <c r="AF3439">
        <v>209</v>
      </c>
      <c r="AI3439">
        <v>2788</v>
      </c>
      <c r="AJ3439" t="s">
        <v>49</v>
      </c>
    </row>
    <row r="3440" spans="1:36" x14ac:dyDescent="0.3">
      <c r="A3440">
        <v>49</v>
      </c>
      <c r="B3440" t="s">
        <v>63</v>
      </c>
      <c r="C3440" t="s">
        <v>47</v>
      </c>
      <c r="D3440" t="s">
        <v>52</v>
      </c>
      <c r="E3440" t="s">
        <v>49</v>
      </c>
      <c r="F3440">
        <v>3096</v>
      </c>
      <c r="G3440" t="s">
        <v>49</v>
      </c>
      <c r="H3440" t="s">
        <v>49</v>
      </c>
      <c r="I3440" t="s">
        <v>52</v>
      </c>
      <c r="J3440">
        <v>16</v>
      </c>
      <c r="K3440" t="s">
        <v>62</v>
      </c>
      <c r="L3440">
        <v>147</v>
      </c>
      <c r="M3440">
        <v>2</v>
      </c>
      <c r="N3440">
        <v>-1</v>
      </c>
      <c r="O3440">
        <v>0</v>
      </c>
      <c r="P3440" t="s">
        <v>52</v>
      </c>
      <c r="Q3440" t="s">
        <v>49</v>
      </c>
      <c r="X3440" s="7"/>
      <c r="Y3440" t="s">
        <v>49</v>
      </c>
      <c r="Z3440">
        <v>3096</v>
      </c>
      <c r="AE3440" t="s">
        <v>49</v>
      </c>
      <c r="AF3440">
        <v>3096</v>
      </c>
      <c r="AI3440">
        <v>109</v>
      </c>
      <c r="AJ3440" t="s">
        <v>49</v>
      </c>
    </row>
    <row r="3441" spans="1:36" x14ac:dyDescent="0.3">
      <c r="A3441">
        <v>34</v>
      </c>
      <c r="B3441" t="s">
        <v>69</v>
      </c>
      <c r="C3441" t="s">
        <v>47</v>
      </c>
      <c r="D3441" t="s">
        <v>54</v>
      </c>
      <c r="E3441" t="s">
        <v>49</v>
      </c>
      <c r="F3441">
        <v>5320</v>
      </c>
      <c r="G3441" t="s">
        <v>49</v>
      </c>
      <c r="H3441" t="s">
        <v>49</v>
      </c>
      <c r="I3441" t="s">
        <v>50</v>
      </c>
      <c r="J3441">
        <v>3</v>
      </c>
      <c r="K3441" t="s">
        <v>81</v>
      </c>
      <c r="L3441">
        <v>114</v>
      </c>
      <c r="M3441">
        <v>6</v>
      </c>
      <c r="N3441">
        <v>467</v>
      </c>
      <c r="O3441">
        <v>5</v>
      </c>
      <c r="P3441" t="s">
        <v>66</v>
      </c>
      <c r="Q3441" t="s">
        <v>49</v>
      </c>
      <c r="X3441" s="7"/>
      <c r="Y3441" t="s">
        <v>49</v>
      </c>
      <c r="Z3441">
        <v>5320</v>
      </c>
      <c r="AE3441" t="s">
        <v>49</v>
      </c>
      <c r="AF3441">
        <v>5320</v>
      </c>
      <c r="AI3441">
        <v>485</v>
      </c>
      <c r="AJ3441" t="s">
        <v>49</v>
      </c>
    </row>
    <row r="3442" spans="1:36" x14ac:dyDescent="0.3">
      <c r="A3442">
        <v>32</v>
      </c>
      <c r="B3442" t="s">
        <v>53</v>
      </c>
      <c r="C3442" t="s">
        <v>47</v>
      </c>
      <c r="D3442" t="s">
        <v>54</v>
      </c>
      <c r="E3442" t="s">
        <v>49</v>
      </c>
      <c r="F3442">
        <v>4885</v>
      </c>
      <c r="G3442" t="s">
        <v>55</v>
      </c>
      <c r="H3442" t="s">
        <v>55</v>
      </c>
      <c r="I3442" t="s">
        <v>50</v>
      </c>
      <c r="J3442">
        <v>18</v>
      </c>
      <c r="K3442" t="s">
        <v>75</v>
      </c>
      <c r="L3442">
        <v>400</v>
      </c>
      <c r="M3442">
        <v>2</v>
      </c>
      <c r="N3442">
        <v>-1</v>
      </c>
      <c r="O3442">
        <v>0</v>
      </c>
      <c r="P3442" t="s">
        <v>52</v>
      </c>
      <c r="Q3442" t="s">
        <v>49</v>
      </c>
      <c r="X3442" s="7"/>
      <c r="Y3442" t="s">
        <v>55</v>
      </c>
      <c r="Z3442">
        <v>4885</v>
      </c>
      <c r="AE3442" t="s">
        <v>55</v>
      </c>
      <c r="AF3442">
        <v>4885</v>
      </c>
      <c r="AI3442">
        <v>125</v>
      </c>
      <c r="AJ3442" t="s">
        <v>49</v>
      </c>
    </row>
    <row r="3443" spans="1:36" x14ac:dyDescent="0.3">
      <c r="A3443">
        <v>31</v>
      </c>
      <c r="B3443" t="s">
        <v>69</v>
      </c>
      <c r="C3443" t="s">
        <v>47</v>
      </c>
      <c r="D3443" t="s">
        <v>54</v>
      </c>
      <c r="E3443" t="s">
        <v>49</v>
      </c>
      <c r="F3443">
        <v>0</v>
      </c>
      <c r="G3443" t="s">
        <v>55</v>
      </c>
      <c r="H3443" t="s">
        <v>55</v>
      </c>
      <c r="I3443" t="s">
        <v>50</v>
      </c>
      <c r="J3443">
        <v>18</v>
      </c>
      <c r="K3443" t="s">
        <v>75</v>
      </c>
      <c r="L3443">
        <v>79</v>
      </c>
      <c r="M3443">
        <v>3</v>
      </c>
      <c r="N3443">
        <v>-1</v>
      </c>
      <c r="O3443">
        <v>0</v>
      </c>
      <c r="P3443" t="s">
        <v>52</v>
      </c>
      <c r="Q3443" t="s">
        <v>49</v>
      </c>
      <c r="X3443" s="7"/>
      <c r="Y3443" t="s">
        <v>55</v>
      </c>
      <c r="Z3443">
        <v>0</v>
      </c>
      <c r="AE3443" t="s">
        <v>55</v>
      </c>
      <c r="AF3443">
        <v>0</v>
      </c>
      <c r="AI3443">
        <v>616</v>
      </c>
      <c r="AJ3443" t="s">
        <v>49</v>
      </c>
    </row>
    <row r="3444" spans="1:36" x14ac:dyDescent="0.3">
      <c r="A3444">
        <v>48</v>
      </c>
      <c r="B3444" t="s">
        <v>46</v>
      </c>
      <c r="C3444" t="s">
        <v>47</v>
      </c>
      <c r="D3444" t="s">
        <v>48</v>
      </c>
      <c r="E3444" t="s">
        <v>49</v>
      </c>
      <c r="F3444">
        <v>5462</v>
      </c>
      <c r="G3444" t="s">
        <v>49</v>
      </c>
      <c r="H3444" t="s">
        <v>49</v>
      </c>
      <c r="I3444" t="s">
        <v>52</v>
      </c>
      <c r="J3444">
        <v>6</v>
      </c>
      <c r="K3444" t="s">
        <v>62</v>
      </c>
      <c r="L3444">
        <v>29</v>
      </c>
      <c r="M3444">
        <v>4</v>
      </c>
      <c r="N3444">
        <v>-1</v>
      </c>
      <c r="O3444">
        <v>0</v>
      </c>
      <c r="P3444" t="s">
        <v>52</v>
      </c>
      <c r="Q3444" t="s">
        <v>49</v>
      </c>
      <c r="X3444" s="7"/>
      <c r="Y3444" t="s">
        <v>49</v>
      </c>
      <c r="Z3444">
        <v>5462</v>
      </c>
      <c r="AE3444" t="s">
        <v>49</v>
      </c>
      <c r="AF3444">
        <v>5462</v>
      </c>
      <c r="AI3444">
        <v>3064</v>
      </c>
      <c r="AJ3444" t="s">
        <v>49</v>
      </c>
    </row>
    <row r="3445" spans="1:36" x14ac:dyDescent="0.3">
      <c r="A3445">
        <v>40</v>
      </c>
      <c r="B3445" t="s">
        <v>63</v>
      </c>
      <c r="C3445" t="s">
        <v>47</v>
      </c>
      <c r="D3445" t="s">
        <v>54</v>
      </c>
      <c r="E3445" t="s">
        <v>49</v>
      </c>
      <c r="F3445">
        <v>6767</v>
      </c>
      <c r="G3445" t="s">
        <v>55</v>
      </c>
      <c r="H3445" t="s">
        <v>49</v>
      </c>
      <c r="I3445" t="s">
        <v>50</v>
      </c>
      <c r="J3445">
        <v>20</v>
      </c>
      <c r="K3445" t="s">
        <v>75</v>
      </c>
      <c r="L3445">
        <v>97</v>
      </c>
      <c r="M3445">
        <v>2</v>
      </c>
      <c r="N3445">
        <v>-1</v>
      </c>
      <c r="O3445">
        <v>0</v>
      </c>
      <c r="P3445" t="s">
        <v>52</v>
      </c>
      <c r="Q3445" t="s">
        <v>49</v>
      </c>
      <c r="X3445" s="7"/>
      <c r="Y3445" t="s">
        <v>55</v>
      </c>
      <c r="Z3445">
        <v>6767</v>
      </c>
      <c r="AE3445" t="s">
        <v>49</v>
      </c>
      <c r="AF3445">
        <v>6767</v>
      </c>
      <c r="AI3445">
        <v>206</v>
      </c>
      <c r="AJ3445" t="s">
        <v>49</v>
      </c>
    </row>
    <row r="3446" spans="1:36" x14ac:dyDescent="0.3">
      <c r="A3446">
        <v>42</v>
      </c>
      <c r="B3446" t="s">
        <v>67</v>
      </c>
      <c r="C3446" t="s">
        <v>74</v>
      </c>
      <c r="D3446" t="s">
        <v>54</v>
      </c>
      <c r="E3446" t="s">
        <v>49</v>
      </c>
      <c r="F3446">
        <v>2974</v>
      </c>
      <c r="G3446" t="s">
        <v>55</v>
      </c>
      <c r="H3446" t="s">
        <v>49</v>
      </c>
      <c r="I3446" t="s">
        <v>52</v>
      </c>
      <c r="J3446">
        <v>21</v>
      </c>
      <c r="K3446" t="s">
        <v>56</v>
      </c>
      <c r="L3446">
        <v>187</v>
      </c>
      <c r="M3446">
        <v>5</v>
      </c>
      <c r="N3446">
        <v>-1</v>
      </c>
      <c r="O3446">
        <v>0</v>
      </c>
      <c r="P3446" t="s">
        <v>52</v>
      </c>
      <c r="Q3446" t="s">
        <v>49</v>
      </c>
      <c r="X3446" s="7"/>
      <c r="Y3446" t="s">
        <v>55</v>
      </c>
      <c r="Z3446">
        <v>2974</v>
      </c>
      <c r="AE3446" t="s">
        <v>49</v>
      </c>
      <c r="AF3446">
        <v>2974</v>
      </c>
      <c r="AI3446">
        <v>6900</v>
      </c>
      <c r="AJ3446" t="s">
        <v>49</v>
      </c>
    </row>
    <row r="3447" spans="1:36" x14ac:dyDescent="0.3">
      <c r="A3447">
        <v>48</v>
      </c>
      <c r="B3447" t="s">
        <v>67</v>
      </c>
      <c r="C3447" t="s">
        <v>47</v>
      </c>
      <c r="D3447" t="s">
        <v>54</v>
      </c>
      <c r="E3447" t="s">
        <v>49</v>
      </c>
      <c r="F3447">
        <v>427</v>
      </c>
      <c r="G3447" t="s">
        <v>49</v>
      </c>
      <c r="H3447" t="s">
        <v>49</v>
      </c>
      <c r="I3447" t="s">
        <v>52</v>
      </c>
      <c r="J3447">
        <v>14</v>
      </c>
      <c r="K3447" t="s">
        <v>56</v>
      </c>
      <c r="L3447">
        <v>201</v>
      </c>
      <c r="M3447">
        <v>1</v>
      </c>
      <c r="N3447">
        <v>-1</v>
      </c>
      <c r="O3447">
        <v>0</v>
      </c>
      <c r="P3447" t="s">
        <v>52</v>
      </c>
      <c r="Q3447" t="s">
        <v>49</v>
      </c>
      <c r="X3447" s="7"/>
      <c r="Y3447" t="s">
        <v>49</v>
      </c>
      <c r="Z3447">
        <v>427</v>
      </c>
      <c r="AE3447" t="s">
        <v>49</v>
      </c>
      <c r="AF3447">
        <v>427</v>
      </c>
      <c r="AI3447">
        <v>-179</v>
      </c>
      <c r="AJ3447" t="s">
        <v>49</v>
      </c>
    </row>
    <row r="3448" spans="1:36" x14ac:dyDescent="0.3">
      <c r="A3448">
        <v>38</v>
      </c>
      <c r="B3448" t="s">
        <v>53</v>
      </c>
      <c r="C3448" t="s">
        <v>47</v>
      </c>
      <c r="D3448" t="s">
        <v>54</v>
      </c>
      <c r="E3448" t="s">
        <v>49</v>
      </c>
      <c r="F3448">
        <v>8876</v>
      </c>
      <c r="G3448" t="s">
        <v>49</v>
      </c>
      <c r="H3448" t="s">
        <v>49</v>
      </c>
      <c r="I3448" t="s">
        <v>50</v>
      </c>
      <c r="J3448">
        <v>2</v>
      </c>
      <c r="K3448" t="s">
        <v>64</v>
      </c>
      <c r="L3448">
        <v>280</v>
      </c>
      <c r="M3448">
        <v>1</v>
      </c>
      <c r="N3448">
        <v>75</v>
      </c>
      <c r="O3448">
        <v>1</v>
      </c>
      <c r="P3448" t="s">
        <v>57</v>
      </c>
      <c r="Q3448" t="s">
        <v>49</v>
      </c>
      <c r="X3448" s="7"/>
      <c r="Y3448" t="s">
        <v>49</v>
      </c>
      <c r="Z3448">
        <v>8876</v>
      </c>
      <c r="AE3448" t="s">
        <v>49</v>
      </c>
      <c r="AF3448">
        <v>8876</v>
      </c>
      <c r="AI3448">
        <v>481</v>
      </c>
      <c r="AJ3448" t="s">
        <v>49</v>
      </c>
    </row>
    <row r="3449" spans="1:36" x14ac:dyDescent="0.3">
      <c r="A3449">
        <v>53</v>
      </c>
      <c r="B3449" t="s">
        <v>58</v>
      </c>
      <c r="C3449" t="s">
        <v>47</v>
      </c>
      <c r="D3449" t="s">
        <v>60</v>
      </c>
      <c r="E3449" t="s">
        <v>49</v>
      </c>
      <c r="F3449">
        <v>146</v>
      </c>
      <c r="G3449" t="s">
        <v>49</v>
      </c>
      <c r="H3449" t="s">
        <v>49</v>
      </c>
      <c r="I3449" t="s">
        <v>52</v>
      </c>
      <c r="J3449">
        <v>30</v>
      </c>
      <c r="K3449" t="s">
        <v>56</v>
      </c>
      <c r="L3449">
        <v>150</v>
      </c>
      <c r="M3449">
        <v>1</v>
      </c>
      <c r="N3449">
        <v>-1</v>
      </c>
      <c r="O3449">
        <v>0</v>
      </c>
      <c r="P3449" t="s">
        <v>52</v>
      </c>
      <c r="Q3449" t="s">
        <v>49</v>
      </c>
      <c r="X3449" s="7"/>
      <c r="Y3449" t="s">
        <v>49</v>
      </c>
      <c r="Z3449">
        <v>146</v>
      </c>
      <c r="AE3449" t="s">
        <v>49</v>
      </c>
      <c r="AF3449">
        <v>146</v>
      </c>
      <c r="AI3449">
        <v>12</v>
      </c>
      <c r="AJ3449" t="s">
        <v>49</v>
      </c>
    </row>
    <row r="3450" spans="1:36" x14ac:dyDescent="0.3">
      <c r="A3450">
        <v>59</v>
      </c>
      <c r="B3450" t="s">
        <v>77</v>
      </c>
      <c r="C3450" t="s">
        <v>74</v>
      </c>
      <c r="D3450" t="s">
        <v>54</v>
      </c>
      <c r="E3450" t="s">
        <v>49</v>
      </c>
      <c r="F3450">
        <v>319</v>
      </c>
      <c r="G3450" t="s">
        <v>49</v>
      </c>
      <c r="H3450" t="s">
        <v>49</v>
      </c>
      <c r="I3450" t="s">
        <v>50</v>
      </c>
      <c r="J3450">
        <v>24</v>
      </c>
      <c r="K3450" t="s">
        <v>73</v>
      </c>
      <c r="L3450">
        <v>129</v>
      </c>
      <c r="M3450">
        <v>1</v>
      </c>
      <c r="N3450">
        <v>-1</v>
      </c>
      <c r="O3450">
        <v>0</v>
      </c>
      <c r="P3450" t="s">
        <v>52</v>
      </c>
      <c r="Q3450" t="s">
        <v>49</v>
      </c>
      <c r="X3450" s="7"/>
      <c r="Y3450" t="s">
        <v>49</v>
      </c>
      <c r="Z3450">
        <v>319</v>
      </c>
      <c r="AE3450" t="s">
        <v>49</v>
      </c>
      <c r="AF3450">
        <v>319</v>
      </c>
      <c r="AI3450">
        <v>0</v>
      </c>
      <c r="AJ3450" t="s">
        <v>49</v>
      </c>
    </row>
    <row r="3451" spans="1:36" x14ac:dyDescent="0.3">
      <c r="A3451">
        <v>28</v>
      </c>
      <c r="B3451" t="s">
        <v>46</v>
      </c>
      <c r="C3451" t="s">
        <v>59</v>
      </c>
      <c r="D3451" t="s">
        <v>54</v>
      </c>
      <c r="E3451" t="s">
        <v>49</v>
      </c>
      <c r="F3451">
        <v>304</v>
      </c>
      <c r="G3451" t="s">
        <v>49</v>
      </c>
      <c r="H3451" t="s">
        <v>49</v>
      </c>
      <c r="I3451" t="s">
        <v>50</v>
      </c>
      <c r="J3451">
        <v>14</v>
      </c>
      <c r="K3451" t="s">
        <v>62</v>
      </c>
      <c r="L3451">
        <v>516</v>
      </c>
      <c r="M3451">
        <v>1</v>
      </c>
      <c r="N3451">
        <v>-1</v>
      </c>
      <c r="O3451">
        <v>0</v>
      </c>
      <c r="P3451" t="s">
        <v>52</v>
      </c>
      <c r="Q3451" t="s">
        <v>49</v>
      </c>
      <c r="X3451" s="7"/>
      <c r="Y3451" t="s">
        <v>49</v>
      </c>
      <c r="Z3451">
        <v>304</v>
      </c>
      <c r="AE3451" t="s">
        <v>49</v>
      </c>
      <c r="AF3451">
        <v>304</v>
      </c>
      <c r="AI3451">
        <v>4086</v>
      </c>
      <c r="AJ3451" t="s">
        <v>49</v>
      </c>
    </row>
    <row r="3452" spans="1:36" x14ac:dyDescent="0.3">
      <c r="A3452">
        <v>41</v>
      </c>
      <c r="B3452" t="s">
        <v>63</v>
      </c>
      <c r="C3452" t="s">
        <v>47</v>
      </c>
      <c r="D3452" t="s">
        <v>48</v>
      </c>
      <c r="E3452" t="s">
        <v>49</v>
      </c>
      <c r="F3452">
        <v>389</v>
      </c>
      <c r="G3452" t="s">
        <v>55</v>
      </c>
      <c r="H3452" t="s">
        <v>49</v>
      </c>
      <c r="I3452" t="s">
        <v>52</v>
      </c>
      <c r="J3452">
        <v>16</v>
      </c>
      <c r="K3452" t="s">
        <v>62</v>
      </c>
      <c r="L3452">
        <v>127</v>
      </c>
      <c r="M3452">
        <v>2</v>
      </c>
      <c r="N3452">
        <v>-1</v>
      </c>
      <c r="O3452">
        <v>0</v>
      </c>
      <c r="P3452" t="s">
        <v>52</v>
      </c>
      <c r="Q3452" t="s">
        <v>49</v>
      </c>
      <c r="X3452" s="7"/>
      <c r="Y3452" t="s">
        <v>55</v>
      </c>
      <c r="Z3452">
        <v>389</v>
      </c>
      <c r="AE3452" t="s">
        <v>49</v>
      </c>
      <c r="AF3452">
        <v>389</v>
      </c>
      <c r="AI3452">
        <v>257</v>
      </c>
      <c r="AJ3452" t="s">
        <v>49</v>
      </c>
    </row>
    <row r="3453" spans="1:36" x14ac:dyDescent="0.3">
      <c r="A3453">
        <v>50</v>
      </c>
      <c r="B3453" t="s">
        <v>58</v>
      </c>
      <c r="C3453" t="s">
        <v>59</v>
      </c>
      <c r="D3453" t="s">
        <v>48</v>
      </c>
      <c r="E3453" t="s">
        <v>49</v>
      </c>
      <c r="F3453">
        <v>766</v>
      </c>
      <c r="G3453" t="s">
        <v>49</v>
      </c>
      <c r="H3453" t="s">
        <v>49</v>
      </c>
      <c r="I3453" t="s">
        <v>52</v>
      </c>
      <c r="J3453">
        <v>17</v>
      </c>
      <c r="K3453" t="s">
        <v>62</v>
      </c>
      <c r="L3453">
        <v>174</v>
      </c>
      <c r="M3453">
        <v>2</v>
      </c>
      <c r="N3453">
        <v>-1</v>
      </c>
      <c r="O3453">
        <v>0</v>
      </c>
      <c r="P3453" t="s">
        <v>52</v>
      </c>
      <c r="Q3453" t="s">
        <v>49</v>
      </c>
      <c r="X3453" s="7"/>
      <c r="Y3453" t="s">
        <v>49</v>
      </c>
      <c r="Z3453">
        <v>766</v>
      </c>
      <c r="AE3453" t="s">
        <v>49</v>
      </c>
      <c r="AF3453">
        <v>766</v>
      </c>
      <c r="AI3453">
        <v>53</v>
      </c>
      <c r="AJ3453" t="s">
        <v>49</v>
      </c>
    </row>
    <row r="3454" spans="1:36" x14ac:dyDescent="0.3">
      <c r="A3454">
        <v>31</v>
      </c>
      <c r="B3454" t="s">
        <v>69</v>
      </c>
      <c r="C3454" t="s">
        <v>47</v>
      </c>
      <c r="D3454" t="s">
        <v>54</v>
      </c>
      <c r="E3454" t="s">
        <v>49</v>
      </c>
      <c r="F3454">
        <v>0</v>
      </c>
      <c r="G3454" t="s">
        <v>55</v>
      </c>
      <c r="H3454" t="s">
        <v>49</v>
      </c>
      <c r="I3454" t="s">
        <v>50</v>
      </c>
      <c r="J3454">
        <v>29</v>
      </c>
      <c r="K3454" t="s">
        <v>73</v>
      </c>
      <c r="L3454">
        <v>82</v>
      </c>
      <c r="M3454">
        <v>5</v>
      </c>
      <c r="N3454">
        <v>-1</v>
      </c>
      <c r="O3454">
        <v>0</v>
      </c>
      <c r="P3454" t="s">
        <v>52</v>
      </c>
      <c r="Q3454" t="s">
        <v>49</v>
      </c>
      <c r="X3454" s="7"/>
      <c r="Y3454" t="s">
        <v>55</v>
      </c>
      <c r="Z3454">
        <v>0</v>
      </c>
      <c r="AE3454" t="s">
        <v>49</v>
      </c>
      <c r="AF3454">
        <v>0</v>
      </c>
      <c r="AI3454">
        <v>6</v>
      </c>
      <c r="AJ3454" t="s">
        <v>49</v>
      </c>
    </row>
    <row r="3455" spans="1:36" x14ac:dyDescent="0.3">
      <c r="A3455">
        <v>30</v>
      </c>
      <c r="B3455" t="s">
        <v>67</v>
      </c>
      <c r="C3455" t="s">
        <v>59</v>
      </c>
      <c r="D3455" t="s">
        <v>54</v>
      </c>
      <c r="E3455" t="s">
        <v>49</v>
      </c>
      <c r="F3455">
        <v>3107</v>
      </c>
      <c r="G3455" t="s">
        <v>55</v>
      </c>
      <c r="H3455" t="s">
        <v>49</v>
      </c>
      <c r="I3455" t="s">
        <v>52</v>
      </c>
      <c r="J3455">
        <v>3</v>
      </c>
      <c r="K3455" t="s">
        <v>62</v>
      </c>
      <c r="L3455">
        <v>1516</v>
      </c>
      <c r="M3455">
        <v>2</v>
      </c>
      <c r="N3455">
        <v>-1</v>
      </c>
      <c r="O3455">
        <v>0</v>
      </c>
      <c r="P3455" t="s">
        <v>52</v>
      </c>
      <c r="Q3455" t="s">
        <v>49</v>
      </c>
      <c r="X3455" s="7"/>
      <c r="Y3455" t="s">
        <v>55</v>
      </c>
      <c r="Z3455">
        <v>3107</v>
      </c>
      <c r="AE3455" t="s">
        <v>49</v>
      </c>
      <c r="AF3455">
        <v>3107</v>
      </c>
      <c r="AI3455">
        <v>562</v>
      </c>
      <c r="AJ3455" t="s">
        <v>49</v>
      </c>
    </row>
    <row r="3456" spans="1:36" x14ac:dyDescent="0.3">
      <c r="A3456">
        <v>59</v>
      </c>
      <c r="B3456" t="s">
        <v>69</v>
      </c>
      <c r="C3456" t="s">
        <v>74</v>
      </c>
      <c r="D3456" t="s">
        <v>54</v>
      </c>
      <c r="E3456" t="s">
        <v>49</v>
      </c>
      <c r="F3456">
        <v>174</v>
      </c>
      <c r="G3456" t="s">
        <v>55</v>
      </c>
      <c r="H3456" t="s">
        <v>49</v>
      </c>
      <c r="I3456" t="s">
        <v>52</v>
      </c>
      <c r="J3456">
        <v>16</v>
      </c>
      <c r="K3456" t="s">
        <v>56</v>
      </c>
      <c r="L3456">
        <v>204</v>
      </c>
      <c r="M3456">
        <v>1</v>
      </c>
      <c r="N3456">
        <v>-1</v>
      </c>
      <c r="O3456">
        <v>0</v>
      </c>
      <c r="P3456" t="s">
        <v>52</v>
      </c>
      <c r="Q3456" t="s">
        <v>49</v>
      </c>
      <c r="X3456" s="7"/>
      <c r="Y3456" t="s">
        <v>55</v>
      </c>
      <c r="Z3456">
        <v>174</v>
      </c>
      <c r="AE3456" t="s">
        <v>49</v>
      </c>
      <c r="AF3456">
        <v>174</v>
      </c>
      <c r="AI3456">
        <v>-118</v>
      </c>
      <c r="AJ3456" t="s">
        <v>49</v>
      </c>
    </row>
    <row r="3457" spans="1:36" x14ac:dyDescent="0.3">
      <c r="A3457">
        <v>33</v>
      </c>
      <c r="B3457" t="s">
        <v>67</v>
      </c>
      <c r="C3457" t="s">
        <v>74</v>
      </c>
      <c r="D3457" t="s">
        <v>54</v>
      </c>
      <c r="E3457" t="s">
        <v>55</v>
      </c>
      <c r="F3457">
        <v>-305</v>
      </c>
      <c r="G3457" t="s">
        <v>49</v>
      </c>
      <c r="H3457" t="s">
        <v>55</v>
      </c>
      <c r="I3457" t="s">
        <v>52</v>
      </c>
      <c r="J3457">
        <v>9</v>
      </c>
      <c r="K3457" t="s">
        <v>56</v>
      </c>
      <c r="L3457">
        <v>109</v>
      </c>
      <c r="M3457">
        <v>1</v>
      </c>
      <c r="N3457">
        <v>-1</v>
      </c>
      <c r="O3457">
        <v>0</v>
      </c>
      <c r="P3457" t="s">
        <v>52</v>
      </c>
      <c r="Q3457" t="s">
        <v>49</v>
      </c>
      <c r="X3457" s="7"/>
      <c r="Y3457" t="s">
        <v>49</v>
      </c>
      <c r="Z3457">
        <v>-305</v>
      </c>
      <c r="AE3457" t="s">
        <v>55</v>
      </c>
      <c r="AF3457">
        <v>-305</v>
      </c>
      <c r="AI3457">
        <v>2805</v>
      </c>
      <c r="AJ3457" t="s">
        <v>49</v>
      </c>
    </row>
    <row r="3458" spans="1:36" x14ac:dyDescent="0.3">
      <c r="A3458">
        <v>35</v>
      </c>
      <c r="B3458" t="s">
        <v>65</v>
      </c>
      <c r="C3458" t="s">
        <v>47</v>
      </c>
      <c r="D3458" t="s">
        <v>54</v>
      </c>
      <c r="E3458" t="s">
        <v>49</v>
      </c>
      <c r="F3458">
        <v>670</v>
      </c>
      <c r="G3458" t="s">
        <v>49</v>
      </c>
      <c r="H3458" t="s">
        <v>49</v>
      </c>
      <c r="I3458" t="s">
        <v>50</v>
      </c>
      <c r="J3458">
        <v>9</v>
      </c>
      <c r="K3458" t="s">
        <v>73</v>
      </c>
      <c r="L3458">
        <v>378</v>
      </c>
      <c r="M3458">
        <v>1</v>
      </c>
      <c r="N3458">
        <v>-1</v>
      </c>
      <c r="O3458">
        <v>0</v>
      </c>
      <c r="P3458" t="s">
        <v>52</v>
      </c>
      <c r="Q3458" t="s">
        <v>49</v>
      </c>
      <c r="X3458" s="7"/>
      <c r="Y3458" t="s">
        <v>49</v>
      </c>
      <c r="Z3458">
        <v>670</v>
      </c>
      <c r="AE3458" t="s">
        <v>49</v>
      </c>
      <c r="AF3458">
        <v>670</v>
      </c>
      <c r="AI3458">
        <v>565</v>
      </c>
      <c r="AJ3458" t="s">
        <v>49</v>
      </c>
    </row>
    <row r="3459" spans="1:36" x14ac:dyDescent="0.3">
      <c r="A3459">
        <v>30</v>
      </c>
      <c r="B3459" t="s">
        <v>58</v>
      </c>
      <c r="C3459" t="s">
        <v>59</v>
      </c>
      <c r="D3459" t="s">
        <v>60</v>
      </c>
      <c r="E3459" t="s">
        <v>49</v>
      </c>
      <c r="F3459">
        <v>6164</v>
      </c>
      <c r="G3459" t="s">
        <v>55</v>
      </c>
      <c r="H3459" t="s">
        <v>49</v>
      </c>
      <c r="I3459" t="s">
        <v>52</v>
      </c>
      <c r="J3459">
        <v>27</v>
      </c>
      <c r="K3459" t="s">
        <v>56</v>
      </c>
      <c r="L3459">
        <v>152</v>
      </c>
      <c r="M3459">
        <v>11</v>
      </c>
      <c r="N3459">
        <v>-1</v>
      </c>
      <c r="O3459">
        <v>0</v>
      </c>
      <c r="P3459" t="s">
        <v>52</v>
      </c>
      <c r="Q3459" t="s">
        <v>49</v>
      </c>
      <c r="X3459" s="7"/>
      <c r="Y3459" t="s">
        <v>55</v>
      </c>
      <c r="Z3459">
        <v>6164</v>
      </c>
      <c r="AE3459" t="s">
        <v>49</v>
      </c>
      <c r="AF3459">
        <v>6164</v>
      </c>
      <c r="AI3459">
        <v>0</v>
      </c>
      <c r="AJ3459" t="s">
        <v>49</v>
      </c>
    </row>
    <row r="3460" spans="1:36" x14ac:dyDescent="0.3">
      <c r="A3460">
        <v>71</v>
      </c>
      <c r="B3460" t="s">
        <v>77</v>
      </c>
      <c r="C3460" t="s">
        <v>47</v>
      </c>
      <c r="D3460" t="s">
        <v>54</v>
      </c>
      <c r="E3460" t="s">
        <v>49</v>
      </c>
      <c r="F3460">
        <v>2850</v>
      </c>
      <c r="G3460" t="s">
        <v>49</v>
      </c>
      <c r="H3460" t="s">
        <v>49</v>
      </c>
      <c r="I3460" t="s">
        <v>50</v>
      </c>
      <c r="J3460">
        <v>17</v>
      </c>
      <c r="K3460" t="s">
        <v>64</v>
      </c>
      <c r="L3460">
        <v>185</v>
      </c>
      <c r="M3460">
        <v>1</v>
      </c>
      <c r="N3460">
        <v>-1</v>
      </c>
      <c r="O3460">
        <v>0</v>
      </c>
      <c r="P3460" t="s">
        <v>52</v>
      </c>
      <c r="Q3460" t="s">
        <v>55</v>
      </c>
      <c r="X3460" s="7"/>
      <c r="Y3460" t="s">
        <v>49</v>
      </c>
      <c r="Z3460">
        <v>2850</v>
      </c>
      <c r="AE3460" t="s">
        <v>49</v>
      </c>
      <c r="AF3460">
        <v>2850</v>
      </c>
      <c r="AI3460">
        <v>1612</v>
      </c>
      <c r="AJ3460" t="s">
        <v>49</v>
      </c>
    </row>
    <row r="3461" spans="1:36" x14ac:dyDescent="0.3">
      <c r="A3461">
        <v>30</v>
      </c>
      <c r="B3461" t="s">
        <v>53</v>
      </c>
      <c r="C3461" t="s">
        <v>59</v>
      </c>
      <c r="D3461" t="s">
        <v>48</v>
      </c>
      <c r="E3461" t="s">
        <v>49</v>
      </c>
      <c r="F3461">
        <v>79</v>
      </c>
      <c r="G3461" t="s">
        <v>55</v>
      </c>
      <c r="H3461" t="s">
        <v>49</v>
      </c>
      <c r="I3461" t="s">
        <v>50</v>
      </c>
      <c r="J3461">
        <v>15</v>
      </c>
      <c r="K3461" t="s">
        <v>56</v>
      </c>
      <c r="L3461">
        <v>317</v>
      </c>
      <c r="M3461">
        <v>1</v>
      </c>
      <c r="N3461">
        <v>-1</v>
      </c>
      <c r="O3461">
        <v>0</v>
      </c>
      <c r="P3461" t="s">
        <v>52</v>
      </c>
      <c r="Q3461" t="s">
        <v>49</v>
      </c>
      <c r="X3461" s="7"/>
      <c r="Y3461" t="s">
        <v>55</v>
      </c>
      <c r="Z3461">
        <v>79</v>
      </c>
      <c r="AE3461" t="s">
        <v>49</v>
      </c>
      <c r="AF3461">
        <v>79</v>
      </c>
      <c r="AI3461">
        <v>0</v>
      </c>
      <c r="AJ3461" t="s">
        <v>49</v>
      </c>
    </row>
    <row r="3462" spans="1:36" x14ac:dyDescent="0.3">
      <c r="A3462">
        <v>24</v>
      </c>
      <c r="B3462" t="s">
        <v>53</v>
      </c>
      <c r="C3462" t="s">
        <v>47</v>
      </c>
      <c r="D3462" t="s">
        <v>54</v>
      </c>
      <c r="E3462" t="s">
        <v>55</v>
      </c>
      <c r="F3462">
        <v>110</v>
      </c>
      <c r="G3462" t="s">
        <v>55</v>
      </c>
      <c r="H3462" t="s">
        <v>49</v>
      </c>
      <c r="I3462" t="s">
        <v>52</v>
      </c>
      <c r="J3462">
        <v>23</v>
      </c>
      <c r="K3462" t="s">
        <v>56</v>
      </c>
      <c r="L3462">
        <v>27</v>
      </c>
      <c r="M3462">
        <v>1</v>
      </c>
      <c r="N3462">
        <v>-1</v>
      </c>
      <c r="O3462">
        <v>0</v>
      </c>
      <c r="P3462" t="s">
        <v>52</v>
      </c>
      <c r="Q3462" t="s">
        <v>49</v>
      </c>
      <c r="X3462" s="7"/>
      <c r="Y3462" t="s">
        <v>55</v>
      </c>
      <c r="Z3462">
        <v>110</v>
      </c>
      <c r="AE3462" t="s">
        <v>49</v>
      </c>
      <c r="AF3462">
        <v>110</v>
      </c>
      <c r="AI3462">
        <v>876</v>
      </c>
      <c r="AJ3462" t="s">
        <v>49</v>
      </c>
    </row>
    <row r="3463" spans="1:36" x14ac:dyDescent="0.3">
      <c r="A3463">
        <v>34</v>
      </c>
      <c r="B3463" t="s">
        <v>67</v>
      </c>
      <c r="C3463" t="s">
        <v>59</v>
      </c>
      <c r="D3463" t="s">
        <v>54</v>
      </c>
      <c r="E3463" t="s">
        <v>49</v>
      </c>
      <c r="F3463">
        <v>5039</v>
      </c>
      <c r="G3463" t="s">
        <v>49</v>
      </c>
      <c r="H3463" t="s">
        <v>49</v>
      </c>
      <c r="I3463" t="s">
        <v>50</v>
      </c>
      <c r="J3463">
        <v>20</v>
      </c>
      <c r="K3463" t="s">
        <v>75</v>
      </c>
      <c r="L3463">
        <v>205</v>
      </c>
      <c r="M3463">
        <v>6</v>
      </c>
      <c r="N3463">
        <v>-1</v>
      </c>
      <c r="O3463">
        <v>0</v>
      </c>
      <c r="P3463" t="s">
        <v>52</v>
      </c>
      <c r="Q3463" t="s">
        <v>49</v>
      </c>
      <c r="X3463" s="7"/>
      <c r="Y3463" t="s">
        <v>49</v>
      </c>
      <c r="Z3463">
        <v>5039</v>
      </c>
      <c r="AE3463" t="s">
        <v>49</v>
      </c>
      <c r="AF3463">
        <v>5039</v>
      </c>
      <c r="AI3463">
        <v>2137</v>
      </c>
      <c r="AJ3463" t="s">
        <v>49</v>
      </c>
    </row>
    <row r="3464" spans="1:36" x14ac:dyDescent="0.3">
      <c r="A3464">
        <v>34</v>
      </c>
      <c r="B3464" t="s">
        <v>63</v>
      </c>
      <c r="C3464" t="s">
        <v>47</v>
      </c>
      <c r="D3464" t="s">
        <v>54</v>
      </c>
      <c r="E3464" t="s">
        <v>49</v>
      </c>
      <c r="F3464">
        <v>360</v>
      </c>
      <c r="G3464" t="s">
        <v>55</v>
      </c>
      <c r="H3464" t="s">
        <v>49</v>
      </c>
      <c r="I3464" t="s">
        <v>78</v>
      </c>
      <c r="J3464">
        <v>19</v>
      </c>
      <c r="K3464" t="s">
        <v>75</v>
      </c>
      <c r="L3464">
        <v>46</v>
      </c>
      <c r="M3464">
        <v>1</v>
      </c>
      <c r="N3464">
        <v>182</v>
      </c>
      <c r="O3464">
        <v>2</v>
      </c>
      <c r="P3464" t="s">
        <v>57</v>
      </c>
      <c r="Q3464" t="s">
        <v>49</v>
      </c>
      <c r="X3464" s="7"/>
      <c r="Y3464" t="s">
        <v>55</v>
      </c>
      <c r="Z3464">
        <v>360</v>
      </c>
      <c r="AE3464" t="s">
        <v>49</v>
      </c>
      <c r="AF3464">
        <v>360</v>
      </c>
      <c r="AI3464">
        <v>260</v>
      </c>
      <c r="AJ3464" t="s">
        <v>49</v>
      </c>
    </row>
    <row r="3465" spans="1:36" x14ac:dyDescent="0.3">
      <c r="A3465">
        <v>52</v>
      </c>
      <c r="B3465" t="s">
        <v>69</v>
      </c>
      <c r="C3465" t="s">
        <v>47</v>
      </c>
      <c r="D3465" t="s">
        <v>54</v>
      </c>
      <c r="E3465" t="s">
        <v>49</v>
      </c>
      <c r="F3465">
        <v>199</v>
      </c>
      <c r="G3465" t="s">
        <v>49</v>
      </c>
      <c r="H3465" t="s">
        <v>49</v>
      </c>
      <c r="I3465" t="s">
        <v>50</v>
      </c>
      <c r="J3465">
        <v>28</v>
      </c>
      <c r="K3465" t="s">
        <v>72</v>
      </c>
      <c r="L3465">
        <v>978</v>
      </c>
      <c r="M3465">
        <v>2</v>
      </c>
      <c r="N3465">
        <v>189</v>
      </c>
      <c r="O3465">
        <v>1</v>
      </c>
      <c r="P3465" t="s">
        <v>66</v>
      </c>
      <c r="Q3465" t="s">
        <v>49</v>
      </c>
      <c r="X3465" s="7"/>
      <c r="Y3465" t="s">
        <v>49</v>
      </c>
      <c r="Z3465">
        <v>199</v>
      </c>
      <c r="AE3465" t="s">
        <v>49</v>
      </c>
      <c r="AF3465">
        <v>199</v>
      </c>
      <c r="AI3465">
        <v>-53</v>
      </c>
      <c r="AJ3465" t="s">
        <v>49</v>
      </c>
    </row>
    <row r="3466" spans="1:36" x14ac:dyDescent="0.3">
      <c r="A3466">
        <v>33</v>
      </c>
      <c r="B3466" t="s">
        <v>65</v>
      </c>
      <c r="C3466" t="s">
        <v>59</v>
      </c>
      <c r="D3466" t="s">
        <v>54</v>
      </c>
      <c r="E3466" t="s">
        <v>49</v>
      </c>
      <c r="F3466">
        <v>238</v>
      </c>
      <c r="G3466" t="s">
        <v>55</v>
      </c>
      <c r="H3466" t="s">
        <v>55</v>
      </c>
      <c r="I3466" t="s">
        <v>50</v>
      </c>
      <c r="J3466">
        <v>5</v>
      </c>
      <c r="K3466" t="s">
        <v>64</v>
      </c>
      <c r="L3466">
        <v>45</v>
      </c>
      <c r="M3466">
        <v>5</v>
      </c>
      <c r="N3466">
        <v>-1</v>
      </c>
      <c r="O3466">
        <v>0</v>
      </c>
      <c r="P3466" t="s">
        <v>52</v>
      </c>
      <c r="Q3466" t="s">
        <v>49</v>
      </c>
      <c r="X3466" s="7"/>
      <c r="Y3466" t="s">
        <v>55</v>
      </c>
      <c r="Z3466">
        <v>238</v>
      </c>
      <c r="AE3466" t="s">
        <v>55</v>
      </c>
      <c r="AF3466">
        <v>238</v>
      </c>
      <c r="AI3466">
        <v>944</v>
      </c>
      <c r="AJ3466" t="s">
        <v>49</v>
      </c>
    </row>
    <row r="3467" spans="1:36" x14ac:dyDescent="0.3">
      <c r="A3467">
        <v>38</v>
      </c>
      <c r="B3467" t="s">
        <v>63</v>
      </c>
      <c r="C3467" t="s">
        <v>47</v>
      </c>
      <c r="D3467" t="s">
        <v>54</v>
      </c>
      <c r="E3467" t="s">
        <v>49</v>
      </c>
      <c r="F3467">
        <v>5092</v>
      </c>
      <c r="G3467" t="s">
        <v>55</v>
      </c>
      <c r="H3467" t="s">
        <v>49</v>
      </c>
      <c r="I3467" t="s">
        <v>52</v>
      </c>
      <c r="J3467">
        <v>17</v>
      </c>
      <c r="K3467" t="s">
        <v>62</v>
      </c>
      <c r="L3467">
        <v>145</v>
      </c>
      <c r="M3467">
        <v>6</v>
      </c>
      <c r="N3467">
        <v>-1</v>
      </c>
      <c r="O3467">
        <v>0</v>
      </c>
      <c r="P3467" t="s">
        <v>52</v>
      </c>
      <c r="Q3467" t="s">
        <v>49</v>
      </c>
      <c r="X3467" s="7"/>
      <c r="Y3467" t="s">
        <v>55</v>
      </c>
      <c r="Z3467">
        <v>5092</v>
      </c>
      <c r="AE3467" t="s">
        <v>49</v>
      </c>
      <c r="AF3467">
        <v>5092</v>
      </c>
      <c r="AI3467">
        <v>2394</v>
      </c>
      <c r="AJ3467" t="s">
        <v>49</v>
      </c>
    </row>
    <row r="3468" spans="1:36" x14ac:dyDescent="0.3">
      <c r="A3468">
        <v>41</v>
      </c>
      <c r="B3468" t="s">
        <v>69</v>
      </c>
      <c r="C3468" t="s">
        <v>74</v>
      </c>
      <c r="D3468" t="s">
        <v>54</v>
      </c>
      <c r="E3468" t="s">
        <v>49</v>
      </c>
      <c r="F3468">
        <v>1088</v>
      </c>
      <c r="G3468" t="s">
        <v>55</v>
      </c>
      <c r="H3468" t="s">
        <v>49</v>
      </c>
      <c r="I3468" t="s">
        <v>50</v>
      </c>
      <c r="J3468">
        <v>28</v>
      </c>
      <c r="K3468" t="s">
        <v>72</v>
      </c>
      <c r="L3468">
        <v>138</v>
      </c>
      <c r="M3468">
        <v>1</v>
      </c>
      <c r="N3468">
        <v>-1</v>
      </c>
      <c r="O3468">
        <v>0</v>
      </c>
      <c r="P3468" t="s">
        <v>52</v>
      </c>
      <c r="Q3468" t="s">
        <v>49</v>
      </c>
      <c r="X3468" s="7"/>
      <c r="Y3468" t="s">
        <v>55</v>
      </c>
      <c r="Z3468">
        <v>1088</v>
      </c>
      <c r="AE3468" t="s">
        <v>49</v>
      </c>
      <c r="AF3468">
        <v>1088</v>
      </c>
      <c r="AI3468">
        <v>297</v>
      </c>
      <c r="AJ3468" t="s">
        <v>49</v>
      </c>
    </row>
    <row r="3469" spans="1:36" x14ac:dyDescent="0.3">
      <c r="A3469">
        <v>42</v>
      </c>
      <c r="B3469" t="s">
        <v>58</v>
      </c>
      <c r="C3469" t="s">
        <v>74</v>
      </c>
      <c r="D3469" t="s">
        <v>60</v>
      </c>
      <c r="E3469" t="s">
        <v>49</v>
      </c>
      <c r="F3469">
        <v>221</v>
      </c>
      <c r="G3469" t="s">
        <v>55</v>
      </c>
      <c r="H3469" t="s">
        <v>49</v>
      </c>
      <c r="I3469" t="s">
        <v>52</v>
      </c>
      <c r="J3469">
        <v>7</v>
      </c>
      <c r="K3469" t="s">
        <v>56</v>
      </c>
      <c r="L3469">
        <v>720</v>
      </c>
      <c r="M3469">
        <v>2</v>
      </c>
      <c r="N3469">
        <v>-1</v>
      </c>
      <c r="O3469">
        <v>0</v>
      </c>
      <c r="P3469" t="s">
        <v>52</v>
      </c>
      <c r="Q3469" t="s">
        <v>49</v>
      </c>
      <c r="X3469" s="7"/>
      <c r="Y3469" t="s">
        <v>55</v>
      </c>
      <c r="Z3469">
        <v>221</v>
      </c>
      <c r="AE3469" t="s">
        <v>49</v>
      </c>
      <c r="AF3469">
        <v>221</v>
      </c>
      <c r="AI3469">
        <v>2144</v>
      </c>
      <c r="AJ3469" t="s">
        <v>49</v>
      </c>
    </row>
    <row r="3470" spans="1:36" x14ac:dyDescent="0.3">
      <c r="A3470">
        <v>38</v>
      </c>
      <c r="B3470" t="s">
        <v>63</v>
      </c>
      <c r="C3470" t="s">
        <v>74</v>
      </c>
      <c r="D3470" t="s">
        <v>54</v>
      </c>
      <c r="E3470" t="s">
        <v>49</v>
      </c>
      <c r="F3470">
        <v>889</v>
      </c>
      <c r="G3470" t="s">
        <v>49</v>
      </c>
      <c r="H3470" t="s">
        <v>55</v>
      </c>
      <c r="I3470" t="s">
        <v>52</v>
      </c>
      <c r="J3470">
        <v>18</v>
      </c>
      <c r="K3470" t="s">
        <v>62</v>
      </c>
      <c r="L3470">
        <v>362</v>
      </c>
      <c r="M3470">
        <v>1</v>
      </c>
      <c r="N3470">
        <v>-1</v>
      </c>
      <c r="O3470">
        <v>0</v>
      </c>
      <c r="P3470" t="s">
        <v>52</v>
      </c>
      <c r="Q3470" t="s">
        <v>49</v>
      </c>
      <c r="X3470" s="7"/>
      <c r="Y3470" t="s">
        <v>49</v>
      </c>
      <c r="Z3470">
        <v>889</v>
      </c>
      <c r="AE3470" t="s">
        <v>55</v>
      </c>
      <c r="AF3470">
        <v>889</v>
      </c>
      <c r="AI3470">
        <v>969</v>
      </c>
      <c r="AJ3470" t="s">
        <v>49</v>
      </c>
    </row>
    <row r="3471" spans="1:36" x14ac:dyDescent="0.3">
      <c r="A3471">
        <v>48</v>
      </c>
      <c r="B3471" t="s">
        <v>63</v>
      </c>
      <c r="C3471" t="s">
        <v>47</v>
      </c>
      <c r="D3471" t="s">
        <v>48</v>
      </c>
      <c r="E3471" t="s">
        <v>49</v>
      </c>
      <c r="F3471">
        <v>750</v>
      </c>
      <c r="G3471" t="s">
        <v>55</v>
      </c>
      <c r="H3471" t="s">
        <v>49</v>
      </c>
      <c r="I3471" t="s">
        <v>50</v>
      </c>
      <c r="J3471">
        <v>18</v>
      </c>
      <c r="K3471" t="s">
        <v>56</v>
      </c>
      <c r="L3471">
        <v>90</v>
      </c>
      <c r="M3471">
        <v>6</v>
      </c>
      <c r="N3471">
        <v>-1</v>
      </c>
      <c r="O3471">
        <v>0</v>
      </c>
      <c r="P3471" t="s">
        <v>52</v>
      </c>
      <c r="Q3471" t="s">
        <v>49</v>
      </c>
      <c r="X3471" s="7"/>
      <c r="Y3471" t="s">
        <v>55</v>
      </c>
      <c r="Z3471">
        <v>750</v>
      </c>
      <c r="AE3471" t="s">
        <v>49</v>
      </c>
      <c r="AF3471">
        <v>750</v>
      </c>
      <c r="AI3471">
        <v>0</v>
      </c>
      <c r="AJ3471" t="s">
        <v>49</v>
      </c>
    </row>
    <row r="3472" spans="1:36" x14ac:dyDescent="0.3">
      <c r="A3472">
        <v>34</v>
      </c>
      <c r="B3472" t="s">
        <v>67</v>
      </c>
      <c r="C3472" t="s">
        <v>59</v>
      </c>
      <c r="D3472" t="s">
        <v>54</v>
      </c>
      <c r="E3472" t="s">
        <v>49</v>
      </c>
      <c r="F3472">
        <v>0</v>
      </c>
      <c r="G3472" t="s">
        <v>55</v>
      </c>
      <c r="H3472" t="s">
        <v>55</v>
      </c>
      <c r="I3472" t="s">
        <v>52</v>
      </c>
      <c r="J3472">
        <v>16</v>
      </c>
      <c r="K3472" t="s">
        <v>56</v>
      </c>
      <c r="L3472">
        <v>214</v>
      </c>
      <c r="M3472">
        <v>1</v>
      </c>
      <c r="N3472">
        <v>-1</v>
      </c>
      <c r="O3472">
        <v>0</v>
      </c>
      <c r="P3472" t="s">
        <v>52</v>
      </c>
      <c r="Q3472" t="s">
        <v>49</v>
      </c>
      <c r="X3472" s="7"/>
      <c r="Y3472" t="s">
        <v>55</v>
      </c>
      <c r="Z3472">
        <v>0</v>
      </c>
      <c r="AE3472" t="s">
        <v>55</v>
      </c>
      <c r="AF3472">
        <v>0</v>
      </c>
      <c r="AI3472">
        <v>1211</v>
      </c>
      <c r="AJ3472" t="s">
        <v>49</v>
      </c>
    </row>
    <row r="3473" spans="1:36" x14ac:dyDescent="0.3">
      <c r="A3473">
        <v>46</v>
      </c>
      <c r="B3473" t="s">
        <v>63</v>
      </c>
      <c r="C3473" t="s">
        <v>47</v>
      </c>
      <c r="D3473" t="s">
        <v>48</v>
      </c>
      <c r="E3473" t="s">
        <v>49</v>
      </c>
      <c r="F3473">
        <v>1291</v>
      </c>
      <c r="G3473" t="s">
        <v>55</v>
      </c>
      <c r="H3473" t="s">
        <v>49</v>
      </c>
      <c r="I3473" t="s">
        <v>50</v>
      </c>
      <c r="J3473">
        <v>14</v>
      </c>
      <c r="K3473" t="s">
        <v>56</v>
      </c>
      <c r="L3473">
        <v>142</v>
      </c>
      <c r="M3473">
        <v>3</v>
      </c>
      <c r="N3473">
        <v>259</v>
      </c>
      <c r="O3473">
        <v>17</v>
      </c>
      <c r="P3473" t="s">
        <v>57</v>
      </c>
      <c r="Q3473" t="s">
        <v>49</v>
      </c>
      <c r="X3473" s="7"/>
      <c r="Y3473" t="s">
        <v>55</v>
      </c>
      <c r="Z3473">
        <v>1291</v>
      </c>
      <c r="AE3473" t="s">
        <v>49</v>
      </c>
      <c r="AF3473">
        <v>1291</v>
      </c>
      <c r="AI3473">
        <v>71</v>
      </c>
      <c r="AJ3473" t="s">
        <v>49</v>
      </c>
    </row>
    <row r="3474" spans="1:36" x14ac:dyDescent="0.3">
      <c r="A3474">
        <v>33</v>
      </c>
      <c r="B3474" t="s">
        <v>67</v>
      </c>
      <c r="C3474" t="s">
        <v>47</v>
      </c>
      <c r="D3474" t="s">
        <v>54</v>
      </c>
      <c r="E3474" t="s">
        <v>49</v>
      </c>
      <c r="F3474">
        <v>1844</v>
      </c>
      <c r="G3474" t="s">
        <v>55</v>
      </c>
      <c r="H3474" t="s">
        <v>49</v>
      </c>
      <c r="I3474" t="s">
        <v>52</v>
      </c>
      <c r="J3474">
        <v>29</v>
      </c>
      <c r="K3474" t="s">
        <v>56</v>
      </c>
      <c r="L3474">
        <v>241</v>
      </c>
      <c r="M3474">
        <v>3</v>
      </c>
      <c r="N3474">
        <v>-1</v>
      </c>
      <c r="O3474">
        <v>0</v>
      </c>
      <c r="P3474" t="s">
        <v>52</v>
      </c>
      <c r="Q3474" t="s">
        <v>49</v>
      </c>
      <c r="X3474" s="7"/>
      <c r="Y3474" t="s">
        <v>55</v>
      </c>
      <c r="Z3474">
        <v>1844</v>
      </c>
      <c r="AE3474" t="s">
        <v>49</v>
      </c>
      <c r="AF3474">
        <v>1844</v>
      </c>
      <c r="AI3474">
        <v>436</v>
      </c>
      <c r="AJ3474" t="s">
        <v>49</v>
      </c>
    </row>
    <row r="3475" spans="1:36" x14ac:dyDescent="0.3">
      <c r="A3475">
        <v>40</v>
      </c>
      <c r="B3475" t="s">
        <v>58</v>
      </c>
      <c r="C3475" t="s">
        <v>47</v>
      </c>
      <c r="D3475" t="s">
        <v>60</v>
      </c>
      <c r="E3475" t="s">
        <v>49</v>
      </c>
      <c r="F3475">
        <v>89</v>
      </c>
      <c r="G3475" t="s">
        <v>55</v>
      </c>
      <c r="H3475" t="s">
        <v>55</v>
      </c>
      <c r="I3475" t="s">
        <v>78</v>
      </c>
      <c r="J3475">
        <v>9</v>
      </c>
      <c r="K3475" t="s">
        <v>64</v>
      </c>
      <c r="L3475">
        <v>148</v>
      </c>
      <c r="M3475">
        <v>6</v>
      </c>
      <c r="N3475">
        <v>-1</v>
      </c>
      <c r="O3475">
        <v>0</v>
      </c>
      <c r="P3475" t="s">
        <v>52</v>
      </c>
      <c r="Q3475" t="s">
        <v>49</v>
      </c>
      <c r="X3475" s="7"/>
      <c r="Y3475" t="s">
        <v>55</v>
      </c>
      <c r="Z3475">
        <v>89</v>
      </c>
      <c r="AE3475" t="s">
        <v>55</v>
      </c>
      <c r="AF3475">
        <v>89</v>
      </c>
      <c r="AI3475">
        <v>559</v>
      </c>
      <c r="AJ3475" t="s">
        <v>49</v>
      </c>
    </row>
    <row r="3476" spans="1:36" x14ac:dyDescent="0.3">
      <c r="A3476">
        <v>36</v>
      </c>
      <c r="B3476" t="s">
        <v>69</v>
      </c>
      <c r="C3476" t="s">
        <v>47</v>
      </c>
      <c r="D3476" t="s">
        <v>54</v>
      </c>
      <c r="E3476" t="s">
        <v>49</v>
      </c>
      <c r="F3476">
        <v>4280</v>
      </c>
      <c r="G3476" t="s">
        <v>49</v>
      </c>
      <c r="H3476" t="s">
        <v>49</v>
      </c>
      <c r="I3476" t="s">
        <v>52</v>
      </c>
      <c r="J3476">
        <v>19</v>
      </c>
      <c r="K3476" t="s">
        <v>62</v>
      </c>
      <c r="L3476">
        <v>227</v>
      </c>
      <c r="M3476">
        <v>6</v>
      </c>
      <c r="N3476">
        <v>-1</v>
      </c>
      <c r="O3476">
        <v>0</v>
      </c>
      <c r="P3476" t="s">
        <v>52</v>
      </c>
      <c r="Q3476" t="s">
        <v>49</v>
      </c>
      <c r="X3476" s="7"/>
      <c r="Y3476" t="s">
        <v>49</v>
      </c>
      <c r="Z3476">
        <v>4280</v>
      </c>
      <c r="AE3476" t="s">
        <v>49</v>
      </c>
      <c r="AF3476">
        <v>4280</v>
      </c>
      <c r="AI3476">
        <v>1170</v>
      </c>
      <c r="AJ3476" t="s">
        <v>49</v>
      </c>
    </row>
    <row r="3477" spans="1:36" x14ac:dyDescent="0.3">
      <c r="A3477">
        <v>32</v>
      </c>
      <c r="B3477" t="s">
        <v>67</v>
      </c>
      <c r="C3477" t="s">
        <v>59</v>
      </c>
      <c r="D3477" t="s">
        <v>54</v>
      </c>
      <c r="E3477" t="s">
        <v>49</v>
      </c>
      <c r="F3477">
        <v>0</v>
      </c>
      <c r="G3477" t="s">
        <v>49</v>
      </c>
      <c r="H3477" t="s">
        <v>49</v>
      </c>
      <c r="I3477" t="s">
        <v>50</v>
      </c>
      <c r="J3477">
        <v>21</v>
      </c>
      <c r="K3477" t="s">
        <v>70</v>
      </c>
      <c r="L3477">
        <v>126</v>
      </c>
      <c r="M3477">
        <v>2</v>
      </c>
      <c r="N3477">
        <v>-1</v>
      </c>
      <c r="O3477">
        <v>0</v>
      </c>
      <c r="P3477" t="s">
        <v>52</v>
      </c>
      <c r="Q3477" t="s">
        <v>49</v>
      </c>
      <c r="X3477" s="7"/>
      <c r="Y3477" t="s">
        <v>49</v>
      </c>
      <c r="Z3477">
        <v>0</v>
      </c>
      <c r="AE3477" t="s">
        <v>49</v>
      </c>
      <c r="AF3477">
        <v>0</v>
      </c>
      <c r="AI3477">
        <v>25</v>
      </c>
      <c r="AJ3477" t="s">
        <v>49</v>
      </c>
    </row>
    <row r="3478" spans="1:36" x14ac:dyDescent="0.3">
      <c r="A3478">
        <v>33</v>
      </c>
      <c r="B3478" t="s">
        <v>63</v>
      </c>
      <c r="C3478" t="s">
        <v>47</v>
      </c>
      <c r="D3478" t="s">
        <v>54</v>
      </c>
      <c r="E3478" t="s">
        <v>49</v>
      </c>
      <c r="F3478">
        <v>625</v>
      </c>
      <c r="G3478" t="s">
        <v>55</v>
      </c>
      <c r="H3478" t="s">
        <v>49</v>
      </c>
      <c r="I3478" t="s">
        <v>52</v>
      </c>
      <c r="J3478">
        <v>28</v>
      </c>
      <c r="K3478" t="s">
        <v>56</v>
      </c>
      <c r="L3478">
        <v>410</v>
      </c>
      <c r="M3478">
        <v>1</v>
      </c>
      <c r="N3478">
        <v>-1</v>
      </c>
      <c r="O3478">
        <v>0</v>
      </c>
      <c r="P3478" t="s">
        <v>52</v>
      </c>
      <c r="Q3478" t="s">
        <v>49</v>
      </c>
      <c r="X3478" s="7"/>
      <c r="Y3478" t="s">
        <v>55</v>
      </c>
      <c r="Z3478">
        <v>625</v>
      </c>
      <c r="AE3478" t="s">
        <v>49</v>
      </c>
      <c r="AF3478">
        <v>625</v>
      </c>
      <c r="AI3478">
        <v>1325</v>
      </c>
      <c r="AJ3478" t="s">
        <v>49</v>
      </c>
    </row>
    <row r="3479" spans="1:36" x14ac:dyDescent="0.3">
      <c r="A3479">
        <v>55</v>
      </c>
      <c r="B3479" t="s">
        <v>67</v>
      </c>
      <c r="C3479" t="s">
        <v>47</v>
      </c>
      <c r="D3479" t="s">
        <v>52</v>
      </c>
      <c r="E3479" t="s">
        <v>49</v>
      </c>
      <c r="F3479">
        <v>574</v>
      </c>
      <c r="G3479" t="s">
        <v>55</v>
      </c>
      <c r="H3479" t="s">
        <v>49</v>
      </c>
      <c r="I3479" t="s">
        <v>50</v>
      </c>
      <c r="J3479">
        <v>29</v>
      </c>
      <c r="K3479" t="s">
        <v>72</v>
      </c>
      <c r="L3479">
        <v>243</v>
      </c>
      <c r="M3479">
        <v>2</v>
      </c>
      <c r="N3479">
        <v>-1</v>
      </c>
      <c r="O3479">
        <v>0</v>
      </c>
      <c r="P3479" t="s">
        <v>52</v>
      </c>
      <c r="Q3479" t="s">
        <v>49</v>
      </c>
      <c r="X3479" s="7"/>
      <c r="Y3479" t="s">
        <v>55</v>
      </c>
      <c r="Z3479">
        <v>574</v>
      </c>
      <c r="AE3479" t="s">
        <v>49</v>
      </c>
      <c r="AF3479">
        <v>574</v>
      </c>
      <c r="AI3479">
        <v>0</v>
      </c>
      <c r="AJ3479" t="s">
        <v>49</v>
      </c>
    </row>
    <row r="3480" spans="1:36" x14ac:dyDescent="0.3">
      <c r="A3480">
        <v>58</v>
      </c>
      <c r="B3480" t="s">
        <v>58</v>
      </c>
      <c r="C3480" t="s">
        <v>47</v>
      </c>
      <c r="D3480" t="s">
        <v>48</v>
      </c>
      <c r="E3480" t="s">
        <v>49</v>
      </c>
      <c r="F3480">
        <v>320</v>
      </c>
      <c r="G3480" t="s">
        <v>55</v>
      </c>
      <c r="H3480" t="s">
        <v>49</v>
      </c>
      <c r="I3480" t="s">
        <v>52</v>
      </c>
      <c r="J3480">
        <v>30</v>
      </c>
      <c r="K3480" t="s">
        <v>56</v>
      </c>
      <c r="L3480">
        <v>171</v>
      </c>
      <c r="M3480">
        <v>2</v>
      </c>
      <c r="N3480">
        <v>-1</v>
      </c>
      <c r="O3480">
        <v>0</v>
      </c>
      <c r="P3480" t="s">
        <v>52</v>
      </c>
      <c r="Q3480" t="s">
        <v>49</v>
      </c>
      <c r="X3480" s="7"/>
      <c r="Y3480" t="s">
        <v>55</v>
      </c>
      <c r="Z3480">
        <v>320</v>
      </c>
      <c r="AE3480" t="s">
        <v>49</v>
      </c>
      <c r="AF3480">
        <v>320</v>
      </c>
      <c r="AI3480">
        <v>2142</v>
      </c>
      <c r="AJ3480" t="s">
        <v>49</v>
      </c>
    </row>
    <row r="3481" spans="1:36" x14ac:dyDescent="0.3">
      <c r="A3481">
        <v>25</v>
      </c>
      <c r="B3481" t="s">
        <v>67</v>
      </c>
      <c r="C3481" t="s">
        <v>59</v>
      </c>
      <c r="D3481" t="s">
        <v>60</v>
      </c>
      <c r="E3481" t="s">
        <v>49</v>
      </c>
      <c r="F3481">
        <v>468</v>
      </c>
      <c r="G3481" t="s">
        <v>55</v>
      </c>
      <c r="H3481" t="s">
        <v>49</v>
      </c>
      <c r="I3481" t="s">
        <v>52</v>
      </c>
      <c r="J3481">
        <v>15</v>
      </c>
      <c r="K3481" t="s">
        <v>56</v>
      </c>
      <c r="L3481">
        <v>147</v>
      </c>
      <c r="M3481">
        <v>1</v>
      </c>
      <c r="N3481">
        <v>-1</v>
      </c>
      <c r="O3481">
        <v>0</v>
      </c>
      <c r="P3481" t="s">
        <v>52</v>
      </c>
      <c r="Q3481" t="s">
        <v>49</v>
      </c>
      <c r="X3481" s="7"/>
      <c r="Y3481" t="s">
        <v>55</v>
      </c>
      <c r="Z3481">
        <v>468</v>
      </c>
      <c r="AE3481" t="s">
        <v>49</v>
      </c>
      <c r="AF3481">
        <v>468</v>
      </c>
      <c r="AI3481">
        <v>639</v>
      </c>
      <c r="AJ3481" t="s">
        <v>49</v>
      </c>
    </row>
    <row r="3482" spans="1:36" x14ac:dyDescent="0.3">
      <c r="A3482">
        <v>47</v>
      </c>
      <c r="B3482" t="s">
        <v>53</v>
      </c>
      <c r="C3482" t="s">
        <v>47</v>
      </c>
      <c r="D3482" t="s">
        <v>54</v>
      </c>
      <c r="E3482" t="s">
        <v>49</v>
      </c>
      <c r="F3482">
        <v>440</v>
      </c>
      <c r="G3482" t="s">
        <v>55</v>
      </c>
      <c r="H3482" t="s">
        <v>49</v>
      </c>
      <c r="I3482" t="s">
        <v>52</v>
      </c>
      <c r="J3482">
        <v>12</v>
      </c>
      <c r="K3482" t="s">
        <v>62</v>
      </c>
      <c r="L3482">
        <v>91</v>
      </c>
      <c r="M3482">
        <v>1</v>
      </c>
      <c r="N3482">
        <v>-1</v>
      </c>
      <c r="O3482">
        <v>0</v>
      </c>
      <c r="P3482" t="s">
        <v>52</v>
      </c>
      <c r="Q3482" t="s">
        <v>49</v>
      </c>
      <c r="X3482" s="7"/>
      <c r="Y3482" t="s">
        <v>55</v>
      </c>
      <c r="Z3482">
        <v>440</v>
      </c>
      <c r="AE3482" t="s">
        <v>49</v>
      </c>
      <c r="AF3482">
        <v>440</v>
      </c>
      <c r="AI3482">
        <v>236</v>
      </c>
      <c r="AJ3482" t="s">
        <v>49</v>
      </c>
    </row>
    <row r="3483" spans="1:36" x14ac:dyDescent="0.3">
      <c r="A3483">
        <v>40</v>
      </c>
      <c r="B3483" t="s">
        <v>46</v>
      </c>
      <c r="C3483" t="s">
        <v>47</v>
      </c>
      <c r="D3483" t="s">
        <v>54</v>
      </c>
      <c r="E3483" t="s">
        <v>49</v>
      </c>
      <c r="F3483">
        <v>0</v>
      </c>
      <c r="G3483" t="s">
        <v>55</v>
      </c>
      <c r="H3483" t="s">
        <v>49</v>
      </c>
      <c r="I3483" t="s">
        <v>50</v>
      </c>
      <c r="J3483">
        <v>19</v>
      </c>
      <c r="K3483" t="s">
        <v>75</v>
      </c>
      <c r="L3483">
        <v>332</v>
      </c>
      <c r="M3483">
        <v>1</v>
      </c>
      <c r="N3483">
        <v>183</v>
      </c>
      <c r="O3483">
        <v>1</v>
      </c>
      <c r="P3483" t="s">
        <v>57</v>
      </c>
      <c r="Q3483" t="s">
        <v>49</v>
      </c>
      <c r="X3483" s="7"/>
      <c r="Y3483" t="s">
        <v>55</v>
      </c>
      <c r="Z3483">
        <v>0</v>
      </c>
      <c r="AE3483" t="s">
        <v>49</v>
      </c>
      <c r="AF3483">
        <v>0</v>
      </c>
      <c r="AI3483">
        <v>1959</v>
      </c>
      <c r="AJ3483" t="s">
        <v>49</v>
      </c>
    </row>
    <row r="3484" spans="1:36" x14ac:dyDescent="0.3">
      <c r="A3484">
        <v>59</v>
      </c>
      <c r="B3484" t="s">
        <v>77</v>
      </c>
      <c r="C3484" t="s">
        <v>47</v>
      </c>
      <c r="D3484" t="s">
        <v>54</v>
      </c>
      <c r="E3484" t="s">
        <v>49</v>
      </c>
      <c r="F3484">
        <v>5706</v>
      </c>
      <c r="G3484" t="s">
        <v>55</v>
      </c>
      <c r="H3484" t="s">
        <v>49</v>
      </c>
      <c r="I3484" t="s">
        <v>50</v>
      </c>
      <c r="J3484">
        <v>25</v>
      </c>
      <c r="K3484" t="s">
        <v>73</v>
      </c>
      <c r="L3484">
        <v>471</v>
      </c>
      <c r="M3484">
        <v>2</v>
      </c>
      <c r="N3484">
        <v>-1</v>
      </c>
      <c r="O3484">
        <v>0</v>
      </c>
      <c r="P3484" t="s">
        <v>52</v>
      </c>
      <c r="Q3484" t="s">
        <v>49</v>
      </c>
      <c r="X3484" s="7"/>
      <c r="Y3484" t="s">
        <v>55</v>
      </c>
      <c r="Z3484">
        <v>5706</v>
      </c>
      <c r="AE3484" t="s">
        <v>49</v>
      </c>
      <c r="AF3484">
        <v>5706</v>
      </c>
      <c r="AI3484">
        <v>96</v>
      </c>
      <c r="AJ3484" t="s">
        <v>49</v>
      </c>
    </row>
    <row r="3485" spans="1:36" x14ac:dyDescent="0.3">
      <c r="A3485">
        <v>40</v>
      </c>
      <c r="B3485" t="s">
        <v>58</v>
      </c>
      <c r="C3485" t="s">
        <v>47</v>
      </c>
      <c r="D3485" t="s">
        <v>60</v>
      </c>
      <c r="E3485" t="s">
        <v>49</v>
      </c>
      <c r="F3485">
        <v>7780</v>
      </c>
      <c r="G3485" t="s">
        <v>49</v>
      </c>
      <c r="H3485" t="s">
        <v>49</v>
      </c>
      <c r="I3485" t="s">
        <v>78</v>
      </c>
      <c r="J3485">
        <v>4</v>
      </c>
      <c r="K3485" t="s">
        <v>56</v>
      </c>
      <c r="L3485">
        <v>364</v>
      </c>
      <c r="M3485">
        <v>1</v>
      </c>
      <c r="N3485">
        <v>355</v>
      </c>
      <c r="O3485">
        <v>1</v>
      </c>
      <c r="P3485" t="s">
        <v>66</v>
      </c>
      <c r="Q3485" t="s">
        <v>49</v>
      </c>
      <c r="X3485" s="7"/>
      <c r="Y3485" t="s">
        <v>49</v>
      </c>
      <c r="Z3485">
        <v>7780</v>
      </c>
      <c r="AE3485" t="s">
        <v>49</v>
      </c>
      <c r="AF3485">
        <v>7780</v>
      </c>
      <c r="AI3485">
        <v>0</v>
      </c>
      <c r="AJ3485" t="s">
        <v>49</v>
      </c>
    </row>
    <row r="3486" spans="1:36" x14ac:dyDescent="0.3">
      <c r="A3486">
        <v>30</v>
      </c>
      <c r="B3486" t="s">
        <v>58</v>
      </c>
      <c r="C3486" t="s">
        <v>47</v>
      </c>
      <c r="D3486" t="s">
        <v>54</v>
      </c>
      <c r="E3486" t="s">
        <v>49</v>
      </c>
      <c r="F3486">
        <v>-559</v>
      </c>
      <c r="G3486" t="s">
        <v>55</v>
      </c>
      <c r="H3486" t="s">
        <v>55</v>
      </c>
      <c r="I3486" t="s">
        <v>50</v>
      </c>
      <c r="J3486">
        <v>7</v>
      </c>
      <c r="K3486" t="s">
        <v>56</v>
      </c>
      <c r="L3486">
        <v>98</v>
      </c>
      <c r="M3486">
        <v>1</v>
      </c>
      <c r="N3486">
        <v>167</v>
      </c>
      <c r="O3486">
        <v>2</v>
      </c>
      <c r="P3486" t="s">
        <v>57</v>
      </c>
      <c r="Q3486" t="s">
        <v>49</v>
      </c>
      <c r="X3486" s="7"/>
      <c r="Y3486" t="s">
        <v>55</v>
      </c>
      <c r="Z3486">
        <v>-559</v>
      </c>
      <c r="AE3486" t="s">
        <v>55</v>
      </c>
      <c r="AF3486">
        <v>-559</v>
      </c>
      <c r="AI3486">
        <v>250</v>
      </c>
      <c r="AJ3486" t="s">
        <v>49</v>
      </c>
    </row>
    <row r="3487" spans="1:36" x14ac:dyDescent="0.3">
      <c r="A3487">
        <v>25</v>
      </c>
      <c r="B3487" t="s">
        <v>68</v>
      </c>
      <c r="C3487" t="s">
        <v>59</v>
      </c>
      <c r="D3487" t="s">
        <v>60</v>
      </c>
      <c r="E3487" t="s">
        <v>49</v>
      </c>
      <c r="F3487">
        <v>16874</v>
      </c>
      <c r="G3487" t="s">
        <v>55</v>
      </c>
      <c r="H3487" t="s">
        <v>55</v>
      </c>
      <c r="I3487" t="s">
        <v>50</v>
      </c>
      <c r="J3487">
        <v>15</v>
      </c>
      <c r="K3487" t="s">
        <v>56</v>
      </c>
      <c r="L3487">
        <v>117</v>
      </c>
      <c r="M3487">
        <v>2</v>
      </c>
      <c r="N3487">
        <v>-1</v>
      </c>
      <c r="O3487">
        <v>0</v>
      </c>
      <c r="P3487" t="s">
        <v>52</v>
      </c>
      <c r="Q3487" t="s">
        <v>49</v>
      </c>
      <c r="X3487" s="7"/>
      <c r="Y3487" t="s">
        <v>55</v>
      </c>
      <c r="Z3487">
        <v>16874</v>
      </c>
      <c r="AE3487" t="s">
        <v>55</v>
      </c>
      <c r="AF3487">
        <v>16874</v>
      </c>
      <c r="AI3487">
        <v>126</v>
      </c>
      <c r="AJ3487" t="s">
        <v>49</v>
      </c>
    </row>
    <row r="3488" spans="1:36" x14ac:dyDescent="0.3">
      <c r="A3488">
        <v>58</v>
      </c>
      <c r="B3488" t="s">
        <v>77</v>
      </c>
      <c r="C3488" t="s">
        <v>47</v>
      </c>
      <c r="D3488" t="s">
        <v>48</v>
      </c>
      <c r="E3488" t="s">
        <v>49</v>
      </c>
      <c r="F3488">
        <v>1987</v>
      </c>
      <c r="G3488" t="s">
        <v>49</v>
      </c>
      <c r="H3488" t="s">
        <v>49</v>
      </c>
      <c r="I3488" t="s">
        <v>78</v>
      </c>
      <c r="J3488">
        <v>14</v>
      </c>
      <c r="K3488" t="s">
        <v>73</v>
      </c>
      <c r="L3488">
        <v>185</v>
      </c>
      <c r="M3488">
        <v>4</v>
      </c>
      <c r="N3488">
        <v>-1</v>
      </c>
      <c r="O3488">
        <v>0</v>
      </c>
      <c r="P3488" t="s">
        <v>52</v>
      </c>
      <c r="Q3488" t="s">
        <v>49</v>
      </c>
      <c r="X3488" s="7"/>
      <c r="Y3488" t="s">
        <v>49</v>
      </c>
      <c r="Z3488">
        <v>1987</v>
      </c>
      <c r="AE3488" t="s">
        <v>49</v>
      </c>
      <c r="AF3488">
        <v>1987</v>
      </c>
      <c r="AI3488">
        <v>1621</v>
      </c>
      <c r="AJ3488" t="s">
        <v>49</v>
      </c>
    </row>
    <row r="3489" spans="1:36" x14ac:dyDescent="0.3">
      <c r="A3489">
        <v>39</v>
      </c>
      <c r="B3489" t="s">
        <v>68</v>
      </c>
      <c r="C3489" t="s">
        <v>47</v>
      </c>
      <c r="D3489" t="s">
        <v>52</v>
      </c>
      <c r="E3489" t="s">
        <v>49</v>
      </c>
      <c r="F3489">
        <v>98</v>
      </c>
      <c r="G3489" t="s">
        <v>55</v>
      </c>
      <c r="H3489" t="s">
        <v>49</v>
      </c>
      <c r="I3489" t="s">
        <v>78</v>
      </c>
      <c r="J3489">
        <v>15</v>
      </c>
      <c r="K3489" t="s">
        <v>56</v>
      </c>
      <c r="L3489">
        <v>59</v>
      </c>
      <c r="M3489">
        <v>3</v>
      </c>
      <c r="N3489">
        <v>367</v>
      </c>
      <c r="O3489">
        <v>1</v>
      </c>
      <c r="P3489" t="s">
        <v>66</v>
      </c>
      <c r="Q3489" t="s">
        <v>49</v>
      </c>
      <c r="X3489" s="7"/>
      <c r="Y3489" t="s">
        <v>55</v>
      </c>
      <c r="Z3489">
        <v>98</v>
      </c>
      <c r="AE3489" t="s">
        <v>49</v>
      </c>
      <c r="AF3489">
        <v>98</v>
      </c>
      <c r="AI3489">
        <v>8</v>
      </c>
      <c r="AJ3489" t="s">
        <v>49</v>
      </c>
    </row>
    <row r="3490" spans="1:36" x14ac:dyDescent="0.3">
      <c r="A3490">
        <v>40</v>
      </c>
      <c r="B3490" t="s">
        <v>65</v>
      </c>
      <c r="C3490" t="s">
        <v>47</v>
      </c>
      <c r="D3490" t="s">
        <v>60</v>
      </c>
      <c r="E3490" t="s">
        <v>49</v>
      </c>
      <c r="F3490">
        <v>642</v>
      </c>
      <c r="G3490" t="s">
        <v>49</v>
      </c>
      <c r="H3490" t="s">
        <v>49</v>
      </c>
      <c r="I3490" t="s">
        <v>50</v>
      </c>
      <c r="J3490">
        <v>18</v>
      </c>
      <c r="K3490" t="s">
        <v>75</v>
      </c>
      <c r="L3490">
        <v>147</v>
      </c>
      <c r="M3490">
        <v>3</v>
      </c>
      <c r="N3490">
        <v>-1</v>
      </c>
      <c r="O3490">
        <v>0</v>
      </c>
      <c r="P3490" t="s">
        <v>52</v>
      </c>
      <c r="Q3490" t="s">
        <v>49</v>
      </c>
      <c r="X3490" s="7"/>
      <c r="Y3490" t="s">
        <v>49</v>
      </c>
      <c r="Z3490">
        <v>642</v>
      </c>
      <c r="AE3490" t="s">
        <v>49</v>
      </c>
      <c r="AF3490">
        <v>642</v>
      </c>
      <c r="AI3490">
        <v>189</v>
      </c>
      <c r="AJ3490" t="s">
        <v>49</v>
      </c>
    </row>
    <row r="3491" spans="1:36" x14ac:dyDescent="0.3">
      <c r="A3491">
        <v>38</v>
      </c>
      <c r="B3491" t="s">
        <v>63</v>
      </c>
      <c r="C3491" t="s">
        <v>47</v>
      </c>
      <c r="D3491" t="s">
        <v>54</v>
      </c>
      <c r="E3491" t="s">
        <v>49</v>
      </c>
      <c r="F3491">
        <v>526</v>
      </c>
      <c r="G3491" t="s">
        <v>55</v>
      </c>
      <c r="H3491" t="s">
        <v>55</v>
      </c>
      <c r="I3491" t="s">
        <v>52</v>
      </c>
      <c r="J3491">
        <v>23</v>
      </c>
      <c r="K3491" t="s">
        <v>56</v>
      </c>
      <c r="L3491">
        <v>553</v>
      </c>
      <c r="M3491">
        <v>2</v>
      </c>
      <c r="N3491">
        <v>-1</v>
      </c>
      <c r="O3491">
        <v>0</v>
      </c>
      <c r="P3491" t="s">
        <v>52</v>
      </c>
      <c r="Q3491" t="s">
        <v>49</v>
      </c>
      <c r="X3491" s="7"/>
      <c r="Y3491" t="s">
        <v>55</v>
      </c>
      <c r="Z3491">
        <v>526</v>
      </c>
      <c r="AE3491" t="s">
        <v>55</v>
      </c>
      <c r="AF3491">
        <v>526</v>
      </c>
      <c r="AI3491">
        <v>316</v>
      </c>
      <c r="AJ3491" t="s">
        <v>49</v>
      </c>
    </row>
    <row r="3492" spans="1:36" x14ac:dyDescent="0.3">
      <c r="A3492">
        <v>66</v>
      </c>
      <c r="B3492" t="s">
        <v>58</v>
      </c>
      <c r="C3492" t="s">
        <v>59</v>
      </c>
      <c r="D3492" t="s">
        <v>60</v>
      </c>
      <c r="E3492" t="s">
        <v>49</v>
      </c>
      <c r="F3492">
        <v>6483</v>
      </c>
      <c r="G3492" t="s">
        <v>49</v>
      </c>
      <c r="H3492" t="s">
        <v>49</v>
      </c>
      <c r="I3492" t="s">
        <v>50</v>
      </c>
      <c r="J3492">
        <v>13</v>
      </c>
      <c r="K3492" t="s">
        <v>70</v>
      </c>
      <c r="L3492">
        <v>275</v>
      </c>
      <c r="M3492">
        <v>1</v>
      </c>
      <c r="N3492">
        <v>-1</v>
      </c>
      <c r="O3492">
        <v>0</v>
      </c>
      <c r="P3492" t="s">
        <v>52</v>
      </c>
      <c r="Q3492" t="s">
        <v>49</v>
      </c>
      <c r="X3492" s="7"/>
      <c r="Y3492" t="s">
        <v>49</v>
      </c>
      <c r="Z3492">
        <v>6483</v>
      </c>
      <c r="AE3492" t="s">
        <v>49</v>
      </c>
      <c r="AF3492">
        <v>6483</v>
      </c>
      <c r="AI3492">
        <v>-282</v>
      </c>
      <c r="AJ3492" t="s">
        <v>49</v>
      </c>
    </row>
    <row r="3493" spans="1:36" x14ac:dyDescent="0.3">
      <c r="A3493">
        <v>47</v>
      </c>
      <c r="B3493" t="s">
        <v>58</v>
      </c>
      <c r="C3493" t="s">
        <v>47</v>
      </c>
      <c r="D3493" t="s">
        <v>60</v>
      </c>
      <c r="E3493" t="s">
        <v>49</v>
      </c>
      <c r="F3493">
        <v>2306</v>
      </c>
      <c r="G3493" t="s">
        <v>49</v>
      </c>
      <c r="H3493" t="s">
        <v>49</v>
      </c>
      <c r="I3493" t="s">
        <v>78</v>
      </c>
      <c r="J3493">
        <v>6</v>
      </c>
      <c r="K3493" t="s">
        <v>70</v>
      </c>
      <c r="L3493">
        <v>239</v>
      </c>
      <c r="M3493">
        <v>4</v>
      </c>
      <c r="N3493">
        <v>-1</v>
      </c>
      <c r="O3493">
        <v>0</v>
      </c>
      <c r="P3493" t="s">
        <v>52</v>
      </c>
      <c r="Q3493" t="s">
        <v>55</v>
      </c>
      <c r="X3493" s="7"/>
      <c r="Y3493" t="s">
        <v>49</v>
      </c>
      <c r="Z3493">
        <v>2306</v>
      </c>
      <c r="AE3493" t="s">
        <v>49</v>
      </c>
      <c r="AF3493">
        <v>2306</v>
      </c>
      <c r="AI3493">
        <v>-308</v>
      </c>
      <c r="AJ3493" t="s">
        <v>49</v>
      </c>
    </row>
    <row r="3494" spans="1:36" x14ac:dyDescent="0.3">
      <c r="A3494">
        <v>37</v>
      </c>
      <c r="B3494" t="s">
        <v>63</v>
      </c>
      <c r="C3494" t="s">
        <v>47</v>
      </c>
      <c r="D3494" t="s">
        <v>54</v>
      </c>
      <c r="E3494" t="s">
        <v>49</v>
      </c>
      <c r="F3494">
        <v>954</v>
      </c>
      <c r="G3494" t="s">
        <v>55</v>
      </c>
      <c r="H3494" t="s">
        <v>49</v>
      </c>
      <c r="I3494" t="s">
        <v>52</v>
      </c>
      <c r="J3494">
        <v>2</v>
      </c>
      <c r="K3494" t="s">
        <v>62</v>
      </c>
      <c r="L3494">
        <v>402</v>
      </c>
      <c r="M3494">
        <v>9</v>
      </c>
      <c r="N3494">
        <v>-1</v>
      </c>
      <c r="O3494">
        <v>0</v>
      </c>
      <c r="P3494" t="s">
        <v>52</v>
      </c>
      <c r="Q3494" t="s">
        <v>49</v>
      </c>
      <c r="X3494" s="7"/>
      <c r="Y3494" t="s">
        <v>55</v>
      </c>
      <c r="Z3494">
        <v>954</v>
      </c>
      <c r="AE3494" t="s">
        <v>49</v>
      </c>
      <c r="AF3494">
        <v>954</v>
      </c>
      <c r="AI3494">
        <v>248</v>
      </c>
      <c r="AJ3494" t="s">
        <v>49</v>
      </c>
    </row>
    <row r="3495" spans="1:36" x14ac:dyDescent="0.3">
      <c r="A3495">
        <v>36</v>
      </c>
      <c r="B3495" t="s">
        <v>58</v>
      </c>
      <c r="C3495" t="s">
        <v>59</v>
      </c>
      <c r="D3495" t="s">
        <v>60</v>
      </c>
      <c r="E3495" t="s">
        <v>49</v>
      </c>
      <c r="F3495">
        <v>-679</v>
      </c>
      <c r="G3495" t="s">
        <v>55</v>
      </c>
      <c r="H3495" t="s">
        <v>55</v>
      </c>
      <c r="I3495" t="s">
        <v>50</v>
      </c>
      <c r="J3495">
        <v>7</v>
      </c>
      <c r="K3495" t="s">
        <v>56</v>
      </c>
      <c r="L3495">
        <v>172</v>
      </c>
      <c r="M3495">
        <v>1</v>
      </c>
      <c r="N3495">
        <v>93</v>
      </c>
      <c r="O3495">
        <v>1</v>
      </c>
      <c r="P3495" t="s">
        <v>57</v>
      </c>
      <c r="Q3495" t="s">
        <v>49</v>
      </c>
      <c r="X3495" s="7"/>
      <c r="Y3495" t="s">
        <v>55</v>
      </c>
      <c r="Z3495">
        <v>-679</v>
      </c>
      <c r="AE3495" t="s">
        <v>55</v>
      </c>
      <c r="AF3495">
        <v>-679</v>
      </c>
      <c r="AI3495">
        <v>126</v>
      </c>
      <c r="AJ3495" t="s">
        <v>49</v>
      </c>
    </row>
    <row r="3496" spans="1:36" x14ac:dyDescent="0.3">
      <c r="A3496">
        <v>50</v>
      </c>
      <c r="B3496" t="s">
        <v>63</v>
      </c>
      <c r="C3496" t="s">
        <v>47</v>
      </c>
      <c r="D3496" t="s">
        <v>48</v>
      </c>
      <c r="E3496" t="s">
        <v>49</v>
      </c>
      <c r="F3496">
        <v>-1</v>
      </c>
      <c r="G3496" t="s">
        <v>49</v>
      </c>
      <c r="H3496" t="s">
        <v>49</v>
      </c>
      <c r="I3496" t="s">
        <v>50</v>
      </c>
      <c r="J3496">
        <v>19</v>
      </c>
      <c r="K3496" t="s">
        <v>70</v>
      </c>
      <c r="L3496">
        <v>195</v>
      </c>
      <c r="M3496">
        <v>2</v>
      </c>
      <c r="N3496">
        <v>-1</v>
      </c>
      <c r="O3496">
        <v>0</v>
      </c>
      <c r="P3496" t="s">
        <v>52</v>
      </c>
      <c r="Q3496" t="s">
        <v>49</v>
      </c>
      <c r="X3496" s="7"/>
      <c r="Y3496" t="s">
        <v>49</v>
      </c>
      <c r="Z3496">
        <v>-1</v>
      </c>
      <c r="AE3496" t="s">
        <v>49</v>
      </c>
      <c r="AF3496">
        <v>-1</v>
      </c>
      <c r="AI3496">
        <v>13</v>
      </c>
      <c r="AJ3496" t="s">
        <v>49</v>
      </c>
    </row>
    <row r="3497" spans="1:36" x14ac:dyDescent="0.3">
      <c r="A3497">
        <v>76</v>
      </c>
      <c r="B3497" t="s">
        <v>77</v>
      </c>
      <c r="C3497" t="s">
        <v>47</v>
      </c>
      <c r="D3497" t="s">
        <v>48</v>
      </c>
      <c r="E3497" t="s">
        <v>49</v>
      </c>
      <c r="F3497">
        <v>2590</v>
      </c>
      <c r="G3497" t="s">
        <v>49</v>
      </c>
      <c r="H3497" t="s">
        <v>49</v>
      </c>
      <c r="I3497" t="s">
        <v>78</v>
      </c>
      <c r="J3497">
        <v>9</v>
      </c>
      <c r="K3497" t="s">
        <v>64</v>
      </c>
      <c r="L3497">
        <v>68</v>
      </c>
      <c r="M3497">
        <v>12</v>
      </c>
      <c r="N3497">
        <v>-1</v>
      </c>
      <c r="O3497">
        <v>0</v>
      </c>
      <c r="P3497" t="s">
        <v>52</v>
      </c>
      <c r="Q3497" t="s">
        <v>49</v>
      </c>
      <c r="X3497" s="7"/>
      <c r="Y3497" t="s">
        <v>49</v>
      </c>
      <c r="Z3497">
        <v>2590</v>
      </c>
      <c r="AE3497" t="s">
        <v>49</v>
      </c>
      <c r="AF3497">
        <v>2590</v>
      </c>
      <c r="AI3497">
        <v>358</v>
      </c>
      <c r="AJ3497" t="s">
        <v>49</v>
      </c>
    </row>
    <row r="3498" spans="1:36" x14ac:dyDescent="0.3">
      <c r="A3498">
        <v>58</v>
      </c>
      <c r="B3498" t="s">
        <v>58</v>
      </c>
      <c r="C3498" t="s">
        <v>59</v>
      </c>
      <c r="D3498" t="s">
        <v>60</v>
      </c>
      <c r="E3498" t="s">
        <v>49</v>
      </c>
      <c r="F3498">
        <v>331</v>
      </c>
      <c r="G3498" t="s">
        <v>49</v>
      </c>
      <c r="H3498" t="s">
        <v>55</v>
      </c>
      <c r="I3498" t="s">
        <v>50</v>
      </c>
      <c r="J3498">
        <v>28</v>
      </c>
      <c r="K3498" t="s">
        <v>73</v>
      </c>
      <c r="L3498">
        <v>82</v>
      </c>
      <c r="M3498">
        <v>3</v>
      </c>
      <c r="N3498">
        <v>-1</v>
      </c>
      <c r="O3498">
        <v>0</v>
      </c>
      <c r="P3498" t="s">
        <v>52</v>
      </c>
      <c r="Q3498" t="s">
        <v>49</v>
      </c>
      <c r="X3498" s="7"/>
      <c r="Y3498" t="s">
        <v>49</v>
      </c>
      <c r="Z3498">
        <v>331</v>
      </c>
      <c r="AE3498" t="s">
        <v>55</v>
      </c>
      <c r="AF3498">
        <v>331</v>
      </c>
      <c r="AI3498">
        <v>917</v>
      </c>
      <c r="AJ3498" t="s">
        <v>49</v>
      </c>
    </row>
    <row r="3499" spans="1:36" x14ac:dyDescent="0.3">
      <c r="A3499">
        <v>42</v>
      </c>
      <c r="B3499" t="s">
        <v>69</v>
      </c>
      <c r="C3499" t="s">
        <v>47</v>
      </c>
      <c r="D3499" t="s">
        <v>54</v>
      </c>
      <c r="E3499" t="s">
        <v>49</v>
      </c>
      <c r="F3499">
        <v>4209</v>
      </c>
      <c r="G3499" t="s">
        <v>55</v>
      </c>
      <c r="H3499" t="s">
        <v>49</v>
      </c>
      <c r="I3499" t="s">
        <v>52</v>
      </c>
      <c r="J3499">
        <v>5</v>
      </c>
      <c r="K3499" t="s">
        <v>62</v>
      </c>
      <c r="L3499">
        <v>57</v>
      </c>
      <c r="M3499">
        <v>6</v>
      </c>
      <c r="N3499">
        <v>-1</v>
      </c>
      <c r="O3499">
        <v>0</v>
      </c>
      <c r="P3499" t="s">
        <v>52</v>
      </c>
      <c r="Q3499" t="s">
        <v>49</v>
      </c>
      <c r="X3499" s="7"/>
      <c r="Y3499" t="s">
        <v>55</v>
      </c>
      <c r="Z3499">
        <v>4209</v>
      </c>
      <c r="AE3499" t="s">
        <v>49</v>
      </c>
      <c r="AF3499">
        <v>4209</v>
      </c>
      <c r="AI3499">
        <v>1268</v>
      </c>
      <c r="AJ3499" t="s">
        <v>49</v>
      </c>
    </row>
    <row r="3500" spans="1:36" x14ac:dyDescent="0.3">
      <c r="A3500">
        <v>58</v>
      </c>
      <c r="B3500" t="s">
        <v>53</v>
      </c>
      <c r="C3500" t="s">
        <v>74</v>
      </c>
      <c r="D3500" t="s">
        <v>54</v>
      </c>
      <c r="E3500" t="s">
        <v>49</v>
      </c>
      <c r="F3500">
        <v>462</v>
      </c>
      <c r="G3500" t="s">
        <v>49</v>
      </c>
      <c r="H3500" t="s">
        <v>49</v>
      </c>
      <c r="I3500" t="s">
        <v>50</v>
      </c>
      <c r="J3500">
        <v>13</v>
      </c>
      <c r="K3500" t="s">
        <v>75</v>
      </c>
      <c r="L3500">
        <v>495</v>
      </c>
      <c r="M3500">
        <v>1</v>
      </c>
      <c r="N3500">
        <v>93</v>
      </c>
      <c r="O3500">
        <v>1</v>
      </c>
      <c r="P3500" t="s">
        <v>79</v>
      </c>
      <c r="Q3500" t="s">
        <v>55</v>
      </c>
      <c r="X3500" s="7"/>
      <c r="Y3500" t="s">
        <v>49</v>
      </c>
      <c r="Z3500">
        <v>462</v>
      </c>
      <c r="AE3500" t="s">
        <v>49</v>
      </c>
      <c r="AF3500">
        <v>462</v>
      </c>
      <c r="AI3500">
        <v>473</v>
      </c>
      <c r="AJ3500" t="s">
        <v>49</v>
      </c>
    </row>
    <row r="3501" spans="1:36" x14ac:dyDescent="0.3">
      <c r="A3501">
        <v>28</v>
      </c>
      <c r="B3501" t="s">
        <v>65</v>
      </c>
      <c r="C3501" t="s">
        <v>59</v>
      </c>
      <c r="D3501" t="s">
        <v>60</v>
      </c>
      <c r="E3501" t="s">
        <v>49</v>
      </c>
      <c r="F3501">
        <v>0</v>
      </c>
      <c r="G3501" t="s">
        <v>55</v>
      </c>
      <c r="H3501" t="s">
        <v>49</v>
      </c>
      <c r="I3501" t="s">
        <v>50</v>
      </c>
      <c r="J3501">
        <v>21</v>
      </c>
      <c r="K3501" t="s">
        <v>73</v>
      </c>
      <c r="L3501">
        <v>479</v>
      </c>
      <c r="M3501">
        <v>1</v>
      </c>
      <c r="N3501">
        <v>-1</v>
      </c>
      <c r="O3501">
        <v>0</v>
      </c>
      <c r="P3501" t="s">
        <v>52</v>
      </c>
      <c r="Q3501" t="s">
        <v>49</v>
      </c>
      <c r="X3501" s="7"/>
      <c r="Y3501" t="s">
        <v>55</v>
      </c>
      <c r="Z3501">
        <v>0</v>
      </c>
      <c r="AE3501" t="s">
        <v>49</v>
      </c>
      <c r="AF3501">
        <v>0</v>
      </c>
      <c r="AI3501">
        <v>4831</v>
      </c>
      <c r="AJ3501" t="s">
        <v>49</v>
      </c>
    </row>
    <row r="3502" spans="1:36" x14ac:dyDescent="0.3">
      <c r="A3502">
        <v>41</v>
      </c>
      <c r="B3502" t="s">
        <v>67</v>
      </c>
      <c r="C3502" t="s">
        <v>47</v>
      </c>
      <c r="D3502" t="s">
        <v>54</v>
      </c>
      <c r="E3502" t="s">
        <v>49</v>
      </c>
      <c r="F3502">
        <v>0</v>
      </c>
      <c r="G3502" t="s">
        <v>49</v>
      </c>
      <c r="H3502" t="s">
        <v>49</v>
      </c>
      <c r="I3502" t="s">
        <v>50</v>
      </c>
      <c r="J3502">
        <v>29</v>
      </c>
      <c r="K3502" t="s">
        <v>70</v>
      </c>
      <c r="L3502">
        <v>141</v>
      </c>
      <c r="M3502">
        <v>2</v>
      </c>
      <c r="N3502">
        <v>-1</v>
      </c>
      <c r="O3502">
        <v>0</v>
      </c>
      <c r="P3502" t="s">
        <v>52</v>
      </c>
      <c r="Q3502" t="s">
        <v>49</v>
      </c>
      <c r="X3502" s="7"/>
      <c r="Y3502" t="s">
        <v>49</v>
      </c>
      <c r="Z3502">
        <v>0</v>
      </c>
      <c r="AE3502" t="s">
        <v>49</v>
      </c>
      <c r="AF3502">
        <v>0</v>
      </c>
      <c r="AI3502">
        <v>1063</v>
      </c>
      <c r="AJ3502" t="s">
        <v>49</v>
      </c>
    </row>
    <row r="3503" spans="1:36" x14ac:dyDescent="0.3">
      <c r="A3503">
        <v>30</v>
      </c>
      <c r="B3503" t="s">
        <v>58</v>
      </c>
      <c r="C3503" t="s">
        <v>47</v>
      </c>
      <c r="D3503" t="s">
        <v>60</v>
      </c>
      <c r="E3503" t="s">
        <v>49</v>
      </c>
      <c r="F3503">
        <v>151</v>
      </c>
      <c r="G3503" t="s">
        <v>49</v>
      </c>
      <c r="H3503" t="s">
        <v>49</v>
      </c>
      <c r="I3503" t="s">
        <v>50</v>
      </c>
      <c r="J3503">
        <v>19</v>
      </c>
      <c r="K3503" t="s">
        <v>70</v>
      </c>
      <c r="L3503">
        <v>82</v>
      </c>
      <c r="M3503">
        <v>4</v>
      </c>
      <c r="N3503">
        <v>-1</v>
      </c>
      <c r="O3503">
        <v>0</v>
      </c>
      <c r="P3503" t="s">
        <v>52</v>
      </c>
      <c r="Q3503" t="s">
        <v>49</v>
      </c>
      <c r="X3503" s="7"/>
      <c r="Y3503" t="s">
        <v>49</v>
      </c>
      <c r="Z3503">
        <v>151</v>
      </c>
      <c r="AE3503" t="s">
        <v>49</v>
      </c>
      <c r="AF3503">
        <v>151</v>
      </c>
      <c r="AI3503">
        <v>0</v>
      </c>
      <c r="AJ3503" t="s">
        <v>49</v>
      </c>
    </row>
    <row r="3504" spans="1:36" x14ac:dyDescent="0.3">
      <c r="A3504">
        <v>32</v>
      </c>
      <c r="B3504" t="s">
        <v>58</v>
      </c>
      <c r="C3504" t="s">
        <v>74</v>
      </c>
      <c r="D3504" t="s">
        <v>60</v>
      </c>
      <c r="E3504" t="s">
        <v>49</v>
      </c>
      <c r="F3504">
        <v>883</v>
      </c>
      <c r="G3504" t="s">
        <v>55</v>
      </c>
      <c r="H3504" t="s">
        <v>49</v>
      </c>
      <c r="I3504" t="s">
        <v>50</v>
      </c>
      <c r="J3504">
        <v>10</v>
      </c>
      <c r="K3504" t="s">
        <v>82</v>
      </c>
      <c r="L3504">
        <v>798</v>
      </c>
      <c r="M3504">
        <v>1</v>
      </c>
      <c r="N3504">
        <v>185</v>
      </c>
      <c r="O3504">
        <v>5</v>
      </c>
      <c r="P3504" t="s">
        <v>66</v>
      </c>
      <c r="Q3504" t="s">
        <v>55</v>
      </c>
      <c r="X3504" s="7"/>
      <c r="Y3504" t="s">
        <v>55</v>
      </c>
      <c r="Z3504">
        <v>883</v>
      </c>
      <c r="AE3504" t="s">
        <v>49</v>
      </c>
      <c r="AF3504">
        <v>883</v>
      </c>
      <c r="AI3504">
        <v>802</v>
      </c>
      <c r="AJ3504" t="s">
        <v>49</v>
      </c>
    </row>
    <row r="3505" spans="1:36" x14ac:dyDescent="0.3">
      <c r="A3505">
        <v>27</v>
      </c>
      <c r="B3505" t="s">
        <v>53</v>
      </c>
      <c r="C3505" t="s">
        <v>59</v>
      </c>
      <c r="D3505" t="s">
        <v>54</v>
      </c>
      <c r="E3505" t="s">
        <v>49</v>
      </c>
      <c r="F3505">
        <v>266</v>
      </c>
      <c r="G3505" t="s">
        <v>49</v>
      </c>
      <c r="H3505" t="s">
        <v>55</v>
      </c>
      <c r="I3505" t="s">
        <v>50</v>
      </c>
      <c r="J3505">
        <v>7</v>
      </c>
      <c r="K3505" t="s">
        <v>73</v>
      </c>
      <c r="L3505">
        <v>232</v>
      </c>
      <c r="M3505">
        <v>1</v>
      </c>
      <c r="N3505">
        <v>-1</v>
      </c>
      <c r="O3505">
        <v>0</v>
      </c>
      <c r="P3505" t="s">
        <v>52</v>
      </c>
      <c r="Q3505" t="s">
        <v>49</v>
      </c>
      <c r="X3505" s="7"/>
      <c r="Y3505" t="s">
        <v>49</v>
      </c>
      <c r="Z3505">
        <v>266</v>
      </c>
      <c r="AE3505" t="s">
        <v>55</v>
      </c>
      <c r="AF3505">
        <v>266</v>
      </c>
      <c r="AI3505">
        <v>430</v>
      </c>
      <c r="AJ3505" t="s">
        <v>49</v>
      </c>
    </row>
    <row r="3506" spans="1:36" x14ac:dyDescent="0.3">
      <c r="A3506">
        <v>48</v>
      </c>
      <c r="B3506" t="s">
        <v>58</v>
      </c>
      <c r="C3506" t="s">
        <v>47</v>
      </c>
      <c r="D3506" t="s">
        <v>60</v>
      </c>
      <c r="E3506" t="s">
        <v>49</v>
      </c>
      <c r="F3506">
        <v>0</v>
      </c>
      <c r="G3506" t="s">
        <v>49</v>
      </c>
      <c r="H3506" t="s">
        <v>49</v>
      </c>
      <c r="I3506" t="s">
        <v>50</v>
      </c>
      <c r="J3506">
        <v>26</v>
      </c>
      <c r="K3506" t="s">
        <v>70</v>
      </c>
      <c r="L3506">
        <v>60</v>
      </c>
      <c r="M3506">
        <v>5</v>
      </c>
      <c r="N3506">
        <v>-1</v>
      </c>
      <c r="O3506">
        <v>0</v>
      </c>
      <c r="P3506" t="s">
        <v>52</v>
      </c>
      <c r="Q3506" t="s">
        <v>49</v>
      </c>
      <c r="X3506" s="7"/>
      <c r="Y3506" t="s">
        <v>49</v>
      </c>
      <c r="Z3506">
        <v>0</v>
      </c>
      <c r="AE3506" t="s">
        <v>49</v>
      </c>
      <c r="AF3506">
        <v>0</v>
      </c>
      <c r="AI3506">
        <v>3940</v>
      </c>
      <c r="AJ3506" t="s">
        <v>49</v>
      </c>
    </row>
    <row r="3507" spans="1:36" x14ac:dyDescent="0.3">
      <c r="A3507">
        <v>36</v>
      </c>
      <c r="B3507" t="s">
        <v>67</v>
      </c>
      <c r="C3507" t="s">
        <v>47</v>
      </c>
      <c r="D3507" t="s">
        <v>60</v>
      </c>
      <c r="E3507" t="s">
        <v>49</v>
      </c>
      <c r="F3507">
        <v>491</v>
      </c>
      <c r="G3507" t="s">
        <v>55</v>
      </c>
      <c r="H3507" t="s">
        <v>49</v>
      </c>
      <c r="I3507" t="s">
        <v>52</v>
      </c>
      <c r="J3507">
        <v>8</v>
      </c>
      <c r="K3507" t="s">
        <v>56</v>
      </c>
      <c r="L3507">
        <v>103</v>
      </c>
      <c r="M3507">
        <v>3</v>
      </c>
      <c r="N3507">
        <v>-1</v>
      </c>
      <c r="O3507">
        <v>0</v>
      </c>
      <c r="P3507" t="s">
        <v>52</v>
      </c>
      <c r="Q3507" t="s">
        <v>49</v>
      </c>
      <c r="X3507" s="7"/>
      <c r="Y3507" t="s">
        <v>55</v>
      </c>
      <c r="Z3507">
        <v>491</v>
      </c>
      <c r="AE3507" t="s">
        <v>49</v>
      </c>
      <c r="AF3507">
        <v>491</v>
      </c>
      <c r="AI3507">
        <v>2880</v>
      </c>
      <c r="AJ3507" t="s">
        <v>49</v>
      </c>
    </row>
    <row r="3508" spans="1:36" x14ac:dyDescent="0.3">
      <c r="A3508">
        <v>54</v>
      </c>
      <c r="B3508" t="s">
        <v>58</v>
      </c>
      <c r="C3508" t="s">
        <v>47</v>
      </c>
      <c r="D3508" t="s">
        <v>60</v>
      </c>
      <c r="E3508" t="s">
        <v>49</v>
      </c>
      <c r="F3508">
        <v>3</v>
      </c>
      <c r="G3508" t="s">
        <v>49</v>
      </c>
      <c r="H3508" t="s">
        <v>55</v>
      </c>
      <c r="I3508" t="s">
        <v>50</v>
      </c>
      <c r="J3508">
        <v>8</v>
      </c>
      <c r="K3508" t="s">
        <v>73</v>
      </c>
      <c r="L3508">
        <v>443</v>
      </c>
      <c r="M3508">
        <v>1</v>
      </c>
      <c r="N3508">
        <v>-1</v>
      </c>
      <c r="O3508">
        <v>0</v>
      </c>
      <c r="P3508" t="s">
        <v>52</v>
      </c>
      <c r="Q3508" t="s">
        <v>49</v>
      </c>
      <c r="X3508" s="7"/>
      <c r="Y3508" t="s">
        <v>49</v>
      </c>
      <c r="Z3508">
        <v>3</v>
      </c>
      <c r="AE3508" t="s">
        <v>55</v>
      </c>
      <c r="AF3508">
        <v>3</v>
      </c>
      <c r="AI3508">
        <v>1069</v>
      </c>
      <c r="AJ3508" t="s">
        <v>49</v>
      </c>
    </row>
    <row r="3509" spans="1:36" x14ac:dyDescent="0.3">
      <c r="A3509">
        <v>36</v>
      </c>
      <c r="B3509" t="s">
        <v>63</v>
      </c>
      <c r="C3509" t="s">
        <v>47</v>
      </c>
      <c r="D3509" t="s">
        <v>54</v>
      </c>
      <c r="E3509" t="s">
        <v>49</v>
      </c>
      <c r="F3509">
        <v>198</v>
      </c>
      <c r="G3509" t="s">
        <v>55</v>
      </c>
      <c r="H3509" t="s">
        <v>49</v>
      </c>
      <c r="I3509" t="s">
        <v>52</v>
      </c>
      <c r="J3509">
        <v>9</v>
      </c>
      <c r="K3509" t="s">
        <v>56</v>
      </c>
      <c r="L3509">
        <v>400</v>
      </c>
      <c r="M3509">
        <v>2</v>
      </c>
      <c r="N3509">
        <v>-1</v>
      </c>
      <c r="O3509">
        <v>0</v>
      </c>
      <c r="P3509" t="s">
        <v>52</v>
      </c>
      <c r="Q3509" t="s">
        <v>49</v>
      </c>
      <c r="X3509" s="7"/>
      <c r="Y3509" t="s">
        <v>55</v>
      </c>
      <c r="Z3509">
        <v>198</v>
      </c>
      <c r="AE3509" t="s">
        <v>49</v>
      </c>
      <c r="AF3509">
        <v>198</v>
      </c>
      <c r="AI3509">
        <v>4382</v>
      </c>
      <c r="AJ3509" t="s">
        <v>49</v>
      </c>
    </row>
    <row r="3510" spans="1:36" x14ac:dyDescent="0.3">
      <c r="A3510">
        <v>52</v>
      </c>
      <c r="B3510" t="s">
        <v>76</v>
      </c>
      <c r="C3510" t="s">
        <v>47</v>
      </c>
      <c r="D3510" t="s">
        <v>54</v>
      </c>
      <c r="E3510" t="s">
        <v>49</v>
      </c>
      <c r="F3510">
        <v>14363</v>
      </c>
      <c r="G3510" t="s">
        <v>49</v>
      </c>
      <c r="H3510" t="s">
        <v>49</v>
      </c>
      <c r="I3510" t="s">
        <v>52</v>
      </c>
      <c r="J3510">
        <v>5</v>
      </c>
      <c r="K3510" t="s">
        <v>62</v>
      </c>
      <c r="L3510">
        <v>132</v>
      </c>
      <c r="M3510">
        <v>1</v>
      </c>
      <c r="N3510">
        <v>-1</v>
      </c>
      <c r="O3510">
        <v>0</v>
      </c>
      <c r="P3510" t="s">
        <v>52</v>
      </c>
      <c r="Q3510" t="s">
        <v>49</v>
      </c>
      <c r="X3510" s="7"/>
      <c r="Y3510" t="s">
        <v>49</v>
      </c>
      <c r="Z3510">
        <v>14363</v>
      </c>
      <c r="AE3510" t="s">
        <v>49</v>
      </c>
      <c r="AF3510">
        <v>14363</v>
      </c>
      <c r="AI3510">
        <v>0</v>
      </c>
      <c r="AJ3510" t="s">
        <v>49</v>
      </c>
    </row>
    <row r="3511" spans="1:36" x14ac:dyDescent="0.3">
      <c r="A3511">
        <v>34</v>
      </c>
      <c r="B3511" t="s">
        <v>67</v>
      </c>
      <c r="C3511" t="s">
        <v>74</v>
      </c>
      <c r="D3511" t="s">
        <v>54</v>
      </c>
      <c r="E3511" t="s">
        <v>49</v>
      </c>
      <c r="F3511">
        <v>0</v>
      </c>
      <c r="G3511" t="s">
        <v>55</v>
      </c>
      <c r="H3511" t="s">
        <v>55</v>
      </c>
      <c r="I3511" t="s">
        <v>50</v>
      </c>
      <c r="J3511">
        <v>18</v>
      </c>
      <c r="K3511" t="s">
        <v>70</v>
      </c>
      <c r="L3511">
        <v>374</v>
      </c>
      <c r="M3511">
        <v>16</v>
      </c>
      <c r="N3511">
        <v>-1</v>
      </c>
      <c r="O3511">
        <v>0</v>
      </c>
      <c r="P3511" t="s">
        <v>52</v>
      </c>
      <c r="Q3511" t="s">
        <v>49</v>
      </c>
      <c r="X3511" s="7"/>
      <c r="Y3511" t="s">
        <v>55</v>
      </c>
      <c r="Z3511">
        <v>0</v>
      </c>
      <c r="AE3511" t="s">
        <v>55</v>
      </c>
      <c r="AF3511">
        <v>0</v>
      </c>
      <c r="AI3511">
        <v>3939</v>
      </c>
      <c r="AJ3511" t="s">
        <v>49</v>
      </c>
    </row>
    <row r="3512" spans="1:36" x14ac:dyDescent="0.3">
      <c r="A3512">
        <v>43</v>
      </c>
      <c r="B3512" t="s">
        <v>67</v>
      </c>
      <c r="C3512" t="s">
        <v>47</v>
      </c>
      <c r="D3512" t="s">
        <v>54</v>
      </c>
      <c r="E3512" t="s">
        <v>49</v>
      </c>
      <c r="F3512">
        <v>136</v>
      </c>
      <c r="G3512" t="s">
        <v>49</v>
      </c>
      <c r="H3512" t="s">
        <v>49</v>
      </c>
      <c r="I3512" t="s">
        <v>50</v>
      </c>
      <c r="J3512">
        <v>25</v>
      </c>
      <c r="K3512" t="s">
        <v>70</v>
      </c>
      <c r="L3512">
        <v>363</v>
      </c>
      <c r="M3512">
        <v>7</v>
      </c>
      <c r="N3512">
        <v>-1</v>
      </c>
      <c r="O3512">
        <v>0</v>
      </c>
      <c r="P3512" t="s">
        <v>52</v>
      </c>
      <c r="Q3512" t="s">
        <v>55</v>
      </c>
      <c r="X3512" s="7"/>
      <c r="Y3512" t="s">
        <v>49</v>
      </c>
      <c r="Z3512">
        <v>136</v>
      </c>
      <c r="AE3512" t="s">
        <v>49</v>
      </c>
      <c r="AF3512">
        <v>136</v>
      </c>
      <c r="AI3512">
        <v>753</v>
      </c>
      <c r="AJ3512" t="s">
        <v>49</v>
      </c>
    </row>
    <row r="3513" spans="1:36" x14ac:dyDescent="0.3">
      <c r="A3513">
        <v>32</v>
      </c>
      <c r="B3513" t="s">
        <v>58</v>
      </c>
      <c r="C3513" t="s">
        <v>59</v>
      </c>
      <c r="D3513" t="s">
        <v>60</v>
      </c>
      <c r="E3513" t="s">
        <v>49</v>
      </c>
      <c r="F3513">
        <v>28</v>
      </c>
      <c r="G3513" t="s">
        <v>49</v>
      </c>
      <c r="H3513" t="s">
        <v>49</v>
      </c>
      <c r="I3513" t="s">
        <v>50</v>
      </c>
      <c r="J3513">
        <v>8</v>
      </c>
      <c r="K3513" t="s">
        <v>70</v>
      </c>
      <c r="L3513">
        <v>111</v>
      </c>
      <c r="M3513">
        <v>2</v>
      </c>
      <c r="N3513">
        <v>-1</v>
      </c>
      <c r="O3513">
        <v>0</v>
      </c>
      <c r="P3513" t="s">
        <v>52</v>
      </c>
      <c r="Q3513" t="s">
        <v>49</v>
      </c>
      <c r="X3513" s="7"/>
      <c r="Y3513" t="s">
        <v>49</v>
      </c>
      <c r="Z3513">
        <v>28</v>
      </c>
      <c r="AE3513" t="s">
        <v>49</v>
      </c>
      <c r="AF3513">
        <v>28</v>
      </c>
      <c r="AI3513">
        <v>358</v>
      </c>
      <c r="AJ3513" t="s">
        <v>49</v>
      </c>
    </row>
    <row r="3514" spans="1:36" x14ac:dyDescent="0.3">
      <c r="A3514">
        <v>33</v>
      </c>
      <c r="B3514" t="s">
        <v>58</v>
      </c>
      <c r="C3514" t="s">
        <v>59</v>
      </c>
      <c r="D3514" t="s">
        <v>60</v>
      </c>
      <c r="E3514" t="s">
        <v>49</v>
      </c>
      <c r="F3514">
        <v>335</v>
      </c>
      <c r="G3514" t="s">
        <v>49</v>
      </c>
      <c r="H3514" t="s">
        <v>49</v>
      </c>
      <c r="I3514" t="s">
        <v>50</v>
      </c>
      <c r="J3514">
        <v>29</v>
      </c>
      <c r="K3514" t="s">
        <v>70</v>
      </c>
      <c r="L3514">
        <v>130</v>
      </c>
      <c r="M3514">
        <v>4</v>
      </c>
      <c r="N3514">
        <v>-1</v>
      </c>
      <c r="O3514">
        <v>0</v>
      </c>
      <c r="P3514" t="s">
        <v>52</v>
      </c>
      <c r="Q3514" t="s">
        <v>49</v>
      </c>
      <c r="X3514" s="7"/>
      <c r="Y3514" t="s">
        <v>49</v>
      </c>
      <c r="Z3514">
        <v>335</v>
      </c>
      <c r="AE3514" t="s">
        <v>49</v>
      </c>
      <c r="AF3514">
        <v>335</v>
      </c>
      <c r="AI3514">
        <v>1141</v>
      </c>
      <c r="AJ3514" t="s">
        <v>49</v>
      </c>
    </row>
    <row r="3515" spans="1:36" x14ac:dyDescent="0.3">
      <c r="A3515">
        <v>51</v>
      </c>
      <c r="B3515" t="s">
        <v>76</v>
      </c>
      <c r="C3515" t="s">
        <v>47</v>
      </c>
      <c r="D3515" t="s">
        <v>52</v>
      </c>
      <c r="E3515" t="s">
        <v>49</v>
      </c>
      <c r="F3515">
        <v>174</v>
      </c>
      <c r="G3515" t="s">
        <v>49</v>
      </c>
      <c r="H3515" t="s">
        <v>49</v>
      </c>
      <c r="I3515" t="s">
        <v>78</v>
      </c>
      <c r="J3515">
        <v>29</v>
      </c>
      <c r="K3515" t="s">
        <v>73</v>
      </c>
      <c r="L3515">
        <v>308</v>
      </c>
      <c r="M3515">
        <v>3</v>
      </c>
      <c r="N3515">
        <v>-1</v>
      </c>
      <c r="O3515">
        <v>0</v>
      </c>
      <c r="P3515" t="s">
        <v>52</v>
      </c>
      <c r="Q3515" t="s">
        <v>49</v>
      </c>
      <c r="X3515" s="7"/>
      <c r="Y3515" t="s">
        <v>49</v>
      </c>
      <c r="Z3515">
        <v>174</v>
      </c>
      <c r="AE3515" t="s">
        <v>49</v>
      </c>
      <c r="AF3515">
        <v>174</v>
      </c>
      <c r="AI3515">
        <v>1259</v>
      </c>
      <c r="AJ3515" t="s">
        <v>49</v>
      </c>
    </row>
    <row r="3516" spans="1:36" x14ac:dyDescent="0.3">
      <c r="A3516">
        <v>39</v>
      </c>
      <c r="B3516" t="s">
        <v>46</v>
      </c>
      <c r="C3516" t="s">
        <v>47</v>
      </c>
      <c r="D3516" t="s">
        <v>54</v>
      </c>
      <c r="E3516" t="s">
        <v>49</v>
      </c>
      <c r="F3516">
        <v>270</v>
      </c>
      <c r="G3516" t="s">
        <v>55</v>
      </c>
      <c r="H3516" t="s">
        <v>49</v>
      </c>
      <c r="I3516" t="s">
        <v>52</v>
      </c>
      <c r="J3516">
        <v>3</v>
      </c>
      <c r="K3516" t="s">
        <v>62</v>
      </c>
      <c r="L3516">
        <v>116</v>
      </c>
      <c r="M3516">
        <v>1</v>
      </c>
      <c r="N3516">
        <v>-1</v>
      </c>
      <c r="O3516">
        <v>0</v>
      </c>
      <c r="P3516" t="s">
        <v>52</v>
      </c>
      <c r="Q3516" t="s">
        <v>49</v>
      </c>
      <c r="X3516" s="7"/>
      <c r="Y3516" t="s">
        <v>55</v>
      </c>
      <c r="Z3516">
        <v>270</v>
      </c>
      <c r="AE3516" t="s">
        <v>49</v>
      </c>
      <c r="AF3516">
        <v>270</v>
      </c>
      <c r="AI3516">
        <v>538</v>
      </c>
      <c r="AJ3516" t="s">
        <v>49</v>
      </c>
    </row>
    <row r="3517" spans="1:36" x14ac:dyDescent="0.3">
      <c r="A3517">
        <v>44</v>
      </c>
      <c r="B3517" t="s">
        <v>58</v>
      </c>
      <c r="C3517" t="s">
        <v>59</v>
      </c>
      <c r="D3517" t="s">
        <v>60</v>
      </c>
      <c r="E3517" t="s">
        <v>49</v>
      </c>
      <c r="F3517">
        <v>1206</v>
      </c>
      <c r="G3517" t="s">
        <v>49</v>
      </c>
      <c r="H3517" t="s">
        <v>49</v>
      </c>
      <c r="I3517" t="s">
        <v>50</v>
      </c>
      <c r="J3517">
        <v>9</v>
      </c>
      <c r="K3517" t="s">
        <v>73</v>
      </c>
      <c r="L3517">
        <v>160</v>
      </c>
      <c r="M3517">
        <v>2</v>
      </c>
      <c r="N3517">
        <v>-1</v>
      </c>
      <c r="O3517">
        <v>0</v>
      </c>
      <c r="P3517" t="s">
        <v>52</v>
      </c>
      <c r="Q3517" t="s">
        <v>49</v>
      </c>
      <c r="X3517" s="7"/>
      <c r="Y3517" t="s">
        <v>49</v>
      </c>
      <c r="Z3517">
        <v>1206</v>
      </c>
      <c r="AE3517" t="s">
        <v>49</v>
      </c>
      <c r="AF3517">
        <v>1206</v>
      </c>
      <c r="AI3517">
        <v>92</v>
      </c>
      <c r="AJ3517" t="s">
        <v>49</v>
      </c>
    </row>
    <row r="3518" spans="1:36" x14ac:dyDescent="0.3">
      <c r="A3518">
        <v>49</v>
      </c>
      <c r="B3518" t="s">
        <v>76</v>
      </c>
      <c r="C3518" t="s">
        <v>74</v>
      </c>
      <c r="D3518" t="s">
        <v>48</v>
      </c>
      <c r="E3518" t="s">
        <v>49</v>
      </c>
      <c r="F3518">
        <v>198</v>
      </c>
      <c r="G3518" t="s">
        <v>55</v>
      </c>
      <c r="H3518" t="s">
        <v>49</v>
      </c>
      <c r="I3518" t="s">
        <v>52</v>
      </c>
      <c r="J3518">
        <v>13</v>
      </c>
      <c r="K3518" t="s">
        <v>56</v>
      </c>
      <c r="L3518">
        <v>205</v>
      </c>
      <c r="M3518">
        <v>3</v>
      </c>
      <c r="N3518">
        <v>-1</v>
      </c>
      <c r="O3518">
        <v>0</v>
      </c>
      <c r="P3518" t="s">
        <v>52</v>
      </c>
      <c r="Q3518" t="s">
        <v>49</v>
      </c>
      <c r="X3518" s="7"/>
      <c r="Y3518" t="s">
        <v>55</v>
      </c>
      <c r="Z3518">
        <v>198</v>
      </c>
      <c r="AE3518" t="s">
        <v>49</v>
      </c>
      <c r="AF3518">
        <v>198</v>
      </c>
      <c r="AI3518">
        <v>8023</v>
      </c>
      <c r="AJ3518" t="s">
        <v>49</v>
      </c>
    </row>
    <row r="3519" spans="1:36" x14ac:dyDescent="0.3">
      <c r="A3519">
        <v>25</v>
      </c>
      <c r="B3519" t="s">
        <v>67</v>
      </c>
      <c r="C3519" t="s">
        <v>47</v>
      </c>
      <c r="D3519" t="s">
        <v>60</v>
      </c>
      <c r="E3519" t="s">
        <v>49</v>
      </c>
      <c r="F3519">
        <v>914</v>
      </c>
      <c r="G3519" t="s">
        <v>55</v>
      </c>
      <c r="H3519" t="s">
        <v>49</v>
      </c>
      <c r="I3519" t="s">
        <v>50</v>
      </c>
      <c r="J3519">
        <v>12</v>
      </c>
      <c r="K3519" t="s">
        <v>56</v>
      </c>
      <c r="L3519">
        <v>185</v>
      </c>
      <c r="M3519">
        <v>2</v>
      </c>
      <c r="N3519">
        <v>-1</v>
      </c>
      <c r="O3519">
        <v>0</v>
      </c>
      <c r="P3519" t="s">
        <v>52</v>
      </c>
      <c r="Q3519" t="s">
        <v>49</v>
      </c>
      <c r="X3519" s="7"/>
      <c r="Y3519" t="s">
        <v>55</v>
      </c>
      <c r="Z3519">
        <v>914</v>
      </c>
      <c r="AE3519" t="s">
        <v>49</v>
      </c>
      <c r="AF3519">
        <v>914</v>
      </c>
      <c r="AI3519">
        <v>6844</v>
      </c>
      <c r="AJ3519" t="s">
        <v>49</v>
      </c>
    </row>
    <row r="3520" spans="1:36" x14ac:dyDescent="0.3">
      <c r="A3520">
        <v>39</v>
      </c>
      <c r="B3520" t="s">
        <v>65</v>
      </c>
      <c r="C3520" t="s">
        <v>47</v>
      </c>
      <c r="D3520" t="s">
        <v>54</v>
      </c>
      <c r="E3520" t="s">
        <v>49</v>
      </c>
      <c r="F3520">
        <v>31</v>
      </c>
      <c r="G3520" t="s">
        <v>55</v>
      </c>
      <c r="H3520" t="s">
        <v>49</v>
      </c>
      <c r="I3520" t="s">
        <v>50</v>
      </c>
      <c r="J3520">
        <v>20</v>
      </c>
      <c r="K3520" t="s">
        <v>75</v>
      </c>
      <c r="L3520">
        <v>61</v>
      </c>
      <c r="M3520">
        <v>2</v>
      </c>
      <c r="N3520">
        <v>181</v>
      </c>
      <c r="O3520">
        <v>4</v>
      </c>
      <c r="P3520" t="s">
        <v>57</v>
      </c>
      <c r="Q3520" t="s">
        <v>49</v>
      </c>
      <c r="X3520" s="7"/>
      <c r="Y3520" t="s">
        <v>55</v>
      </c>
      <c r="Z3520">
        <v>31</v>
      </c>
      <c r="AE3520" t="s">
        <v>49</v>
      </c>
      <c r="AF3520">
        <v>31</v>
      </c>
      <c r="AI3520">
        <v>440</v>
      </c>
      <c r="AJ3520" t="s">
        <v>49</v>
      </c>
    </row>
    <row r="3521" spans="1:36" x14ac:dyDescent="0.3">
      <c r="A3521">
        <v>54</v>
      </c>
      <c r="B3521" t="s">
        <v>67</v>
      </c>
      <c r="C3521" t="s">
        <v>47</v>
      </c>
      <c r="D3521" t="s">
        <v>54</v>
      </c>
      <c r="E3521" t="s">
        <v>49</v>
      </c>
      <c r="F3521">
        <v>0</v>
      </c>
      <c r="G3521" t="s">
        <v>49</v>
      </c>
      <c r="H3521" t="s">
        <v>49</v>
      </c>
      <c r="I3521" t="s">
        <v>78</v>
      </c>
      <c r="J3521">
        <v>14</v>
      </c>
      <c r="K3521" t="s">
        <v>70</v>
      </c>
      <c r="L3521">
        <v>159</v>
      </c>
      <c r="M3521">
        <v>2</v>
      </c>
      <c r="N3521">
        <v>106</v>
      </c>
      <c r="O3521">
        <v>6</v>
      </c>
      <c r="P3521" t="s">
        <v>79</v>
      </c>
      <c r="Q3521" t="s">
        <v>49</v>
      </c>
      <c r="X3521" s="7"/>
      <c r="Y3521" t="s">
        <v>49</v>
      </c>
      <c r="Z3521">
        <v>0</v>
      </c>
      <c r="AE3521" t="s">
        <v>49</v>
      </c>
      <c r="AF3521">
        <v>0</v>
      </c>
      <c r="AI3521">
        <v>914</v>
      </c>
      <c r="AJ3521" t="s">
        <v>49</v>
      </c>
    </row>
    <row r="3522" spans="1:36" x14ac:dyDescent="0.3">
      <c r="A3522">
        <v>32</v>
      </c>
      <c r="B3522" t="s">
        <v>58</v>
      </c>
      <c r="C3522" t="s">
        <v>59</v>
      </c>
      <c r="D3522" t="s">
        <v>60</v>
      </c>
      <c r="E3522" t="s">
        <v>49</v>
      </c>
      <c r="F3522">
        <v>347</v>
      </c>
      <c r="G3522" t="s">
        <v>55</v>
      </c>
      <c r="H3522" t="s">
        <v>49</v>
      </c>
      <c r="I3522" t="s">
        <v>50</v>
      </c>
      <c r="J3522">
        <v>18</v>
      </c>
      <c r="K3522" t="s">
        <v>56</v>
      </c>
      <c r="L3522">
        <v>213</v>
      </c>
      <c r="M3522">
        <v>1</v>
      </c>
      <c r="N3522">
        <v>264</v>
      </c>
      <c r="O3522">
        <v>6</v>
      </c>
      <c r="P3522" t="s">
        <v>57</v>
      </c>
      <c r="Q3522" t="s">
        <v>49</v>
      </c>
      <c r="X3522" s="7"/>
      <c r="Y3522" t="s">
        <v>55</v>
      </c>
      <c r="Z3522">
        <v>347</v>
      </c>
      <c r="AE3522" t="s">
        <v>49</v>
      </c>
      <c r="AF3522">
        <v>347</v>
      </c>
      <c r="AI3522">
        <v>638</v>
      </c>
      <c r="AJ3522" t="s">
        <v>49</v>
      </c>
    </row>
    <row r="3523" spans="1:36" x14ac:dyDescent="0.3">
      <c r="A3523">
        <v>36</v>
      </c>
      <c r="B3523" t="s">
        <v>58</v>
      </c>
      <c r="C3523" t="s">
        <v>47</v>
      </c>
      <c r="D3523" t="s">
        <v>60</v>
      </c>
      <c r="E3523" t="s">
        <v>49</v>
      </c>
      <c r="F3523">
        <v>860</v>
      </c>
      <c r="G3523" t="s">
        <v>55</v>
      </c>
      <c r="H3523" t="s">
        <v>49</v>
      </c>
      <c r="I3523" t="s">
        <v>52</v>
      </c>
      <c r="J3523">
        <v>20</v>
      </c>
      <c r="K3523" t="s">
        <v>56</v>
      </c>
      <c r="L3523">
        <v>294</v>
      </c>
      <c r="M3523">
        <v>15</v>
      </c>
      <c r="N3523">
        <v>-1</v>
      </c>
      <c r="O3523">
        <v>0</v>
      </c>
      <c r="P3523" t="s">
        <v>52</v>
      </c>
      <c r="Q3523" t="s">
        <v>49</v>
      </c>
      <c r="X3523" s="7"/>
      <c r="Y3523" t="s">
        <v>55</v>
      </c>
      <c r="Z3523">
        <v>860</v>
      </c>
      <c r="AE3523" t="s">
        <v>49</v>
      </c>
      <c r="AF3523">
        <v>860</v>
      </c>
      <c r="AI3523">
        <v>159</v>
      </c>
      <c r="AJ3523" t="s">
        <v>49</v>
      </c>
    </row>
    <row r="3524" spans="1:36" x14ac:dyDescent="0.3">
      <c r="A3524">
        <v>54</v>
      </c>
      <c r="B3524" t="s">
        <v>67</v>
      </c>
      <c r="C3524" t="s">
        <v>47</v>
      </c>
      <c r="D3524" t="s">
        <v>54</v>
      </c>
      <c r="E3524" t="s">
        <v>49</v>
      </c>
      <c r="F3524">
        <v>89</v>
      </c>
      <c r="G3524" t="s">
        <v>55</v>
      </c>
      <c r="H3524" t="s">
        <v>49</v>
      </c>
      <c r="I3524" t="s">
        <v>50</v>
      </c>
      <c r="J3524">
        <v>10</v>
      </c>
      <c r="K3524" t="s">
        <v>73</v>
      </c>
      <c r="L3524">
        <v>140</v>
      </c>
      <c r="M3524">
        <v>3</v>
      </c>
      <c r="N3524">
        <v>-1</v>
      </c>
      <c r="O3524">
        <v>0</v>
      </c>
      <c r="P3524" t="s">
        <v>52</v>
      </c>
      <c r="Q3524" t="s">
        <v>49</v>
      </c>
      <c r="X3524" s="7"/>
      <c r="Y3524" t="s">
        <v>55</v>
      </c>
      <c r="Z3524">
        <v>89</v>
      </c>
      <c r="AE3524" t="s">
        <v>49</v>
      </c>
      <c r="AF3524">
        <v>89</v>
      </c>
      <c r="AI3524">
        <v>483</v>
      </c>
      <c r="AJ3524" t="s">
        <v>49</v>
      </c>
    </row>
    <row r="3525" spans="1:36" x14ac:dyDescent="0.3">
      <c r="A3525">
        <v>31</v>
      </c>
      <c r="B3525" t="s">
        <v>67</v>
      </c>
      <c r="C3525" t="s">
        <v>47</v>
      </c>
      <c r="D3525" t="s">
        <v>54</v>
      </c>
      <c r="E3525" t="s">
        <v>49</v>
      </c>
      <c r="F3525">
        <v>0</v>
      </c>
      <c r="G3525" t="s">
        <v>55</v>
      </c>
      <c r="H3525" t="s">
        <v>55</v>
      </c>
      <c r="I3525" t="s">
        <v>50</v>
      </c>
      <c r="J3525">
        <v>28</v>
      </c>
      <c r="K3525" t="s">
        <v>72</v>
      </c>
      <c r="L3525">
        <v>71</v>
      </c>
      <c r="M3525">
        <v>1</v>
      </c>
      <c r="N3525">
        <v>223</v>
      </c>
      <c r="O3525">
        <v>9</v>
      </c>
      <c r="P3525" t="s">
        <v>66</v>
      </c>
      <c r="Q3525" t="s">
        <v>49</v>
      </c>
      <c r="X3525" s="7"/>
      <c r="Y3525" t="s">
        <v>55</v>
      </c>
      <c r="Z3525">
        <v>0</v>
      </c>
      <c r="AE3525" t="s">
        <v>55</v>
      </c>
      <c r="AF3525">
        <v>0</v>
      </c>
      <c r="AI3525">
        <v>94</v>
      </c>
      <c r="AJ3525" t="s">
        <v>49</v>
      </c>
    </row>
    <row r="3526" spans="1:36" x14ac:dyDescent="0.3">
      <c r="A3526">
        <v>45</v>
      </c>
      <c r="B3526" t="s">
        <v>53</v>
      </c>
      <c r="C3526" t="s">
        <v>47</v>
      </c>
      <c r="D3526" t="s">
        <v>54</v>
      </c>
      <c r="E3526" t="s">
        <v>49</v>
      </c>
      <c r="F3526">
        <v>0</v>
      </c>
      <c r="G3526" t="s">
        <v>49</v>
      </c>
      <c r="H3526" t="s">
        <v>55</v>
      </c>
      <c r="I3526" t="s">
        <v>50</v>
      </c>
      <c r="J3526">
        <v>8</v>
      </c>
      <c r="K3526" t="s">
        <v>73</v>
      </c>
      <c r="L3526">
        <v>47</v>
      </c>
      <c r="M3526">
        <v>7</v>
      </c>
      <c r="N3526">
        <v>-1</v>
      </c>
      <c r="O3526">
        <v>0</v>
      </c>
      <c r="P3526" t="s">
        <v>52</v>
      </c>
      <c r="Q3526" t="s">
        <v>49</v>
      </c>
      <c r="X3526" s="7"/>
      <c r="Y3526" t="s">
        <v>49</v>
      </c>
      <c r="Z3526">
        <v>0</v>
      </c>
      <c r="AE3526" t="s">
        <v>55</v>
      </c>
      <c r="AF3526">
        <v>0</v>
      </c>
      <c r="AI3526">
        <v>1044</v>
      </c>
      <c r="AJ3526" t="s">
        <v>49</v>
      </c>
    </row>
    <row r="3527" spans="1:36" x14ac:dyDescent="0.3">
      <c r="A3527">
        <v>31</v>
      </c>
      <c r="B3527" t="s">
        <v>69</v>
      </c>
      <c r="C3527" t="s">
        <v>59</v>
      </c>
      <c r="D3527" t="s">
        <v>54</v>
      </c>
      <c r="E3527" t="s">
        <v>49</v>
      </c>
      <c r="F3527">
        <v>68</v>
      </c>
      <c r="G3527" t="s">
        <v>55</v>
      </c>
      <c r="H3527" t="s">
        <v>49</v>
      </c>
      <c r="I3527" t="s">
        <v>50</v>
      </c>
      <c r="J3527">
        <v>16</v>
      </c>
      <c r="K3527" t="s">
        <v>61</v>
      </c>
      <c r="L3527">
        <v>570</v>
      </c>
      <c r="M3527">
        <v>2</v>
      </c>
      <c r="N3527">
        <v>-1</v>
      </c>
      <c r="O3527">
        <v>0</v>
      </c>
      <c r="P3527" t="s">
        <v>52</v>
      </c>
      <c r="Q3527" t="s">
        <v>49</v>
      </c>
      <c r="X3527" s="7"/>
      <c r="Y3527" t="s">
        <v>55</v>
      </c>
      <c r="Z3527">
        <v>68</v>
      </c>
      <c r="AE3527" t="s">
        <v>49</v>
      </c>
      <c r="AF3527">
        <v>68</v>
      </c>
      <c r="AI3527">
        <v>0</v>
      </c>
      <c r="AJ3527" t="s">
        <v>49</v>
      </c>
    </row>
    <row r="3528" spans="1:36" x14ac:dyDescent="0.3">
      <c r="A3528">
        <v>45</v>
      </c>
      <c r="B3528" t="s">
        <v>67</v>
      </c>
      <c r="C3528" t="s">
        <v>47</v>
      </c>
      <c r="D3528" t="s">
        <v>54</v>
      </c>
      <c r="E3528" t="s">
        <v>49</v>
      </c>
      <c r="F3528">
        <v>-149</v>
      </c>
      <c r="G3528" t="s">
        <v>55</v>
      </c>
      <c r="H3528" t="s">
        <v>49</v>
      </c>
      <c r="I3528" t="s">
        <v>50</v>
      </c>
      <c r="J3528">
        <v>14</v>
      </c>
      <c r="K3528" t="s">
        <v>73</v>
      </c>
      <c r="L3528">
        <v>287</v>
      </c>
      <c r="M3528">
        <v>2</v>
      </c>
      <c r="N3528">
        <v>-1</v>
      </c>
      <c r="O3528">
        <v>0</v>
      </c>
      <c r="P3528" t="s">
        <v>52</v>
      </c>
      <c r="Q3528" t="s">
        <v>49</v>
      </c>
      <c r="X3528" s="7"/>
      <c r="Y3528" t="s">
        <v>55</v>
      </c>
      <c r="Z3528">
        <v>-149</v>
      </c>
      <c r="AE3528" t="s">
        <v>49</v>
      </c>
      <c r="AF3528">
        <v>-149</v>
      </c>
      <c r="AI3528">
        <v>401</v>
      </c>
      <c r="AJ3528" t="s">
        <v>49</v>
      </c>
    </row>
    <row r="3529" spans="1:36" x14ac:dyDescent="0.3">
      <c r="A3529">
        <v>33</v>
      </c>
      <c r="B3529" t="s">
        <v>53</v>
      </c>
      <c r="C3529" t="s">
        <v>74</v>
      </c>
      <c r="D3529" t="s">
        <v>54</v>
      </c>
      <c r="E3529" t="s">
        <v>49</v>
      </c>
      <c r="F3529">
        <v>2411</v>
      </c>
      <c r="G3529" t="s">
        <v>55</v>
      </c>
      <c r="H3529" t="s">
        <v>49</v>
      </c>
      <c r="I3529" t="s">
        <v>50</v>
      </c>
      <c r="J3529">
        <v>23</v>
      </c>
      <c r="K3529" t="s">
        <v>51</v>
      </c>
      <c r="L3529">
        <v>130</v>
      </c>
      <c r="M3529">
        <v>1</v>
      </c>
      <c r="N3529">
        <v>161</v>
      </c>
      <c r="O3529">
        <v>1</v>
      </c>
      <c r="P3529" t="s">
        <v>57</v>
      </c>
      <c r="Q3529" t="s">
        <v>55</v>
      </c>
      <c r="X3529" s="7"/>
      <c r="Y3529" t="s">
        <v>55</v>
      </c>
      <c r="Z3529">
        <v>2411</v>
      </c>
      <c r="AE3529" t="s">
        <v>49</v>
      </c>
      <c r="AF3529">
        <v>2411</v>
      </c>
      <c r="AI3529">
        <v>33</v>
      </c>
      <c r="AJ3529" t="s">
        <v>49</v>
      </c>
    </row>
    <row r="3530" spans="1:36" x14ac:dyDescent="0.3">
      <c r="A3530">
        <v>46</v>
      </c>
      <c r="B3530" t="s">
        <v>58</v>
      </c>
      <c r="C3530" t="s">
        <v>74</v>
      </c>
      <c r="D3530" t="s">
        <v>60</v>
      </c>
      <c r="E3530" t="s">
        <v>49</v>
      </c>
      <c r="F3530">
        <v>225</v>
      </c>
      <c r="G3530" t="s">
        <v>55</v>
      </c>
      <c r="H3530" t="s">
        <v>49</v>
      </c>
      <c r="I3530" t="s">
        <v>50</v>
      </c>
      <c r="J3530">
        <v>14</v>
      </c>
      <c r="K3530" t="s">
        <v>56</v>
      </c>
      <c r="L3530">
        <v>201</v>
      </c>
      <c r="M3530">
        <v>1</v>
      </c>
      <c r="N3530">
        <v>345</v>
      </c>
      <c r="O3530">
        <v>1</v>
      </c>
      <c r="P3530" t="s">
        <v>66</v>
      </c>
      <c r="Q3530" t="s">
        <v>49</v>
      </c>
      <c r="X3530" s="7"/>
      <c r="Y3530" t="s">
        <v>55</v>
      </c>
      <c r="Z3530">
        <v>225</v>
      </c>
      <c r="AE3530" t="s">
        <v>49</v>
      </c>
      <c r="AF3530">
        <v>225</v>
      </c>
      <c r="AI3530">
        <v>1881</v>
      </c>
      <c r="AJ3530" t="s">
        <v>49</v>
      </c>
    </row>
    <row r="3531" spans="1:36" x14ac:dyDescent="0.3">
      <c r="A3531">
        <v>43</v>
      </c>
      <c r="B3531" t="s">
        <v>52</v>
      </c>
      <c r="C3531" t="s">
        <v>59</v>
      </c>
      <c r="D3531" t="s">
        <v>60</v>
      </c>
      <c r="E3531" t="s">
        <v>49</v>
      </c>
      <c r="F3531">
        <v>2731</v>
      </c>
      <c r="G3531" t="s">
        <v>49</v>
      </c>
      <c r="H3531" t="s">
        <v>49</v>
      </c>
      <c r="I3531" t="s">
        <v>50</v>
      </c>
      <c r="J3531">
        <v>21</v>
      </c>
      <c r="K3531" t="s">
        <v>75</v>
      </c>
      <c r="L3531">
        <v>11</v>
      </c>
      <c r="M3531">
        <v>7</v>
      </c>
      <c r="N3531">
        <v>-1</v>
      </c>
      <c r="O3531">
        <v>0</v>
      </c>
      <c r="P3531" t="s">
        <v>52</v>
      </c>
      <c r="Q3531" t="s">
        <v>49</v>
      </c>
      <c r="X3531" s="7"/>
      <c r="Y3531" t="s">
        <v>49</v>
      </c>
      <c r="Z3531">
        <v>2731</v>
      </c>
      <c r="AE3531" t="s">
        <v>49</v>
      </c>
      <c r="AF3531">
        <v>2731</v>
      </c>
      <c r="AI3531">
        <v>344</v>
      </c>
      <c r="AJ3531" t="s">
        <v>49</v>
      </c>
    </row>
    <row r="3532" spans="1:36" x14ac:dyDescent="0.3">
      <c r="A3532">
        <v>50</v>
      </c>
      <c r="B3532" t="s">
        <v>58</v>
      </c>
      <c r="C3532" t="s">
        <v>47</v>
      </c>
      <c r="D3532" t="s">
        <v>60</v>
      </c>
      <c r="E3532" t="s">
        <v>49</v>
      </c>
      <c r="F3532">
        <v>112</v>
      </c>
      <c r="G3532" t="s">
        <v>55</v>
      </c>
      <c r="H3532" t="s">
        <v>49</v>
      </c>
      <c r="I3532" t="s">
        <v>50</v>
      </c>
      <c r="J3532">
        <v>4</v>
      </c>
      <c r="K3532" t="s">
        <v>75</v>
      </c>
      <c r="L3532">
        <v>70</v>
      </c>
      <c r="M3532">
        <v>5</v>
      </c>
      <c r="N3532">
        <v>85</v>
      </c>
      <c r="O3532">
        <v>5</v>
      </c>
      <c r="P3532" t="s">
        <v>66</v>
      </c>
      <c r="Q3532" t="s">
        <v>49</v>
      </c>
      <c r="X3532" s="7"/>
      <c r="Y3532" t="s">
        <v>55</v>
      </c>
      <c r="Z3532">
        <v>112</v>
      </c>
      <c r="AE3532" t="s">
        <v>49</v>
      </c>
      <c r="AF3532">
        <v>112</v>
      </c>
      <c r="AI3532">
        <v>0</v>
      </c>
      <c r="AJ3532" t="s">
        <v>49</v>
      </c>
    </row>
    <row r="3533" spans="1:36" x14ac:dyDescent="0.3">
      <c r="A3533">
        <v>44</v>
      </c>
      <c r="B3533" t="s">
        <v>58</v>
      </c>
      <c r="C3533" t="s">
        <v>74</v>
      </c>
      <c r="D3533" t="s">
        <v>60</v>
      </c>
      <c r="E3533" t="s">
        <v>49</v>
      </c>
      <c r="F3533">
        <v>0</v>
      </c>
      <c r="G3533" t="s">
        <v>49</v>
      </c>
      <c r="H3533" t="s">
        <v>49</v>
      </c>
      <c r="I3533" t="s">
        <v>50</v>
      </c>
      <c r="J3533">
        <v>22</v>
      </c>
      <c r="K3533" t="s">
        <v>70</v>
      </c>
      <c r="L3533">
        <v>54</v>
      </c>
      <c r="M3533">
        <v>2</v>
      </c>
      <c r="N3533">
        <v>-1</v>
      </c>
      <c r="O3533">
        <v>0</v>
      </c>
      <c r="P3533" t="s">
        <v>52</v>
      </c>
      <c r="Q3533" t="s">
        <v>49</v>
      </c>
      <c r="X3533" s="7"/>
      <c r="Y3533" t="s">
        <v>49</v>
      </c>
      <c r="Z3533">
        <v>0</v>
      </c>
      <c r="AE3533" t="s">
        <v>49</v>
      </c>
      <c r="AF3533">
        <v>0</v>
      </c>
      <c r="AI3533">
        <v>3</v>
      </c>
      <c r="AJ3533" t="s">
        <v>49</v>
      </c>
    </row>
    <row r="3534" spans="1:36" x14ac:dyDescent="0.3">
      <c r="A3534">
        <v>42</v>
      </c>
      <c r="B3534" t="s">
        <v>53</v>
      </c>
      <c r="C3534" t="s">
        <v>47</v>
      </c>
      <c r="D3534" t="s">
        <v>54</v>
      </c>
      <c r="E3534" t="s">
        <v>49</v>
      </c>
      <c r="F3534">
        <v>3620</v>
      </c>
      <c r="G3534" t="s">
        <v>55</v>
      </c>
      <c r="H3534" t="s">
        <v>49</v>
      </c>
      <c r="I3534" t="s">
        <v>52</v>
      </c>
      <c r="J3534">
        <v>27</v>
      </c>
      <c r="K3534" t="s">
        <v>56</v>
      </c>
      <c r="L3534">
        <v>22</v>
      </c>
      <c r="M3534">
        <v>16</v>
      </c>
      <c r="N3534">
        <v>-1</v>
      </c>
      <c r="O3534">
        <v>0</v>
      </c>
      <c r="P3534" t="s">
        <v>52</v>
      </c>
      <c r="Q3534" t="s">
        <v>49</v>
      </c>
      <c r="X3534" s="7"/>
      <c r="Y3534" t="s">
        <v>55</v>
      </c>
      <c r="Z3534">
        <v>3620</v>
      </c>
      <c r="AE3534" t="s">
        <v>49</v>
      </c>
      <c r="AF3534">
        <v>3620</v>
      </c>
      <c r="AI3534">
        <v>221</v>
      </c>
      <c r="AJ3534" t="s">
        <v>49</v>
      </c>
    </row>
    <row r="3535" spans="1:36" x14ac:dyDescent="0.3">
      <c r="A3535">
        <v>26</v>
      </c>
      <c r="B3535" t="s">
        <v>63</v>
      </c>
      <c r="C3535" t="s">
        <v>59</v>
      </c>
      <c r="D3535" t="s">
        <v>54</v>
      </c>
      <c r="E3535" t="s">
        <v>49</v>
      </c>
      <c r="F3535">
        <v>179</v>
      </c>
      <c r="G3535" t="s">
        <v>49</v>
      </c>
      <c r="H3535" t="s">
        <v>49</v>
      </c>
      <c r="I3535" t="s">
        <v>50</v>
      </c>
      <c r="J3535">
        <v>30</v>
      </c>
      <c r="K3535" t="s">
        <v>73</v>
      </c>
      <c r="L3535">
        <v>103</v>
      </c>
      <c r="M3535">
        <v>3</v>
      </c>
      <c r="N3535">
        <v>-1</v>
      </c>
      <c r="O3535">
        <v>0</v>
      </c>
      <c r="P3535" t="s">
        <v>52</v>
      </c>
      <c r="Q3535" t="s">
        <v>49</v>
      </c>
      <c r="X3535" s="7"/>
      <c r="Y3535" t="s">
        <v>49</v>
      </c>
      <c r="Z3535">
        <v>179</v>
      </c>
      <c r="AE3535" t="s">
        <v>49</v>
      </c>
      <c r="AF3535">
        <v>179</v>
      </c>
      <c r="AI3535">
        <v>36</v>
      </c>
      <c r="AJ3535" t="s">
        <v>49</v>
      </c>
    </row>
    <row r="3536" spans="1:36" x14ac:dyDescent="0.3">
      <c r="A3536">
        <v>47</v>
      </c>
      <c r="B3536" t="s">
        <v>69</v>
      </c>
      <c r="C3536" t="s">
        <v>59</v>
      </c>
      <c r="D3536" t="s">
        <v>54</v>
      </c>
      <c r="E3536" t="s">
        <v>49</v>
      </c>
      <c r="F3536">
        <v>1544</v>
      </c>
      <c r="G3536" t="s">
        <v>55</v>
      </c>
      <c r="H3536" t="s">
        <v>49</v>
      </c>
      <c r="I3536" t="s">
        <v>50</v>
      </c>
      <c r="J3536">
        <v>6</v>
      </c>
      <c r="K3536" t="s">
        <v>61</v>
      </c>
      <c r="L3536">
        <v>104</v>
      </c>
      <c r="M3536">
        <v>1</v>
      </c>
      <c r="N3536">
        <v>312</v>
      </c>
      <c r="O3536">
        <v>1</v>
      </c>
      <c r="P3536" t="s">
        <v>57</v>
      </c>
      <c r="Q3536" t="s">
        <v>49</v>
      </c>
      <c r="X3536" s="7"/>
      <c r="Y3536" t="s">
        <v>55</v>
      </c>
      <c r="Z3536">
        <v>1544</v>
      </c>
      <c r="AE3536" t="s">
        <v>49</v>
      </c>
      <c r="AF3536">
        <v>1544</v>
      </c>
      <c r="AI3536">
        <v>969</v>
      </c>
      <c r="AJ3536" t="s">
        <v>49</v>
      </c>
    </row>
    <row r="3537" spans="1:36" x14ac:dyDescent="0.3">
      <c r="A3537">
        <v>48</v>
      </c>
      <c r="B3537" t="s">
        <v>63</v>
      </c>
      <c r="C3537" t="s">
        <v>47</v>
      </c>
      <c r="D3537" t="s">
        <v>48</v>
      </c>
      <c r="E3537" t="s">
        <v>49</v>
      </c>
      <c r="F3537">
        <v>199</v>
      </c>
      <c r="G3537" t="s">
        <v>49</v>
      </c>
      <c r="H3537" t="s">
        <v>49</v>
      </c>
      <c r="I3537" t="s">
        <v>78</v>
      </c>
      <c r="J3537">
        <v>18</v>
      </c>
      <c r="K3537" t="s">
        <v>70</v>
      </c>
      <c r="L3537">
        <v>29</v>
      </c>
      <c r="M3537">
        <v>2</v>
      </c>
      <c r="N3537">
        <v>-1</v>
      </c>
      <c r="O3537">
        <v>0</v>
      </c>
      <c r="P3537" t="s">
        <v>52</v>
      </c>
      <c r="Q3537" t="s">
        <v>49</v>
      </c>
      <c r="X3537" s="7"/>
      <c r="Y3537" t="s">
        <v>49</v>
      </c>
      <c r="Z3537">
        <v>199</v>
      </c>
      <c r="AE3537" t="s">
        <v>49</v>
      </c>
      <c r="AF3537">
        <v>199</v>
      </c>
      <c r="AI3537">
        <v>760</v>
      </c>
      <c r="AJ3537" t="s">
        <v>49</v>
      </c>
    </row>
    <row r="3538" spans="1:36" x14ac:dyDescent="0.3">
      <c r="A3538">
        <v>60</v>
      </c>
      <c r="B3538" t="s">
        <v>63</v>
      </c>
      <c r="C3538" t="s">
        <v>47</v>
      </c>
      <c r="D3538" t="s">
        <v>52</v>
      </c>
      <c r="E3538" t="s">
        <v>49</v>
      </c>
      <c r="F3538">
        <v>231</v>
      </c>
      <c r="G3538" t="s">
        <v>55</v>
      </c>
      <c r="H3538" t="s">
        <v>49</v>
      </c>
      <c r="I3538" t="s">
        <v>52</v>
      </c>
      <c r="J3538">
        <v>12</v>
      </c>
      <c r="K3538" t="s">
        <v>56</v>
      </c>
      <c r="L3538">
        <v>57</v>
      </c>
      <c r="M3538">
        <v>2</v>
      </c>
      <c r="N3538">
        <v>-1</v>
      </c>
      <c r="O3538">
        <v>0</v>
      </c>
      <c r="P3538" t="s">
        <v>52</v>
      </c>
      <c r="Q3538" t="s">
        <v>49</v>
      </c>
      <c r="X3538" s="7"/>
      <c r="Y3538" t="s">
        <v>55</v>
      </c>
      <c r="Z3538">
        <v>231</v>
      </c>
      <c r="AE3538" t="s">
        <v>49</v>
      </c>
      <c r="AF3538">
        <v>231</v>
      </c>
      <c r="AI3538">
        <v>220</v>
      </c>
      <c r="AJ3538" t="s">
        <v>49</v>
      </c>
    </row>
    <row r="3539" spans="1:36" x14ac:dyDescent="0.3">
      <c r="A3539">
        <v>27</v>
      </c>
      <c r="B3539" t="s">
        <v>69</v>
      </c>
      <c r="C3539" t="s">
        <v>74</v>
      </c>
      <c r="D3539" t="s">
        <v>54</v>
      </c>
      <c r="E3539" t="s">
        <v>49</v>
      </c>
      <c r="F3539">
        <v>76</v>
      </c>
      <c r="G3539" t="s">
        <v>55</v>
      </c>
      <c r="H3539" t="s">
        <v>49</v>
      </c>
      <c r="I3539" t="s">
        <v>52</v>
      </c>
      <c r="J3539">
        <v>4</v>
      </c>
      <c r="K3539" t="s">
        <v>62</v>
      </c>
      <c r="L3539">
        <v>236</v>
      </c>
      <c r="M3539">
        <v>1</v>
      </c>
      <c r="N3539">
        <v>-1</v>
      </c>
      <c r="O3539">
        <v>0</v>
      </c>
      <c r="P3539" t="s">
        <v>52</v>
      </c>
      <c r="Q3539" t="s">
        <v>49</v>
      </c>
      <c r="X3539" s="7"/>
      <c r="Y3539" t="s">
        <v>55</v>
      </c>
      <c r="Z3539">
        <v>76</v>
      </c>
      <c r="AE3539" t="s">
        <v>49</v>
      </c>
      <c r="AF3539">
        <v>76</v>
      </c>
      <c r="AI3539">
        <v>10907</v>
      </c>
      <c r="AJ3539" t="s">
        <v>49</v>
      </c>
    </row>
    <row r="3540" spans="1:36" x14ac:dyDescent="0.3">
      <c r="A3540">
        <v>30</v>
      </c>
      <c r="B3540" t="s">
        <v>46</v>
      </c>
      <c r="C3540" t="s">
        <v>59</v>
      </c>
      <c r="D3540" t="s">
        <v>60</v>
      </c>
      <c r="E3540" t="s">
        <v>49</v>
      </c>
      <c r="F3540">
        <v>302</v>
      </c>
      <c r="G3540" t="s">
        <v>49</v>
      </c>
      <c r="H3540" t="s">
        <v>49</v>
      </c>
      <c r="I3540" t="s">
        <v>50</v>
      </c>
      <c r="J3540">
        <v>11</v>
      </c>
      <c r="K3540" t="s">
        <v>64</v>
      </c>
      <c r="L3540">
        <v>528</v>
      </c>
      <c r="M3540">
        <v>3</v>
      </c>
      <c r="N3540">
        <v>-1</v>
      </c>
      <c r="O3540">
        <v>0</v>
      </c>
      <c r="P3540" t="s">
        <v>52</v>
      </c>
      <c r="Q3540" t="s">
        <v>55</v>
      </c>
      <c r="X3540" s="7"/>
      <c r="Y3540" t="s">
        <v>49</v>
      </c>
      <c r="Z3540">
        <v>302</v>
      </c>
      <c r="AE3540" t="s">
        <v>49</v>
      </c>
      <c r="AF3540">
        <v>302</v>
      </c>
      <c r="AI3540">
        <v>-148</v>
      </c>
      <c r="AJ3540" t="s">
        <v>49</v>
      </c>
    </row>
    <row r="3541" spans="1:36" x14ac:dyDescent="0.3">
      <c r="A3541">
        <v>28</v>
      </c>
      <c r="B3541" t="s">
        <v>69</v>
      </c>
      <c r="C3541" t="s">
        <v>59</v>
      </c>
      <c r="D3541" t="s">
        <v>54</v>
      </c>
      <c r="E3541" t="s">
        <v>49</v>
      </c>
      <c r="F3541">
        <v>189</v>
      </c>
      <c r="G3541" t="s">
        <v>55</v>
      </c>
      <c r="H3541" t="s">
        <v>49</v>
      </c>
      <c r="I3541" t="s">
        <v>50</v>
      </c>
      <c r="J3541">
        <v>31</v>
      </c>
      <c r="K3541" t="s">
        <v>73</v>
      </c>
      <c r="L3541">
        <v>68</v>
      </c>
      <c r="M3541">
        <v>2</v>
      </c>
      <c r="N3541">
        <v>-1</v>
      </c>
      <c r="O3541">
        <v>0</v>
      </c>
      <c r="P3541" t="s">
        <v>52</v>
      </c>
      <c r="Q3541" t="s">
        <v>49</v>
      </c>
      <c r="X3541" s="7"/>
      <c r="Y3541" t="s">
        <v>55</v>
      </c>
      <c r="Z3541">
        <v>189</v>
      </c>
      <c r="AE3541" t="s">
        <v>49</v>
      </c>
      <c r="AF3541">
        <v>189</v>
      </c>
      <c r="AI3541">
        <v>415</v>
      </c>
      <c r="AJ3541" t="s">
        <v>49</v>
      </c>
    </row>
    <row r="3542" spans="1:36" x14ac:dyDescent="0.3">
      <c r="A3542">
        <v>58</v>
      </c>
      <c r="B3542" t="s">
        <v>77</v>
      </c>
      <c r="C3542" t="s">
        <v>47</v>
      </c>
      <c r="D3542" t="s">
        <v>48</v>
      </c>
      <c r="E3542" t="s">
        <v>49</v>
      </c>
      <c r="F3542">
        <v>565</v>
      </c>
      <c r="G3542" t="s">
        <v>49</v>
      </c>
      <c r="H3542" t="s">
        <v>49</v>
      </c>
      <c r="I3542" t="s">
        <v>78</v>
      </c>
      <c r="J3542">
        <v>7</v>
      </c>
      <c r="K3542" t="s">
        <v>73</v>
      </c>
      <c r="L3542">
        <v>876</v>
      </c>
      <c r="M3542">
        <v>1</v>
      </c>
      <c r="N3542">
        <v>-1</v>
      </c>
      <c r="O3542">
        <v>0</v>
      </c>
      <c r="P3542" t="s">
        <v>52</v>
      </c>
      <c r="Q3542" t="s">
        <v>55</v>
      </c>
      <c r="X3542" s="7"/>
      <c r="Y3542" t="s">
        <v>49</v>
      </c>
      <c r="Z3542">
        <v>565</v>
      </c>
      <c r="AE3542" t="s">
        <v>49</v>
      </c>
      <c r="AF3542">
        <v>565</v>
      </c>
      <c r="AI3542">
        <v>1341</v>
      </c>
      <c r="AJ3542" t="s">
        <v>49</v>
      </c>
    </row>
    <row r="3543" spans="1:36" x14ac:dyDescent="0.3">
      <c r="A3543">
        <v>37</v>
      </c>
      <c r="B3543" t="s">
        <v>68</v>
      </c>
      <c r="C3543" t="s">
        <v>47</v>
      </c>
      <c r="D3543" t="s">
        <v>60</v>
      </c>
      <c r="E3543" t="s">
        <v>49</v>
      </c>
      <c r="F3543">
        <v>310</v>
      </c>
      <c r="G3543" t="s">
        <v>49</v>
      </c>
      <c r="H3543" t="s">
        <v>49</v>
      </c>
      <c r="I3543" t="s">
        <v>50</v>
      </c>
      <c r="J3543">
        <v>1</v>
      </c>
      <c r="K3543" t="s">
        <v>80</v>
      </c>
      <c r="L3543">
        <v>76</v>
      </c>
      <c r="M3543">
        <v>1</v>
      </c>
      <c r="N3543">
        <v>-1</v>
      </c>
      <c r="O3543">
        <v>0</v>
      </c>
      <c r="P3543" t="s">
        <v>52</v>
      </c>
      <c r="Q3543" t="s">
        <v>49</v>
      </c>
      <c r="X3543" s="7"/>
      <c r="Y3543" t="s">
        <v>49</v>
      </c>
      <c r="Z3543">
        <v>310</v>
      </c>
      <c r="AE3543" t="s">
        <v>49</v>
      </c>
      <c r="AF3543">
        <v>310</v>
      </c>
      <c r="AI3543">
        <v>865</v>
      </c>
      <c r="AJ3543" t="s">
        <v>49</v>
      </c>
    </row>
    <row r="3544" spans="1:36" x14ac:dyDescent="0.3">
      <c r="A3544">
        <v>36</v>
      </c>
      <c r="B3544" t="s">
        <v>53</v>
      </c>
      <c r="C3544" t="s">
        <v>47</v>
      </c>
      <c r="D3544" t="s">
        <v>54</v>
      </c>
      <c r="E3544" t="s">
        <v>49</v>
      </c>
      <c r="F3544">
        <v>1746</v>
      </c>
      <c r="G3544" t="s">
        <v>55</v>
      </c>
      <c r="H3544" t="s">
        <v>49</v>
      </c>
      <c r="I3544" t="s">
        <v>52</v>
      </c>
      <c r="J3544">
        <v>26</v>
      </c>
      <c r="K3544" t="s">
        <v>56</v>
      </c>
      <c r="L3544">
        <v>99</v>
      </c>
      <c r="M3544">
        <v>1</v>
      </c>
      <c r="N3544">
        <v>-1</v>
      </c>
      <c r="O3544">
        <v>0</v>
      </c>
      <c r="P3544" t="s">
        <v>52</v>
      </c>
      <c r="Q3544" t="s">
        <v>49</v>
      </c>
      <c r="X3544" s="7"/>
      <c r="Y3544" t="s">
        <v>55</v>
      </c>
      <c r="Z3544">
        <v>1746</v>
      </c>
      <c r="AE3544" t="s">
        <v>49</v>
      </c>
      <c r="AF3544">
        <v>1746</v>
      </c>
      <c r="AI3544">
        <v>-566</v>
      </c>
      <c r="AJ3544" t="s">
        <v>49</v>
      </c>
    </row>
    <row r="3545" spans="1:36" x14ac:dyDescent="0.3">
      <c r="A3545">
        <v>39</v>
      </c>
      <c r="B3545" t="s">
        <v>67</v>
      </c>
      <c r="C3545" t="s">
        <v>47</v>
      </c>
      <c r="D3545" t="s">
        <v>54</v>
      </c>
      <c r="E3545" t="s">
        <v>49</v>
      </c>
      <c r="F3545">
        <v>6</v>
      </c>
      <c r="G3545" t="s">
        <v>55</v>
      </c>
      <c r="H3545" t="s">
        <v>49</v>
      </c>
      <c r="I3545" t="s">
        <v>50</v>
      </c>
      <c r="J3545">
        <v>18</v>
      </c>
      <c r="K3545" t="s">
        <v>56</v>
      </c>
      <c r="L3545">
        <v>122</v>
      </c>
      <c r="M3545">
        <v>3</v>
      </c>
      <c r="N3545">
        <v>357</v>
      </c>
      <c r="O3545">
        <v>4</v>
      </c>
      <c r="P3545" t="s">
        <v>57</v>
      </c>
      <c r="Q3545" t="s">
        <v>49</v>
      </c>
      <c r="X3545" s="7"/>
      <c r="Y3545" t="s">
        <v>55</v>
      </c>
      <c r="Z3545">
        <v>6</v>
      </c>
      <c r="AE3545" t="s">
        <v>49</v>
      </c>
      <c r="AF3545">
        <v>6</v>
      </c>
      <c r="AI3545">
        <v>1275</v>
      </c>
      <c r="AJ3545" t="s">
        <v>49</v>
      </c>
    </row>
    <row r="3546" spans="1:36" x14ac:dyDescent="0.3">
      <c r="A3546">
        <v>52</v>
      </c>
      <c r="B3546" t="s">
        <v>46</v>
      </c>
      <c r="C3546" t="s">
        <v>47</v>
      </c>
      <c r="D3546" t="s">
        <v>48</v>
      </c>
      <c r="E3546" t="s">
        <v>49</v>
      </c>
      <c r="F3546">
        <v>-110</v>
      </c>
      <c r="G3546" t="s">
        <v>49</v>
      </c>
      <c r="H3546" t="s">
        <v>55</v>
      </c>
      <c r="I3546" t="s">
        <v>50</v>
      </c>
      <c r="J3546">
        <v>29</v>
      </c>
      <c r="K3546" t="s">
        <v>72</v>
      </c>
      <c r="L3546">
        <v>141</v>
      </c>
      <c r="M3546">
        <v>1</v>
      </c>
      <c r="N3546">
        <v>-1</v>
      </c>
      <c r="O3546">
        <v>0</v>
      </c>
      <c r="P3546" t="s">
        <v>52</v>
      </c>
      <c r="Q3546" t="s">
        <v>49</v>
      </c>
      <c r="X3546" s="7"/>
      <c r="Y3546" t="s">
        <v>49</v>
      </c>
      <c r="Z3546">
        <v>-110</v>
      </c>
      <c r="AE3546" t="s">
        <v>55</v>
      </c>
      <c r="AF3546">
        <v>-110</v>
      </c>
      <c r="AI3546">
        <v>579</v>
      </c>
      <c r="AJ3546" t="s">
        <v>49</v>
      </c>
    </row>
    <row r="3547" spans="1:36" x14ac:dyDescent="0.3">
      <c r="A3547">
        <v>55</v>
      </c>
      <c r="B3547" t="s">
        <v>77</v>
      </c>
      <c r="C3547" t="s">
        <v>47</v>
      </c>
      <c r="D3547" t="s">
        <v>54</v>
      </c>
      <c r="E3547" t="s">
        <v>49</v>
      </c>
      <c r="F3547">
        <v>2749</v>
      </c>
      <c r="G3547" t="s">
        <v>55</v>
      </c>
      <c r="H3547" t="s">
        <v>55</v>
      </c>
      <c r="I3547" t="s">
        <v>52</v>
      </c>
      <c r="J3547">
        <v>29</v>
      </c>
      <c r="K3547" t="s">
        <v>56</v>
      </c>
      <c r="L3547">
        <v>58</v>
      </c>
      <c r="M3547">
        <v>2</v>
      </c>
      <c r="N3547">
        <v>-1</v>
      </c>
      <c r="O3547">
        <v>0</v>
      </c>
      <c r="P3547" t="s">
        <v>52</v>
      </c>
      <c r="Q3547" t="s">
        <v>49</v>
      </c>
      <c r="X3547" s="7"/>
      <c r="Y3547" t="s">
        <v>55</v>
      </c>
      <c r="Z3547">
        <v>2749</v>
      </c>
      <c r="AE3547" t="s">
        <v>55</v>
      </c>
      <c r="AF3547">
        <v>2749</v>
      </c>
      <c r="AI3547">
        <v>2934</v>
      </c>
      <c r="AJ3547" t="s">
        <v>49</v>
      </c>
    </row>
    <row r="3548" spans="1:36" x14ac:dyDescent="0.3">
      <c r="A3548">
        <v>30</v>
      </c>
      <c r="B3548" t="s">
        <v>58</v>
      </c>
      <c r="C3548" t="s">
        <v>59</v>
      </c>
      <c r="D3548" t="s">
        <v>60</v>
      </c>
      <c r="E3548" t="s">
        <v>49</v>
      </c>
      <c r="F3548">
        <v>6495</v>
      </c>
      <c r="G3548" t="s">
        <v>49</v>
      </c>
      <c r="H3548" t="s">
        <v>49</v>
      </c>
      <c r="I3548" t="s">
        <v>50</v>
      </c>
      <c r="J3548">
        <v>30</v>
      </c>
      <c r="K3548" t="s">
        <v>81</v>
      </c>
      <c r="L3548">
        <v>78</v>
      </c>
      <c r="M3548">
        <v>3</v>
      </c>
      <c r="N3548">
        <v>-1</v>
      </c>
      <c r="O3548">
        <v>0</v>
      </c>
      <c r="P3548" t="s">
        <v>52</v>
      </c>
      <c r="Q3548" t="s">
        <v>49</v>
      </c>
      <c r="X3548" s="7"/>
      <c r="Y3548" t="s">
        <v>49</v>
      </c>
      <c r="Z3548">
        <v>6495</v>
      </c>
      <c r="AE3548" t="s">
        <v>49</v>
      </c>
      <c r="AF3548">
        <v>6495</v>
      </c>
      <c r="AI3548">
        <v>6637</v>
      </c>
      <c r="AJ3548" t="s">
        <v>49</v>
      </c>
    </row>
    <row r="3549" spans="1:36" x14ac:dyDescent="0.3">
      <c r="A3549">
        <v>36</v>
      </c>
      <c r="B3549" t="s">
        <v>63</v>
      </c>
      <c r="C3549" t="s">
        <v>59</v>
      </c>
      <c r="D3549" t="s">
        <v>54</v>
      </c>
      <c r="E3549" t="s">
        <v>49</v>
      </c>
      <c r="F3549">
        <v>35</v>
      </c>
      <c r="G3549" t="s">
        <v>55</v>
      </c>
      <c r="H3549" t="s">
        <v>49</v>
      </c>
      <c r="I3549" t="s">
        <v>52</v>
      </c>
      <c r="J3549">
        <v>3</v>
      </c>
      <c r="K3549" t="s">
        <v>62</v>
      </c>
      <c r="L3549">
        <v>435</v>
      </c>
      <c r="M3549">
        <v>3</v>
      </c>
      <c r="N3549">
        <v>-1</v>
      </c>
      <c r="O3549">
        <v>0</v>
      </c>
      <c r="P3549" t="s">
        <v>52</v>
      </c>
      <c r="Q3549" t="s">
        <v>49</v>
      </c>
      <c r="X3549" s="6"/>
      <c r="Y3549" t="s">
        <v>55</v>
      </c>
      <c r="Z3549">
        <v>35</v>
      </c>
      <c r="AE3549" t="s">
        <v>49</v>
      </c>
      <c r="AF3549">
        <v>35</v>
      </c>
      <c r="AI3549">
        <v>271</v>
      </c>
      <c r="AJ3549" t="s">
        <v>49</v>
      </c>
    </row>
    <row r="3550" spans="1:36" x14ac:dyDescent="0.3">
      <c r="A3550">
        <v>39</v>
      </c>
      <c r="B3550" t="s">
        <v>69</v>
      </c>
      <c r="C3550" t="s">
        <v>47</v>
      </c>
      <c r="D3550" t="s">
        <v>54</v>
      </c>
      <c r="E3550" t="s">
        <v>49</v>
      </c>
      <c r="F3550">
        <v>-650</v>
      </c>
      <c r="G3550" t="s">
        <v>49</v>
      </c>
      <c r="H3550" t="s">
        <v>49</v>
      </c>
      <c r="I3550" t="s">
        <v>50</v>
      </c>
      <c r="J3550">
        <v>15</v>
      </c>
      <c r="K3550" t="s">
        <v>56</v>
      </c>
      <c r="L3550">
        <v>123</v>
      </c>
      <c r="M3550">
        <v>2</v>
      </c>
      <c r="N3550">
        <v>364</v>
      </c>
      <c r="O3550">
        <v>1</v>
      </c>
      <c r="P3550" t="s">
        <v>57</v>
      </c>
      <c r="Q3550" t="s">
        <v>49</v>
      </c>
      <c r="X3550" s="7"/>
      <c r="Y3550" t="s">
        <v>49</v>
      </c>
      <c r="Z3550">
        <v>-650</v>
      </c>
      <c r="AE3550" t="s">
        <v>49</v>
      </c>
      <c r="AF3550">
        <v>-650</v>
      </c>
      <c r="AI3550">
        <v>0</v>
      </c>
      <c r="AJ3550" t="s">
        <v>49</v>
      </c>
    </row>
    <row r="3551" spans="1:36" x14ac:dyDescent="0.3">
      <c r="A3551">
        <v>47</v>
      </c>
      <c r="B3551" t="s">
        <v>63</v>
      </c>
      <c r="C3551" t="s">
        <v>47</v>
      </c>
      <c r="D3551" t="s">
        <v>48</v>
      </c>
      <c r="E3551" t="s">
        <v>49</v>
      </c>
      <c r="F3551">
        <v>292</v>
      </c>
      <c r="G3551" t="s">
        <v>49</v>
      </c>
      <c r="H3551" t="s">
        <v>55</v>
      </c>
      <c r="I3551" t="s">
        <v>78</v>
      </c>
      <c r="J3551">
        <v>28</v>
      </c>
      <c r="K3551" t="s">
        <v>73</v>
      </c>
      <c r="L3551">
        <v>210</v>
      </c>
      <c r="M3551">
        <v>3</v>
      </c>
      <c r="N3551">
        <v>-1</v>
      </c>
      <c r="O3551">
        <v>0</v>
      </c>
      <c r="P3551" t="s">
        <v>52</v>
      </c>
      <c r="Q3551" t="s">
        <v>49</v>
      </c>
      <c r="X3551" s="7"/>
      <c r="Y3551" t="s">
        <v>49</v>
      </c>
      <c r="Z3551">
        <v>292</v>
      </c>
      <c r="AE3551" t="s">
        <v>55</v>
      </c>
      <c r="AF3551">
        <v>292</v>
      </c>
      <c r="AI3551">
        <v>472</v>
      </c>
      <c r="AJ3551" t="s">
        <v>49</v>
      </c>
    </row>
    <row r="3552" spans="1:36" x14ac:dyDescent="0.3">
      <c r="A3552">
        <v>42</v>
      </c>
      <c r="B3552" t="s">
        <v>76</v>
      </c>
      <c r="C3552" t="s">
        <v>59</v>
      </c>
      <c r="D3552" t="s">
        <v>48</v>
      </c>
      <c r="E3552" t="s">
        <v>49</v>
      </c>
      <c r="F3552">
        <v>5774</v>
      </c>
      <c r="G3552" t="s">
        <v>55</v>
      </c>
      <c r="H3552" t="s">
        <v>49</v>
      </c>
      <c r="I3552" t="s">
        <v>52</v>
      </c>
      <c r="J3552">
        <v>15</v>
      </c>
      <c r="K3552" t="s">
        <v>56</v>
      </c>
      <c r="L3552">
        <v>54</v>
      </c>
      <c r="M3552">
        <v>2</v>
      </c>
      <c r="N3552">
        <v>-1</v>
      </c>
      <c r="O3552">
        <v>0</v>
      </c>
      <c r="P3552" t="s">
        <v>52</v>
      </c>
      <c r="Q3552" t="s">
        <v>49</v>
      </c>
      <c r="X3552" s="7"/>
      <c r="Y3552" t="s">
        <v>55</v>
      </c>
      <c r="Z3552">
        <v>5774</v>
      </c>
      <c r="AE3552" t="s">
        <v>49</v>
      </c>
      <c r="AF3552">
        <v>5774</v>
      </c>
      <c r="AI3552">
        <v>487</v>
      </c>
      <c r="AJ3552" t="s">
        <v>49</v>
      </c>
    </row>
    <row r="3553" spans="1:36" x14ac:dyDescent="0.3">
      <c r="A3553">
        <v>42</v>
      </c>
      <c r="B3553" t="s">
        <v>58</v>
      </c>
      <c r="C3553" t="s">
        <v>47</v>
      </c>
      <c r="D3553" t="s">
        <v>54</v>
      </c>
      <c r="E3553" t="s">
        <v>49</v>
      </c>
      <c r="F3553">
        <v>2416</v>
      </c>
      <c r="G3553" t="s">
        <v>55</v>
      </c>
      <c r="H3553" t="s">
        <v>49</v>
      </c>
      <c r="I3553" t="s">
        <v>52</v>
      </c>
      <c r="J3553">
        <v>20</v>
      </c>
      <c r="K3553" t="s">
        <v>56</v>
      </c>
      <c r="L3553">
        <v>138</v>
      </c>
      <c r="M3553">
        <v>4</v>
      </c>
      <c r="N3553">
        <v>-1</v>
      </c>
      <c r="O3553">
        <v>0</v>
      </c>
      <c r="P3553" t="s">
        <v>52</v>
      </c>
      <c r="Q3553" t="s">
        <v>49</v>
      </c>
      <c r="X3553" s="7"/>
      <c r="Y3553" t="s">
        <v>55</v>
      </c>
      <c r="Z3553">
        <v>2416</v>
      </c>
      <c r="AE3553" t="s">
        <v>49</v>
      </c>
      <c r="AF3553">
        <v>2416</v>
      </c>
      <c r="AI3553">
        <v>699</v>
      </c>
      <c r="AJ3553" t="s">
        <v>49</v>
      </c>
    </row>
    <row r="3554" spans="1:36" x14ac:dyDescent="0.3">
      <c r="A3554">
        <v>58</v>
      </c>
      <c r="B3554" t="s">
        <v>77</v>
      </c>
      <c r="C3554" t="s">
        <v>47</v>
      </c>
      <c r="D3554" t="s">
        <v>54</v>
      </c>
      <c r="E3554" t="s">
        <v>49</v>
      </c>
      <c r="F3554">
        <v>35</v>
      </c>
      <c r="G3554" t="s">
        <v>49</v>
      </c>
      <c r="H3554" t="s">
        <v>49</v>
      </c>
      <c r="I3554" t="s">
        <v>50</v>
      </c>
      <c r="J3554">
        <v>29</v>
      </c>
      <c r="K3554" t="s">
        <v>73</v>
      </c>
      <c r="L3554">
        <v>336</v>
      </c>
      <c r="M3554">
        <v>7</v>
      </c>
      <c r="N3554">
        <v>-1</v>
      </c>
      <c r="O3554">
        <v>0</v>
      </c>
      <c r="P3554" t="s">
        <v>52</v>
      </c>
      <c r="Q3554" t="s">
        <v>49</v>
      </c>
      <c r="X3554" s="7"/>
      <c r="Y3554" t="s">
        <v>49</v>
      </c>
      <c r="Z3554">
        <v>35</v>
      </c>
      <c r="AE3554" t="s">
        <v>49</v>
      </c>
      <c r="AF3554">
        <v>35</v>
      </c>
      <c r="AI3554">
        <v>150</v>
      </c>
      <c r="AJ3554" t="s">
        <v>49</v>
      </c>
    </row>
    <row r="3555" spans="1:36" x14ac:dyDescent="0.3">
      <c r="A3555">
        <v>68</v>
      </c>
      <c r="B3555" t="s">
        <v>77</v>
      </c>
      <c r="C3555" t="s">
        <v>47</v>
      </c>
      <c r="D3555" t="s">
        <v>54</v>
      </c>
      <c r="E3555" t="s">
        <v>49</v>
      </c>
      <c r="F3555">
        <v>19317</v>
      </c>
      <c r="G3555" t="s">
        <v>55</v>
      </c>
      <c r="H3555" t="s">
        <v>49</v>
      </c>
      <c r="I3555" t="s">
        <v>50</v>
      </c>
      <c r="J3555">
        <v>4</v>
      </c>
      <c r="K3555" t="s">
        <v>70</v>
      </c>
      <c r="L3555">
        <v>249</v>
      </c>
      <c r="M3555">
        <v>1</v>
      </c>
      <c r="N3555">
        <v>-1</v>
      </c>
      <c r="O3555">
        <v>0</v>
      </c>
      <c r="P3555" t="s">
        <v>52</v>
      </c>
      <c r="Q3555" t="s">
        <v>55</v>
      </c>
      <c r="X3555" s="7"/>
      <c r="Y3555" t="s">
        <v>55</v>
      </c>
      <c r="Z3555">
        <v>19317</v>
      </c>
      <c r="AE3555" t="s">
        <v>49</v>
      </c>
      <c r="AF3555">
        <v>19317</v>
      </c>
      <c r="AI3555">
        <v>1130</v>
      </c>
      <c r="AJ3555" t="s">
        <v>49</v>
      </c>
    </row>
    <row r="3556" spans="1:36" x14ac:dyDescent="0.3">
      <c r="A3556">
        <v>43</v>
      </c>
      <c r="B3556" t="s">
        <v>67</v>
      </c>
      <c r="C3556" t="s">
        <v>47</v>
      </c>
      <c r="D3556" t="s">
        <v>54</v>
      </c>
      <c r="E3556" t="s">
        <v>49</v>
      </c>
      <c r="F3556">
        <v>50</v>
      </c>
      <c r="G3556" t="s">
        <v>49</v>
      </c>
      <c r="H3556" t="s">
        <v>49</v>
      </c>
      <c r="I3556" t="s">
        <v>52</v>
      </c>
      <c r="J3556">
        <v>28</v>
      </c>
      <c r="K3556" t="s">
        <v>56</v>
      </c>
      <c r="L3556">
        <v>63</v>
      </c>
      <c r="M3556">
        <v>1</v>
      </c>
      <c r="N3556">
        <v>-1</v>
      </c>
      <c r="O3556">
        <v>0</v>
      </c>
      <c r="P3556" t="s">
        <v>52</v>
      </c>
      <c r="Q3556" t="s">
        <v>49</v>
      </c>
      <c r="X3556" s="7"/>
      <c r="Y3556" t="s">
        <v>49</v>
      </c>
      <c r="Z3556">
        <v>50</v>
      </c>
      <c r="AE3556" t="s">
        <v>49</v>
      </c>
      <c r="AF3556">
        <v>50</v>
      </c>
      <c r="AI3556">
        <v>584</v>
      </c>
      <c r="AJ3556" t="s">
        <v>49</v>
      </c>
    </row>
    <row r="3557" spans="1:36" x14ac:dyDescent="0.3">
      <c r="A3557">
        <v>44</v>
      </c>
      <c r="B3557" t="s">
        <v>63</v>
      </c>
      <c r="C3557" t="s">
        <v>47</v>
      </c>
      <c r="D3557" t="s">
        <v>54</v>
      </c>
      <c r="E3557" t="s">
        <v>49</v>
      </c>
      <c r="F3557">
        <v>-674</v>
      </c>
      <c r="G3557" t="s">
        <v>55</v>
      </c>
      <c r="H3557" t="s">
        <v>49</v>
      </c>
      <c r="I3557" t="s">
        <v>52</v>
      </c>
      <c r="J3557">
        <v>5</v>
      </c>
      <c r="K3557" t="s">
        <v>56</v>
      </c>
      <c r="L3557">
        <v>257</v>
      </c>
      <c r="M3557">
        <v>1</v>
      </c>
      <c r="N3557">
        <v>-1</v>
      </c>
      <c r="O3557">
        <v>0</v>
      </c>
      <c r="P3557" t="s">
        <v>52</v>
      </c>
      <c r="Q3557" t="s">
        <v>49</v>
      </c>
      <c r="X3557" s="7"/>
      <c r="Y3557" t="s">
        <v>55</v>
      </c>
      <c r="Z3557">
        <v>-674</v>
      </c>
      <c r="AE3557" t="s">
        <v>49</v>
      </c>
      <c r="AF3557">
        <v>-674</v>
      </c>
      <c r="AI3557">
        <v>133</v>
      </c>
      <c r="AJ3557" t="s">
        <v>49</v>
      </c>
    </row>
    <row r="3558" spans="1:36" x14ac:dyDescent="0.3">
      <c r="A3558">
        <v>49</v>
      </c>
      <c r="B3558" t="s">
        <v>67</v>
      </c>
      <c r="C3558" t="s">
        <v>47</v>
      </c>
      <c r="D3558" t="s">
        <v>60</v>
      </c>
      <c r="E3558" t="s">
        <v>49</v>
      </c>
      <c r="F3558">
        <v>3726</v>
      </c>
      <c r="G3558" t="s">
        <v>49</v>
      </c>
      <c r="H3558" t="s">
        <v>49</v>
      </c>
      <c r="I3558" t="s">
        <v>50</v>
      </c>
      <c r="J3558">
        <v>5</v>
      </c>
      <c r="K3558" t="s">
        <v>70</v>
      </c>
      <c r="L3558">
        <v>875</v>
      </c>
      <c r="M3558">
        <v>2</v>
      </c>
      <c r="N3558">
        <v>-1</v>
      </c>
      <c r="O3558">
        <v>0</v>
      </c>
      <c r="P3558" t="s">
        <v>52</v>
      </c>
      <c r="Q3558" t="s">
        <v>55</v>
      </c>
      <c r="X3558" s="7"/>
      <c r="Y3558" t="s">
        <v>49</v>
      </c>
      <c r="Z3558">
        <v>3726</v>
      </c>
      <c r="AE3558" t="s">
        <v>49</v>
      </c>
      <c r="AF3558">
        <v>3726</v>
      </c>
      <c r="AI3558">
        <v>868</v>
      </c>
      <c r="AJ3558" t="s">
        <v>49</v>
      </c>
    </row>
    <row r="3559" spans="1:36" x14ac:dyDescent="0.3">
      <c r="A3559">
        <v>57</v>
      </c>
      <c r="B3559" t="s">
        <v>77</v>
      </c>
      <c r="C3559" t="s">
        <v>47</v>
      </c>
      <c r="D3559" t="s">
        <v>60</v>
      </c>
      <c r="E3559" t="s">
        <v>49</v>
      </c>
      <c r="F3559">
        <v>1180</v>
      </c>
      <c r="G3559" t="s">
        <v>55</v>
      </c>
      <c r="H3559" t="s">
        <v>55</v>
      </c>
      <c r="I3559" t="s">
        <v>52</v>
      </c>
      <c r="J3559">
        <v>14</v>
      </c>
      <c r="K3559" t="s">
        <v>56</v>
      </c>
      <c r="L3559">
        <v>191</v>
      </c>
      <c r="M3559">
        <v>2</v>
      </c>
      <c r="N3559">
        <v>-1</v>
      </c>
      <c r="O3559">
        <v>0</v>
      </c>
      <c r="P3559" t="s">
        <v>52</v>
      </c>
      <c r="Q3559" t="s">
        <v>49</v>
      </c>
      <c r="X3559" s="7"/>
      <c r="Y3559" t="s">
        <v>55</v>
      </c>
      <c r="Z3559">
        <v>1180</v>
      </c>
      <c r="AE3559" t="s">
        <v>55</v>
      </c>
      <c r="AF3559">
        <v>1180</v>
      </c>
      <c r="AI3559">
        <v>480</v>
      </c>
      <c r="AJ3559" t="s">
        <v>49</v>
      </c>
    </row>
    <row r="3560" spans="1:36" x14ac:dyDescent="0.3">
      <c r="A3560">
        <v>61</v>
      </c>
      <c r="B3560" t="s">
        <v>65</v>
      </c>
      <c r="C3560" t="s">
        <v>74</v>
      </c>
      <c r="D3560" t="s">
        <v>60</v>
      </c>
      <c r="E3560" t="s">
        <v>49</v>
      </c>
      <c r="F3560">
        <v>6610</v>
      </c>
      <c r="G3560" t="s">
        <v>49</v>
      </c>
      <c r="H3560" t="s">
        <v>49</v>
      </c>
      <c r="I3560" t="s">
        <v>50</v>
      </c>
      <c r="J3560">
        <v>24</v>
      </c>
      <c r="K3560" t="s">
        <v>64</v>
      </c>
      <c r="L3560">
        <v>481</v>
      </c>
      <c r="M3560">
        <v>2</v>
      </c>
      <c r="N3560">
        <v>-1</v>
      </c>
      <c r="O3560">
        <v>0</v>
      </c>
      <c r="P3560" t="s">
        <v>52</v>
      </c>
      <c r="Q3560" t="s">
        <v>55</v>
      </c>
      <c r="X3560" s="7"/>
      <c r="Y3560" t="s">
        <v>49</v>
      </c>
      <c r="Z3560">
        <v>6610</v>
      </c>
      <c r="AE3560" t="s">
        <v>49</v>
      </c>
      <c r="AF3560">
        <v>6610</v>
      </c>
      <c r="AI3560">
        <v>1883</v>
      </c>
      <c r="AJ3560" t="s">
        <v>49</v>
      </c>
    </row>
    <row r="3561" spans="1:36" x14ac:dyDescent="0.3">
      <c r="A3561">
        <v>36</v>
      </c>
      <c r="B3561" t="s">
        <v>69</v>
      </c>
      <c r="C3561" t="s">
        <v>59</v>
      </c>
      <c r="D3561" t="s">
        <v>54</v>
      </c>
      <c r="E3561" t="s">
        <v>49</v>
      </c>
      <c r="F3561">
        <v>319</v>
      </c>
      <c r="G3561" t="s">
        <v>55</v>
      </c>
      <c r="H3561" t="s">
        <v>49</v>
      </c>
      <c r="I3561" t="s">
        <v>50</v>
      </c>
      <c r="J3561">
        <v>18</v>
      </c>
      <c r="K3561" t="s">
        <v>56</v>
      </c>
      <c r="L3561">
        <v>120</v>
      </c>
      <c r="M3561">
        <v>2</v>
      </c>
      <c r="N3561">
        <v>-1</v>
      </c>
      <c r="O3561">
        <v>0</v>
      </c>
      <c r="P3561" t="s">
        <v>52</v>
      </c>
      <c r="Q3561" t="s">
        <v>49</v>
      </c>
      <c r="X3561" s="7"/>
      <c r="Y3561" t="s">
        <v>55</v>
      </c>
      <c r="Z3561">
        <v>319</v>
      </c>
      <c r="AE3561" t="s">
        <v>49</v>
      </c>
      <c r="AF3561">
        <v>319</v>
      </c>
      <c r="AI3561">
        <v>606</v>
      </c>
      <c r="AJ3561" t="s">
        <v>49</v>
      </c>
    </row>
    <row r="3562" spans="1:36" x14ac:dyDescent="0.3">
      <c r="A3562">
        <v>31</v>
      </c>
      <c r="B3562" t="s">
        <v>63</v>
      </c>
      <c r="C3562" t="s">
        <v>47</v>
      </c>
      <c r="D3562" t="s">
        <v>54</v>
      </c>
      <c r="E3562" t="s">
        <v>49</v>
      </c>
      <c r="F3562">
        <v>1545</v>
      </c>
      <c r="G3562" t="s">
        <v>55</v>
      </c>
      <c r="H3562" t="s">
        <v>55</v>
      </c>
      <c r="I3562" t="s">
        <v>50</v>
      </c>
      <c r="J3562">
        <v>13</v>
      </c>
      <c r="K3562" t="s">
        <v>56</v>
      </c>
      <c r="L3562">
        <v>207</v>
      </c>
      <c r="M3562">
        <v>1</v>
      </c>
      <c r="N3562">
        <v>-1</v>
      </c>
      <c r="O3562">
        <v>0</v>
      </c>
      <c r="P3562" t="s">
        <v>52</v>
      </c>
      <c r="Q3562" t="s">
        <v>49</v>
      </c>
      <c r="X3562" s="7"/>
      <c r="Y3562" t="s">
        <v>55</v>
      </c>
      <c r="Z3562">
        <v>1545</v>
      </c>
      <c r="AE3562" t="s">
        <v>55</v>
      </c>
      <c r="AF3562">
        <v>1545</v>
      </c>
      <c r="AI3562">
        <v>603</v>
      </c>
      <c r="AJ3562" t="s">
        <v>49</v>
      </c>
    </row>
    <row r="3563" spans="1:36" x14ac:dyDescent="0.3">
      <c r="A3563">
        <v>51</v>
      </c>
      <c r="B3563" t="s">
        <v>67</v>
      </c>
      <c r="C3563" t="s">
        <v>47</v>
      </c>
      <c r="D3563" t="s">
        <v>60</v>
      </c>
      <c r="E3563" t="s">
        <v>49</v>
      </c>
      <c r="F3563">
        <v>1315</v>
      </c>
      <c r="G3563" t="s">
        <v>49</v>
      </c>
      <c r="H3563" t="s">
        <v>49</v>
      </c>
      <c r="I3563" t="s">
        <v>78</v>
      </c>
      <c r="J3563">
        <v>5</v>
      </c>
      <c r="K3563" t="s">
        <v>62</v>
      </c>
      <c r="L3563">
        <v>303</v>
      </c>
      <c r="M3563">
        <v>2</v>
      </c>
      <c r="N3563">
        <v>-1</v>
      </c>
      <c r="O3563">
        <v>0</v>
      </c>
      <c r="P3563" t="s">
        <v>52</v>
      </c>
      <c r="Q3563" t="s">
        <v>49</v>
      </c>
      <c r="X3563" s="7"/>
      <c r="Y3563" t="s">
        <v>49</v>
      </c>
      <c r="Z3563">
        <v>1315</v>
      </c>
      <c r="AE3563" t="s">
        <v>49</v>
      </c>
      <c r="AF3563">
        <v>1315</v>
      </c>
      <c r="AI3563">
        <v>548</v>
      </c>
      <c r="AJ3563" t="s">
        <v>49</v>
      </c>
    </row>
    <row r="3564" spans="1:36" x14ac:dyDescent="0.3">
      <c r="A3564">
        <v>31</v>
      </c>
      <c r="B3564" t="s">
        <v>67</v>
      </c>
      <c r="C3564" t="s">
        <v>59</v>
      </c>
      <c r="D3564" t="s">
        <v>60</v>
      </c>
      <c r="E3564" t="s">
        <v>49</v>
      </c>
      <c r="F3564">
        <v>424</v>
      </c>
      <c r="G3564" t="s">
        <v>49</v>
      </c>
      <c r="H3564" t="s">
        <v>49</v>
      </c>
      <c r="I3564" t="s">
        <v>50</v>
      </c>
      <c r="J3564">
        <v>21</v>
      </c>
      <c r="K3564" t="s">
        <v>70</v>
      </c>
      <c r="L3564">
        <v>93</v>
      </c>
      <c r="M3564">
        <v>2</v>
      </c>
      <c r="N3564">
        <v>-1</v>
      </c>
      <c r="O3564">
        <v>0</v>
      </c>
      <c r="P3564" t="s">
        <v>52</v>
      </c>
      <c r="Q3564" t="s">
        <v>49</v>
      </c>
      <c r="X3564" s="7"/>
      <c r="Y3564" t="s">
        <v>49</v>
      </c>
      <c r="Z3564">
        <v>424</v>
      </c>
      <c r="AE3564" t="s">
        <v>49</v>
      </c>
      <c r="AF3564">
        <v>424</v>
      </c>
      <c r="AI3564">
        <v>33</v>
      </c>
      <c r="AJ3564" t="s">
        <v>49</v>
      </c>
    </row>
    <row r="3565" spans="1:36" x14ac:dyDescent="0.3">
      <c r="A3565">
        <v>56</v>
      </c>
      <c r="B3565" t="s">
        <v>63</v>
      </c>
      <c r="C3565" t="s">
        <v>47</v>
      </c>
      <c r="D3565" t="s">
        <v>48</v>
      </c>
      <c r="E3565" t="s">
        <v>49</v>
      </c>
      <c r="F3565">
        <v>151</v>
      </c>
      <c r="G3565" t="s">
        <v>49</v>
      </c>
      <c r="H3565" t="s">
        <v>49</v>
      </c>
      <c r="I3565" t="s">
        <v>50</v>
      </c>
      <c r="J3565">
        <v>3</v>
      </c>
      <c r="K3565" t="s">
        <v>64</v>
      </c>
      <c r="L3565">
        <v>128</v>
      </c>
      <c r="M3565">
        <v>1</v>
      </c>
      <c r="N3565">
        <v>-1</v>
      </c>
      <c r="O3565">
        <v>0</v>
      </c>
      <c r="P3565" t="s">
        <v>52</v>
      </c>
      <c r="Q3565" t="s">
        <v>49</v>
      </c>
      <c r="X3565" s="7"/>
      <c r="Y3565" t="s">
        <v>49</v>
      </c>
      <c r="Z3565">
        <v>151</v>
      </c>
      <c r="AE3565" t="s">
        <v>49</v>
      </c>
      <c r="AF3565">
        <v>151</v>
      </c>
      <c r="AI3565">
        <v>1689</v>
      </c>
      <c r="AJ3565" t="s">
        <v>49</v>
      </c>
    </row>
    <row r="3566" spans="1:36" x14ac:dyDescent="0.3">
      <c r="A3566">
        <v>30</v>
      </c>
      <c r="B3566" t="s">
        <v>67</v>
      </c>
      <c r="C3566" t="s">
        <v>59</v>
      </c>
      <c r="D3566" t="s">
        <v>60</v>
      </c>
      <c r="E3566" t="s">
        <v>49</v>
      </c>
      <c r="F3566">
        <v>-970</v>
      </c>
      <c r="G3566" t="s">
        <v>49</v>
      </c>
      <c r="H3566" t="s">
        <v>55</v>
      </c>
      <c r="I3566" t="s">
        <v>50</v>
      </c>
      <c r="J3566">
        <v>21</v>
      </c>
      <c r="K3566" t="s">
        <v>70</v>
      </c>
      <c r="L3566">
        <v>194</v>
      </c>
      <c r="M3566">
        <v>2</v>
      </c>
      <c r="N3566">
        <v>-1</v>
      </c>
      <c r="O3566">
        <v>0</v>
      </c>
      <c r="P3566" t="s">
        <v>52</v>
      </c>
      <c r="Q3566" t="s">
        <v>49</v>
      </c>
      <c r="X3566" s="7"/>
      <c r="Y3566" t="s">
        <v>49</v>
      </c>
      <c r="Z3566">
        <v>-970</v>
      </c>
      <c r="AE3566" t="s">
        <v>55</v>
      </c>
      <c r="AF3566">
        <v>-970</v>
      </c>
      <c r="AI3566">
        <v>902</v>
      </c>
      <c r="AJ3566" t="s">
        <v>49</v>
      </c>
    </row>
    <row r="3567" spans="1:36" x14ac:dyDescent="0.3">
      <c r="A3567">
        <v>38</v>
      </c>
      <c r="B3567" t="s">
        <v>53</v>
      </c>
      <c r="C3567" t="s">
        <v>47</v>
      </c>
      <c r="D3567" t="s">
        <v>54</v>
      </c>
      <c r="E3567" t="s">
        <v>49</v>
      </c>
      <c r="F3567">
        <v>-762</v>
      </c>
      <c r="G3567" t="s">
        <v>55</v>
      </c>
      <c r="H3567" t="s">
        <v>55</v>
      </c>
      <c r="I3567" t="s">
        <v>52</v>
      </c>
      <c r="J3567">
        <v>30</v>
      </c>
      <c r="K3567" t="s">
        <v>56</v>
      </c>
      <c r="L3567">
        <v>408</v>
      </c>
      <c r="M3567">
        <v>2</v>
      </c>
      <c r="N3567">
        <v>-1</v>
      </c>
      <c r="O3567">
        <v>0</v>
      </c>
      <c r="P3567" t="s">
        <v>52</v>
      </c>
      <c r="Q3567" t="s">
        <v>49</v>
      </c>
      <c r="X3567" s="7"/>
      <c r="Y3567" t="s">
        <v>55</v>
      </c>
      <c r="Z3567">
        <v>-762</v>
      </c>
      <c r="AE3567" t="s">
        <v>55</v>
      </c>
      <c r="AF3567">
        <v>-762</v>
      </c>
      <c r="AI3567">
        <v>260</v>
      </c>
      <c r="AJ3567" t="s">
        <v>49</v>
      </c>
    </row>
    <row r="3568" spans="1:36" x14ac:dyDescent="0.3">
      <c r="A3568">
        <v>35</v>
      </c>
      <c r="B3568" t="s">
        <v>53</v>
      </c>
      <c r="C3568" t="s">
        <v>47</v>
      </c>
      <c r="D3568" t="s">
        <v>54</v>
      </c>
      <c r="E3568" t="s">
        <v>49</v>
      </c>
      <c r="F3568">
        <v>181</v>
      </c>
      <c r="G3568" t="s">
        <v>55</v>
      </c>
      <c r="H3568" t="s">
        <v>49</v>
      </c>
      <c r="I3568" t="s">
        <v>50</v>
      </c>
      <c r="J3568">
        <v>31</v>
      </c>
      <c r="K3568" t="s">
        <v>73</v>
      </c>
      <c r="L3568">
        <v>5</v>
      </c>
      <c r="M3568">
        <v>3</v>
      </c>
      <c r="N3568">
        <v>-1</v>
      </c>
      <c r="O3568">
        <v>0</v>
      </c>
      <c r="P3568" t="s">
        <v>52</v>
      </c>
      <c r="Q3568" t="s">
        <v>49</v>
      </c>
      <c r="X3568" s="7"/>
      <c r="Y3568" t="s">
        <v>55</v>
      </c>
      <c r="Z3568">
        <v>181</v>
      </c>
      <c r="AE3568" t="s">
        <v>49</v>
      </c>
      <c r="AF3568">
        <v>181</v>
      </c>
      <c r="AI3568">
        <v>589</v>
      </c>
      <c r="AJ3568" t="s">
        <v>49</v>
      </c>
    </row>
    <row r="3569" spans="1:36" x14ac:dyDescent="0.3">
      <c r="A3569">
        <v>31</v>
      </c>
      <c r="B3569" t="s">
        <v>63</v>
      </c>
      <c r="C3569" t="s">
        <v>47</v>
      </c>
      <c r="D3569" t="s">
        <v>52</v>
      </c>
      <c r="E3569" t="s">
        <v>49</v>
      </c>
      <c r="F3569">
        <v>-120</v>
      </c>
      <c r="G3569" t="s">
        <v>55</v>
      </c>
      <c r="H3569" t="s">
        <v>49</v>
      </c>
      <c r="I3569" t="s">
        <v>50</v>
      </c>
      <c r="J3569">
        <v>17</v>
      </c>
      <c r="K3569" t="s">
        <v>73</v>
      </c>
      <c r="L3569">
        <v>231</v>
      </c>
      <c r="M3569">
        <v>2</v>
      </c>
      <c r="N3569">
        <v>-1</v>
      </c>
      <c r="O3569">
        <v>0</v>
      </c>
      <c r="P3569" t="s">
        <v>52</v>
      </c>
      <c r="Q3569" t="s">
        <v>49</v>
      </c>
      <c r="X3569" s="7"/>
      <c r="Y3569" t="s">
        <v>55</v>
      </c>
      <c r="Z3569">
        <v>-120</v>
      </c>
      <c r="AE3569" t="s">
        <v>49</v>
      </c>
      <c r="AF3569">
        <v>-120</v>
      </c>
      <c r="AI3569">
        <v>626</v>
      </c>
      <c r="AJ3569" t="s">
        <v>49</v>
      </c>
    </row>
    <row r="3570" spans="1:36" x14ac:dyDescent="0.3">
      <c r="A3570">
        <v>39</v>
      </c>
      <c r="B3570" t="s">
        <v>69</v>
      </c>
      <c r="C3570" t="s">
        <v>74</v>
      </c>
      <c r="D3570" t="s">
        <v>54</v>
      </c>
      <c r="E3570" t="s">
        <v>49</v>
      </c>
      <c r="F3570">
        <v>1022</v>
      </c>
      <c r="G3570" t="s">
        <v>55</v>
      </c>
      <c r="H3570" t="s">
        <v>49</v>
      </c>
      <c r="I3570" t="s">
        <v>52</v>
      </c>
      <c r="J3570">
        <v>20</v>
      </c>
      <c r="K3570" t="s">
        <v>62</v>
      </c>
      <c r="L3570">
        <v>20</v>
      </c>
      <c r="M3570">
        <v>3</v>
      </c>
      <c r="N3570">
        <v>-1</v>
      </c>
      <c r="O3570">
        <v>0</v>
      </c>
      <c r="P3570" t="s">
        <v>52</v>
      </c>
      <c r="Q3570" t="s">
        <v>49</v>
      </c>
      <c r="X3570" s="7"/>
      <c r="Y3570" t="s">
        <v>55</v>
      </c>
      <c r="Z3570">
        <v>1022</v>
      </c>
      <c r="AE3570" t="s">
        <v>49</v>
      </c>
      <c r="AF3570">
        <v>1022</v>
      </c>
      <c r="AI3570">
        <v>78</v>
      </c>
      <c r="AJ3570" t="s">
        <v>49</v>
      </c>
    </row>
    <row r="3571" spans="1:36" x14ac:dyDescent="0.3">
      <c r="A3571">
        <v>50</v>
      </c>
      <c r="B3571" t="s">
        <v>58</v>
      </c>
      <c r="C3571" t="s">
        <v>47</v>
      </c>
      <c r="D3571" t="s">
        <v>60</v>
      </c>
      <c r="E3571" t="s">
        <v>49</v>
      </c>
      <c r="F3571">
        <v>78</v>
      </c>
      <c r="G3571" t="s">
        <v>55</v>
      </c>
      <c r="H3571" t="s">
        <v>49</v>
      </c>
      <c r="I3571" t="s">
        <v>50</v>
      </c>
      <c r="J3571">
        <v>14</v>
      </c>
      <c r="K3571" t="s">
        <v>72</v>
      </c>
      <c r="L3571">
        <v>218</v>
      </c>
      <c r="M3571">
        <v>3</v>
      </c>
      <c r="N3571">
        <v>161</v>
      </c>
      <c r="O3571">
        <v>9</v>
      </c>
      <c r="P3571" t="s">
        <v>66</v>
      </c>
      <c r="Q3571" t="s">
        <v>49</v>
      </c>
      <c r="X3571" s="7"/>
      <c r="Y3571" t="s">
        <v>55</v>
      </c>
      <c r="Z3571">
        <v>78</v>
      </c>
      <c r="AE3571" t="s">
        <v>49</v>
      </c>
      <c r="AF3571">
        <v>78</v>
      </c>
      <c r="AI3571">
        <v>3792</v>
      </c>
      <c r="AJ3571" t="s">
        <v>49</v>
      </c>
    </row>
    <row r="3572" spans="1:36" x14ac:dyDescent="0.3">
      <c r="A3572">
        <v>39</v>
      </c>
      <c r="B3572" t="s">
        <v>67</v>
      </c>
      <c r="C3572" t="s">
        <v>47</v>
      </c>
      <c r="D3572" t="s">
        <v>60</v>
      </c>
      <c r="E3572" t="s">
        <v>49</v>
      </c>
      <c r="F3572">
        <v>209</v>
      </c>
      <c r="G3572" t="s">
        <v>49</v>
      </c>
      <c r="H3572" t="s">
        <v>49</v>
      </c>
      <c r="I3572" t="s">
        <v>52</v>
      </c>
      <c r="J3572">
        <v>23</v>
      </c>
      <c r="K3572" t="s">
        <v>73</v>
      </c>
      <c r="L3572">
        <v>36</v>
      </c>
      <c r="M3572">
        <v>2</v>
      </c>
      <c r="N3572">
        <v>-1</v>
      </c>
      <c r="O3572">
        <v>0</v>
      </c>
      <c r="P3572" t="s">
        <v>52</v>
      </c>
      <c r="Q3572" t="s">
        <v>49</v>
      </c>
      <c r="X3572" s="7"/>
      <c r="Y3572" t="s">
        <v>49</v>
      </c>
      <c r="Z3572">
        <v>209</v>
      </c>
      <c r="AE3572" t="s">
        <v>49</v>
      </c>
      <c r="AF3572">
        <v>209</v>
      </c>
      <c r="AI3572">
        <v>14058</v>
      </c>
      <c r="AJ3572" t="s">
        <v>49</v>
      </c>
    </row>
    <row r="3573" spans="1:36" x14ac:dyDescent="0.3">
      <c r="A3573">
        <v>26</v>
      </c>
      <c r="B3573" t="s">
        <v>69</v>
      </c>
      <c r="C3573" t="s">
        <v>47</v>
      </c>
      <c r="D3573" t="s">
        <v>54</v>
      </c>
      <c r="E3573" t="s">
        <v>49</v>
      </c>
      <c r="F3573">
        <v>2469</v>
      </c>
      <c r="G3573" t="s">
        <v>49</v>
      </c>
      <c r="H3573" t="s">
        <v>49</v>
      </c>
      <c r="I3573" t="s">
        <v>50</v>
      </c>
      <c r="J3573">
        <v>16</v>
      </c>
      <c r="K3573" t="s">
        <v>73</v>
      </c>
      <c r="L3573">
        <v>136</v>
      </c>
      <c r="M3573">
        <v>8</v>
      </c>
      <c r="N3573">
        <v>-1</v>
      </c>
      <c r="O3573">
        <v>0</v>
      </c>
      <c r="P3573" t="s">
        <v>52</v>
      </c>
      <c r="Q3573" t="s">
        <v>49</v>
      </c>
      <c r="X3573" s="7"/>
      <c r="Y3573" t="s">
        <v>49</v>
      </c>
      <c r="Z3573">
        <v>2469</v>
      </c>
      <c r="AE3573" t="s">
        <v>49</v>
      </c>
      <c r="AF3573">
        <v>2469</v>
      </c>
      <c r="AI3573">
        <v>386</v>
      </c>
      <c r="AJ3573" t="s">
        <v>49</v>
      </c>
    </row>
    <row r="3574" spans="1:36" x14ac:dyDescent="0.3">
      <c r="A3574">
        <v>55</v>
      </c>
      <c r="B3574" t="s">
        <v>67</v>
      </c>
      <c r="C3574" t="s">
        <v>47</v>
      </c>
      <c r="D3574" t="s">
        <v>54</v>
      </c>
      <c r="E3574" t="s">
        <v>49</v>
      </c>
      <c r="F3574">
        <v>0</v>
      </c>
      <c r="G3574" t="s">
        <v>49</v>
      </c>
      <c r="H3574" t="s">
        <v>49</v>
      </c>
      <c r="I3574" t="s">
        <v>50</v>
      </c>
      <c r="J3574">
        <v>19</v>
      </c>
      <c r="K3574" t="s">
        <v>75</v>
      </c>
      <c r="L3574">
        <v>336</v>
      </c>
      <c r="M3574">
        <v>1</v>
      </c>
      <c r="N3574">
        <v>-1</v>
      </c>
      <c r="O3574">
        <v>0</v>
      </c>
      <c r="P3574" t="s">
        <v>52</v>
      </c>
      <c r="Q3574" t="s">
        <v>49</v>
      </c>
      <c r="X3574" s="7"/>
      <c r="Y3574" t="s">
        <v>49</v>
      </c>
      <c r="Z3574">
        <v>0</v>
      </c>
      <c r="AE3574" t="s">
        <v>49</v>
      </c>
      <c r="AF3574">
        <v>0</v>
      </c>
      <c r="AI3574">
        <v>1978</v>
      </c>
      <c r="AJ3574" t="s">
        <v>49</v>
      </c>
    </row>
    <row r="3575" spans="1:36" x14ac:dyDescent="0.3">
      <c r="A3575">
        <v>43</v>
      </c>
      <c r="B3575" t="s">
        <v>63</v>
      </c>
      <c r="C3575" t="s">
        <v>74</v>
      </c>
      <c r="D3575" t="s">
        <v>48</v>
      </c>
      <c r="E3575" t="s">
        <v>49</v>
      </c>
      <c r="F3575">
        <v>328</v>
      </c>
      <c r="G3575" t="s">
        <v>49</v>
      </c>
      <c r="H3575" t="s">
        <v>55</v>
      </c>
      <c r="I3575" t="s">
        <v>50</v>
      </c>
      <c r="J3575">
        <v>8</v>
      </c>
      <c r="K3575" t="s">
        <v>73</v>
      </c>
      <c r="L3575">
        <v>192</v>
      </c>
      <c r="M3575">
        <v>1</v>
      </c>
      <c r="N3575">
        <v>-1</v>
      </c>
      <c r="O3575">
        <v>0</v>
      </c>
      <c r="P3575" t="s">
        <v>52</v>
      </c>
      <c r="Q3575" t="s">
        <v>49</v>
      </c>
      <c r="X3575" s="7"/>
      <c r="Y3575" t="s">
        <v>49</v>
      </c>
      <c r="Z3575">
        <v>328</v>
      </c>
      <c r="AE3575" t="s">
        <v>55</v>
      </c>
      <c r="AF3575">
        <v>328</v>
      </c>
      <c r="AI3575">
        <v>459</v>
      </c>
      <c r="AJ3575" t="s">
        <v>49</v>
      </c>
    </row>
    <row r="3576" spans="1:36" x14ac:dyDescent="0.3">
      <c r="A3576">
        <v>34</v>
      </c>
      <c r="B3576" t="s">
        <v>76</v>
      </c>
      <c r="C3576" t="s">
        <v>47</v>
      </c>
      <c r="D3576" t="s">
        <v>60</v>
      </c>
      <c r="E3576" t="s">
        <v>49</v>
      </c>
      <c r="F3576">
        <v>0</v>
      </c>
      <c r="G3576" t="s">
        <v>49</v>
      </c>
      <c r="H3576" t="s">
        <v>49</v>
      </c>
      <c r="I3576" t="s">
        <v>50</v>
      </c>
      <c r="J3576">
        <v>26</v>
      </c>
      <c r="K3576" t="s">
        <v>56</v>
      </c>
      <c r="L3576">
        <v>141</v>
      </c>
      <c r="M3576">
        <v>1</v>
      </c>
      <c r="N3576">
        <v>188</v>
      </c>
      <c r="O3576">
        <v>1</v>
      </c>
      <c r="P3576" t="s">
        <v>57</v>
      </c>
      <c r="Q3576" t="s">
        <v>49</v>
      </c>
      <c r="X3576" s="7"/>
      <c r="Y3576" t="s">
        <v>49</v>
      </c>
      <c r="Z3576">
        <v>0</v>
      </c>
      <c r="AE3576" t="s">
        <v>49</v>
      </c>
      <c r="AF3576">
        <v>0</v>
      </c>
      <c r="AI3576">
        <v>2812</v>
      </c>
      <c r="AJ3576" t="s">
        <v>49</v>
      </c>
    </row>
    <row r="3577" spans="1:36" x14ac:dyDescent="0.3">
      <c r="A3577">
        <v>51</v>
      </c>
      <c r="B3577" t="s">
        <v>65</v>
      </c>
      <c r="C3577" t="s">
        <v>47</v>
      </c>
      <c r="D3577" t="s">
        <v>48</v>
      </c>
      <c r="E3577" t="s">
        <v>49</v>
      </c>
      <c r="F3577">
        <v>307</v>
      </c>
      <c r="G3577" t="s">
        <v>55</v>
      </c>
      <c r="H3577" t="s">
        <v>55</v>
      </c>
      <c r="I3577" t="s">
        <v>52</v>
      </c>
      <c r="J3577">
        <v>17</v>
      </c>
      <c r="K3577" t="s">
        <v>62</v>
      </c>
      <c r="L3577">
        <v>65</v>
      </c>
      <c r="M3577">
        <v>2</v>
      </c>
      <c r="N3577">
        <v>-1</v>
      </c>
      <c r="O3577">
        <v>0</v>
      </c>
      <c r="P3577" t="s">
        <v>52</v>
      </c>
      <c r="Q3577" t="s">
        <v>49</v>
      </c>
      <c r="X3577" s="7"/>
      <c r="Y3577" t="s">
        <v>55</v>
      </c>
      <c r="Z3577">
        <v>307</v>
      </c>
      <c r="AE3577" t="s">
        <v>55</v>
      </c>
      <c r="AF3577">
        <v>307</v>
      </c>
      <c r="AI3577">
        <v>-759</v>
      </c>
      <c r="AJ3577" t="s">
        <v>49</v>
      </c>
    </row>
    <row r="3578" spans="1:36" x14ac:dyDescent="0.3">
      <c r="A3578">
        <v>31</v>
      </c>
      <c r="B3578" t="s">
        <v>58</v>
      </c>
      <c r="C3578" t="s">
        <v>47</v>
      </c>
      <c r="D3578" t="s">
        <v>60</v>
      </c>
      <c r="E3578" t="s">
        <v>49</v>
      </c>
      <c r="F3578">
        <v>1384</v>
      </c>
      <c r="G3578" t="s">
        <v>55</v>
      </c>
      <c r="H3578" t="s">
        <v>49</v>
      </c>
      <c r="I3578" t="s">
        <v>50</v>
      </c>
      <c r="J3578">
        <v>30</v>
      </c>
      <c r="K3578" t="s">
        <v>72</v>
      </c>
      <c r="L3578">
        <v>203</v>
      </c>
      <c r="M3578">
        <v>2</v>
      </c>
      <c r="N3578">
        <v>2</v>
      </c>
      <c r="O3578">
        <v>3</v>
      </c>
      <c r="P3578" t="s">
        <v>66</v>
      </c>
      <c r="Q3578" t="s">
        <v>49</v>
      </c>
      <c r="X3578" s="7"/>
      <c r="Y3578" t="s">
        <v>55</v>
      </c>
      <c r="Z3578">
        <v>1384</v>
      </c>
      <c r="AE3578" t="s">
        <v>49</v>
      </c>
      <c r="AF3578">
        <v>1384</v>
      </c>
      <c r="AI3578">
        <v>-416</v>
      </c>
      <c r="AJ3578" t="s">
        <v>49</v>
      </c>
    </row>
    <row r="3579" spans="1:36" x14ac:dyDescent="0.3">
      <c r="A3579">
        <v>32</v>
      </c>
      <c r="B3579" t="s">
        <v>58</v>
      </c>
      <c r="C3579" t="s">
        <v>47</v>
      </c>
      <c r="D3579" t="s">
        <v>60</v>
      </c>
      <c r="E3579" t="s">
        <v>49</v>
      </c>
      <c r="F3579">
        <v>0</v>
      </c>
      <c r="G3579" t="s">
        <v>49</v>
      </c>
      <c r="H3579" t="s">
        <v>49</v>
      </c>
      <c r="I3579" t="s">
        <v>50</v>
      </c>
      <c r="J3579">
        <v>26</v>
      </c>
      <c r="K3579" t="s">
        <v>70</v>
      </c>
      <c r="L3579">
        <v>104</v>
      </c>
      <c r="M3579">
        <v>9</v>
      </c>
      <c r="N3579">
        <v>-1</v>
      </c>
      <c r="O3579">
        <v>0</v>
      </c>
      <c r="P3579" t="s">
        <v>52</v>
      </c>
      <c r="Q3579" t="s">
        <v>49</v>
      </c>
      <c r="X3579" s="7"/>
      <c r="Y3579" t="s">
        <v>49</v>
      </c>
      <c r="Z3579">
        <v>0</v>
      </c>
      <c r="AE3579" t="s">
        <v>49</v>
      </c>
      <c r="AF3579">
        <v>0</v>
      </c>
      <c r="AI3579">
        <v>2106</v>
      </c>
      <c r="AJ3579" t="s">
        <v>49</v>
      </c>
    </row>
    <row r="3580" spans="1:36" x14ac:dyDescent="0.3">
      <c r="A3580">
        <v>53</v>
      </c>
      <c r="B3580" t="s">
        <v>67</v>
      </c>
      <c r="C3580" t="s">
        <v>47</v>
      </c>
      <c r="D3580" t="s">
        <v>54</v>
      </c>
      <c r="E3580" t="s">
        <v>49</v>
      </c>
      <c r="F3580">
        <v>719</v>
      </c>
      <c r="G3580" t="s">
        <v>55</v>
      </c>
      <c r="H3580" t="s">
        <v>49</v>
      </c>
      <c r="I3580" t="s">
        <v>52</v>
      </c>
      <c r="J3580">
        <v>14</v>
      </c>
      <c r="K3580" t="s">
        <v>56</v>
      </c>
      <c r="L3580">
        <v>230</v>
      </c>
      <c r="M3580">
        <v>1</v>
      </c>
      <c r="N3580">
        <v>-1</v>
      </c>
      <c r="O3580">
        <v>0</v>
      </c>
      <c r="P3580" t="s">
        <v>52</v>
      </c>
      <c r="Q3580" t="s">
        <v>49</v>
      </c>
      <c r="X3580" s="7"/>
      <c r="Y3580" t="s">
        <v>55</v>
      </c>
      <c r="Z3580">
        <v>719</v>
      </c>
      <c r="AE3580" t="s">
        <v>49</v>
      </c>
      <c r="AF3580">
        <v>719</v>
      </c>
      <c r="AI3580">
        <v>220</v>
      </c>
      <c r="AJ3580" t="s">
        <v>49</v>
      </c>
    </row>
    <row r="3581" spans="1:36" x14ac:dyDescent="0.3">
      <c r="A3581">
        <v>44</v>
      </c>
      <c r="B3581" t="s">
        <v>58</v>
      </c>
      <c r="C3581" t="s">
        <v>74</v>
      </c>
      <c r="D3581" t="s">
        <v>60</v>
      </c>
      <c r="E3581" t="s">
        <v>49</v>
      </c>
      <c r="F3581">
        <v>0</v>
      </c>
      <c r="G3581" t="s">
        <v>49</v>
      </c>
      <c r="H3581" t="s">
        <v>49</v>
      </c>
      <c r="I3581" t="s">
        <v>50</v>
      </c>
      <c r="J3581">
        <v>10</v>
      </c>
      <c r="K3581" t="s">
        <v>70</v>
      </c>
      <c r="L3581">
        <v>71</v>
      </c>
      <c r="M3581">
        <v>1</v>
      </c>
      <c r="N3581">
        <v>-1</v>
      </c>
      <c r="O3581">
        <v>0</v>
      </c>
      <c r="P3581" t="s">
        <v>52</v>
      </c>
      <c r="Q3581" t="s">
        <v>49</v>
      </c>
      <c r="X3581" s="7"/>
      <c r="Y3581" t="s">
        <v>49</v>
      </c>
      <c r="Z3581">
        <v>0</v>
      </c>
      <c r="AE3581" t="s">
        <v>49</v>
      </c>
      <c r="AF3581">
        <v>0</v>
      </c>
      <c r="AI3581">
        <v>0</v>
      </c>
      <c r="AJ3581" t="s">
        <v>49</v>
      </c>
    </row>
    <row r="3582" spans="1:36" x14ac:dyDescent="0.3">
      <c r="A3582">
        <v>38</v>
      </c>
      <c r="B3582" t="s">
        <v>68</v>
      </c>
      <c r="C3582" t="s">
        <v>47</v>
      </c>
      <c r="D3582" t="s">
        <v>60</v>
      </c>
      <c r="E3582" t="s">
        <v>49</v>
      </c>
      <c r="F3582">
        <v>6704</v>
      </c>
      <c r="G3582" t="s">
        <v>55</v>
      </c>
      <c r="H3582" t="s">
        <v>49</v>
      </c>
      <c r="I3582" t="s">
        <v>52</v>
      </c>
      <c r="J3582">
        <v>21</v>
      </c>
      <c r="K3582" t="s">
        <v>56</v>
      </c>
      <c r="L3582">
        <v>205</v>
      </c>
      <c r="M3582">
        <v>2</v>
      </c>
      <c r="N3582">
        <v>-1</v>
      </c>
      <c r="O3582">
        <v>0</v>
      </c>
      <c r="P3582" t="s">
        <v>52</v>
      </c>
      <c r="Q3582" t="s">
        <v>49</v>
      </c>
      <c r="X3582" s="7"/>
      <c r="Y3582" t="s">
        <v>55</v>
      </c>
      <c r="Z3582">
        <v>6704</v>
      </c>
      <c r="AE3582" t="s">
        <v>49</v>
      </c>
      <c r="AF3582">
        <v>6704</v>
      </c>
      <c r="AI3582">
        <v>426</v>
      </c>
      <c r="AJ3582" t="s">
        <v>49</v>
      </c>
    </row>
    <row r="3583" spans="1:36" x14ac:dyDescent="0.3">
      <c r="A3583">
        <v>47</v>
      </c>
      <c r="B3583" t="s">
        <v>65</v>
      </c>
      <c r="C3583" t="s">
        <v>47</v>
      </c>
      <c r="D3583" t="s">
        <v>60</v>
      </c>
      <c r="E3583" t="s">
        <v>49</v>
      </c>
      <c r="F3583">
        <v>4543</v>
      </c>
      <c r="G3583" t="s">
        <v>55</v>
      </c>
      <c r="H3583" t="s">
        <v>49</v>
      </c>
      <c r="I3583" t="s">
        <v>52</v>
      </c>
      <c r="J3583">
        <v>14</v>
      </c>
      <c r="K3583" t="s">
        <v>56</v>
      </c>
      <c r="L3583">
        <v>162</v>
      </c>
      <c r="M3583">
        <v>1</v>
      </c>
      <c r="N3583">
        <v>-1</v>
      </c>
      <c r="O3583">
        <v>0</v>
      </c>
      <c r="P3583" t="s">
        <v>52</v>
      </c>
      <c r="Q3583" t="s">
        <v>49</v>
      </c>
      <c r="X3583" s="7"/>
      <c r="Y3583" t="s">
        <v>55</v>
      </c>
      <c r="Z3583">
        <v>4543</v>
      </c>
      <c r="AE3583" t="s">
        <v>49</v>
      </c>
      <c r="AF3583">
        <v>4543</v>
      </c>
      <c r="AI3583">
        <v>4717</v>
      </c>
      <c r="AJ3583" t="s">
        <v>49</v>
      </c>
    </row>
    <row r="3584" spans="1:36" x14ac:dyDescent="0.3">
      <c r="A3584">
        <v>36</v>
      </c>
      <c r="B3584" t="s">
        <v>58</v>
      </c>
      <c r="C3584" t="s">
        <v>47</v>
      </c>
      <c r="D3584" t="s">
        <v>60</v>
      </c>
      <c r="E3584" t="s">
        <v>49</v>
      </c>
      <c r="F3584">
        <v>0</v>
      </c>
      <c r="G3584" t="s">
        <v>55</v>
      </c>
      <c r="H3584" t="s">
        <v>49</v>
      </c>
      <c r="I3584" t="s">
        <v>52</v>
      </c>
      <c r="J3584">
        <v>27</v>
      </c>
      <c r="K3584" t="s">
        <v>56</v>
      </c>
      <c r="L3584">
        <v>145</v>
      </c>
      <c r="M3584">
        <v>2</v>
      </c>
      <c r="N3584">
        <v>-1</v>
      </c>
      <c r="O3584">
        <v>0</v>
      </c>
      <c r="P3584" t="s">
        <v>52</v>
      </c>
      <c r="Q3584" t="s">
        <v>49</v>
      </c>
      <c r="X3584" s="7"/>
      <c r="Y3584" t="s">
        <v>55</v>
      </c>
      <c r="Z3584">
        <v>0</v>
      </c>
      <c r="AE3584" t="s">
        <v>49</v>
      </c>
      <c r="AF3584">
        <v>0</v>
      </c>
      <c r="AI3584">
        <v>395</v>
      </c>
      <c r="AJ3584" t="s">
        <v>49</v>
      </c>
    </row>
    <row r="3585" spans="1:36" x14ac:dyDescent="0.3">
      <c r="A3585">
        <v>30</v>
      </c>
      <c r="B3585" t="s">
        <v>58</v>
      </c>
      <c r="C3585" t="s">
        <v>59</v>
      </c>
      <c r="D3585" t="s">
        <v>60</v>
      </c>
      <c r="E3585" t="s">
        <v>49</v>
      </c>
      <c r="F3585">
        <v>149</v>
      </c>
      <c r="G3585" t="s">
        <v>55</v>
      </c>
      <c r="H3585" t="s">
        <v>49</v>
      </c>
      <c r="I3585" t="s">
        <v>52</v>
      </c>
      <c r="J3585">
        <v>3</v>
      </c>
      <c r="K3585" t="s">
        <v>62</v>
      </c>
      <c r="L3585">
        <v>220</v>
      </c>
      <c r="M3585">
        <v>2</v>
      </c>
      <c r="N3585">
        <v>-1</v>
      </c>
      <c r="O3585">
        <v>0</v>
      </c>
      <c r="P3585" t="s">
        <v>52</v>
      </c>
      <c r="Q3585" t="s">
        <v>49</v>
      </c>
      <c r="X3585" s="7"/>
      <c r="Y3585" t="s">
        <v>55</v>
      </c>
      <c r="Z3585">
        <v>149</v>
      </c>
      <c r="AE3585" t="s">
        <v>49</v>
      </c>
      <c r="AF3585">
        <v>149</v>
      </c>
      <c r="AI3585">
        <v>0</v>
      </c>
      <c r="AJ3585" t="s">
        <v>49</v>
      </c>
    </row>
    <row r="3586" spans="1:36" x14ac:dyDescent="0.3">
      <c r="A3586">
        <v>46</v>
      </c>
      <c r="B3586" t="s">
        <v>63</v>
      </c>
      <c r="C3586" t="s">
        <v>47</v>
      </c>
      <c r="D3586" t="s">
        <v>54</v>
      </c>
      <c r="E3586" t="s">
        <v>49</v>
      </c>
      <c r="F3586">
        <v>-1400</v>
      </c>
      <c r="G3586" t="s">
        <v>55</v>
      </c>
      <c r="H3586" t="s">
        <v>49</v>
      </c>
      <c r="I3586" t="s">
        <v>78</v>
      </c>
      <c r="J3586">
        <v>6</v>
      </c>
      <c r="K3586" t="s">
        <v>56</v>
      </c>
      <c r="L3586">
        <v>309</v>
      </c>
      <c r="M3586">
        <v>3</v>
      </c>
      <c r="N3586">
        <v>355</v>
      </c>
      <c r="O3586">
        <v>4</v>
      </c>
      <c r="P3586" t="s">
        <v>57</v>
      </c>
      <c r="Q3586" t="s">
        <v>49</v>
      </c>
      <c r="X3586" s="7"/>
      <c r="Y3586" t="s">
        <v>55</v>
      </c>
      <c r="Z3586">
        <v>-1400</v>
      </c>
      <c r="AE3586" t="s">
        <v>49</v>
      </c>
      <c r="AF3586">
        <v>-1400</v>
      </c>
      <c r="AI3586">
        <v>-206</v>
      </c>
      <c r="AJ3586" t="s">
        <v>49</v>
      </c>
    </row>
    <row r="3587" spans="1:36" x14ac:dyDescent="0.3">
      <c r="A3587">
        <v>33</v>
      </c>
      <c r="B3587" t="s">
        <v>68</v>
      </c>
      <c r="C3587" t="s">
        <v>47</v>
      </c>
      <c r="D3587" t="s">
        <v>54</v>
      </c>
      <c r="E3587" t="s">
        <v>49</v>
      </c>
      <c r="F3587">
        <v>-118</v>
      </c>
      <c r="G3587" t="s">
        <v>55</v>
      </c>
      <c r="H3587" t="s">
        <v>55</v>
      </c>
      <c r="I3587" t="s">
        <v>52</v>
      </c>
      <c r="J3587">
        <v>27</v>
      </c>
      <c r="K3587" t="s">
        <v>56</v>
      </c>
      <c r="L3587">
        <v>421</v>
      </c>
      <c r="M3587">
        <v>3</v>
      </c>
      <c r="N3587">
        <v>-1</v>
      </c>
      <c r="O3587">
        <v>0</v>
      </c>
      <c r="P3587" t="s">
        <v>52</v>
      </c>
      <c r="Q3587" t="s">
        <v>49</v>
      </c>
      <c r="X3587" s="7"/>
      <c r="Y3587" t="s">
        <v>55</v>
      </c>
      <c r="Z3587">
        <v>-118</v>
      </c>
      <c r="AE3587" t="s">
        <v>55</v>
      </c>
      <c r="AF3587">
        <v>-118</v>
      </c>
      <c r="AI3587">
        <v>6</v>
      </c>
      <c r="AJ3587" t="s">
        <v>49</v>
      </c>
    </row>
    <row r="3588" spans="1:36" x14ac:dyDescent="0.3">
      <c r="A3588">
        <v>43</v>
      </c>
      <c r="B3588" t="s">
        <v>63</v>
      </c>
      <c r="C3588" t="s">
        <v>47</v>
      </c>
      <c r="D3588" t="s">
        <v>54</v>
      </c>
      <c r="E3588" t="s">
        <v>49</v>
      </c>
      <c r="F3588">
        <v>2160</v>
      </c>
      <c r="G3588" t="s">
        <v>49</v>
      </c>
      <c r="H3588" t="s">
        <v>49</v>
      </c>
      <c r="I3588" t="s">
        <v>50</v>
      </c>
      <c r="J3588">
        <v>8</v>
      </c>
      <c r="K3588" t="s">
        <v>80</v>
      </c>
      <c r="L3588">
        <v>261</v>
      </c>
      <c r="M3588">
        <v>1</v>
      </c>
      <c r="N3588">
        <v>98</v>
      </c>
      <c r="O3588">
        <v>1</v>
      </c>
      <c r="P3588" t="s">
        <v>79</v>
      </c>
      <c r="Q3588" t="s">
        <v>55</v>
      </c>
      <c r="X3588" s="7"/>
      <c r="Y3588" t="s">
        <v>49</v>
      </c>
      <c r="Z3588">
        <v>2160</v>
      </c>
      <c r="AE3588" t="s">
        <v>49</v>
      </c>
      <c r="AF3588">
        <v>2160</v>
      </c>
      <c r="AI3588">
        <v>687</v>
      </c>
      <c r="AJ3588" t="s">
        <v>49</v>
      </c>
    </row>
    <row r="3589" spans="1:36" x14ac:dyDescent="0.3">
      <c r="A3589">
        <v>38</v>
      </c>
      <c r="B3589" t="s">
        <v>58</v>
      </c>
      <c r="C3589" t="s">
        <v>47</v>
      </c>
      <c r="D3589" t="s">
        <v>60</v>
      </c>
      <c r="E3589" t="s">
        <v>49</v>
      </c>
      <c r="F3589">
        <v>3452</v>
      </c>
      <c r="G3589" t="s">
        <v>49</v>
      </c>
      <c r="H3589" t="s">
        <v>49</v>
      </c>
      <c r="I3589" t="s">
        <v>50</v>
      </c>
      <c r="J3589">
        <v>13</v>
      </c>
      <c r="K3589" t="s">
        <v>70</v>
      </c>
      <c r="L3589">
        <v>132</v>
      </c>
      <c r="M3589">
        <v>2</v>
      </c>
      <c r="N3589">
        <v>-1</v>
      </c>
      <c r="O3589">
        <v>0</v>
      </c>
      <c r="P3589" t="s">
        <v>52</v>
      </c>
      <c r="Q3589" t="s">
        <v>49</v>
      </c>
      <c r="X3589" s="7"/>
      <c r="Y3589" t="s">
        <v>49</v>
      </c>
      <c r="Z3589">
        <v>3452</v>
      </c>
      <c r="AE3589" t="s">
        <v>49</v>
      </c>
      <c r="AF3589">
        <v>3452</v>
      </c>
      <c r="AI3589">
        <v>-242</v>
      </c>
      <c r="AJ3589" t="s">
        <v>49</v>
      </c>
    </row>
    <row r="3590" spans="1:36" x14ac:dyDescent="0.3">
      <c r="A3590">
        <v>27</v>
      </c>
      <c r="B3590" t="s">
        <v>67</v>
      </c>
      <c r="C3590" t="s">
        <v>59</v>
      </c>
      <c r="D3590" t="s">
        <v>54</v>
      </c>
      <c r="E3590" t="s">
        <v>49</v>
      </c>
      <c r="F3590">
        <v>842</v>
      </c>
      <c r="G3590" t="s">
        <v>49</v>
      </c>
      <c r="H3590" t="s">
        <v>49</v>
      </c>
      <c r="I3590" t="s">
        <v>50</v>
      </c>
      <c r="J3590">
        <v>30</v>
      </c>
      <c r="K3590" t="s">
        <v>73</v>
      </c>
      <c r="L3590">
        <v>273</v>
      </c>
      <c r="M3590">
        <v>1</v>
      </c>
      <c r="N3590">
        <v>91</v>
      </c>
      <c r="O3590">
        <v>1</v>
      </c>
      <c r="P3590" t="s">
        <v>66</v>
      </c>
      <c r="Q3590" t="s">
        <v>49</v>
      </c>
      <c r="X3590" s="7"/>
      <c r="Y3590" t="s">
        <v>49</v>
      </c>
      <c r="Z3590">
        <v>842</v>
      </c>
      <c r="AE3590" t="s">
        <v>49</v>
      </c>
      <c r="AF3590">
        <v>842</v>
      </c>
      <c r="AI3590">
        <v>582</v>
      </c>
      <c r="AJ3590" t="s">
        <v>49</v>
      </c>
    </row>
    <row r="3591" spans="1:36" x14ac:dyDescent="0.3">
      <c r="A3591">
        <v>38</v>
      </c>
      <c r="B3591" t="s">
        <v>58</v>
      </c>
      <c r="C3591" t="s">
        <v>47</v>
      </c>
      <c r="D3591" t="s">
        <v>52</v>
      </c>
      <c r="E3591" t="s">
        <v>49</v>
      </c>
      <c r="F3591">
        <v>3576</v>
      </c>
      <c r="G3591" t="s">
        <v>49</v>
      </c>
      <c r="H3591" t="s">
        <v>49</v>
      </c>
      <c r="I3591" t="s">
        <v>50</v>
      </c>
      <c r="J3591">
        <v>25</v>
      </c>
      <c r="K3591" t="s">
        <v>75</v>
      </c>
      <c r="L3591">
        <v>349</v>
      </c>
      <c r="M3591">
        <v>2</v>
      </c>
      <c r="N3591">
        <v>183</v>
      </c>
      <c r="O3591">
        <v>1</v>
      </c>
      <c r="P3591" t="s">
        <v>79</v>
      </c>
      <c r="Q3591" t="s">
        <v>55</v>
      </c>
      <c r="X3591" s="7"/>
      <c r="Y3591" t="s">
        <v>49</v>
      </c>
      <c r="Z3591">
        <v>3576</v>
      </c>
      <c r="AE3591" t="s">
        <v>49</v>
      </c>
      <c r="AF3591">
        <v>3576</v>
      </c>
      <c r="AI3591">
        <v>8218</v>
      </c>
      <c r="AJ3591" t="s">
        <v>49</v>
      </c>
    </row>
    <row r="3592" spans="1:36" x14ac:dyDescent="0.3">
      <c r="A3592">
        <v>41</v>
      </c>
      <c r="B3592" t="s">
        <v>46</v>
      </c>
      <c r="C3592" t="s">
        <v>47</v>
      </c>
      <c r="D3592" t="s">
        <v>60</v>
      </c>
      <c r="E3592" t="s">
        <v>49</v>
      </c>
      <c r="F3592">
        <v>1666</v>
      </c>
      <c r="G3592" t="s">
        <v>49</v>
      </c>
      <c r="H3592" t="s">
        <v>49</v>
      </c>
      <c r="I3592" t="s">
        <v>52</v>
      </c>
      <c r="J3592">
        <v>9</v>
      </c>
      <c r="K3592" t="s">
        <v>62</v>
      </c>
      <c r="L3592">
        <v>291</v>
      </c>
      <c r="M3592">
        <v>3</v>
      </c>
      <c r="N3592">
        <v>-1</v>
      </c>
      <c r="O3592">
        <v>0</v>
      </c>
      <c r="P3592" t="s">
        <v>52</v>
      </c>
      <c r="Q3592" t="s">
        <v>49</v>
      </c>
      <c r="X3592" s="7"/>
      <c r="Y3592" t="s">
        <v>49</v>
      </c>
      <c r="Z3592">
        <v>1666</v>
      </c>
      <c r="AE3592" t="s">
        <v>49</v>
      </c>
      <c r="AF3592">
        <v>1666</v>
      </c>
      <c r="AI3592">
        <v>1424</v>
      </c>
      <c r="AJ3592" t="s">
        <v>49</v>
      </c>
    </row>
    <row r="3593" spans="1:36" x14ac:dyDescent="0.3">
      <c r="A3593">
        <v>29</v>
      </c>
      <c r="B3593" t="s">
        <v>67</v>
      </c>
      <c r="C3593" t="s">
        <v>47</v>
      </c>
      <c r="D3593" t="s">
        <v>54</v>
      </c>
      <c r="E3593" t="s">
        <v>49</v>
      </c>
      <c r="F3593">
        <v>0</v>
      </c>
      <c r="G3593" t="s">
        <v>55</v>
      </c>
      <c r="H3593" t="s">
        <v>49</v>
      </c>
      <c r="I3593" t="s">
        <v>50</v>
      </c>
      <c r="J3593">
        <v>28</v>
      </c>
      <c r="K3593" t="s">
        <v>73</v>
      </c>
      <c r="L3593">
        <v>83</v>
      </c>
      <c r="M3593">
        <v>6</v>
      </c>
      <c r="N3593">
        <v>-1</v>
      </c>
      <c r="O3593">
        <v>0</v>
      </c>
      <c r="P3593" t="s">
        <v>52</v>
      </c>
      <c r="Q3593" t="s">
        <v>49</v>
      </c>
      <c r="X3593" s="7"/>
      <c r="Y3593" t="s">
        <v>55</v>
      </c>
      <c r="Z3593">
        <v>0</v>
      </c>
      <c r="AE3593" t="s">
        <v>49</v>
      </c>
      <c r="AF3593">
        <v>0</v>
      </c>
      <c r="AI3593">
        <v>92</v>
      </c>
      <c r="AJ3593" t="s">
        <v>49</v>
      </c>
    </row>
    <row r="3594" spans="1:36" x14ac:dyDescent="0.3">
      <c r="A3594">
        <v>39</v>
      </c>
      <c r="B3594" t="s">
        <v>53</v>
      </c>
      <c r="C3594" t="s">
        <v>47</v>
      </c>
      <c r="D3594" t="s">
        <v>54</v>
      </c>
      <c r="E3594" t="s">
        <v>49</v>
      </c>
      <c r="F3594">
        <v>0</v>
      </c>
      <c r="G3594" t="s">
        <v>55</v>
      </c>
      <c r="H3594" t="s">
        <v>49</v>
      </c>
      <c r="I3594" t="s">
        <v>52</v>
      </c>
      <c r="J3594">
        <v>20</v>
      </c>
      <c r="K3594" t="s">
        <v>56</v>
      </c>
      <c r="L3594">
        <v>793</v>
      </c>
      <c r="M3594">
        <v>2</v>
      </c>
      <c r="N3594">
        <v>-1</v>
      </c>
      <c r="O3594">
        <v>0</v>
      </c>
      <c r="P3594" t="s">
        <v>52</v>
      </c>
      <c r="Q3594" t="s">
        <v>49</v>
      </c>
      <c r="X3594" s="7"/>
      <c r="Y3594" t="s">
        <v>55</v>
      </c>
      <c r="Z3594">
        <v>0</v>
      </c>
      <c r="AE3594" t="s">
        <v>49</v>
      </c>
      <c r="AF3594">
        <v>0</v>
      </c>
      <c r="AI3594">
        <v>2085</v>
      </c>
      <c r="AJ3594" t="s">
        <v>49</v>
      </c>
    </row>
    <row r="3595" spans="1:36" x14ac:dyDescent="0.3">
      <c r="A3595">
        <v>42</v>
      </c>
      <c r="B3595" t="s">
        <v>63</v>
      </c>
      <c r="C3595" t="s">
        <v>59</v>
      </c>
      <c r="D3595" t="s">
        <v>48</v>
      </c>
      <c r="E3595" t="s">
        <v>49</v>
      </c>
      <c r="F3595">
        <v>1628</v>
      </c>
      <c r="G3595" t="s">
        <v>55</v>
      </c>
      <c r="H3595" t="s">
        <v>49</v>
      </c>
      <c r="I3595" t="s">
        <v>50</v>
      </c>
      <c r="J3595">
        <v>5</v>
      </c>
      <c r="K3595" t="s">
        <v>64</v>
      </c>
      <c r="L3595">
        <v>119</v>
      </c>
      <c r="M3595">
        <v>1</v>
      </c>
      <c r="N3595">
        <v>195</v>
      </c>
      <c r="O3595">
        <v>8</v>
      </c>
      <c r="P3595" t="s">
        <v>79</v>
      </c>
      <c r="Q3595" t="s">
        <v>49</v>
      </c>
      <c r="X3595" s="7"/>
      <c r="Y3595" t="s">
        <v>55</v>
      </c>
      <c r="Z3595">
        <v>1628</v>
      </c>
      <c r="AE3595" t="s">
        <v>49</v>
      </c>
      <c r="AF3595">
        <v>1628</v>
      </c>
      <c r="AI3595">
        <v>197</v>
      </c>
      <c r="AJ3595" t="s">
        <v>49</v>
      </c>
    </row>
    <row r="3596" spans="1:36" x14ac:dyDescent="0.3">
      <c r="A3596">
        <v>47</v>
      </c>
      <c r="B3596" t="s">
        <v>53</v>
      </c>
      <c r="C3596" t="s">
        <v>47</v>
      </c>
      <c r="D3596" t="s">
        <v>54</v>
      </c>
      <c r="E3596" t="s">
        <v>49</v>
      </c>
      <c r="F3596">
        <v>51</v>
      </c>
      <c r="G3596" t="s">
        <v>55</v>
      </c>
      <c r="H3596" t="s">
        <v>55</v>
      </c>
      <c r="I3596" t="s">
        <v>52</v>
      </c>
      <c r="J3596">
        <v>16</v>
      </c>
      <c r="K3596" t="s">
        <v>56</v>
      </c>
      <c r="L3596">
        <v>312</v>
      </c>
      <c r="M3596">
        <v>1</v>
      </c>
      <c r="N3596">
        <v>-1</v>
      </c>
      <c r="O3596">
        <v>0</v>
      </c>
      <c r="P3596" t="s">
        <v>52</v>
      </c>
      <c r="Q3596" t="s">
        <v>49</v>
      </c>
      <c r="X3596" s="7"/>
      <c r="Y3596" t="s">
        <v>55</v>
      </c>
      <c r="Z3596">
        <v>51</v>
      </c>
      <c r="AE3596" t="s">
        <v>55</v>
      </c>
      <c r="AF3596">
        <v>51</v>
      </c>
      <c r="AI3596">
        <v>2305</v>
      </c>
      <c r="AJ3596" t="s">
        <v>49</v>
      </c>
    </row>
    <row r="3597" spans="1:36" x14ac:dyDescent="0.3">
      <c r="A3597">
        <v>30</v>
      </c>
      <c r="B3597" t="s">
        <v>63</v>
      </c>
      <c r="C3597" t="s">
        <v>59</v>
      </c>
      <c r="D3597" t="s">
        <v>54</v>
      </c>
      <c r="E3597" t="s">
        <v>55</v>
      </c>
      <c r="F3597">
        <v>447</v>
      </c>
      <c r="G3597" t="s">
        <v>49</v>
      </c>
      <c r="H3597" t="s">
        <v>49</v>
      </c>
      <c r="I3597" t="s">
        <v>52</v>
      </c>
      <c r="J3597">
        <v>14</v>
      </c>
      <c r="K3597" t="s">
        <v>56</v>
      </c>
      <c r="L3597">
        <v>103</v>
      </c>
      <c r="M3597">
        <v>6</v>
      </c>
      <c r="N3597">
        <v>-1</v>
      </c>
      <c r="O3597">
        <v>0</v>
      </c>
      <c r="P3597" t="s">
        <v>52</v>
      </c>
      <c r="Q3597" t="s">
        <v>49</v>
      </c>
      <c r="X3597" s="7"/>
      <c r="Y3597" t="s">
        <v>49</v>
      </c>
      <c r="Z3597">
        <v>447</v>
      </c>
      <c r="AE3597" t="s">
        <v>49</v>
      </c>
      <c r="AF3597">
        <v>447</v>
      </c>
      <c r="AI3597">
        <v>-547</v>
      </c>
      <c r="AJ3597" t="s">
        <v>49</v>
      </c>
    </row>
    <row r="3598" spans="1:36" x14ac:dyDescent="0.3">
      <c r="A3598">
        <v>34</v>
      </c>
      <c r="B3598" t="s">
        <v>69</v>
      </c>
      <c r="C3598" t="s">
        <v>47</v>
      </c>
      <c r="D3598" t="s">
        <v>54</v>
      </c>
      <c r="E3598" t="s">
        <v>49</v>
      </c>
      <c r="F3598">
        <v>396</v>
      </c>
      <c r="G3598" t="s">
        <v>55</v>
      </c>
      <c r="H3598" t="s">
        <v>49</v>
      </c>
      <c r="I3598" t="s">
        <v>50</v>
      </c>
      <c r="J3598">
        <v>16</v>
      </c>
      <c r="K3598" t="s">
        <v>73</v>
      </c>
      <c r="L3598">
        <v>101</v>
      </c>
      <c r="M3598">
        <v>3</v>
      </c>
      <c r="N3598">
        <v>-1</v>
      </c>
      <c r="O3598">
        <v>0</v>
      </c>
      <c r="P3598" t="s">
        <v>52</v>
      </c>
      <c r="Q3598" t="s">
        <v>49</v>
      </c>
      <c r="X3598" s="7"/>
      <c r="Y3598" t="s">
        <v>55</v>
      </c>
      <c r="Z3598">
        <v>396</v>
      </c>
      <c r="AE3598" t="s">
        <v>49</v>
      </c>
      <c r="AF3598">
        <v>396</v>
      </c>
      <c r="AI3598">
        <v>411</v>
      </c>
      <c r="AJ3598" t="s">
        <v>49</v>
      </c>
    </row>
    <row r="3599" spans="1:36" x14ac:dyDescent="0.3">
      <c r="A3599">
        <v>45</v>
      </c>
      <c r="B3599" t="s">
        <v>76</v>
      </c>
      <c r="C3599" t="s">
        <v>47</v>
      </c>
      <c r="D3599" t="s">
        <v>48</v>
      </c>
      <c r="E3599" t="s">
        <v>49</v>
      </c>
      <c r="F3599">
        <v>4994</v>
      </c>
      <c r="G3599" t="s">
        <v>49</v>
      </c>
      <c r="H3599" t="s">
        <v>49</v>
      </c>
      <c r="I3599" t="s">
        <v>52</v>
      </c>
      <c r="J3599">
        <v>20</v>
      </c>
      <c r="K3599" t="s">
        <v>62</v>
      </c>
      <c r="L3599">
        <v>48</v>
      </c>
      <c r="M3599">
        <v>1</v>
      </c>
      <c r="N3599">
        <v>-1</v>
      </c>
      <c r="O3599">
        <v>0</v>
      </c>
      <c r="P3599" t="s">
        <v>52</v>
      </c>
      <c r="Q3599" t="s">
        <v>49</v>
      </c>
      <c r="X3599" s="7"/>
      <c r="Y3599" t="s">
        <v>49</v>
      </c>
      <c r="Z3599">
        <v>4994</v>
      </c>
      <c r="AE3599" t="s">
        <v>49</v>
      </c>
      <c r="AF3599">
        <v>4994</v>
      </c>
      <c r="AI3599">
        <v>584</v>
      </c>
      <c r="AJ3599" t="s">
        <v>49</v>
      </c>
    </row>
    <row r="3600" spans="1:36" x14ac:dyDescent="0.3">
      <c r="A3600">
        <v>43</v>
      </c>
      <c r="B3600" t="s">
        <v>69</v>
      </c>
      <c r="C3600" t="s">
        <v>47</v>
      </c>
      <c r="D3600" t="s">
        <v>54</v>
      </c>
      <c r="E3600" t="s">
        <v>49</v>
      </c>
      <c r="F3600">
        <v>3215</v>
      </c>
      <c r="G3600" t="s">
        <v>55</v>
      </c>
      <c r="H3600" t="s">
        <v>49</v>
      </c>
      <c r="I3600" t="s">
        <v>50</v>
      </c>
      <c r="J3600">
        <v>21</v>
      </c>
      <c r="K3600" t="s">
        <v>73</v>
      </c>
      <c r="L3600">
        <v>228</v>
      </c>
      <c r="M3600">
        <v>3</v>
      </c>
      <c r="N3600">
        <v>-1</v>
      </c>
      <c r="O3600">
        <v>0</v>
      </c>
      <c r="P3600" t="s">
        <v>52</v>
      </c>
      <c r="Q3600" t="s">
        <v>49</v>
      </c>
      <c r="X3600" s="7"/>
      <c r="Y3600" t="s">
        <v>55</v>
      </c>
      <c r="Z3600">
        <v>3215</v>
      </c>
      <c r="AE3600" t="s">
        <v>49</v>
      </c>
      <c r="AF3600">
        <v>3215</v>
      </c>
      <c r="AI3600">
        <v>83</v>
      </c>
      <c r="AJ3600" t="s">
        <v>49</v>
      </c>
    </row>
    <row r="3601" spans="1:36" x14ac:dyDescent="0.3">
      <c r="A3601">
        <v>59</v>
      </c>
      <c r="B3601" t="s">
        <v>63</v>
      </c>
      <c r="C3601" t="s">
        <v>47</v>
      </c>
      <c r="D3601" t="s">
        <v>48</v>
      </c>
      <c r="E3601" t="s">
        <v>49</v>
      </c>
      <c r="F3601">
        <v>2814</v>
      </c>
      <c r="G3601" t="s">
        <v>49</v>
      </c>
      <c r="H3601" t="s">
        <v>49</v>
      </c>
      <c r="I3601" t="s">
        <v>52</v>
      </c>
      <c r="J3601">
        <v>20</v>
      </c>
      <c r="K3601" t="s">
        <v>62</v>
      </c>
      <c r="L3601">
        <v>81</v>
      </c>
      <c r="M3601">
        <v>3</v>
      </c>
      <c r="N3601">
        <v>-1</v>
      </c>
      <c r="O3601">
        <v>0</v>
      </c>
      <c r="P3601" t="s">
        <v>52</v>
      </c>
      <c r="Q3601" t="s">
        <v>49</v>
      </c>
      <c r="X3601" s="7"/>
      <c r="Y3601" t="s">
        <v>49</v>
      </c>
      <c r="Z3601">
        <v>2814</v>
      </c>
      <c r="AE3601" t="s">
        <v>49</v>
      </c>
      <c r="AF3601">
        <v>2814</v>
      </c>
      <c r="AI3601">
        <v>6563</v>
      </c>
      <c r="AJ3601" t="s">
        <v>49</v>
      </c>
    </row>
    <row r="3602" spans="1:36" x14ac:dyDescent="0.3">
      <c r="A3602">
        <v>50</v>
      </c>
      <c r="B3602" t="s">
        <v>67</v>
      </c>
      <c r="C3602" t="s">
        <v>47</v>
      </c>
      <c r="D3602" t="s">
        <v>54</v>
      </c>
      <c r="E3602" t="s">
        <v>49</v>
      </c>
      <c r="F3602">
        <v>0</v>
      </c>
      <c r="G3602" t="s">
        <v>49</v>
      </c>
      <c r="H3602" t="s">
        <v>49</v>
      </c>
      <c r="I3602" t="s">
        <v>50</v>
      </c>
      <c r="J3602">
        <v>7</v>
      </c>
      <c r="K3602" t="s">
        <v>73</v>
      </c>
      <c r="L3602">
        <v>152</v>
      </c>
      <c r="M3602">
        <v>2</v>
      </c>
      <c r="N3602">
        <v>-1</v>
      </c>
      <c r="O3602">
        <v>0</v>
      </c>
      <c r="P3602" t="s">
        <v>52</v>
      </c>
      <c r="Q3602" t="s">
        <v>49</v>
      </c>
      <c r="X3602" s="7"/>
      <c r="Y3602" t="s">
        <v>49</v>
      </c>
      <c r="Z3602">
        <v>0</v>
      </c>
      <c r="AE3602" t="s">
        <v>49</v>
      </c>
      <c r="AF3602">
        <v>0</v>
      </c>
      <c r="AI3602">
        <v>0</v>
      </c>
      <c r="AJ3602" t="s">
        <v>49</v>
      </c>
    </row>
    <row r="3603" spans="1:36" x14ac:dyDescent="0.3">
      <c r="A3603">
        <v>39</v>
      </c>
      <c r="B3603" t="s">
        <v>63</v>
      </c>
      <c r="C3603" t="s">
        <v>47</v>
      </c>
      <c r="D3603" t="s">
        <v>54</v>
      </c>
      <c r="E3603" t="s">
        <v>49</v>
      </c>
      <c r="F3603">
        <v>293</v>
      </c>
      <c r="G3603" t="s">
        <v>55</v>
      </c>
      <c r="H3603" t="s">
        <v>49</v>
      </c>
      <c r="I3603" t="s">
        <v>52</v>
      </c>
      <c r="J3603">
        <v>23</v>
      </c>
      <c r="K3603" t="s">
        <v>56</v>
      </c>
      <c r="L3603">
        <v>160</v>
      </c>
      <c r="M3603">
        <v>3</v>
      </c>
      <c r="N3603">
        <v>-1</v>
      </c>
      <c r="O3603">
        <v>0</v>
      </c>
      <c r="P3603" t="s">
        <v>52</v>
      </c>
      <c r="Q3603" t="s">
        <v>49</v>
      </c>
      <c r="X3603" s="7"/>
      <c r="Y3603" t="s">
        <v>55</v>
      </c>
      <c r="Z3603">
        <v>293</v>
      </c>
      <c r="AE3603" t="s">
        <v>49</v>
      </c>
      <c r="AF3603">
        <v>293</v>
      </c>
      <c r="AI3603">
        <v>0</v>
      </c>
      <c r="AJ3603" t="s">
        <v>49</v>
      </c>
    </row>
    <row r="3604" spans="1:36" x14ac:dyDescent="0.3">
      <c r="A3604">
        <v>36</v>
      </c>
      <c r="B3604" t="s">
        <v>67</v>
      </c>
      <c r="C3604" t="s">
        <v>47</v>
      </c>
      <c r="D3604" t="s">
        <v>54</v>
      </c>
      <c r="E3604" t="s">
        <v>49</v>
      </c>
      <c r="F3604">
        <v>474</v>
      </c>
      <c r="G3604" t="s">
        <v>55</v>
      </c>
      <c r="H3604" t="s">
        <v>49</v>
      </c>
      <c r="I3604" t="s">
        <v>52</v>
      </c>
      <c r="J3604">
        <v>27</v>
      </c>
      <c r="K3604" t="s">
        <v>56</v>
      </c>
      <c r="L3604">
        <v>59</v>
      </c>
      <c r="M3604">
        <v>1</v>
      </c>
      <c r="N3604">
        <v>-1</v>
      </c>
      <c r="O3604">
        <v>0</v>
      </c>
      <c r="P3604" t="s">
        <v>52</v>
      </c>
      <c r="Q3604" t="s">
        <v>49</v>
      </c>
      <c r="X3604" s="7"/>
      <c r="Y3604" t="s">
        <v>55</v>
      </c>
      <c r="Z3604">
        <v>474</v>
      </c>
      <c r="AE3604" t="s">
        <v>49</v>
      </c>
      <c r="AF3604">
        <v>474</v>
      </c>
      <c r="AI3604">
        <v>398</v>
      </c>
      <c r="AJ3604" t="s">
        <v>49</v>
      </c>
    </row>
    <row r="3605" spans="1:36" x14ac:dyDescent="0.3">
      <c r="A3605">
        <v>44</v>
      </c>
      <c r="B3605" t="s">
        <v>63</v>
      </c>
      <c r="C3605" t="s">
        <v>47</v>
      </c>
      <c r="D3605" t="s">
        <v>54</v>
      </c>
      <c r="E3605" t="s">
        <v>49</v>
      </c>
      <c r="F3605">
        <v>16178</v>
      </c>
      <c r="G3605" t="s">
        <v>55</v>
      </c>
      <c r="H3605" t="s">
        <v>49</v>
      </c>
      <c r="I3605" t="s">
        <v>50</v>
      </c>
      <c r="J3605">
        <v>21</v>
      </c>
      <c r="K3605" t="s">
        <v>75</v>
      </c>
      <c r="L3605">
        <v>297</v>
      </c>
      <c r="M3605">
        <v>1</v>
      </c>
      <c r="N3605">
        <v>-1</v>
      </c>
      <c r="O3605">
        <v>0</v>
      </c>
      <c r="P3605" t="s">
        <v>52</v>
      </c>
      <c r="Q3605" t="s">
        <v>49</v>
      </c>
      <c r="X3605" s="4"/>
      <c r="Y3605" t="s">
        <v>55</v>
      </c>
      <c r="Z3605">
        <v>16178</v>
      </c>
      <c r="AE3605" t="s">
        <v>49</v>
      </c>
      <c r="AF3605">
        <v>16178</v>
      </c>
      <c r="AI3605">
        <v>1145</v>
      </c>
      <c r="AJ3605" t="s">
        <v>49</v>
      </c>
    </row>
    <row r="3606" spans="1:36" x14ac:dyDescent="0.3">
      <c r="A3606">
        <v>36</v>
      </c>
      <c r="B3606" t="s">
        <v>67</v>
      </c>
      <c r="C3606" t="s">
        <v>47</v>
      </c>
      <c r="D3606" t="s">
        <v>60</v>
      </c>
      <c r="E3606" t="s">
        <v>49</v>
      </c>
      <c r="F3606">
        <v>0</v>
      </c>
      <c r="G3606" t="s">
        <v>49</v>
      </c>
      <c r="H3606" t="s">
        <v>49</v>
      </c>
      <c r="I3606" t="s">
        <v>50</v>
      </c>
      <c r="J3606">
        <v>22</v>
      </c>
      <c r="K3606" t="s">
        <v>70</v>
      </c>
      <c r="L3606">
        <v>147</v>
      </c>
      <c r="M3606">
        <v>2</v>
      </c>
      <c r="N3606">
        <v>-1</v>
      </c>
      <c r="O3606">
        <v>0</v>
      </c>
      <c r="P3606" t="s">
        <v>52</v>
      </c>
      <c r="Q3606" t="s">
        <v>49</v>
      </c>
      <c r="X3606" s="5"/>
      <c r="Y3606" t="s">
        <v>49</v>
      </c>
      <c r="Z3606">
        <v>0</v>
      </c>
      <c r="AE3606" t="s">
        <v>49</v>
      </c>
      <c r="AF3606">
        <v>0</v>
      </c>
      <c r="AI3606">
        <v>2</v>
      </c>
      <c r="AJ3606" t="s">
        <v>49</v>
      </c>
    </row>
    <row r="3607" spans="1:36" x14ac:dyDescent="0.3">
      <c r="A3607">
        <v>27</v>
      </c>
      <c r="B3607" t="s">
        <v>58</v>
      </c>
      <c r="C3607" t="s">
        <v>59</v>
      </c>
      <c r="D3607" t="s">
        <v>60</v>
      </c>
      <c r="E3607" t="s">
        <v>49</v>
      </c>
      <c r="F3607">
        <v>88</v>
      </c>
      <c r="G3607" t="s">
        <v>49</v>
      </c>
      <c r="H3607" t="s">
        <v>49</v>
      </c>
      <c r="I3607" t="s">
        <v>50</v>
      </c>
      <c r="J3607">
        <v>4</v>
      </c>
      <c r="K3607" t="s">
        <v>56</v>
      </c>
      <c r="L3607">
        <v>143</v>
      </c>
      <c r="M3607">
        <v>1</v>
      </c>
      <c r="N3607">
        <v>-1</v>
      </c>
      <c r="O3607">
        <v>0</v>
      </c>
      <c r="P3607" t="s">
        <v>52</v>
      </c>
      <c r="Q3607" t="s">
        <v>49</v>
      </c>
      <c r="X3607" s="6"/>
      <c r="Y3607" t="s">
        <v>49</v>
      </c>
      <c r="Z3607">
        <v>88</v>
      </c>
      <c r="AE3607" t="s">
        <v>49</v>
      </c>
      <c r="AF3607">
        <v>88</v>
      </c>
      <c r="AI3607">
        <v>201</v>
      </c>
      <c r="AJ3607" t="s">
        <v>49</v>
      </c>
    </row>
    <row r="3608" spans="1:36" x14ac:dyDescent="0.3">
      <c r="A3608">
        <v>29</v>
      </c>
      <c r="B3608" t="s">
        <v>53</v>
      </c>
      <c r="C3608" t="s">
        <v>47</v>
      </c>
      <c r="D3608" t="s">
        <v>54</v>
      </c>
      <c r="E3608" t="s">
        <v>49</v>
      </c>
      <c r="F3608">
        <v>308</v>
      </c>
      <c r="G3608" t="s">
        <v>55</v>
      </c>
      <c r="H3608" t="s">
        <v>49</v>
      </c>
      <c r="I3608" t="s">
        <v>52</v>
      </c>
      <c r="J3608">
        <v>28</v>
      </c>
      <c r="K3608" t="s">
        <v>56</v>
      </c>
      <c r="L3608">
        <v>75</v>
      </c>
      <c r="M3608">
        <v>1</v>
      </c>
      <c r="N3608">
        <v>-1</v>
      </c>
      <c r="O3608">
        <v>0</v>
      </c>
      <c r="P3608" t="s">
        <v>52</v>
      </c>
      <c r="Q3608" t="s">
        <v>49</v>
      </c>
      <c r="X3608" s="7"/>
      <c r="Y3608" t="s">
        <v>55</v>
      </c>
      <c r="Z3608">
        <v>308</v>
      </c>
      <c r="AE3608" t="s">
        <v>49</v>
      </c>
      <c r="AF3608">
        <v>308</v>
      </c>
      <c r="AI3608">
        <v>563</v>
      </c>
      <c r="AJ3608" t="s">
        <v>49</v>
      </c>
    </row>
    <row r="3609" spans="1:36" x14ac:dyDescent="0.3">
      <c r="A3609">
        <v>70</v>
      </c>
      <c r="B3609" t="s">
        <v>77</v>
      </c>
      <c r="C3609" t="s">
        <v>47</v>
      </c>
      <c r="D3609" t="s">
        <v>54</v>
      </c>
      <c r="E3609" t="s">
        <v>49</v>
      </c>
      <c r="F3609">
        <v>1164</v>
      </c>
      <c r="G3609" t="s">
        <v>49</v>
      </c>
      <c r="H3609" t="s">
        <v>49</v>
      </c>
      <c r="I3609" t="s">
        <v>78</v>
      </c>
      <c r="J3609">
        <v>14</v>
      </c>
      <c r="K3609" t="s">
        <v>56</v>
      </c>
      <c r="L3609">
        <v>338</v>
      </c>
      <c r="M3609">
        <v>3</v>
      </c>
      <c r="N3609">
        <v>185</v>
      </c>
      <c r="O3609">
        <v>2</v>
      </c>
      <c r="P3609" t="s">
        <v>57</v>
      </c>
      <c r="Q3609" t="s">
        <v>49</v>
      </c>
      <c r="X3609" s="7"/>
      <c r="Y3609" t="s">
        <v>49</v>
      </c>
      <c r="Z3609">
        <v>1164</v>
      </c>
      <c r="AE3609" t="s">
        <v>49</v>
      </c>
      <c r="AF3609">
        <v>1164</v>
      </c>
      <c r="AI3609">
        <v>3161</v>
      </c>
      <c r="AJ3609" t="s">
        <v>49</v>
      </c>
    </row>
    <row r="3610" spans="1:36" x14ac:dyDescent="0.3">
      <c r="A3610">
        <v>44</v>
      </c>
      <c r="B3610" t="s">
        <v>58</v>
      </c>
      <c r="C3610" t="s">
        <v>47</v>
      </c>
      <c r="D3610" t="s">
        <v>60</v>
      </c>
      <c r="E3610" t="s">
        <v>49</v>
      </c>
      <c r="F3610">
        <v>13893</v>
      </c>
      <c r="G3610" t="s">
        <v>49</v>
      </c>
      <c r="H3610" t="s">
        <v>49</v>
      </c>
      <c r="I3610" t="s">
        <v>52</v>
      </c>
      <c r="J3610">
        <v>11</v>
      </c>
      <c r="K3610" t="s">
        <v>62</v>
      </c>
      <c r="L3610">
        <v>29</v>
      </c>
      <c r="M3610">
        <v>2</v>
      </c>
      <c r="N3610">
        <v>-1</v>
      </c>
      <c r="O3610">
        <v>0</v>
      </c>
      <c r="P3610" t="s">
        <v>52</v>
      </c>
      <c r="Q3610" t="s">
        <v>49</v>
      </c>
      <c r="X3610" s="7"/>
      <c r="Y3610" t="s">
        <v>49</v>
      </c>
      <c r="Z3610">
        <v>13893</v>
      </c>
      <c r="AE3610" t="s">
        <v>49</v>
      </c>
      <c r="AF3610">
        <v>13893</v>
      </c>
      <c r="AI3610">
        <v>1331</v>
      </c>
      <c r="AJ3610" t="s">
        <v>49</v>
      </c>
    </row>
    <row r="3611" spans="1:36" x14ac:dyDescent="0.3">
      <c r="A3611">
        <v>55</v>
      </c>
      <c r="B3611" t="s">
        <v>58</v>
      </c>
      <c r="C3611" t="s">
        <v>47</v>
      </c>
      <c r="D3611" t="s">
        <v>60</v>
      </c>
      <c r="E3611" t="s">
        <v>49</v>
      </c>
      <c r="F3611">
        <v>0</v>
      </c>
      <c r="G3611" t="s">
        <v>55</v>
      </c>
      <c r="H3611" t="s">
        <v>49</v>
      </c>
      <c r="I3611" t="s">
        <v>52</v>
      </c>
      <c r="J3611">
        <v>14</v>
      </c>
      <c r="K3611" t="s">
        <v>56</v>
      </c>
      <c r="L3611">
        <v>159</v>
      </c>
      <c r="M3611">
        <v>2</v>
      </c>
      <c r="N3611">
        <v>-1</v>
      </c>
      <c r="O3611">
        <v>0</v>
      </c>
      <c r="P3611" t="s">
        <v>52</v>
      </c>
      <c r="Q3611" t="s">
        <v>49</v>
      </c>
      <c r="X3611" s="7"/>
      <c r="Y3611" t="s">
        <v>55</v>
      </c>
      <c r="Z3611">
        <v>0</v>
      </c>
      <c r="AE3611" t="s">
        <v>49</v>
      </c>
      <c r="AF3611">
        <v>0</v>
      </c>
      <c r="AI3611">
        <v>2929</v>
      </c>
      <c r="AJ3611" t="s">
        <v>49</v>
      </c>
    </row>
    <row r="3612" spans="1:36" x14ac:dyDescent="0.3">
      <c r="A3612">
        <v>36</v>
      </c>
      <c r="B3612" t="s">
        <v>67</v>
      </c>
      <c r="C3612" t="s">
        <v>74</v>
      </c>
      <c r="D3612" t="s">
        <v>54</v>
      </c>
      <c r="E3612" t="s">
        <v>49</v>
      </c>
      <c r="F3612">
        <v>-435</v>
      </c>
      <c r="G3612" t="s">
        <v>55</v>
      </c>
      <c r="H3612" t="s">
        <v>49</v>
      </c>
      <c r="I3612" t="s">
        <v>52</v>
      </c>
      <c r="J3612">
        <v>2</v>
      </c>
      <c r="K3612" t="s">
        <v>62</v>
      </c>
      <c r="L3612">
        <v>85</v>
      </c>
      <c r="M3612">
        <v>8</v>
      </c>
      <c r="N3612">
        <v>-1</v>
      </c>
      <c r="O3612">
        <v>0</v>
      </c>
      <c r="P3612" t="s">
        <v>52</v>
      </c>
      <c r="Q3612" t="s">
        <v>49</v>
      </c>
      <c r="X3612" s="7"/>
      <c r="Y3612" t="s">
        <v>55</v>
      </c>
      <c r="Z3612">
        <v>-435</v>
      </c>
      <c r="AE3612" t="s">
        <v>49</v>
      </c>
      <c r="AF3612">
        <v>-435</v>
      </c>
      <c r="AI3612">
        <v>5980</v>
      </c>
      <c r="AJ3612" t="s">
        <v>49</v>
      </c>
    </row>
    <row r="3613" spans="1:36" x14ac:dyDescent="0.3">
      <c r="A3613">
        <v>28</v>
      </c>
      <c r="B3613" t="s">
        <v>67</v>
      </c>
      <c r="C3613" t="s">
        <v>59</v>
      </c>
      <c r="D3613" t="s">
        <v>54</v>
      </c>
      <c r="E3613" t="s">
        <v>49</v>
      </c>
      <c r="F3613">
        <v>389</v>
      </c>
      <c r="G3613" t="s">
        <v>55</v>
      </c>
      <c r="H3613" t="s">
        <v>49</v>
      </c>
      <c r="I3613" t="s">
        <v>50</v>
      </c>
      <c r="J3613">
        <v>11</v>
      </c>
      <c r="K3613" t="s">
        <v>56</v>
      </c>
      <c r="L3613">
        <v>15</v>
      </c>
      <c r="M3613">
        <v>7</v>
      </c>
      <c r="N3613">
        <v>-1</v>
      </c>
      <c r="O3613">
        <v>0</v>
      </c>
      <c r="P3613" t="s">
        <v>52</v>
      </c>
      <c r="Q3613" t="s">
        <v>49</v>
      </c>
      <c r="X3613" s="7"/>
      <c r="Y3613" t="s">
        <v>55</v>
      </c>
      <c r="Z3613">
        <v>389</v>
      </c>
      <c r="AE3613" t="s">
        <v>49</v>
      </c>
      <c r="AF3613">
        <v>389</v>
      </c>
      <c r="AI3613">
        <v>48</v>
      </c>
      <c r="AJ3613" t="s">
        <v>49</v>
      </c>
    </row>
    <row r="3614" spans="1:36" x14ac:dyDescent="0.3">
      <c r="A3614">
        <v>50</v>
      </c>
      <c r="B3614" t="s">
        <v>58</v>
      </c>
      <c r="C3614" t="s">
        <v>74</v>
      </c>
      <c r="D3614" t="s">
        <v>60</v>
      </c>
      <c r="E3614" t="s">
        <v>49</v>
      </c>
      <c r="F3614">
        <v>356</v>
      </c>
      <c r="G3614" t="s">
        <v>49</v>
      </c>
      <c r="H3614" t="s">
        <v>49</v>
      </c>
      <c r="I3614" t="s">
        <v>50</v>
      </c>
      <c r="J3614">
        <v>8</v>
      </c>
      <c r="K3614" t="s">
        <v>56</v>
      </c>
      <c r="L3614">
        <v>198</v>
      </c>
      <c r="M3614">
        <v>2</v>
      </c>
      <c r="N3614">
        <v>358</v>
      </c>
      <c r="O3614">
        <v>5</v>
      </c>
      <c r="P3614" t="s">
        <v>66</v>
      </c>
      <c r="Q3614" t="s">
        <v>49</v>
      </c>
      <c r="X3614" s="7"/>
      <c r="Y3614" t="s">
        <v>49</v>
      </c>
      <c r="Z3614">
        <v>356</v>
      </c>
      <c r="AE3614" t="s">
        <v>49</v>
      </c>
      <c r="AF3614">
        <v>356</v>
      </c>
      <c r="AI3614">
        <v>0</v>
      </c>
      <c r="AJ3614" t="s">
        <v>49</v>
      </c>
    </row>
    <row r="3615" spans="1:36" x14ac:dyDescent="0.3">
      <c r="A3615">
        <v>49</v>
      </c>
      <c r="B3615" t="s">
        <v>67</v>
      </c>
      <c r="C3615" t="s">
        <v>47</v>
      </c>
      <c r="D3615" t="s">
        <v>54</v>
      </c>
      <c r="E3615" t="s">
        <v>49</v>
      </c>
      <c r="F3615">
        <v>2718</v>
      </c>
      <c r="G3615" t="s">
        <v>49</v>
      </c>
      <c r="H3615" t="s">
        <v>49</v>
      </c>
      <c r="I3615" t="s">
        <v>52</v>
      </c>
      <c r="J3615">
        <v>19</v>
      </c>
      <c r="K3615" t="s">
        <v>56</v>
      </c>
      <c r="L3615">
        <v>114</v>
      </c>
      <c r="M3615">
        <v>2</v>
      </c>
      <c r="N3615">
        <v>-1</v>
      </c>
      <c r="O3615">
        <v>0</v>
      </c>
      <c r="P3615" t="s">
        <v>52</v>
      </c>
      <c r="Q3615" t="s">
        <v>49</v>
      </c>
      <c r="X3615" s="7"/>
      <c r="Y3615" t="s">
        <v>49</v>
      </c>
      <c r="Z3615">
        <v>2718</v>
      </c>
      <c r="AE3615" t="s">
        <v>49</v>
      </c>
      <c r="AF3615">
        <v>2718</v>
      </c>
      <c r="AI3615">
        <v>2308</v>
      </c>
      <c r="AJ3615" t="s">
        <v>49</v>
      </c>
    </row>
    <row r="3616" spans="1:36" x14ac:dyDescent="0.3">
      <c r="A3616">
        <v>71</v>
      </c>
      <c r="B3616" t="s">
        <v>77</v>
      </c>
      <c r="C3616" t="s">
        <v>74</v>
      </c>
      <c r="D3616" t="s">
        <v>60</v>
      </c>
      <c r="E3616" t="s">
        <v>49</v>
      </c>
      <c r="F3616">
        <v>261</v>
      </c>
      <c r="G3616" t="s">
        <v>49</v>
      </c>
      <c r="H3616" t="s">
        <v>49</v>
      </c>
      <c r="I3616" t="s">
        <v>50</v>
      </c>
      <c r="J3616">
        <v>12</v>
      </c>
      <c r="K3616" t="s">
        <v>70</v>
      </c>
      <c r="L3616">
        <v>1117</v>
      </c>
      <c r="M3616">
        <v>2</v>
      </c>
      <c r="N3616">
        <v>-1</v>
      </c>
      <c r="O3616">
        <v>0</v>
      </c>
      <c r="P3616" t="s">
        <v>52</v>
      </c>
      <c r="Q3616" t="s">
        <v>49</v>
      </c>
      <c r="X3616" s="7"/>
      <c r="Y3616" t="s">
        <v>49</v>
      </c>
      <c r="Z3616">
        <v>261</v>
      </c>
      <c r="AE3616" t="s">
        <v>49</v>
      </c>
      <c r="AF3616">
        <v>261</v>
      </c>
      <c r="AI3616">
        <v>10</v>
      </c>
      <c r="AJ3616" t="s">
        <v>49</v>
      </c>
    </row>
    <row r="3617" spans="1:36" x14ac:dyDescent="0.3">
      <c r="A3617">
        <v>31</v>
      </c>
      <c r="B3617" t="s">
        <v>69</v>
      </c>
      <c r="C3617" t="s">
        <v>59</v>
      </c>
      <c r="D3617" t="s">
        <v>54</v>
      </c>
      <c r="E3617" t="s">
        <v>49</v>
      </c>
      <c r="F3617">
        <v>757</v>
      </c>
      <c r="G3617" t="s">
        <v>49</v>
      </c>
      <c r="H3617" t="s">
        <v>49</v>
      </c>
      <c r="I3617" t="s">
        <v>50</v>
      </c>
      <c r="J3617">
        <v>3</v>
      </c>
      <c r="K3617" t="s">
        <v>64</v>
      </c>
      <c r="L3617">
        <v>343</v>
      </c>
      <c r="M3617">
        <v>2</v>
      </c>
      <c r="N3617">
        <v>-1</v>
      </c>
      <c r="O3617">
        <v>0</v>
      </c>
      <c r="P3617" t="s">
        <v>52</v>
      </c>
      <c r="Q3617" t="s">
        <v>49</v>
      </c>
      <c r="X3617" s="7"/>
      <c r="Y3617" t="s">
        <v>49</v>
      </c>
      <c r="Z3617">
        <v>757</v>
      </c>
      <c r="AE3617" t="s">
        <v>49</v>
      </c>
      <c r="AF3617">
        <v>757</v>
      </c>
      <c r="AI3617">
        <v>162</v>
      </c>
      <c r="AJ3617" t="s">
        <v>49</v>
      </c>
    </row>
    <row r="3618" spans="1:36" x14ac:dyDescent="0.3">
      <c r="A3618">
        <v>45</v>
      </c>
      <c r="B3618" t="s">
        <v>58</v>
      </c>
      <c r="C3618" t="s">
        <v>59</v>
      </c>
      <c r="D3618" t="s">
        <v>60</v>
      </c>
      <c r="E3618" t="s">
        <v>49</v>
      </c>
      <c r="F3618">
        <v>16</v>
      </c>
      <c r="G3618" t="s">
        <v>49</v>
      </c>
      <c r="H3618" t="s">
        <v>49</v>
      </c>
      <c r="I3618" t="s">
        <v>50</v>
      </c>
      <c r="J3618">
        <v>31</v>
      </c>
      <c r="K3618" t="s">
        <v>73</v>
      </c>
      <c r="L3618">
        <v>59</v>
      </c>
      <c r="M3618">
        <v>2</v>
      </c>
      <c r="N3618">
        <v>-1</v>
      </c>
      <c r="O3618">
        <v>0</v>
      </c>
      <c r="P3618" t="s">
        <v>52</v>
      </c>
      <c r="Q3618" t="s">
        <v>49</v>
      </c>
      <c r="X3618" s="7"/>
      <c r="Y3618" t="s">
        <v>49</v>
      </c>
      <c r="Z3618">
        <v>16</v>
      </c>
      <c r="AE3618" t="s">
        <v>49</v>
      </c>
      <c r="AF3618">
        <v>16</v>
      </c>
      <c r="AI3618">
        <v>1073</v>
      </c>
      <c r="AJ3618" t="s">
        <v>49</v>
      </c>
    </row>
    <row r="3619" spans="1:36" x14ac:dyDescent="0.3">
      <c r="A3619">
        <v>42</v>
      </c>
      <c r="B3619" t="s">
        <v>63</v>
      </c>
      <c r="C3619" t="s">
        <v>47</v>
      </c>
      <c r="D3619" t="s">
        <v>54</v>
      </c>
      <c r="E3619" t="s">
        <v>49</v>
      </c>
      <c r="F3619">
        <v>-422</v>
      </c>
      <c r="G3619" t="s">
        <v>49</v>
      </c>
      <c r="H3619" t="s">
        <v>49</v>
      </c>
      <c r="I3619" t="s">
        <v>50</v>
      </c>
      <c r="J3619">
        <v>9</v>
      </c>
      <c r="K3619" t="s">
        <v>73</v>
      </c>
      <c r="L3619">
        <v>31</v>
      </c>
      <c r="M3619">
        <v>1</v>
      </c>
      <c r="N3619">
        <v>-1</v>
      </c>
      <c r="O3619">
        <v>0</v>
      </c>
      <c r="P3619" t="s">
        <v>52</v>
      </c>
      <c r="Q3619" t="s">
        <v>49</v>
      </c>
      <c r="X3619" s="7"/>
      <c r="Y3619" t="s">
        <v>49</v>
      </c>
      <c r="Z3619">
        <v>-422</v>
      </c>
      <c r="AE3619" t="s">
        <v>49</v>
      </c>
      <c r="AF3619">
        <v>-422</v>
      </c>
      <c r="AI3619">
        <v>1700</v>
      </c>
      <c r="AJ3619" t="s">
        <v>49</v>
      </c>
    </row>
    <row r="3620" spans="1:36" x14ac:dyDescent="0.3">
      <c r="A3620">
        <v>45</v>
      </c>
      <c r="B3620" t="s">
        <v>69</v>
      </c>
      <c r="C3620" t="s">
        <v>47</v>
      </c>
      <c r="D3620" t="s">
        <v>54</v>
      </c>
      <c r="E3620" t="s">
        <v>49</v>
      </c>
      <c r="F3620">
        <v>248</v>
      </c>
      <c r="G3620" t="s">
        <v>49</v>
      </c>
      <c r="H3620" t="s">
        <v>49</v>
      </c>
      <c r="I3620" t="s">
        <v>50</v>
      </c>
      <c r="J3620">
        <v>16</v>
      </c>
      <c r="K3620" t="s">
        <v>73</v>
      </c>
      <c r="L3620">
        <v>212</v>
      </c>
      <c r="M3620">
        <v>2</v>
      </c>
      <c r="N3620">
        <v>-1</v>
      </c>
      <c r="O3620">
        <v>0</v>
      </c>
      <c r="P3620" t="s">
        <v>52</v>
      </c>
      <c r="Q3620" t="s">
        <v>49</v>
      </c>
      <c r="X3620" s="7"/>
      <c r="Y3620" t="s">
        <v>49</v>
      </c>
      <c r="Z3620">
        <v>248</v>
      </c>
      <c r="AE3620" t="s">
        <v>49</v>
      </c>
      <c r="AF3620">
        <v>248</v>
      </c>
      <c r="AI3620">
        <v>148</v>
      </c>
      <c r="AJ3620" t="s">
        <v>49</v>
      </c>
    </row>
    <row r="3621" spans="1:36" x14ac:dyDescent="0.3">
      <c r="A3621">
        <v>47</v>
      </c>
      <c r="B3621" t="s">
        <v>67</v>
      </c>
      <c r="C3621" t="s">
        <v>47</v>
      </c>
      <c r="D3621" t="s">
        <v>48</v>
      </c>
      <c r="E3621" t="s">
        <v>49</v>
      </c>
      <c r="F3621">
        <v>145</v>
      </c>
      <c r="G3621" t="s">
        <v>55</v>
      </c>
      <c r="H3621" t="s">
        <v>49</v>
      </c>
      <c r="I3621" t="s">
        <v>52</v>
      </c>
      <c r="J3621">
        <v>7</v>
      </c>
      <c r="K3621" t="s">
        <v>56</v>
      </c>
      <c r="L3621">
        <v>157</v>
      </c>
      <c r="M3621">
        <v>6</v>
      </c>
      <c r="N3621">
        <v>-1</v>
      </c>
      <c r="O3621">
        <v>0</v>
      </c>
      <c r="P3621" t="s">
        <v>52</v>
      </c>
      <c r="Q3621" t="s">
        <v>49</v>
      </c>
      <c r="X3621" s="7"/>
      <c r="Y3621" t="s">
        <v>55</v>
      </c>
      <c r="Z3621">
        <v>145</v>
      </c>
      <c r="AE3621" t="s">
        <v>49</v>
      </c>
      <c r="AF3621">
        <v>145</v>
      </c>
      <c r="AI3621">
        <v>0</v>
      </c>
      <c r="AJ3621" t="s">
        <v>49</v>
      </c>
    </row>
    <row r="3622" spans="1:36" x14ac:dyDescent="0.3">
      <c r="A3622">
        <v>60</v>
      </c>
      <c r="B3622" t="s">
        <v>77</v>
      </c>
      <c r="C3622" t="s">
        <v>74</v>
      </c>
      <c r="D3622" t="s">
        <v>54</v>
      </c>
      <c r="E3622" t="s">
        <v>49</v>
      </c>
      <c r="F3622">
        <v>598</v>
      </c>
      <c r="G3622" t="s">
        <v>49</v>
      </c>
      <c r="H3622" t="s">
        <v>55</v>
      </c>
      <c r="I3622" t="s">
        <v>50</v>
      </c>
      <c r="J3622">
        <v>8</v>
      </c>
      <c r="K3622" t="s">
        <v>73</v>
      </c>
      <c r="L3622">
        <v>96</v>
      </c>
      <c r="M3622">
        <v>1</v>
      </c>
      <c r="N3622">
        <v>-1</v>
      </c>
      <c r="O3622">
        <v>0</v>
      </c>
      <c r="P3622" t="s">
        <v>52</v>
      </c>
      <c r="Q3622" t="s">
        <v>49</v>
      </c>
      <c r="X3622" s="7"/>
      <c r="Y3622" t="s">
        <v>49</v>
      </c>
      <c r="Z3622">
        <v>598</v>
      </c>
      <c r="AE3622" t="s">
        <v>55</v>
      </c>
      <c r="AF3622">
        <v>598</v>
      </c>
      <c r="AI3622">
        <v>185</v>
      </c>
      <c r="AJ3622" t="s">
        <v>49</v>
      </c>
    </row>
    <row r="3623" spans="1:36" x14ac:dyDescent="0.3">
      <c r="A3623">
        <v>35</v>
      </c>
      <c r="B3623" t="s">
        <v>58</v>
      </c>
      <c r="C3623" t="s">
        <v>47</v>
      </c>
      <c r="D3623" t="s">
        <v>60</v>
      </c>
      <c r="E3623" t="s">
        <v>49</v>
      </c>
      <c r="F3623">
        <v>949</v>
      </c>
      <c r="G3623" t="s">
        <v>55</v>
      </c>
      <c r="H3623" t="s">
        <v>49</v>
      </c>
      <c r="I3623" t="s">
        <v>52</v>
      </c>
      <c r="J3623">
        <v>27</v>
      </c>
      <c r="K3623" t="s">
        <v>56</v>
      </c>
      <c r="L3623">
        <v>245</v>
      </c>
      <c r="M3623">
        <v>2</v>
      </c>
      <c r="N3623">
        <v>-1</v>
      </c>
      <c r="O3623">
        <v>0</v>
      </c>
      <c r="P3623" t="s">
        <v>52</v>
      </c>
      <c r="Q3623" t="s">
        <v>49</v>
      </c>
      <c r="X3623" s="7"/>
      <c r="Y3623" t="s">
        <v>55</v>
      </c>
      <c r="Z3623">
        <v>949</v>
      </c>
      <c r="AE3623" t="s">
        <v>49</v>
      </c>
      <c r="AF3623">
        <v>949</v>
      </c>
      <c r="AI3623">
        <v>1279</v>
      </c>
      <c r="AJ3623" t="s">
        <v>49</v>
      </c>
    </row>
    <row r="3624" spans="1:36" x14ac:dyDescent="0.3">
      <c r="A3624">
        <v>31</v>
      </c>
      <c r="B3624" t="s">
        <v>67</v>
      </c>
      <c r="C3624" t="s">
        <v>59</v>
      </c>
      <c r="D3624" t="s">
        <v>60</v>
      </c>
      <c r="E3624" t="s">
        <v>49</v>
      </c>
      <c r="F3624">
        <v>614</v>
      </c>
      <c r="G3624" t="s">
        <v>49</v>
      </c>
      <c r="H3624" t="s">
        <v>49</v>
      </c>
      <c r="I3624" t="s">
        <v>50</v>
      </c>
      <c r="J3624">
        <v>11</v>
      </c>
      <c r="K3624" t="s">
        <v>70</v>
      </c>
      <c r="L3624">
        <v>72</v>
      </c>
      <c r="M3624">
        <v>4</v>
      </c>
      <c r="N3624">
        <v>-1</v>
      </c>
      <c r="O3624">
        <v>0</v>
      </c>
      <c r="P3624" t="s">
        <v>52</v>
      </c>
      <c r="Q3624" t="s">
        <v>49</v>
      </c>
      <c r="X3624" s="7"/>
      <c r="Y3624" t="s">
        <v>49</v>
      </c>
      <c r="Z3624">
        <v>614</v>
      </c>
      <c r="AE3624" t="s">
        <v>49</v>
      </c>
      <c r="AF3624">
        <v>614</v>
      </c>
      <c r="AI3624">
        <v>99</v>
      </c>
      <c r="AJ3624" t="s">
        <v>49</v>
      </c>
    </row>
    <row r="3625" spans="1:36" x14ac:dyDescent="0.3">
      <c r="A3625">
        <v>33</v>
      </c>
      <c r="B3625" t="s">
        <v>63</v>
      </c>
      <c r="C3625" t="s">
        <v>47</v>
      </c>
      <c r="D3625" t="s">
        <v>48</v>
      </c>
      <c r="E3625" t="s">
        <v>49</v>
      </c>
      <c r="F3625">
        <v>1209</v>
      </c>
      <c r="G3625" t="s">
        <v>55</v>
      </c>
      <c r="H3625" t="s">
        <v>49</v>
      </c>
      <c r="I3625" t="s">
        <v>50</v>
      </c>
      <c r="J3625">
        <v>16</v>
      </c>
      <c r="K3625" t="s">
        <v>61</v>
      </c>
      <c r="L3625">
        <v>700</v>
      </c>
      <c r="M3625">
        <v>1</v>
      </c>
      <c r="N3625">
        <v>-1</v>
      </c>
      <c r="O3625">
        <v>0</v>
      </c>
      <c r="P3625" t="s">
        <v>52</v>
      </c>
      <c r="Q3625" t="s">
        <v>49</v>
      </c>
      <c r="X3625" s="7"/>
      <c r="Y3625" t="s">
        <v>55</v>
      </c>
      <c r="Z3625">
        <v>1209</v>
      </c>
      <c r="AE3625" t="s">
        <v>49</v>
      </c>
      <c r="AF3625">
        <v>1209</v>
      </c>
      <c r="AI3625">
        <v>378</v>
      </c>
      <c r="AJ3625" t="s">
        <v>49</v>
      </c>
    </row>
    <row r="3626" spans="1:36" x14ac:dyDescent="0.3">
      <c r="A3626">
        <v>50</v>
      </c>
      <c r="B3626" t="s">
        <v>65</v>
      </c>
      <c r="C3626" t="s">
        <v>47</v>
      </c>
      <c r="D3626" t="s">
        <v>60</v>
      </c>
      <c r="E3626" t="s">
        <v>49</v>
      </c>
      <c r="F3626">
        <v>202</v>
      </c>
      <c r="G3626" t="s">
        <v>55</v>
      </c>
      <c r="H3626" t="s">
        <v>49</v>
      </c>
      <c r="I3626" t="s">
        <v>50</v>
      </c>
      <c r="J3626">
        <v>15</v>
      </c>
      <c r="K3626" t="s">
        <v>61</v>
      </c>
      <c r="L3626">
        <v>107</v>
      </c>
      <c r="M3626">
        <v>1</v>
      </c>
      <c r="N3626">
        <v>148</v>
      </c>
      <c r="O3626">
        <v>4</v>
      </c>
      <c r="P3626" t="s">
        <v>57</v>
      </c>
      <c r="Q3626" t="s">
        <v>49</v>
      </c>
      <c r="X3626" s="7"/>
      <c r="Y3626" t="s">
        <v>55</v>
      </c>
      <c r="Z3626">
        <v>202</v>
      </c>
      <c r="AE3626" t="s">
        <v>49</v>
      </c>
      <c r="AF3626">
        <v>202</v>
      </c>
      <c r="AI3626">
        <v>15</v>
      </c>
      <c r="AJ3626" t="s">
        <v>49</v>
      </c>
    </row>
    <row r="3627" spans="1:36" x14ac:dyDescent="0.3">
      <c r="A3627">
        <v>51</v>
      </c>
      <c r="B3627" t="s">
        <v>63</v>
      </c>
      <c r="C3627" t="s">
        <v>47</v>
      </c>
      <c r="D3627" t="s">
        <v>54</v>
      </c>
      <c r="E3627" t="s">
        <v>49</v>
      </c>
      <c r="F3627">
        <v>1840</v>
      </c>
      <c r="G3627" t="s">
        <v>55</v>
      </c>
      <c r="H3627" t="s">
        <v>49</v>
      </c>
      <c r="I3627" t="s">
        <v>50</v>
      </c>
      <c r="J3627">
        <v>18</v>
      </c>
      <c r="K3627" t="s">
        <v>70</v>
      </c>
      <c r="L3627">
        <v>312</v>
      </c>
      <c r="M3627">
        <v>3</v>
      </c>
      <c r="N3627">
        <v>-1</v>
      </c>
      <c r="O3627">
        <v>0</v>
      </c>
      <c r="P3627" t="s">
        <v>52</v>
      </c>
      <c r="Q3627" t="s">
        <v>49</v>
      </c>
      <c r="X3627" s="7"/>
      <c r="Y3627" t="s">
        <v>55</v>
      </c>
      <c r="Z3627">
        <v>1840</v>
      </c>
      <c r="AE3627" t="s">
        <v>49</v>
      </c>
      <c r="AF3627">
        <v>1840</v>
      </c>
      <c r="AI3627">
        <v>1810</v>
      </c>
      <c r="AJ3627" t="s">
        <v>49</v>
      </c>
    </row>
    <row r="3628" spans="1:36" x14ac:dyDescent="0.3">
      <c r="A3628">
        <v>34</v>
      </c>
      <c r="B3628" t="s">
        <v>67</v>
      </c>
      <c r="C3628" t="s">
        <v>47</v>
      </c>
      <c r="D3628" t="s">
        <v>54</v>
      </c>
      <c r="E3628" t="s">
        <v>49</v>
      </c>
      <c r="F3628">
        <v>114</v>
      </c>
      <c r="G3628" t="s">
        <v>55</v>
      </c>
      <c r="H3628" t="s">
        <v>55</v>
      </c>
      <c r="I3628" t="s">
        <v>50</v>
      </c>
      <c r="J3628">
        <v>4</v>
      </c>
      <c r="K3628" t="s">
        <v>62</v>
      </c>
      <c r="L3628">
        <v>153</v>
      </c>
      <c r="M3628">
        <v>1</v>
      </c>
      <c r="N3628">
        <v>309</v>
      </c>
      <c r="O3628">
        <v>3</v>
      </c>
      <c r="P3628" t="s">
        <v>66</v>
      </c>
      <c r="Q3628" t="s">
        <v>49</v>
      </c>
      <c r="X3628" s="7"/>
      <c r="Y3628" t="s">
        <v>55</v>
      </c>
      <c r="Z3628">
        <v>114</v>
      </c>
      <c r="AE3628" t="s">
        <v>55</v>
      </c>
      <c r="AF3628">
        <v>114</v>
      </c>
      <c r="AI3628">
        <v>435</v>
      </c>
      <c r="AJ3628" t="s">
        <v>49</v>
      </c>
    </row>
    <row r="3629" spans="1:36" x14ac:dyDescent="0.3">
      <c r="A3629">
        <v>56</v>
      </c>
      <c r="B3629" t="s">
        <v>53</v>
      </c>
      <c r="C3629" t="s">
        <v>47</v>
      </c>
      <c r="D3629" t="s">
        <v>54</v>
      </c>
      <c r="E3629" t="s">
        <v>49</v>
      </c>
      <c r="F3629">
        <v>-229</v>
      </c>
      <c r="G3629" t="s">
        <v>49</v>
      </c>
      <c r="H3629" t="s">
        <v>55</v>
      </c>
      <c r="I3629" t="s">
        <v>50</v>
      </c>
      <c r="J3629">
        <v>23</v>
      </c>
      <c r="K3629" t="s">
        <v>73</v>
      </c>
      <c r="L3629">
        <v>55</v>
      </c>
      <c r="M3629">
        <v>10</v>
      </c>
      <c r="N3629">
        <v>-1</v>
      </c>
      <c r="O3629">
        <v>0</v>
      </c>
      <c r="P3629" t="s">
        <v>52</v>
      </c>
      <c r="Q3629" t="s">
        <v>49</v>
      </c>
      <c r="X3629" s="7"/>
      <c r="Y3629" t="s">
        <v>49</v>
      </c>
      <c r="Z3629">
        <v>-229</v>
      </c>
      <c r="AE3629" t="s">
        <v>55</v>
      </c>
      <c r="AF3629">
        <v>-229</v>
      </c>
      <c r="AI3629">
        <v>335</v>
      </c>
      <c r="AJ3629" t="s">
        <v>49</v>
      </c>
    </row>
    <row r="3630" spans="1:36" x14ac:dyDescent="0.3">
      <c r="A3630">
        <v>29</v>
      </c>
      <c r="B3630" t="s">
        <v>53</v>
      </c>
      <c r="C3630" t="s">
        <v>47</v>
      </c>
      <c r="D3630" t="s">
        <v>54</v>
      </c>
      <c r="E3630" t="s">
        <v>49</v>
      </c>
      <c r="F3630">
        <v>182</v>
      </c>
      <c r="G3630" t="s">
        <v>55</v>
      </c>
      <c r="H3630" t="s">
        <v>49</v>
      </c>
      <c r="I3630" t="s">
        <v>78</v>
      </c>
      <c r="J3630">
        <v>13</v>
      </c>
      <c r="K3630" t="s">
        <v>56</v>
      </c>
      <c r="L3630">
        <v>38</v>
      </c>
      <c r="M3630">
        <v>3</v>
      </c>
      <c r="N3630">
        <v>-1</v>
      </c>
      <c r="O3630">
        <v>0</v>
      </c>
      <c r="P3630" t="s">
        <v>52</v>
      </c>
      <c r="Q3630" t="s">
        <v>49</v>
      </c>
      <c r="X3630" s="7"/>
      <c r="Y3630" t="s">
        <v>55</v>
      </c>
      <c r="Z3630">
        <v>182</v>
      </c>
      <c r="AE3630" t="s">
        <v>49</v>
      </c>
      <c r="AF3630">
        <v>182</v>
      </c>
      <c r="AI3630">
        <v>-251</v>
      </c>
      <c r="AJ3630" t="s">
        <v>49</v>
      </c>
    </row>
    <row r="3631" spans="1:36" x14ac:dyDescent="0.3">
      <c r="A3631">
        <v>31</v>
      </c>
      <c r="B3631" t="s">
        <v>63</v>
      </c>
      <c r="C3631" t="s">
        <v>47</v>
      </c>
      <c r="D3631" t="s">
        <v>54</v>
      </c>
      <c r="E3631" t="s">
        <v>49</v>
      </c>
      <c r="F3631">
        <v>401</v>
      </c>
      <c r="G3631" t="s">
        <v>49</v>
      </c>
      <c r="H3631" t="s">
        <v>49</v>
      </c>
      <c r="I3631" t="s">
        <v>50</v>
      </c>
      <c r="J3631">
        <v>14</v>
      </c>
      <c r="K3631" t="s">
        <v>70</v>
      </c>
      <c r="L3631">
        <v>96</v>
      </c>
      <c r="M3631">
        <v>3</v>
      </c>
      <c r="N3631">
        <v>-1</v>
      </c>
      <c r="O3631">
        <v>0</v>
      </c>
      <c r="P3631" t="s">
        <v>52</v>
      </c>
      <c r="Q3631" t="s">
        <v>49</v>
      </c>
      <c r="X3631" s="7"/>
      <c r="Y3631" t="s">
        <v>49</v>
      </c>
      <c r="Z3631">
        <v>401</v>
      </c>
      <c r="AE3631" t="s">
        <v>49</v>
      </c>
      <c r="AF3631">
        <v>401</v>
      </c>
      <c r="AI3631">
        <v>641</v>
      </c>
      <c r="AJ3631" t="s">
        <v>49</v>
      </c>
    </row>
    <row r="3632" spans="1:36" x14ac:dyDescent="0.3">
      <c r="A3632">
        <v>44</v>
      </c>
      <c r="B3632" t="s">
        <v>67</v>
      </c>
      <c r="C3632" t="s">
        <v>74</v>
      </c>
      <c r="D3632" t="s">
        <v>52</v>
      </c>
      <c r="E3632" t="s">
        <v>49</v>
      </c>
      <c r="F3632">
        <v>759</v>
      </c>
      <c r="G3632" t="s">
        <v>55</v>
      </c>
      <c r="H3632" t="s">
        <v>49</v>
      </c>
      <c r="I3632" t="s">
        <v>52</v>
      </c>
      <c r="J3632">
        <v>23</v>
      </c>
      <c r="K3632" t="s">
        <v>56</v>
      </c>
      <c r="L3632">
        <v>397</v>
      </c>
      <c r="M3632">
        <v>1</v>
      </c>
      <c r="N3632">
        <v>-1</v>
      </c>
      <c r="O3632">
        <v>0</v>
      </c>
      <c r="P3632" t="s">
        <v>52</v>
      </c>
      <c r="Q3632" t="s">
        <v>49</v>
      </c>
      <c r="X3632" s="7"/>
      <c r="Y3632" t="s">
        <v>55</v>
      </c>
      <c r="Z3632">
        <v>759</v>
      </c>
      <c r="AE3632" t="s">
        <v>49</v>
      </c>
      <c r="AF3632">
        <v>759</v>
      </c>
      <c r="AI3632">
        <v>0</v>
      </c>
      <c r="AJ3632" t="s">
        <v>49</v>
      </c>
    </row>
    <row r="3633" spans="1:36" x14ac:dyDescent="0.3">
      <c r="A3633">
        <v>55</v>
      </c>
      <c r="B3633" t="s">
        <v>77</v>
      </c>
      <c r="C3633" t="s">
        <v>47</v>
      </c>
      <c r="D3633" t="s">
        <v>54</v>
      </c>
      <c r="E3633" t="s">
        <v>49</v>
      </c>
      <c r="F3633">
        <v>4194</v>
      </c>
      <c r="G3633" t="s">
        <v>49</v>
      </c>
      <c r="H3633" t="s">
        <v>55</v>
      </c>
      <c r="I3633" t="s">
        <v>78</v>
      </c>
      <c r="J3633">
        <v>30</v>
      </c>
      <c r="K3633" t="s">
        <v>73</v>
      </c>
      <c r="L3633">
        <v>208</v>
      </c>
      <c r="M3633">
        <v>3</v>
      </c>
      <c r="N3633">
        <v>-1</v>
      </c>
      <c r="O3633">
        <v>0</v>
      </c>
      <c r="P3633" t="s">
        <v>52</v>
      </c>
      <c r="Q3633" t="s">
        <v>49</v>
      </c>
      <c r="X3633" s="7"/>
      <c r="Y3633" t="s">
        <v>49</v>
      </c>
      <c r="Z3633">
        <v>4194</v>
      </c>
      <c r="AE3633" t="s">
        <v>55</v>
      </c>
      <c r="AF3633">
        <v>4194</v>
      </c>
      <c r="AI3633">
        <v>722</v>
      </c>
      <c r="AJ3633" t="s">
        <v>49</v>
      </c>
    </row>
    <row r="3634" spans="1:36" x14ac:dyDescent="0.3">
      <c r="A3634">
        <v>35</v>
      </c>
      <c r="B3634" t="s">
        <v>71</v>
      </c>
      <c r="C3634" t="s">
        <v>59</v>
      </c>
      <c r="D3634" t="s">
        <v>52</v>
      </c>
      <c r="E3634" t="s">
        <v>49</v>
      </c>
      <c r="F3634">
        <v>0</v>
      </c>
      <c r="G3634" t="s">
        <v>49</v>
      </c>
      <c r="H3634" t="s">
        <v>49</v>
      </c>
      <c r="I3634" t="s">
        <v>78</v>
      </c>
      <c r="J3634">
        <v>28</v>
      </c>
      <c r="K3634" t="s">
        <v>72</v>
      </c>
      <c r="L3634">
        <v>122</v>
      </c>
      <c r="M3634">
        <v>3</v>
      </c>
      <c r="N3634">
        <v>-1</v>
      </c>
      <c r="O3634">
        <v>0</v>
      </c>
      <c r="P3634" t="s">
        <v>52</v>
      </c>
      <c r="Q3634" t="s">
        <v>49</v>
      </c>
      <c r="X3634" s="7"/>
      <c r="Y3634" t="s">
        <v>49</v>
      </c>
      <c r="Z3634">
        <v>0</v>
      </c>
      <c r="AE3634" t="s">
        <v>49</v>
      </c>
      <c r="AF3634">
        <v>0</v>
      </c>
      <c r="AI3634">
        <v>0</v>
      </c>
      <c r="AJ3634" t="s">
        <v>49</v>
      </c>
    </row>
    <row r="3635" spans="1:36" x14ac:dyDescent="0.3">
      <c r="A3635">
        <v>36</v>
      </c>
      <c r="B3635" t="s">
        <v>67</v>
      </c>
      <c r="C3635" t="s">
        <v>47</v>
      </c>
      <c r="D3635" t="s">
        <v>60</v>
      </c>
      <c r="E3635" t="s">
        <v>49</v>
      </c>
      <c r="F3635">
        <v>629</v>
      </c>
      <c r="G3635" t="s">
        <v>55</v>
      </c>
      <c r="H3635" t="s">
        <v>55</v>
      </c>
      <c r="I3635" t="s">
        <v>50</v>
      </c>
      <c r="J3635">
        <v>29</v>
      </c>
      <c r="K3635" t="s">
        <v>82</v>
      </c>
      <c r="L3635">
        <v>109</v>
      </c>
      <c r="M3635">
        <v>1</v>
      </c>
      <c r="N3635">
        <v>246</v>
      </c>
      <c r="O3635">
        <v>1</v>
      </c>
      <c r="P3635" t="s">
        <v>57</v>
      </c>
      <c r="Q3635" t="s">
        <v>49</v>
      </c>
      <c r="X3635" s="7"/>
      <c r="Y3635" t="s">
        <v>55</v>
      </c>
      <c r="Z3635">
        <v>629</v>
      </c>
      <c r="AE3635" t="s">
        <v>55</v>
      </c>
      <c r="AF3635">
        <v>629</v>
      </c>
      <c r="AI3635">
        <v>1504</v>
      </c>
      <c r="AJ3635" t="s">
        <v>49</v>
      </c>
    </row>
    <row r="3636" spans="1:36" x14ac:dyDescent="0.3">
      <c r="A3636">
        <v>54</v>
      </c>
      <c r="B3636" t="s">
        <v>77</v>
      </c>
      <c r="C3636" t="s">
        <v>47</v>
      </c>
      <c r="D3636" t="s">
        <v>54</v>
      </c>
      <c r="E3636" t="s">
        <v>49</v>
      </c>
      <c r="F3636">
        <v>153</v>
      </c>
      <c r="G3636" t="s">
        <v>55</v>
      </c>
      <c r="H3636" t="s">
        <v>55</v>
      </c>
      <c r="I3636" t="s">
        <v>52</v>
      </c>
      <c r="J3636">
        <v>26</v>
      </c>
      <c r="K3636" t="s">
        <v>56</v>
      </c>
      <c r="L3636">
        <v>74</v>
      </c>
      <c r="M3636">
        <v>1</v>
      </c>
      <c r="N3636">
        <v>-1</v>
      </c>
      <c r="O3636">
        <v>0</v>
      </c>
      <c r="P3636" t="s">
        <v>52</v>
      </c>
      <c r="Q3636" t="s">
        <v>49</v>
      </c>
      <c r="X3636" s="7"/>
      <c r="Y3636" t="s">
        <v>55</v>
      </c>
      <c r="Z3636">
        <v>153</v>
      </c>
      <c r="AE3636" t="s">
        <v>55</v>
      </c>
      <c r="AF3636">
        <v>153</v>
      </c>
      <c r="AI3636">
        <v>35</v>
      </c>
      <c r="AJ3636" t="s">
        <v>49</v>
      </c>
    </row>
    <row r="3637" spans="1:36" x14ac:dyDescent="0.3">
      <c r="A3637">
        <v>32</v>
      </c>
      <c r="B3637" t="s">
        <v>58</v>
      </c>
      <c r="C3637" t="s">
        <v>47</v>
      </c>
      <c r="D3637" t="s">
        <v>60</v>
      </c>
      <c r="E3637" t="s">
        <v>49</v>
      </c>
      <c r="F3637">
        <v>553</v>
      </c>
      <c r="G3637" t="s">
        <v>55</v>
      </c>
      <c r="H3637" t="s">
        <v>49</v>
      </c>
      <c r="I3637" t="s">
        <v>50</v>
      </c>
      <c r="J3637">
        <v>22</v>
      </c>
      <c r="K3637" t="s">
        <v>73</v>
      </c>
      <c r="L3637">
        <v>72</v>
      </c>
      <c r="M3637">
        <v>1</v>
      </c>
      <c r="N3637">
        <v>-1</v>
      </c>
      <c r="O3637">
        <v>0</v>
      </c>
      <c r="P3637" t="s">
        <v>52</v>
      </c>
      <c r="Q3637" t="s">
        <v>49</v>
      </c>
      <c r="X3637" s="7"/>
      <c r="Y3637" t="s">
        <v>55</v>
      </c>
      <c r="Z3637">
        <v>553</v>
      </c>
      <c r="AE3637" t="s">
        <v>49</v>
      </c>
      <c r="AF3637">
        <v>553</v>
      </c>
      <c r="AI3637">
        <v>752</v>
      </c>
      <c r="AJ3637" t="s">
        <v>49</v>
      </c>
    </row>
    <row r="3638" spans="1:36" x14ac:dyDescent="0.3">
      <c r="A3638">
        <v>36</v>
      </c>
      <c r="B3638" t="s">
        <v>58</v>
      </c>
      <c r="C3638" t="s">
        <v>74</v>
      </c>
      <c r="D3638" t="s">
        <v>60</v>
      </c>
      <c r="E3638" t="s">
        <v>49</v>
      </c>
      <c r="F3638">
        <v>1057</v>
      </c>
      <c r="G3638" t="s">
        <v>49</v>
      </c>
      <c r="H3638" t="s">
        <v>49</v>
      </c>
      <c r="I3638" t="s">
        <v>50</v>
      </c>
      <c r="J3638">
        <v>5</v>
      </c>
      <c r="K3638" t="s">
        <v>64</v>
      </c>
      <c r="L3638">
        <v>383</v>
      </c>
      <c r="M3638">
        <v>2</v>
      </c>
      <c r="N3638">
        <v>-1</v>
      </c>
      <c r="O3638">
        <v>0</v>
      </c>
      <c r="P3638" t="s">
        <v>52</v>
      </c>
      <c r="Q3638" t="s">
        <v>49</v>
      </c>
      <c r="X3638" s="7"/>
      <c r="Y3638" t="s">
        <v>49</v>
      </c>
      <c r="Z3638">
        <v>1057</v>
      </c>
      <c r="AE3638" t="s">
        <v>49</v>
      </c>
      <c r="AF3638">
        <v>1057</v>
      </c>
      <c r="AI3638">
        <v>1925</v>
      </c>
      <c r="AJ3638" t="s">
        <v>49</v>
      </c>
    </row>
    <row r="3639" spans="1:36" x14ac:dyDescent="0.3">
      <c r="A3639">
        <v>60</v>
      </c>
      <c r="B3639" t="s">
        <v>77</v>
      </c>
      <c r="C3639" t="s">
        <v>47</v>
      </c>
      <c r="D3639" t="s">
        <v>54</v>
      </c>
      <c r="E3639" t="s">
        <v>49</v>
      </c>
      <c r="F3639">
        <v>78</v>
      </c>
      <c r="G3639" t="s">
        <v>55</v>
      </c>
      <c r="H3639" t="s">
        <v>49</v>
      </c>
      <c r="I3639" t="s">
        <v>52</v>
      </c>
      <c r="J3639">
        <v>12</v>
      </c>
      <c r="K3639" t="s">
        <v>56</v>
      </c>
      <c r="L3639">
        <v>113</v>
      </c>
      <c r="M3639">
        <v>3</v>
      </c>
      <c r="N3639">
        <v>-1</v>
      </c>
      <c r="O3639">
        <v>0</v>
      </c>
      <c r="P3639" t="s">
        <v>52</v>
      </c>
      <c r="Q3639" t="s">
        <v>49</v>
      </c>
      <c r="X3639" s="7"/>
      <c r="Y3639" t="s">
        <v>55</v>
      </c>
      <c r="Z3639">
        <v>78</v>
      </c>
      <c r="AE3639" t="s">
        <v>49</v>
      </c>
      <c r="AF3639">
        <v>78</v>
      </c>
      <c r="AI3639">
        <v>-246</v>
      </c>
      <c r="AJ3639" t="s">
        <v>49</v>
      </c>
    </row>
    <row r="3640" spans="1:36" x14ac:dyDescent="0.3">
      <c r="A3640">
        <v>32</v>
      </c>
      <c r="B3640" t="s">
        <v>67</v>
      </c>
      <c r="C3640" t="s">
        <v>59</v>
      </c>
      <c r="D3640" t="s">
        <v>54</v>
      </c>
      <c r="E3640" t="s">
        <v>49</v>
      </c>
      <c r="F3640">
        <v>-28</v>
      </c>
      <c r="G3640" t="s">
        <v>49</v>
      </c>
      <c r="H3640" t="s">
        <v>55</v>
      </c>
      <c r="I3640" t="s">
        <v>52</v>
      </c>
      <c r="J3640">
        <v>4</v>
      </c>
      <c r="K3640" t="s">
        <v>73</v>
      </c>
      <c r="L3640">
        <v>400</v>
      </c>
      <c r="M3640">
        <v>1</v>
      </c>
      <c r="N3640">
        <v>-1</v>
      </c>
      <c r="O3640">
        <v>0</v>
      </c>
      <c r="P3640" t="s">
        <v>52</v>
      </c>
      <c r="Q3640" t="s">
        <v>49</v>
      </c>
      <c r="X3640" s="7"/>
      <c r="Y3640" t="s">
        <v>49</v>
      </c>
      <c r="Z3640">
        <v>-28</v>
      </c>
      <c r="AE3640" t="s">
        <v>55</v>
      </c>
      <c r="AF3640">
        <v>-28</v>
      </c>
      <c r="AI3640">
        <v>894</v>
      </c>
      <c r="AJ3640" t="s">
        <v>49</v>
      </c>
    </row>
    <row r="3641" spans="1:36" x14ac:dyDescent="0.3">
      <c r="A3641">
        <v>57</v>
      </c>
      <c r="B3641" t="s">
        <v>58</v>
      </c>
      <c r="C3641" t="s">
        <v>47</v>
      </c>
      <c r="D3641" t="s">
        <v>60</v>
      </c>
      <c r="E3641" t="s">
        <v>49</v>
      </c>
      <c r="F3641">
        <v>929</v>
      </c>
      <c r="G3641" t="s">
        <v>49</v>
      </c>
      <c r="H3641" t="s">
        <v>49</v>
      </c>
      <c r="I3641" t="s">
        <v>50</v>
      </c>
      <c r="J3641">
        <v>19</v>
      </c>
      <c r="K3641" t="s">
        <v>70</v>
      </c>
      <c r="L3641">
        <v>387</v>
      </c>
      <c r="M3641">
        <v>8</v>
      </c>
      <c r="N3641">
        <v>-1</v>
      </c>
      <c r="O3641">
        <v>0</v>
      </c>
      <c r="P3641" t="s">
        <v>52</v>
      </c>
      <c r="Q3641" t="s">
        <v>49</v>
      </c>
      <c r="X3641" s="7"/>
      <c r="Y3641" t="s">
        <v>49</v>
      </c>
      <c r="Z3641">
        <v>929</v>
      </c>
      <c r="AE3641" t="s">
        <v>49</v>
      </c>
      <c r="AF3641">
        <v>929</v>
      </c>
      <c r="AI3641">
        <v>0</v>
      </c>
      <c r="AJ3641" t="s">
        <v>49</v>
      </c>
    </row>
    <row r="3642" spans="1:36" x14ac:dyDescent="0.3">
      <c r="A3642">
        <v>34</v>
      </c>
      <c r="B3642" t="s">
        <v>63</v>
      </c>
      <c r="C3642" t="s">
        <v>47</v>
      </c>
      <c r="D3642" t="s">
        <v>48</v>
      </c>
      <c r="E3642" t="s">
        <v>49</v>
      </c>
      <c r="F3642">
        <v>428</v>
      </c>
      <c r="G3642" t="s">
        <v>55</v>
      </c>
      <c r="H3642" t="s">
        <v>49</v>
      </c>
      <c r="I3642" t="s">
        <v>50</v>
      </c>
      <c r="J3642">
        <v>18</v>
      </c>
      <c r="K3642" t="s">
        <v>56</v>
      </c>
      <c r="L3642">
        <v>59</v>
      </c>
      <c r="M3642">
        <v>2</v>
      </c>
      <c r="N3642">
        <v>-1</v>
      </c>
      <c r="O3642">
        <v>0</v>
      </c>
      <c r="P3642" t="s">
        <v>52</v>
      </c>
      <c r="Q3642" t="s">
        <v>49</v>
      </c>
      <c r="X3642" s="7"/>
      <c r="Y3642" t="s">
        <v>55</v>
      </c>
      <c r="Z3642">
        <v>428</v>
      </c>
      <c r="AE3642" t="s">
        <v>49</v>
      </c>
      <c r="AF3642">
        <v>428</v>
      </c>
      <c r="AI3642">
        <v>371</v>
      </c>
      <c r="AJ3642" t="s">
        <v>49</v>
      </c>
    </row>
    <row r="3643" spans="1:36" x14ac:dyDescent="0.3">
      <c r="A3643">
        <v>27</v>
      </c>
      <c r="B3643" t="s">
        <v>71</v>
      </c>
      <c r="C3643" t="s">
        <v>59</v>
      </c>
      <c r="D3643" t="s">
        <v>54</v>
      </c>
      <c r="E3643" t="s">
        <v>49</v>
      </c>
      <c r="F3643">
        <v>268</v>
      </c>
      <c r="G3643" t="s">
        <v>55</v>
      </c>
      <c r="H3643" t="s">
        <v>49</v>
      </c>
      <c r="I3643" t="s">
        <v>50</v>
      </c>
      <c r="J3643">
        <v>13</v>
      </c>
      <c r="K3643" t="s">
        <v>56</v>
      </c>
      <c r="L3643">
        <v>528</v>
      </c>
      <c r="M3643">
        <v>1</v>
      </c>
      <c r="N3643">
        <v>358</v>
      </c>
      <c r="O3643">
        <v>2</v>
      </c>
      <c r="P3643" t="s">
        <v>57</v>
      </c>
      <c r="Q3643" t="s">
        <v>49</v>
      </c>
      <c r="X3643" s="7"/>
      <c r="Y3643" t="s">
        <v>55</v>
      </c>
      <c r="Z3643">
        <v>268</v>
      </c>
      <c r="AE3643" t="s">
        <v>49</v>
      </c>
      <c r="AF3643">
        <v>268</v>
      </c>
      <c r="AI3643">
        <v>1</v>
      </c>
      <c r="AJ3643" t="s">
        <v>49</v>
      </c>
    </row>
    <row r="3644" spans="1:36" x14ac:dyDescent="0.3">
      <c r="A3644">
        <v>52</v>
      </c>
      <c r="B3644" t="s">
        <v>58</v>
      </c>
      <c r="C3644" t="s">
        <v>59</v>
      </c>
      <c r="D3644" t="s">
        <v>60</v>
      </c>
      <c r="E3644" t="s">
        <v>49</v>
      </c>
      <c r="F3644">
        <v>83</v>
      </c>
      <c r="G3644" t="s">
        <v>49</v>
      </c>
      <c r="H3644" t="s">
        <v>49</v>
      </c>
      <c r="I3644" t="s">
        <v>50</v>
      </c>
      <c r="J3644">
        <v>26</v>
      </c>
      <c r="K3644" t="s">
        <v>70</v>
      </c>
      <c r="L3644">
        <v>1223</v>
      </c>
      <c r="M3644">
        <v>6</v>
      </c>
      <c r="N3644">
        <v>-1</v>
      </c>
      <c r="O3644">
        <v>0</v>
      </c>
      <c r="P3644" t="s">
        <v>52</v>
      </c>
      <c r="Q3644" t="s">
        <v>55</v>
      </c>
      <c r="X3644" s="7"/>
      <c r="Y3644" t="s">
        <v>49</v>
      </c>
      <c r="Z3644">
        <v>83</v>
      </c>
      <c r="AE3644" t="s">
        <v>49</v>
      </c>
      <c r="AF3644">
        <v>83</v>
      </c>
      <c r="AI3644">
        <v>834</v>
      </c>
      <c r="AJ3644" t="s">
        <v>49</v>
      </c>
    </row>
    <row r="3645" spans="1:36" x14ac:dyDescent="0.3">
      <c r="A3645">
        <v>45</v>
      </c>
      <c r="B3645" t="s">
        <v>69</v>
      </c>
      <c r="C3645" t="s">
        <v>74</v>
      </c>
      <c r="D3645" t="s">
        <v>52</v>
      </c>
      <c r="E3645" t="s">
        <v>49</v>
      </c>
      <c r="F3645">
        <v>998</v>
      </c>
      <c r="G3645" t="s">
        <v>55</v>
      </c>
      <c r="H3645" t="s">
        <v>49</v>
      </c>
      <c r="I3645" t="s">
        <v>78</v>
      </c>
      <c r="J3645">
        <v>30</v>
      </c>
      <c r="K3645" t="s">
        <v>73</v>
      </c>
      <c r="L3645">
        <v>38</v>
      </c>
      <c r="M3645">
        <v>2</v>
      </c>
      <c r="N3645">
        <v>-1</v>
      </c>
      <c r="O3645">
        <v>0</v>
      </c>
      <c r="P3645" t="s">
        <v>52</v>
      </c>
      <c r="Q3645" t="s">
        <v>49</v>
      </c>
      <c r="X3645" s="7"/>
      <c r="Y3645" t="s">
        <v>55</v>
      </c>
      <c r="Z3645">
        <v>998</v>
      </c>
      <c r="AE3645" t="s">
        <v>49</v>
      </c>
      <c r="AF3645">
        <v>998</v>
      </c>
      <c r="AI3645">
        <v>298</v>
      </c>
      <c r="AJ3645" t="s">
        <v>49</v>
      </c>
    </row>
    <row r="3646" spans="1:36" x14ac:dyDescent="0.3">
      <c r="A3646">
        <v>58</v>
      </c>
      <c r="B3646" t="s">
        <v>69</v>
      </c>
      <c r="C3646" t="s">
        <v>59</v>
      </c>
      <c r="D3646" t="s">
        <v>54</v>
      </c>
      <c r="E3646" t="s">
        <v>49</v>
      </c>
      <c r="F3646">
        <v>2223</v>
      </c>
      <c r="G3646" t="s">
        <v>49</v>
      </c>
      <c r="H3646" t="s">
        <v>49</v>
      </c>
      <c r="I3646" t="s">
        <v>50</v>
      </c>
      <c r="J3646">
        <v>4</v>
      </c>
      <c r="K3646" t="s">
        <v>82</v>
      </c>
      <c r="L3646">
        <v>1139</v>
      </c>
      <c r="M3646">
        <v>2</v>
      </c>
      <c r="N3646">
        <v>114</v>
      </c>
      <c r="O3646">
        <v>1</v>
      </c>
      <c r="P3646" t="s">
        <v>79</v>
      </c>
      <c r="Q3646" t="s">
        <v>49</v>
      </c>
      <c r="X3646" s="7"/>
      <c r="Y3646" t="s">
        <v>49</v>
      </c>
      <c r="Z3646">
        <v>2223</v>
      </c>
      <c r="AE3646" t="s">
        <v>49</v>
      </c>
      <c r="AF3646">
        <v>2223</v>
      </c>
      <c r="AI3646">
        <v>306</v>
      </c>
      <c r="AJ3646" t="s">
        <v>49</v>
      </c>
    </row>
    <row r="3647" spans="1:36" x14ac:dyDescent="0.3">
      <c r="A3647">
        <v>39</v>
      </c>
      <c r="B3647" t="s">
        <v>63</v>
      </c>
      <c r="C3647" t="s">
        <v>59</v>
      </c>
      <c r="D3647" t="s">
        <v>48</v>
      </c>
      <c r="E3647" t="s">
        <v>49</v>
      </c>
      <c r="F3647">
        <v>6</v>
      </c>
      <c r="G3647" t="s">
        <v>55</v>
      </c>
      <c r="H3647" t="s">
        <v>49</v>
      </c>
      <c r="I3647" t="s">
        <v>50</v>
      </c>
      <c r="J3647">
        <v>19</v>
      </c>
      <c r="K3647" t="s">
        <v>75</v>
      </c>
      <c r="L3647">
        <v>286</v>
      </c>
      <c r="M3647">
        <v>2</v>
      </c>
      <c r="N3647">
        <v>-1</v>
      </c>
      <c r="O3647">
        <v>0</v>
      </c>
      <c r="P3647" t="s">
        <v>52</v>
      </c>
      <c r="Q3647" t="s">
        <v>49</v>
      </c>
      <c r="X3647" s="7"/>
      <c r="Y3647" t="s">
        <v>55</v>
      </c>
      <c r="Z3647">
        <v>6</v>
      </c>
      <c r="AE3647" t="s">
        <v>49</v>
      </c>
      <c r="AF3647">
        <v>6</v>
      </c>
      <c r="AI3647">
        <v>143</v>
      </c>
      <c r="AJ3647" t="s">
        <v>49</v>
      </c>
    </row>
    <row r="3648" spans="1:36" x14ac:dyDescent="0.3">
      <c r="A3648">
        <v>48</v>
      </c>
      <c r="B3648" t="s">
        <v>63</v>
      </c>
      <c r="C3648" t="s">
        <v>59</v>
      </c>
      <c r="D3648" t="s">
        <v>54</v>
      </c>
      <c r="E3648" t="s">
        <v>49</v>
      </c>
      <c r="F3648">
        <v>312</v>
      </c>
      <c r="G3648" t="s">
        <v>55</v>
      </c>
      <c r="H3648" t="s">
        <v>55</v>
      </c>
      <c r="I3648" t="s">
        <v>50</v>
      </c>
      <c r="J3648">
        <v>3</v>
      </c>
      <c r="K3648" t="s">
        <v>64</v>
      </c>
      <c r="L3648">
        <v>369</v>
      </c>
      <c r="M3648">
        <v>2</v>
      </c>
      <c r="N3648">
        <v>-1</v>
      </c>
      <c r="O3648">
        <v>0</v>
      </c>
      <c r="P3648" t="s">
        <v>52</v>
      </c>
      <c r="Q3648" t="s">
        <v>49</v>
      </c>
      <c r="X3648" s="7"/>
      <c r="Y3648" t="s">
        <v>55</v>
      </c>
      <c r="Z3648">
        <v>312</v>
      </c>
      <c r="AE3648" t="s">
        <v>55</v>
      </c>
      <c r="AF3648">
        <v>312</v>
      </c>
      <c r="AI3648">
        <v>186</v>
      </c>
      <c r="AJ3648" t="s">
        <v>49</v>
      </c>
    </row>
    <row r="3649" spans="1:36" x14ac:dyDescent="0.3">
      <c r="A3649">
        <v>36</v>
      </c>
      <c r="B3649" t="s">
        <v>58</v>
      </c>
      <c r="C3649" t="s">
        <v>59</v>
      </c>
      <c r="D3649" t="s">
        <v>54</v>
      </c>
      <c r="E3649" t="s">
        <v>49</v>
      </c>
      <c r="F3649">
        <v>0</v>
      </c>
      <c r="G3649" t="s">
        <v>49</v>
      </c>
      <c r="H3649" t="s">
        <v>49</v>
      </c>
      <c r="I3649" t="s">
        <v>50</v>
      </c>
      <c r="J3649">
        <v>13</v>
      </c>
      <c r="K3649" t="s">
        <v>70</v>
      </c>
      <c r="L3649">
        <v>333</v>
      </c>
      <c r="M3649">
        <v>5</v>
      </c>
      <c r="N3649">
        <v>-1</v>
      </c>
      <c r="O3649">
        <v>0</v>
      </c>
      <c r="P3649" t="s">
        <v>52</v>
      </c>
      <c r="Q3649" t="s">
        <v>49</v>
      </c>
      <c r="X3649" s="7"/>
      <c r="Y3649" t="s">
        <v>49</v>
      </c>
      <c r="Z3649">
        <v>0</v>
      </c>
      <c r="AE3649" t="s">
        <v>49</v>
      </c>
      <c r="AF3649">
        <v>0</v>
      </c>
      <c r="AI3649">
        <v>5597</v>
      </c>
      <c r="AJ3649" t="s">
        <v>49</v>
      </c>
    </row>
    <row r="3650" spans="1:36" x14ac:dyDescent="0.3">
      <c r="A3650">
        <v>31</v>
      </c>
      <c r="B3650" t="s">
        <v>67</v>
      </c>
      <c r="C3650" t="s">
        <v>59</v>
      </c>
      <c r="D3650" t="s">
        <v>54</v>
      </c>
      <c r="E3650" t="s">
        <v>49</v>
      </c>
      <c r="F3650">
        <v>691</v>
      </c>
      <c r="G3650" t="s">
        <v>55</v>
      </c>
      <c r="H3650" t="s">
        <v>49</v>
      </c>
      <c r="I3650" t="s">
        <v>50</v>
      </c>
      <c r="J3650">
        <v>8</v>
      </c>
      <c r="K3650" t="s">
        <v>56</v>
      </c>
      <c r="L3650">
        <v>198</v>
      </c>
      <c r="M3650">
        <v>1</v>
      </c>
      <c r="N3650">
        <v>-1</v>
      </c>
      <c r="O3650">
        <v>0</v>
      </c>
      <c r="P3650" t="s">
        <v>52</v>
      </c>
      <c r="Q3650" t="s">
        <v>49</v>
      </c>
      <c r="X3650" s="7"/>
      <c r="Y3650" t="s">
        <v>55</v>
      </c>
      <c r="Z3650">
        <v>691</v>
      </c>
      <c r="AE3650" t="s">
        <v>49</v>
      </c>
      <c r="AF3650">
        <v>691</v>
      </c>
      <c r="AI3650">
        <v>1547</v>
      </c>
      <c r="AJ3650" t="s">
        <v>49</v>
      </c>
    </row>
    <row r="3651" spans="1:36" x14ac:dyDescent="0.3">
      <c r="A3651">
        <v>41</v>
      </c>
      <c r="B3651" t="s">
        <v>58</v>
      </c>
      <c r="C3651" t="s">
        <v>47</v>
      </c>
      <c r="D3651" t="s">
        <v>60</v>
      </c>
      <c r="E3651" t="s">
        <v>49</v>
      </c>
      <c r="F3651">
        <v>771</v>
      </c>
      <c r="G3651" t="s">
        <v>55</v>
      </c>
      <c r="H3651" t="s">
        <v>49</v>
      </c>
      <c r="I3651" t="s">
        <v>50</v>
      </c>
      <c r="J3651">
        <v>26</v>
      </c>
      <c r="K3651" t="s">
        <v>70</v>
      </c>
      <c r="L3651">
        <v>106</v>
      </c>
      <c r="M3651">
        <v>8</v>
      </c>
      <c r="N3651">
        <v>-1</v>
      </c>
      <c r="O3651">
        <v>0</v>
      </c>
      <c r="P3651" t="s">
        <v>52</v>
      </c>
      <c r="Q3651" t="s">
        <v>49</v>
      </c>
      <c r="X3651" s="7"/>
      <c r="Y3651" t="s">
        <v>55</v>
      </c>
      <c r="Z3651">
        <v>771</v>
      </c>
      <c r="AE3651" t="s">
        <v>49</v>
      </c>
      <c r="AF3651">
        <v>771</v>
      </c>
      <c r="AI3651">
        <v>1852</v>
      </c>
      <c r="AJ3651" t="s">
        <v>49</v>
      </c>
    </row>
    <row r="3652" spans="1:36" x14ac:dyDescent="0.3">
      <c r="A3652">
        <v>30</v>
      </c>
      <c r="B3652" t="s">
        <v>65</v>
      </c>
      <c r="C3652" t="s">
        <v>59</v>
      </c>
      <c r="D3652" t="s">
        <v>54</v>
      </c>
      <c r="E3652" t="s">
        <v>49</v>
      </c>
      <c r="F3652">
        <v>192</v>
      </c>
      <c r="G3652" t="s">
        <v>49</v>
      </c>
      <c r="H3652" t="s">
        <v>49</v>
      </c>
      <c r="I3652" t="s">
        <v>50</v>
      </c>
      <c r="J3652">
        <v>22</v>
      </c>
      <c r="K3652" t="s">
        <v>73</v>
      </c>
      <c r="L3652">
        <v>423</v>
      </c>
      <c r="M3652">
        <v>1</v>
      </c>
      <c r="N3652">
        <v>-1</v>
      </c>
      <c r="O3652">
        <v>0</v>
      </c>
      <c r="P3652" t="s">
        <v>52</v>
      </c>
      <c r="Q3652" t="s">
        <v>49</v>
      </c>
      <c r="X3652" s="7"/>
      <c r="Y3652" t="s">
        <v>49</v>
      </c>
      <c r="Z3652">
        <v>192</v>
      </c>
      <c r="AE3652" t="s">
        <v>49</v>
      </c>
      <c r="AF3652">
        <v>192</v>
      </c>
      <c r="AI3652">
        <v>1790</v>
      </c>
      <c r="AJ3652" t="s">
        <v>49</v>
      </c>
    </row>
    <row r="3653" spans="1:36" x14ac:dyDescent="0.3">
      <c r="A3653">
        <v>57</v>
      </c>
      <c r="B3653" t="s">
        <v>77</v>
      </c>
      <c r="C3653" t="s">
        <v>47</v>
      </c>
      <c r="D3653" t="s">
        <v>60</v>
      </c>
      <c r="E3653" t="s">
        <v>49</v>
      </c>
      <c r="F3653">
        <v>0</v>
      </c>
      <c r="G3653" t="s">
        <v>49</v>
      </c>
      <c r="H3653" t="s">
        <v>49</v>
      </c>
      <c r="I3653" t="s">
        <v>50</v>
      </c>
      <c r="J3653">
        <v>12</v>
      </c>
      <c r="K3653" t="s">
        <v>70</v>
      </c>
      <c r="L3653">
        <v>116</v>
      </c>
      <c r="M3653">
        <v>4</v>
      </c>
      <c r="N3653">
        <v>-1</v>
      </c>
      <c r="O3653">
        <v>0</v>
      </c>
      <c r="P3653" t="s">
        <v>52</v>
      </c>
      <c r="Q3653" t="s">
        <v>49</v>
      </c>
      <c r="X3653" s="7"/>
      <c r="Y3653" t="s">
        <v>49</v>
      </c>
      <c r="Z3653">
        <v>0</v>
      </c>
      <c r="AE3653" t="s">
        <v>49</v>
      </c>
      <c r="AF3653">
        <v>0</v>
      </c>
      <c r="AI3653">
        <v>20</v>
      </c>
      <c r="AJ3653" t="s">
        <v>49</v>
      </c>
    </row>
    <row r="3654" spans="1:36" x14ac:dyDescent="0.3">
      <c r="A3654">
        <v>29</v>
      </c>
      <c r="B3654" t="s">
        <v>69</v>
      </c>
      <c r="C3654" t="s">
        <v>59</v>
      </c>
      <c r="D3654" t="s">
        <v>54</v>
      </c>
      <c r="E3654" t="s">
        <v>49</v>
      </c>
      <c r="F3654">
        <v>1070</v>
      </c>
      <c r="G3654" t="s">
        <v>55</v>
      </c>
      <c r="H3654" t="s">
        <v>49</v>
      </c>
      <c r="I3654" t="s">
        <v>52</v>
      </c>
      <c r="J3654">
        <v>19</v>
      </c>
      <c r="K3654" t="s">
        <v>56</v>
      </c>
      <c r="L3654">
        <v>30</v>
      </c>
      <c r="M3654">
        <v>1</v>
      </c>
      <c r="N3654">
        <v>357</v>
      </c>
      <c r="O3654">
        <v>1</v>
      </c>
      <c r="P3654" t="s">
        <v>66</v>
      </c>
      <c r="Q3654" t="s">
        <v>55</v>
      </c>
      <c r="X3654" s="7"/>
      <c r="Y3654" t="s">
        <v>55</v>
      </c>
      <c r="Z3654">
        <v>1070</v>
      </c>
      <c r="AE3654" t="s">
        <v>49</v>
      </c>
      <c r="AF3654">
        <v>1070</v>
      </c>
      <c r="AI3654">
        <v>8652</v>
      </c>
      <c r="AJ3654" t="s">
        <v>49</v>
      </c>
    </row>
    <row r="3655" spans="1:36" x14ac:dyDescent="0.3">
      <c r="A3655">
        <v>29</v>
      </c>
      <c r="B3655" t="s">
        <v>53</v>
      </c>
      <c r="C3655" t="s">
        <v>74</v>
      </c>
      <c r="D3655" t="s">
        <v>54</v>
      </c>
      <c r="E3655" t="s">
        <v>49</v>
      </c>
      <c r="F3655">
        <v>84</v>
      </c>
      <c r="G3655" t="s">
        <v>55</v>
      </c>
      <c r="H3655" t="s">
        <v>49</v>
      </c>
      <c r="I3655" t="s">
        <v>50</v>
      </c>
      <c r="J3655">
        <v>13</v>
      </c>
      <c r="K3655" t="s">
        <v>61</v>
      </c>
      <c r="L3655">
        <v>1101</v>
      </c>
      <c r="M3655">
        <v>2</v>
      </c>
      <c r="N3655">
        <v>-1</v>
      </c>
      <c r="O3655">
        <v>0</v>
      </c>
      <c r="P3655" t="s">
        <v>52</v>
      </c>
      <c r="Q3655" t="s">
        <v>55</v>
      </c>
      <c r="X3655" s="7"/>
      <c r="Y3655" t="s">
        <v>55</v>
      </c>
      <c r="Z3655">
        <v>84</v>
      </c>
      <c r="AE3655" t="s">
        <v>49</v>
      </c>
      <c r="AF3655">
        <v>84</v>
      </c>
      <c r="AI3655">
        <v>1626</v>
      </c>
      <c r="AJ3655" t="s">
        <v>49</v>
      </c>
    </row>
    <row r="3656" spans="1:36" x14ac:dyDescent="0.3">
      <c r="A3656">
        <v>30</v>
      </c>
      <c r="B3656" t="s">
        <v>58</v>
      </c>
      <c r="C3656" t="s">
        <v>59</v>
      </c>
      <c r="D3656" t="s">
        <v>60</v>
      </c>
      <c r="E3656" t="s">
        <v>49</v>
      </c>
      <c r="F3656">
        <v>2</v>
      </c>
      <c r="G3656" t="s">
        <v>49</v>
      </c>
      <c r="H3656" t="s">
        <v>49</v>
      </c>
      <c r="I3656" t="s">
        <v>50</v>
      </c>
      <c r="J3656">
        <v>16</v>
      </c>
      <c r="K3656" t="s">
        <v>62</v>
      </c>
      <c r="L3656">
        <v>102</v>
      </c>
      <c r="M3656">
        <v>1</v>
      </c>
      <c r="N3656">
        <v>85</v>
      </c>
      <c r="O3656">
        <v>1</v>
      </c>
      <c r="P3656" t="s">
        <v>57</v>
      </c>
      <c r="Q3656" t="s">
        <v>49</v>
      </c>
      <c r="X3656" s="7"/>
      <c r="Y3656" t="s">
        <v>49</v>
      </c>
      <c r="Z3656">
        <v>2</v>
      </c>
      <c r="AE3656" t="s">
        <v>49</v>
      </c>
      <c r="AF3656">
        <v>2</v>
      </c>
      <c r="AI3656">
        <v>749</v>
      </c>
      <c r="AJ3656" t="s">
        <v>49</v>
      </c>
    </row>
    <row r="3657" spans="1:36" x14ac:dyDescent="0.3">
      <c r="A3657">
        <v>44</v>
      </c>
      <c r="B3657" t="s">
        <v>58</v>
      </c>
      <c r="C3657" t="s">
        <v>47</v>
      </c>
      <c r="D3657" t="s">
        <v>60</v>
      </c>
      <c r="E3657" t="s">
        <v>49</v>
      </c>
      <c r="F3657">
        <v>1242</v>
      </c>
      <c r="G3657" t="s">
        <v>55</v>
      </c>
      <c r="H3657" t="s">
        <v>49</v>
      </c>
      <c r="I3657" t="s">
        <v>50</v>
      </c>
      <c r="J3657">
        <v>6</v>
      </c>
      <c r="K3657" t="s">
        <v>70</v>
      </c>
      <c r="L3657">
        <v>384</v>
      </c>
      <c r="M3657">
        <v>6</v>
      </c>
      <c r="N3657">
        <v>-1</v>
      </c>
      <c r="O3657">
        <v>0</v>
      </c>
      <c r="P3657" t="s">
        <v>52</v>
      </c>
      <c r="Q3657" t="s">
        <v>49</v>
      </c>
      <c r="X3657" s="7"/>
      <c r="Y3657" t="s">
        <v>55</v>
      </c>
      <c r="Z3657">
        <v>1242</v>
      </c>
      <c r="AE3657" t="s">
        <v>49</v>
      </c>
      <c r="AF3657">
        <v>1242</v>
      </c>
      <c r="AI3657">
        <v>51</v>
      </c>
      <c r="AJ3657" t="s">
        <v>49</v>
      </c>
    </row>
    <row r="3658" spans="1:36" x14ac:dyDescent="0.3">
      <c r="A3658">
        <v>33</v>
      </c>
      <c r="B3658" t="s">
        <v>71</v>
      </c>
      <c r="C3658" t="s">
        <v>59</v>
      </c>
      <c r="D3658" t="s">
        <v>52</v>
      </c>
      <c r="E3658" t="s">
        <v>49</v>
      </c>
      <c r="F3658">
        <v>5969</v>
      </c>
      <c r="G3658" t="s">
        <v>49</v>
      </c>
      <c r="H3658" t="s">
        <v>49</v>
      </c>
      <c r="I3658" t="s">
        <v>50</v>
      </c>
      <c r="J3658">
        <v>4</v>
      </c>
      <c r="K3658" t="s">
        <v>80</v>
      </c>
      <c r="L3658">
        <v>156</v>
      </c>
      <c r="M3658">
        <v>2</v>
      </c>
      <c r="N3658">
        <v>127</v>
      </c>
      <c r="O3658">
        <v>8</v>
      </c>
      <c r="P3658" t="s">
        <v>57</v>
      </c>
      <c r="Q3658" t="s">
        <v>49</v>
      </c>
      <c r="X3658" s="7"/>
      <c r="Y3658" t="s">
        <v>49</v>
      </c>
      <c r="Z3658">
        <v>5969</v>
      </c>
      <c r="AE3658" t="s">
        <v>49</v>
      </c>
      <c r="AF3658">
        <v>5969</v>
      </c>
      <c r="AI3658">
        <v>-1</v>
      </c>
      <c r="AJ3658" t="s">
        <v>49</v>
      </c>
    </row>
    <row r="3659" spans="1:36" x14ac:dyDescent="0.3">
      <c r="A3659">
        <v>56</v>
      </c>
      <c r="B3659" t="s">
        <v>69</v>
      </c>
      <c r="C3659" t="s">
        <v>74</v>
      </c>
      <c r="D3659" t="s">
        <v>54</v>
      </c>
      <c r="E3659" t="s">
        <v>49</v>
      </c>
      <c r="F3659">
        <v>3337</v>
      </c>
      <c r="G3659" t="s">
        <v>55</v>
      </c>
      <c r="H3659" t="s">
        <v>49</v>
      </c>
      <c r="I3659" t="s">
        <v>78</v>
      </c>
      <c r="J3659">
        <v>17</v>
      </c>
      <c r="K3659" t="s">
        <v>75</v>
      </c>
      <c r="L3659">
        <v>99</v>
      </c>
      <c r="M3659">
        <v>3</v>
      </c>
      <c r="N3659">
        <v>-1</v>
      </c>
      <c r="O3659">
        <v>0</v>
      </c>
      <c r="P3659" t="s">
        <v>52</v>
      </c>
      <c r="Q3659" t="s">
        <v>49</v>
      </c>
      <c r="X3659" s="7"/>
      <c r="Y3659" t="s">
        <v>55</v>
      </c>
      <c r="Z3659">
        <v>3337</v>
      </c>
      <c r="AE3659" t="s">
        <v>49</v>
      </c>
      <c r="AF3659">
        <v>3337</v>
      </c>
      <c r="AI3659">
        <v>-32</v>
      </c>
      <c r="AJ3659" t="s">
        <v>49</v>
      </c>
    </row>
    <row r="3660" spans="1:36" x14ac:dyDescent="0.3">
      <c r="A3660">
        <v>26</v>
      </c>
      <c r="B3660" t="s">
        <v>53</v>
      </c>
      <c r="C3660" t="s">
        <v>59</v>
      </c>
      <c r="D3660" t="s">
        <v>54</v>
      </c>
      <c r="E3660" t="s">
        <v>49</v>
      </c>
      <c r="F3660">
        <v>1347</v>
      </c>
      <c r="G3660" t="s">
        <v>49</v>
      </c>
      <c r="H3660" t="s">
        <v>49</v>
      </c>
      <c r="I3660" t="s">
        <v>78</v>
      </c>
      <c r="J3660">
        <v>18</v>
      </c>
      <c r="K3660" t="s">
        <v>62</v>
      </c>
      <c r="L3660">
        <v>280</v>
      </c>
      <c r="M3660">
        <v>6</v>
      </c>
      <c r="N3660">
        <v>92</v>
      </c>
      <c r="O3660">
        <v>5</v>
      </c>
      <c r="P3660" t="s">
        <v>66</v>
      </c>
      <c r="Q3660" t="s">
        <v>55</v>
      </c>
      <c r="X3660" s="7"/>
      <c r="Y3660" t="s">
        <v>49</v>
      </c>
      <c r="Z3660">
        <v>1347</v>
      </c>
      <c r="AE3660" t="s">
        <v>49</v>
      </c>
      <c r="AF3660">
        <v>1347</v>
      </c>
      <c r="AI3660">
        <v>6850</v>
      </c>
      <c r="AJ3660" t="s">
        <v>49</v>
      </c>
    </row>
    <row r="3661" spans="1:36" x14ac:dyDescent="0.3">
      <c r="A3661">
        <v>52</v>
      </c>
      <c r="B3661" t="s">
        <v>67</v>
      </c>
      <c r="C3661" t="s">
        <v>47</v>
      </c>
      <c r="D3661" t="s">
        <v>54</v>
      </c>
      <c r="E3661" t="s">
        <v>49</v>
      </c>
      <c r="F3661">
        <v>64</v>
      </c>
      <c r="G3661" t="s">
        <v>49</v>
      </c>
      <c r="H3661" t="s">
        <v>49</v>
      </c>
      <c r="I3661" t="s">
        <v>78</v>
      </c>
      <c r="J3661">
        <v>29</v>
      </c>
      <c r="K3661" t="s">
        <v>70</v>
      </c>
      <c r="L3661">
        <v>20</v>
      </c>
      <c r="M3661">
        <v>2</v>
      </c>
      <c r="N3661">
        <v>-1</v>
      </c>
      <c r="O3661">
        <v>0</v>
      </c>
      <c r="P3661" t="s">
        <v>52</v>
      </c>
      <c r="Q3661" t="s">
        <v>49</v>
      </c>
      <c r="X3661" s="7"/>
      <c r="Y3661" t="s">
        <v>49</v>
      </c>
      <c r="Z3661">
        <v>64</v>
      </c>
      <c r="AE3661" t="s">
        <v>49</v>
      </c>
      <c r="AF3661">
        <v>64</v>
      </c>
      <c r="AI3661">
        <v>932</v>
      </c>
      <c r="AJ3661" t="s">
        <v>49</v>
      </c>
    </row>
    <row r="3662" spans="1:36" x14ac:dyDescent="0.3">
      <c r="A3662">
        <v>32</v>
      </c>
      <c r="B3662" t="s">
        <v>58</v>
      </c>
      <c r="C3662" t="s">
        <v>59</v>
      </c>
      <c r="D3662" t="s">
        <v>54</v>
      </c>
      <c r="E3662" t="s">
        <v>49</v>
      </c>
      <c r="F3662">
        <v>249</v>
      </c>
      <c r="G3662" t="s">
        <v>55</v>
      </c>
      <c r="H3662" t="s">
        <v>49</v>
      </c>
      <c r="I3662" t="s">
        <v>52</v>
      </c>
      <c r="J3662">
        <v>2</v>
      </c>
      <c r="K3662" t="s">
        <v>62</v>
      </c>
      <c r="L3662">
        <v>258</v>
      </c>
      <c r="M3662">
        <v>1</v>
      </c>
      <c r="N3662">
        <v>-1</v>
      </c>
      <c r="O3662">
        <v>0</v>
      </c>
      <c r="P3662" t="s">
        <v>52</v>
      </c>
      <c r="Q3662" t="s">
        <v>49</v>
      </c>
      <c r="X3662" s="7"/>
      <c r="Y3662" t="s">
        <v>55</v>
      </c>
      <c r="Z3662">
        <v>249</v>
      </c>
      <c r="AE3662" t="s">
        <v>49</v>
      </c>
      <c r="AF3662">
        <v>249</v>
      </c>
      <c r="AI3662">
        <v>0</v>
      </c>
      <c r="AJ3662" t="s">
        <v>49</v>
      </c>
    </row>
    <row r="3663" spans="1:36" x14ac:dyDescent="0.3">
      <c r="A3663">
        <v>36</v>
      </c>
      <c r="B3663" t="s">
        <v>67</v>
      </c>
      <c r="C3663" t="s">
        <v>59</v>
      </c>
      <c r="D3663" t="s">
        <v>54</v>
      </c>
      <c r="E3663" t="s">
        <v>49</v>
      </c>
      <c r="F3663">
        <v>0</v>
      </c>
      <c r="G3663" t="s">
        <v>49</v>
      </c>
      <c r="H3663" t="s">
        <v>49</v>
      </c>
      <c r="I3663" t="s">
        <v>50</v>
      </c>
      <c r="J3663">
        <v>29</v>
      </c>
      <c r="K3663" t="s">
        <v>70</v>
      </c>
      <c r="L3663">
        <v>85</v>
      </c>
      <c r="M3663">
        <v>6</v>
      </c>
      <c r="N3663">
        <v>-1</v>
      </c>
      <c r="O3663">
        <v>0</v>
      </c>
      <c r="P3663" t="s">
        <v>52</v>
      </c>
      <c r="Q3663" t="s">
        <v>49</v>
      </c>
      <c r="X3663" s="6"/>
      <c r="Y3663" t="s">
        <v>49</v>
      </c>
      <c r="Z3663">
        <v>0</v>
      </c>
      <c r="AE3663" t="s">
        <v>49</v>
      </c>
      <c r="AF3663">
        <v>0</v>
      </c>
      <c r="AI3663">
        <v>-626</v>
      </c>
      <c r="AJ3663" t="s">
        <v>49</v>
      </c>
    </row>
    <row r="3664" spans="1:36" x14ac:dyDescent="0.3">
      <c r="A3664">
        <v>26</v>
      </c>
      <c r="B3664" t="s">
        <v>63</v>
      </c>
      <c r="C3664" t="s">
        <v>47</v>
      </c>
      <c r="D3664" t="s">
        <v>54</v>
      </c>
      <c r="E3664" t="s">
        <v>49</v>
      </c>
      <c r="F3664">
        <v>128</v>
      </c>
      <c r="G3664" t="s">
        <v>49</v>
      </c>
      <c r="H3664" t="s">
        <v>49</v>
      </c>
      <c r="I3664" t="s">
        <v>52</v>
      </c>
      <c r="J3664">
        <v>4</v>
      </c>
      <c r="K3664" t="s">
        <v>73</v>
      </c>
      <c r="L3664">
        <v>355</v>
      </c>
      <c r="M3664">
        <v>1</v>
      </c>
      <c r="N3664">
        <v>-1</v>
      </c>
      <c r="O3664">
        <v>0</v>
      </c>
      <c r="P3664" t="s">
        <v>52</v>
      </c>
      <c r="Q3664" t="s">
        <v>49</v>
      </c>
      <c r="X3664" s="7"/>
      <c r="Y3664" t="s">
        <v>49</v>
      </c>
      <c r="Z3664">
        <v>128</v>
      </c>
      <c r="AE3664" t="s">
        <v>49</v>
      </c>
      <c r="AF3664">
        <v>128</v>
      </c>
      <c r="AI3664">
        <v>9</v>
      </c>
      <c r="AJ3664" t="s">
        <v>49</v>
      </c>
    </row>
    <row r="3665" spans="1:36" x14ac:dyDescent="0.3">
      <c r="A3665">
        <v>37</v>
      </c>
      <c r="B3665" t="s">
        <v>63</v>
      </c>
      <c r="C3665" t="s">
        <v>47</v>
      </c>
      <c r="D3665" t="s">
        <v>54</v>
      </c>
      <c r="E3665" t="s">
        <v>49</v>
      </c>
      <c r="F3665">
        <v>196</v>
      </c>
      <c r="G3665" t="s">
        <v>55</v>
      </c>
      <c r="H3665" t="s">
        <v>49</v>
      </c>
      <c r="I3665" t="s">
        <v>52</v>
      </c>
      <c r="J3665">
        <v>5</v>
      </c>
      <c r="K3665" t="s">
        <v>62</v>
      </c>
      <c r="L3665">
        <v>66</v>
      </c>
      <c r="M3665">
        <v>3</v>
      </c>
      <c r="N3665">
        <v>-1</v>
      </c>
      <c r="O3665">
        <v>0</v>
      </c>
      <c r="P3665" t="s">
        <v>52</v>
      </c>
      <c r="Q3665" t="s">
        <v>49</v>
      </c>
      <c r="X3665" s="7"/>
      <c r="Y3665" t="s">
        <v>55</v>
      </c>
      <c r="Z3665">
        <v>196</v>
      </c>
      <c r="AE3665" t="s">
        <v>49</v>
      </c>
      <c r="AF3665">
        <v>196</v>
      </c>
      <c r="AI3665">
        <v>653</v>
      </c>
      <c r="AJ3665" t="s">
        <v>49</v>
      </c>
    </row>
    <row r="3666" spans="1:36" x14ac:dyDescent="0.3">
      <c r="A3666">
        <v>34</v>
      </c>
      <c r="B3666" t="s">
        <v>67</v>
      </c>
      <c r="C3666" t="s">
        <v>47</v>
      </c>
      <c r="D3666" t="s">
        <v>54</v>
      </c>
      <c r="E3666" t="s">
        <v>49</v>
      </c>
      <c r="F3666">
        <v>351</v>
      </c>
      <c r="G3666" t="s">
        <v>55</v>
      </c>
      <c r="H3666" t="s">
        <v>49</v>
      </c>
      <c r="I3666" t="s">
        <v>50</v>
      </c>
      <c r="J3666">
        <v>18</v>
      </c>
      <c r="K3666" t="s">
        <v>73</v>
      </c>
      <c r="L3666">
        <v>467</v>
      </c>
      <c r="M3666">
        <v>1</v>
      </c>
      <c r="N3666">
        <v>-1</v>
      </c>
      <c r="O3666">
        <v>0</v>
      </c>
      <c r="P3666" t="s">
        <v>52</v>
      </c>
      <c r="Q3666" t="s">
        <v>49</v>
      </c>
      <c r="X3666" s="7"/>
      <c r="Y3666" t="s">
        <v>55</v>
      </c>
      <c r="Z3666">
        <v>351</v>
      </c>
      <c r="AE3666" t="s">
        <v>49</v>
      </c>
      <c r="AF3666">
        <v>351</v>
      </c>
      <c r="AI3666">
        <v>3608</v>
      </c>
      <c r="AJ3666" t="s">
        <v>49</v>
      </c>
    </row>
    <row r="3667" spans="1:36" x14ac:dyDescent="0.3">
      <c r="A3667">
        <v>26</v>
      </c>
      <c r="B3667" t="s">
        <v>53</v>
      </c>
      <c r="C3667" t="s">
        <v>59</v>
      </c>
      <c r="D3667" t="s">
        <v>54</v>
      </c>
      <c r="E3667" t="s">
        <v>49</v>
      </c>
      <c r="F3667">
        <v>5533</v>
      </c>
      <c r="G3667" t="s">
        <v>55</v>
      </c>
      <c r="H3667" t="s">
        <v>49</v>
      </c>
      <c r="I3667" t="s">
        <v>50</v>
      </c>
      <c r="J3667">
        <v>7</v>
      </c>
      <c r="K3667" t="s">
        <v>56</v>
      </c>
      <c r="L3667">
        <v>582</v>
      </c>
      <c r="M3667">
        <v>2</v>
      </c>
      <c r="N3667">
        <v>283</v>
      </c>
      <c r="O3667">
        <v>4</v>
      </c>
      <c r="P3667" t="s">
        <v>57</v>
      </c>
      <c r="Q3667" t="s">
        <v>49</v>
      </c>
      <c r="X3667" s="7"/>
      <c r="Y3667" t="s">
        <v>55</v>
      </c>
      <c r="Z3667">
        <v>5533</v>
      </c>
      <c r="AE3667" t="s">
        <v>49</v>
      </c>
      <c r="AF3667">
        <v>5533</v>
      </c>
      <c r="AI3667">
        <v>36</v>
      </c>
      <c r="AJ3667" t="s">
        <v>49</v>
      </c>
    </row>
    <row r="3668" spans="1:36" x14ac:dyDescent="0.3">
      <c r="A3668">
        <v>32</v>
      </c>
      <c r="B3668" t="s">
        <v>53</v>
      </c>
      <c r="C3668" t="s">
        <v>47</v>
      </c>
      <c r="D3668" t="s">
        <v>54</v>
      </c>
      <c r="E3668" t="s">
        <v>49</v>
      </c>
      <c r="F3668">
        <v>38</v>
      </c>
      <c r="G3668" t="s">
        <v>55</v>
      </c>
      <c r="H3668" t="s">
        <v>49</v>
      </c>
      <c r="I3668" t="s">
        <v>50</v>
      </c>
      <c r="J3668">
        <v>15</v>
      </c>
      <c r="K3668" t="s">
        <v>56</v>
      </c>
      <c r="L3668">
        <v>744</v>
      </c>
      <c r="M3668">
        <v>1</v>
      </c>
      <c r="N3668">
        <v>-1</v>
      </c>
      <c r="O3668">
        <v>0</v>
      </c>
      <c r="P3668" t="s">
        <v>52</v>
      </c>
      <c r="Q3668" t="s">
        <v>55</v>
      </c>
      <c r="X3668" s="7"/>
      <c r="Y3668" t="s">
        <v>55</v>
      </c>
      <c r="Z3668">
        <v>38</v>
      </c>
      <c r="AE3668" t="s">
        <v>49</v>
      </c>
      <c r="AF3668">
        <v>38</v>
      </c>
      <c r="AI3668">
        <v>263</v>
      </c>
      <c r="AJ3668" t="s">
        <v>49</v>
      </c>
    </row>
    <row r="3669" spans="1:36" x14ac:dyDescent="0.3">
      <c r="A3669">
        <v>30</v>
      </c>
      <c r="B3669" t="s">
        <v>58</v>
      </c>
      <c r="C3669" t="s">
        <v>59</v>
      </c>
      <c r="D3669" t="s">
        <v>60</v>
      </c>
      <c r="E3669" t="s">
        <v>55</v>
      </c>
      <c r="F3669">
        <v>35</v>
      </c>
      <c r="G3669" t="s">
        <v>49</v>
      </c>
      <c r="H3669" t="s">
        <v>49</v>
      </c>
      <c r="I3669" t="s">
        <v>50</v>
      </c>
      <c r="J3669">
        <v>30</v>
      </c>
      <c r="K3669" t="s">
        <v>73</v>
      </c>
      <c r="L3669">
        <v>185</v>
      </c>
      <c r="M3669">
        <v>4</v>
      </c>
      <c r="N3669">
        <v>-1</v>
      </c>
      <c r="O3669">
        <v>0</v>
      </c>
      <c r="P3669" t="s">
        <v>52</v>
      </c>
      <c r="Q3669" t="s">
        <v>49</v>
      </c>
      <c r="X3669" s="7"/>
      <c r="Y3669" t="s">
        <v>49</v>
      </c>
      <c r="Z3669">
        <v>35</v>
      </c>
      <c r="AE3669" t="s">
        <v>49</v>
      </c>
      <c r="AF3669">
        <v>35</v>
      </c>
      <c r="AI3669">
        <v>8366</v>
      </c>
      <c r="AJ3669" t="s">
        <v>49</v>
      </c>
    </row>
    <row r="3670" spans="1:36" x14ac:dyDescent="0.3">
      <c r="A3670">
        <v>27</v>
      </c>
      <c r="B3670" t="s">
        <v>67</v>
      </c>
      <c r="C3670" t="s">
        <v>59</v>
      </c>
      <c r="D3670" t="s">
        <v>54</v>
      </c>
      <c r="E3670" t="s">
        <v>49</v>
      </c>
      <c r="F3670">
        <v>235</v>
      </c>
      <c r="G3670" t="s">
        <v>55</v>
      </c>
      <c r="H3670" t="s">
        <v>49</v>
      </c>
      <c r="I3670" t="s">
        <v>50</v>
      </c>
      <c r="J3670">
        <v>12</v>
      </c>
      <c r="K3670" t="s">
        <v>56</v>
      </c>
      <c r="L3670">
        <v>13</v>
      </c>
      <c r="M3670">
        <v>5</v>
      </c>
      <c r="N3670">
        <v>-1</v>
      </c>
      <c r="O3670">
        <v>0</v>
      </c>
      <c r="P3670" t="s">
        <v>52</v>
      </c>
      <c r="Q3670" t="s">
        <v>49</v>
      </c>
      <c r="X3670" s="5"/>
      <c r="Y3670" t="s">
        <v>55</v>
      </c>
      <c r="Z3670">
        <v>235</v>
      </c>
      <c r="AE3670" t="s">
        <v>49</v>
      </c>
      <c r="AF3670">
        <v>235</v>
      </c>
      <c r="AI3670">
        <v>2186</v>
      </c>
      <c r="AJ3670" t="s">
        <v>49</v>
      </c>
    </row>
    <row r="3671" spans="1:36" x14ac:dyDescent="0.3">
      <c r="A3671">
        <v>42</v>
      </c>
      <c r="B3671" t="s">
        <v>69</v>
      </c>
      <c r="C3671" t="s">
        <v>59</v>
      </c>
      <c r="D3671" t="s">
        <v>54</v>
      </c>
      <c r="E3671" t="s">
        <v>49</v>
      </c>
      <c r="F3671">
        <v>30</v>
      </c>
      <c r="G3671" t="s">
        <v>55</v>
      </c>
      <c r="H3671" t="s">
        <v>49</v>
      </c>
      <c r="I3671" t="s">
        <v>50</v>
      </c>
      <c r="J3671">
        <v>4</v>
      </c>
      <c r="K3671" t="s">
        <v>64</v>
      </c>
      <c r="L3671">
        <v>98</v>
      </c>
      <c r="M3671">
        <v>1</v>
      </c>
      <c r="N3671">
        <v>266</v>
      </c>
      <c r="O3671">
        <v>3</v>
      </c>
      <c r="P3671" t="s">
        <v>57</v>
      </c>
      <c r="Q3671" t="s">
        <v>49</v>
      </c>
      <c r="X3671" s="6"/>
      <c r="Y3671" t="s">
        <v>55</v>
      </c>
      <c r="Z3671">
        <v>30</v>
      </c>
      <c r="AE3671" t="s">
        <v>49</v>
      </c>
      <c r="AF3671">
        <v>30</v>
      </c>
      <c r="AI3671">
        <v>20453</v>
      </c>
      <c r="AJ3671" t="s">
        <v>49</v>
      </c>
    </row>
    <row r="3672" spans="1:36" x14ac:dyDescent="0.3">
      <c r="A3672">
        <v>33</v>
      </c>
      <c r="B3672" t="s">
        <v>63</v>
      </c>
      <c r="C3672" t="s">
        <v>59</v>
      </c>
      <c r="D3672" t="s">
        <v>48</v>
      </c>
      <c r="E3672" t="s">
        <v>49</v>
      </c>
      <c r="F3672">
        <v>92</v>
      </c>
      <c r="G3672" t="s">
        <v>55</v>
      </c>
      <c r="H3672" t="s">
        <v>49</v>
      </c>
      <c r="I3672" t="s">
        <v>52</v>
      </c>
      <c r="J3672">
        <v>9</v>
      </c>
      <c r="K3672" t="s">
        <v>56</v>
      </c>
      <c r="L3672">
        <v>127</v>
      </c>
      <c r="M3672">
        <v>1</v>
      </c>
      <c r="N3672">
        <v>-1</v>
      </c>
      <c r="O3672">
        <v>0</v>
      </c>
      <c r="P3672" t="s">
        <v>52</v>
      </c>
      <c r="Q3672" t="s">
        <v>49</v>
      </c>
      <c r="X3672" s="7"/>
      <c r="Y3672" t="s">
        <v>55</v>
      </c>
      <c r="Z3672">
        <v>92</v>
      </c>
      <c r="AE3672" t="s">
        <v>49</v>
      </c>
      <c r="AF3672">
        <v>92</v>
      </c>
      <c r="AI3672">
        <v>440</v>
      </c>
      <c r="AJ3672" t="s">
        <v>49</v>
      </c>
    </row>
    <row r="3673" spans="1:36" x14ac:dyDescent="0.3">
      <c r="A3673">
        <v>37</v>
      </c>
      <c r="B3673" t="s">
        <v>63</v>
      </c>
      <c r="C3673" t="s">
        <v>47</v>
      </c>
      <c r="D3673" t="s">
        <v>54</v>
      </c>
      <c r="E3673" t="s">
        <v>49</v>
      </c>
      <c r="F3673">
        <v>67</v>
      </c>
      <c r="G3673" t="s">
        <v>49</v>
      </c>
      <c r="H3673" t="s">
        <v>49</v>
      </c>
      <c r="I3673" t="s">
        <v>52</v>
      </c>
      <c r="J3673">
        <v>3</v>
      </c>
      <c r="K3673" t="s">
        <v>62</v>
      </c>
      <c r="L3673">
        <v>45</v>
      </c>
      <c r="M3673">
        <v>2</v>
      </c>
      <c r="N3673">
        <v>-1</v>
      </c>
      <c r="O3673">
        <v>0</v>
      </c>
      <c r="P3673" t="s">
        <v>52</v>
      </c>
      <c r="Q3673" t="s">
        <v>49</v>
      </c>
      <c r="X3673" s="7"/>
      <c r="Y3673" t="s">
        <v>49</v>
      </c>
      <c r="Z3673">
        <v>67</v>
      </c>
      <c r="AE3673" t="s">
        <v>49</v>
      </c>
      <c r="AF3673">
        <v>67</v>
      </c>
      <c r="AI3673">
        <v>519</v>
      </c>
      <c r="AJ3673" t="s">
        <v>49</v>
      </c>
    </row>
    <row r="3674" spans="1:36" x14ac:dyDescent="0.3">
      <c r="A3674">
        <v>45</v>
      </c>
      <c r="B3674" t="s">
        <v>63</v>
      </c>
      <c r="C3674" t="s">
        <v>47</v>
      </c>
      <c r="D3674" t="s">
        <v>54</v>
      </c>
      <c r="E3674" t="s">
        <v>49</v>
      </c>
      <c r="F3674">
        <v>4022</v>
      </c>
      <c r="G3674" t="s">
        <v>55</v>
      </c>
      <c r="H3674" t="s">
        <v>49</v>
      </c>
      <c r="I3674" t="s">
        <v>50</v>
      </c>
      <c r="J3674">
        <v>29</v>
      </c>
      <c r="K3674" t="s">
        <v>72</v>
      </c>
      <c r="L3674">
        <v>244</v>
      </c>
      <c r="M3674">
        <v>3</v>
      </c>
      <c r="N3674">
        <v>-1</v>
      </c>
      <c r="O3674">
        <v>0</v>
      </c>
      <c r="P3674" t="s">
        <v>52</v>
      </c>
      <c r="Q3674" t="s">
        <v>49</v>
      </c>
      <c r="X3674" s="7"/>
      <c r="Y3674" t="s">
        <v>55</v>
      </c>
      <c r="Z3674">
        <v>4022</v>
      </c>
      <c r="AE3674" t="s">
        <v>49</v>
      </c>
      <c r="AF3674">
        <v>4022</v>
      </c>
      <c r="AI3674">
        <v>225</v>
      </c>
      <c r="AJ3674" t="s">
        <v>49</v>
      </c>
    </row>
    <row r="3675" spans="1:36" x14ac:dyDescent="0.3">
      <c r="A3675">
        <v>36</v>
      </c>
      <c r="B3675" t="s">
        <v>68</v>
      </c>
      <c r="C3675" t="s">
        <v>47</v>
      </c>
      <c r="D3675" t="s">
        <v>60</v>
      </c>
      <c r="E3675" t="s">
        <v>49</v>
      </c>
      <c r="F3675">
        <v>3057</v>
      </c>
      <c r="G3675" t="s">
        <v>49</v>
      </c>
      <c r="H3675" t="s">
        <v>49</v>
      </c>
      <c r="I3675" t="s">
        <v>52</v>
      </c>
      <c r="J3675">
        <v>16</v>
      </c>
      <c r="K3675" t="s">
        <v>62</v>
      </c>
      <c r="L3675">
        <v>2769</v>
      </c>
      <c r="M3675">
        <v>4</v>
      </c>
      <c r="N3675">
        <v>-1</v>
      </c>
      <c r="O3675">
        <v>0</v>
      </c>
      <c r="P3675" t="s">
        <v>52</v>
      </c>
      <c r="Q3675" t="s">
        <v>55</v>
      </c>
      <c r="X3675" s="7"/>
      <c r="Y3675" t="s">
        <v>49</v>
      </c>
      <c r="Z3675">
        <v>3057</v>
      </c>
      <c r="AE3675" t="s">
        <v>49</v>
      </c>
      <c r="AF3675">
        <v>3057</v>
      </c>
      <c r="AI3675">
        <v>2548</v>
      </c>
      <c r="AJ3675" t="s">
        <v>49</v>
      </c>
    </row>
    <row r="3676" spans="1:36" x14ac:dyDescent="0.3">
      <c r="A3676">
        <v>39</v>
      </c>
      <c r="B3676" t="s">
        <v>58</v>
      </c>
      <c r="C3676" t="s">
        <v>59</v>
      </c>
      <c r="D3676" t="s">
        <v>60</v>
      </c>
      <c r="E3676" t="s">
        <v>49</v>
      </c>
      <c r="F3676">
        <v>0</v>
      </c>
      <c r="G3676" t="s">
        <v>55</v>
      </c>
      <c r="H3676" t="s">
        <v>49</v>
      </c>
      <c r="I3676" t="s">
        <v>50</v>
      </c>
      <c r="J3676">
        <v>12</v>
      </c>
      <c r="K3676" t="s">
        <v>56</v>
      </c>
      <c r="L3676">
        <v>561</v>
      </c>
      <c r="M3676">
        <v>4</v>
      </c>
      <c r="N3676">
        <v>369</v>
      </c>
      <c r="O3676">
        <v>3</v>
      </c>
      <c r="P3676" t="s">
        <v>57</v>
      </c>
      <c r="Q3676" t="s">
        <v>49</v>
      </c>
      <c r="X3676" s="7"/>
      <c r="Y3676" t="s">
        <v>55</v>
      </c>
      <c r="Z3676">
        <v>0</v>
      </c>
      <c r="AE3676" t="s">
        <v>49</v>
      </c>
      <c r="AF3676">
        <v>0</v>
      </c>
      <c r="AI3676">
        <v>0</v>
      </c>
      <c r="AJ3676" t="s">
        <v>49</v>
      </c>
    </row>
    <row r="3677" spans="1:36" x14ac:dyDescent="0.3">
      <c r="A3677">
        <v>33</v>
      </c>
      <c r="B3677" t="s">
        <v>58</v>
      </c>
      <c r="C3677" t="s">
        <v>59</v>
      </c>
      <c r="D3677" t="s">
        <v>60</v>
      </c>
      <c r="E3677" t="s">
        <v>49</v>
      </c>
      <c r="F3677">
        <v>349</v>
      </c>
      <c r="G3677" t="s">
        <v>49</v>
      </c>
      <c r="H3677" t="s">
        <v>49</v>
      </c>
      <c r="I3677" t="s">
        <v>50</v>
      </c>
      <c r="J3677">
        <v>22</v>
      </c>
      <c r="K3677" t="s">
        <v>70</v>
      </c>
      <c r="L3677">
        <v>182</v>
      </c>
      <c r="M3677">
        <v>1</v>
      </c>
      <c r="N3677">
        <v>-1</v>
      </c>
      <c r="O3677">
        <v>0</v>
      </c>
      <c r="P3677" t="s">
        <v>52</v>
      </c>
      <c r="Q3677" t="s">
        <v>49</v>
      </c>
      <c r="X3677" s="7"/>
      <c r="Y3677" t="s">
        <v>49</v>
      </c>
      <c r="Z3677">
        <v>349</v>
      </c>
      <c r="AE3677" t="s">
        <v>49</v>
      </c>
      <c r="AF3677">
        <v>349</v>
      </c>
      <c r="AI3677">
        <v>2284</v>
      </c>
      <c r="AJ3677" t="s">
        <v>49</v>
      </c>
    </row>
    <row r="3678" spans="1:36" x14ac:dyDescent="0.3">
      <c r="A3678">
        <v>47</v>
      </c>
      <c r="B3678" t="s">
        <v>53</v>
      </c>
      <c r="C3678" t="s">
        <v>47</v>
      </c>
      <c r="D3678" t="s">
        <v>54</v>
      </c>
      <c r="E3678" t="s">
        <v>49</v>
      </c>
      <c r="F3678">
        <v>2322</v>
      </c>
      <c r="G3678" t="s">
        <v>49</v>
      </c>
      <c r="H3678" t="s">
        <v>49</v>
      </c>
      <c r="I3678" t="s">
        <v>50</v>
      </c>
      <c r="J3678">
        <v>22</v>
      </c>
      <c r="K3678" t="s">
        <v>70</v>
      </c>
      <c r="L3678">
        <v>618</v>
      </c>
      <c r="M3678">
        <v>1</v>
      </c>
      <c r="N3678">
        <v>-1</v>
      </c>
      <c r="O3678">
        <v>0</v>
      </c>
      <c r="P3678" t="s">
        <v>52</v>
      </c>
      <c r="Q3678" t="s">
        <v>49</v>
      </c>
      <c r="X3678" s="7"/>
      <c r="Y3678" t="s">
        <v>49</v>
      </c>
      <c r="Z3678">
        <v>2322</v>
      </c>
      <c r="AE3678" t="s">
        <v>49</v>
      </c>
      <c r="AF3678">
        <v>2322</v>
      </c>
      <c r="AI3678">
        <v>40</v>
      </c>
      <c r="AJ3678" t="s">
        <v>49</v>
      </c>
    </row>
    <row r="3679" spans="1:36" x14ac:dyDescent="0.3">
      <c r="A3679">
        <v>49</v>
      </c>
      <c r="B3679" t="s">
        <v>68</v>
      </c>
      <c r="C3679" t="s">
        <v>47</v>
      </c>
      <c r="D3679" t="s">
        <v>54</v>
      </c>
      <c r="E3679" t="s">
        <v>49</v>
      </c>
      <c r="F3679">
        <v>167</v>
      </c>
      <c r="G3679" t="s">
        <v>55</v>
      </c>
      <c r="H3679" t="s">
        <v>55</v>
      </c>
      <c r="I3679" t="s">
        <v>52</v>
      </c>
      <c r="J3679">
        <v>6</v>
      </c>
      <c r="K3679" t="s">
        <v>56</v>
      </c>
      <c r="L3679">
        <v>198</v>
      </c>
      <c r="M3679">
        <v>3</v>
      </c>
      <c r="N3679">
        <v>-1</v>
      </c>
      <c r="O3679">
        <v>0</v>
      </c>
      <c r="P3679" t="s">
        <v>52</v>
      </c>
      <c r="Q3679" t="s">
        <v>49</v>
      </c>
      <c r="X3679" s="7"/>
      <c r="Y3679" t="s">
        <v>55</v>
      </c>
      <c r="Z3679">
        <v>167</v>
      </c>
      <c r="AE3679" t="s">
        <v>55</v>
      </c>
      <c r="AF3679">
        <v>167</v>
      </c>
      <c r="AI3679">
        <v>364</v>
      </c>
      <c r="AJ3679" t="s">
        <v>49</v>
      </c>
    </row>
    <row r="3680" spans="1:36" x14ac:dyDescent="0.3">
      <c r="A3680">
        <v>46</v>
      </c>
      <c r="B3680" t="s">
        <v>58</v>
      </c>
      <c r="C3680" t="s">
        <v>74</v>
      </c>
      <c r="D3680" t="s">
        <v>54</v>
      </c>
      <c r="E3680" t="s">
        <v>49</v>
      </c>
      <c r="F3680">
        <v>558</v>
      </c>
      <c r="G3680" t="s">
        <v>49</v>
      </c>
      <c r="H3680" t="s">
        <v>49</v>
      </c>
      <c r="I3680" t="s">
        <v>50</v>
      </c>
      <c r="J3680">
        <v>19</v>
      </c>
      <c r="K3680" t="s">
        <v>70</v>
      </c>
      <c r="L3680">
        <v>126</v>
      </c>
      <c r="M3680">
        <v>6</v>
      </c>
      <c r="N3680">
        <v>-1</v>
      </c>
      <c r="O3680">
        <v>0</v>
      </c>
      <c r="P3680" t="s">
        <v>52</v>
      </c>
      <c r="Q3680" t="s">
        <v>49</v>
      </c>
      <c r="X3680" s="7"/>
      <c r="Y3680" t="s">
        <v>49</v>
      </c>
      <c r="Z3680">
        <v>558</v>
      </c>
      <c r="AE3680" t="s">
        <v>49</v>
      </c>
      <c r="AF3680">
        <v>558</v>
      </c>
      <c r="AI3680">
        <v>174</v>
      </c>
      <c r="AJ3680" t="s">
        <v>49</v>
      </c>
    </row>
    <row r="3681" spans="1:36" x14ac:dyDescent="0.3">
      <c r="A3681">
        <v>31</v>
      </c>
      <c r="B3681" t="s">
        <v>53</v>
      </c>
      <c r="C3681" t="s">
        <v>47</v>
      </c>
      <c r="D3681" t="s">
        <v>54</v>
      </c>
      <c r="E3681" t="s">
        <v>49</v>
      </c>
      <c r="F3681">
        <v>-230</v>
      </c>
      <c r="G3681" t="s">
        <v>55</v>
      </c>
      <c r="H3681" t="s">
        <v>55</v>
      </c>
      <c r="I3681" t="s">
        <v>50</v>
      </c>
      <c r="J3681">
        <v>16</v>
      </c>
      <c r="K3681" t="s">
        <v>73</v>
      </c>
      <c r="L3681">
        <v>715</v>
      </c>
      <c r="M3681">
        <v>1</v>
      </c>
      <c r="N3681">
        <v>-1</v>
      </c>
      <c r="O3681">
        <v>0</v>
      </c>
      <c r="P3681" t="s">
        <v>52</v>
      </c>
      <c r="Q3681" t="s">
        <v>49</v>
      </c>
      <c r="X3681" s="7"/>
      <c r="Y3681" t="s">
        <v>55</v>
      </c>
      <c r="Z3681">
        <v>-230</v>
      </c>
      <c r="AE3681" t="s">
        <v>55</v>
      </c>
      <c r="AF3681">
        <v>-230</v>
      </c>
      <c r="AI3681">
        <v>10888</v>
      </c>
      <c r="AJ3681" t="s">
        <v>49</v>
      </c>
    </row>
    <row r="3682" spans="1:36" x14ac:dyDescent="0.3">
      <c r="A3682">
        <v>43</v>
      </c>
      <c r="B3682" t="s">
        <v>46</v>
      </c>
      <c r="C3682" t="s">
        <v>74</v>
      </c>
      <c r="D3682" t="s">
        <v>54</v>
      </c>
      <c r="E3682" t="s">
        <v>49</v>
      </c>
      <c r="F3682">
        <v>4094</v>
      </c>
      <c r="G3682" t="s">
        <v>55</v>
      </c>
      <c r="H3682" t="s">
        <v>49</v>
      </c>
      <c r="I3682" t="s">
        <v>50</v>
      </c>
      <c r="J3682">
        <v>21</v>
      </c>
      <c r="K3682" t="s">
        <v>75</v>
      </c>
      <c r="L3682">
        <v>63</v>
      </c>
      <c r="M3682">
        <v>1</v>
      </c>
      <c r="N3682">
        <v>-1</v>
      </c>
      <c r="O3682">
        <v>0</v>
      </c>
      <c r="P3682" t="s">
        <v>52</v>
      </c>
      <c r="Q3682" t="s">
        <v>49</v>
      </c>
      <c r="X3682" s="7"/>
      <c r="Y3682" t="s">
        <v>55</v>
      </c>
      <c r="Z3682">
        <v>4094</v>
      </c>
      <c r="AE3682" t="s">
        <v>49</v>
      </c>
      <c r="AF3682">
        <v>4094</v>
      </c>
      <c r="AI3682">
        <v>225</v>
      </c>
      <c r="AJ3682" t="s">
        <v>49</v>
      </c>
    </row>
    <row r="3683" spans="1:36" x14ac:dyDescent="0.3">
      <c r="A3683">
        <v>30</v>
      </c>
      <c r="B3683" t="s">
        <v>63</v>
      </c>
      <c r="C3683" t="s">
        <v>59</v>
      </c>
      <c r="D3683" t="s">
        <v>54</v>
      </c>
      <c r="E3683" t="s">
        <v>55</v>
      </c>
      <c r="F3683">
        <v>239</v>
      </c>
      <c r="G3683" t="s">
        <v>55</v>
      </c>
      <c r="H3683" t="s">
        <v>49</v>
      </c>
      <c r="I3683" t="s">
        <v>52</v>
      </c>
      <c r="J3683">
        <v>21</v>
      </c>
      <c r="K3683" t="s">
        <v>56</v>
      </c>
      <c r="L3683">
        <v>412</v>
      </c>
      <c r="M3683">
        <v>1</v>
      </c>
      <c r="N3683">
        <v>-1</v>
      </c>
      <c r="O3683">
        <v>0</v>
      </c>
      <c r="P3683" t="s">
        <v>52</v>
      </c>
      <c r="Q3683" t="s">
        <v>55</v>
      </c>
      <c r="X3683" s="7"/>
      <c r="Y3683" t="s">
        <v>55</v>
      </c>
      <c r="Z3683">
        <v>239</v>
      </c>
      <c r="AE3683" t="s">
        <v>49</v>
      </c>
      <c r="AF3683">
        <v>239</v>
      </c>
      <c r="AI3683">
        <v>2131</v>
      </c>
      <c r="AJ3683" t="s">
        <v>49</v>
      </c>
    </row>
    <row r="3684" spans="1:36" x14ac:dyDescent="0.3">
      <c r="A3684">
        <v>43</v>
      </c>
      <c r="B3684" t="s">
        <v>58</v>
      </c>
      <c r="C3684" t="s">
        <v>74</v>
      </c>
      <c r="D3684" t="s">
        <v>60</v>
      </c>
      <c r="E3684" t="s">
        <v>49</v>
      </c>
      <c r="F3684">
        <v>497</v>
      </c>
      <c r="G3684" t="s">
        <v>49</v>
      </c>
      <c r="H3684" t="s">
        <v>49</v>
      </c>
      <c r="I3684" t="s">
        <v>50</v>
      </c>
      <c r="J3684">
        <v>13</v>
      </c>
      <c r="K3684" t="s">
        <v>56</v>
      </c>
      <c r="L3684">
        <v>66</v>
      </c>
      <c r="M3684">
        <v>1</v>
      </c>
      <c r="N3684">
        <v>363</v>
      </c>
      <c r="O3684">
        <v>22</v>
      </c>
      <c r="P3684" t="s">
        <v>57</v>
      </c>
      <c r="Q3684" t="s">
        <v>49</v>
      </c>
      <c r="X3684" s="7"/>
      <c r="Y3684" t="s">
        <v>49</v>
      </c>
      <c r="Z3684">
        <v>497</v>
      </c>
      <c r="AE3684" t="s">
        <v>49</v>
      </c>
      <c r="AF3684">
        <v>497</v>
      </c>
      <c r="AI3684">
        <v>36</v>
      </c>
      <c r="AJ3684" t="s">
        <v>49</v>
      </c>
    </row>
    <row r="3685" spans="1:36" x14ac:dyDescent="0.3">
      <c r="A3685">
        <v>42</v>
      </c>
      <c r="B3685" t="s">
        <v>63</v>
      </c>
      <c r="C3685" t="s">
        <v>47</v>
      </c>
      <c r="D3685" t="s">
        <v>54</v>
      </c>
      <c r="E3685" t="s">
        <v>49</v>
      </c>
      <c r="F3685">
        <v>179</v>
      </c>
      <c r="G3685" t="s">
        <v>55</v>
      </c>
      <c r="H3685" t="s">
        <v>49</v>
      </c>
      <c r="I3685" t="s">
        <v>50</v>
      </c>
      <c r="J3685">
        <v>17</v>
      </c>
      <c r="K3685" t="s">
        <v>75</v>
      </c>
      <c r="L3685">
        <v>96</v>
      </c>
      <c r="M3685">
        <v>1</v>
      </c>
      <c r="N3685">
        <v>-1</v>
      </c>
      <c r="O3685">
        <v>0</v>
      </c>
      <c r="P3685" t="s">
        <v>52</v>
      </c>
      <c r="Q3685" t="s">
        <v>49</v>
      </c>
      <c r="X3685" s="7"/>
      <c r="Y3685" t="s">
        <v>55</v>
      </c>
      <c r="Z3685">
        <v>179</v>
      </c>
      <c r="AE3685" t="s">
        <v>49</v>
      </c>
      <c r="AF3685">
        <v>179</v>
      </c>
      <c r="AI3685">
        <v>2642</v>
      </c>
      <c r="AJ3685" t="s">
        <v>49</v>
      </c>
    </row>
    <row r="3686" spans="1:36" x14ac:dyDescent="0.3">
      <c r="A3686">
        <v>30</v>
      </c>
      <c r="B3686" t="s">
        <v>69</v>
      </c>
      <c r="C3686" t="s">
        <v>59</v>
      </c>
      <c r="D3686" t="s">
        <v>60</v>
      </c>
      <c r="E3686" t="s">
        <v>49</v>
      </c>
      <c r="F3686">
        <v>305</v>
      </c>
      <c r="G3686" t="s">
        <v>49</v>
      </c>
      <c r="H3686" t="s">
        <v>49</v>
      </c>
      <c r="I3686" t="s">
        <v>50</v>
      </c>
      <c r="J3686">
        <v>30</v>
      </c>
      <c r="K3686" t="s">
        <v>61</v>
      </c>
      <c r="L3686">
        <v>633</v>
      </c>
      <c r="M3686">
        <v>1</v>
      </c>
      <c r="N3686">
        <v>85</v>
      </c>
      <c r="O3686">
        <v>2</v>
      </c>
      <c r="P3686" t="s">
        <v>79</v>
      </c>
      <c r="Q3686" t="s">
        <v>55</v>
      </c>
      <c r="X3686" s="7"/>
      <c r="Y3686" t="s">
        <v>49</v>
      </c>
      <c r="Z3686">
        <v>305</v>
      </c>
      <c r="AE3686" t="s">
        <v>49</v>
      </c>
      <c r="AF3686">
        <v>305</v>
      </c>
      <c r="AI3686">
        <v>400</v>
      </c>
      <c r="AJ3686" t="s">
        <v>49</v>
      </c>
    </row>
    <row r="3687" spans="1:36" x14ac:dyDescent="0.3">
      <c r="A3687">
        <v>33</v>
      </c>
      <c r="B3687" t="s">
        <v>58</v>
      </c>
      <c r="C3687" t="s">
        <v>59</v>
      </c>
      <c r="D3687" t="s">
        <v>60</v>
      </c>
      <c r="E3687" t="s">
        <v>49</v>
      </c>
      <c r="F3687">
        <v>-67</v>
      </c>
      <c r="G3687" t="s">
        <v>55</v>
      </c>
      <c r="H3687" t="s">
        <v>49</v>
      </c>
      <c r="I3687" t="s">
        <v>52</v>
      </c>
      <c r="J3687">
        <v>5</v>
      </c>
      <c r="K3687" t="s">
        <v>56</v>
      </c>
      <c r="L3687">
        <v>364</v>
      </c>
      <c r="M3687">
        <v>1</v>
      </c>
      <c r="N3687">
        <v>-1</v>
      </c>
      <c r="O3687">
        <v>0</v>
      </c>
      <c r="P3687" t="s">
        <v>52</v>
      </c>
      <c r="Q3687" t="s">
        <v>49</v>
      </c>
      <c r="X3687" s="7"/>
      <c r="Y3687" t="s">
        <v>55</v>
      </c>
      <c r="Z3687">
        <v>-67</v>
      </c>
      <c r="AE3687" t="s">
        <v>49</v>
      </c>
      <c r="AF3687">
        <v>-67</v>
      </c>
      <c r="AI3687">
        <v>1214</v>
      </c>
      <c r="AJ3687" t="s">
        <v>49</v>
      </c>
    </row>
    <row r="3688" spans="1:36" x14ac:dyDescent="0.3">
      <c r="A3688">
        <v>41</v>
      </c>
      <c r="B3688" t="s">
        <v>69</v>
      </c>
      <c r="C3688" t="s">
        <v>47</v>
      </c>
      <c r="D3688" t="s">
        <v>54</v>
      </c>
      <c r="E3688" t="s">
        <v>49</v>
      </c>
      <c r="F3688">
        <v>4539</v>
      </c>
      <c r="G3688" t="s">
        <v>49</v>
      </c>
      <c r="H3688" t="s">
        <v>49</v>
      </c>
      <c r="I3688" t="s">
        <v>52</v>
      </c>
      <c r="J3688">
        <v>30</v>
      </c>
      <c r="K3688" t="s">
        <v>56</v>
      </c>
      <c r="L3688">
        <v>298</v>
      </c>
      <c r="M3688">
        <v>3</v>
      </c>
      <c r="N3688">
        <v>-1</v>
      </c>
      <c r="O3688">
        <v>0</v>
      </c>
      <c r="P3688" t="s">
        <v>52</v>
      </c>
      <c r="Q3688" t="s">
        <v>49</v>
      </c>
      <c r="X3688" s="7"/>
      <c r="Y3688" t="s">
        <v>49</v>
      </c>
      <c r="Z3688">
        <v>4539</v>
      </c>
      <c r="AE3688" t="s">
        <v>49</v>
      </c>
      <c r="AF3688">
        <v>4539</v>
      </c>
      <c r="AI3688">
        <v>-292</v>
      </c>
      <c r="AJ3688" t="s">
        <v>49</v>
      </c>
    </row>
    <row r="3689" spans="1:36" x14ac:dyDescent="0.3">
      <c r="A3689">
        <v>29</v>
      </c>
      <c r="B3689" t="s">
        <v>63</v>
      </c>
      <c r="C3689" t="s">
        <v>59</v>
      </c>
      <c r="D3689" t="s">
        <v>54</v>
      </c>
      <c r="E3689" t="s">
        <v>49</v>
      </c>
      <c r="F3689">
        <v>770</v>
      </c>
      <c r="G3689" t="s">
        <v>55</v>
      </c>
      <c r="H3689" t="s">
        <v>49</v>
      </c>
      <c r="I3689" t="s">
        <v>50</v>
      </c>
      <c r="J3689">
        <v>17</v>
      </c>
      <c r="K3689" t="s">
        <v>61</v>
      </c>
      <c r="L3689">
        <v>341</v>
      </c>
      <c r="M3689">
        <v>1</v>
      </c>
      <c r="N3689">
        <v>-1</v>
      </c>
      <c r="O3689">
        <v>0</v>
      </c>
      <c r="P3689" t="s">
        <v>52</v>
      </c>
      <c r="Q3689" t="s">
        <v>49</v>
      </c>
      <c r="X3689" s="7"/>
      <c r="Y3689" t="s">
        <v>55</v>
      </c>
      <c r="Z3689">
        <v>770</v>
      </c>
      <c r="AE3689" t="s">
        <v>49</v>
      </c>
      <c r="AF3689">
        <v>770</v>
      </c>
      <c r="AI3689">
        <v>1415</v>
      </c>
      <c r="AJ3689" t="s">
        <v>49</v>
      </c>
    </row>
    <row r="3690" spans="1:36" x14ac:dyDescent="0.3">
      <c r="A3690">
        <v>38</v>
      </c>
      <c r="B3690" t="s">
        <v>46</v>
      </c>
      <c r="C3690" t="s">
        <v>47</v>
      </c>
      <c r="D3690" t="s">
        <v>54</v>
      </c>
      <c r="E3690" t="s">
        <v>49</v>
      </c>
      <c r="F3690">
        <v>-673</v>
      </c>
      <c r="G3690" t="s">
        <v>55</v>
      </c>
      <c r="H3690" t="s">
        <v>49</v>
      </c>
      <c r="I3690" t="s">
        <v>52</v>
      </c>
      <c r="J3690">
        <v>26</v>
      </c>
      <c r="K3690" t="s">
        <v>56</v>
      </c>
      <c r="L3690">
        <v>364</v>
      </c>
      <c r="M3690">
        <v>1</v>
      </c>
      <c r="N3690">
        <v>-1</v>
      </c>
      <c r="O3690">
        <v>0</v>
      </c>
      <c r="P3690" t="s">
        <v>52</v>
      </c>
      <c r="Q3690" t="s">
        <v>49</v>
      </c>
      <c r="X3690" s="7"/>
      <c r="Y3690" t="s">
        <v>55</v>
      </c>
      <c r="Z3690">
        <v>-673</v>
      </c>
      <c r="AE3690" t="s">
        <v>49</v>
      </c>
      <c r="AF3690">
        <v>-673</v>
      </c>
      <c r="AI3690">
        <v>213</v>
      </c>
      <c r="AJ3690" t="s">
        <v>49</v>
      </c>
    </row>
    <row r="3691" spans="1:36" x14ac:dyDescent="0.3">
      <c r="A3691">
        <v>29</v>
      </c>
      <c r="B3691" t="s">
        <v>67</v>
      </c>
      <c r="C3691" t="s">
        <v>47</v>
      </c>
      <c r="D3691" t="s">
        <v>60</v>
      </c>
      <c r="E3691" t="s">
        <v>49</v>
      </c>
      <c r="F3691">
        <v>858</v>
      </c>
      <c r="G3691" t="s">
        <v>55</v>
      </c>
      <c r="H3691" t="s">
        <v>49</v>
      </c>
      <c r="I3691" t="s">
        <v>50</v>
      </c>
      <c r="J3691">
        <v>12</v>
      </c>
      <c r="K3691" t="s">
        <v>62</v>
      </c>
      <c r="L3691">
        <v>234</v>
      </c>
      <c r="M3691">
        <v>7</v>
      </c>
      <c r="N3691">
        <v>330</v>
      </c>
      <c r="O3691">
        <v>1</v>
      </c>
      <c r="P3691" t="s">
        <v>57</v>
      </c>
      <c r="Q3691" t="s">
        <v>49</v>
      </c>
      <c r="X3691" s="7"/>
      <c r="Y3691" t="s">
        <v>55</v>
      </c>
      <c r="Z3691">
        <v>858</v>
      </c>
      <c r="AE3691" t="s">
        <v>49</v>
      </c>
      <c r="AF3691">
        <v>858</v>
      </c>
      <c r="AI3691">
        <v>2540</v>
      </c>
      <c r="AJ3691" t="s">
        <v>49</v>
      </c>
    </row>
    <row r="3692" spans="1:36" x14ac:dyDescent="0.3">
      <c r="A3692">
        <v>80</v>
      </c>
      <c r="B3692" t="s">
        <v>76</v>
      </c>
      <c r="C3692" t="s">
        <v>47</v>
      </c>
      <c r="D3692" t="s">
        <v>48</v>
      </c>
      <c r="E3692" t="s">
        <v>49</v>
      </c>
      <c r="F3692">
        <v>0</v>
      </c>
      <c r="G3692" t="s">
        <v>49</v>
      </c>
      <c r="H3692" t="s">
        <v>49</v>
      </c>
      <c r="I3692" t="s">
        <v>50</v>
      </c>
      <c r="J3692">
        <v>23</v>
      </c>
      <c r="K3692" t="s">
        <v>64</v>
      </c>
      <c r="L3692">
        <v>639</v>
      </c>
      <c r="M3692">
        <v>1</v>
      </c>
      <c r="N3692">
        <v>189</v>
      </c>
      <c r="O3692">
        <v>1</v>
      </c>
      <c r="P3692" t="s">
        <v>57</v>
      </c>
      <c r="Q3692" t="s">
        <v>55</v>
      </c>
      <c r="X3692" s="7"/>
      <c r="Y3692" t="s">
        <v>49</v>
      </c>
      <c r="Z3692">
        <v>0</v>
      </c>
      <c r="AE3692" t="s">
        <v>49</v>
      </c>
      <c r="AF3692">
        <v>0</v>
      </c>
      <c r="AI3692">
        <v>3232</v>
      </c>
      <c r="AJ3692" t="s">
        <v>49</v>
      </c>
    </row>
    <row r="3693" spans="1:36" x14ac:dyDescent="0.3">
      <c r="A3693">
        <v>38</v>
      </c>
      <c r="B3693" t="s">
        <v>58</v>
      </c>
      <c r="C3693" t="s">
        <v>59</v>
      </c>
      <c r="D3693" t="s">
        <v>60</v>
      </c>
      <c r="E3693" t="s">
        <v>49</v>
      </c>
      <c r="F3693">
        <v>5244</v>
      </c>
      <c r="G3693" t="s">
        <v>49</v>
      </c>
      <c r="H3693" t="s">
        <v>49</v>
      </c>
      <c r="I3693" t="s">
        <v>50</v>
      </c>
      <c r="J3693">
        <v>8</v>
      </c>
      <c r="K3693" t="s">
        <v>70</v>
      </c>
      <c r="L3693">
        <v>310</v>
      </c>
      <c r="M3693">
        <v>4</v>
      </c>
      <c r="N3693">
        <v>-1</v>
      </c>
      <c r="O3693">
        <v>0</v>
      </c>
      <c r="P3693" t="s">
        <v>52</v>
      </c>
      <c r="Q3693" t="s">
        <v>49</v>
      </c>
      <c r="X3693" s="7"/>
      <c r="Y3693" t="s">
        <v>49</v>
      </c>
      <c r="Z3693">
        <v>5244</v>
      </c>
      <c r="AE3693" t="s">
        <v>49</v>
      </c>
      <c r="AF3693">
        <v>5244</v>
      </c>
      <c r="AI3693">
        <v>296</v>
      </c>
      <c r="AJ3693" t="s">
        <v>49</v>
      </c>
    </row>
    <row r="3694" spans="1:36" x14ac:dyDescent="0.3">
      <c r="A3694">
        <v>36</v>
      </c>
      <c r="B3694" t="s">
        <v>63</v>
      </c>
      <c r="C3694" t="s">
        <v>74</v>
      </c>
      <c r="D3694" t="s">
        <v>48</v>
      </c>
      <c r="E3694" t="s">
        <v>49</v>
      </c>
      <c r="F3694">
        <v>117</v>
      </c>
      <c r="G3694" t="s">
        <v>55</v>
      </c>
      <c r="H3694" t="s">
        <v>49</v>
      </c>
      <c r="I3694" t="s">
        <v>52</v>
      </c>
      <c r="J3694">
        <v>2</v>
      </c>
      <c r="K3694" t="s">
        <v>62</v>
      </c>
      <c r="L3694">
        <v>123</v>
      </c>
      <c r="M3694">
        <v>4</v>
      </c>
      <c r="N3694">
        <v>-1</v>
      </c>
      <c r="O3694">
        <v>0</v>
      </c>
      <c r="P3694" t="s">
        <v>52</v>
      </c>
      <c r="Q3694" t="s">
        <v>49</v>
      </c>
      <c r="X3694" s="7"/>
      <c r="Y3694" t="s">
        <v>55</v>
      </c>
      <c r="Z3694">
        <v>117</v>
      </c>
      <c r="AE3694" t="s">
        <v>49</v>
      </c>
      <c r="AF3694">
        <v>117</v>
      </c>
      <c r="AI3694">
        <v>42</v>
      </c>
      <c r="AJ3694" t="s">
        <v>49</v>
      </c>
    </row>
    <row r="3695" spans="1:36" x14ac:dyDescent="0.3">
      <c r="A3695">
        <v>38</v>
      </c>
      <c r="B3695" t="s">
        <v>65</v>
      </c>
      <c r="C3695" t="s">
        <v>47</v>
      </c>
      <c r="D3695" t="s">
        <v>60</v>
      </c>
      <c r="E3695" t="s">
        <v>49</v>
      </c>
      <c r="F3695">
        <v>846</v>
      </c>
      <c r="G3695" t="s">
        <v>49</v>
      </c>
      <c r="H3695" t="s">
        <v>49</v>
      </c>
      <c r="I3695" t="s">
        <v>50</v>
      </c>
      <c r="J3695">
        <v>2</v>
      </c>
      <c r="K3695" t="s">
        <v>62</v>
      </c>
      <c r="L3695">
        <v>253</v>
      </c>
      <c r="M3695">
        <v>1</v>
      </c>
      <c r="N3695">
        <v>-1</v>
      </c>
      <c r="O3695">
        <v>0</v>
      </c>
      <c r="P3695" t="s">
        <v>52</v>
      </c>
      <c r="Q3695" t="s">
        <v>49</v>
      </c>
      <c r="X3695" s="7"/>
      <c r="Y3695" t="s">
        <v>49</v>
      </c>
      <c r="Z3695">
        <v>846</v>
      </c>
      <c r="AE3695" t="s">
        <v>49</v>
      </c>
      <c r="AF3695">
        <v>846</v>
      </c>
      <c r="AI3695">
        <v>697</v>
      </c>
      <c r="AJ3695" t="s">
        <v>49</v>
      </c>
    </row>
    <row r="3696" spans="1:36" x14ac:dyDescent="0.3">
      <c r="A3696">
        <v>44</v>
      </c>
      <c r="B3696" t="s">
        <v>58</v>
      </c>
      <c r="C3696" t="s">
        <v>47</v>
      </c>
      <c r="D3696" t="s">
        <v>54</v>
      </c>
      <c r="E3696" t="s">
        <v>55</v>
      </c>
      <c r="F3696">
        <v>0</v>
      </c>
      <c r="G3696" t="s">
        <v>55</v>
      </c>
      <c r="H3696" t="s">
        <v>49</v>
      </c>
      <c r="I3696" t="s">
        <v>50</v>
      </c>
      <c r="J3696">
        <v>11</v>
      </c>
      <c r="K3696" t="s">
        <v>73</v>
      </c>
      <c r="L3696">
        <v>96</v>
      </c>
      <c r="M3696">
        <v>2</v>
      </c>
      <c r="N3696">
        <v>-1</v>
      </c>
      <c r="O3696">
        <v>0</v>
      </c>
      <c r="P3696" t="s">
        <v>52</v>
      </c>
      <c r="Q3696" t="s">
        <v>49</v>
      </c>
      <c r="X3696" s="7"/>
      <c r="Y3696" t="s">
        <v>55</v>
      </c>
      <c r="Z3696">
        <v>0</v>
      </c>
      <c r="AE3696" t="s">
        <v>49</v>
      </c>
      <c r="AF3696">
        <v>0</v>
      </c>
      <c r="AI3696">
        <v>13156</v>
      </c>
      <c r="AJ3696" t="s">
        <v>49</v>
      </c>
    </row>
    <row r="3697" spans="1:36" x14ac:dyDescent="0.3">
      <c r="A3697">
        <v>31</v>
      </c>
      <c r="B3697" t="s">
        <v>58</v>
      </c>
      <c r="C3697" t="s">
        <v>47</v>
      </c>
      <c r="D3697" t="s">
        <v>60</v>
      </c>
      <c r="E3697" t="s">
        <v>49</v>
      </c>
      <c r="F3697">
        <v>1331</v>
      </c>
      <c r="G3697" t="s">
        <v>49</v>
      </c>
      <c r="H3697" t="s">
        <v>49</v>
      </c>
      <c r="I3697" t="s">
        <v>50</v>
      </c>
      <c r="J3697">
        <v>30</v>
      </c>
      <c r="K3697" t="s">
        <v>61</v>
      </c>
      <c r="L3697">
        <v>297</v>
      </c>
      <c r="M3697">
        <v>1</v>
      </c>
      <c r="N3697">
        <v>86</v>
      </c>
      <c r="O3697">
        <v>3</v>
      </c>
      <c r="P3697" t="s">
        <v>79</v>
      </c>
      <c r="Q3697" t="s">
        <v>55</v>
      </c>
      <c r="X3697" s="7"/>
      <c r="Y3697" t="s">
        <v>49</v>
      </c>
      <c r="Z3697">
        <v>1331</v>
      </c>
      <c r="AE3697" t="s">
        <v>49</v>
      </c>
      <c r="AF3697">
        <v>1331</v>
      </c>
      <c r="AI3697">
        <v>1490</v>
      </c>
      <c r="AJ3697" t="s">
        <v>49</v>
      </c>
    </row>
    <row r="3698" spans="1:36" x14ac:dyDescent="0.3">
      <c r="A3698">
        <v>31</v>
      </c>
      <c r="B3698" t="s">
        <v>53</v>
      </c>
      <c r="C3698" t="s">
        <v>59</v>
      </c>
      <c r="D3698" t="s">
        <v>54</v>
      </c>
      <c r="E3698" t="s">
        <v>49</v>
      </c>
      <c r="F3698">
        <v>31</v>
      </c>
      <c r="G3698" t="s">
        <v>55</v>
      </c>
      <c r="H3698" t="s">
        <v>55</v>
      </c>
      <c r="I3698" t="s">
        <v>52</v>
      </c>
      <c r="J3698">
        <v>26</v>
      </c>
      <c r="K3698" t="s">
        <v>56</v>
      </c>
      <c r="L3698">
        <v>501</v>
      </c>
      <c r="M3698">
        <v>2</v>
      </c>
      <c r="N3698">
        <v>-1</v>
      </c>
      <c r="O3698">
        <v>0</v>
      </c>
      <c r="P3698" t="s">
        <v>52</v>
      </c>
      <c r="Q3698" t="s">
        <v>49</v>
      </c>
      <c r="X3698" s="7"/>
      <c r="Y3698" t="s">
        <v>55</v>
      </c>
      <c r="Z3698">
        <v>31</v>
      </c>
      <c r="AE3698" t="s">
        <v>55</v>
      </c>
      <c r="AF3698">
        <v>31</v>
      </c>
      <c r="AI3698">
        <v>150</v>
      </c>
      <c r="AJ3698" t="s">
        <v>49</v>
      </c>
    </row>
    <row r="3699" spans="1:36" x14ac:dyDescent="0.3">
      <c r="A3699">
        <v>57</v>
      </c>
      <c r="B3699" t="s">
        <v>69</v>
      </c>
      <c r="C3699" t="s">
        <v>74</v>
      </c>
      <c r="D3699" t="s">
        <v>48</v>
      </c>
      <c r="E3699" t="s">
        <v>49</v>
      </c>
      <c r="F3699">
        <v>179</v>
      </c>
      <c r="G3699" t="s">
        <v>55</v>
      </c>
      <c r="H3699" t="s">
        <v>49</v>
      </c>
      <c r="I3699" t="s">
        <v>50</v>
      </c>
      <c r="J3699">
        <v>15</v>
      </c>
      <c r="K3699" t="s">
        <v>56</v>
      </c>
      <c r="L3699">
        <v>67</v>
      </c>
      <c r="M3699">
        <v>1</v>
      </c>
      <c r="N3699">
        <v>368</v>
      </c>
      <c r="O3699">
        <v>2</v>
      </c>
      <c r="P3699" t="s">
        <v>57</v>
      </c>
      <c r="Q3699" t="s">
        <v>49</v>
      </c>
      <c r="X3699" s="7"/>
      <c r="Y3699" t="s">
        <v>55</v>
      </c>
      <c r="Z3699">
        <v>179</v>
      </c>
      <c r="AE3699" t="s">
        <v>49</v>
      </c>
      <c r="AF3699">
        <v>179</v>
      </c>
      <c r="AI3699">
        <v>0</v>
      </c>
      <c r="AJ3699" t="s">
        <v>49</v>
      </c>
    </row>
    <row r="3700" spans="1:36" x14ac:dyDescent="0.3">
      <c r="A3700">
        <v>37</v>
      </c>
      <c r="B3700" t="s">
        <v>63</v>
      </c>
      <c r="C3700" t="s">
        <v>47</v>
      </c>
      <c r="D3700" t="s">
        <v>48</v>
      </c>
      <c r="E3700" t="s">
        <v>49</v>
      </c>
      <c r="F3700">
        <v>543</v>
      </c>
      <c r="G3700" t="s">
        <v>55</v>
      </c>
      <c r="H3700" t="s">
        <v>49</v>
      </c>
      <c r="I3700" t="s">
        <v>52</v>
      </c>
      <c r="J3700">
        <v>21</v>
      </c>
      <c r="K3700" t="s">
        <v>56</v>
      </c>
      <c r="L3700">
        <v>281</v>
      </c>
      <c r="M3700">
        <v>1</v>
      </c>
      <c r="N3700">
        <v>-1</v>
      </c>
      <c r="O3700">
        <v>0</v>
      </c>
      <c r="P3700" t="s">
        <v>52</v>
      </c>
      <c r="Q3700" t="s">
        <v>49</v>
      </c>
      <c r="X3700" s="7"/>
      <c r="Y3700" t="s">
        <v>55</v>
      </c>
      <c r="Z3700">
        <v>543</v>
      </c>
      <c r="AE3700" t="s">
        <v>49</v>
      </c>
      <c r="AF3700">
        <v>543</v>
      </c>
      <c r="AI3700">
        <v>4210</v>
      </c>
      <c r="AJ3700" t="s">
        <v>49</v>
      </c>
    </row>
    <row r="3701" spans="1:36" x14ac:dyDescent="0.3">
      <c r="A3701">
        <v>50</v>
      </c>
      <c r="B3701" t="s">
        <v>63</v>
      </c>
      <c r="C3701" t="s">
        <v>47</v>
      </c>
      <c r="D3701" t="s">
        <v>54</v>
      </c>
      <c r="E3701" t="s">
        <v>49</v>
      </c>
      <c r="F3701">
        <v>253</v>
      </c>
      <c r="G3701" t="s">
        <v>55</v>
      </c>
      <c r="H3701" t="s">
        <v>55</v>
      </c>
      <c r="I3701" t="s">
        <v>50</v>
      </c>
      <c r="J3701">
        <v>5</v>
      </c>
      <c r="K3701" t="s">
        <v>56</v>
      </c>
      <c r="L3701">
        <v>475</v>
      </c>
      <c r="M3701">
        <v>2</v>
      </c>
      <c r="N3701">
        <v>-1</v>
      </c>
      <c r="O3701">
        <v>0</v>
      </c>
      <c r="P3701" t="s">
        <v>52</v>
      </c>
      <c r="Q3701" t="s">
        <v>49</v>
      </c>
      <c r="X3701" s="7"/>
      <c r="Y3701" t="s">
        <v>55</v>
      </c>
      <c r="Z3701">
        <v>253</v>
      </c>
      <c r="AE3701" t="s">
        <v>55</v>
      </c>
      <c r="AF3701">
        <v>253</v>
      </c>
      <c r="AI3701">
        <v>1012</v>
      </c>
      <c r="AJ3701" t="s">
        <v>49</v>
      </c>
    </row>
    <row r="3702" spans="1:36" x14ac:dyDescent="0.3">
      <c r="A3702">
        <v>60</v>
      </c>
      <c r="B3702" t="s">
        <v>77</v>
      </c>
      <c r="C3702" t="s">
        <v>47</v>
      </c>
      <c r="D3702" t="s">
        <v>48</v>
      </c>
      <c r="E3702" t="s">
        <v>49</v>
      </c>
      <c r="F3702">
        <v>71188</v>
      </c>
      <c r="G3702" t="s">
        <v>49</v>
      </c>
      <c r="H3702" t="s">
        <v>49</v>
      </c>
      <c r="I3702" t="s">
        <v>50</v>
      </c>
      <c r="J3702">
        <v>6</v>
      </c>
      <c r="K3702" t="s">
        <v>51</v>
      </c>
      <c r="L3702">
        <v>205</v>
      </c>
      <c r="M3702">
        <v>1</v>
      </c>
      <c r="N3702">
        <v>-1</v>
      </c>
      <c r="O3702">
        <v>0</v>
      </c>
      <c r="P3702" t="s">
        <v>52</v>
      </c>
      <c r="Q3702" t="s">
        <v>49</v>
      </c>
      <c r="X3702" s="7"/>
      <c r="Y3702" t="s">
        <v>49</v>
      </c>
      <c r="Z3702">
        <v>71188</v>
      </c>
      <c r="AE3702" t="s">
        <v>49</v>
      </c>
      <c r="AF3702">
        <v>71188</v>
      </c>
      <c r="AI3702">
        <v>16063</v>
      </c>
      <c r="AJ3702" t="s">
        <v>49</v>
      </c>
    </row>
    <row r="3703" spans="1:36" x14ac:dyDescent="0.3">
      <c r="A3703">
        <v>51</v>
      </c>
      <c r="B3703" t="s">
        <v>58</v>
      </c>
      <c r="C3703" t="s">
        <v>47</v>
      </c>
      <c r="D3703" t="s">
        <v>60</v>
      </c>
      <c r="E3703" t="s">
        <v>49</v>
      </c>
      <c r="F3703">
        <v>5108</v>
      </c>
      <c r="G3703" t="s">
        <v>55</v>
      </c>
      <c r="H3703" t="s">
        <v>49</v>
      </c>
      <c r="I3703" t="s">
        <v>50</v>
      </c>
      <c r="J3703">
        <v>8</v>
      </c>
      <c r="K3703" t="s">
        <v>51</v>
      </c>
      <c r="L3703">
        <v>272</v>
      </c>
      <c r="M3703">
        <v>1</v>
      </c>
      <c r="N3703">
        <v>102</v>
      </c>
      <c r="O3703">
        <v>8</v>
      </c>
      <c r="P3703" t="s">
        <v>66</v>
      </c>
      <c r="Q3703" t="s">
        <v>49</v>
      </c>
      <c r="X3703" s="7"/>
      <c r="Y3703" t="s">
        <v>55</v>
      </c>
      <c r="Z3703">
        <v>5108</v>
      </c>
      <c r="AE3703" t="s">
        <v>49</v>
      </c>
      <c r="AF3703">
        <v>5108</v>
      </c>
      <c r="AI3703">
        <v>317</v>
      </c>
      <c r="AJ3703" t="s">
        <v>49</v>
      </c>
    </row>
    <row r="3704" spans="1:36" x14ac:dyDescent="0.3">
      <c r="A3704">
        <v>48</v>
      </c>
      <c r="B3704" t="s">
        <v>63</v>
      </c>
      <c r="C3704" t="s">
        <v>47</v>
      </c>
      <c r="D3704" t="s">
        <v>54</v>
      </c>
      <c r="E3704" t="s">
        <v>49</v>
      </c>
      <c r="F3704">
        <v>1738</v>
      </c>
      <c r="G3704" t="s">
        <v>55</v>
      </c>
      <c r="H3704" t="s">
        <v>49</v>
      </c>
      <c r="I3704" t="s">
        <v>50</v>
      </c>
      <c r="J3704">
        <v>15</v>
      </c>
      <c r="K3704" t="s">
        <v>61</v>
      </c>
      <c r="L3704">
        <v>349</v>
      </c>
      <c r="M3704">
        <v>1</v>
      </c>
      <c r="N3704">
        <v>-1</v>
      </c>
      <c r="O3704">
        <v>0</v>
      </c>
      <c r="P3704" t="s">
        <v>52</v>
      </c>
      <c r="Q3704" t="s">
        <v>49</v>
      </c>
      <c r="X3704" s="7"/>
      <c r="Y3704" t="s">
        <v>55</v>
      </c>
      <c r="Z3704">
        <v>1738</v>
      </c>
      <c r="AE3704" t="s">
        <v>49</v>
      </c>
      <c r="AF3704">
        <v>1738</v>
      </c>
      <c r="AI3704">
        <v>4787</v>
      </c>
      <c r="AJ3704" t="s">
        <v>49</v>
      </c>
    </row>
    <row r="3705" spans="1:36" x14ac:dyDescent="0.3">
      <c r="A3705">
        <v>42</v>
      </c>
      <c r="B3705" t="s">
        <v>63</v>
      </c>
      <c r="C3705" t="s">
        <v>47</v>
      </c>
      <c r="D3705" t="s">
        <v>48</v>
      </c>
      <c r="E3705" t="s">
        <v>49</v>
      </c>
      <c r="F3705">
        <v>-97</v>
      </c>
      <c r="G3705" t="s">
        <v>55</v>
      </c>
      <c r="H3705" t="s">
        <v>49</v>
      </c>
      <c r="I3705" t="s">
        <v>50</v>
      </c>
      <c r="J3705">
        <v>3</v>
      </c>
      <c r="K3705" t="s">
        <v>64</v>
      </c>
      <c r="L3705">
        <v>216</v>
      </c>
      <c r="M3705">
        <v>4</v>
      </c>
      <c r="N3705">
        <v>271</v>
      </c>
      <c r="O3705">
        <v>5</v>
      </c>
      <c r="P3705" t="s">
        <v>57</v>
      </c>
      <c r="Q3705" t="s">
        <v>49</v>
      </c>
      <c r="X3705" s="7"/>
      <c r="Y3705" t="s">
        <v>55</v>
      </c>
      <c r="Z3705">
        <v>-97</v>
      </c>
      <c r="AE3705" t="s">
        <v>49</v>
      </c>
      <c r="AF3705">
        <v>-97</v>
      </c>
      <c r="AI3705">
        <v>3854</v>
      </c>
      <c r="AJ3705" t="s">
        <v>49</v>
      </c>
    </row>
    <row r="3706" spans="1:36" x14ac:dyDescent="0.3">
      <c r="A3706">
        <v>36</v>
      </c>
      <c r="B3706" t="s">
        <v>63</v>
      </c>
      <c r="C3706" t="s">
        <v>47</v>
      </c>
      <c r="D3706" t="s">
        <v>54</v>
      </c>
      <c r="E3706" t="s">
        <v>49</v>
      </c>
      <c r="F3706">
        <v>199</v>
      </c>
      <c r="G3706" t="s">
        <v>55</v>
      </c>
      <c r="H3706" t="s">
        <v>49</v>
      </c>
      <c r="I3706" t="s">
        <v>50</v>
      </c>
      <c r="J3706">
        <v>9</v>
      </c>
      <c r="K3706" t="s">
        <v>73</v>
      </c>
      <c r="L3706">
        <v>183</v>
      </c>
      <c r="M3706">
        <v>1</v>
      </c>
      <c r="N3706">
        <v>-1</v>
      </c>
      <c r="O3706">
        <v>0</v>
      </c>
      <c r="P3706" t="s">
        <v>52</v>
      </c>
      <c r="Q3706" t="s">
        <v>49</v>
      </c>
      <c r="X3706" s="7"/>
      <c r="Y3706" t="s">
        <v>55</v>
      </c>
      <c r="Z3706">
        <v>199</v>
      </c>
      <c r="AE3706" t="s">
        <v>49</v>
      </c>
      <c r="AF3706">
        <v>199</v>
      </c>
      <c r="AI3706">
        <v>92</v>
      </c>
      <c r="AJ3706" t="s">
        <v>49</v>
      </c>
    </row>
    <row r="3707" spans="1:36" x14ac:dyDescent="0.3">
      <c r="A3707">
        <v>43</v>
      </c>
      <c r="B3707" t="s">
        <v>58</v>
      </c>
      <c r="C3707" t="s">
        <v>47</v>
      </c>
      <c r="D3707" t="s">
        <v>60</v>
      </c>
      <c r="E3707" t="s">
        <v>49</v>
      </c>
      <c r="F3707">
        <v>489</v>
      </c>
      <c r="G3707" t="s">
        <v>55</v>
      </c>
      <c r="H3707" t="s">
        <v>49</v>
      </c>
      <c r="I3707" t="s">
        <v>50</v>
      </c>
      <c r="J3707">
        <v>8</v>
      </c>
      <c r="K3707" t="s">
        <v>56</v>
      </c>
      <c r="L3707">
        <v>130</v>
      </c>
      <c r="M3707">
        <v>1</v>
      </c>
      <c r="N3707">
        <v>172</v>
      </c>
      <c r="O3707">
        <v>2</v>
      </c>
      <c r="P3707" t="s">
        <v>66</v>
      </c>
      <c r="Q3707" t="s">
        <v>49</v>
      </c>
      <c r="X3707" s="7"/>
      <c r="Y3707" t="s">
        <v>55</v>
      </c>
      <c r="Z3707">
        <v>489</v>
      </c>
      <c r="AE3707" t="s">
        <v>49</v>
      </c>
      <c r="AF3707">
        <v>489</v>
      </c>
      <c r="AI3707">
        <v>-10</v>
      </c>
      <c r="AJ3707" t="s">
        <v>49</v>
      </c>
    </row>
    <row r="3708" spans="1:36" x14ac:dyDescent="0.3">
      <c r="A3708">
        <v>31</v>
      </c>
      <c r="B3708" t="s">
        <v>69</v>
      </c>
      <c r="C3708" t="s">
        <v>47</v>
      </c>
      <c r="D3708" t="s">
        <v>48</v>
      </c>
      <c r="E3708" t="s">
        <v>49</v>
      </c>
      <c r="F3708">
        <v>355</v>
      </c>
      <c r="G3708" t="s">
        <v>55</v>
      </c>
      <c r="H3708" t="s">
        <v>55</v>
      </c>
      <c r="I3708" t="s">
        <v>52</v>
      </c>
      <c r="J3708">
        <v>4</v>
      </c>
      <c r="K3708" t="s">
        <v>62</v>
      </c>
      <c r="L3708">
        <v>61</v>
      </c>
      <c r="M3708">
        <v>6</v>
      </c>
      <c r="N3708">
        <v>-1</v>
      </c>
      <c r="O3708">
        <v>0</v>
      </c>
      <c r="P3708" t="s">
        <v>52</v>
      </c>
      <c r="Q3708" t="s">
        <v>49</v>
      </c>
      <c r="X3708" s="7"/>
      <c r="Y3708" t="s">
        <v>55</v>
      </c>
      <c r="Z3708">
        <v>355</v>
      </c>
      <c r="AE3708" t="s">
        <v>55</v>
      </c>
      <c r="AF3708">
        <v>355</v>
      </c>
      <c r="AI3708">
        <v>-617</v>
      </c>
      <c r="AJ3708" t="s">
        <v>49</v>
      </c>
    </row>
    <row r="3709" spans="1:36" x14ac:dyDescent="0.3">
      <c r="A3709">
        <v>49</v>
      </c>
      <c r="B3709" t="s">
        <v>67</v>
      </c>
      <c r="C3709" t="s">
        <v>59</v>
      </c>
      <c r="D3709" t="s">
        <v>54</v>
      </c>
      <c r="E3709" t="s">
        <v>49</v>
      </c>
      <c r="F3709">
        <v>-97</v>
      </c>
      <c r="G3709" t="s">
        <v>55</v>
      </c>
      <c r="H3709" t="s">
        <v>49</v>
      </c>
      <c r="I3709" t="s">
        <v>52</v>
      </c>
      <c r="J3709">
        <v>6</v>
      </c>
      <c r="K3709" t="s">
        <v>62</v>
      </c>
      <c r="L3709">
        <v>92</v>
      </c>
      <c r="M3709">
        <v>2</v>
      </c>
      <c r="N3709">
        <v>-1</v>
      </c>
      <c r="O3709">
        <v>0</v>
      </c>
      <c r="P3709" t="s">
        <v>52</v>
      </c>
      <c r="Q3709" t="s">
        <v>49</v>
      </c>
      <c r="X3709" s="7"/>
      <c r="Y3709" t="s">
        <v>55</v>
      </c>
      <c r="Z3709">
        <v>-97</v>
      </c>
      <c r="AE3709" t="s">
        <v>49</v>
      </c>
      <c r="AF3709">
        <v>-97</v>
      </c>
      <c r="AI3709">
        <v>195</v>
      </c>
      <c r="AJ3709" t="s">
        <v>49</v>
      </c>
    </row>
    <row r="3710" spans="1:36" x14ac:dyDescent="0.3">
      <c r="A3710">
        <v>35</v>
      </c>
      <c r="B3710" t="s">
        <v>58</v>
      </c>
      <c r="C3710" t="s">
        <v>74</v>
      </c>
      <c r="D3710" t="s">
        <v>60</v>
      </c>
      <c r="E3710" t="s">
        <v>49</v>
      </c>
      <c r="F3710">
        <v>473</v>
      </c>
      <c r="G3710" t="s">
        <v>49</v>
      </c>
      <c r="H3710" t="s">
        <v>55</v>
      </c>
      <c r="I3710" t="s">
        <v>50</v>
      </c>
      <c r="J3710">
        <v>5</v>
      </c>
      <c r="K3710" t="s">
        <v>70</v>
      </c>
      <c r="L3710">
        <v>37</v>
      </c>
      <c r="M3710">
        <v>2</v>
      </c>
      <c r="N3710">
        <v>-1</v>
      </c>
      <c r="O3710">
        <v>0</v>
      </c>
      <c r="P3710" t="s">
        <v>52</v>
      </c>
      <c r="Q3710" t="s">
        <v>49</v>
      </c>
      <c r="X3710" s="7"/>
      <c r="Y3710" t="s">
        <v>49</v>
      </c>
      <c r="Z3710">
        <v>473</v>
      </c>
      <c r="AE3710" t="s">
        <v>55</v>
      </c>
      <c r="AF3710">
        <v>473</v>
      </c>
      <c r="AI3710">
        <v>1172</v>
      </c>
      <c r="AJ3710" t="s">
        <v>49</v>
      </c>
    </row>
    <row r="3711" spans="1:36" x14ac:dyDescent="0.3">
      <c r="A3711">
        <v>44</v>
      </c>
      <c r="B3711" t="s">
        <v>68</v>
      </c>
      <c r="C3711" t="s">
        <v>47</v>
      </c>
      <c r="D3711" t="s">
        <v>54</v>
      </c>
      <c r="E3711" t="s">
        <v>49</v>
      </c>
      <c r="F3711">
        <v>6649</v>
      </c>
      <c r="G3711" t="s">
        <v>55</v>
      </c>
      <c r="H3711" t="s">
        <v>49</v>
      </c>
      <c r="I3711" t="s">
        <v>50</v>
      </c>
      <c r="J3711">
        <v>19</v>
      </c>
      <c r="K3711" t="s">
        <v>75</v>
      </c>
      <c r="L3711">
        <v>354</v>
      </c>
      <c r="M3711">
        <v>2</v>
      </c>
      <c r="N3711">
        <v>-1</v>
      </c>
      <c r="O3711">
        <v>0</v>
      </c>
      <c r="P3711" t="s">
        <v>52</v>
      </c>
      <c r="Q3711" t="s">
        <v>49</v>
      </c>
      <c r="X3711" s="7"/>
      <c r="Y3711" t="s">
        <v>55</v>
      </c>
      <c r="Z3711">
        <v>6649</v>
      </c>
      <c r="AE3711" t="s">
        <v>49</v>
      </c>
      <c r="AF3711">
        <v>6649</v>
      </c>
      <c r="AI3711">
        <v>0</v>
      </c>
      <c r="AJ3711" t="s">
        <v>49</v>
      </c>
    </row>
    <row r="3712" spans="1:36" x14ac:dyDescent="0.3">
      <c r="A3712">
        <v>34</v>
      </c>
      <c r="B3712" t="s">
        <v>65</v>
      </c>
      <c r="C3712" t="s">
        <v>47</v>
      </c>
      <c r="D3712" t="s">
        <v>60</v>
      </c>
      <c r="E3712" t="s">
        <v>49</v>
      </c>
      <c r="F3712">
        <v>263</v>
      </c>
      <c r="G3712" t="s">
        <v>49</v>
      </c>
      <c r="H3712" t="s">
        <v>49</v>
      </c>
      <c r="I3712" t="s">
        <v>50</v>
      </c>
      <c r="J3712">
        <v>4</v>
      </c>
      <c r="K3712" t="s">
        <v>56</v>
      </c>
      <c r="L3712">
        <v>203</v>
      </c>
      <c r="M3712">
        <v>1</v>
      </c>
      <c r="N3712">
        <v>78</v>
      </c>
      <c r="O3712">
        <v>8</v>
      </c>
      <c r="P3712" t="s">
        <v>66</v>
      </c>
      <c r="Q3712" t="s">
        <v>49</v>
      </c>
      <c r="X3712" s="7"/>
      <c r="Y3712" t="s">
        <v>49</v>
      </c>
      <c r="Z3712">
        <v>263</v>
      </c>
      <c r="AE3712" t="s">
        <v>49</v>
      </c>
      <c r="AF3712">
        <v>263</v>
      </c>
      <c r="AI3712">
        <v>0</v>
      </c>
      <c r="AJ3712" t="s">
        <v>49</v>
      </c>
    </row>
    <row r="3713" spans="1:36" x14ac:dyDescent="0.3">
      <c r="A3713">
        <v>46</v>
      </c>
      <c r="B3713" t="s">
        <v>63</v>
      </c>
      <c r="C3713" t="s">
        <v>47</v>
      </c>
      <c r="D3713" t="s">
        <v>54</v>
      </c>
      <c r="E3713" t="s">
        <v>49</v>
      </c>
      <c r="F3713">
        <v>781</v>
      </c>
      <c r="G3713" t="s">
        <v>49</v>
      </c>
      <c r="H3713" t="s">
        <v>49</v>
      </c>
      <c r="I3713" t="s">
        <v>52</v>
      </c>
      <c r="J3713">
        <v>13</v>
      </c>
      <c r="K3713" t="s">
        <v>56</v>
      </c>
      <c r="L3713">
        <v>152</v>
      </c>
      <c r="M3713">
        <v>1</v>
      </c>
      <c r="N3713">
        <v>-1</v>
      </c>
      <c r="O3713">
        <v>0</v>
      </c>
      <c r="P3713" t="s">
        <v>52</v>
      </c>
      <c r="Q3713" t="s">
        <v>49</v>
      </c>
      <c r="X3713" s="7"/>
      <c r="Y3713" t="s">
        <v>49</v>
      </c>
      <c r="Z3713">
        <v>781</v>
      </c>
      <c r="AE3713" t="s">
        <v>49</v>
      </c>
      <c r="AF3713">
        <v>781</v>
      </c>
      <c r="AI3713">
        <v>-94</v>
      </c>
      <c r="AJ3713" t="s">
        <v>49</v>
      </c>
    </row>
    <row r="3714" spans="1:36" x14ac:dyDescent="0.3">
      <c r="A3714">
        <v>49</v>
      </c>
      <c r="B3714" t="s">
        <v>63</v>
      </c>
      <c r="C3714" t="s">
        <v>47</v>
      </c>
      <c r="D3714" t="s">
        <v>48</v>
      </c>
      <c r="E3714" t="s">
        <v>49</v>
      </c>
      <c r="F3714">
        <v>1032</v>
      </c>
      <c r="G3714" t="s">
        <v>55</v>
      </c>
      <c r="H3714" t="s">
        <v>49</v>
      </c>
      <c r="I3714" t="s">
        <v>52</v>
      </c>
      <c r="J3714">
        <v>2</v>
      </c>
      <c r="K3714" t="s">
        <v>62</v>
      </c>
      <c r="L3714">
        <v>41</v>
      </c>
      <c r="M3714">
        <v>5</v>
      </c>
      <c r="N3714">
        <v>-1</v>
      </c>
      <c r="O3714">
        <v>0</v>
      </c>
      <c r="P3714" t="s">
        <v>52</v>
      </c>
      <c r="Q3714" t="s">
        <v>49</v>
      </c>
      <c r="X3714" s="7"/>
      <c r="Y3714" t="s">
        <v>55</v>
      </c>
      <c r="Z3714">
        <v>1032</v>
      </c>
      <c r="AE3714" t="s">
        <v>49</v>
      </c>
      <c r="AF3714">
        <v>1032</v>
      </c>
      <c r="AI3714">
        <v>609</v>
      </c>
      <c r="AJ3714" t="s">
        <v>49</v>
      </c>
    </row>
    <row r="3715" spans="1:36" x14ac:dyDescent="0.3">
      <c r="A3715">
        <v>32</v>
      </c>
      <c r="B3715" t="s">
        <v>63</v>
      </c>
      <c r="C3715" t="s">
        <v>47</v>
      </c>
      <c r="D3715" t="s">
        <v>54</v>
      </c>
      <c r="E3715" t="s">
        <v>49</v>
      </c>
      <c r="F3715">
        <v>119</v>
      </c>
      <c r="G3715" t="s">
        <v>49</v>
      </c>
      <c r="H3715" t="s">
        <v>49</v>
      </c>
      <c r="I3715" t="s">
        <v>50</v>
      </c>
      <c r="J3715">
        <v>4</v>
      </c>
      <c r="K3715" t="s">
        <v>56</v>
      </c>
      <c r="L3715">
        <v>20</v>
      </c>
      <c r="M3715">
        <v>5</v>
      </c>
      <c r="N3715">
        <v>-1</v>
      </c>
      <c r="O3715">
        <v>0</v>
      </c>
      <c r="P3715" t="s">
        <v>52</v>
      </c>
      <c r="Q3715" t="s">
        <v>49</v>
      </c>
      <c r="X3715" s="7"/>
      <c r="Y3715" t="s">
        <v>49</v>
      </c>
      <c r="Z3715">
        <v>119</v>
      </c>
      <c r="AE3715" t="s">
        <v>49</v>
      </c>
      <c r="AF3715">
        <v>119</v>
      </c>
      <c r="AI3715">
        <v>355</v>
      </c>
      <c r="AJ3715" t="s">
        <v>49</v>
      </c>
    </row>
    <row r="3716" spans="1:36" x14ac:dyDescent="0.3">
      <c r="A3716">
        <v>35</v>
      </c>
      <c r="B3716" t="s">
        <v>58</v>
      </c>
      <c r="C3716" t="s">
        <v>74</v>
      </c>
      <c r="D3716" t="s">
        <v>60</v>
      </c>
      <c r="E3716" t="s">
        <v>49</v>
      </c>
      <c r="F3716">
        <v>434</v>
      </c>
      <c r="G3716" t="s">
        <v>55</v>
      </c>
      <c r="H3716" t="s">
        <v>49</v>
      </c>
      <c r="I3716" t="s">
        <v>50</v>
      </c>
      <c r="J3716">
        <v>11</v>
      </c>
      <c r="K3716" t="s">
        <v>56</v>
      </c>
      <c r="L3716">
        <v>277</v>
      </c>
      <c r="M3716">
        <v>1</v>
      </c>
      <c r="N3716">
        <v>271</v>
      </c>
      <c r="O3716">
        <v>2</v>
      </c>
      <c r="P3716" t="s">
        <v>79</v>
      </c>
      <c r="Q3716" t="s">
        <v>49</v>
      </c>
      <c r="X3716" s="7"/>
      <c r="Y3716" t="s">
        <v>55</v>
      </c>
      <c r="Z3716">
        <v>434</v>
      </c>
      <c r="AE3716" t="s">
        <v>49</v>
      </c>
      <c r="AF3716">
        <v>434</v>
      </c>
      <c r="AI3716">
        <v>1097</v>
      </c>
      <c r="AJ3716" t="s">
        <v>49</v>
      </c>
    </row>
    <row r="3717" spans="1:36" x14ac:dyDescent="0.3">
      <c r="A3717">
        <v>51</v>
      </c>
      <c r="B3717" t="s">
        <v>69</v>
      </c>
      <c r="C3717" t="s">
        <v>47</v>
      </c>
      <c r="D3717" t="s">
        <v>54</v>
      </c>
      <c r="E3717" t="s">
        <v>49</v>
      </c>
      <c r="F3717">
        <v>2967</v>
      </c>
      <c r="G3717" t="s">
        <v>49</v>
      </c>
      <c r="H3717" t="s">
        <v>49</v>
      </c>
      <c r="I3717" t="s">
        <v>52</v>
      </c>
      <c r="J3717">
        <v>17</v>
      </c>
      <c r="K3717" t="s">
        <v>62</v>
      </c>
      <c r="L3717">
        <v>83</v>
      </c>
      <c r="M3717">
        <v>2</v>
      </c>
      <c r="N3717">
        <v>-1</v>
      </c>
      <c r="O3717">
        <v>0</v>
      </c>
      <c r="P3717" t="s">
        <v>52</v>
      </c>
      <c r="Q3717" t="s">
        <v>49</v>
      </c>
      <c r="X3717" s="7"/>
      <c r="Y3717" t="s">
        <v>49</v>
      </c>
      <c r="Z3717">
        <v>2967</v>
      </c>
      <c r="AE3717" t="s">
        <v>49</v>
      </c>
      <c r="AF3717">
        <v>2967</v>
      </c>
      <c r="AI3717">
        <v>4795</v>
      </c>
      <c r="AJ3717" t="s">
        <v>49</v>
      </c>
    </row>
    <row r="3718" spans="1:36" x14ac:dyDescent="0.3">
      <c r="A3718">
        <v>57</v>
      </c>
      <c r="B3718" t="s">
        <v>77</v>
      </c>
      <c r="C3718" t="s">
        <v>74</v>
      </c>
      <c r="D3718" t="s">
        <v>54</v>
      </c>
      <c r="E3718" t="s">
        <v>49</v>
      </c>
      <c r="F3718">
        <v>-331</v>
      </c>
      <c r="G3718" t="s">
        <v>55</v>
      </c>
      <c r="H3718" t="s">
        <v>49</v>
      </c>
      <c r="I3718" t="s">
        <v>52</v>
      </c>
      <c r="J3718">
        <v>6</v>
      </c>
      <c r="K3718" t="s">
        <v>56</v>
      </c>
      <c r="L3718">
        <v>531</v>
      </c>
      <c r="M3718">
        <v>1</v>
      </c>
      <c r="N3718">
        <v>-1</v>
      </c>
      <c r="O3718">
        <v>0</v>
      </c>
      <c r="P3718" t="s">
        <v>52</v>
      </c>
      <c r="Q3718" t="s">
        <v>49</v>
      </c>
      <c r="X3718" s="7"/>
      <c r="Y3718" t="s">
        <v>55</v>
      </c>
      <c r="Z3718">
        <v>-331</v>
      </c>
      <c r="AE3718" t="s">
        <v>49</v>
      </c>
      <c r="AF3718">
        <v>-331</v>
      </c>
      <c r="AI3718">
        <v>266</v>
      </c>
      <c r="AJ3718" t="s">
        <v>49</v>
      </c>
    </row>
    <row r="3719" spans="1:36" x14ac:dyDescent="0.3">
      <c r="A3719">
        <v>59</v>
      </c>
      <c r="B3719" t="s">
        <v>58</v>
      </c>
      <c r="C3719" t="s">
        <v>47</v>
      </c>
      <c r="D3719" t="s">
        <v>60</v>
      </c>
      <c r="E3719" t="s">
        <v>49</v>
      </c>
      <c r="F3719">
        <v>1585</v>
      </c>
      <c r="G3719" t="s">
        <v>49</v>
      </c>
      <c r="H3719" t="s">
        <v>49</v>
      </c>
      <c r="I3719" t="s">
        <v>78</v>
      </c>
      <c r="J3719">
        <v>28</v>
      </c>
      <c r="K3719" t="s">
        <v>70</v>
      </c>
      <c r="L3719">
        <v>91</v>
      </c>
      <c r="M3719">
        <v>5</v>
      </c>
      <c r="N3719">
        <v>-1</v>
      </c>
      <c r="O3719">
        <v>0</v>
      </c>
      <c r="P3719" t="s">
        <v>52</v>
      </c>
      <c r="Q3719" t="s">
        <v>49</v>
      </c>
      <c r="X3719" s="7"/>
      <c r="Y3719" t="s">
        <v>49</v>
      </c>
      <c r="Z3719">
        <v>1585</v>
      </c>
      <c r="AE3719" t="s">
        <v>49</v>
      </c>
      <c r="AF3719">
        <v>1585</v>
      </c>
      <c r="AI3719">
        <v>3357</v>
      </c>
      <c r="AJ3719" t="s">
        <v>49</v>
      </c>
    </row>
    <row r="3720" spans="1:36" x14ac:dyDescent="0.3">
      <c r="A3720">
        <v>40</v>
      </c>
      <c r="B3720" t="s">
        <v>53</v>
      </c>
      <c r="C3720" t="s">
        <v>74</v>
      </c>
      <c r="D3720" t="s">
        <v>52</v>
      </c>
      <c r="E3720" t="s">
        <v>49</v>
      </c>
      <c r="F3720">
        <v>4384</v>
      </c>
      <c r="G3720" t="s">
        <v>55</v>
      </c>
      <c r="H3720" t="s">
        <v>49</v>
      </c>
      <c r="I3720" t="s">
        <v>52</v>
      </c>
      <c r="J3720">
        <v>5</v>
      </c>
      <c r="K3720" t="s">
        <v>56</v>
      </c>
      <c r="L3720">
        <v>315</v>
      </c>
      <c r="M3720">
        <v>1</v>
      </c>
      <c r="N3720">
        <v>-1</v>
      </c>
      <c r="O3720">
        <v>0</v>
      </c>
      <c r="P3720" t="s">
        <v>52</v>
      </c>
      <c r="Q3720" t="s">
        <v>49</v>
      </c>
      <c r="X3720" s="7"/>
      <c r="Y3720" t="s">
        <v>55</v>
      </c>
      <c r="Z3720">
        <v>4384</v>
      </c>
      <c r="AE3720" t="s">
        <v>49</v>
      </c>
      <c r="AF3720">
        <v>4384</v>
      </c>
      <c r="AI3720">
        <v>10910</v>
      </c>
      <c r="AJ3720" t="s">
        <v>49</v>
      </c>
    </row>
    <row r="3721" spans="1:36" x14ac:dyDescent="0.3">
      <c r="A3721">
        <v>49</v>
      </c>
      <c r="B3721" t="s">
        <v>58</v>
      </c>
      <c r="C3721" t="s">
        <v>59</v>
      </c>
      <c r="D3721" t="s">
        <v>60</v>
      </c>
      <c r="E3721" t="s">
        <v>49</v>
      </c>
      <c r="F3721">
        <v>588</v>
      </c>
      <c r="G3721" t="s">
        <v>49</v>
      </c>
      <c r="H3721" t="s">
        <v>49</v>
      </c>
      <c r="I3721" t="s">
        <v>50</v>
      </c>
      <c r="J3721">
        <v>28</v>
      </c>
      <c r="K3721" t="s">
        <v>70</v>
      </c>
      <c r="L3721">
        <v>70</v>
      </c>
      <c r="M3721">
        <v>9</v>
      </c>
      <c r="N3721">
        <v>-1</v>
      </c>
      <c r="O3721">
        <v>0</v>
      </c>
      <c r="P3721" t="s">
        <v>52</v>
      </c>
      <c r="Q3721" t="s">
        <v>49</v>
      </c>
      <c r="X3721" s="7"/>
      <c r="Y3721" t="s">
        <v>49</v>
      </c>
      <c r="Z3721">
        <v>588</v>
      </c>
      <c r="AE3721" t="s">
        <v>49</v>
      </c>
      <c r="AF3721">
        <v>588</v>
      </c>
      <c r="AI3721">
        <v>1568</v>
      </c>
      <c r="AJ3721" t="s">
        <v>49</v>
      </c>
    </row>
    <row r="3722" spans="1:36" x14ac:dyDescent="0.3">
      <c r="A3722">
        <v>51</v>
      </c>
      <c r="B3722" t="s">
        <v>58</v>
      </c>
      <c r="C3722" t="s">
        <v>47</v>
      </c>
      <c r="D3722" t="s">
        <v>54</v>
      </c>
      <c r="E3722" t="s">
        <v>49</v>
      </c>
      <c r="F3722">
        <v>3180</v>
      </c>
      <c r="G3722" t="s">
        <v>55</v>
      </c>
      <c r="H3722" t="s">
        <v>49</v>
      </c>
      <c r="I3722" t="s">
        <v>50</v>
      </c>
      <c r="J3722">
        <v>9</v>
      </c>
      <c r="K3722" t="s">
        <v>73</v>
      </c>
      <c r="L3722">
        <v>384</v>
      </c>
      <c r="M3722">
        <v>1</v>
      </c>
      <c r="N3722">
        <v>-1</v>
      </c>
      <c r="O3722">
        <v>0</v>
      </c>
      <c r="P3722" t="s">
        <v>52</v>
      </c>
      <c r="Q3722" t="s">
        <v>49</v>
      </c>
      <c r="X3722" s="7"/>
      <c r="Y3722" t="s">
        <v>55</v>
      </c>
      <c r="Z3722">
        <v>3180</v>
      </c>
      <c r="AE3722" t="s">
        <v>49</v>
      </c>
      <c r="AF3722">
        <v>3180</v>
      </c>
      <c r="AI3722">
        <v>0</v>
      </c>
      <c r="AJ3722" t="s">
        <v>49</v>
      </c>
    </row>
    <row r="3723" spans="1:36" x14ac:dyDescent="0.3">
      <c r="A3723">
        <v>35</v>
      </c>
      <c r="B3723" t="s">
        <v>69</v>
      </c>
      <c r="C3723" t="s">
        <v>47</v>
      </c>
      <c r="D3723" t="s">
        <v>54</v>
      </c>
      <c r="E3723" t="s">
        <v>55</v>
      </c>
      <c r="F3723">
        <v>0</v>
      </c>
      <c r="G3723" t="s">
        <v>49</v>
      </c>
      <c r="H3723" t="s">
        <v>55</v>
      </c>
      <c r="I3723" t="s">
        <v>52</v>
      </c>
      <c r="J3723">
        <v>4</v>
      </c>
      <c r="K3723" t="s">
        <v>73</v>
      </c>
      <c r="L3723">
        <v>105</v>
      </c>
      <c r="M3723">
        <v>3</v>
      </c>
      <c r="N3723">
        <v>-1</v>
      </c>
      <c r="O3723">
        <v>0</v>
      </c>
      <c r="P3723" t="s">
        <v>52</v>
      </c>
      <c r="Q3723" t="s">
        <v>49</v>
      </c>
      <c r="X3723" s="7"/>
      <c r="Y3723" t="s">
        <v>49</v>
      </c>
      <c r="Z3723">
        <v>0</v>
      </c>
      <c r="AE3723" t="s">
        <v>55</v>
      </c>
      <c r="AF3723">
        <v>0</v>
      </c>
      <c r="AI3723">
        <v>305</v>
      </c>
      <c r="AJ3723" t="s">
        <v>49</v>
      </c>
    </row>
    <row r="3724" spans="1:36" x14ac:dyDescent="0.3">
      <c r="A3724">
        <v>29</v>
      </c>
      <c r="B3724" t="s">
        <v>65</v>
      </c>
      <c r="C3724" t="s">
        <v>47</v>
      </c>
      <c r="D3724" t="s">
        <v>54</v>
      </c>
      <c r="E3724" t="s">
        <v>49</v>
      </c>
      <c r="F3724">
        <v>-76</v>
      </c>
      <c r="G3724" t="s">
        <v>55</v>
      </c>
      <c r="H3724" t="s">
        <v>49</v>
      </c>
      <c r="I3724" t="s">
        <v>52</v>
      </c>
      <c r="J3724">
        <v>27</v>
      </c>
      <c r="K3724" t="s">
        <v>56</v>
      </c>
      <c r="L3724">
        <v>305</v>
      </c>
      <c r="M3724">
        <v>2</v>
      </c>
      <c r="N3724">
        <v>-1</v>
      </c>
      <c r="O3724">
        <v>0</v>
      </c>
      <c r="P3724" t="s">
        <v>52</v>
      </c>
      <c r="Q3724" t="s">
        <v>49</v>
      </c>
      <c r="X3724" s="7"/>
      <c r="Y3724" t="s">
        <v>55</v>
      </c>
      <c r="Z3724">
        <v>-76</v>
      </c>
      <c r="AE3724" t="s">
        <v>49</v>
      </c>
      <c r="AF3724">
        <v>-76</v>
      </c>
      <c r="AI3724">
        <v>31</v>
      </c>
      <c r="AJ3724" t="s">
        <v>49</v>
      </c>
    </row>
    <row r="3725" spans="1:36" x14ac:dyDescent="0.3">
      <c r="A3725">
        <v>32</v>
      </c>
      <c r="B3725" t="s">
        <v>53</v>
      </c>
      <c r="C3725" t="s">
        <v>59</v>
      </c>
      <c r="D3725" t="s">
        <v>54</v>
      </c>
      <c r="E3725" t="s">
        <v>49</v>
      </c>
      <c r="F3725">
        <v>152</v>
      </c>
      <c r="G3725" t="s">
        <v>55</v>
      </c>
      <c r="H3725" t="s">
        <v>49</v>
      </c>
      <c r="I3725" t="s">
        <v>50</v>
      </c>
      <c r="J3725">
        <v>25</v>
      </c>
      <c r="K3725" t="s">
        <v>56</v>
      </c>
      <c r="L3725">
        <v>158</v>
      </c>
      <c r="M3725">
        <v>2</v>
      </c>
      <c r="N3725">
        <v>-1</v>
      </c>
      <c r="O3725">
        <v>0</v>
      </c>
      <c r="P3725" t="s">
        <v>52</v>
      </c>
      <c r="Q3725" t="s">
        <v>55</v>
      </c>
      <c r="X3725" s="7"/>
      <c r="Y3725" t="s">
        <v>55</v>
      </c>
      <c r="Z3725">
        <v>152</v>
      </c>
      <c r="AE3725" t="s">
        <v>49</v>
      </c>
      <c r="AF3725">
        <v>152</v>
      </c>
      <c r="AI3725">
        <v>452</v>
      </c>
      <c r="AJ3725" t="s">
        <v>49</v>
      </c>
    </row>
    <row r="3726" spans="1:36" x14ac:dyDescent="0.3">
      <c r="A3726">
        <v>37</v>
      </c>
      <c r="B3726" t="s">
        <v>76</v>
      </c>
      <c r="C3726" t="s">
        <v>74</v>
      </c>
      <c r="D3726" t="s">
        <v>54</v>
      </c>
      <c r="E3726" t="s">
        <v>49</v>
      </c>
      <c r="F3726">
        <v>1040</v>
      </c>
      <c r="G3726" t="s">
        <v>55</v>
      </c>
      <c r="H3726" t="s">
        <v>49</v>
      </c>
      <c r="I3726" t="s">
        <v>50</v>
      </c>
      <c r="J3726">
        <v>13</v>
      </c>
      <c r="K3726" t="s">
        <v>56</v>
      </c>
      <c r="L3726">
        <v>199</v>
      </c>
      <c r="M3726">
        <v>1</v>
      </c>
      <c r="N3726">
        <v>173</v>
      </c>
      <c r="O3726">
        <v>2</v>
      </c>
      <c r="P3726" t="s">
        <v>57</v>
      </c>
      <c r="Q3726" t="s">
        <v>49</v>
      </c>
      <c r="X3726" s="7"/>
      <c r="Y3726" t="s">
        <v>55</v>
      </c>
      <c r="Z3726">
        <v>1040</v>
      </c>
      <c r="AE3726" t="s">
        <v>49</v>
      </c>
      <c r="AF3726">
        <v>1040</v>
      </c>
      <c r="AI3726">
        <v>5</v>
      </c>
      <c r="AJ3726" t="s">
        <v>49</v>
      </c>
    </row>
    <row r="3727" spans="1:36" x14ac:dyDescent="0.3">
      <c r="A3727">
        <v>49</v>
      </c>
      <c r="B3727" t="s">
        <v>46</v>
      </c>
      <c r="C3727" t="s">
        <v>47</v>
      </c>
      <c r="D3727" t="s">
        <v>48</v>
      </c>
      <c r="E3727" t="s">
        <v>49</v>
      </c>
      <c r="F3727">
        <v>-384</v>
      </c>
      <c r="G3727" t="s">
        <v>55</v>
      </c>
      <c r="H3727" t="s">
        <v>49</v>
      </c>
      <c r="I3727" t="s">
        <v>52</v>
      </c>
      <c r="J3727">
        <v>27</v>
      </c>
      <c r="K3727" t="s">
        <v>56</v>
      </c>
      <c r="L3727">
        <v>25</v>
      </c>
      <c r="M3727">
        <v>1</v>
      </c>
      <c r="N3727">
        <v>-1</v>
      </c>
      <c r="O3727">
        <v>0</v>
      </c>
      <c r="P3727" t="s">
        <v>52</v>
      </c>
      <c r="Q3727" t="s">
        <v>49</v>
      </c>
      <c r="X3727" s="7"/>
      <c r="Y3727" t="s">
        <v>55</v>
      </c>
      <c r="Z3727">
        <v>-384</v>
      </c>
      <c r="AE3727" t="s">
        <v>49</v>
      </c>
      <c r="AF3727">
        <v>-384</v>
      </c>
      <c r="AI3727">
        <v>7929</v>
      </c>
      <c r="AJ3727" t="s">
        <v>49</v>
      </c>
    </row>
    <row r="3728" spans="1:36" x14ac:dyDescent="0.3">
      <c r="A3728">
        <v>45</v>
      </c>
      <c r="B3728" t="s">
        <v>67</v>
      </c>
      <c r="C3728" t="s">
        <v>47</v>
      </c>
      <c r="D3728" t="s">
        <v>52</v>
      </c>
      <c r="E3728" t="s">
        <v>49</v>
      </c>
      <c r="F3728">
        <v>473</v>
      </c>
      <c r="G3728" t="s">
        <v>55</v>
      </c>
      <c r="H3728" t="s">
        <v>49</v>
      </c>
      <c r="I3728" t="s">
        <v>52</v>
      </c>
      <c r="J3728">
        <v>27</v>
      </c>
      <c r="K3728" t="s">
        <v>56</v>
      </c>
      <c r="L3728">
        <v>147</v>
      </c>
      <c r="M3728">
        <v>1</v>
      </c>
      <c r="N3728">
        <v>-1</v>
      </c>
      <c r="O3728">
        <v>0</v>
      </c>
      <c r="P3728" t="s">
        <v>52</v>
      </c>
      <c r="Q3728" t="s">
        <v>49</v>
      </c>
      <c r="X3728" s="7"/>
      <c r="Y3728" t="s">
        <v>55</v>
      </c>
      <c r="Z3728">
        <v>473</v>
      </c>
      <c r="AE3728" t="s">
        <v>49</v>
      </c>
      <c r="AF3728">
        <v>473</v>
      </c>
      <c r="AI3728">
        <v>39</v>
      </c>
      <c r="AJ3728" t="s">
        <v>49</v>
      </c>
    </row>
    <row r="3729" spans="1:36" x14ac:dyDescent="0.3">
      <c r="A3729">
        <v>34</v>
      </c>
      <c r="B3729" t="s">
        <v>67</v>
      </c>
      <c r="C3729" t="s">
        <v>59</v>
      </c>
      <c r="D3729" t="s">
        <v>54</v>
      </c>
      <c r="E3729" t="s">
        <v>49</v>
      </c>
      <c r="F3729">
        <v>475</v>
      </c>
      <c r="G3729" t="s">
        <v>55</v>
      </c>
      <c r="H3729" t="s">
        <v>49</v>
      </c>
      <c r="I3729" t="s">
        <v>50</v>
      </c>
      <c r="J3729">
        <v>29</v>
      </c>
      <c r="K3729" t="s">
        <v>73</v>
      </c>
      <c r="L3729">
        <v>538</v>
      </c>
      <c r="M3729">
        <v>8</v>
      </c>
      <c r="N3729">
        <v>-1</v>
      </c>
      <c r="O3729">
        <v>0</v>
      </c>
      <c r="P3729" t="s">
        <v>52</v>
      </c>
      <c r="Q3729" t="s">
        <v>49</v>
      </c>
      <c r="X3729" s="7"/>
      <c r="Y3729" t="s">
        <v>55</v>
      </c>
      <c r="Z3729">
        <v>475</v>
      </c>
      <c r="AE3729" t="s">
        <v>49</v>
      </c>
      <c r="AF3729">
        <v>475</v>
      </c>
      <c r="AI3729">
        <v>267</v>
      </c>
      <c r="AJ3729" t="s">
        <v>49</v>
      </c>
    </row>
    <row r="3730" spans="1:36" x14ac:dyDescent="0.3">
      <c r="A3730">
        <v>53</v>
      </c>
      <c r="B3730" t="s">
        <v>67</v>
      </c>
      <c r="C3730" t="s">
        <v>47</v>
      </c>
      <c r="D3730" t="s">
        <v>54</v>
      </c>
      <c r="E3730" t="s">
        <v>49</v>
      </c>
      <c r="F3730">
        <v>0</v>
      </c>
      <c r="G3730" t="s">
        <v>49</v>
      </c>
      <c r="H3730" t="s">
        <v>49</v>
      </c>
      <c r="I3730" t="s">
        <v>50</v>
      </c>
      <c r="J3730">
        <v>22</v>
      </c>
      <c r="K3730" t="s">
        <v>70</v>
      </c>
      <c r="L3730">
        <v>77</v>
      </c>
      <c r="M3730">
        <v>9</v>
      </c>
      <c r="N3730">
        <v>-1</v>
      </c>
      <c r="O3730">
        <v>0</v>
      </c>
      <c r="P3730" t="s">
        <v>52</v>
      </c>
      <c r="Q3730" t="s">
        <v>49</v>
      </c>
      <c r="X3730" s="7"/>
      <c r="Y3730" t="s">
        <v>49</v>
      </c>
      <c r="Z3730">
        <v>0</v>
      </c>
      <c r="AE3730" t="s">
        <v>49</v>
      </c>
      <c r="AF3730">
        <v>0</v>
      </c>
      <c r="AI3730">
        <v>4945</v>
      </c>
      <c r="AJ3730" t="s">
        <v>49</v>
      </c>
    </row>
    <row r="3731" spans="1:36" x14ac:dyDescent="0.3">
      <c r="A3731">
        <v>42</v>
      </c>
      <c r="B3731" t="s">
        <v>68</v>
      </c>
      <c r="C3731" t="s">
        <v>47</v>
      </c>
      <c r="D3731" t="s">
        <v>48</v>
      </c>
      <c r="E3731" t="s">
        <v>49</v>
      </c>
      <c r="F3731">
        <v>149</v>
      </c>
      <c r="G3731" t="s">
        <v>49</v>
      </c>
      <c r="H3731" t="s">
        <v>49</v>
      </c>
      <c r="I3731" t="s">
        <v>50</v>
      </c>
      <c r="J3731">
        <v>20</v>
      </c>
      <c r="K3731" t="s">
        <v>70</v>
      </c>
      <c r="L3731">
        <v>94</v>
      </c>
      <c r="M3731">
        <v>2</v>
      </c>
      <c r="N3731">
        <v>-1</v>
      </c>
      <c r="O3731">
        <v>0</v>
      </c>
      <c r="P3731" t="s">
        <v>52</v>
      </c>
      <c r="Q3731" t="s">
        <v>49</v>
      </c>
      <c r="X3731" s="7"/>
      <c r="Y3731" t="s">
        <v>49</v>
      </c>
      <c r="Z3731">
        <v>149</v>
      </c>
      <c r="AE3731" t="s">
        <v>49</v>
      </c>
      <c r="AF3731">
        <v>149</v>
      </c>
      <c r="AI3731">
        <v>463</v>
      </c>
      <c r="AJ3731" t="s">
        <v>49</v>
      </c>
    </row>
    <row r="3732" spans="1:36" x14ac:dyDescent="0.3">
      <c r="A3732">
        <v>43</v>
      </c>
      <c r="B3732" t="s">
        <v>67</v>
      </c>
      <c r="C3732" t="s">
        <v>47</v>
      </c>
      <c r="D3732" t="s">
        <v>54</v>
      </c>
      <c r="E3732" t="s">
        <v>49</v>
      </c>
      <c r="F3732">
        <v>3285</v>
      </c>
      <c r="G3732" t="s">
        <v>55</v>
      </c>
      <c r="H3732" t="s">
        <v>49</v>
      </c>
      <c r="I3732" t="s">
        <v>52</v>
      </c>
      <c r="J3732">
        <v>13</v>
      </c>
      <c r="K3732" t="s">
        <v>56</v>
      </c>
      <c r="L3732">
        <v>1721</v>
      </c>
      <c r="M3732">
        <v>2</v>
      </c>
      <c r="N3732">
        <v>-1</v>
      </c>
      <c r="O3732">
        <v>0</v>
      </c>
      <c r="P3732" t="s">
        <v>52</v>
      </c>
      <c r="Q3732" t="s">
        <v>55</v>
      </c>
      <c r="X3732" s="7"/>
      <c r="Y3732" t="s">
        <v>55</v>
      </c>
      <c r="Z3732">
        <v>3285</v>
      </c>
      <c r="AE3732" t="s">
        <v>49</v>
      </c>
      <c r="AF3732">
        <v>3285</v>
      </c>
      <c r="AI3732">
        <v>2116</v>
      </c>
      <c r="AJ3732" t="s">
        <v>49</v>
      </c>
    </row>
    <row r="3733" spans="1:36" x14ac:dyDescent="0.3">
      <c r="A3733">
        <v>52</v>
      </c>
      <c r="B3733" t="s">
        <v>77</v>
      </c>
      <c r="C3733" t="s">
        <v>47</v>
      </c>
      <c r="D3733" t="s">
        <v>54</v>
      </c>
      <c r="E3733" t="s">
        <v>49</v>
      </c>
      <c r="F3733">
        <v>424</v>
      </c>
      <c r="G3733" t="s">
        <v>49</v>
      </c>
      <c r="H3733" t="s">
        <v>49</v>
      </c>
      <c r="I3733" t="s">
        <v>50</v>
      </c>
      <c r="J3733">
        <v>19</v>
      </c>
      <c r="K3733" t="s">
        <v>75</v>
      </c>
      <c r="L3733">
        <v>143</v>
      </c>
      <c r="M3733">
        <v>1</v>
      </c>
      <c r="N3733">
        <v>154</v>
      </c>
      <c r="O3733">
        <v>3</v>
      </c>
      <c r="P3733" t="s">
        <v>57</v>
      </c>
      <c r="Q3733" t="s">
        <v>49</v>
      </c>
      <c r="X3733" s="7"/>
      <c r="Y3733" t="s">
        <v>49</v>
      </c>
      <c r="Z3733">
        <v>424</v>
      </c>
      <c r="AE3733" t="s">
        <v>49</v>
      </c>
      <c r="AF3733">
        <v>424</v>
      </c>
      <c r="AI3733">
        <v>59</v>
      </c>
      <c r="AJ3733" t="s">
        <v>49</v>
      </c>
    </row>
    <row r="3734" spans="1:36" x14ac:dyDescent="0.3">
      <c r="A3734">
        <v>34</v>
      </c>
      <c r="B3734" t="s">
        <v>63</v>
      </c>
      <c r="C3734" t="s">
        <v>59</v>
      </c>
      <c r="D3734" t="s">
        <v>54</v>
      </c>
      <c r="E3734" t="s">
        <v>49</v>
      </c>
      <c r="F3734">
        <v>79</v>
      </c>
      <c r="G3734" t="s">
        <v>49</v>
      </c>
      <c r="H3734" t="s">
        <v>55</v>
      </c>
      <c r="I3734" t="s">
        <v>50</v>
      </c>
      <c r="J3734">
        <v>20</v>
      </c>
      <c r="K3734" t="s">
        <v>75</v>
      </c>
      <c r="L3734">
        <v>104</v>
      </c>
      <c r="M3734">
        <v>1</v>
      </c>
      <c r="N3734">
        <v>-1</v>
      </c>
      <c r="O3734">
        <v>0</v>
      </c>
      <c r="P3734" t="s">
        <v>52</v>
      </c>
      <c r="Q3734" t="s">
        <v>49</v>
      </c>
      <c r="X3734" s="7"/>
      <c r="Y3734" t="s">
        <v>49</v>
      </c>
      <c r="Z3734">
        <v>79</v>
      </c>
      <c r="AE3734" t="s">
        <v>55</v>
      </c>
      <c r="AF3734">
        <v>79</v>
      </c>
      <c r="AI3734">
        <v>131</v>
      </c>
      <c r="AJ3734" t="s">
        <v>49</v>
      </c>
    </row>
    <row r="3735" spans="1:36" x14ac:dyDescent="0.3">
      <c r="A3735">
        <v>34</v>
      </c>
      <c r="B3735" t="s">
        <v>67</v>
      </c>
      <c r="C3735" t="s">
        <v>74</v>
      </c>
      <c r="D3735" t="s">
        <v>60</v>
      </c>
      <c r="E3735" t="s">
        <v>49</v>
      </c>
      <c r="F3735">
        <v>674</v>
      </c>
      <c r="G3735" t="s">
        <v>55</v>
      </c>
      <c r="H3735" t="s">
        <v>49</v>
      </c>
      <c r="I3735" t="s">
        <v>50</v>
      </c>
      <c r="J3735">
        <v>7</v>
      </c>
      <c r="K3735" t="s">
        <v>70</v>
      </c>
      <c r="L3735">
        <v>587</v>
      </c>
      <c r="M3735">
        <v>2</v>
      </c>
      <c r="N3735">
        <v>-1</v>
      </c>
      <c r="O3735">
        <v>0</v>
      </c>
      <c r="P3735" t="s">
        <v>52</v>
      </c>
      <c r="Q3735" t="s">
        <v>55</v>
      </c>
      <c r="X3735" s="7"/>
      <c r="Y3735" t="s">
        <v>55</v>
      </c>
      <c r="Z3735">
        <v>674</v>
      </c>
      <c r="AE3735" t="s">
        <v>49</v>
      </c>
      <c r="AF3735">
        <v>674</v>
      </c>
      <c r="AI3735">
        <v>107</v>
      </c>
      <c r="AJ3735" t="s">
        <v>49</v>
      </c>
    </row>
    <row r="3736" spans="1:36" x14ac:dyDescent="0.3">
      <c r="A3736">
        <v>27</v>
      </c>
      <c r="B3736" t="s">
        <v>53</v>
      </c>
      <c r="C3736" t="s">
        <v>47</v>
      </c>
      <c r="D3736" t="s">
        <v>54</v>
      </c>
      <c r="E3736" t="s">
        <v>49</v>
      </c>
      <c r="F3736">
        <v>0</v>
      </c>
      <c r="G3736" t="s">
        <v>55</v>
      </c>
      <c r="H3736" t="s">
        <v>49</v>
      </c>
      <c r="I3736" t="s">
        <v>50</v>
      </c>
      <c r="J3736">
        <v>22</v>
      </c>
      <c r="K3736" t="s">
        <v>73</v>
      </c>
      <c r="L3736">
        <v>1608</v>
      </c>
      <c r="M3736">
        <v>13</v>
      </c>
      <c r="N3736">
        <v>-1</v>
      </c>
      <c r="O3736">
        <v>0</v>
      </c>
      <c r="P3736" t="s">
        <v>52</v>
      </c>
      <c r="Q3736" t="s">
        <v>55</v>
      </c>
      <c r="X3736" s="7"/>
      <c r="Y3736" t="s">
        <v>55</v>
      </c>
      <c r="Z3736">
        <v>0</v>
      </c>
      <c r="AE3736" t="s">
        <v>49</v>
      </c>
      <c r="AF3736">
        <v>0</v>
      </c>
      <c r="AI3736">
        <v>-35</v>
      </c>
      <c r="AJ3736" t="s">
        <v>49</v>
      </c>
    </row>
    <row r="3737" spans="1:36" x14ac:dyDescent="0.3">
      <c r="A3737">
        <v>43</v>
      </c>
      <c r="B3737" t="s">
        <v>46</v>
      </c>
      <c r="C3737" t="s">
        <v>47</v>
      </c>
      <c r="D3737" t="s">
        <v>60</v>
      </c>
      <c r="E3737" t="s">
        <v>49</v>
      </c>
      <c r="F3737">
        <v>58</v>
      </c>
      <c r="G3737" t="s">
        <v>55</v>
      </c>
      <c r="H3737" t="s">
        <v>49</v>
      </c>
      <c r="I3737" t="s">
        <v>50</v>
      </c>
      <c r="J3737">
        <v>9</v>
      </c>
      <c r="K3737" t="s">
        <v>64</v>
      </c>
      <c r="L3737">
        <v>48</v>
      </c>
      <c r="M3737">
        <v>4</v>
      </c>
      <c r="N3737">
        <v>-1</v>
      </c>
      <c r="O3737">
        <v>0</v>
      </c>
      <c r="P3737" t="s">
        <v>52</v>
      </c>
      <c r="Q3737" t="s">
        <v>49</v>
      </c>
      <c r="X3737" s="7"/>
      <c r="Y3737" t="s">
        <v>55</v>
      </c>
      <c r="Z3737">
        <v>58</v>
      </c>
      <c r="AE3737" t="s">
        <v>49</v>
      </c>
      <c r="AF3737">
        <v>58</v>
      </c>
      <c r="AI3737">
        <v>230</v>
      </c>
      <c r="AJ3737" t="s">
        <v>49</v>
      </c>
    </row>
    <row r="3738" spans="1:36" x14ac:dyDescent="0.3">
      <c r="A3738">
        <v>41</v>
      </c>
      <c r="B3738" t="s">
        <v>67</v>
      </c>
      <c r="C3738" t="s">
        <v>47</v>
      </c>
      <c r="D3738" t="s">
        <v>60</v>
      </c>
      <c r="E3738" t="s">
        <v>49</v>
      </c>
      <c r="F3738">
        <v>532</v>
      </c>
      <c r="G3738" t="s">
        <v>55</v>
      </c>
      <c r="H3738" t="s">
        <v>49</v>
      </c>
      <c r="I3738" t="s">
        <v>50</v>
      </c>
      <c r="J3738">
        <v>9</v>
      </c>
      <c r="K3738" t="s">
        <v>73</v>
      </c>
      <c r="L3738">
        <v>74</v>
      </c>
      <c r="M3738">
        <v>1</v>
      </c>
      <c r="N3738">
        <v>-1</v>
      </c>
      <c r="O3738">
        <v>0</v>
      </c>
      <c r="P3738" t="s">
        <v>52</v>
      </c>
      <c r="Q3738" t="s">
        <v>49</v>
      </c>
      <c r="X3738" s="7"/>
      <c r="Y3738" t="s">
        <v>55</v>
      </c>
      <c r="Z3738">
        <v>532</v>
      </c>
      <c r="AE3738" t="s">
        <v>49</v>
      </c>
      <c r="AF3738">
        <v>532</v>
      </c>
      <c r="AI3738">
        <v>2679</v>
      </c>
      <c r="AJ3738" t="s">
        <v>49</v>
      </c>
    </row>
    <row r="3739" spans="1:36" x14ac:dyDescent="0.3">
      <c r="A3739">
        <v>72</v>
      </c>
      <c r="B3739" t="s">
        <v>77</v>
      </c>
      <c r="C3739" t="s">
        <v>47</v>
      </c>
      <c r="D3739" t="s">
        <v>54</v>
      </c>
      <c r="E3739" t="s">
        <v>49</v>
      </c>
      <c r="F3739">
        <v>4130</v>
      </c>
      <c r="G3739" t="s">
        <v>49</v>
      </c>
      <c r="H3739" t="s">
        <v>49</v>
      </c>
      <c r="I3739" t="s">
        <v>50</v>
      </c>
      <c r="J3739">
        <v>12</v>
      </c>
      <c r="K3739" t="s">
        <v>75</v>
      </c>
      <c r="L3739">
        <v>427</v>
      </c>
      <c r="M3739">
        <v>1</v>
      </c>
      <c r="N3739">
        <v>-1</v>
      </c>
      <c r="O3739">
        <v>0</v>
      </c>
      <c r="P3739" t="s">
        <v>52</v>
      </c>
      <c r="Q3739" t="s">
        <v>49</v>
      </c>
      <c r="X3739" s="7"/>
      <c r="Y3739" t="s">
        <v>49</v>
      </c>
      <c r="Z3739">
        <v>4130</v>
      </c>
      <c r="AE3739" t="s">
        <v>49</v>
      </c>
      <c r="AF3739">
        <v>4130</v>
      </c>
      <c r="AI3739">
        <v>493</v>
      </c>
      <c r="AJ3739" t="s">
        <v>49</v>
      </c>
    </row>
    <row r="3740" spans="1:36" x14ac:dyDescent="0.3">
      <c r="A3740">
        <v>35</v>
      </c>
      <c r="B3740" t="s">
        <v>63</v>
      </c>
      <c r="C3740" t="s">
        <v>47</v>
      </c>
      <c r="D3740" t="s">
        <v>48</v>
      </c>
      <c r="E3740" t="s">
        <v>49</v>
      </c>
      <c r="F3740">
        <v>422</v>
      </c>
      <c r="G3740" t="s">
        <v>55</v>
      </c>
      <c r="H3740" t="s">
        <v>49</v>
      </c>
      <c r="I3740" t="s">
        <v>50</v>
      </c>
      <c r="J3740">
        <v>14</v>
      </c>
      <c r="K3740" t="s">
        <v>56</v>
      </c>
      <c r="L3740">
        <v>73</v>
      </c>
      <c r="M3740">
        <v>1</v>
      </c>
      <c r="N3740">
        <v>-1</v>
      </c>
      <c r="O3740">
        <v>0</v>
      </c>
      <c r="P3740" t="s">
        <v>52</v>
      </c>
      <c r="Q3740" t="s">
        <v>49</v>
      </c>
      <c r="X3740" s="7"/>
      <c r="Y3740" t="s">
        <v>55</v>
      </c>
      <c r="Z3740">
        <v>422</v>
      </c>
      <c r="AE3740" t="s">
        <v>49</v>
      </c>
      <c r="AF3740">
        <v>422</v>
      </c>
      <c r="AI3740">
        <v>256</v>
      </c>
      <c r="AJ3740" t="s">
        <v>49</v>
      </c>
    </row>
    <row r="3741" spans="1:36" x14ac:dyDescent="0.3">
      <c r="A3741">
        <v>41</v>
      </c>
      <c r="B3741" t="s">
        <v>58</v>
      </c>
      <c r="C3741" t="s">
        <v>47</v>
      </c>
      <c r="D3741" t="s">
        <v>60</v>
      </c>
      <c r="E3741" t="s">
        <v>49</v>
      </c>
      <c r="F3741">
        <v>437</v>
      </c>
      <c r="G3741" t="s">
        <v>55</v>
      </c>
      <c r="H3741" t="s">
        <v>49</v>
      </c>
      <c r="I3741" t="s">
        <v>52</v>
      </c>
      <c r="J3741">
        <v>3</v>
      </c>
      <c r="K3741" t="s">
        <v>62</v>
      </c>
      <c r="L3741">
        <v>14</v>
      </c>
      <c r="M3741">
        <v>21</v>
      </c>
      <c r="N3741">
        <v>-1</v>
      </c>
      <c r="O3741">
        <v>0</v>
      </c>
      <c r="P3741" t="s">
        <v>52</v>
      </c>
      <c r="Q3741" t="s">
        <v>49</v>
      </c>
      <c r="X3741" s="7"/>
      <c r="Y3741" t="s">
        <v>55</v>
      </c>
      <c r="Z3741">
        <v>437</v>
      </c>
      <c r="AE3741" t="s">
        <v>49</v>
      </c>
      <c r="AF3741">
        <v>437</v>
      </c>
      <c r="AI3741">
        <v>-133</v>
      </c>
      <c r="AJ3741" t="s">
        <v>49</v>
      </c>
    </row>
    <row r="3742" spans="1:36" x14ac:dyDescent="0.3">
      <c r="A3742">
        <v>36</v>
      </c>
      <c r="B3742" t="s">
        <v>63</v>
      </c>
      <c r="C3742" t="s">
        <v>74</v>
      </c>
      <c r="D3742" t="s">
        <v>48</v>
      </c>
      <c r="E3742" t="s">
        <v>49</v>
      </c>
      <c r="F3742">
        <v>-308</v>
      </c>
      <c r="G3742" t="s">
        <v>55</v>
      </c>
      <c r="H3742" t="s">
        <v>49</v>
      </c>
      <c r="I3742" t="s">
        <v>50</v>
      </c>
      <c r="J3742">
        <v>12</v>
      </c>
      <c r="K3742" t="s">
        <v>56</v>
      </c>
      <c r="L3742">
        <v>725</v>
      </c>
      <c r="M3742">
        <v>1</v>
      </c>
      <c r="N3742">
        <v>-1</v>
      </c>
      <c r="O3742">
        <v>0</v>
      </c>
      <c r="P3742" t="s">
        <v>52</v>
      </c>
      <c r="Q3742" t="s">
        <v>55</v>
      </c>
      <c r="X3742" s="7"/>
      <c r="Y3742" t="s">
        <v>55</v>
      </c>
      <c r="Z3742">
        <v>-308</v>
      </c>
      <c r="AE3742" t="s">
        <v>49</v>
      </c>
      <c r="AF3742">
        <v>-308</v>
      </c>
      <c r="AI3742">
        <v>811</v>
      </c>
      <c r="AJ3742" t="s">
        <v>49</v>
      </c>
    </row>
    <row r="3743" spans="1:36" x14ac:dyDescent="0.3">
      <c r="A3743">
        <v>51</v>
      </c>
      <c r="B3743" t="s">
        <v>76</v>
      </c>
      <c r="C3743" t="s">
        <v>47</v>
      </c>
      <c r="D3743" t="s">
        <v>48</v>
      </c>
      <c r="E3743" t="s">
        <v>49</v>
      </c>
      <c r="F3743">
        <v>30</v>
      </c>
      <c r="G3743" t="s">
        <v>55</v>
      </c>
      <c r="H3743" t="s">
        <v>49</v>
      </c>
      <c r="I3743" t="s">
        <v>50</v>
      </c>
      <c r="J3743">
        <v>14</v>
      </c>
      <c r="K3743" t="s">
        <v>73</v>
      </c>
      <c r="L3743">
        <v>333</v>
      </c>
      <c r="M3743">
        <v>2</v>
      </c>
      <c r="N3743">
        <v>-1</v>
      </c>
      <c r="O3743">
        <v>0</v>
      </c>
      <c r="P3743" t="s">
        <v>52</v>
      </c>
      <c r="Q3743" t="s">
        <v>49</v>
      </c>
      <c r="X3743" s="6"/>
      <c r="Y3743" t="s">
        <v>55</v>
      </c>
      <c r="Z3743">
        <v>30</v>
      </c>
      <c r="AE3743" t="s">
        <v>49</v>
      </c>
      <c r="AF3743">
        <v>30</v>
      </c>
      <c r="AI3743">
        <v>3529</v>
      </c>
      <c r="AJ3743" t="s">
        <v>49</v>
      </c>
    </row>
    <row r="3744" spans="1:36" x14ac:dyDescent="0.3">
      <c r="A3744">
        <v>37</v>
      </c>
      <c r="B3744" t="s">
        <v>65</v>
      </c>
      <c r="C3744" t="s">
        <v>47</v>
      </c>
      <c r="D3744" t="s">
        <v>60</v>
      </c>
      <c r="E3744" t="s">
        <v>49</v>
      </c>
      <c r="F3744">
        <v>137</v>
      </c>
      <c r="G3744" t="s">
        <v>49</v>
      </c>
      <c r="H3744" t="s">
        <v>49</v>
      </c>
      <c r="I3744" t="s">
        <v>50</v>
      </c>
      <c r="J3744">
        <v>13</v>
      </c>
      <c r="K3744" t="s">
        <v>70</v>
      </c>
      <c r="L3744">
        <v>244</v>
      </c>
      <c r="M3744">
        <v>6</v>
      </c>
      <c r="N3744">
        <v>-1</v>
      </c>
      <c r="O3744">
        <v>0</v>
      </c>
      <c r="P3744" t="s">
        <v>52</v>
      </c>
      <c r="Q3744" t="s">
        <v>49</v>
      </c>
      <c r="X3744" s="7"/>
      <c r="Y3744" t="s">
        <v>49</v>
      </c>
      <c r="Z3744">
        <v>137</v>
      </c>
      <c r="AE3744" t="s">
        <v>49</v>
      </c>
      <c r="AF3744">
        <v>137</v>
      </c>
      <c r="AI3744">
        <v>999</v>
      </c>
      <c r="AJ3744" t="s">
        <v>49</v>
      </c>
    </row>
    <row r="3745" spans="1:36" x14ac:dyDescent="0.3">
      <c r="A3745">
        <v>42</v>
      </c>
      <c r="B3745" t="s">
        <v>69</v>
      </c>
      <c r="C3745" t="s">
        <v>59</v>
      </c>
      <c r="D3745" t="s">
        <v>54</v>
      </c>
      <c r="E3745" t="s">
        <v>49</v>
      </c>
      <c r="F3745">
        <v>-247</v>
      </c>
      <c r="G3745" t="s">
        <v>55</v>
      </c>
      <c r="H3745" t="s">
        <v>55</v>
      </c>
      <c r="I3745" t="s">
        <v>78</v>
      </c>
      <c r="J3745">
        <v>21</v>
      </c>
      <c r="K3745" t="s">
        <v>51</v>
      </c>
      <c r="L3745">
        <v>519</v>
      </c>
      <c r="M3745">
        <v>1</v>
      </c>
      <c r="N3745">
        <v>166</v>
      </c>
      <c r="O3745">
        <v>1</v>
      </c>
      <c r="P3745" t="s">
        <v>66</v>
      </c>
      <c r="Q3745" t="s">
        <v>55</v>
      </c>
      <c r="X3745" s="7"/>
      <c r="Y3745" t="s">
        <v>55</v>
      </c>
      <c r="Z3745">
        <v>-247</v>
      </c>
      <c r="AE3745" t="s">
        <v>55</v>
      </c>
      <c r="AF3745">
        <v>-247</v>
      </c>
      <c r="AI3745">
        <v>7845</v>
      </c>
      <c r="AJ3745" t="s">
        <v>49</v>
      </c>
    </row>
    <row r="3746" spans="1:36" x14ac:dyDescent="0.3">
      <c r="A3746">
        <v>26</v>
      </c>
      <c r="B3746" t="s">
        <v>69</v>
      </c>
      <c r="C3746" t="s">
        <v>59</v>
      </c>
      <c r="D3746" t="s">
        <v>54</v>
      </c>
      <c r="E3746" t="s">
        <v>49</v>
      </c>
      <c r="F3746">
        <v>321</v>
      </c>
      <c r="G3746" t="s">
        <v>55</v>
      </c>
      <c r="H3746" t="s">
        <v>49</v>
      </c>
      <c r="I3746" t="s">
        <v>50</v>
      </c>
      <c r="J3746">
        <v>22</v>
      </c>
      <c r="K3746" t="s">
        <v>73</v>
      </c>
      <c r="L3746">
        <v>242</v>
      </c>
      <c r="M3746">
        <v>7</v>
      </c>
      <c r="N3746">
        <v>-1</v>
      </c>
      <c r="O3746">
        <v>0</v>
      </c>
      <c r="P3746" t="s">
        <v>52</v>
      </c>
      <c r="Q3746" t="s">
        <v>49</v>
      </c>
      <c r="X3746" s="7"/>
      <c r="Y3746" t="s">
        <v>55</v>
      </c>
      <c r="Z3746">
        <v>321</v>
      </c>
      <c r="AE3746" t="s">
        <v>49</v>
      </c>
      <c r="AF3746">
        <v>321</v>
      </c>
      <c r="AI3746">
        <v>260</v>
      </c>
      <c r="AJ3746" t="s">
        <v>49</v>
      </c>
    </row>
    <row r="3747" spans="1:36" x14ac:dyDescent="0.3">
      <c r="A3747">
        <v>23</v>
      </c>
      <c r="B3747" t="s">
        <v>53</v>
      </c>
      <c r="C3747" t="s">
        <v>59</v>
      </c>
      <c r="D3747" t="s">
        <v>54</v>
      </c>
      <c r="E3747" t="s">
        <v>49</v>
      </c>
      <c r="F3747">
        <v>250</v>
      </c>
      <c r="G3747" t="s">
        <v>55</v>
      </c>
      <c r="H3747" t="s">
        <v>49</v>
      </c>
      <c r="I3747" t="s">
        <v>50</v>
      </c>
      <c r="J3747">
        <v>18</v>
      </c>
      <c r="K3747" t="s">
        <v>56</v>
      </c>
      <c r="L3747">
        <v>222</v>
      </c>
      <c r="M3747">
        <v>1</v>
      </c>
      <c r="N3747">
        <v>-1</v>
      </c>
      <c r="O3747">
        <v>0</v>
      </c>
      <c r="P3747" t="s">
        <v>52</v>
      </c>
      <c r="Q3747" t="s">
        <v>49</v>
      </c>
      <c r="X3747" s="7"/>
      <c r="Y3747" t="s">
        <v>55</v>
      </c>
      <c r="Z3747">
        <v>250</v>
      </c>
      <c r="AE3747" t="s">
        <v>49</v>
      </c>
      <c r="AF3747">
        <v>250</v>
      </c>
      <c r="AI3747">
        <v>2048</v>
      </c>
      <c r="AJ3747" t="s">
        <v>49</v>
      </c>
    </row>
    <row r="3748" spans="1:36" x14ac:dyDescent="0.3">
      <c r="A3748">
        <v>50</v>
      </c>
      <c r="B3748" t="s">
        <v>58</v>
      </c>
      <c r="C3748" t="s">
        <v>47</v>
      </c>
      <c r="D3748" t="s">
        <v>60</v>
      </c>
      <c r="E3748" t="s">
        <v>49</v>
      </c>
      <c r="F3748">
        <v>-470</v>
      </c>
      <c r="G3748" t="s">
        <v>55</v>
      </c>
      <c r="H3748" t="s">
        <v>49</v>
      </c>
      <c r="I3748" t="s">
        <v>50</v>
      </c>
      <c r="J3748">
        <v>19</v>
      </c>
      <c r="K3748" t="s">
        <v>75</v>
      </c>
      <c r="L3748">
        <v>130</v>
      </c>
      <c r="M3748">
        <v>2</v>
      </c>
      <c r="N3748">
        <v>160</v>
      </c>
      <c r="O3748">
        <v>1</v>
      </c>
      <c r="P3748" t="s">
        <v>57</v>
      </c>
      <c r="Q3748" t="s">
        <v>49</v>
      </c>
      <c r="X3748" s="7"/>
      <c r="Y3748" t="s">
        <v>55</v>
      </c>
      <c r="Z3748">
        <v>-470</v>
      </c>
      <c r="AE3748" t="s">
        <v>49</v>
      </c>
      <c r="AF3748">
        <v>-470</v>
      </c>
      <c r="AI3748">
        <v>1536</v>
      </c>
      <c r="AJ3748" t="s">
        <v>49</v>
      </c>
    </row>
    <row r="3749" spans="1:36" x14ac:dyDescent="0.3">
      <c r="A3749">
        <v>37</v>
      </c>
      <c r="B3749" t="s">
        <v>63</v>
      </c>
      <c r="C3749" t="s">
        <v>47</v>
      </c>
      <c r="D3749" t="s">
        <v>54</v>
      </c>
      <c r="E3749" t="s">
        <v>49</v>
      </c>
      <c r="F3749">
        <v>140</v>
      </c>
      <c r="G3749" t="s">
        <v>55</v>
      </c>
      <c r="H3749" t="s">
        <v>55</v>
      </c>
      <c r="I3749" t="s">
        <v>50</v>
      </c>
      <c r="J3749">
        <v>7</v>
      </c>
      <c r="K3749" t="s">
        <v>56</v>
      </c>
      <c r="L3749">
        <v>490</v>
      </c>
      <c r="M3749">
        <v>1</v>
      </c>
      <c r="N3749">
        <v>-1</v>
      </c>
      <c r="O3749">
        <v>0</v>
      </c>
      <c r="P3749" t="s">
        <v>52</v>
      </c>
      <c r="Q3749" t="s">
        <v>49</v>
      </c>
      <c r="X3749" s="7"/>
      <c r="Y3749" t="s">
        <v>55</v>
      </c>
      <c r="Z3749">
        <v>140</v>
      </c>
      <c r="AE3749" t="s">
        <v>55</v>
      </c>
      <c r="AF3749">
        <v>140</v>
      </c>
      <c r="AI3749">
        <v>0</v>
      </c>
      <c r="AJ3749" t="s">
        <v>49</v>
      </c>
    </row>
    <row r="3750" spans="1:36" x14ac:dyDescent="0.3">
      <c r="A3750">
        <v>35</v>
      </c>
      <c r="B3750" t="s">
        <v>58</v>
      </c>
      <c r="C3750" t="s">
        <v>47</v>
      </c>
      <c r="D3750" t="s">
        <v>60</v>
      </c>
      <c r="E3750" t="s">
        <v>49</v>
      </c>
      <c r="F3750">
        <v>2793</v>
      </c>
      <c r="G3750" t="s">
        <v>49</v>
      </c>
      <c r="H3750" t="s">
        <v>49</v>
      </c>
      <c r="I3750" t="s">
        <v>50</v>
      </c>
      <c r="J3750">
        <v>20</v>
      </c>
      <c r="K3750" t="s">
        <v>75</v>
      </c>
      <c r="L3750">
        <v>258</v>
      </c>
      <c r="M3750">
        <v>2</v>
      </c>
      <c r="N3750">
        <v>-1</v>
      </c>
      <c r="O3750">
        <v>0</v>
      </c>
      <c r="P3750" t="s">
        <v>52</v>
      </c>
      <c r="Q3750" t="s">
        <v>49</v>
      </c>
      <c r="X3750" s="3"/>
      <c r="Y3750" t="s">
        <v>49</v>
      </c>
      <c r="Z3750">
        <v>2793</v>
      </c>
      <c r="AE3750" t="s">
        <v>49</v>
      </c>
      <c r="AF3750">
        <v>2793</v>
      </c>
      <c r="AI3750">
        <v>439</v>
      </c>
      <c r="AJ3750" t="s">
        <v>49</v>
      </c>
    </row>
    <row r="3751" spans="1:36" x14ac:dyDescent="0.3">
      <c r="A3751">
        <v>37</v>
      </c>
      <c r="B3751" t="s">
        <v>58</v>
      </c>
      <c r="C3751" t="s">
        <v>47</v>
      </c>
      <c r="D3751" t="s">
        <v>60</v>
      </c>
      <c r="E3751" t="s">
        <v>49</v>
      </c>
      <c r="F3751">
        <v>410</v>
      </c>
      <c r="G3751" t="s">
        <v>49</v>
      </c>
      <c r="H3751" t="s">
        <v>49</v>
      </c>
      <c r="I3751" t="s">
        <v>50</v>
      </c>
      <c r="J3751">
        <v>29</v>
      </c>
      <c r="K3751" t="s">
        <v>72</v>
      </c>
      <c r="L3751">
        <v>337</v>
      </c>
      <c r="M3751">
        <v>2</v>
      </c>
      <c r="N3751">
        <v>-1</v>
      </c>
      <c r="O3751">
        <v>0</v>
      </c>
      <c r="P3751" t="s">
        <v>52</v>
      </c>
      <c r="Q3751" t="s">
        <v>49</v>
      </c>
      <c r="X3751" s="4"/>
      <c r="Y3751" t="s">
        <v>49</v>
      </c>
      <c r="Z3751">
        <v>410</v>
      </c>
      <c r="AE3751" t="s">
        <v>49</v>
      </c>
      <c r="AF3751">
        <v>410</v>
      </c>
      <c r="AI3751">
        <v>44</v>
      </c>
      <c r="AJ3751" t="s">
        <v>49</v>
      </c>
    </row>
    <row r="3752" spans="1:36" x14ac:dyDescent="0.3">
      <c r="A3752">
        <v>79</v>
      </c>
      <c r="B3752" t="s">
        <v>77</v>
      </c>
      <c r="C3752" t="s">
        <v>74</v>
      </c>
      <c r="D3752" t="s">
        <v>52</v>
      </c>
      <c r="E3752" t="s">
        <v>49</v>
      </c>
      <c r="F3752">
        <v>2628</v>
      </c>
      <c r="G3752" t="s">
        <v>49</v>
      </c>
      <c r="H3752" t="s">
        <v>49</v>
      </c>
      <c r="I3752" t="s">
        <v>78</v>
      </c>
      <c r="J3752">
        <v>8</v>
      </c>
      <c r="K3752" t="s">
        <v>73</v>
      </c>
      <c r="L3752">
        <v>220</v>
      </c>
      <c r="M3752">
        <v>7</v>
      </c>
      <c r="N3752">
        <v>450</v>
      </c>
      <c r="O3752">
        <v>2</v>
      </c>
      <c r="P3752" t="s">
        <v>57</v>
      </c>
      <c r="Q3752" t="s">
        <v>49</v>
      </c>
      <c r="X3752" s="5"/>
      <c r="Y3752" t="s">
        <v>49</v>
      </c>
      <c r="Z3752">
        <v>2628</v>
      </c>
      <c r="AE3752" t="s">
        <v>49</v>
      </c>
      <c r="AF3752">
        <v>2628</v>
      </c>
      <c r="AI3752">
        <v>295</v>
      </c>
      <c r="AJ3752" t="s">
        <v>49</v>
      </c>
    </row>
    <row r="3753" spans="1:36" x14ac:dyDescent="0.3">
      <c r="A3753">
        <v>39</v>
      </c>
      <c r="B3753" t="s">
        <v>67</v>
      </c>
      <c r="C3753" t="s">
        <v>47</v>
      </c>
      <c r="D3753" t="s">
        <v>54</v>
      </c>
      <c r="E3753" t="s">
        <v>49</v>
      </c>
      <c r="F3753">
        <v>116</v>
      </c>
      <c r="G3753" t="s">
        <v>49</v>
      </c>
      <c r="H3753" t="s">
        <v>49</v>
      </c>
      <c r="I3753" t="s">
        <v>50</v>
      </c>
      <c r="J3753">
        <v>24</v>
      </c>
      <c r="K3753" t="s">
        <v>70</v>
      </c>
      <c r="L3753">
        <v>79</v>
      </c>
      <c r="M3753">
        <v>2</v>
      </c>
      <c r="N3753">
        <v>94</v>
      </c>
      <c r="O3753">
        <v>2</v>
      </c>
      <c r="P3753" t="s">
        <v>79</v>
      </c>
      <c r="Q3753" t="s">
        <v>49</v>
      </c>
      <c r="X3753" s="6"/>
      <c r="Y3753" t="s">
        <v>49</v>
      </c>
      <c r="Z3753">
        <v>116</v>
      </c>
      <c r="AE3753" t="s">
        <v>49</v>
      </c>
      <c r="AF3753">
        <v>116</v>
      </c>
      <c r="AI3753">
        <v>3935</v>
      </c>
      <c r="AJ3753" t="s">
        <v>49</v>
      </c>
    </row>
    <row r="3754" spans="1:36" x14ac:dyDescent="0.3">
      <c r="A3754">
        <v>47</v>
      </c>
      <c r="B3754" t="s">
        <v>53</v>
      </c>
      <c r="C3754" t="s">
        <v>47</v>
      </c>
      <c r="D3754" t="s">
        <v>54</v>
      </c>
      <c r="E3754" t="s">
        <v>49</v>
      </c>
      <c r="F3754">
        <v>0</v>
      </c>
      <c r="G3754" t="s">
        <v>55</v>
      </c>
      <c r="H3754" t="s">
        <v>49</v>
      </c>
      <c r="I3754" t="s">
        <v>78</v>
      </c>
      <c r="J3754">
        <v>9</v>
      </c>
      <c r="K3754" t="s">
        <v>73</v>
      </c>
      <c r="L3754">
        <v>250</v>
      </c>
      <c r="M3754">
        <v>1</v>
      </c>
      <c r="N3754">
        <v>-1</v>
      </c>
      <c r="O3754">
        <v>0</v>
      </c>
      <c r="P3754" t="s">
        <v>52</v>
      </c>
      <c r="Q3754" t="s">
        <v>49</v>
      </c>
      <c r="X3754" s="7"/>
      <c r="Y3754" t="s">
        <v>55</v>
      </c>
      <c r="Z3754">
        <v>0</v>
      </c>
      <c r="AE3754" t="s">
        <v>49</v>
      </c>
      <c r="AF3754">
        <v>0</v>
      </c>
      <c r="AI3754">
        <v>175</v>
      </c>
      <c r="AJ3754" t="s">
        <v>49</v>
      </c>
    </row>
    <row r="3755" spans="1:36" x14ac:dyDescent="0.3">
      <c r="A3755">
        <v>44</v>
      </c>
      <c r="B3755" t="s">
        <v>63</v>
      </c>
      <c r="C3755" t="s">
        <v>47</v>
      </c>
      <c r="D3755" t="s">
        <v>54</v>
      </c>
      <c r="E3755" t="s">
        <v>49</v>
      </c>
      <c r="F3755">
        <v>878</v>
      </c>
      <c r="G3755" t="s">
        <v>55</v>
      </c>
      <c r="H3755" t="s">
        <v>49</v>
      </c>
      <c r="I3755" t="s">
        <v>50</v>
      </c>
      <c r="J3755">
        <v>2</v>
      </c>
      <c r="K3755" t="s">
        <v>62</v>
      </c>
      <c r="L3755">
        <v>130</v>
      </c>
      <c r="M3755">
        <v>1</v>
      </c>
      <c r="N3755">
        <v>-1</v>
      </c>
      <c r="O3755">
        <v>0</v>
      </c>
      <c r="P3755" t="s">
        <v>52</v>
      </c>
      <c r="Q3755" t="s">
        <v>49</v>
      </c>
      <c r="X3755" s="7"/>
      <c r="Y3755" t="s">
        <v>55</v>
      </c>
      <c r="Z3755">
        <v>878</v>
      </c>
      <c r="AE3755" t="s">
        <v>49</v>
      </c>
      <c r="AF3755">
        <v>878</v>
      </c>
      <c r="AI3755">
        <v>4888</v>
      </c>
      <c r="AJ3755" t="s">
        <v>49</v>
      </c>
    </row>
    <row r="3756" spans="1:36" x14ac:dyDescent="0.3">
      <c r="A3756">
        <v>36</v>
      </c>
      <c r="B3756" t="s">
        <v>58</v>
      </c>
      <c r="C3756" t="s">
        <v>59</v>
      </c>
      <c r="D3756" t="s">
        <v>60</v>
      </c>
      <c r="E3756" t="s">
        <v>49</v>
      </c>
      <c r="F3756">
        <v>2944</v>
      </c>
      <c r="G3756" t="s">
        <v>49</v>
      </c>
      <c r="H3756" t="s">
        <v>49</v>
      </c>
      <c r="I3756" t="s">
        <v>50</v>
      </c>
      <c r="J3756">
        <v>18</v>
      </c>
      <c r="K3756" t="s">
        <v>70</v>
      </c>
      <c r="L3756">
        <v>882</v>
      </c>
      <c r="M3756">
        <v>8</v>
      </c>
      <c r="N3756">
        <v>-1</v>
      </c>
      <c r="O3756">
        <v>0</v>
      </c>
      <c r="P3756" t="s">
        <v>52</v>
      </c>
      <c r="Q3756" t="s">
        <v>55</v>
      </c>
      <c r="X3756" s="7"/>
      <c r="Y3756" t="s">
        <v>49</v>
      </c>
      <c r="Z3756">
        <v>2944</v>
      </c>
      <c r="AE3756" t="s">
        <v>49</v>
      </c>
      <c r="AF3756">
        <v>2944</v>
      </c>
      <c r="AI3756">
        <v>40</v>
      </c>
      <c r="AJ3756" t="s">
        <v>49</v>
      </c>
    </row>
    <row r="3757" spans="1:36" x14ac:dyDescent="0.3">
      <c r="A3757">
        <v>33</v>
      </c>
      <c r="B3757" t="s">
        <v>63</v>
      </c>
      <c r="C3757" t="s">
        <v>59</v>
      </c>
      <c r="D3757" t="s">
        <v>54</v>
      </c>
      <c r="E3757" t="s">
        <v>49</v>
      </c>
      <c r="F3757">
        <v>3975</v>
      </c>
      <c r="G3757" t="s">
        <v>55</v>
      </c>
      <c r="H3757" t="s">
        <v>55</v>
      </c>
      <c r="I3757" t="s">
        <v>50</v>
      </c>
      <c r="J3757">
        <v>17</v>
      </c>
      <c r="K3757" t="s">
        <v>61</v>
      </c>
      <c r="L3757">
        <v>515</v>
      </c>
      <c r="M3757">
        <v>1</v>
      </c>
      <c r="N3757">
        <v>150</v>
      </c>
      <c r="O3757">
        <v>1</v>
      </c>
      <c r="P3757" t="s">
        <v>66</v>
      </c>
      <c r="Q3757" t="s">
        <v>49</v>
      </c>
      <c r="X3757" s="7"/>
      <c r="Y3757" t="s">
        <v>55</v>
      </c>
      <c r="Z3757">
        <v>3975</v>
      </c>
      <c r="AE3757" t="s">
        <v>55</v>
      </c>
      <c r="AF3757">
        <v>3975</v>
      </c>
      <c r="AI3757">
        <v>4460</v>
      </c>
      <c r="AJ3757" t="s">
        <v>49</v>
      </c>
    </row>
    <row r="3758" spans="1:36" x14ac:dyDescent="0.3">
      <c r="A3758">
        <v>42</v>
      </c>
      <c r="B3758" t="s">
        <v>53</v>
      </c>
      <c r="C3758" t="s">
        <v>47</v>
      </c>
      <c r="D3758" t="s">
        <v>54</v>
      </c>
      <c r="E3758" t="s">
        <v>49</v>
      </c>
      <c r="F3758">
        <v>96</v>
      </c>
      <c r="G3758" t="s">
        <v>55</v>
      </c>
      <c r="H3758" t="s">
        <v>49</v>
      </c>
      <c r="I3758" t="s">
        <v>50</v>
      </c>
      <c r="J3758">
        <v>5</v>
      </c>
      <c r="K3758" t="s">
        <v>56</v>
      </c>
      <c r="L3758">
        <v>238</v>
      </c>
      <c r="M3758">
        <v>3</v>
      </c>
      <c r="N3758">
        <v>340</v>
      </c>
      <c r="O3758">
        <v>2</v>
      </c>
      <c r="P3758" t="s">
        <v>57</v>
      </c>
      <c r="Q3758" t="s">
        <v>49</v>
      </c>
      <c r="X3758" s="7"/>
      <c r="Y3758" t="s">
        <v>55</v>
      </c>
      <c r="Z3758">
        <v>96</v>
      </c>
      <c r="AE3758" t="s">
        <v>49</v>
      </c>
      <c r="AF3758">
        <v>96</v>
      </c>
      <c r="AI3758">
        <v>330</v>
      </c>
      <c r="AJ3758" t="s">
        <v>49</v>
      </c>
    </row>
    <row r="3759" spans="1:36" x14ac:dyDescent="0.3">
      <c r="A3759">
        <v>35</v>
      </c>
      <c r="B3759" t="s">
        <v>67</v>
      </c>
      <c r="C3759" t="s">
        <v>59</v>
      </c>
      <c r="D3759" t="s">
        <v>60</v>
      </c>
      <c r="E3759" t="s">
        <v>49</v>
      </c>
      <c r="F3759">
        <v>2288</v>
      </c>
      <c r="G3759" t="s">
        <v>49</v>
      </c>
      <c r="H3759" t="s">
        <v>49</v>
      </c>
      <c r="I3759" t="s">
        <v>78</v>
      </c>
      <c r="J3759">
        <v>28</v>
      </c>
      <c r="K3759" t="s">
        <v>56</v>
      </c>
      <c r="L3759">
        <v>32</v>
      </c>
      <c r="M3759">
        <v>2</v>
      </c>
      <c r="N3759">
        <v>-1</v>
      </c>
      <c r="O3759">
        <v>0</v>
      </c>
      <c r="P3759" t="s">
        <v>52</v>
      </c>
      <c r="Q3759" t="s">
        <v>49</v>
      </c>
      <c r="X3759" s="7"/>
      <c r="Y3759" t="s">
        <v>49</v>
      </c>
      <c r="Z3759">
        <v>2288</v>
      </c>
      <c r="AE3759" t="s">
        <v>49</v>
      </c>
      <c r="AF3759">
        <v>2288</v>
      </c>
      <c r="AI3759">
        <v>13117</v>
      </c>
      <c r="AJ3759" t="s">
        <v>49</v>
      </c>
    </row>
    <row r="3760" spans="1:36" x14ac:dyDescent="0.3">
      <c r="A3760">
        <v>31</v>
      </c>
      <c r="B3760" t="s">
        <v>63</v>
      </c>
      <c r="C3760" t="s">
        <v>47</v>
      </c>
      <c r="D3760" t="s">
        <v>54</v>
      </c>
      <c r="E3760" t="s">
        <v>49</v>
      </c>
      <c r="F3760">
        <v>472</v>
      </c>
      <c r="G3760" t="s">
        <v>55</v>
      </c>
      <c r="H3760" t="s">
        <v>49</v>
      </c>
      <c r="I3760" t="s">
        <v>52</v>
      </c>
      <c r="J3760">
        <v>13</v>
      </c>
      <c r="K3760" t="s">
        <v>56</v>
      </c>
      <c r="L3760">
        <v>907</v>
      </c>
      <c r="M3760">
        <v>2</v>
      </c>
      <c r="N3760">
        <v>-1</v>
      </c>
      <c r="O3760">
        <v>0</v>
      </c>
      <c r="P3760" t="s">
        <v>52</v>
      </c>
      <c r="Q3760" t="s">
        <v>49</v>
      </c>
      <c r="X3760" s="7"/>
      <c r="Y3760" t="s">
        <v>55</v>
      </c>
      <c r="Z3760">
        <v>472</v>
      </c>
      <c r="AE3760" t="s">
        <v>49</v>
      </c>
      <c r="AF3760">
        <v>472</v>
      </c>
      <c r="AI3760">
        <v>12877</v>
      </c>
      <c r="AJ3760" t="s">
        <v>49</v>
      </c>
    </row>
    <row r="3761" spans="1:36" x14ac:dyDescent="0.3">
      <c r="A3761">
        <v>58</v>
      </c>
      <c r="B3761" t="s">
        <v>53</v>
      </c>
      <c r="C3761" t="s">
        <v>47</v>
      </c>
      <c r="D3761" t="s">
        <v>48</v>
      </c>
      <c r="E3761" t="s">
        <v>49</v>
      </c>
      <c r="F3761">
        <v>65</v>
      </c>
      <c r="G3761" t="s">
        <v>49</v>
      </c>
      <c r="H3761" t="s">
        <v>49</v>
      </c>
      <c r="I3761" t="s">
        <v>52</v>
      </c>
      <c r="J3761">
        <v>27</v>
      </c>
      <c r="K3761" t="s">
        <v>62</v>
      </c>
      <c r="L3761">
        <v>162</v>
      </c>
      <c r="M3761">
        <v>1</v>
      </c>
      <c r="N3761">
        <v>-1</v>
      </c>
      <c r="O3761">
        <v>0</v>
      </c>
      <c r="P3761" t="s">
        <v>52</v>
      </c>
      <c r="Q3761" t="s">
        <v>49</v>
      </c>
      <c r="X3761" s="7"/>
      <c r="Y3761" t="s">
        <v>49</v>
      </c>
      <c r="Z3761">
        <v>65</v>
      </c>
      <c r="AE3761" t="s">
        <v>49</v>
      </c>
      <c r="AF3761">
        <v>65</v>
      </c>
      <c r="AI3761">
        <v>1506</v>
      </c>
      <c r="AJ3761" t="s">
        <v>49</v>
      </c>
    </row>
    <row r="3762" spans="1:36" x14ac:dyDescent="0.3">
      <c r="A3762">
        <v>46</v>
      </c>
      <c r="B3762" t="s">
        <v>58</v>
      </c>
      <c r="C3762" t="s">
        <v>47</v>
      </c>
      <c r="D3762" t="s">
        <v>60</v>
      </c>
      <c r="E3762" t="s">
        <v>49</v>
      </c>
      <c r="F3762">
        <v>0</v>
      </c>
      <c r="G3762" t="s">
        <v>49</v>
      </c>
      <c r="H3762" t="s">
        <v>49</v>
      </c>
      <c r="I3762" t="s">
        <v>52</v>
      </c>
      <c r="J3762">
        <v>7</v>
      </c>
      <c r="K3762" t="s">
        <v>56</v>
      </c>
      <c r="L3762">
        <v>70</v>
      </c>
      <c r="M3762">
        <v>2</v>
      </c>
      <c r="N3762">
        <v>-1</v>
      </c>
      <c r="O3762">
        <v>0</v>
      </c>
      <c r="P3762" t="s">
        <v>52</v>
      </c>
      <c r="Q3762" t="s">
        <v>49</v>
      </c>
      <c r="X3762" s="7"/>
      <c r="Y3762" t="s">
        <v>49</v>
      </c>
      <c r="Z3762">
        <v>0</v>
      </c>
      <c r="AE3762" t="s">
        <v>49</v>
      </c>
      <c r="AF3762">
        <v>0</v>
      </c>
      <c r="AI3762">
        <v>0</v>
      </c>
      <c r="AJ3762" t="s">
        <v>49</v>
      </c>
    </row>
    <row r="3763" spans="1:36" x14ac:dyDescent="0.3">
      <c r="A3763">
        <v>41</v>
      </c>
      <c r="B3763" t="s">
        <v>69</v>
      </c>
      <c r="C3763" t="s">
        <v>59</v>
      </c>
      <c r="D3763" t="s">
        <v>54</v>
      </c>
      <c r="E3763" t="s">
        <v>49</v>
      </c>
      <c r="F3763">
        <v>400</v>
      </c>
      <c r="G3763" t="s">
        <v>55</v>
      </c>
      <c r="H3763" t="s">
        <v>49</v>
      </c>
      <c r="I3763" t="s">
        <v>52</v>
      </c>
      <c r="J3763">
        <v>4</v>
      </c>
      <c r="K3763" t="s">
        <v>62</v>
      </c>
      <c r="L3763">
        <v>99</v>
      </c>
      <c r="M3763">
        <v>6</v>
      </c>
      <c r="N3763">
        <v>-1</v>
      </c>
      <c r="O3763">
        <v>0</v>
      </c>
      <c r="P3763" t="s">
        <v>52</v>
      </c>
      <c r="Q3763" t="s">
        <v>49</v>
      </c>
      <c r="X3763" s="7"/>
      <c r="Y3763" t="s">
        <v>55</v>
      </c>
      <c r="Z3763">
        <v>400</v>
      </c>
      <c r="AE3763" t="s">
        <v>49</v>
      </c>
      <c r="AF3763">
        <v>400</v>
      </c>
      <c r="AI3763">
        <v>775</v>
      </c>
      <c r="AJ3763" t="s">
        <v>49</v>
      </c>
    </row>
    <row r="3764" spans="1:36" x14ac:dyDescent="0.3">
      <c r="A3764">
        <v>58</v>
      </c>
      <c r="B3764" t="s">
        <v>67</v>
      </c>
      <c r="C3764" t="s">
        <v>47</v>
      </c>
      <c r="D3764" t="s">
        <v>54</v>
      </c>
      <c r="E3764" t="s">
        <v>49</v>
      </c>
      <c r="F3764">
        <v>7495</v>
      </c>
      <c r="G3764" t="s">
        <v>55</v>
      </c>
      <c r="H3764" t="s">
        <v>49</v>
      </c>
      <c r="I3764" t="s">
        <v>52</v>
      </c>
      <c r="J3764">
        <v>13</v>
      </c>
      <c r="K3764" t="s">
        <v>56</v>
      </c>
      <c r="L3764">
        <v>325</v>
      </c>
      <c r="M3764">
        <v>1</v>
      </c>
      <c r="N3764">
        <v>-1</v>
      </c>
      <c r="O3764">
        <v>0</v>
      </c>
      <c r="P3764" t="s">
        <v>52</v>
      </c>
      <c r="Q3764" t="s">
        <v>49</v>
      </c>
      <c r="X3764" s="7"/>
      <c r="Y3764" t="s">
        <v>55</v>
      </c>
      <c r="Z3764">
        <v>7495</v>
      </c>
      <c r="AE3764" t="s">
        <v>49</v>
      </c>
      <c r="AF3764">
        <v>7495</v>
      </c>
      <c r="AI3764">
        <v>258</v>
      </c>
      <c r="AJ3764" t="s">
        <v>49</v>
      </c>
    </row>
    <row r="3765" spans="1:36" x14ac:dyDescent="0.3">
      <c r="A3765">
        <v>33</v>
      </c>
      <c r="B3765" t="s">
        <v>63</v>
      </c>
      <c r="C3765" t="s">
        <v>47</v>
      </c>
      <c r="D3765" t="s">
        <v>54</v>
      </c>
      <c r="E3765" t="s">
        <v>49</v>
      </c>
      <c r="F3765">
        <v>137</v>
      </c>
      <c r="G3765" t="s">
        <v>49</v>
      </c>
      <c r="H3765" t="s">
        <v>55</v>
      </c>
      <c r="I3765" t="s">
        <v>50</v>
      </c>
      <c r="J3765">
        <v>18</v>
      </c>
      <c r="K3765" t="s">
        <v>73</v>
      </c>
      <c r="L3765">
        <v>305</v>
      </c>
      <c r="M3765">
        <v>12</v>
      </c>
      <c r="N3765">
        <v>-1</v>
      </c>
      <c r="O3765">
        <v>0</v>
      </c>
      <c r="P3765" t="s">
        <v>52</v>
      </c>
      <c r="Q3765" t="s">
        <v>49</v>
      </c>
      <c r="X3765" s="7"/>
      <c r="Y3765" t="s">
        <v>49</v>
      </c>
      <c r="Z3765">
        <v>137</v>
      </c>
      <c r="AE3765" t="s">
        <v>55</v>
      </c>
      <c r="AF3765">
        <v>137</v>
      </c>
      <c r="AI3765">
        <v>246</v>
      </c>
      <c r="AJ3765" t="s">
        <v>49</v>
      </c>
    </row>
    <row r="3766" spans="1:36" x14ac:dyDescent="0.3">
      <c r="A3766">
        <v>31</v>
      </c>
      <c r="B3766" t="s">
        <v>46</v>
      </c>
      <c r="C3766" t="s">
        <v>47</v>
      </c>
      <c r="D3766" t="s">
        <v>54</v>
      </c>
      <c r="E3766" t="s">
        <v>49</v>
      </c>
      <c r="F3766">
        <v>24</v>
      </c>
      <c r="G3766" t="s">
        <v>55</v>
      </c>
      <c r="H3766" t="s">
        <v>49</v>
      </c>
      <c r="I3766" t="s">
        <v>50</v>
      </c>
      <c r="J3766">
        <v>19</v>
      </c>
      <c r="K3766" t="s">
        <v>75</v>
      </c>
      <c r="L3766">
        <v>631</v>
      </c>
      <c r="M3766">
        <v>1</v>
      </c>
      <c r="N3766">
        <v>-1</v>
      </c>
      <c r="O3766">
        <v>0</v>
      </c>
      <c r="P3766" t="s">
        <v>52</v>
      </c>
      <c r="Q3766" t="s">
        <v>49</v>
      </c>
      <c r="X3766" s="7"/>
      <c r="Y3766" t="s">
        <v>55</v>
      </c>
      <c r="Z3766">
        <v>24</v>
      </c>
      <c r="AE3766" t="s">
        <v>49</v>
      </c>
      <c r="AF3766">
        <v>24</v>
      </c>
      <c r="AI3766">
        <v>2146</v>
      </c>
      <c r="AJ3766" t="s">
        <v>49</v>
      </c>
    </row>
    <row r="3767" spans="1:36" x14ac:dyDescent="0.3">
      <c r="A3767">
        <v>55</v>
      </c>
      <c r="B3767" t="s">
        <v>67</v>
      </c>
      <c r="C3767" t="s">
        <v>74</v>
      </c>
      <c r="D3767" t="s">
        <v>54</v>
      </c>
      <c r="E3767" t="s">
        <v>49</v>
      </c>
      <c r="F3767">
        <v>3450</v>
      </c>
      <c r="G3767" t="s">
        <v>49</v>
      </c>
      <c r="H3767" t="s">
        <v>49</v>
      </c>
      <c r="I3767" t="s">
        <v>50</v>
      </c>
      <c r="J3767">
        <v>10</v>
      </c>
      <c r="K3767" t="s">
        <v>64</v>
      </c>
      <c r="L3767">
        <v>169</v>
      </c>
      <c r="M3767">
        <v>1</v>
      </c>
      <c r="N3767">
        <v>183</v>
      </c>
      <c r="O3767">
        <v>1</v>
      </c>
      <c r="P3767" t="s">
        <v>57</v>
      </c>
      <c r="Q3767" t="s">
        <v>55</v>
      </c>
      <c r="X3767" s="7"/>
      <c r="Y3767" t="s">
        <v>49</v>
      </c>
      <c r="Z3767">
        <v>3450</v>
      </c>
      <c r="AE3767" t="s">
        <v>49</v>
      </c>
      <c r="AF3767">
        <v>3450</v>
      </c>
      <c r="AI3767">
        <v>304</v>
      </c>
      <c r="AJ3767" t="s">
        <v>49</v>
      </c>
    </row>
    <row r="3768" spans="1:36" x14ac:dyDescent="0.3">
      <c r="A3768">
        <v>38</v>
      </c>
      <c r="B3768" t="s">
        <v>67</v>
      </c>
      <c r="C3768" t="s">
        <v>59</v>
      </c>
      <c r="D3768" t="s">
        <v>54</v>
      </c>
      <c r="E3768" t="s">
        <v>49</v>
      </c>
      <c r="F3768">
        <v>311</v>
      </c>
      <c r="G3768" t="s">
        <v>55</v>
      </c>
      <c r="H3768" t="s">
        <v>49</v>
      </c>
      <c r="I3768" t="s">
        <v>50</v>
      </c>
      <c r="J3768">
        <v>28</v>
      </c>
      <c r="K3768" t="s">
        <v>56</v>
      </c>
      <c r="L3768">
        <v>61</v>
      </c>
      <c r="M3768">
        <v>2</v>
      </c>
      <c r="N3768">
        <v>-1</v>
      </c>
      <c r="O3768">
        <v>0</v>
      </c>
      <c r="P3768" t="s">
        <v>52</v>
      </c>
      <c r="Q3768" t="s">
        <v>49</v>
      </c>
      <c r="X3768" s="7"/>
      <c r="Y3768" t="s">
        <v>55</v>
      </c>
      <c r="Z3768">
        <v>311</v>
      </c>
      <c r="AE3768" t="s">
        <v>49</v>
      </c>
      <c r="AF3768">
        <v>311</v>
      </c>
      <c r="AI3768">
        <v>360</v>
      </c>
      <c r="AJ3768" t="s">
        <v>49</v>
      </c>
    </row>
    <row r="3769" spans="1:36" x14ac:dyDescent="0.3">
      <c r="A3769">
        <v>55</v>
      </c>
      <c r="B3769" t="s">
        <v>76</v>
      </c>
      <c r="C3769" t="s">
        <v>47</v>
      </c>
      <c r="D3769" t="s">
        <v>54</v>
      </c>
      <c r="E3769" t="s">
        <v>49</v>
      </c>
      <c r="F3769">
        <v>139</v>
      </c>
      <c r="G3769" t="s">
        <v>49</v>
      </c>
      <c r="H3769" t="s">
        <v>49</v>
      </c>
      <c r="I3769" t="s">
        <v>50</v>
      </c>
      <c r="J3769">
        <v>22</v>
      </c>
      <c r="K3769" t="s">
        <v>70</v>
      </c>
      <c r="L3769">
        <v>256</v>
      </c>
      <c r="M3769">
        <v>2</v>
      </c>
      <c r="N3769">
        <v>-1</v>
      </c>
      <c r="O3769">
        <v>0</v>
      </c>
      <c r="P3769" t="s">
        <v>52</v>
      </c>
      <c r="Q3769" t="s">
        <v>49</v>
      </c>
      <c r="X3769" s="7"/>
      <c r="Y3769" t="s">
        <v>49</v>
      </c>
      <c r="Z3769">
        <v>139</v>
      </c>
      <c r="AE3769" t="s">
        <v>49</v>
      </c>
      <c r="AF3769">
        <v>139</v>
      </c>
      <c r="AI3769">
        <v>3316</v>
      </c>
      <c r="AJ3769" t="s">
        <v>49</v>
      </c>
    </row>
    <row r="3770" spans="1:36" x14ac:dyDescent="0.3">
      <c r="A3770">
        <v>47</v>
      </c>
      <c r="B3770" t="s">
        <v>58</v>
      </c>
      <c r="C3770" t="s">
        <v>59</v>
      </c>
      <c r="D3770" t="s">
        <v>60</v>
      </c>
      <c r="E3770" t="s">
        <v>49</v>
      </c>
      <c r="F3770">
        <v>0</v>
      </c>
      <c r="G3770" t="s">
        <v>49</v>
      </c>
      <c r="H3770" t="s">
        <v>49</v>
      </c>
      <c r="I3770" t="s">
        <v>52</v>
      </c>
      <c r="J3770">
        <v>11</v>
      </c>
      <c r="K3770" t="s">
        <v>62</v>
      </c>
      <c r="L3770">
        <v>58</v>
      </c>
      <c r="M3770">
        <v>3</v>
      </c>
      <c r="N3770">
        <v>-1</v>
      </c>
      <c r="O3770">
        <v>0</v>
      </c>
      <c r="P3770" t="s">
        <v>52</v>
      </c>
      <c r="Q3770" t="s">
        <v>49</v>
      </c>
      <c r="X3770" s="7"/>
      <c r="Y3770" t="s">
        <v>49</v>
      </c>
      <c r="Z3770">
        <v>0</v>
      </c>
      <c r="AE3770" t="s">
        <v>49</v>
      </c>
      <c r="AF3770">
        <v>0</v>
      </c>
      <c r="AI3770">
        <v>6880</v>
      </c>
      <c r="AJ3770" t="s">
        <v>49</v>
      </c>
    </row>
    <row r="3771" spans="1:36" x14ac:dyDescent="0.3">
      <c r="A3771">
        <v>51</v>
      </c>
      <c r="B3771" t="s">
        <v>76</v>
      </c>
      <c r="C3771" t="s">
        <v>47</v>
      </c>
      <c r="D3771" t="s">
        <v>48</v>
      </c>
      <c r="E3771" t="s">
        <v>49</v>
      </c>
      <c r="F3771">
        <v>492</v>
      </c>
      <c r="G3771" t="s">
        <v>55</v>
      </c>
      <c r="H3771" t="s">
        <v>49</v>
      </c>
      <c r="I3771" t="s">
        <v>52</v>
      </c>
      <c r="J3771">
        <v>20</v>
      </c>
      <c r="K3771" t="s">
        <v>56</v>
      </c>
      <c r="L3771">
        <v>142</v>
      </c>
      <c r="M3771">
        <v>3</v>
      </c>
      <c r="N3771">
        <v>-1</v>
      </c>
      <c r="O3771">
        <v>0</v>
      </c>
      <c r="P3771" t="s">
        <v>52</v>
      </c>
      <c r="Q3771" t="s">
        <v>49</v>
      </c>
      <c r="X3771" s="7"/>
      <c r="Y3771" t="s">
        <v>55</v>
      </c>
      <c r="Z3771">
        <v>492</v>
      </c>
      <c r="AE3771" t="s">
        <v>49</v>
      </c>
      <c r="AF3771">
        <v>492</v>
      </c>
      <c r="AI3771">
        <v>2189</v>
      </c>
      <c r="AJ3771" t="s">
        <v>49</v>
      </c>
    </row>
    <row r="3772" spans="1:36" x14ac:dyDescent="0.3">
      <c r="A3772">
        <v>46</v>
      </c>
      <c r="B3772" t="s">
        <v>58</v>
      </c>
      <c r="C3772" t="s">
        <v>59</v>
      </c>
      <c r="D3772" t="s">
        <v>60</v>
      </c>
      <c r="E3772" t="s">
        <v>49</v>
      </c>
      <c r="F3772">
        <v>334</v>
      </c>
      <c r="G3772" t="s">
        <v>55</v>
      </c>
      <c r="H3772" t="s">
        <v>49</v>
      </c>
      <c r="I3772" t="s">
        <v>78</v>
      </c>
      <c r="J3772">
        <v>4</v>
      </c>
      <c r="K3772" t="s">
        <v>56</v>
      </c>
      <c r="L3772">
        <v>36</v>
      </c>
      <c r="M3772">
        <v>6</v>
      </c>
      <c r="N3772">
        <v>90</v>
      </c>
      <c r="O3772">
        <v>2</v>
      </c>
      <c r="P3772" t="s">
        <v>66</v>
      </c>
      <c r="Q3772" t="s">
        <v>49</v>
      </c>
      <c r="X3772" s="7"/>
      <c r="Y3772" t="s">
        <v>55</v>
      </c>
      <c r="Z3772">
        <v>334</v>
      </c>
      <c r="AE3772" t="s">
        <v>49</v>
      </c>
      <c r="AF3772">
        <v>334</v>
      </c>
      <c r="AI3772">
        <v>5304</v>
      </c>
      <c r="AJ3772" t="s">
        <v>49</v>
      </c>
    </row>
    <row r="3773" spans="1:36" x14ac:dyDescent="0.3">
      <c r="A3773">
        <v>61</v>
      </c>
      <c r="B3773" t="s">
        <v>58</v>
      </c>
      <c r="C3773" t="s">
        <v>47</v>
      </c>
      <c r="D3773" t="s">
        <v>60</v>
      </c>
      <c r="E3773" t="s">
        <v>49</v>
      </c>
      <c r="F3773">
        <v>997</v>
      </c>
      <c r="G3773" t="s">
        <v>49</v>
      </c>
      <c r="H3773" t="s">
        <v>49</v>
      </c>
      <c r="I3773" t="s">
        <v>50</v>
      </c>
      <c r="J3773">
        <v>10</v>
      </c>
      <c r="K3773" t="s">
        <v>81</v>
      </c>
      <c r="L3773">
        <v>106</v>
      </c>
      <c r="M3773">
        <v>1</v>
      </c>
      <c r="N3773">
        <v>-1</v>
      </c>
      <c r="O3773">
        <v>0</v>
      </c>
      <c r="P3773" t="s">
        <v>52</v>
      </c>
      <c r="Q3773" t="s">
        <v>55</v>
      </c>
      <c r="X3773" s="7"/>
      <c r="Y3773" t="s">
        <v>49</v>
      </c>
      <c r="Z3773">
        <v>997</v>
      </c>
      <c r="AE3773" t="s">
        <v>49</v>
      </c>
      <c r="AF3773">
        <v>997</v>
      </c>
      <c r="AI3773">
        <v>102</v>
      </c>
      <c r="AJ3773" t="s">
        <v>49</v>
      </c>
    </row>
    <row r="3774" spans="1:36" x14ac:dyDescent="0.3">
      <c r="A3774">
        <v>47</v>
      </c>
      <c r="B3774" t="s">
        <v>58</v>
      </c>
      <c r="C3774" t="s">
        <v>59</v>
      </c>
      <c r="D3774" t="s">
        <v>60</v>
      </c>
      <c r="E3774" t="s">
        <v>49</v>
      </c>
      <c r="F3774">
        <v>440</v>
      </c>
      <c r="G3774" t="s">
        <v>49</v>
      </c>
      <c r="H3774" t="s">
        <v>49</v>
      </c>
      <c r="I3774" t="s">
        <v>50</v>
      </c>
      <c r="J3774">
        <v>21</v>
      </c>
      <c r="K3774" t="s">
        <v>70</v>
      </c>
      <c r="L3774">
        <v>71</v>
      </c>
      <c r="M3774">
        <v>4</v>
      </c>
      <c r="N3774">
        <v>-1</v>
      </c>
      <c r="O3774">
        <v>0</v>
      </c>
      <c r="P3774" t="s">
        <v>52</v>
      </c>
      <c r="Q3774" t="s">
        <v>49</v>
      </c>
      <c r="X3774" s="7"/>
      <c r="Y3774" t="s">
        <v>49</v>
      </c>
      <c r="Z3774">
        <v>440</v>
      </c>
      <c r="AE3774" t="s">
        <v>49</v>
      </c>
      <c r="AF3774">
        <v>440</v>
      </c>
      <c r="AI3774">
        <v>181</v>
      </c>
      <c r="AJ3774" t="s">
        <v>49</v>
      </c>
    </row>
    <row r="3775" spans="1:36" x14ac:dyDescent="0.3">
      <c r="A3775">
        <v>34</v>
      </c>
      <c r="B3775" t="s">
        <v>67</v>
      </c>
      <c r="C3775" t="s">
        <v>47</v>
      </c>
      <c r="D3775" t="s">
        <v>54</v>
      </c>
      <c r="E3775" t="s">
        <v>49</v>
      </c>
      <c r="F3775">
        <v>47</v>
      </c>
      <c r="G3775" t="s">
        <v>49</v>
      </c>
      <c r="H3775" t="s">
        <v>49</v>
      </c>
      <c r="I3775" t="s">
        <v>50</v>
      </c>
      <c r="J3775">
        <v>25</v>
      </c>
      <c r="K3775" t="s">
        <v>70</v>
      </c>
      <c r="L3775">
        <v>132</v>
      </c>
      <c r="M3775">
        <v>6</v>
      </c>
      <c r="N3775">
        <v>-1</v>
      </c>
      <c r="O3775">
        <v>0</v>
      </c>
      <c r="P3775" t="s">
        <v>52</v>
      </c>
      <c r="Q3775" t="s">
        <v>49</v>
      </c>
      <c r="X3775" s="7"/>
      <c r="Y3775" t="s">
        <v>49</v>
      </c>
      <c r="Z3775">
        <v>47</v>
      </c>
      <c r="AE3775" t="s">
        <v>49</v>
      </c>
      <c r="AF3775">
        <v>47</v>
      </c>
      <c r="AI3775">
        <v>3953</v>
      </c>
      <c r="AJ3775" t="s">
        <v>49</v>
      </c>
    </row>
    <row r="3776" spans="1:36" x14ac:dyDescent="0.3">
      <c r="A3776">
        <v>34</v>
      </c>
      <c r="B3776" t="s">
        <v>63</v>
      </c>
      <c r="C3776" t="s">
        <v>47</v>
      </c>
      <c r="D3776" t="s">
        <v>54</v>
      </c>
      <c r="E3776" t="s">
        <v>49</v>
      </c>
      <c r="F3776">
        <v>1298</v>
      </c>
      <c r="G3776" t="s">
        <v>55</v>
      </c>
      <c r="H3776" t="s">
        <v>49</v>
      </c>
      <c r="I3776" t="s">
        <v>52</v>
      </c>
      <c r="J3776">
        <v>20</v>
      </c>
      <c r="K3776" t="s">
        <v>56</v>
      </c>
      <c r="L3776">
        <v>120</v>
      </c>
      <c r="M3776">
        <v>1</v>
      </c>
      <c r="N3776">
        <v>-1</v>
      </c>
      <c r="O3776">
        <v>0</v>
      </c>
      <c r="P3776" t="s">
        <v>52</v>
      </c>
      <c r="Q3776" t="s">
        <v>49</v>
      </c>
      <c r="X3776" s="7"/>
      <c r="Y3776" t="s">
        <v>55</v>
      </c>
      <c r="Z3776">
        <v>1298</v>
      </c>
      <c r="AE3776" t="s">
        <v>49</v>
      </c>
      <c r="AF3776">
        <v>1298</v>
      </c>
      <c r="AI3776">
        <v>6969</v>
      </c>
      <c r="AJ3776" t="s">
        <v>49</v>
      </c>
    </row>
    <row r="3777" spans="1:36" x14ac:dyDescent="0.3">
      <c r="A3777">
        <v>41</v>
      </c>
      <c r="B3777" t="s">
        <v>58</v>
      </c>
      <c r="C3777" t="s">
        <v>74</v>
      </c>
      <c r="D3777" t="s">
        <v>60</v>
      </c>
      <c r="E3777" t="s">
        <v>49</v>
      </c>
      <c r="F3777">
        <v>3355</v>
      </c>
      <c r="G3777" t="s">
        <v>49</v>
      </c>
      <c r="H3777" t="s">
        <v>49</v>
      </c>
      <c r="I3777" t="s">
        <v>50</v>
      </c>
      <c r="J3777">
        <v>14</v>
      </c>
      <c r="K3777" t="s">
        <v>51</v>
      </c>
      <c r="L3777">
        <v>181</v>
      </c>
      <c r="M3777">
        <v>2</v>
      </c>
      <c r="N3777">
        <v>500</v>
      </c>
      <c r="O3777">
        <v>1</v>
      </c>
      <c r="P3777" t="s">
        <v>57</v>
      </c>
      <c r="Q3777" t="s">
        <v>49</v>
      </c>
      <c r="X3777" s="7"/>
      <c r="Y3777" t="s">
        <v>49</v>
      </c>
      <c r="Z3777">
        <v>3355</v>
      </c>
      <c r="AE3777" t="s">
        <v>49</v>
      </c>
      <c r="AF3777">
        <v>3355</v>
      </c>
      <c r="AI3777">
        <v>572</v>
      </c>
      <c r="AJ3777" t="s">
        <v>49</v>
      </c>
    </row>
    <row r="3778" spans="1:36" x14ac:dyDescent="0.3">
      <c r="A3778">
        <v>36</v>
      </c>
      <c r="B3778" t="s">
        <v>63</v>
      </c>
      <c r="C3778" t="s">
        <v>74</v>
      </c>
      <c r="D3778" t="s">
        <v>54</v>
      </c>
      <c r="E3778" t="s">
        <v>49</v>
      </c>
      <c r="F3778">
        <v>-11</v>
      </c>
      <c r="G3778" t="s">
        <v>49</v>
      </c>
      <c r="H3778" t="s">
        <v>49</v>
      </c>
      <c r="I3778" t="s">
        <v>52</v>
      </c>
      <c r="J3778">
        <v>5</v>
      </c>
      <c r="K3778" t="s">
        <v>62</v>
      </c>
      <c r="L3778">
        <v>152</v>
      </c>
      <c r="M3778">
        <v>2</v>
      </c>
      <c r="N3778">
        <v>-1</v>
      </c>
      <c r="O3778">
        <v>0</v>
      </c>
      <c r="P3778" t="s">
        <v>52</v>
      </c>
      <c r="Q3778" t="s">
        <v>49</v>
      </c>
      <c r="X3778" s="7"/>
      <c r="Y3778" t="s">
        <v>49</v>
      </c>
      <c r="Z3778">
        <v>-11</v>
      </c>
      <c r="AE3778" t="s">
        <v>49</v>
      </c>
      <c r="AF3778">
        <v>-11</v>
      </c>
      <c r="AI3778">
        <v>223</v>
      </c>
      <c r="AJ3778" t="s">
        <v>49</v>
      </c>
    </row>
    <row r="3779" spans="1:36" x14ac:dyDescent="0.3">
      <c r="A3779">
        <v>26</v>
      </c>
      <c r="B3779" t="s">
        <v>63</v>
      </c>
      <c r="C3779" t="s">
        <v>59</v>
      </c>
      <c r="D3779" t="s">
        <v>54</v>
      </c>
      <c r="E3779" t="s">
        <v>49</v>
      </c>
      <c r="F3779">
        <v>396</v>
      </c>
      <c r="G3779" t="s">
        <v>55</v>
      </c>
      <c r="H3779" t="s">
        <v>49</v>
      </c>
      <c r="I3779" t="s">
        <v>52</v>
      </c>
      <c r="J3779">
        <v>28</v>
      </c>
      <c r="K3779" t="s">
        <v>56</v>
      </c>
      <c r="L3779">
        <v>302</v>
      </c>
      <c r="M3779">
        <v>1</v>
      </c>
      <c r="N3779">
        <v>-1</v>
      </c>
      <c r="O3779">
        <v>0</v>
      </c>
      <c r="P3779" t="s">
        <v>52</v>
      </c>
      <c r="Q3779" t="s">
        <v>49</v>
      </c>
      <c r="X3779" s="7"/>
      <c r="Y3779" t="s">
        <v>55</v>
      </c>
      <c r="Z3779">
        <v>396</v>
      </c>
      <c r="AE3779" t="s">
        <v>49</v>
      </c>
      <c r="AF3779">
        <v>396</v>
      </c>
      <c r="AI3779">
        <v>-396</v>
      </c>
      <c r="AJ3779" t="s">
        <v>49</v>
      </c>
    </row>
    <row r="3780" spans="1:36" x14ac:dyDescent="0.3">
      <c r="A3780">
        <v>35</v>
      </c>
      <c r="B3780" t="s">
        <v>58</v>
      </c>
      <c r="C3780" t="s">
        <v>47</v>
      </c>
      <c r="D3780" t="s">
        <v>60</v>
      </c>
      <c r="E3780" t="s">
        <v>49</v>
      </c>
      <c r="F3780">
        <v>8</v>
      </c>
      <c r="G3780" t="s">
        <v>49</v>
      </c>
      <c r="H3780" t="s">
        <v>49</v>
      </c>
      <c r="I3780" t="s">
        <v>50</v>
      </c>
      <c r="J3780">
        <v>23</v>
      </c>
      <c r="K3780" t="s">
        <v>61</v>
      </c>
      <c r="L3780">
        <v>93</v>
      </c>
      <c r="M3780">
        <v>3</v>
      </c>
      <c r="N3780">
        <v>-1</v>
      </c>
      <c r="O3780">
        <v>0</v>
      </c>
      <c r="P3780" t="s">
        <v>52</v>
      </c>
      <c r="Q3780" t="s">
        <v>55</v>
      </c>
      <c r="X3780" s="7"/>
      <c r="Y3780" t="s">
        <v>49</v>
      </c>
      <c r="Z3780">
        <v>8</v>
      </c>
      <c r="AE3780" t="s">
        <v>49</v>
      </c>
      <c r="AF3780">
        <v>8</v>
      </c>
      <c r="AI3780">
        <v>164</v>
      </c>
      <c r="AJ3780" t="s">
        <v>49</v>
      </c>
    </row>
    <row r="3781" spans="1:36" x14ac:dyDescent="0.3">
      <c r="A3781">
        <v>36</v>
      </c>
      <c r="B3781" t="s">
        <v>63</v>
      </c>
      <c r="C3781" t="s">
        <v>47</v>
      </c>
      <c r="D3781" t="s">
        <v>54</v>
      </c>
      <c r="E3781" t="s">
        <v>49</v>
      </c>
      <c r="F3781">
        <v>1409</v>
      </c>
      <c r="G3781" t="s">
        <v>49</v>
      </c>
      <c r="H3781" t="s">
        <v>49</v>
      </c>
      <c r="I3781" t="s">
        <v>52</v>
      </c>
      <c r="J3781">
        <v>17</v>
      </c>
      <c r="K3781" t="s">
        <v>62</v>
      </c>
      <c r="L3781">
        <v>235</v>
      </c>
      <c r="M3781">
        <v>2</v>
      </c>
      <c r="N3781">
        <v>-1</v>
      </c>
      <c r="O3781">
        <v>0</v>
      </c>
      <c r="P3781" t="s">
        <v>52</v>
      </c>
      <c r="Q3781" t="s">
        <v>49</v>
      </c>
      <c r="X3781" s="7"/>
      <c r="Y3781" t="s">
        <v>49</v>
      </c>
      <c r="Z3781">
        <v>1409</v>
      </c>
      <c r="AE3781" t="s">
        <v>49</v>
      </c>
      <c r="AF3781">
        <v>1409</v>
      </c>
      <c r="AI3781">
        <v>920</v>
      </c>
      <c r="AJ3781" t="s">
        <v>49</v>
      </c>
    </row>
    <row r="3782" spans="1:36" x14ac:dyDescent="0.3">
      <c r="A3782">
        <v>26</v>
      </c>
      <c r="B3782" t="s">
        <v>58</v>
      </c>
      <c r="C3782" t="s">
        <v>59</v>
      </c>
      <c r="D3782" t="s">
        <v>60</v>
      </c>
      <c r="E3782" t="s">
        <v>49</v>
      </c>
      <c r="F3782">
        <v>170</v>
      </c>
      <c r="G3782" t="s">
        <v>49</v>
      </c>
      <c r="H3782" t="s">
        <v>49</v>
      </c>
      <c r="I3782" t="s">
        <v>50</v>
      </c>
      <c r="J3782">
        <v>15</v>
      </c>
      <c r="K3782" t="s">
        <v>62</v>
      </c>
      <c r="L3782">
        <v>129</v>
      </c>
      <c r="M3782">
        <v>1</v>
      </c>
      <c r="N3782">
        <v>-1</v>
      </c>
      <c r="O3782">
        <v>0</v>
      </c>
      <c r="P3782" t="s">
        <v>52</v>
      </c>
      <c r="Q3782" t="s">
        <v>55</v>
      </c>
      <c r="X3782" s="7"/>
      <c r="Y3782" t="s">
        <v>49</v>
      </c>
      <c r="Z3782">
        <v>170</v>
      </c>
      <c r="AE3782" t="s">
        <v>49</v>
      </c>
      <c r="AF3782">
        <v>170</v>
      </c>
      <c r="AI3782">
        <v>4554</v>
      </c>
      <c r="AJ3782" t="s">
        <v>49</v>
      </c>
    </row>
    <row r="3783" spans="1:36" x14ac:dyDescent="0.3">
      <c r="A3783">
        <v>58</v>
      </c>
      <c r="B3783" t="s">
        <v>58</v>
      </c>
      <c r="C3783" t="s">
        <v>47</v>
      </c>
      <c r="D3783" t="s">
        <v>48</v>
      </c>
      <c r="E3783" t="s">
        <v>49</v>
      </c>
      <c r="F3783">
        <v>2769</v>
      </c>
      <c r="G3783" t="s">
        <v>55</v>
      </c>
      <c r="H3783" t="s">
        <v>49</v>
      </c>
      <c r="I3783" t="s">
        <v>50</v>
      </c>
      <c r="J3783">
        <v>11</v>
      </c>
      <c r="K3783" t="s">
        <v>73</v>
      </c>
      <c r="L3783">
        <v>94</v>
      </c>
      <c r="M3783">
        <v>2</v>
      </c>
      <c r="N3783">
        <v>-1</v>
      </c>
      <c r="O3783">
        <v>0</v>
      </c>
      <c r="P3783" t="s">
        <v>52</v>
      </c>
      <c r="Q3783" t="s">
        <v>49</v>
      </c>
      <c r="X3783" s="7"/>
      <c r="Y3783" t="s">
        <v>55</v>
      </c>
      <c r="Z3783">
        <v>2769</v>
      </c>
      <c r="AE3783" t="s">
        <v>49</v>
      </c>
      <c r="AF3783">
        <v>2769</v>
      </c>
      <c r="AI3783">
        <v>623</v>
      </c>
      <c r="AJ3783" t="s">
        <v>49</v>
      </c>
    </row>
    <row r="3784" spans="1:36" x14ac:dyDescent="0.3">
      <c r="A3784">
        <v>50</v>
      </c>
      <c r="B3784" t="s">
        <v>63</v>
      </c>
      <c r="C3784" t="s">
        <v>47</v>
      </c>
      <c r="D3784" t="s">
        <v>54</v>
      </c>
      <c r="E3784" t="s">
        <v>49</v>
      </c>
      <c r="F3784">
        <v>2320</v>
      </c>
      <c r="G3784" t="s">
        <v>55</v>
      </c>
      <c r="H3784" t="s">
        <v>49</v>
      </c>
      <c r="I3784" t="s">
        <v>50</v>
      </c>
      <c r="J3784">
        <v>7</v>
      </c>
      <c r="K3784" t="s">
        <v>61</v>
      </c>
      <c r="L3784">
        <v>310</v>
      </c>
      <c r="M3784">
        <v>1</v>
      </c>
      <c r="N3784">
        <v>-1</v>
      </c>
      <c r="O3784">
        <v>0</v>
      </c>
      <c r="P3784" t="s">
        <v>52</v>
      </c>
      <c r="Q3784" t="s">
        <v>49</v>
      </c>
      <c r="X3784" s="7"/>
      <c r="Y3784" t="s">
        <v>55</v>
      </c>
      <c r="Z3784">
        <v>2320</v>
      </c>
      <c r="AE3784" t="s">
        <v>49</v>
      </c>
      <c r="AF3784">
        <v>2320</v>
      </c>
      <c r="AI3784">
        <v>967</v>
      </c>
      <c r="AJ3784" t="s">
        <v>49</v>
      </c>
    </row>
    <row r="3785" spans="1:36" x14ac:dyDescent="0.3">
      <c r="A3785">
        <v>61</v>
      </c>
      <c r="B3785" t="s">
        <v>77</v>
      </c>
      <c r="C3785" t="s">
        <v>47</v>
      </c>
      <c r="D3785" t="s">
        <v>54</v>
      </c>
      <c r="E3785" t="s">
        <v>49</v>
      </c>
      <c r="F3785">
        <v>76</v>
      </c>
      <c r="G3785" t="s">
        <v>55</v>
      </c>
      <c r="H3785" t="s">
        <v>49</v>
      </c>
      <c r="I3785" t="s">
        <v>50</v>
      </c>
      <c r="J3785">
        <v>15</v>
      </c>
      <c r="K3785" t="s">
        <v>73</v>
      </c>
      <c r="L3785">
        <v>195</v>
      </c>
      <c r="M3785">
        <v>7</v>
      </c>
      <c r="N3785">
        <v>-1</v>
      </c>
      <c r="O3785">
        <v>0</v>
      </c>
      <c r="P3785" t="s">
        <v>52</v>
      </c>
      <c r="Q3785" t="s">
        <v>49</v>
      </c>
      <c r="X3785" s="7"/>
      <c r="Y3785" t="s">
        <v>55</v>
      </c>
      <c r="Z3785">
        <v>76</v>
      </c>
      <c r="AE3785" t="s">
        <v>49</v>
      </c>
      <c r="AF3785">
        <v>76</v>
      </c>
      <c r="AI3785">
        <v>1577</v>
      </c>
      <c r="AJ3785" t="s">
        <v>49</v>
      </c>
    </row>
    <row r="3786" spans="1:36" x14ac:dyDescent="0.3">
      <c r="A3786">
        <v>28</v>
      </c>
      <c r="B3786" t="s">
        <v>67</v>
      </c>
      <c r="C3786" t="s">
        <v>59</v>
      </c>
      <c r="D3786" t="s">
        <v>54</v>
      </c>
      <c r="E3786" t="s">
        <v>49</v>
      </c>
      <c r="F3786">
        <v>2034</v>
      </c>
      <c r="G3786" t="s">
        <v>55</v>
      </c>
      <c r="H3786" t="s">
        <v>49</v>
      </c>
      <c r="I3786" t="s">
        <v>52</v>
      </c>
      <c r="J3786">
        <v>21</v>
      </c>
      <c r="K3786" t="s">
        <v>56</v>
      </c>
      <c r="L3786">
        <v>196</v>
      </c>
      <c r="M3786">
        <v>1</v>
      </c>
      <c r="N3786">
        <v>-1</v>
      </c>
      <c r="O3786">
        <v>0</v>
      </c>
      <c r="P3786" t="s">
        <v>52</v>
      </c>
      <c r="Q3786" t="s">
        <v>49</v>
      </c>
      <c r="X3786" s="7"/>
      <c r="Y3786" t="s">
        <v>55</v>
      </c>
      <c r="Z3786">
        <v>2034</v>
      </c>
      <c r="AE3786" t="s">
        <v>49</v>
      </c>
      <c r="AF3786">
        <v>2034</v>
      </c>
      <c r="AI3786">
        <v>1</v>
      </c>
      <c r="AJ3786" t="s">
        <v>49</v>
      </c>
    </row>
    <row r="3787" spans="1:36" x14ac:dyDescent="0.3">
      <c r="A3787">
        <v>49</v>
      </c>
      <c r="B3787" t="s">
        <v>63</v>
      </c>
      <c r="C3787" t="s">
        <v>59</v>
      </c>
      <c r="D3787" t="s">
        <v>48</v>
      </c>
      <c r="E3787" t="s">
        <v>49</v>
      </c>
      <c r="F3787">
        <v>3018</v>
      </c>
      <c r="G3787" t="s">
        <v>55</v>
      </c>
      <c r="H3787" t="s">
        <v>49</v>
      </c>
      <c r="I3787" t="s">
        <v>52</v>
      </c>
      <c r="J3787">
        <v>15</v>
      </c>
      <c r="K3787" t="s">
        <v>56</v>
      </c>
      <c r="L3787">
        <v>93</v>
      </c>
      <c r="M3787">
        <v>1</v>
      </c>
      <c r="N3787">
        <v>-1</v>
      </c>
      <c r="O3787">
        <v>0</v>
      </c>
      <c r="P3787" t="s">
        <v>52</v>
      </c>
      <c r="Q3787" t="s">
        <v>49</v>
      </c>
      <c r="X3787" s="7"/>
      <c r="Y3787" t="s">
        <v>55</v>
      </c>
      <c r="Z3787">
        <v>3018</v>
      </c>
      <c r="AE3787" t="s">
        <v>49</v>
      </c>
      <c r="AF3787">
        <v>3018</v>
      </c>
      <c r="AI3787">
        <v>0</v>
      </c>
      <c r="AJ3787" t="s">
        <v>49</v>
      </c>
    </row>
    <row r="3788" spans="1:36" x14ac:dyDescent="0.3">
      <c r="A3788">
        <v>74</v>
      </c>
      <c r="B3788" t="s">
        <v>77</v>
      </c>
      <c r="C3788" t="s">
        <v>47</v>
      </c>
      <c r="D3788" t="s">
        <v>54</v>
      </c>
      <c r="E3788" t="s">
        <v>49</v>
      </c>
      <c r="F3788">
        <v>921</v>
      </c>
      <c r="G3788" t="s">
        <v>49</v>
      </c>
      <c r="H3788" t="s">
        <v>49</v>
      </c>
      <c r="I3788" t="s">
        <v>78</v>
      </c>
      <c r="J3788">
        <v>17</v>
      </c>
      <c r="K3788" t="s">
        <v>61</v>
      </c>
      <c r="L3788">
        <v>394</v>
      </c>
      <c r="M3788">
        <v>2</v>
      </c>
      <c r="N3788">
        <v>-1</v>
      </c>
      <c r="O3788">
        <v>0</v>
      </c>
      <c r="P3788" t="s">
        <v>52</v>
      </c>
      <c r="Q3788" t="s">
        <v>55</v>
      </c>
      <c r="X3788" s="7"/>
      <c r="Y3788" t="s">
        <v>49</v>
      </c>
      <c r="Z3788">
        <v>921</v>
      </c>
      <c r="AE3788" t="s">
        <v>49</v>
      </c>
      <c r="AF3788">
        <v>921</v>
      </c>
      <c r="AI3788">
        <v>1166</v>
      </c>
      <c r="AJ3788" t="s">
        <v>49</v>
      </c>
    </row>
    <row r="3789" spans="1:36" x14ac:dyDescent="0.3">
      <c r="A3789">
        <v>53</v>
      </c>
      <c r="B3789" t="s">
        <v>63</v>
      </c>
      <c r="C3789" t="s">
        <v>47</v>
      </c>
      <c r="D3789" t="s">
        <v>54</v>
      </c>
      <c r="E3789" t="s">
        <v>49</v>
      </c>
      <c r="F3789">
        <v>483</v>
      </c>
      <c r="G3789" t="s">
        <v>55</v>
      </c>
      <c r="H3789" t="s">
        <v>49</v>
      </c>
      <c r="I3789" t="s">
        <v>50</v>
      </c>
      <c r="J3789">
        <v>3</v>
      </c>
      <c r="K3789" t="s">
        <v>64</v>
      </c>
      <c r="L3789">
        <v>288</v>
      </c>
      <c r="M3789">
        <v>3</v>
      </c>
      <c r="N3789">
        <v>-1</v>
      </c>
      <c r="O3789">
        <v>0</v>
      </c>
      <c r="P3789" t="s">
        <v>52</v>
      </c>
      <c r="Q3789" t="s">
        <v>49</v>
      </c>
      <c r="X3789" s="7"/>
      <c r="Y3789" t="s">
        <v>55</v>
      </c>
      <c r="Z3789">
        <v>483</v>
      </c>
      <c r="AE3789" t="s">
        <v>49</v>
      </c>
      <c r="AF3789">
        <v>483</v>
      </c>
      <c r="AI3789">
        <v>3534</v>
      </c>
      <c r="AJ3789" t="s">
        <v>49</v>
      </c>
    </row>
    <row r="3790" spans="1:36" x14ac:dyDescent="0.3">
      <c r="A3790">
        <v>46</v>
      </c>
      <c r="B3790" t="s">
        <v>65</v>
      </c>
      <c r="C3790" t="s">
        <v>47</v>
      </c>
      <c r="D3790" t="s">
        <v>54</v>
      </c>
      <c r="E3790" t="s">
        <v>49</v>
      </c>
      <c r="F3790">
        <v>390</v>
      </c>
      <c r="G3790" t="s">
        <v>55</v>
      </c>
      <c r="H3790" t="s">
        <v>49</v>
      </c>
      <c r="I3790" t="s">
        <v>50</v>
      </c>
      <c r="J3790">
        <v>31</v>
      </c>
      <c r="K3790" t="s">
        <v>73</v>
      </c>
      <c r="L3790">
        <v>208</v>
      </c>
      <c r="M3790">
        <v>2</v>
      </c>
      <c r="N3790">
        <v>-1</v>
      </c>
      <c r="O3790">
        <v>0</v>
      </c>
      <c r="P3790" t="s">
        <v>52</v>
      </c>
      <c r="Q3790" t="s">
        <v>49</v>
      </c>
      <c r="X3790" s="7"/>
      <c r="Y3790" t="s">
        <v>55</v>
      </c>
      <c r="Z3790">
        <v>390</v>
      </c>
      <c r="AE3790" t="s">
        <v>49</v>
      </c>
      <c r="AF3790">
        <v>390</v>
      </c>
      <c r="AI3790">
        <v>200</v>
      </c>
      <c r="AJ3790" t="s">
        <v>49</v>
      </c>
    </row>
    <row r="3791" spans="1:36" x14ac:dyDescent="0.3">
      <c r="A3791">
        <v>47</v>
      </c>
      <c r="B3791" t="s">
        <v>58</v>
      </c>
      <c r="C3791" t="s">
        <v>47</v>
      </c>
      <c r="D3791" t="s">
        <v>60</v>
      </c>
      <c r="E3791" t="s">
        <v>49</v>
      </c>
      <c r="F3791">
        <v>0</v>
      </c>
      <c r="G3791" t="s">
        <v>49</v>
      </c>
      <c r="H3791" t="s">
        <v>49</v>
      </c>
      <c r="I3791" t="s">
        <v>50</v>
      </c>
      <c r="J3791">
        <v>27</v>
      </c>
      <c r="K3791" t="s">
        <v>51</v>
      </c>
      <c r="L3791">
        <v>508</v>
      </c>
      <c r="M3791">
        <v>1</v>
      </c>
      <c r="N3791">
        <v>-1</v>
      </c>
      <c r="O3791">
        <v>0</v>
      </c>
      <c r="P3791" t="s">
        <v>52</v>
      </c>
      <c r="Q3791" t="s">
        <v>55</v>
      </c>
      <c r="X3791" s="7"/>
      <c r="Y3791" t="s">
        <v>49</v>
      </c>
      <c r="Z3791">
        <v>0</v>
      </c>
      <c r="AE3791" t="s">
        <v>49</v>
      </c>
      <c r="AF3791">
        <v>0</v>
      </c>
      <c r="AI3791">
        <v>4790</v>
      </c>
      <c r="AJ3791" t="s">
        <v>49</v>
      </c>
    </row>
    <row r="3792" spans="1:36" x14ac:dyDescent="0.3">
      <c r="A3792">
        <v>42</v>
      </c>
      <c r="B3792" t="s">
        <v>63</v>
      </c>
      <c r="C3792" t="s">
        <v>59</v>
      </c>
      <c r="D3792" t="s">
        <v>48</v>
      </c>
      <c r="E3792" t="s">
        <v>49</v>
      </c>
      <c r="F3792">
        <v>92</v>
      </c>
      <c r="G3792" t="s">
        <v>49</v>
      </c>
      <c r="H3792" t="s">
        <v>49</v>
      </c>
      <c r="I3792" t="s">
        <v>50</v>
      </c>
      <c r="J3792">
        <v>30</v>
      </c>
      <c r="K3792" t="s">
        <v>73</v>
      </c>
      <c r="L3792">
        <v>86</v>
      </c>
      <c r="M3792">
        <v>2</v>
      </c>
      <c r="N3792">
        <v>-1</v>
      </c>
      <c r="O3792">
        <v>0</v>
      </c>
      <c r="P3792" t="s">
        <v>52</v>
      </c>
      <c r="Q3792" t="s">
        <v>49</v>
      </c>
      <c r="X3792" s="7"/>
      <c r="Y3792" t="s">
        <v>49</v>
      </c>
      <c r="Z3792">
        <v>92</v>
      </c>
      <c r="AE3792" t="s">
        <v>49</v>
      </c>
      <c r="AF3792">
        <v>92</v>
      </c>
      <c r="AI3792">
        <v>-237</v>
      </c>
      <c r="AJ3792" t="s">
        <v>49</v>
      </c>
    </row>
    <row r="3793" spans="1:36" x14ac:dyDescent="0.3">
      <c r="A3793">
        <v>56</v>
      </c>
      <c r="B3793" t="s">
        <v>53</v>
      </c>
      <c r="C3793" t="s">
        <v>47</v>
      </c>
      <c r="D3793" t="s">
        <v>54</v>
      </c>
      <c r="E3793" t="s">
        <v>49</v>
      </c>
      <c r="F3793">
        <v>22196</v>
      </c>
      <c r="G3793" t="s">
        <v>55</v>
      </c>
      <c r="H3793" t="s">
        <v>49</v>
      </c>
      <c r="I3793" t="s">
        <v>50</v>
      </c>
      <c r="J3793">
        <v>21</v>
      </c>
      <c r="K3793" t="s">
        <v>75</v>
      </c>
      <c r="L3793">
        <v>189</v>
      </c>
      <c r="M3793">
        <v>1</v>
      </c>
      <c r="N3793">
        <v>-1</v>
      </c>
      <c r="O3793">
        <v>0</v>
      </c>
      <c r="P3793" t="s">
        <v>52</v>
      </c>
      <c r="Q3793" t="s">
        <v>49</v>
      </c>
      <c r="X3793" s="7"/>
      <c r="Y3793" t="s">
        <v>55</v>
      </c>
      <c r="Z3793">
        <v>22196</v>
      </c>
      <c r="AE3793" t="s">
        <v>49</v>
      </c>
      <c r="AF3793">
        <v>22196</v>
      </c>
      <c r="AI3793">
        <v>1335</v>
      </c>
      <c r="AJ3793" t="s">
        <v>49</v>
      </c>
    </row>
    <row r="3794" spans="1:36" x14ac:dyDescent="0.3">
      <c r="A3794">
        <v>42</v>
      </c>
      <c r="B3794" t="s">
        <v>67</v>
      </c>
      <c r="C3794" t="s">
        <v>47</v>
      </c>
      <c r="D3794" t="s">
        <v>54</v>
      </c>
      <c r="E3794" t="s">
        <v>49</v>
      </c>
      <c r="F3794">
        <v>2</v>
      </c>
      <c r="G3794" t="s">
        <v>49</v>
      </c>
      <c r="H3794" t="s">
        <v>49</v>
      </c>
      <c r="I3794" t="s">
        <v>52</v>
      </c>
      <c r="J3794">
        <v>29</v>
      </c>
      <c r="K3794" t="s">
        <v>56</v>
      </c>
      <c r="L3794">
        <v>249</v>
      </c>
      <c r="M3794">
        <v>2</v>
      </c>
      <c r="N3794">
        <v>-1</v>
      </c>
      <c r="O3794">
        <v>0</v>
      </c>
      <c r="P3794" t="s">
        <v>52</v>
      </c>
      <c r="Q3794" t="s">
        <v>49</v>
      </c>
      <c r="X3794" s="7"/>
      <c r="Y3794" t="s">
        <v>49</v>
      </c>
      <c r="Z3794">
        <v>2</v>
      </c>
      <c r="AE3794" t="s">
        <v>49</v>
      </c>
      <c r="AF3794">
        <v>2</v>
      </c>
      <c r="AI3794">
        <v>603</v>
      </c>
      <c r="AJ3794" t="s">
        <v>49</v>
      </c>
    </row>
    <row r="3795" spans="1:36" x14ac:dyDescent="0.3">
      <c r="A3795">
        <v>49</v>
      </c>
      <c r="B3795" t="s">
        <v>76</v>
      </c>
      <c r="C3795" t="s">
        <v>47</v>
      </c>
      <c r="D3795" t="s">
        <v>48</v>
      </c>
      <c r="E3795" t="s">
        <v>49</v>
      </c>
      <c r="F3795">
        <v>249</v>
      </c>
      <c r="G3795" t="s">
        <v>55</v>
      </c>
      <c r="H3795" t="s">
        <v>49</v>
      </c>
      <c r="I3795" t="s">
        <v>50</v>
      </c>
      <c r="J3795">
        <v>21</v>
      </c>
      <c r="K3795" t="s">
        <v>75</v>
      </c>
      <c r="L3795">
        <v>450</v>
      </c>
      <c r="M3795">
        <v>1</v>
      </c>
      <c r="N3795">
        <v>-1</v>
      </c>
      <c r="O3795">
        <v>0</v>
      </c>
      <c r="P3795" t="s">
        <v>52</v>
      </c>
      <c r="Q3795" t="s">
        <v>49</v>
      </c>
      <c r="X3795" s="7"/>
      <c r="Y3795" t="s">
        <v>55</v>
      </c>
      <c r="Z3795">
        <v>249</v>
      </c>
      <c r="AE3795" t="s">
        <v>49</v>
      </c>
      <c r="AF3795">
        <v>249</v>
      </c>
      <c r="AI3795">
        <v>577</v>
      </c>
      <c r="AJ3795" t="s">
        <v>49</v>
      </c>
    </row>
    <row r="3796" spans="1:36" x14ac:dyDescent="0.3">
      <c r="A3796">
        <v>43</v>
      </c>
      <c r="B3796" t="s">
        <v>46</v>
      </c>
      <c r="C3796" t="s">
        <v>59</v>
      </c>
      <c r="D3796" t="s">
        <v>52</v>
      </c>
      <c r="E3796" t="s">
        <v>49</v>
      </c>
      <c r="F3796">
        <v>3274</v>
      </c>
      <c r="G3796" t="s">
        <v>55</v>
      </c>
      <c r="H3796" t="s">
        <v>49</v>
      </c>
      <c r="I3796" t="s">
        <v>50</v>
      </c>
      <c r="J3796">
        <v>22</v>
      </c>
      <c r="K3796" t="s">
        <v>56</v>
      </c>
      <c r="L3796">
        <v>680</v>
      </c>
      <c r="M3796">
        <v>1</v>
      </c>
      <c r="N3796">
        <v>95</v>
      </c>
      <c r="O3796">
        <v>1</v>
      </c>
      <c r="P3796" t="s">
        <v>57</v>
      </c>
      <c r="Q3796" t="s">
        <v>49</v>
      </c>
      <c r="X3796" s="7"/>
      <c r="Y3796" t="s">
        <v>55</v>
      </c>
      <c r="Z3796">
        <v>3274</v>
      </c>
      <c r="AE3796" t="s">
        <v>49</v>
      </c>
      <c r="AF3796">
        <v>3274</v>
      </c>
      <c r="AI3796">
        <v>0</v>
      </c>
      <c r="AJ3796" t="s">
        <v>49</v>
      </c>
    </row>
    <row r="3797" spans="1:36" x14ac:dyDescent="0.3">
      <c r="A3797">
        <v>39</v>
      </c>
      <c r="B3797" t="s">
        <v>53</v>
      </c>
      <c r="C3797" t="s">
        <v>47</v>
      </c>
      <c r="D3797" t="s">
        <v>54</v>
      </c>
      <c r="E3797" t="s">
        <v>49</v>
      </c>
      <c r="F3797">
        <v>5731</v>
      </c>
      <c r="G3797" t="s">
        <v>55</v>
      </c>
      <c r="H3797" t="s">
        <v>49</v>
      </c>
      <c r="I3797" t="s">
        <v>52</v>
      </c>
      <c r="J3797">
        <v>20</v>
      </c>
      <c r="K3797" t="s">
        <v>56</v>
      </c>
      <c r="L3797">
        <v>175</v>
      </c>
      <c r="M3797">
        <v>2</v>
      </c>
      <c r="N3797">
        <v>-1</v>
      </c>
      <c r="O3797">
        <v>0</v>
      </c>
      <c r="P3797" t="s">
        <v>52</v>
      </c>
      <c r="Q3797" t="s">
        <v>49</v>
      </c>
      <c r="X3797" s="7"/>
      <c r="Y3797" t="s">
        <v>55</v>
      </c>
      <c r="Z3797">
        <v>5731</v>
      </c>
      <c r="AE3797" t="s">
        <v>49</v>
      </c>
      <c r="AF3797">
        <v>5731</v>
      </c>
      <c r="AI3797">
        <v>163</v>
      </c>
      <c r="AJ3797" t="s">
        <v>49</v>
      </c>
    </row>
    <row r="3798" spans="1:36" x14ac:dyDescent="0.3">
      <c r="A3798">
        <v>66</v>
      </c>
      <c r="B3798" t="s">
        <v>77</v>
      </c>
      <c r="C3798" t="s">
        <v>47</v>
      </c>
      <c r="D3798" t="s">
        <v>48</v>
      </c>
      <c r="E3798" t="s">
        <v>49</v>
      </c>
      <c r="F3798">
        <v>206</v>
      </c>
      <c r="G3798" t="s">
        <v>49</v>
      </c>
      <c r="H3798" t="s">
        <v>49</v>
      </c>
      <c r="I3798" t="s">
        <v>50</v>
      </c>
      <c r="J3798">
        <v>9</v>
      </c>
      <c r="K3798" t="s">
        <v>64</v>
      </c>
      <c r="L3798">
        <v>479</v>
      </c>
      <c r="M3798">
        <v>1</v>
      </c>
      <c r="N3798">
        <v>-1</v>
      </c>
      <c r="O3798">
        <v>0</v>
      </c>
      <c r="P3798" t="s">
        <v>52</v>
      </c>
      <c r="Q3798" t="s">
        <v>55</v>
      </c>
      <c r="X3798" s="7"/>
      <c r="Y3798" t="s">
        <v>49</v>
      </c>
      <c r="Z3798">
        <v>206</v>
      </c>
      <c r="AE3798" t="s">
        <v>49</v>
      </c>
      <c r="AF3798">
        <v>206</v>
      </c>
      <c r="AI3798">
        <v>1158</v>
      </c>
      <c r="AJ3798" t="s">
        <v>49</v>
      </c>
    </row>
    <row r="3799" spans="1:36" x14ac:dyDescent="0.3">
      <c r="A3799">
        <v>30</v>
      </c>
      <c r="B3799" t="s">
        <v>67</v>
      </c>
      <c r="C3799" t="s">
        <v>59</v>
      </c>
      <c r="D3799" t="s">
        <v>60</v>
      </c>
      <c r="E3799" t="s">
        <v>49</v>
      </c>
      <c r="F3799">
        <v>2325</v>
      </c>
      <c r="G3799" t="s">
        <v>49</v>
      </c>
      <c r="H3799" t="s">
        <v>49</v>
      </c>
      <c r="I3799" t="s">
        <v>50</v>
      </c>
      <c r="J3799">
        <v>5</v>
      </c>
      <c r="K3799" t="s">
        <v>61</v>
      </c>
      <c r="L3799">
        <v>270</v>
      </c>
      <c r="M3799">
        <v>3</v>
      </c>
      <c r="N3799">
        <v>241</v>
      </c>
      <c r="O3799">
        <v>4</v>
      </c>
      <c r="P3799" t="s">
        <v>66</v>
      </c>
      <c r="Q3799" t="s">
        <v>49</v>
      </c>
      <c r="X3799" s="7"/>
      <c r="Y3799" t="s">
        <v>49</v>
      </c>
      <c r="Z3799">
        <v>2325</v>
      </c>
      <c r="AE3799" t="s">
        <v>49</v>
      </c>
      <c r="AF3799">
        <v>2325</v>
      </c>
      <c r="AI3799">
        <v>642</v>
      </c>
      <c r="AJ3799" t="s">
        <v>49</v>
      </c>
    </row>
    <row r="3800" spans="1:36" x14ac:dyDescent="0.3">
      <c r="A3800">
        <v>38</v>
      </c>
      <c r="B3800" t="s">
        <v>58</v>
      </c>
      <c r="C3800" t="s">
        <v>59</v>
      </c>
      <c r="D3800" t="s">
        <v>60</v>
      </c>
      <c r="E3800" t="s">
        <v>49</v>
      </c>
      <c r="F3800">
        <v>0</v>
      </c>
      <c r="G3800" t="s">
        <v>49</v>
      </c>
      <c r="H3800" t="s">
        <v>49</v>
      </c>
      <c r="I3800" t="s">
        <v>50</v>
      </c>
      <c r="J3800">
        <v>24</v>
      </c>
      <c r="K3800" t="s">
        <v>73</v>
      </c>
      <c r="L3800">
        <v>164</v>
      </c>
      <c r="M3800">
        <v>1</v>
      </c>
      <c r="N3800">
        <v>-1</v>
      </c>
      <c r="O3800">
        <v>0</v>
      </c>
      <c r="P3800" t="s">
        <v>52</v>
      </c>
      <c r="Q3800" t="s">
        <v>49</v>
      </c>
      <c r="X3800" s="7"/>
      <c r="Y3800" t="s">
        <v>49</v>
      </c>
      <c r="Z3800">
        <v>0</v>
      </c>
      <c r="AE3800" t="s">
        <v>49</v>
      </c>
      <c r="AF3800">
        <v>0</v>
      </c>
      <c r="AI3800">
        <v>466</v>
      </c>
      <c r="AJ3800" t="s">
        <v>49</v>
      </c>
    </row>
    <row r="3801" spans="1:36" x14ac:dyDescent="0.3">
      <c r="A3801">
        <v>31</v>
      </c>
      <c r="B3801" t="s">
        <v>63</v>
      </c>
      <c r="C3801" t="s">
        <v>47</v>
      </c>
      <c r="D3801" t="s">
        <v>54</v>
      </c>
      <c r="E3801" t="s">
        <v>49</v>
      </c>
      <c r="F3801">
        <v>1664</v>
      </c>
      <c r="G3801" t="s">
        <v>55</v>
      </c>
      <c r="H3801" t="s">
        <v>49</v>
      </c>
      <c r="I3801" t="s">
        <v>50</v>
      </c>
      <c r="J3801">
        <v>20</v>
      </c>
      <c r="K3801" t="s">
        <v>61</v>
      </c>
      <c r="L3801">
        <v>158</v>
      </c>
      <c r="M3801">
        <v>1</v>
      </c>
      <c r="N3801">
        <v>182</v>
      </c>
      <c r="O3801">
        <v>1</v>
      </c>
      <c r="P3801" t="s">
        <v>79</v>
      </c>
      <c r="Q3801" t="s">
        <v>49</v>
      </c>
      <c r="X3801" s="7"/>
      <c r="Y3801" t="s">
        <v>55</v>
      </c>
      <c r="Z3801">
        <v>1664</v>
      </c>
      <c r="AE3801" t="s">
        <v>49</v>
      </c>
      <c r="AF3801">
        <v>1664</v>
      </c>
      <c r="AI3801">
        <v>119</v>
      </c>
      <c r="AJ3801" t="s">
        <v>49</v>
      </c>
    </row>
    <row r="3802" spans="1:36" x14ac:dyDescent="0.3">
      <c r="A3802">
        <v>32</v>
      </c>
      <c r="B3802" t="s">
        <v>67</v>
      </c>
      <c r="C3802" t="s">
        <v>47</v>
      </c>
      <c r="D3802" t="s">
        <v>54</v>
      </c>
      <c r="E3802" t="s">
        <v>49</v>
      </c>
      <c r="F3802">
        <v>3333</v>
      </c>
      <c r="G3802" t="s">
        <v>49</v>
      </c>
      <c r="H3802" t="s">
        <v>49</v>
      </c>
      <c r="I3802" t="s">
        <v>50</v>
      </c>
      <c r="J3802">
        <v>8</v>
      </c>
      <c r="K3802" t="s">
        <v>70</v>
      </c>
      <c r="L3802">
        <v>50</v>
      </c>
      <c r="M3802">
        <v>4</v>
      </c>
      <c r="N3802">
        <v>-1</v>
      </c>
      <c r="O3802">
        <v>0</v>
      </c>
      <c r="P3802" t="s">
        <v>52</v>
      </c>
      <c r="Q3802" t="s">
        <v>49</v>
      </c>
      <c r="X3802" s="7"/>
      <c r="Y3802" t="s">
        <v>49</v>
      </c>
      <c r="Z3802">
        <v>3333</v>
      </c>
      <c r="AE3802" t="s">
        <v>49</v>
      </c>
      <c r="AF3802">
        <v>3333</v>
      </c>
      <c r="AI3802">
        <v>3436</v>
      </c>
      <c r="AJ3802" t="s">
        <v>49</v>
      </c>
    </row>
    <row r="3803" spans="1:36" x14ac:dyDescent="0.3">
      <c r="A3803">
        <v>48</v>
      </c>
      <c r="B3803" t="s">
        <v>67</v>
      </c>
      <c r="C3803" t="s">
        <v>47</v>
      </c>
      <c r="D3803" t="s">
        <v>54</v>
      </c>
      <c r="E3803" t="s">
        <v>49</v>
      </c>
      <c r="F3803">
        <v>7020</v>
      </c>
      <c r="G3803" t="s">
        <v>49</v>
      </c>
      <c r="H3803" t="s">
        <v>49</v>
      </c>
      <c r="I3803" t="s">
        <v>50</v>
      </c>
      <c r="J3803">
        <v>6</v>
      </c>
      <c r="K3803" t="s">
        <v>70</v>
      </c>
      <c r="L3803">
        <v>80</v>
      </c>
      <c r="M3803">
        <v>2</v>
      </c>
      <c r="N3803">
        <v>-1</v>
      </c>
      <c r="O3803">
        <v>0</v>
      </c>
      <c r="P3803" t="s">
        <v>52</v>
      </c>
      <c r="Q3803" t="s">
        <v>49</v>
      </c>
      <c r="X3803" s="7"/>
      <c r="Y3803" t="s">
        <v>49</v>
      </c>
      <c r="Z3803">
        <v>7020</v>
      </c>
      <c r="AE3803" t="s">
        <v>49</v>
      </c>
      <c r="AF3803">
        <v>7020</v>
      </c>
      <c r="AI3803">
        <v>238</v>
      </c>
      <c r="AJ3803" t="s">
        <v>49</v>
      </c>
    </row>
    <row r="3804" spans="1:36" x14ac:dyDescent="0.3">
      <c r="A3804">
        <v>34</v>
      </c>
      <c r="B3804" t="s">
        <v>69</v>
      </c>
      <c r="C3804" t="s">
        <v>47</v>
      </c>
      <c r="D3804" t="s">
        <v>60</v>
      </c>
      <c r="E3804" t="s">
        <v>49</v>
      </c>
      <c r="F3804">
        <v>37</v>
      </c>
      <c r="G3804" t="s">
        <v>49</v>
      </c>
      <c r="H3804" t="s">
        <v>49</v>
      </c>
      <c r="I3804" t="s">
        <v>50</v>
      </c>
      <c r="J3804">
        <v>6</v>
      </c>
      <c r="K3804" t="s">
        <v>64</v>
      </c>
      <c r="L3804">
        <v>45</v>
      </c>
      <c r="M3804">
        <v>1</v>
      </c>
      <c r="N3804">
        <v>-1</v>
      </c>
      <c r="O3804">
        <v>0</v>
      </c>
      <c r="P3804" t="s">
        <v>52</v>
      </c>
      <c r="Q3804" t="s">
        <v>49</v>
      </c>
      <c r="X3804" s="7"/>
      <c r="Y3804" t="s">
        <v>49</v>
      </c>
      <c r="Z3804">
        <v>37</v>
      </c>
      <c r="AE3804" t="s">
        <v>49</v>
      </c>
      <c r="AF3804">
        <v>37</v>
      </c>
      <c r="AI3804">
        <v>378</v>
      </c>
      <c r="AJ3804" t="s">
        <v>49</v>
      </c>
    </row>
    <row r="3805" spans="1:36" x14ac:dyDescent="0.3">
      <c r="A3805">
        <v>28</v>
      </c>
      <c r="B3805" t="s">
        <v>71</v>
      </c>
      <c r="C3805" t="s">
        <v>59</v>
      </c>
      <c r="D3805" t="s">
        <v>54</v>
      </c>
      <c r="E3805" t="s">
        <v>49</v>
      </c>
      <c r="F3805">
        <v>28</v>
      </c>
      <c r="G3805" t="s">
        <v>49</v>
      </c>
      <c r="H3805" t="s">
        <v>49</v>
      </c>
      <c r="I3805" t="s">
        <v>50</v>
      </c>
      <c r="J3805">
        <v>29</v>
      </c>
      <c r="K3805" t="s">
        <v>72</v>
      </c>
      <c r="L3805">
        <v>220</v>
      </c>
      <c r="M3805">
        <v>2</v>
      </c>
      <c r="N3805">
        <v>-1</v>
      </c>
      <c r="O3805">
        <v>0</v>
      </c>
      <c r="P3805" t="s">
        <v>52</v>
      </c>
      <c r="Q3805" t="s">
        <v>49</v>
      </c>
      <c r="X3805" s="7"/>
      <c r="Y3805" t="s">
        <v>49</v>
      </c>
      <c r="Z3805">
        <v>28</v>
      </c>
      <c r="AE3805" t="s">
        <v>49</v>
      </c>
      <c r="AF3805">
        <v>28</v>
      </c>
      <c r="AI3805">
        <v>32</v>
      </c>
      <c r="AJ3805" t="s">
        <v>49</v>
      </c>
    </row>
    <row r="3806" spans="1:36" x14ac:dyDescent="0.3">
      <c r="A3806">
        <v>40</v>
      </c>
      <c r="B3806" t="s">
        <v>69</v>
      </c>
      <c r="C3806" t="s">
        <v>59</v>
      </c>
      <c r="D3806" t="s">
        <v>54</v>
      </c>
      <c r="E3806" t="s">
        <v>49</v>
      </c>
      <c r="F3806">
        <v>1670</v>
      </c>
      <c r="G3806" t="s">
        <v>55</v>
      </c>
      <c r="H3806" t="s">
        <v>49</v>
      </c>
      <c r="I3806" t="s">
        <v>52</v>
      </c>
      <c r="J3806">
        <v>18</v>
      </c>
      <c r="K3806" t="s">
        <v>62</v>
      </c>
      <c r="L3806">
        <v>161</v>
      </c>
      <c r="M3806">
        <v>2</v>
      </c>
      <c r="N3806">
        <v>-1</v>
      </c>
      <c r="O3806">
        <v>0</v>
      </c>
      <c r="P3806" t="s">
        <v>52</v>
      </c>
      <c r="Q3806" t="s">
        <v>49</v>
      </c>
      <c r="X3806" s="7"/>
      <c r="Y3806" t="s">
        <v>55</v>
      </c>
      <c r="Z3806">
        <v>1670</v>
      </c>
      <c r="AE3806" t="s">
        <v>49</v>
      </c>
      <c r="AF3806">
        <v>1670</v>
      </c>
      <c r="AI3806">
        <v>315</v>
      </c>
      <c r="AJ3806" t="s">
        <v>49</v>
      </c>
    </row>
    <row r="3807" spans="1:36" x14ac:dyDescent="0.3">
      <c r="A3807">
        <v>36</v>
      </c>
      <c r="B3807" t="s">
        <v>68</v>
      </c>
      <c r="C3807" t="s">
        <v>47</v>
      </c>
      <c r="D3807" t="s">
        <v>54</v>
      </c>
      <c r="E3807" t="s">
        <v>49</v>
      </c>
      <c r="F3807">
        <v>134</v>
      </c>
      <c r="G3807" t="s">
        <v>49</v>
      </c>
      <c r="H3807" t="s">
        <v>49</v>
      </c>
      <c r="I3807" t="s">
        <v>52</v>
      </c>
      <c r="J3807">
        <v>20</v>
      </c>
      <c r="K3807" t="s">
        <v>56</v>
      </c>
      <c r="L3807">
        <v>98</v>
      </c>
      <c r="M3807">
        <v>1</v>
      </c>
      <c r="N3807">
        <v>-1</v>
      </c>
      <c r="O3807">
        <v>0</v>
      </c>
      <c r="P3807" t="s">
        <v>52</v>
      </c>
      <c r="Q3807" t="s">
        <v>49</v>
      </c>
      <c r="X3807" s="7"/>
      <c r="Y3807" t="s">
        <v>49</v>
      </c>
      <c r="Z3807">
        <v>134</v>
      </c>
      <c r="AE3807" t="s">
        <v>49</v>
      </c>
      <c r="AF3807">
        <v>134</v>
      </c>
      <c r="AI3807">
        <v>6945</v>
      </c>
      <c r="AJ3807" t="s">
        <v>49</v>
      </c>
    </row>
    <row r="3808" spans="1:36" x14ac:dyDescent="0.3">
      <c r="A3808">
        <v>52</v>
      </c>
      <c r="B3808" t="s">
        <v>77</v>
      </c>
      <c r="C3808" t="s">
        <v>47</v>
      </c>
      <c r="D3808" t="s">
        <v>54</v>
      </c>
      <c r="E3808" t="s">
        <v>49</v>
      </c>
      <c r="F3808">
        <v>603</v>
      </c>
      <c r="G3808" t="s">
        <v>49</v>
      </c>
      <c r="H3808" t="s">
        <v>55</v>
      </c>
      <c r="I3808" t="s">
        <v>52</v>
      </c>
      <c r="J3808">
        <v>9</v>
      </c>
      <c r="K3808" t="s">
        <v>62</v>
      </c>
      <c r="L3808">
        <v>79</v>
      </c>
      <c r="M3808">
        <v>1</v>
      </c>
      <c r="N3808">
        <v>-1</v>
      </c>
      <c r="O3808">
        <v>0</v>
      </c>
      <c r="P3808" t="s">
        <v>52</v>
      </c>
      <c r="Q3808" t="s">
        <v>49</v>
      </c>
      <c r="X3808" s="7"/>
      <c r="Y3808" t="s">
        <v>49</v>
      </c>
      <c r="Z3808">
        <v>603</v>
      </c>
      <c r="AE3808" t="s">
        <v>55</v>
      </c>
      <c r="AF3808">
        <v>603</v>
      </c>
      <c r="AI3808">
        <v>3496</v>
      </c>
      <c r="AJ3808" t="s">
        <v>49</v>
      </c>
    </row>
    <row r="3809" spans="1:36" x14ac:dyDescent="0.3">
      <c r="A3809">
        <v>46</v>
      </c>
      <c r="B3809" t="s">
        <v>69</v>
      </c>
      <c r="C3809" t="s">
        <v>47</v>
      </c>
      <c r="D3809" t="s">
        <v>48</v>
      </c>
      <c r="E3809" t="s">
        <v>49</v>
      </c>
      <c r="F3809">
        <v>276</v>
      </c>
      <c r="G3809" t="s">
        <v>55</v>
      </c>
      <c r="H3809" t="s">
        <v>55</v>
      </c>
      <c r="I3809" t="s">
        <v>52</v>
      </c>
      <c r="J3809">
        <v>6</v>
      </c>
      <c r="K3809" t="s">
        <v>56</v>
      </c>
      <c r="L3809">
        <v>157</v>
      </c>
      <c r="M3809">
        <v>2</v>
      </c>
      <c r="N3809">
        <v>-1</v>
      </c>
      <c r="O3809">
        <v>0</v>
      </c>
      <c r="P3809" t="s">
        <v>52</v>
      </c>
      <c r="Q3809" t="s">
        <v>49</v>
      </c>
      <c r="X3809" s="7"/>
      <c r="Y3809" t="s">
        <v>55</v>
      </c>
      <c r="Z3809">
        <v>276</v>
      </c>
      <c r="AE3809" t="s">
        <v>55</v>
      </c>
      <c r="AF3809">
        <v>276</v>
      </c>
      <c r="AI3809">
        <v>0</v>
      </c>
      <c r="AJ3809" t="s">
        <v>49</v>
      </c>
    </row>
    <row r="3810" spans="1:36" x14ac:dyDescent="0.3">
      <c r="A3810">
        <v>25</v>
      </c>
      <c r="B3810" t="s">
        <v>67</v>
      </c>
      <c r="C3810" t="s">
        <v>59</v>
      </c>
      <c r="D3810" t="s">
        <v>54</v>
      </c>
      <c r="E3810" t="s">
        <v>49</v>
      </c>
      <c r="F3810">
        <v>2157</v>
      </c>
      <c r="G3810" t="s">
        <v>55</v>
      </c>
      <c r="H3810" t="s">
        <v>49</v>
      </c>
      <c r="I3810" t="s">
        <v>50</v>
      </c>
      <c r="J3810">
        <v>21</v>
      </c>
      <c r="K3810" t="s">
        <v>73</v>
      </c>
      <c r="L3810">
        <v>339</v>
      </c>
      <c r="M3810">
        <v>1</v>
      </c>
      <c r="N3810">
        <v>-1</v>
      </c>
      <c r="O3810">
        <v>0</v>
      </c>
      <c r="P3810" t="s">
        <v>52</v>
      </c>
      <c r="Q3810" t="s">
        <v>49</v>
      </c>
      <c r="X3810" s="7"/>
      <c r="Y3810" t="s">
        <v>55</v>
      </c>
      <c r="Z3810">
        <v>2157</v>
      </c>
      <c r="AE3810" t="s">
        <v>49</v>
      </c>
      <c r="AF3810">
        <v>2157</v>
      </c>
      <c r="AI3810">
        <v>0</v>
      </c>
      <c r="AJ3810" t="s">
        <v>49</v>
      </c>
    </row>
    <row r="3811" spans="1:36" x14ac:dyDescent="0.3">
      <c r="A3811">
        <v>52</v>
      </c>
      <c r="B3811" t="s">
        <v>63</v>
      </c>
      <c r="C3811" t="s">
        <v>47</v>
      </c>
      <c r="D3811" t="s">
        <v>54</v>
      </c>
      <c r="E3811" t="s">
        <v>49</v>
      </c>
      <c r="F3811">
        <v>161</v>
      </c>
      <c r="G3811" t="s">
        <v>55</v>
      </c>
      <c r="H3811" t="s">
        <v>49</v>
      </c>
      <c r="I3811" t="s">
        <v>52</v>
      </c>
      <c r="J3811">
        <v>13</v>
      </c>
      <c r="K3811" t="s">
        <v>56</v>
      </c>
      <c r="L3811">
        <v>274</v>
      </c>
      <c r="M3811">
        <v>2</v>
      </c>
      <c r="N3811">
        <v>-1</v>
      </c>
      <c r="O3811">
        <v>0</v>
      </c>
      <c r="P3811" t="s">
        <v>52</v>
      </c>
      <c r="Q3811" t="s">
        <v>49</v>
      </c>
      <c r="X3811" s="7"/>
      <c r="Y3811" t="s">
        <v>55</v>
      </c>
      <c r="Z3811">
        <v>161</v>
      </c>
      <c r="AE3811" t="s">
        <v>49</v>
      </c>
      <c r="AF3811">
        <v>161</v>
      </c>
      <c r="AI3811">
        <v>668</v>
      </c>
      <c r="AJ3811" t="s">
        <v>49</v>
      </c>
    </row>
    <row r="3812" spans="1:36" x14ac:dyDescent="0.3">
      <c r="A3812">
        <v>40</v>
      </c>
      <c r="B3812" t="s">
        <v>63</v>
      </c>
      <c r="C3812" t="s">
        <v>47</v>
      </c>
      <c r="D3812" t="s">
        <v>48</v>
      </c>
      <c r="E3812" t="s">
        <v>49</v>
      </c>
      <c r="F3812">
        <v>3658</v>
      </c>
      <c r="G3812" t="s">
        <v>55</v>
      </c>
      <c r="H3812" t="s">
        <v>49</v>
      </c>
      <c r="I3812" t="s">
        <v>52</v>
      </c>
      <c r="J3812">
        <v>14</v>
      </c>
      <c r="K3812" t="s">
        <v>56</v>
      </c>
      <c r="L3812">
        <v>977</v>
      </c>
      <c r="M3812">
        <v>1</v>
      </c>
      <c r="N3812">
        <v>-1</v>
      </c>
      <c r="O3812">
        <v>0</v>
      </c>
      <c r="P3812" t="s">
        <v>52</v>
      </c>
      <c r="Q3812" t="s">
        <v>49</v>
      </c>
      <c r="X3812" s="7"/>
      <c r="Y3812" t="s">
        <v>55</v>
      </c>
      <c r="Z3812">
        <v>3658</v>
      </c>
      <c r="AE3812" t="s">
        <v>49</v>
      </c>
      <c r="AF3812">
        <v>3658</v>
      </c>
      <c r="AI3812">
        <v>1175</v>
      </c>
      <c r="AJ3812" t="s">
        <v>49</v>
      </c>
    </row>
    <row r="3813" spans="1:36" x14ac:dyDescent="0.3">
      <c r="A3813">
        <v>26</v>
      </c>
      <c r="B3813" t="s">
        <v>58</v>
      </c>
      <c r="C3813" t="s">
        <v>74</v>
      </c>
      <c r="D3813" t="s">
        <v>60</v>
      </c>
      <c r="E3813" t="s">
        <v>55</v>
      </c>
      <c r="F3813">
        <v>-402</v>
      </c>
      <c r="G3813" t="s">
        <v>49</v>
      </c>
      <c r="H3813" t="s">
        <v>55</v>
      </c>
      <c r="I3813" t="s">
        <v>52</v>
      </c>
      <c r="J3813">
        <v>12</v>
      </c>
      <c r="K3813" t="s">
        <v>56</v>
      </c>
      <c r="L3813">
        <v>127</v>
      </c>
      <c r="M3813">
        <v>2</v>
      </c>
      <c r="N3813">
        <v>-1</v>
      </c>
      <c r="O3813">
        <v>0</v>
      </c>
      <c r="P3813" t="s">
        <v>52</v>
      </c>
      <c r="Q3813" t="s">
        <v>49</v>
      </c>
      <c r="X3813" s="7"/>
      <c r="Y3813" t="s">
        <v>49</v>
      </c>
      <c r="Z3813">
        <v>-402</v>
      </c>
      <c r="AE3813" t="s">
        <v>55</v>
      </c>
      <c r="AF3813">
        <v>-402</v>
      </c>
      <c r="AI3813">
        <v>363</v>
      </c>
      <c r="AJ3813" t="s">
        <v>49</v>
      </c>
    </row>
    <row r="3814" spans="1:36" x14ac:dyDescent="0.3">
      <c r="A3814">
        <v>26</v>
      </c>
      <c r="B3814" t="s">
        <v>63</v>
      </c>
      <c r="C3814" t="s">
        <v>59</v>
      </c>
      <c r="D3814" t="s">
        <v>48</v>
      </c>
      <c r="E3814" t="s">
        <v>49</v>
      </c>
      <c r="F3814">
        <v>3342</v>
      </c>
      <c r="G3814" t="s">
        <v>55</v>
      </c>
      <c r="H3814" t="s">
        <v>49</v>
      </c>
      <c r="I3814" t="s">
        <v>52</v>
      </c>
      <c r="J3814">
        <v>4</v>
      </c>
      <c r="K3814" t="s">
        <v>62</v>
      </c>
      <c r="L3814">
        <v>329</v>
      </c>
      <c r="M3814">
        <v>4</v>
      </c>
      <c r="N3814">
        <v>-1</v>
      </c>
      <c r="O3814">
        <v>0</v>
      </c>
      <c r="P3814" t="s">
        <v>52</v>
      </c>
      <c r="Q3814" t="s">
        <v>49</v>
      </c>
      <c r="X3814" s="7"/>
      <c r="Y3814" t="s">
        <v>55</v>
      </c>
      <c r="Z3814">
        <v>3342</v>
      </c>
      <c r="AE3814" t="s">
        <v>49</v>
      </c>
      <c r="AF3814">
        <v>3342</v>
      </c>
      <c r="AI3814">
        <v>38</v>
      </c>
      <c r="AJ3814" t="s">
        <v>49</v>
      </c>
    </row>
    <row r="3815" spans="1:36" x14ac:dyDescent="0.3">
      <c r="A3815">
        <v>35</v>
      </c>
      <c r="B3815" t="s">
        <v>65</v>
      </c>
      <c r="C3815" t="s">
        <v>59</v>
      </c>
      <c r="D3815" t="s">
        <v>54</v>
      </c>
      <c r="E3815" t="s">
        <v>49</v>
      </c>
      <c r="F3815">
        <v>1732</v>
      </c>
      <c r="G3815" t="s">
        <v>49</v>
      </c>
      <c r="H3815" t="s">
        <v>49</v>
      </c>
      <c r="I3815" t="s">
        <v>78</v>
      </c>
      <c r="J3815">
        <v>21</v>
      </c>
      <c r="K3815" t="s">
        <v>75</v>
      </c>
      <c r="L3815">
        <v>1441</v>
      </c>
      <c r="M3815">
        <v>3</v>
      </c>
      <c r="N3815">
        <v>-1</v>
      </c>
      <c r="O3815">
        <v>0</v>
      </c>
      <c r="P3815" t="s">
        <v>52</v>
      </c>
      <c r="Q3815" t="s">
        <v>49</v>
      </c>
      <c r="X3815" s="7"/>
      <c r="Y3815" t="s">
        <v>49</v>
      </c>
      <c r="Z3815">
        <v>1732</v>
      </c>
      <c r="AE3815" t="s">
        <v>49</v>
      </c>
      <c r="AF3815">
        <v>1732</v>
      </c>
      <c r="AI3815">
        <v>1183</v>
      </c>
      <c r="AJ3815" t="s">
        <v>49</v>
      </c>
    </row>
    <row r="3816" spans="1:36" x14ac:dyDescent="0.3">
      <c r="A3816">
        <v>40</v>
      </c>
      <c r="B3816" t="s">
        <v>69</v>
      </c>
      <c r="C3816" t="s">
        <v>59</v>
      </c>
      <c r="D3816" t="s">
        <v>54</v>
      </c>
      <c r="E3816" t="s">
        <v>49</v>
      </c>
      <c r="F3816">
        <v>263</v>
      </c>
      <c r="G3816" t="s">
        <v>55</v>
      </c>
      <c r="H3816" t="s">
        <v>49</v>
      </c>
      <c r="I3816" t="s">
        <v>52</v>
      </c>
      <c r="J3816">
        <v>6</v>
      </c>
      <c r="K3816" t="s">
        <v>56</v>
      </c>
      <c r="L3816">
        <v>231</v>
      </c>
      <c r="M3816">
        <v>1</v>
      </c>
      <c r="N3816">
        <v>-1</v>
      </c>
      <c r="O3816">
        <v>0</v>
      </c>
      <c r="P3816" t="s">
        <v>52</v>
      </c>
      <c r="Q3816" t="s">
        <v>49</v>
      </c>
      <c r="X3816" s="7"/>
      <c r="Y3816" t="s">
        <v>55</v>
      </c>
      <c r="Z3816">
        <v>263</v>
      </c>
      <c r="AE3816" t="s">
        <v>49</v>
      </c>
      <c r="AF3816">
        <v>263</v>
      </c>
      <c r="AI3816">
        <v>942</v>
      </c>
      <c r="AJ3816" t="s">
        <v>49</v>
      </c>
    </row>
    <row r="3817" spans="1:36" x14ac:dyDescent="0.3">
      <c r="A3817">
        <v>31</v>
      </c>
      <c r="B3817" t="s">
        <v>58</v>
      </c>
      <c r="C3817" t="s">
        <v>47</v>
      </c>
      <c r="D3817" t="s">
        <v>60</v>
      </c>
      <c r="E3817" t="s">
        <v>49</v>
      </c>
      <c r="F3817">
        <v>623</v>
      </c>
      <c r="G3817" t="s">
        <v>55</v>
      </c>
      <c r="H3817" t="s">
        <v>49</v>
      </c>
      <c r="I3817" t="s">
        <v>50</v>
      </c>
      <c r="J3817">
        <v>13</v>
      </c>
      <c r="K3817" t="s">
        <v>56</v>
      </c>
      <c r="L3817">
        <v>96</v>
      </c>
      <c r="M3817">
        <v>2</v>
      </c>
      <c r="N3817">
        <v>349</v>
      </c>
      <c r="O3817">
        <v>5</v>
      </c>
      <c r="P3817" t="s">
        <v>57</v>
      </c>
      <c r="Q3817" t="s">
        <v>49</v>
      </c>
      <c r="X3817" s="7"/>
      <c r="Y3817" t="s">
        <v>55</v>
      </c>
      <c r="Z3817">
        <v>623</v>
      </c>
      <c r="AE3817" t="s">
        <v>49</v>
      </c>
      <c r="AF3817">
        <v>623</v>
      </c>
      <c r="AI3817">
        <v>4196</v>
      </c>
      <c r="AJ3817" t="s">
        <v>49</v>
      </c>
    </row>
    <row r="3818" spans="1:36" x14ac:dyDescent="0.3">
      <c r="A3818">
        <v>32</v>
      </c>
      <c r="B3818" t="s">
        <v>69</v>
      </c>
      <c r="C3818" t="s">
        <v>47</v>
      </c>
      <c r="D3818" t="s">
        <v>54</v>
      </c>
      <c r="E3818" t="s">
        <v>49</v>
      </c>
      <c r="F3818">
        <v>3540</v>
      </c>
      <c r="G3818" t="s">
        <v>55</v>
      </c>
      <c r="H3818" t="s">
        <v>49</v>
      </c>
      <c r="I3818" t="s">
        <v>50</v>
      </c>
      <c r="J3818">
        <v>18</v>
      </c>
      <c r="K3818" t="s">
        <v>56</v>
      </c>
      <c r="L3818">
        <v>213</v>
      </c>
      <c r="M3818">
        <v>1</v>
      </c>
      <c r="N3818">
        <v>178</v>
      </c>
      <c r="O3818">
        <v>1</v>
      </c>
      <c r="P3818" t="s">
        <v>57</v>
      </c>
      <c r="Q3818" t="s">
        <v>49</v>
      </c>
      <c r="X3818" s="7"/>
      <c r="Y3818" t="s">
        <v>55</v>
      </c>
      <c r="Z3818">
        <v>3540</v>
      </c>
      <c r="AE3818" t="s">
        <v>49</v>
      </c>
      <c r="AF3818">
        <v>3540</v>
      </c>
      <c r="AI3818">
        <v>297</v>
      </c>
      <c r="AJ3818" t="s">
        <v>49</v>
      </c>
    </row>
    <row r="3819" spans="1:36" x14ac:dyDescent="0.3">
      <c r="A3819">
        <v>33</v>
      </c>
      <c r="B3819" t="s">
        <v>69</v>
      </c>
      <c r="C3819" t="s">
        <v>47</v>
      </c>
      <c r="D3819" t="s">
        <v>54</v>
      </c>
      <c r="E3819" t="s">
        <v>49</v>
      </c>
      <c r="F3819">
        <v>95</v>
      </c>
      <c r="G3819" t="s">
        <v>55</v>
      </c>
      <c r="H3819" t="s">
        <v>49</v>
      </c>
      <c r="I3819" t="s">
        <v>50</v>
      </c>
      <c r="J3819">
        <v>30</v>
      </c>
      <c r="K3819" t="s">
        <v>61</v>
      </c>
      <c r="L3819">
        <v>335</v>
      </c>
      <c r="M3819">
        <v>1</v>
      </c>
      <c r="N3819">
        <v>-1</v>
      </c>
      <c r="O3819">
        <v>0</v>
      </c>
      <c r="P3819" t="s">
        <v>52</v>
      </c>
      <c r="Q3819" t="s">
        <v>55</v>
      </c>
      <c r="X3819" s="7"/>
      <c r="Y3819" t="s">
        <v>55</v>
      </c>
      <c r="Z3819">
        <v>95</v>
      </c>
      <c r="AE3819" t="s">
        <v>49</v>
      </c>
      <c r="AF3819">
        <v>95</v>
      </c>
      <c r="AI3819">
        <v>620</v>
      </c>
      <c r="AJ3819" t="s">
        <v>49</v>
      </c>
    </row>
    <row r="3820" spans="1:36" x14ac:dyDescent="0.3">
      <c r="A3820">
        <v>53</v>
      </c>
      <c r="B3820" t="s">
        <v>53</v>
      </c>
      <c r="C3820" t="s">
        <v>74</v>
      </c>
      <c r="D3820" t="s">
        <v>54</v>
      </c>
      <c r="E3820" t="s">
        <v>49</v>
      </c>
      <c r="F3820">
        <v>765</v>
      </c>
      <c r="G3820" t="s">
        <v>55</v>
      </c>
      <c r="H3820" t="s">
        <v>49</v>
      </c>
      <c r="I3820" t="s">
        <v>50</v>
      </c>
      <c r="J3820">
        <v>14</v>
      </c>
      <c r="K3820" t="s">
        <v>56</v>
      </c>
      <c r="L3820">
        <v>959</v>
      </c>
      <c r="M3820">
        <v>3</v>
      </c>
      <c r="N3820">
        <v>174</v>
      </c>
      <c r="O3820">
        <v>7</v>
      </c>
      <c r="P3820" t="s">
        <v>66</v>
      </c>
      <c r="Q3820" t="s">
        <v>55</v>
      </c>
      <c r="X3820" s="7"/>
      <c r="Y3820" t="s">
        <v>55</v>
      </c>
      <c r="Z3820">
        <v>765</v>
      </c>
      <c r="AE3820" t="s">
        <v>49</v>
      </c>
      <c r="AF3820">
        <v>765</v>
      </c>
      <c r="AI3820">
        <v>-166</v>
      </c>
      <c r="AJ3820" t="s">
        <v>49</v>
      </c>
    </row>
    <row r="3821" spans="1:36" x14ac:dyDescent="0.3">
      <c r="A3821">
        <v>46</v>
      </c>
      <c r="B3821" t="s">
        <v>67</v>
      </c>
      <c r="C3821" t="s">
        <v>74</v>
      </c>
      <c r="D3821" t="s">
        <v>54</v>
      </c>
      <c r="E3821" t="s">
        <v>49</v>
      </c>
      <c r="F3821">
        <v>-824</v>
      </c>
      <c r="G3821" t="s">
        <v>55</v>
      </c>
      <c r="H3821" t="s">
        <v>49</v>
      </c>
      <c r="I3821" t="s">
        <v>50</v>
      </c>
      <c r="J3821">
        <v>7</v>
      </c>
      <c r="K3821" t="s">
        <v>70</v>
      </c>
      <c r="L3821">
        <v>429</v>
      </c>
      <c r="M3821">
        <v>3</v>
      </c>
      <c r="N3821">
        <v>-1</v>
      </c>
      <c r="O3821">
        <v>0</v>
      </c>
      <c r="P3821" t="s">
        <v>52</v>
      </c>
      <c r="Q3821" t="s">
        <v>55</v>
      </c>
      <c r="X3821" s="7"/>
      <c r="Y3821" t="s">
        <v>55</v>
      </c>
      <c r="Z3821">
        <v>-824</v>
      </c>
      <c r="AE3821" t="s">
        <v>49</v>
      </c>
      <c r="AF3821">
        <v>-824</v>
      </c>
      <c r="AI3821">
        <v>288</v>
      </c>
      <c r="AJ3821" t="s">
        <v>49</v>
      </c>
    </row>
    <row r="3822" spans="1:36" x14ac:dyDescent="0.3">
      <c r="A3822">
        <v>28</v>
      </c>
      <c r="B3822" t="s">
        <v>58</v>
      </c>
      <c r="C3822" t="s">
        <v>59</v>
      </c>
      <c r="D3822" t="s">
        <v>60</v>
      </c>
      <c r="E3822" t="s">
        <v>49</v>
      </c>
      <c r="F3822">
        <v>5549</v>
      </c>
      <c r="G3822" t="s">
        <v>49</v>
      </c>
      <c r="H3822" t="s">
        <v>49</v>
      </c>
      <c r="I3822" t="s">
        <v>50</v>
      </c>
      <c r="J3822">
        <v>28</v>
      </c>
      <c r="K3822" t="s">
        <v>73</v>
      </c>
      <c r="L3822">
        <v>383</v>
      </c>
      <c r="M3822">
        <v>6</v>
      </c>
      <c r="N3822">
        <v>-1</v>
      </c>
      <c r="O3822">
        <v>0</v>
      </c>
      <c r="P3822" t="s">
        <v>52</v>
      </c>
      <c r="Q3822" t="s">
        <v>49</v>
      </c>
      <c r="X3822" s="7"/>
      <c r="Y3822" t="s">
        <v>49</v>
      </c>
      <c r="Z3822">
        <v>5549</v>
      </c>
      <c r="AE3822" t="s">
        <v>49</v>
      </c>
      <c r="AF3822">
        <v>5549</v>
      </c>
      <c r="AI3822">
        <v>2506</v>
      </c>
      <c r="AJ3822" t="s">
        <v>49</v>
      </c>
    </row>
    <row r="3823" spans="1:36" x14ac:dyDescent="0.3">
      <c r="A3823">
        <v>31</v>
      </c>
      <c r="B3823" t="s">
        <v>63</v>
      </c>
      <c r="C3823" t="s">
        <v>47</v>
      </c>
      <c r="D3823" t="s">
        <v>54</v>
      </c>
      <c r="E3823" t="s">
        <v>49</v>
      </c>
      <c r="F3823">
        <v>191</v>
      </c>
      <c r="G3823" t="s">
        <v>55</v>
      </c>
      <c r="H3823" t="s">
        <v>49</v>
      </c>
      <c r="I3823" t="s">
        <v>52</v>
      </c>
      <c r="J3823">
        <v>2</v>
      </c>
      <c r="K3823" t="s">
        <v>62</v>
      </c>
      <c r="L3823">
        <v>40</v>
      </c>
      <c r="M3823">
        <v>1</v>
      </c>
      <c r="N3823">
        <v>-1</v>
      </c>
      <c r="O3823">
        <v>0</v>
      </c>
      <c r="P3823" t="s">
        <v>52</v>
      </c>
      <c r="Q3823" t="s">
        <v>49</v>
      </c>
      <c r="X3823" s="7"/>
      <c r="Y3823" t="s">
        <v>55</v>
      </c>
      <c r="Z3823">
        <v>191</v>
      </c>
      <c r="AE3823" t="s">
        <v>49</v>
      </c>
      <c r="AF3823">
        <v>191</v>
      </c>
      <c r="AI3823">
        <v>566</v>
      </c>
      <c r="AJ3823" t="s">
        <v>49</v>
      </c>
    </row>
    <row r="3824" spans="1:36" x14ac:dyDescent="0.3">
      <c r="A3824">
        <v>44</v>
      </c>
      <c r="B3824" t="s">
        <v>63</v>
      </c>
      <c r="C3824" t="s">
        <v>47</v>
      </c>
      <c r="D3824" t="s">
        <v>48</v>
      </c>
      <c r="E3824" t="s">
        <v>49</v>
      </c>
      <c r="F3824">
        <v>420</v>
      </c>
      <c r="G3824" t="s">
        <v>55</v>
      </c>
      <c r="H3824" t="s">
        <v>49</v>
      </c>
      <c r="I3824" t="s">
        <v>52</v>
      </c>
      <c r="J3824">
        <v>7</v>
      </c>
      <c r="K3824" t="s">
        <v>56</v>
      </c>
      <c r="L3824">
        <v>110</v>
      </c>
      <c r="M3824">
        <v>2</v>
      </c>
      <c r="N3824">
        <v>-1</v>
      </c>
      <c r="O3824">
        <v>0</v>
      </c>
      <c r="P3824" t="s">
        <v>52</v>
      </c>
      <c r="Q3824" t="s">
        <v>49</v>
      </c>
      <c r="X3824" s="7"/>
      <c r="Y3824" t="s">
        <v>55</v>
      </c>
      <c r="Z3824">
        <v>420</v>
      </c>
      <c r="AE3824" t="s">
        <v>49</v>
      </c>
      <c r="AF3824">
        <v>420</v>
      </c>
      <c r="AI3824">
        <v>668</v>
      </c>
      <c r="AJ3824" t="s">
        <v>49</v>
      </c>
    </row>
    <row r="3825" spans="1:36" x14ac:dyDescent="0.3">
      <c r="A3825">
        <v>35</v>
      </c>
      <c r="B3825" t="s">
        <v>69</v>
      </c>
      <c r="C3825" t="s">
        <v>47</v>
      </c>
      <c r="D3825" t="s">
        <v>54</v>
      </c>
      <c r="E3825" t="s">
        <v>49</v>
      </c>
      <c r="F3825">
        <v>0</v>
      </c>
      <c r="G3825" t="s">
        <v>49</v>
      </c>
      <c r="H3825" t="s">
        <v>49</v>
      </c>
      <c r="I3825" t="s">
        <v>52</v>
      </c>
      <c r="J3825">
        <v>7</v>
      </c>
      <c r="K3825" t="s">
        <v>56</v>
      </c>
      <c r="L3825">
        <v>326</v>
      </c>
      <c r="M3825">
        <v>1</v>
      </c>
      <c r="N3825">
        <v>-1</v>
      </c>
      <c r="O3825">
        <v>0</v>
      </c>
      <c r="P3825" t="s">
        <v>52</v>
      </c>
      <c r="Q3825" t="s">
        <v>49</v>
      </c>
      <c r="X3825" s="7"/>
      <c r="Y3825" t="s">
        <v>49</v>
      </c>
      <c r="Z3825">
        <v>0</v>
      </c>
      <c r="AE3825" t="s">
        <v>49</v>
      </c>
      <c r="AF3825">
        <v>0</v>
      </c>
      <c r="AI3825">
        <v>1100</v>
      </c>
      <c r="AJ3825" t="s">
        <v>49</v>
      </c>
    </row>
    <row r="3826" spans="1:36" x14ac:dyDescent="0.3">
      <c r="A3826">
        <v>50</v>
      </c>
      <c r="B3826" t="s">
        <v>67</v>
      </c>
      <c r="C3826" t="s">
        <v>74</v>
      </c>
      <c r="D3826" t="s">
        <v>52</v>
      </c>
      <c r="E3826" t="s">
        <v>49</v>
      </c>
      <c r="F3826">
        <v>2706</v>
      </c>
      <c r="G3826" t="s">
        <v>55</v>
      </c>
      <c r="H3826" t="s">
        <v>49</v>
      </c>
      <c r="I3826" t="s">
        <v>52</v>
      </c>
      <c r="J3826">
        <v>28</v>
      </c>
      <c r="K3826" t="s">
        <v>56</v>
      </c>
      <c r="L3826">
        <v>179</v>
      </c>
      <c r="M3826">
        <v>3</v>
      </c>
      <c r="N3826">
        <v>-1</v>
      </c>
      <c r="O3826">
        <v>0</v>
      </c>
      <c r="P3826" t="s">
        <v>52</v>
      </c>
      <c r="Q3826" t="s">
        <v>49</v>
      </c>
      <c r="X3826" s="7"/>
      <c r="Y3826" t="s">
        <v>55</v>
      </c>
      <c r="Z3826">
        <v>2706</v>
      </c>
      <c r="AE3826" t="s">
        <v>49</v>
      </c>
      <c r="AF3826">
        <v>2706</v>
      </c>
      <c r="AI3826">
        <v>322</v>
      </c>
      <c r="AJ3826" t="s">
        <v>49</v>
      </c>
    </row>
    <row r="3827" spans="1:36" x14ac:dyDescent="0.3">
      <c r="A3827">
        <v>32</v>
      </c>
      <c r="B3827" t="s">
        <v>67</v>
      </c>
      <c r="C3827" t="s">
        <v>47</v>
      </c>
      <c r="D3827" t="s">
        <v>54</v>
      </c>
      <c r="E3827" t="s">
        <v>55</v>
      </c>
      <c r="F3827">
        <v>4</v>
      </c>
      <c r="G3827" t="s">
        <v>55</v>
      </c>
      <c r="H3827" t="s">
        <v>55</v>
      </c>
      <c r="I3827" t="s">
        <v>50</v>
      </c>
      <c r="J3827">
        <v>25</v>
      </c>
      <c r="K3827" t="s">
        <v>70</v>
      </c>
      <c r="L3827">
        <v>132</v>
      </c>
      <c r="M3827">
        <v>8</v>
      </c>
      <c r="N3827">
        <v>-1</v>
      </c>
      <c r="O3827">
        <v>0</v>
      </c>
      <c r="P3827" t="s">
        <v>52</v>
      </c>
      <c r="Q3827" t="s">
        <v>49</v>
      </c>
      <c r="X3827" s="7"/>
      <c r="Y3827" t="s">
        <v>55</v>
      </c>
      <c r="Z3827">
        <v>4</v>
      </c>
      <c r="AE3827" t="s">
        <v>55</v>
      </c>
      <c r="AF3827">
        <v>4</v>
      </c>
      <c r="AI3827">
        <v>1205</v>
      </c>
      <c r="AJ3827" t="s">
        <v>49</v>
      </c>
    </row>
    <row r="3828" spans="1:36" x14ac:dyDescent="0.3">
      <c r="A3828">
        <v>51</v>
      </c>
      <c r="B3828" t="s">
        <v>69</v>
      </c>
      <c r="C3828" t="s">
        <v>47</v>
      </c>
      <c r="D3828" t="s">
        <v>54</v>
      </c>
      <c r="E3828" t="s">
        <v>49</v>
      </c>
      <c r="F3828">
        <v>423</v>
      </c>
      <c r="G3828" t="s">
        <v>55</v>
      </c>
      <c r="H3828" t="s">
        <v>55</v>
      </c>
      <c r="I3828" t="s">
        <v>50</v>
      </c>
      <c r="J3828">
        <v>16</v>
      </c>
      <c r="K3828" t="s">
        <v>51</v>
      </c>
      <c r="L3828">
        <v>95</v>
      </c>
      <c r="M3828">
        <v>1</v>
      </c>
      <c r="N3828">
        <v>-1</v>
      </c>
      <c r="O3828">
        <v>0</v>
      </c>
      <c r="P3828" t="s">
        <v>52</v>
      </c>
      <c r="Q3828" t="s">
        <v>49</v>
      </c>
      <c r="X3828" s="7"/>
      <c r="Y3828" t="s">
        <v>55</v>
      </c>
      <c r="Z3828">
        <v>423</v>
      </c>
      <c r="AE3828" t="s">
        <v>55</v>
      </c>
      <c r="AF3828">
        <v>423</v>
      </c>
      <c r="AI3828">
        <v>473</v>
      </c>
      <c r="AJ3828" t="s">
        <v>49</v>
      </c>
    </row>
    <row r="3829" spans="1:36" x14ac:dyDescent="0.3">
      <c r="A3829">
        <v>51</v>
      </c>
      <c r="B3829" t="s">
        <v>58</v>
      </c>
      <c r="C3829" t="s">
        <v>47</v>
      </c>
      <c r="D3829" t="s">
        <v>60</v>
      </c>
      <c r="E3829" t="s">
        <v>49</v>
      </c>
      <c r="F3829">
        <v>-892</v>
      </c>
      <c r="G3829" t="s">
        <v>55</v>
      </c>
      <c r="H3829" t="s">
        <v>55</v>
      </c>
      <c r="I3829" t="s">
        <v>50</v>
      </c>
      <c r="J3829">
        <v>14</v>
      </c>
      <c r="K3829" t="s">
        <v>70</v>
      </c>
      <c r="L3829">
        <v>248</v>
      </c>
      <c r="M3829">
        <v>2</v>
      </c>
      <c r="N3829">
        <v>-1</v>
      </c>
      <c r="O3829">
        <v>0</v>
      </c>
      <c r="P3829" t="s">
        <v>52</v>
      </c>
      <c r="Q3829" t="s">
        <v>49</v>
      </c>
      <c r="X3829" s="7"/>
      <c r="Y3829" t="s">
        <v>55</v>
      </c>
      <c r="Z3829">
        <v>-892</v>
      </c>
      <c r="AE3829" t="s">
        <v>55</v>
      </c>
      <c r="AF3829">
        <v>-892</v>
      </c>
      <c r="AI3829">
        <v>-333</v>
      </c>
      <c r="AJ3829" t="s">
        <v>49</v>
      </c>
    </row>
    <row r="3830" spans="1:36" x14ac:dyDescent="0.3">
      <c r="A3830">
        <v>31</v>
      </c>
      <c r="B3830" t="s">
        <v>63</v>
      </c>
      <c r="C3830" t="s">
        <v>47</v>
      </c>
      <c r="D3830" t="s">
        <v>52</v>
      </c>
      <c r="E3830" t="s">
        <v>49</v>
      </c>
      <c r="F3830">
        <v>-120</v>
      </c>
      <c r="G3830" t="s">
        <v>55</v>
      </c>
      <c r="H3830" t="s">
        <v>49</v>
      </c>
      <c r="I3830" t="s">
        <v>50</v>
      </c>
      <c r="J3830">
        <v>3</v>
      </c>
      <c r="K3830" t="s">
        <v>64</v>
      </c>
      <c r="L3830">
        <v>100</v>
      </c>
      <c r="M3830">
        <v>3</v>
      </c>
      <c r="N3830">
        <v>201</v>
      </c>
      <c r="O3830">
        <v>2</v>
      </c>
      <c r="P3830" t="s">
        <v>57</v>
      </c>
      <c r="Q3830" t="s">
        <v>49</v>
      </c>
      <c r="X3830" s="7"/>
      <c r="Y3830" t="s">
        <v>55</v>
      </c>
      <c r="Z3830">
        <v>-120</v>
      </c>
      <c r="AE3830" t="s">
        <v>49</v>
      </c>
      <c r="AF3830">
        <v>-120</v>
      </c>
      <c r="AI3830">
        <v>295</v>
      </c>
      <c r="AJ3830" t="s">
        <v>49</v>
      </c>
    </row>
    <row r="3831" spans="1:36" x14ac:dyDescent="0.3">
      <c r="A3831">
        <v>41</v>
      </c>
      <c r="B3831" t="s">
        <v>69</v>
      </c>
      <c r="C3831" t="s">
        <v>74</v>
      </c>
      <c r="D3831" t="s">
        <v>54</v>
      </c>
      <c r="E3831" t="s">
        <v>49</v>
      </c>
      <c r="F3831">
        <v>-365</v>
      </c>
      <c r="G3831" t="s">
        <v>55</v>
      </c>
      <c r="H3831" t="s">
        <v>49</v>
      </c>
      <c r="I3831" t="s">
        <v>52</v>
      </c>
      <c r="J3831">
        <v>28</v>
      </c>
      <c r="K3831" t="s">
        <v>56</v>
      </c>
      <c r="L3831">
        <v>226</v>
      </c>
      <c r="M3831">
        <v>10</v>
      </c>
      <c r="N3831">
        <v>-1</v>
      </c>
      <c r="O3831">
        <v>0</v>
      </c>
      <c r="P3831" t="s">
        <v>52</v>
      </c>
      <c r="Q3831" t="s">
        <v>49</v>
      </c>
      <c r="X3831" s="7"/>
      <c r="Y3831" t="s">
        <v>55</v>
      </c>
      <c r="Z3831">
        <v>-365</v>
      </c>
      <c r="AE3831" t="s">
        <v>49</v>
      </c>
      <c r="AF3831">
        <v>-365</v>
      </c>
      <c r="AI3831">
        <v>1137</v>
      </c>
      <c r="AJ3831" t="s">
        <v>49</v>
      </c>
    </row>
    <row r="3832" spans="1:36" x14ac:dyDescent="0.3">
      <c r="A3832">
        <v>57</v>
      </c>
      <c r="B3832" t="s">
        <v>67</v>
      </c>
      <c r="C3832" t="s">
        <v>47</v>
      </c>
      <c r="D3832" t="s">
        <v>60</v>
      </c>
      <c r="E3832" t="s">
        <v>49</v>
      </c>
      <c r="F3832">
        <v>27069</v>
      </c>
      <c r="G3832" t="s">
        <v>49</v>
      </c>
      <c r="H3832" t="s">
        <v>55</v>
      </c>
      <c r="I3832" t="s">
        <v>52</v>
      </c>
      <c r="J3832">
        <v>20</v>
      </c>
      <c r="K3832" t="s">
        <v>62</v>
      </c>
      <c r="L3832">
        <v>174</v>
      </c>
      <c r="M3832">
        <v>3</v>
      </c>
      <c r="N3832">
        <v>-1</v>
      </c>
      <c r="O3832">
        <v>0</v>
      </c>
      <c r="P3832" t="s">
        <v>52</v>
      </c>
      <c r="Q3832" t="s">
        <v>49</v>
      </c>
      <c r="X3832" s="7"/>
      <c r="Y3832" t="s">
        <v>49</v>
      </c>
      <c r="Z3832">
        <v>27069</v>
      </c>
      <c r="AE3832" t="s">
        <v>55</v>
      </c>
      <c r="AF3832">
        <v>27069</v>
      </c>
    </row>
    <row r="3833" spans="1:36" x14ac:dyDescent="0.3">
      <c r="A3833">
        <v>34</v>
      </c>
      <c r="B3833" t="s">
        <v>58</v>
      </c>
      <c r="C3833" t="s">
        <v>59</v>
      </c>
      <c r="D3833" t="s">
        <v>60</v>
      </c>
      <c r="E3833" t="s">
        <v>49</v>
      </c>
      <c r="F3833">
        <v>8038</v>
      </c>
      <c r="G3833" t="s">
        <v>55</v>
      </c>
      <c r="H3833" t="s">
        <v>49</v>
      </c>
      <c r="I3833" t="s">
        <v>50</v>
      </c>
      <c r="J3833">
        <v>20</v>
      </c>
      <c r="K3833" t="s">
        <v>61</v>
      </c>
      <c r="L3833">
        <v>29</v>
      </c>
      <c r="M3833">
        <v>3</v>
      </c>
      <c r="N3833">
        <v>152</v>
      </c>
      <c r="O3833">
        <v>1</v>
      </c>
      <c r="P3833" t="s">
        <v>57</v>
      </c>
      <c r="Q3833" t="s">
        <v>49</v>
      </c>
      <c r="X3833" s="7"/>
      <c r="Y3833" t="s">
        <v>55</v>
      </c>
      <c r="Z3833">
        <v>8038</v>
      </c>
      <c r="AE3833" t="s">
        <v>49</v>
      </c>
      <c r="AF3833">
        <v>8038</v>
      </c>
    </row>
    <row r="3834" spans="1:36" x14ac:dyDescent="0.3">
      <c r="A3834">
        <v>47</v>
      </c>
      <c r="B3834" t="s">
        <v>67</v>
      </c>
      <c r="C3834" t="s">
        <v>47</v>
      </c>
      <c r="D3834" t="s">
        <v>54</v>
      </c>
      <c r="E3834" t="s">
        <v>49</v>
      </c>
      <c r="F3834">
        <v>-938</v>
      </c>
      <c r="G3834" t="s">
        <v>55</v>
      </c>
      <c r="H3834" t="s">
        <v>49</v>
      </c>
      <c r="I3834" t="s">
        <v>52</v>
      </c>
      <c r="J3834">
        <v>28</v>
      </c>
      <c r="K3834" t="s">
        <v>56</v>
      </c>
      <c r="L3834">
        <v>176</v>
      </c>
      <c r="M3834">
        <v>2</v>
      </c>
      <c r="N3834">
        <v>-1</v>
      </c>
      <c r="O3834">
        <v>0</v>
      </c>
      <c r="P3834" t="s">
        <v>52</v>
      </c>
      <c r="Q3834" t="s">
        <v>49</v>
      </c>
      <c r="X3834" s="7"/>
      <c r="Y3834" t="s">
        <v>55</v>
      </c>
      <c r="Z3834">
        <v>-938</v>
      </c>
      <c r="AE3834" t="s">
        <v>49</v>
      </c>
      <c r="AF3834">
        <v>-938</v>
      </c>
    </row>
    <row r="3835" spans="1:36" x14ac:dyDescent="0.3">
      <c r="A3835">
        <v>47</v>
      </c>
      <c r="B3835" t="s">
        <v>69</v>
      </c>
      <c r="C3835" t="s">
        <v>74</v>
      </c>
      <c r="D3835" t="s">
        <v>54</v>
      </c>
      <c r="E3835" t="s">
        <v>49</v>
      </c>
      <c r="F3835">
        <v>1139</v>
      </c>
      <c r="G3835" t="s">
        <v>55</v>
      </c>
      <c r="H3835" t="s">
        <v>49</v>
      </c>
      <c r="I3835" t="s">
        <v>50</v>
      </c>
      <c r="J3835">
        <v>11</v>
      </c>
      <c r="K3835" t="s">
        <v>73</v>
      </c>
      <c r="L3835">
        <v>106</v>
      </c>
      <c r="M3835">
        <v>2</v>
      </c>
      <c r="N3835">
        <v>-1</v>
      </c>
      <c r="O3835">
        <v>0</v>
      </c>
      <c r="P3835" t="s">
        <v>52</v>
      </c>
      <c r="Q3835" t="s">
        <v>49</v>
      </c>
      <c r="X3835" s="7"/>
      <c r="Y3835" t="s">
        <v>55</v>
      </c>
      <c r="Z3835">
        <v>1139</v>
      </c>
      <c r="AE3835" t="s">
        <v>49</v>
      </c>
      <c r="AF3835">
        <v>1139</v>
      </c>
    </row>
    <row r="3836" spans="1:36" x14ac:dyDescent="0.3">
      <c r="A3836">
        <v>36</v>
      </c>
      <c r="B3836" t="s">
        <v>65</v>
      </c>
      <c r="C3836" t="s">
        <v>47</v>
      </c>
      <c r="D3836" t="s">
        <v>54</v>
      </c>
      <c r="E3836" t="s">
        <v>49</v>
      </c>
      <c r="F3836">
        <v>189</v>
      </c>
      <c r="G3836" t="s">
        <v>55</v>
      </c>
      <c r="H3836" t="s">
        <v>49</v>
      </c>
      <c r="I3836" t="s">
        <v>50</v>
      </c>
      <c r="J3836">
        <v>19</v>
      </c>
      <c r="K3836" t="s">
        <v>75</v>
      </c>
      <c r="L3836">
        <v>136</v>
      </c>
      <c r="M3836">
        <v>1</v>
      </c>
      <c r="N3836">
        <v>120</v>
      </c>
      <c r="O3836">
        <v>1</v>
      </c>
      <c r="P3836" t="s">
        <v>57</v>
      </c>
      <c r="Q3836" t="s">
        <v>49</v>
      </c>
      <c r="X3836" s="7"/>
      <c r="Y3836" t="s">
        <v>55</v>
      </c>
      <c r="Z3836">
        <v>189</v>
      </c>
      <c r="AE3836" t="s">
        <v>49</v>
      </c>
      <c r="AF3836">
        <v>189</v>
      </c>
    </row>
    <row r="3837" spans="1:36" x14ac:dyDescent="0.3">
      <c r="A3837">
        <v>29</v>
      </c>
      <c r="B3837" t="s">
        <v>76</v>
      </c>
      <c r="C3837" t="s">
        <v>59</v>
      </c>
      <c r="D3837" t="s">
        <v>60</v>
      </c>
      <c r="E3837" t="s">
        <v>49</v>
      </c>
      <c r="F3837">
        <v>19</v>
      </c>
      <c r="G3837" t="s">
        <v>49</v>
      </c>
      <c r="H3837" t="s">
        <v>49</v>
      </c>
      <c r="I3837" t="s">
        <v>50</v>
      </c>
      <c r="J3837">
        <v>5</v>
      </c>
      <c r="K3837" t="s">
        <v>64</v>
      </c>
      <c r="L3837">
        <v>110</v>
      </c>
      <c r="M3837">
        <v>2</v>
      </c>
      <c r="N3837">
        <v>64</v>
      </c>
      <c r="O3837">
        <v>2</v>
      </c>
      <c r="P3837" t="s">
        <v>79</v>
      </c>
      <c r="Q3837" t="s">
        <v>55</v>
      </c>
      <c r="X3837" s="7"/>
      <c r="Y3837" t="s">
        <v>49</v>
      </c>
      <c r="Z3837">
        <v>19</v>
      </c>
      <c r="AE3837" t="s">
        <v>49</v>
      </c>
      <c r="AF3837">
        <v>19</v>
      </c>
    </row>
    <row r="3838" spans="1:36" x14ac:dyDescent="0.3">
      <c r="A3838">
        <v>39</v>
      </c>
      <c r="B3838" t="s">
        <v>67</v>
      </c>
      <c r="C3838" t="s">
        <v>47</v>
      </c>
      <c r="D3838" t="s">
        <v>54</v>
      </c>
      <c r="E3838" t="s">
        <v>49</v>
      </c>
      <c r="F3838">
        <v>3663</v>
      </c>
      <c r="G3838" t="s">
        <v>49</v>
      </c>
      <c r="H3838" t="s">
        <v>49</v>
      </c>
      <c r="I3838" t="s">
        <v>50</v>
      </c>
      <c r="J3838">
        <v>11</v>
      </c>
      <c r="K3838" t="s">
        <v>70</v>
      </c>
      <c r="L3838">
        <v>230</v>
      </c>
      <c r="M3838">
        <v>3</v>
      </c>
      <c r="N3838">
        <v>-1</v>
      </c>
      <c r="O3838">
        <v>0</v>
      </c>
      <c r="P3838" t="s">
        <v>52</v>
      </c>
      <c r="Q3838" t="s">
        <v>49</v>
      </c>
      <c r="X3838" s="7"/>
      <c r="Y3838" t="s">
        <v>49</v>
      </c>
      <c r="Z3838">
        <v>3663</v>
      </c>
      <c r="AE3838" t="s">
        <v>49</v>
      </c>
      <c r="AF3838">
        <v>3663</v>
      </c>
    </row>
    <row r="3839" spans="1:36" x14ac:dyDescent="0.3">
      <c r="A3839">
        <v>53</v>
      </c>
      <c r="B3839" t="s">
        <v>63</v>
      </c>
      <c r="C3839" t="s">
        <v>59</v>
      </c>
      <c r="D3839" t="s">
        <v>52</v>
      </c>
      <c r="E3839" t="s">
        <v>49</v>
      </c>
      <c r="F3839">
        <v>0</v>
      </c>
      <c r="G3839" t="s">
        <v>49</v>
      </c>
      <c r="H3839" t="s">
        <v>49</v>
      </c>
      <c r="I3839" t="s">
        <v>52</v>
      </c>
      <c r="J3839">
        <v>12</v>
      </c>
      <c r="K3839" t="s">
        <v>56</v>
      </c>
      <c r="L3839">
        <v>140</v>
      </c>
      <c r="M3839">
        <v>7</v>
      </c>
      <c r="N3839">
        <v>-1</v>
      </c>
      <c r="O3839">
        <v>0</v>
      </c>
      <c r="P3839" t="s">
        <v>52</v>
      </c>
      <c r="Q3839" t="s">
        <v>49</v>
      </c>
      <c r="X3839" s="7"/>
      <c r="Y3839" t="s">
        <v>49</v>
      </c>
      <c r="Z3839">
        <v>0</v>
      </c>
      <c r="AE3839" t="s">
        <v>49</v>
      </c>
      <c r="AF3839">
        <v>0</v>
      </c>
    </row>
    <row r="3840" spans="1:36" x14ac:dyDescent="0.3">
      <c r="A3840">
        <v>47</v>
      </c>
      <c r="B3840" t="s">
        <v>63</v>
      </c>
      <c r="C3840" t="s">
        <v>47</v>
      </c>
      <c r="D3840" t="s">
        <v>54</v>
      </c>
      <c r="E3840" t="s">
        <v>55</v>
      </c>
      <c r="F3840">
        <v>-614</v>
      </c>
      <c r="G3840" t="s">
        <v>55</v>
      </c>
      <c r="H3840" t="s">
        <v>49</v>
      </c>
      <c r="I3840" t="s">
        <v>52</v>
      </c>
      <c r="J3840">
        <v>26</v>
      </c>
      <c r="K3840" t="s">
        <v>56</v>
      </c>
      <c r="L3840">
        <v>118</v>
      </c>
      <c r="M3840">
        <v>2</v>
      </c>
      <c r="N3840">
        <v>-1</v>
      </c>
      <c r="O3840">
        <v>0</v>
      </c>
      <c r="P3840" t="s">
        <v>52</v>
      </c>
      <c r="Q3840" t="s">
        <v>49</v>
      </c>
      <c r="X3840" s="7"/>
      <c r="Y3840" t="s">
        <v>55</v>
      </c>
      <c r="Z3840">
        <v>-614</v>
      </c>
      <c r="AE3840" t="s">
        <v>49</v>
      </c>
      <c r="AF3840">
        <v>-614</v>
      </c>
    </row>
    <row r="3841" spans="1:32" x14ac:dyDescent="0.3">
      <c r="A3841">
        <v>51</v>
      </c>
      <c r="B3841" t="s">
        <v>67</v>
      </c>
      <c r="C3841" t="s">
        <v>74</v>
      </c>
      <c r="D3841" t="s">
        <v>54</v>
      </c>
      <c r="E3841" t="s">
        <v>49</v>
      </c>
      <c r="F3841">
        <v>2323</v>
      </c>
      <c r="G3841" t="s">
        <v>55</v>
      </c>
      <c r="H3841" t="s">
        <v>55</v>
      </c>
      <c r="I3841" t="s">
        <v>50</v>
      </c>
      <c r="J3841">
        <v>18</v>
      </c>
      <c r="K3841" t="s">
        <v>70</v>
      </c>
      <c r="L3841">
        <v>151</v>
      </c>
      <c r="M3841">
        <v>10</v>
      </c>
      <c r="N3841">
        <v>-1</v>
      </c>
      <c r="O3841">
        <v>0</v>
      </c>
      <c r="P3841" t="s">
        <v>52</v>
      </c>
      <c r="Q3841" t="s">
        <v>49</v>
      </c>
      <c r="X3841" s="7"/>
      <c r="Y3841" t="s">
        <v>55</v>
      </c>
      <c r="Z3841">
        <v>2323</v>
      </c>
      <c r="AE3841" t="s">
        <v>55</v>
      </c>
      <c r="AF3841">
        <v>2323</v>
      </c>
    </row>
    <row r="3842" spans="1:32" x14ac:dyDescent="0.3">
      <c r="A3842">
        <v>48</v>
      </c>
      <c r="B3842" t="s">
        <v>63</v>
      </c>
      <c r="C3842" t="s">
        <v>47</v>
      </c>
      <c r="D3842" t="s">
        <v>54</v>
      </c>
      <c r="E3842" t="s">
        <v>49</v>
      </c>
      <c r="F3842">
        <v>425</v>
      </c>
      <c r="G3842" t="s">
        <v>55</v>
      </c>
      <c r="H3842" t="s">
        <v>49</v>
      </c>
      <c r="I3842" t="s">
        <v>78</v>
      </c>
      <c r="J3842">
        <v>9</v>
      </c>
      <c r="K3842" t="s">
        <v>73</v>
      </c>
      <c r="L3842">
        <v>693</v>
      </c>
      <c r="M3842">
        <v>2</v>
      </c>
      <c r="N3842">
        <v>-1</v>
      </c>
      <c r="O3842">
        <v>0</v>
      </c>
      <c r="P3842" t="s">
        <v>52</v>
      </c>
      <c r="Q3842" t="s">
        <v>49</v>
      </c>
      <c r="X3842" s="7"/>
      <c r="Y3842" t="s">
        <v>55</v>
      </c>
      <c r="Z3842">
        <v>425</v>
      </c>
      <c r="AE3842" t="s">
        <v>49</v>
      </c>
      <c r="AF3842">
        <v>425</v>
      </c>
    </row>
    <row r="3843" spans="1:32" x14ac:dyDescent="0.3">
      <c r="A3843">
        <v>32</v>
      </c>
      <c r="B3843" t="s">
        <v>67</v>
      </c>
      <c r="C3843" t="s">
        <v>47</v>
      </c>
      <c r="D3843" t="s">
        <v>54</v>
      </c>
      <c r="E3843" t="s">
        <v>49</v>
      </c>
      <c r="F3843">
        <v>5122</v>
      </c>
      <c r="G3843" t="s">
        <v>49</v>
      </c>
      <c r="H3843" t="s">
        <v>49</v>
      </c>
      <c r="I3843" t="s">
        <v>50</v>
      </c>
      <c r="J3843">
        <v>13</v>
      </c>
      <c r="K3843" t="s">
        <v>70</v>
      </c>
      <c r="L3843">
        <v>31</v>
      </c>
      <c r="M3843">
        <v>1</v>
      </c>
      <c r="N3843">
        <v>-1</v>
      </c>
      <c r="O3843">
        <v>0</v>
      </c>
      <c r="P3843" t="s">
        <v>52</v>
      </c>
      <c r="Q3843" t="s">
        <v>49</v>
      </c>
      <c r="X3843" s="7"/>
      <c r="Y3843" t="s">
        <v>49</v>
      </c>
      <c r="Z3843">
        <v>5122</v>
      </c>
      <c r="AE3843" t="s">
        <v>49</v>
      </c>
      <c r="AF3843">
        <v>5122</v>
      </c>
    </row>
    <row r="3844" spans="1:32" x14ac:dyDescent="0.3">
      <c r="A3844">
        <v>36</v>
      </c>
      <c r="B3844" t="s">
        <v>58</v>
      </c>
      <c r="C3844" t="s">
        <v>74</v>
      </c>
      <c r="D3844" t="s">
        <v>60</v>
      </c>
      <c r="E3844" t="s">
        <v>49</v>
      </c>
      <c r="F3844">
        <v>608</v>
      </c>
      <c r="G3844" t="s">
        <v>49</v>
      </c>
      <c r="H3844" t="s">
        <v>49</v>
      </c>
      <c r="I3844" t="s">
        <v>50</v>
      </c>
      <c r="J3844">
        <v>26</v>
      </c>
      <c r="K3844" t="s">
        <v>70</v>
      </c>
      <c r="L3844">
        <v>125</v>
      </c>
      <c r="M3844">
        <v>2</v>
      </c>
      <c r="N3844">
        <v>-1</v>
      </c>
      <c r="O3844">
        <v>0</v>
      </c>
      <c r="P3844" t="s">
        <v>52</v>
      </c>
      <c r="Q3844" t="s">
        <v>49</v>
      </c>
      <c r="X3844" s="7"/>
      <c r="Y3844" t="s">
        <v>49</v>
      </c>
      <c r="Z3844">
        <v>608</v>
      </c>
      <c r="AE3844" t="s">
        <v>49</v>
      </c>
      <c r="AF3844">
        <v>608</v>
      </c>
    </row>
    <row r="3845" spans="1:32" x14ac:dyDescent="0.3">
      <c r="A3845">
        <v>50</v>
      </c>
      <c r="B3845" t="s">
        <v>52</v>
      </c>
      <c r="C3845" t="s">
        <v>47</v>
      </c>
      <c r="D3845" t="s">
        <v>48</v>
      </c>
      <c r="E3845" t="s">
        <v>49</v>
      </c>
      <c r="F3845">
        <v>341</v>
      </c>
      <c r="G3845" t="s">
        <v>55</v>
      </c>
      <c r="H3845" t="s">
        <v>55</v>
      </c>
      <c r="I3845" t="s">
        <v>50</v>
      </c>
      <c r="J3845">
        <v>20</v>
      </c>
      <c r="K3845" t="s">
        <v>61</v>
      </c>
      <c r="L3845">
        <v>670</v>
      </c>
      <c r="M3845">
        <v>4</v>
      </c>
      <c r="N3845">
        <v>340</v>
      </c>
      <c r="O3845">
        <v>2</v>
      </c>
      <c r="P3845" t="s">
        <v>79</v>
      </c>
      <c r="Q3845" t="s">
        <v>55</v>
      </c>
      <c r="X3845" s="7"/>
      <c r="Y3845" t="s">
        <v>55</v>
      </c>
      <c r="Z3845">
        <v>341</v>
      </c>
      <c r="AE3845" t="s">
        <v>55</v>
      </c>
      <c r="AF3845">
        <v>341</v>
      </c>
    </row>
    <row r="3846" spans="1:32" x14ac:dyDescent="0.3">
      <c r="A3846">
        <v>39</v>
      </c>
      <c r="B3846" t="s">
        <v>69</v>
      </c>
      <c r="C3846" t="s">
        <v>47</v>
      </c>
      <c r="D3846" t="s">
        <v>54</v>
      </c>
      <c r="E3846" t="s">
        <v>49</v>
      </c>
      <c r="F3846">
        <v>607</v>
      </c>
      <c r="G3846" t="s">
        <v>55</v>
      </c>
      <c r="H3846" t="s">
        <v>49</v>
      </c>
      <c r="I3846" t="s">
        <v>50</v>
      </c>
      <c r="J3846">
        <v>12</v>
      </c>
      <c r="K3846" t="s">
        <v>56</v>
      </c>
      <c r="L3846">
        <v>454</v>
      </c>
      <c r="M3846">
        <v>2</v>
      </c>
      <c r="N3846">
        <v>364</v>
      </c>
      <c r="O3846">
        <v>3</v>
      </c>
      <c r="P3846" t="s">
        <v>57</v>
      </c>
      <c r="Q3846" t="s">
        <v>55</v>
      </c>
      <c r="X3846" s="7"/>
      <c r="Y3846" t="s">
        <v>55</v>
      </c>
      <c r="Z3846">
        <v>607</v>
      </c>
      <c r="AE3846" t="s">
        <v>49</v>
      </c>
      <c r="AF3846">
        <v>607</v>
      </c>
    </row>
    <row r="3847" spans="1:32" x14ac:dyDescent="0.3">
      <c r="A3847">
        <v>31</v>
      </c>
      <c r="B3847" t="s">
        <v>63</v>
      </c>
      <c r="C3847" t="s">
        <v>47</v>
      </c>
      <c r="D3847" t="s">
        <v>54</v>
      </c>
      <c r="E3847" t="s">
        <v>49</v>
      </c>
      <c r="F3847">
        <v>1495</v>
      </c>
      <c r="G3847" t="s">
        <v>55</v>
      </c>
      <c r="H3847" t="s">
        <v>55</v>
      </c>
      <c r="I3847" t="s">
        <v>52</v>
      </c>
      <c r="J3847">
        <v>23</v>
      </c>
      <c r="K3847" t="s">
        <v>56</v>
      </c>
      <c r="L3847">
        <v>159</v>
      </c>
      <c r="M3847">
        <v>3</v>
      </c>
      <c r="N3847">
        <v>-1</v>
      </c>
      <c r="O3847">
        <v>0</v>
      </c>
      <c r="P3847" t="s">
        <v>52</v>
      </c>
      <c r="Q3847" t="s">
        <v>49</v>
      </c>
      <c r="X3847" s="7"/>
      <c r="Y3847" t="s">
        <v>55</v>
      </c>
      <c r="Z3847">
        <v>1495</v>
      </c>
      <c r="AE3847" t="s">
        <v>55</v>
      </c>
      <c r="AF3847">
        <v>1495</v>
      </c>
    </row>
    <row r="3848" spans="1:32" x14ac:dyDescent="0.3">
      <c r="A3848">
        <v>49</v>
      </c>
      <c r="B3848" t="s">
        <v>69</v>
      </c>
      <c r="C3848" t="s">
        <v>47</v>
      </c>
      <c r="D3848" t="s">
        <v>54</v>
      </c>
      <c r="E3848" t="s">
        <v>49</v>
      </c>
      <c r="F3848">
        <v>381</v>
      </c>
      <c r="G3848" t="s">
        <v>49</v>
      </c>
      <c r="H3848" t="s">
        <v>49</v>
      </c>
      <c r="I3848" t="s">
        <v>50</v>
      </c>
      <c r="J3848">
        <v>5</v>
      </c>
      <c r="K3848" t="s">
        <v>70</v>
      </c>
      <c r="L3848">
        <v>504</v>
      </c>
      <c r="M3848">
        <v>2</v>
      </c>
      <c r="N3848">
        <v>-1</v>
      </c>
      <c r="O3848">
        <v>0</v>
      </c>
      <c r="P3848" t="s">
        <v>52</v>
      </c>
      <c r="Q3848" t="s">
        <v>49</v>
      </c>
      <c r="X3848" s="7"/>
      <c r="Y3848" t="s">
        <v>49</v>
      </c>
      <c r="Z3848">
        <v>381</v>
      </c>
      <c r="AE3848" t="s">
        <v>49</v>
      </c>
      <c r="AF3848">
        <v>381</v>
      </c>
    </row>
    <row r="3849" spans="1:32" x14ac:dyDescent="0.3">
      <c r="A3849">
        <v>33</v>
      </c>
      <c r="B3849" t="s">
        <v>46</v>
      </c>
      <c r="C3849" t="s">
        <v>74</v>
      </c>
      <c r="D3849" t="s">
        <v>54</v>
      </c>
      <c r="E3849" t="s">
        <v>49</v>
      </c>
      <c r="F3849">
        <v>385</v>
      </c>
      <c r="G3849" t="s">
        <v>49</v>
      </c>
      <c r="H3849" t="s">
        <v>49</v>
      </c>
      <c r="I3849" t="s">
        <v>78</v>
      </c>
      <c r="J3849">
        <v>27</v>
      </c>
      <c r="K3849" t="s">
        <v>70</v>
      </c>
      <c r="L3849">
        <v>29</v>
      </c>
      <c r="M3849">
        <v>28</v>
      </c>
      <c r="N3849">
        <v>-1</v>
      </c>
      <c r="O3849">
        <v>0</v>
      </c>
      <c r="P3849" t="s">
        <v>52</v>
      </c>
      <c r="Q3849" t="s">
        <v>49</v>
      </c>
      <c r="X3849" s="7"/>
      <c r="Y3849" t="s">
        <v>49</v>
      </c>
      <c r="Z3849">
        <v>385</v>
      </c>
      <c r="AE3849" t="s">
        <v>49</v>
      </c>
      <c r="AF3849">
        <v>385</v>
      </c>
    </row>
    <row r="3850" spans="1:32" x14ac:dyDescent="0.3">
      <c r="A3850">
        <v>26</v>
      </c>
      <c r="B3850" t="s">
        <v>58</v>
      </c>
      <c r="C3850" t="s">
        <v>59</v>
      </c>
      <c r="D3850" t="s">
        <v>60</v>
      </c>
      <c r="E3850" t="s">
        <v>49</v>
      </c>
      <c r="F3850">
        <v>1274</v>
      </c>
      <c r="G3850" t="s">
        <v>55</v>
      </c>
      <c r="H3850" t="s">
        <v>49</v>
      </c>
      <c r="I3850" t="s">
        <v>50</v>
      </c>
      <c r="J3850">
        <v>1</v>
      </c>
      <c r="K3850" t="s">
        <v>62</v>
      </c>
      <c r="L3850">
        <v>190</v>
      </c>
      <c r="M3850">
        <v>1</v>
      </c>
      <c r="N3850">
        <v>84</v>
      </c>
      <c r="O3850">
        <v>1</v>
      </c>
      <c r="P3850" t="s">
        <v>57</v>
      </c>
      <c r="Q3850" t="s">
        <v>49</v>
      </c>
      <c r="X3850" s="7"/>
      <c r="Y3850" t="s">
        <v>55</v>
      </c>
      <c r="Z3850">
        <v>1274</v>
      </c>
      <c r="AE3850" t="s">
        <v>49</v>
      </c>
      <c r="AF3850">
        <v>1274</v>
      </c>
    </row>
    <row r="3851" spans="1:32" x14ac:dyDescent="0.3">
      <c r="A3851">
        <v>27</v>
      </c>
      <c r="B3851" t="s">
        <v>63</v>
      </c>
      <c r="C3851" t="s">
        <v>47</v>
      </c>
      <c r="D3851" t="s">
        <v>54</v>
      </c>
      <c r="E3851" t="s">
        <v>49</v>
      </c>
      <c r="F3851">
        <v>362</v>
      </c>
      <c r="G3851" t="s">
        <v>55</v>
      </c>
      <c r="H3851" t="s">
        <v>49</v>
      </c>
      <c r="I3851" t="s">
        <v>52</v>
      </c>
      <c r="J3851">
        <v>14</v>
      </c>
      <c r="K3851" t="s">
        <v>56</v>
      </c>
      <c r="L3851">
        <v>332</v>
      </c>
      <c r="M3851">
        <v>2</v>
      </c>
      <c r="N3851">
        <v>-1</v>
      </c>
      <c r="O3851">
        <v>0</v>
      </c>
      <c r="P3851" t="s">
        <v>52</v>
      </c>
      <c r="Q3851" t="s">
        <v>49</v>
      </c>
      <c r="X3851" s="7"/>
      <c r="Y3851" t="s">
        <v>55</v>
      </c>
      <c r="Z3851">
        <v>362</v>
      </c>
      <c r="AE3851" t="s">
        <v>49</v>
      </c>
      <c r="AF3851">
        <v>362</v>
      </c>
    </row>
    <row r="3852" spans="1:32" x14ac:dyDescent="0.3">
      <c r="A3852">
        <v>51</v>
      </c>
      <c r="B3852" t="s">
        <v>63</v>
      </c>
      <c r="C3852" t="s">
        <v>47</v>
      </c>
      <c r="D3852" t="s">
        <v>48</v>
      </c>
      <c r="E3852" t="s">
        <v>49</v>
      </c>
      <c r="F3852">
        <v>377</v>
      </c>
      <c r="G3852" t="s">
        <v>55</v>
      </c>
      <c r="H3852" t="s">
        <v>49</v>
      </c>
      <c r="I3852" t="s">
        <v>78</v>
      </c>
      <c r="J3852">
        <v>3</v>
      </c>
      <c r="K3852" t="s">
        <v>64</v>
      </c>
      <c r="L3852">
        <v>143</v>
      </c>
      <c r="M3852">
        <v>4</v>
      </c>
      <c r="N3852">
        <v>272</v>
      </c>
      <c r="O3852">
        <v>1</v>
      </c>
      <c r="P3852" t="s">
        <v>57</v>
      </c>
      <c r="Q3852" t="s">
        <v>49</v>
      </c>
      <c r="X3852" s="7"/>
      <c r="Y3852" t="s">
        <v>55</v>
      </c>
      <c r="Z3852">
        <v>377</v>
      </c>
      <c r="AE3852" t="s">
        <v>49</v>
      </c>
      <c r="AF3852">
        <v>377</v>
      </c>
    </row>
    <row r="3853" spans="1:32" x14ac:dyDescent="0.3">
      <c r="A3853">
        <v>26</v>
      </c>
      <c r="B3853" t="s">
        <v>69</v>
      </c>
      <c r="C3853" t="s">
        <v>59</v>
      </c>
      <c r="D3853" t="s">
        <v>54</v>
      </c>
      <c r="E3853" t="s">
        <v>49</v>
      </c>
      <c r="F3853">
        <v>802</v>
      </c>
      <c r="G3853" t="s">
        <v>49</v>
      </c>
      <c r="H3853" t="s">
        <v>49</v>
      </c>
      <c r="I3853" t="s">
        <v>50</v>
      </c>
      <c r="J3853">
        <v>30</v>
      </c>
      <c r="K3853" t="s">
        <v>72</v>
      </c>
      <c r="L3853">
        <v>77</v>
      </c>
      <c r="M3853">
        <v>1</v>
      </c>
      <c r="N3853">
        <v>2</v>
      </c>
      <c r="O3853">
        <v>2</v>
      </c>
      <c r="P3853" t="s">
        <v>66</v>
      </c>
      <c r="Q3853" t="s">
        <v>49</v>
      </c>
      <c r="X3853" s="7"/>
      <c r="Y3853" t="s">
        <v>49</v>
      </c>
      <c r="Z3853">
        <v>802</v>
      </c>
      <c r="AE3853" t="s">
        <v>49</v>
      </c>
      <c r="AF3853">
        <v>802</v>
      </c>
    </row>
    <row r="3854" spans="1:32" x14ac:dyDescent="0.3">
      <c r="A3854">
        <v>45</v>
      </c>
      <c r="B3854" t="s">
        <v>69</v>
      </c>
      <c r="C3854" t="s">
        <v>47</v>
      </c>
      <c r="D3854" t="s">
        <v>54</v>
      </c>
      <c r="E3854" t="s">
        <v>49</v>
      </c>
      <c r="F3854">
        <v>194</v>
      </c>
      <c r="G3854" t="s">
        <v>49</v>
      </c>
      <c r="H3854" t="s">
        <v>49</v>
      </c>
      <c r="I3854" t="s">
        <v>50</v>
      </c>
      <c r="J3854">
        <v>31</v>
      </c>
      <c r="K3854" t="s">
        <v>73</v>
      </c>
      <c r="L3854">
        <v>517</v>
      </c>
      <c r="M3854">
        <v>4</v>
      </c>
      <c r="N3854">
        <v>-1</v>
      </c>
      <c r="O3854">
        <v>0</v>
      </c>
      <c r="P3854" t="s">
        <v>52</v>
      </c>
      <c r="Q3854" t="s">
        <v>49</v>
      </c>
      <c r="X3854" s="7"/>
      <c r="Y3854" t="s">
        <v>49</v>
      </c>
      <c r="Z3854">
        <v>194</v>
      </c>
      <c r="AE3854" t="s">
        <v>49</v>
      </c>
      <c r="AF3854">
        <v>194</v>
      </c>
    </row>
    <row r="3855" spans="1:32" x14ac:dyDescent="0.3">
      <c r="A3855">
        <v>54</v>
      </c>
      <c r="B3855" t="s">
        <v>67</v>
      </c>
      <c r="C3855" t="s">
        <v>47</v>
      </c>
      <c r="D3855" t="s">
        <v>54</v>
      </c>
      <c r="E3855" t="s">
        <v>49</v>
      </c>
      <c r="F3855">
        <v>-315</v>
      </c>
      <c r="G3855" t="s">
        <v>49</v>
      </c>
      <c r="H3855" t="s">
        <v>55</v>
      </c>
      <c r="I3855" t="s">
        <v>50</v>
      </c>
      <c r="J3855">
        <v>10</v>
      </c>
      <c r="K3855" t="s">
        <v>73</v>
      </c>
      <c r="L3855">
        <v>2029</v>
      </c>
      <c r="M3855">
        <v>1</v>
      </c>
      <c r="N3855">
        <v>-1</v>
      </c>
      <c r="O3855">
        <v>0</v>
      </c>
      <c r="P3855" t="s">
        <v>52</v>
      </c>
      <c r="Q3855" t="s">
        <v>55</v>
      </c>
      <c r="X3855" s="7"/>
      <c r="Y3855" t="s">
        <v>49</v>
      </c>
      <c r="Z3855">
        <v>-315</v>
      </c>
      <c r="AE3855" t="s">
        <v>55</v>
      </c>
      <c r="AF3855">
        <v>-315</v>
      </c>
    </row>
    <row r="3856" spans="1:32" x14ac:dyDescent="0.3">
      <c r="A3856">
        <v>49</v>
      </c>
      <c r="B3856" t="s">
        <v>67</v>
      </c>
      <c r="C3856" t="s">
        <v>47</v>
      </c>
      <c r="D3856" t="s">
        <v>60</v>
      </c>
      <c r="E3856" t="s">
        <v>49</v>
      </c>
      <c r="F3856">
        <v>1843</v>
      </c>
      <c r="G3856" t="s">
        <v>55</v>
      </c>
      <c r="H3856" t="s">
        <v>49</v>
      </c>
      <c r="I3856" t="s">
        <v>50</v>
      </c>
      <c r="J3856">
        <v>25</v>
      </c>
      <c r="K3856" t="s">
        <v>56</v>
      </c>
      <c r="L3856">
        <v>269</v>
      </c>
      <c r="M3856">
        <v>1</v>
      </c>
      <c r="N3856">
        <v>-1</v>
      </c>
      <c r="O3856">
        <v>0</v>
      </c>
      <c r="P3856" t="s">
        <v>52</v>
      </c>
      <c r="Q3856" t="s">
        <v>49</v>
      </c>
      <c r="X3856" s="7"/>
      <c r="Y3856" t="s">
        <v>55</v>
      </c>
      <c r="Z3856">
        <v>1843</v>
      </c>
      <c r="AE3856" t="s">
        <v>49</v>
      </c>
      <c r="AF3856">
        <v>1843</v>
      </c>
    </row>
    <row r="3857" spans="1:32" x14ac:dyDescent="0.3">
      <c r="A3857">
        <v>47</v>
      </c>
      <c r="B3857" t="s">
        <v>67</v>
      </c>
      <c r="C3857" t="s">
        <v>47</v>
      </c>
      <c r="D3857" t="s">
        <v>54</v>
      </c>
      <c r="E3857" t="s">
        <v>49</v>
      </c>
      <c r="F3857">
        <v>-9</v>
      </c>
      <c r="G3857" t="s">
        <v>49</v>
      </c>
      <c r="H3857" t="s">
        <v>49</v>
      </c>
      <c r="I3857" t="s">
        <v>50</v>
      </c>
      <c r="J3857">
        <v>14</v>
      </c>
      <c r="K3857" t="s">
        <v>70</v>
      </c>
      <c r="L3857">
        <v>457</v>
      </c>
      <c r="M3857">
        <v>2</v>
      </c>
      <c r="N3857">
        <v>-1</v>
      </c>
      <c r="O3857">
        <v>0</v>
      </c>
      <c r="P3857" t="s">
        <v>52</v>
      </c>
      <c r="Q3857" t="s">
        <v>49</v>
      </c>
      <c r="X3857" s="7"/>
      <c r="Y3857" t="s">
        <v>49</v>
      </c>
      <c r="Z3857">
        <v>-9</v>
      </c>
      <c r="AE3857" t="s">
        <v>49</v>
      </c>
      <c r="AF3857">
        <v>-9</v>
      </c>
    </row>
    <row r="3858" spans="1:32" x14ac:dyDescent="0.3">
      <c r="A3858">
        <v>42</v>
      </c>
      <c r="B3858" t="s">
        <v>76</v>
      </c>
      <c r="C3858" t="s">
        <v>47</v>
      </c>
      <c r="D3858" t="s">
        <v>48</v>
      </c>
      <c r="E3858" t="s">
        <v>49</v>
      </c>
      <c r="F3858">
        <v>83</v>
      </c>
      <c r="G3858" t="s">
        <v>49</v>
      </c>
      <c r="H3858" t="s">
        <v>55</v>
      </c>
      <c r="I3858" t="s">
        <v>50</v>
      </c>
      <c r="J3858">
        <v>7</v>
      </c>
      <c r="K3858" t="s">
        <v>70</v>
      </c>
      <c r="L3858">
        <v>184</v>
      </c>
      <c r="M3858">
        <v>1</v>
      </c>
      <c r="N3858">
        <v>-1</v>
      </c>
      <c r="O3858">
        <v>0</v>
      </c>
      <c r="P3858" t="s">
        <v>52</v>
      </c>
      <c r="Q3858" t="s">
        <v>49</v>
      </c>
      <c r="X3858" s="7"/>
      <c r="Y3858" t="s">
        <v>49</v>
      </c>
      <c r="Z3858">
        <v>83</v>
      </c>
      <c r="AE3858" t="s">
        <v>55</v>
      </c>
      <c r="AF3858">
        <v>83</v>
      </c>
    </row>
    <row r="3859" spans="1:32" x14ac:dyDescent="0.3">
      <c r="A3859">
        <v>50</v>
      </c>
      <c r="B3859" t="s">
        <v>68</v>
      </c>
      <c r="C3859" t="s">
        <v>47</v>
      </c>
      <c r="D3859" t="s">
        <v>60</v>
      </c>
      <c r="E3859" t="s">
        <v>49</v>
      </c>
      <c r="F3859">
        <v>433</v>
      </c>
      <c r="G3859" t="s">
        <v>55</v>
      </c>
      <c r="H3859" t="s">
        <v>49</v>
      </c>
      <c r="I3859" t="s">
        <v>50</v>
      </c>
      <c r="J3859">
        <v>18</v>
      </c>
      <c r="K3859" t="s">
        <v>56</v>
      </c>
      <c r="L3859">
        <v>47</v>
      </c>
      <c r="M3859">
        <v>4</v>
      </c>
      <c r="N3859">
        <v>-1</v>
      </c>
      <c r="O3859">
        <v>0</v>
      </c>
      <c r="P3859" t="s">
        <v>52</v>
      </c>
      <c r="Q3859" t="s">
        <v>49</v>
      </c>
      <c r="X3859" s="7"/>
      <c r="Y3859" t="s">
        <v>55</v>
      </c>
      <c r="Z3859">
        <v>433</v>
      </c>
      <c r="AE3859" t="s">
        <v>49</v>
      </c>
      <c r="AF3859">
        <v>433</v>
      </c>
    </row>
    <row r="3860" spans="1:32" x14ac:dyDescent="0.3">
      <c r="A3860">
        <v>37</v>
      </c>
      <c r="B3860" t="s">
        <v>69</v>
      </c>
      <c r="C3860" t="s">
        <v>47</v>
      </c>
      <c r="D3860" t="s">
        <v>54</v>
      </c>
      <c r="E3860" t="s">
        <v>49</v>
      </c>
      <c r="F3860">
        <v>-107</v>
      </c>
      <c r="G3860" t="s">
        <v>55</v>
      </c>
      <c r="H3860" t="s">
        <v>49</v>
      </c>
      <c r="I3860" t="s">
        <v>52</v>
      </c>
      <c r="J3860">
        <v>28</v>
      </c>
      <c r="K3860" t="s">
        <v>56</v>
      </c>
      <c r="L3860">
        <v>158</v>
      </c>
      <c r="M3860">
        <v>2</v>
      </c>
      <c r="N3860">
        <v>-1</v>
      </c>
      <c r="O3860">
        <v>0</v>
      </c>
      <c r="P3860" t="s">
        <v>52</v>
      </c>
      <c r="Q3860" t="s">
        <v>49</v>
      </c>
      <c r="X3860" s="7"/>
      <c r="Y3860" t="s">
        <v>55</v>
      </c>
      <c r="Z3860">
        <v>-107</v>
      </c>
      <c r="AE3860" t="s">
        <v>49</v>
      </c>
      <c r="AF3860">
        <v>-107</v>
      </c>
    </row>
    <row r="3861" spans="1:32" x14ac:dyDescent="0.3">
      <c r="A3861">
        <v>54</v>
      </c>
      <c r="B3861" t="s">
        <v>63</v>
      </c>
      <c r="C3861" t="s">
        <v>47</v>
      </c>
      <c r="D3861" t="s">
        <v>48</v>
      </c>
      <c r="E3861" t="s">
        <v>49</v>
      </c>
      <c r="F3861">
        <v>4503</v>
      </c>
      <c r="G3861" t="s">
        <v>49</v>
      </c>
      <c r="H3861" t="s">
        <v>49</v>
      </c>
      <c r="I3861" t="s">
        <v>78</v>
      </c>
      <c r="J3861">
        <v>21</v>
      </c>
      <c r="K3861" t="s">
        <v>75</v>
      </c>
      <c r="L3861">
        <v>168</v>
      </c>
      <c r="M3861">
        <v>3</v>
      </c>
      <c r="N3861">
        <v>-1</v>
      </c>
      <c r="O3861">
        <v>0</v>
      </c>
      <c r="P3861" t="s">
        <v>52</v>
      </c>
      <c r="Q3861" t="s">
        <v>49</v>
      </c>
      <c r="X3861" s="7"/>
      <c r="Y3861" t="s">
        <v>49</v>
      </c>
      <c r="Z3861">
        <v>4503</v>
      </c>
      <c r="AE3861" t="s">
        <v>49</v>
      </c>
      <c r="AF3861">
        <v>4503</v>
      </c>
    </row>
    <row r="3862" spans="1:32" x14ac:dyDescent="0.3">
      <c r="A3862">
        <v>40</v>
      </c>
      <c r="B3862" t="s">
        <v>53</v>
      </c>
      <c r="C3862" t="s">
        <v>47</v>
      </c>
      <c r="D3862" t="s">
        <v>54</v>
      </c>
      <c r="E3862" t="s">
        <v>49</v>
      </c>
      <c r="F3862">
        <v>51</v>
      </c>
      <c r="G3862" t="s">
        <v>55</v>
      </c>
      <c r="H3862" t="s">
        <v>49</v>
      </c>
      <c r="I3862" t="s">
        <v>50</v>
      </c>
      <c r="J3862">
        <v>11</v>
      </c>
      <c r="K3862" t="s">
        <v>56</v>
      </c>
      <c r="L3862">
        <v>50</v>
      </c>
      <c r="M3862">
        <v>1</v>
      </c>
      <c r="N3862">
        <v>-1</v>
      </c>
      <c r="O3862">
        <v>0</v>
      </c>
      <c r="P3862" t="s">
        <v>52</v>
      </c>
      <c r="Q3862" t="s">
        <v>49</v>
      </c>
      <c r="X3862" s="7"/>
      <c r="Y3862" t="s">
        <v>55</v>
      </c>
      <c r="Z3862">
        <v>51</v>
      </c>
      <c r="AE3862" t="s">
        <v>49</v>
      </c>
      <c r="AF3862">
        <v>51</v>
      </c>
    </row>
    <row r="3863" spans="1:32" x14ac:dyDescent="0.3">
      <c r="A3863">
        <v>50</v>
      </c>
      <c r="B3863" t="s">
        <v>53</v>
      </c>
      <c r="C3863" t="s">
        <v>47</v>
      </c>
      <c r="D3863" t="s">
        <v>54</v>
      </c>
      <c r="E3863" t="s">
        <v>49</v>
      </c>
      <c r="F3863">
        <v>961</v>
      </c>
      <c r="G3863" t="s">
        <v>49</v>
      </c>
      <c r="H3863" t="s">
        <v>55</v>
      </c>
      <c r="I3863" t="s">
        <v>50</v>
      </c>
      <c r="J3863">
        <v>14</v>
      </c>
      <c r="K3863" t="s">
        <v>70</v>
      </c>
      <c r="L3863">
        <v>757</v>
      </c>
      <c r="M3863">
        <v>4</v>
      </c>
      <c r="N3863">
        <v>-1</v>
      </c>
      <c r="O3863">
        <v>0</v>
      </c>
      <c r="P3863" t="s">
        <v>52</v>
      </c>
      <c r="Q3863" t="s">
        <v>49</v>
      </c>
      <c r="X3863" s="7"/>
      <c r="Y3863" t="s">
        <v>49</v>
      </c>
      <c r="Z3863">
        <v>961</v>
      </c>
      <c r="AE3863" t="s">
        <v>55</v>
      </c>
      <c r="AF3863">
        <v>961</v>
      </c>
    </row>
    <row r="3864" spans="1:32" x14ac:dyDescent="0.3">
      <c r="A3864">
        <v>57</v>
      </c>
      <c r="B3864" t="s">
        <v>77</v>
      </c>
      <c r="C3864" t="s">
        <v>47</v>
      </c>
      <c r="D3864" t="s">
        <v>54</v>
      </c>
      <c r="E3864" t="s">
        <v>49</v>
      </c>
      <c r="F3864">
        <v>49</v>
      </c>
      <c r="G3864" t="s">
        <v>55</v>
      </c>
      <c r="H3864" t="s">
        <v>55</v>
      </c>
      <c r="I3864" t="s">
        <v>50</v>
      </c>
      <c r="J3864">
        <v>25</v>
      </c>
      <c r="K3864" t="s">
        <v>70</v>
      </c>
      <c r="L3864">
        <v>93</v>
      </c>
      <c r="M3864">
        <v>4</v>
      </c>
      <c r="N3864">
        <v>-1</v>
      </c>
      <c r="O3864">
        <v>0</v>
      </c>
      <c r="P3864" t="s">
        <v>52</v>
      </c>
      <c r="Q3864" t="s">
        <v>49</v>
      </c>
      <c r="X3864" s="7"/>
      <c r="Y3864" t="s">
        <v>55</v>
      </c>
      <c r="Z3864">
        <v>49</v>
      </c>
      <c r="AE3864" t="s">
        <v>55</v>
      </c>
      <c r="AF3864">
        <v>49</v>
      </c>
    </row>
    <row r="3865" spans="1:32" x14ac:dyDescent="0.3">
      <c r="A3865">
        <v>33</v>
      </c>
      <c r="B3865" t="s">
        <v>67</v>
      </c>
      <c r="C3865" t="s">
        <v>47</v>
      </c>
      <c r="D3865" t="s">
        <v>54</v>
      </c>
      <c r="E3865" t="s">
        <v>49</v>
      </c>
      <c r="F3865">
        <v>3470</v>
      </c>
      <c r="G3865" t="s">
        <v>49</v>
      </c>
      <c r="H3865" t="s">
        <v>49</v>
      </c>
      <c r="I3865" t="s">
        <v>50</v>
      </c>
      <c r="J3865">
        <v>11</v>
      </c>
      <c r="K3865" t="s">
        <v>70</v>
      </c>
      <c r="L3865">
        <v>285</v>
      </c>
      <c r="M3865">
        <v>2</v>
      </c>
      <c r="N3865">
        <v>-1</v>
      </c>
      <c r="O3865">
        <v>0</v>
      </c>
      <c r="P3865" t="s">
        <v>52</v>
      </c>
      <c r="Q3865" t="s">
        <v>49</v>
      </c>
      <c r="X3865" s="7"/>
      <c r="Y3865" t="s">
        <v>49</v>
      </c>
      <c r="Z3865">
        <v>3470</v>
      </c>
      <c r="AE3865" t="s">
        <v>49</v>
      </c>
      <c r="AF3865">
        <v>3470</v>
      </c>
    </row>
    <row r="3866" spans="1:32" x14ac:dyDescent="0.3">
      <c r="A3866">
        <v>49</v>
      </c>
      <c r="B3866" t="s">
        <v>67</v>
      </c>
      <c r="C3866" t="s">
        <v>47</v>
      </c>
      <c r="D3866" t="s">
        <v>54</v>
      </c>
      <c r="E3866" t="s">
        <v>49</v>
      </c>
      <c r="F3866">
        <v>-147</v>
      </c>
      <c r="G3866" t="s">
        <v>55</v>
      </c>
      <c r="H3866" t="s">
        <v>49</v>
      </c>
      <c r="I3866" t="s">
        <v>50</v>
      </c>
      <c r="J3866">
        <v>20</v>
      </c>
      <c r="K3866" t="s">
        <v>61</v>
      </c>
      <c r="L3866">
        <v>390</v>
      </c>
      <c r="M3866">
        <v>1</v>
      </c>
      <c r="N3866">
        <v>-1</v>
      </c>
      <c r="O3866">
        <v>0</v>
      </c>
      <c r="P3866" t="s">
        <v>52</v>
      </c>
      <c r="Q3866" t="s">
        <v>49</v>
      </c>
      <c r="X3866" s="7"/>
      <c r="Y3866" t="s">
        <v>55</v>
      </c>
      <c r="Z3866">
        <v>-147</v>
      </c>
      <c r="AE3866" t="s">
        <v>49</v>
      </c>
      <c r="AF3866">
        <v>-147</v>
      </c>
    </row>
    <row r="3867" spans="1:32" x14ac:dyDescent="0.3">
      <c r="A3867">
        <v>35</v>
      </c>
      <c r="B3867" t="s">
        <v>53</v>
      </c>
      <c r="C3867" t="s">
        <v>47</v>
      </c>
      <c r="D3867" t="s">
        <v>54</v>
      </c>
      <c r="E3867" t="s">
        <v>49</v>
      </c>
      <c r="F3867">
        <v>0</v>
      </c>
      <c r="G3867" t="s">
        <v>55</v>
      </c>
      <c r="H3867" t="s">
        <v>49</v>
      </c>
      <c r="I3867" t="s">
        <v>50</v>
      </c>
      <c r="J3867">
        <v>18</v>
      </c>
      <c r="K3867" t="s">
        <v>56</v>
      </c>
      <c r="L3867">
        <v>146</v>
      </c>
      <c r="M3867">
        <v>2</v>
      </c>
      <c r="N3867">
        <v>-1</v>
      </c>
      <c r="O3867">
        <v>0</v>
      </c>
      <c r="P3867" t="s">
        <v>52</v>
      </c>
      <c r="Q3867" t="s">
        <v>49</v>
      </c>
      <c r="X3867" s="7"/>
      <c r="Y3867" t="s">
        <v>55</v>
      </c>
      <c r="Z3867">
        <v>0</v>
      </c>
      <c r="AE3867" t="s">
        <v>49</v>
      </c>
      <c r="AF3867">
        <v>0</v>
      </c>
    </row>
    <row r="3868" spans="1:32" x14ac:dyDescent="0.3">
      <c r="A3868">
        <v>28</v>
      </c>
      <c r="B3868" t="s">
        <v>63</v>
      </c>
      <c r="C3868" t="s">
        <v>59</v>
      </c>
      <c r="D3868" t="s">
        <v>54</v>
      </c>
      <c r="E3868" t="s">
        <v>49</v>
      </c>
      <c r="F3868">
        <v>0</v>
      </c>
      <c r="G3868" t="s">
        <v>55</v>
      </c>
      <c r="H3868" t="s">
        <v>49</v>
      </c>
      <c r="I3868" t="s">
        <v>52</v>
      </c>
      <c r="J3868">
        <v>28</v>
      </c>
      <c r="K3868" t="s">
        <v>56</v>
      </c>
      <c r="L3868">
        <v>386</v>
      </c>
      <c r="M3868">
        <v>1</v>
      </c>
      <c r="N3868">
        <v>-1</v>
      </c>
      <c r="O3868">
        <v>0</v>
      </c>
      <c r="P3868" t="s">
        <v>52</v>
      </c>
      <c r="Q3868" t="s">
        <v>49</v>
      </c>
      <c r="X3868" s="7"/>
      <c r="Y3868" t="s">
        <v>55</v>
      </c>
      <c r="Z3868">
        <v>0</v>
      </c>
      <c r="AE3868" t="s">
        <v>49</v>
      </c>
      <c r="AF3868">
        <v>0</v>
      </c>
    </row>
    <row r="3869" spans="1:32" x14ac:dyDescent="0.3">
      <c r="A3869">
        <v>58</v>
      </c>
      <c r="B3869" t="s">
        <v>58</v>
      </c>
      <c r="C3869" t="s">
        <v>47</v>
      </c>
      <c r="D3869" t="s">
        <v>60</v>
      </c>
      <c r="E3869" t="s">
        <v>49</v>
      </c>
      <c r="F3869">
        <v>172</v>
      </c>
      <c r="G3869" t="s">
        <v>49</v>
      </c>
      <c r="H3869" t="s">
        <v>49</v>
      </c>
      <c r="I3869" t="s">
        <v>50</v>
      </c>
      <c r="J3869">
        <v>19</v>
      </c>
      <c r="K3869" t="s">
        <v>70</v>
      </c>
      <c r="L3869">
        <v>145</v>
      </c>
      <c r="M3869">
        <v>7</v>
      </c>
      <c r="N3869">
        <v>-1</v>
      </c>
      <c r="O3869">
        <v>0</v>
      </c>
      <c r="P3869" t="s">
        <v>52</v>
      </c>
      <c r="Q3869" t="s">
        <v>49</v>
      </c>
      <c r="X3869" s="7"/>
      <c r="Y3869" t="s">
        <v>49</v>
      </c>
      <c r="Z3869">
        <v>172</v>
      </c>
      <c r="AE3869" t="s">
        <v>49</v>
      </c>
      <c r="AF3869">
        <v>172</v>
      </c>
    </row>
    <row r="3870" spans="1:32" x14ac:dyDescent="0.3">
      <c r="A3870">
        <v>31</v>
      </c>
      <c r="B3870" t="s">
        <v>69</v>
      </c>
      <c r="C3870" t="s">
        <v>59</v>
      </c>
      <c r="D3870" t="s">
        <v>54</v>
      </c>
      <c r="E3870" t="s">
        <v>49</v>
      </c>
      <c r="F3870">
        <v>-407</v>
      </c>
      <c r="G3870" t="s">
        <v>49</v>
      </c>
      <c r="H3870" t="s">
        <v>55</v>
      </c>
      <c r="I3870" t="s">
        <v>50</v>
      </c>
      <c r="J3870">
        <v>7</v>
      </c>
      <c r="K3870" t="s">
        <v>73</v>
      </c>
      <c r="L3870">
        <v>230</v>
      </c>
      <c r="M3870">
        <v>1</v>
      </c>
      <c r="N3870">
        <v>-1</v>
      </c>
      <c r="O3870">
        <v>0</v>
      </c>
      <c r="P3870" t="s">
        <v>52</v>
      </c>
      <c r="Q3870" t="s">
        <v>49</v>
      </c>
      <c r="X3870" s="7"/>
      <c r="Y3870" t="s">
        <v>49</v>
      </c>
      <c r="Z3870">
        <v>-407</v>
      </c>
      <c r="AE3870" t="s">
        <v>55</v>
      </c>
      <c r="AF3870">
        <v>-407</v>
      </c>
    </row>
    <row r="3871" spans="1:32" x14ac:dyDescent="0.3">
      <c r="A3871">
        <v>36</v>
      </c>
      <c r="B3871" t="s">
        <v>58</v>
      </c>
      <c r="C3871" t="s">
        <v>74</v>
      </c>
      <c r="D3871" t="s">
        <v>60</v>
      </c>
      <c r="E3871" t="s">
        <v>49</v>
      </c>
      <c r="F3871">
        <v>649</v>
      </c>
      <c r="G3871" t="s">
        <v>49</v>
      </c>
      <c r="H3871" t="s">
        <v>49</v>
      </c>
      <c r="I3871" t="s">
        <v>50</v>
      </c>
      <c r="J3871">
        <v>16</v>
      </c>
      <c r="K3871" t="s">
        <v>73</v>
      </c>
      <c r="L3871">
        <v>237</v>
      </c>
      <c r="M3871">
        <v>2</v>
      </c>
      <c r="N3871">
        <v>91</v>
      </c>
      <c r="O3871">
        <v>1</v>
      </c>
      <c r="P3871" t="s">
        <v>57</v>
      </c>
      <c r="Q3871" t="s">
        <v>49</v>
      </c>
      <c r="X3871" s="7"/>
      <c r="Y3871" t="s">
        <v>49</v>
      </c>
      <c r="Z3871">
        <v>649</v>
      </c>
      <c r="AE3871" t="s">
        <v>49</v>
      </c>
      <c r="AF3871">
        <v>649</v>
      </c>
    </row>
    <row r="3872" spans="1:32" x14ac:dyDescent="0.3">
      <c r="A3872">
        <v>49</v>
      </c>
      <c r="B3872" t="s">
        <v>63</v>
      </c>
      <c r="C3872" t="s">
        <v>59</v>
      </c>
      <c r="D3872" t="s">
        <v>48</v>
      </c>
      <c r="E3872" t="s">
        <v>49</v>
      </c>
      <c r="F3872">
        <v>1040</v>
      </c>
      <c r="G3872" t="s">
        <v>49</v>
      </c>
      <c r="H3872" t="s">
        <v>49</v>
      </c>
      <c r="I3872" t="s">
        <v>50</v>
      </c>
      <c r="J3872">
        <v>8</v>
      </c>
      <c r="K3872" t="s">
        <v>73</v>
      </c>
      <c r="L3872">
        <v>474</v>
      </c>
      <c r="M3872">
        <v>2</v>
      </c>
      <c r="N3872">
        <v>-1</v>
      </c>
      <c r="O3872">
        <v>0</v>
      </c>
      <c r="P3872" t="s">
        <v>52</v>
      </c>
      <c r="Q3872" t="s">
        <v>49</v>
      </c>
      <c r="X3872" s="7"/>
      <c r="Y3872" t="s">
        <v>49</v>
      </c>
      <c r="Z3872">
        <v>1040</v>
      </c>
      <c r="AE3872" t="s">
        <v>49</v>
      </c>
      <c r="AF3872">
        <v>1040</v>
      </c>
    </row>
    <row r="3873" spans="1:32" x14ac:dyDescent="0.3">
      <c r="A3873">
        <v>30</v>
      </c>
      <c r="B3873" t="s">
        <v>46</v>
      </c>
      <c r="C3873" t="s">
        <v>47</v>
      </c>
      <c r="D3873" t="s">
        <v>54</v>
      </c>
      <c r="E3873" t="s">
        <v>49</v>
      </c>
      <c r="F3873">
        <v>142</v>
      </c>
      <c r="G3873" t="s">
        <v>55</v>
      </c>
      <c r="H3873" t="s">
        <v>49</v>
      </c>
      <c r="I3873" t="s">
        <v>52</v>
      </c>
      <c r="J3873">
        <v>20</v>
      </c>
      <c r="K3873" t="s">
        <v>56</v>
      </c>
      <c r="L3873">
        <v>350</v>
      </c>
      <c r="M3873">
        <v>4</v>
      </c>
      <c r="N3873">
        <v>-1</v>
      </c>
      <c r="O3873">
        <v>0</v>
      </c>
      <c r="P3873" t="s">
        <v>52</v>
      </c>
      <c r="Q3873" t="s">
        <v>49</v>
      </c>
      <c r="X3873" s="7"/>
      <c r="Y3873" t="s">
        <v>55</v>
      </c>
      <c r="Z3873">
        <v>142</v>
      </c>
      <c r="AE3873" t="s">
        <v>49</v>
      </c>
      <c r="AF3873">
        <v>142</v>
      </c>
    </row>
    <row r="3874" spans="1:32" x14ac:dyDescent="0.3">
      <c r="A3874">
        <v>29</v>
      </c>
      <c r="B3874" t="s">
        <v>53</v>
      </c>
      <c r="C3874" t="s">
        <v>59</v>
      </c>
      <c r="D3874" t="s">
        <v>54</v>
      </c>
      <c r="E3874" t="s">
        <v>49</v>
      </c>
      <c r="F3874">
        <v>209</v>
      </c>
      <c r="G3874" t="s">
        <v>55</v>
      </c>
      <c r="H3874" t="s">
        <v>49</v>
      </c>
      <c r="I3874" t="s">
        <v>50</v>
      </c>
      <c r="J3874">
        <v>28</v>
      </c>
      <c r="K3874" t="s">
        <v>73</v>
      </c>
      <c r="L3874">
        <v>487</v>
      </c>
      <c r="M3874">
        <v>7</v>
      </c>
      <c r="N3874">
        <v>-1</v>
      </c>
      <c r="O3874">
        <v>0</v>
      </c>
      <c r="P3874" t="s">
        <v>52</v>
      </c>
      <c r="Q3874" t="s">
        <v>49</v>
      </c>
      <c r="X3874" s="7"/>
      <c r="Y3874" t="s">
        <v>55</v>
      </c>
      <c r="Z3874">
        <v>209</v>
      </c>
      <c r="AE3874" t="s">
        <v>49</v>
      </c>
      <c r="AF3874">
        <v>209</v>
      </c>
    </row>
    <row r="3875" spans="1:32" x14ac:dyDescent="0.3">
      <c r="A3875">
        <v>50</v>
      </c>
      <c r="B3875" t="s">
        <v>58</v>
      </c>
      <c r="C3875" t="s">
        <v>47</v>
      </c>
      <c r="D3875" t="s">
        <v>52</v>
      </c>
      <c r="E3875" t="s">
        <v>49</v>
      </c>
      <c r="F3875">
        <v>3304</v>
      </c>
      <c r="G3875" t="s">
        <v>49</v>
      </c>
      <c r="H3875" t="s">
        <v>49</v>
      </c>
      <c r="I3875" t="s">
        <v>52</v>
      </c>
      <c r="J3875">
        <v>5</v>
      </c>
      <c r="K3875" t="s">
        <v>62</v>
      </c>
      <c r="L3875">
        <v>1009</v>
      </c>
      <c r="M3875">
        <v>2</v>
      </c>
      <c r="N3875">
        <v>-1</v>
      </c>
      <c r="O3875">
        <v>0</v>
      </c>
      <c r="P3875" t="s">
        <v>52</v>
      </c>
      <c r="Q3875" t="s">
        <v>49</v>
      </c>
      <c r="X3875" s="7"/>
      <c r="Y3875" t="s">
        <v>49</v>
      </c>
      <c r="Z3875">
        <v>3304</v>
      </c>
      <c r="AE3875" t="s">
        <v>49</v>
      </c>
      <c r="AF3875">
        <v>3304</v>
      </c>
    </row>
    <row r="3876" spans="1:32" x14ac:dyDescent="0.3">
      <c r="A3876">
        <v>26</v>
      </c>
      <c r="B3876" t="s">
        <v>71</v>
      </c>
      <c r="C3876" t="s">
        <v>59</v>
      </c>
      <c r="D3876" t="s">
        <v>60</v>
      </c>
      <c r="E3876" t="s">
        <v>49</v>
      </c>
      <c r="F3876">
        <v>294</v>
      </c>
      <c r="G3876" t="s">
        <v>49</v>
      </c>
      <c r="H3876" t="s">
        <v>49</v>
      </c>
      <c r="I3876" t="s">
        <v>50</v>
      </c>
      <c r="J3876">
        <v>5</v>
      </c>
      <c r="K3876" t="s">
        <v>81</v>
      </c>
      <c r="L3876">
        <v>87</v>
      </c>
      <c r="M3876">
        <v>1</v>
      </c>
      <c r="N3876">
        <v>91</v>
      </c>
      <c r="O3876">
        <v>2</v>
      </c>
      <c r="P3876" t="s">
        <v>79</v>
      </c>
      <c r="Q3876" t="s">
        <v>55</v>
      </c>
      <c r="X3876" s="7"/>
      <c r="Y3876" t="s">
        <v>49</v>
      </c>
      <c r="Z3876">
        <v>294</v>
      </c>
      <c r="AE3876" t="s">
        <v>49</v>
      </c>
      <c r="AF3876">
        <v>294</v>
      </c>
    </row>
    <row r="3877" spans="1:32" x14ac:dyDescent="0.3">
      <c r="A3877">
        <v>27</v>
      </c>
      <c r="B3877" t="s">
        <v>76</v>
      </c>
      <c r="C3877" t="s">
        <v>47</v>
      </c>
      <c r="D3877" t="s">
        <v>54</v>
      </c>
      <c r="E3877" t="s">
        <v>49</v>
      </c>
      <c r="F3877">
        <v>4848</v>
      </c>
      <c r="G3877" t="s">
        <v>55</v>
      </c>
      <c r="H3877" t="s">
        <v>55</v>
      </c>
      <c r="I3877" t="s">
        <v>78</v>
      </c>
      <c r="J3877">
        <v>23</v>
      </c>
      <c r="K3877" t="s">
        <v>73</v>
      </c>
      <c r="L3877">
        <v>82</v>
      </c>
      <c r="M3877">
        <v>3</v>
      </c>
      <c r="N3877">
        <v>-1</v>
      </c>
      <c r="O3877">
        <v>0</v>
      </c>
      <c r="P3877" t="s">
        <v>52</v>
      </c>
      <c r="Q3877" t="s">
        <v>49</v>
      </c>
      <c r="X3877" s="7"/>
      <c r="Y3877" t="s">
        <v>55</v>
      </c>
      <c r="Z3877">
        <v>4848</v>
      </c>
      <c r="AE3877" t="s">
        <v>55</v>
      </c>
      <c r="AF3877">
        <v>4848</v>
      </c>
    </row>
    <row r="3878" spans="1:32" x14ac:dyDescent="0.3">
      <c r="A3878">
        <v>32</v>
      </c>
      <c r="B3878" t="s">
        <v>63</v>
      </c>
      <c r="C3878" t="s">
        <v>59</v>
      </c>
      <c r="D3878" t="s">
        <v>54</v>
      </c>
      <c r="E3878" t="s">
        <v>49</v>
      </c>
      <c r="F3878">
        <v>1670</v>
      </c>
      <c r="G3878" t="s">
        <v>55</v>
      </c>
      <c r="H3878" t="s">
        <v>49</v>
      </c>
      <c r="I3878" t="s">
        <v>50</v>
      </c>
      <c r="J3878">
        <v>18</v>
      </c>
      <c r="K3878" t="s">
        <v>56</v>
      </c>
      <c r="L3878">
        <v>183</v>
      </c>
      <c r="M3878">
        <v>1</v>
      </c>
      <c r="N3878">
        <v>-1</v>
      </c>
      <c r="O3878">
        <v>0</v>
      </c>
      <c r="P3878" t="s">
        <v>52</v>
      </c>
      <c r="Q3878" t="s">
        <v>49</v>
      </c>
      <c r="X3878" s="7"/>
      <c r="Y3878" t="s">
        <v>55</v>
      </c>
      <c r="Z3878">
        <v>1670</v>
      </c>
      <c r="AE3878" t="s">
        <v>49</v>
      </c>
      <c r="AF3878">
        <v>1670</v>
      </c>
    </row>
    <row r="3879" spans="1:32" x14ac:dyDescent="0.3">
      <c r="A3879">
        <v>62</v>
      </c>
      <c r="B3879" t="s">
        <v>52</v>
      </c>
      <c r="C3879" t="s">
        <v>47</v>
      </c>
      <c r="D3879" t="s">
        <v>54</v>
      </c>
      <c r="E3879" t="s">
        <v>49</v>
      </c>
      <c r="F3879">
        <v>367</v>
      </c>
      <c r="G3879" t="s">
        <v>49</v>
      </c>
      <c r="H3879" t="s">
        <v>49</v>
      </c>
      <c r="I3879" t="s">
        <v>78</v>
      </c>
      <c r="J3879">
        <v>2</v>
      </c>
      <c r="K3879" t="s">
        <v>81</v>
      </c>
      <c r="L3879">
        <v>139</v>
      </c>
      <c r="M3879">
        <v>5</v>
      </c>
      <c r="N3879">
        <v>-1</v>
      </c>
      <c r="O3879">
        <v>0</v>
      </c>
      <c r="P3879" t="s">
        <v>52</v>
      </c>
      <c r="Q3879" t="s">
        <v>49</v>
      </c>
      <c r="X3879" s="7"/>
      <c r="Y3879" t="s">
        <v>49</v>
      </c>
      <c r="Z3879">
        <v>367</v>
      </c>
      <c r="AE3879" t="s">
        <v>49</v>
      </c>
      <c r="AF3879">
        <v>367</v>
      </c>
    </row>
    <row r="3880" spans="1:32" x14ac:dyDescent="0.3">
      <c r="A3880">
        <v>34</v>
      </c>
      <c r="B3880" t="s">
        <v>63</v>
      </c>
      <c r="C3880" t="s">
        <v>59</v>
      </c>
      <c r="D3880" t="s">
        <v>54</v>
      </c>
      <c r="E3880" t="s">
        <v>49</v>
      </c>
      <c r="F3880">
        <v>13683</v>
      </c>
      <c r="G3880" t="s">
        <v>55</v>
      </c>
      <c r="H3880" t="s">
        <v>49</v>
      </c>
      <c r="I3880" t="s">
        <v>52</v>
      </c>
      <c r="J3880">
        <v>3</v>
      </c>
      <c r="K3880" t="s">
        <v>62</v>
      </c>
      <c r="L3880">
        <v>115</v>
      </c>
      <c r="M3880">
        <v>3</v>
      </c>
      <c r="N3880">
        <v>-1</v>
      </c>
      <c r="O3880">
        <v>0</v>
      </c>
      <c r="P3880" t="s">
        <v>52</v>
      </c>
      <c r="Q3880" t="s">
        <v>49</v>
      </c>
      <c r="X3880" s="7"/>
      <c r="Y3880" t="s">
        <v>55</v>
      </c>
      <c r="Z3880">
        <v>13683</v>
      </c>
      <c r="AE3880" t="s">
        <v>49</v>
      </c>
      <c r="AF3880">
        <v>13683</v>
      </c>
    </row>
    <row r="3881" spans="1:32" x14ac:dyDescent="0.3">
      <c r="A3881">
        <v>25</v>
      </c>
      <c r="B3881" t="s">
        <v>69</v>
      </c>
      <c r="C3881" t="s">
        <v>59</v>
      </c>
      <c r="D3881" t="s">
        <v>60</v>
      </c>
      <c r="E3881" t="s">
        <v>49</v>
      </c>
      <c r="F3881">
        <v>1420</v>
      </c>
      <c r="G3881" t="s">
        <v>49</v>
      </c>
      <c r="H3881" t="s">
        <v>49</v>
      </c>
      <c r="I3881" t="s">
        <v>50</v>
      </c>
      <c r="J3881">
        <v>8</v>
      </c>
      <c r="K3881" t="s">
        <v>61</v>
      </c>
      <c r="L3881">
        <v>124</v>
      </c>
      <c r="M3881">
        <v>2</v>
      </c>
      <c r="N3881">
        <v>-1</v>
      </c>
      <c r="O3881">
        <v>0</v>
      </c>
      <c r="P3881" t="s">
        <v>52</v>
      </c>
      <c r="Q3881" t="s">
        <v>49</v>
      </c>
      <c r="X3881" s="7"/>
      <c r="Y3881" t="s">
        <v>49</v>
      </c>
      <c r="Z3881">
        <v>1420</v>
      </c>
      <c r="AE3881" t="s">
        <v>49</v>
      </c>
      <c r="AF3881">
        <v>1420</v>
      </c>
    </row>
    <row r="3882" spans="1:32" x14ac:dyDescent="0.3">
      <c r="A3882">
        <v>34</v>
      </c>
      <c r="B3882" t="s">
        <v>58</v>
      </c>
      <c r="C3882" t="s">
        <v>59</v>
      </c>
      <c r="D3882" t="s">
        <v>60</v>
      </c>
      <c r="E3882" t="s">
        <v>49</v>
      </c>
      <c r="F3882">
        <v>340</v>
      </c>
      <c r="G3882" t="s">
        <v>55</v>
      </c>
      <c r="H3882" t="s">
        <v>49</v>
      </c>
      <c r="I3882" t="s">
        <v>52</v>
      </c>
      <c r="J3882">
        <v>3</v>
      </c>
      <c r="K3882" t="s">
        <v>62</v>
      </c>
      <c r="L3882">
        <v>633</v>
      </c>
      <c r="M3882">
        <v>28</v>
      </c>
      <c r="N3882">
        <v>-1</v>
      </c>
      <c r="O3882">
        <v>0</v>
      </c>
      <c r="P3882" t="s">
        <v>52</v>
      </c>
      <c r="Q3882" t="s">
        <v>49</v>
      </c>
      <c r="X3882" s="7"/>
      <c r="Y3882" t="s">
        <v>55</v>
      </c>
      <c r="Z3882">
        <v>340</v>
      </c>
      <c r="AE3882" t="s">
        <v>49</v>
      </c>
      <c r="AF3882">
        <v>340</v>
      </c>
    </row>
    <row r="3883" spans="1:32" x14ac:dyDescent="0.3">
      <c r="A3883">
        <v>44</v>
      </c>
      <c r="B3883" t="s">
        <v>67</v>
      </c>
      <c r="C3883" t="s">
        <v>59</v>
      </c>
      <c r="D3883" t="s">
        <v>54</v>
      </c>
      <c r="E3883" t="s">
        <v>49</v>
      </c>
      <c r="F3883">
        <v>1679</v>
      </c>
      <c r="G3883" t="s">
        <v>49</v>
      </c>
      <c r="H3883" t="s">
        <v>49</v>
      </c>
      <c r="I3883" t="s">
        <v>78</v>
      </c>
      <c r="J3883">
        <v>20</v>
      </c>
      <c r="K3883" t="s">
        <v>51</v>
      </c>
      <c r="L3883">
        <v>718</v>
      </c>
      <c r="M3883">
        <v>1</v>
      </c>
      <c r="N3883">
        <v>-1</v>
      </c>
      <c r="O3883">
        <v>0</v>
      </c>
      <c r="P3883" t="s">
        <v>52</v>
      </c>
      <c r="Q3883" t="s">
        <v>55</v>
      </c>
      <c r="X3883" s="7"/>
      <c r="Y3883" t="s">
        <v>49</v>
      </c>
      <c r="Z3883">
        <v>1679</v>
      </c>
      <c r="AE3883" t="s">
        <v>49</v>
      </c>
      <c r="AF3883">
        <v>1679</v>
      </c>
    </row>
    <row r="3884" spans="1:32" x14ac:dyDescent="0.3">
      <c r="A3884">
        <v>38</v>
      </c>
      <c r="B3884" t="s">
        <v>58</v>
      </c>
      <c r="C3884" t="s">
        <v>47</v>
      </c>
      <c r="D3884" t="s">
        <v>60</v>
      </c>
      <c r="E3884" t="s">
        <v>49</v>
      </c>
      <c r="F3884">
        <v>1198</v>
      </c>
      <c r="G3884" t="s">
        <v>55</v>
      </c>
      <c r="H3884" t="s">
        <v>49</v>
      </c>
      <c r="I3884" t="s">
        <v>50</v>
      </c>
      <c r="J3884">
        <v>2</v>
      </c>
      <c r="K3884" t="s">
        <v>64</v>
      </c>
      <c r="L3884">
        <v>63</v>
      </c>
      <c r="M3884">
        <v>1</v>
      </c>
      <c r="N3884">
        <v>-1</v>
      </c>
      <c r="O3884">
        <v>0</v>
      </c>
      <c r="P3884" t="s">
        <v>52</v>
      </c>
      <c r="Q3884" t="s">
        <v>49</v>
      </c>
      <c r="X3884" s="7"/>
      <c r="Y3884" t="s">
        <v>55</v>
      </c>
      <c r="Z3884">
        <v>1198</v>
      </c>
      <c r="AE3884" t="s">
        <v>49</v>
      </c>
      <c r="AF3884">
        <v>1198</v>
      </c>
    </row>
    <row r="3885" spans="1:32" x14ac:dyDescent="0.3">
      <c r="A3885">
        <v>57</v>
      </c>
      <c r="B3885" t="s">
        <v>69</v>
      </c>
      <c r="C3885" t="s">
        <v>47</v>
      </c>
      <c r="D3885" t="s">
        <v>54</v>
      </c>
      <c r="E3885" t="s">
        <v>49</v>
      </c>
      <c r="F3885">
        <v>169</v>
      </c>
      <c r="G3885" t="s">
        <v>49</v>
      </c>
      <c r="H3885" t="s">
        <v>49</v>
      </c>
      <c r="I3885" t="s">
        <v>50</v>
      </c>
      <c r="J3885">
        <v>14</v>
      </c>
      <c r="K3885" t="s">
        <v>70</v>
      </c>
      <c r="L3885">
        <v>180</v>
      </c>
      <c r="M3885">
        <v>1</v>
      </c>
      <c r="N3885">
        <v>106</v>
      </c>
      <c r="O3885">
        <v>2</v>
      </c>
      <c r="P3885" t="s">
        <v>57</v>
      </c>
      <c r="Q3885" t="s">
        <v>49</v>
      </c>
      <c r="X3885" s="7"/>
      <c r="Y3885" t="s">
        <v>49</v>
      </c>
      <c r="Z3885">
        <v>169</v>
      </c>
      <c r="AE3885" t="s">
        <v>49</v>
      </c>
      <c r="AF3885">
        <v>169</v>
      </c>
    </row>
    <row r="3886" spans="1:32" x14ac:dyDescent="0.3">
      <c r="A3886">
        <v>36</v>
      </c>
      <c r="B3886" t="s">
        <v>65</v>
      </c>
      <c r="C3886" t="s">
        <v>47</v>
      </c>
      <c r="D3886" t="s">
        <v>60</v>
      </c>
      <c r="E3886" t="s">
        <v>49</v>
      </c>
      <c r="F3886">
        <v>506</v>
      </c>
      <c r="G3886" t="s">
        <v>49</v>
      </c>
      <c r="H3886" t="s">
        <v>49</v>
      </c>
      <c r="I3886" t="s">
        <v>50</v>
      </c>
      <c r="J3886">
        <v>25</v>
      </c>
      <c r="K3886" t="s">
        <v>70</v>
      </c>
      <c r="L3886">
        <v>47</v>
      </c>
      <c r="M3886">
        <v>1</v>
      </c>
      <c r="N3886">
        <v>120</v>
      </c>
      <c r="O3886">
        <v>1</v>
      </c>
      <c r="P3886" t="s">
        <v>57</v>
      </c>
      <c r="Q3886" t="s">
        <v>49</v>
      </c>
      <c r="X3886" s="7"/>
      <c r="Y3886" t="s">
        <v>49</v>
      </c>
      <c r="Z3886">
        <v>506</v>
      </c>
      <c r="AE3886" t="s">
        <v>49</v>
      </c>
      <c r="AF3886">
        <v>506</v>
      </c>
    </row>
    <row r="3887" spans="1:32" x14ac:dyDescent="0.3">
      <c r="A3887">
        <v>41</v>
      </c>
      <c r="B3887" t="s">
        <v>68</v>
      </c>
      <c r="C3887" t="s">
        <v>47</v>
      </c>
      <c r="D3887" t="s">
        <v>54</v>
      </c>
      <c r="E3887" t="s">
        <v>49</v>
      </c>
      <c r="F3887">
        <v>1249</v>
      </c>
      <c r="G3887" t="s">
        <v>55</v>
      </c>
      <c r="H3887" t="s">
        <v>49</v>
      </c>
      <c r="I3887" t="s">
        <v>50</v>
      </c>
      <c r="J3887">
        <v>9</v>
      </c>
      <c r="K3887" t="s">
        <v>73</v>
      </c>
      <c r="L3887">
        <v>391</v>
      </c>
      <c r="M3887">
        <v>1</v>
      </c>
      <c r="N3887">
        <v>-1</v>
      </c>
      <c r="O3887">
        <v>0</v>
      </c>
      <c r="P3887" t="s">
        <v>52</v>
      </c>
      <c r="Q3887" t="s">
        <v>49</v>
      </c>
      <c r="X3887" s="7"/>
      <c r="Y3887" t="s">
        <v>55</v>
      </c>
      <c r="Z3887">
        <v>1249</v>
      </c>
      <c r="AE3887" t="s">
        <v>49</v>
      </c>
      <c r="AF3887">
        <v>1249</v>
      </c>
    </row>
    <row r="3888" spans="1:32" x14ac:dyDescent="0.3">
      <c r="A3888">
        <v>36</v>
      </c>
      <c r="B3888" t="s">
        <v>58</v>
      </c>
      <c r="C3888" t="s">
        <v>59</v>
      </c>
      <c r="D3888" t="s">
        <v>60</v>
      </c>
      <c r="E3888" t="s">
        <v>49</v>
      </c>
      <c r="F3888">
        <v>678</v>
      </c>
      <c r="G3888" t="s">
        <v>49</v>
      </c>
      <c r="H3888" t="s">
        <v>55</v>
      </c>
      <c r="I3888" t="s">
        <v>52</v>
      </c>
      <c r="J3888">
        <v>4</v>
      </c>
      <c r="K3888" t="s">
        <v>73</v>
      </c>
      <c r="L3888">
        <v>85</v>
      </c>
      <c r="M3888">
        <v>3</v>
      </c>
      <c r="N3888">
        <v>-1</v>
      </c>
      <c r="O3888">
        <v>0</v>
      </c>
      <c r="P3888" t="s">
        <v>52</v>
      </c>
      <c r="Q3888" t="s">
        <v>49</v>
      </c>
      <c r="X3888" s="7"/>
      <c r="Y3888" t="s">
        <v>49</v>
      </c>
      <c r="Z3888">
        <v>678</v>
      </c>
      <c r="AE3888" t="s">
        <v>55</v>
      </c>
      <c r="AF3888">
        <v>678</v>
      </c>
    </row>
    <row r="3889" spans="1:32" x14ac:dyDescent="0.3">
      <c r="A3889">
        <v>27</v>
      </c>
      <c r="B3889" t="s">
        <v>58</v>
      </c>
      <c r="C3889" t="s">
        <v>59</v>
      </c>
      <c r="D3889" t="s">
        <v>60</v>
      </c>
      <c r="E3889" t="s">
        <v>49</v>
      </c>
      <c r="F3889">
        <v>212</v>
      </c>
      <c r="G3889" t="s">
        <v>55</v>
      </c>
      <c r="H3889" t="s">
        <v>49</v>
      </c>
      <c r="I3889" t="s">
        <v>50</v>
      </c>
      <c r="J3889">
        <v>15</v>
      </c>
      <c r="K3889" t="s">
        <v>56</v>
      </c>
      <c r="L3889">
        <v>373</v>
      </c>
      <c r="M3889">
        <v>1</v>
      </c>
      <c r="N3889">
        <v>-1</v>
      </c>
      <c r="O3889">
        <v>0</v>
      </c>
      <c r="P3889" t="s">
        <v>52</v>
      </c>
      <c r="Q3889" t="s">
        <v>49</v>
      </c>
      <c r="X3889" s="7"/>
      <c r="Y3889" t="s">
        <v>55</v>
      </c>
      <c r="Z3889">
        <v>212</v>
      </c>
      <c r="AE3889" t="s">
        <v>49</v>
      </c>
      <c r="AF3889">
        <v>212</v>
      </c>
    </row>
    <row r="3890" spans="1:32" x14ac:dyDescent="0.3">
      <c r="A3890">
        <v>37</v>
      </c>
      <c r="B3890" t="s">
        <v>67</v>
      </c>
      <c r="C3890" t="s">
        <v>74</v>
      </c>
      <c r="D3890" t="s">
        <v>54</v>
      </c>
      <c r="E3890" t="s">
        <v>49</v>
      </c>
      <c r="F3890">
        <v>23</v>
      </c>
      <c r="G3890" t="s">
        <v>49</v>
      </c>
      <c r="H3890" t="s">
        <v>49</v>
      </c>
      <c r="I3890" t="s">
        <v>50</v>
      </c>
      <c r="J3890">
        <v>20</v>
      </c>
      <c r="K3890" t="s">
        <v>70</v>
      </c>
      <c r="L3890">
        <v>289</v>
      </c>
      <c r="M3890">
        <v>2</v>
      </c>
      <c r="N3890">
        <v>-1</v>
      </c>
      <c r="O3890">
        <v>0</v>
      </c>
      <c r="P3890" t="s">
        <v>52</v>
      </c>
      <c r="Q3890" t="s">
        <v>49</v>
      </c>
      <c r="X3890" s="7"/>
      <c r="Y3890" t="s">
        <v>49</v>
      </c>
      <c r="Z3890">
        <v>23</v>
      </c>
      <c r="AE3890" t="s">
        <v>49</v>
      </c>
      <c r="AF3890">
        <v>23</v>
      </c>
    </row>
    <row r="3891" spans="1:32" x14ac:dyDescent="0.3">
      <c r="A3891">
        <v>47</v>
      </c>
      <c r="B3891" t="s">
        <v>58</v>
      </c>
      <c r="C3891" t="s">
        <v>59</v>
      </c>
      <c r="D3891" t="s">
        <v>60</v>
      </c>
      <c r="E3891" t="s">
        <v>49</v>
      </c>
      <c r="F3891">
        <v>4402</v>
      </c>
      <c r="G3891" t="s">
        <v>49</v>
      </c>
      <c r="H3891" t="s">
        <v>49</v>
      </c>
      <c r="I3891" t="s">
        <v>78</v>
      </c>
      <c r="J3891">
        <v>10</v>
      </c>
      <c r="K3891" t="s">
        <v>82</v>
      </c>
      <c r="L3891">
        <v>805</v>
      </c>
      <c r="M3891">
        <v>1</v>
      </c>
      <c r="N3891">
        <v>190</v>
      </c>
      <c r="O3891">
        <v>1</v>
      </c>
      <c r="P3891" t="s">
        <v>66</v>
      </c>
      <c r="Q3891" t="s">
        <v>55</v>
      </c>
      <c r="X3891" s="7"/>
      <c r="Y3891" t="s">
        <v>49</v>
      </c>
      <c r="Z3891">
        <v>4402</v>
      </c>
      <c r="AE3891" t="s">
        <v>49</v>
      </c>
      <c r="AF3891">
        <v>4402</v>
      </c>
    </row>
    <row r="3892" spans="1:32" x14ac:dyDescent="0.3">
      <c r="A3892">
        <v>31</v>
      </c>
      <c r="B3892" t="s">
        <v>53</v>
      </c>
      <c r="C3892" t="s">
        <v>74</v>
      </c>
      <c r="D3892" t="s">
        <v>48</v>
      </c>
      <c r="E3892" t="s">
        <v>49</v>
      </c>
      <c r="F3892">
        <v>459</v>
      </c>
      <c r="G3892" t="s">
        <v>55</v>
      </c>
      <c r="H3892" t="s">
        <v>49</v>
      </c>
      <c r="I3892" t="s">
        <v>50</v>
      </c>
      <c r="J3892">
        <v>7</v>
      </c>
      <c r="K3892" t="s">
        <v>56</v>
      </c>
      <c r="L3892">
        <v>623</v>
      </c>
      <c r="M3892">
        <v>1</v>
      </c>
      <c r="N3892">
        <v>293</v>
      </c>
      <c r="O3892">
        <v>1</v>
      </c>
      <c r="P3892" t="s">
        <v>79</v>
      </c>
      <c r="Q3892" t="s">
        <v>55</v>
      </c>
      <c r="X3892" s="7"/>
      <c r="Y3892" t="s">
        <v>55</v>
      </c>
      <c r="Z3892">
        <v>459</v>
      </c>
      <c r="AE3892" t="s">
        <v>49</v>
      </c>
      <c r="AF3892">
        <v>459</v>
      </c>
    </row>
    <row r="3893" spans="1:32" x14ac:dyDescent="0.3">
      <c r="A3893">
        <v>39</v>
      </c>
      <c r="B3893" t="s">
        <v>65</v>
      </c>
      <c r="C3893" t="s">
        <v>47</v>
      </c>
      <c r="D3893" t="s">
        <v>54</v>
      </c>
      <c r="E3893" t="s">
        <v>49</v>
      </c>
      <c r="F3893">
        <v>4722</v>
      </c>
      <c r="G3893" t="s">
        <v>55</v>
      </c>
      <c r="H3893" t="s">
        <v>49</v>
      </c>
      <c r="I3893" t="s">
        <v>52</v>
      </c>
      <c r="J3893">
        <v>17</v>
      </c>
      <c r="K3893" t="s">
        <v>62</v>
      </c>
      <c r="L3893">
        <v>483</v>
      </c>
      <c r="M3893">
        <v>1</v>
      </c>
      <c r="N3893">
        <v>-1</v>
      </c>
      <c r="O3893">
        <v>0</v>
      </c>
      <c r="P3893" t="s">
        <v>52</v>
      </c>
      <c r="Q3893" t="s">
        <v>49</v>
      </c>
      <c r="X3893" s="7"/>
      <c r="Y3893" t="s">
        <v>55</v>
      </c>
      <c r="Z3893">
        <v>4722</v>
      </c>
      <c r="AE3893" t="s">
        <v>49</v>
      </c>
      <c r="AF3893">
        <v>4722</v>
      </c>
    </row>
    <row r="3894" spans="1:32" x14ac:dyDescent="0.3">
      <c r="A3894">
        <v>35</v>
      </c>
      <c r="B3894" t="s">
        <v>69</v>
      </c>
      <c r="C3894" t="s">
        <v>74</v>
      </c>
      <c r="D3894" t="s">
        <v>60</v>
      </c>
      <c r="E3894" t="s">
        <v>49</v>
      </c>
      <c r="F3894">
        <v>1555</v>
      </c>
      <c r="G3894" t="s">
        <v>55</v>
      </c>
      <c r="H3894" t="s">
        <v>49</v>
      </c>
      <c r="I3894" t="s">
        <v>52</v>
      </c>
      <c r="J3894">
        <v>9</v>
      </c>
      <c r="K3894" t="s">
        <v>56</v>
      </c>
      <c r="L3894">
        <v>26</v>
      </c>
      <c r="M3894">
        <v>2</v>
      </c>
      <c r="N3894">
        <v>-1</v>
      </c>
      <c r="O3894">
        <v>0</v>
      </c>
      <c r="P3894" t="s">
        <v>52</v>
      </c>
      <c r="Q3894" t="s">
        <v>49</v>
      </c>
      <c r="X3894" s="7"/>
      <c r="Y3894" t="s">
        <v>55</v>
      </c>
      <c r="Z3894">
        <v>1555</v>
      </c>
      <c r="AE3894" t="s">
        <v>49</v>
      </c>
      <c r="AF3894">
        <v>1555</v>
      </c>
    </row>
    <row r="3895" spans="1:32" x14ac:dyDescent="0.3">
      <c r="A3895">
        <v>40</v>
      </c>
      <c r="B3895" t="s">
        <v>63</v>
      </c>
      <c r="C3895" t="s">
        <v>47</v>
      </c>
      <c r="D3895" t="s">
        <v>54</v>
      </c>
      <c r="E3895" t="s">
        <v>49</v>
      </c>
      <c r="F3895">
        <v>61</v>
      </c>
      <c r="G3895" t="s">
        <v>55</v>
      </c>
      <c r="H3895" t="s">
        <v>49</v>
      </c>
      <c r="I3895" t="s">
        <v>52</v>
      </c>
      <c r="J3895">
        <v>7</v>
      </c>
      <c r="K3895" t="s">
        <v>56</v>
      </c>
      <c r="L3895">
        <v>112</v>
      </c>
      <c r="M3895">
        <v>3</v>
      </c>
      <c r="N3895">
        <v>-1</v>
      </c>
      <c r="O3895">
        <v>0</v>
      </c>
      <c r="P3895" t="s">
        <v>52</v>
      </c>
      <c r="Q3895" t="s">
        <v>49</v>
      </c>
      <c r="X3895" s="7"/>
      <c r="Y3895" t="s">
        <v>55</v>
      </c>
      <c r="Z3895">
        <v>61</v>
      </c>
      <c r="AE3895" t="s">
        <v>49</v>
      </c>
      <c r="AF3895">
        <v>61</v>
      </c>
    </row>
    <row r="3896" spans="1:32" x14ac:dyDescent="0.3">
      <c r="A3896">
        <v>38</v>
      </c>
      <c r="B3896" t="s">
        <v>58</v>
      </c>
      <c r="C3896" t="s">
        <v>59</v>
      </c>
      <c r="D3896" t="s">
        <v>60</v>
      </c>
      <c r="E3896" t="s">
        <v>49</v>
      </c>
      <c r="F3896">
        <v>0</v>
      </c>
      <c r="G3896" t="s">
        <v>55</v>
      </c>
      <c r="H3896" t="s">
        <v>49</v>
      </c>
      <c r="I3896" t="s">
        <v>50</v>
      </c>
      <c r="J3896">
        <v>17</v>
      </c>
      <c r="K3896" t="s">
        <v>75</v>
      </c>
      <c r="L3896">
        <v>213</v>
      </c>
      <c r="M3896">
        <v>2</v>
      </c>
      <c r="N3896">
        <v>-1</v>
      </c>
      <c r="O3896">
        <v>0</v>
      </c>
      <c r="P3896" t="s">
        <v>52</v>
      </c>
      <c r="Q3896" t="s">
        <v>49</v>
      </c>
      <c r="X3896" s="7"/>
      <c r="Y3896" t="s">
        <v>55</v>
      </c>
      <c r="Z3896">
        <v>0</v>
      </c>
      <c r="AE3896" t="s">
        <v>49</v>
      </c>
      <c r="AF3896">
        <v>0</v>
      </c>
    </row>
    <row r="3897" spans="1:32" x14ac:dyDescent="0.3">
      <c r="A3897">
        <v>31</v>
      </c>
      <c r="B3897" t="s">
        <v>67</v>
      </c>
      <c r="C3897" t="s">
        <v>47</v>
      </c>
      <c r="D3897" t="s">
        <v>54</v>
      </c>
      <c r="E3897" t="s">
        <v>49</v>
      </c>
      <c r="F3897">
        <v>3706</v>
      </c>
      <c r="G3897" t="s">
        <v>55</v>
      </c>
      <c r="H3897" t="s">
        <v>49</v>
      </c>
      <c r="I3897" t="s">
        <v>50</v>
      </c>
      <c r="J3897">
        <v>20</v>
      </c>
      <c r="K3897" t="s">
        <v>75</v>
      </c>
      <c r="L3897">
        <v>129</v>
      </c>
      <c r="M3897">
        <v>1</v>
      </c>
      <c r="N3897">
        <v>-1</v>
      </c>
      <c r="O3897">
        <v>0</v>
      </c>
      <c r="P3897" t="s">
        <v>52</v>
      </c>
      <c r="Q3897" t="s">
        <v>49</v>
      </c>
      <c r="X3897" s="7"/>
      <c r="Y3897" t="s">
        <v>55</v>
      </c>
      <c r="Z3897">
        <v>3706</v>
      </c>
      <c r="AE3897" t="s">
        <v>49</v>
      </c>
      <c r="AF3897">
        <v>3706</v>
      </c>
    </row>
    <row r="3898" spans="1:32" x14ac:dyDescent="0.3">
      <c r="A3898">
        <v>36</v>
      </c>
      <c r="B3898" t="s">
        <v>63</v>
      </c>
      <c r="C3898" t="s">
        <v>47</v>
      </c>
      <c r="D3898" t="s">
        <v>48</v>
      </c>
      <c r="E3898" t="s">
        <v>49</v>
      </c>
      <c r="F3898">
        <v>1177</v>
      </c>
      <c r="G3898" t="s">
        <v>49</v>
      </c>
      <c r="H3898" t="s">
        <v>49</v>
      </c>
      <c r="I3898" t="s">
        <v>50</v>
      </c>
      <c r="J3898">
        <v>15</v>
      </c>
      <c r="K3898" t="s">
        <v>61</v>
      </c>
      <c r="L3898">
        <v>330</v>
      </c>
      <c r="M3898">
        <v>1</v>
      </c>
      <c r="N3898">
        <v>311</v>
      </c>
      <c r="O3898">
        <v>4</v>
      </c>
      <c r="P3898" t="s">
        <v>79</v>
      </c>
      <c r="Q3898" t="s">
        <v>55</v>
      </c>
      <c r="X3898" s="7"/>
      <c r="Y3898" t="s">
        <v>49</v>
      </c>
      <c r="Z3898">
        <v>1177</v>
      </c>
      <c r="AE3898" t="s">
        <v>49</v>
      </c>
      <c r="AF3898">
        <v>1177</v>
      </c>
    </row>
    <row r="3899" spans="1:32" x14ac:dyDescent="0.3">
      <c r="A3899">
        <v>53</v>
      </c>
      <c r="B3899" t="s">
        <v>58</v>
      </c>
      <c r="C3899" t="s">
        <v>47</v>
      </c>
      <c r="D3899" t="s">
        <v>48</v>
      </c>
      <c r="E3899" t="s">
        <v>49</v>
      </c>
      <c r="F3899">
        <v>2096</v>
      </c>
      <c r="G3899" t="s">
        <v>49</v>
      </c>
      <c r="H3899" t="s">
        <v>49</v>
      </c>
      <c r="I3899" t="s">
        <v>52</v>
      </c>
      <c r="J3899">
        <v>9</v>
      </c>
      <c r="K3899" t="s">
        <v>62</v>
      </c>
      <c r="L3899">
        <v>104</v>
      </c>
      <c r="M3899">
        <v>1</v>
      </c>
      <c r="N3899">
        <v>-1</v>
      </c>
      <c r="O3899">
        <v>0</v>
      </c>
      <c r="P3899" t="s">
        <v>52</v>
      </c>
      <c r="Q3899" t="s">
        <v>49</v>
      </c>
      <c r="X3899" s="7"/>
      <c r="Y3899" t="s">
        <v>49</v>
      </c>
      <c r="Z3899">
        <v>2096</v>
      </c>
      <c r="AE3899" t="s">
        <v>49</v>
      </c>
      <c r="AF3899">
        <v>2096</v>
      </c>
    </row>
    <row r="3900" spans="1:32" x14ac:dyDescent="0.3">
      <c r="A3900">
        <v>59</v>
      </c>
      <c r="B3900" t="s">
        <v>63</v>
      </c>
      <c r="C3900" t="s">
        <v>47</v>
      </c>
      <c r="D3900" t="s">
        <v>48</v>
      </c>
      <c r="E3900" t="s">
        <v>49</v>
      </c>
      <c r="F3900">
        <v>748</v>
      </c>
      <c r="G3900" t="s">
        <v>49</v>
      </c>
      <c r="H3900" t="s">
        <v>49</v>
      </c>
      <c r="I3900" t="s">
        <v>52</v>
      </c>
      <c r="J3900">
        <v>29</v>
      </c>
      <c r="K3900" t="s">
        <v>56</v>
      </c>
      <c r="L3900">
        <v>184</v>
      </c>
      <c r="M3900">
        <v>1</v>
      </c>
      <c r="N3900">
        <v>-1</v>
      </c>
      <c r="O3900">
        <v>0</v>
      </c>
      <c r="P3900" t="s">
        <v>52</v>
      </c>
      <c r="Q3900" t="s">
        <v>49</v>
      </c>
      <c r="X3900" s="7"/>
      <c r="Y3900" t="s">
        <v>49</v>
      </c>
      <c r="Z3900">
        <v>748</v>
      </c>
      <c r="AE3900" t="s">
        <v>49</v>
      </c>
      <c r="AF3900">
        <v>748</v>
      </c>
    </row>
    <row r="3901" spans="1:32" x14ac:dyDescent="0.3">
      <c r="A3901">
        <v>29</v>
      </c>
      <c r="B3901" t="s">
        <v>58</v>
      </c>
      <c r="C3901" t="s">
        <v>59</v>
      </c>
      <c r="D3901" t="s">
        <v>60</v>
      </c>
      <c r="E3901" t="s">
        <v>49</v>
      </c>
      <c r="F3901">
        <v>3357</v>
      </c>
      <c r="G3901" t="s">
        <v>49</v>
      </c>
      <c r="H3901" t="s">
        <v>49</v>
      </c>
      <c r="I3901" t="s">
        <v>50</v>
      </c>
      <c r="J3901">
        <v>21</v>
      </c>
      <c r="K3901" t="s">
        <v>73</v>
      </c>
      <c r="L3901">
        <v>120</v>
      </c>
      <c r="M3901">
        <v>3</v>
      </c>
      <c r="N3901">
        <v>-1</v>
      </c>
      <c r="O3901">
        <v>0</v>
      </c>
      <c r="P3901" t="s">
        <v>52</v>
      </c>
      <c r="Q3901" t="s">
        <v>49</v>
      </c>
      <c r="X3901" s="7"/>
      <c r="Y3901" t="s">
        <v>49</v>
      </c>
      <c r="Z3901">
        <v>3357</v>
      </c>
      <c r="AE3901" t="s">
        <v>49</v>
      </c>
      <c r="AF3901">
        <v>3357</v>
      </c>
    </row>
    <row r="3902" spans="1:32" x14ac:dyDescent="0.3">
      <c r="A3902">
        <v>30</v>
      </c>
      <c r="B3902" t="s">
        <v>69</v>
      </c>
      <c r="C3902" t="s">
        <v>59</v>
      </c>
      <c r="D3902" t="s">
        <v>54</v>
      </c>
      <c r="E3902" t="s">
        <v>49</v>
      </c>
      <c r="F3902">
        <v>3809</v>
      </c>
      <c r="G3902" t="s">
        <v>55</v>
      </c>
      <c r="H3902" t="s">
        <v>49</v>
      </c>
      <c r="I3902" t="s">
        <v>52</v>
      </c>
      <c r="J3902">
        <v>3</v>
      </c>
      <c r="K3902" t="s">
        <v>62</v>
      </c>
      <c r="L3902">
        <v>159</v>
      </c>
      <c r="M3902">
        <v>4</v>
      </c>
      <c r="N3902">
        <v>-1</v>
      </c>
      <c r="O3902">
        <v>0</v>
      </c>
      <c r="P3902" t="s">
        <v>52</v>
      </c>
      <c r="Q3902" t="s">
        <v>49</v>
      </c>
      <c r="X3902" s="7"/>
      <c r="Y3902" t="s">
        <v>55</v>
      </c>
      <c r="Z3902">
        <v>3809</v>
      </c>
      <c r="AE3902" t="s">
        <v>49</v>
      </c>
      <c r="AF3902">
        <v>3809</v>
      </c>
    </row>
    <row r="3903" spans="1:32" x14ac:dyDescent="0.3">
      <c r="A3903">
        <v>52</v>
      </c>
      <c r="B3903" t="s">
        <v>69</v>
      </c>
      <c r="C3903" t="s">
        <v>47</v>
      </c>
      <c r="D3903" t="s">
        <v>54</v>
      </c>
      <c r="E3903" t="s">
        <v>49</v>
      </c>
      <c r="F3903">
        <v>395</v>
      </c>
      <c r="G3903" t="s">
        <v>55</v>
      </c>
      <c r="H3903" t="s">
        <v>49</v>
      </c>
      <c r="I3903" t="s">
        <v>52</v>
      </c>
      <c r="J3903">
        <v>15</v>
      </c>
      <c r="K3903" t="s">
        <v>56</v>
      </c>
      <c r="L3903">
        <v>391</v>
      </c>
      <c r="M3903">
        <v>3</v>
      </c>
      <c r="N3903">
        <v>-1</v>
      </c>
      <c r="O3903">
        <v>0</v>
      </c>
      <c r="P3903" t="s">
        <v>52</v>
      </c>
      <c r="Q3903" t="s">
        <v>49</v>
      </c>
      <c r="X3903" s="7"/>
      <c r="Y3903" t="s">
        <v>55</v>
      </c>
      <c r="Z3903">
        <v>395</v>
      </c>
      <c r="AE3903" t="s">
        <v>49</v>
      </c>
      <c r="AF3903">
        <v>395</v>
      </c>
    </row>
    <row r="3904" spans="1:32" x14ac:dyDescent="0.3">
      <c r="A3904">
        <v>55</v>
      </c>
      <c r="B3904" t="s">
        <v>63</v>
      </c>
      <c r="C3904" t="s">
        <v>47</v>
      </c>
      <c r="D3904" t="s">
        <v>54</v>
      </c>
      <c r="E3904" t="s">
        <v>49</v>
      </c>
      <c r="F3904">
        <v>1011</v>
      </c>
      <c r="G3904" t="s">
        <v>55</v>
      </c>
      <c r="H3904" t="s">
        <v>49</v>
      </c>
      <c r="I3904" t="s">
        <v>50</v>
      </c>
      <c r="J3904">
        <v>12</v>
      </c>
      <c r="K3904" t="s">
        <v>70</v>
      </c>
      <c r="L3904">
        <v>112</v>
      </c>
      <c r="M3904">
        <v>2</v>
      </c>
      <c r="N3904">
        <v>-1</v>
      </c>
      <c r="O3904">
        <v>0</v>
      </c>
      <c r="P3904" t="s">
        <v>52</v>
      </c>
      <c r="Q3904" t="s">
        <v>49</v>
      </c>
      <c r="X3904" s="7"/>
      <c r="Y3904" t="s">
        <v>55</v>
      </c>
      <c r="Z3904">
        <v>1011</v>
      </c>
      <c r="AE3904" t="s">
        <v>49</v>
      </c>
      <c r="AF3904">
        <v>1011</v>
      </c>
    </row>
    <row r="3905" spans="1:32" x14ac:dyDescent="0.3">
      <c r="A3905">
        <v>56</v>
      </c>
      <c r="B3905" t="s">
        <v>63</v>
      </c>
      <c r="C3905" t="s">
        <v>47</v>
      </c>
      <c r="D3905" t="s">
        <v>48</v>
      </c>
      <c r="E3905" t="s">
        <v>49</v>
      </c>
      <c r="F3905">
        <v>420</v>
      </c>
      <c r="G3905" t="s">
        <v>55</v>
      </c>
      <c r="H3905" t="s">
        <v>49</v>
      </c>
      <c r="I3905" t="s">
        <v>52</v>
      </c>
      <c r="J3905">
        <v>9</v>
      </c>
      <c r="K3905" t="s">
        <v>56</v>
      </c>
      <c r="L3905">
        <v>76</v>
      </c>
      <c r="M3905">
        <v>1</v>
      </c>
      <c r="N3905">
        <v>-1</v>
      </c>
      <c r="O3905">
        <v>0</v>
      </c>
      <c r="P3905" t="s">
        <v>52</v>
      </c>
      <c r="Q3905" t="s">
        <v>49</v>
      </c>
      <c r="X3905" s="7"/>
      <c r="Y3905" t="s">
        <v>55</v>
      </c>
      <c r="Z3905">
        <v>420</v>
      </c>
      <c r="AE3905" t="s">
        <v>49</v>
      </c>
      <c r="AF3905">
        <v>420</v>
      </c>
    </row>
    <row r="3906" spans="1:32" x14ac:dyDescent="0.3">
      <c r="A3906">
        <v>32</v>
      </c>
      <c r="B3906" t="s">
        <v>69</v>
      </c>
      <c r="C3906" t="s">
        <v>47</v>
      </c>
      <c r="D3906" t="s">
        <v>54</v>
      </c>
      <c r="E3906" t="s">
        <v>49</v>
      </c>
      <c r="F3906">
        <v>76</v>
      </c>
      <c r="G3906" t="s">
        <v>55</v>
      </c>
      <c r="H3906" t="s">
        <v>49</v>
      </c>
      <c r="I3906" t="s">
        <v>52</v>
      </c>
      <c r="J3906">
        <v>21</v>
      </c>
      <c r="K3906" t="s">
        <v>56</v>
      </c>
      <c r="L3906">
        <v>189</v>
      </c>
      <c r="M3906">
        <v>2</v>
      </c>
      <c r="N3906">
        <v>-1</v>
      </c>
      <c r="O3906">
        <v>0</v>
      </c>
      <c r="P3906" t="s">
        <v>52</v>
      </c>
      <c r="Q3906" t="s">
        <v>49</v>
      </c>
      <c r="X3906" s="7"/>
      <c r="Y3906" t="s">
        <v>55</v>
      </c>
      <c r="Z3906">
        <v>76</v>
      </c>
      <c r="AE3906" t="s">
        <v>49</v>
      </c>
      <c r="AF3906">
        <v>76</v>
      </c>
    </row>
    <row r="3907" spans="1:32" x14ac:dyDescent="0.3">
      <c r="A3907">
        <v>24</v>
      </c>
      <c r="B3907" t="s">
        <v>63</v>
      </c>
      <c r="C3907" t="s">
        <v>47</v>
      </c>
      <c r="D3907" t="s">
        <v>54</v>
      </c>
      <c r="E3907" t="s">
        <v>49</v>
      </c>
      <c r="F3907">
        <v>0</v>
      </c>
      <c r="G3907" t="s">
        <v>49</v>
      </c>
      <c r="H3907" t="s">
        <v>49</v>
      </c>
      <c r="I3907" t="s">
        <v>52</v>
      </c>
      <c r="J3907">
        <v>28</v>
      </c>
      <c r="K3907" t="s">
        <v>56</v>
      </c>
      <c r="L3907">
        <v>94</v>
      </c>
      <c r="M3907">
        <v>1</v>
      </c>
      <c r="N3907">
        <v>-1</v>
      </c>
      <c r="O3907">
        <v>0</v>
      </c>
      <c r="P3907" t="s">
        <v>52</v>
      </c>
      <c r="Q3907" t="s">
        <v>49</v>
      </c>
      <c r="X3907" s="7"/>
      <c r="Y3907" t="s">
        <v>49</v>
      </c>
      <c r="Z3907">
        <v>0</v>
      </c>
      <c r="AE3907" t="s">
        <v>49</v>
      </c>
      <c r="AF3907">
        <v>0</v>
      </c>
    </row>
    <row r="3908" spans="1:32" x14ac:dyDescent="0.3">
      <c r="A3908">
        <v>51</v>
      </c>
      <c r="B3908" t="s">
        <v>63</v>
      </c>
      <c r="C3908" t="s">
        <v>47</v>
      </c>
      <c r="D3908" t="s">
        <v>48</v>
      </c>
      <c r="E3908" t="s">
        <v>49</v>
      </c>
      <c r="F3908">
        <v>844</v>
      </c>
      <c r="G3908" t="s">
        <v>55</v>
      </c>
      <c r="H3908" t="s">
        <v>49</v>
      </c>
      <c r="I3908" t="s">
        <v>52</v>
      </c>
      <c r="J3908">
        <v>29</v>
      </c>
      <c r="K3908" t="s">
        <v>56</v>
      </c>
      <c r="L3908">
        <v>184</v>
      </c>
      <c r="M3908">
        <v>3</v>
      </c>
      <c r="N3908">
        <v>-1</v>
      </c>
      <c r="O3908">
        <v>0</v>
      </c>
      <c r="P3908" t="s">
        <v>52</v>
      </c>
      <c r="Q3908" t="s">
        <v>49</v>
      </c>
      <c r="X3908" s="7"/>
      <c r="Y3908" t="s">
        <v>55</v>
      </c>
      <c r="Z3908">
        <v>844</v>
      </c>
      <c r="AE3908" t="s">
        <v>49</v>
      </c>
      <c r="AF3908">
        <v>844</v>
      </c>
    </row>
    <row r="3909" spans="1:32" x14ac:dyDescent="0.3">
      <c r="A3909">
        <v>36</v>
      </c>
      <c r="B3909" t="s">
        <v>58</v>
      </c>
      <c r="C3909" t="s">
        <v>47</v>
      </c>
      <c r="D3909" t="s">
        <v>60</v>
      </c>
      <c r="E3909" t="s">
        <v>49</v>
      </c>
      <c r="F3909">
        <v>1318</v>
      </c>
      <c r="G3909" t="s">
        <v>55</v>
      </c>
      <c r="H3909" t="s">
        <v>49</v>
      </c>
      <c r="I3909" t="s">
        <v>50</v>
      </c>
      <c r="J3909">
        <v>7</v>
      </c>
      <c r="K3909" t="s">
        <v>70</v>
      </c>
      <c r="L3909">
        <v>100</v>
      </c>
      <c r="M3909">
        <v>2</v>
      </c>
      <c r="N3909">
        <v>-1</v>
      </c>
      <c r="O3909">
        <v>0</v>
      </c>
      <c r="P3909" t="s">
        <v>52</v>
      </c>
      <c r="Q3909" t="s">
        <v>49</v>
      </c>
      <c r="X3909" s="7"/>
      <c r="Y3909" t="s">
        <v>55</v>
      </c>
      <c r="Z3909">
        <v>1318</v>
      </c>
      <c r="AE3909" t="s">
        <v>49</v>
      </c>
      <c r="AF3909">
        <v>1318</v>
      </c>
    </row>
    <row r="3910" spans="1:32" x14ac:dyDescent="0.3">
      <c r="A3910">
        <v>36</v>
      </c>
      <c r="B3910" t="s">
        <v>67</v>
      </c>
      <c r="C3910" t="s">
        <v>47</v>
      </c>
      <c r="D3910" t="s">
        <v>60</v>
      </c>
      <c r="E3910" t="s">
        <v>49</v>
      </c>
      <c r="F3910">
        <v>167</v>
      </c>
      <c r="G3910" t="s">
        <v>55</v>
      </c>
      <c r="H3910" t="s">
        <v>49</v>
      </c>
      <c r="I3910" t="s">
        <v>50</v>
      </c>
      <c r="J3910">
        <v>28</v>
      </c>
      <c r="K3910" t="s">
        <v>72</v>
      </c>
      <c r="L3910">
        <v>57</v>
      </c>
      <c r="M3910">
        <v>1</v>
      </c>
      <c r="N3910">
        <v>-1</v>
      </c>
      <c r="O3910">
        <v>0</v>
      </c>
      <c r="P3910" t="s">
        <v>52</v>
      </c>
      <c r="Q3910" t="s">
        <v>49</v>
      </c>
      <c r="X3910" s="7"/>
      <c r="Y3910" t="s">
        <v>55</v>
      </c>
      <c r="Z3910">
        <v>167</v>
      </c>
      <c r="AE3910" t="s">
        <v>49</v>
      </c>
      <c r="AF3910">
        <v>167</v>
      </c>
    </row>
    <row r="3911" spans="1:32" x14ac:dyDescent="0.3">
      <c r="A3911">
        <v>42</v>
      </c>
      <c r="B3911" t="s">
        <v>58</v>
      </c>
      <c r="C3911" t="s">
        <v>47</v>
      </c>
      <c r="D3911" t="s">
        <v>60</v>
      </c>
      <c r="E3911" t="s">
        <v>49</v>
      </c>
      <c r="F3911">
        <v>2187</v>
      </c>
      <c r="G3911" t="s">
        <v>55</v>
      </c>
      <c r="H3911" t="s">
        <v>49</v>
      </c>
      <c r="I3911" t="s">
        <v>50</v>
      </c>
      <c r="J3911">
        <v>17</v>
      </c>
      <c r="K3911" t="s">
        <v>75</v>
      </c>
      <c r="L3911">
        <v>525</v>
      </c>
      <c r="M3911">
        <v>3</v>
      </c>
      <c r="N3911">
        <v>-1</v>
      </c>
      <c r="O3911">
        <v>0</v>
      </c>
      <c r="P3911" t="s">
        <v>52</v>
      </c>
      <c r="Q3911" t="s">
        <v>55</v>
      </c>
      <c r="X3911" s="7"/>
      <c r="Y3911" t="s">
        <v>55</v>
      </c>
      <c r="Z3911">
        <v>2187</v>
      </c>
      <c r="AE3911" t="s">
        <v>49</v>
      </c>
      <c r="AF3911">
        <v>2187</v>
      </c>
    </row>
    <row r="3912" spans="1:32" x14ac:dyDescent="0.3">
      <c r="A3912">
        <v>49</v>
      </c>
      <c r="B3912" t="s">
        <v>69</v>
      </c>
      <c r="C3912" t="s">
        <v>47</v>
      </c>
      <c r="D3912" t="s">
        <v>54</v>
      </c>
      <c r="E3912" t="s">
        <v>49</v>
      </c>
      <c r="F3912">
        <v>14440</v>
      </c>
      <c r="G3912" t="s">
        <v>55</v>
      </c>
      <c r="H3912" t="s">
        <v>49</v>
      </c>
      <c r="I3912" t="s">
        <v>50</v>
      </c>
      <c r="J3912">
        <v>21</v>
      </c>
      <c r="K3912" t="s">
        <v>75</v>
      </c>
      <c r="L3912">
        <v>60</v>
      </c>
      <c r="M3912">
        <v>1</v>
      </c>
      <c r="N3912">
        <v>-1</v>
      </c>
      <c r="O3912">
        <v>0</v>
      </c>
      <c r="P3912" t="s">
        <v>52</v>
      </c>
      <c r="Q3912" t="s">
        <v>49</v>
      </c>
      <c r="X3912" s="7"/>
      <c r="Y3912" t="s">
        <v>55</v>
      </c>
      <c r="Z3912">
        <v>14440</v>
      </c>
      <c r="AE3912" t="s">
        <v>49</v>
      </c>
      <c r="AF3912">
        <v>14440</v>
      </c>
    </row>
    <row r="3913" spans="1:32" x14ac:dyDescent="0.3">
      <c r="A3913">
        <v>48</v>
      </c>
      <c r="B3913" t="s">
        <v>58</v>
      </c>
      <c r="C3913" t="s">
        <v>47</v>
      </c>
      <c r="D3913" t="s">
        <v>54</v>
      </c>
      <c r="E3913" t="s">
        <v>49</v>
      </c>
      <c r="F3913">
        <v>2294</v>
      </c>
      <c r="G3913" t="s">
        <v>55</v>
      </c>
      <c r="H3913" t="s">
        <v>49</v>
      </c>
      <c r="I3913" t="s">
        <v>52</v>
      </c>
      <c r="J3913">
        <v>26</v>
      </c>
      <c r="K3913" t="s">
        <v>56</v>
      </c>
      <c r="L3913">
        <v>251</v>
      </c>
      <c r="M3913">
        <v>11</v>
      </c>
      <c r="N3913">
        <v>-1</v>
      </c>
      <c r="O3913">
        <v>0</v>
      </c>
      <c r="P3913" t="s">
        <v>52</v>
      </c>
      <c r="Q3913" t="s">
        <v>49</v>
      </c>
      <c r="X3913" s="7"/>
      <c r="Y3913" t="s">
        <v>55</v>
      </c>
      <c r="Z3913">
        <v>2294</v>
      </c>
      <c r="AE3913" t="s">
        <v>49</v>
      </c>
      <c r="AF3913">
        <v>2294</v>
      </c>
    </row>
    <row r="3914" spans="1:32" x14ac:dyDescent="0.3">
      <c r="A3914">
        <v>36</v>
      </c>
      <c r="B3914" t="s">
        <v>58</v>
      </c>
      <c r="C3914" t="s">
        <v>47</v>
      </c>
      <c r="D3914" t="s">
        <v>54</v>
      </c>
      <c r="E3914" t="s">
        <v>49</v>
      </c>
      <c r="F3914">
        <v>80</v>
      </c>
      <c r="G3914" t="s">
        <v>55</v>
      </c>
      <c r="H3914" t="s">
        <v>49</v>
      </c>
      <c r="I3914" t="s">
        <v>52</v>
      </c>
      <c r="J3914">
        <v>30</v>
      </c>
      <c r="K3914" t="s">
        <v>56</v>
      </c>
      <c r="L3914">
        <v>251</v>
      </c>
      <c r="M3914">
        <v>3</v>
      </c>
      <c r="N3914">
        <v>-1</v>
      </c>
      <c r="O3914">
        <v>0</v>
      </c>
      <c r="P3914" t="s">
        <v>52</v>
      </c>
      <c r="Q3914" t="s">
        <v>49</v>
      </c>
      <c r="X3914" s="7"/>
      <c r="Y3914" t="s">
        <v>55</v>
      </c>
      <c r="Z3914">
        <v>80</v>
      </c>
      <c r="AE3914" t="s">
        <v>49</v>
      </c>
      <c r="AF3914">
        <v>80</v>
      </c>
    </row>
    <row r="3915" spans="1:32" x14ac:dyDescent="0.3">
      <c r="A3915">
        <v>48</v>
      </c>
      <c r="B3915" t="s">
        <v>58</v>
      </c>
      <c r="C3915" t="s">
        <v>47</v>
      </c>
      <c r="D3915" t="s">
        <v>48</v>
      </c>
      <c r="E3915" t="s">
        <v>49</v>
      </c>
      <c r="F3915">
        <v>2537</v>
      </c>
      <c r="G3915" t="s">
        <v>49</v>
      </c>
      <c r="H3915" t="s">
        <v>49</v>
      </c>
      <c r="I3915" t="s">
        <v>50</v>
      </c>
      <c r="J3915">
        <v>26</v>
      </c>
      <c r="K3915" t="s">
        <v>70</v>
      </c>
      <c r="L3915">
        <v>219</v>
      </c>
      <c r="M3915">
        <v>6</v>
      </c>
      <c r="N3915">
        <v>-1</v>
      </c>
      <c r="O3915">
        <v>0</v>
      </c>
      <c r="P3915" t="s">
        <v>52</v>
      </c>
      <c r="Q3915" t="s">
        <v>49</v>
      </c>
      <c r="X3915" s="7"/>
      <c r="Y3915" t="s">
        <v>49</v>
      </c>
      <c r="Z3915">
        <v>2537</v>
      </c>
      <c r="AE3915" t="s">
        <v>49</v>
      </c>
      <c r="AF3915">
        <v>2537</v>
      </c>
    </row>
    <row r="3916" spans="1:32" x14ac:dyDescent="0.3">
      <c r="A3916">
        <v>30</v>
      </c>
      <c r="B3916" t="s">
        <v>67</v>
      </c>
      <c r="C3916" t="s">
        <v>47</v>
      </c>
      <c r="D3916" t="s">
        <v>60</v>
      </c>
      <c r="E3916" t="s">
        <v>49</v>
      </c>
      <c r="F3916">
        <v>569</v>
      </c>
      <c r="G3916" t="s">
        <v>49</v>
      </c>
      <c r="H3916" t="s">
        <v>49</v>
      </c>
      <c r="I3916" t="s">
        <v>50</v>
      </c>
      <c r="J3916">
        <v>27</v>
      </c>
      <c r="K3916" t="s">
        <v>70</v>
      </c>
      <c r="L3916">
        <v>976</v>
      </c>
      <c r="M3916">
        <v>12</v>
      </c>
      <c r="N3916">
        <v>-1</v>
      </c>
      <c r="O3916">
        <v>0</v>
      </c>
      <c r="P3916" t="s">
        <v>52</v>
      </c>
      <c r="Q3916" t="s">
        <v>55</v>
      </c>
      <c r="X3916" s="7"/>
      <c r="Y3916" t="s">
        <v>49</v>
      </c>
      <c r="Z3916">
        <v>569</v>
      </c>
      <c r="AE3916" t="s">
        <v>49</v>
      </c>
      <c r="AF3916">
        <v>569</v>
      </c>
    </row>
    <row r="3917" spans="1:32" x14ac:dyDescent="0.3">
      <c r="A3917">
        <v>27</v>
      </c>
      <c r="B3917" t="s">
        <v>58</v>
      </c>
      <c r="C3917" t="s">
        <v>59</v>
      </c>
      <c r="D3917" t="s">
        <v>60</v>
      </c>
      <c r="E3917" t="s">
        <v>55</v>
      </c>
      <c r="F3917">
        <v>0</v>
      </c>
      <c r="G3917" t="s">
        <v>49</v>
      </c>
      <c r="H3917" t="s">
        <v>55</v>
      </c>
      <c r="I3917" t="s">
        <v>50</v>
      </c>
      <c r="J3917">
        <v>8</v>
      </c>
      <c r="K3917" t="s">
        <v>73</v>
      </c>
      <c r="L3917">
        <v>46</v>
      </c>
      <c r="M3917">
        <v>1</v>
      </c>
      <c r="N3917">
        <v>-1</v>
      </c>
      <c r="O3917">
        <v>0</v>
      </c>
      <c r="P3917" t="s">
        <v>52</v>
      </c>
      <c r="Q3917" t="s">
        <v>49</v>
      </c>
      <c r="X3917" s="7"/>
      <c r="Y3917" t="s">
        <v>49</v>
      </c>
      <c r="Z3917">
        <v>0</v>
      </c>
      <c r="AE3917" t="s">
        <v>55</v>
      </c>
      <c r="AF3917">
        <v>0</v>
      </c>
    </row>
    <row r="3918" spans="1:32" x14ac:dyDescent="0.3">
      <c r="A3918">
        <v>38</v>
      </c>
      <c r="B3918" t="s">
        <v>68</v>
      </c>
      <c r="C3918" t="s">
        <v>47</v>
      </c>
      <c r="D3918" t="s">
        <v>60</v>
      </c>
      <c r="E3918" t="s">
        <v>49</v>
      </c>
      <c r="F3918">
        <v>0</v>
      </c>
      <c r="G3918" t="s">
        <v>55</v>
      </c>
      <c r="H3918" t="s">
        <v>49</v>
      </c>
      <c r="I3918" t="s">
        <v>50</v>
      </c>
      <c r="J3918">
        <v>18</v>
      </c>
      <c r="K3918" t="s">
        <v>75</v>
      </c>
      <c r="L3918">
        <v>185</v>
      </c>
      <c r="M3918">
        <v>3</v>
      </c>
      <c r="N3918">
        <v>-1</v>
      </c>
      <c r="O3918">
        <v>0</v>
      </c>
      <c r="P3918" t="s">
        <v>52</v>
      </c>
      <c r="Q3918" t="s">
        <v>49</v>
      </c>
      <c r="X3918" s="7"/>
      <c r="Y3918" t="s">
        <v>55</v>
      </c>
      <c r="Z3918">
        <v>0</v>
      </c>
      <c r="AE3918" t="s">
        <v>49</v>
      </c>
      <c r="AF3918">
        <v>0</v>
      </c>
    </row>
    <row r="3919" spans="1:32" x14ac:dyDescent="0.3">
      <c r="A3919">
        <v>36</v>
      </c>
      <c r="B3919" t="s">
        <v>67</v>
      </c>
      <c r="C3919" t="s">
        <v>59</v>
      </c>
      <c r="D3919" t="s">
        <v>54</v>
      </c>
      <c r="E3919" t="s">
        <v>55</v>
      </c>
      <c r="F3919">
        <v>12</v>
      </c>
      <c r="G3919" t="s">
        <v>49</v>
      </c>
      <c r="H3919" t="s">
        <v>49</v>
      </c>
      <c r="I3919" t="s">
        <v>50</v>
      </c>
      <c r="J3919">
        <v>12</v>
      </c>
      <c r="K3919" t="s">
        <v>70</v>
      </c>
      <c r="L3919">
        <v>587</v>
      </c>
      <c r="M3919">
        <v>2</v>
      </c>
      <c r="N3919">
        <v>-1</v>
      </c>
      <c r="O3919">
        <v>0</v>
      </c>
      <c r="P3919" t="s">
        <v>52</v>
      </c>
      <c r="Q3919" t="s">
        <v>55</v>
      </c>
      <c r="X3919" s="7"/>
      <c r="Y3919" t="s">
        <v>49</v>
      </c>
      <c r="Z3919">
        <v>12</v>
      </c>
      <c r="AE3919" t="s">
        <v>49</v>
      </c>
      <c r="AF3919">
        <v>12</v>
      </c>
    </row>
    <row r="3920" spans="1:32" x14ac:dyDescent="0.3">
      <c r="A3920">
        <v>45</v>
      </c>
      <c r="B3920" t="s">
        <v>67</v>
      </c>
      <c r="C3920" t="s">
        <v>47</v>
      </c>
      <c r="D3920" t="s">
        <v>54</v>
      </c>
      <c r="E3920" t="s">
        <v>49</v>
      </c>
      <c r="F3920">
        <v>49</v>
      </c>
      <c r="G3920" t="s">
        <v>49</v>
      </c>
      <c r="H3920" t="s">
        <v>49</v>
      </c>
      <c r="I3920" t="s">
        <v>50</v>
      </c>
      <c r="J3920">
        <v>29</v>
      </c>
      <c r="K3920" t="s">
        <v>73</v>
      </c>
      <c r="L3920">
        <v>65</v>
      </c>
      <c r="M3920">
        <v>2</v>
      </c>
      <c r="N3920">
        <v>-1</v>
      </c>
      <c r="O3920">
        <v>0</v>
      </c>
      <c r="P3920" t="s">
        <v>52</v>
      </c>
      <c r="Q3920" t="s">
        <v>49</v>
      </c>
      <c r="X3920" s="7"/>
      <c r="Y3920" t="s">
        <v>49</v>
      </c>
      <c r="Z3920">
        <v>49</v>
      </c>
      <c r="AE3920" t="s">
        <v>49</v>
      </c>
      <c r="AF3920">
        <v>49</v>
      </c>
    </row>
    <row r="3921" spans="1:32" x14ac:dyDescent="0.3">
      <c r="A3921">
        <v>44</v>
      </c>
      <c r="B3921" t="s">
        <v>76</v>
      </c>
      <c r="C3921" t="s">
        <v>47</v>
      </c>
      <c r="D3921" t="s">
        <v>60</v>
      </c>
      <c r="E3921" t="s">
        <v>49</v>
      </c>
      <c r="F3921">
        <v>460</v>
      </c>
      <c r="G3921" t="s">
        <v>49</v>
      </c>
      <c r="H3921" t="s">
        <v>49</v>
      </c>
      <c r="I3921" t="s">
        <v>52</v>
      </c>
      <c r="J3921">
        <v>17</v>
      </c>
      <c r="K3921" t="s">
        <v>62</v>
      </c>
      <c r="L3921">
        <v>491</v>
      </c>
      <c r="M3921">
        <v>1</v>
      </c>
      <c r="N3921">
        <v>-1</v>
      </c>
      <c r="O3921">
        <v>0</v>
      </c>
      <c r="P3921" t="s">
        <v>52</v>
      </c>
      <c r="Q3921" t="s">
        <v>49</v>
      </c>
      <c r="X3921" s="7"/>
      <c r="Y3921" t="s">
        <v>49</v>
      </c>
      <c r="Z3921">
        <v>460</v>
      </c>
      <c r="AE3921" t="s">
        <v>49</v>
      </c>
      <c r="AF3921">
        <v>460</v>
      </c>
    </row>
    <row r="3922" spans="1:32" x14ac:dyDescent="0.3">
      <c r="A3922">
        <v>42</v>
      </c>
      <c r="B3922" t="s">
        <v>67</v>
      </c>
      <c r="C3922" t="s">
        <v>47</v>
      </c>
      <c r="D3922" t="s">
        <v>54</v>
      </c>
      <c r="E3922" t="s">
        <v>49</v>
      </c>
      <c r="F3922">
        <v>613</v>
      </c>
      <c r="G3922" t="s">
        <v>55</v>
      </c>
      <c r="H3922" t="s">
        <v>49</v>
      </c>
      <c r="I3922" t="s">
        <v>50</v>
      </c>
      <c r="J3922">
        <v>11</v>
      </c>
      <c r="K3922" t="s">
        <v>56</v>
      </c>
      <c r="L3922">
        <v>432</v>
      </c>
      <c r="M3922">
        <v>2</v>
      </c>
      <c r="N3922">
        <v>-1</v>
      </c>
      <c r="O3922">
        <v>0</v>
      </c>
      <c r="P3922" t="s">
        <v>52</v>
      </c>
      <c r="Q3922" t="s">
        <v>49</v>
      </c>
      <c r="X3922" s="7"/>
      <c r="Y3922" t="s">
        <v>55</v>
      </c>
      <c r="Z3922">
        <v>613</v>
      </c>
      <c r="AE3922" t="s">
        <v>49</v>
      </c>
      <c r="AF3922">
        <v>613</v>
      </c>
    </row>
    <row r="3923" spans="1:32" x14ac:dyDescent="0.3">
      <c r="A3923">
        <v>37</v>
      </c>
      <c r="B3923" t="s">
        <v>68</v>
      </c>
      <c r="C3923" t="s">
        <v>47</v>
      </c>
      <c r="D3923" t="s">
        <v>60</v>
      </c>
      <c r="E3923" t="s">
        <v>49</v>
      </c>
      <c r="F3923">
        <v>7944</v>
      </c>
      <c r="G3923" t="s">
        <v>49</v>
      </c>
      <c r="H3923" t="s">
        <v>49</v>
      </c>
      <c r="I3923" t="s">
        <v>50</v>
      </c>
      <c r="J3923">
        <v>21</v>
      </c>
      <c r="K3923" t="s">
        <v>75</v>
      </c>
      <c r="L3923">
        <v>102</v>
      </c>
      <c r="M3923">
        <v>1</v>
      </c>
      <c r="N3923">
        <v>-1</v>
      </c>
      <c r="O3923">
        <v>0</v>
      </c>
      <c r="P3923" t="s">
        <v>52</v>
      </c>
      <c r="Q3923" t="s">
        <v>49</v>
      </c>
      <c r="X3923" s="7"/>
      <c r="Y3923" t="s">
        <v>49</v>
      </c>
      <c r="Z3923">
        <v>7944</v>
      </c>
      <c r="AE3923" t="s">
        <v>49</v>
      </c>
      <c r="AF3923">
        <v>7944</v>
      </c>
    </row>
    <row r="3924" spans="1:32" x14ac:dyDescent="0.3">
      <c r="A3924">
        <v>48</v>
      </c>
      <c r="B3924" t="s">
        <v>63</v>
      </c>
      <c r="C3924" t="s">
        <v>47</v>
      </c>
      <c r="D3924" t="s">
        <v>54</v>
      </c>
      <c r="E3924" t="s">
        <v>49</v>
      </c>
      <c r="F3924">
        <v>1143</v>
      </c>
      <c r="G3924" t="s">
        <v>55</v>
      </c>
      <c r="H3924" t="s">
        <v>49</v>
      </c>
      <c r="I3924" t="s">
        <v>50</v>
      </c>
      <c r="J3924">
        <v>17</v>
      </c>
      <c r="K3924" t="s">
        <v>61</v>
      </c>
      <c r="L3924">
        <v>264</v>
      </c>
      <c r="M3924">
        <v>1</v>
      </c>
      <c r="N3924">
        <v>317</v>
      </c>
      <c r="O3924">
        <v>1</v>
      </c>
      <c r="P3924" t="s">
        <v>57</v>
      </c>
      <c r="Q3924" t="s">
        <v>49</v>
      </c>
      <c r="X3924" s="7"/>
      <c r="Y3924" t="s">
        <v>55</v>
      </c>
      <c r="Z3924">
        <v>1143</v>
      </c>
      <c r="AE3924" t="s">
        <v>49</v>
      </c>
      <c r="AF3924">
        <v>1143</v>
      </c>
    </row>
    <row r="3925" spans="1:32" x14ac:dyDescent="0.3">
      <c r="A3925">
        <v>57</v>
      </c>
      <c r="B3925" t="s">
        <v>77</v>
      </c>
      <c r="C3925" t="s">
        <v>47</v>
      </c>
      <c r="D3925" t="s">
        <v>48</v>
      </c>
      <c r="E3925" t="s">
        <v>49</v>
      </c>
      <c r="F3925">
        <v>-464</v>
      </c>
      <c r="G3925" t="s">
        <v>55</v>
      </c>
      <c r="H3925" t="s">
        <v>49</v>
      </c>
      <c r="I3925" t="s">
        <v>50</v>
      </c>
      <c r="J3925">
        <v>4</v>
      </c>
      <c r="K3925" t="s">
        <v>64</v>
      </c>
      <c r="L3925">
        <v>75</v>
      </c>
      <c r="M3925">
        <v>1</v>
      </c>
      <c r="N3925">
        <v>190</v>
      </c>
      <c r="O3925">
        <v>6</v>
      </c>
      <c r="P3925" t="s">
        <v>57</v>
      </c>
      <c r="Q3925" t="s">
        <v>49</v>
      </c>
      <c r="X3925" s="7"/>
      <c r="Y3925" t="s">
        <v>55</v>
      </c>
      <c r="Z3925">
        <v>-464</v>
      </c>
      <c r="AE3925" t="s">
        <v>49</v>
      </c>
      <c r="AF3925">
        <v>-464</v>
      </c>
    </row>
    <row r="3926" spans="1:32" x14ac:dyDescent="0.3">
      <c r="A3926">
        <v>44</v>
      </c>
      <c r="B3926" t="s">
        <v>53</v>
      </c>
      <c r="C3926" t="s">
        <v>47</v>
      </c>
      <c r="D3926" t="s">
        <v>54</v>
      </c>
      <c r="E3926" t="s">
        <v>49</v>
      </c>
      <c r="F3926">
        <v>1989</v>
      </c>
      <c r="G3926" t="s">
        <v>55</v>
      </c>
      <c r="H3926" t="s">
        <v>55</v>
      </c>
      <c r="I3926" t="s">
        <v>50</v>
      </c>
      <c r="J3926">
        <v>20</v>
      </c>
      <c r="K3926" t="s">
        <v>61</v>
      </c>
      <c r="L3926">
        <v>106</v>
      </c>
      <c r="M3926">
        <v>2</v>
      </c>
      <c r="N3926">
        <v>-1</v>
      </c>
      <c r="O3926">
        <v>0</v>
      </c>
      <c r="P3926" t="s">
        <v>52</v>
      </c>
      <c r="Q3926" t="s">
        <v>49</v>
      </c>
      <c r="X3926" s="7"/>
      <c r="Y3926" t="s">
        <v>55</v>
      </c>
      <c r="Z3926">
        <v>1989</v>
      </c>
      <c r="AE3926" t="s">
        <v>55</v>
      </c>
      <c r="AF3926">
        <v>1989</v>
      </c>
    </row>
    <row r="3927" spans="1:32" x14ac:dyDescent="0.3">
      <c r="A3927">
        <v>48</v>
      </c>
      <c r="B3927" t="s">
        <v>67</v>
      </c>
      <c r="C3927" t="s">
        <v>47</v>
      </c>
      <c r="D3927" t="s">
        <v>54</v>
      </c>
      <c r="E3927" t="s">
        <v>49</v>
      </c>
      <c r="F3927">
        <v>17</v>
      </c>
      <c r="G3927" t="s">
        <v>55</v>
      </c>
      <c r="H3927" t="s">
        <v>55</v>
      </c>
      <c r="I3927" t="s">
        <v>50</v>
      </c>
      <c r="J3927">
        <v>17</v>
      </c>
      <c r="K3927" t="s">
        <v>75</v>
      </c>
      <c r="L3927">
        <v>81</v>
      </c>
      <c r="M3927">
        <v>1</v>
      </c>
      <c r="N3927">
        <v>-1</v>
      </c>
      <c r="O3927">
        <v>0</v>
      </c>
      <c r="P3927" t="s">
        <v>52</v>
      </c>
      <c r="Q3927" t="s">
        <v>49</v>
      </c>
      <c r="X3927" s="7"/>
      <c r="Y3927" t="s">
        <v>55</v>
      </c>
      <c r="Z3927">
        <v>17</v>
      </c>
      <c r="AE3927" t="s">
        <v>55</v>
      </c>
      <c r="AF3927">
        <v>17</v>
      </c>
    </row>
    <row r="3928" spans="1:32" x14ac:dyDescent="0.3">
      <c r="A3928">
        <v>56</v>
      </c>
      <c r="B3928" t="s">
        <v>77</v>
      </c>
      <c r="C3928" t="s">
        <v>47</v>
      </c>
      <c r="D3928" t="s">
        <v>48</v>
      </c>
      <c r="E3928" t="s">
        <v>49</v>
      </c>
      <c r="F3928">
        <v>-1</v>
      </c>
      <c r="G3928" t="s">
        <v>49</v>
      </c>
      <c r="H3928" t="s">
        <v>49</v>
      </c>
      <c r="I3928" t="s">
        <v>50</v>
      </c>
      <c r="J3928">
        <v>27</v>
      </c>
      <c r="K3928" t="s">
        <v>70</v>
      </c>
      <c r="L3928">
        <v>89</v>
      </c>
      <c r="M3928">
        <v>23</v>
      </c>
      <c r="N3928">
        <v>-1</v>
      </c>
      <c r="O3928">
        <v>0</v>
      </c>
      <c r="P3928" t="s">
        <v>52</v>
      </c>
      <c r="Q3928" t="s">
        <v>49</v>
      </c>
      <c r="X3928" s="7"/>
      <c r="Y3928" t="s">
        <v>49</v>
      </c>
      <c r="Z3928">
        <v>-1</v>
      </c>
      <c r="AE3928" t="s">
        <v>49</v>
      </c>
      <c r="AF3928">
        <v>-1</v>
      </c>
    </row>
    <row r="3929" spans="1:32" x14ac:dyDescent="0.3">
      <c r="A3929">
        <v>37</v>
      </c>
      <c r="B3929" t="s">
        <v>58</v>
      </c>
      <c r="C3929" t="s">
        <v>47</v>
      </c>
      <c r="D3929" t="s">
        <v>60</v>
      </c>
      <c r="E3929" t="s">
        <v>49</v>
      </c>
      <c r="F3929">
        <v>1698</v>
      </c>
      <c r="G3929" t="s">
        <v>55</v>
      </c>
      <c r="H3929" t="s">
        <v>49</v>
      </c>
      <c r="I3929" t="s">
        <v>52</v>
      </c>
      <c r="J3929">
        <v>6</v>
      </c>
      <c r="K3929" t="s">
        <v>62</v>
      </c>
      <c r="L3929">
        <v>95</v>
      </c>
      <c r="M3929">
        <v>2</v>
      </c>
      <c r="N3929">
        <v>-1</v>
      </c>
      <c r="O3929">
        <v>0</v>
      </c>
      <c r="P3929" t="s">
        <v>52</v>
      </c>
      <c r="Q3929" t="s">
        <v>49</v>
      </c>
      <c r="X3929" s="7"/>
      <c r="Y3929" t="s">
        <v>55</v>
      </c>
      <c r="Z3929">
        <v>1698</v>
      </c>
      <c r="AE3929" t="s">
        <v>49</v>
      </c>
      <c r="AF3929">
        <v>1698</v>
      </c>
    </row>
    <row r="3930" spans="1:32" x14ac:dyDescent="0.3">
      <c r="A3930">
        <v>47</v>
      </c>
      <c r="B3930" t="s">
        <v>63</v>
      </c>
      <c r="C3930" t="s">
        <v>47</v>
      </c>
      <c r="D3930" t="s">
        <v>54</v>
      </c>
      <c r="E3930" t="s">
        <v>49</v>
      </c>
      <c r="F3930">
        <v>5306</v>
      </c>
      <c r="G3930" t="s">
        <v>55</v>
      </c>
      <c r="H3930" t="s">
        <v>49</v>
      </c>
      <c r="I3930" t="s">
        <v>52</v>
      </c>
      <c r="J3930">
        <v>15</v>
      </c>
      <c r="K3930" t="s">
        <v>56</v>
      </c>
      <c r="L3930">
        <v>322</v>
      </c>
      <c r="M3930">
        <v>1</v>
      </c>
      <c r="N3930">
        <v>-1</v>
      </c>
      <c r="O3930">
        <v>0</v>
      </c>
      <c r="P3930" t="s">
        <v>52</v>
      </c>
      <c r="Q3930" t="s">
        <v>49</v>
      </c>
      <c r="X3930" s="7"/>
      <c r="Y3930" t="s">
        <v>55</v>
      </c>
      <c r="Z3930">
        <v>5306</v>
      </c>
      <c r="AE3930" t="s">
        <v>49</v>
      </c>
      <c r="AF3930">
        <v>5306</v>
      </c>
    </row>
    <row r="3931" spans="1:32" x14ac:dyDescent="0.3">
      <c r="A3931">
        <v>54</v>
      </c>
      <c r="B3931" t="s">
        <v>76</v>
      </c>
      <c r="C3931" t="s">
        <v>47</v>
      </c>
      <c r="D3931" t="s">
        <v>52</v>
      </c>
      <c r="E3931" t="s">
        <v>49</v>
      </c>
      <c r="F3931">
        <v>0</v>
      </c>
      <c r="G3931" t="s">
        <v>49</v>
      </c>
      <c r="H3931" t="s">
        <v>49</v>
      </c>
      <c r="I3931" t="s">
        <v>50</v>
      </c>
      <c r="J3931">
        <v>14</v>
      </c>
      <c r="K3931" t="s">
        <v>61</v>
      </c>
      <c r="L3931">
        <v>94</v>
      </c>
      <c r="M3931">
        <v>5</v>
      </c>
      <c r="N3931">
        <v>145</v>
      </c>
      <c r="O3931">
        <v>3</v>
      </c>
      <c r="P3931" t="s">
        <v>66</v>
      </c>
      <c r="Q3931" t="s">
        <v>49</v>
      </c>
      <c r="X3931" s="7"/>
      <c r="Y3931" t="s">
        <v>49</v>
      </c>
      <c r="Z3931">
        <v>0</v>
      </c>
      <c r="AE3931" t="s">
        <v>49</v>
      </c>
      <c r="AF3931">
        <v>0</v>
      </c>
    </row>
    <row r="3932" spans="1:32" x14ac:dyDescent="0.3">
      <c r="A3932">
        <v>51</v>
      </c>
      <c r="B3932" t="s">
        <v>77</v>
      </c>
      <c r="C3932" t="s">
        <v>74</v>
      </c>
      <c r="D3932" t="s">
        <v>54</v>
      </c>
      <c r="E3932" t="s">
        <v>49</v>
      </c>
      <c r="F3932">
        <v>1679</v>
      </c>
      <c r="G3932" t="s">
        <v>49</v>
      </c>
      <c r="H3932" t="s">
        <v>49</v>
      </c>
      <c r="I3932" t="s">
        <v>50</v>
      </c>
      <c r="J3932">
        <v>12</v>
      </c>
      <c r="K3932" t="s">
        <v>70</v>
      </c>
      <c r="L3932">
        <v>417</v>
      </c>
      <c r="M3932">
        <v>1</v>
      </c>
      <c r="N3932">
        <v>365</v>
      </c>
      <c r="O3932">
        <v>9</v>
      </c>
      <c r="P3932" t="s">
        <v>66</v>
      </c>
      <c r="Q3932" t="s">
        <v>55</v>
      </c>
      <c r="X3932" s="7"/>
      <c r="Y3932" t="s">
        <v>49</v>
      </c>
      <c r="Z3932">
        <v>1679</v>
      </c>
      <c r="AE3932" t="s">
        <v>49</v>
      </c>
      <c r="AF3932">
        <v>1679</v>
      </c>
    </row>
    <row r="3933" spans="1:32" x14ac:dyDescent="0.3">
      <c r="A3933">
        <v>47</v>
      </c>
      <c r="B3933" t="s">
        <v>69</v>
      </c>
      <c r="C3933" t="s">
        <v>47</v>
      </c>
      <c r="D3933" t="s">
        <v>54</v>
      </c>
      <c r="E3933" t="s">
        <v>49</v>
      </c>
      <c r="F3933">
        <v>3676</v>
      </c>
      <c r="G3933" t="s">
        <v>49</v>
      </c>
      <c r="H3933" t="s">
        <v>49</v>
      </c>
      <c r="I3933" t="s">
        <v>50</v>
      </c>
      <c r="J3933">
        <v>18</v>
      </c>
      <c r="K3933" t="s">
        <v>51</v>
      </c>
      <c r="L3933">
        <v>567</v>
      </c>
      <c r="M3933">
        <v>1</v>
      </c>
      <c r="N3933">
        <v>95</v>
      </c>
      <c r="O3933">
        <v>3</v>
      </c>
      <c r="P3933" t="s">
        <v>79</v>
      </c>
      <c r="Q3933" t="s">
        <v>55</v>
      </c>
      <c r="X3933" s="7"/>
      <c r="Y3933" t="s">
        <v>49</v>
      </c>
      <c r="Z3933">
        <v>3676</v>
      </c>
      <c r="AE3933" t="s">
        <v>49</v>
      </c>
      <c r="AF3933">
        <v>3676</v>
      </c>
    </row>
    <row r="3934" spans="1:32" x14ac:dyDescent="0.3">
      <c r="A3934">
        <v>25</v>
      </c>
      <c r="B3934" t="s">
        <v>58</v>
      </c>
      <c r="C3934" t="s">
        <v>47</v>
      </c>
      <c r="D3934" t="s">
        <v>60</v>
      </c>
      <c r="E3934" t="s">
        <v>49</v>
      </c>
      <c r="F3934">
        <v>-242</v>
      </c>
      <c r="G3934" t="s">
        <v>55</v>
      </c>
      <c r="H3934" t="s">
        <v>55</v>
      </c>
      <c r="I3934" t="s">
        <v>50</v>
      </c>
      <c r="J3934">
        <v>18</v>
      </c>
      <c r="K3934" t="s">
        <v>56</v>
      </c>
      <c r="L3934">
        <v>600</v>
      </c>
      <c r="M3934">
        <v>4</v>
      </c>
      <c r="N3934">
        <v>332</v>
      </c>
      <c r="O3934">
        <v>4</v>
      </c>
      <c r="P3934" t="s">
        <v>66</v>
      </c>
      <c r="Q3934" t="s">
        <v>55</v>
      </c>
      <c r="X3934" s="7"/>
      <c r="Y3934" t="s">
        <v>55</v>
      </c>
      <c r="Z3934">
        <v>-242</v>
      </c>
      <c r="AE3934" t="s">
        <v>55</v>
      </c>
      <c r="AF3934">
        <v>-242</v>
      </c>
    </row>
    <row r="3935" spans="1:32" x14ac:dyDescent="0.3">
      <c r="A3935">
        <v>39</v>
      </c>
      <c r="B3935" t="s">
        <v>53</v>
      </c>
      <c r="C3935" t="s">
        <v>59</v>
      </c>
      <c r="D3935" t="s">
        <v>54</v>
      </c>
      <c r="E3935" t="s">
        <v>49</v>
      </c>
      <c r="F3935">
        <v>471</v>
      </c>
      <c r="G3935" t="s">
        <v>49</v>
      </c>
      <c r="H3935" t="s">
        <v>49</v>
      </c>
      <c r="I3935" t="s">
        <v>52</v>
      </c>
      <c r="J3935">
        <v>15</v>
      </c>
      <c r="K3935" t="s">
        <v>51</v>
      </c>
      <c r="L3935">
        <v>5</v>
      </c>
      <c r="M3935">
        <v>1</v>
      </c>
      <c r="N3935">
        <v>-1</v>
      </c>
      <c r="O3935">
        <v>0</v>
      </c>
      <c r="P3935" t="s">
        <v>52</v>
      </c>
      <c r="Q3935" t="s">
        <v>49</v>
      </c>
      <c r="X3935" s="7"/>
      <c r="Y3935" t="s">
        <v>49</v>
      </c>
      <c r="Z3935">
        <v>471</v>
      </c>
      <c r="AE3935" t="s">
        <v>49</v>
      </c>
      <c r="AF3935">
        <v>471</v>
      </c>
    </row>
    <row r="3936" spans="1:32" x14ac:dyDescent="0.3">
      <c r="A3936">
        <v>40</v>
      </c>
      <c r="B3936" t="s">
        <v>58</v>
      </c>
      <c r="C3936" t="s">
        <v>47</v>
      </c>
      <c r="D3936" t="s">
        <v>60</v>
      </c>
      <c r="E3936" t="s">
        <v>49</v>
      </c>
      <c r="F3936">
        <v>8902</v>
      </c>
      <c r="G3936" t="s">
        <v>55</v>
      </c>
      <c r="H3936" t="s">
        <v>49</v>
      </c>
      <c r="I3936" t="s">
        <v>50</v>
      </c>
      <c r="J3936">
        <v>14</v>
      </c>
      <c r="K3936" t="s">
        <v>70</v>
      </c>
      <c r="L3936">
        <v>464</v>
      </c>
      <c r="M3936">
        <v>5</v>
      </c>
      <c r="N3936">
        <v>-1</v>
      </c>
      <c r="O3936">
        <v>0</v>
      </c>
      <c r="P3936" t="s">
        <v>52</v>
      </c>
      <c r="Q3936" t="s">
        <v>49</v>
      </c>
      <c r="X3936" s="7"/>
      <c r="Y3936" t="s">
        <v>55</v>
      </c>
      <c r="Z3936">
        <v>8902</v>
      </c>
      <c r="AE3936" t="s">
        <v>49</v>
      </c>
      <c r="AF3936">
        <v>8902</v>
      </c>
    </row>
    <row r="3937" spans="1:32" x14ac:dyDescent="0.3">
      <c r="A3937">
        <v>38</v>
      </c>
      <c r="B3937" t="s">
        <v>58</v>
      </c>
      <c r="C3937" t="s">
        <v>59</v>
      </c>
      <c r="D3937" t="s">
        <v>60</v>
      </c>
      <c r="E3937" t="s">
        <v>49</v>
      </c>
      <c r="F3937">
        <v>1704</v>
      </c>
      <c r="G3937" t="s">
        <v>49</v>
      </c>
      <c r="H3937" t="s">
        <v>49</v>
      </c>
      <c r="I3937" t="s">
        <v>50</v>
      </c>
      <c r="J3937">
        <v>1</v>
      </c>
      <c r="K3937" t="s">
        <v>80</v>
      </c>
      <c r="L3937">
        <v>222</v>
      </c>
      <c r="M3937">
        <v>1</v>
      </c>
      <c r="N3937">
        <v>-1</v>
      </c>
      <c r="O3937">
        <v>0</v>
      </c>
      <c r="P3937" t="s">
        <v>52</v>
      </c>
      <c r="Q3937" t="s">
        <v>49</v>
      </c>
      <c r="X3937" s="7"/>
      <c r="Y3937" t="s">
        <v>49</v>
      </c>
      <c r="Z3937">
        <v>1704</v>
      </c>
      <c r="AE3937" t="s">
        <v>49</v>
      </c>
      <c r="AF3937">
        <v>1704</v>
      </c>
    </row>
    <row r="3938" spans="1:32" x14ac:dyDescent="0.3">
      <c r="A3938">
        <v>34</v>
      </c>
      <c r="B3938" t="s">
        <v>58</v>
      </c>
      <c r="C3938" t="s">
        <v>47</v>
      </c>
      <c r="D3938" t="s">
        <v>60</v>
      </c>
      <c r="E3938" t="s">
        <v>49</v>
      </c>
      <c r="F3938">
        <v>3050</v>
      </c>
      <c r="G3938" t="s">
        <v>55</v>
      </c>
      <c r="H3938" t="s">
        <v>49</v>
      </c>
      <c r="I3938" t="s">
        <v>50</v>
      </c>
      <c r="J3938">
        <v>13</v>
      </c>
      <c r="K3938" t="s">
        <v>56</v>
      </c>
      <c r="L3938">
        <v>469</v>
      </c>
      <c r="M3938">
        <v>1</v>
      </c>
      <c r="N3938">
        <v>-1</v>
      </c>
      <c r="O3938">
        <v>0</v>
      </c>
      <c r="P3938" t="s">
        <v>52</v>
      </c>
      <c r="Q3938" t="s">
        <v>55</v>
      </c>
      <c r="X3938" s="7"/>
      <c r="Y3938" t="s">
        <v>55</v>
      </c>
      <c r="Z3938">
        <v>3050</v>
      </c>
      <c r="AE3938" t="s">
        <v>49</v>
      </c>
      <c r="AF3938">
        <v>3050</v>
      </c>
    </row>
    <row r="3939" spans="1:32" x14ac:dyDescent="0.3">
      <c r="A3939">
        <v>53</v>
      </c>
      <c r="B3939" t="s">
        <v>76</v>
      </c>
      <c r="C3939" t="s">
        <v>47</v>
      </c>
      <c r="D3939" t="s">
        <v>48</v>
      </c>
      <c r="E3939" t="s">
        <v>49</v>
      </c>
      <c r="F3939">
        <v>2581</v>
      </c>
      <c r="G3939" t="s">
        <v>49</v>
      </c>
      <c r="H3939" t="s">
        <v>49</v>
      </c>
      <c r="I3939" t="s">
        <v>50</v>
      </c>
      <c r="J3939">
        <v>15</v>
      </c>
      <c r="K3939" t="s">
        <v>61</v>
      </c>
      <c r="L3939">
        <v>99</v>
      </c>
      <c r="M3939">
        <v>1</v>
      </c>
      <c r="N3939">
        <v>-1</v>
      </c>
      <c r="O3939">
        <v>0</v>
      </c>
      <c r="P3939" t="s">
        <v>52</v>
      </c>
      <c r="Q3939" t="s">
        <v>49</v>
      </c>
      <c r="X3939" s="7"/>
      <c r="Y3939" t="s">
        <v>49</v>
      </c>
      <c r="Z3939">
        <v>2581</v>
      </c>
      <c r="AE3939" t="s">
        <v>49</v>
      </c>
      <c r="AF3939">
        <v>2581</v>
      </c>
    </row>
    <row r="3940" spans="1:32" x14ac:dyDescent="0.3">
      <c r="A3940">
        <v>32</v>
      </c>
      <c r="B3940" t="s">
        <v>53</v>
      </c>
      <c r="C3940" t="s">
        <v>47</v>
      </c>
      <c r="D3940" t="s">
        <v>54</v>
      </c>
      <c r="E3940" t="s">
        <v>49</v>
      </c>
      <c r="F3940">
        <v>162</v>
      </c>
      <c r="G3940" t="s">
        <v>55</v>
      </c>
      <c r="H3940" t="s">
        <v>49</v>
      </c>
      <c r="I3940" t="s">
        <v>52</v>
      </c>
      <c r="J3940">
        <v>14</v>
      </c>
      <c r="K3940" t="s">
        <v>56</v>
      </c>
      <c r="L3940">
        <v>297</v>
      </c>
      <c r="M3940">
        <v>2</v>
      </c>
      <c r="N3940">
        <v>-1</v>
      </c>
      <c r="O3940">
        <v>0</v>
      </c>
      <c r="P3940" t="s">
        <v>52</v>
      </c>
      <c r="Q3940" t="s">
        <v>49</v>
      </c>
      <c r="X3940" s="7"/>
      <c r="Y3940" t="s">
        <v>55</v>
      </c>
      <c r="Z3940">
        <v>162</v>
      </c>
      <c r="AE3940" t="s">
        <v>49</v>
      </c>
      <c r="AF3940">
        <v>162</v>
      </c>
    </row>
    <row r="3941" spans="1:32" x14ac:dyDescent="0.3">
      <c r="A3941">
        <v>35</v>
      </c>
      <c r="B3941" t="s">
        <v>63</v>
      </c>
      <c r="C3941" t="s">
        <v>47</v>
      </c>
      <c r="D3941" t="s">
        <v>54</v>
      </c>
      <c r="E3941" t="s">
        <v>49</v>
      </c>
      <c r="F3941">
        <v>243</v>
      </c>
      <c r="G3941" t="s">
        <v>55</v>
      </c>
      <c r="H3941" t="s">
        <v>49</v>
      </c>
      <c r="I3941" t="s">
        <v>50</v>
      </c>
      <c r="J3941">
        <v>20</v>
      </c>
      <c r="K3941" t="s">
        <v>61</v>
      </c>
      <c r="L3941">
        <v>41</v>
      </c>
      <c r="M3941">
        <v>3</v>
      </c>
      <c r="N3941">
        <v>-1</v>
      </c>
      <c r="O3941">
        <v>0</v>
      </c>
      <c r="P3941" t="s">
        <v>52</v>
      </c>
      <c r="Q3941" t="s">
        <v>49</v>
      </c>
      <c r="X3941" s="7"/>
      <c r="Y3941" t="s">
        <v>55</v>
      </c>
      <c r="Z3941">
        <v>243</v>
      </c>
      <c r="AE3941" t="s">
        <v>49</v>
      </c>
      <c r="AF3941">
        <v>243</v>
      </c>
    </row>
    <row r="3942" spans="1:32" x14ac:dyDescent="0.3">
      <c r="A3942">
        <v>24</v>
      </c>
      <c r="B3942" t="s">
        <v>71</v>
      </c>
      <c r="C3942" t="s">
        <v>59</v>
      </c>
      <c r="D3942" t="s">
        <v>54</v>
      </c>
      <c r="E3942" t="s">
        <v>49</v>
      </c>
      <c r="F3942">
        <v>1847</v>
      </c>
      <c r="G3942" t="s">
        <v>49</v>
      </c>
      <c r="H3942" t="s">
        <v>49</v>
      </c>
      <c r="I3942" t="s">
        <v>50</v>
      </c>
      <c r="J3942">
        <v>9</v>
      </c>
      <c r="K3942" t="s">
        <v>82</v>
      </c>
      <c r="L3942">
        <v>390</v>
      </c>
      <c r="M3942">
        <v>1</v>
      </c>
      <c r="N3942">
        <v>-1</v>
      </c>
      <c r="O3942">
        <v>0</v>
      </c>
      <c r="P3942" t="s">
        <v>52</v>
      </c>
      <c r="Q3942" t="s">
        <v>49</v>
      </c>
      <c r="X3942" s="7"/>
      <c r="Y3942" t="s">
        <v>49</v>
      </c>
      <c r="Z3942">
        <v>1847</v>
      </c>
      <c r="AE3942" t="s">
        <v>49</v>
      </c>
      <c r="AF3942">
        <v>1847</v>
      </c>
    </row>
    <row r="3943" spans="1:32" x14ac:dyDescent="0.3">
      <c r="A3943">
        <v>58</v>
      </c>
      <c r="B3943" t="s">
        <v>63</v>
      </c>
      <c r="C3943" t="s">
        <v>47</v>
      </c>
      <c r="D3943" t="s">
        <v>48</v>
      </c>
      <c r="E3943" t="s">
        <v>49</v>
      </c>
      <c r="F3943">
        <v>0</v>
      </c>
      <c r="G3943" t="s">
        <v>55</v>
      </c>
      <c r="H3943" t="s">
        <v>49</v>
      </c>
      <c r="I3943" t="s">
        <v>52</v>
      </c>
      <c r="J3943">
        <v>29</v>
      </c>
      <c r="K3943" t="s">
        <v>56</v>
      </c>
      <c r="L3943">
        <v>535</v>
      </c>
      <c r="M3943">
        <v>2</v>
      </c>
      <c r="N3943">
        <v>-1</v>
      </c>
      <c r="O3943">
        <v>0</v>
      </c>
      <c r="P3943" t="s">
        <v>52</v>
      </c>
      <c r="Q3943" t="s">
        <v>49</v>
      </c>
      <c r="X3943" s="7"/>
      <c r="Y3943" t="s">
        <v>55</v>
      </c>
      <c r="Z3943">
        <v>0</v>
      </c>
      <c r="AE3943" t="s">
        <v>49</v>
      </c>
      <c r="AF3943">
        <v>0</v>
      </c>
    </row>
    <row r="3944" spans="1:32" x14ac:dyDescent="0.3">
      <c r="A3944">
        <v>49</v>
      </c>
      <c r="B3944" t="s">
        <v>58</v>
      </c>
      <c r="C3944" t="s">
        <v>47</v>
      </c>
      <c r="D3944" t="s">
        <v>48</v>
      </c>
      <c r="E3944" t="s">
        <v>49</v>
      </c>
      <c r="F3944">
        <v>3371</v>
      </c>
      <c r="G3944" t="s">
        <v>49</v>
      </c>
      <c r="H3944" t="s">
        <v>49</v>
      </c>
      <c r="I3944" t="s">
        <v>50</v>
      </c>
      <c r="J3944">
        <v>11</v>
      </c>
      <c r="K3944" t="s">
        <v>75</v>
      </c>
      <c r="L3944">
        <v>269</v>
      </c>
      <c r="M3944">
        <v>2</v>
      </c>
      <c r="N3944">
        <v>-1</v>
      </c>
      <c r="O3944">
        <v>0</v>
      </c>
      <c r="P3944" t="s">
        <v>52</v>
      </c>
      <c r="Q3944" t="s">
        <v>55</v>
      </c>
      <c r="X3944" s="7"/>
      <c r="Y3944" t="s">
        <v>49</v>
      </c>
      <c r="Z3944">
        <v>3371</v>
      </c>
      <c r="AE3944" t="s">
        <v>49</v>
      </c>
      <c r="AF3944">
        <v>3371</v>
      </c>
    </row>
    <row r="3945" spans="1:32" x14ac:dyDescent="0.3">
      <c r="A3945">
        <v>45</v>
      </c>
      <c r="B3945" t="s">
        <v>53</v>
      </c>
      <c r="C3945" t="s">
        <v>59</v>
      </c>
      <c r="D3945" t="s">
        <v>54</v>
      </c>
      <c r="E3945" t="s">
        <v>49</v>
      </c>
      <c r="F3945">
        <v>1757</v>
      </c>
      <c r="G3945" t="s">
        <v>55</v>
      </c>
      <c r="H3945" t="s">
        <v>49</v>
      </c>
      <c r="I3945" t="s">
        <v>50</v>
      </c>
      <c r="J3945">
        <v>20</v>
      </c>
      <c r="K3945" t="s">
        <v>61</v>
      </c>
      <c r="L3945">
        <v>1010</v>
      </c>
      <c r="M3945">
        <v>3</v>
      </c>
      <c r="N3945">
        <v>326</v>
      </c>
      <c r="O3945">
        <v>1</v>
      </c>
      <c r="P3945" t="s">
        <v>66</v>
      </c>
      <c r="Q3945" t="s">
        <v>49</v>
      </c>
      <c r="X3945" s="7"/>
      <c r="Y3945" t="s">
        <v>55</v>
      </c>
      <c r="Z3945">
        <v>1757</v>
      </c>
      <c r="AE3945" t="s">
        <v>49</v>
      </c>
      <c r="AF3945">
        <v>1757</v>
      </c>
    </row>
    <row r="3946" spans="1:32" x14ac:dyDescent="0.3">
      <c r="A3946">
        <v>55</v>
      </c>
      <c r="B3946" t="s">
        <v>58</v>
      </c>
      <c r="C3946" t="s">
        <v>47</v>
      </c>
      <c r="D3946" t="s">
        <v>60</v>
      </c>
      <c r="E3946" t="s">
        <v>49</v>
      </c>
      <c r="F3946">
        <v>171</v>
      </c>
      <c r="G3946" t="s">
        <v>55</v>
      </c>
      <c r="H3946" t="s">
        <v>49</v>
      </c>
      <c r="I3946" t="s">
        <v>50</v>
      </c>
      <c r="J3946">
        <v>8</v>
      </c>
      <c r="K3946" t="s">
        <v>70</v>
      </c>
      <c r="L3946">
        <v>73</v>
      </c>
      <c r="M3946">
        <v>6</v>
      </c>
      <c r="N3946">
        <v>-1</v>
      </c>
      <c r="O3946">
        <v>0</v>
      </c>
      <c r="P3946" t="s">
        <v>52</v>
      </c>
      <c r="Q3946" t="s">
        <v>49</v>
      </c>
      <c r="X3946" s="7"/>
      <c r="Y3946" t="s">
        <v>55</v>
      </c>
      <c r="Z3946">
        <v>171</v>
      </c>
      <c r="AE3946" t="s">
        <v>49</v>
      </c>
      <c r="AF3946">
        <v>171</v>
      </c>
    </row>
    <row r="3947" spans="1:32" x14ac:dyDescent="0.3">
      <c r="A3947">
        <v>42</v>
      </c>
      <c r="B3947" t="s">
        <v>68</v>
      </c>
      <c r="C3947" t="s">
        <v>47</v>
      </c>
      <c r="D3947" t="s">
        <v>60</v>
      </c>
      <c r="E3947" t="s">
        <v>49</v>
      </c>
      <c r="F3947">
        <v>157</v>
      </c>
      <c r="G3947" t="s">
        <v>55</v>
      </c>
      <c r="H3947" t="s">
        <v>55</v>
      </c>
      <c r="I3947" t="s">
        <v>52</v>
      </c>
      <c r="J3947">
        <v>7</v>
      </c>
      <c r="K3947" t="s">
        <v>56</v>
      </c>
      <c r="L3947">
        <v>650</v>
      </c>
      <c r="M3947">
        <v>1</v>
      </c>
      <c r="N3947">
        <v>-1</v>
      </c>
      <c r="O3947">
        <v>0</v>
      </c>
      <c r="P3947" t="s">
        <v>52</v>
      </c>
      <c r="Q3947" t="s">
        <v>49</v>
      </c>
      <c r="X3947" s="7"/>
      <c r="Y3947" t="s">
        <v>55</v>
      </c>
      <c r="Z3947">
        <v>157</v>
      </c>
      <c r="AE3947" t="s">
        <v>55</v>
      </c>
      <c r="AF3947">
        <v>157</v>
      </c>
    </row>
    <row r="3948" spans="1:32" x14ac:dyDescent="0.3">
      <c r="A3948">
        <v>28</v>
      </c>
      <c r="B3948" t="s">
        <v>69</v>
      </c>
      <c r="C3948" t="s">
        <v>47</v>
      </c>
      <c r="D3948" t="s">
        <v>54</v>
      </c>
      <c r="E3948" t="s">
        <v>49</v>
      </c>
      <c r="F3948">
        <v>934</v>
      </c>
      <c r="G3948" t="s">
        <v>55</v>
      </c>
      <c r="H3948" t="s">
        <v>49</v>
      </c>
      <c r="I3948" t="s">
        <v>52</v>
      </c>
      <c r="J3948">
        <v>4</v>
      </c>
      <c r="K3948" t="s">
        <v>73</v>
      </c>
      <c r="L3948">
        <v>53</v>
      </c>
      <c r="M3948">
        <v>2</v>
      </c>
      <c r="N3948">
        <v>-1</v>
      </c>
      <c r="O3948">
        <v>0</v>
      </c>
      <c r="P3948" t="s">
        <v>52</v>
      </c>
      <c r="Q3948" t="s">
        <v>49</v>
      </c>
      <c r="X3948" s="7"/>
      <c r="Y3948" t="s">
        <v>55</v>
      </c>
      <c r="Z3948">
        <v>934</v>
      </c>
      <c r="AE3948" t="s">
        <v>49</v>
      </c>
      <c r="AF3948">
        <v>934</v>
      </c>
    </row>
    <row r="3949" spans="1:32" x14ac:dyDescent="0.3">
      <c r="A3949">
        <v>48</v>
      </c>
      <c r="B3949" t="s">
        <v>63</v>
      </c>
      <c r="C3949" t="s">
        <v>47</v>
      </c>
      <c r="D3949" t="s">
        <v>54</v>
      </c>
      <c r="E3949" t="s">
        <v>49</v>
      </c>
      <c r="F3949">
        <v>-19</v>
      </c>
      <c r="G3949" t="s">
        <v>49</v>
      </c>
      <c r="H3949" t="s">
        <v>55</v>
      </c>
      <c r="I3949" t="s">
        <v>52</v>
      </c>
      <c r="J3949">
        <v>4</v>
      </c>
      <c r="K3949" t="s">
        <v>73</v>
      </c>
      <c r="L3949">
        <v>270</v>
      </c>
      <c r="M3949">
        <v>1</v>
      </c>
      <c r="N3949">
        <v>-1</v>
      </c>
      <c r="O3949">
        <v>0</v>
      </c>
      <c r="P3949" t="s">
        <v>52</v>
      </c>
      <c r="Q3949" t="s">
        <v>49</v>
      </c>
      <c r="X3949" s="7"/>
      <c r="Y3949" t="s">
        <v>49</v>
      </c>
      <c r="Z3949">
        <v>-19</v>
      </c>
      <c r="AE3949" t="s">
        <v>55</v>
      </c>
      <c r="AF3949">
        <v>-19</v>
      </c>
    </row>
    <row r="3950" spans="1:32" x14ac:dyDescent="0.3">
      <c r="A3950">
        <v>51</v>
      </c>
      <c r="B3950" t="s">
        <v>58</v>
      </c>
      <c r="C3950" t="s">
        <v>59</v>
      </c>
      <c r="D3950" t="s">
        <v>60</v>
      </c>
      <c r="E3950" t="s">
        <v>55</v>
      </c>
      <c r="F3950">
        <v>-55</v>
      </c>
      <c r="G3950" t="s">
        <v>55</v>
      </c>
      <c r="H3950" t="s">
        <v>49</v>
      </c>
      <c r="I3950" t="s">
        <v>50</v>
      </c>
      <c r="J3950">
        <v>18</v>
      </c>
      <c r="K3950" t="s">
        <v>70</v>
      </c>
      <c r="L3950">
        <v>119</v>
      </c>
      <c r="M3950">
        <v>6</v>
      </c>
      <c r="N3950">
        <v>-1</v>
      </c>
      <c r="O3950">
        <v>0</v>
      </c>
      <c r="P3950" t="s">
        <v>52</v>
      </c>
      <c r="Q3950" t="s">
        <v>49</v>
      </c>
      <c r="X3950" s="7"/>
      <c r="Y3950" t="s">
        <v>55</v>
      </c>
      <c r="Z3950">
        <v>-55</v>
      </c>
      <c r="AE3950" t="s">
        <v>49</v>
      </c>
      <c r="AF3950">
        <v>-55</v>
      </c>
    </row>
    <row r="3951" spans="1:32" x14ac:dyDescent="0.3">
      <c r="A3951">
        <v>38</v>
      </c>
      <c r="B3951" t="s">
        <v>76</v>
      </c>
      <c r="C3951" t="s">
        <v>47</v>
      </c>
      <c r="D3951" t="s">
        <v>48</v>
      </c>
      <c r="E3951" t="s">
        <v>49</v>
      </c>
      <c r="F3951">
        <v>21</v>
      </c>
      <c r="G3951" t="s">
        <v>49</v>
      </c>
      <c r="H3951" t="s">
        <v>49</v>
      </c>
      <c r="I3951" t="s">
        <v>50</v>
      </c>
      <c r="J3951">
        <v>26</v>
      </c>
      <c r="K3951" t="s">
        <v>70</v>
      </c>
      <c r="L3951">
        <v>634</v>
      </c>
      <c r="M3951">
        <v>2</v>
      </c>
      <c r="N3951">
        <v>-1</v>
      </c>
      <c r="O3951">
        <v>0</v>
      </c>
      <c r="P3951" t="s">
        <v>52</v>
      </c>
      <c r="Q3951" t="s">
        <v>49</v>
      </c>
      <c r="X3951" s="7"/>
      <c r="Y3951" t="s">
        <v>49</v>
      </c>
      <c r="Z3951">
        <v>21</v>
      </c>
      <c r="AE3951" t="s">
        <v>49</v>
      </c>
      <c r="AF3951">
        <v>21</v>
      </c>
    </row>
    <row r="3952" spans="1:32" x14ac:dyDescent="0.3">
      <c r="A3952">
        <v>27</v>
      </c>
      <c r="B3952" t="s">
        <v>63</v>
      </c>
      <c r="C3952" t="s">
        <v>59</v>
      </c>
      <c r="D3952" t="s">
        <v>54</v>
      </c>
      <c r="E3952" t="s">
        <v>49</v>
      </c>
      <c r="F3952">
        <v>14</v>
      </c>
      <c r="G3952" t="s">
        <v>49</v>
      </c>
      <c r="H3952" t="s">
        <v>49</v>
      </c>
      <c r="I3952" t="s">
        <v>52</v>
      </c>
      <c r="J3952">
        <v>14</v>
      </c>
      <c r="K3952" t="s">
        <v>56</v>
      </c>
      <c r="L3952">
        <v>72</v>
      </c>
      <c r="M3952">
        <v>2</v>
      </c>
      <c r="N3952">
        <v>-1</v>
      </c>
      <c r="O3952">
        <v>0</v>
      </c>
      <c r="P3952" t="s">
        <v>52</v>
      </c>
      <c r="Q3952" t="s">
        <v>49</v>
      </c>
      <c r="X3952" s="7"/>
      <c r="Y3952" t="s">
        <v>49</v>
      </c>
      <c r="Z3952">
        <v>14</v>
      </c>
      <c r="AE3952" t="s">
        <v>49</v>
      </c>
      <c r="AF3952">
        <v>14</v>
      </c>
    </row>
    <row r="3953" spans="1:32" x14ac:dyDescent="0.3">
      <c r="A3953">
        <v>50</v>
      </c>
      <c r="B3953" t="s">
        <v>67</v>
      </c>
      <c r="C3953" t="s">
        <v>59</v>
      </c>
      <c r="D3953" t="s">
        <v>54</v>
      </c>
      <c r="E3953" t="s">
        <v>49</v>
      </c>
      <c r="F3953">
        <v>246</v>
      </c>
      <c r="G3953" t="s">
        <v>55</v>
      </c>
      <c r="H3953" t="s">
        <v>49</v>
      </c>
      <c r="I3953" t="s">
        <v>50</v>
      </c>
      <c r="J3953">
        <v>17</v>
      </c>
      <c r="K3953" t="s">
        <v>75</v>
      </c>
      <c r="L3953">
        <v>270</v>
      </c>
      <c r="M3953">
        <v>1</v>
      </c>
      <c r="N3953">
        <v>123</v>
      </c>
      <c r="O3953">
        <v>2</v>
      </c>
      <c r="P3953" t="s">
        <v>57</v>
      </c>
      <c r="Q3953" t="s">
        <v>49</v>
      </c>
      <c r="X3953" s="7"/>
      <c r="Y3953" t="s">
        <v>55</v>
      </c>
      <c r="Z3953">
        <v>246</v>
      </c>
      <c r="AE3953" t="s">
        <v>49</v>
      </c>
      <c r="AF3953">
        <v>246</v>
      </c>
    </row>
    <row r="3954" spans="1:32" x14ac:dyDescent="0.3">
      <c r="A3954">
        <v>44</v>
      </c>
      <c r="B3954" t="s">
        <v>63</v>
      </c>
      <c r="C3954" t="s">
        <v>47</v>
      </c>
      <c r="D3954" t="s">
        <v>48</v>
      </c>
      <c r="E3954" t="s">
        <v>49</v>
      </c>
      <c r="F3954">
        <v>887</v>
      </c>
      <c r="G3954" t="s">
        <v>55</v>
      </c>
      <c r="H3954" t="s">
        <v>49</v>
      </c>
      <c r="I3954" t="s">
        <v>50</v>
      </c>
      <c r="J3954">
        <v>12</v>
      </c>
      <c r="K3954" t="s">
        <v>56</v>
      </c>
      <c r="L3954">
        <v>165</v>
      </c>
      <c r="M3954">
        <v>2</v>
      </c>
      <c r="N3954">
        <v>363</v>
      </c>
      <c r="O3954">
        <v>1</v>
      </c>
      <c r="P3954" t="s">
        <v>57</v>
      </c>
      <c r="Q3954" t="s">
        <v>49</v>
      </c>
      <c r="X3954" s="7"/>
      <c r="Y3954" t="s">
        <v>55</v>
      </c>
      <c r="Z3954">
        <v>887</v>
      </c>
      <c r="AE3954" t="s">
        <v>49</v>
      </c>
      <c r="AF3954">
        <v>887</v>
      </c>
    </row>
    <row r="3955" spans="1:32" x14ac:dyDescent="0.3">
      <c r="A3955">
        <v>40</v>
      </c>
      <c r="B3955" t="s">
        <v>58</v>
      </c>
      <c r="C3955" t="s">
        <v>47</v>
      </c>
      <c r="D3955" t="s">
        <v>60</v>
      </c>
      <c r="E3955" t="s">
        <v>49</v>
      </c>
      <c r="F3955">
        <v>51</v>
      </c>
      <c r="G3955" t="s">
        <v>49</v>
      </c>
      <c r="H3955" t="s">
        <v>49</v>
      </c>
      <c r="I3955" t="s">
        <v>50</v>
      </c>
      <c r="J3955">
        <v>19</v>
      </c>
      <c r="K3955" t="s">
        <v>70</v>
      </c>
      <c r="L3955">
        <v>164</v>
      </c>
      <c r="M3955">
        <v>2</v>
      </c>
      <c r="N3955">
        <v>-1</v>
      </c>
      <c r="O3955">
        <v>0</v>
      </c>
      <c r="P3955" t="s">
        <v>52</v>
      </c>
      <c r="Q3955" t="s">
        <v>49</v>
      </c>
      <c r="X3955" s="7"/>
      <c r="Y3955" t="s">
        <v>49</v>
      </c>
      <c r="Z3955">
        <v>51</v>
      </c>
      <c r="AE3955" t="s">
        <v>49</v>
      </c>
      <c r="AF3955">
        <v>51</v>
      </c>
    </row>
    <row r="3956" spans="1:32" x14ac:dyDescent="0.3">
      <c r="A3956">
        <v>29</v>
      </c>
      <c r="B3956" t="s">
        <v>53</v>
      </c>
      <c r="C3956" t="s">
        <v>59</v>
      </c>
      <c r="D3956" t="s">
        <v>54</v>
      </c>
      <c r="E3956" t="s">
        <v>49</v>
      </c>
      <c r="F3956">
        <v>-287</v>
      </c>
      <c r="G3956" t="s">
        <v>55</v>
      </c>
      <c r="H3956" t="s">
        <v>49</v>
      </c>
      <c r="I3956" t="s">
        <v>50</v>
      </c>
      <c r="J3956">
        <v>18</v>
      </c>
      <c r="K3956" t="s">
        <v>56</v>
      </c>
      <c r="L3956">
        <v>196</v>
      </c>
      <c r="M3956">
        <v>1</v>
      </c>
      <c r="N3956">
        <v>-1</v>
      </c>
      <c r="O3956">
        <v>0</v>
      </c>
      <c r="P3956" t="s">
        <v>52</v>
      </c>
      <c r="Q3956" t="s">
        <v>49</v>
      </c>
      <c r="X3956" s="7"/>
      <c r="Y3956" t="s">
        <v>55</v>
      </c>
      <c r="Z3956">
        <v>-287</v>
      </c>
      <c r="AE3956" t="s">
        <v>49</v>
      </c>
      <c r="AF3956">
        <v>-287</v>
      </c>
    </row>
    <row r="3957" spans="1:32" x14ac:dyDescent="0.3">
      <c r="A3957">
        <v>34</v>
      </c>
      <c r="B3957" t="s">
        <v>53</v>
      </c>
      <c r="C3957" t="s">
        <v>47</v>
      </c>
      <c r="D3957" t="s">
        <v>54</v>
      </c>
      <c r="E3957" t="s">
        <v>49</v>
      </c>
      <c r="F3957">
        <v>0</v>
      </c>
      <c r="G3957" t="s">
        <v>55</v>
      </c>
      <c r="H3957" t="s">
        <v>49</v>
      </c>
      <c r="I3957" t="s">
        <v>50</v>
      </c>
      <c r="J3957">
        <v>14</v>
      </c>
      <c r="K3957" t="s">
        <v>73</v>
      </c>
      <c r="L3957">
        <v>78</v>
      </c>
      <c r="M3957">
        <v>4</v>
      </c>
      <c r="N3957">
        <v>-1</v>
      </c>
      <c r="O3957">
        <v>0</v>
      </c>
      <c r="P3957" t="s">
        <v>52</v>
      </c>
      <c r="Q3957" t="s">
        <v>49</v>
      </c>
      <c r="X3957" s="7"/>
      <c r="Y3957" t="s">
        <v>55</v>
      </c>
      <c r="Z3957">
        <v>0</v>
      </c>
      <c r="AE3957" t="s">
        <v>49</v>
      </c>
      <c r="AF3957">
        <v>0</v>
      </c>
    </row>
    <row r="3958" spans="1:32" x14ac:dyDescent="0.3">
      <c r="A3958">
        <v>44</v>
      </c>
      <c r="B3958" t="s">
        <v>65</v>
      </c>
      <c r="C3958" t="s">
        <v>59</v>
      </c>
      <c r="D3958" t="s">
        <v>60</v>
      </c>
      <c r="E3958" t="s">
        <v>49</v>
      </c>
      <c r="F3958">
        <v>2734</v>
      </c>
      <c r="G3958" t="s">
        <v>55</v>
      </c>
      <c r="H3958" t="s">
        <v>49</v>
      </c>
      <c r="I3958" t="s">
        <v>50</v>
      </c>
      <c r="J3958">
        <v>12</v>
      </c>
      <c r="K3958" t="s">
        <v>56</v>
      </c>
      <c r="L3958">
        <v>897</v>
      </c>
      <c r="M3958">
        <v>4</v>
      </c>
      <c r="N3958">
        <v>-1</v>
      </c>
      <c r="O3958">
        <v>0</v>
      </c>
      <c r="P3958" t="s">
        <v>52</v>
      </c>
      <c r="Q3958" t="s">
        <v>55</v>
      </c>
      <c r="X3958" s="7"/>
      <c r="Y3958" t="s">
        <v>55</v>
      </c>
      <c r="Z3958">
        <v>2734</v>
      </c>
      <c r="AE3958" t="s">
        <v>49</v>
      </c>
      <c r="AF3958">
        <v>2734</v>
      </c>
    </row>
    <row r="3959" spans="1:32" x14ac:dyDescent="0.3">
      <c r="A3959">
        <v>50</v>
      </c>
      <c r="B3959" t="s">
        <v>68</v>
      </c>
      <c r="C3959" t="s">
        <v>47</v>
      </c>
      <c r="D3959" t="s">
        <v>60</v>
      </c>
      <c r="E3959" t="s">
        <v>49</v>
      </c>
      <c r="F3959">
        <v>52</v>
      </c>
      <c r="G3959" t="s">
        <v>49</v>
      </c>
      <c r="H3959" t="s">
        <v>49</v>
      </c>
      <c r="I3959" t="s">
        <v>50</v>
      </c>
      <c r="J3959">
        <v>31</v>
      </c>
      <c r="K3959" t="s">
        <v>73</v>
      </c>
      <c r="L3959">
        <v>22</v>
      </c>
      <c r="M3959">
        <v>8</v>
      </c>
      <c r="N3959">
        <v>-1</v>
      </c>
      <c r="O3959">
        <v>0</v>
      </c>
      <c r="P3959" t="s">
        <v>52</v>
      </c>
      <c r="Q3959" t="s">
        <v>49</v>
      </c>
      <c r="X3959" s="7"/>
      <c r="Y3959" t="s">
        <v>49</v>
      </c>
      <c r="Z3959">
        <v>52</v>
      </c>
      <c r="AE3959" t="s">
        <v>49</v>
      </c>
      <c r="AF3959">
        <v>52</v>
      </c>
    </row>
    <row r="3960" spans="1:32" x14ac:dyDescent="0.3">
      <c r="A3960">
        <v>34</v>
      </c>
      <c r="B3960" t="s">
        <v>58</v>
      </c>
      <c r="C3960" t="s">
        <v>47</v>
      </c>
      <c r="D3960" t="s">
        <v>60</v>
      </c>
      <c r="E3960" t="s">
        <v>49</v>
      </c>
      <c r="F3960">
        <v>2594</v>
      </c>
      <c r="G3960" t="s">
        <v>55</v>
      </c>
      <c r="H3960" t="s">
        <v>49</v>
      </c>
      <c r="I3960" t="s">
        <v>50</v>
      </c>
      <c r="J3960">
        <v>21</v>
      </c>
      <c r="K3960" t="s">
        <v>75</v>
      </c>
      <c r="L3960">
        <v>161</v>
      </c>
      <c r="M3960">
        <v>3</v>
      </c>
      <c r="N3960">
        <v>-1</v>
      </c>
      <c r="O3960">
        <v>0</v>
      </c>
      <c r="P3960" t="s">
        <v>52</v>
      </c>
      <c r="Q3960" t="s">
        <v>49</v>
      </c>
      <c r="X3960" s="7"/>
      <c r="Y3960" t="s">
        <v>55</v>
      </c>
      <c r="Z3960">
        <v>2594</v>
      </c>
      <c r="AE3960" t="s">
        <v>49</v>
      </c>
      <c r="AF3960">
        <v>2594</v>
      </c>
    </row>
    <row r="3961" spans="1:32" x14ac:dyDescent="0.3">
      <c r="A3961">
        <v>54</v>
      </c>
      <c r="B3961" t="s">
        <v>77</v>
      </c>
      <c r="C3961" t="s">
        <v>74</v>
      </c>
      <c r="D3961" t="s">
        <v>48</v>
      </c>
      <c r="E3961" t="s">
        <v>49</v>
      </c>
      <c r="F3961">
        <v>22</v>
      </c>
      <c r="G3961" t="s">
        <v>49</v>
      </c>
      <c r="H3961" t="s">
        <v>49</v>
      </c>
      <c r="I3961" t="s">
        <v>52</v>
      </c>
      <c r="J3961">
        <v>20</v>
      </c>
      <c r="K3961" t="s">
        <v>62</v>
      </c>
      <c r="L3961">
        <v>23</v>
      </c>
      <c r="M3961">
        <v>4</v>
      </c>
      <c r="N3961">
        <v>-1</v>
      </c>
      <c r="O3961">
        <v>0</v>
      </c>
      <c r="P3961" t="s">
        <v>52</v>
      </c>
      <c r="Q3961" t="s">
        <v>49</v>
      </c>
      <c r="X3961" s="7"/>
      <c r="Y3961" t="s">
        <v>49</v>
      </c>
      <c r="Z3961">
        <v>22</v>
      </c>
      <c r="AE3961" t="s">
        <v>49</v>
      </c>
      <c r="AF3961">
        <v>22</v>
      </c>
    </row>
    <row r="3962" spans="1:32" x14ac:dyDescent="0.3">
      <c r="A3962">
        <v>34</v>
      </c>
      <c r="B3962" t="s">
        <v>67</v>
      </c>
      <c r="C3962" t="s">
        <v>47</v>
      </c>
      <c r="D3962" t="s">
        <v>60</v>
      </c>
      <c r="E3962" t="s">
        <v>49</v>
      </c>
      <c r="F3962">
        <v>1611</v>
      </c>
      <c r="G3962" t="s">
        <v>55</v>
      </c>
      <c r="H3962" t="s">
        <v>49</v>
      </c>
      <c r="I3962" t="s">
        <v>50</v>
      </c>
      <c r="J3962">
        <v>11</v>
      </c>
      <c r="K3962" t="s">
        <v>56</v>
      </c>
      <c r="L3962">
        <v>490</v>
      </c>
      <c r="M3962">
        <v>2</v>
      </c>
      <c r="N3962">
        <v>-1</v>
      </c>
      <c r="O3962">
        <v>0</v>
      </c>
      <c r="P3962" t="s">
        <v>52</v>
      </c>
      <c r="Q3962" t="s">
        <v>49</v>
      </c>
      <c r="X3962" s="7"/>
      <c r="Y3962" t="s">
        <v>55</v>
      </c>
      <c r="Z3962">
        <v>1611</v>
      </c>
      <c r="AE3962" t="s">
        <v>49</v>
      </c>
      <c r="AF3962">
        <v>1611</v>
      </c>
    </row>
    <row r="3963" spans="1:32" x14ac:dyDescent="0.3">
      <c r="A3963">
        <v>34</v>
      </c>
      <c r="B3963" t="s">
        <v>69</v>
      </c>
      <c r="C3963" t="s">
        <v>59</v>
      </c>
      <c r="D3963" t="s">
        <v>60</v>
      </c>
      <c r="E3963" t="s">
        <v>49</v>
      </c>
      <c r="F3963">
        <v>18</v>
      </c>
      <c r="G3963" t="s">
        <v>55</v>
      </c>
      <c r="H3963" t="s">
        <v>55</v>
      </c>
      <c r="I3963" t="s">
        <v>50</v>
      </c>
      <c r="J3963">
        <v>30</v>
      </c>
      <c r="K3963" t="s">
        <v>61</v>
      </c>
      <c r="L3963">
        <v>359</v>
      </c>
      <c r="M3963">
        <v>1</v>
      </c>
      <c r="N3963">
        <v>-1</v>
      </c>
      <c r="O3963">
        <v>0</v>
      </c>
      <c r="P3963" t="s">
        <v>52</v>
      </c>
      <c r="Q3963" t="s">
        <v>55</v>
      </c>
      <c r="X3963" s="7"/>
      <c r="Y3963" t="s">
        <v>55</v>
      </c>
      <c r="Z3963">
        <v>18</v>
      </c>
      <c r="AE3963" t="s">
        <v>55</v>
      </c>
      <c r="AF3963">
        <v>18</v>
      </c>
    </row>
    <row r="3964" spans="1:32" x14ac:dyDescent="0.3">
      <c r="A3964">
        <v>52</v>
      </c>
      <c r="B3964" t="s">
        <v>63</v>
      </c>
      <c r="C3964" t="s">
        <v>47</v>
      </c>
      <c r="D3964" t="s">
        <v>48</v>
      </c>
      <c r="E3964" t="s">
        <v>49</v>
      </c>
      <c r="F3964">
        <v>1331</v>
      </c>
      <c r="G3964" t="s">
        <v>55</v>
      </c>
      <c r="H3964" t="s">
        <v>49</v>
      </c>
      <c r="I3964" t="s">
        <v>50</v>
      </c>
      <c r="J3964">
        <v>29</v>
      </c>
      <c r="K3964" t="s">
        <v>73</v>
      </c>
      <c r="L3964">
        <v>213</v>
      </c>
      <c r="M3964">
        <v>2</v>
      </c>
      <c r="N3964">
        <v>-1</v>
      </c>
      <c r="O3964">
        <v>0</v>
      </c>
      <c r="P3964" t="s">
        <v>52</v>
      </c>
      <c r="Q3964" t="s">
        <v>49</v>
      </c>
      <c r="X3964" s="7"/>
      <c r="Y3964" t="s">
        <v>55</v>
      </c>
      <c r="Z3964">
        <v>1331</v>
      </c>
      <c r="AE3964" t="s">
        <v>49</v>
      </c>
      <c r="AF3964">
        <v>1331</v>
      </c>
    </row>
    <row r="3965" spans="1:32" x14ac:dyDescent="0.3">
      <c r="A3965">
        <v>60</v>
      </c>
      <c r="B3965" t="s">
        <v>52</v>
      </c>
      <c r="C3965" t="s">
        <v>47</v>
      </c>
      <c r="D3965" t="s">
        <v>52</v>
      </c>
      <c r="E3965" t="s">
        <v>49</v>
      </c>
      <c r="F3965">
        <v>7337</v>
      </c>
      <c r="G3965" t="s">
        <v>49</v>
      </c>
      <c r="H3965" t="s">
        <v>49</v>
      </c>
      <c r="I3965" t="s">
        <v>50</v>
      </c>
      <c r="J3965">
        <v>4</v>
      </c>
      <c r="K3965" t="s">
        <v>70</v>
      </c>
      <c r="L3965">
        <v>122</v>
      </c>
      <c r="M3965">
        <v>1</v>
      </c>
      <c r="N3965">
        <v>-1</v>
      </c>
      <c r="O3965">
        <v>0</v>
      </c>
      <c r="P3965" t="s">
        <v>52</v>
      </c>
      <c r="Q3965" t="s">
        <v>49</v>
      </c>
      <c r="X3965" s="7"/>
      <c r="Y3965" t="s">
        <v>49</v>
      </c>
      <c r="Z3965">
        <v>7337</v>
      </c>
      <c r="AE3965" t="s">
        <v>49</v>
      </c>
      <c r="AF3965">
        <v>7337</v>
      </c>
    </row>
    <row r="3966" spans="1:32" x14ac:dyDescent="0.3">
      <c r="A3966">
        <v>39</v>
      </c>
      <c r="B3966" t="s">
        <v>58</v>
      </c>
      <c r="C3966" t="s">
        <v>59</v>
      </c>
      <c r="D3966" t="s">
        <v>54</v>
      </c>
      <c r="E3966" t="s">
        <v>49</v>
      </c>
      <c r="F3966">
        <v>835</v>
      </c>
      <c r="G3966" t="s">
        <v>55</v>
      </c>
      <c r="H3966" t="s">
        <v>49</v>
      </c>
      <c r="I3966" t="s">
        <v>52</v>
      </c>
      <c r="J3966">
        <v>29</v>
      </c>
      <c r="K3966" t="s">
        <v>56</v>
      </c>
      <c r="L3966">
        <v>587</v>
      </c>
      <c r="M3966">
        <v>4</v>
      </c>
      <c r="N3966">
        <v>-1</v>
      </c>
      <c r="O3966">
        <v>0</v>
      </c>
      <c r="P3966" t="s">
        <v>52</v>
      </c>
      <c r="Q3966" t="s">
        <v>49</v>
      </c>
      <c r="X3966" s="7"/>
      <c r="Y3966" t="s">
        <v>55</v>
      </c>
      <c r="Z3966">
        <v>835</v>
      </c>
      <c r="AE3966" t="s">
        <v>49</v>
      </c>
      <c r="AF3966">
        <v>835</v>
      </c>
    </row>
    <row r="3967" spans="1:32" x14ac:dyDescent="0.3">
      <c r="A3967">
        <v>58</v>
      </c>
      <c r="B3967" t="s">
        <v>77</v>
      </c>
      <c r="C3967" t="s">
        <v>47</v>
      </c>
      <c r="D3967" t="s">
        <v>48</v>
      </c>
      <c r="E3967" t="s">
        <v>49</v>
      </c>
      <c r="F3967">
        <v>5092</v>
      </c>
      <c r="G3967" t="s">
        <v>49</v>
      </c>
      <c r="H3967" t="s">
        <v>49</v>
      </c>
      <c r="I3967" t="s">
        <v>52</v>
      </c>
      <c r="J3967">
        <v>11</v>
      </c>
      <c r="K3967" t="s">
        <v>62</v>
      </c>
      <c r="L3967">
        <v>199</v>
      </c>
      <c r="M3967">
        <v>6</v>
      </c>
      <c r="N3967">
        <v>-1</v>
      </c>
      <c r="O3967">
        <v>0</v>
      </c>
      <c r="P3967" t="s">
        <v>52</v>
      </c>
      <c r="Q3967" t="s">
        <v>49</v>
      </c>
      <c r="X3967" s="7"/>
      <c r="Y3967" t="s">
        <v>49</v>
      </c>
      <c r="Z3967">
        <v>5092</v>
      </c>
      <c r="AE3967" t="s">
        <v>49</v>
      </c>
      <c r="AF3967">
        <v>5092</v>
      </c>
    </row>
    <row r="3968" spans="1:32" x14ac:dyDescent="0.3">
      <c r="A3968">
        <v>41</v>
      </c>
      <c r="B3968" t="s">
        <v>67</v>
      </c>
      <c r="C3968" t="s">
        <v>74</v>
      </c>
      <c r="D3968" t="s">
        <v>54</v>
      </c>
      <c r="E3968" t="s">
        <v>49</v>
      </c>
      <c r="F3968">
        <v>52</v>
      </c>
      <c r="G3968" t="s">
        <v>49</v>
      </c>
      <c r="H3968" t="s">
        <v>49</v>
      </c>
      <c r="I3968" t="s">
        <v>50</v>
      </c>
      <c r="J3968">
        <v>20</v>
      </c>
      <c r="K3968" t="s">
        <v>70</v>
      </c>
      <c r="L3968">
        <v>261</v>
      </c>
      <c r="M3968">
        <v>2</v>
      </c>
      <c r="N3968">
        <v>-1</v>
      </c>
      <c r="O3968">
        <v>0</v>
      </c>
      <c r="P3968" t="s">
        <v>52</v>
      </c>
      <c r="Q3968" t="s">
        <v>49</v>
      </c>
      <c r="X3968" s="7"/>
      <c r="Y3968" t="s">
        <v>49</v>
      </c>
      <c r="Z3968">
        <v>52</v>
      </c>
      <c r="AE3968" t="s">
        <v>49</v>
      </c>
      <c r="AF3968">
        <v>52</v>
      </c>
    </row>
    <row r="3969" spans="1:32" x14ac:dyDescent="0.3">
      <c r="A3969">
        <v>48</v>
      </c>
      <c r="B3969" t="s">
        <v>67</v>
      </c>
      <c r="C3969" t="s">
        <v>47</v>
      </c>
      <c r="D3969" t="s">
        <v>54</v>
      </c>
      <c r="E3969" t="s">
        <v>49</v>
      </c>
      <c r="F3969">
        <v>10655</v>
      </c>
      <c r="G3969" t="s">
        <v>49</v>
      </c>
      <c r="H3969" t="s">
        <v>49</v>
      </c>
      <c r="I3969" t="s">
        <v>78</v>
      </c>
      <c r="J3969">
        <v>31</v>
      </c>
      <c r="K3969" t="s">
        <v>73</v>
      </c>
      <c r="L3969">
        <v>5</v>
      </c>
      <c r="M3969">
        <v>3</v>
      </c>
      <c r="N3969">
        <v>-1</v>
      </c>
      <c r="O3969">
        <v>0</v>
      </c>
      <c r="P3969" t="s">
        <v>52</v>
      </c>
      <c r="Q3969" t="s">
        <v>49</v>
      </c>
      <c r="X3969" s="7"/>
      <c r="Y3969" t="s">
        <v>49</v>
      </c>
      <c r="Z3969">
        <v>10655</v>
      </c>
      <c r="AE3969" t="s">
        <v>49</v>
      </c>
      <c r="AF3969">
        <v>10655</v>
      </c>
    </row>
    <row r="3970" spans="1:32" x14ac:dyDescent="0.3">
      <c r="A3970">
        <v>58</v>
      </c>
      <c r="B3970" t="s">
        <v>58</v>
      </c>
      <c r="C3970" t="s">
        <v>47</v>
      </c>
      <c r="D3970" t="s">
        <v>60</v>
      </c>
      <c r="E3970" t="s">
        <v>49</v>
      </c>
      <c r="F3970">
        <v>1831</v>
      </c>
      <c r="G3970" t="s">
        <v>49</v>
      </c>
      <c r="H3970" t="s">
        <v>49</v>
      </c>
      <c r="I3970" t="s">
        <v>50</v>
      </c>
      <c r="J3970">
        <v>17</v>
      </c>
      <c r="K3970" t="s">
        <v>75</v>
      </c>
      <c r="L3970">
        <v>1531</v>
      </c>
      <c r="M3970">
        <v>1</v>
      </c>
      <c r="N3970">
        <v>-1</v>
      </c>
      <c r="O3970">
        <v>0</v>
      </c>
      <c r="P3970" t="s">
        <v>52</v>
      </c>
      <c r="Q3970" t="s">
        <v>49</v>
      </c>
      <c r="X3970" s="7"/>
      <c r="Y3970" t="s">
        <v>49</v>
      </c>
      <c r="Z3970">
        <v>1831</v>
      </c>
      <c r="AE3970" t="s">
        <v>49</v>
      </c>
      <c r="AF3970">
        <v>1831</v>
      </c>
    </row>
    <row r="3971" spans="1:32" x14ac:dyDescent="0.3">
      <c r="A3971">
        <v>40</v>
      </c>
      <c r="B3971" t="s">
        <v>65</v>
      </c>
      <c r="C3971" t="s">
        <v>47</v>
      </c>
      <c r="D3971" t="s">
        <v>48</v>
      </c>
      <c r="E3971" t="s">
        <v>49</v>
      </c>
      <c r="F3971">
        <v>92</v>
      </c>
      <c r="G3971" t="s">
        <v>55</v>
      </c>
      <c r="H3971" t="s">
        <v>49</v>
      </c>
      <c r="I3971" t="s">
        <v>52</v>
      </c>
      <c r="J3971">
        <v>13</v>
      </c>
      <c r="K3971" t="s">
        <v>56</v>
      </c>
      <c r="L3971">
        <v>92</v>
      </c>
      <c r="M3971">
        <v>1</v>
      </c>
      <c r="N3971">
        <v>-1</v>
      </c>
      <c r="O3971">
        <v>0</v>
      </c>
      <c r="P3971" t="s">
        <v>52</v>
      </c>
      <c r="Q3971" t="s">
        <v>49</v>
      </c>
      <c r="X3971" s="7"/>
      <c r="Y3971" t="s">
        <v>55</v>
      </c>
      <c r="Z3971">
        <v>92</v>
      </c>
      <c r="AE3971" t="s">
        <v>49</v>
      </c>
      <c r="AF3971">
        <v>92</v>
      </c>
    </row>
    <row r="3972" spans="1:32" x14ac:dyDescent="0.3">
      <c r="A3972">
        <v>48</v>
      </c>
      <c r="B3972" t="s">
        <v>58</v>
      </c>
      <c r="C3972" t="s">
        <v>47</v>
      </c>
      <c r="D3972" t="s">
        <v>60</v>
      </c>
      <c r="E3972" t="s">
        <v>49</v>
      </c>
      <c r="F3972">
        <v>586</v>
      </c>
      <c r="G3972" t="s">
        <v>55</v>
      </c>
      <c r="H3972" t="s">
        <v>55</v>
      </c>
      <c r="I3972" t="s">
        <v>50</v>
      </c>
      <c r="J3972">
        <v>6</v>
      </c>
      <c r="K3972" t="s">
        <v>56</v>
      </c>
      <c r="L3972">
        <v>179</v>
      </c>
      <c r="M3972">
        <v>2</v>
      </c>
      <c r="N3972">
        <v>-1</v>
      </c>
      <c r="O3972">
        <v>0</v>
      </c>
      <c r="P3972" t="s">
        <v>52</v>
      </c>
      <c r="Q3972" t="s">
        <v>49</v>
      </c>
      <c r="X3972" s="7"/>
      <c r="Y3972" t="s">
        <v>55</v>
      </c>
      <c r="Z3972">
        <v>586</v>
      </c>
      <c r="AE3972" t="s">
        <v>55</v>
      </c>
      <c r="AF3972">
        <v>586</v>
      </c>
    </row>
    <row r="3973" spans="1:32" x14ac:dyDescent="0.3">
      <c r="A3973">
        <v>52</v>
      </c>
      <c r="B3973" t="s">
        <v>63</v>
      </c>
      <c r="C3973" t="s">
        <v>74</v>
      </c>
      <c r="D3973" t="s">
        <v>48</v>
      </c>
      <c r="E3973" t="s">
        <v>49</v>
      </c>
      <c r="F3973">
        <v>1758</v>
      </c>
      <c r="G3973" t="s">
        <v>55</v>
      </c>
      <c r="H3973" t="s">
        <v>49</v>
      </c>
      <c r="I3973" t="s">
        <v>52</v>
      </c>
      <c r="J3973">
        <v>15</v>
      </c>
      <c r="K3973" t="s">
        <v>56</v>
      </c>
      <c r="L3973">
        <v>41</v>
      </c>
      <c r="M3973">
        <v>1</v>
      </c>
      <c r="N3973">
        <v>-1</v>
      </c>
      <c r="O3973">
        <v>0</v>
      </c>
      <c r="P3973" t="s">
        <v>52</v>
      </c>
      <c r="Q3973" t="s">
        <v>49</v>
      </c>
      <c r="X3973" s="7"/>
      <c r="Y3973" t="s">
        <v>55</v>
      </c>
      <c r="Z3973">
        <v>1758</v>
      </c>
      <c r="AE3973" t="s">
        <v>49</v>
      </c>
      <c r="AF3973">
        <v>1758</v>
      </c>
    </row>
    <row r="3974" spans="1:32" x14ac:dyDescent="0.3">
      <c r="A3974">
        <v>50</v>
      </c>
      <c r="B3974" t="s">
        <v>65</v>
      </c>
      <c r="C3974" t="s">
        <v>47</v>
      </c>
      <c r="D3974" t="s">
        <v>54</v>
      </c>
      <c r="E3974" t="s">
        <v>49</v>
      </c>
      <c r="F3974">
        <v>2061</v>
      </c>
      <c r="G3974" t="s">
        <v>55</v>
      </c>
      <c r="H3974" t="s">
        <v>55</v>
      </c>
      <c r="I3974" t="s">
        <v>50</v>
      </c>
      <c r="J3974">
        <v>29</v>
      </c>
      <c r="K3974" t="s">
        <v>72</v>
      </c>
      <c r="L3974">
        <v>197</v>
      </c>
      <c r="M3974">
        <v>2</v>
      </c>
      <c r="N3974">
        <v>244</v>
      </c>
      <c r="O3974">
        <v>3</v>
      </c>
      <c r="P3974" t="s">
        <v>57</v>
      </c>
      <c r="Q3974" t="s">
        <v>49</v>
      </c>
      <c r="X3974" s="7"/>
      <c r="Y3974" t="s">
        <v>55</v>
      </c>
      <c r="Z3974">
        <v>2061</v>
      </c>
      <c r="AE3974" t="s">
        <v>55</v>
      </c>
      <c r="AF3974">
        <v>2061</v>
      </c>
    </row>
    <row r="3975" spans="1:32" x14ac:dyDescent="0.3">
      <c r="A3975">
        <v>25</v>
      </c>
      <c r="B3975" t="s">
        <v>67</v>
      </c>
      <c r="C3975" t="s">
        <v>59</v>
      </c>
      <c r="D3975" t="s">
        <v>54</v>
      </c>
      <c r="E3975" t="s">
        <v>49</v>
      </c>
      <c r="F3975">
        <v>959</v>
      </c>
      <c r="G3975" t="s">
        <v>49</v>
      </c>
      <c r="H3975" t="s">
        <v>49</v>
      </c>
      <c r="I3975" t="s">
        <v>50</v>
      </c>
      <c r="J3975">
        <v>9</v>
      </c>
      <c r="K3975" t="s">
        <v>73</v>
      </c>
      <c r="L3975">
        <v>144</v>
      </c>
      <c r="M3975">
        <v>5</v>
      </c>
      <c r="N3975">
        <v>-1</v>
      </c>
      <c r="O3975">
        <v>0</v>
      </c>
      <c r="P3975" t="s">
        <v>52</v>
      </c>
      <c r="Q3975" t="s">
        <v>49</v>
      </c>
      <c r="X3975" s="7"/>
      <c r="Y3975" t="s">
        <v>49</v>
      </c>
      <c r="Z3975">
        <v>959</v>
      </c>
      <c r="AE3975" t="s">
        <v>49</v>
      </c>
      <c r="AF3975">
        <v>959</v>
      </c>
    </row>
    <row r="3976" spans="1:32" x14ac:dyDescent="0.3">
      <c r="A3976">
        <v>54</v>
      </c>
      <c r="B3976" t="s">
        <v>77</v>
      </c>
      <c r="C3976" t="s">
        <v>47</v>
      </c>
      <c r="D3976" t="s">
        <v>48</v>
      </c>
      <c r="E3976" t="s">
        <v>49</v>
      </c>
      <c r="F3976">
        <v>208</v>
      </c>
      <c r="G3976" t="s">
        <v>49</v>
      </c>
      <c r="H3976" t="s">
        <v>49</v>
      </c>
      <c r="I3976" t="s">
        <v>52</v>
      </c>
      <c r="J3976">
        <v>12</v>
      </c>
      <c r="K3976" t="s">
        <v>56</v>
      </c>
      <c r="L3976">
        <v>255</v>
      </c>
      <c r="M3976">
        <v>1</v>
      </c>
      <c r="N3976">
        <v>-1</v>
      </c>
      <c r="O3976">
        <v>0</v>
      </c>
      <c r="P3976" t="s">
        <v>52</v>
      </c>
      <c r="Q3976" t="s">
        <v>49</v>
      </c>
      <c r="X3976" s="7"/>
      <c r="Y3976" t="s">
        <v>49</v>
      </c>
      <c r="Z3976">
        <v>208</v>
      </c>
      <c r="AE3976" t="s">
        <v>49</v>
      </c>
      <c r="AF3976">
        <v>208</v>
      </c>
    </row>
    <row r="3977" spans="1:32" x14ac:dyDescent="0.3">
      <c r="A3977">
        <v>34</v>
      </c>
      <c r="B3977" t="s">
        <v>53</v>
      </c>
      <c r="C3977" t="s">
        <v>47</v>
      </c>
      <c r="D3977" t="s">
        <v>54</v>
      </c>
      <c r="E3977" t="s">
        <v>49</v>
      </c>
      <c r="F3977">
        <v>-315</v>
      </c>
      <c r="G3977" t="s">
        <v>55</v>
      </c>
      <c r="H3977" t="s">
        <v>49</v>
      </c>
      <c r="I3977" t="s">
        <v>52</v>
      </c>
      <c r="J3977">
        <v>8</v>
      </c>
      <c r="K3977" t="s">
        <v>56</v>
      </c>
      <c r="L3977">
        <v>56</v>
      </c>
      <c r="M3977">
        <v>2</v>
      </c>
      <c r="N3977">
        <v>-1</v>
      </c>
      <c r="O3977">
        <v>0</v>
      </c>
      <c r="P3977" t="s">
        <v>52</v>
      </c>
      <c r="Q3977" t="s">
        <v>49</v>
      </c>
      <c r="X3977" s="7"/>
      <c r="Y3977" t="s">
        <v>55</v>
      </c>
      <c r="Z3977">
        <v>-315</v>
      </c>
      <c r="AE3977" t="s">
        <v>49</v>
      </c>
      <c r="AF3977">
        <v>-315</v>
      </c>
    </row>
    <row r="3978" spans="1:32" x14ac:dyDescent="0.3">
      <c r="A3978">
        <v>48</v>
      </c>
      <c r="B3978" t="s">
        <v>58</v>
      </c>
      <c r="C3978" t="s">
        <v>47</v>
      </c>
      <c r="D3978" t="s">
        <v>60</v>
      </c>
      <c r="E3978" t="s">
        <v>55</v>
      </c>
      <c r="F3978">
        <v>-13</v>
      </c>
      <c r="G3978" t="s">
        <v>55</v>
      </c>
      <c r="H3978" t="s">
        <v>49</v>
      </c>
      <c r="I3978" t="s">
        <v>50</v>
      </c>
      <c r="J3978">
        <v>15</v>
      </c>
      <c r="K3978" t="s">
        <v>56</v>
      </c>
      <c r="L3978">
        <v>20</v>
      </c>
      <c r="M3978">
        <v>6</v>
      </c>
      <c r="N3978">
        <v>291</v>
      </c>
      <c r="O3978">
        <v>2</v>
      </c>
      <c r="P3978" t="s">
        <v>66</v>
      </c>
      <c r="Q3978" t="s">
        <v>49</v>
      </c>
      <c r="X3978" s="7"/>
      <c r="Y3978" t="s">
        <v>55</v>
      </c>
      <c r="Z3978">
        <v>-13</v>
      </c>
      <c r="AE3978" t="s">
        <v>49</v>
      </c>
      <c r="AF3978">
        <v>-13</v>
      </c>
    </row>
    <row r="3979" spans="1:32" x14ac:dyDescent="0.3">
      <c r="A3979">
        <v>37</v>
      </c>
      <c r="B3979" t="s">
        <v>69</v>
      </c>
      <c r="C3979" t="s">
        <v>47</v>
      </c>
      <c r="D3979" t="s">
        <v>60</v>
      </c>
      <c r="E3979" t="s">
        <v>49</v>
      </c>
      <c r="F3979">
        <v>801</v>
      </c>
      <c r="G3979" t="s">
        <v>49</v>
      </c>
      <c r="H3979" t="s">
        <v>49</v>
      </c>
      <c r="I3979" t="s">
        <v>50</v>
      </c>
      <c r="J3979">
        <v>11</v>
      </c>
      <c r="K3979" t="s">
        <v>70</v>
      </c>
      <c r="L3979">
        <v>331</v>
      </c>
      <c r="M3979">
        <v>7</v>
      </c>
      <c r="N3979">
        <v>-1</v>
      </c>
      <c r="O3979">
        <v>0</v>
      </c>
      <c r="P3979" t="s">
        <v>52</v>
      </c>
      <c r="Q3979" t="s">
        <v>49</v>
      </c>
      <c r="X3979" s="7"/>
      <c r="Y3979" t="s">
        <v>49</v>
      </c>
      <c r="Z3979">
        <v>801</v>
      </c>
      <c r="AE3979" t="s">
        <v>49</v>
      </c>
      <c r="AF3979">
        <v>801</v>
      </c>
    </row>
    <row r="3980" spans="1:32" x14ac:dyDescent="0.3">
      <c r="A3980">
        <v>66</v>
      </c>
      <c r="B3980" t="s">
        <v>77</v>
      </c>
      <c r="C3980" t="s">
        <v>47</v>
      </c>
      <c r="D3980" t="s">
        <v>60</v>
      </c>
      <c r="E3980" t="s">
        <v>49</v>
      </c>
      <c r="F3980">
        <v>1948</v>
      </c>
      <c r="G3980" t="s">
        <v>49</v>
      </c>
      <c r="H3980" t="s">
        <v>49</v>
      </c>
      <c r="I3980" t="s">
        <v>50</v>
      </c>
      <c r="J3980">
        <v>28</v>
      </c>
      <c r="K3980" t="s">
        <v>72</v>
      </c>
      <c r="L3980">
        <v>216</v>
      </c>
      <c r="M3980">
        <v>1</v>
      </c>
      <c r="N3980">
        <v>91</v>
      </c>
      <c r="O3980">
        <v>4</v>
      </c>
      <c r="P3980" t="s">
        <v>79</v>
      </c>
      <c r="Q3980" t="s">
        <v>55</v>
      </c>
      <c r="X3980" s="7"/>
      <c r="Y3980" t="s">
        <v>49</v>
      </c>
      <c r="Z3980">
        <v>1948</v>
      </c>
      <c r="AE3980" t="s">
        <v>49</v>
      </c>
      <c r="AF3980">
        <v>1948</v>
      </c>
    </row>
    <row r="3981" spans="1:32" x14ac:dyDescent="0.3">
      <c r="A3981">
        <v>32</v>
      </c>
      <c r="B3981" t="s">
        <v>58</v>
      </c>
      <c r="C3981" t="s">
        <v>59</v>
      </c>
      <c r="D3981" t="s">
        <v>60</v>
      </c>
      <c r="E3981" t="s">
        <v>49</v>
      </c>
      <c r="F3981">
        <v>751</v>
      </c>
      <c r="G3981" t="s">
        <v>55</v>
      </c>
      <c r="H3981" t="s">
        <v>49</v>
      </c>
      <c r="I3981" t="s">
        <v>52</v>
      </c>
      <c r="J3981">
        <v>8</v>
      </c>
      <c r="K3981" t="s">
        <v>56</v>
      </c>
      <c r="L3981">
        <v>64</v>
      </c>
      <c r="M3981">
        <v>1</v>
      </c>
      <c r="N3981">
        <v>-1</v>
      </c>
      <c r="O3981">
        <v>0</v>
      </c>
      <c r="P3981" t="s">
        <v>52</v>
      </c>
      <c r="Q3981" t="s">
        <v>49</v>
      </c>
      <c r="X3981" s="7"/>
      <c r="Y3981" t="s">
        <v>55</v>
      </c>
      <c r="Z3981">
        <v>751</v>
      </c>
      <c r="AE3981" t="s">
        <v>49</v>
      </c>
      <c r="AF3981">
        <v>751</v>
      </c>
    </row>
    <row r="3982" spans="1:32" x14ac:dyDescent="0.3">
      <c r="A3982">
        <v>45</v>
      </c>
      <c r="B3982" t="s">
        <v>63</v>
      </c>
      <c r="C3982" t="s">
        <v>47</v>
      </c>
      <c r="D3982" t="s">
        <v>54</v>
      </c>
      <c r="E3982" t="s">
        <v>49</v>
      </c>
      <c r="F3982">
        <v>784</v>
      </c>
      <c r="G3982" t="s">
        <v>55</v>
      </c>
      <c r="H3982" t="s">
        <v>55</v>
      </c>
      <c r="I3982" t="s">
        <v>52</v>
      </c>
      <c r="J3982">
        <v>3</v>
      </c>
      <c r="K3982" t="s">
        <v>62</v>
      </c>
      <c r="L3982">
        <v>34</v>
      </c>
      <c r="M3982">
        <v>1</v>
      </c>
      <c r="N3982">
        <v>-1</v>
      </c>
      <c r="O3982">
        <v>0</v>
      </c>
      <c r="P3982" t="s">
        <v>52</v>
      </c>
      <c r="Q3982" t="s">
        <v>49</v>
      </c>
      <c r="X3982" s="7"/>
      <c r="Y3982" t="s">
        <v>55</v>
      </c>
      <c r="Z3982">
        <v>784</v>
      </c>
      <c r="AE3982" t="s">
        <v>55</v>
      </c>
      <c r="AF3982">
        <v>784</v>
      </c>
    </row>
    <row r="3983" spans="1:32" x14ac:dyDescent="0.3">
      <c r="A3983">
        <v>43</v>
      </c>
      <c r="B3983" t="s">
        <v>63</v>
      </c>
      <c r="C3983" t="s">
        <v>59</v>
      </c>
      <c r="D3983" t="s">
        <v>54</v>
      </c>
      <c r="E3983" t="s">
        <v>49</v>
      </c>
      <c r="F3983">
        <v>24</v>
      </c>
      <c r="G3983" t="s">
        <v>49</v>
      </c>
      <c r="H3983" t="s">
        <v>49</v>
      </c>
      <c r="I3983" t="s">
        <v>50</v>
      </c>
      <c r="J3983">
        <v>12</v>
      </c>
      <c r="K3983" t="s">
        <v>56</v>
      </c>
      <c r="L3983">
        <v>68</v>
      </c>
      <c r="M3983">
        <v>1</v>
      </c>
      <c r="N3983">
        <v>363</v>
      </c>
      <c r="O3983">
        <v>1</v>
      </c>
      <c r="P3983" t="s">
        <v>57</v>
      </c>
      <c r="Q3983" t="s">
        <v>49</v>
      </c>
      <c r="X3983" s="7"/>
      <c r="Y3983" t="s">
        <v>49</v>
      </c>
      <c r="Z3983">
        <v>24</v>
      </c>
      <c r="AE3983" t="s">
        <v>49</v>
      </c>
      <c r="AF3983">
        <v>24</v>
      </c>
    </row>
    <row r="3984" spans="1:32" x14ac:dyDescent="0.3">
      <c r="A3984">
        <v>41</v>
      </c>
      <c r="B3984" t="s">
        <v>58</v>
      </c>
      <c r="C3984" t="s">
        <v>47</v>
      </c>
      <c r="D3984" t="s">
        <v>60</v>
      </c>
      <c r="E3984" t="s">
        <v>49</v>
      </c>
      <c r="F3984">
        <v>72</v>
      </c>
      <c r="G3984" t="s">
        <v>55</v>
      </c>
      <c r="H3984" t="s">
        <v>49</v>
      </c>
      <c r="I3984" t="s">
        <v>52</v>
      </c>
      <c r="J3984">
        <v>7</v>
      </c>
      <c r="K3984" t="s">
        <v>56</v>
      </c>
      <c r="L3984">
        <v>764</v>
      </c>
      <c r="M3984">
        <v>3</v>
      </c>
      <c r="N3984">
        <v>-1</v>
      </c>
      <c r="O3984">
        <v>0</v>
      </c>
      <c r="P3984" t="s">
        <v>52</v>
      </c>
      <c r="Q3984" t="s">
        <v>49</v>
      </c>
      <c r="X3984" s="7"/>
      <c r="Y3984" t="s">
        <v>55</v>
      </c>
      <c r="Z3984">
        <v>72</v>
      </c>
      <c r="AE3984" t="s">
        <v>49</v>
      </c>
      <c r="AF3984">
        <v>72</v>
      </c>
    </row>
    <row r="3985" spans="1:32" x14ac:dyDescent="0.3">
      <c r="A3985">
        <v>40</v>
      </c>
      <c r="B3985" t="s">
        <v>67</v>
      </c>
      <c r="C3985" t="s">
        <v>74</v>
      </c>
      <c r="D3985" t="s">
        <v>60</v>
      </c>
      <c r="E3985" t="s">
        <v>49</v>
      </c>
      <c r="F3985">
        <v>1871</v>
      </c>
      <c r="G3985" t="s">
        <v>55</v>
      </c>
      <c r="H3985" t="s">
        <v>49</v>
      </c>
      <c r="I3985" t="s">
        <v>50</v>
      </c>
      <c r="J3985">
        <v>17</v>
      </c>
      <c r="K3985" t="s">
        <v>75</v>
      </c>
      <c r="L3985">
        <v>64</v>
      </c>
      <c r="M3985">
        <v>1</v>
      </c>
      <c r="N3985">
        <v>-1</v>
      </c>
      <c r="O3985">
        <v>0</v>
      </c>
      <c r="P3985" t="s">
        <v>52</v>
      </c>
      <c r="Q3985" t="s">
        <v>49</v>
      </c>
      <c r="X3985" s="7"/>
      <c r="Y3985" t="s">
        <v>55</v>
      </c>
      <c r="Z3985">
        <v>1871</v>
      </c>
      <c r="AE3985" t="s">
        <v>49</v>
      </c>
      <c r="AF3985">
        <v>1871</v>
      </c>
    </row>
    <row r="3986" spans="1:32" x14ac:dyDescent="0.3">
      <c r="A3986">
        <v>44</v>
      </c>
      <c r="B3986" t="s">
        <v>53</v>
      </c>
      <c r="C3986" t="s">
        <v>59</v>
      </c>
      <c r="D3986" t="s">
        <v>54</v>
      </c>
      <c r="E3986" t="s">
        <v>49</v>
      </c>
      <c r="F3986">
        <v>1378</v>
      </c>
      <c r="G3986" t="s">
        <v>55</v>
      </c>
      <c r="H3986" t="s">
        <v>49</v>
      </c>
      <c r="I3986" t="s">
        <v>52</v>
      </c>
      <c r="J3986">
        <v>8</v>
      </c>
      <c r="K3986" t="s">
        <v>56</v>
      </c>
      <c r="L3986">
        <v>257</v>
      </c>
      <c r="M3986">
        <v>2</v>
      </c>
      <c r="N3986">
        <v>-1</v>
      </c>
      <c r="O3986">
        <v>0</v>
      </c>
      <c r="P3986" t="s">
        <v>52</v>
      </c>
      <c r="Q3986" t="s">
        <v>49</v>
      </c>
      <c r="X3986" s="7"/>
      <c r="Y3986" t="s">
        <v>55</v>
      </c>
      <c r="Z3986">
        <v>1378</v>
      </c>
      <c r="AE3986" t="s">
        <v>49</v>
      </c>
      <c r="AF3986">
        <v>1378</v>
      </c>
    </row>
    <row r="3987" spans="1:32" x14ac:dyDescent="0.3">
      <c r="A3987">
        <v>43</v>
      </c>
      <c r="B3987" t="s">
        <v>63</v>
      </c>
      <c r="C3987" t="s">
        <v>47</v>
      </c>
      <c r="D3987" t="s">
        <v>48</v>
      </c>
      <c r="E3987" t="s">
        <v>49</v>
      </c>
      <c r="F3987">
        <v>188</v>
      </c>
      <c r="G3987" t="s">
        <v>55</v>
      </c>
      <c r="H3987" t="s">
        <v>49</v>
      </c>
      <c r="I3987" t="s">
        <v>50</v>
      </c>
      <c r="J3987">
        <v>12</v>
      </c>
      <c r="K3987" t="s">
        <v>56</v>
      </c>
      <c r="L3987">
        <v>58</v>
      </c>
      <c r="M3987">
        <v>3</v>
      </c>
      <c r="N3987">
        <v>347</v>
      </c>
      <c r="O3987">
        <v>5</v>
      </c>
      <c r="P3987" t="s">
        <v>57</v>
      </c>
      <c r="Q3987" t="s">
        <v>49</v>
      </c>
      <c r="X3987" s="7"/>
      <c r="Y3987" t="s">
        <v>55</v>
      </c>
      <c r="Z3987">
        <v>188</v>
      </c>
      <c r="AE3987" t="s">
        <v>49</v>
      </c>
      <c r="AF3987">
        <v>188</v>
      </c>
    </row>
    <row r="3988" spans="1:32" x14ac:dyDescent="0.3">
      <c r="A3988">
        <v>30</v>
      </c>
      <c r="B3988" t="s">
        <v>52</v>
      </c>
      <c r="C3988" t="s">
        <v>59</v>
      </c>
      <c r="D3988" t="s">
        <v>60</v>
      </c>
      <c r="E3988" t="s">
        <v>49</v>
      </c>
      <c r="F3988">
        <v>6836</v>
      </c>
      <c r="G3988" t="s">
        <v>49</v>
      </c>
      <c r="H3988" t="s">
        <v>49</v>
      </c>
      <c r="I3988" t="s">
        <v>50</v>
      </c>
      <c r="J3988">
        <v>27</v>
      </c>
      <c r="K3988" t="s">
        <v>64</v>
      </c>
      <c r="L3988">
        <v>30</v>
      </c>
      <c r="M3988">
        <v>3</v>
      </c>
      <c r="N3988">
        <v>-1</v>
      </c>
      <c r="O3988">
        <v>0</v>
      </c>
      <c r="P3988" t="s">
        <v>52</v>
      </c>
      <c r="Q3988" t="s">
        <v>49</v>
      </c>
      <c r="X3988" s="7"/>
      <c r="Y3988" t="s">
        <v>49</v>
      </c>
      <c r="Z3988">
        <v>6836</v>
      </c>
      <c r="AE3988" t="s">
        <v>49</v>
      </c>
      <c r="AF3988">
        <v>6836</v>
      </c>
    </row>
    <row r="3989" spans="1:32" x14ac:dyDescent="0.3">
      <c r="A3989">
        <v>32</v>
      </c>
      <c r="B3989" t="s">
        <v>53</v>
      </c>
      <c r="C3989" t="s">
        <v>47</v>
      </c>
      <c r="D3989" t="s">
        <v>54</v>
      </c>
      <c r="E3989" t="s">
        <v>49</v>
      </c>
      <c r="F3989">
        <v>61</v>
      </c>
      <c r="G3989" t="s">
        <v>55</v>
      </c>
      <c r="H3989" t="s">
        <v>49</v>
      </c>
      <c r="I3989" t="s">
        <v>50</v>
      </c>
      <c r="J3989">
        <v>8</v>
      </c>
      <c r="K3989" t="s">
        <v>73</v>
      </c>
      <c r="L3989">
        <v>529</v>
      </c>
      <c r="M3989">
        <v>5</v>
      </c>
      <c r="N3989">
        <v>-1</v>
      </c>
      <c r="O3989">
        <v>0</v>
      </c>
      <c r="P3989" t="s">
        <v>52</v>
      </c>
      <c r="Q3989" t="s">
        <v>49</v>
      </c>
      <c r="X3989" s="7"/>
      <c r="Y3989" t="s">
        <v>55</v>
      </c>
      <c r="Z3989">
        <v>61</v>
      </c>
      <c r="AE3989" t="s">
        <v>49</v>
      </c>
      <c r="AF3989">
        <v>61</v>
      </c>
    </row>
    <row r="3990" spans="1:32" x14ac:dyDescent="0.3">
      <c r="A3990">
        <v>57</v>
      </c>
      <c r="B3990" t="s">
        <v>69</v>
      </c>
      <c r="C3990" t="s">
        <v>47</v>
      </c>
      <c r="D3990" t="s">
        <v>54</v>
      </c>
      <c r="E3990" t="s">
        <v>49</v>
      </c>
      <c r="F3990">
        <v>-967</v>
      </c>
      <c r="G3990" t="s">
        <v>55</v>
      </c>
      <c r="H3990" t="s">
        <v>49</v>
      </c>
      <c r="I3990" t="s">
        <v>78</v>
      </c>
      <c r="J3990">
        <v>15</v>
      </c>
      <c r="K3990" t="s">
        <v>56</v>
      </c>
      <c r="L3990">
        <v>8</v>
      </c>
      <c r="M3990">
        <v>7</v>
      </c>
      <c r="N3990">
        <v>-1</v>
      </c>
      <c r="O3990">
        <v>0</v>
      </c>
      <c r="P3990" t="s">
        <v>52</v>
      </c>
      <c r="Q3990" t="s">
        <v>49</v>
      </c>
      <c r="X3990" s="7"/>
      <c r="Y3990" t="s">
        <v>55</v>
      </c>
      <c r="Z3990">
        <v>-967</v>
      </c>
      <c r="AE3990" t="s">
        <v>49</v>
      </c>
      <c r="AF3990">
        <v>-967</v>
      </c>
    </row>
    <row r="3991" spans="1:32" x14ac:dyDescent="0.3">
      <c r="A3991">
        <v>31</v>
      </c>
      <c r="B3991" t="s">
        <v>63</v>
      </c>
      <c r="C3991" t="s">
        <v>59</v>
      </c>
      <c r="D3991" t="s">
        <v>60</v>
      </c>
      <c r="E3991" t="s">
        <v>49</v>
      </c>
      <c r="F3991">
        <v>462</v>
      </c>
      <c r="G3991" t="s">
        <v>55</v>
      </c>
      <c r="H3991" t="s">
        <v>55</v>
      </c>
      <c r="I3991" t="s">
        <v>52</v>
      </c>
      <c r="J3991">
        <v>19</v>
      </c>
      <c r="K3991" t="s">
        <v>56</v>
      </c>
      <c r="L3991">
        <v>147</v>
      </c>
      <c r="M3991">
        <v>1</v>
      </c>
      <c r="N3991">
        <v>-1</v>
      </c>
      <c r="O3991">
        <v>0</v>
      </c>
      <c r="P3991" t="s">
        <v>52</v>
      </c>
      <c r="Q3991" t="s">
        <v>49</v>
      </c>
      <c r="X3991" s="7"/>
      <c r="Y3991" t="s">
        <v>55</v>
      </c>
      <c r="Z3991">
        <v>462</v>
      </c>
      <c r="AE3991" t="s">
        <v>55</v>
      </c>
      <c r="AF3991">
        <v>462</v>
      </c>
    </row>
    <row r="3992" spans="1:32" x14ac:dyDescent="0.3">
      <c r="A3992">
        <v>49</v>
      </c>
      <c r="B3992" t="s">
        <v>52</v>
      </c>
      <c r="C3992" t="s">
        <v>47</v>
      </c>
      <c r="D3992" t="s">
        <v>54</v>
      </c>
      <c r="E3992" t="s">
        <v>49</v>
      </c>
      <c r="F3992">
        <v>0</v>
      </c>
      <c r="G3992" t="s">
        <v>49</v>
      </c>
      <c r="H3992" t="s">
        <v>49</v>
      </c>
      <c r="I3992" t="s">
        <v>50</v>
      </c>
      <c r="J3992">
        <v>28</v>
      </c>
      <c r="K3992" t="s">
        <v>70</v>
      </c>
      <c r="L3992">
        <v>173</v>
      </c>
      <c r="M3992">
        <v>2</v>
      </c>
      <c r="N3992">
        <v>-1</v>
      </c>
      <c r="O3992">
        <v>0</v>
      </c>
      <c r="P3992" t="s">
        <v>52</v>
      </c>
      <c r="Q3992" t="s">
        <v>49</v>
      </c>
      <c r="X3992" s="7"/>
      <c r="Y3992" t="s">
        <v>49</v>
      </c>
      <c r="Z3992">
        <v>0</v>
      </c>
      <c r="AE3992" t="s">
        <v>49</v>
      </c>
      <c r="AF3992">
        <v>0</v>
      </c>
    </row>
    <row r="3993" spans="1:32" x14ac:dyDescent="0.3">
      <c r="A3993">
        <v>31</v>
      </c>
      <c r="B3993" t="s">
        <v>69</v>
      </c>
      <c r="C3993" t="s">
        <v>59</v>
      </c>
      <c r="D3993" t="s">
        <v>54</v>
      </c>
      <c r="E3993" t="s">
        <v>49</v>
      </c>
      <c r="F3993">
        <v>5527</v>
      </c>
      <c r="G3993" t="s">
        <v>55</v>
      </c>
      <c r="H3993" t="s">
        <v>49</v>
      </c>
      <c r="I3993" t="s">
        <v>52</v>
      </c>
      <c r="J3993">
        <v>21</v>
      </c>
      <c r="K3993" t="s">
        <v>56</v>
      </c>
      <c r="L3993">
        <v>132</v>
      </c>
      <c r="M3993">
        <v>1</v>
      </c>
      <c r="N3993">
        <v>-1</v>
      </c>
      <c r="O3993">
        <v>0</v>
      </c>
      <c r="P3993" t="s">
        <v>52</v>
      </c>
      <c r="Q3993" t="s">
        <v>49</v>
      </c>
      <c r="X3993" s="7"/>
      <c r="Y3993" t="s">
        <v>55</v>
      </c>
      <c r="Z3993">
        <v>5527</v>
      </c>
      <c r="AE3993" t="s">
        <v>49</v>
      </c>
      <c r="AF3993">
        <v>5527</v>
      </c>
    </row>
    <row r="3994" spans="1:32" x14ac:dyDescent="0.3">
      <c r="A3994">
        <v>41</v>
      </c>
      <c r="B3994" t="s">
        <v>69</v>
      </c>
      <c r="C3994" t="s">
        <v>47</v>
      </c>
      <c r="D3994" t="s">
        <v>60</v>
      </c>
      <c r="E3994" t="s">
        <v>49</v>
      </c>
      <c r="F3994">
        <v>1287</v>
      </c>
      <c r="G3994" t="s">
        <v>49</v>
      </c>
      <c r="H3994" t="s">
        <v>49</v>
      </c>
      <c r="I3994" t="s">
        <v>52</v>
      </c>
      <c r="J3994">
        <v>16</v>
      </c>
      <c r="K3994" t="s">
        <v>62</v>
      </c>
      <c r="L3994">
        <v>286</v>
      </c>
      <c r="M3994">
        <v>1</v>
      </c>
      <c r="N3994">
        <v>-1</v>
      </c>
      <c r="O3994">
        <v>0</v>
      </c>
      <c r="P3994" t="s">
        <v>52</v>
      </c>
      <c r="Q3994" t="s">
        <v>49</v>
      </c>
      <c r="X3994" s="7"/>
      <c r="Y3994" t="s">
        <v>49</v>
      </c>
      <c r="Z3994">
        <v>1287</v>
      </c>
      <c r="AE3994" t="s">
        <v>49</v>
      </c>
      <c r="AF3994">
        <v>1287</v>
      </c>
    </row>
    <row r="3995" spans="1:32" x14ac:dyDescent="0.3">
      <c r="A3995">
        <v>44</v>
      </c>
      <c r="B3995" t="s">
        <v>58</v>
      </c>
      <c r="C3995" t="s">
        <v>47</v>
      </c>
      <c r="D3995" t="s">
        <v>60</v>
      </c>
      <c r="E3995" t="s">
        <v>49</v>
      </c>
      <c r="F3995">
        <v>17361</v>
      </c>
      <c r="G3995" t="s">
        <v>49</v>
      </c>
      <c r="H3995" t="s">
        <v>49</v>
      </c>
      <c r="I3995" t="s">
        <v>52</v>
      </c>
      <c r="J3995">
        <v>18</v>
      </c>
      <c r="K3995" t="s">
        <v>62</v>
      </c>
      <c r="L3995">
        <v>476</v>
      </c>
      <c r="M3995">
        <v>1</v>
      </c>
      <c r="N3995">
        <v>-1</v>
      </c>
      <c r="O3995">
        <v>0</v>
      </c>
      <c r="P3995" t="s">
        <v>52</v>
      </c>
      <c r="Q3995" t="s">
        <v>49</v>
      </c>
      <c r="X3995" s="7"/>
      <c r="Y3995" t="s">
        <v>49</v>
      </c>
      <c r="Z3995">
        <v>17361</v>
      </c>
      <c r="AE3995" t="s">
        <v>49</v>
      </c>
      <c r="AF3995">
        <v>17361</v>
      </c>
    </row>
    <row r="3996" spans="1:32" x14ac:dyDescent="0.3">
      <c r="A3996">
        <v>54</v>
      </c>
      <c r="B3996" t="s">
        <v>68</v>
      </c>
      <c r="C3996" t="s">
        <v>47</v>
      </c>
      <c r="D3996" t="s">
        <v>52</v>
      </c>
      <c r="E3996" t="s">
        <v>49</v>
      </c>
      <c r="F3996">
        <v>1956</v>
      </c>
      <c r="G3996" t="s">
        <v>49</v>
      </c>
      <c r="H3996" t="s">
        <v>49</v>
      </c>
      <c r="I3996" t="s">
        <v>50</v>
      </c>
      <c r="J3996">
        <v>19</v>
      </c>
      <c r="K3996" t="s">
        <v>75</v>
      </c>
      <c r="L3996">
        <v>221</v>
      </c>
      <c r="M3996">
        <v>5</v>
      </c>
      <c r="N3996">
        <v>-1</v>
      </c>
      <c r="O3996">
        <v>0</v>
      </c>
      <c r="P3996" t="s">
        <v>52</v>
      </c>
      <c r="Q3996" t="s">
        <v>49</v>
      </c>
      <c r="X3996" s="7"/>
      <c r="Y3996" t="s">
        <v>49</v>
      </c>
      <c r="Z3996">
        <v>1956</v>
      </c>
      <c r="AE3996" t="s">
        <v>49</v>
      </c>
      <c r="AF3996">
        <v>1956</v>
      </c>
    </row>
    <row r="3997" spans="1:32" x14ac:dyDescent="0.3">
      <c r="A3997">
        <v>37</v>
      </c>
      <c r="B3997" t="s">
        <v>63</v>
      </c>
      <c r="C3997" t="s">
        <v>74</v>
      </c>
      <c r="D3997" t="s">
        <v>54</v>
      </c>
      <c r="E3997" t="s">
        <v>49</v>
      </c>
      <c r="F3997">
        <v>0</v>
      </c>
      <c r="G3997" t="s">
        <v>55</v>
      </c>
      <c r="H3997" t="s">
        <v>49</v>
      </c>
      <c r="I3997" t="s">
        <v>50</v>
      </c>
      <c r="J3997">
        <v>21</v>
      </c>
      <c r="K3997" t="s">
        <v>61</v>
      </c>
      <c r="L3997">
        <v>146</v>
      </c>
      <c r="M3997">
        <v>4</v>
      </c>
      <c r="N3997">
        <v>-1</v>
      </c>
      <c r="O3997">
        <v>0</v>
      </c>
      <c r="P3997" t="s">
        <v>52</v>
      </c>
      <c r="Q3997" t="s">
        <v>55</v>
      </c>
      <c r="X3997" s="7"/>
      <c r="Y3997" t="s">
        <v>55</v>
      </c>
      <c r="Z3997">
        <v>0</v>
      </c>
      <c r="AE3997" t="s">
        <v>49</v>
      </c>
      <c r="AF3997">
        <v>0</v>
      </c>
    </row>
    <row r="3998" spans="1:32" x14ac:dyDescent="0.3">
      <c r="A3998">
        <v>34</v>
      </c>
      <c r="B3998" t="s">
        <v>58</v>
      </c>
      <c r="C3998" t="s">
        <v>47</v>
      </c>
      <c r="D3998" t="s">
        <v>54</v>
      </c>
      <c r="E3998" t="s">
        <v>49</v>
      </c>
      <c r="F3998">
        <v>-294</v>
      </c>
      <c r="G3998" t="s">
        <v>55</v>
      </c>
      <c r="H3998" t="s">
        <v>49</v>
      </c>
      <c r="I3998" t="s">
        <v>52</v>
      </c>
      <c r="J3998">
        <v>27</v>
      </c>
      <c r="K3998" t="s">
        <v>56</v>
      </c>
      <c r="L3998">
        <v>532</v>
      </c>
      <c r="M3998">
        <v>2</v>
      </c>
      <c r="N3998">
        <v>-1</v>
      </c>
      <c r="O3998">
        <v>0</v>
      </c>
      <c r="P3998" t="s">
        <v>52</v>
      </c>
      <c r="Q3998" t="s">
        <v>49</v>
      </c>
      <c r="X3998" s="7"/>
      <c r="Y3998" t="s">
        <v>55</v>
      </c>
      <c r="Z3998">
        <v>-294</v>
      </c>
      <c r="AE3998" t="s">
        <v>49</v>
      </c>
      <c r="AF3998">
        <v>-294</v>
      </c>
    </row>
    <row r="3999" spans="1:32" x14ac:dyDescent="0.3">
      <c r="A3999">
        <v>43</v>
      </c>
      <c r="B3999" t="s">
        <v>67</v>
      </c>
      <c r="C3999" t="s">
        <v>47</v>
      </c>
      <c r="D3999" t="s">
        <v>54</v>
      </c>
      <c r="E3999" t="s">
        <v>49</v>
      </c>
      <c r="F3999">
        <v>275</v>
      </c>
      <c r="G3999" t="s">
        <v>49</v>
      </c>
      <c r="H3999" t="s">
        <v>49</v>
      </c>
      <c r="I3999" t="s">
        <v>50</v>
      </c>
      <c r="J3999">
        <v>25</v>
      </c>
      <c r="K3999" t="s">
        <v>70</v>
      </c>
      <c r="L3999">
        <v>69</v>
      </c>
      <c r="M3999">
        <v>6</v>
      </c>
      <c r="N3999">
        <v>-1</v>
      </c>
      <c r="O3999">
        <v>0</v>
      </c>
      <c r="P3999" t="s">
        <v>52</v>
      </c>
      <c r="Q3999" t="s">
        <v>49</v>
      </c>
      <c r="X3999" s="7"/>
      <c r="Y3999" t="s">
        <v>49</v>
      </c>
      <c r="Z3999">
        <v>275</v>
      </c>
      <c r="AE3999" t="s">
        <v>49</v>
      </c>
      <c r="AF3999">
        <v>275</v>
      </c>
    </row>
    <row r="4000" spans="1:32" x14ac:dyDescent="0.3">
      <c r="A4000">
        <v>44</v>
      </c>
      <c r="B4000" t="s">
        <v>58</v>
      </c>
      <c r="C4000" t="s">
        <v>47</v>
      </c>
      <c r="D4000" t="s">
        <v>60</v>
      </c>
      <c r="E4000" t="s">
        <v>49</v>
      </c>
      <c r="F4000">
        <v>724</v>
      </c>
      <c r="G4000" t="s">
        <v>55</v>
      </c>
      <c r="H4000" t="s">
        <v>49</v>
      </c>
      <c r="I4000" t="s">
        <v>50</v>
      </c>
      <c r="J4000">
        <v>17</v>
      </c>
      <c r="K4000" t="s">
        <v>75</v>
      </c>
      <c r="L4000">
        <v>157</v>
      </c>
      <c r="M4000">
        <v>2</v>
      </c>
      <c r="N4000">
        <v>172</v>
      </c>
      <c r="O4000">
        <v>1</v>
      </c>
      <c r="P4000" t="s">
        <v>57</v>
      </c>
      <c r="Q4000" t="s">
        <v>49</v>
      </c>
      <c r="X4000" s="7"/>
      <c r="Y4000" t="s">
        <v>55</v>
      </c>
      <c r="Z4000">
        <v>724</v>
      </c>
      <c r="AE4000" t="s">
        <v>49</v>
      </c>
      <c r="AF4000">
        <v>724</v>
      </c>
    </row>
    <row r="4001" spans="1:32" x14ac:dyDescent="0.3">
      <c r="A4001">
        <v>44</v>
      </c>
      <c r="B4001" t="s">
        <v>53</v>
      </c>
      <c r="C4001" t="s">
        <v>47</v>
      </c>
      <c r="D4001" t="s">
        <v>54</v>
      </c>
      <c r="E4001" t="s">
        <v>49</v>
      </c>
      <c r="F4001">
        <v>27</v>
      </c>
      <c r="G4001" t="s">
        <v>49</v>
      </c>
      <c r="H4001" t="s">
        <v>49</v>
      </c>
      <c r="I4001" t="s">
        <v>50</v>
      </c>
      <c r="J4001">
        <v>25</v>
      </c>
      <c r="K4001" t="s">
        <v>56</v>
      </c>
      <c r="L4001">
        <v>485</v>
      </c>
      <c r="M4001">
        <v>1</v>
      </c>
      <c r="N4001">
        <v>-1</v>
      </c>
      <c r="O4001">
        <v>0</v>
      </c>
      <c r="P4001" t="s">
        <v>52</v>
      </c>
      <c r="Q4001" t="s">
        <v>49</v>
      </c>
      <c r="X4001" s="7"/>
      <c r="Y4001" t="s">
        <v>49</v>
      </c>
      <c r="Z4001">
        <v>27</v>
      </c>
      <c r="AE4001" t="s">
        <v>49</v>
      </c>
      <c r="AF4001">
        <v>27</v>
      </c>
    </row>
    <row r="4002" spans="1:32" x14ac:dyDescent="0.3">
      <c r="A4002">
        <v>53</v>
      </c>
      <c r="B4002" t="s">
        <v>69</v>
      </c>
      <c r="C4002" t="s">
        <v>74</v>
      </c>
      <c r="D4002" t="s">
        <v>54</v>
      </c>
      <c r="E4002" t="s">
        <v>49</v>
      </c>
      <c r="F4002">
        <v>26</v>
      </c>
      <c r="G4002" t="s">
        <v>55</v>
      </c>
      <c r="H4002" t="s">
        <v>49</v>
      </c>
      <c r="I4002" t="s">
        <v>50</v>
      </c>
      <c r="J4002">
        <v>7</v>
      </c>
      <c r="K4002" t="s">
        <v>56</v>
      </c>
      <c r="L4002">
        <v>56</v>
      </c>
      <c r="M4002">
        <v>1</v>
      </c>
      <c r="N4002">
        <v>359</v>
      </c>
      <c r="O4002">
        <v>1</v>
      </c>
      <c r="P4002" t="s">
        <v>57</v>
      </c>
      <c r="Q4002" t="s">
        <v>49</v>
      </c>
      <c r="X4002" s="7"/>
      <c r="Y4002" t="s">
        <v>55</v>
      </c>
      <c r="Z4002">
        <v>26</v>
      </c>
      <c r="AE4002" t="s">
        <v>49</v>
      </c>
      <c r="AF4002">
        <v>26</v>
      </c>
    </row>
    <row r="4003" spans="1:32" x14ac:dyDescent="0.3">
      <c r="A4003">
        <v>36</v>
      </c>
      <c r="B4003" t="s">
        <v>67</v>
      </c>
      <c r="C4003" t="s">
        <v>47</v>
      </c>
      <c r="D4003" t="s">
        <v>54</v>
      </c>
      <c r="E4003" t="s">
        <v>49</v>
      </c>
      <c r="F4003">
        <v>191</v>
      </c>
      <c r="G4003" t="s">
        <v>49</v>
      </c>
      <c r="H4003" t="s">
        <v>49</v>
      </c>
      <c r="I4003" t="s">
        <v>50</v>
      </c>
      <c r="J4003">
        <v>31</v>
      </c>
      <c r="K4003" t="s">
        <v>70</v>
      </c>
      <c r="L4003">
        <v>69</v>
      </c>
      <c r="M4003">
        <v>1</v>
      </c>
      <c r="N4003">
        <v>-1</v>
      </c>
      <c r="O4003">
        <v>0</v>
      </c>
      <c r="P4003" t="s">
        <v>52</v>
      </c>
      <c r="Q4003" t="s">
        <v>49</v>
      </c>
      <c r="X4003" s="7"/>
      <c r="Y4003" t="s">
        <v>49</v>
      </c>
      <c r="Z4003">
        <v>191</v>
      </c>
      <c r="AE4003" t="s">
        <v>49</v>
      </c>
      <c r="AF4003">
        <v>191</v>
      </c>
    </row>
    <row r="4004" spans="1:32" x14ac:dyDescent="0.3">
      <c r="A4004">
        <v>58</v>
      </c>
      <c r="B4004" t="s">
        <v>67</v>
      </c>
      <c r="C4004" t="s">
        <v>74</v>
      </c>
      <c r="D4004" t="s">
        <v>54</v>
      </c>
      <c r="E4004" t="s">
        <v>49</v>
      </c>
      <c r="F4004">
        <v>-123</v>
      </c>
      <c r="G4004" t="s">
        <v>49</v>
      </c>
      <c r="H4004" t="s">
        <v>49</v>
      </c>
      <c r="I4004" t="s">
        <v>50</v>
      </c>
      <c r="J4004">
        <v>5</v>
      </c>
      <c r="K4004" t="s">
        <v>70</v>
      </c>
      <c r="L4004">
        <v>131</v>
      </c>
      <c r="M4004">
        <v>2</v>
      </c>
      <c r="N4004">
        <v>-1</v>
      </c>
      <c r="O4004">
        <v>0</v>
      </c>
      <c r="P4004" t="s">
        <v>52</v>
      </c>
      <c r="Q4004" t="s">
        <v>49</v>
      </c>
      <c r="X4004" s="7"/>
      <c r="Y4004" t="s">
        <v>49</v>
      </c>
      <c r="Z4004">
        <v>-123</v>
      </c>
      <c r="AE4004" t="s">
        <v>49</v>
      </c>
      <c r="AF4004">
        <v>-123</v>
      </c>
    </row>
    <row r="4005" spans="1:32" x14ac:dyDescent="0.3">
      <c r="A4005">
        <v>26</v>
      </c>
      <c r="B4005" t="s">
        <v>71</v>
      </c>
      <c r="C4005" t="s">
        <v>59</v>
      </c>
      <c r="D4005" t="s">
        <v>54</v>
      </c>
      <c r="E4005" t="s">
        <v>49</v>
      </c>
      <c r="F4005">
        <v>-147</v>
      </c>
      <c r="G4005" t="s">
        <v>49</v>
      </c>
      <c r="H4005" t="s">
        <v>49</v>
      </c>
      <c r="I4005" t="s">
        <v>52</v>
      </c>
      <c r="J4005">
        <v>4</v>
      </c>
      <c r="K4005" t="s">
        <v>62</v>
      </c>
      <c r="L4005">
        <v>95</v>
      </c>
      <c r="M4005">
        <v>2</v>
      </c>
      <c r="N4005">
        <v>-1</v>
      </c>
      <c r="O4005">
        <v>0</v>
      </c>
      <c r="P4005" t="s">
        <v>52</v>
      </c>
      <c r="Q4005" t="s">
        <v>49</v>
      </c>
      <c r="X4005" s="7"/>
      <c r="Y4005" t="s">
        <v>49</v>
      </c>
      <c r="Z4005">
        <v>-147</v>
      </c>
      <c r="AE4005" t="s">
        <v>49</v>
      </c>
      <c r="AF4005">
        <v>-147</v>
      </c>
    </row>
    <row r="4006" spans="1:32" x14ac:dyDescent="0.3">
      <c r="A4006">
        <v>34</v>
      </c>
      <c r="B4006" t="s">
        <v>67</v>
      </c>
      <c r="C4006" t="s">
        <v>59</v>
      </c>
      <c r="D4006" t="s">
        <v>54</v>
      </c>
      <c r="E4006" t="s">
        <v>49</v>
      </c>
      <c r="F4006">
        <v>179</v>
      </c>
      <c r="G4006" t="s">
        <v>49</v>
      </c>
      <c r="H4006" t="s">
        <v>49</v>
      </c>
      <c r="I4006" t="s">
        <v>50</v>
      </c>
      <c r="J4006">
        <v>19</v>
      </c>
      <c r="K4006" t="s">
        <v>70</v>
      </c>
      <c r="L4006">
        <v>294</v>
      </c>
      <c r="M4006">
        <v>3</v>
      </c>
      <c r="N4006">
        <v>-1</v>
      </c>
      <c r="O4006">
        <v>0</v>
      </c>
      <c r="P4006" t="s">
        <v>52</v>
      </c>
      <c r="Q4006" t="s">
        <v>49</v>
      </c>
      <c r="X4006" s="7"/>
      <c r="Y4006" t="s">
        <v>49</v>
      </c>
      <c r="Z4006">
        <v>179</v>
      </c>
      <c r="AE4006" t="s">
        <v>49</v>
      </c>
      <c r="AF4006">
        <v>179</v>
      </c>
    </row>
    <row r="4007" spans="1:32" x14ac:dyDescent="0.3">
      <c r="A4007">
        <v>55</v>
      </c>
      <c r="B4007" t="s">
        <v>63</v>
      </c>
      <c r="C4007" t="s">
        <v>47</v>
      </c>
      <c r="D4007" t="s">
        <v>48</v>
      </c>
      <c r="E4007" t="s">
        <v>49</v>
      </c>
      <c r="F4007">
        <v>1086</v>
      </c>
      <c r="G4007" t="s">
        <v>55</v>
      </c>
      <c r="H4007" t="s">
        <v>49</v>
      </c>
      <c r="I4007" t="s">
        <v>50</v>
      </c>
      <c r="J4007">
        <v>6</v>
      </c>
      <c r="K4007" t="s">
        <v>56</v>
      </c>
      <c r="L4007">
        <v>146</v>
      </c>
      <c r="M4007">
        <v>1</v>
      </c>
      <c r="N4007">
        <v>272</v>
      </c>
      <c r="O4007">
        <v>2</v>
      </c>
      <c r="P4007" t="s">
        <v>57</v>
      </c>
      <c r="Q4007" t="s">
        <v>49</v>
      </c>
      <c r="X4007" s="7"/>
      <c r="Y4007" t="s">
        <v>55</v>
      </c>
      <c r="Z4007">
        <v>1086</v>
      </c>
      <c r="AE4007" t="s">
        <v>49</v>
      </c>
      <c r="AF4007">
        <v>1086</v>
      </c>
    </row>
    <row r="4008" spans="1:32" x14ac:dyDescent="0.3">
      <c r="A4008">
        <v>55</v>
      </c>
      <c r="B4008" t="s">
        <v>63</v>
      </c>
      <c r="C4008" t="s">
        <v>47</v>
      </c>
      <c r="D4008" t="s">
        <v>54</v>
      </c>
      <c r="E4008" t="s">
        <v>49</v>
      </c>
      <c r="F4008">
        <v>471</v>
      </c>
      <c r="G4008" t="s">
        <v>55</v>
      </c>
      <c r="H4008" t="s">
        <v>49</v>
      </c>
      <c r="I4008" t="s">
        <v>52</v>
      </c>
      <c r="J4008">
        <v>30</v>
      </c>
      <c r="K4008" t="s">
        <v>56</v>
      </c>
      <c r="L4008">
        <v>58</v>
      </c>
      <c r="M4008">
        <v>2</v>
      </c>
      <c r="N4008">
        <v>-1</v>
      </c>
      <c r="O4008">
        <v>0</v>
      </c>
      <c r="P4008" t="s">
        <v>52</v>
      </c>
      <c r="Q4008" t="s">
        <v>49</v>
      </c>
      <c r="X4008" s="7"/>
      <c r="Y4008" t="s">
        <v>55</v>
      </c>
      <c r="Z4008">
        <v>471</v>
      </c>
      <c r="AE4008" t="s">
        <v>49</v>
      </c>
      <c r="AF4008">
        <v>471</v>
      </c>
    </row>
    <row r="4009" spans="1:32" x14ac:dyDescent="0.3">
      <c r="A4009">
        <v>34</v>
      </c>
      <c r="B4009" t="s">
        <v>68</v>
      </c>
      <c r="C4009" t="s">
        <v>47</v>
      </c>
      <c r="D4009" t="s">
        <v>60</v>
      </c>
      <c r="E4009" t="s">
        <v>49</v>
      </c>
      <c r="F4009">
        <v>105</v>
      </c>
      <c r="G4009" t="s">
        <v>55</v>
      </c>
      <c r="H4009" t="s">
        <v>49</v>
      </c>
      <c r="I4009" t="s">
        <v>52</v>
      </c>
      <c r="J4009">
        <v>28</v>
      </c>
      <c r="K4009" t="s">
        <v>56</v>
      </c>
      <c r="L4009">
        <v>249</v>
      </c>
      <c r="M4009">
        <v>2</v>
      </c>
      <c r="N4009">
        <v>-1</v>
      </c>
      <c r="O4009">
        <v>0</v>
      </c>
      <c r="P4009" t="s">
        <v>52</v>
      </c>
      <c r="Q4009" t="s">
        <v>49</v>
      </c>
      <c r="X4009" s="7"/>
      <c r="Y4009" t="s">
        <v>55</v>
      </c>
      <c r="Z4009">
        <v>105</v>
      </c>
      <c r="AE4009" t="s">
        <v>49</v>
      </c>
      <c r="AF4009">
        <v>105</v>
      </c>
    </row>
    <row r="4010" spans="1:32" x14ac:dyDescent="0.3">
      <c r="A4010">
        <v>41</v>
      </c>
      <c r="B4010" t="s">
        <v>68</v>
      </c>
      <c r="C4010" t="s">
        <v>74</v>
      </c>
      <c r="D4010" t="s">
        <v>54</v>
      </c>
      <c r="E4010" t="s">
        <v>49</v>
      </c>
      <c r="F4010">
        <v>1588</v>
      </c>
      <c r="G4010" t="s">
        <v>55</v>
      </c>
      <c r="H4010" t="s">
        <v>55</v>
      </c>
      <c r="I4010" t="s">
        <v>52</v>
      </c>
      <c r="J4010">
        <v>20</v>
      </c>
      <c r="K4010" t="s">
        <v>62</v>
      </c>
      <c r="L4010">
        <v>10</v>
      </c>
      <c r="M4010">
        <v>8</v>
      </c>
      <c r="N4010">
        <v>-1</v>
      </c>
      <c r="O4010">
        <v>0</v>
      </c>
      <c r="P4010" t="s">
        <v>52</v>
      </c>
      <c r="Q4010" t="s">
        <v>49</v>
      </c>
      <c r="X4010" s="7"/>
      <c r="Y4010" t="s">
        <v>55</v>
      </c>
      <c r="Z4010">
        <v>1588</v>
      </c>
      <c r="AE4010" t="s">
        <v>55</v>
      </c>
      <c r="AF4010">
        <v>1588</v>
      </c>
    </row>
    <row r="4011" spans="1:32" x14ac:dyDescent="0.3">
      <c r="A4011">
        <v>38</v>
      </c>
      <c r="B4011" t="s">
        <v>76</v>
      </c>
      <c r="C4011" t="s">
        <v>74</v>
      </c>
      <c r="D4011" t="s">
        <v>54</v>
      </c>
      <c r="E4011" t="s">
        <v>49</v>
      </c>
      <c r="F4011">
        <v>70</v>
      </c>
      <c r="G4011" t="s">
        <v>49</v>
      </c>
      <c r="H4011" t="s">
        <v>49</v>
      </c>
      <c r="I4011" t="s">
        <v>50</v>
      </c>
      <c r="J4011">
        <v>27</v>
      </c>
      <c r="K4011" t="s">
        <v>51</v>
      </c>
      <c r="L4011">
        <v>255</v>
      </c>
      <c r="M4011">
        <v>3</v>
      </c>
      <c r="N4011">
        <v>148</v>
      </c>
      <c r="O4011">
        <v>1</v>
      </c>
      <c r="P4011" t="s">
        <v>79</v>
      </c>
      <c r="Q4011" t="s">
        <v>55</v>
      </c>
      <c r="X4011" s="7"/>
      <c r="Y4011" t="s">
        <v>49</v>
      </c>
      <c r="Z4011">
        <v>70</v>
      </c>
      <c r="AE4011" t="s">
        <v>49</v>
      </c>
      <c r="AF4011">
        <v>70</v>
      </c>
    </row>
    <row r="4012" spans="1:32" x14ac:dyDescent="0.3">
      <c r="A4012">
        <v>28</v>
      </c>
      <c r="B4012" t="s">
        <v>63</v>
      </c>
      <c r="C4012" t="s">
        <v>59</v>
      </c>
      <c r="D4012" t="s">
        <v>54</v>
      </c>
      <c r="E4012" t="s">
        <v>49</v>
      </c>
      <c r="F4012">
        <v>2700</v>
      </c>
      <c r="G4012" t="s">
        <v>49</v>
      </c>
      <c r="H4012" t="s">
        <v>49</v>
      </c>
      <c r="I4012" t="s">
        <v>50</v>
      </c>
      <c r="J4012">
        <v>3</v>
      </c>
      <c r="K4012" t="s">
        <v>64</v>
      </c>
      <c r="L4012">
        <v>337</v>
      </c>
      <c r="M4012">
        <v>4</v>
      </c>
      <c r="N4012">
        <v>-1</v>
      </c>
      <c r="O4012">
        <v>0</v>
      </c>
      <c r="P4012" t="s">
        <v>52</v>
      </c>
      <c r="Q4012" t="s">
        <v>49</v>
      </c>
      <c r="X4012" s="7"/>
      <c r="Y4012" t="s">
        <v>49</v>
      </c>
      <c r="Z4012">
        <v>2700</v>
      </c>
      <c r="AE4012" t="s">
        <v>49</v>
      </c>
      <c r="AF4012">
        <v>2700</v>
      </c>
    </row>
    <row r="4013" spans="1:32" x14ac:dyDescent="0.3">
      <c r="A4013">
        <v>41</v>
      </c>
      <c r="B4013" t="s">
        <v>67</v>
      </c>
      <c r="C4013" t="s">
        <v>47</v>
      </c>
      <c r="D4013" t="s">
        <v>54</v>
      </c>
      <c r="E4013" t="s">
        <v>49</v>
      </c>
      <c r="F4013">
        <v>1602</v>
      </c>
      <c r="G4013" t="s">
        <v>55</v>
      </c>
      <c r="H4013" t="s">
        <v>49</v>
      </c>
      <c r="I4013" t="s">
        <v>50</v>
      </c>
      <c r="J4013">
        <v>2</v>
      </c>
      <c r="K4013" t="s">
        <v>62</v>
      </c>
      <c r="L4013">
        <v>142</v>
      </c>
      <c r="M4013">
        <v>1</v>
      </c>
      <c r="N4013">
        <v>-1</v>
      </c>
      <c r="O4013">
        <v>0</v>
      </c>
      <c r="P4013" t="s">
        <v>52</v>
      </c>
      <c r="Q4013" t="s">
        <v>49</v>
      </c>
      <c r="X4013" s="7"/>
      <c r="Y4013" t="s">
        <v>55</v>
      </c>
      <c r="Z4013">
        <v>1602</v>
      </c>
      <c r="AE4013" t="s">
        <v>49</v>
      </c>
      <c r="AF4013">
        <v>1602</v>
      </c>
    </row>
    <row r="4014" spans="1:32" x14ac:dyDescent="0.3">
      <c r="A4014">
        <v>30</v>
      </c>
      <c r="B4014" t="s">
        <v>69</v>
      </c>
      <c r="C4014" t="s">
        <v>47</v>
      </c>
      <c r="D4014" t="s">
        <v>60</v>
      </c>
      <c r="E4014" t="s">
        <v>49</v>
      </c>
      <c r="F4014">
        <v>0</v>
      </c>
      <c r="G4014" t="s">
        <v>55</v>
      </c>
      <c r="H4014" t="s">
        <v>49</v>
      </c>
      <c r="I4014" t="s">
        <v>50</v>
      </c>
      <c r="J4014">
        <v>24</v>
      </c>
      <c r="K4014" t="s">
        <v>73</v>
      </c>
      <c r="L4014">
        <v>209</v>
      </c>
      <c r="M4014">
        <v>2</v>
      </c>
      <c r="N4014">
        <v>-1</v>
      </c>
      <c r="O4014">
        <v>0</v>
      </c>
      <c r="P4014" t="s">
        <v>52</v>
      </c>
      <c r="Q4014" t="s">
        <v>49</v>
      </c>
      <c r="X4014" s="7"/>
      <c r="Y4014" t="s">
        <v>55</v>
      </c>
      <c r="Z4014">
        <v>0</v>
      </c>
      <c r="AE4014" t="s">
        <v>49</v>
      </c>
      <c r="AF4014">
        <v>0</v>
      </c>
    </row>
    <row r="4015" spans="1:32" x14ac:dyDescent="0.3">
      <c r="A4015">
        <v>39</v>
      </c>
      <c r="B4015" t="s">
        <v>67</v>
      </c>
      <c r="C4015" t="s">
        <v>47</v>
      </c>
      <c r="D4015" t="s">
        <v>52</v>
      </c>
      <c r="E4015" t="s">
        <v>49</v>
      </c>
      <c r="F4015">
        <v>839</v>
      </c>
      <c r="G4015" t="s">
        <v>49</v>
      </c>
      <c r="H4015" t="s">
        <v>49</v>
      </c>
      <c r="I4015" t="s">
        <v>52</v>
      </c>
      <c r="J4015">
        <v>30</v>
      </c>
      <c r="K4015" t="s">
        <v>56</v>
      </c>
      <c r="L4015">
        <v>825</v>
      </c>
      <c r="M4015">
        <v>2</v>
      </c>
      <c r="N4015">
        <v>-1</v>
      </c>
      <c r="O4015">
        <v>0</v>
      </c>
      <c r="P4015" t="s">
        <v>52</v>
      </c>
      <c r="Q4015" t="s">
        <v>49</v>
      </c>
      <c r="X4015" s="7"/>
      <c r="Y4015" t="s">
        <v>49</v>
      </c>
      <c r="Z4015">
        <v>839</v>
      </c>
      <c r="AE4015" t="s">
        <v>49</v>
      </c>
      <c r="AF4015">
        <v>839</v>
      </c>
    </row>
    <row r="4016" spans="1:32" x14ac:dyDescent="0.3">
      <c r="A4016">
        <v>41</v>
      </c>
      <c r="B4016" t="s">
        <v>69</v>
      </c>
      <c r="C4016" t="s">
        <v>47</v>
      </c>
      <c r="D4016" t="s">
        <v>54</v>
      </c>
      <c r="E4016" t="s">
        <v>49</v>
      </c>
      <c r="F4016">
        <v>21515</v>
      </c>
      <c r="G4016" t="s">
        <v>55</v>
      </c>
      <c r="H4016" t="s">
        <v>49</v>
      </c>
      <c r="I4016" t="s">
        <v>52</v>
      </c>
      <c r="J4016">
        <v>5</v>
      </c>
      <c r="K4016" t="s">
        <v>62</v>
      </c>
      <c r="L4016">
        <v>87</v>
      </c>
      <c r="M4016">
        <v>1</v>
      </c>
      <c r="N4016">
        <v>-1</v>
      </c>
      <c r="O4016">
        <v>0</v>
      </c>
      <c r="P4016" t="s">
        <v>52</v>
      </c>
      <c r="Q4016" t="s">
        <v>49</v>
      </c>
      <c r="X4016" s="7"/>
      <c r="Y4016" t="s">
        <v>55</v>
      </c>
      <c r="Z4016">
        <v>21515</v>
      </c>
      <c r="AE4016" t="s">
        <v>49</v>
      </c>
      <c r="AF4016">
        <v>21515</v>
      </c>
    </row>
    <row r="4017" spans="1:32" x14ac:dyDescent="0.3">
      <c r="A4017">
        <v>36</v>
      </c>
      <c r="B4017" t="s">
        <v>67</v>
      </c>
      <c r="C4017" t="s">
        <v>47</v>
      </c>
      <c r="D4017" t="s">
        <v>54</v>
      </c>
      <c r="E4017" t="s">
        <v>49</v>
      </c>
      <c r="F4017">
        <v>5902</v>
      </c>
      <c r="G4017" t="s">
        <v>55</v>
      </c>
      <c r="H4017" t="s">
        <v>49</v>
      </c>
      <c r="I4017" t="s">
        <v>52</v>
      </c>
      <c r="J4017">
        <v>23</v>
      </c>
      <c r="K4017" t="s">
        <v>56</v>
      </c>
      <c r="L4017">
        <v>219</v>
      </c>
      <c r="M4017">
        <v>4</v>
      </c>
      <c r="N4017">
        <v>-1</v>
      </c>
      <c r="O4017">
        <v>0</v>
      </c>
      <c r="P4017" t="s">
        <v>52</v>
      </c>
      <c r="Q4017" t="s">
        <v>49</v>
      </c>
      <c r="X4017" s="7"/>
      <c r="Y4017" t="s">
        <v>55</v>
      </c>
      <c r="Z4017">
        <v>5902</v>
      </c>
      <c r="AE4017" t="s">
        <v>49</v>
      </c>
      <c r="AF4017">
        <v>5902</v>
      </c>
    </row>
    <row r="4018" spans="1:32" x14ac:dyDescent="0.3">
      <c r="A4018">
        <v>37</v>
      </c>
      <c r="B4018" t="s">
        <v>58</v>
      </c>
      <c r="C4018" t="s">
        <v>47</v>
      </c>
      <c r="D4018" t="s">
        <v>60</v>
      </c>
      <c r="E4018" t="s">
        <v>49</v>
      </c>
      <c r="F4018">
        <v>547</v>
      </c>
      <c r="G4018" t="s">
        <v>55</v>
      </c>
      <c r="H4018" t="s">
        <v>55</v>
      </c>
      <c r="I4018" t="s">
        <v>52</v>
      </c>
      <c r="J4018">
        <v>21</v>
      </c>
      <c r="K4018" t="s">
        <v>56</v>
      </c>
      <c r="L4018">
        <v>143</v>
      </c>
      <c r="M4018">
        <v>1</v>
      </c>
      <c r="N4018">
        <v>-1</v>
      </c>
      <c r="O4018">
        <v>0</v>
      </c>
      <c r="P4018" t="s">
        <v>52</v>
      </c>
      <c r="Q4018" t="s">
        <v>49</v>
      </c>
      <c r="X4018" s="7"/>
      <c r="Y4018" t="s">
        <v>55</v>
      </c>
      <c r="Z4018">
        <v>547</v>
      </c>
      <c r="AE4018" t="s">
        <v>55</v>
      </c>
      <c r="AF4018">
        <v>547</v>
      </c>
    </row>
    <row r="4019" spans="1:32" x14ac:dyDescent="0.3">
      <c r="A4019">
        <v>59</v>
      </c>
      <c r="B4019" t="s">
        <v>65</v>
      </c>
      <c r="C4019" t="s">
        <v>47</v>
      </c>
      <c r="D4019" t="s">
        <v>60</v>
      </c>
      <c r="E4019" t="s">
        <v>49</v>
      </c>
      <c r="F4019">
        <v>3800</v>
      </c>
      <c r="G4019" t="s">
        <v>49</v>
      </c>
      <c r="H4019" t="s">
        <v>55</v>
      </c>
      <c r="I4019" t="s">
        <v>50</v>
      </c>
      <c r="J4019">
        <v>9</v>
      </c>
      <c r="K4019" t="s">
        <v>73</v>
      </c>
      <c r="L4019">
        <v>70</v>
      </c>
      <c r="M4019">
        <v>1</v>
      </c>
      <c r="N4019">
        <v>-1</v>
      </c>
      <c r="O4019">
        <v>0</v>
      </c>
      <c r="P4019" t="s">
        <v>52</v>
      </c>
      <c r="Q4019" t="s">
        <v>49</v>
      </c>
      <c r="X4019" s="7"/>
      <c r="Y4019" t="s">
        <v>49</v>
      </c>
      <c r="Z4019">
        <v>3800</v>
      </c>
      <c r="AE4019" t="s">
        <v>55</v>
      </c>
      <c r="AF4019">
        <v>3800</v>
      </c>
    </row>
    <row r="4020" spans="1:32" x14ac:dyDescent="0.3">
      <c r="A4020">
        <v>26</v>
      </c>
      <c r="B4020" t="s">
        <v>67</v>
      </c>
      <c r="C4020" t="s">
        <v>59</v>
      </c>
      <c r="D4020" t="s">
        <v>54</v>
      </c>
      <c r="E4020" t="s">
        <v>49</v>
      </c>
      <c r="F4020">
        <v>261</v>
      </c>
      <c r="G4020" t="s">
        <v>55</v>
      </c>
      <c r="H4020" t="s">
        <v>49</v>
      </c>
      <c r="I4020" t="s">
        <v>52</v>
      </c>
      <c r="J4020">
        <v>27</v>
      </c>
      <c r="K4020" t="s">
        <v>56</v>
      </c>
      <c r="L4020">
        <v>371</v>
      </c>
      <c r="M4020">
        <v>2</v>
      </c>
      <c r="N4020">
        <v>-1</v>
      </c>
      <c r="O4020">
        <v>0</v>
      </c>
      <c r="P4020" t="s">
        <v>52</v>
      </c>
      <c r="Q4020" t="s">
        <v>49</v>
      </c>
      <c r="X4020" s="7"/>
      <c r="Y4020" t="s">
        <v>55</v>
      </c>
      <c r="Z4020">
        <v>261</v>
      </c>
      <c r="AE4020" t="s">
        <v>49</v>
      </c>
      <c r="AF4020">
        <v>261</v>
      </c>
    </row>
    <row r="4021" spans="1:32" x14ac:dyDescent="0.3">
      <c r="A4021">
        <v>43</v>
      </c>
      <c r="B4021" t="s">
        <v>67</v>
      </c>
      <c r="C4021" t="s">
        <v>47</v>
      </c>
      <c r="D4021" t="s">
        <v>54</v>
      </c>
      <c r="E4021" t="s">
        <v>49</v>
      </c>
      <c r="F4021">
        <v>0</v>
      </c>
      <c r="G4021" t="s">
        <v>55</v>
      </c>
      <c r="H4021" t="s">
        <v>55</v>
      </c>
      <c r="I4021" t="s">
        <v>50</v>
      </c>
      <c r="J4021">
        <v>4</v>
      </c>
      <c r="K4021" t="s">
        <v>64</v>
      </c>
      <c r="L4021">
        <v>539</v>
      </c>
      <c r="M4021">
        <v>8</v>
      </c>
      <c r="N4021">
        <v>204</v>
      </c>
      <c r="O4021">
        <v>5</v>
      </c>
      <c r="P4021" t="s">
        <v>57</v>
      </c>
      <c r="Q4021" t="s">
        <v>49</v>
      </c>
      <c r="X4021" s="7"/>
      <c r="Y4021" t="s">
        <v>55</v>
      </c>
      <c r="Z4021">
        <v>0</v>
      </c>
      <c r="AE4021" t="s">
        <v>55</v>
      </c>
      <c r="AF4021">
        <v>0</v>
      </c>
    </row>
    <row r="4022" spans="1:32" x14ac:dyDescent="0.3">
      <c r="A4022">
        <v>42</v>
      </c>
      <c r="B4022" t="s">
        <v>58</v>
      </c>
      <c r="C4022" t="s">
        <v>47</v>
      </c>
      <c r="D4022" t="s">
        <v>54</v>
      </c>
      <c r="E4022" t="s">
        <v>55</v>
      </c>
      <c r="F4022">
        <v>-34</v>
      </c>
      <c r="G4022" t="s">
        <v>49</v>
      </c>
      <c r="H4022" t="s">
        <v>49</v>
      </c>
      <c r="I4022" t="s">
        <v>50</v>
      </c>
      <c r="J4022">
        <v>5</v>
      </c>
      <c r="K4022" t="s">
        <v>64</v>
      </c>
      <c r="L4022">
        <v>176</v>
      </c>
      <c r="M4022">
        <v>1</v>
      </c>
      <c r="N4022">
        <v>-1</v>
      </c>
      <c r="O4022">
        <v>0</v>
      </c>
      <c r="P4022" t="s">
        <v>52</v>
      </c>
      <c r="Q4022" t="s">
        <v>49</v>
      </c>
      <c r="X4022" s="7"/>
      <c r="Y4022" t="s">
        <v>49</v>
      </c>
      <c r="Z4022">
        <v>-34</v>
      </c>
      <c r="AE4022" t="s">
        <v>49</v>
      </c>
      <c r="AF4022">
        <v>-34</v>
      </c>
    </row>
    <row r="4023" spans="1:32" x14ac:dyDescent="0.3">
      <c r="A4023">
        <v>46</v>
      </c>
      <c r="B4023" t="s">
        <v>63</v>
      </c>
      <c r="C4023" t="s">
        <v>47</v>
      </c>
      <c r="D4023" t="s">
        <v>52</v>
      </c>
      <c r="E4023" t="s">
        <v>49</v>
      </c>
      <c r="F4023">
        <v>9328</v>
      </c>
      <c r="G4023" t="s">
        <v>55</v>
      </c>
      <c r="H4023" t="s">
        <v>49</v>
      </c>
      <c r="I4023" t="s">
        <v>50</v>
      </c>
      <c r="J4023">
        <v>5</v>
      </c>
      <c r="K4023" t="s">
        <v>56</v>
      </c>
      <c r="L4023">
        <v>725</v>
      </c>
      <c r="M4023">
        <v>3</v>
      </c>
      <c r="N4023">
        <v>-1</v>
      </c>
      <c r="O4023">
        <v>0</v>
      </c>
      <c r="P4023" t="s">
        <v>52</v>
      </c>
      <c r="Q4023" t="s">
        <v>55</v>
      </c>
      <c r="X4023" s="7"/>
      <c r="Y4023" t="s">
        <v>55</v>
      </c>
      <c r="Z4023">
        <v>9328</v>
      </c>
      <c r="AE4023" t="s">
        <v>49</v>
      </c>
      <c r="AF4023">
        <v>9328</v>
      </c>
    </row>
    <row r="4024" spans="1:32" x14ac:dyDescent="0.3">
      <c r="A4024">
        <v>31</v>
      </c>
      <c r="B4024" t="s">
        <v>69</v>
      </c>
      <c r="C4024" t="s">
        <v>47</v>
      </c>
      <c r="D4024" t="s">
        <v>54</v>
      </c>
      <c r="E4024" t="s">
        <v>49</v>
      </c>
      <c r="F4024">
        <v>5</v>
      </c>
      <c r="G4024" t="s">
        <v>55</v>
      </c>
      <c r="H4024" t="s">
        <v>55</v>
      </c>
      <c r="I4024" t="s">
        <v>50</v>
      </c>
      <c r="J4024">
        <v>16</v>
      </c>
      <c r="K4024" t="s">
        <v>73</v>
      </c>
      <c r="L4024">
        <v>101</v>
      </c>
      <c r="M4024">
        <v>7</v>
      </c>
      <c r="N4024">
        <v>-1</v>
      </c>
      <c r="O4024">
        <v>0</v>
      </c>
      <c r="P4024" t="s">
        <v>52</v>
      </c>
      <c r="Q4024" t="s">
        <v>49</v>
      </c>
      <c r="X4024" s="7"/>
      <c r="Y4024" t="s">
        <v>55</v>
      </c>
      <c r="Z4024">
        <v>5</v>
      </c>
      <c r="AE4024" t="s">
        <v>55</v>
      </c>
      <c r="AF4024">
        <v>5</v>
      </c>
    </row>
    <row r="4025" spans="1:32" x14ac:dyDescent="0.3">
      <c r="A4025">
        <v>43</v>
      </c>
      <c r="B4025" t="s">
        <v>46</v>
      </c>
      <c r="C4025" t="s">
        <v>47</v>
      </c>
      <c r="D4025" t="s">
        <v>54</v>
      </c>
      <c r="E4025" t="s">
        <v>49</v>
      </c>
      <c r="F4025">
        <v>3529</v>
      </c>
      <c r="G4025" t="s">
        <v>49</v>
      </c>
      <c r="H4025" t="s">
        <v>49</v>
      </c>
      <c r="I4025" t="s">
        <v>50</v>
      </c>
      <c r="J4025">
        <v>5</v>
      </c>
      <c r="K4025" t="s">
        <v>64</v>
      </c>
      <c r="L4025">
        <v>169</v>
      </c>
      <c r="M4025">
        <v>2</v>
      </c>
      <c r="N4025">
        <v>-1</v>
      </c>
      <c r="O4025">
        <v>0</v>
      </c>
      <c r="P4025" t="s">
        <v>52</v>
      </c>
      <c r="Q4025" t="s">
        <v>49</v>
      </c>
      <c r="X4025" s="7"/>
      <c r="Y4025" t="s">
        <v>49</v>
      </c>
      <c r="Z4025">
        <v>3529</v>
      </c>
      <c r="AE4025" t="s">
        <v>49</v>
      </c>
      <c r="AF4025">
        <v>3529</v>
      </c>
    </row>
    <row r="4026" spans="1:32" x14ac:dyDescent="0.3">
      <c r="A4026">
        <v>48</v>
      </c>
      <c r="B4026" t="s">
        <v>63</v>
      </c>
      <c r="C4026" t="s">
        <v>59</v>
      </c>
      <c r="D4026" t="s">
        <v>60</v>
      </c>
      <c r="E4026" t="s">
        <v>49</v>
      </c>
      <c r="F4026">
        <v>2330</v>
      </c>
      <c r="G4026" t="s">
        <v>55</v>
      </c>
      <c r="H4026" t="s">
        <v>49</v>
      </c>
      <c r="I4026" t="s">
        <v>52</v>
      </c>
      <c r="J4026">
        <v>4</v>
      </c>
      <c r="K4026" t="s">
        <v>62</v>
      </c>
      <c r="L4026">
        <v>15</v>
      </c>
      <c r="M4026">
        <v>1</v>
      </c>
      <c r="N4026">
        <v>-1</v>
      </c>
      <c r="O4026">
        <v>0</v>
      </c>
      <c r="P4026" t="s">
        <v>52</v>
      </c>
      <c r="Q4026" t="s">
        <v>49</v>
      </c>
      <c r="X4026" s="7"/>
      <c r="Y4026" t="s">
        <v>55</v>
      </c>
      <c r="Z4026">
        <v>2330</v>
      </c>
      <c r="AE4026" t="s">
        <v>49</v>
      </c>
      <c r="AF4026">
        <v>2330</v>
      </c>
    </row>
    <row r="4027" spans="1:32" x14ac:dyDescent="0.3">
      <c r="A4027">
        <v>41</v>
      </c>
      <c r="B4027" t="s">
        <v>63</v>
      </c>
      <c r="C4027" t="s">
        <v>47</v>
      </c>
      <c r="D4027" t="s">
        <v>54</v>
      </c>
      <c r="E4027" t="s">
        <v>49</v>
      </c>
      <c r="F4027">
        <v>1334</v>
      </c>
      <c r="G4027" t="s">
        <v>55</v>
      </c>
      <c r="H4027" t="s">
        <v>49</v>
      </c>
      <c r="I4027" t="s">
        <v>50</v>
      </c>
      <c r="J4027">
        <v>20</v>
      </c>
      <c r="K4027" t="s">
        <v>61</v>
      </c>
      <c r="L4027">
        <v>234</v>
      </c>
      <c r="M4027">
        <v>5</v>
      </c>
      <c r="N4027">
        <v>-1</v>
      </c>
      <c r="O4027">
        <v>0</v>
      </c>
      <c r="P4027" t="s">
        <v>52</v>
      </c>
      <c r="Q4027" t="s">
        <v>49</v>
      </c>
      <c r="X4027" s="7"/>
      <c r="Y4027" t="s">
        <v>55</v>
      </c>
      <c r="Z4027">
        <v>1334</v>
      </c>
      <c r="AE4027" t="s">
        <v>49</v>
      </c>
      <c r="AF4027">
        <v>1334</v>
      </c>
    </row>
    <row r="4028" spans="1:32" x14ac:dyDescent="0.3">
      <c r="A4028">
        <v>32</v>
      </c>
      <c r="B4028" t="s">
        <v>65</v>
      </c>
      <c r="C4028" t="s">
        <v>47</v>
      </c>
      <c r="D4028" t="s">
        <v>60</v>
      </c>
      <c r="E4028" t="s">
        <v>49</v>
      </c>
      <c r="F4028">
        <v>3601</v>
      </c>
      <c r="G4028" t="s">
        <v>49</v>
      </c>
      <c r="H4028" t="s">
        <v>49</v>
      </c>
      <c r="I4028" t="s">
        <v>50</v>
      </c>
      <c r="J4028">
        <v>22</v>
      </c>
      <c r="K4028" t="s">
        <v>70</v>
      </c>
      <c r="L4028">
        <v>171</v>
      </c>
      <c r="M4028">
        <v>15</v>
      </c>
      <c r="N4028">
        <v>-1</v>
      </c>
      <c r="O4028">
        <v>0</v>
      </c>
      <c r="P4028" t="s">
        <v>52</v>
      </c>
      <c r="Q4028" t="s">
        <v>49</v>
      </c>
      <c r="X4028" s="7"/>
      <c r="Y4028" t="s">
        <v>49</v>
      </c>
      <c r="Z4028">
        <v>3601</v>
      </c>
      <c r="AE4028" t="s">
        <v>49</v>
      </c>
      <c r="AF4028">
        <v>3601</v>
      </c>
    </row>
    <row r="4029" spans="1:32" x14ac:dyDescent="0.3">
      <c r="A4029">
        <v>45</v>
      </c>
      <c r="B4029" t="s">
        <v>67</v>
      </c>
      <c r="C4029" t="s">
        <v>47</v>
      </c>
      <c r="D4029" t="s">
        <v>60</v>
      </c>
      <c r="E4029" t="s">
        <v>49</v>
      </c>
      <c r="F4029">
        <v>265</v>
      </c>
      <c r="G4029" t="s">
        <v>49</v>
      </c>
      <c r="H4029" t="s">
        <v>49</v>
      </c>
      <c r="I4029" t="s">
        <v>50</v>
      </c>
      <c r="J4029">
        <v>28</v>
      </c>
      <c r="K4029" t="s">
        <v>70</v>
      </c>
      <c r="L4029">
        <v>14</v>
      </c>
      <c r="M4029">
        <v>3</v>
      </c>
      <c r="N4029">
        <v>-1</v>
      </c>
      <c r="O4029">
        <v>0</v>
      </c>
      <c r="P4029" t="s">
        <v>52</v>
      </c>
      <c r="Q4029" t="s">
        <v>49</v>
      </c>
      <c r="X4029" s="7"/>
      <c r="Y4029" t="s">
        <v>49</v>
      </c>
      <c r="Z4029">
        <v>265</v>
      </c>
      <c r="AE4029" t="s">
        <v>49</v>
      </c>
      <c r="AF4029">
        <v>265</v>
      </c>
    </row>
    <row r="4030" spans="1:32" x14ac:dyDescent="0.3">
      <c r="A4030">
        <v>52</v>
      </c>
      <c r="B4030" t="s">
        <v>69</v>
      </c>
      <c r="C4030" t="s">
        <v>59</v>
      </c>
      <c r="D4030" t="s">
        <v>52</v>
      </c>
      <c r="E4030" t="s">
        <v>49</v>
      </c>
      <c r="F4030">
        <v>2227</v>
      </c>
      <c r="G4030" t="s">
        <v>49</v>
      </c>
      <c r="H4030" t="s">
        <v>49</v>
      </c>
      <c r="I4030" t="s">
        <v>50</v>
      </c>
      <c r="J4030">
        <v>24</v>
      </c>
      <c r="K4030" t="s">
        <v>64</v>
      </c>
      <c r="L4030">
        <v>242</v>
      </c>
      <c r="M4030">
        <v>2</v>
      </c>
      <c r="N4030">
        <v>-1</v>
      </c>
      <c r="O4030">
        <v>0</v>
      </c>
      <c r="P4030" t="s">
        <v>52</v>
      </c>
      <c r="Q4030" t="s">
        <v>55</v>
      </c>
      <c r="X4030" s="7"/>
      <c r="Y4030" t="s">
        <v>49</v>
      </c>
      <c r="Z4030">
        <v>2227</v>
      </c>
      <c r="AE4030" t="s">
        <v>49</v>
      </c>
      <c r="AF4030">
        <v>2227</v>
      </c>
    </row>
    <row r="4031" spans="1:32" x14ac:dyDescent="0.3">
      <c r="A4031">
        <v>37</v>
      </c>
      <c r="B4031" t="s">
        <v>65</v>
      </c>
      <c r="C4031" t="s">
        <v>47</v>
      </c>
      <c r="D4031" t="s">
        <v>54</v>
      </c>
      <c r="E4031" t="s">
        <v>49</v>
      </c>
      <c r="F4031">
        <v>487</v>
      </c>
      <c r="G4031" t="s">
        <v>49</v>
      </c>
      <c r="H4031" t="s">
        <v>55</v>
      </c>
      <c r="I4031" t="s">
        <v>50</v>
      </c>
      <c r="J4031">
        <v>27</v>
      </c>
      <c r="K4031" t="s">
        <v>70</v>
      </c>
      <c r="L4031">
        <v>155</v>
      </c>
      <c r="M4031">
        <v>15</v>
      </c>
      <c r="N4031">
        <v>-1</v>
      </c>
      <c r="O4031">
        <v>0</v>
      </c>
      <c r="P4031" t="s">
        <v>52</v>
      </c>
      <c r="Q4031" t="s">
        <v>49</v>
      </c>
      <c r="X4031" s="7"/>
      <c r="Y4031" t="s">
        <v>49</v>
      </c>
      <c r="Z4031">
        <v>487</v>
      </c>
      <c r="AE4031" t="s">
        <v>55</v>
      </c>
      <c r="AF4031">
        <v>487</v>
      </c>
    </row>
    <row r="4032" spans="1:32" x14ac:dyDescent="0.3">
      <c r="A4032">
        <v>38</v>
      </c>
      <c r="B4032" t="s">
        <v>63</v>
      </c>
      <c r="C4032" t="s">
        <v>74</v>
      </c>
      <c r="D4032" t="s">
        <v>54</v>
      </c>
      <c r="E4032" t="s">
        <v>49</v>
      </c>
      <c r="F4032">
        <v>0</v>
      </c>
      <c r="G4032" t="s">
        <v>55</v>
      </c>
      <c r="H4032" t="s">
        <v>49</v>
      </c>
      <c r="I4032" t="s">
        <v>50</v>
      </c>
      <c r="J4032">
        <v>11</v>
      </c>
      <c r="K4032" t="s">
        <v>56</v>
      </c>
      <c r="L4032">
        <v>580</v>
      </c>
      <c r="M4032">
        <v>1</v>
      </c>
      <c r="N4032">
        <v>173</v>
      </c>
      <c r="O4032">
        <v>1</v>
      </c>
      <c r="P4032" t="s">
        <v>57</v>
      </c>
      <c r="Q4032" t="s">
        <v>49</v>
      </c>
      <c r="X4032" s="7"/>
      <c r="Y4032" t="s">
        <v>55</v>
      </c>
      <c r="Z4032">
        <v>0</v>
      </c>
      <c r="AE4032" t="s">
        <v>49</v>
      </c>
      <c r="AF4032">
        <v>0</v>
      </c>
    </row>
    <row r="4033" spans="1:32" x14ac:dyDescent="0.3">
      <c r="A4033">
        <v>36</v>
      </c>
      <c r="B4033" t="s">
        <v>53</v>
      </c>
      <c r="C4033" t="s">
        <v>59</v>
      </c>
      <c r="D4033" t="s">
        <v>54</v>
      </c>
      <c r="E4033" t="s">
        <v>49</v>
      </c>
      <c r="F4033">
        <v>174</v>
      </c>
      <c r="G4033" t="s">
        <v>55</v>
      </c>
      <c r="H4033" t="s">
        <v>49</v>
      </c>
      <c r="I4033" t="s">
        <v>52</v>
      </c>
      <c r="J4033">
        <v>7</v>
      </c>
      <c r="K4033" t="s">
        <v>56</v>
      </c>
      <c r="L4033">
        <v>223</v>
      </c>
      <c r="M4033">
        <v>2</v>
      </c>
      <c r="N4033">
        <v>-1</v>
      </c>
      <c r="O4033">
        <v>0</v>
      </c>
      <c r="P4033" t="s">
        <v>52</v>
      </c>
      <c r="Q4033" t="s">
        <v>49</v>
      </c>
      <c r="X4033" s="7"/>
      <c r="Y4033" t="s">
        <v>55</v>
      </c>
      <c r="Z4033">
        <v>174</v>
      </c>
      <c r="AE4033" t="s">
        <v>49</v>
      </c>
      <c r="AF4033">
        <v>174</v>
      </c>
    </row>
    <row r="4034" spans="1:32" x14ac:dyDescent="0.3">
      <c r="A4034">
        <v>58</v>
      </c>
      <c r="B4034" t="s">
        <v>77</v>
      </c>
      <c r="C4034" t="s">
        <v>47</v>
      </c>
      <c r="D4034" t="s">
        <v>54</v>
      </c>
      <c r="E4034" t="s">
        <v>49</v>
      </c>
      <c r="F4034">
        <v>14412</v>
      </c>
      <c r="G4034" t="s">
        <v>49</v>
      </c>
      <c r="H4034" t="s">
        <v>49</v>
      </c>
      <c r="I4034" t="s">
        <v>50</v>
      </c>
      <c r="J4034">
        <v>18</v>
      </c>
      <c r="K4034" t="s">
        <v>75</v>
      </c>
      <c r="L4034">
        <v>297</v>
      </c>
      <c r="M4034">
        <v>1</v>
      </c>
      <c r="N4034">
        <v>-1</v>
      </c>
      <c r="O4034">
        <v>0</v>
      </c>
      <c r="P4034" t="s">
        <v>52</v>
      </c>
      <c r="Q4034" t="s">
        <v>49</v>
      </c>
      <c r="X4034" s="7"/>
      <c r="Y4034" t="s">
        <v>49</v>
      </c>
      <c r="Z4034">
        <v>14412</v>
      </c>
      <c r="AE4034" t="s">
        <v>49</v>
      </c>
      <c r="AF4034">
        <v>14412</v>
      </c>
    </row>
    <row r="4035" spans="1:32" x14ac:dyDescent="0.3">
      <c r="A4035">
        <v>37</v>
      </c>
      <c r="B4035" t="s">
        <v>58</v>
      </c>
      <c r="C4035" t="s">
        <v>47</v>
      </c>
      <c r="D4035" t="s">
        <v>60</v>
      </c>
      <c r="E4035" t="s">
        <v>49</v>
      </c>
      <c r="F4035">
        <v>3288</v>
      </c>
      <c r="G4035" t="s">
        <v>49</v>
      </c>
      <c r="H4035" t="s">
        <v>49</v>
      </c>
      <c r="I4035" t="s">
        <v>50</v>
      </c>
      <c r="J4035">
        <v>8</v>
      </c>
      <c r="K4035" t="s">
        <v>70</v>
      </c>
      <c r="L4035">
        <v>124</v>
      </c>
      <c r="M4035">
        <v>2</v>
      </c>
      <c r="N4035">
        <v>-1</v>
      </c>
      <c r="O4035">
        <v>0</v>
      </c>
      <c r="P4035" t="s">
        <v>52</v>
      </c>
      <c r="Q4035" t="s">
        <v>49</v>
      </c>
      <c r="X4035" s="7"/>
      <c r="Y4035" t="s">
        <v>49</v>
      </c>
      <c r="Z4035">
        <v>3288</v>
      </c>
      <c r="AE4035" t="s">
        <v>49</v>
      </c>
      <c r="AF4035">
        <v>3288</v>
      </c>
    </row>
    <row r="4036" spans="1:32" x14ac:dyDescent="0.3">
      <c r="A4036">
        <v>30</v>
      </c>
      <c r="B4036" t="s">
        <v>67</v>
      </c>
      <c r="C4036" t="s">
        <v>59</v>
      </c>
      <c r="D4036" t="s">
        <v>54</v>
      </c>
      <c r="E4036" t="s">
        <v>49</v>
      </c>
      <c r="F4036">
        <v>57</v>
      </c>
      <c r="G4036" t="s">
        <v>49</v>
      </c>
      <c r="H4036" t="s">
        <v>49</v>
      </c>
      <c r="I4036" t="s">
        <v>50</v>
      </c>
      <c r="J4036">
        <v>2</v>
      </c>
      <c r="K4036" t="s">
        <v>64</v>
      </c>
      <c r="L4036">
        <v>465</v>
      </c>
      <c r="M4036">
        <v>2</v>
      </c>
      <c r="N4036">
        <v>-1</v>
      </c>
      <c r="O4036">
        <v>0</v>
      </c>
      <c r="P4036" t="s">
        <v>52</v>
      </c>
      <c r="Q4036" t="s">
        <v>49</v>
      </c>
      <c r="X4036" s="7"/>
      <c r="Y4036" t="s">
        <v>49</v>
      </c>
      <c r="Z4036">
        <v>57</v>
      </c>
      <c r="AE4036" t="s">
        <v>49</v>
      </c>
      <c r="AF4036">
        <v>57</v>
      </c>
    </row>
    <row r="4037" spans="1:32" x14ac:dyDescent="0.3">
      <c r="A4037">
        <v>47</v>
      </c>
      <c r="B4037" t="s">
        <v>67</v>
      </c>
      <c r="C4037" t="s">
        <v>47</v>
      </c>
      <c r="D4037" t="s">
        <v>54</v>
      </c>
      <c r="E4037" t="s">
        <v>49</v>
      </c>
      <c r="F4037">
        <v>2246</v>
      </c>
      <c r="G4037" t="s">
        <v>55</v>
      </c>
      <c r="H4037" t="s">
        <v>49</v>
      </c>
      <c r="I4037" t="s">
        <v>50</v>
      </c>
      <c r="J4037">
        <v>10</v>
      </c>
      <c r="K4037" t="s">
        <v>73</v>
      </c>
      <c r="L4037">
        <v>330</v>
      </c>
      <c r="M4037">
        <v>1</v>
      </c>
      <c r="N4037">
        <v>-1</v>
      </c>
      <c r="O4037">
        <v>0</v>
      </c>
      <c r="P4037" t="s">
        <v>52</v>
      </c>
      <c r="Q4037" t="s">
        <v>49</v>
      </c>
      <c r="X4037" s="7"/>
      <c r="Y4037" t="s">
        <v>55</v>
      </c>
      <c r="Z4037">
        <v>2246</v>
      </c>
      <c r="AE4037" t="s">
        <v>49</v>
      </c>
      <c r="AF4037">
        <v>2246</v>
      </c>
    </row>
    <row r="4038" spans="1:32" x14ac:dyDescent="0.3">
      <c r="A4038">
        <v>40</v>
      </c>
      <c r="B4038" t="s">
        <v>67</v>
      </c>
      <c r="C4038" t="s">
        <v>47</v>
      </c>
      <c r="D4038" t="s">
        <v>54</v>
      </c>
      <c r="E4038" t="s">
        <v>49</v>
      </c>
      <c r="F4038">
        <v>4441</v>
      </c>
      <c r="G4038" t="s">
        <v>55</v>
      </c>
      <c r="H4038" t="s">
        <v>49</v>
      </c>
      <c r="I4038" t="s">
        <v>50</v>
      </c>
      <c r="J4038">
        <v>20</v>
      </c>
      <c r="K4038" t="s">
        <v>75</v>
      </c>
      <c r="L4038">
        <v>153</v>
      </c>
      <c r="M4038">
        <v>2</v>
      </c>
      <c r="N4038">
        <v>183</v>
      </c>
      <c r="O4038">
        <v>2</v>
      </c>
      <c r="P4038" t="s">
        <v>57</v>
      </c>
      <c r="Q4038" t="s">
        <v>49</v>
      </c>
      <c r="X4038" s="7"/>
      <c r="Y4038" t="s">
        <v>55</v>
      </c>
      <c r="Z4038">
        <v>4441</v>
      </c>
      <c r="AE4038" t="s">
        <v>49</v>
      </c>
      <c r="AF4038">
        <v>4441</v>
      </c>
    </row>
    <row r="4039" spans="1:32" x14ac:dyDescent="0.3">
      <c r="A4039">
        <v>42</v>
      </c>
      <c r="B4039" t="s">
        <v>58</v>
      </c>
      <c r="C4039" t="s">
        <v>74</v>
      </c>
      <c r="D4039" t="s">
        <v>60</v>
      </c>
      <c r="E4039" t="s">
        <v>49</v>
      </c>
      <c r="F4039">
        <v>0</v>
      </c>
      <c r="G4039" t="s">
        <v>49</v>
      </c>
      <c r="H4039" t="s">
        <v>49</v>
      </c>
      <c r="I4039" t="s">
        <v>52</v>
      </c>
      <c r="J4039">
        <v>19</v>
      </c>
      <c r="K4039" t="s">
        <v>56</v>
      </c>
      <c r="L4039">
        <v>131</v>
      </c>
      <c r="M4039">
        <v>2</v>
      </c>
      <c r="N4039">
        <v>-1</v>
      </c>
      <c r="O4039">
        <v>0</v>
      </c>
      <c r="P4039" t="s">
        <v>52</v>
      </c>
      <c r="Q4039" t="s">
        <v>49</v>
      </c>
      <c r="X4039" s="7"/>
      <c r="Y4039" t="s">
        <v>49</v>
      </c>
      <c r="Z4039">
        <v>0</v>
      </c>
      <c r="AE4039" t="s">
        <v>49</v>
      </c>
      <c r="AF4039">
        <v>0</v>
      </c>
    </row>
    <row r="4040" spans="1:32" x14ac:dyDescent="0.3">
      <c r="A4040">
        <v>71</v>
      </c>
      <c r="B4040" t="s">
        <v>52</v>
      </c>
      <c r="C4040" t="s">
        <v>47</v>
      </c>
      <c r="D4040" t="s">
        <v>60</v>
      </c>
      <c r="E4040" t="s">
        <v>49</v>
      </c>
      <c r="F4040">
        <v>353</v>
      </c>
      <c r="G4040" t="s">
        <v>49</v>
      </c>
      <c r="H4040" t="s">
        <v>49</v>
      </c>
      <c r="I4040" t="s">
        <v>50</v>
      </c>
      <c r="J4040">
        <v>27</v>
      </c>
      <c r="K4040" t="s">
        <v>72</v>
      </c>
      <c r="L4040">
        <v>208</v>
      </c>
      <c r="M4040">
        <v>1</v>
      </c>
      <c r="N4040">
        <v>93</v>
      </c>
      <c r="O4040">
        <v>2</v>
      </c>
      <c r="P4040" t="s">
        <v>57</v>
      </c>
      <c r="Q4040" t="s">
        <v>49</v>
      </c>
      <c r="X4040" s="7"/>
      <c r="Y4040" t="s">
        <v>49</v>
      </c>
      <c r="Z4040">
        <v>353</v>
      </c>
      <c r="AE4040" t="s">
        <v>49</v>
      </c>
      <c r="AF4040">
        <v>353</v>
      </c>
    </row>
    <row r="4041" spans="1:32" x14ac:dyDescent="0.3">
      <c r="A4041">
        <v>54</v>
      </c>
      <c r="B4041" t="s">
        <v>63</v>
      </c>
      <c r="C4041" t="s">
        <v>47</v>
      </c>
      <c r="D4041" t="s">
        <v>54</v>
      </c>
      <c r="E4041" t="s">
        <v>49</v>
      </c>
      <c r="F4041">
        <v>448</v>
      </c>
      <c r="G4041" t="s">
        <v>55</v>
      </c>
      <c r="H4041" t="s">
        <v>55</v>
      </c>
      <c r="I4041" t="s">
        <v>50</v>
      </c>
      <c r="J4041">
        <v>5</v>
      </c>
      <c r="K4041" t="s">
        <v>70</v>
      </c>
      <c r="L4041">
        <v>98</v>
      </c>
      <c r="M4041">
        <v>1</v>
      </c>
      <c r="N4041">
        <v>-1</v>
      </c>
      <c r="O4041">
        <v>0</v>
      </c>
      <c r="P4041" t="s">
        <v>52</v>
      </c>
      <c r="Q4041" t="s">
        <v>49</v>
      </c>
      <c r="X4041" s="7"/>
      <c r="Y4041" t="s">
        <v>55</v>
      </c>
      <c r="Z4041">
        <v>448</v>
      </c>
      <c r="AE4041" t="s">
        <v>55</v>
      </c>
      <c r="AF4041">
        <v>448</v>
      </c>
    </row>
    <row r="4042" spans="1:32" x14ac:dyDescent="0.3">
      <c r="A4042">
        <v>53</v>
      </c>
      <c r="B4042" t="s">
        <v>68</v>
      </c>
      <c r="C4042" t="s">
        <v>47</v>
      </c>
      <c r="D4042" t="s">
        <v>48</v>
      </c>
      <c r="E4042" t="s">
        <v>49</v>
      </c>
      <c r="F4042">
        <v>27</v>
      </c>
      <c r="G4042" t="s">
        <v>55</v>
      </c>
      <c r="H4042" t="s">
        <v>49</v>
      </c>
      <c r="I4042" t="s">
        <v>78</v>
      </c>
      <c r="J4042">
        <v>10</v>
      </c>
      <c r="K4042" t="s">
        <v>80</v>
      </c>
      <c r="L4042">
        <v>230</v>
      </c>
      <c r="M4042">
        <v>3</v>
      </c>
      <c r="N4042">
        <v>-1</v>
      </c>
      <c r="O4042">
        <v>0</v>
      </c>
      <c r="P4042" t="s">
        <v>52</v>
      </c>
      <c r="Q4042" t="s">
        <v>55</v>
      </c>
      <c r="X4042" s="7"/>
      <c r="Y4042" t="s">
        <v>55</v>
      </c>
      <c r="Z4042">
        <v>27</v>
      </c>
      <c r="AE4042" t="s">
        <v>49</v>
      </c>
      <c r="AF4042">
        <v>27</v>
      </c>
    </row>
    <row r="4043" spans="1:32" x14ac:dyDescent="0.3">
      <c r="A4043">
        <v>33</v>
      </c>
      <c r="B4043" t="s">
        <v>63</v>
      </c>
      <c r="C4043" t="s">
        <v>74</v>
      </c>
      <c r="D4043" t="s">
        <v>54</v>
      </c>
      <c r="E4043" t="s">
        <v>49</v>
      </c>
      <c r="F4043">
        <v>474</v>
      </c>
      <c r="G4043" t="s">
        <v>49</v>
      </c>
      <c r="H4043" t="s">
        <v>49</v>
      </c>
      <c r="I4043" t="s">
        <v>50</v>
      </c>
      <c r="J4043">
        <v>22</v>
      </c>
      <c r="K4043" t="s">
        <v>73</v>
      </c>
      <c r="L4043">
        <v>400</v>
      </c>
      <c r="M4043">
        <v>2</v>
      </c>
      <c r="N4043">
        <v>-1</v>
      </c>
      <c r="O4043">
        <v>0</v>
      </c>
      <c r="P4043" t="s">
        <v>52</v>
      </c>
      <c r="Q4043" t="s">
        <v>49</v>
      </c>
      <c r="X4043" s="7"/>
      <c r="Y4043" t="s">
        <v>49</v>
      </c>
      <c r="Z4043">
        <v>474</v>
      </c>
      <c r="AE4043" t="s">
        <v>49</v>
      </c>
      <c r="AF4043">
        <v>474</v>
      </c>
    </row>
    <row r="4044" spans="1:32" x14ac:dyDescent="0.3">
      <c r="A4044">
        <v>30</v>
      </c>
      <c r="B4044" t="s">
        <v>67</v>
      </c>
      <c r="C4044" t="s">
        <v>59</v>
      </c>
      <c r="D4044" t="s">
        <v>60</v>
      </c>
      <c r="E4044" t="s">
        <v>49</v>
      </c>
      <c r="F4044">
        <v>1185</v>
      </c>
      <c r="G4044" t="s">
        <v>55</v>
      </c>
      <c r="H4044" t="s">
        <v>49</v>
      </c>
      <c r="I4044" t="s">
        <v>50</v>
      </c>
      <c r="J4044">
        <v>30</v>
      </c>
      <c r="K4044" t="s">
        <v>61</v>
      </c>
      <c r="L4044">
        <v>284</v>
      </c>
      <c r="M4044">
        <v>1</v>
      </c>
      <c r="N4044">
        <v>339</v>
      </c>
      <c r="O4044">
        <v>1</v>
      </c>
      <c r="P4044" t="s">
        <v>57</v>
      </c>
      <c r="Q4044" t="s">
        <v>49</v>
      </c>
      <c r="X4044" s="7"/>
      <c r="Y4044" t="s">
        <v>55</v>
      </c>
      <c r="Z4044">
        <v>1185</v>
      </c>
      <c r="AE4044" t="s">
        <v>49</v>
      </c>
      <c r="AF4044">
        <v>1185</v>
      </c>
    </row>
    <row r="4045" spans="1:32" x14ac:dyDescent="0.3">
      <c r="A4045">
        <v>39</v>
      </c>
      <c r="B4045" t="s">
        <v>53</v>
      </c>
      <c r="C4045" t="s">
        <v>74</v>
      </c>
      <c r="D4045" t="s">
        <v>54</v>
      </c>
      <c r="E4045" t="s">
        <v>49</v>
      </c>
      <c r="F4045">
        <v>282</v>
      </c>
      <c r="G4045" t="s">
        <v>55</v>
      </c>
      <c r="H4045" t="s">
        <v>49</v>
      </c>
      <c r="I4045" t="s">
        <v>50</v>
      </c>
      <c r="J4045">
        <v>17</v>
      </c>
      <c r="K4045" t="s">
        <v>73</v>
      </c>
      <c r="L4045">
        <v>243</v>
      </c>
      <c r="M4045">
        <v>1</v>
      </c>
      <c r="N4045">
        <v>-1</v>
      </c>
      <c r="O4045">
        <v>0</v>
      </c>
      <c r="P4045" t="s">
        <v>52</v>
      </c>
      <c r="Q4045" t="s">
        <v>49</v>
      </c>
      <c r="X4045" s="7"/>
      <c r="Y4045" t="s">
        <v>55</v>
      </c>
      <c r="Z4045">
        <v>282</v>
      </c>
      <c r="AE4045" t="s">
        <v>49</v>
      </c>
      <c r="AF4045">
        <v>282</v>
      </c>
    </row>
    <row r="4046" spans="1:32" x14ac:dyDescent="0.3">
      <c r="A4046">
        <v>32</v>
      </c>
      <c r="B4046" t="s">
        <v>63</v>
      </c>
      <c r="C4046" t="s">
        <v>47</v>
      </c>
      <c r="D4046" t="s">
        <v>54</v>
      </c>
      <c r="E4046" t="s">
        <v>49</v>
      </c>
      <c r="F4046">
        <v>2</v>
      </c>
      <c r="G4046" t="s">
        <v>55</v>
      </c>
      <c r="H4046" t="s">
        <v>49</v>
      </c>
      <c r="I4046" t="s">
        <v>50</v>
      </c>
      <c r="J4046">
        <v>15</v>
      </c>
      <c r="K4046" t="s">
        <v>56</v>
      </c>
      <c r="L4046">
        <v>16</v>
      </c>
      <c r="M4046">
        <v>9</v>
      </c>
      <c r="N4046">
        <v>309</v>
      </c>
      <c r="O4046">
        <v>1</v>
      </c>
      <c r="P4046" t="s">
        <v>57</v>
      </c>
      <c r="Q4046" t="s">
        <v>49</v>
      </c>
      <c r="X4046" s="7"/>
      <c r="Y4046" t="s">
        <v>55</v>
      </c>
      <c r="Z4046">
        <v>2</v>
      </c>
      <c r="AE4046" t="s">
        <v>49</v>
      </c>
      <c r="AF4046">
        <v>2</v>
      </c>
    </row>
    <row r="4047" spans="1:32" x14ac:dyDescent="0.3">
      <c r="A4047">
        <v>34</v>
      </c>
      <c r="B4047" t="s">
        <v>67</v>
      </c>
      <c r="C4047" t="s">
        <v>59</v>
      </c>
      <c r="D4047" t="s">
        <v>54</v>
      </c>
      <c r="E4047" t="s">
        <v>49</v>
      </c>
      <c r="F4047">
        <v>60</v>
      </c>
      <c r="G4047" t="s">
        <v>49</v>
      </c>
      <c r="H4047" t="s">
        <v>49</v>
      </c>
      <c r="I4047" t="s">
        <v>50</v>
      </c>
      <c r="J4047">
        <v>7</v>
      </c>
      <c r="K4047" t="s">
        <v>70</v>
      </c>
      <c r="L4047">
        <v>274</v>
      </c>
      <c r="M4047">
        <v>2</v>
      </c>
      <c r="N4047">
        <v>-1</v>
      </c>
      <c r="O4047">
        <v>0</v>
      </c>
      <c r="P4047" t="s">
        <v>52</v>
      </c>
      <c r="Q4047" t="s">
        <v>49</v>
      </c>
      <c r="X4047" s="7"/>
      <c r="Y4047" t="s">
        <v>49</v>
      </c>
      <c r="Z4047">
        <v>60</v>
      </c>
      <c r="AE4047" t="s">
        <v>49</v>
      </c>
      <c r="AF4047">
        <v>60</v>
      </c>
    </row>
    <row r="4048" spans="1:32" x14ac:dyDescent="0.3">
      <c r="A4048">
        <v>39</v>
      </c>
      <c r="B4048" t="s">
        <v>65</v>
      </c>
      <c r="C4048" t="s">
        <v>59</v>
      </c>
      <c r="D4048" t="s">
        <v>60</v>
      </c>
      <c r="E4048" t="s">
        <v>49</v>
      </c>
      <c r="F4048">
        <v>3972</v>
      </c>
      <c r="G4048" t="s">
        <v>49</v>
      </c>
      <c r="H4048" t="s">
        <v>49</v>
      </c>
      <c r="I4048" t="s">
        <v>50</v>
      </c>
      <c r="J4048">
        <v>30</v>
      </c>
      <c r="K4048" t="s">
        <v>73</v>
      </c>
      <c r="L4048">
        <v>122</v>
      </c>
      <c r="M4048">
        <v>3</v>
      </c>
      <c r="N4048">
        <v>-1</v>
      </c>
      <c r="O4048">
        <v>0</v>
      </c>
      <c r="P4048" t="s">
        <v>52</v>
      </c>
      <c r="Q4048" t="s">
        <v>49</v>
      </c>
      <c r="X4048" s="7"/>
      <c r="Y4048" t="s">
        <v>49</v>
      </c>
      <c r="Z4048">
        <v>3972</v>
      </c>
      <c r="AE4048" t="s">
        <v>49</v>
      </c>
      <c r="AF4048">
        <v>3972</v>
      </c>
    </row>
    <row r="4049" spans="1:32" x14ac:dyDescent="0.3">
      <c r="A4049">
        <v>75</v>
      </c>
      <c r="B4049" t="s">
        <v>77</v>
      </c>
      <c r="C4049" t="s">
        <v>47</v>
      </c>
      <c r="D4049" t="s">
        <v>54</v>
      </c>
      <c r="E4049" t="s">
        <v>49</v>
      </c>
      <c r="F4049">
        <v>26452</v>
      </c>
      <c r="G4049" t="s">
        <v>49</v>
      </c>
      <c r="H4049" t="s">
        <v>49</v>
      </c>
      <c r="I4049" t="s">
        <v>78</v>
      </c>
      <c r="J4049">
        <v>15</v>
      </c>
      <c r="K4049" t="s">
        <v>73</v>
      </c>
      <c r="L4049">
        <v>219</v>
      </c>
      <c r="M4049">
        <v>2</v>
      </c>
      <c r="N4049">
        <v>-1</v>
      </c>
      <c r="O4049">
        <v>0</v>
      </c>
      <c r="P4049" t="s">
        <v>52</v>
      </c>
      <c r="Q4049" t="s">
        <v>49</v>
      </c>
      <c r="X4049" s="7"/>
      <c r="Y4049" t="s">
        <v>49</v>
      </c>
      <c r="Z4049">
        <v>26452</v>
      </c>
      <c r="AE4049" t="s">
        <v>49</v>
      </c>
      <c r="AF4049">
        <v>26452</v>
      </c>
    </row>
    <row r="4050" spans="1:32" x14ac:dyDescent="0.3">
      <c r="A4050">
        <v>33</v>
      </c>
      <c r="B4050" t="s">
        <v>69</v>
      </c>
      <c r="C4050" t="s">
        <v>74</v>
      </c>
      <c r="D4050" t="s">
        <v>54</v>
      </c>
      <c r="E4050" t="s">
        <v>49</v>
      </c>
      <c r="F4050">
        <v>818</v>
      </c>
      <c r="G4050" t="s">
        <v>55</v>
      </c>
      <c r="H4050" t="s">
        <v>55</v>
      </c>
      <c r="I4050" t="s">
        <v>50</v>
      </c>
      <c r="J4050">
        <v>16</v>
      </c>
      <c r="K4050" t="s">
        <v>61</v>
      </c>
      <c r="L4050">
        <v>301</v>
      </c>
      <c r="M4050">
        <v>3</v>
      </c>
      <c r="N4050">
        <v>-1</v>
      </c>
      <c r="O4050">
        <v>0</v>
      </c>
      <c r="P4050" t="s">
        <v>52</v>
      </c>
      <c r="Q4050" t="s">
        <v>49</v>
      </c>
      <c r="X4050" s="7"/>
      <c r="Y4050" t="s">
        <v>55</v>
      </c>
      <c r="Z4050">
        <v>818</v>
      </c>
      <c r="AE4050" t="s">
        <v>55</v>
      </c>
      <c r="AF4050">
        <v>818</v>
      </c>
    </row>
    <row r="4051" spans="1:32" x14ac:dyDescent="0.3">
      <c r="A4051">
        <v>40</v>
      </c>
      <c r="B4051" t="s">
        <v>53</v>
      </c>
      <c r="C4051" t="s">
        <v>47</v>
      </c>
      <c r="D4051" t="s">
        <v>54</v>
      </c>
      <c r="E4051" t="s">
        <v>49</v>
      </c>
      <c r="F4051">
        <v>9374</v>
      </c>
      <c r="G4051" t="s">
        <v>55</v>
      </c>
      <c r="H4051" t="s">
        <v>49</v>
      </c>
      <c r="I4051" t="s">
        <v>50</v>
      </c>
      <c r="J4051">
        <v>21</v>
      </c>
      <c r="K4051" t="s">
        <v>75</v>
      </c>
      <c r="L4051">
        <v>7</v>
      </c>
      <c r="M4051">
        <v>8</v>
      </c>
      <c r="N4051">
        <v>185</v>
      </c>
      <c r="O4051">
        <v>1</v>
      </c>
      <c r="P4051" t="s">
        <v>57</v>
      </c>
      <c r="Q4051" t="s">
        <v>49</v>
      </c>
      <c r="X4051" s="7"/>
      <c r="Y4051" t="s">
        <v>55</v>
      </c>
      <c r="Z4051">
        <v>9374</v>
      </c>
      <c r="AE4051" t="s">
        <v>49</v>
      </c>
      <c r="AF4051">
        <v>9374</v>
      </c>
    </row>
    <row r="4052" spans="1:32" x14ac:dyDescent="0.3">
      <c r="A4052">
        <v>37</v>
      </c>
      <c r="B4052" t="s">
        <v>67</v>
      </c>
      <c r="C4052" t="s">
        <v>47</v>
      </c>
      <c r="D4052" t="s">
        <v>52</v>
      </c>
      <c r="E4052" t="s">
        <v>49</v>
      </c>
      <c r="F4052">
        <v>47</v>
      </c>
      <c r="G4052" t="s">
        <v>49</v>
      </c>
      <c r="H4052" t="s">
        <v>49</v>
      </c>
      <c r="I4052" t="s">
        <v>52</v>
      </c>
      <c r="J4052">
        <v>19</v>
      </c>
      <c r="K4052" t="s">
        <v>62</v>
      </c>
      <c r="L4052">
        <v>374</v>
      </c>
      <c r="M4052">
        <v>3</v>
      </c>
      <c r="N4052">
        <v>-1</v>
      </c>
      <c r="O4052">
        <v>0</v>
      </c>
      <c r="P4052" t="s">
        <v>52</v>
      </c>
      <c r="Q4052" t="s">
        <v>49</v>
      </c>
      <c r="X4052" s="7"/>
      <c r="Y4052" t="s">
        <v>49</v>
      </c>
      <c r="Z4052">
        <v>47</v>
      </c>
      <c r="AE4052" t="s">
        <v>49</v>
      </c>
      <c r="AF4052">
        <v>47</v>
      </c>
    </row>
    <row r="4053" spans="1:32" x14ac:dyDescent="0.3">
      <c r="A4053">
        <v>69</v>
      </c>
      <c r="B4053" t="s">
        <v>77</v>
      </c>
      <c r="C4053" t="s">
        <v>47</v>
      </c>
      <c r="D4053" t="s">
        <v>48</v>
      </c>
      <c r="E4053" t="s">
        <v>49</v>
      </c>
      <c r="F4053">
        <v>279</v>
      </c>
      <c r="G4053" t="s">
        <v>49</v>
      </c>
      <c r="H4053" t="s">
        <v>49</v>
      </c>
      <c r="I4053" t="s">
        <v>78</v>
      </c>
      <c r="J4053">
        <v>12</v>
      </c>
      <c r="K4053" t="s">
        <v>70</v>
      </c>
      <c r="L4053">
        <v>26</v>
      </c>
      <c r="M4053">
        <v>1</v>
      </c>
      <c r="N4053">
        <v>-1</v>
      </c>
      <c r="O4053">
        <v>0</v>
      </c>
      <c r="P4053" t="s">
        <v>52</v>
      </c>
      <c r="Q4053" t="s">
        <v>49</v>
      </c>
      <c r="X4053" s="7"/>
      <c r="Y4053" t="s">
        <v>49</v>
      </c>
      <c r="Z4053">
        <v>279</v>
      </c>
      <c r="AE4053" t="s">
        <v>49</v>
      </c>
      <c r="AF4053">
        <v>279</v>
      </c>
    </row>
    <row r="4054" spans="1:32" x14ac:dyDescent="0.3">
      <c r="A4054">
        <v>52</v>
      </c>
      <c r="B4054" t="s">
        <v>46</v>
      </c>
      <c r="C4054" t="s">
        <v>47</v>
      </c>
      <c r="D4054" t="s">
        <v>48</v>
      </c>
      <c r="E4054" t="s">
        <v>49</v>
      </c>
      <c r="F4054">
        <v>20</v>
      </c>
      <c r="G4054" t="s">
        <v>55</v>
      </c>
      <c r="H4054" t="s">
        <v>49</v>
      </c>
      <c r="I4054" t="s">
        <v>78</v>
      </c>
      <c r="J4054">
        <v>28</v>
      </c>
      <c r="K4054" t="s">
        <v>72</v>
      </c>
      <c r="L4054">
        <v>172</v>
      </c>
      <c r="M4054">
        <v>1</v>
      </c>
      <c r="N4054">
        <v>-1</v>
      </c>
      <c r="O4054">
        <v>0</v>
      </c>
      <c r="P4054" t="s">
        <v>52</v>
      </c>
      <c r="Q4054" t="s">
        <v>49</v>
      </c>
      <c r="X4054" s="7"/>
      <c r="Y4054" t="s">
        <v>55</v>
      </c>
      <c r="Z4054">
        <v>20</v>
      </c>
      <c r="AE4054" t="s">
        <v>49</v>
      </c>
      <c r="AF4054">
        <v>20</v>
      </c>
    </row>
    <row r="4055" spans="1:32" x14ac:dyDescent="0.3">
      <c r="A4055">
        <v>31</v>
      </c>
      <c r="B4055" t="s">
        <v>69</v>
      </c>
      <c r="C4055" t="s">
        <v>74</v>
      </c>
      <c r="D4055" t="s">
        <v>54</v>
      </c>
      <c r="E4055" t="s">
        <v>49</v>
      </c>
      <c r="F4055">
        <v>360</v>
      </c>
      <c r="G4055" t="s">
        <v>49</v>
      </c>
      <c r="H4055" t="s">
        <v>49</v>
      </c>
      <c r="I4055" t="s">
        <v>50</v>
      </c>
      <c r="J4055">
        <v>15</v>
      </c>
      <c r="K4055" t="s">
        <v>56</v>
      </c>
      <c r="L4055">
        <v>332</v>
      </c>
      <c r="M4055">
        <v>1</v>
      </c>
      <c r="N4055">
        <v>297</v>
      </c>
      <c r="O4055">
        <v>2</v>
      </c>
      <c r="P4055" t="s">
        <v>66</v>
      </c>
      <c r="Q4055" t="s">
        <v>49</v>
      </c>
      <c r="X4055" s="7"/>
      <c r="Y4055" t="s">
        <v>49</v>
      </c>
      <c r="Z4055">
        <v>360</v>
      </c>
      <c r="AE4055" t="s">
        <v>49</v>
      </c>
      <c r="AF4055">
        <v>360</v>
      </c>
    </row>
    <row r="4056" spans="1:32" x14ac:dyDescent="0.3">
      <c r="A4056">
        <v>28</v>
      </c>
      <c r="B4056" t="s">
        <v>67</v>
      </c>
      <c r="C4056" t="s">
        <v>59</v>
      </c>
      <c r="D4056" t="s">
        <v>54</v>
      </c>
      <c r="E4056" t="s">
        <v>49</v>
      </c>
      <c r="F4056">
        <v>1532</v>
      </c>
      <c r="G4056" t="s">
        <v>49</v>
      </c>
      <c r="H4056" t="s">
        <v>49</v>
      </c>
      <c r="I4056" t="s">
        <v>50</v>
      </c>
      <c r="J4056">
        <v>22</v>
      </c>
      <c r="K4056" t="s">
        <v>56</v>
      </c>
      <c r="L4056">
        <v>253</v>
      </c>
      <c r="M4056">
        <v>1</v>
      </c>
      <c r="N4056">
        <v>107</v>
      </c>
      <c r="O4056">
        <v>5</v>
      </c>
      <c r="P4056" t="s">
        <v>57</v>
      </c>
      <c r="Q4056" t="s">
        <v>49</v>
      </c>
      <c r="X4056" s="7"/>
      <c r="Y4056" t="s">
        <v>49</v>
      </c>
      <c r="Z4056">
        <v>1532</v>
      </c>
      <c r="AE4056" t="s">
        <v>49</v>
      </c>
      <c r="AF4056">
        <v>1532</v>
      </c>
    </row>
    <row r="4057" spans="1:32" x14ac:dyDescent="0.3">
      <c r="A4057">
        <v>29</v>
      </c>
      <c r="B4057" t="s">
        <v>58</v>
      </c>
      <c r="C4057" t="s">
        <v>59</v>
      </c>
      <c r="D4057" t="s">
        <v>60</v>
      </c>
      <c r="E4057" t="s">
        <v>49</v>
      </c>
      <c r="F4057">
        <v>1673</v>
      </c>
      <c r="G4057" t="s">
        <v>49</v>
      </c>
      <c r="H4057" t="s">
        <v>49</v>
      </c>
      <c r="I4057" t="s">
        <v>50</v>
      </c>
      <c r="J4057">
        <v>16</v>
      </c>
      <c r="K4057" t="s">
        <v>70</v>
      </c>
      <c r="L4057">
        <v>200</v>
      </c>
      <c r="M4057">
        <v>2</v>
      </c>
      <c r="N4057">
        <v>159</v>
      </c>
      <c r="O4057">
        <v>3</v>
      </c>
      <c r="P4057" t="s">
        <v>66</v>
      </c>
      <c r="Q4057" t="s">
        <v>49</v>
      </c>
      <c r="X4057" s="7"/>
      <c r="Y4057" t="s">
        <v>49</v>
      </c>
      <c r="Z4057">
        <v>1673</v>
      </c>
      <c r="AE4057" t="s">
        <v>49</v>
      </c>
      <c r="AF4057">
        <v>1673</v>
      </c>
    </row>
    <row r="4058" spans="1:32" x14ac:dyDescent="0.3">
      <c r="A4058">
        <v>46</v>
      </c>
      <c r="B4058" t="s">
        <v>53</v>
      </c>
      <c r="C4058" t="s">
        <v>47</v>
      </c>
      <c r="D4058" t="s">
        <v>54</v>
      </c>
      <c r="E4058" t="s">
        <v>49</v>
      </c>
      <c r="F4058">
        <v>2420</v>
      </c>
      <c r="G4058" t="s">
        <v>49</v>
      </c>
      <c r="H4058" t="s">
        <v>49</v>
      </c>
      <c r="I4058" t="s">
        <v>50</v>
      </c>
      <c r="J4058">
        <v>19</v>
      </c>
      <c r="K4058" t="s">
        <v>75</v>
      </c>
      <c r="L4058">
        <v>405</v>
      </c>
      <c r="M4058">
        <v>2</v>
      </c>
      <c r="N4058">
        <v>-1</v>
      </c>
      <c r="O4058">
        <v>0</v>
      </c>
      <c r="P4058" t="s">
        <v>52</v>
      </c>
      <c r="Q4058" t="s">
        <v>49</v>
      </c>
      <c r="X4058" s="7"/>
      <c r="Y4058" t="s">
        <v>49</v>
      </c>
      <c r="Z4058">
        <v>2420</v>
      </c>
      <c r="AE4058" t="s">
        <v>49</v>
      </c>
      <c r="AF4058">
        <v>2420</v>
      </c>
    </row>
    <row r="4059" spans="1:32" x14ac:dyDescent="0.3">
      <c r="A4059">
        <v>28</v>
      </c>
      <c r="B4059" t="s">
        <v>63</v>
      </c>
      <c r="C4059" t="s">
        <v>47</v>
      </c>
      <c r="D4059" t="s">
        <v>54</v>
      </c>
      <c r="E4059" t="s">
        <v>49</v>
      </c>
      <c r="F4059">
        <v>100</v>
      </c>
      <c r="G4059" t="s">
        <v>55</v>
      </c>
      <c r="H4059" t="s">
        <v>55</v>
      </c>
      <c r="I4059" t="s">
        <v>52</v>
      </c>
      <c r="J4059">
        <v>27</v>
      </c>
      <c r="K4059" t="s">
        <v>56</v>
      </c>
      <c r="L4059">
        <v>132</v>
      </c>
      <c r="M4059">
        <v>2</v>
      </c>
      <c r="N4059">
        <v>-1</v>
      </c>
      <c r="O4059">
        <v>0</v>
      </c>
      <c r="P4059" t="s">
        <v>52</v>
      </c>
      <c r="Q4059" t="s">
        <v>49</v>
      </c>
      <c r="X4059" s="7"/>
      <c r="Y4059" t="s">
        <v>55</v>
      </c>
      <c r="Z4059">
        <v>100</v>
      </c>
      <c r="AE4059" t="s">
        <v>55</v>
      </c>
      <c r="AF4059">
        <v>100</v>
      </c>
    </row>
    <row r="4060" spans="1:32" x14ac:dyDescent="0.3">
      <c r="A4060">
        <v>41</v>
      </c>
      <c r="B4060" t="s">
        <v>69</v>
      </c>
      <c r="C4060" t="s">
        <v>47</v>
      </c>
      <c r="D4060" t="s">
        <v>54</v>
      </c>
      <c r="E4060" t="s">
        <v>49</v>
      </c>
      <c r="F4060">
        <v>0</v>
      </c>
      <c r="G4060" t="s">
        <v>49</v>
      </c>
      <c r="H4060" t="s">
        <v>49</v>
      </c>
      <c r="I4060" t="s">
        <v>52</v>
      </c>
      <c r="J4060">
        <v>20</v>
      </c>
      <c r="K4060" t="s">
        <v>62</v>
      </c>
      <c r="L4060">
        <v>89</v>
      </c>
      <c r="M4060">
        <v>1</v>
      </c>
      <c r="N4060">
        <v>-1</v>
      </c>
      <c r="O4060">
        <v>0</v>
      </c>
      <c r="P4060" t="s">
        <v>52</v>
      </c>
      <c r="Q4060" t="s">
        <v>49</v>
      </c>
      <c r="X4060" s="7"/>
      <c r="Y4060" t="s">
        <v>49</v>
      </c>
      <c r="Z4060">
        <v>0</v>
      </c>
      <c r="AE4060" t="s">
        <v>49</v>
      </c>
      <c r="AF4060">
        <v>0</v>
      </c>
    </row>
    <row r="4061" spans="1:32" x14ac:dyDescent="0.3">
      <c r="A4061">
        <v>42</v>
      </c>
      <c r="B4061" t="s">
        <v>67</v>
      </c>
      <c r="C4061" t="s">
        <v>74</v>
      </c>
      <c r="D4061" t="s">
        <v>54</v>
      </c>
      <c r="E4061" t="s">
        <v>49</v>
      </c>
      <c r="F4061">
        <v>1533</v>
      </c>
      <c r="G4061" t="s">
        <v>49</v>
      </c>
      <c r="H4061" t="s">
        <v>55</v>
      </c>
      <c r="I4061" t="s">
        <v>50</v>
      </c>
      <c r="J4061">
        <v>5</v>
      </c>
      <c r="K4061" t="s">
        <v>70</v>
      </c>
      <c r="L4061">
        <v>86</v>
      </c>
      <c r="M4061">
        <v>1</v>
      </c>
      <c r="N4061">
        <v>-1</v>
      </c>
      <c r="O4061">
        <v>0</v>
      </c>
      <c r="P4061" t="s">
        <v>52</v>
      </c>
      <c r="Q4061" t="s">
        <v>49</v>
      </c>
      <c r="X4061" s="7"/>
      <c r="Y4061" t="s">
        <v>49</v>
      </c>
      <c r="Z4061">
        <v>1533</v>
      </c>
      <c r="AE4061" t="s">
        <v>55</v>
      </c>
      <c r="AF4061">
        <v>1533</v>
      </c>
    </row>
    <row r="4062" spans="1:32" x14ac:dyDescent="0.3">
      <c r="A4062">
        <v>34</v>
      </c>
      <c r="B4062" t="s">
        <v>69</v>
      </c>
      <c r="C4062" t="s">
        <v>59</v>
      </c>
      <c r="D4062" t="s">
        <v>54</v>
      </c>
      <c r="E4062" t="s">
        <v>49</v>
      </c>
      <c r="F4062">
        <v>296</v>
      </c>
      <c r="G4062" t="s">
        <v>49</v>
      </c>
      <c r="H4062" t="s">
        <v>49</v>
      </c>
      <c r="I4062" t="s">
        <v>50</v>
      </c>
      <c r="J4062">
        <v>7</v>
      </c>
      <c r="K4062" t="s">
        <v>73</v>
      </c>
      <c r="L4062">
        <v>147</v>
      </c>
      <c r="M4062">
        <v>4</v>
      </c>
      <c r="N4062">
        <v>-1</v>
      </c>
      <c r="O4062">
        <v>0</v>
      </c>
      <c r="P4062" t="s">
        <v>52</v>
      </c>
      <c r="Q4062" t="s">
        <v>49</v>
      </c>
      <c r="X4062" s="7"/>
      <c r="Y4062" t="s">
        <v>49</v>
      </c>
      <c r="Z4062">
        <v>296</v>
      </c>
      <c r="AE4062" t="s">
        <v>49</v>
      </c>
      <c r="AF4062">
        <v>296</v>
      </c>
    </row>
    <row r="4063" spans="1:32" x14ac:dyDescent="0.3">
      <c r="A4063">
        <v>28</v>
      </c>
      <c r="B4063" t="s">
        <v>63</v>
      </c>
      <c r="C4063" t="s">
        <v>47</v>
      </c>
      <c r="D4063" t="s">
        <v>54</v>
      </c>
      <c r="E4063" t="s">
        <v>49</v>
      </c>
      <c r="F4063">
        <v>2788</v>
      </c>
      <c r="G4063" t="s">
        <v>55</v>
      </c>
      <c r="H4063" t="s">
        <v>49</v>
      </c>
      <c r="I4063" t="s">
        <v>52</v>
      </c>
      <c r="J4063">
        <v>6</v>
      </c>
      <c r="K4063" t="s">
        <v>62</v>
      </c>
      <c r="L4063">
        <v>369</v>
      </c>
      <c r="M4063">
        <v>2</v>
      </c>
      <c r="N4063">
        <v>-1</v>
      </c>
      <c r="O4063">
        <v>0</v>
      </c>
      <c r="P4063" t="s">
        <v>52</v>
      </c>
      <c r="Q4063" t="s">
        <v>55</v>
      </c>
      <c r="X4063" s="7"/>
      <c r="Y4063" t="s">
        <v>55</v>
      </c>
      <c r="Z4063">
        <v>2788</v>
      </c>
      <c r="AE4063" t="s">
        <v>49</v>
      </c>
      <c r="AF4063">
        <v>2788</v>
      </c>
    </row>
    <row r="4064" spans="1:32" x14ac:dyDescent="0.3">
      <c r="A4064">
        <v>43</v>
      </c>
      <c r="B4064" t="s">
        <v>58</v>
      </c>
      <c r="C4064" t="s">
        <v>59</v>
      </c>
      <c r="D4064" t="s">
        <v>54</v>
      </c>
      <c r="E4064" t="s">
        <v>49</v>
      </c>
      <c r="F4064">
        <v>109</v>
      </c>
      <c r="G4064" t="s">
        <v>55</v>
      </c>
      <c r="H4064" t="s">
        <v>49</v>
      </c>
      <c r="I4064" t="s">
        <v>52</v>
      </c>
      <c r="J4064">
        <v>27</v>
      </c>
      <c r="K4064" t="s">
        <v>56</v>
      </c>
      <c r="L4064">
        <v>64</v>
      </c>
      <c r="M4064">
        <v>3</v>
      </c>
      <c r="N4064">
        <v>-1</v>
      </c>
      <c r="O4064">
        <v>0</v>
      </c>
      <c r="P4064" t="s">
        <v>52</v>
      </c>
      <c r="Q4064" t="s">
        <v>49</v>
      </c>
      <c r="X4064" s="7"/>
      <c r="Y4064" t="s">
        <v>55</v>
      </c>
      <c r="Z4064">
        <v>109</v>
      </c>
      <c r="AE4064" t="s">
        <v>49</v>
      </c>
      <c r="AF4064">
        <v>109</v>
      </c>
    </row>
    <row r="4065" spans="1:32" x14ac:dyDescent="0.3">
      <c r="A4065">
        <v>32</v>
      </c>
      <c r="B4065" t="s">
        <v>67</v>
      </c>
      <c r="C4065" t="s">
        <v>47</v>
      </c>
      <c r="D4065" t="s">
        <v>54</v>
      </c>
      <c r="E4065" t="s">
        <v>49</v>
      </c>
      <c r="F4065">
        <v>485</v>
      </c>
      <c r="G4065" t="s">
        <v>49</v>
      </c>
      <c r="H4065" t="s">
        <v>49</v>
      </c>
      <c r="I4065" t="s">
        <v>50</v>
      </c>
      <c r="J4065">
        <v>26</v>
      </c>
      <c r="K4065" t="s">
        <v>70</v>
      </c>
      <c r="L4065">
        <v>98</v>
      </c>
      <c r="M4065">
        <v>14</v>
      </c>
      <c r="N4065">
        <v>-1</v>
      </c>
      <c r="O4065">
        <v>0</v>
      </c>
      <c r="P4065" t="s">
        <v>52</v>
      </c>
      <c r="Q4065" t="s">
        <v>49</v>
      </c>
      <c r="X4065" s="7"/>
      <c r="Y4065" t="s">
        <v>49</v>
      </c>
      <c r="Z4065">
        <v>485</v>
      </c>
      <c r="AE4065" t="s">
        <v>49</v>
      </c>
      <c r="AF4065">
        <v>485</v>
      </c>
    </row>
    <row r="4066" spans="1:32" x14ac:dyDescent="0.3">
      <c r="A4066">
        <v>33</v>
      </c>
      <c r="B4066" t="s">
        <v>67</v>
      </c>
      <c r="C4066" t="s">
        <v>59</v>
      </c>
      <c r="D4066" t="s">
        <v>60</v>
      </c>
      <c r="E4066" t="s">
        <v>49</v>
      </c>
      <c r="F4066">
        <v>125</v>
      </c>
      <c r="G4066" t="s">
        <v>49</v>
      </c>
      <c r="H4066" t="s">
        <v>49</v>
      </c>
      <c r="I4066" t="s">
        <v>78</v>
      </c>
      <c r="J4066">
        <v>29</v>
      </c>
      <c r="K4066" t="s">
        <v>70</v>
      </c>
      <c r="L4066">
        <v>66</v>
      </c>
      <c r="M4066">
        <v>2</v>
      </c>
      <c r="N4066">
        <v>-1</v>
      </c>
      <c r="O4066">
        <v>0</v>
      </c>
      <c r="P4066" t="s">
        <v>52</v>
      </c>
      <c r="Q4066" t="s">
        <v>49</v>
      </c>
      <c r="X4066" s="7"/>
      <c r="Y4066" t="s">
        <v>49</v>
      </c>
      <c r="Z4066">
        <v>125</v>
      </c>
      <c r="AE4066" t="s">
        <v>49</v>
      </c>
      <c r="AF4066">
        <v>125</v>
      </c>
    </row>
    <row r="4067" spans="1:32" x14ac:dyDescent="0.3">
      <c r="A4067">
        <v>70</v>
      </c>
      <c r="B4067" t="s">
        <v>77</v>
      </c>
      <c r="C4067" t="s">
        <v>47</v>
      </c>
      <c r="D4067" t="s">
        <v>54</v>
      </c>
      <c r="E4067" t="s">
        <v>49</v>
      </c>
      <c r="F4067">
        <v>616</v>
      </c>
      <c r="G4067" t="s">
        <v>49</v>
      </c>
      <c r="H4067" t="s">
        <v>49</v>
      </c>
      <c r="I4067" t="s">
        <v>50</v>
      </c>
      <c r="J4067">
        <v>27</v>
      </c>
      <c r="K4067" t="s">
        <v>61</v>
      </c>
      <c r="L4067">
        <v>149</v>
      </c>
      <c r="M4067">
        <v>2</v>
      </c>
      <c r="N4067">
        <v>182</v>
      </c>
      <c r="O4067">
        <v>1</v>
      </c>
      <c r="P4067" t="s">
        <v>57</v>
      </c>
      <c r="Q4067" t="s">
        <v>49</v>
      </c>
      <c r="X4067" s="7"/>
      <c r="Y4067" t="s">
        <v>49</v>
      </c>
      <c r="Z4067">
        <v>616</v>
      </c>
      <c r="AE4067" t="s">
        <v>49</v>
      </c>
      <c r="AF4067">
        <v>616</v>
      </c>
    </row>
    <row r="4068" spans="1:32" x14ac:dyDescent="0.3">
      <c r="A4068">
        <v>36</v>
      </c>
      <c r="B4068" t="s">
        <v>53</v>
      </c>
      <c r="C4068" t="s">
        <v>47</v>
      </c>
      <c r="D4068" t="s">
        <v>54</v>
      </c>
      <c r="E4068" t="s">
        <v>49</v>
      </c>
      <c r="F4068">
        <v>3064</v>
      </c>
      <c r="G4068" t="s">
        <v>55</v>
      </c>
      <c r="H4068" t="s">
        <v>49</v>
      </c>
      <c r="I4068" t="s">
        <v>78</v>
      </c>
      <c r="J4068">
        <v>26</v>
      </c>
      <c r="K4068" t="s">
        <v>70</v>
      </c>
      <c r="L4068">
        <v>240</v>
      </c>
      <c r="M4068">
        <v>3</v>
      </c>
      <c r="N4068">
        <v>107</v>
      </c>
      <c r="O4068">
        <v>4</v>
      </c>
      <c r="P4068" t="s">
        <v>57</v>
      </c>
      <c r="Q4068" t="s">
        <v>49</v>
      </c>
      <c r="X4068" s="7"/>
      <c r="Y4068" t="s">
        <v>55</v>
      </c>
      <c r="Z4068">
        <v>3064</v>
      </c>
      <c r="AE4068" t="s">
        <v>49</v>
      </c>
      <c r="AF4068">
        <v>3064</v>
      </c>
    </row>
    <row r="4069" spans="1:32" x14ac:dyDescent="0.3">
      <c r="A4069">
        <v>53</v>
      </c>
      <c r="B4069" t="s">
        <v>67</v>
      </c>
      <c r="C4069" t="s">
        <v>47</v>
      </c>
      <c r="D4069" t="s">
        <v>54</v>
      </c>
      <c r="E4069" t="s">
        <v>49</v>
      </c>
      <c r="F4069">
        <v>206</v>
      </c>
      <c r="G4069" t="s">
        <v>49</v>
      </c>
      <c r="H4069" t="s">
        <v>49</v>
      </c>
      <c r="I4069" t="s">
        <v>50</v>
      </c>
      <c r="J4069">
        <v>26</v>
      </c>
      <c r="K4069" t="s">
        <v>70</v>
      </c>
      <c r="L4069">
        <v>87</v>
      </c>
      <c r="M4069">
        <v>6</v>
      </c>
      <c r="N4069">
        <v>-1</v>
      </c>
      <c r="O4069">
        <v>0</v>
      </c>
      <c r="P4069" t="s">
        <v>52</v>
      </c>
      <c r="Q4069" t="s">
        <v>49</v>
      </c>
      <c r="X4069" s="7"/>
      <c r="Y4069" t="s">
        <v>49</v>
      </c>
      <c r="Z4069">
        <v>206</v>
      </c>
      <c r="AE4069" t="s">
        <v>49</v>
      </c>
      <c r="AF4069">
        <v>206</v>
      </c>
    </row>
    <row r="4070" spans="1:32" x14ac:dyDescent="0.3">
      <c r="A4070">
        <v>30</v>
      </c>
      <c r="B4070" t="s">
        <v>63</v>
      </c>
      <c r="C4070" t="s">
        <v>59</v>
      </c>
      <c r="D4070" t="s">
        <v>54</v>
      </c>
      <c r="E4070" t="s">
        <v>49</v>
      </c>
      <c r="F4070">
        <v>6900</v>
      </c>
      <c r="G4070" t="s">
        <v>49</v>
      </c>
      <c r="H4070" t="s">
        <v>49</v>
      </c>
      <c r="I4070" t="s">
        <v>50</v>
      </c>
      <c r="J4070">
        <v>21</v>
      </c>
      <c r="K4070" t="s">
        <v>75</v>
      </c>
      <c r="L4070">
        <v>816</v>
      </c>
      <c r="M4070">
        <v>1</v>
      </c>
      <c r="N4070">
        <v>-1</v>
      </c>
      <c r="O4070">
        <v>0</v>
      </c>
      <c r="P4070" t="s">
        <v>52</v>
      </c>
      <c r="Q4070" t="s">
        <v>49</v>
      </c>
      <c r="X4070" s="7"/>
      <c r="Y4070" t="s">
        <v>49</v>
      </c>
      <c r="Z4070">
        <v>6900</v>
      </c>
      <c r="AE4070" t="s">
        <v>49</v>
      </c>
      <c r="AF4070">
        <v>6900</v>
      </c>
    </row>
    <row r="4071" spans="1:32" x14ac:dyDescent="0.3">
      <c r="A4071">
        <v>45</v>
      </c>
      <c r="B4071" t="s">
        <v>53</v>
      </c>
      <c r="C4071" t="s">
        <v>74</v>
      </c>
      <c r="D4071" t="s">
        <v>54</v>
      </c>
      <c r="E4071" t="s">
        <v>49</v>
      </c>
      <c r="F4071">
        <v>-179</v>
      </c>
      <c r="G4071" t="s">
        <v>49</v>
      </c>
      <c r="H4071" t="s">
        <v>49</v>
      </c>
      <c r="I4071" t="s">
        <v>52</v>
      </c>
      <c r="J4071">
        <v>3</v>
      </c>
      <c r="K4071" t="s">
        <v>73</v>
      </c>
      <c r="L4071">
        <v>155</v>
      </c>
      <c r="M4071">
        <v>2</v>
      </c>
      <c r="N4071">
        <v>-1</v>
      </c>
      <c r="O4071">
        <v>0</v>
      </c>
      <c r="P4071" t="s">
        <v>52</v>
      </c>
      <c r="Q4071" t="s">
        <v>49</v>
      </c>
      <c r="X4071" s="7"/>
      <c r="Y4071" t="s">
        <v>49</v>
      </c>
      <c r="Z4071">
        <v>-179</v>
      </c>
      <c r="AE4071" t="s">
        <v>49</v>
      </c>
      <c r="AF4071">
        <v>-179</v>
      </c>
    </row>
    <row r="4072" spans="1:32" x14ac:dyDescent="0.3">
      <c r="A4072">
        <v>31</v>
      </c>
      <c r="B4072" t="s">
        <v>53</v>
      </c>
      <c r="C4072" t="s">
        <v>59</v>
      </c>
      <c r="D4072" t="s">
        <v>54</v>
      </c>
      <c r="E4072" t="s">
        <v>49</v>
      </c>
      <c r="F4072">
        <v>481</v>
      </c>
      <c r="G4072" t="s">
        <v>55</v>
      </c>
      <c r="H4072" t="s">
        <v>49</v>
      </c>
      <c r="I4072" t="s">
        <v>50</v>
      </c>
      <c r="J4072">
        <v>20</v>
      </c>
      <c r="K4072" t="s">
        <v>75</v>
      </c>
      <c r="L4072">
        <v>106</v>
      </c>
      <c r="M4072">
        <v>2</v>
      </c>
      <c r="N4072">
        <v>183</v>
      </c>
      <c r="O4072">
        <v>2</v>
      </c>
      <c r="P4072" t="s">
        <v>57</v>
      </c>
      <c r="Q4072" t="s">
        <v>49</v>
      </c>
      <c r="X4072" s="7"/>
      <c r="Y4072" t="s">
        <v>55</v>
      </c>
      <c r="Z4072">
        <v>481</v>
      </c>
      <c r="AE4072" t="s">
        <v>49</v>
      </c>
      <c r="AF4072">
        <v>481</v>
      </c>
    </row>
    <row r="4073" spans="1:32" x14ac:dyDescent="0.3">
      <c r="A4073">
        <v>28</v>
      </c>
      <c r="B4073" t="s">
        <v>69</v>
      </c>
      <c r="C4073" t="s">
        <v>47</v>
      </c>
      <c r="D4073" t="s">
        <v>54</v>
      </c>
      <c r="E4073" t="s">
        <v>49</v>
      </c>
      <c r="F4073">
        <v>12</v>
      </c>
      <c r="G4073" t="s">
        <v>55</v>
      </c>
      <c r="H4073" t="s">
        <v>49</v>
      </c>
      <c r="I4073" t="s">
        <v>50</v>
      </c>
      <c r="J4073">
        <v>30</v>
      </c>
      <c r="K4073" t="s">
        <v>72</v>
      </c>
      <c r="L4073">
        <v>73</v>
      </c>
      <c r="M4073">
        <v>3</v>
      </c>
      <c r="N4073">
        <v>256</v>
      </c>
      <c r="O4073">
        <v>3</v>
      </c>
      <c r="P4073" t="s">
        <v>66</v>
      </c>
      <c r="Q4073" t="s">
        <v>49</v>
      </c>
      <c r="X4073" s="7"/>
      <c r="Y4073" t="s">
        <v>55</v>
      </c>
      <c r="Z4073">
        <v>12</v>
      </c>
      <c r="AE4073" t="s">
        <v>49</v>
      </c>
      <c r="AF4073">
        <v>12</v>
      </c>
    </row>
    <row r="4074" spans="1:32" x14ac:dyDescent="0.3">
      <c r="A4074">
        <v>45</v>
      </c>
      <c r="B4074" t="s">
        <v>63</v>
      </c>
      <c r="C4074" t="s">
        <v>47</v>
      </c>
      <c r="D4074" t="s">
        <v>48</v>
      </c>
      <c r="E4074" t="s">
        <v>49</v>
      </c>
      <c r="F4074">
        <v>0</v>
      </c>
      <c r="G4074" t="s">
        <v>49</v>
      </c>
      <c r="H4074" t="s">
        <v>49</v>
      </c>
      <c r="I4074" t="s">
        <v>52</v>
      </c>
      <c r="J4074">
        <v>23</v>
      </c>
      <c r="K4074" t="s">
        <v>56</v>
      </c>
      <c r="L4074">
        <v>574</v>
      </c>
      <c r="M4074">
        <v>5</v>
      </c>
      <c r="N4074">
        <v>-1</v>
      </c>
      <c r="O4074">
        <v>0</v>
      </c>
      <c r="P4074" t="s">
        <v>52</v>
      </c>
      <c r="Q4074" t="s">
        <v>49</v>
      </c>
      <c r="X4074" s="7"/>
      <c r="Y4074" t="s">
        <v>49</v>
      </c>
      <c r="Z4074">
        <v>0</v>
      </c>
      <c r="AE4074" t="s">
        <v>49</v>
      </c>
      <c r="AF4074">
        <v>0</v>
      </c>
    </row>
    <row r="4075" spans="1:32" x14ac:dyDescent="0.3">
      <c r="A4075">
        <v>51</v>
      </c>
      <c r="B4075" t="s">
        <v>58</v>
      </c>
      <c r="C4075" t="s">
        <v>47</v>
      </c>
      <c r="D4075" t="s">
        <v>60</v>
      </c>
      <c r="E4075" t="s">
        <v>49</v>
      </c>
      <c r="F4075">
        <v>176</v>
      </c>
      <c r="G4075" t="s">
        <v>55</v>
      </c>
      <c r="H4075" t="s">
        <v>55</v>
      </c>
      <c r="I4075" t="s">
        <v>52</v>
      </c>
      <c r="J4075">
        <v>1</v>
      </c>
      <c r="K4075" t="s">
        <v>62</v>
      </c>
      <c r="L4075">
        <v>8</v>
      </c>
      <c r="M4075">
        <v>1</v>
      </c>
      <c r="N4075">
        <v>687</v>
      </c>
      <c r="O4075">
        <v>2</v>
      </c>
      <c r="P4075" t="s">
        <v>57</v>
      </c>
      <c r="Q4075" t="s">
        <v>49</v>
      </c>
      <c r="X4075" s="7"/>
      <c r="Y4075" t="s">
        <v>55</v>
      </c>
      <c r="Z4075">
        <v>176</v>
      </c>
      <c r="AE4075" t="s">
        <v>55</v>
      </c>
      <c r="AF4075">
        <v>176</v>
      </c>
    </row>
    <row r="4076" spans="1:32" x14ac:dyDescent="0.3">
      <c r="A4076">
        <v>53</v>
      </c>
      <c r="B4076" t="s">
        <v>58</v>
      </c>
      <c r="C4076" t="s">
        <v>47</v>
      </c>
      <c r="D4076" t="s">
        <v>48</v>
      </c>
      <c r="E4076" t="s">
        <v>49</v>
      </c>
      <c r="F4076">
        <v>4086</v>
      </c>
      <c r="G4076" t="s">
        <v>49</v>
      </c>
      <c r="H4076" t="s">
        <v>49</v>
      </c>
      <c r="I4076" t="s">
        <v>52</v>
      </c>
      <c r="J4076">
        <v>20</v>
      </c>
      <c r="K4076" t="s">
        <v>62</v>
      </c>
      <c r="L4076">
        <v>14</v>
      </c>
      <c r="M4076">
        <v>3</v>
      </c>
      <c r="N4076">
        <v>-1</v>
      </c>
      <c r="O4076">
        <v>0</v>
      </c>
      <c r="P4076" t="s">
        <v>52</v>
      </c>
      <c r="Q4076" t="s">
        <v>49</v>
      </c>
      <c r="X4076" s="7"/>
      <c r="Y4076" t="s">
        <v>49</v>
      </c>
      <c r="Z4076">
        <v>4086</v>
      </c>
      <c r="AE4076" t="s">
        <v>49</v>
      </c>
      <c r="AF4076">
        <v>4086</v>
      </c>
    </row>
    <row r="4077" spans="1:32" x14ac:dyDescent="0.3">
      <c r="A4077">
        <v>40</v>
      </c>
      <c r="B4077" t="s">
        <v>67</v>
      </c>
      <c r="C4077" t="s">
        <v>47</v>
      </c>
      <c r="D4077" t="s">
        <v>54</v>
      </c>
      <c r="E4077" t="s">
        <v>49</v>
      </c>
      <c r="F4077">
        <v>257</v>
      </c>
      <c r="G4077" t="s">
        <v>55</v>
      </c>
      <c r="H4077" t="s">
        <v>49</v>
      </c>
      <c r="I4077" t="s">
        <v>52</v>
      </c>
      <c r="J4077">
        <v>16</v>
      </c>
      <c r="K4077" t="s">
        <v>56</v>
      </c>
      <c r="L4077">
        <v>731</v>
      </c>
      <c r="M4077">
        <v>4</v>
      </c>
      <c r="N4077">
        <v>-1</v>
      </c>
      <c r="O4077">
        <v>0</v>
      </c>
      <c r="P4077" t="s">
        <v>52</v>
      </c>
      <c r="Q4077" t="s">
        <v>49</v>
      </c>
      <c r="X4077" s="7"/>
      <c r="Y4077" t="s">
        <v>55</v>
      </c>
      <c r="Z4077">
        <v>257</v>
      </c>
      <c r="AE4077" t="s">
        <v>49</v>
      </c>
      <c r="AF4077">
        <v>257</v>
      </c>
    </row>
    <row r="4078" spans="1:32" x14ac:dyDescent="0.3">
      <c r="A4078">
        <v>53</v>
      </c>
      <c r="B4078" t="s">
        <v>63</v>
      </c>
      <c r="C4078" t="s">
        <v>47</v>
      </c>
      <c r="D4078" t="s">
        <v>48</v>
      </c>
      <c r="E4078" t="s">
        <v>49</v>
      </c>
      <c r="F4078">
        <v>53</v>
      </c>
      <c r="G4078" t="s">
        <v>55</v>
      </c>
      <c r="H4078" t="s">
        <v>49</v>
      </c>
      <c r="I4078" t="s">
        <v>50</v>
      </c>
      <c r="J4078">
        <v>7</v>
      </c>
      <c r="K4078" t="s">
        <v>61</v>
      </c>
      <c r="L4078">
        <v>208</v>
      </c>
      <c r="M4078">
        <v>1</v>
      </c>
      <c r="N4078">
        <v>140</v>
      </c>
      <c r="O4078">
        <v>1</v>
      </c>
      <c r="P4078" t="s">
        <v>57</v>
      </c>
      <c r="Q4078" t="s">
        <v>49</v>
      </c>
      <c r="X4078" s="7"/>
      <c r="Y4078" t="s">
        <v>55</v>
      </c>
      <c r="Z4078">
        <v>53</v>
      </c>
      <c r="AE4078" t="s">
        <v>49</v>
      </c>
      <c r="AF4078">
        <v>53</v>
      </c>
    </row>
    <row r="4079" spans="1:32" x14ac:dyDescent="0.3">
      <c r="A4079">
        <v>31</v>
      </c>
      <c r="B4079" t="s">
        <v>63</v>
      </c>
      <c r="C4079" t="s">
        <v>74</v>
      </c>
      <c r="D4079" t="s">
        <v>54</v>
      </c>
      <c r="E4079" t="s">
        <v>49</v>
      </c>
      <c r="F4079">
        <v>6</v>
      </c>
      <c r="G4079" t="s">
        <v>55</v>
      </c>
      <c r="H4079" t="s">
        <v>49</v>
      </c>
      <c r="I4079" t="s">
        <v>50</v>
      </c>
      <c r="J4079">
        <v>29</v>
      </c>
      <c r="K4079" t="s">
        <v>72</v>
      </c>
      <c r="L4079">
        <v>821</v>
      </c>
      <c r="M4079">
        <v>1</v>
      </c>
      <c r="N4079">
        <v>-1</v>
      </c>
      <c r="O4079">
        <v>0</v>
      </c>
      <c r="P4079" t="s">
        <v>52</v>
      </c>
      <c r="Q4079" t="s">
        <v>49</v>
      </c>
      <c r="X4079" s="7"/>
      <c r="Y4079" t="s">
        <v>55</v>
      </c>
      <c r="Z4079">
        <v>6</v>
      </c>
      <c r="AE4079" t="s">
        <v>49</v>
      </c>
      <c r="AF4079">
        <v>6</v>
      </c>
    </row>
    <row r="4080" spans="1:32" x14ac:dyDescent="0.3">
      <c r="A4080">
        <v>30</v>
      </c>
      <c r="B4080" t="s">
        <v>58</v>
      </c>
      <c r="C4080" t="s">
        <v>47</v>
      </c>
      <c r="D4080" t="s">
        <v>60</v>
      </c>
      <c r="E4080" t="s">
        <v>49</v>
      </c>
      <c r="F4080">
        <v>562</v>
      </c>
      <c r="G4080" t="s">
        <v>49</v>
      </c>
      <c r="H4080" t="s">
        <v>49</v>
      </c>
      <c r="I4080" t="s">
        <v>50</v>
      </c>
      <c r="J4080">
        <v>21</v>
      </c>
      <c r="K4080" t="s">
        <v>70</v>
      </c>
      <c r="L4080">
        <v>137</v>
      </c>
      <c r="M4080">
        <v>4</v>
      </c>
      <c r="N4080">
        <v>-1</v>
      </c>
      <c r="O4080">
        <v>0</v>
      </c>
      <c r="P4080" t="s">
        <v>52</v>
      </c>
      <c r="Q4080" t="s">
        <v>49</v>
      </c>
      <c r="X4080" s="7"/>
      <c r="Y4080" t="s">
        <v>49</v>
      </c>
      <c r="Z4080">
        <v>562</v>
      </c>
      <c r="AE4080" t="s">
        <v>49</v>
      </c>
      <c r="AF4080">
        <v>562</v>
      </c>
    </row>
    <row r="4081" spans="1:32" x14ac:dyDescent="0.3">
      <c r="A4081">
        <v>53</v>
      </c>
      <c r="B4081" t="s">
        <v>68</v>
      </c>
      <c r="C4081" t="s">
        <v>47</v>
      </c>
      <c r="D4081" t="s">
        <v>54</v>
      </c>
      <c r="E4081" t="s">
        <v>49</v>
      </c>
      <c r="F4081">
        <v>-118</v>
      </c>
      <c r="G4081" t="s">
        <v>55</v>
      </c>
      <c r="H4081" t="s">
        <v>49</v>
      </c>
      <c r="I4081" t="s">
        <v>52</v>
      </c>
      <c r="J4081">
        <v>9</v>
      </c>
      <c r="K4081" t="s">
        <v>56</v>
      </c>
      <c r="L4081">
        <v>101</v>
      </c>
      <c r="M4081">
        <v>3</v>
      </c>
      <c r="N4081">
        <v>-1</v>
      </c>
      <c r="O4081">
        <v>0</v>
      </c>
      <c r="P4081" t="s">
        <v>52</v>
      </c>
      <c r="Q4081" t="s">
        <v>49</v>
      </c>
      <c r="X4081" s="7"/>
      <c r="Y4081" t="s">
        <v>55</v>
      </c>
      <c r="Z4081">
        <v>-118</v>
      </c>
      <c r="AE4081" t="s">
        <v>49</v>
      </c>
      <c r="AF4081">
        <v>-118</v>
      </c>
    </row>
    <row r="4082" spans="1:32" x14ac:dyDescent="0.3">
      <c r="A4082">
        <v>40</v>
      </c>
      <c r="B4082" t="s">
        <v>63</v>
      </c>
      <c r="C4082" t="s">
        <v>47</v>
      </c>
      <c r="D4082" t="s">
        <v>48</v>
      </c>
      <c r="E4082" t="s">
        <v>49</v>
      </c>
      <c r="F4082">
        <v>2805</v>
      </c>
      <c r="G4082" t="s">
        <v>55</v>
      </c>
      <c r="H4082" t="s">
        <v>49</v>
      </c>
      <c r="I4082" t="s">
        <v>50</v>
      </c>
      <c r="J4082">
        <v>14</v>
      </c>
      <c r="K4082" t="s">
        <v>56</v>
      </c>
      <c r="L4082">
        <v>173</v>
      </c>
      <c r="M4082">
        <v>6</v>
      </c>
      <c r="N4082">
        <v>353</v>
      </c>
      <c r="O4082">
        <v>23</v>
      </c>
      <c r="P4082" t="s">
        <v>57</v>
      </c>
      <c r="Q4082" t="s">
        <v>49</v>
      </c>
      <c r="X4082" s="7"/>
      <c r="Y4082" t="s">
        <v>55</v>
      </c>
      <c r="Z4082">
        <v>2805</v>
      </c>
      <c r="AE4082" t="s">
        <v>49</v>
      </c>
      <c r="AF4082">
        <v>2805</v>
      </c>
    </row>
    <row r="4083" spans="1:32" x14ac:dyDescent="0.3">
      <c r="A4083">
        <v>26</v>
      </c>
      <c r="B4083" t="s">
        <v>58</v>
      </c>
      <c r="C4083" t="s">
        <v>59</v>
      </c>
      <c r="D4083" t="s">
        <v>54</v>
      </c>
      <c r="E4083" t="s">
        <v>49</v>
      </c>
      <c r="F4083">
        <v>565</v>
      </c>
      <c r="G4083" t="s">
        <v>55</v>
      </c>
      <c r="H4083" t="s">
        <v>49</v>
      </c>
      <c r="I4083" t="s">
        <v>52</v>
      </c>
      <c r="J4083">
        <v>6</v>
      </c>
      <c r="K4083" t="s">
        <v>62</v>
      </c>
      <c r="L4083">
        <v>582</v>
      </c>
      <c r="M4083">
        <v>11</v>
      </c>
      <c r="N4083">
        <v>-1</v>
      </c>
      <c r="O4083">
        <v>0</v>
      </c>
      <c r="P4083" t="s">
        <v>52</v>
      </c>
      <c r="Q4083" t="s">
        <v>49</v>
      </c>
      <c r="X4083" s="7"/>
      <c r="Y4083" t="s">
        <v>55</v>
      </c>
      <c r="Z4083">
        <v>565</v>
      </c>
      <c r="AE4083" t="s">
        <v>49</v>
      </c>
      <c r="AF4083">
        <v>565</v>
      </c>
    </row>
    <row r="4084" spans="1:32" x14ac:dyDescent="0.3">
      <c r="A4084">
        <v>47</v>
      </c>
      <c r="B4084" t="s">
        <v>63</v>
      </c>
      <c r="C4084" t="s">
        <v>47</v>
      </c>
      <c r="D4084" t="s">
        <v>54</v>
      </c>
      <c r="E4084" t="s">
        <v>49</v>
      </c>
      <c r="F4084">
        <v>0</v>
      </c>
      <c r="G4084" t="s">
        <v>55</v>
      </c>
      <c r="H4084" t="s">
        <v>49</v>
      </c>
      <c r="I4084" t="s">
        <v>50</v>
      </c>
      <c r="J4084">
        <v>21</v>
      </c>
      <c r="K4084" t="s">
        <v>73</v>
      </c>
      <c r="L4084">
        <v>676</v>
      </c>
      <c r="M4084">
        <v>1</v>
      </c>
      <c r="N4084">
        <v>-1</v>
      </c>
      <c r="O4084">
        <v>0</v>
      </c>
      <c r="P4084" t="s">
        <v>52</v>
      </c>
      <c r="Q4084" t="s">
        <v>49</v>
      </c>
      <c r="X4084" s="7"/>
      <c r="Y4084" t="s">
        <v>55</v>
      </c>
      <c r="Z4084">
        <v>0</v>
      </c>
      <c r="AE4084" t="s">
        <v>49</v>
      </c>
      <c r="AF4084">
        <v>0</v>
      </c>
    </row>
    <row r="4085" spans="1:32" x14ac:dyDescent="0.3">
      <c r="A4085">
        <v>51</v>
      </c>
      <c r="B4085" t="s">
        <v>58</v>
      </c>
      <c r="C4085" t="s">
        <v>47</v>
      </c>
      <c r="D4085" t="s">
        <v>60</v>
      </c>
      <c r="E4085" t="s">
        <v>49</v>
      </c>
      <c r="F4085">
        <v>1612</v>
      </c>
      <c r="G4085" t="s">
        <v>49</v>
      </c>
      <c r="H4085" t="s">
        <v>49</v>
      </c>
      <c r="I4085" t="s">
        <v>50</v>
      </c>
      <c r="J4085">
        <v>16</v>
      </c>
      <c r="K4085" t="s">
        <v>81</v>
      </c>
      <c r="L4085">
        <v>384</v>
      </c>
      <c r="M4085">
        <v>1</v>
      </c>
      <c r="N4085">
        <v>182</v>
      </c>
      <c r="O4085">
        <v>5</v>
      </c>
      <c r="P4085" t="s">
        <v>57</v>
      </c>
      <c r="Q4085" t="s">
        <v>49</v>
      </c>
      <c r="X4085" s="7"/>
      <c r="Y4085" t="s">
        <v>49</v>
      </c>
      <c r="Z4085">
        <v>1612</v>
      </c>
      <c r="AE4085" t="s">
        <v>49</v>
      </c>
      <c r="AF4085">
        <v>1612</v>
      </c>
    </row>
    <row r="4086" spans="1:32" x14ac:dyDescent="0.3">
      <c r="A4086">
        <v>45</v>
      </c>
      <c r="B4086" t="s">
        <v>46</v>
      </c>
      <c r="C4086" t="s">
        <v>47</v>
      </c>
      <c r="D4086" t="s">
        <v>48</v>
      </c>
      <c r="E4086" t="s">
        <v>49</v>
      </c>
      <c r="F4086">
        <v>180</v>
      </c>
      <c r="G4086" t="s">
        <v>55</v>
      </c>
      <c r="H4086" t="s">
        <v>55</v>
      </c>
      <c r="I4086" t="s">
        <v>52</v>
      </c>
      <c r="J4086">
        <v>27</v>
      </c>
      <c r="K4086" t="s">
        <v>56</v>
      </c>
      <c r="L4086">
        <v>62</v>
      </c>
      <c r="M4086">
        <v>2</v>
      </c>
      <c r="N4086">
        <v>-1</v>
      </c>
      <c r="O4086">
        <v>0</v>
      </c>
      <c r="P4086" t="s">
        <v>52</v>
      </c>
      <c r="Q4086" t="s">
        <v>49</v>
      </c>
      <c r="X4086" s="7"/>
      <c r="Y4086" t="s">
        <v>55</v>
      </c>
      <c r="Z4086">
        <v>180</v>
      </c>
      <c r="AE4086" t="s">
        <v>55</v>
      </c>
      <c r="AF4086">
        <v>180</v>
      </c>
    </row>
    <row r="4087" spans="1:32" x14ac:dyDescent="0.3">
      <c r="A4087">
        <v>35</v>
      </c>
      <c r="B4087" t="s">
        <v>58</v>
      </c>
      <c r="C4087" t="s">
        <v>47</v>
      </c>
      <c r="D4087" t="s">
        <v>60</v>
      </c>
      <c r="E4087" t="s">
        <v>49</v>
      </c>
      <c r="F4087">
        <v>0</v>
      </c>
      <c r="G4087" t="s">
        <v>55</v>
      </c>
      <c r="H4087" t="s">
        <v>49</v>
      </c>
      <c r="I4087" t="s">
        <v>50</v>
      </c>
      <c r="J4087">
        <v>21</v>
      </c>
      <c r="K4087" t="s">
        <v>73</v>
      </c>
      <c r="L4087">
        <v>295</v>
      </c>
      <c r="M4087">
        <v>3</v>
      </c>
      <c r="N4087">
        <v>-1</v>
      </c>
      <c r="O4087">
        <v>0</v>
      </c>
      <c r="P4087" t="s">
        <v>52</v>
      </c>
      <c r="Q4087" t="s">
        <v>49</v>
      </c>
      <c r="X4087" s="7"/>
      <c r="Y4087" t="s">
        <v>55</v>
      </c>
      <c r="Z4087">
        <v>0</v>
      </c>
      <c r="AE4087" t="s">
        <v>49</v>
      </c>
      <c r="AF4087">
        <v>0</v>
      </c>
    </row>
    <row r="4088" spans="1:32" x14ac:dyDescent="0.3">
      <c r="A4088">
        <v>36</v>
      </c>
      <c r="B4088" t="s">
        <v>58</v>
      </c>
      <c r="C4088" t="s">
        <v>59</v>
      </c>
      <c r="D4088" t="s">
        <v>60</v>
      </c>
      <c r="E4088" t="s">
        <v>49</v>
      </c>
      <c r="F4088">
        <v>876</v>
      </c>
      <c r="G4088" t="s">
        <v>55</v>
      </c>
      <c r="H4088" t="s">
        <v>49</v>
      </c>
      <c r="I4088" t="s">
        <v>52</v>
      </c>
      <c r="J4088">
        <v>23</v>
      </c>
      <c r="K4088" t="s">
        <v>56</v>
      </c>
      <c r="L4088">
        <v>241</v>
      </c>
      <c r="M4088">
        <v>2</v>
      </c>
      <c r="N4088">
        <v>-1</v>
      </c>
      <c r="O4088">
        <v>0</v>
      </c>
      <c r="P4088" t="s">
        <v>52</v>
      </c>
      <c r="Q4088" t="s">
        <v>49</v>
      </c>
      <c r="X4088" s="7"/>
      <c r="Y4088" t="s">
        <v>55</v>
      </c>
      <c r="Z4088">
        <v>876</v>
      </c>
      <c r="AE4088" t="s">
        <v>49</v>
      </c>
      <c r="AF4088">
        <v>876</v>
      </c>
    </row>
    <row r="4089" spans="1:32" x14ac:dyDescent="0.3">
      <c r="A4089">
        <v>57</v>
      </c>
      <c r="B4089" t="s">
        <v>69</v>
      </c>
      <c r="C4089" t="s">
        <v>47</v>
      </c>
      <c r="D4089" t="s">
        <v>54</v>
      </c>
      <c r="E4089" t="s">
        <v>49</v>
      </c>
      <c r="F4089">
        <v>2137</v>
      </c>
      <c r="G4089" t="s">
        <v>49</v>
      </c>
      <c r="H4089" t="s">
        <v>49</v>
      </c>
      <c r="I4089" t="s">
        <v>78</v>
      </c>
      <c r="J4089">
        <v>8</v>
      </c>
      <c r="K4089" t="s">
        <v>73</v>
      </c>
      <c r="L4089">
        <v>132</v>
      </c>
      <c r="M4089">
        <v>7</v>
      </c>
      <c r="N4089">
        <v>-1</v>
      </c>
      <c r="O4089">
        <v>0</v>
      </c>
      <c r="P4089" t="s">
        <v>52</v>
      </c>
      <c r="Q4089" t="s">
        <v>49</v>
      </c>
      <c r="X4089" s="7"/>
      <c r="Y4089" t="s">
        <v>49</v>
      </c>
      <c r="Z4089">
        <v>2137</v>
      </c>
      <c r="AE4089" t="s">
        <v>49</v>
      </c>
      <c r="AF4089">
        <v>2137</v>
      </c>
    </row>
    <row r="4090" spans="1:32" x14ac:dyDescent="0.3">
      <c r="A4090">
        <v>42</v>
      </c>
      <c r="B4090" t="s">
        <v>63</v>
      </c>
      <c r="C4090" t="s">
        <v>47</v>
      </c>
      <c r="D4090" t="s">
        <v>48</v>
      </c>
      <c r="E4090" t="s">
        <v>49</v>
      </c>
      <c r="F4090">
        <v>260</v>
      </c>
      <c r="G4090" t="s">
        <v>55</v>
      </c>
      <c r="H4090" t="s">
        <v>49</v>
      </c>
      <c r="I4090" t="s">
        <v>78</v>
      </c>
      <c r="J4090">
        <v>31</v>
      </c>
      <c r="K4090" t="s">
        <v>73</v>
      </c>
      <c r="L4090">
        <v>175</v>
      </c>
      <c r="M4090">
        <v>2</v>
      </c>
      <c r="N4090">
        <v>-1</v>
      </c>
      <c r="O4090">
        <v>0</v>
      </c>
      <c r="P4090" t="s">
        <v>52</v>
      </c>
      <c r="Q4090" t="s">
        <v>49</v>
      </c>
      <c r="X4090" s="7"/>
      <c r="Y4090" t="s">
        <v>55</v>
      </c>
      <c r="Z4090">
        <v>260</v>
      </c>
      <c r="AE4090" t="s">
        <v>49</v>
      </c>
      <c r="AF4090">
        <v>260</v>
      </c>
    </row>
    <row r="4091" spans="1:32" x14ac:dyDescent="0.3">
      <c r="A4091">
        <v>32</v>
      </c>
      <c r="B4091" t="s">
        <v>63</v>
      </c>
      <c r="C4091" t="s">
        <v>47</v>
      </c>
      <c r="D4091" t="s">
        <v>54</v>
      </c>
      <c r="E4091" t="s">
        <v>55</v>
      </c>
      <c r="F4091">
        <v>-53</v>
      </c>
      <c r="G4091" t="s">
        <v>55</v>
      </c>
      <c r="H4091" t="s">
        <v>49</v>
      </c>
      <c r="I4091" t="s">
        <v>50</v>
      </c>
      <c r="J4091">
        <v>16</v>
      </c>
      <c r="K4091" t="s">
        <v>61</v>
      </c>
      <c r="L4091">
        <v>648</v>
      </c>
      <c r="M4091">
        <v>1</v>
      </c>
      <c r="N4091">
        <v>272</v>
      </c>
      <c r="O4091">
        <v>1</v>
      </c>
      <c r="P4091" t="s">
        <v>66</v>
      </c>
      <c r="Q4091" t="s">
        <v>55</v>
      </c>
      <c r="X4091" s="7"/>
      <c r="Y4091" t="s">
        <v>55</v>
      </c>
      <c r="Z4091">
        <v>-53</v>
      </c>
      <c r="AE4091" t="s">
        <v>49</v>
      </c>
      <c r="AF4091">
        <v>-53</v>
      </c>
    </row>
    <row r="4092" spans="1:32" x14ac:dyDescent="0.3">
      <c r="A4092">
        <v>30</v>
      </c>
      <c r="B4092" t="s">
        <v>58</v>
      </c>
      <c r="C4092" t="s">
        <v>47</v>
      </c>
      <c r="D4092" t="s">
        <v>60</v>
      </c>
      <c r="E4092" t="s">
        <v>49</v>
      </c>
      <c r="F4092">
        <v>944</v>
      </c>
      <c r="G4092" t="s">
        <v>49</v>
      </c>
      <c r="H4092" t="s">
        <v>49</v>
      </c>
      <c r="I4092" t="s">
        <v>50</v>
      </c>
      <c r="J4092">
        <v>29</v>
      </c>
      <c r="K4092" t="s">
        <v>51</v>
      </c>
      <c r="L4092">
        <v>251</v>
      </c>
      <c r="M4092">
        <v>2</v>
      </c>
      <c r="N4092">
        <v>-1</v>
      </c>
      <c r="O4092">
        <v>0</v>
      </c>
      <c r="P4092" t="s">
        <v>52</v>
      </c>
      <c r="Q4092" t="s">
        <v>55</v>
      </c>
      <c r="X4092" s="7"/>
      <c r="Y4092" t="s">
        <v>49</v>
      </c>
      <c r="Z4092">
        <v>944</v>
      </c>
      <c r="AE4092" t="s">
        <v>49</v>
      </c>
      <c r="AF4092">
        <v>944</v>
      </c>
    </row>
    <row r="4093" spans="1:32" x14ac:dyDescent="0.3">
      <c r="A4093">
        <v>36</v>
      </c>
      <c r="B4093" t="s">
        <v>67</v>
      </c>
      <c r="C4093" t="s">
        <v>47</v>
      </c>
      <c r="D4093" t="s">
        <v>54</v>
      </c>
      <c r="E4093" t="s">
        <v>49</v>
      </c>
      <c r="F4093">
        <v>2394</v>
      </c>
      <c r="G4093" t="s">
        <v>49</v>
      </c>
      <c r="H4093" t="s">
        <v>49</v>
      </c>
      <c r="I4093" t="s">
        <v>50</v>
      </c>
      <c r="J4093">
        <v>14</v>
      </c>
      <c r="K4093" t="s">
        <v>70</v>
      </c>
      <c r="L4093">
        <v>184</v>
      </c>
      <c r="M4093">
        <v>2</v>
      </c>
      <c r="N4093">
        <v>-1</v>
      </c>
      <c r="O4093">
        <v>0</v>
      </c>
      <c r="P4093" t="s">
        <v>52</v>
      </c>
      <c r="Q4093" t="s">
        <v>49</v>
      </c>
      <c r="X4093" s="7"/>
      <c r="Y4093" t="s">
        <v>49</v>
      </c>
      <c r="Z4093">
        <v>2394</v>
      </c>
      <c r="AE4093" t="s">
        <v>49</v>
      </c>
      <c r="AF4093">
        <v>2394</v>
      </c>
    </row>
    <row r="4094" spans="1:32" x14ac:dyDescent="0.3">
      <c r="A4094">
        <v>43</v>
      </c>
      <c r="B4094" t="s">
        <v>67</v>
      </c>
      <c r="C4094" t="s">
        <v>47</v>
      </c>
      <c r="D4094" t="s">
        <v>54</v>
      </c>
      <c r="E4094" t="s">
        <v>49</v>
      </c>
      <c r="F4094">
        <v>297</v>
      </c>
      <c r="G4094" t="s">
        <v>55</v>
      </c>
      <c r="H4094" t="s">
        <v>49</v>
      </c>
      <c r="I4094" t="s">
        <v>50</v>
      </c>
      <c r="J4094">
        <v>14</v>
      </c>
      <c r="K4094" t="s">
        <v>51</v>
      </c>
      <c r="L4094">
        <v>119</v>
      </c>
      <c r="M4094">
        <v>3</v>
      </c>
      <c r="N4094">
        <v>-1</v>
      </c>
      <c r="O4094">
        <v>0</v>
      </c>
      <c r="P4094" t="s">
        <v>52</v>
      </c>
      <c r="Q4094" t="s">
        <v>49</v>
      </c>
      <c r="X4094" s="7"/>
      <c r="Y4094" t="s">
        <v>55</v>
      </c>
      <c r="Z4094">
        <v>297</v>
      </c>
      <c r="AE4094" t="s">
        <v>49</v>
      </c>
      <c r="AF4094">
        <v>297</v>
      </c>
    </row>
    <row r="4095" spans="1:32" x14ac:dyDescent="0.3">
      <c r="A4095">
        <v>69</v>
      </c>
      <c r="B4095" t="s">
        <v>77</v>
      </c>
      <c r="C4095" t="s">
        <v>59</v>
      </c>
      <c r="D4095" t="s">
        <v>60</v>
      </c>
      <c r="E4095" t="s">
        <v>49</v>
      </c>
      <c r="F4095">
        <v>2144</v>
      </c>
      <c r="G4095" t="s">
        <v>49</v>
      </c>
      <c r="H4095" t="s">
        <v>49</v>
      </c>
      <c r="I4095" t="s">
        <v>50</v>
      </c>
      <c r="J4095">
        <v>29</v>
      </c>
      <c r="K4095" t="s">
        <v>73</v>
      </c>
      <c r="L4095">
        <v>417</v>
      </c>
      <c r="M4095">
        <v>1</v>
      </c>
      <c r="N4095">
        <v>184</v>
      </c>
      <c r="O4095">
        <v>4</v>
      </c>
      <c r="P4095" t="s">
        <v>79</v>
      </c>
      <c r="Q4095" t="s">
        <v>55</v>
      </c>
      <c r="X4095" s="7"/>
      <c r="Y4095" t="s">
        <v>49</v>
      </c>
      <c r="Z4095">
        <v>2144</v>
      </c>
      <c r="AE4095" t="s">
        <v>49</v>
      </c>
      <c r="AF4095">
        <v>2144</v>
      </c>
    </row>
    <row r="4096" spans="1:32" x14ac:dyDescent="0.3">
      <c r="A4096">
        <v>31</v>
      </c>
      <c r="B4096" t="s">
        <v>67</v>
      </c>
      <c r="C4096" t="s">
        <v>59</v>
      </c>
      <c r="D4096" t="s">
        <v>60</v>
      </c>
      <c r="E4096" t="s">
        <v>49</v>
      </c>
      <c r="F4096">
        <v>969</v>
      </c>
      <c r="G4096" t="s">
        <v>49</v>
      </c>
      <c r="H4096" t="s">
        <v>49</v>
      </c>
      <c r="I4096" t="s">
        <v>50</v>
      </c>
      <c r="J4096">
        <v>15</v>
      </c>
      <c r="K4096" t="s">
        <v>62</v>
      </c>
      <c r="L4096">
        <v>95</v>
      </c>
      <c r="M4096">
        <v>1</v>
      </c>
      <c r="N4096">
        <v>-1</v>
      </c>
      <c r="O4096">
        <v>0</v>
      </c>
      <c r="P4096" t="s">
        <v>52</v>
      </c>
      <c r="Q4096" t="s">
        <v>49</v>
      </c>
      <c r="X4096" s="7"/>
      <c r="Y4096" t="s">
        <v>49</v>
      </c>
      <c r="Z4096">
        <v>969</v>
      </c>
      <c r="AE4096" t="s">
        <v>49</v>
      </c>
      <c r="AF4096">
        <v>969</v>
      </c>
    </row>
    <row r="4097" spans="1:32" x14ac:dyDescent="0.3">
      <c r="A4097">
        <v>35</v>
      </c>
      <c r="B4097" t="s">
        <v>67</v>
      </c>
      <c r="C4097" t="s">
        <v>47</v>
      </c>
      <c r="D4097" t="s">
        <v>54</v>
      </c>
      <c r="E4097" t="s">
        <v>49</v>
      </c>
      <c r="F4097">
        <v>0</v>
      </c>
      <c r="G4097" t="s">
        <v>49</v>
      </c>
      <c r="H4097" t="s">
        <v>49</v>
      </c>
      <c r="I4097" t="s">
        <v>50</v>
      </c>
      <c r="J4097">
        <v>14</v>
      </c>
      <c r="K4097" t="s">
        <v>73</v>
      </c>
      <c r="L4097">
        <v>125</v>
      </c>
      <c r="M4097">
        <v>2</v>
      </c>
      <c r="N4097">
        <v>-1</v>
      </c>
      <c r="O4097">
        <v>0</v>
      </c>
      <c r="P4097" t="s">
        <v>52</v>
      </c>
      <c r="Q4097" t="s">
        <v>49</v>
      </c>
      <c r="X4097" s="7"/>
      <c r="Y4097" t="s">
        <v>49</v>
      </c>
      <c r="Z4097">
        <v>0</v>
      </c>
      <c r="AE4097" t="s">
        <v>49</v>
      </c>
      <c r="AF4097">
        <v>0</v>
      </c>
    </row>
    <row r="4098" spans="1:32" x14ac:dyDescent="0.3">
      <c r="A4098">
        <v>26</v>
      </c>
      <c r="B4098" t="s">
        <v>68</v>
      </c>
      <c r="C4098" t="s">
        <v>47</v>
      </c>
      <c r="D4098" t="s">
        <v>60</v>
      </c>
      <c r="E4098" t="s">
        <v>49</v>
      </c>
      <c r="F4098">
        <v>37</v>
      </c>
      <c r="G4098" t="s">
        <v>55</v>
      </c>
      <c r="H4098" t="s">
        <v>55</v>
      </c>
      <c r="I4098" t="s">
        <v>50</v>
      </c>
      <c r="J4098">
        <v>6</v>
      </c>
      <c r="K4098" t="s">
        <v>56</v>
      </c>
      <c r="L4098">
        <v>207</v>
      </c>
      <c r="M4098">
        <v>1</v>
      </c>
      <c r="N4098">
        <v>363</v>
      </c>
      <c r="O4098">
        <v>2</v>
      </c>
      <c r="P4098" t="s">
        <v>57</v>
      </c>
      <c r="Q4098" t="s">
        <v>49</v>
      </c>
      <c r="X4098" s="7"/>
      <c r="Y4098" t="s">
        <v>55</v>
      </c>
      <c r="Z4098">
        <v>37</v>
      </c>
      <c r="AE4098" t="s">
        <v>55</v>
      </c>
      <c r="AF4098">
        <v>37</v>
      </c>
    </row>
    <row r="4099" spans="1:32" x14ac:dyDescent="0.3">
      <c r="A4099">
        <v>46</v>
      </c>
      <c r="B4099" t="s">
        <v>67</v>
      </c>
      <c r="C4099" t="s">
        <v>47</v>
      </c>
      <c r="D4099" t="s">
        <v>54</v>
      </c>
      <c r="E4099" t="s">
        <v>49</v>
      </c>
      <c r="F4099">
        <v>410</v>
      </c>
      <c r="G4099" t="s">
        <v>49</v>
      </c>
      <c r="H4099" t="s">
        <v>55</v>
      </c>
      <c r="I4099" t="s">
        <v>50</v>
      </c>
      <c r="J4099">
        <v>21</v>
      </c>
      <c r="K4099" t="s">
        <v>75</v>
      </c>
      <c r="L4099">
        <v>162</v>
      </c>
      <c r="M4099">
        <v>5</v>
      </c>
      <c r="N4099">
        <v>-1</v>
      </c>
      <c r="O4099">
        <v>0</v>
      </c>
      <c r="P4099" t="s">
        <v>52</v>
      </c>
      <c r="Q4099" t="s">
        <v>49</v>
      </c>
      <c r="X4099" s="7"/>
      <c r="Y4099" t="s">
        <v>49</v>
      </c>
      <c r="Z4099">
        <v>410</v>
      </c>
      <c r="AE4099" t="s">
        <v>55</v>
      </c>
      <c r="AF4099">
        <v>410</v>
      </c>
    </row>
    <row r="4100" spans="1:32" x14ac:dyDescent="0.3">
      <c r="A4100">
        <v>30</v>
      </c>
      <c r="B4100" t="s">
        <v>67</v>
      </c>
      <c r="C4100" t="s">
        <v>47</v>
      </c>
      <c r="D4100" t="s">
        <v>54</v>
      </c>
      <c r="E4100" t="s">
        <v>49</v>
      </c>
      <c r="F4100">
        <v>1211</v>
      </c>
      <c r="G4100" t="s">
        <v>55</v>
      </c>
      <c r="H4100" t="s">
        <v>49</v>
      </c>
      <c r="I4100" t="s">
        <v>50</v>
      </c>
      <c r="J4100">
        <v>18</v>
      </c>
      <c r="K4100" t="s">
        <v>56</v>
      </c>
      <c r="L4100">
        <v>176</v>
      </c>
      <c r="M4100">
        <v>1</v>
      </c>
      <c r="N4100">
        <v>-1</v>
      </c>
      <c r="O4100">
        <v>0</v>
      </c>
      <c r="P4100" t="s">
        <v>52</v>
      </c>
      <c r="Q4100" t="s">
        <v>49</v>
      </c>
      <c r="X4100" s="7"/>
      <c r="Y4100" t="s">
        <v>55</v>
      </c>
      <c r="Z4100">
        <v>1211</v>
      </c>
      <c r="AE4100" t="s">
        <v>49</v>
      </c>
      <c r="AF4100">
        <v>1211</v>
      </c>
    </row>
    <row r="4101" spans="1:32" x14ac:dyDescent="0.3">
      <c r="A4101">
        <v>33</v>
      </c>
      <c r="B4101" t="s">
        <v>58</v>
      </c>
      <c r="C4101" t="s">
        <v>59</v>
      </c>
      <c r="D4101" t="s">
        <v>60</v>
      </c>
      <c r="E4101" t="s">
        <v>49</v>
      </c>
      <c r="F4101">
        <v>71</v>
      </c>
      <c r="G4101" t="s">
        <v>49</v>
      </c>
      <c r="H4101" t="s">
        <v>49</v>
      </c>
      <c r="I4101" t="s">
        <v>50</v>
      </c>
      <c r="J4101">
        <v>22</v>
      </c>
      <c r="K4101" t="s">
        <v>70</v>
      </c>
      <c r="L4101">
        <v>107</v>
      </c>
      <c r="M4101">
        <v>6</v>
      </c>
      <c r="N4101">
        <v>-1</v>
      </c>
      <c r="O4101">
        <v>0</v>
      </c>
      <c r="P4101" t="s">
        <v>52</v>
      </c>
      <c r="Q4101" t="s">
        <v>49</v>
      </c>
      <c r="X4101" s="7"/>
      <c r="Y4101" t="s">
        <v>49</v>
      </c>
      <c r="Z4101">
        <v>71</v>
      </c>
      <c r="AE4101" t="s">
        <v>49</v>
      </c>
      <c r="AF4101">
        <v>71</v>
      </c>
    </row>
    <row r="4102" spans="1:32" x14ac:dyDescent="0.3">
      <c r="A4102">
        <v>34</v>
      </c>
      <c r="B4102" t="s">
        <v>58</v>
      </c>
      <c r="C4102" t="s">
        <v>47</v>
      </c>
      <c r="D4102" t="s">
        <v>60</v>
      </c>
      <c r="E4102" t="s">
        <v>49</v>
      </c>
      <c r="F4102">
        <v>436</v>
      </c>
      <c r="G4102" t="s">
        <v>55</v>
      </c>
      <c r="H4102" t="s">
        <v>49</v>
      </c>
      <c r="I4102" t="s">
        <v>50</v>
      </c>
      <c r="J4102">
        <v>17</v>
      </c>
      <c r="K4102" t="s">
        <v>61</v>
      </c>
      <c r="L4102">
        <v>28</v>
      </c>
      <c r="M4102">
        <v>1</v>
      </c>
      <c r="N4102">
        <v>345</v>
      </c>
      <c r="O4102">
        <v>1</v>
      </c>
      <c r="P4102" t="s">
        <v>57</v>
      </c>
      <c r="Q4102" t="s">
        <v>49</v>
      </c>
      <c r="X4102" s="7"/>
      <c r="Y4102" t="s">
        <v>55</v>
      </c>
      <c r="Z4102">
        <v>436</v>
      </c>
      <c r="AE4102" t="s">
        <v>49</v>
      </c>
      <c r="AF4102">
        <v>436</v>
      </c>
    </row>
    <row r="4103" spans="1:32" x14ac:dyDescent="0.3">
      <c r="A4103">
        <v>48</v>
      </c>
      <c r="B4103" t="s">
        <v>63</v>
      </c>
      <c r="C4103" t="s">
        <v>47</v>
      </c>
      <c r="D4103" t="s">
        <v>48</v>
      </c>
      <c r="E4103" t="s">
        <v>49</v>
      </c>
      <c r="F4103">
        <v>559</v>
      </c>
      <c r="G4103" t="s">
        <v>55</v>
      </c>
      <c r="H4103" t="s">
        <v>49</v>
      </c>
      <c r="I4103" t="s">
        <v>52</v>
      </c>
      <c r="J4103">
        <v>15</v>
      </c>
      <c r="K4103" t="s">
        <v>56</v>
      </c>
      <c r="L4103">
        <v>1231</v>
      </c>
      <c r="M4103">
        <v>2</v>
      </c>
      <c r="N4103">
        <v>-1</v>
      </c>
      <c r="O4103">
        <v>0</v>
      </c>
      <c r="P4103" t="s">
        <v>52</v>
      </c>
      <c r="Q4103" t="s">
        <v>49</v>
      </c>
      <c r="X4103" s="7"/>
      <c r="Y4103" t="s">
        <v>55</v>
      </c>
      <c r="Z4103">
        <v>559</v>
      </c>
      <c r="AE4103" t="s">
        <v>49</v>
      </c>
      <c r="AF4103">
        <v>559</v>
      </c>
    </row>
    <row r="4104" spans="1:32" x14ac:dyDescent="0.3">
      <c r="A4104">
        <v>31</v>
      </c>
      <c r="B4104" t="s">
        <v>58</v>
      </c>
      <c r="C4104" t="s">
        <v>47</v>
      </c>
      <c r="D4104" t="s">
        <v>60</v>
      </c>
      <c r="E4104" t="s">
        <v>49</v>
      </c>
      <c r="F4104">
        <v>1170</v>
      </c>
      <c r="G4104" t="s">
        <v>49</v>
      </c>
      <c r="H4104" t="s">
        <v>49</v>
      </c>
      <c r="I4104" t="s">
        <v>50</v>
      </c>
      <c r="J4104">
        <v>20</v>
      </c>
      <c r="K4104" t="s">
        <v>70</v>
      </c>
      <c r="L4104">
        <v>200</v>
      </c>
      <c r="M4104">
        <v>4</v>
      </c>
      <c r="N4104">
        <v>-1</v>
      </c>
      <c r="O4104">
        <v>0</v>
      </c>
      <c r="P4104" t="s">
        <v>52</v>
      </c>
      <c r="Q4104" t="s">
        <v>49</v>
      </c>
      <c r="X4104" s="7"/>
      <c r="Y4104" t="s">
        <v>49</v>
      </c>
      <c r="Z4104">
        <v>1170</v>
      </c>
      <c r="AE4104" t="s">
        <v>49</v>
      </c>
      <c r="AF4104">
        <v>1170</v>
      </c>
    </row>
    <row r="4105" spans="1:32" x14ac:dyDescent="0.3">
      <c r="A4105">
        <v>46</v>
      </c>
      <c r="B4105" t="s">
        <v>58</v>
      </c>
      <c r="C4105" t="s">
        <v>74</v>
      </c>
      <c r="D4105" t="s">
        <v>60</v>
      </c>
      <c r="E4105" t="s">
        <v>49</v>
      </c>
      <c r="F4105">
        <v>25</v>
      </c>
      <c r="G4105" t="s">
        <v>49</v>
      </c>
      <c r="H4105" t="s">
        <v>49</v>
      </c>
      <c r="I4105" t="s">
        <v>52</v>
      </c>
      <c r="J4105">
        <v>26</v>
      </c>
      <c r="K4105" t="s">
        <v>56</v>
      </c>
      <c r="L4105">
        <v>103</v>
      </c>
      <c r="M4105">
        <v>2</v>
      </c>
      <c r="N4105">
        <v>-1</v>
      </c>
      <c r="O4105">
        <v>0</v>
      </c>
      <c r="P4105" t="s">
        <v>52</v>
      </c>
      <c r="Q4105" t="s">
        <v>49</v>
      </c>
      <c r="X4105" s="7"/>
      <c r="Y4105" t="s">
        <v>49</v>
      </c>
      <c r="Z4105">
        <v>25</v>
      </c>
      <c r="AE4105" t="s">
        <v>49</v>
      </c>
      <c r="AF4105">
        <v>25</v>
      </c>
    </row>
    <row r="4106" spans="1:32" x14ac:dyDescent="0.3">
      <c r="A4106">
        <v>40</v>
      </c>
      <c r="B4106" t="s">
        <v>53</v>
      </c>
      <c r="C4106" t="s">
        <v>47</v>
      </c>
      <c r="D4106" t="s">
        <v>54</v>
      </c>
      <c r="E4106" t="s">
        <v>49</v>
      </c>
      <c r="F4106">
        <v>1325</v>
      </c>
      <c r="G4106" t="s">
        <v>49</v>
      </c>
      <c r="H4106" t="s">
        <v>49</v>
      </c>
      <c r="I4106" t="s">
        <v>52</v>
      </c>
      <c r="J4106">
        <v>11</v>
      </c>
      <c r="K4106" t="s">
        <v>62</v>
      </c>
      <c r="L4106">
        <v>150</v>
      </c>
      <c r="M4106">
        <v>2</v>
      </c>
      <c r="N4106">
        <v>-1</v>
      </c>
      <c r="O4106">
        <v>0</v>
      </c>
      <c r="P4106" t="s">
        <v>52</v>
      </c>
      <c r="Q4106" t="s">
        <v>49</v>
      </c>
      <c r="X4106" s="7"/>
      <c r="Y4106" t="s">
        <v>49</v>
      </c>
      <c r="Z4106">
        <v>1325</v>
      </c>
      <c r="AE4106" t="s">
        <v>49</v>
      </c>
      <c r="AF4106">
        <v>1325</v>
      </c>
    </row>
    <row r="4107" spans="1:32" x14ac:dyDescent="0.3">
      <c r="A4107">
        <v>39</v>
      </c>
      <c r="B4107" t="s">
        <v>68</v>
      </c>
      <c r="C4107" t="s">
        <v>47</v>
      </c>
      <c r="D4107" t="s">
        <v>54</v>
      </c>
      <c r="E4107" t="s">
        <v>49</v>
      </c>
      <c r="F4107">
        <v>0</v>
      </c>
      <c r="G4107" t="s">
        <v>49</v>
      </c>
      <c r="H4107" t="s">
        <v>49</v>
      </c>
      <c r="I4107" t="s">
        <v>50</v>
      </c>
      <c r="J4107">
        <v>21</v>
      </c>
      <c r="K4107" t="s">
        <v>75</v>
      </c>
      <c r="L4107">
        <v>108</v>
      </c>
      <c r="M4107">
        <v>7</v>
      </c>
      <c r="N4107">
        <v>-1</v>
      </c>
      <c r="O4107">
        <v>0</v>
      </c>
      <c r="P4107" t="s">
        <v>52</v>
      </c>
      <c r="Q4107" t="s">
        <v>49</v>
      </c>
      <c r="X4107" s="7"/>
      <c r="Y4107" t="s">
        <v>49</v>
      </c>
      <c r="Z4107">
        <v>0</v>
      </c>
      <c r="AE4107" t="s">
        <v>49</v>
      </c>
      <c r="AF4107">
        <v>0</v>
      </c>
    </row>
    <row r="4108" spans="1:32" x14ac:dyDescent="0.3">
      <c r="A4108">
        <v>33</v>
      </c>
      <c r="B4108" t="s">
        <v>67</v>
      </c>
      <c r="C4108" t="s">
        <v>59</v>
      </c>
      <c r="D4108" t="s">
        <v>54</v>
      </c>
      <c r="E4108" t="s">
        <v>49</v>
      </c>
      <c r="F4108">
        <v>647</v>
      </c>
      <c r="G4108" t="s">
        <v>55</v>
      </c>
      <c r="H4108" t="s">
        <v>55</v>
      </c>
      <c r="I4108" t="s">
        <v>50</v>
      </c>
      <c r="J4108">
        <v>4</v>
      </c>
      <c r="K4108" t="s">
        <v>64</v>
      </c>
      <c r="L4108">
        <v>124</v>
      </c>
      <c r="M4108">
        <v>1</v>
      </c>
      <c r="N4108">
        <v>273</v>
      </c>
      <c r="O4108">
        <v>1</v>
      </c>
      <c r="P4108" t="s">
        <v>66</v>
      </c>
      <c r="Q4108" t="s">
        <v>49</v>
      </c>
      <c r="X4108" s="7"/>
      <c r="Y4108" t="s">
        <v>55</v>
      </c>
      <c r="Z4108">
        <v>647</v>
      </c>
      <c r="AE4108" t="s">
        <v>55</v>
      </c>
      <c r="AF4108">
        <v>647</v>
      </c>
    </row>
    <row r="4109" spans="1:32" x14ac:dyDescent="0.3">
      <c r="A4109">
        <v>50</v>
      </c>
      <c r="B4109" t="s">
        <v>63</v>
      </c>
      <c r="C4109" t="s">
        <v>47</v>
      </c>
      <c r="D4109" t="s">
        <v>48</v>
      </c>
      <c r="E4109" t="s">
        <v>49</v>
      </c>
      <c r="F4109">
        <v>2142</v>
      </c>
      <c r="G4109" t="s">
        <v>55</v>
      </c>
      <c r="H4109" t="s">
        <v>49</v>
      </c>
      <c r="I4109" t="s">
        <v>50</v>
      </c>
      <c r="J4109">
        <v>29</v>
      </c>
      <c r="K4109" t="s">
        <v>72</v>
      </c>
      <c r="L4109">
        <v>309</v>
      </c>
      <c r="M4109">
        <v>2</v>
      </c>
      <c r="N4109">
        <v>224</v>
      </c>
      <c r="O4109">
        <v>1</v>
      </c>
      <c r="P4109" t="s">
        <v>66</v>
      </c>
      <c r="Q4109" t="s">
        <v>49</v>
      </c>
      <c r="X4109" s="7"/>
      <c r="Y4109" t="s">
        <v>55</v>
      </c>
      <c r="Z4109">
        <v>2142</v>
      </c>
      <c r="AE4109" t="s">
        <v>49</v>
      </c>
      <c r="AF4109">
        <v>2142</v>
      </c>
    </row>
    <row r="4110" spans="1:32" x14ac:dyDescent="0.3">
      <c r="A4110">
        <v>84</v>
      </c>
      <c r="B4110" t="s">
        <v>77</v>
      </c>
      <c r="C4110" t="s">
        <v>74</v>
      </c>
      <c r="D4110" t="s">
        <v>48</v>
      </c>
      <c r="E4110" t="s">
        <v>49</v>
      </c>
      <c r="F4110">
        <v>639</v>
      </c>
      <c r="G4110" t="s">
        <v>49</v>
      </c>
      <c r="H4110" t="s">
        <v>49</v>
      </c>
      <c r="I4110" t="s">
        <v>78</v>
      </c>
      <c r="J4110">
        <v>18</v>
      </c>
      <c r="K4110" t="s">
        <v>56</v>
      </c>
      <c r="L4110">
        <v>353</v>
      </c>
      <c r="M4110">
        <v>3</v>
      </c>
      <c r="N4110">
        <v>-1</v>
      </c>
      <c r="O4110">
        <v>0</v>
      </c>
      <c r="P4110" t="s">
        <v>52</v>
      </c>
      <c r="Q4110" t="s">
        <v>55</v>
      </c>
      <c r="X4110" s="7"/>
      <c r="Y4110" t="s">
        <v>49</v>
      </c>
      <c r="Z4110">
        <v>639</v>
      </c>
      <c r="AE4110" t="s">
        <v>49</v>
      </c>
      <c r="AF4110">
        <v>639</v>
      </c>
    </row>
    <row r="4111" spans="1:32" x14ac:dyDescent="0.3">
      <c r="A4111">
        <v>40</v>
      </c>
      <c r="B4111" t="s">
        <v>63</v>
      </c>
      <c r="C4111" t="s">
        <v>47</v>
      </c>
      <c r="D4111" t="s">
        <v>48</v>
      </c>
      <c r="E4111" t="s">
        <v>49</v>
      </c>
      <c r="F4111">
        <v>177</v>
      </c>
      <c r="G4111" t="s">
        <v>55</v>
      </c>
      <c r="H4111" t="s">
        <v>55</v>
      </c>
      <c r="I4111" t="s">
        <v>78</v>
      </c>
      <c r="J4111">
        <v>21</v>
      </c>
      <c r="K4111" t="s">
        <v>73</v>
      </c>
      <c r="L4111">
        <v>742</v>
      </c>
      <c r="M4111">
        <v>4</v>
      </c>
      <c r="N4111">
        <v>-1</v>
      </c>
      <c r="O4111">
        <v>0</v>
      </c>
      <c r="P4111" t="s">
        <v>52</v>
      </c>
      <c r="Q4111" t="s">
        <v>49</v>
      </c>
      <c r="X4111" s="7"/>
      <c r="Y4111" t="s">
        <v>55</v>
      </c>
      <c r="Z4111">
        <v>177</v>
      </c>
      <c r="AE4111" t="s">
        <v>55</v>
      </c>
      <c r="AF4111">
        <v>177</v>
      </c>
    </row>
    <row r="4112" spans="1:32" x14ac:dyDescent="0.3">
      <c r="A4112">
        <v>55</v>
      </c>
      <c r="B4112" t="s">
        <v>58</v>
      </c>
      <c r="C4112" t="s">
        <v>47</v>
      </c>
      <c r="D4112" t="s">
        <v>60</v>
      </c>
      <c r="E4112" t="s">
        <v>49</v>
      </c>
      <c r="F4112">
        <v>236</v>
      </c>
      <c r="G4112" t="s">
        <v>49</v>
      </c>
      <c r="H4112" t="s">
        <v>49</v>
      </c>
      <c r="I4112" t="s">
        <v>50</v>
      </c>
      <c r="J4112">
        <v>4</v>
      </c>
      <c r="K4112" t="s">
        <v>70</v>
      </c>
      <c r="L4112">
        <v>200</v>
      </c>
      <c r="M4112">
        <v>1</v>
      </c>
      <c r="N4112">
        <v>-1</v>
      </c>
      <c r="O4112">
        <v>0</v>
      </c>
      <c r="P4112" t="s">
        <v>52</v>
      </c>
      <c r="Q4112" t="s">
        <v>49</v>
      </c>
      <c r="X4112" s="7"/>
      <c r="Y4112" t="s">
        <v>49</v>
      </c>
      <c r="Z4112">
        <v>236</v>
      </c>
      <c r="AE4112" t="s">
        <v>49</v>
      </c>
      <c r="AF4112">
        <v>236</v>
      </c>
    </row>
    <row r="4113" spans="1:32" x14ac:dyDescent="0.3">
      <c r="A4113">
        <v>40</v>
      </c>
      <c r="B4113" t="s">
        <v>53</v>
      </c>
      <c r="C4113" t="s">
        <v>74</v>
      </c>
      <c r="D4113" t="s">
        <v>54</v>
      </c>
      <c r="E4113" t="s">
        <v>49</v>
      </c>
      <c r="F4113">
        <v>1959</v>
      </c>
      <c r="G4113" t="s">
        <v>55</v>
      </c>
      <c r="H4113" t="s">
        <v>49</v>
      </c>
      <c r="I4113" t="s">
        <v>52</v>
      </c>
      <c r="J4113">
        <v>30</v>
      </c>
      <c r="K4113" t="s">
        <v>56</v>
      </c>
      <c r="L4113">
        <v>177</v>
      </c>
      <c r="M4113">
        <v>1</v>
      </c>
      <c r="N4113">
        <v>-1</v>
      </c>
      <c r="O4113">
        <v>0</v>
      </c>
      <c r="P4113" t="s">
        <v>52</v>
      </c>
      <c r="Q4113" t="s">
        <v>49</v>
      </c>
      <c r="X4113" s="7"/>
      <c r="Y4113" t="s">
        <v>55</v>
      </c>
      <c r="Z4113">
        <v>1959</v>
      </c>
      <c r="AE4113" t="s">
        <v>49</v>
      </c>
      <c r="AF4113">
        <v>1959</v>
      </c>
    </row>
    <row r="4114" spans="1:32" x14ac:dyDescent="0.3">
      <c r="A4114">
        <v>46</v>
      </c>
      <c r="B4114" t="s">
        <v>69</v>
      </c>
      <c r="C4114" t="s">
        <v>47</v>
      </c>
      <c r="D4114" t="s">
        <v>48</v>
      </c>
      <c r="E4114" t="s">
        <v>49</v>
      </c>
      <c r="F4114">
        <v>96</v>
      </c>
      <c r="G4114" t="s">
        <v>49</v>
      </c>
      <c r="H4114" t="s">
        <v>49</v>
      </c>
      <c r="I4114" t="s">
        <v>78</v>
      </c>
      <c r="J4114">
        <v>4</v>
      </c>
      <c r="K4114" t="s">
        <v>64</v>
      </c>
      <c r="L4114">
        <v>151</v>
      </c>
      <c r="M4114">
        <v>2</v>
      </c>
      <c r="N4114">
        <v>-1</v>
      </c>
      <c r="O4114">
        <v>0</v>
      </c>
      <c r="P4114" t="s">
        <v>52</v>
      </c>
      <c r="Q4114" t="s">
        <v>49</v>
      </c>
      <c r="X4114" s="7"/>
      <c r="Y4114" t="s">
        <v>49</v>
      </c>
      <c r="Z4114">
        <v>96</v>
      </c>
      <c r="AE4114" t="s">
        <v>49</v>
      </c>
      <c r="AF4114">
        <v>96</v>
      </c>
    </row>
    <row r="4115" spans="1:32" x14ac:dyDescent="0.3">
      <c r="A4115">
        <v>43</v>
      </c>
      <c r="B4115" t="s">
        <v>65</v>
      </c>
      <c r="C4115" t="s">
        <v>59</v>
      </c>
      <c r="D4115" t="s">
        <v>60</v>
      </c>
      <c r="E4115" t="s">
        <v>49</v>
      </c>
      <c r="F4115">
        <v>0</v>
      </c>
      <c r="G4115" t="s">
        <v>49</v>
      </c>
      <c r="H4115" t="s">
        <v>49</v>
      </c>
      <c r="I4115" t="s">
        <v>52</v>
      </c>
      <c r="J4115">
        <v>19</v>
      </c>
      <c r="K4115" t="s">
        <v>62</v>
      </c>
      <c r="L4115">
        <v>147</v>
      </c>
      <c r="M4115">
        <v>1</v>
      </c>
      <c r="N4115">
        <v>-1</v>
      </c>
      <c r="O4115">
        <v>0</v>
      </c>
      <c r="P4115" t="s">
        <v>52</v>
      </c>
      <c r="Q4115" t="s">
        <v>49</v>
      </c>
      <c r="X4115" s="7"/>
      <c r="Y4115" t="s">
        <v>49</v>
      </c>
      <c r="Z4115">
        <v>0</v>
      </c>
      <c r="AE4115" t="s">
        <v>49</v>
      </c>
      <c r="AF4115">
        <v>0</v>
      </c>
    </row>
    <row r="4116" spans="1:32" x14ac:dyDescent="0.3">
      <c r="A4116">
        <v>34</v>
      </c>
      <c r="B4116" t="s">
        <v>63</v>
      </c>
      <c r="C4116" t="s">
        <v>47</v>
      </c>
      <c r="D4116" t="s">
        <v>54</v>
      </c>
      <c r="E4116" t="s">
        <v>49</v>
      </c>
      <c r="F4116">
        <v>250</v>
      </c>
      <c r="G4116" t="s">
        <v>55</v>
      </c>
      <c r="H4116" t="s">
        <v>49</v>
      </c>
      <c r="I4116" t="s">
        <v>52</v>
      </c>
      <c r="J4116">
        <v>29</v>
      </c>
      <c r="K4116" t="s">
        <v>56</v>
      </c>
      <c r="L4116">
        <v>193</v>
      </c>
      <c r="M4116">
        <v>6</v>
      </c>
      <c r="N4116">
        <v>-1</v>
      </c>
      <c r="O4116">
        <v>0</v>
      </c>
      <c r="P4116" t="s">
        <v>52</v>
      </c>
      <c r="Q4116" t="s">
        <v>49</v>
      </c>
      <c r="X4116" s="7"/>
      <c r="Y4116" t="s">
        <v>55</v>
      </c>
      <c r="Z4116">
        <v>250</v>
      </c>
      <c r="AE4116" t="s">
        <v>49</v>
      </c>
      <c r="AF4116">
        <v>250</v>
      </c>
    </row>
    <row r="4117" spans="1:32" x14ac:dyDescent="0.3">
      <c r="A4117">
        <v>35</v>
      </c>
      <c r="B4117" t="s">
        <v>67</v>
      </c>
      <c r="C4117" t="s">
        <v>59</v>
      </c>
      <c r="D4117" t="s">
        <v>54</v>
      </c>
      <c r="E4117" t="s">
        <v>49</v>
      </c>
      <c r="F4117">
        <v>126</v>
      </c>
      <c r="G4117" t="s">
        <v>49</v>
      </c>
      <c r="H4117" t="s">
        <v>49</v>
      </c>
      <c r="I4117" t="s">
        <v>50</v>
      </c>
      <c r="J4117">
        <v>22</v>
      </c>
      <c r="K4117" t="s">
        <v>70</v>
      </c>
      <c r="L4117">
        <v>112</v>
      </c>
      <c r="M4117">
        <v>2</v>
      </c>
      <c r="N4117">
        <v>-1</v>
      </c>
      <c r="O4117">
        <v>0</v>
      </c>
      <c r="P4117" t="s">
        <v>52</v>
      </c>
      <c r="Q4117" t="s">
        <v>49</v>
      </c>
      <c r="X4117" s="7"/>
      <c r="Y4117" t="s">
        <v>49</v>
      </c>
      <c r="Z4117">
        <v>126</v>
      </c>
      <c r="AE4117" t="s">
        <v>49</v>
      </c>
      <c r="AF4117">
        <v>126</v>
      </c>
    </row>
    <row r="4118" spans="1:32" x14ac:dyDescent="0.3">
      <c r="A4118">
        <v>57</v>
      </c>
      <c r="B4118" t="s">
        <v>77</v>
      </c>
      <c r="C4118" t="s">
        <v>47</v>
      </c>
      <c r="D4118" t="s">
        <v>52</v>
      </c>
      <c r="E4118" t="s">
        <v>49</v>
      </c>
      <c r="F4118">
        <v>1621</v>
      </c>
      <c r="G4118" t="s">
        <v>55</v>
      </c>
      <c r="H4118" t="s">
        <v>49</v>
      </c>
      <c r="I4118" t="s">
        <v>52</v>
      </c>
      <c r="J4118">
        <v>19</v>
      </c>
      <c r="K4118" t="s">
        <v>62</v>
      </c>
      <c r="L4118">
        <v>108</v>
      </c>
      <c r="M4118">
        <v>1</v>
      </c>
      <c r="N4118">
        <v>-1</v>
      </c>
      <c r="O4118">
        <v>0</v>
      </c>
      <c r="P4118" t="s">
        <v>52</v>
      </c>
      <c r="Q4118" t="s">
        <v>49</v>
      </c>
      <c r="X4118" s="7"/>
      <c r="Y4118" t="s">
        <v>55</v>
      </c>
      <c r="Z4118">
        <v>1621</v>
      </c>
      <c r="AE4118" t="s">
        <v>49</v>
      </c>
      <c r="AF4118">
        <v>1621</v>
      </c>
    </row>
    <row r="4119" spans="1:32" x14ac:dyDescent="0.3">
      <c r="A4119">
        <v>25</v>
      </c>
      <c r="B4119" t="s">
        <v>71</v>
      </c>
      <c r="C4119" t="s">
        <v>59</v>
      </c>
      <c r="D4119" t="s">
        <v>54</v>
      </c>
      <c r="E4119" t="s">
        <v>49</v>
      </c>
      <c r="F4119">
        <v>8</v>
      </c>
      <c r="G4119" t="s">
        <v>49</v>
      </c>
      <c r="H4119" t="s">
        <v>49</v>
      </c>
      <c r="I4119" t="s">
        <v>50</v>
      </c>
      <c r="J4119">
        <v>22</v>
      </c>
      <c r="K4119" t="s">
        <v>61</v>
      </c>
      <c r="L4119">
        <v>107</v>
      </c>
      <c r="M4119">
        <v>2</v>
      </c>
      <c r="N4119">
        <v>-1</v>
      </c>
      <c r="O4119">
        <v>0</v>
      </c>
      <c r="P4119" t="s">
        <v>52</v>
      </c>
      <c r="Q4119" t="s">
        <v>55</v>
      </c>
      <c r="X4119" s="7"/>
      <c r="Y4119" t="s">
        <v>49</v>
      </c>
      <c r="Z4119">
        <v>8</v>
      </c>
      <c r="AE4119" t="s">
        <v>49</v>
      </c>
      <c r="AF4119">
        <v>8</v>
      </c>
    </row>
    <row r="4120" spans="1:32" x14ac:dyDescent="0.3">
      <c r="A4120">
        <v>32</v>
      </c>
      <c r="B4120" t="s">
        <v>65</v>
      </c>
      <c r="C4120" t="s">
        <v>47</v>
      </c>
      <c r="D4120" t="s">
        <v>60</v>
      </c>
      <c r="E4120" t="s">
        <v>49</v>
      </c>
      <c r="F4120">
        <v>189</v>
      </c>
      <c r="G4120" t="s">
        <v>55</v>
      </c>
      <c r="H4120" t="s">
        <v>49</v>
      </c>
      <c r="I4120" t="s">
        <v>52</v>
      </c>
      <c r="J4120">
        <v>6</v>
      </c>
      <c r="K4120" t="s">
        <v>62</v>
      </c>
      <c r="L4120">
        <v>106</v>
      </c>
      <c r="M4120">
        <v>2</v>
      </c>
      <c r="N4120">
        <v>-1</v>
      </c>
      <c r="O4120">
        <v>0</v>
      </c>
      <c r="P4120" t="s">
        <v>52</v>
      </c>
      <c r="Q4120" t="s">
        <v>49</v>
      </c>
      <c r="X4120" s="7"/>
      <c r="Y4120" t="s">
        <v>55</v>
      </c>
      <c r="Z4120">
        <v>189</v>
      </c>
      <c r="AE4120" t="s">
        <v>49</v>
      </c>
      <c r="AF4120">
        <v>189</v>
      </c>
    </row>
    <row r="4121" spans="1:32" x14ac:dyDescent="0.3">
      <c r="A4121">
        <v>52</v>
      </c>
      <c r="B4121" t="s">
        <v>77</v>
      </c>
      <c r="C4121" t="s">
        <v>59</v>
      </c>
      <c r="D4121" t="s">
        <v>54</v>
      </c>
      <c r="E4121" t="s">
        <v>49</v>
      </c>
      <c r="F4121">
        <v>316</v>
      </c>
      <c r="G4121" t="s">
        <v>49</v>
      </c>
      <c r="H4121" t="s">
        <v>49</v>
      </c>
      <c r="I4121" t="s">
        <v>50</v>
      </c>
      <c r="J4121">
        <v>12</v>
      </c>
      <c r="K4121" t="s">
        <v>56</v>
      </c>
      <c r="L4121">
        <v>463</v>
      </c>
      <c r="M4121">
        <v>3</v>
      </c>
      <c r="N4121">
        <v>-1</v>
      </c>
      <c r="O4121">
        <v>0</v>
      </c>
      <c r="P4121" t="s">
        <v>52</v>
      </c>
      <c r="Q4121" t="s">
        <v>49</v>
      </c>
      <c r="X4121" s="7"/>
      <c r="Y4121" t="s">
        <v>49</v>
      </c>
      <c r="Z4121">
        <v>316</v>
      </c>
      <c r="AE4121" t="s">
        <v>49</v>
      </c>
      <c r="AF4121">
        <v>316</v>
      </c>
    </row>
    <row r="4122" spans="1:32" x14ac:dyDescent="0.3">
      <c r="A4122">
        <v>31</v>
      </c>
      <c r="B4122" t="s">
        <v>65</v>
      </c>
      <c r="C4122" t="s">
        <v>59</v>
      </c>
      <c r="D4122" t="s">
        <v>60</v>
      </c>
      <c r="E4122" t="s">
        <v>55</v>
      </c>
      <c r="F4122">
        <v>-282</v>
      </c>
      <c r="G4122" t="s">
        <v>55</v>
      </c>
      <c r="H4122" t="s">
        <v>49</v>
      </c>
      <c r="I4122" t="s">
        <v>50</v>
      </c>
      <c r="J4122">
        <v>20</v>
      </c>
      <c r="K4122" t="s">
        <v>75</v>
      </c>
      <c r="L4122">
        <v>131</v>
      </c>
      <c r="M4122">
        <v>3</v>
      </c>
      <c r="N4122">
        <v>-1</v>
      </c>
      <c r="O4122">
        <v>0</v>
      </c>
      <c r="P4122" t="s">
        <v>52</v>
      </c>
      <c r="Q4122" t="s">
        <v>49</v>
      </c>
      <c r="X4122" s="7"/>
      <c r="Y4122" t="s">
        <v>55</v>
      </c>
      <c r="Z4122">
        <v>-282</v>
      </c>
      <c r="AE4122" t="s">
        <v>49</v>
      </c>
      <c r="AF4122">
        <v>-282</v>
      </c>
    </row>
    <row r="4123" spans="1:32" x14ac:dyDescent="0.3">
      <c r="A4123">
        <v>34</v>
      </c>
      <c r="B4123" t="s">
        <v>58</v>
      </c>
      <c r="C4123" t="s">
        <v>47</v>
      </c>
      <c r="D4123" t="s">
        <v>60</v>
      </c>
      <c r="E4123" t="s">
        <v>49</v>
      </c>
      <c r="F4123">
        <v>-308</v>
      </c>
      <c r="G4123" t="s">
        <v>55</v>
      </c>
      <c r="H4123" t="s">
        <v>49</v>
      </c>
      <c r="I4123" t="s">
        <v>50</v>
      </c>
      <c r="J4123">
        <v>30</v>
      </c>
      <c r="K4123" t="s">
        <v>61</v>
      </c>
      <c r="L4123">
        <v>140</v>
      </c>
      <c r="M4123">
        <v>2</v>
      </c>
      <c r="N4123">
        <v>-1</v>
      </c>
      <c r="O4123">
        <v>0</v>
      </c>
      <c r="P4123" t="s">
        <v>52</v>
      </c>
      <c r="Q4123" t="s">
        <v>49</v>
      </c>
      <c r="X4123" s="7"/>
      <c r="Y4123" t="s">
        <v>55</v>
      </c>
      <c r="Z4123">
        <v>-308</v>
      </c>
      <c r="AE4123" t="s">
        <v>49</v>
      </c>
      <c r="AF4123">
        <v>-308</v>
      </c>
    </row>
    <row r="4124" spans="1:32" x14ac:dyDescent="0.3">
      <c r="A4124">
        <v>42</v>
      </c>
      <c r="B4124" t="s">
        <v>67</v>
      </c>
      <c r="C4124" t="s">
        <v>74</v>
      </c>
      <c r="D4124" t="s">
        <v>54</v>
      </c>
      <c r="E4124" t="s">
        <v>49</v>
      </c>
      <c r="F4124">
        <v>248</v>
      </c>
      <c r="G4124" t="s">
        <v>49</v>
      </c>
      <c r="H4124" t="s">
        <v>49</v>
      </c>
      <c r="I4124" t="s">
        <v>50</v>
      </c>
      <c r="J4124">
        <v>19</v>
      </c>
      <c r="K4124" t="s">
        <v>70</v>
      </c>
      <c r="L4124">
        <v>163</v>
      </c>
      <c r="M4124">
        <v>4</v>
      </c>
      <c r="N4124">
        <v>-1</v>
      </c>
      <c r="O4124">
        <v>0</v>
      </c>
      <c r="P4124" t="s">
        <v>52</v>
      </c>
      <c r="Q4124" t="s">
        <v>49</v>
      </c>
      <c r="X4124" s="7"/>
      <c r="Y4124" t="s">
        <v>49</v>
      </c>
      <c r="Z4124">
        <v>248</v>
      </c>
      <c r="AE4124" t="s">
        <v>49</v>
      </c>
      <c r="AF4124">
        <v>248</v>
      </c>
    </row>
    <row r="4125" spans="1:32" x14ac:dyDescent="0.3">
      <c r="A4125">
        <v>47</v>
      </c>
      <c r="B4125" t="s">
        <v>63</v>
      </c>
      <c r="C4125" t="s">
        <v>74</v>
      </c>
      <c r="D4125" t="s">
        <v>48</v>
      </c>
      <c r="E4125" t="s">
        <v>49</v>
      </c>
      <c r="F4125">
        <v>126</v>
      </c>
      <c r="G4125" t="s">
        <v>55</v>
      </c>
      <c r="H4125" t="s">
        <v>49</v>
      </c>
      <c r="I4125" t="s">
        <v>52</v>
      </c>
      <c r="J4125">
        <v>3</v>
      </c>
      <c r="K4125" t="s">
        <v>62</v>
      </c>
      <c r="L4125">
        <v>2456</v>
      </c>
      <c r="M4125">
        <v>2</v>
      </c>
      <c r="N4125">
        <v>-1</v>
      </c>
      <c r="O4125">
        <v>0</v>
      </c>
      <c r="P4125" t="s">
        <v>52</v>
      </c>
      <c r="Q4125" t="s">
        <v>55</v>
      </c>
      <c r="X4125" s="7"/>
      <c r="Y4125" t="s">
        <v>55</v>
      </c>
      <c r="Z4125">
        <v>126</v>
      </c>
      <c r="AE4125" t="s">
        <v>49</v>
      </c>
      <c r="AF4125">
        <v>126</v>
      </c>
    </row>
    <row r="4126" spans="1:32" x14ac:dyDescent="0.3">
      <c r="A4126">
        <v>50</v>
      </c>
      <c r="B4126" t="s">
        <v>65</v>
      </c>
      <c r="C4126" t="s">
        <v>74</v>
      </c>
      <c r="D4126" t="s">
        <v>60</v>
      </c>
      <c r="E4126" t="s">
        <v>49</v>
      </c>
      <c r="F4126">
        <v>13</v>
      </c>
      <c r="G4126" t="s">
        <v>55</v>
      </c>
      <c r="H4126" t="s">
        <v>49</v>
      </c>
      <c r="I4126" t="s">
        <v>50</v>
      </c>
      <c r="J4126">
        <v>20</v>
      </c>
      <c r="K4126" t="s">
        <v>61</v>
      </c>
      <c r="L4126">
        <v>76</v>
      </c>
      <c r="M4126">
        <v>1</v>
      </c>
      <c r="N4126">
        <v>-1</v>
      </c>
      <c r="O4126">
        <v>0</v>
      </c>
      <c r="P4126" t="s">
        <v>52</v>
      </c>
      <c r="Q4126" t="s">
        <v>55</v>
      </c>
      <c r="X4126" s="7"/>
      <c r="Y4126" t="s">
        <v>55</v>
      </c>
      <c r="Z4126">
        <v>13</v>
      </c>
      <c r="AE4126" t="s">
        <v>49</v>
      </c>
      <c r="AF4126">
        <v>13</v>
      </c>
    </row>
    <row r="4127" spans="1:32" x14ac:dyDescent="0.3">
      <c r="A4127">
        <v>30</v>
      </c>
      <c r="B4127" t="s">
        <v>67</v>
      </c>
      <c r="C4127" t="s">
        <v>47</v>
      </c>
      <c r="D4127" t="s">
        <v>54</v>
      </c>
      <c r="E4127" t="s">
        <v>49</v>
      </c>
      <c r="F4127">
        <v>-393</v>
      </c>
      <c r="G4127" t="s">
        <v>55</v>
      </c>
      <c r="H4127" t="s">
        <v>55</v>
      </c>
      <c r="I4127" t="s">
        <v>50</v>
      </c>
      <c r="J4127">
        <v>16</v>
      </c>
      <c r="K4127" t="s">
        <v>73</v>
      </c>
      <c r="L4127">
        <v>435</v>
      </c>
      <c r="M4127">
        <v>1</v>
      </c>
      <c r="N4127">
        <v>-1</v>
      </c>
      <c r="O4127">
        <v>0</v>
      </c>
      <c r="P4127" t="s">
        <v>52</v>
      </c>
      <c r="Q4127" t="s">
        <v>55</v>
      </c>
      <c r="X4127" s="7"/>
      <c r="Y4127" t="s">
        <v>55</v>
      </c>
      <c r="Z4127">
        <v>-393</v>
      </c>
      <c r="AE4127" t="s">
        <v>55</v>
      </c>
      <c r="AF4127">
        <v>-393</v>
      </c>
    </row>
    <row r="4128" spans="1:32" x14ac:dyDescent="0.3">
      <c r="A4128">
        <v>33</v>
      </c>
      <c r="B4128" t="s">
        <v>53</v>
      </c>
      <c r="C4128" t="s">
        <v>59</v>
      </c>
      <c r="D4128" t="s">
        <v>54</v>
      </c>
      <c r="E4128" t="s">
        <v>49</v>
      </c>
      <c r="F4128">
        <v>358</v>
      </c>
      <c r="G4128" t="s">
        <v>55</v>
      </c>
      <c r="H4128" t="s">
        <v>49</v>
      </c>
      <c r="I4128" t="s">
        <v>50</v>
      </c>
      <c r="J4128">
        <v>7</v>
      </c>
      <c r="K4128" t="s">
        <v>56</v>
      </c>
      <c r="L4128">
        <v>302</v>
      </c>
      <c r="M4128">
        <v>1</v>
      </c>
      <c r="N4128">
        <v>356</v>
      </c>
      <c r="O4128">
        <v>3</v>
      </c>
      <c r="P4128" t="s">
        <v>57</v>
      </c>
      <c r="Q4128" t="s">
        <v>49</v>
      </c>
      <c r="X4128" s="7"/>
      <c r="Y4128" t="s">
        <v>55</v>
      </c>
      <c r="Z4128">
        <v>358</v>
      </c>
      <c r="AE4128" t="s">
        <v>49</v>
      </c>
      <c r="AF4128">
        <v>358</v>
      </c>
    </row>
    <row r="4129" spans="1:32" x14ac:dyDescent="0.3">
      <c r="A4129">
        <v>56</v>
      </c>
      <c r="B4129" t="s">
        <v>67</v>
      </c>
      <c r="C4129" t="s">
        <v>59</v>
      </c>
      <c r="D4129" t="s">
        <v>60</v>
      </c>
      <c r="E4129" t="s">
        <v>49</v>
      </c>
      <c r="F4129">
        <v>917</v>
      </c>
      <c r="G4129" t="s">
        <v>49</v>
      </c>
      <c r="H4129" t="s">
        <v>49</v>
      </c>
      <c r="I4129" t="s">
        <v>52</v>
      </c>
      <c r="J4129">
        <v>9</v>
      </c>
      <c r="K4129" t="s">
        <v>62</v>
      </c>
      <c r="L4129">
        <v>306</v>
      </c>
      <c r="M4129">
        <v>1</v>
      </c>
      <c r="N4129">
        <v>-1</v>
      </c>
      <c r="O4129">
        <v>0</v>
      </c>
      <c r="P4129" t="s">
        <v>52</v>
      </c>
      <c r="Q4129" t="s">
        <v>49</v>
      </c>
      <c r="X4129" s="7"/>
      <c r="Y4129" t="s">
        <v>49</v>
      </c>
      <c r="Z4129">
        <v>917</v>
      </c>
      <c r="AE4129" t="s">
        <v>49</v>
      </c>
      <c r="AF4129">
        <v>917</v>
      </c>
    </row>
    <row r="4130" spans="1:32" x14ac:dyDescent="0.3">
      <c r="A4130">
        <v>34</v>
      </c>
      <c r="B4130" t="s">
        <v>69</v>
      </c>
      <c r="C4130" t="s">
        <v>74</v>
      </c>
      <c r="D4130" t="s">
        <v>54</v>
      </c>
      <c r="E4130" t="s">
        <v>49</v>
      </c>
      <c r="F4130">
        <v>1268</v>
      </c>
      <c r="G4130" t="s">
        <v>55</v>
      </c>
      <c r="H4130" t="s">
        <v>49</v>
      </c>
      <c r="I4130" t="s">
        <v>50</v>
      </c>
      <c r="J4130">
        <v>15</v>
      </c>
      <c r="K4130" t="s">
        <v>56</v>
      </c>
      <c r="L4130">
        <v>259</v>
      </c>
      <c r="M4130">
        <v>3</v>
      </c>
      <c r="N4130">
        <v>-1</v>
      </c>
      <c r="O4130">
        <v>0</v>
      </c>
      <c r="P4130" t="s">
        <v>52</v>
      </c>
      <c r="Q4130" t="s">
        <v>49</v>
      </c>
      <c r="X4130" s="7"/>
      <c r="Y4130" t="s">
        <v>55</v>
      </c>
      <c r="Z4130">
        <v>1268</v>
      </c>
      <c r="AE4130" t="s">
        <v>49</v>
      </c>
      <c r="AF4130">
        <v>1268</v>
      </c>
    </row>
    <row r="4131" spans="1:32" x14ac:dyDescent="0.3">
      <c r="A4131">
        <v>33</v>
      </c>
      <c r="B4131" t="s">
        <v>67</v>
      </c>
      <c r="C4131" t="s">
        <v>47</v>
      </c>
      <c r="D4131" t="s">
        <v>54</v>
      </c>
      <c r="E4131" t="s">
        <v>49</v>
      </c>
      <c r="F4131">
        <v>-163</v>
      </c>
      <c r="G4131" t="s">
        <v>55</v>
      </c>
      <c r="H4131" t="s">
        <v>55</v>
      </c>
      <c r="I4131" t="s">
        <v>50</v>
      </c>
      <c r="J4131">
        <v>8</v>
      </c>
      <c r="K4131" t="s">
        <v>70</v>
      </c>
      <c r="L4131">
        <v>502</v>
      </c>
      <c r="M4131">
        <v>2</v>
      </c>
      <c r="N4131">
        <v>-1</v>
      </c>
      <c r="O4131">
        <v>0</v>
      </c>
      <c r="P4131" t="s">
        <v>52</v>
      </c>
      <c r="Q4131" t="s">
        <v>49</v>
      </c>
      <c r="X4131" s="7"/>
      <c r="Y4131" t="s">
        <v>55</v>
      </c>
      <c r="Z4131">
        <v>-163</v>
      </c>
      <c r="AE4131" t="s">
        <v>55</v>
      </c>
      <c r="AF4131">
        <v>-163</v>
      </c>
    </row>
    <row r="4132" spans="1:32" x14ac:dyDescent="0.3">
      <c r="A4132">
        <v>32</v>
      </c>
      <c r="B4132" t="s">
        <v>58</v>
      </c>
      <c r="C4132" t="s">
        <v>59</v>
      </c>
      <c r="D4132" t="s">
        <v>60</v>
      </c>
      <c r="E4132" t="s">
        <v>49</v>
      </c>
      <c r="F4132">
        <v>473</v>
      </c>
      <c r="G4132" t="s">
        <v>55</v>
      </c>
      <c r="H4132" t="s">
        <v>49</v>
      </c>
      <c r="I4132" t="s">
        <v>50</v>
      </c>
      <c r="J4132">
        <v>11</v>
      </c>
      <c r="K4132" t="s">
        <v>56</v>
      </c>
      <c r="L4132">
        <v>72</v>
      </c>
      <c r="M4132">
        <v>2</v>
      </c>
      <c r="N4132">
        <v>361</v>
      </c>
      <c r="O4132">
        <v>1</v>
      </c>
      <c r="P4132" t="s">
        <v>66</v>
      </c>
      <c r="Q4132" t="s">
        <v>49</v>
      </c>
      <c r="X4132" s="7"/>
      <c r="Y4132" t="s">
        <v>55</v>
      </c>
      <c r="Z4132">
        <v>473</v>
      </c>
      <c r="AE4132" t="s">
        <v>49</v>
      </c>
      <c r="AF4132">
        <v>473</v>
      </c>
    </row>
    <row r="4133" spans="1:32" x14ac:dyDescent="0.3">
      <c r="A4133">
        <v>34</v>
      </c>
      <c r="B4133" t="s">
        <v>58</v>
      </c>
      <c r="C4133" t="s">
        <v>47</v>
      </c>
      <c r="D4133" t="s">
        <v>60</v>
      </c>
      <c r="E4133" t="s">
        <v>49</v>
      </c>
      <c r="F4133">
        <v>4831</v>
      </c>
      <c r="G4133" t="s">
        <v>55</v>
      </c>
      <c r="H4133" t="s">
        <v>49</v>
      </c>
      <c r="I4133" t="s">
        <v>50</v>
      </c>
      <c r="J4133">
        <v>4</v>
      </c>
      <c r="K4133" t="s">
        <v>64</v>
      </c>
      <c r="L4133">
        <v>265</v>
      </c>
      <c r="M4133">
        <v>1</v>
      </c>
      <c r="N4133">
        <v>-1</v>
      </c>
      <c r="O4133">
        <v>0</v>
      </c>
      <c r="P4133" t="s">
        <v>52</v>
      </c>
      <c r="Q4133" t="s">
        <v>49</v>
      </c>
      <c r="X4133" s="7"/>
      <c r="Y4133" t="s">
        <v>55</v>
      </c>
      <c r="Z4133">
        <v>4831</v>
      </c>
      <c r="AE4133" t="s">
        <v>49</v>
      </c>
      <c r="AF4133">
        <v>4831</v>
      </c>
    </row>
    <row r="4134" spans="1:32" x14ac:dyDescent="0.3">
      <c r="A4134">
        <v>37</v>
      </c>
      <c r="B4134" t="s">
        <v>67</v>
      </c>
      <c r="C4134" t="s">
        <v>47</v>
      </c>
      <c r="D4134" t="s">
        <v>54</v>
      </c>
      <c r="E4134" t="s">
        <v>49</v>
      </c>
      <c r="F4134">
        <v>1063</v>
      </c>
      <c r="G4134" t="s">
        <v>55</v>
      </c>
      <c r="H4134" t="s">
        <v>49</v>
      </c>
      <c r="I4134" t="s">
        <v>50</v>
      </c>
      <c r="J4134">
        <v>31</v>
      </c>
      <c r="K4134" t="s">
        <v>73</v>
      </c>
      <c r="L4134">
        <v>413</v>
      </c>
      <c r="M4134">
        <v>2</v>
      </c>
      <c r="N4134">
        <v>-1</v>
      </c>
      <c r="O4134">
        <v>0</v>
      </c>
      <c r="P4134" t="s">
        <v>52</v>
      </c>
      <c r="Q4134" t="s">
        <v>49</v>
      </c>
      <c r="X4134" s="7"/>
      <c r="Y4134" t="s">
        <v>55</v>
      </c>
      <c r="Z4134">
        <v>1063</v>
      </c>
      <c r="AE4134" t="s">
        <v>49</v>
      </c>
      <c r="AF4134">
        <v>1063</v>
      </c>
    </row>
    <row r="4135" spans="1:32" x14ac:dyDescent="0.3">
      <c r="A4135">
        <v>30</v>
      </c>
      <c r="B4135" t="s">
        <v>58</v>
      </c>
      <c r="C4135" t="s">
        <v>47</v>
      </c>
      <c r="D4135" t="s">
        <v>54</v>
      </c>
      <c r="E4135" t="s">
        <v>49</v>
      </c>
      <c r="F4135">
        <v>0</v>
      </c>
      <c r="G4135" t="s">
        <v>55</v>
      </c>
      <c r="H4135" t="s">
        <v>49</v>
      </c>
      <c r="I4135" t="s">
        <v>50</v>
      </c>
      <c r="J4135">
        <v>12</v>
      </c>
      <c r="K4135" t="s">
        <v>56</v>
      </c>
      <c r="L4135">
        <v>756</v>
      </c>
      <c r="M4135">
        <v>3</v>
      </c>
      <c r="N4135">
        <v>-1</v>
      </c>
      <c r="O4135">
        <v>0</v>
      </c>
      <c r="P4135" t="s">
        <v>52</v>
      </c>
      <c r="Q4135" t="s">
        <v>49</v>
      </c>
      <c r="X4135" s="7"/>
      <c r="Y4135" t="s">
        <v>55</v>
      </c>
      <c r="Z4135">
        <v>0</v>
      </c>
      <c r="AE4135" t="s">
        <v>49</v>
      </c>
      <c r="AF4135">
        <v>0</v>
      </c>
    </row>
    <row r="4136" spans="1:32" x14ac:dyDescent="0.3">
      <c r="A4136">
        <v>29</v>
      </c>
      <c r="B4136" t="s">
        <v>63</v>
      </c>
      <c r="C4136" t="s">
        <v>47</v>
      </c>
      <c r="D4136" t="s">
        <v>54</v>
      </c>
      <c r="E4136" t="s">
        <v>49</v>
      </c>
      <c r="F4136">
        <v>424</v>
      </c>
      <c r="G4136" t="s">
        <v>55</v>
      </c>
      <c r="H4136" t="s">
        <v>55</v>
      </c>
      <c r="I4136" t="s">
        <v>52</v>
      </c>
      <c r="J4136">
        <v>14</v>
      </c>
      <c r="K4136" t="s">
        <v>56</v>
      </c>
      <c r="L4136">
        <v>241</v>
      </c>
      <c r="M4136">
        <v>2</v>
      </c>
      <c r="N4136">
        <v>-1</v>
      </c>
      <c r="O4136">
        <v>0</v>
      </c>
      <c r="P4136" t="s">
        <v>52</v>
      </c>
      <c r="Q4136" t="s">
        <v>49</v>
      </c>
      <c r="X4136" s="7"/>
      <c r="Y4136" t="s">
        <v>55</v>
      </c>
      <c r="Z4136">
        <v>424</v>
      </c>
      <c r="AE4136" t="s">
        <v>55</v>
      </c>
      <c r="AF4136">
        <v>424</v>
      </c>
    </row>
    <row r="4137" spans="1:32" x14ac:dyDescent="0.3">
      <c r="A4137">
        <v>56</v>
      </c>
      <c r="B4137" t="s">
        <v>46</v>
      </c>
      <c r="C4137" t="s">
        <v>74</v>
      </c>
      <c r="D4137" t="s">
        <v>48</v>
      </c>
      <c r="E4137" t="s">
        <v>49</v>
      </c>
      <c r="F4137">
        <v>802</v>
      </c>
      <c r="G4137" t="s">
        <v>49</v>
      </c>
      <c r="H4137" t="s">
        <v>49</v>
      </c>
      <c r="I4137" t="s">
        <v>78</v>
      </c>
      <c r="J4137">
        <v>3</v>
      </c>
      <c r="K4137" t="s">
        <v>64</v>
      </c>
      <c r="L4137">
        <v>258</v>
      </c>
      <c r="M4137">
        <v>2</v>
      </c>
      <c r="N4137">
        <v>-1</v>
      </c>
      <c r="O4137">
        <v>0</v>
      </c>
      <c r="P4137" t="s">
        <v>52</v>
      </c>
      <c r="Q4137" t="s">
        <v>49</v>
      </c>
      <c r="X4137" s="7"/>
      <c r="Y4137" t="s">
        <v>49</v>
      </c>
      <c r="Z4137">
        <v>802</v>
      </c>
      <c r="AE4137" t="s">
        <v>49</v>
      </c>
      <c r="AF4137">
        <v>802</v>
      </c>
    </row>
    <row r="4138" spans="1:32" x14ac:dyDescent="0.3">
      <c r="A4138">
        <v>31</v>
      </c>
      <c r="B4138" t="s">
        <v>58</v>
      </c>
      <c r="C4138" t="s">
        <v>47</v>
      </c>
      <c r="D4138" t="s">
        <v>60</v>
      </c>
      <c r="E4138" t="s">
        <v>49</v>
      </c>
      <c r="F4138">
        <v>430</v>
      </c>
      <c r="G4138" t="s">
        <v>55</v>
      </c>
      <c r="H4138" t="s">
        <v>49</v>
      </c>
      <c r="I4138" t="s">
        <v>50</v>
      </c>
      <c r="J4138">
        <v>25</v>
      </c>
      <c r="K4138" t="s">
        <v>73</v>
      </c>
      <c r="L4138">
        <v>137</v>
      </c>
      <c r="M4138">
        <v>16</v>
      </c>
      <c r="N4138">
        <v>-1</v>
      </c>
      <c r="O4138">
        <v>0</v>
      </c>
      <c r="P4138" t="s">
        <v>52</v>
      </c>
      <c r="Q4138" t="s">
        <v>49</v>
      </c>
      <c r="X4138" s="7"/>
      <c r="Y4138" t="s">
        <v>55</v>
      </c>
      <c r="Z4138">
        <v>430</v>
      </c>
      <c r="AE4138" t="s">
        <v>49</v>
      </c>
      <c r="AF4138">
        <v>430</v>
      </c>
    </row>
    <row r="4139" spans="1:32" x14ac:dyDescent="0.3">
      <c r="A4139">
        <v>59</v>
      </c>
      <c r="B4139" t="s">
        <v>52</v>
      </c>
      <c r="C4139" t="s">
        <v>47</v>
      </c>
      <c r="D4139" t="s">
        <v>52</v>
      </c>
      <c r="E4139" t="s">
        <v>49</v>
      </c>
      <c r="F4139">
        <v>3940</v>
      </c>
      <c r="G4139" t="s">
        <v>49</v>
      </c>
      <c r="H4139" t="s">
        <v>49</v>
      </c>
      <c r="I4139" t="s">
        <v>52</v>
      </c>
      <c r="J4139">
        <v>5</v>
      </c>
      <c r="K4139" t="s">
        <v>62</v>
      </c>
      <c r="L4139">
        <v>48</v>
      </c>
      <c r="M4139">
        <v>2</v>
      </c>
      <c r="N4139">
        <v>-1</v>
      </c>
      <c r="O4139">
        <v>0</v>
      </c>
      <c r="P4139" t="s">
        <v>52</v>
      </c>
      <c r="Q4139" t="s">
        <v>49</v>
      </c>
      <c r="X4139" s="7"/>
      <c r="Y4139" t="s">
        <v>49</v>
      </c>
      <c r="Z4139">
        <v>3940</v>
      </c>
      <c r="AE4139" t="s">
        <v>49</v>
      </c>
      <c r="AF4139">
        <v>3940</v>
      </c>
    </row>
    <row r="4140" spans="1:32" x14ac:dyDescent="0.3">
      <c r="A4140">
        <v>36</v>
      </c>
      <c r="B4140" t="s">
        <v>76</v>
      </c>
      <c r="C4140" t="s">
        <v>47</v>
      </c>
      <c r="D4140" t="s">
        <v>54</v>
      </c>
      <c r="E4140" t="s">
        <v>49</v>
      </c>
      <c r="F4140">
        <v>2880</v>
      </c>
      <c r="G4140" t="s">
        <v>49</v>
      </c>
      <c r="H4140" t="s">
        <v>49</v>
      </c>
      <c r="I4140" t="s">
        <v>52</v>
      </c>
      <c r="J4140">
        <v>12</v>
      </c>
      <c r="K4140" t="s">
        <v>62</v>
      </c>
      <c r="L4140">
        <v>283</v>
      </c>
      <c r="M4140">
        <v>1</v>
      </c>
      <c r="N4140">
        <v>-1</v>
      </c>
      <c r="O4140">
        <v>0</v>
      </c>
      <c r="P4140" t="s">
        <v>52</v>
      </c>
      <c r="Q4140" t="s">
        <v>49</v>
      </c>
      <c r="X4140" s="7"/>
      <c r="Y4140" t="s">
        <v>49</v>
      </c>
      <c r="Z4140">
        <v>2880</v>
      </c>
      <c r="AE4140" t="s">
        <v>49</v>
      </c>
      <c r="AF4140">
        <v>2880</v>
      </c>
    </row>
    <row r="4141" spans="1:32" x14ac:dyDescent="0.3">
      <c r="A4141">
        <v>51</v>
      </c>
      <c r="B4141" t="s">
        <v>63</v>
      </c>
      <c r="C4141" t="s">
        <v>74</v>
      </c>
      <c r="D4141" t="s">
        <v>54</v>
      </c>
      <c r="E4141" t="s">
        <v>49</v>
      </c>
      <c r="F4141">
        <v>1069</v>
      </c>
      <c r="G4141" t="s">
        <v>55</v>
      </c>
      <c r="H4141" t="s">
        <v>49</v>
      </c>
      <c r="I4141" t="s">
        <v>52</v>
      </c>
      <c r="J4141">
        <v>30</v>
      </c>
      <c r="K4141" t="s">
        <v>56</v>
      </c>
      <c r="L4141">
        <v>247</v>
      </c>
      <c r="M4141">
        <v>2</v>
      </c>
      <c r="N4141">
        <v>-1</v>
      </c>
      <c r="O4141">
        <v>0</v>
      </c>
      <c r="P4141" t="s">
        <v>52</v>
      </c>
      <c r="Q4141" t="s">
        <v>49</v>
      </c>
      <c r="X4141" s="7"/>
      <c r="Y4141" t="s">
        <v>55</v>
      </c>
      <c r="Z4141">
        <v>1069</v>
      </c>
      <c r="AE4141" t="s">
        <v>49</v>
      </c>
      <c r="AF4141">
        <v>1069</v>
      </c>
    </row>
    <row r="4142" spans="1:32" x14ac:dyDescent="0.3">
      <c r="A4142">
        <v>54</v>
      </c>
      <c r="B4142" t="s">
        <v>65</v>
      </c>
      <c r="C4142" t="s">
        <v>74</v>
      </c>
      <c r="D4142" t="s">
        <v>48</v>
      </c>
      <c r="E4142" t="s">
        <v>49</v>
      </c>
      <c r="F4142">
        <v>4382</v>
      </c>
      <c r="G4142" t="s">
        <v>55</v>
      </c>
      <c r="H4142" t="s">
        <v>49</v>
      </c>
      <c r="I4142" t="s">
        <v>78</v>
      </c>
      <c r="J4142">
        <v>18</v>
      </c>
      <c r="K4142" t="s">
        <v>56</v>
      </c>
      <c r="L4142">
        <v>193</v>
      </c>
      <c r="M4142">
        <v>4</v>
      </c>
      <c r="N4142">
        <v>-1</v>
      </c>
      <c r="O4142">
        <v>0</v>
      </c>
      <c r="P4142" t="s">
        <v>52</v>
      </c>
      <c r="Q4142" t="s">
        <v>49</v>
      </c>
      <c r="X4142" s="7"/>
      <c r="Y4142" t="s">
        <v>55</v>
      </c>
      <c r="Z4142">
        <v>4382</v>
      </c>
      <c r="AE4142" t="s">
        <v>49</v>
      </c>
      <c r="AF4142">
        <v>4382</v>
      </c>
    </row>
    <row r="4143" spans="1:32" x14ac:dyDescent="0.3">
      <c r="A4143">
        <v>37</v>
      </c>
      <c r="B4143" t="s">
        <v>58</v>
      </c>
      <c r="C4143" t="s">
        <v>47</v>
      </c>
      <c r="D4143" t="s">
        <v>60</v>
      </c>
      <c r="E4143" t="s">
        <v>49</v>
      </c>
      <c r="F4143">
        <v>0</v>
      </c>
      <c r="G4143" t="s">
        <v>49</v>
      </c>
      <c r="H4143" t="s">
        <v>49</v>
      </c>
      <c r="I4143" t="s">
        <v>50</v>
      </c>
      <c r="J4143">
        <v>11</v>
      </c>
      <c r="K4143" t="s">
        <v>81</v>
      </c>
      <c r="L4143">
        <v>129</v>
      </c>
      <c r="M4143">
        <v>4</v>
      </c>
      <c r="N4143">
        <v>107</v>
      </c>
      <c r="O4143">
        <v>2</v>
      </c>
      <c r="P4143" t="s">
        <v>57</v>
      </c>
      <c r="Q4143" t="s">
        <v>49</v>
      </c>
      <c r="X4143" s="7"/>
      <c r="Y4143" t="s">
        <v>49</v>
      </c>
      <c r="Z4143">
        <v>0</v>
      </c>
      <c r="AE4143" t="s">
        <v>49</v>
      </c>
      <c r="AF4143">
        <v>0</v>
      </c>
    </row>
    <row r="4144" spans="1:32" x14ac:dyDescent="0.3">
      <c r="A4144">
        <v>32</v>
      </c>
      <c r="B4144" t="s">
        <v>67</v>
      </c>
      <c r="C4144" t="s">
        <v>47</v>
      </c>
      <c r="D4144" t="s">
        <v>60</v>
      </c>
      <c r="E4144" t="s">
        <v>49</v>
      </c>
      <c r="F4144">
        <v>3939</v>
      </c>
      <c r="G4144" t="s">
        <v>49</v>
      </c>
      <c r="H4144" t="s">
        <v>49</v>
      </c>
      <c r="I4144" t="s">
        <v>50</v>
      </c>
      <c r="J4144">
        <v>8</v>
      </c>
      <c r="K4144" t="s">
        <v>70</v>
      </c>
      <c r="L4144">
        <v>209</v>
      </c>
      <c r="M4144">
        <v>2</v>
      </c>
      <c r="N4144">
        <v>-1</v>
      </c>
      <c r="O4144">
        <v>0</v>
      </c>
      <c r="P4144" t="s">
        <v>52</v>
      </c>
      <c r="Q4144" t="s">
        <v>49</v>
      </c>
      <c r="X4144" s="7"/>
      <c r="Y4144" t="s">
        <v>49</v>
      </c>
      <c r="Z4144">
        <v>3939</v>
      </c>
      <c r="AE4144" t="s">
        <v>49</v>
      </c>
      <c r="AF4144">
        <v>3939</v>
      </c>
    </row>
    <row r="4145" spans="1:32" x14ac:dyDescent="0.3">
      <c r="A4145">
        <v>42</v>
      </c>
      <c r="B4145" t="s">
        <v>65</v>
      </c>
      <c r="C4145" t="s">
        <v>47</v>
      </c>
      <c r="D4145" t="s">
        <v>60</v>
      </c>
      <c r="E4145" t="s">
        <v>49</v>
      </c>
      <c r="F4145">
        <v>753</v>
      </c>
      <c r="G4145" t="s">
        <v>49</v>
      </c>
      <c r="H4145" t="s">
        <v>49</v>
      </c>
      <c r="I4145" t="s">
        <v>52</v>
      </c>
      <c r="J4145">
        <v>17</v>
      </c>
      <c r="K4145" t="s">
        <v>62</v>
      </c>
      <c r="L4145">
        <v>31</v>
      </c>
      <c r="M4145">
        <v>1</v>
      </c>
      <c r="N4145">
        <v>-1</v>
      </c>
      <c r="O4145">
        <v>0</v>
      </c>
      <c r="P4145" t="s">
        <v>52</v>
      </c>
      <c r="Q4145" t="s">
        <v>49</v>
      </c>
      <c r="X4145" s="7"/>
      <c r="Y4145" t="s">
        <v>49</v>
      </c>
      <c r="Z4145">
        <v>753</v>
      </c>
      <c r="AE4145" t="s">
        <v>49</v>
      </c>
      <c r="AF4145">
        <v>753</v>
      </c>
    </row>
    <row r="4146" spans="1:32" x14ac:dyDescent="0.3">
      <c r="A4146">
        <v>29</v>
      </c>
      <c r="B4146" t="s">
        <v>63</v>
      </c>
      <c r="C4146" t="s">
        <v>47</v>
      </c>
      <c r="D4146" t="s">
        <v>54</v>
      </c>
      <c r="E4146" t="s">
        <v>49</v>
      </c>
      <c r="F4146">
        <v>358</v>
      </c>
      <c r="G4146" t="s">
        <v>49</v>
      </c>
      <c r="H4146" t="s">
        <v>49</v>
      </c>
      <c r="I4146" t="s">
        <v>50</v>
      </c>
      <c r="J4146">
        <v>21</v>
      </c>
      <c r="K4146" t="s">
        <v>73</v>
      </c>
      <c r="L4146">
        <v>88</v>
      </c>
      <c r="M4146">
        <v>5</v>
      </c>
      <c r="N4146">
        <v>-1</v>
      </c>
      <c r="O4146">
        <v>0</v>
      </c>
      <c r="P4146" t="s">
        <v>52</v>
      </c>
      <c r="Q4146" t="s">
        <v>49</v>
      </c>
      <c r="X4146" s="7"/>
      <c r="Y4146" t="s">
        <v>49</v>
      </c>
      <c r="Z4146">
        <v>358</v>
      </c>
      <c r="AE4146" t="s">
        <v>49</v>
      </c>
      <c r="AF4146">
        <v>358</v>
      </c>
    </row>
    <row r="4147" spans="1:32" x14ac:dyDescent="0.3">
      <c r="A4147">
        <v>52</v>
      </c>
      <c r="B4147" t="s">
        <v>63</v>
      </c>
      <c r="C4147" t="s">
        <v>47</v>
      </c>
      <c r="D4147" t="s">
        <v>48</v>
      </c>
      <c r="E4147" t="s">
        <v>49</v>
      </c>
      <c r="F4147">
        <v>1141</v>
      </c>
      <c r="G4147" t="s">
        <v>55</v>
      </c>
      <c r="H4147" t="s">
        <v>49</v>
      </c>
      <c r="I4147" t="s">
        <v>50</v>
      </c>
      <c r="J4147">
        <v>12</v>
      </c>
      <c r="K4147" t="s">
        <v>56</v>
      </c>
      <c r="L4147">
        <v>22</v>
      </c>
      <c r="M4147">
        <v>5</v>
      </c>
      <c r="N4147">
        <v>-1</v>
      </c>
      <c r="O4147">
        <v>0</v>
      </c>
      <c r="P4147" t="s">
        <v>52</v>
      </c>
      <c r="Q4147" t="s">
        <v>49</v>
      </c>
      <c r="X4147" s="7"/>
      <c r="Y4147" t="s">
        <v>55</v>
      </c>
      <c r="Z4147">
        <v>1141</v>
      </c>
      <c r="AE4147" t="s">
        <v>49</v>
      </c>
      <c r="AF4147">
        <v>1141</v>
      </c>
    </row>
    <row r="4148" spans="1:32" x14ac:dyDescent="0.3">
      <c r="A4148">
        <v>40</v>
      </c>
      <c r="B4148" t="s">
        <v>67</v>
      </c>
      <c r="C4148" t="s">
        <v>47</v>
      </c>
      <c r="D4148" t="s">
        <v>54</v>
      </c>
      <c r="E4148" t="s">
        <v>49</v>
      </c>
      <c r="F4148">
        <v>1259</v>
      </c>
      <c r="G4148" t="s">
        <v>49</v>
      </c>
      <c r="H4148" t="s">
        <v>49</v>
      </c>
      <c r="I4148" t="s">
        <v>52</v>
      </c>
      <c r="J4148">
        <v>20</v>
      </c>
      <c r="K4148" t="s">
        <v>56</v>
      </c>
      <c r="L4148">
        <v>234</v>
      </c>
      <c r="M4148">
        <v>5</v>
      </c>
      <c r="N4148">
        <v>-1</v>
      </c>
      <c r="O4148">
        <v>0</v>
      </c>
      <c r="P4148" t="s">
        <v>52</v>
      </c>
      <c r="Q4148" t="s">
        <v>49</v>
      </c>
      <c r="X4148" s="7"/>
      <c r="Y4148" t="s">
        <v>49</v>
      </c>
      <c r="Z4148">
        <v>1259</v>
      </c>
      <c r="AE4148" t="s">
        <v>49</v>
      </c>
      <c r="AF4148">
        <v>1259</v>
      </c>
    </row>
    <row r="4149" spans="1:32" x14ac:dyDescent="0.3">
      <c r="A4149">
        <v>30</v>
      </c>
      <c r="B4149" t="s">
        <v>53</v>
      </c>
      <c r="C4149" t="s">
        <v>47</v>
      </c>
      <c r="D4149" t="s">
        <v>54</v>
      </c>
      <c r="E4149" t="s">
        <v>49</v>
      </c>
      <c r="F4149">
        <v>227</v>
      </c>
      <c r="G4149" t="s">
        <v>49</v>
      </c>
      <c r="H4149" t="s">
        <v>55</v>
      </c>
      <c r="I4149" t="s">
        <v>52</v>
      </c>
      <c r="J4149">
        <v>3</v>
      </c>
      <c r="K4149" t="s">
        <v>62</v>
      </c>
      <c r="L4149">
        <v>23</v>
      </c>
      <c r="M4149">
        <v>1</v>
      </c>
      <c r="N4149">
        <v>-1</v>
      </c>
      <c r="O4149">
        <v>0</v>
      </c>
      <c r="P4149" t="s">
        <v>52</v>
      </c>
      <c r="Q4149" t="s">
        <v>49</v>
      </c>
      <c r="X4149" s="7"/>
      <c r="Y4149" t="s">
        <v>49</v>
      </c>
      <c r="Z4149">
        <v>227</v>
      </c>
      <c r="AE4149" t="s">
        <v>55</v>
      </c>
      <c r="AF4149">
        <v>227</v>
      </c>
    </row>
    <row r="4150" spans="1:32" x14ac:dyDescent="0.3">
      <c r="A4150">
        <v>55</v>
      </c>
      <c r="B4150" t="s">
        <v>68</v>
      </c>
      <c r="C4150" t="s">
        <v>74</v>
      </c>
      <c r="D4150" t="s">
        <v>54</v>
      </c>
      <c r="E4150" t="s">
        <v>49</v>
      </c>
      <c r="F4150">
        <v>538</v>
      </c>
      <c r="G4150" t="s">
        <v>55</v>
      </c>
      <c r="H4150" t="s">
        <v>49</v>
      </c>
      <c r="I4150" t="s">
        <v>50</v>
      </c>
      <c r="J4150">
        <v>7</v>
      </c>
      <c r="K4150" t="s">
        <v>70</v>
      </c>
      <c r="L4150">
        <v>353</v>
      </c>
      <c r="M4150">
        <v>2</v>
      </c>
      <c r="N4150">
        <v>-1</v>
      </c>
      <c r="O4150">
        <v>0</v>
      </c>
      <c r="P4150" t="s">
        <v>52</v>
      </c>
      <c r="Q4150" t="s">
        <v>55</v>
      </c>
      <c r="X4150" s="7"/>
      <c r="Y4150" t="s">
        <v>55</v>
      </c>
      <c r="Z4150">
        <v>538</v>
      </c>
      <c r="AE4150" t="s">
        <v>49</v>
      </c>
      <c r="AF4150">
        <v>538</v>
      </c>
    </row>
    <row r="4151" spans="1:32" x14ac:dyDescent="0.3">
      <c r="A4151">
        <v>49</v>
      </c>
      <c r="B4151" t="s">
        <v>58</v>
      </c>
      <c r="C4151" t="s">
        <v>47</v>
      </c>
      <c r="D4151" t="s">
        <v>60</v>
      </c>
      <c r="E4151" t="s">
        <v>49</v>
      </c>
      <c r="F4151">
        <v>92</v>
      </c>
      <c r="G4151" t="s">
        <v>55</v>
      </c>
      <c r="H4151" t="s">
        <v>49</v>
      </c>
      <c r="I4151" t="s">
        <v>52</v>
      </c>
      <c r="J4151">
        <v>6</v>
      </c>
      <c r="K4151" t="s">
        <v>56</v>
      </c>
      <c r="L4151">
        <v>221</v>
      </c>
      <c r="M4151">
        <v>2</v>
      </c>
      <c r="N4151">
        <v>-1</v>
      </c>
      <c r="O4151">
        <v>0</v>
      </c>
      <c r="P4151" t="s">
        <v>52</v>
      </c>
      <c r="Q4151" t="s">
        <v>49</v>
      </c>
      <c r="X4151" s="7"/>
      <c r="Y4151" t="s">
        <v>55</v>
      </c>
      <c r="Z4151">
        <v>92</v>
      </c>
      <c r="AE4151" t="s">
        <v>49</v>
      </c>
      <c r="AF4151">
        <v>92</v>
      </c>
    </row>
    <row r="4152" spans="1:32" x14ac:dyDescent="0.3">
      <c r="A4152">
        <v>33</v>
      </c>
      <c r="B4152" t="s">
        <v>67</v>
      </c>
      <c r="C4152" t="s">
        <v>47</v>
      </c>
      <c r="D4152" t="s">
        <v>60</v>
      </c>
      <c r="E4152" t="s">
        <v>49</v>
      </c>
      <c r="F4152">
        <v>8023</v>
      </c>
      <c r="G4152" t="s">
        <v>49</v>
      </c>
      <c r="H4152" t="s">
        <v>49</v>
      </c>
      <c r="I4152" t="s">
        <v>50</v>
      </c>
      <c r="J4152">
        <v>25</v>
      </c>
      <c r="K4152" t="s">
        <v>64</v>
      </c>
      <c r="L4152">
        <v>196</v>
      </c>
      <c r="M4152">
        <v>1</v>
      </c>
      <c r="N4152">
        <v>87</v>
      </c>
      <c r="O4152">
        <v>4</v>
      </c>
      <c r="P4152" t="s">
        <v>57</v>
      </c>
      <c r="Q4152" t="s">
        <v>49</v>
      </c>
      <c r="X4152" s="7"/>
      <c r="Y4152" t="s">
        <v>49</v>
      </c>
      <c r="Z4152">
        <v>8023</v>
      </c>
      <c r="AE4152" t="s">
        <v>49</v>
      </c>
      <c r="AF4152">
        <v>8023</v>
      </c>
    </row>
    <row r="4153" spans="1:32" x14ac:dyDescent="0.3">
      <c r="A4153">
        <v>32</v>
      </c>
      <c r="B4153" t="s">
        <v>53</v>
      </c>
      <c r="C4153" t="s">
        <v>59</v>
      </c>
      <c r="D4153" t="s">
        <v>54</v>
      </c>
      <c r="E4153" t="s">
        <v>49</v>
      </c>
      <c r="F4153">
        <v>2478</v>
      </c>
      <c r="G4153" t="s">
        <v>49</v>
      </c>
      <c r="H4153" t="s">
        <v>55</v>
      </c>
      <c r="I4153" t="s">
        <v>50</v>
      </c>
      <c r="J4153">
        <v>20</v>
      </c>
      <c r="K4153" t="s">
        <v>75</v>
      </c>
      <c r="L4153">
        <v>395</v>
      </c>
      <c r="M4153">
        <v>1</v>
      </c>
      <c r="N4153">
        <v>-1</v>
      </c>
      <c r="O4153">
        <v>0</v>
      </c>
      <c r="P4153" t="s">
        <v>52</v>
      </c>
      <c r="Q4153" t="s">
        <v>49</v>
      </c>
      <c r="X4153" s="7"/>
      <c r="Y4153" t="s">
        <v>49</v>
      </c>
      <c r="Z4153">
        <v>2478</v>
      </c>
      <c r="AE4153" t="s">
        <v>55</v>
      </c>
      <c r="AF4153">
        <v>2478</v>
      </c>
    </row>
    <row r="4154" spans="1:32" x14ac:dyDescent="0.3">
      <c r="A4154">
        <v>21</v>
      </c>
      <c r="B4154" t="s">
        <v>71</v>
      </c>
      <c r="C4154" t="s">
        <v>59</v>
      </c>
      <c r="D4154" t="s">
        <v>54</v>
      </c>
      <c r="E4154" t="s">
        <v>49</v>
      </c>
      <c r="F4154">
        <v>6844</v>
      </c>
      <c r="G4154" t="s">
        <v>49</v>
      </c>
      <c r="H4154" t="s">
        <v>49</v>
      </c>
      <c r="I4154" t="s">
        <v>50</v>
      </c>
      <c r="J4154">
        <v>14</v>
      </c>
      <c r="K4154" t="s">
        <v>70</v>
      </c>
      <c r="L4154">
        <v>126</v>
      </c>
      <c r="M4154">
        <v>3</v>
      </c>
      <c r="N4154">
        <v>127</v>
      </c>
      <c r="O4154">
        <v>7</v>
      </c>
      <c r="P4154" t="s">
        <v>66</v>
      </c>
      <c r="Q4154" t="s">
        <v>49</v>
      </c>
      <c r="X4154" s="7"/>
      <c r="Y4154" t="s">
        <v>49</v>
      </c>
      <c r="Z4154">
        <v>6844</v>
      </c>
      <c r="AE4154" t="s">
        <v>49</v>
      </c>
      <c r="AF4154">
        <v>6844</v>
      </c>
    </row>
    <row r="4155" spans="1:32" x14ac:dyDescent="0.3">
      <c r="A4155">
        <v>42</v>
      </c>
      <c r="B4155" t="s">
        <v>67</v>
      </c>
      <c r="C4155" t="s">
        <v>47</v>
      </c>
      <c r="D4155" t="s">
        <v>54</v>
      </c>
      <c r="E4155" t="s">
        <v>49</v>
      </c>
      <c r="F4155">
        <v>440</v>
      </c>
      <c r="G4155" t="s">
        <v>55</v>
      </c>
      <c r="H4155" t="s">
        <v>49</v>
      </c>
      <c r="I4155" t="s">
        <v>50</v>
      </c>
      <c r="J4155">
        <v>3</v>
      </c>
      <c r="K4155" t="s">
        <v>64</v>
      </c>
      <c r="L4155">
        <v>13</v>
      </c>
      <c r="M4155">
        <v>5</v>
      </c>
      <c r="N4155">
        <v>-1</v>
      </c>
      <c r="O4155">
        <v>0</v>
      </c>
      <c r="P4155" t="s">
        <v>52</v>
      </c>
      <c r="Q4155" t="s">
        <v>49</v>
      </c>
      <c r="X4155" s="7"/>
      <c r="Y4155" t="s">
        <v>55</v>
      </c>
      <c r="Z4155">
        <v>440</v>
      </c>
      <c r="AE4155" t="s">
        <v>49</v>
      </c>
      <c r="AF4155">
        <v>440</v>
      </c>
    </row>
    <row r="4156" spans="1:32" x14ac:dyDescent="0.3">
      <c r="A4156">
        <v>56</v>
      </c>
      <c r="B4156" t="s">
        <v>65</v>
      </c>
      <c r="C4156" t="s">
        <v>47</v>
      </c>
      <c r="D4156" t="s">
        <v>54</v>
      </c>
      <c r="E4156" t="s">
        <v>49</v>
      </c>
      <c r="F4156">
        <v>800</v>
      </c>
      <c r="G4156" t="s">
        <v>49</v>
      </c>
      <c r="H4156" t="s">
        <v>55</v>
      </c>
      <c r="I4156" t="s">
        <v>50</v>
      </c>
      <c r="J4156">
        <v>9</v>
      </c>
      <c r="K4156" t="s">
        <v>73</v>
      </c>
      <c r="L4156">
        <v>170</v>
      </c>
      <c r="M4156">
        <v>1</v>
      </c>
      <c r="N4156">
        <v>-1</v>
      </c>
      <c r="O4156">
        <v>0</v>
      </c>
      <c r="P4156" t="s">
        <v>52</v>
      </c>
      <c r="Q4156" t="s">
        <v>49</v>
      </c>
      <c r="X4156" s="7"/>
      <c r="Y4156" t="s">
        <v>49</v>
      </c>
      <c r="Z4156">
        <v>800</v>
      </c>
      <c r="AE4156" t="s">
        <v>55</v>
      </c>
      <c r="AF4156">
        <v>800</v>
      </c>
    </row>
    <row r="4157" spans="1:32" x14ac:dyDescent="0.3">
      <c r="A4157">
        <v>39</v>
      </c>
      <c r="B4157" t="s">
        <v>52</v>
      </c>
      <c r="C4157" t="s">
        <v>59</v>
      </c>
      <c r="D4157" t="s">
        <v>54</v>
      </c>
      <c r="E4157" t="s">
        <v>49</v>
      </c>
      <c r="F4157">
        <v>914</v>
      </c>
      <c r="G4157" t="s">
        <v>49</v>
      </c>
      <c r="H4157" t="s">
        <v>49</v>
      </c>
      <c r="I4157" t="s">
        <v>52</v>
      </c>
      <c r="J4157">
        <v>5</v>
      </c>
      <c r="K4157" t="s">
        <v>62</v>
      </c>
      <c r="L4157">
        <v>20</v>
      </c>
      <c r="M4157">
        <v>1</v>
      </c>
      <c r="N4157">
        <v>-1</v>
      </c>
      <c r="O4157">
        <v>0</v>
      </c>
      <c r="P4157" t="s">
        <v>52</v>
      </c>
      <c r="Q4157" t="s">
        <v>49</v>
      </c>
      <c r="X4157" s="7"/>
      <c r="Y4157" t="s">
        <v>49</v>
      </c>
      <c r="Z4157">
        <v>914</v>
      </c>
      <c r="AE4157" t="s">
        <v>49</v>
      </c>
      <c r="AF4157">
        <v>914</v>
      </c>
    </row>
    <row r="4158" spans="1:32" x14ac:dyDescent="0.3">
      <c r="A4158">
        <v>30</v>
      </c>
      <c r="B4158" t="s">
        <v>68</v>
      </c>
      <c r="C4158" t="s">
        <v>59</v>
      </c>
      <c r="D4158" t="s">
        <v>54</v>
      </c>
      <c r="E4158" t="s">
        <v>49</v>
      </c>
      <c r="F4158">
        <v>638</v>
      </c>
      <c r="G4158" t="s">
        <v>49</v>
      </c>
      <c r="H4158" t="s">
        <v>49</v>
      </c>
      <c r="I4158" t="s">
        <v>50</v>
      </c>
      <c r="J4158">
        <v>14</v>
      </c>
      <c r="K4158" t="s">
        <v>73</v>
      </c>
      <c r="L4158">
        <v>358</v>
      </c>
      <c r="M4158">
        <v>6</v>
      </c>
      <c r="N4158">
        <v>-1</v>
      </c>
      <c r="O4158">
        <v>0</v>
      </c>
      <c r="P4158" t="s">
        <v>52</v>
      </c>
      <c r="Q4158" t="s">
        <v>49</v>
      </c>
      <c r="X4158" s="7"/>
      <c r="Y4158" t="s">
        <v>49</v>
      </c>
      <c r="Z4158">
        <v>638</v>
      </c>
      <c r="AE4158" t="s">
        <v>49</v>
      </c>
      <c r="AF4158">
        <v>638</v>
      </c>
    </row>
    <row r="4159" spans="1:32" x14ac:dyDescent="0.3">
      <c r="A4159">
        <v>55</v>
      </c>
      <c r="B4159" t="s">
        <v>77</v>
      </c>
      <c r="C4159" t="s">
        <v>47</v>
      </c>
      <c r="D4159" t="s">
        <v>54</v>
      </c>
      <c r="E4159" t="s">
        <v>49</v>
      </c>
      <c r="F4159">
        <v>159</v>
      </c>
      <c r="G4159" t="s">
        <v>49</v>
      </c>
      <c r="H4159" t="s">
        <v>49</v>
      </c>
      <c r="I4159" t="s">
        <v>50</v>
      </c>
      <c r="J4159">
        <v>28</v>
      </c>
      <c r="K4159" t="s">
        <v>70</v>
      </c>
      <c r="L4159">
        <v>159</v>
      </c>
      <c r="M4159">
        <v>1</v>
      </c>
      <c r="N4159">
        <v>-1</v>
      </c>
      <c r="O4159">
        <v>0</v>
      </c>
      <c r="P4159" t="s">
        <v>52</v>
      </c>
      <c r="Q4159" t="s">
        <v>49</v>
      </c>
      <c r="X4159" s="7"/>
      <c r="Y4159" t="s">
        <v>49</v>
      </c>
      <c r="Z4159">
        <v>159</v>
      </c>
      <c r="AE4159" t="s">
        <v>49</v>
      </c>
      <c r="AF4159">
        <v>159</v>
      </c>
    </row>
    <row r="4160" spans="1:32" x14ac:dyDescent="0.3">
      <c r="A4160">
        <v>43</v>
      </c>
      <c r="B4160" t="s">
        <v>63</v>
      </c>
      <c r="C4160" t="s">
        <v>47</v>
      </c>
      <c r="D4160" t="s">
        <v>48</v>
      </c>
      <c r="E4160" t="s">
        <v>49</v>
      </c>
      <c r="F4160">
        <v>483</v>
      </c>
      <c r="G4160" t="s">
        <v>55</v>
      </c>
      <c r="H4160" t="s">
        <v>49</v>
      </c>
      <c r="I4160" t="s">
        <v>50</v>
      </c>
      <c r="J4160">
        <v>12</v>
      </c>
      <c r="K4160" t="s">
        <v>56</v>
      </c>
      <c r="L4160">
        <v>225</v>
      </c>
      <c r="M4160">
        <v>3</v>
      </c>
      <c r="N4160">
        <v>-1</v>
      </c>
      <c r="O4160">
        <v>0</v>
      </c>
      <c r="P4160" t="s">
        <v>52</v>
      </c>
      <c r="Q4160" t="s">
        <v>49</v>
      </c>
      <c r="X4160" s="7"/>
      <c r="Y4160" t="s">
        <v>55</v>
      </c>
      <c r="Z4160">
        <v>483</v>
      </c>
      <c r="AE4160" t="s">
        <v>49</v>
      </c>
      <c r="AF4160">
        <v>483</v>
      </c>
    </row>
    <row r="4161" spans="1:32" x14ac:dyDescent="0.3">
      <c r="A4161">
        <v>53</v>
      </c>
      <c r="B4161" t="s">
        <v>46</v>
      </c>
      <c r="C4161" t="s">
        <v>47</v>
      </c>
      <c r="D4161" t="s">
        <v>54</v>
      </c>
      <c r="E4161" t="s">
        <v>49</v>
      </c>
      <c r="F4161">
        <v>94</v>
      </c>
      <c r="G4161" t="s">
        <v>49</v>
      </c>
      <c r="H4161" t="s">
        <v>49</v>
      </c>
      <c r="I4161" t="s">
        <v>50</v>
      </c>
      <c r="J4161">
        <v>10</v>
      </c>
      <c r="K4161" t="s">
        <v>70</v>
      </c>
      <c r="L4161">
        <v>493</v>
      </c>
      <c r="M4161">
        <v>1</v>
      </c>
      <c r="N4161">
        <v>181</v>
      </c>
      <c r="O4161">
        <v>14</v>
      </c>
      <c r="P4161" t="s">
        <v>79</v>
      </c>
      <c r="Q4161" t="s">
        <v>55</v>
      </c>
      <c r="X4161" s="7"/>
      <c r="Y4161" t="s">
        <v>49</v>
      </c>
      <c r="Z4161">
        <v>94</v>
      </c>
      <c r="AE4161" t="s">
        <v>49</v>
      </c>
      <c r="AF4161">
        <v>94</v>
      </c>
    </row>
    <row r="4162" spans="1:32" x14ac:dyDescent="0.3">
      <c r="A4162">
        <v>57</v>
      </c>
      <c r="B4162" t="s">
        <v>77</v>
      </c>
      <c r="C4162" t="s">
        <v>47</v>
      </c>
      <c r="D4162" t="s">
        <v>54</v>
      </c>
      <c r="E4162" t="s">
        <v>49</v>
      </c>
      <c r="F4162">
        <v>1044</v>
      </c>
      <c r="G4162" t="s">
        <v>49</v>
      </c>
      <c r="H4162" t="s">
        <v>49</v>
      </c>
      <c r="I4162" t="s">
        <v>78</v>
      </c>
      <c r="J4162">
        <v>11</v>
      </c>
      <c r="K4162" t="s">
        <v>72</v>
      </c>
      <c r="L4162">
        <v>585</v>
      </c>
      <c r="M4162">
        <v>1</v>
      </c>
      <c r="N4162">
        <v>192</v>
      </c>
      <c r="O4162">
        <v>2</v>
      </c>
      <c r="P4162" t="s">
        <v>79</v>
      </c>
      <c r="Q4162" t="s">
        <v>55</v>
      </c>
      <c r="X4162" s="7"/>
      <c r="Y4162" t="s">
        <v>49</v>
      </c>
      <c r="Z4162">
        <v>1044</v>
      </c>
      <c r="AE4162" t="s">
        <v>49</v>
      </c>
      <c r="AF4162">
        <v>1044</v>
      </c>
    </row>
    <row r="4163" spans="1:32" x14ac:dyDescent="0.3">
      <c r="A4163">
        <v>39</v>
      </c>
      <c r="B4163" t="s">
        <v>65</v>
      </c>
      <c r="C4163" t="s">
        <v>59</v>
      </c>
      <c r="D4163" t="s">
        <v>52</v>
      </c>
      <c r="E4163" t="s">
        <v>49</v>
      </c>
      <c r="F4163">
        <v>0</v>
      </c>
      <c r="G4163" t="s">
        <v>49</v>
      </c>
      <c r="H4163" t="s">
        <v>49</v>
      </c>
      <c r="I4163" t="s">
        <v>52</v>
      </c>
      <c r="J4163">
        <v>20</v>
      </c>
      <c r="K4163" t="s">
        <v>62</v>
      </c>
      <c r="L4163">
        <v>13</v>
      </c>
      <c r="M4163">
        <v>11</v>
      </c>
      <c r="N4163">
        <v>-1</v>
      </c>
      <c r="O4163">
        <v>0</v>
      </c>
      <c r="P4163" t="s">
        <v>52</v>
      </c>
      <c r="Q4163" t="s">
        <v>49</v>
      </c>
      <c r="X4163" s="7"/>
      <c r="Y4163" t="s">
        <v>49</v>
      </c>
      <c r="Z4163">
        <v>0</v>
      </c>
      <c r="AE4163" t="s">
        <v>49</v>
      </c>
      <c r="AF4163">
        <v>0</v>
      </c>
    </row>
    <row r="4164" spans="1:32" x14ac:dyDescent="0.3">
      <c r="A4164">
        <v>56</v>
      </c>
      <c r="B4164" t="s">
        <v>67</v>
      </c>
      <c r="C4164" t="s">
        <v>74</v>
      </c>
      <c r="D4164" t="s">
        <v>60</v>
      </c>
      <c r="E4164" t="s">
        <v>49</v>
      </c>
      <c r="F4164">
        <v>401</v>
      </c>
      <c r="G4164" t="s">
        <v>55</v>
      </c>
      <c r="H4164" t="s">
        <v>49</v>
      </c>
      <c r="I4164" t="s">
        <v>78</v>
      </c>
      <c r="J4164">
        <v>20</v>
      </c>
      <c r="K4164" t="s">
        <v>75</v>
      </c>
      <c r="L4164">
        <v>26</v>
      </c>
      <c r="M4164">
        <v>1</v>
      </c>
      <c r="N4164">
        <v>-1</v>
      </c>
      <c r="O4164">
        <v>0</v>
      </c>
      <c r="P4164" t="s">
        <v>52</v>
      </c>
      <c r="Q4164" t="s">
        <v>49</v>
      </c>
      <c r="X4164" s="7"/>
      <c r="Y4164" t="s">
        <v>55</v>
      </c>
      <c r="Z4164">
        <v>401</v>
      </c>
      <c r="AE4164" t="s">
        <v>49</v>
      </c>
      <c r="AF4164">
        <v>401</v>
      </c>
    </row>
    <row r="4165" spans="1:32" x14ac:dyDescent="0.3">
      <c r="A4165">
        <v>29</v>
      </c>
      <c r="B4165" t="s">
        <v>53</v>
      </c>
      <c r="C4165" t="s">
        <v>59</v>
      </c>
      <c r="D4165" t="s">
        <v>52</v>
      </c>
      <c r="E4165" t="s">
        <v>49</v>
      </c>
      <c r="F4165">
        <v>33</v>
      </c>
      <c r="G4165" t="s">
        <v>49</v>
      </c>
      <c r="H4165" t="s">
        <v>49</v>
      </c>
      <c r="I4165" t="s">
        <v>52</v>
      </c>
      <c r="J4165">
        <v>1</v>
      </c>
      <c r="K4165" t="s">
        <v>73</v>
      </c>
      <c r="L4165">
        <v>161</v>
      </c>
      <c r="M4165">
        <v>1</v>
      </c>
      <c r="N4165">
        <v>-1</v>
      </c>
      <c r="O4165">
        <v>0</v>
      </c>
      <c r="P4165" t="s">
        <v>52</v>
      </c>
      <c r="Q4165" t="s">
        <v>49</v>
      </c>
      <c r="X4165" s="7"/>
      <c r="Y4165" t="s">
        <v>49</v>
      </c>
      <c r="Z4165">
        <v>33</v>
      </c>
      <c r="AE4165" t="s">
        <v>49</v>
      </c>
      <c r="AF4165">
        <v>33</v>
      </c>
    </row>
    <row r="4166" spans="1:32" x14ac:dyDescent="0.3">
      <c r="A4166">
        <v>38</v>
      </c>
      <c r="B4166" t="s">
        <v>63</v>
      </c>
      <c r="C4166" t="s">
        <v>47</v>
      </c>
      <c r="D4166" t="s">
        <v>48</v>
      </c>
      <c r="E4166" t="s">
        <v>49</v>
      </c>
      <c r="F4166">
        <v>506</v>
      </c>
      <c r="G4166" t="s">
        <v>55</v>
      </c>
      <c r="H4166" t="s">
        <v>55</v>
      </c>
      <c r="I4166" t="s">
        <v>52</v>
      </c>
      <c r="J4166">
        <v>12</v>
      </c>
      <c r="K4166" t="s">
        <v>62</v>
      </c>
      <c r="L4166">
        <v>122</v>
      </c>
      <c r="M4166">
        <v>1</v>
      </c>
      <c r="N4166">
        <v>-1</v>
      </c>
      <c r="O4166">
        <v>0</v>
      </c>
      <c r="P4166" t="s">
        <v>52</v>
      </c>
      <c r="Q4166" t="s">
        <v>49</v>
      </c>
      <c r="X4166" s="7"/>
      <c r="Y4166" t="s">
        <v>55</v>
      </c>
      <c r="Z4166">
        <v>506</v>
      </c>
      <c r="AE4166" t="s">
        <v>55</v>
      </c>
      <c r="AF4166">
        <v>506</v>
      </c>
    </row>
    <row r="4167" spans="1:32" x14ac:dyDescent="0.3">
      <c r="A4167">
        <v>59</v>
      </c>
      <c r="B4167" t="s">
        <v>58</v>
      </c>
      <c r="C4167" t="s">
        <v>47</v>
      </c>
      <c r="D4167" t="s">
        <v>60</v>
      </c>
      <c r="E4167" t="s">
        <v>49</v>
      </c>
      <c r="F4167">
        <v>1881</v>
      </c>
      <c r="G4167" t="s">
        <v>49</v>
      </c>
      <c r="H4167" t="s">
        <v>49</v>
      </c>
      <c r="I4167" t="s">
        <v>50</v>
      </c>
      <c r="J4167">
        <v>19</v>
      </c>
      <c r="K4167" t="s">
        <v>75</v>
      </c>
      <c r="L4167">
        <v>456</v>
      </c>
      <c r="M4167">
        <v>2</v>
      </c>
      <c r="N4167">
        <v>-1</v>
      </c>
      <c r="O4167">
        <v>0</v>
      </c>
      <c r="P4167" t="s">
        <v>52</v>
      </c>
      <c r="Q4167" t="s">
        <v>49</v>
      </c>
      <c r="X4167" s="7"/>
      <c r="Y4167" t="s">
        <v>49</v>
      </c>
      <c r="Z4167">
        <v>1881</v>
      </c>
      <c r="AE4167" t="s">
        <v>49</v>
      </c>
      <c r="AF4167">
        <v>1881</v>
      </c>
    </row>
    <row r="4168" spans="1:32" x14ac:dyDescent="0.3">
      <c r="A4168">
        <v>42</v>
      </c>
      <c r="B4168" t="s">
        <v>67</v>
      </c>
      <c r="C4168" t="s">
        <v>59</v>
      </c>
      <c r="D4168" t="s">
        <v>52</v>
      </c>
      <c r="E4168" t="s">
        <v>49</v>
      </c>
      <c r="F4168">
        <v>344</v>
      </c>
      <c r="G4168" t="s">
        <v>55</v>
      </c>
      <c r="H4168" t="s">
        <v>49</v>
      </c>
      <c r="I4168" t="s">
        <v>52</v>
      </c>
      <c r="J4168">
        <v>3</v>
      </c>
      <c r="K4168" t="s">
        <v>62</v>
      </c>
      <c r="L4168">
        <v>26</v>
      </c>
      <c r="M4168">
        <v>7</v>
      </c>
      <c r="N4168">
        <v>-1</v>
      </c>
      <c r="O4168">
        <v>0</v>
      </c>
      <c r="P4168" t="s">
        <v>52</v>
      </c>
      <c r="Q4168" t="s">
        <v>49</v>
      </c>
      <c r="X4168" s="7"/>
      <c r="Y4168" t="s">
        <v>55</v>
      </c>
      <c r="Z4168">
        <v>344</v>
      </c>
      <c r="AE4168" t="s">
        <v>49</v>
      </c>
      <c r="AF4168">
        <v>344</v>
      </c>
    </row>
    <row r="4169" spans="1:32" x14ac:dyDescent="0.3">
      <c r="A4169">
        <v>46</v>
      </c>
      <c r="B4169" t="s">
        <v>63</v>
      </c>
      <c r="C4169" t="s">
        <v>47</v>
      </c>
      <c r="D4169" t="s">
        <v>48</v>
      </c>
      <c r="E4169" t="s">
        <v>49</v>
      </c>
      <c r="F4169">
        <v>0</v>
      </c>
      <c r="G4169" t="s">
        <v>55</v>
      </c>
      <c r="H4169" t="s">
        <v>49</v>
      </c>
      <c r="I4169" t="s">
        <v>52</v>
      </c>
      <c r="J4169">
        <v>12</v>
      </c>
      <c r="K4169" t="s">
        <v>56</v>
      </c>
      <c r="L4169">
        <v>51</v>
      </c>
      <c r="M4169">
        <v>9</v>
      </c>
      <c r="N4169">
        <v>-1</v>
      </c>
      <c r="O4169">
        <v>0</v>
      </c>
      <c r="P4169" t="s">
        <v>52</v>
      </c>
      <c r="Q4169" t="s">
        <v>49</v>
      </c>
      <c r="X4169" s="7"/>
      <c r="Y4169" t="s">
        <v>55</v>
      </c>
      <c r="Z4169">
        <v>0</v>
      </c>
      <c r="AE4169" t="s">
        <v>49</v>
      </c>
      <c r="AF4169">
        <v>0</v>
      </c>
    </row>
    <row r="4170" spans="1:32" x14ac:dyDescent="0.3">
      <c r="A4170">
        <v>31</v>
      </c>
      <c r="B4170" t="s">
        <v>69</v>
      </c>
      <c r="C4170" t="s">
        <v>47</v>
      </c>
      <c r="D4170" t="s">
        <v>54</v>
      </c>
      <c r="E4170" t="s">
        <v>49</v>
      </c>
      <c r="F4170">
        <v>3</v>
      </c>
      <c r="G4170" t="s">
        <v>55</v>
      </c>
      <c r="H4170" t="s">
        <v>49</v>
      </c>
      <c r="I4170" t="s">
        <v>50</v>
      </c>
      <c r="J4170">
        <v>28</v>
      </c>
      <c r="K4170" t="s">
        <v>73</v>
      </c>
      <c r="L4170">
        <v>37</v>
      </c>
      <c r="M4170">
        <v>12</v>
      </c>
      <c r="N4170">
        <v>-1</v>
      </c>
      <c r="O4170">
        <v>0</v>
      </c>
      <c r="P4170" t="s">
        <v>52</v>
      </c>
      <c r="Q4170" t="s">
        <v>49</v>
      </c>
      <c r="X4170" s="7"/>
      <c r="Y4170" t="s">
        <v>55</v>
      </c>
      <c r="Z4170">
        <v>3</v>
      </c>
      <c r="AE4170" t="s">
        <v>49</v>
      </c>
      <c r="AF4170">
        <v>3</v>
      </c>
    </row>
    <row r="4171" spans="1:32" x14ac:dyDescent="0.3">
      <c r="A4171">
        <v>35</v>
      </c>
      <c r="B4171" t="s">
        <v>53</v>
      </c>
      <c r="C4171" t="s">
        <v>74</v>
      </c>
      <c r="D4171" t="s">
        <v>54</v>
      </c>
      <c r="E4171" t="s">
        <v>49</v>
      </c>
      <c r="F4171">
        <v>221</v>
      </c>
      <c r="G4171" t="s">
        <v>55</v>
      </c>
      <c r="H4171" t="s">
        <v>49</v>
      </c>
      <c r="I4171" t="s">
        <v>50</v>
      </c>
      <c r="J4171">
        <v>14</v>
      </c>
      <c r="K4171" t="s">
        <v>56</v>
      </c>
      <c r="L4171">
        <v>150</v>
      </c>
      <c r="M4171">
        <v>1</v>
      </c>
      <c r="N4171">
        <v>360</v>
      </c>
      <c r="O4171">
        <v>1</v>
      </c>
      <c r="P4171" t="s">
        <v>57</v>
      </c>
      <c r="Q4171" t="s">
        <v>49</v>
      </c>
      <c r="X4171" s="7"/>
      <c r="Y4171" t="s">
        <v>55</v>
      </c>
      <c r="Z4171">
        <v>221</v>
      </c>
      <c r="AE4171" t="s">
        <v>49</v>
      </c>
      <c r="AF4171">
        <v>221</v>
      </c>
    </row>
    <row r="4172" spans="1:32" x14ac:dyDescent="0.3">
      <c r="A4172">
        <v>50</v>
      </c>
      <c r="B4172" t="s">
        <v>65</v>
      </c>
      <c r="C4172" t="s">
        <v>47</v>
      </c>
      <c r="D4172" t="s">
        <v>54</v>
      </c>
      <c r="E4172" t="s">
        <v>49</v>
      </c>
      <c r="F4172">
        <v>36</v>
      </c>
      <c r="G4172" t="s">
        <v>49</v>
      </c>
      <c r="H4172" t="s">
        <v>49</v>
      </c>
      <c r="I4172" t="s">
        <v>50</v>
      </c>
      <c r="J4172">
        <v>13</v>
      </c>
      <c r="K4172" t="s">
        <v>70</v>
      </c>
      <c r="L4172">
        <v>104</v>
      </c>
      <c r="M4172">
        <v>10</v>
      </c>
      <c r="N4172">
        <v>-1</v>
      </c>
      <c r="O4172">
        <v>0</v>
      </c>
      <c r="P4172" t="s">
        <v>52</v>
      </c>
      <c r="Q4172" t="s">
        <v>49</v>
      </c>
      <c r="X4172" s="7"/>
      <c r="Y4172" t="s">
        <v>49</v>
      </c>
      <c r="Z4172">
        <v>36</v>
      </c>
      <c r="AE4172" t="s">
        <v>49</v>
      </c>
      <c r="AF4172">
        <v>36</v>
      </c>
    </row>
    <row r="4173" spans="1:32" x14ac:dyDescent="0.3">
      <c r="A4173">
        <v>42</v>
      </c>
      <c r="B4173" t="s">
        <v>63</v>
      </c>
      <c r="C4173" t="s">
        <v>47</v>
      </c>
      <c r="D4173" t="s">
        <v>48</v>
      </c>
      <c r="E4173" t="s">
        <v>49</v>
      </c>
      <c r="F4173">
        <v>969</v>
      </c>
      <c r="G4173" t="s">
        <v>55</v>
      </c>
      <c r="H4173" t="s">
        <v>49</v>
      </c>
      <c r="I4173" t="s">
        <v>50</v>
      </c>
      <c r="J4173">
        <v>13</v>
      </c>
      <c r="K4173" t="s">
        <v>56</v>
      </c>
      <c r="L4173">
        <v>721</v>
      </c>
      <c r="M4173">
        <v>1</v>
      </c>
      <c r="N4173">
        <v>-1</v>
      </c>
      <c r="O4173">
        <v>0</v>
      </c>
      <c r="P4173" t="s">
        <v>52</v>
      </c>
      <c r="Q4173" t="s">
        <v>49</v>
      </c>
      <c r="X4173" s="7"/>
      <c r="Y4173" t="s">
        <v>55</v>
      </c>
      <c r="Z4173">
        <v>969</v>
      </c>
      <c r="AE4173" t="s">
        <v>49</v>
      </c>
      <c r="AF4173">
        <v>969</v>
      </c>
    </row>
    <row r="4174" spans="1:32" x14ac:dyDescent="0.3">
      <c r="A4174">
        <v>36</v>
      </c>
      <c r="B4174" t="s">
        <v>53</v>
      </c>
      <c r="C4174" t="s">
        <v>59</v>
      </c>
      <c r="D4174" t="s">
        <v>54</v>
      </c>
      <c r="E4174" t="s">
        <v>49</v>
      </c>
      <c r="F4174">
        <v>760</v>
      </c>
      <c r="G4174" t="s">
        <v>49</v>
      </c>
      <c r="H4174" t="s">
        <v>49</v>
      </c>
      <c r="I4174" t="s">
        <v>52</v>
      </c>
      <c r="J4174">
        <v>20</v>
      </c>
      <c r="K4174" t="s">
        <v>62</v>
      </c>
      <c r="L4174">
        <v>9</v>
      </c>
      <c r="M4174">
        <v>13</v>
      </c>
      <c r="N4174">
        <v>-1</v>
      </c>
      <c r="O4174">
        <v>0</v>
      </c>
      <c r="P4174" t="s">
        <v>52</v>
      </c>
      <c r="Q4174" t="s">
        <v>49</v>
      </c>
      <c r="X4174" s="7"/>
      <c r="Y4174" t="s">
        <v>49</v>
      </c>
      <c r="Z4174">
        <v>760</v>
      </c>
      <c r="AE4174" t="s">
        <v>49</v>
      </c>
      <c r="AF4174">
        <v>760</v>
      </c>
    </row>
    <row r="4175" spans="1:32" x14ac:dyDescent="0.3">
      <c r="A4175">
        <v>25</v>
      </c>
      <c r="B4175" t="s">
        <v>69</v>
      </c>
      <c r="C4175" t="s">
        <v>59</v>
      </c>
      <c r="D4175" t="s">
        <v>60</v>
      </c>
      <c r="E4175" t="s">
        <v>49</v>
      </c>
      <c r="F4175">
        <v>220</v>
      </c>
      <c r="G4175" t="s">
        <v>49</v>
      </c>
      <c r="H4175" t="s">
        <v>49</v>
      </c>
      <c r="I4175" t="s">
        <v>50</v>
      </c>
      <c r="J4175">
        <v>26</v>
      </c>
      <c r="K4175" t="s">
        <v>56</v>
      </c>
      <c r="L4175">
        <v>68</v>
      </c>
      <c r="M4175">
        <v>1</v>
      </c>
      <c r="N4175">
        <v>-1</v>
      </c>
      <c r="O4175">
        <v>0</v>
      </c>
      <c r="P4175" t="s">
        <v>52</v>
      </c>
      <c r="Q4175" t="s">
        <v>49</v>
      </c>
      <c r="X4175" s="7"/>
      <c r="Y4175" t="s">
        <v>49</v>
      </c>
      <c r="Z4175">
        <v>220</v>
      </c>
      <c r="AE4175" t="s">
        <v>49</v>
      </c>
      <c r="AF4175">
        <v>220</v>
      </c>
    </row>
    <row r="4176" spans="1:32" x14ac:dyDescent="0.3">
      <c r="A4176">
        <v>42</v>
      </c>
      <c r="B4176" t="s">
        <v>58</v>
      </c>
      <c r="C4176" t="s">
        <v>59</v>
      </c>
      <c r="D4176" t="s">
        <v>60</v>
      </c>
      <c r="E4176" t="s">
        <v>49</v>
      </c>
      <c r="F4176">
        <v>10907</v>
      </c>
      <c r="G4176" t="s">
        <v>49</v>
      </c>
      <c r="H4176" t="s">
        <v>49</v>
      </c>
      <c r="I4176" t="s">
        <v>50</v>
      </c>
      <c r="J4176">
        <v>4</v>
      </c>
      <c r="K4176" t="s">
        <v>56</v>
      </c>
      <c r="L4176">
        <v>74</v>
      </c>
      <c r="M4176">
        <v>3</v>
      </c>
      <c r="N4176">
        <v>-1</v>
      </c>
      <c r="O4176">
        <v>0</v>
      </c>
      <c r="P4176" t="s">
        <v>52</v>
      </c>
      <c r="Q4176" t="s">
        <v>49</v>
      </c>
      <c r="X4176" s="7"/>
      <c r="Y4176" t="s">
        <v>49</v>
      </c>
      <c r="Z4176">
        <v>10907</v>
      </c>
      <c r="AE4176" t="s">
        <v>49</v>
      </c>
      <c r="AF4176">
        <v>10907</v>
      </c>
    </row>
    <row r="4177" spans="1:32" x14ac:dyDescent="0.3">
      <c r="A4177">
        <v>27</v>
      </c>
      <c r="B4177" t="s">
        <v>71</v>
      </c>
      <c r="C4177" t="s">
        <v>59</v>
      </c>
      <c r="D4177" t="s">
        <v>60</v>
      </c>
      <c r="E4177" t="s">
        <v>49</v>
      </c>
      <c r="F4177">
        <v>-148</v>
      </c>
      <c r="G4177" t="s">
        <v>55</v>
      </c>
      <c r="H4177" t="s">
        <v>49</v>
      </c>
      <c r="I4177" t="s">
        <v>50</v>
      </c>
      <c r="J4177">
        <v>11</v>
      </c>
      <c r="K4177" t="s">
        <v>80</v>
      </c>
      <c r="L4177">
        <v>146</v>
      </c>
      <c r="M4177">
        <v>3</v>
      </c>
      <c r="N4177">
        <v>224</v>
      </c>
      <c r="O4177">
        <v>1</v>
      </c>
      <c r="P4177" t="s">
        <v>66</v>
      </c>
      <c r="Q4177" t="s">
        <v>49</v>
      </c>
      <c r="X4177" s="7"/>
      <c r="Y4177" t="s">
        <v>55</v>
      </c>
      <c r="Z4177">
        <v>-148</v>
      </c>
      <c r="AE4177" t="s">
        <v>49</v>
      </c>
      <c r="AF4177">
        <v>-148</v>
      </c>
    </row>
    <row r="4178" spans="1:32" x14ac:dyDescent="0.3">
      <c r="A4178">
        <v>32</v>
      </c>
      <c r="B4178" t="s">
        <v>63</v>
      </c>
      <c r="C4178" t="s">
        <v>47</v>
      </c>
      <c r="D4178" t="s">
        <v>48</v>
      </c>
      <c r="E4178" t="s">
        <v>49</v>
      </c>
      <c r="F4178">
        <v>415</v>
      </c>
      <c r="G4178" t="s">
        <v>55</v>
      </c>
      <c r="H4178" t="s">
        <v>49</v>
      </c>
      <c r="I4178" t="s">
        <v>52</v>
      </c>
      <c r="J4178">
        <v>2</v>
      </c>
      <c r="K4178" t="s">
        <v>62</v>
      </c>
      <c r="L4178">
        <v>777</v>
      </c>
      <c r="M4178">
        <v>4</v>
      </c>
      <c r="N4178">
        <v>-1</v>
      </c>
      <c r="O4178">
        <v>0</v>
      </c>
      <c r="P4178" t="s">
        <v>52</v>
      </c>
      <c r="Q4178" t="s">
        <v>55</v>
      </c>
      <c r="X4178" s="7"/>
      <c r="Y4178" t="s">
        <v>55</v>
      </c>
      <c r="Z4178">
        <v>415</v>
      </c>
      <c r="AE4178" t="s">
        <v>49</v>
      </c>
      <c r="AF4178">
        <v>415</v>
      </c>
    </row>
    <row r="4179" spans="1:32" x14ac:dyDescent="0.3">
      <c r="A4179">
        <v>57</v>
      </c>
      <c r="B4179" t="s">
        <v>58</v>
      </c>
      <c r="C4179" t="s">
        <v>47</v>
      </c>
      <c r="D4179" t="s">
        <v>60</v>
      </c>
      <c r="E4179" t="s">
        <v>49</v>
      </c>
      <c r="F4179">
        <v>1341</v>
      </c>
      <c r="G4179" t="s">
        <v>55</v>
      </c>
      <c r="H4179" t="s">
        <v>49</v>
      </c>
      <c r="I4179" t="s">
        <v>52</v>
      </c>
      <c r="J4179">
        <v>8</v>
      </c>
      <c r="K4179" t="s">
        <v>56</v>
      </c>
      <c r="L4179">
        <v>339</v>
      </c>
      <c r="M4179">
        <v>2</v>
      </c>
      <c r="N4179">
        <v>-1</v>
      </c>
      <c r="O4179">
        <v>0</v>
      </c>
      <c r="P4179" t="s">
        <v>52</v>
      </c>
      <c r="Q4179" t="s">
        <v>49</v>
      </c>
      <c r="X4179" s="7"/>
      <c r="Y4179" t="s">
        <v>55</v>
      </c>
      <c r="Z4179">
        <v>1341</v>
      </c>
      <c r="AE4179" t="s">
        <v>49</v>
      </c>
      <c r="AF4179">
        <v>1341</v>
      </c>
    </row>
    <row r="4180" spans="1:32" x14ac:dyDescent="0.3">
      <c r="A4180">
        <v>48</v>
      </c>
      <c r="B4180" t="s">
        <v>63</v>
      </c>
      <c r="C4180" t="s">
        <v>47</v>
      </c>
      <c r="D4180" t="s">
        <v>54</v>
      </c>
      <c r="E4180" t="s">
        <v>49</v>
      </c>
      <c r="F4180">
        <v>865</v>
      </c>
      <c r="G4180" t="s">
        <v>55</v>
      </c>
      <c r="H4180" t="s">
        <v>49</v>
      </c>
      <c r="I4180" t="s">
        <v>50</v>
      </c>
      <c r="J4180">
        <v>13</v>
      </c>
      <c r="K4180" t="s">
        <v>56</v>
      </c>
      <c r="L4180">
        <v>78</v>
      </c>
      <c r="M4180">
        <v>2</v>
      </c>
      <c r="N4180">
        <v>-1</v>
      </c>
      <c r="O4180">
        <v>0</v>
      </c>
      <c r="P4180" t="s">
        <v>52</v>
      </c>
      <c r="Q4180" t="s">
        <v>49</v>
      </c>
      <c r="X4180" s="7"/>
      <c r="Y4180" t="s">
        <v>55</v>
      </c>
      <c r="Z4180">
        <v>865</v>
      </c>
      <c r="AE4180" t="s">
        <v>49</v>
      </c>
      <c r="AF4180">
        <v>865</v>
      </c>
    </row>
    <row r="4181" spans="1:32" x14ac:dyDescent="0.3">
      <c r="A4181">
        <v>34</v>
      </c>
      <c r="B4181" t="s">
        <v>63</v>
      </c>
      <c r="C4181" t="s">
        <v>74</v>
      </c>
      <c r="D4181" t="s">
        <v>54</v>
      </c>
      <c r="E4181" t="s">
        <v>49</v>
      </c>
      <c r="F4181">
        <v>-566</v>
      </c>
      <c r="G4181" t="s">
        <v>55</v>
      </c>
      <c r="H4181" t="s">
        <v>49</v>
      </c>
      <c r="I4181" t="s">
        <v>52</v>
      </c>
      <c r="J4181">
        <v>26</v>
      </c>
      <c r="K4181" t="s">
        <v>56</v>
      </c>
      <c r="L4181">
        <v>248</v>
      </c>
      <c r="M4181">
        <v>2</v>
      </c>
      <c r="N4181">
        <v>-1</v>
      </c>
      <c r="O4181">
        <v>0</v>
      </c>
      <c r="P4181" t="s">
        <v>52</v>
      </c>
      <c r="Q4181" t="s">
        <v>49</v>
      </c>
      <c r="X4181" s="7"/>
      <c r="Y4181" t="s">
        <v>55</v>
      </c>
      <c r="Z4181">
        <v>-566</v>
      </c>
      <c r="AE4181" t="s">
        <v>49</v>
      </c>
      <c r="AF4181">
        <v>-566</v>
      </c>
    </row>
    <row r="4182" spans="1:32" x14ac:dyDescent="0.3">
      <c r="A4182">
        <v>33</v>
      </c>
      <c r="B4182" t="s">
        <v>53</v>
      </c>
      <c r="C4182" t="s">
        <v>47</v>
      </c>
      <c r="D4182" t="s">
        <v>54</v>
      </c>
      <c r="E4182" t="s">
        <v>49</v>
      </c>
      <c r="F4182">
        <v>210</v>
      </c>
      <c r="G4182" t="s">
        <v>55</v>
      </c>
      <c r="H4182" t="s">
        <v>55</v>
      </c>
      <c r="I4182" t="s">
        <v>52</v>
      </c>
      <c r="J4182">
        <v>20</v>
      </c>
      <c r="K4182" t="s">
        <v>56</v>
      </c>
      <c r="L4182">
        <v>201</v>
      </c>
      <c r="M4182">
        <v>1</v>
      </c>
      <c r="N4182">
        <v>-1</v>
      </c>
      <c r="O4182">
        <v>0</v>
      </c>
      <c r="P4182" t="s">
        <v>52</v>
      </c>
      <c r="Q4182" t="s">
        <v>49</v>
      </c>
      <c r="X4182" s="7"/>
      <c r="Y4182" t="s">
        <v>55</v>
      </c>
      <c r="Z4182">
        <v>210</v>
      </c>
      <c r="AE4182" t="s">
        <v>55</v>
      </c>
      <c r="AF4182">
        <v>210</v>
      </c>
    </row>
    <row r="4183" spans="1:32" x14ac:dyDescent="0.3">
      <c r="A4183">
        <v>26</v>
      </c>
      <c r="B4183" t="s">
        <v>67</v>
      </c>
      <c r="C4183" t="s">
        <v>59</v>
      </c>
      <c r="D4183" t="s">
        <v>54</v>
      </c>
      <c r="E4183" t="s">
        <v>49</v>
      </c>
      <c r="F4183">
        <v>1275</v>
      </c>
      <c r="G4183" t="s">
        <v>55</v>
      </c>
      <c r="H4183" t="s">
        <v>49</v>
      </c>
      <c r="I4183" t="s">
        <v>52</v>
      </c>
      <c r="J4183">
        <v>20</v>
      </c>
      <c r="K4183" t="s">
        <v>62</v>
      </c>
      <c r="L4183">
        <v>18</v>
      </c>
      <c r="M4183">
        <v>9</v>
      </c>
      <c r="N4183">
        <v>-1</v>
      </c>
      <c r="O4183">
        <v>0</v>
      </c>
      <c r="P4183" t="s">
        <v>52</v>
      </c>
      <c r="Q4183" t="s">
        <v>49</v>
      </c>
      <c r="X4183" s="7"/>
      <c r="Y4183" t="s">
        <v>55</v>
      </c>
      <c r="Z4183">
        <v>1275</v>
      </c>
      <c r="AE4183" t="s">
        <v>49</v>
      </c>
      <c r="AF4183">
        <v>1275</v>
      </c>
    </row>
    <row r="4184" spans="1:32" x14ac:dyDescent="0.3">
      <c r="A4184">
        <v>50</v>
      </c>
      <c r="B4184" t="s">
        <v>63</v>
      </c>
      <c r="C4184" t="s">
        <v>47</v>
      </c>
      <c r="D4184" t="s">
        <v>54</v>
      </c>
      <c r="E4184" t="s">
        <v>49</v>
      </c>
      <c r="F4184">
        <v>579</v>
      </c>
      <c r="G4184" t="s">
        <v>49</v>
      </c>
      <c r="H4184" t="s">
        <v>49</v>
      </c>
      <c r="I4184" t="s">
        <v>50</v>
      </c>
      <c r="J4184">
        <v>26</v>
      </c>
      <c r="K4184" t="s">
        <v>70</v>
      </c>
      <c r="L4184">
        <v>83</v>
      </c>
      <c r="M4184">
        <v>4</v>
      </c>
      <c r="N4184">
        <v>-1</v>
      </c>
      <c r="O4184">
        <v>0</v>
      </c>
      <c r="P4184" t="s">
        <v>52</v>
      </c>
      <c r="Q4184" t="s">
        <v>49</v>
      </c>
      <c r="X4184" s="7"/>
      <c r="Y4184" t="s">
        <v>49</v>
      </c>
      <c r="Z4184">
        <v>579</v>
      </c>
      <c r="AE4184" t="s">
        <v>49</v>
      </c>
      <c r="AF4184">
        <v>579</v>
      </c>
    </row>
    <row r="4185" spans="1:32" x14ac:dyDescent="0.3">
      <c r="A4185">
        <v>60</v>
      </c>
      <c r="B4185" t="s">
        <v>67</v>
      </c>
      <c r="C4185" t="s">
        <v>59</v>
      </c>
      <c r="D4185" t="s">
        <v>60</v>
      </c>
      <c r="E4185" t="s">
        <v>49</v>
      </c>
      <c r="F4185">
        <v>2934</v>
      </c>
      <c r="G4185" t="s">
        <v>49</v>
      </c>
      <c r="H4185" t="s">
        <v>49</v>
      </c>
      <c r="I4185" t="s">
        <v>50</v>
      </c>
      <c r="J4185">
        <v>8</v>
      </c>
      <c r="K4185" t="s">
        <v>70</v>
      </c>
      <c r="L4185">
        <v>233</v>
      </c>
      <c r="M4185">
        <v>2</v>
      </c>
      <c r="N4185">
        <v>-1</v>
      </c>
      <c r="O4185">
        <v>0</v>
      </c>
      <c r="P4185" t="s">
        <v>52</v>
      </c>
      <c r="Q4185" t="s">
        <v>49</v>
      </c>
      <c r="X4185" s="7"/>
      <c r="Y4185" t="s">
        <v>49</v>
      </c>
      <c r="Z4185">
        <v>2934</v>
      </c>
      <c r="AE4185" t="s">
        <v>49</v>
      </c>
      <c r="AF4185">
        <v>2934</v>
      </c>
    </row>
    <row r="4186" spans="1:32" x14ac:dyDescent="0.3">
      <c r="A4186">
        <v>47</v>
      </c>
      <c r="B4186" t="s">
        <v>58</v>
      </c>
      <c r="C4186" t="s">
        <v>47</v>
      </c>
      <c r="D4186" t="s">
        <v>60</v>
      </c>
      <c r="E4186" t="s">
        <v>49</v>
      </c>
      <c r="F4186">
        <v>6637</v>
      </c>
      <c r="G4186" t="s">
        <v>55</v>
      </c>
      <c r="H4186" t="s">
        <v>49</v>
      </c>
      <c r="I4186" t="s">
        <v>50</v>
      </c>
      <c r="J4186">
        <v>17</v>
      </c>
      <c r="K4186" t="s">
        <v>61</v>
      </c>
      <c r="L4186">
        <v>174</v>
      </c>
      <c r="M4186">
        <v>2</v>
      </c>
      <c r="N4186">
        <v>-1</v>
      </c>
      <c r="O4186">
        <v>0</v>
      </c>
      <c r="P4186" t="s">
        <v>52</v>
      </c>
      <c r="Q4186" t="s">
        <v>49</v>
      </c>
      <c r="X4186" s="7"/>
      <c r="Y4186" t="s">
        <v>55</v>
      </c>
      <c r="Z4186">
        <v>6637</v>
      </c>
      <c r="AE4186" t="s">
        <v>49</v>
      </c>
      <c r="AF4186">
        <v>6637</v>
      </c>
    </row>
    <row r="4187" spans="1:32" x14ac:dyDescent="0.3">
      <c r="A4187">
        <v>31</v>
      </c>
      <c r="B4187" t="s">
        <v>58</v>
      </c>
      <c r="C4187" t="s">
        <v>47</v>
      </c>
      <c r="D4187" t="s">
        <v>60</v>
      </c>
      <c r="E4187" t="s">
        <v>49</v>
      </c>
      <c r="F4187">
        <v>271</v>
      </c>
      <c r="G4187" t="s">
        <v>49</v>
      </c>
      <c r="H4187" t="s">
        <v>49</v>
      </c>
      <c r="I4187" t="s">
        <v>50</v>
      </c>
      <c r="J4187">
        <v>18</v>
      </c>
      <c r="K4187" t="s">
        <v>75</v>
      </c>
      <c r="L4187">
        <v>89</v>
      </c>
      <c r="M4187">
        <v>1</v>
      </c>
      <c r="N4187">
        <v>-1</v>
      </c>
      <c r="O4187">
        <v>0</v>
      </c>
      <c r="P4187" t="s">
        <v>52</v>
      </c>
      <c r="Q4187" t="s">
        <v>49</v>
      </c>
      <c r="X4187" s="7"/>
      <c r="Y4187" t="s">
        <v>49</v>
      </c>
      <c r="Z4187">
        <v>271</v>
      </c>
      <c r="AE4187" t="s">
        <v>49</v>
      </c>
      <c r="AF4187">
        <v>271</v>
      </c>
    </row>
    <row r="4188" spans="1:32" x14ac:dyDescent="0.3">
      <c r="A4188">
        <v>52</v>
      </c>
      <c r="B4188" t="s">
        <v>67</v>
      </c>
      <c r="C4188" t="s">
        <v>47</v>
      </c>
      <c r="D4188" t="s">
        <v>60</v>
      </c>
      <c r="E4188" t="s">
        <v>49</v>
      </c>
      <c r="F4188">
        <v>0</v>
      </c>
      <c r="G4188" t="s">
        <v>49</v>
      </c>
      <c r="H4188" t="s">
        <v>49</v>
      </c>
      <c r="I4188" t="s">
        <v>50</v>
      </c>
      <c r="J4188">
        <v>9</v>
      </c>
      <c r="K4188" t="s">
        <v>70</v>
      </c>
      <c r="L4188">
        <v>145</v>
      </c>
      <c r="M4188">
        <v>3</v>
      </c>
      <c r="N4188">
        <v>94</v>
      </c>
      <c r="O4188">
        <v>4</v>
      </c>
      <c r="P4188" t="s">
        <v>79</v>
      </c>
      <c r="Q4188" t="s">
        <v>49</v>
      </c>
      <c r="X4188" s="7"/>
      <c r="Y4188" t="s">
        <v>49</v>
      </c>
      <c r="Z4188">
        <v>0</v>
      </c>
      <c r="AE4188" t="s">
        <v>49</v>
      </c>
      <c r="AF4188">
        <v>0</v>
      </c>
    </row>
    <row r="4189" spans="1:32" x14ac:dyDescent="0.3">
      <c r="A4189">
        <v>36</v>
      </c>
      <c r="B4189" t="s">
        <v>53</v>
      </c>
      <c r="C4189" t="s">
        <v>47</v>
      </c>
      <c r="D4189" t="s">
        <v>54</v>
      </c>
      <c r="E4189" t="s">
        <v>49</v>
      </c>
      <c r="F4189">
        <v>472</v>
      </c>
      <c r="G4189" t="s">
        <v>55</v>
      </c>
      <c r="H4189" t="s">
        <v>49</v>
      </c>
      <c r="I4189" t="s">
        <v>52</v>
      </c>
      <c r="J4189">
        <v>19</v>
      </c>
      <c r="K4189" t="s">
        <v>62</v>
      </c>
      <c r="L4189">
        <v>1017</v>
      </c>
      <c r="M4189">
        <v>1</v>
      </c>
      <c r="N4189">
        <v>-1</v>
      </c>
      <c r="O4189">
        <v>0</v>
      </c>
      <c r="P4189" t="s">
        <v>52</v>
      </c>
      <c r="Q4189" t="s">
        <v>49</v>
      </c>
      <c r="X4189" s="7"/>
      <c r="Y4189" t="s">
        <v>55</v>
      </c>
      <c r="Z4189">
        <v>472</v>
      </c>
      <c r="AE4189" t="s">
        <v>49</v>
      </c>
      <c r="AF4189">
        <v>472</v>
      </c>
    </row>
    <row r="4190" spans="1:32" x14ac:dyDescent="0.3">
      <c r="A4190">
        <v>43</v>
      </c>
      <c r="B4190" t="s">
        <v>63</v>
      </c>
      <c r="C4190" t="s">
        <v>47</v>
      </c>
      <c r="D4190" t="s">
        <v>48</v>
      </c>
      <c r="E4190" t="s">
        <v>49</v>
      </c>
      <c r="F4190">
        <v>487</v>
      </c>
      <c r="G4190" t="s">
        <v>55</v>
      </c>
      <c r="H4190" t="s">
        <v>49</v>
      </c>
      <c r="I4190" t="s">
        <v>52</v>
      </c>
      <c r="J4190">
        <v>7</v>
      </c>
      <c r="K4190" t="s">
        <v>56</v>
      </c>
      <c r="L4190">
        <v>548</v>
      </c>
      <c r="M4190">
        <v>2</v>
      </c>
      <c r="N4190">
        <v>-1</v>
      </c>
      <c r="O4190">
        <v>0</v>
      </c>
      <c r="P4190" t="s">
        <v>52</v>
      </c>
      <c r="Q4190" t="s">
        <v>49</v>
      </c>
      <c r="X4190" s="7"/>
      <c r="Y4190" t="s">
        <v>55</v>
      </c>
      <c r="Z4190">
        <v>487</v>
      </c>
      <c r="AE4190" t="s">
        <v>49</v>
      </c>
      <c r="AF4190">
        <v>487</v>
      </c>
    </row>
    <row r="4191" spans="1:32" x14ac:dyDescent="0.3">
      <c r="A4191">
        <v>30</v>
      </c>
      <c r="B4191" t="s">
        <v>67</v>
      </c>
      <c r="C4191" t="s">
        <v>59</v>
      </c>
      <c r="D4191" t="s">
        <v>60</v>
      </c>
      <c r="E4191" t="s">
        <v>49</v>
      </c>
      <c r="F4191">
        <v>699</v>
      </c>
      <c r="G4191" t="s">
        <v>55</v>
      </c>
      <c r="H4191" t="s">
        <v>49</v>
      </c>
      <c r="I4191" t="s">
        <v>50</v>
      </c>
      <c r="J4191">
        <v>11</v>
      </c>
      <c r="K4191" t="s">
        <v>70</v>
      </c>
      <c r="L4191">
        <v>213</v>
      </c>
      <c r="M4191">
        <v>4</v>
      </c>
      <c r="N4191">
        <v>-1</v>
      </c>
      <c r="O4191">
        <v>0</v>
      </c>
      <c r="P4191" t="s">
        <v>52</v>
      </c>
      <c r="Q4191" t="s">
        <v>49</v>
      </c>
      <c r="X4191" s="7"/>
      <c r="Y4191" t="s">
        <v>55</v>
      </c>
      <c r="Z4191">
        <v>699</v>
      </c>
      <c r="AE4191" t="s">
        <v>49</v>
      </c>
      <c r="AF4191">
        <v>699</v>
      </c>
    </row>
    <row r="4192" spans="1:32" x14ac:dyDescent="0.3">
      <c r="A4192">
        <v>32</v>
      </c>
      <c r="B4192" t="s">
        <v>63</v>
      </c>
      <c r="C4192" t="s">
        <v>47</v>
      </c>
      <c r="D4192" t="s">
        <v>54</v>
      </c>
      <c r="E4192" t="s">
        <v>49</v>
      </c>
      <c r="F4192">
        <v>150</v>
      </c>
      <c r="G4192" t="s">
        <v>49</v>
      </c>
      <c r="H4192" t="s">
        <v>49</v>
      </c>
      <c r="I4192" t="s">
        <v>50</v>
      </c>
      <c r="J4192">
        <v>5</v>
      </c>
      <c r="K4192" t="s">
        <v>64</v>
      </c>
      <c r="L4192">
        <v>210</v>
      </c>
      <c r="M4192">
        <v>1</v>
      </c>
      <c r="N4192">
        <v>-1</v>
      </c>
      <c r="O4192">
        <v>0</v>
      </c>
      <c r="P4192" t="s">
        <v>52</v>
      </c>
      <c r="Q4192" t="s">
        <v>49</v>
      </c>
      <c r="X4192" s="7"/>
      <c r="Y4192" t="s">
        <v>49</v>
      </c>
      <c r="Z4192">
        <v>150</v>
      </c>
      <c r="AE4192" t="s">
        <v>49</v>
      </c>
      <c r="AF4192">
        <v>150</v>
      </c>
    </row>
    <row r="4193" spans="1:32" x14ac:dyDescent="0.3">
      <c r="A4193">
        <v>31</v>
      </c>
      <c r="B4193" t="s">
        <v>58</v>
      </c>
      <c r="C4193" t="s">
        <v>59</v>
      </c>
      <c r="D4193" t="s">
        <v>60</v>
      </c>
      <c r="E4193" t="s">
        <v>49</v>
      </c>
      <c r="F4193">
        <v>1130</v>
      </c>
      <c r="G4193" t="s">
        <v>55</v>
      </c>
      <c r="H4193" t="s">
        <v>49</v>
      </c>
      <c r="I4193" t="s">
        <v>50</v>
      </c>
      <c r="J4193">
        <v>17</v>
      </c>
      <c r="K4193" t="s">
        <v>61</v>
      </c>
      <c r="L4193">
        <v>224</v>
      </c>
      <c r="M4193">
        <v>3</v>
      </c>
      <c r="N4193">
        <v>74</v>
      </c>
      <c r="O4193">
        <v>4</v>
      </c>
      <c r="P4193" t="s">
        <v>57</v>
      </c>
      <c r="Q4193" t="s">
        <v>49</v>
      </c>
      <c r="X4193" s="7"/>
      <c r="Y4193" t="s">
        <v>55</v>
      </c>
      <c r="Z4193">
        <v>1130</v>
      </c>
      <c r="AE4193" t="s">
        <v>49</v>
      </c>
      <c r="AF4193">
        <v>1130</v>
      </c>
    </row>
    <row r="4194" spans="1:32" x14ac:dyDescent="0.3">
      <c r="A4194">
        <v>29</v>
      </c>
      <c r="B4194" t="s">
        <v>58</v>
      </c>
      <c r="C4194" t="s">
        <v>59</v>
      </c>
      <c r="D4194" t="s">
        <v>54</v>
      </c>
      <c r="E4194" t="s">
        <v>49</v>
      </c>
      <c r="F4194">
        <v>584</v>
      </c>
      <c r="G4194" t="s">
        <v>55</v>
      </c>
      <c r="H4194" t="s">
        <v>49</v>
      </c>
      <c r="I4194" t="s">
        <v>52</v>
      </c>
      <c r="J4194">
        <v>16</v>
      </c>
      <c r="K4194" t="s">
        <v>62</v>
      </c>
      <c r="L4194">
        <v>541</v>
      </c>
      <c r="M4194">
        <v>19</v>
      </c>
      <c r="N4194">
        <v>-1</v>
      </c>
      <c r="O4194">
        <v>0</v>
      </c>
      <c r="P4194" t="s">
        <v>52</v>
      </c>
      <c r="Q4194" t="s">
        <v>49</v>
      </c>
      <c r="X4194" s="7"/>
      <c r="Y4194" t="s">
        <v>55</v>
      </c>
      <c r="Z4194">
        <v>584</v>
      </c>
      <c r="AE4194" t="s">
        <v>49</v>
      </c>
      <c r="AF4194">
        <v>584</v>
      </c>
    </row>
    <row r="4195" spans="1:32" x14ac:dyDescent="0.3">
      <c r="A4195">
        <v>48</v>
      </c>
      <c r="B4195" t="s">
        <v>53</v>
      </c>
      <c r="C4195" t="s">
        <v>74</v>
      </c>
      <c r="D4195" t="s">
        <v>54</v>
      </c>
      <c r="E4195" t="s">
        <v>49</v>
      </c>
      <c r="F4195">
        <v>3186</v>
      </c>
      <c r="G4195" t="s">
        <v>49</v>
      </c>
      <c r="H4195" t="s">
        <v>55</v>
      </c>
      <c r="I4195" t="s">
        <v>50</v>
      </c>
      <c r="J4195">
        <v>9</v>
      </c>
      <c r="K4195" t="s">
        <v>61</v>
      </c>
      <c r="L4195">
        <v>104</v>
      </c>
      <c r="M4195">
        <v>1</v>
      </c>
      <c r="N4195">
        <v>-1</v>
      </c>
      <c r="O4195">
        <v>0</v>
      </c>
      <c r="P4195" t="s">
        <v>52</v>
      </c>
      <c r="Q4195" t="s">
        <v>49</v>
      </c>
      <c r="X4195" s="7"/>
      <c r="Y4195" t="s">
        <v>49</v>
      </c>
      <c r="Z4195">
        <v>3186</v>
      </c>
      <c r="AE4195" t="s">
        <v>55</v>
      </c>
      <c r="AF4195">
        <v>3186</v>
      </c>
    </row>
    <row r="4196" spans="1:32" x14ac:dyDescent="0.3">
      <c r="A4196">
        <v>32</v>
      </c>
      <c r="B4196" t="s">
        <v>53</v>
      </c>
      <c r="C4196" t="s">
        <v>59</v>
      </c>
      <c r="D4196" t="s">
        <v>54</v>
      </c>
      <c r="E4196" t="s">
        <v>49</v>
      </c>
      <c r="F4196">
        <v>133</v>
      </c>
      <c r="G4196" t="s">
        <v>49</v>
      </c>
      <c r="H4196" t="s">
        <v>49</v>
      </c>
      <c r="I4196" t="s">
        <v>50</v>
      </c>
      <c r="J4196">
        <v>15</v>
      </c>
      <c r="K4196" t="s">
        <v>61</v>
      </c>
      <c r="L4196">
        <v>171</v>
      </c>
      <c r="M4196">
        <v>1</v>
      </c>
      <c r="N4196">
        <v>-1</v>
      </c>
      <c r="O4196">
        <v>0</v>
      </c>
      <c r="P4196" t="s">
        <v>52</v>
      </c>
      <c r="Q4196" t="s">
        <v>55</v>
      </c>
      <c r="X4196" s="7"/>
      <c r="Y4196" t="s">
        <v>49</v>
      </c>
      <c r="Z4196">
        <v>133</v>
      </c>
      <c r="AE4196" t="s">
        <v>49</v>
      </c>
      <c r="AF4196">
        <v>133</v>
      </c>
    </row>
    <row r="4197" spans="1:32" x14ac:dyDescent="0.3">
      <c r="A4197">
        <v>30</v>
      </c>
      <c r="B4197" t="s">
        <v>76</v>
      </c>
      <c r="C4197" t="s">
        <v>59</v>
      </c>
      <c r="D4197" t="s">
        <v>60</v>
      </c>
      <c r="E4197" t="s">
        <v>49</v>
      </c>
      <c r="F4197">
        <v>868</v>
      </c>
      <c r="G4197" t="s">
        <v>49</v>
      </c>
      <c r="H4197" t="s">
        <v>49</v>
      </c>
      <c r="I4197" t="s">
        <v>50</v>
      </c>
      <c r="J4197">
        <v>7</v>
      </c>
      <c r="K4197" t="s">
        <v>70</v>
      </c>
      <c r="L4197">
        <v>387</v>
      </c>
      <c r="M4197">
        <v>2</v>
      </c>
      <c r="N4197">
        <v>-1</v>
      </c>
      <c r="O4197">
        <v>0</v>
      </c>
      <c r="P4197" t="s">
        <v>52</v>
      </c>
      <c r="Q4197" t="s">
        <v>49</v>
      </c>
      <c r="X4197" s="7"/>
      <c r="Y4197" t="s">
        <v>49</v>
      </c>
      <c r="Z4197">
        <v>868</v>
      </c>
      <c r="AE4197" t="s">
        <v>49</v>
      </c>
      <c r="AF4197">
        <v>868</v>
      </c>
    </row>
    <row r="4198" spans="1:32" x14ac:dyDescent="0.3">
      <c r="A4198">
        <v>48</v>
      </c>
      <c r="B4198" t="s">
        <v>63</v>
      </c>
      <c r="C4198" t="s">
        <v>47</v>
      </c>
      <c r="D4198" t="s">
        <v>54</v>
      </c>
      <c r="E4198" t="s">
        <v>49</v>
      </c>
      <c r="F4198">
        <v>480</v>
      </c>
      <c r="G4198" t="s">
        <v>55</v>
      </c>
      <c r="H4198" t="s">
        <v>49</v>
      </c>
      <c r="I4198" t="s">
        <v>50</v>
      </c>
      <c r="J4198">
        <v>15</v>
      </c>
      <c r="K4198" t="s">
        <v>56</v>
      </c>
      <c r="L4198">
        <v>830</v>
      </c>
      <c r="M4198">
        <v>1</v>
      </c>
      <c r="N4198">
        <v>352</v>
      </c>
      <c r="O4198">
        <v>2</v>
      </c>
      <c r="P4198" t="s">
        <v>57</v>
      </c>
      <c r="Q4198" t="s">
        <v>55</v>
      </c>
      <c r="X4198" s="7"/>
      <c r="Y4198" t="s">
        <v>55</v>
      </c>
      <c r="Z4198">
        <v>480</v>
      </c>
      <c r="AE4198" t="s">
        <v>49</v>
      </c>
      <c r="AF4198">
        <v>480</v>
      </c>
    </row>
    <row r="4199" spans="1:32" x14ac:dyDescent="0.3">
      <c r="A4199">
        <v>51</v>
      </c>
      <c r="B4199" t="s">
        <v>63</v>
      </c>
      <c r="C4199" t="s">
        <v>47</v>
      </c>
      <c r="D4199" t="s">
        <v>52</v>
      </c>
      <c r="E4199" t="s">
        <v>49</v>
      </c>
      <c r="F4199">
        <v>1883</v>
      </c>
      <c r="G4199" t="s">
        <v>55</v>
      </c>
      <c r="H4199" t="s">
        <v>49</v>
      </c>
      <c r="I4199" t="s">
        <v>52</v>
      </c>
      <c r="J4199">
        <v>5</v>
      </c>
      <c r="K4199" t="s">
        <v>56</v>
      </c>
      <c r="L4199">
        <v>57</v>
      </c>
      <c r="M4199">
        <v>1</v>
      </c>
      <c r="N4199">
        <v>-1</v>
      </c>
      <c r="O4199">
        <v>0</v>
      </c>
      <c r="P4199" t="s">
        <v>52</v>
      </c>
      <c r="Q4199" t="s">
        <v>49</v>
      </c>
      <c r="X4199" s="7"/>
      <c r="Y4199" t="s">
        <v>55</v>
      </c>
      <c r="Z4199">
        <v>1883</v>
      </c>
      <c r="AE4199" t="s">
        <v>49</v>
      </c>
      <c r="AF4199">
        <v>1883</v>
      </c>
    </row>
    <row r="4200" spans="1:32" x14ac:dyDescent="0.3">
      <c r="A4200">
        <v>34</v>
      </c>
      <c r="B4200" t="s">
        <v>58</v>
      </c>
      <c r="C4200" t="s">
        <v>47</v>
      </c>
      <c r="D4200" t="s">
        <v>60</v>
      </c>
      <c r="E4200" t="s">
        <v>49</v>
      </c>
      <c r="F4200">
        <v>606</v>
      </c>
      <c r="G4200" t="s">
        <v>49</v>
      </c>
      <c r="H4200" t="s">
        <v>49</v>
      </c>
      <c r="I4200" t="s">
        <v>50</v>
      </c>
      <c r="J4200">
        <v>20</v>
      </c>
      <c r="K4200" t="s">
        <v>61</v>
      </c>
      <c r="L4200">
        <v>97</v>
      </c>
      <c r="M4200">
        <v>1</v>
      </c>
      <c r="N4200">
        <v>-1</v>
      </c>
      <c r="O4200">
        <v>0</v>
      </c>
      <c r="P4200" t="s">
        <v>52</v>
      </c>
      <c r="Q4200" t="s">
        <v>55</v>
      </c>
      <c r="X4200" s="7"/>
      <c r="Y4200" t="s">
        <v>49</v>
      </c>
      <c r="Z4200">
        <v>606</v>
      </c>
      <c r="AE4200" t="s">
        <v>49</v>
      </c>
      <c r="AF4200">
        <v>606</v>
      </c>
    </row>
    <row r="4201" spans="1:32" x14ac:dyDescent="0.3">
      <c r="A4201">
        <v>35</v>
      </c>
      <c r="B4201" t="s">
        <v>63</v>
      </c>
      <c r="C4201" t="s">
        <v>47</v>
      </c>
      <c r="D4201" t="s">
        <v>54</v>
      </c>
      <c r="E4201" t="s">
        <v>49</v>
      </c>
      <c r="F4201">
        <v>603</v>
      </c>
      <c r="G4201" t="s">
        <v>55</v>
      </c>
      <c r="H4201" t="s">
        <v>49</v>
      </c>
      <c r="I4201" t="s">
        <v>50</v>
      </c>
      <c r="J4201">
        <v>17</v>
      </c>
      <c r="K4201" t="s">
        <v>61</v>
      </c>
      <c r="L4201">
        <v>474</v>
      </c>
      <c r="M4201">
        <v>2</v>
      </c>
      <c r="N4201">
        <v>-1</v>
      </c>
      <c r="O4201">
        <v>0</v>
      </c>
      <c r="P4201" t="s">
        <v>52</v>
      </c>
      <c r="Q4201" t="s">
        <v>49</v>
      </c>
      <c r="X4201" s="7"/>
      <c r="Y4201" t="s">
        <v>55</v>
      </c>
      <c r="Z4201">
        <v>603</v>
      </c>
      <c r="AE4201" t="s">
        <v>49</v>
      </c>
      <c r="AF4201">
        <v>603</v>
      </c>
    </row>
    <row r="4202" spans="1:32" x14ac:dyDescent="0.3">
      <c r="A4202">
        <v>49</v>
      </c>
      <c r="B4202" t="s">
        <v>58</v>
      </c>
      <c r="C4202" t="s">
        <v>59</v>
      </c>
      <c r="D4202" t="s">
        <v>48</v>
      </c>
      <c r="E4202" t="s">
        <v>49</v>
      </c>
      <c r="F4202">
        <v>548</v>
      </c>
      <c r="G4202" t="s">
        <v>49</v>
      </c>
      <c r="H4202" t="s">
        <v>49</v>
      </c>
      <c r="I4202" t="s">
        <v>78</v>
      </c>
      <c r="J4202">
        <v>31</v>
      </c>
      <c r="K4202" t="s">
        <v>73</v>
      </c>
      <c r="L4202">
        <v>115</v>
      </c>
      <c r="M4202">
        <v>6</v>
      </c>
      <c r="N4202">
        <v>-1</v>
      </c>
      <c r="O4202">
        <v>0</v>
      </c>
      <c r="P4202" t="s">
        <v>52</v>
      </c>
      <c r="Q4202" t="s">
        <v>49</v>
      </c>
      <c r="X4202" s="7"/>
      <c r="Y4202" t="s">
        <v>49</v>
      </c>
      <c r="Z4202">
        <v>548</v>
      </c>
      <c r="AE4202" t="s">
        <v>49</v>
      </c>
      <c r="AF4202">
        <v>548</v>
      </c>
    </row>
    <row r="4203" spans="1:32" x14ac:dyDescent="0.3">
      <c r="A4203">
        <v>36</v>
      </c>
      <c r="B4203" t="s">
        <v>46</v>
      </c>
      <c r="C4203" t="s">
        <v>47</v>
      </c>
      <c r="D4203" t="s">
        <v>54</v>
      </c>
      <c r="E4203" t="s">
        <v>49</v>
      </c>
      <c r="F4203">
        <v>-872</v>
      </c>
      <c r="G4203" t="s">
        <v>55</v>
      </c>
      <c r="H4203" t="s">
        <v>55</v>
      </c>
      <c r="I4203" t="s">
        <v>50</v>
      </c>
      <c r="J4203">
        <v>20</v>
      </c>
      <c r="K4203" t="s">
        <v>75</v>
      </c>
      <c r="L4203">
        <v>153</v>
      </c>
      <c r="M4203">
        <v>1</v>
      </c>
      <c r="N4203">
        <v>183</v>
      </c>
      <c r="O4203">
        <v>1</v>
      </c>
      <c r="P4203" t="s">
        <v>57</v>
      </c>
      <c r="Q4203" t="s">
        <v>49</v>
      </c>
      <c r="X4203" s="7"/>
      <c r="Y4203" t="s">
        <v>55</v>
      </c>
      <c r="Z4203">
        <v>-872</v>
      </c>
      <c r="AE4203" t="s">
        <v>55</v>
      </c>
      <c r="AF4203">
        <v>-872</v>
      </c>
    </row>
    <row r="4204" spans="1:32" x14ac:dyDescent="0.3">
      <c r="A4204">
        <v>37</v>
      </c>
      <c r="B4204" t="s">
        <v>63</v>
      </c>
      <c r="C4204" t="s">
        <v>74</v>
      </c>
      <c r="D4204" t="s">
        <v>54</v>
      </c>
      <c r="E4204" t="s">
        <v>49</v>
      </c>
      <c r="F4204">
        <v>33</v>
      </c>
      <c r="G4204" t="s">
        <v>55</v>
      </c>
      <c r="H4204" t="s">
        <v>49</v>
      </c>
      <c r="I4204" t="s">
        <v>50</v>
      </c>
      <c r="J4204">
        <v>20</v>
      </c>
      <c r="K4204" t="s">
        <v>75</v>
      </c>
      <c r="L4204">
        <v>106</v>
      </c>
      <c r="M4204">
        <v>2</v>
      </c>
      <c r="N4204">
        <v>167</v>
      </c>
      <c r="O4204">
        <v>1</v>
      </c>
      <c r="P4204" t="s">
        <v>57</v>
      </c>
      <c r="Q4204" t="s">
        <v>49</v>
      </c>
      <c r="X4204" s="7"/>
      <c r="Y4204" t="s">
        <v>55</v>
      </c>
      <c r="Z4204">
        <v>33</v>
      </c>
      <c r="AE4204" t="s">
        <v>49</v>
      </c>
      <c r="AF4204">
        <v>33</v>
      </c>
    </row>
    <row r="4205" spans="1:32" x14ac:dyDescent="0.3">
      <c r="A4205">
        <v>37</v>
      </c>
      <c r="B4205" t="s">
        <v>58</v>
      </c>
      <c r="C4205" t="s">
        <v>47</v>
      </c>
      <c r="D4205" t="s">
        <v>60</v>
      </c>
      <c r="E4205" t="s">
        <v>49</v>
      </c>
      <c r="F4205">
        <v>1689</v>
      </c>
      <c r="G4205" t="s">
        <v>55</v>
      </c>
      <c r="H4205" t="s">
        <v>49</v>
      </c>
      <c r="I4205" t="s">
        <v>52</v>
      </c>
      <c r="J4205">
        <v>29</v>
      </c>
      <c r="K4205" t="s">
        <v>56</v>
      </c>
      <c r="L4205">
        <v>645</v>
      </c>
      <c r="M4205">
        <v>2</v>
      </c>
      <c r="N4205">
        <v>-1</v>
      </c>
      <c r="O4205">
        <v>0</v>
      </c>
      <c r="P4205" t="s">
        <v>52</v>
      </c>
      <c r="Q4205" t="s">
        <v>49</v>
      </c>
      <c r="X4205" s="7"/>
      <c r="Y4205" t="s">
        <v>55</v>
      </c>
      <c r="Z4205">
        <v>1689</v>
      </c>
      <c r="AE4205" t="s">
        <v>49</v>
      </c>
      <c r="AF4205">
        <v>1689</v>
      </c>
    </row>
    <row r="4206" spans="1:32" x14ac:dyDescent="0.3">
      <c r="A4206">
        <v>49</v>
      </c>
      <c r="B4206" t="s">
        <v>63</v>
      </c>
      <c r="C4206" t="s">
        <v>47</v>
      </c>
      <c r="D4206" t="s">
        <v>48</v>
      </c>
      <c r="E4206" t="s">
        <v>49</v>
      </c>
      <c r="F4206">
        <v>902</v>
      </c>
      <c r="G4206" t="s">
        <v>49</v>
      </c>
      <c r="H4206" t="s">
        <v>49</v>
      </c>
      <c r="I4206" t="s">
        <v>52</v>
      </c>
      <c r="J4206">
        <v>9</v>
      </c>
      <c r="K4206" t="s">
        <v>62</v>
      </c>
      <c r="L4206">
        <v>210</v>
      </c>
      <c r="M4206">
        <v>2</v>
      </c>
      <c r="N4206">
        <v>-1</v>
      </c>
      <c r="O4206">
        <v>0</v>
      </c>
      <c r="P4206" t="s">
        <v>52</v>
      </c>
      <c r="Q4206" t="s">
        <v>49</v>
      </c>
      <c r="X4206" s="7"/>
      <c r="Y4206" t="s">
        <v>49</v>
      </c>
      <c r="Z4206">
        <v>902</v>
      </c>
      <c r="AE4206" t="s">
        <v>49</v>
      </c>
      <c r="AF4206">
        <v>902</v>
      </c>
    </row>
    <row r="4207" spans="1:32" x14ac:dyDescent="0.3">
      <c r="A4207">
        <v>44</v>
      </c>
      <c r="B4207" t="s">
        <v>53</v>
      </c>
      <c r="C4207" t="s">
        <v>74</v>
      </c>
      <c r="D4207" t="s">
        <v>54</v>
      </c>
      <c r="E4207" t="s">
        <v>49</v>
      </c>
      <c r="F4207">
        <v>0</v>
      </c>
      <c r="G4207" t="s">
        <v>55</v>
      </c>
      <c r="H4207" t="s">
        <v>55</v>
      </c>
      <c r="I4207" t="s">
        <v>52</v>
      </c>
      <c r="J4207">
        <v>13</v>
      </c>
      <c r="K4207" t="s">
        <v>56</v>
      </c>
      <c r="L4207">
        <v>97</v>
      </c>
      <c r="M4207">
        <v>1</v>
      </c>
      <c r="N4207">
        <v>-1</v>
      </c>
      <c r="O4207">
        <v>0</v>
      </c>
      <c r="P4207" t="s">
        <v>52</v>
      </c>
      <c r="Q4207" t="s">
        <v>49</v>
      </c>
      <c r="X4207" s="7"/>
      <c r="Y4207" t="s">
        <v>55</v>
      </c>
      <c r="Z4207">
        <v>0</v>
      </c>
      <c r="AE4207" t="s">
        <v>55</v>
      </c>
      <c r="AF4207">
        <v>0</v>
      </c>
    </row>
    <row r="4208" spans="1:32" x14ac:dyDescent="0.3">
      <c r="A4208">
        <v>40</v>
      </c>
      <c r="B4208" t="s">
        <v>71</v>
      </c>
      <c r="C4208" t="s">
        <v>47</v>
      </c>
      <c r="D4208" t="s">
        <v>54</v>
      </c>
      <c r="E4208" t="s">
        <v>49</v>
      </c>
      <c r="F4208">
        <v>260</v>
      </c>
      <c r="G4208" t="s">
        <v>49</v>
      </c>
      <c r="H4208" t="s">
        <v>49</v>
      </c>
      <c r="I4208" t="s">
        <v>50</v>
      </c>
      <c r="J4208">
        <v>19</v>
      </c>
      <c r="K4208" t="s">
        <v>75</v>
      </c>
      <c r="L4208">
        <v>52</v>
      </c>
      <c r="M4208">
        <v>1</v>
      </c>
      <c r="N4208">
        <v>152</v>
      </c>
      <c r="O4208">
        <v>6</v>
      </c>
      <c r="P4208" t="s">
        <v>57</v>
      </c>
      <c r="Q4208" t="s">
        <v>49</v>
      </c>
      <c r="X4208" s="7"/>
      <c r="Y4208" t="s">
        <v>49</v>
      </c>
      <c r="Z4208">
        <v>260</v>
      </c>
      <c r="AE4208" t="s">
        <v>49</v>
      </c>
      <c r="AF4208">
        <v>260</v>
      </c>
    </row>
    <row r="4209" spans="1:32" x14ac:dyDescent="0.3">
      <c r="A4209">
        <v>57</v>
      </c>
      <c r="B4209" t="s">
        <v>67</v>
      </c>
      <c r="C4209" t="s">
        <v>47</v>
      </c>
      <c r="D4209" t="s">
        <v>54</v>
      </c>
      <c r="E4209" t="s">
        <v>49</v>
      </c>
      <c r="F4209">
        <v>589</v>
      </c>
      <c r="G4209" t="s">
        <v>55</v>
      </c>
      <c r="H4209" t="s">
        <v>49</v>
      </c>
      <c r="I4209" t="s">
        <v>50</v>
      </c>
      <c r="J4209">
        <v>2</v>
      </c>
      <c r="K4209" t="s">
        <v>64</v>
      </c>
      <c r="L4209">
        <v>223</v>
      </c>
      <c r="M4209">
        <v>1</v>
      </c>
      <c r="N4209">
        <v>76</v>
      </c>
      <c r="O4209">
        <v>4</v>
      </c>
      <c r="P4209" t="s">
        <v>57</v>
      </c>
      <c r="Q4209" t="s">
        <v>49</v>
      </c>
      <c r="X4209" s="7"/>
      <c r="Y4209" t="s">
        <v>55</v>
      </c>
      <c r="Z4209">
        <v>589</v>
      </c>
      <c r="AE4209" t="s">
        <v>49</v>
      </c>
      <c r="AF4209">
        <v>589</v>
      </c>
    </row>
    <row r="4210" spans="1:32" x14ac:dyDescent="0.3">
      <c r="A4210">
        <v>39</v>
      </c>
      <c r="B4210" t="s">
        <v>67</v>
      </c>
      <c r="C4210" t="s">
        <v>47</v>
      </c>
      <c r="D4210" t="s">
        <v>54</v>
      </c>
      <c r="E4210" t="s">
        <v>49</v>
      </c>
      <c r="F4210">
        <v>626</v>
      </c>
      <c r="G4210" t="s">
        <v>55</v>
      </c>
      <c r="H4210" t="s">
        <v>49</v>
      </c>
      <c r="I4210" t="s">
        <v>50</v>
      </c>
      <c r="J4210">
        <v>11</v>
      </c>
      <c r="K4210" t="s">
        <v>56</v>
      </c>
      <c r="L4210">
        <v>126</v>
      </c>
      <c r="M4210">
        <v>2</v>
      </c>
      <c r="N4210">
        <v>-1</v>
      </c>
      <c r="O4210">
        <v>0</v>
      </c>
      <c r="P4210" t="s">
        <v>52</v>
      </c>
      <c r="Q4210" t="s">
        <v>49</v>
      </c>
      <c r="X4210" s="7"/>
      <c r="Y4210" t="s">
        <v>55</v>
      </c>
      <c r="Z4210">
        <v>626</v>
      </c>
      <c r="AE4210" t="s">
        <v>49</v>
      </c>
      <c r="AF4210">
        <v>626</v>
      </c>
    </row>
    <row r="4211" spans="1:32" x14ac:dyDescent="0.3">
      <c r="A4211">
        <v>38</v>
      </c>
      <c r="B4211" t="s">
        <v>53</v>
      </c>
      <c r="C4211" t="s">
        <v>47</v>
      </c>
      <c r="D4211" t="s">
        <v>54</v>
      </c>
      <c r="E4211" t="s">
        <v>49</v>
      </c>
      <c r="F4211">
        <v>0</v>
      </c>
      <c r="G4211" t="s">
        <v>49</v>
      </c>
      <c r="H4211" t="s">
        <v>55</v>
      </c>
      <c r="I4211" t="s">
        <v>50</v>
      </c>
      <c r="J4211">
        <v>16</v>
      </c>
      <c r="K4211" t="s">
        <v>73</v>
      </c>
      <c r="L4211">
        <v>1473</v>
      </c>
      <c r="M4211">
        <v>6</v>
      </c>
      <c r="N4211">
        <v>-1</v>
      </c>
      <c r="O4211">
        <v>0</v>
      </c>
      <c r="P4211" t="s">
        <v>52</v>
      </c>
      <c r="Q4211" t="s">
        <v>49</v>
      </c>
      <c r="X4211" s="7"/>
      <c r="Y4211" t="s">
        <v>49</v>
      </c>
      <c r="Z4211">
        <v>0</v>
      </c>
      <c r="AE4211" t="s">
        <v>55</v>
      </c>
      <c r="AF4211">
        <v>0</v>
      </c>
    </row>
    <row r="4212" spans="1:32" x14ac:dyDescent="0.3">
      <c r="A4212">
        <v>51</v>
      </c>
      <c r="B4212" t="s">
        <v>63</v>
      </c>
      <c r="C4212" t="s">
        <v>74</v>
      </c>
      <c r="D4212" t="s">
        <v>54</v>
      </c>
      <c r="E4212" t="s">
        <v>49</v>
      </c>
      <c r="F4212">
        <v>78</v>
      </c>
      <c r="G4212" t="s">
        <v>55</v>
      </c>
      <c r="H4212" t="s">
        <v>49</v>
      </c>
      <c r="I4212" t="s">
        <v>52</v>
      </c>
      <c r="J4212">
        <v>27</v>
      </c>
      <c r="K4212" t="s">
        <v>56</v>
      </c>
      <c r="L4212">
        <v>723</v>
      </c>
      <c r="M4212">
        <v>2</v>
      </c>
      <c r="N4212">
        <v>-1</v>
      </c>
      <c r="O4212">
        <v>0</v>
      </c>
      <c r="P4212" t="s">
        <v>52</v>
      </c>
      <c r="Q4212" t="s">
        <v>49</v>
      </c>
      <c r="X4212" s="7"/>
      <c r="Y4212" t="s">
        <v>55</v>
      </c>
      <c r="Z4212">
        <v>78</v>
      </c>
      <c r="AE4212" t="s">
        <v>49</v>
      </c>
      <c r="AF4212">
        <v>78</v>
      </c>
    </row>
    <row r="4213" spans="1:32" x14ac:dyDescent="0.3">
      <c r="A4213">
        <v>27</v>
      </c>
      <c r="B4213" t="s">
        <v>63</v>
      </c>
      <c r="C4213" t="s">
        <v>59</v>
      </c>
      <c r="D4213" t="s">
        <v>54</v>
      </c>
      <c r="E4213" t="s">
        <v>49</v>
      </c>
      <c r="F4213">
        <v>3792</v>
      </c>
      <c r="G4213" t="s">
        <v>49</v>
      </c>
      <c r="H4213" t="s">
        <v>49</v>
      </c>
      <c r="I4213" t="s">
        <v>50</v>
      </c>
      <c r="J4213">
        <v>22</v>
      </c>
      <c r="K4213" t="s">
        <v>61</v>
      </c>
      <c r="L4213">
        <v>279</v>
      </c>
      <c r="M4213">
        <v>2</v>
      </c>
      <c r="N4213">
        <v>-1</v>
      </c>
      <c r="O4213">
        <v>0</v>
      </c>
      <c r="P4213" t="s">
        <v>52</v>
      </c>
      <c r="Q4213" t="s">
        <v>55</v>
      </c>
      <c r="X4213" s="7"/>
      <c r="Y4213" t="s">
        <v>49</v>
      </c>
      <c r="Z4213">
        <v>3792</v>
      </c>
      <c r="AE4213" t="s">
        <v>49</v>
      </c>
      <c r="AF4213">
        <v>3792</v>
      </c>
    </row>
    <row r="4214" spans="1:32" x14ac:dyDescent="0.3">
      <c r="A4214">
        <v>38</v>
      </c>
      <c r="B4214" t="s">
        <v>63</v>
      </c>
      <c r="C4214" t="s">
        <v>59</v>
      </c>
      <c r="D4214" t="s">
        <v>60</v>
      </c>
      <c r="E4214" t="s">
        <v>49</v>
      </c>
      <c r="F4214">
        <v>14058</v>
      </c>
      <c r="G4214" t="s">
        <v>49</v>
      </c>
      <c r="H4214" t="s">
        <v>49</v>
      </c>
      <c r="I4214" t="s">
        <v>78</v>
      </c>
      <c r="J4214">
        <v>17</v>
      </c>
      <c r="K4214" t="s">
        <v>73</v>
      </c>
      <c r="L4214">
        <v>293</v>
      </c>
      <c r="M4214">
        <v>20</v>
      </c>
      <c r="N4214">
        <v>-1</v>
      </c>
      <c r="O4214">
        <v>0</v>
      </c>
      <c r="P4214" t="s">
        <v>52</v>
      </c>
      <c r="Q4214" t="s">
        <v>49</v>
      </c>
      <c r="X4214" s="7"/>
      <c r="Y4214" t="s">
        <v>49</v>
      </c>
      <c r="Z4214">
        <v>14058</v>
      </c>
      <c r="AE4214" t="s">
        <v>49</v>
      </c>
      <c r="AF4214">
        <v>14058</v>
      </c>
    </row>
    <row r="4215" spans="1:32" x14ac:dyDescent="0.3">
      <c r="A4215">
        <v>30</v>
      </c>
      <c r="B4215" t="s">
        <v>67</v>
      </c>
      <c r="C4215" t="s">
        <v>59</v>
      </c>
      <c r="D4215" t="s">
        <v>54</v>
      </c>
      <c r="E4215" t="s">
        <v>49</v>
      </c>
      <c r="F4215">
        <v>-522</v>
      </c>
      <c r="G4215" t="s">
        <v>55</v>
      </c>
      <c r="H4215" t="s">
        <v>55</v>
      </c>
      <c r="I4215" t="s">
        <v>50</v>
      </c>
      <c r="J4215">
        <v>5</v>
      </c>
      <c r="K4215" t="s">
        <v>56</v>
      </c>
      <c r="L4215">
        <v>670</v>
      </c>
      <c r="M4215">
        <v>2</v>
      </c>
      <c r="N4215">
        <v>286</v>
      </c>
      <c r="O4215">
        <v>6</v>
      </c>
      <c r="P4215" t="s">
        <v>57</v>
      </c>
      <c r="Q4215" t="s">
        <v>55</v>
      </c>
      <c r="X4215" s="7"/>
      <c r="Y4215" t="s">
        <v>55</v>
      </c>
      <c r="Z4215">
        <v>-522</v>
      </c>
      <c r="AE4215" t="s">
        <v>55</v>
      </c>
      <c r="AF4215">
        <v>-522</v>
      </c>
    </row>
    <row r="4216" spans="1:32" x14ac:dyDescent="0.3">
      <c r="A4216">
        <v>36</v>
      </c>
      <c r="B4216" t="s">
        <v>71</v>
      </c>
      <c r="C4216" t="s">
        <v>59</v>
      </c>
      <c r="D4216" t="s">
        <v>52</v>
      </c>
      <c r="E4216" t="s">
        <v>49</v>
      </c>
      <c r="F4216">
        <v>386</v>
      </c>
      <c r="G4216" t="s">
        <v>49</v>
      </c>
      <c r="H4216" t="s">
        <v>49</v>
      </c>
      <c r="I4216" t="s">
        <v>52</v>
      </c>
      <c r="J4216">
        <v>18</v>
      </c>
      <c r="K4216" t="s">
        <v>62</v>
      </c>
      <c r="L4216">
        <v>359</v>
      </c>
      <c r="M4216">
        <v>2</v>
      </c>
      <c r="N4216">
        <v>-1</v>
      </c>
      <c r="O4216">
        <v>0</v>
      </c>
      <c r="P4216" t="s">
        <v>52</v>
      </c>
      <c r="Q4216" t="s">
        <v>49</v>
      </c>
      <c r="X4216" s="7"/>
      <c r="Y4216" t="s">
        <v>49</v>
      </c>
      <c r="Z4216">
        <v>386</v>
      </c>
      <c r="AE4216" t="s">
        <v>49</v>
      </c>
      <c r="AF4216">
        <v>386</v>
      </c>
    </row>
    <row r="4217" spans="1:32" x14ac:dyDescent="0.3">
      <c r="A4217">
        <v>37</v>
      </c>
      <c r="B4217" t="s">
        <v>46</v>
      </c>
      <c r="C4217" t="s">
        <v>47</v>
      </c>
      <c r="D4217" t="s">
        <v>54</v>
      </c>
      <c r="E4217" t="s">
        <v>49</v>
      </c>
      <c r="F4217">
        <v>1978</v>
      </c>
      <c r="G4217" t="s">
        <v>49</v>
      </c>
      <c r="H4217" t="s">
        <v>49</v>
      </c>
      <c r="I4217" t="s">
        <v>50</v>
      </c>
      <c r="J4217">
        <v>9</v>
      </c>
      <c r="K4217" t="s">
        <v>80</v>
      </c>
      <c r="L4217">
        <v>404</v>
      </c>
      <c r="M4217">
        <v>1</v>
      </c>
      <c r="N4217">
        <v>182</v>
      </c>
      <c r="O4217">
        <v>1</v>
      </c>
      <c r="P4217" t="s">
        <v>79</v>
      </c>
      <c r="Q4217" t="s">
        <v>55</v>
      </c>
      <c r="X4217" s="7"/>
      <c r="Y4217" t="s">
        <v>49</v>
      </c>
      <c r="Z4217">
        <v>1978</v>
      </c>
      <c r="AE4217" t="s">
        <v>49</v>
      </c>
      <c r="AF4217">
        <v>1978</v>
      </c>
    </row>
    <row r="4218" spans="1:32" x14ac:dyDescent="0.3">
      <c r="A4218">
        <v>53</v>
      </c>
      <c r="B4218" t="s">
        <v>69</v>
      </c>
      <c r="C4218" t="s">
        <v>47</v>
      </c>
      <c r="D4218" t="s">
        <v>54</v>
      </c>
      <c r="E4218" t="s">
        <v>49</v>
      </c>
      <c r="F4218">
        <v>459</v>
      </c>
      <c r="G4218" t="s">
        <v>49</v>
      </c>
      <c r="H4218" t="s">
        <v>49</v>
      </c>
      <c r="I4218" t="s">
        <v>50</v>
      </c>
      <c r="J4218">
        <v>14</v>
      </c>
      <c r="K4218" t="s">
        <v>51</v>
      </c>
      <c r="L4218">
        <v>317</v>
      </c>
      <c r="M4218">
        <v>6</v>
      </c>
      <c r="N4218">
        <v>192</v>
      </c>
      <c r="O4218">
        <v>1</v>
      </c>
      <c r="P4218" t="s">
        <v>79</v>
      </c>
      <c r="Q4218" t="s">
        <v>49</v>
      </c>
      <c r="X4218" s="7"/>
      <c r="Y4218" t="s">
        <v>49</v>
      </c>
      <c r="Z4218">
        <v>459</v>
      </c>
      <c r="AE4218" t="s">
        <v>49</v>
      </c>
      <c r="AF4218">
        <v>459</v>
      </c>
    </row>
    <row r="4219" spans="1:32" x14ac:dyDescent="0.3">
      <c r="A4219">
        <v>38</v>
      </c>
      <c r="B4219" t="s">
        <v>46</v>
      </c>
      <c r="C4219" t="s">
        <v>47</v>
      </c>
      <c r="D4219" t="s">
        <v>60</v>
      </c>
      <c r="E4219" t="s">
        <v>49</v>
      </c>
      <c r="F4219">
        <v>2812</v>
      </c>
      <c r="G4219" t="s">
        <v>55</v>
      </c>
      <c r="H4219" t="s">
        <v>49</v>
      </c>
      <c r="I4219" t="s">
        <v>50</v>
      </c>
      <c r="J4219">
        <v>30</v>
      </c>
      <c r="K4219" t="s">
        <v>61</v>
      </c>
      <c r="L4219">
        <v>830</v>
      </c>
      <c r="M4219">
        <v>1</v>
      </c>
      <c r="N4219">
        <v>-1</v>
      </c>
      <c r="O4219">
        <v>0</v>
      </c>
      <c r="P4219" t="s">
        <v>52</v>
      </c>
      <c r="Q4219" t="s">
        <v>55</v>
      </c>
      <c r="X4219" s="7"/>
      <c r="Y4219" t="s">
        <v>55</v>
      </c>
      <c r="Z4219">
        <v>2812</v>
      </c>
      <c r="AE4219" t="s">
        <v>49</v>
      </c>
      <c r="AF4219">
        <v>2812</v>
      </c>
    </row>
    <row r="4220" spans="1:32" x14ac:dyDescent="0.3">
      <c r="A4220">
        <v>48</v>
      </c>
      <c r="B4220" t="s">
        <v>58</v>
      </c>
      <c r="C4220" t="s">
        <v>47</v>
      </c>
      <c r="D4220" t="s">
        <v>60</v>
      </c>
      <c r="E4220" t="s">
        <v>49</v>
      </c>
      <c r="F4220">
        <v>5057</v>
      </c>
      <c r="G4220" t="s">
        <v>49</v>
      </c>
      <c r="H4220" t="s">
        <v>55</v>
      </c>
      <c r="I4220" t="s">
        <v>50</v>
      </c>
      <c r="J4220">
        <v>19</v>
      </c>
      <c r="K4220" t="s">
        <v>75</v>
      </c>
      <c r="L4220">
        <v>37</v>
      </c>
      <c r="M4220">
        <v>1</v>
      </c>
      <c r="N4220">
        <v>-1</v>
      </c>
      <c r="O4220">
        <v>0</v>
      </c>
      <c r="P4220" t="s">
        <v>52</v>
      </c>
      <c r="Q4220" t="s">
        <v>49</v>
      </c>
      <c r="X4220" s="7"/>
      <c r="Y4220" t="s">
        <v>49</v>
      </c>
      <c r="Z4220">
        <v>5057</v>
      </c>
      <c r="AE4220" t="s">
        <v>55</v>
      </c>
      <c r="AF4220">
        <v>5057</v>
      </c>
    </row>
    <row r="4221" spans="1:32" x14ac:dyDescent="0.3">
      <c r="A4221">
        <v>26</v>
      </c>
      <c r="B4221" t="s">
        <v>76</v>
      </c>
      <c r="C4221" t="s">
        <v>47</v>
      </c>
      <c r="D4221" t="s">
        <v>54</v>
      </c>
      <c r="E4221" t="s">
        <v>49</v>
      </c>
      <c r="F4221">
        <v>-759</v>
      </c>
      <c r="G4221" t="s">
        <v>55</v>
      </c>
      <c r="H4221" t="s">
        <v>49</v>
      </c>
      <c r="I4221" t="s">
        <v>50</v>
      </c>
      <c r="J4221">
        <v>11</v>
      </c>
      <c r="K4221" t="s">
        <v>73</v>
      </c>
      <c r="L4221">
        <v>191</v>
      </c>
      <c r="M4221">
        <v>1</v>
      </c>
      <c r="N4221">
        <v>-1</v>
      </c>
      <c r="O4221">
        <v>0</v>
      </c>
      <c r="P4221" t="s">
        <v>52</v>
      </c>
      <c r="Q4221" t="s">
        <v>49</v>
      </c>
      <c r="X4221" s="7"/>
      <c r="Y4221" t="s">
        <v>55</v>
      </c>
      <c r="Z4221">
        <v>-759</v>
      </c>
      <c r="AE4221" t="s">
        <v>49</v>
      </c>
      <c r="AF4221">
        <v>-759</v>
      </c>
    </row>
    <row r="4222" spans="1:32" x14ac:dyDescent="0.3">
      <c r="A4222">
        <v>33</v>
      </c>
      <c r="B4222" t="s">
        <v>63</v>
      </c>
      <c r="C4222" t="s">
        <v>59</v>
      </c>
      <c r="D4222" t="s">
        <v>54</v>
      </c>
      <c r="E4222" t="s">
        <v>49</v>
      </c>
      <c r="F4222">
        <v>-416</v>
      </c>
      <c r="G4222" t="s">
        <v>55</v>
      </c>
      <c r="H4222" t="s">
        <v>49</v>
      </c>
      <c r="I4222" t="s">
        <v>52</v>
      </c>
      <c r="J4222">
        <v>16</v>
      </c>
      <c r="K4222" t="s">
        <v>56</v>
      </c>
      <c r="L4222">
        <v>767</v>
      </c>
      <c r="M4222">
        <v>2</v>
      </c>
      <c r="N4222">
        <v>-1</v>
      </c>
      <c r="O4222">
        <v>0</v>
      </c>
      <c r="P4222" t="s">
        <v>52</v>
      </c>
      <c r="Q4222" t="s">
        <v>55</v>
      </c>
      <c r="X4222" s="7"/>
      <c r="Y4222" t="s">
        <v>55</v>
      </c>
      <c r="Z4222">
        <v>-416</v>
      </c>
      <c r="AE4222" t="s">
        <v>49</v>
      </c>
      <c r="AF4222">
        <v>-416</v>
      </c>
    </row>
    <row r="4223" spans="1:32" x14ac:dyDescent="0.3">
      <c r="A4223">
        <v>47</v>
      </c>
      <c r="B4223" t="s">
        <v>67</v>
      </c>
      <c r="C4223" t="s">
        <v>47</v>
      </c>
      <c r="D4223" t="s">
        <v>52</v>
      </c>
      <c r="E4223" t="s">
        <v>49</v>
      </c>
      <c r="F4223">
        <v>2106</v>
      </c>
      <c r="G4223" t="s">
        <v>55</v>
      </c>
      <c r="H4223" t="s">
        <v>49</v>
      </c>
      <c r="I4223" t="s">
        <v>52</v>
      </c>
      <c r="J4223">
        <v>6</v>
      </c>
      <c r="K4223" t="s">
        <v>56</v>
      </c>
      <c r="L4223">
        <v>168</v>
      </c>
      <c r="M4223">
        <v>1</v>
      </c>
      <c r="N4223">
        <v>-1</v>
      </c>
      <c r="O4223">
        <v>0</v>
      </c>
      <c r="P4223" t="s">
        <v>52</v>
      </c>
      <c r="Q4223" t="s">
        <v>49</v>
      </c>
      <c r="X4223" s="7"/>
      <c r="Y4223" t="s">
        <v>55</v>
      </c>
      <c r="Z4223">
        <v>2106</v>
      </c>
      <c r="AE4223" t="s">
        <v>49</v>
      </c>
      <c r="AF4223">
        <v>2106</v>
      </c>
    </row>
    <row r="4224" spans="1:32" x14ac:dyDescent="0.3">
      <c r="A4224">
        <v>45</v>
      </c>
      <c r="B4224" t="s">
        <v>58</v>
      </c>
      <c r="C4224" t="s">
        <v>74</v>
      </c>
      <c r="D4224" t="s">
        <v>60</v>
      </c>
      <c r="E4224" t="s">
        <v>49</v>
      </c>
      <c r="F4224">
        <v>220</v>
      </c>
      <c r="G4224" t="s">
        <v>55</v>
      </c>
      <c r="H4224" t="s">
        <v>49</v>
      </c>
      <c r="I4224" t="s">
        <v>52</v>
      </c>
      <c r="J4224">
        <v>18</v>
      </c>
      <c r="K4224" t="s">
        <v>62</v>
      </c>
      <c r="L4224">
        <v>89</v>
      </c>
      <c r="M4224">
        <v>4</v>
      </c>
      <c r="N4224">
        <v>-1</v>
      </c>
      <c r="O4224">
        <v>0</v>
      </c>
      <c r="P4224" t="s">
        <v>52</v>
      </c>
      <c r="Q4224" t="s">
        <v>49</v>
      </c>
      <c r="X4224" s="7"/>
      <c r="Y4224" t="s">
        <v>55</v>
      </c>
      <c r="Z4224">
        <v>220</v>
      </c>
      <c r="AE4224" t="s">
        <v>49</v>
      </c>
      <c r="AF4224">
        <v>220</v>
      </c>
    </row>
    <row r="4225" spans="1:32" x14ac:dyDescent="0.3">
      <c r="A4225">
        <v>32</v>
      </c>
      <c r="B4225" t="s">
        <v>63</v>
      </c>
      <c r="C4225" t="s">
        <v>74</v>
      </c>
      <c r="D4225" t="s">
        <v>54</v>
      </c>
      <c r="E4225" t="s">
        <v>49</v>
      </c>
      <c r="F4225">
        <v>0</v>
      </c>
      <c r="G4225" t="s">
        <v>55</v>
      </c>
      <c r="H4225" t="s">
        <v>49</v>
      </c>
      <c r="I4225" t="s">
        <v>52</v>
      </c>
      <c r="J4225">
        <v>2</v>
      </c>
      <c r="K4225" t="s">
        <v>62</v>
      </c>
      <c r="L4225">
        <v>746</v>
      </c>
      <c r="M4225">
        <v>2</v>
      </c>
      <c r="N4225">
        <v>-1</v>
      </c>
      <c r="O4225">
        <v>0</v>
      </c>
      <c r="P4225" t="s">
        <v>52</v>
      </c>
      <c r="Q4225" t="s">
        <v>49</v>
      </c>
      <c r="X4225" s="7"/>
      <c r="Y4225" t="s">
        <v>55</v>
      </c>
      <c r="Z4225">
        <v>0</v>
      </c>
      <c r="AE4225" t="s">
        <v>49</v>
      </c>
      <c r="AF4225">
        <v>0</v>
      </c>
    </row>
    <row r="4226" spans="1:32" x14ac:dyDescent="0.3">
      <c r="A4226">
        <v>69</v>
      </c>
      <c r="B4226" t="s">
        <v>77</v>
      </c>
      <c r="C4226" t="s">
        <v>47</v>
      </c>
      <c r="D4226" t="s">
        <v>52</v>
      </c>
      <c r="E4226" t="s">
        <v>49</v>
      </c>
      <c r="F4226">
        <v>426</v>
      </c>
      <c r="G4226" t="s">
        <v>49</v>
      </c>
      <c r="H4226" t="s">
        <v>49</v>
      </c>
      <c r="I4226" t="s">
        <v>78</v>
      </c>
      <c r="J4226">
        <v>9</v>
      </c>
      <c r="K4226" t="s">
        <v>81</v>
      </c>
      <c r="L4226">
        <v>225</v>
      </c>
      <c r="M4226">
        <v>1</v>
      </c>
      <c r="N4226">
        <v>90</v>
      </c>
      <c r="O4226">
        <v>1</v>
      </c>
      <c r="P4226" t="s">
        <v>79</v>
      </c>
      <c r="Q4226" t="s">
        <v>55</v>
      </c>
      <c r="X4226" s="7"/>
      <c r="Y4226" t="s">
        <v>49</v>
      </c>
      <c r="Z4226">
        <v>426</v>
      </c>
      <c r="AE4226" t="s">
        <v>49</v>
      </c>
      <c r="AF4226">
        <v>426</v>
      </c>
    </row>
    <row r="4227" spans="1:32" x14ac:dyDescent="0.3">
      <c r="A4227">
        <v>65</v>
      </c>
      <c r="B4227" t="s">
        <v>52</v>
      </c>
      <c r="C4227" t="s">
        <v>47</v>
      </c>
      <c r="D4227" t="s">
        <v>52</v>
      </c>
      <c r="E4227" t="s">
        <v>49</v>
      </c>
      <c r="F4227">
        <v>4717</v>
      </c>
      <c r="G4227" t="s">
        <v>49</v>
      </c>
      <c r="H4227" t="s">
        <v>49</v>
      </c>
      <c r="I4227" t="s">
        <v>78</v>
      </c>
      <c r="J4227">
        <v>6</v>
      </c>
      <c r="K4227" t="s">
        <v>70</v>
      </c>
      <c r="L4227">
        <v>256</v>
      </c>
      <c r="M4227">
        <v>1</v>
      </c>
      <c r="N4227">
        <v>-1</v>
      </c>
      <c r="O4227">
        <v>0</v>
      </c>
      <c r="P4227" t="s">
        <v>52</v>
      </c>
      <c r="Q4227" t="s">
        <v>55</v>
      </c>
      <c r="X4227" s="7"/>
      <c r="Y4227" t="s">
        <v>49</v>
      </c>
      <c r="Z4227">
        <v>4717</v>
      </c>
      <c r="AE4227" t="s">
        <v>49</v>
      </c>
      <c r="AF4227">
        <v>4717</v>
      </c>
    </row>
    <row r="4228" spans="1:32" x14ac:dyDescent="0.3">
      <c r="A4228">
        <v>37</v>
      </c>
      <c r="B4228" t="s">
        <v>63</v>
      </c>
      <c r="C4228" t="s">
        <v>47</v>
      </c>
      <c r="D4228" t="s">
        <v>54</v>
      </c>
      <c r="E4228" t="s">
        <v>49</v>
      </c>
      <c r="F4228">
        <v>395</v>
      </c>
      <c r="G4228" t="s">
        <v>55</v>
      </c>
      <c r="H4228" t="s">
        <v>49</v>
      </c>
      <c r="I4228" t="s">
        <v>52</v>
      </c>
      <c r="J4228">
        <v>6</v>
      </c>
      <c r="K4228" t="s">
        <v>56</v>
      </c>
      <c r="L4228">
        <v>219</v>
      </c>
      <c r="M4228">
        <v>2</v>
      </c>
      <c r="N4228">
        <v>-1</v>
      </c>
      <c r="O4228">
        <v>0</v>
      </c>
      <c r="P4228" t="s">
        <v>52</v>
      </c>
      <c r="Q4228" t="s">
        <v>49</v>
      </c>
      <c r="X4228" s="7"/>
      <c r="Y4228" t="s">
        <v>55</v>
      </c>
      <c r="Z4228">
        <v>395</v>
      </c>
      <c r="AE4228" t="s">
        <v>49</v>
      </c>
      <c r="AF4228">
        <v>395</v>
      </c>
    </row>
    <row r="4229" spans="1:32" x14ac:dyDescent="0.3">
      <c r="A4229">
        <v>45</v>
      </c>
      <c r="B4229" t="s">
        <v>63</v>
      </c>
      <c r="C4229" t="s">
        <v>74</v>
      </c>
      <c r="D4229" t="s">
        <v>48</v>
      </c>
      <c r="E4229" t="s">
        <v>49</v>
      </c>
      <c r="F4229">
        <v>0</v>
      </c>
      <c r="G4229" t="s">
        <v>55</v>
      </c>
      <c r="H4229" t="s">
        <v>49</v>
      </c>
      <c r="I4229" t="s">
        <v>50</v>
      </c>
      <c r="J4229">
        <v>21</v>
      </c>
      <c r="K4229" t="s">
        <v>73</v>
      </c>
      <c r="L4229">
        <v>211</v>
      </c>
      <c r="M4229">
        <v>2</v>
      </c>
      <c r="N4229">
        <v>-1</v>
      </c>
      <c r="O4229">
        <v>0</v>
      </c>
      <c r="P4229" t="s">
        <v>52</v>
      </c>
      <c r="Q4229" t="s">
        <v>49</v>
      </c>
      <c r="X4229" s="7"/>
      <c r="Y4229" t="s">
        <v>55</v>
      </c>
      <c r="Z4229">
        <v>0</v>
      </c>
      <c r="AE4229" t="s">
        <v>49</v>
      </c>
      <c r="AF4229">
        <v>0</v>
      </c>
    </row>
    <row r="4230" spans="1:32" x14ac:dyDescent="0.3">
      <c r="A4230">
        <v>36</v>
      </c>
      <c r="B4230" t="s">
        <v>63</v>
      </c>
      <c r="C4230" t="s">
        <v>47</v>
      </c>
      <c r="D4230" t="s">
        <v>54</v>
      </c>
      <c r="E4230" t="s">
        <v>49</v>
      </c>
      <c r="F4230">
        <v>-206</v>
      </c>
      <c r="G4230" t="s">
        <v>55</v>
      </c>
      <c r="H4230" t="s">
        <v>49</v>
      </c>
      <c r="I4230" t="s">
        <v>52</v>
      </c>
      <c r="J4230">
        <v>8</v>
      </c>
      <c r="K4230" t="s">
        <v>56</v>
      </c>
      <c r="L4230">
        <v>177</v>
      </c>
      <c r="M4230">
        <v>2</v>
      </c>
      <c r="N4230">
        <v>-1</v>
      </c>
      <c r="O4230">
        <v>0</v>
      </c>
      <c r="P4230" t="s">
        <v>52</v>
      </c>
      <c r="Q4230" t="s">
        <v>49</v>
      </c>
      <c r="X4230" s="7"/>
      <c r="Y4230" t="s">
        <v>55</v>
      </c>
      <c r="Z4230">
        <v>-206</v>
      </c>
      <c r="AE4230" t="s">
        <v>49</v>
      </c>
      <c r="AF4230">
        <v>-206</v>
      </c>
    </row>
    <row r="4231" spans="1:32" x14ac:dyDescent="0.3">
      <c r="A4231">
        <v>62</v>
      </c>
      <c r="B4231" t="s">
        <v>65</v>
      </c>
      <c r="C4231" t="s">
        <v>74</v>
      </c>
      <c r="D4231" t="s">
        <v>60</v>
      </c>
      <c r="E4231" t="s">
        <v>49</v>
      </c>
      <c r="F4231">
        <v>6</v>
      </c>
      <c r="G4231" t="s">
        <v>55</v>
      </c>
      <c r="H4231" t="s">
        <v>49</v>
      </c>
      <c r="I4231" t="s">
        <v>50</v>
      </c>
      <c r="J4231">
        <v>13</v>
      </c>
      <c r="K4231" t="s">
        <v>51</v>
      </c>
      <c r="L4231">
        <v>216</v>
      </c>
      <c r="M4231">
        <v>1</v>
      </c>
      <c r="N4231">
        <v>183</v>
      </c>
      <c r="O4231">
        <v>4</v>
      </c>
      <c r="P4231" t="s">
        <v>79</v>
      </c>
      <c r="Q4231" t="s">
        <v>55</v>
      </c>
      <c r="X4231" s="7"/>
      <c r="Y4231" t="s">
        <v>55</v>
      </c>
      <c r="Z4231">
        <v>6</v>
      </c>
      <c r="AE4231" t="s">
        <v>49</v>
      </c>
      <c r="AF4231">
        <v>6</v>
      </c>
    </row>
    <row r="4232" spans="1:32" x14ac:dyDescent="0.3">
      <c r="A4232">
        <v>37</v>
      </c>
      <c r="B4232" t="s">
        <v>58</v>
      </c>
      <c r="C4232" t="s">
        <v>47</v>
      </c>
      <c r="D4232" t="s">
        <v>60</v>
      </c>
      <c r="E4232" t="s">
        <v>49</v>
      </c>
      <c r="F4232">
        <v>4039</v>
      </c>
      <c r="G4232" t="s">
        <v>49</v>
      </c>
      <c r="H4232" t="s">
        <v>55</v>
      </c>
      <c r="I4232" t="s">
        <v>50</v>
      </c>
      <c r="J4232">
        <v>25</v>
      </c>
      <c r="K4232" t="s">
        <v>73</v>
      </c>
      <c r="L4232">
        <v>106</v>
      </c>
      <c r="M4232">
        <v>2</v>
      </c>
      <c r="N4232">
        <v>-1</v>
      </c>
      <c r="O4232">
        <v>0</v>
      </c>
      <c r="P4232" t="s">
        <v>52</v>
      </c>
      <c r="Q4232" t="s">
        <v>49</v>
      </c>
      <c r="X4232" s="7"/>
      <c r="Y4232" t="s">
        <v>49</v>
      </c>
      <c r="Z4232">
        <v>4039</v>
      </c>
      <c r="AE4232" t="s">
        <v>55</v>
      </c>
      <c r="AF4232">
        <v>4039</v>
      </c>
    </row>
    <row r="4233" spans="1:32" x14ac:dyDescent="0.3">
      <c r="A4233">
        <v>39</v>
      </c>
      <c r="B4233" t="s">
        <v>53</v>
      </c>
      <c r="C4233" t="s">
        <v>74</v>
      </c>
      <c r="D4233" t="s">
        <v>54</v>
      </c>
      <c r="E4233" t="s">
        <v>49</v>
      </c>
      <c r="F4233">
        <v>687</v>
      </c>
      <c r="G4233" t="s">
        <v>55</v>
      </c>
      <c r="H4233" t="s">
        <v>49</v>
      </c>
      <c r="I4233" t="s">
        <v>50</v>
      </c>
      <c r="J4233">
        <v>9</v>
      </c>
      <c r="K4233" t="s">
        <v>73</v>
      </c>
      <c r="L4233">
        <v>869</v>
      </c>
      <c r="M4233">
        <v>1</v>
      </c>
      <c r="N4233">
        <v>-1</v>
      </c>
      <c r="O4233">
        <v>0</v>
      </c>
      <c r="P4233" t="s">
        <v>52</v>
      </c>
      <c r="Q4233" t="s">
        <v>55</v>
      </c>
      <c r="X4233" s="7"/>
      <c r="Y4233" t="s">
        <v>55</v>
      </c>
      <c r="Z4233">
        <v>687</v>
      </c>
      <c r="AE4233" t="s">
        <v>49</v>
      </c>
      <c r="AF4233">
        <v>687</v>
      </c>
    </row>
    <row r="4234" spans="1:32" x14ac:dyDescent="0.3">
      <c r="A4234">
        <v>38</v>
      </c>
      <c r="B4234" t="s">
        <v>67</v>
      </c>
      <c r="C4234" t="s">
        <v>59</v>
      </c>
      <c r="D4234" t="s">
        <v>54</v>
      </c>
      <c r="E4234" t="s">
        <v>49</v>
      </c>
      <c r="F4234">
        <v>-242</v>
      </c>
      <c r="G4234" t="s">
        <v>55</v>
      </c>
      <c r="H4234" t="s">
        <v>49</v>
      </c>
      <c r="I4234" t="s">
        <v>50</v>
      </c>
      <c r="J4234">
        <v>18</v>
      </c>
      <c r="K4234" t="s">
        <v>56</v>
      </c>
      <c r="L4234">
        <v>1173</v>
      </c>
      <c r="M4234">
        <v>3</v>
      </c>
      <c r="N4234">
        <v>278</v>
      </c>
      <c r="O4234">
        <v>6</v>
      </c>
      <c r="P4234" t="s">
        <v>79</v>
      </c>
      <c r="Q4234" t="s">
        <v>55</v>
      </c>
      <c r="X4234" s="7"/>
      <c r="Y4234" t="s">
        <v>55</v>
      </c>
      <c r="Z4234">
        <v>-242</v>
      </c>
      <c r="AE4234" t="s">
        <v>49</v>
      </c>
      <c r="AF4234">
        <v>-242</v>
      </c>
    </row>
    <row r="4235" spans="1:32" x14ac:dyDescent="0.3">
      <c r="A4235">
        <v>31</v>
      </c>
      <c r="B4235" t="s">
        <v>58</v>
      </c>
      <c r="C4235" t="s">
        <v>47</v>
      </c>
      <c r="D4235" t="s">
        <v>60</v>
      </c>
      <c r="E4235" t="s">
        <v>49</v>
      </c>
      <c r="F4235">
        <v>582</v>
      </c>
      <c r="G4235" t="s">
        <v>55</v>
      </c>
      <c r="H4235" t="s">
        <v>49</v>
      </c>
      <c r="I4235" t="s">
        <v>50</v>
      </c>
      <c r="J4235">
        <v>15</v>
      </c>
      <c r="K4235" t="s">
        <v>73</v>
      </c>
      <c r="L4235">
        <v>58</v>
      </c>
      <c r="M4235">
        <v>2</v>
      </c>
      <c r="N4235">
        <v>-1</v>
      </c>
      <c r="O4235">
        <v>0</v>
      </c>
      <c r="P4235" t="s">
        <v>52</v>
      </c>
      <c r="Q4235" t="s">
        <v>49</v>
      </c>
      <c r="X4235" s="7"/>
      <c r="Y4235" t="s">
        <v>55</v>
      </c>
      <c r="Z4235">
        <v>582</v>
      </c>
      <c r="AE4235" t="s">
        <v>49</v>
      </c>
      <c r="AF4235">
        <v>582</v>
      </c>
    </row>
    <row r="4236" spans="1:32" x14ac:dyDescent="0.3">
      <c r="A4236">
        <v>58</v>
      </c>
      <c r="B4236" t="s">
        <v>63</v>
      </c>
      <c r="C4236" t="s">
        <v>74</v>
      </c>
      <c r="D4236" t="s">
        <v>48</v>
      </c>
      <c r="E4236" t="s">
        <v>49</v>
      </c>
      <c r="F4236">
        <v>8218</v>
      </c>
      <c r="G4236" t="s">
        <v>55</v>
      </c>
      <c r="H4236" t="s">
        <v>49</v>
      </c>
      <c r="I4236" t="s">
        <v>50</v>
      </c>
      <c r="J4236">
        <v>31</v>
      </c>
      <c r="K4236" t="s">
        <v>73</v>
      </c>
      <c r="L4236">
        <v>124</v>
      </c>
      <c r="M4236">
        <v>10</v>
      </c>
      <c r="N4236">
        <v>-1</v>
      </c>
      <c r="O4236">
        <v>0</v>
      </c>
      <c r="P4236" t="s">
        <v>52</v>
      </c>
      <c r="Q4236" t="s">
        <v>49</v>
      </c>
      <c r="X4236" s="7"/>
      <c r="Y4236" t="s">
        <v>55</v>
      </c>
      <c r="Z4236">
        <v>8218</v>
      </c>
      <c r="AE4236" t="s">
        <v>49</v>
      </c>
      <c r="AF4236">
        <v>8218</v>
      </c>
    </row>
    <row r="4237" spans="1:32" x14ac:dyDescent="0.3">
      <c r="A4237">
        <v>44</v>
      </c>
      <c r="B4237" t="s">
        <v>58</v>
      </c>
      <c r="C4237" t="s">
        <v>59</v>
      </c>
      <c r="D4237" t="s">
        <v>60</v>
      </c>
      <c r="E4237" t="s">
        <v>49</v>
      </c>
      <c r="F4237">
        <v>1424</v>
      </c>
      <c r="G4237" t="s">
        <v>55</v>
      </c>
      <c r="H4237" t="s">
        <v>49</v>
      </c>
      <c r="I4237" t="s">
        <v>50</v>
      </c>
      <c r="J4237">
        <v>8</v>
      </c>
      <c r="K4237" t="s">
        <v>70</v>
      </c>
      <c r="L4237">
        <v>201</v>
      </c>
      <c r="M4237">
        <v>2</v>
      </c>
      <c r="N4237">
        <v>-1</v>
      </c>
      <c r="O4237">
        <v>0</v>
      </c>
      <c r="P4237" t="s">
        <v>52</v>
      </c>
      <c r="Q4237" t="s">
        <v>49</v>
      </c>
      <c r="X4237" s="7"/>
      <c r="Y4237" t="s">
        <v>55</v>
      </c>
      <c r="Z4237">
        <v>1424</v>
      </c>
      <c r="AE4237" t="s">
        <v>49</v>
      </c>
      <c r="AF4237">
        <v>1424</v>
      </c>
    </row>
    <row r="4238" spans="1:32" x14ac:dyDescent="0.3">
      <c r="A4238">
        <v>31</v>
      </c>
      <c r="B4238" t="s">
        <v>63</v>
      </c>
      <c r="C4238" t="s">
        <v>47</v>
      </c>
      <c r="D4238" t="s">
        <v>54</v>
      </c>
      <c r="E4238" t="s">
        <v>49</v>
      </c>
      <c r="F4238">
        <v>92</v>
      </c>
      <c r="G4238" t="s">
        <v>55</v>
      </c>
      <c r="H4238" t="s">
        <v>49</v>
      </c>
      <c r="I4238" t="s">
        <v>52</v>
      </c>
      <c r="J4238">
        <v>16</v>
      </c>
      <c r="K4238" t="s">
        <v>56</v>
      </c>
      <c r="L4238">
        <v>688</v>
      </c>
      <c r="M4238">
        <v>1</v>
      </c>
      <c r="N4238">
        <v>-1</v>
      </c>
      <c r="O4238">
        <v>0</v>
      </c>
      <c r="P4238" t="s">
        <v>52</v>
      </c>
      <c r="Q4238" t="s">
        <v>55</v>
      </c>
      <c r="X4238" s="7"/>
      <c r="Y4238" t="s">
        <v>55</v>
      </c>
      <c r="Z4238">
        <v>92</v>
      </c>
      <c r="AE4238" t="s">
        <v>49</v>
      </c>
      <c r="AF4238">
        <v>92</v>
      </c>
    </row>
    <row r="4239" spans="1:32" x14ac:dyDescent="0.3">
      <c r="A4239">
        <v>33</v>
      </c>
      <c r="B4239" t="s">
        <v>67</v>
      </c>
      <c r="C4239" t="s">
        <v>59</v>
      </c>
      <c r="D4239" t="s">
        <v>54</v>
      </c>
      <c r="E4239" t="s">
        <v>49</v>
      </c>
      <c r="F4239">
        <v>2085</v>
      </c>
      <c r="G4239" t="s">
        <v>49</v>
      </c>
      <c r="H4239" t="s">
        <v>49</v>
      </c>
      <c r="I4239" t="s">
        <v>50</v>
      </c>
      <c r="J4239">
        <v>9</v>
      </c>
      <c r="K4239" t="s">
        <v>64</v>
      </c>
      <c r="L4239">
        <v>501</v>
      </c>
      <c r="M4239">
        <v>2</v>
      </c>
      <c r="N4239">
        <v>-1</v>
      </c>
      <c r="O4239">
        <v>0</v>
      </c>
      <c r="P4239" t="s">
        <v>52</v>
      </c>
      <c r="Q4239" t="s">
        <v>55</v>
      </c>
      <c r="X4239" s="7"/>
      <c r="Y4239" t="s">
        <v>49</v>
      </c>
      <c r="Z4239">
        <v>2085</v>
      </c>
      <c r="AE4239" t="s">
        <v>49</v>
      </c>
      <c r="AF4239">
        <v>2085</v>
      </c>
    </row>
    <row r="4240" spans="1:32" x14ac:dyDescent="0.3">
      <c r="A4240">
        <v>36</v>
      </c>
      <c r="B4240" t="s">
        <v>67</v>
      </c>
      <c r="C4240" t="s">
        <v>59</v>
      </c>
      <c r="D4240" t="s">
        <v>60</v>
      </c>
      <c r="E4240" t="s">
        <v>49</v>
      </c>
      <c r="F4240">
        <v>197</v>
      </c>
      <c r="G4240" t="s">
        <v>49</v>
      </c>
      <c r="H4240" t="s">
        <v>49</v>
      </c>
      <c r="I4240" t="s">
        <v>50</v>
      </c>
      <c r="J4240">
        <v>30</v>
      </c>
      <c r="K4240" t="s">
        <v>61</v>
      </c>
      <c r="L4240">
        <v>260</v>
      </c>
      <c r="M4240">
        <v>1</v>
      </c>
      <c r="N4240">
        <v>-1</v>
      </c>
      <c r="O4240">
        <v>0</v>
      </c>
      <c r="P4240" t="s">
        <v>52</v>
      </c>
      <c r="Q4240" t="s">
        <v>55</v>
      </c>
      <c r="X4240" s="7"/>
      <c r="Y4240" t="s">
        <v>49</v>
      </c>
      <c r="Z4240">
        <v>197</v>
      </c>
      <c r="AE4240" t="s">
        <v>49</v>
      </c>
      <c r="AF4240">
        <v>197</v>
      </c>
    </row>
    <row r="4241" spans="1:32" x14ac:dyDescent="0.3">
      <c r="A4241">
        <v>31</v>
      </c>
      <c r="B4241" t="s">
        <v>67</v>
      </c>
      <c r="C4241" t="s">
        <v>59</v>
      </c>
      <c r="D4241" t="s">
        <v>54</v>
      </c>
      <c r="E4241" t="s">
        <v>49</v>
      </c>
      <c r="F4241">
        <v>2305</v>
      </c>
      <c r="G4241" t="s">
        <v>49</v>
      </c>
      <c r="H4241" t="s">
        <v>49</v>
      </c>
      <c r="I4241" t="s">
        <v>50</v>
      </c>
      <c r="J4241">
        <v>4</v>
      </c>
      <c r="K4241" t="s">
        <v>70</v>
      </c>
      <c r="L4241">
        <v>139</v>
      </c>
      <c r="M4241">
        <v>1</v>
      </c>
      <c r="N4241">
        <v>-1</v>
      </c>
      <c r="O4241">
        <v>0</v>
      </c>
      <c r="P4241" t="s">
        <v>52</v>
      </c>
      <c r="Q4241" t="s">
        <v>49</v>
      </c>
      <c r="X4241" s="7"/>
      <c r="Y4241" t="s">
        <v>49</v>
      </c>
      <c r="Z4241">
        <v>2305</v>
      </c>
      <c r="AE4241" t="s">
        <v>49</v>
      </c>
      <c r="AF4241">
        <v>2305</v>
      </c>
    </row>
    <row r="4242" spans="1:32" x14ac:dyDescent="0.3">
      <c r="A4242">
        <v>45</v>
      </c>
      <c r="B4242" t="s">
        <v>69</v>
      </c>
      <c r="C4242" t="s">
        <v>47</v>
      </c>
      <c r="D4242" t="s">
        <v>54</v>
      </c>
      <c r="E4242" t="s">
        <v>49</v>
      </c>
      <c r="F4242">
        <v>-547</v>
      </c>
      <c r="G4242" t="s">
        <v>55</v>
      </c>
      <c r="H4242" t="s">
        <v>49</v>
      </c>
      <c r="I4242" t="s">
        <v>52</v>
      </c>
      <c r="J4242">
        <v>3</v>
      </c>
      <c r="K4242" t="s">
        <v>62</v>
      </c>
      <c r="L4242">
        <v>214</v>
      </c>
      <c r="M4242">
        <v>2</v>
      </c>
      <c r="N4242">
        <v>-1</v>
      </c>
      <c r="O4242">
        <v>0</v>
      </c>
      <c r="P4242" t="s">
        <v>52</v>
      </c>
      <c r="Q4242" t="s">
        <v>49</v>
      </c>
      <c r="X4242" s="7"/>
      <c r="Y4242" t="s">
        <v>55</v>
      </c>
      <c r="Z4242">
        <v>-547</v>
      </c>
      <c r="AE4242" t="s">
        <v>49</v>
      </c>
      <c r="AF4242">
        <v>-547</v>
      </c>
    </row>
    <row r="4243" spans="1:32" x14ac:dyDescent="0.3">
      <c r="A4243">
        <v>30</v>
      </c>
      <c r="B4243" t="s">
        <v>67</v>
      </c>
      <c r="C4243" t="s">
        <v>59</v>
      </c>
      <c r="D4243" t="s">
        <v>60</v>
      </c>
      <c r="E4243" t="s">
        <v>49</v>
      </c>
      <c r="F4243">
        <v>411</v>
      </c>
      <c r="G4243" t="s">
        <v>49</v>
      </c>
      <c r="H4243" t="s">
        <v>49</v>
      </c>
      <c r="I4243" t="s">
        <v>50</v>
      </c>
      <c r="J4243">
        <v>21</v>
      </c>
      <c r="K4243" t="s">
        <v>61</v>
      </c>
      <c r="L4243">
        <v>142</v>
      </c>
      <c r="M4243">
        <v>1</v>
      </c>
      <c r="N4243">
        <v>-1</v>
      </c>
      <c r="O4243">
        <v>0</v>
      </c>
      <c r="P4243" t="s">
        <v>52</v>
      </c>
      <c r="Q4243" t="s">
        <v>49</v>
      </c>
      <c r="X4243" s="7"/>
      <c r="Y4243" t="s">
        <v>49</v>
      </c>
      <c r="Z4243">
        <v>411</v>
      </c>
      <c r="AE4243" t="s">
        <v>49</v>
      </c>
      <c r="AF4243">
        <v>411</v>
      </c>
    </row>
    <row r="4244" spans="1:32" x14ac:dyDescent="0.3">
      <c r="A4244">
        <v>34</v>
      </c>
      <c r="B4244" t="s">
        <v>63</v>
      </c>
      <c r="C4244" t="s">
        <v>47</v>
      </c>
      <c r="D4244" t="s">
        <v>54</v>
      </c>
      <c r="E4244" t="s">
        <v>49</v>
      </c>
      <c r="F4244">
        <v>584</v>
      </c>
      <c r="G4244" t="s">
        <v>55</v>
      </c>
      <c r="H4244" t="s">
        <v>49</v>
      </c>
      <c r="I4244" t="s">
        <v>50</v>
      </c>
      <c r="J4244">
        <v>18</v>
      </c>
      <c r="K4244" t="s">
        <v>73</v>
      </c>
      <c r="L4244">
        <v>154</v>
      </c>
      <c r="M4244">
        <v>2</v>
      </c>
      <c r="N4244">
        <v>-1</v>
      </c>
      <c r="O4244">
        <v>0</v>
      </c>
      <c r="P4244" t="s">
        <v>52</v>
      </c>
      <c r="Q4244" t="s">
        <v>49</v>
      </c>
      <c r="X4244" s="7"/>
      <c r="Y4244" t="s">
        <v>55</v>
      </c>
      <c r="Z4244">
        <v>584</v>
      </c>
      <c r="AE4244" t="s">
        <v>49</v>
      </c>
      <c r="AF4244">
        <v>584</v>
      </c>
    </row>
    <row r="4245" spans="1:32" x14ac:dyDescent="0.3">
      <c r="A4245">
        <v>34</v>
      </c>
      <c r="B4245" t="s">
        <v>58</v>
      </c>
      <c r="C4245" t="s">
        <v>47</v>
      </c>
      <c r="D4245" t="s">
        <v>60</v>
      </c>
      <c r="E4245" t="s">
        <v>49</v>
      </c>
      <c r="F4245">
        <v>997</v>
      </c>
      <c r="G4245" t="s">
        <v>55</v>
      </c>
      <c r="H4245" t="s">
        <v>55</v>
      </c>
      <c r="I4245" t="s">
        <v>50</v>
      </c>
      <c r="J4245">
        <v>21</v>
      </c>
      <c r="K4245" t="s">
        <v>75</v>
      </c>
      <c r="L4245">
        <v>81</v>
      </c>
      <c r="M4245">
        <v>1</v>
      </c>
      <c r="N4245">
        <v>-1</v>
      </c>
      <c r="O4245">
        <v>0</v>
      </c>
      <c r="P4245" t="s">
        <v>52</v>
      </c>
      <c r="Q4245" t="s">
        <v>49</v>
      </c>
      <c r="X4245" s="7"/>
      <c r="Y4245" t="s">
        <v>55</v>
      </c>
      <c r="Z4245">
        <v>997</v>
      </c>
      <c r="AE4245" t="s">
        <v>55</v>
      </c>
      <c r="AF4245">
        <v>997</v>
      </c>
    </row>
    <row r="4246" spans="1:32" x14ac:dyDescent="0.3">
      <c r="A4246">
        <v>39</v>
      </c>
      <c r="B4246" t="s">
        <v>69</v>
      </c>
      <c r="C4246" t="s">
        <v>74</v>
      </c>
      <c r="D4246" t="s">
        <v>54</v>
      </c>
      <c r="E4246" t="s">
        <v>49</v>
      </c>
      <c r="F4246">
        <v>83</v>
      </c>
      <c r="G4246" t="s">
        <v>55</v>
      </c>
      <c r="H4246" t="s">
        <v>49</v>
      </c>
      <c r="I4246" t="s">
        <v>50</v>
      </c>
      <c r="J4246">
        <v>30</v>
      </c>
      <c r="K4246" t="s">
        <v>73</v>
      </c>
      <c r="L4246">
        <v>69</v>
      </c>
      <c r="M4246">
        <v>6</v>
      </c>
      <c r="N4246">
        <v>-1</v>
      </c>
      <c r="O4246">
        <v>0</v>
      </c>
      <c r="P4246" t="s">
        <v>52</v>
      </c>
      <c r="Q4246" t="s">
        <v>49</v>
      </c>
      <c r="X4246" s="7"/>
      <c r="Y4246" t="s">
        <v>55</v>
      </c>
      <c r="Z4246">
        <v>83</v>
      </c>
      <c r="AE4246" t="s">
        <v>49</v>
      </c>
      <c r="AF4246">
        <v>83</v>
      </c>
    </row>
    <row r="4247" spans="1:32" x14ac:dyDescent="0.3">
      <c r="A4247">
        <v>41</v>
      </c>
      <c r="B4247" t="s">
        <v>58</v>
      </c>
      <c r="C4247" t="s">
        <v>47</v>
      </c>
      <c r="D4247" t="s">
        <v>60</v>
      </c>
      <c r="E4247" t="s">
        <v>49</v>
      </c>
      <c r="F4247">
        <v>6563</v>
      </c>
      <c r="G4247" t="s">
        <v>49</v>
      </c>
      <c r="H4247" t="s">
        <v>49</v>
      </c>
      <c r="I4247" t="s">
        <v>50</v>
      </c>
      <c r="J4247">
        <v>27</v>
      </c>
      <c r="K4247" t="s">
        <v>70</v>
      </c>
      <c r="L4247">
        <v>136</v>
      </c>
      <c r="M4247">
        <v>8</v>
      </c>
      <c r="N4247">
        <v>-1</v>
      </c>
      <c r="O4247">
        <v>0</v>
      </c>
      <c r="P4247" t="s">
        <v>52</v>
      </c>
      <c r="Q4247" t="s">
        <v>49</v>
      </c>
      <c r="X4247" s="7"/>
      <c r="Y4247" t="s">
        <v>49</v>
      </c>
      <c r="Z4247">
        <v>6563</v>
      </c>
      <c r="AE4247" t="s">
        <v>49</v>
      </c>
      <c r="AF4247">
        <v>6563</v>
      </c>
    </row>
    <row r="4248" spans="1:32" x14ac:dyDescent="0.3">
      <c r="A4248">
        <v>32</v>
      </c>
      <c r="B4248" t="s">
        <v>53</v>
      </c>
      <c r="C4248" t="s">
        <v>59</v>
      </c>
      <c r="D4248" t="s">
        <v>54</v>
      </c>
      <c r="E4248" t="s">
        <v>49</v>
      </c>
      <c r="F4248">
        <v>0</v>
      </c>
      <c r="G4248" t="s">
        <v>55</v>
      </c>
      <c r="H4248" t="s">
        <v>49</v>
      </c>
      <c r="I4248" t="s">
        <v>50</v>
      </c>
      <c r="J4248">
        <v>31</v>
      </c>
      <c r="K4248" t="s">
        <v>73</v>
      </c>
      <c r="L4248">
        <v>99</v>
      </c>
      <c r="M4248">
        <v>13</v>
      </c>
      <c r="N4248">
        <v>-1</v>
      </c>
      <c r="O4248">
        <v>0</v>
      </c>
      <c r="P4248" t="s">
        <v>52</v>
      </c>
      <c r="Q4248" t="s">
        <v>49</v>
      </c>
      <c r="X4248" s="7"/>
      <c r="Y4248" t="s">
        <v>55</v>
      </c>
      <c r="Z4248">
        <v>0</v>
      </c>
      <c r="AE4248" t="s">
        <v>49</v>
      </c>
      <c r="AF4248">
        <v>0</v>
      </c>
    </row>
    <row r="4249" spans="1:32" x14ac:dyDescent="0.3">
      <c r="A4249">
        <v>32</v>
      </c>
      <c r="B4249" t="s">
        <v>58</v>
      </c>
      <c r="C4249" t="s">
        <v>59</v>
      </c>
      <c r="D4249" t="s">
        <v>60</v>
      </c>
      <c r="E4249" t="s">
        <v>49</v>
      </c>
      <c r="F4249">
        <v>0</v>
      </c>
      <c r="G4249" t="s">
        <v>49</v>
      </c>
      <c r="H4249" t="s">
        <v>49</v>
      </c>
      <c r="I4249" t="s">
        <v>50</v>
      </c>
      <c r="J4249">
        <v>21</v>
      </c>
      <c r="K4249" t="s">
        <v>75</v>
      </c>
      <c r="L4249">
        <v>9</v>
      </c>
      <c r="M4249">
        <v>6</v>
      </c>
      <c r="N4249">
        <v>-1</v>
      </c>
      <c r="O4249">
        <v>0</v>
      </c>
      <c r="P4249" t="s">
        <v>52</v>
      </c>
      <c r="Q4249" t="s">
        <v>49</v>
      </c>
      <c r="X4249" s="7"/>
      <c r="Y4249" t="s">
        <v>49</v>
      </c>
      <c r="Z4249">
        <v>0</v>
      </c>
      <c r="AE4249" t="s">
        <v>49</v>
      </c>
      <c r="AF4249">
        <v>0</v>
      </c>
    </row>
    <row r="4250" spans="1:32" x14ac:dyDescent="0.3">
      <c r="A4250">
        <v>36</v>
      </c>
      <c r="B4250" t="s">
        <v>63</v>
      </c>
      <c r="C4250" t="s">
        <v>47</v>
      </c>
      <c r="D4250" t="s">
        <v>48</v>
      </c>
      <c r="E4250" t="s">
        <v>49</v>
      </c>
      <c r="F4250">
        <v>398</v>
      </c>
      <c r="G4250" t="s">
        <v>55</v>
      </c>
      <c r="H4250" t="s">
        <v>49</v>
      </c>
      <c r="I4250" t="s">
        <v>52</v>
      </c>
      <c r="J4250">
        <v>12</v>
      </c>
      <c r="K4250" t="s">
        <v>62</v>
      </c>
      <c r="L4250">
        <v>278</v>
      </c>
      <c r="M4250">
        <v>1</v>
      </c>
      <c r="N4250">
        <v>-1</v>
      </c>
      <c r="O4250">
        <v>0</v>
      </c>
      <c r="P4250" t="s">
        <v>52</v>
      </c>
      <c r="Q4250" t="s">
        <v>49</v>
      </c>
      <c r="X4250" s="7"/>
      <c r="Y4250" t="s">
        <v>55</v>
      </c>
      <c r="Z4250">
        <v>398</v>
      </c>
      <c r="AE4250" t="s">
        <v>49</v>
      </c>
      <c r="AF4250">
        <v>398</v>
      </c>
    </row>
    <row r="4251" spans="1:32" x14ac:dyDescent="0.3">
      <c r="A4251">
        <v>35</v>
      </c>
      <c r="B4251" t="s">
        <v>69</v>
      </c>
      <c r="C4251" t="s">
        <v>47</v>
      </c>
      <c r="D4251" t="s">
        <v>60</v>
      </c>
      <c r="E4251" t="s">
        <v>49</v>
      </c>
      <c r="F4251">
        <v>1145</v>
      </c>
      <c r="G4251" t="s">
        <v>55</v>
      </c>
      <c r="H4251" t="s">
        <v>49</v>
      </c>
      <c r="I4251" t="s">
        <v>50</v>
      </c>
      <c r="J4251">
        <v>2</v>
      </c>
      <c r="K4251" t="s">
        <v>64</v>
      </c>
      <c r="L4251">
        <v>82</v>
      </c>
      <c r="M4251">
        <v>2</v>
      </c>
      <c r="N4251">
        <v>-1</v>
      </c>
      <c r="O4251">
        <v>0</v>
      </c>
      <c r="P4251" t="s">
        <v>52</v>
      </c>
      <c r="Q4251" t="s">
        <v>49</v>
      </c>
      <c r="X4251" s="7"/>
      <c r="Y4251" t="s">
        <v>55</v>
      </c>
      <c r="Z4251">
        <v>1145</v>
      </c>
      <c r="AE4251" t="s">
        <v>49</v>
      </c>
      <c r="AF4251">
        <v>1145</v>
      </c>
    </row>
    <row r="4252" spans="1:32" x14ac:dyDescent="0.3">
      <c r="A4252">
        <v>32</v>
      </c>
      <c r="B4252" t="s">
        <v>58</v>
      </c>
      <c r="C4252" t="s">
        <v>59</v>
      </c>
      <c r="D4252" t="s">
        <v>60</v>
      </c>
      <c r="E4252" t="s">
        <v>49</v>
      </c>
      <c r="F4252">
        <v>2</v>
      </c>
      <c r="G4252" t="s">
        <v>55</v>
      </c>
      <c r="H4252" t="s">
        <v>49</v>
      </c>
      <c r="I4252" t="s">
        <v>50</v>
      </c>
      <c r="J4252">
        <v>11</v>
      </c>
      <c r="K4252" t="s">
        <v>80</v>
      </c>
      <c r="L4252">
        <v>100</v>
      </c>
      <c r="M4252">
        <v>2</v>
      </c>
      <c r="N4252">
        <v>-1</v>
      </c>
      <c r="O4252">
        <v>0</v>
      </c>
      <c r="P4252" t="s">
        <v>52</v>
      </c>
      <c r="Q4252" t="s">
        <v>55</v>
      </c>
      <c r="X4252" s="7"/>
      <c r="Y4252" t="s">
        <v>55</v>
      </c>
      <c r="Z4252">
        <v>2</v>
      </c>
      <c r="AE4252" t="s">
        <v>49</v>
      </c>
      <c r="AF4252">
        <v>2</v>
      </c>
    </row>
    <row r="4253" spans="1:32" x14ac:dyDescent="0.3">
      <c r="A4253">
        <v>33</v>
      </c>
      <c r="B4253" t="s">
        <v>58</v>
      </c>
      <c r="C4253" t="s">
        <v>59</v>
      </c>
      <c r="D4253" t="s">
        <v>60</v>
      </c>
      <c r="E4253" t="s">
        <v>49</v>
      </c>
      <c r="F4253">
        <v>201</v>
      </c>
      <c r="G4253" t="s">
        <v>55</v>
      </c>
      <c r="H4253" t="s">
        <v>49</v>
      </c>
      <c r="I4253" t="s">
        <v>50</v>
      </c>
      <c r="J4253">
        <v>19</v>
      </c>
      <c r="K4253" t="s">
        <v>75</v>
      </c>
      <c r="L4253">
        <v>171</v>
      </c>
      <c r="M4253">
        <v>1</v>
      </c>
      <c r="N4253">
        <v>183</v>
      </c>
      <c r="O4253">
        <v>1</v>
      </c>
      <c r="P4253" t="s">
        <v>57</v>
      </c>
      <c r="Q4253" t="s">
        <v>49</v>
      </c>
      <c r="X4253" s="7"/>
      <c r="Y4253" t="s">
        <v>55</v>
      </c>
      <c r="Z4253">
        <v>201</v>
      </c>
      <c r="AE4253" t="s">
        <v>49</v>
      </c>
      <c r="AF4253">
        <v>201</v>
      </c>
    </row>
    <row r="4254" spans="1:32" x14ac:dyDescent="0.3">
      <c r="A4254">
        <v>49</v>
      </c>
      <c r="B4254" t="s">
        <v>68</v>
      </c>
      <c r="C4254" t="s">
        <v>47</v>
      </c>
      <c r="D4254" t="s">
        <v>48</v>
      </c>
      <c r="E4254" t="s">
        <v>49</v>
      </c>
      <c r="F4254">
        <v>563</v>
      </c>
      <c r="G4254" t="s">
        <v>49</v>
      </c>
      <c r="H4254" t="s">
        <v>49</v>
      </c>
      <c r="I4254" t="s">
        <v>52</v>
      </c>
      <c r="J4254">
        <v>19</v>
      </c>
      <c r="K4254" t="s">
        <v>62</v>
      </c>
      <c r="L4254">
        <v>84</v>
      </c>
      <c r="M4254">
        <v>1</v>
      </c>
      <c r="N4254">
        <v>-1</v>
      </c>
      <c r="O4254">
        <v>0</v>
      </c>
      <c r="P4254" t="s">
        <v>52</v>
      </c>
      <c r="Q4254" t="s">
        <v>49</v>
      </c>
      <c r="X4254" s="7"/>
      <c r="Y4254" t="s">
        <v>49</v>
      </c>
      <c r="Z4254">
        <v>563</v>
      </c>
      <c r="AE4254" t="s">
        <v>49</v>
      </c>
      <c r="AF4254">
        <v>563</v>
      </c>
    </row>
    <row r="4255" spans="1:32" x14ac:dyDescent="0.3">
      <c r="A4255">
        <v>35</v>
      </c>
      <c r="B4255" t="s">
        <v>58</v>
      </c>
      <c r="C4255" t="s">
        <v>47</v>
      </c>
      <c r="D4255" t="s">
        <v>60</v>
      </c>
      <c r="E4255" t="s">
        <v>49</v>
      </c>
      <c r="F4255">
        <v>3161</v>
      </c>
      <c r="G4255" t="s">
        <v>49</v>
      </c>
      <c r="H4255" t="s">
        <v>49</v>
      </c>
      <c r="I4255" t="s">
        <v>50</v>
      </c>
      <c r="J4255">
        <v>8</v>
      </c>
      <c r="K4255" t="s">
        <v>70</v>
      </c>
      <c r="L4255">
        <v>433</v>
      </c>
      <c r="M4255">
        <v>2</v>
      </c>
      <c r="N4255">
        <v>-1</v>
      </c>
      <c r="O4255">
        <v>0</v>
      </c>
      <c r="P4255" t="s">
        <v>52</v>
      </c>
      <c r="Q4255" t="s">
        <v>49</v>
      </c>
      <c r="X4255" s="7"/>
      <c r="Y4255" t="s">
        <v>49</v>
      </c>
      <c r="Z4255">
        <v>3161</v>
      </c>
      <c r="AE4255" t="s">
        <v>49</v>
      </c>
      <c r="AF4255">
        <v>3161</v>
      </c>
    </row>
    <row r="4256" spans="1:32" x14ac:dyDescent="0.3">
      <c r="A4256">
        <v>31</v>
      </c>
      <c r="B4256" t="s">
        <v>67</v>
      </c>
      <c r="C4256" t="s">
        <v>47</v>
      </c>
      <c r="D4256" t="s">
        <v>54</v>
      </c>
      <c r="E4256" t="s">
        <v>49</v>
      </c>
      <c r="F4256">
        <v>0</v>
      </c>
      <c r="G4256" t="s">
        <v>49</v>
      </c>
      <c r="H4256" t="s">
        <v>55</v>
      </c>
      <c r="I4256" t="s">
        <v>50</v>
      </c>
      <c r="J4256">
        <v>15</v>
      </c>
      <c r="K4256" t="s">
        <v>73</v>
      </c>
      <c r="L4256">
        <v>624</v>
      </c>
      <c r="M4256">
        <v>6</v>
      </c>
      <c r="N4256">
        <v>-1</v>
      </c>
      <c r="O4256">
        <v>0</v>
      </c>
      <c r="P4256" t="s">
        <v>52</v>
      </c>
      <c r="Q4256" t="s">
        <v>49</v>
      </c>
      <c r="X4256" s="7"/>
      <c r="Y4256" t="s">
        <v>49</v>
      </c>
      <c r="Z4256">
        <v>0</v>
      </c>
      <c r="AE4256" t="s">
        <v>55</v>
      </c>
      <c r="AF4256">
        <v>0</v>
      </c>
    </row>
    <row r="4257" spans="1:32" x14ac:dyDescent="0.3">
      <c r="A4257">
        <v>42</v>
      </c>
      <c r="B4257" t="s">
        <v>58</v>
      </c>
      <c r="C4257" t="s">
        <v>47</v>
      </c>
      <c r="D4257" t="s">
        <v>54</v>
      </c>
      <c r="E4257" t="s">
        <v>49</v>
      </c>
      <c r="F4257">
        <v>1331</v>
      </c>
      <c r="G4257" t="s">
        <v>49</v>
      </c>
      <c r="H4257" t="s">
        <v>49</v>
      </c>
      <c r="I4257" t="s">
        <v>50</v>
      </c>
      <c r="J4257">
        <v>23</v>
      </c>
      <c r="K4257" t="s">
        <v>73</v>
      </c>
      <c r="L4257">
        <v>698</v>
      </c>
      <c r="M4257">
        <v>2</v>
      </c>
      <c r="N4257">
        <v>-1</v>
      </c>
      <c r="O4257">
        <v>0</v>
      </c>
      <c r="P4257" t="s">
        <v>52</v>
      </c>
      <c r="Q4257" t="s">
        <v>49</v>
      </c>
      <c r="X4257" s="7"/>
      <c r="Y4257" t="s">
        <v>49</v>
      </c>
      <c r="Z4257">
        <v>1331</v>
      </c>
      <c r="AE4257" t="s">
        <v>49</v>
      </c>
      <c r="AF4257">
        <v>1331</v>
      </c>
    </row>
    <row r="4258" spans="1:32" x14ac:dyDescent="0.3">
      <c r="A4258">
        <v>34</v>
      </c>
      <c r="B4258" t="s">
        <v>76</v>
      </c>
      <c r="C4258" t="s">
        <v>47</v>
      </c>
      <c r="D4258" t="s">
        <v>48</v>
      </c>
      <c r="E4258" t="s">
        <v>49</v>
      </c>
      <c r="F4258">
        <v>2929</v>
      </c>
      <c r="G4258" t="s">
        <v>49</v>
      </c>
      <c r="H4258" t="s">
        <v>49</v>
      </c>
      <c r="I4258" t="s">
        <v>50</v>
      </c>
      <c r="J4258">
        <v>14</v>
      </c>
      <c r="K4258" t="s">
        <v>70</v>
      </c>
      <c r="L4258">
        <v>518</v>
      </c>
      <c r="M4258">
        <v>2</v>
      </c>
      <c r="N4258">
        <v>-1</v>
      </c>
      <c r="O4258">
        <v>0</v>
      </c>
      <c r="P4258" t="s">
        <v>52</v>
      </c>
      <c r="Q4258" t="s">
        <v>55</v>
      </c>
      <c r="X4258" s="7"/>
      <c r="Y4258" t="s">
        <v>49</v>
      </c>
      <c r="Z4258">
        <v>2929</v>
      </c>
      <c r="AE4258" t="s">
        <v>49</v>
      </c>
      <c r="AF4258">
        <v>2929</v>
      </c>
    </row>
    <row r="4259" spans="1:32" x14ac:dyDescent="0.3">
      <c r="A4259">
        <v>32</v>
      </c>
      <c r="B4259" t="s">
        <v>53</v>
      </c>
      <c r="C4259" t="s">
        <v>47</v>
      </c>
      <c r="D4259" t="s">
        <v>54</v>
      </c>
      <c r="E4259" t="s">
        <v>55</v>
      </c>
      <c r="F4259">
        <v>-220</v>
      </c>
      <c r="G4259" t="s">
        <v>55</v>
      </c>
      <c r="H4259" t="s">
        <v>55</v>
      </c>
      <c r="I4259" t="s">
        <v>50</v>
      </c>
      <c r="J4259">
        <v>25</v>
      </c>
      <c r="K4259" t="s">
        <v>73</v>
      </c>
      <c r="L4259">
        <v>123</v>
      </c>
      <c r="M4259">
        <v>2</v>
      </c>
      <c r="N4259">
        <v>-1</v>
      </c>
      <c r="O4259">
        <v>0</v>
      </c>
      <c r="P4259" t="s">
        <v>52</v>
      </c>
      <c r="Q4259" t="s">
        <v>49</v>
      </c>
      <c r="X4259" s="7"/>
      <c r="Y4259" t="s">
        <v>55</v>
      </c>
      <c r="Z4259">
        <v>-220</v>
      </c>
      <c r="AE4259" t="s">
        <v>55</v>
      </c>
      <c r="AF4259">
        <v>-220</v>
      </c>
    </row>
    <row r="4260" spans="1:32" x14ac:dyDescent="0.3">
      <c r="A4260">
        <v>29</v>
      </c>
      <c r="B4260" t="s">
        <v>58</v>
      </c>
      <c r="C4260" t="s">
        <v>59</v>
      </c>
      <c r="D4260" t="s">
        <v>60</v>
      </c>
      <c r="E4260" t="s">
        <v>49</v>
      </c>
      <c r="F4260">
        <v>5980</v>
      </c>
      <c r="G4260" t="s">
        <v>55</v>
      </c>
      <c r="H4260" t="s">
        <v>49</v>
      </c>
      <c r="I4260" t="s">
        <v>52</v>
      </c>
      <c r="J4260">
        <v>28</v>
      </c>
      <c r="K4260" t="s">
        <v>56</v>
      </c>
      <c r="L4260">
        <v>317</v>
      </c>
      <c r="M4260">
        <v>1</v>
      </c>
      <c r="N4260">
        <v>-1</v>
      </c>
      <c r="O4260">
        <v>0</v>
      </c>
      <c r="P4260" t="s">
        <v>52</v>
      </c>
      <c r="Q4260" t="s">
        <v>49</v>
      </c>
      <c r="X4260" s="7"/>
      <c r="Y4260" t="s">
        <v>55</v>
      </c>
      <c r="Z4260">
        <v>5980</v>
      </c>
      <c r="AE4260" t="s">
        <v>49</v>
      </c>
      <c r="AF4260">
        <v>5980</v>
      </c>
    </row>
    <row r="4261" spans="1:32" x14ac:dyDescent="0.3">
      <c r="A4261">
        <v>32</v>
      </c>
      <c r="B4261" t="s">
        <v>53</v>
      </c>
      <c r="C4261" t="s">
        <v>59</v>
      </c>
      <c r="D4261" t="s">
        <v>54</v>
      </c>
      <c r="E4261" t="s">
        <v>49</v>
      </c>
      <c r="F4261">
        <v>48</v>
      </c>
      <c r="G4261" t="s">
        <v>55</v>
      </c>
      <c r="H4261" t="s">
        <v>49</v>
      </c>
      <c r="I4261" t="s">
        <v>50</v>
      </c>
      <c r="J4261">
        <v>20</v>
      </c>
      <c r="K4261" t="s">
        <v>61</v>
      </c>
      <c r="L4261">
        <v>8</v>
      </c>
      <c r="M4261">
        <v>3</v>
      </c>
      <c r="N4261">
        <v>-1</v>
      </c>
      <c r="O4261">
        <v>0</v>
      </c>
      <c r="P4261" t="s">
        <v>52</v>
      </c>
      <c r="Q4261" t="s">
        <v>49</v>
      </c>
      <c r="X4261" s="7"/>
      <c r="Y4261" t="s">
        <v>55</v>
      </c>
      <c r="Z4261">
        <v>48</v>
      </c>
      <c r="AE4261" t="s">
        <v>49</v>
      </c>
      <c r="AF4261">
        <v>48</v>
      </c>
    </row>
    <row r="4262" spans="1:32" x14ac:dyDescent="0.3">
      <c r="A4262">
        <v>50</v>
      </c>
      <c r="B4262" t="s">
        <v>76</v>
      </c>
      <c r="C4262" t="s">
        <v>59</v>
      </c>
      <c r="D4262" t="s">
        <v>52</v>
      </c>
      <c r="E4262" t="s">
        <v>49</v>
      </c>
      <c r="F4262">
        <v>0</v>
      </c>
      <c r="G4262" t="s">
        <v>49</v>
      </c>
      <c r="H4262" t="s">
        <v>49</v>
      </c>
      <c r="I4262" t="s">
        <v>78</v>
      </c>
      <c r="J4262">
        <v>28</v>
      </c>
      <c r="K4262" t="s">
        <v>73</v>
      </c>
      <c r="L4262">
        <v>118</v>
      </c>
      <c r="M4262">
        <v>8</v>
      </c>
      <c r="N4262">
        <v>-1</v>
      </c>
      <c r="O4262">
        <v>0</v>
      </c>
      <c r="P4262" t="s">
        <v>52</v>
      </c>
      <c r="Q4262" t="s">
        <v>49</v>
      </c>
      <c r="X4262" s="7"/>
      <c r="Y4262" t="s">
        <v>49</v>
      </c>
      <c r="Z4262">
        <v>0</v>
      </c>
      <c r="AE4262" t="s">
        <v>49</v>
      </c>
      <c r="AF4262">
        <v>0</v>
      </c>
    </row>
    <row r="4263" spans="1:32" x14ac:dyDescent="0.3">
      <c r="A4263">
        <v>58</v>
      </c>
      <c r="B4263" t="s">
        <v>77</v>
      </c>
      <c r="C4263" t="s">
        <v>47</v>
      </c>
      <c r="D4263" t="s">
        <v>54</v>
      </c>
      <c r="E4263" t="s">
        <v>49</v>
      </c>
      <c r="F4263">
        <v>3382</v>
      </c>
      <c r="G4263" t="s">
        <v>49</v>
      </c>
      <c r="H4263" t="s">
        <v>55</v>
      </c>
      <c r="I4263" t="s">
        <v>50</v>
      </c>
      <c r="J4263">
        <v>28</v>
      </c>
      <c r="K4263" t="s">
        <v>56</v>
      </c>
      <c r="L4263">
        <v>294</v>
      </c>
      <c r="M4263">
        <v>2</v>
      </c>
      <c r="N4263">
        <v>309</v>
      </c>
      <c r="O4263">
        <v>2</v>
      </c>
      <c r="P4263" t="s">
        <v>57</v>
      </c>
      <c r="Q4263" t="s">
        <v>49</v>
      </c>
      <c r="X4263" s="7"/>
      <c r="Y4263" t="s">
        <v>49</v>
      </c>
      <c r="Z4263">
        <v>3382</v>
      </c>
      <c r="AE4263" t="s">
        <v>55</v>
      </c>
      <c r="AF4263">
        <v>3382</v>
      </c>
    </row>
    <row r="4264" spans="1:32" x14ac:dyDescent="0.3">
      <c r="A4264">
        <v>59</v>
      </c>
      <c r="B4264" t="s">
        <v>67</v>
      </c>
      <c r="C4264" t="s">
        <v>47</v>
      </c>
      <c r="D4264" t="s">
        <v>54</v>
      </c>
      <c r="E4264" t="s">
        <v>49</v>
      </c>
      <c r="F4264">
        <v>2308</v>
      </c>
      <c r="G4264" t="s">
        <v>49</v>
      </c>
      <c r="H4264" t="s">
        <v>49</v>
      </c>
      <c r="I4264" t="s">
        <v>50</v>
      </c>
      <c r="J4264">
        <v>30</v>
      </c>
      <c r="K4264" t="s">
        <v>61</v>
      </c>
      <c r="L4264">
        <v>815</v>
      </c>
      <c r="M4264">
        <v>1</v>
      </c>
      <c r="N4264">
        <v>87</v>
      </c>
      <c r="O4264">
        <v>1</v>
      </c>
      <c r="P4264" t="s">
        <v>66</v>
      </c>
      <c r="Q4264" t="s">
        <v>55</v>
      </c>
      <c r="X4264" s="7"/>
      <c r="Y4264" t="s">
        <v>49</v>
      </c>
      <c r="Z4264">
        <v>2308</v>
      </c>
      <c r="AE4264" t="s">
        <v>49</v>
      </c>
      <c r="AF4264">
        <v>2308</v>
      </c>
    </row>
    <row r="4265" spans="1:32" x14ac:dyDescent="0.3">
      <c r="A4265">
        <v>25</v>
      </c>
      <c r="B4265" t="s">
        <v>71</v>
      </c>
      <c r="C4265" t="s">
        <v>47</v>
      </c>
      <c r="D4265" t="s">
        <v>60</v>
      </c>
      <c r="E4265" t="s">
        <v>49</v>
      </c>
      <c r="F4265">
        <v>10</v>
      </c>
      <c r="G4265" t="s">
        <v>55</v>
      </c>
      <c r="H4265" t="s">
        <v>49</v>
      </c>
      <c r="I4265" t="s">
        <v>50</v>
      </c>
      <c r="J4265">
        <v>21</v>
      </c>
      <c r="K4265" t="s">
        <v>73</v>
      </c>
      <c r="L4265">
        <v>857</v>
      </c>
      <c r="M4265">
        <v>4</v>
      </c>
      <c r="N4265">
        <v>-1</v>
      </c>
      <c r="O4265">
        <v>0</v>
      </c>
      <c r="P4265" t="s">
        <v>52</v>
      </c>
      <c r="Q4265" t="s">
        <v>55</v>
      </c>
      <c r="X4265" s="7"/>
      <c r="Y4265" t="s">
        <v>55</v>
      </c>
      <c r="Z4265">
        <v>10</v>
      </c>
      <c r="AE4265" t="s">
        <v>49</v>
      </c>
      <c r="AF4265">
        <v>10</v>
      </c>
    </row>
    <row r="4266" spans="1:32" x14ac:dyDescent="0.3">
      <c r="A4266">
        <v>57</v>
      </c>
      <c r="B4266" t="s">
        <v>53</v>
      </c>
      <c r="C4266" t="s">
        <v>47</v>
      </c>
      <c r="D4266" t="s">
        <v>54</v>
      </c>
      <c r="E4266" t="s">
        <v>49</v>
      </c>
      <c r="F4266">
        <v>162</v>
      </c>
      <c r="G4266" t="s">
        <v>55</v>
      </c>
      <c r="H4266" t="s">
        <v>49</v>
      </c>
      <c r="I4266" t="s">
        <v>52</v>
      </c>
      <c r="J4266">
        <v>5</v>
      </c>
      <c r="K4266" t="s">
        <v>56</v>
      </c>
      <c r="L4266">
        <v>174</v>
      </c>
      <c r="M4266">
        <v>1</v>
      </c>
      <c r="N4266">
        <v>-1</v>
      </c>
      <c r="O4266">
        <v>0</v>
      </c>
      <c r="P4266" t="s">
        <v>52</v>
      </c>
      <c r="Q4266" t="s">
        <v>49</v>
      </c>
      <c r="X4266" s="7"/>
      <c r="Y4266" t="s">
        <v>55</v>
      </c>
      <c r="Z4266">
        <v>162</v>
      </c>
      <c r="AE4266" t="s">
        <v>49</v>
      </c>
      <c r="AF4266">
        <v>162</v>
      </c>
    </row>
    <row r="4267" spans="1:32" x14ac:dyDescent="0.3">
      <c r="A4267">
        <v>30</v>
      </c>
      <c r="B4267" t="s">
        <v>63</v>
      </c>
      <c r="C4267" t="s">
        <v>59</v>
      </c>
      <c r="D4267" t="s">
        <v>54</v>
      </c>
      <c r="E4267" t="s">
        <v>49</v>
      </c>
      <c r="F4267">
        <v>1073</v>
      </c>
      <c r="G4267" t="s">
        <v>55</v>
      </c>
      <c r="H4267" t="s">
        <v>49</v>
      </c>
      <c r="I4267" t="s">
        <v>50</v>
      </c>
      <c r="J4267">
        <v>5</v>
      </c>
      <c r="K4267" t="s">
        <v>56</v>
      </c>
      <c r="L4267">
        <v>1130</v>
      </c>
      <c r="M4267">
        <v>4</v>
      </c>
      <c r="N4267">
        <v>-1</v>
      </c>
      <c r="O4267">
        <v>0</v>
      </c>
      <c r="P4267" t="s">
        <v>52</v>
      </c>
      <c r="Q4267" t="s">
        <v>49</v>
      </c>
      <c r="X4267" s="7"/>
      <c r="Y4267" t="s">
        <v>55</v>
      </c>
      <c r="Z4267">
        <v>1073</v>
      </c>
      <c r="AE4267" t="s">
        <v>49</v>
      </c>
      <c r="AF4267">
        <v>1073</v>
      </c>
    </row>
    <row r="4268" spans="1:32" x14ac:dyDescent="0.3">
      <c r="A4268">
        <v>26</v>
      </c>
      <c r="B4268" t="s">
        <v>53</v>
      </c>
      <c r="C4268" t="s">
        <v>59</v>
      </c>
      <c r="D4268" t="s">
        <v>54</v>
      </c>
      <c r="E4268" t="s">
        <v>49</v>
      </c>
      <c r="F4268">
        <v>1700</v>
      </c>
      <c r="G4268" t="s">
        <v>55</v>
      </c>
      <c r="H4268" t="s">
        <v>49</v>
      </c>
      <c r="I4268" t="s">
        <v>50</v>
      </c>
      <c r="J4268">
        <v>7</v>
      </c>
      <c r="K4268" t="s">
        <v>56</v>
      </c>
      <c r="L4268">
        <v>13</v>
      </c>
      <c r="M4268">
        <v>5</v>
      </c>
      <c r="N4268">
        <v>-1</v>
      </c>
      <c r="O4268">
        <v>0</v>
      </c>
      <c r="P4268" t="s">
        <v>52</v>
      </c>
      <c r="Q4268" t="s">
        <v>49</v>
      </c>
      <c r="X4268" s="7"/>
      <c r="Y4268" t="s">
        <v>55</v>
      </c>
      <c r="Z4268">
        <v>1700</v>
      </c>
      <c r="AE4268" t="s">
        <v>49</v>
      </c>
      <c r="AF4268">
        <v>1700</v>
      </c>
    </row>
    <row r="4269" spans="1:32" x14ac:dyDescent="0.3">
      <c r="A4269">
        <v>50</v>
      </c>
      <c r="B4269" t="s">
        <v>53</v>
      </c>
      <c r="C4269" t="s">
        <v>59</v>
      </c>
      <c r="D4269" t="s">
        <v>48</v>
      </c>
      <c r="E4269" t="s">
        <v>49</v>
      </c>
      <c r="F4269">
        <v>148</v>
      </c>
      <c r="G4269" t="s">
        <v>55</v>
      </c>
      <c r="H4269" t="s">
        <v>49</v>
      </c>
      <c r="I4269" t="s">
        <v>52</v>
      </c>
      <c r="J4269">
        <v>7</v>
      </c>
      <c r="K4269" t="s">
        <v>56</v>
      </c>
      <c r="L4269">
        <v>198</v>
      </c>
      <c r="M4269">
        <v>2</v>
      </c>
      <c r="N4269">
        <v>-1</v>
      </c>
      <c r="O4269">
        <v>0</v>
      </c>
      <c r="P4269" t="s">
        <v>52</v>
      </c>
      <c r="Q4269" t="s">
        <v>49</v>
      </c>
      <c r="X4269" s="7"/>
      <c r="Y4269" t="s">
        <v>55</v>
      </c>
      <c r="Z4269">
        <v>148</v>
      </c>
      <c r="AE4269" t="s">
        <v>49</v>
      </c>
      <c r="AF4269">
        <v>148</v>
      </c>
    </row>
    <row r="4270" spans="1:32" x14ac:dyDescent="0.3">
      <c r="A4270">
        <v>39</v>
      </c>
      <c r="B4270" t="s">
        <v>53</v>
      </c>
      <c r="C4270" t="s">
        <v>47</v>
      </c>
      <c r="D4270" t="s">
        <v>54</v>
      </c>
      <c r="E4270" t="s">
        <v>49</v>
      </c>
      <c r="F4270">
        <v>0</v>
      </c>
      <c r="G4270" t="s">
        <v>55</v>
      </c>
      <c r="H4270" t="s">
        <v>49</v>
      </c>
      <c r="I4270" t="s">
        <v>50</v>
      </c>
      <c r="J4270">
        <v>8</v>
      </c>
      <c r="K4270" t="s">
        <v>56</v>
      </c>
      <c r="L4270">
        <v>503</v>
      </c>
      <c r="M4270">
        <v>1</v>
      </c>
      <c r="N4270">
        <v>-1</v>
      </c>
      <c r="O4270">
        <v>0</v>
      </c>
      <c r="P4270" t="s">
        <v>52</v>
      </c>
      <c r="Q4270" t="s">
        <v>49</v>
      </c>
      <c r="X4270" s="7"/>
      <c r="Y4270" t="s">
        <v>55</v>
      </c>
      <c r="Z4270">
        <v>0</v>
      </c>
      <c r="AE4270" t="s">
        <v>49</v>
      </c>
      <c r="AF4270">
        <v>0</v>
      </c>
    </row>
    <row r="4271" spans="1:32" x14ac:dyDescent="0.3">
      <c r="A4271">
        <v>45</v>
      </c>
      <c r="B4271" t="s">
        <v>63</v>
      </c>
      <c r="C4271" t="s">
        <v>47</v>
      </c>
      <c r="D4271" t="s">
        <v>48</v>
      </c>
      <c r="E4271" t="s">
        <v>49</v>
      </c>
      <c r="F4271">
        <v>185</v>
      </c>
      <c r="G4271" t="s">
        <v>55</v>
      </c>
      <c r="H4271" t="s">
        <v>49</v>
      </c>
      <c r="I4271" t="s">
        <v>50</v>
      </c>
      <c r="J4271">
        <v>29</v>
      </c>
      <c r="K4271" t="s">
        <v>72</v>
      </c>
      <c r="L4271">
        <v>249</v>
      </c>
      <c r="M4271">
        <v>3</v>
      </c>
      <c r="N4271">
        <v>-1</v>
      </c>
      <c r="O4271">
        <v>0</v>
      </c>
      <c r="P4271" t="s">
        <v>52</v>
      </c>
      <c r="Q4271" t="s">
        <v>49</v>
      </c>
      <c r="X4271" s="7"/>
      <c r="Y4271" t="s">
        <v>55</v>
      </c>
      <c r="Z4271">
        <v>185</v>
      </c>
      <c r="AE4271" t="s">
        <v>49</v>
      </c>
      <c r="AF4271">
        <v>185</v>
      </c>
    </row>
    <row r="4272" spans="1:32" x14ac:dyDescent="0.3">
      <c r="A4272">
        <v>37</v>
      </c>
      <c r="B4272" t="s">
        <v>58</v>
      </c>
      <c r="C4272" t="s">
        <v>74</v>
      </c>
      <c r="D4272" t="s">
        <v>60</v>
      </c>
      <c r="E4272" t="s">
        <v>49</v>
      </c>
      <c r="F4272">
        <v>896</v>
      </c>
      <c r="G4272" t="s">
        <v>49</v>
      </c>
      <c r="H4272" t="s">
        <v>55</v>
      </c>
      <c r="I4272" t="s">
        <v>50</v>
      </c>
      <c r="J4272">
        <v>14</v>
      </c>
      <c r="K4272" t="s">
        <v>70</v>
      </c>
      <c r="L4272">
        <v>343</v>
      </c>
      <c r="M4272">
        <v>2</v>
      </c>
      <c r="N4272">
        <v>-1</v>
      </c>
      <c r="O4272">
        <v>0</v>
      </c>
      <c r="P4272" t="s">
        <v>52</v>
      </c>
      <c r="Q4272" t="s">
        <v>49</v>
      </c>
      <c r="X4272" s="7"/>
      <c r="Y4272" t="s">
        <v>49</v>
      </c>
      <c r="Z4272">
        <v>896</v>
      </c>
      <c r="AE4272" t="s">
        <v>55</v>
      </c>
      <c r="AF4272">
        <v>896</v>
      </c>
    </row>
    <row r="4273" spans="1:32" x14ac:dyDescent="0.3">
      <c r="A4273">
        <v>47</v>
      </c>
      <c r="B4273" t="s">
        <v>63</v>
      </c>
      <c r="C4273" t="s">
        <v>74</v>
      </c>
      <c r="D4273" t="s">
        <v>48</v>
      </c>
      <c r="E4273" t="s">
        <v>49</v>
      </c>
      <c r="F4273">
        <v>1279</v>
      </c>
      <c r="G4273" t="s">
        <v>55</v>
      </c>
      <c r="H4273" t="s">
        <v>49</v>
      </c>
      <c r="I4273" t="s">
        <v>50</v>
      </c>
      <c r="J4273">
        <v>6</v>
      </c>
      <c r="K4273" t="s">
        <v>64</v>
      </c>
      <c r="L4273">
        <v>479</v>
      </c>
      <c r="M4273">
        <v>2</v>
      </c>
      <c r="N4273">
        <v>-1</v>
      </c>
      <c r="O4273">
        <v>0</v>
      </c>
      <c r="P4273" t="s">
        <v>52</v>
      </c>
      <c r="Q4273" t="s">
        <v>49</v>
      </c>
      <c r="X4273" s="7"/>
      <c r="Y4273" t="s">
        <v>55</v>
      </c>
      <c r="Z4273">
        <v>1279</v>
      </c>
      <c r="AE4273" t="s">
        <v>49</v>
      </c>
      <c r="AF4273">
        <v>1279</v>
      </c>
    </row>
    <row r="4274" spans="1:32" x14ac:dyDescent="0.3">
      <c r="A4274">
        <v>50</v>
      </c>
      <c r="B4274" t="s">
        <v>67</v>
      </c>
      <c r="C4274" t="s">
        <v>47</v>
      </c>
      <c r="D4274" t="s">
        <v>60</v>
      </c>
      <c r="E4274" t="s">
        <v>49</v>
      </c>
      <c r="F4274">
        <v>199</v>
      </c>
      <c r="G4274" t="s">
        <v>55</v>
      </c>
      <c r="H4274" t="s">
        <v>55</v>
      </c>
      <c r="I4274" t="s">
        <v>50</v>
      </c>
      <c r="J4274">
        <v>3</v>
      </c>
      <c r="K4274" t="s">
        <v>64</v>
      </c>
      <c r="L4274">
        <v>116</v>
      </c>
      <c r="M4274">
        <v>2</v>
      </c>
      <c r="N4274">
        <v>253</v>
      </c>
      <c r="O4274">
        <v>1</v>
      </c>
      <c r="P4274" t="s">
        <v>57</v>
      </c>
      <c r="Q4274" t="s">
        <v>49</v>
      </c>
      <c r="X4274" s="7"/>
      <c r="Y4274" t="s">
        <v>55</v>
      </c>
      <c r="Z4274">
        <v>199</v>
      </c>
      <c r="AE4274" t="s">
        <v>55</v>
      </c>
      <c r="AF4274">
        <v>199</v>
      </c>
    </row>
    <row r="4275" spans="1:32" x14ac:dyDescent="0.3">
      <c r="A4275">
        <v>40</v>
      </c>
      <c r="B4275" t="s">
        <v>58</v>
      </c>
      <c r="C4275" t="s">
        <v>47</v>
      </c>
      <c r="D4275" t="s">
        <v>54</v>
      </c>
      <c r="E4275" t="s">
        <v>49</v>
      </c>
      <c r="F4275">
        <v>99</v>
      </c>
      <c r="G4275" t="s">
        <v>49</v>
      </c>
      <c r="H4275" t="s">
        <v>49</v>
      </c>
      <c r="I4275" t="s">
        <v>50</v>
      </c>
      <c r="J4275">
        <v>9</v>
      </c>
      <c r="K4275" t="s">
        <v>64</v>
      </c>
      <c r="L4275">
        <v>15</v>
      </c>
      <c r="M4275">
        <v>5</v>
      </c>
      <c r="N4275">
        <v>-1</v>
      </c>
      <c r="O4275">
        <v>0</v>
      </c>
      <c r="P4275" t="s">
        <v>52</v>
      </c>
      <c r="Q4275" t="s">
        <v>49</v>
      </c>
      <c r="X4275" s="7"/>
      <c r="Y4275" t="s">
        <v>49</v>
      </c>
      <c r="Z4275">
        <v>99</v>
      </c>
      <c r="AE4275" t="s">
        <v>49</v>
      </c>
      <c r="AF4275">
        <v>99</v>
      </c>
    </row>
    <row r="4276" spans="1:32" x14ac:dyDescent="0.3">
      <c r="A4276">
        <v>35</v>
      </c>
      <c r="B4276" t="s">
        <v>63</v>
      </c>
      <c r="C4276" t="s">
        <v>47</v>
      </c>
      <c r="D4276" t="s">
        <v>48</v>
      </c>
      <c r="E4276" t="s">
        <v>49</v>
      </c>
      <c r="F4276">
        <v>378</v>
      </c>
      <c r="G4276" t="s">
        <v>55</v>
      </c>
      <c r="H4276" t="s">
        <v>49</v>
      </c>
      <c r="I4276" t="s">
        <v>52</v>
      </c>
      <c r="J4276">
        <v>16</v>
      </c>
      <c r="K4276" t="s">
        <v>56</v>
      </c>
      <c r="L4276">
        <v>427</v>
      </c>
      <c r="M4276">
        <v>3</v>
      </c>
      <c r="N4276">
        <v>-1</v>
      </c>
      <c r="O4276">
        <v>0</v>
      </c>
      <c r="P4276" t="s">
        <v>52</v>
      </c>
      <c r="Q4276" t="s">
        <v>49</v>
      </c>
      <c r="X4276" s="7"/>
      <c r="Y4276" t="s">
        <v>55</v>
      </c>
      <c r="Z4276">
        <v>378</v>
      </c>
      <c r="AE4276" t="s">
        <v>49</v>
      </c>
      <c r="AF4276">
        <v>378</v>
      </c>
    </row>
    <row r="4277" spans="1:32" x14ac:dyDescent="0.3">
      <c r="A4277">
        <v>53</v>
      </c>
      <c r="B4277" t="s">
        <v>58</v>
      </c>
      <c r="C4277" t="s">
        <v>47</v>
      </c>
      <c r="D4277" t="s">
        <v>60</v>
      </c>
      <c r="E4277" t="s">
        <v>49</v>
      </c>
      <c r="F4277">
        <v>15</v>
      </c>
      <c r="G4277" t="s">
        <v>49</v>
      </c>
      <c r="H4277" t="s">
        <v>49</v>
      </c>
      <c r="I4277" t="s">
        <v>50</v>
      </c>
      <c r="J4277">
        <v>20</v>
      </c>
      <c r="K4277" t="s">
        <v>70</v>
      </c>
      <c r="L4277">
        <v>921</v>
      </c>
      <c r="M4277">
        <v>2</v>
      </c>
      <c r="N4277">
        <v>-1</v>
      </c>
      <c r="O4277">
        <v>0</v>
      </c>
      <c r="P4277" t="s">
        <v>52</v>
      </c>
      <c r="Q4277" t="s">
        <v>55</v>
      </c>
      <c r="X4277" s="7"/>
      <c r="Y4277" t="s">
        <v>49</v>
      </c>
      <c r="Z4277">
        <v>15</v>
      </c>
      <c r="AE4277" t="s">
        <v>49</v>
      </c>
      <c r="AF4277">
        <v>15</v>
      </c>
    </row>
    <row r="4278" spans="1:32" x14ac:dyDescent="0.3">
      <c r="A4278">
        <v>35</v>
      </c>
      <c r="B4278" t="s">
        <v>69</v>
      </c>
      <c r="C4278" t="s">
        <v>47</v>
      </c>
      <c r="D4278" t="s">
        <v>54</v>
      </c>
      <c r="E4278" t="s">
        <v>49</v>
      </c>
      <c r="F4278">
        <v>147</v>
      </c>
      <c r="G4278" t="s">
        <v>55</v>
      </c>
      <c r="H4278" t="s">
        <v>55</v>
      </c>
      <c r="I4278" t="s">
        <v>50</v>
      </c>
      <c r="J4278">
        <v>29</v>
      </c>
      <c r="K4278" t="s">
        <v>72</v>
      </c>
      <c r="L4278">
        <v>41</v>
      </c>
      <c r="M4278">
        <v>1</v>
      </c>
      <c r="N4278">
        <v>184</v>
      </c>
      <c r="O4278">
        <v>7</v>
      </c>
      <c r="P4278" t="s">
        <v>57</v>
      </c>
      <c r="Q4278" t="s">
        <v>49</v>
      </c>
      <c r="X4278" s="7"/>
      <c r="Y4278" t="s">
        <v>55</v>
      </c>
      <c r="Z4278">
        <v>147</v>
      </c>
      <c r="AE4278" t="s">
        <v>55</v>
      </c>
      <c r="AF4278">
        <v>147</v>
      </c>
    </row>
    <row r="4279" spans="1:32" x14ac:dyDescent="0.3">
      <c r="A4279">
        <v>54</v>
      </c>
      <c r="B4279" t="s">
        <v>67</v>
      </c>
      <c r="C4279" t="s">
        <v>47</v>
      </c>
      <c r="D4279" t="s">
        <v>54</v>
      </c>
      <c r="E4279" t="s">
        <v>49</v>
      </c>
      <c r="F4279">
        <v>2225</v>
      </c>
      <c r="G4279" t="s">
        <v>49</v>
      </c>
      <c r="H4279" t="s">
        <v>55</v>
      </c>
      <c r="I4279" t="s">
        <v>50</v>
      </c>
      <c r="J4279">
        <v>13</v>
      </c>
      <c r="K4279" t="s">
        <v>70</v>
      </c>
      <c r="L4279">
        <v>73</v>
      </c>
      <c r="M4279">
        <v>2</v>
      </c>
      <c r="N4279">
        <v>-1</v>
      </c>
      <c r="O4279">
        <v>0</v>
      </c>
      <c r="P4279" t="s">
        <v>52</v>
      </c>
      <c r="Q4279" t="s">
        <v>49</v>
      </c>
      <c r="X4279" s="7"/>
      <c r="Y4279" t="s">
        <v>49</v>
      </c>
      <c r="Z4279">
        <v>2225</v>
      </c>
      <c r="AE4279" t="s">
        <v>55</v>
      </c>
      <c r="AF4279">
        <v>2225</v>
      </c>
    </row>
    <row r="4280" spans="1:32" x14ac:dyDescent="0.3">
      <c r="A4280">
        <v>35</v>
      </c>
      <c r="B4280" t="s">
        <v>69</v>
      </c>
      <c r="C4280" t="s">
        <v>59</v>
      </c>
      <c r="D4280" t="s">
        <v>54</v>
      </c>
      <c r="E4280" t="s">
        <v>49</v>
      </c>
      <c r="F4280">
        <v>1810</v>
      </c>
      <c r="G4280" t="s">
        <v>55</v>
      </c>
      <c r="H4280" t="s">
        <v>49</v>
      </c>
      <c r="I4280" t="s">
        <v>50</v>
      </c>
      <c r="J4280">
        <v>25</v>
      </c>
      <c r="K4280" t="s">
        <v>56</v>
      </c>
      <c r="L4280">
        <v>65</v>
      </c>
      <c r="M4280">
        <v>2</v>
      </c>
      <c r="N4280">
        <v>-1</v>
      </c>
      <c r="O4280">
        <v>0</v>
      </c>
      <c r="P4280" t="s">
        <v>52</v>
      </c>
      <c r="Q4280" t="s">
        <v>49</v>
      </c>
      <c r="X4280" s="7"/>
      <c r="Y4280" t="s">
        <v>55</v>
      </c>
      <c r="Z4280">
        <v>1810</v>
      </c>
      <c r="AE4280" t="s">
        <v>49</v>
      </c>
      <c r="AF4280">
        <v>1810</v>
      </c>
    </row>
    <row r="4281" spans="1:32" x14ac:dyDescent="0.3">
      <c r="A4281">
        <v>31</v>
      </c>
      <c r="B4281" t="s">
        <v>76</v>
      </c>
      <c r="C4281" t="s">
        <v>47</v>
      </c>
      <c r="D4281" t="s">
        <v>52</v>
      </c>
      <c r="E4281" t="s">
        <v>55</v>
      </c>
      <c r="F4281">
        <v>-6</v>
      </c>
      <c r="G4281" t="s">
        <v>49</v>
      </c>
      <c r="H4281" t="s">
        <v>55</v>
      </c>
      <c r="I4281" t="s">
        <v>78</v>
      </c>
      <c r="J4281">
        <v>7</v>
      </c>
      <c r="K4281" t="s">
        <v>73</v>
      </c>
      <c r="L4281">
        <v>94</v>
      </c>
      <c r="M4281">
        <v>2</v>
      </c>
      <c r="N4281">
        <v>-1</v>
      </c>
      <c r="O4281">
        <v>0</v>
      </c>
      <c r="P4281" t="s">
        <v>52</v>
      </c>
      <c r="Q4281" t="s">
        <v>49</v>
      </c>
      <c r="X4281" s="7"/>
      <c r="Y4281" t="s">
        <v>49</v>
      </c>
      <c r="Z4281">
        <v>-6</v>
      </c>
      <c r="AE4281" t="s">
        <v>55</v>
      </c>
      <c r="AF4281">
        <v>-6</v>
      </c>
    </row>
    <row r="4282" spans="1:32" x14ac:dyDescent="0.3">
      <c r="A4282">
        <v>46</v>
      </c>
      <c r="B4282" t="s">
        <v>67</v>
      </c>
      <c r="C4282" t="s">
        <v>74</v>
      </c>
      <c r="D4282" t="s">
        <v>54</v>
      </c>
      <c r="E4282" t="s">
        <v>49</v>
      </c>
      <c r="F4282">
        <v>435</v>
      </c>
      <c r="G4282" t="s">
        <v>55</v>
      </c>
      <c r="H4282" t="s">
        <v>49</v>
      </c>
      <c r="I4282" t="s">
        <v>52</v>
      </c>
      <c r="J4282">
        <v>15</v>
      </c>
      <c r="K4282" t="s">
        <v>56</v>
      </c>
      <c r="L4282">
        <v>192</v>
      </c>
      <c r="M4282">
        <v>3</v>
      </c>
      <c r="N4282">
        <v>-1</v>
      </c>
      <c r="O4282">
        <v>0</v>
      </c>
      <c r="P4282" t="s">
        <v>52</v>
      </c>
      <c r="Q4282" t="s">
        <v>49</v>
      </c>
      <c r="X4282" s="7"/>
      <c r="Y4282" t="s">
        <v>55</v>
      </c>
      <c r="Z4282">
        <v>435</v>
      </c>
      <c r="AE4282" t="s">
        <v>49</v>
      </c>
      <c r="AF4282">
        <v>435</v>
      </c>
    </row>
    <row r="4283" spans="1:32" x14ac:dyDescent="0.3">
      <c r="A4283">
        <v>52</v>
      </c>
      <c r="B4283" t="s">
        <v>58</v>
      </c>
      <c r="C4283" t="s">
        <v>47</v>
      </c>
      <c r="D4283" t="s">
        <v>54</v>
      </c>
      <c r="E4283" t="s">
        <v>49</v>
      </c>
      <c r="F4283">
        <v>335</v>
      </c>
      <c r="G4283" t="s">
        <v>49</v>
      </c>
      <c r="H4283" t="s">
        <v>49</v>
      </c>
      <c r="I4283" t="s">
        <v>50</v>
      </c>
      <c r="J4283">
        <v>21</v>
      </c>
      <c r="K4283" t="s">
        <v>51</v>
      </c>
      <c r="L4283">
        <v>411</v>
      </c>
      <c r="M4283">
        <v>1</v>
      </c>
      <c r="N4283">
        <v>182</v>
      </c>
      <c r="O4283">
        <v>1</v>
      </c>
      <c r="P4283" t="s">
        <v>57</v>
      </c>
      <c r="Q4283" t="s">
        <v>55</v>
      </c>
      <c r="X4283" s="7"/>
      <c r="Y4283" t="s">
        <v>49</v>
      </c>
      <c r="Z4283">
        <v>335</v>
      </c>
      <c r="AE4283" t="s">
        <v>49</v>
      </c>
      <c r="AF4283">
        <v>335</v>
      </c>
    </row>
    <row r="4284" spans="1:32" x14ac:dyDescent="0.3">
      <c r="A4284">
        <v>34</v>
      </c>
      <c r="B4284" t="s">
        <v>69</v>
      </c>
      <c r="C4284" t="s">
        <v>74</v>
      </c>
      <c r="D4284" t="s">
        <v>54</v>
      </c>
      <c r="E4284" t="s">
        <v>49</v>
      </c>
      <c r="F4284">
        <v>-251</v>
      </c>
      <c r="G4284" t="s">
        <v>49</v>
      </c>
      <c r="H4284" t="s">
        <v>49</v>
      </c>
      <c r="I4284" t="s">
        <v>50</v>
      </c>
      <c r="J4284">
        <v>18</v>
      </c>
      <c r="K4284" t="s">
        <v>73</v>
      </c>
      <c r="L4284">
        <v>641</v>
      </c>
      <c r="M4284">
        <v>1</v>
      </c>
      <c r="N4284">
        <v>-1</v>
      </c>
      <c r="O4284">
        <v>0</v>
      </c>
      <c r="P4284" t="s">
        <v>52</v>
      </c>
      <c r="Q4284" t="s">
        <v>55</v>
      </c>
      <c r="X4284" s="7"/>
      <c r="Y4284" t="s">
        <v>49</v>
      </c>
      <c r="Z4284">
        <v>-251</v>
      </c>
      <c r="AE4284" t="s">
        <v>49</v>
      </c>
      <c r="AF4284">
        <v>-251</v>
      </c>
    </row>
    <row r="4285" spans="1:32" x14ac:dyDescent="0.3">
      <c r="A4285">
        <v>46</v>
      </c>
      <c r="B4285" t="s">
        <v>53</v>
      </c>
      <c r="C4285" t="s">
        <v>74</v>
      </c>
      <c r="D4285" t="s">
        <v>54</v>
      </c>
      <c r="E4285" t="s">
        <v>49</v>
      </c>
      <c r="F4285">
        <v>5</v>
      </c>
      <c r="G4285" t="s">
        <v>55</v>
      </c>
      <c r="H4285" t="s">
        <v>55</v>
      </c>
      <c r="I4285" t="s">
        <v>50</v>
      </c>
      <c r="J4285">
        <v>29</v>
      </c>
      <c r="K4285" t="s">
        <v>72</v>
      </c>
      <c r="L4285">
        <v>305</v>
      </c>
      <c r="M4285">
        <v>2</v>
      </c>
      <c r="N4285">
        <v>-1</v>
      </c>
      <c r="O4285">
        <v>0</v>
      </c>
      <c r="P4285" t="s">
        <v>52</v>
      </c>
      <c r="Q4285" t="s">
        <v>49</v>
      </c>
      <c r="X4285" s="7"/>
      <c r="Y4285" t="s">
        <v>55</v>
      </c>
      <c r="Z4285">
        <v>5</v>
      </c>
      <c r="AE4285" t="s">
        <v>55</v>
      </c>
      <c r="AF4285">
        <v>5</v>
      </c>
    </row>
    <row r="4286" spans="1:32" x14ac:dyDescent="0.3">
      <c r="A4286">
        <v>54</v>
      </c>
      <c r="B4286" t="s">
        <v>65</v>
      </c>
      <c r="C4286" t="s">
        <v>47</v>
      </c>
      <c r="D4286" t="s">
        <v>54</v>
      </c>
      <c r="E4286" t="s">
        <v>49</v>
      </c>
      <c r="F4286">
        <v>641</v>
      </c>
      <c r="G4286" t="s">
        <v>55</v>
      </c>
      <c r="H4286" t="s">
        <v>49</v>
      </c>
      <c r="I4286" t="s">
        <v>50</v>
      </c>
      <c r="J4286">
        <v>17</v>
      </c>
      <c r="K4286" t="s">
        <v>61</v>
      </c>
      <c r="L4286">
        <v>472</v>
      </c>
      <c r="M4286">
        <v>1</v>
      </c>
      <c r="N4286">
        <v>148</v>
      </c>
      <c r="O4286">
        <v>2</v>
      </c>
      <c r="P4286" t="s">
        <v>57</v>
      </c>
      <c r="Q4286" t="s">
        <v>49</v>
      </c>
      <c r="X4286" s="7"/>
      <c r="Y4286" t="s">
        <v>55</v>
      </c>
      <c r="Z4286">
        <v>641</v>
      </c>
      <c r="AE4286" t="s">
        <v>49</v>
      </c>
      <c r="AF4286">
        <v>641</v>
      </c>
    </row>
    <row r="4287" spans="1:32" x14ac:dyDescent="0.3">
      <c r="A4287">
        <v>37</v>
      </c>
      <c r="B4287" t="s">
        <v>69</v>
      </c>
      <c r="C4287" t="s">
        <v>47</v>
      </c>
      <c r="D4287" t="s">
        <v>60</v>
      </c>
      <c r="E4287" t="s">
        <v>49</v>
      </c>
      <c r="F4287">
        <v>0</v>
      </c>
      <c r="G4287" t="s">
        <v>55</v>
      </c>
      <c r="H4287" t="s">
        <v>49</v>
      </c>
      <c r="I4287" t="s">
        <v>50</v>
      </c>
      <c r="J4287">
        <v>21</v>
      </c>
      <c r="K4287" t="s">
        <v>73</v>
      </c>
      <c r="L4287">
        <v>115</v>
      </c>
      <c r="M4287">
        <v>1</v>
      </c>
      <c r="N4287">
        <v>-1</v>
      </c>
      <c r="O4287">
        <v>0</v>
      </c>
      <c r="P4287" t="s">
        <v>52</v>
      </c>
      <c r="Q4287" t="s">
        <v>49</v>
      </c>
      <c r="X4287" s="7"/>
      <c r="Y4287" t="s">
        <v>55</v>
      </c>
      <c r="Z4287">
        <v>0</v>
      </c>
      <c r="AE4287" t="s">
        <v>49</v>
      </c>
      <c r="AF4287">
        <v>0</v>
      </c>
    </row>
    <row r="4288" spans="1:32" x14ac:dyDescent="0.3">
      <c r="A4288">
        <v>39</v>
      </c>
      <c r="B4288" t="s">
        <v>69</v>
      </c>
      <c r="C4288" t="s">
        <v>47</v>
      </c>
      <c r="D4288" t="s">
        <v>60</v>
      </c>
      <c r="E4288" t="s">
        <v>49</v>
      </c>
      <c r="F4288">
        <v>722</v>
      </c>
      <c r="G4288" t="s">
        <v>49</v>
      </c>
      <c r="H4288" t="s">
        <v>49</v>
      </c>
      <c r="I4288" t="s">
        <v>78</v>
      </c>
      <c r="J4288">
        <v>23</v>
      </c>
      <c r="K4288" t="s">
        <v>61</v>
      </c>
      <c r="L4288">
        <v>141</v>
      </c>
      <c r="M4288">
        <v>1</v>
      </c>
      <c r="N4288">
        <v>-1</v>
      </c>
      <c r="O4288">
        <v>0</v>
      </c>
      <c r="P4288" t="s">
        <v>52</v>
      </c>
      <c r="Q4288" t="s">
        <v>49</v>
      </c>
      <c r="X4288" s="7"/>
      <c r="Y4288" t="s">
        <v>49</v>
      </c>
      <c r="Z4288">
        <v>722</v>
      </c>
      <c r="AE4288" t="s">
        <v>49</v>
      </c>
      <c r="AF4288">
        <v>722</v>
      </c>
    </row>
    <row r="4289" spans="1:32" x14ac:dyDescent="0.3">
      <c r="A4289">
        <v>50</v>
      </c>
      <c r="B4289" t="s">
        <v>67</v>
      </c>
      <c r="C4289" t="s">
        <v>47</v>
      </c>
      <c r="D4289" t="s">
        <v>60</v>
      </c>
      <c r="E4289" t="s">
        <v>49</v>
      </c>
      <c r="F4289">
        <v>3337</v>
      </c>
      <c r="G4289" t="s">
        <v>55</v>
      </c>
      <c r="H4289" t="s">
        <v>55</v>
      </c>
      <c r="I4289" t="s">
        <v>78</v>
      </c>
      <c r="J4289">
        <v>31</v>
      </c>
      <c r="K4289" t="s">
        <v>73</v>
      </c>
      <c r="L4289">
        <v>24</v>
      </c>
      <c r="M4289">
        <v>14</v>
      </c>
      <c r="N4289">
        <v>-1</v>
      </c>
      <c r="O4289">
        <v>0</v>
      </c>
      <c r="P4289" t="s">
        <v>52</v>
      </c>
      <c r="Q4289" t="s">
        <v>49</v>
      </c>
      <c r="X4289" s="7"/>
      <c r="Y4289" t="s">
        <v>55</v>
      </c>
      <c r="Z4289">
        <v>3337</v>
      </c>
      <c r="AE4289" t="s">
        <v>55</v>
      </c>
      <c r="AF4289">
        <v>3337</v>
      </c>
    </row>
    <row r="4290" spans="1:32" x14ac:dyDescent="0.3">
      <c r="A4290">
        <v>44</v>
      </c>
      <c r="B4290" t="s">
        <v>67</v>
      </c>
      <c r="C4290" t="s">
        <v>74</v>
      </c>
      <c r="D4290" t="s">
        <v>54</v>
      </c>
      <c r="E4290" t="s">
        <v>49</v>
      </c>
      <c r="F4290">
        <v>0</v>
      </c>
      <c r="G4290" t="s">
        <v>49</v>
      </c>
      <c r="H4290" t="s">
        <v>49</v>
      </c>
      <c r="I4290" t="s">
        <v>50</v>
      </c>
      <c r="J4290">
        <v>28</v>
      </c>
      <c r="K4290" t="s">
        <v>73</v>
      </c>
      <c r="L4290">
        <v>264</v>
      </c>
      <c r="M4290">
        <v>5</v>
      </c>
      <c r="N4290">
        <v>-1</v>
      </c>
      <c r="O4290">
        <v>0</v>
      </c>
      <c r="P4290" t="s">
        <v>52</v>
      </c>
      <c r="Q4290" t="s">
        <v>49</v>
      </c>
      <c r="X4290" s="7"/>
      <c r="Y4290" t="s">
        <v>49</v>
      </c>
      <c r="Z4290">
        <v>0</v>
      </c>
      <c r="AE4290" t="s">
        <v>49</v>
      </c>
      <c r="AF4290">
        <v>0</v>
      </c>
    </row>
    <row r="4291" spans="1:32" x14ac:dyDescent="0.3">
      <c r="A4291">
        <v>56</v>
      </c>
      <c r="B4291" t="s">
        <v>69</v>
      </c>
      <c r="C4291" t="s">
        <v>47</v>
      </c>
      <c r="D4291" t="s">
        <v>54</v>
      </c>
      <c r="E4291" t="s">
        <v>49</v>
      </c>
      <c r="F4291">
        <v>1504</v>
      </c>
      <c r="G4291" t="s">
        <v>55</v>
      </c>
      <c r="H4291" t="s">
        <v>49</v>
      </c>
      <c r="I4291" t="s">
        <v>52</v>
      </c>
      <c r="J4291">
        <v>29</v>
      </c>
      <c r="K4291" t="s">
        <v>56</v>
      </c>
      <c r="L4291">
        <v>66</v>
      </c>
      <c r="M4291">
        <v>2</v>
      </c>
      <c r="N4291">
        <v>-1</v>
      </c>
      <c r="O4291">
        <v>0</v>
      </c>
      <c r="P4291" t="s">
        <v>52</v>
      </c>
      <c r="Q4291" t="s">
        <v>49</v>
      </c>
      <c r="X4291" s="7"/>
      <c r="Y4291" t="s">
        <v>55</v>
      </c>
      <c r="Z4291">
        <v>1504</v>
      </c>
      <c r="AE4291" t="s">
        <v>49</v>
      </c>
      <c r="AF4291">
        <v>1504</v>
      </c>
    </row>
    <row r="4292" spans="1:32" x14ac:dyDescent="0.3">
      <c r="A4292">
        <v>40</v>
      </c>
      <c r="B4292" t="s">
        <v>53</v>
      </c>
      <c r="C4292" t="s">
        <v>47</v>
      </c>
      <c r="D4292" t="s">
        <v>60</v>
      </c>
      <c r="E4292" t="s">
        <v>49</v>
      </c>
      <c r="F4292">
        <v>35</v>
      </c>
      <c r="G4292" t="s">
        <v>49</v>
      </c>
      <c r="H4292" t="s">
        <v>49</v>
      </c>
      <c r="I4292" t="s">
        <v>50</v>
      </c>
      <c r="J4292">
        <v>3</v>
      </c>
      <c r="K4292" t="s">
        <v>73</v>
      </c>
      <c r="L4292">
        <v>318</v>
      </c>
      <c r="M4292">
        <v>4</v>
      </c>
      <c r="N4292">
        <v>317</v>
      </c>
      <c r="O4292">
        <v>3</v>
      </c>
      <c r="P4292" t="s">
        <v>57</v>
      </c>
      <c r="Q4292" t="s">
        <v>49</v>
      </c>
      <c r="X4292" s="7"/>
      <c r="Y4292" t="s">
        <v>49</v>
      </c>
      <c r="Z4292">
        <v>35</v>
      </c>
      <c r="AE4292" t="s">
        <v>49</v>
      </c>
      <c r="AF4292">
        <v>35</v>
      </c>
    </row>
    <row r="4293" spans="1:32" x14ac:dyDescent="0.3">
      <c r="A4293">
        <v>36</v>
      </c>
      <c r="B4293" t="s">
        <v>53</v>
      </c>
      <c r="C4293" t="s">
        <v>47</v>
      </c>
      <c r="D4293" t="s">
        <v>54</v>
      </c>
      <c r="E4293" t="s">
        <v>49</v>
      </c>
      <c r="F4293">
        <v>895</v>
      </c>
      <c r="G4293" t="s">
        <v>55</v>
      </c>
      <c r="H4293" t="s">
        <v>55</v>
      </c>
      <c r="I4293" t="s">
        <v>52</v>
      </c>
      <c r="J4293">
        <v>4</v>
      </c>
      <c r="K4293" t="s">
        <v>62</v>
      </c>
      <c r="L4293">
        <v>622</v>
      </c>
      <c r="M4293">
        <v>1</v>
      </c>
      <c r="N4293">
        <v>-1</v>
      </c>
      <c r="O4293">
        <v>0</v>
      </c>
      <c r="P4293" t="s">
        <v>52</v>
      </c>
      <c r="Q4293" t="s">
        <v>49</v>
      </c>
      <c r="X4293" s="7"/>
      <c r="Y4293" t="s">
        <v>55</v>
      </c>
      <c r="Z4293">
        <v>895</v>
      </c>
      <c r="AE4293" t="s">
        <v>55</v>
      </c>
      <c r="AF4293">
        <v>895</v>
      </c>
    </row>
    <row r="4294" spans="1:32" x14ac:dyDescent="0.3">
      <c r="A4294">
        <v>33</v>
      </c>
      <c r="B4294" t="s">
        <v>58</v>
      </c>
      <c r="C4294" t="s">
        <v>47</v>
      </c>
      <c r="D4294" t="s">
        <v>60</v>
      </c>
      <c r="E4294" t="s">
        <v>49</v>
      </c>
      <c r="F4294">
        <v>752</v>
      </c>
      <c r="G4294" t="s">
        <v>55</v>
      </c>
      <c r="H4294" t="s">
        <v>49</v>
      </c>
      <c r="I4294" t="s">
        <v>50</v>
      </c>
      <c r="J4294">
        <v>11</v>
      </c>
      <c r="K4294" t="s">
        <v>70</v>
      </c>
      <c r="L4294">
        <v>104</v>
      </c>
      <c r="M4294">
        <v>4</v>
      </c>
      <c r="N4294">
        <v>-1</v>
      </c>
      <c r="O4294">
        <v>0</v>
      </c>
      <c r="P4294" t="s">
        <v>52</v>
      </c>
      <c r="Q4294" t="s">
        <v>49</v>
      </c>
      <c r="X4294" s="7"/>
      <c r="Y4294" t="s">
        <v>55</v>
      </c>
      <c r="Z4294">
        <v>752</v>
      </c>
      <c r="AE4294" t="s">
        <v>49</v>
      </c>
      <c r="AF4294">
        <v>752</v>
      </c>
    </row>
    <row r="4295" spans="1:32" x14ac:dyDescent="0.3">
      <c r="A4295">
        <v>33</v>
      </c>
      <c r="B4295" t="s">
        <v>63</v>
      </c>
      <c r="C4295" t="s">
        <v>59</v>
      </c>
      <c r="D4295" t="s">
        <v>54</v>
      </c>
      <c r="E4295" t="s">
        <v>49</v>
      </c>
      <c r="F4295">
        <v>1925</v>
      </c>
      <c r="G4295" t="s">
        <v>55</v>
      </c>
      <c r="H4295" t="s">
        <v>49</v>
      </c>
      <c r="I4295" t="s">
        <v>50</v>
      </c>
      <c r="J4295">
        <v>2</v>
      </c>
      <c r="K4295" t="s">
        <v>81</v>
      </c>
      <c r="L4295">
        <v>76</v>
      </c>
      <c r="M4295">
        <v>2</v>
      </c>
      <c r="N4295">
        <v>-1</v>
      </c>
      <c r="O4295">
        <v>0</v>
      </c>
      <c r="P4295" t="s">
        <v>52</v>
      </c>
      <c r="Q4295" t="s">
        <v>49</v>
      </c>
      <c r="X4295" s="7"/>
      <c r="Y4295" t="s">
        <v>55</v>
      </c>
      <c r="Z4295">
        <v>1925</v>
      </c>
      <c r="AE4295" t="s">
        <v>49</v>
      </c>
      <c r="AF4295">
        <v>1925</v>
      </c>
    </row>
    <row r="4296" spans="1:32" x14ac:dyDescent="0.3">
      <c r="A4296">
        <v>42</v>
      </c>
      <c r="B4296" t="s">
        <v>53</v>
      </c>
      <c r="C4296" t="s">
        <v>47</v>
      </c>
      <c r="D4296" t="s">
        <v>54</v>
      </c>
      <c r="E4296" t="s">
        <v>49</v>
      </c>
      <c r="F4296">
        <v>-246</v>
      </c>
      <c r="G4296" t="s">
        <v>55</v>
      </c>
      <c r="H4296" t="s">
        <v>49</v>
      </c>
      <c r="I4296" t="s">
        <v>52</v>
      </c>
      <c r="J4296">
        <v>7</v>
      </c>
      <c r="K4296" t="s">
        <v>56</v>
      </c>
      <c r="L4296">
        <v>149</v>
      </c>
      <c r="M4296">
        <v>1</v>
      </c>
      <c r="N4296">
        <v>-1</v>
      </c>
      <c r="O4296">
        <v>0</v>
      </c>
      <c r="P4296" t="s">
        <v>52</v>
      </c>
      <c r="Q4296" t="s">
        <v>49</v>
      </c>
      <c r="X4296" s="7"/>
      <c r="Y4296" t="s">
        <v>55</v>
      </c>
      <c r="Z4296">
        <v>-246</v>
      </c>
      <c r="AE4296" t="s">
        <v>49</v>
      </c>
      <c r="AF4296">
        <v>-246</v>
      </c>
    </row>
    <row r="4297" spans="1:32" x14ac:dyDescent="0.3">
      <c r="A4297">
        <v>30</v>
      </c>
      <c r="B4297" t="s">
        <v>65</v>
      </c>
      <c r="C4297" t="s">
        <v>59</v>
      </c>
      <c r="D4297" t="s">
        <v>60</v>
      </c>
      <c r="E4297" t="s">
        <v>49</v>
      </c>
      <c r="F4297">
        <v>901</v>
      </c>
      <c r="G4297" t="s">
        <v>55</v>
      </c>
      <c r="H4297" t="s">
        <v>55</v>
      </c>
      <c r="I4297" t="s">
        <v>52</v>
      </c>
      <c r="J4297">
        <v>16</v>
      </c>
      <c r="K4297" t="s">
        <v>56</v>
      </c>
      <c r="L4297">
        <v>601</v>
      </c>
      <c r="M4297">
        <v>1</v>
      </c>
      <c r="N4297">
        <v>-1</v>
      </c>
      <c r="O4297">
        <v>0</v>
      </c>
      <c r="P4297" t="s">
        <v>52</v>
      </c>
      <c r="Q4297" t="s">
        <v>49</v>
      </c>
      <c r="X4297" s="7"/>
      <c r="Y4297" t="s">
        <v>55</v>
      </c>
      <c r="Z4297">
        <v>901</v>
      </c>
      <c r="AE4297" t="s">
        <v>55</v>
      </c>
      <c r="AF4297">
        <v>901</v>
      </c>
    </row>
    <row r="4298" spans="1:32" x14ac:dyDescent="0.3">
      <c r="A4298">
        <v>33</v>
      </c>
      <c r="B4298" t="s">
        <v>69</v>
      </c>
      <c r="C4298" t="s">
        <v>59</v>
      </c>
      <c r="D4298" t="s">
        <v>54</v>
      </c>
      <c r="E4298" t="s">
        <v>49</v>
      </c>
      <c r="F4298">
        <v>894</v>
      </c>
      <c r="G4298" t="s">
        <v>49</v>
      </c>
      <c r="H4298" t="s">
        <v>49</v>
      </c>
      <c r="I4298" t="s">
        <v>50</v>
      </c>
      <c r="J4298">
        <v>5</v>
      </c>
      <c r="K4298" t="s">
        <v>64</v>
      </c>
      <c r="L4298">
        <v>509</v>
      </c>
      <c r="M4298">
        <v>2</v>
      </c>
      <c r="N4298">
        <v>-1</v>
      </c>
      <c r="O4298">
        <v>0</v>
      </c>
      <c r="P4298" t="s">
        <v>52</v>
      </c>
      <c r="Q4298" t="s">
        <v>49</v>
      </c>
      <c r="X4298" s="7"/>
      <c r="Y4298" t="s">
        <v>49</v>
      </c>
      <c r="Z4298">
        <v>894</v>
      </c>
      <c r="AE4298" t="s">
        <v>49</v>
      </c>
      <c r="AF4298">
        <v>894</v>
      </c>
    </row>
    <row r="4299" spans="1:32" x14ac:dyDescent="0.3">
      <c r="A4299">
        <v>26</v>
      </c>
      <c r="B4299" t="s">
        <v>63</v>
      </c>
      <c r="C4299" t="s">
        <v>59</v>
      </c>
      <c r="D4299" t="s">
        <v>54</v>
      </c>
      <c r="E4299" t="s">
        <v>49</v>
      </c>
      <c r="F4299">
        <v>592</v>
      </c>
      <c r="G4299" t="s">
        <v>55</v>
      </c>
      <c r="H4299" t="s">
        <v>55</v>
      </c>
      <c r="I4299" t="s">
        <v>52</v>
      </c>
      <c r="J4299">
        <v>27</v>
      </c>
      <c r="K4299" t="s">
        <v>56</v>
      </c>
      <c r="L4299">
        <v>174</v>
      </c>
      <c r="M4299">
        <v>1</v>
      </c>
      <c r="N4299">
        <v>-1</v>
      </c>
      <c r="O4299">
        <v>0</v>
      </c>
      <c r="P4299" t="s">
        <v>52</v>
      </c>
      <c r="Q4299" t="s">
        <v>49</v>
      </c>
      <c r="X4299" s="7"/>
      <c r="Y4299" t="s">
        <v>55</v>
      </c>
      <c r="Z4299">
        <v>592</v>
      </c>
      <c r="AE4299" t="s">
        <v>55</v>
      </c>
      <c r="AF4299">
        <v>592</v>
      </c>
    </row>
    <row r="4300" spans="1:32" x14ac:dyDescent="0.3">
      <c r="A4300">
        <v>26</v>
      </c>
      <c r="B4300" t="s">
        <v>69</v>
      </c>
      <c r="C4300" t="s">
        <v>59</v>
      </c>
      <c r="D4300" t="s">
        <v>54</v>
      </c>
      <c r="E4300" t="s">
        <v>49</v>
      </c>
      <c r="F4300">
        <v>3529</v>
      </c>
      <c r="G4300" t="s">
        <v>49</v>
      </c>
      <c r="H4300" t="s">
        <v>55</v>
      </c>
      <c r="I4300" t="s">
        <v>50</v>
      </c>
      <c r="J4300">
        <v>7</v>
      </c>
      <c r="K4300" t="s">
        <v>80</v>
      </c>
      <c r="L4300">
        <v>57</v>
      </c>
      <c r="M4300">
        <v>2</v>
      </c>
      <c r="N4300">
        <v>-1</v>
      </c>
      <c r="O4300">
        <v>0</v>
      </c>
      <c r="P4300" t="s">
        <v>52</v>
      </c>
      <c r="Q4300" t="s">
        <v>49</v>
      </c>
      <c r="X4300" s="7"/>
      <c r="Y4300" t="s">
        <v>49</v>
      </c>
      <c r="Z4300">
        <v>3529</v>
      </c>
      <c r="AE4300" t="s">
        <v>55</v>
      </c>
      <c r="AF4300">
        <v>3529</v>
      </c>
    </row>
    <row r="4301" spans="1:32" x14ac:dyDescent="0.3">
      <c r="A4301">
        <v>37</v>
      </c>
      <c r="B4301" t="s">
        <v>53</v>
      </c>
      <c r="C4301" t="s">
        <v>47</v>
      </c>
      <c r="D4301" t="s">
        <v>54</v>
      </c>
      <c r="E4301" t="s">
        <v>49</v>
      </c>
      <c r="F4301">
        <v>0</v>
      </c>
      <c r="G4301" t="s">
        <v>55</v>
      </c>
      <c r="H4301" t="s">
        <v>55</v>
      </c>
      <c r="I4301" t="s">
        <v>50</v>
      </c>
      <c r="J4301">
        <v>31</v>
      </c>
      <c r="K4301" t="s">
        <v>73</v>
      </c>
      <c r="L4301">
        <v>187</v>
      </c>
      <c r="M4301">
        <v>2</v>
      </c>
      <c r="N4301">
        <v>-1</v>
      </c>
      <c r="O4301">
        <v>0</v>
      </c>
      <c r="P4301" t="s">
        <v>52</v>
      </c>
      <c r="Q4301" t="s">
        <v>49</v>
      </c>
      <c r="X4301" s="7"/>
      <c r="Y4301" t="s">
        <v>55</v>
      </c>
      <c r="Z4301">
        <v>0</v>
      </c>
      <c r="AE4301" t="s">
        <v>55</v>
      </c>
      <c r="AF4301">
        <v>0</v>
      </c>
    </row>
    <row r="4302" spans="1:32" x14ac:dyDescent="0.3">
      <c r="A4302">
        <v>59</v>
      </c>
      <c r="B4302" t="s">
        <v>77</v>
      </c>
      <c r="C4302" t="s">
        <v>47</v>
      </c>
      <c r="D4302" t="s">
        <v>48</v>
      </c>
      <c r="E4302" t="s">
        <v>49</v>
      </c>
      <c r="F4302">
        <v>0</v>
      </c>
      <c r="G4302" t="s">
        <v>49</v>
      </c>
      <c r="H4302" t="s">
        <v>49</v>
      </c>
      <c r="I4302" t="s">
        <v>50</v>
      </c>
      <c r="J4302">
        <v>5</v>
      </c>
      <c r="K4302" t="s">
        <v>62</v>
      </c>
      <c r="L4302">
        <v>493</v>
      </c>
      <c r="M4302">
        <v>2</v>
      </c>
      <c r="N4302">
        <v>-1</v>
      </c>
      <c r="O4302">
        <v>0</v>
      </c>
      <c r="P4302" t="s">
        <v>52</v>
      </c>
      <c r="Q4302" t="s">
        <v>55</v>
      </c>
      <c r="X4302" s="7"/>
      <c r="Y4302" t="s">
        <v>49</v>
      </c>
      <c r="Z4302">
        <v>0</v>
      </c>
      <c r="AE4302" t="s">
        <v>49</v>
      </c>
      <c r="AF4302">
        <v>0</v>
      </c>
    </row>
    <row r="4303" spans="1:32" x14ac:dyDescent="0.3">
      <c r="A4303">
        <v>49</v>
      </c>
      <c r="B4303" t="s">
        <v>63</v>
      </c>
      <c r="C4303" t="s">
        <v>47</v>
      </c>
      <c r="D4303" t="s">
        <v>48</v>
      </c>
      <c r="E4303" t="s">
        <v>49</v>
      </c>
      <c r="F4303">
        <v>371</v>
      </c>
      <c r="G4303" t="s">
        <v>55</v>
      </c>
      <c r="H4303" t="s">
        <v>49</v>
      </c>
      <c r="I4303" t="s">
        <v>50</v>
      </c>
      <c r="J4303">
        <v>31</v>
      </c>
      <c r="K4303" t="s">
        <v>73</v>
      </c>
      <c r="L4303">
        <v>18</v>
      </c>
      <c r="M4303">
        <v>44</v>
      </c>
      <c r="N4303">
        <v>-1</v>
      </c>
      <c r="O4303">
        <v>0</v>
      </c>
      <c r="P4303" t="s">
        <v>52</v>
      </c>
      <c r="Q4303" t="s">
        <v>49</v>
      </c>
      <c r="X4303" s="7"/>
      <c r="Y4303" t="s">
        <v>55</v>
      </c>
      <c r="Z4303">
        <v>371</v>
      </c>
      <c r="AE4303" t="s">
        <v>49</v>
      </c>
      <c r="AF4303">
        <v>371</v>
      </c>
    </row>
    <row r="4304" spans="1:32" x14ac:dyDescent="0.3">
      <c r="A4304">
        <v>33</v>
      </c>
      <c r="B4304" t="s">
        <v>63</v>
      </c>
      <c r="C4304" t="s">
        <v>59</v>
      </c>
      <c r="D4304" t="s">
        <v>48</v>
      </c>
      <c r="E4304" t="s">
        <v>49</v>
      </c>
      <c r="F4304">
        <v>1</v>
      </c>
      <c r="G4304" t="s">
        <v>55</v>
      </c>
      <c r="H4304" t="s">
        <v>49</v>
      </c>
      <c r="I4304" t="s">
        <v>50</v>
      </c>
      <c r="J4304">
        <v>20</v>
      </c>
      <c r="K4304" t="s">
        <v>61</v>
      </c>
      <c r="L4304">
        <v>257</v>
      </c>
      <c r="M4304">
        <v>1</v>
      </c>
      <c r="N4304">
        <v>-1</v>
      </c>
      <c r="O4304">
        <v>0</v>
      </c>
      <c r="P4304" t="s">
        <v>52</v>
      </c>
      <c r="Q4304" t="s">
        <v>49</v>
      </c>
      <c r="X4304" s="7"/>
      <c r="Y4304" t="s">
        <v>55</v>
      </c>
      <c r="Z4304">
        <v>1</v>
      </c>
      <c r="AE4304" t="s">
        <v>49</v>
      </c>
      <c r="AF4304">
        <v>1</v>
      </c>
    </row>
    <row r="4305" spans="1:32" x14ac:dyDescent="0.3">
      <c r="A4305">
        <v>46</v>
      </c>
      <c r="B4305" t="s">
        <v>67</v>
      </c>
      <c r="C4305" t="s">
        <v>59</v>
      </c>
      <c r="D4305" t="s">
        <v>54</v>
      </c>
      <c r="E4305" t="s">
        <v>49</v>
      </c>
      <c r="F4305">
        <v>834</v>
      </c>
      <c r="G4305" t="s">
        <v>55</v>
      </c>
      <c r="H4305" t="s">
        <v>49</v>
      </c>
      <c r="I4305" t="s">
        <v>50</v>
      </c>
      <c r="J4305">
        <v>11</v>
      </c>
      <c r="K4305" t="s">
        <v>73</v>
      </c>
      <c r="L4305">
        <v>196</v>
      </c>
      <c r="M4305">
        <v>2</v>
      </c>
      <c r="N4305">
        <v>-1</v>
      </c>
      <c r="O4305">
        <v>0</v>
      </c>
      <c r="P4305" t="s">
        <v>52</v>
      </c>
      <c r="Q4305" t="s">
        <v>49</v>
      </c>
      <c r="X4305" s="7"/>
      <c r="Y4305" t="s">
        <v>55</v>
      </c>
      <c r="Z4305">
        <v>834</v>
      </c>
      <c r="AE4305" t="s">
        <v>49</v>
      </c>
      <c r="AF4305">
        <v>834</v>
      </c>
    </row>
    <row r="4306" spans="1:32" x14ac:dyDescent="0.3">
      <c r="A4306">
        <v>55</v>
      </c>
      <c r="B4306" t="s">
        <v>68</v>
      </c>
      <c r="C4306" t="s">
        <v>47</v>
      </c>
      <c r="D4306" t="s">
        <v>48</v>
      </c>
      <c r="E4306" t="s">
        <v>49</v>
      </c>
      <c r="F4306">
        <v>298</v>
      </c>
      <c r="G4306" t="s">
        <v>55</v>
      </c>
      <c r="H4306" t="s">
        <v>49</v>
      </c>
      <c r="I4306" t="s">
        <v>52</v>
      </c>
      <c r="J4306">
        <v>8</v>
      </c>
      <c r="K4306" t="s">
        <v>56</v>
      </c>
      <c r="L4306">
        <v>144</v>
      </c>
      <c r="M4306">
        <v>3</v>
      </c>
      <c r="N4306">
        <v>-1</v>
      </c>
      <c r="O4306">
        <v>0</v>
      </c>
      <c r="P4306" t="s">
        <v>52</v>
      </c>
      <c r="Q4306" t="s">
        <v>49</v>
      </c>
      <c r="X4306" s="7"/>
      <c r="Y4306" t="s">
        <v>55</v>
      </c>
      <c r="Z4306">
        <v>298</v>
      </c>
      <c r="AE4306" t="s">
        <v>49</v>
      </c>
      <c r="AF4306">
        <v>298</v>
      </c>
    </row>
    <row r="4307" spans="1:32" x14ac:dyDescent="0.3">
      <c r="A4307">
        <v>49</v>
      </c>
      <c r="B4307" t="s">
        <v>53</v>
      </c>
      <c r="C4307" t="s">
        <v>47</v>
      </c>
      <c r="D4307" t="s">
        <v>60</v>
      </c>
      <c r="E4307" t="s">
        <v>49</v>
      </c>
      <c r="F4307">
        <v>306</v>
      </c>
      <c r="G4307" t="s">
        <v>55</v>
      </c>
      <c r="H4307" t="s">
        <v>49</v>
      </c>
      <c r="I4307" t="s">
        <v>50</v>
      </c>
      <c r="J4307">
        <v>18</v>
      </c>
      <c r="K4307" t="s">
        <v>70</v>
      </c>
      <c r="L4307">
        <v>285</v>
      </c>
      <c r="M4307">
        <v>7</v>
      </c>
      <c r="N4307">
        <v>-1</v>
      </c>
      <c r="O4307">
        <v>0</v>
      </c>
      <c r="P4307" t="s">
        <v>52</v>
      </c>
      <c r="Q4307" t="s">
        <v>49</v>
      </c>
      <c r="X4307" s="7"/>
      <c r="Y4307" t="s">
        <v>55</v>
      </c>
      <c r="Z4307">
        <v>306</v>
      </c>
      <c r="AE4307" t="s">
        <v>49</v>
      </c>
      <c r="AF4307">
        <v>306</v>
      </c>
    </row>
    <row r="4308" spans="1:32" x14ac:dyDescent="0.3">
      <c r="A4308">
        <v>51</v>
      </c>
      <c r="B4308" t="s">
        <v>67</v>
      </c>
      <c r="C4308" t="s">
        <v>47</v>
      </c>
      <c r="D4308" t="s">
        <v>54</v>
      </c>
      <c r="E4308" t="s">
        <v>49</v>
      </c>
      <c r="F4308">
        <v>143</v>
      </c>
      <c r="G4308" t="s">
        <v>55</v>
      </c>
      <c r="H4308" t="s">
        <v>49</v>
      </c>
      <c r="I4308" t="s">
        <v>52</v>
      </c>
      <c r="J4308">
        <v>16</v>
      </c>
      <c r="K4308" t="s">
        <v>56</v>
      </c>
      <c r="L4308">
        <v>627</v>
      </c>
      <c r="M4308">
        <v>1</v>
      </c>
      <c r="N4308">
        <v>-1</v>
      </c>
      <c r="O4308">
        <v>0</v>
      </c>
      <c r="P4308" t="s">
        <v>52</v>
      </c>
      <c r="Q4308" t="s">
        <v>49</v>
      </c>
      <c r="X4308" s="7"/>
      <c r="Y4308" t="s">
        <v>55</v>
      </c>
      <c r="Z4308">
        <v>143</v>
      </c>
      <c r="AE4308" t="s">
        <v>49</v>
      </c>
      <c r="AF4308">
        <v>143</v>
      </c>
    </row>
    <row r="4309" spans="1:32" x14ac:dyDescent="0.3">
      <c r="A4309">
        <v>27</v>
      </c>
      <c r="B4309" t="s">
        <v>69</v>
      </c>
      <c r="C4309" t="s">
        <v>47</v>
      </c>
      <c r="D4309" t="s">
        <v>54</v>
      </c>
      <c r="E4309" t="s">
        <v>49</v>
      </c>
      <c r="F4309">
        <v>186</v>
      </c>
      <c r="G4309" t="s">
        <v>55</v>
      </c>
      <c r="H4309" t="s">
        <v>49</v>
      </c>
      <c r="I4309" t="s">
        <v>52</v>
      </c>
      <c r="J4309">
        <v>27</v>
      </c>
      <c r="K4309" t="s">
        <v>56</v>
      </c>
      <c r="L4309">
        <v>136</v>
      </c>
      <c r="M4309">
        <v>2</v>
      </c>
      <c r="N4309">
        <v>-1</v>
      </c>
      <c r="O4309">
        <v>0</v>
      </c>
      <c r="P4309" t="s">
        <v>52</v>
      </c>
      <c r="Q4309" t="s">
        <v>49</v>
      </c>
      <c r="X4309" s="7"/>
      <c r="Y4309" t="s">
        <v>55</v>
      </c>
      <c r="Z4309">
        <v>186</v>
      </c>
      <c r="AE4309" t="s">
        <v>49</v>
      </c>
      <c r="AF4309">
        <v>186</v>
      </c>
    </row>
    <row r="4310" spans="1:32" x14ac:dyDescent="0.3">
      <c r="A4310">
        <v>44</v>
      </c>
      <c r="B4310" t="s">
        <v>67</v>
      </c>
      <c r="C4310" t="s">
        <v>47</v>
      </c>
      <c r="D4310" t="s">
        <v>54</v>
      </c>
      <c r="E4310" t="s">
        <v>49</v>
      </c>
      <c r="F4310">
        <v>5597</v>
      </c>
      <c r="G4310" t="s">
        <v>49</v>
      </c>
      <c r="H4310" t="s">
        <v>49</v>
      </c>
      <c r="I4310" t="s">
        <v>52</v>
      </c>
      <c r="J4310">
        <v>20</v>
      </c>
      <c r="K4310" t="s">
        <v>62</v>
      </c>
      <c r="L4310">
        <v>27</v>
      </c>
      <c r="M4310">
        <v>3</v>
      </c>
      <c r="N4310">
        <v>-1</v>
      </c>
      <c r="O4310">
        <v>0</v>
      </c>
      <c r="P4310" t="s">
        <v>52</v>
      </c>
      <c r="Q4310" t="s">
        <v>49</v>
      </c>
      <c r="X4310" s="7"/>
      <c r="Y4310" t="s">
        <v>49</v>
      </c>
      <c r="Z4310">
        <v>5597</v>
      </c>
      <c r="AE4310" t="s">
        <v>49</v>
      </c>
      <c r="AF4310">
        <v>5597</v>
      </c>
    </row>
    <row r="4311" spans="1:32" x14ac:dyDescent="0.3">
      <c r="A4311">
        <v>40</v>
      </c>
      <c r="B4311" t="s">
        <v>53</v>
      </c>
      <c r="C4311" t="s">
        <v>59</v>
      </c>
      <c r="D4311" t="s">
        <v>54</v>
      </c>
      <c r="E4311" t="s">
        <v>49</v>
      </c>
      <c r="F4311">
        <v>1547</v>
      </c>
      <c r="G4311" t="s">
        <v>55</v>
      </c>
      <c r="H4311" t="s">
        <v>49</v>
      </c>
      <c r="I4311" t="s">
        <v>50</v>
      </c>
      <c r="J4311">
        <v>12</v>
      </c>
      <c r="K4311" t="s">
        <v>56</v>
      </c>
      <c r="L4311">
        <v>88</v>
      </c>
      <c r="M4311">
        <v>2</v>
      </c>
      <c r="N4311">
        <v>173</v>
      </c>
      <c r="O4311">
        <v>1</v>
      </c>
      <c r="P4311" t="s">
        <v>79</v>
      </c>
      <c r="Q4311" t="s">
        <v>49</v>
      </c>
      <c r="X4311" s="7"/>
      <c r="Y4311" t="s">
        <v>55</v>
      </c>
      <c r="Z4311">
        <v>1547</v>
      </c>
      <c r="AE4311" t="s">
        <v>49</v>
      </c>
      <c r="AF4311">
        <v>1547</v>
      </c>
    </row>
    <row r="4312" spans="1:32" x14ac:dyDescent="0.3">
      <c r="A4312">
        <v>36</v>
      </c>
      <c r="B4312" t="s">
        <v>58</v>
      </c>
      <c r="C4312" t="s">
        <v>47</v>
      </c>
      <c r="D4312" t="s">
        <v>60</v>
      </c>
      <c r="E4312" t="s">
        <v>49</v>
      </c>
      <c r="F4312">
        <v>1852</v>
      </c>
      <c r="G4312" t="s">
        <v>49</v>
      </c>
      <c r="H4312" t="s">
        <v>49</v>
      </c>
      <c r="I4312" t="s">
        <v>52</v>
      </c>
      <c r="J4312">
        <v>8</v>
      </c>
      <c r="K4312" t="s">
        <v>56</v>
      </c>
      <c r="L4312">
        <v>362</v>
      </c>
      <c r="M4312">
        <v>1</v>
      </c>
      <c r="N4312">
        <v>-1</v>
      </c>
      <c r="O4312">
        <v>0</v>
      </c>
      <c r="P4312" t="s">
        <v>52</v>
      </c>
      <c r="Q4312" t="s">
        <v>49</v>
      </c>
      <c r="X4312" s="7"/>
      <c r="Y4312" t="s">
        <v>49</v>
      </c>
      <c r="Z4312">
        <v>1852</v>
      </c>
      <c r="AE4312" t="s">
        <v>49</v>
      </c>
      <c r="AF4312">
        <v>1852</v>
      </c>
    </row>
    <row r="4313" spans="1:32" x14ac:dyDescent="0.3">
      <c r="A4313">
        <v>46</v>
      </c>
      <c r="B4313" t="s">
        <v>69</v>
      </c>
      <c r="C4313" t="s">
        <v>59</v>
      </c>
      <c r="D4313" t="s">
        <v>54</v>
      </c>
      <c r="E4313" t="s">
        <v>49</v>
      </c>
      <c r="F4313">
        <v>1790</v>
      </c>
      <c r="G4313" t="s">
        <v>55</v>
      </c>
      <c r="H4313" t="s">
        <v>49</v>
      </c>
      <c r="I4313" t="s">
        <v>52</v>
      </c>
      <c r="J4313">
        <v>5</v>
      </c>
      <c r="K4313" t="s">
        <v>62</v>
      </c>
      <c r="L4313">
        <v>214</v>
      </c>
      <c r="M4313">
        <v>5</v>
      </c>
      <c r="N4313">
        <v>-1</v>
      </c>
      <c r="O4313">
        <v>0</v>
      </c>
      <c r="P4313" t="s">
        <v>52</v>
      </c>
      <c r="Q4313" t="s">
        <v>49</v>
      </c>
      <c r="X4313" s="7"/>
      <c r="Y4313" t="s">
        <v>55</v>
      </c>
      <c r="Z4313">
        <v>1790</v>
      </c>
      <c r="AE4313" t="s">
        <v>49</v>
      </c>
      <c r="AF4313">
        <v>1790</v>
      </c>
    </row>
    <row r="4314" spans="1:32" x14ac:dyDescent="0.3">
      <c r="A4314">
        <v>30</v>
      </c>
      <c r="B4314" t="s">
        <v>53</v>
      </c>
      <c r="C4314" t="s">
        <v>59</v>
      </c>
      <c r="D4314" t="s">
        <v>54</v>
      </c>
      <c r="E4314" t="s">
        <v>49</v>
      </c>
      <c r="F4314">
        <v>20</v>
      </c>
      <c r="G4314" t="s">
        <v>55</v>
      </c>
      <c r="H4314" t="s">
        <v>49</v>
      </c>
      <c r="I4314" t="s">
        <v>50</v>
      </c>
      <c r="J4314">
        <v>20</v>
      </c>
      <c r="K4314" t="s">
        <v>61</v>
      </c>
      <c r="L4314">
        <v>404</v>
      </c>
      <c r="M4314">
        <v>6</v>
      </c>
      <c r="N4314">
        <v>340</v>
      </c>
      <c r="O4314">
        <v>1</v>
      </c>
      <c r="P4314" t="s">
        <v>57</v>
      </c>
      <c r="Q4314" t="s">
        <v>49</v>
      </c>
      <c r="X4314" s="7"/>
      <c r="Y4314" t="s">
        <v>55</v>
      </c>
      <c r="Z4314">
        <v>20</v>
      </c>
      <c r="AE4314" t="s">
        <v>49</v>
      </c>
      <c r="AF4314">
        <v>20</v>
      </c>
    </row>
    <row r="4315" spans="1:32" x14ac:dyDescent="0.3">
      <c r="A4315">
        <v>35</v>
      </c>
      <c r="B4315" t="s">
        <v>69</v>
      </c>
      <c r="C4315" t="s">
        <v>47</v>
      </c>
      <c r="D4315" t="s">
        <v>54</v>
      </c>
      <c r="E4315" t="s">
        <v>49</v>
      </c>
      <c r="F4315">
        <v>8652</v>
      </c>
      <c r="G4315" t="s">
        <v>55</v>
      </c>
      <c r="H4315" t="s">
        <v>49</v>
      </c>
      <c r="I4315" t="s">
        <v>52</v>
      </c>
      <c r="J4315">
        <v>24</v>
      </c>
      <c r="K4315" t="s">
        <v>62</v>
      </c>
      <c r="L4315">
        <v>103</v>
      </c>
      <c r="M4315">
        <v>6</v>
      </c>
      <c r="N4315">
        <v>-1</v>
      </c>
      <c r="O4315">
        <v>0</v>
      </c>
      <c r="P4315" t="s">
        <v>52</v>
      </c>
      <c r="Q4315" t="s">
        <v>49</v>
      </c>
      <c r="X4315" s="7"/>
      <c r="Y4315" t="s">
        <v>55</v>
      </c>
      <c r="Z4315">
        <v>8652</v>
      </c>
      <c r="AE4315" t="s">
        <v>49</v>
      </c>
      <c r="AF4315">
        <v>8652</v>
      </c>
    </row>
    <row r="4316" spans="1:32" x14ac:dyDescent="0.3">
      <c r="A4316">
        <v>31</v>
      </c>
      <c r="B4316" t="s">
        <v>67</v>
      </c>
      <c r="C4316" t="s">
        <v>59</v>
      </c>
      <c r="D4316" t="s">
        <v>54</v>
      </c>
      <c r="E4316" t="s">
        <v>49</v>
      </c>
      <c r="F4316">
        <v>1626</v>
      </c>
      <c r="G4316" t="s">
        <v>49</v>
      </c>
      <c r="H4316" t="s">
        <v>49</v>
      </c>
      <c r="I4316" t="s">
        <v>50</v>
      </c>
      <c r="J4316">
        <v>7</v>
      </c>
      <c r="K4316" t="s">
        <v>56</v>
      </c>
      <c r="L4316">
        <v>356</v>
      </c>
      <c r="M4316">
        <v>2</v>
      </c>
      <c r="N4316">
        <v>286</v>
      </c>
      <c r="O4316">
        <v>3</v>
      </c>
      <c r="P4316" t="s">
        <v>57</v>
      </c>
      <c r="Q4316" t="s">
        <v>49</v>
      </c>
      <c r="X4316" s="7"/>
      <c r="Y4316" t="s">
        <v>49</v>
      </c>
      <c r="Z4316">
        <v>1626</v>
      </c>
      <c r="AE4316" t="s">
        <v>49</v>
      </c>
      <c r="AF4316">
        <v>1626</v>
      </c>
    </row>
    <row r="4317" spans="1:32" x14ac:dyDescent="0.3">
      <c r="A4317">
        <v>37</v>
      </c>
      <c r="B4317" t="s">
        <v>69</v>
      </c>
      <c r="C4317" t="s">
        <v>47</v>
      </c>
      <c r="D4317" t="s">
        <v>54</v>
      </c>
      <c r="E4317" t="s">
        <v>49</v>
      </c>
      <c r="F4317">
        <v>749</v>
      </c>
      <c r="G4317" t="s">
        <v>49</v>
      </c>
      <c r="H4317" t="s">
        <v>49</v>
      </c>
      <c r="I4317" t="s">
        <v>50</v>
      </c>
      <c r="J4317">
        <v>21</v>
      </c>
      <c r="K4317" t="s">
        <v>61</v>
      </c>
      <c r="L4317">
        <v>219</v>
      </c>
      <c r="M4317">
        <v>1</v>
      </c>
      <c r="N4317">
        <v>-1</v>
      </c>
      <c r="O4317">
        <v>0</v>
      </c>
      <c r="P4317" t="s">
        <v>52</v>
      </c>
      <c r="Q4317" t="s">
        <v>49</v>
      </c>
      <c r="X4317" s="7"/>
      <c r="Y4317" t="s">
        <v>49</v>
      </c>
      <c r="Z4317">
        <v>749</v>
      </c>
      <c r="AE4317" t="s">
        <v>49</v>
      </c>
      <c r="AF4317">
        <v>749</v>
      </c>
    </row>
    <row r="4318" spans="1:32" x14ac:dyDescent="0.3">
      <c r="A4318">
        <v>49</v>
      </c>
      <c r="B4318" t="s">
        <v>63</v>
      </c>
      <c r="C4318" t="s">
        <v>47</v>
      </c>
      <c r="D4318" t="s">
        <v>52</v>
      </c>
      <c r="E4318" t="s">
        <v>49</v>
      </c>
      <c r="F4318">
        <v>51</v>
      </c>
      <c r="G4318" t="s">
        <v>55</v>
      </c>
      <c r="H4318" t="s">
        <v>49</v>
      </c>
      <c r="I4318" t="s">
        <v>52</v>
      </c>
      <c r="J4318">
        <v>7</v>
      </c>
      <c r="K4318" t="s">
        <v>56</v>
      </c>
      <c r="L4318">
        <v>984</v>
      </c>
      <c r="M4318">
        <v>1</v>
      </c>
      <c r="N4318">
        <v>-1</v>
      </c>
      <c r="O4318">
        <v>0</v>
      </c>
      <c r="P4318" t="s">
        <v>52</v>
      </c>
      <c r="Q4318" t="s">
        <v>49</v>
      </c>
      <c r="X4318" s="7"/>
      <c r="Y4318" t="s">
        <v>55</v>
      </c>
      <c r="Z4318">
        <v>51</v>
      </c>
      <c r="AE4318" t="s">
        <v>49</v>
      </c>
      <c r="AF4318">
        <v>51</v>
      </c>
    </row>
    <row r="4319" spans="1:32" x14ac:dyDescent="0.3">
      <c r="A4319">
        <v>27</v>
      </c>
      <c r="B4319" t="s">
        <v>53</v>
      </c>
      <c r="C4319" t="s">
        <v>59</v>
      </c>
      <c r="D4319" t="s">
        <v>54</v>
      </c>
      <c r="E4319" t="s">
        <v>55</v>
      </c>
      <c r="F4319">
        <v>-1</v>
      </c>
      <c r="G4319" t="s">
        <v>49</v>
      </c>
      <c r="H4319" t="s">
        <v>49</v>
      </c>
      <c r="I4319" t="s">
        <v>50</v>
      </c>
      <c r="J4319">
        <v>22</v>
      </c>
      <c r="K4319" t="s">
        <v>73</v>
      </c>
      <c r="L4319">
        <v>60</v>
      </c>
      <c r="M4319">
        <v>2</v>
      </c>
      <c r="N4319">
        <v>-1</v>
      </c>
      <c r="O4319">
        <v>0</v>
      </c>
      <c r="P4319" t="s">
        <v>52</v>
      </c>
      <c r="Q4319" t="s">
        <v>49</v>
      </c>
      <c r="X4319" s="7"/>
      <c r="Y4319" t="s">
        <v>49</v>
      </c>
      <c r="Z4319">
        <v>-1</v>
      </c>
      <c r="AE4319" t="s">
        <v>49</v>
      </c>
      <c r="AF4319">
        <v>-1</v>
      </c>
    </row>
    <row r="4320" spans="1:32" x14ac:dyDescent="0.3">
      <c r="A4320">
        <v>32</v>
      </c>
      <c r="B4320" t="s">
        <v>63</v>
      </c>
      <c r="C4320" t="s">
        <v>47</v>
      </c>
      <c r="D4320" t="s">
        <v>54</v>
      </c>
      <c r="E4320" t="s">
        <v>49</v>
      </c>
      <c r="F4320">
        <v>-32</v>
      </c>
      <c r="G4320" t="s">
        <v>55</v>
      </c>
      <c r="H4320" t="s">
        <v>49</v>
      </c>
      <c r="I4320" t="s">
        <v>50</v>
      </c>
      <c r="J4320">
        <v>12</v>
      </c>
      <c r="K4320" t="s">
        <v>56</v>
      </c>
      <c r="L4320">
        <v>145</v>
      </c>
      <c r="M4320">
        <v>1</v>
      </c>
      <c r="N4320">
        <v>-1</v>
      </c>
      <c r="O4320">
        <v>0</v>
      </c>
      <c r="P4320" t="s">
        <v>52</v>
      </c>
      <c r="Q4320" t="s">
        <v>49</v>
      </c>
      <c r="X4320" s="7"/>
      <c r="Y4320" t="s">
        <v>55</v>
      </c>
      <c r="Z4320">
        <v>-32</v>
      </c>
      <c r="AE4320" t="s">
        <v>49</v>
      </c>
      <c r="AF4320">
        <v>-32</v>
      </c>
    </row>
    <row r="4321" spans="1:32" x14ac:dyDescent="0.3">
      <c r="A4321">
        <v>70</v>
      </c>
      <c r="B4321" t="s">
        <v>77</v>
      </c>
      <c r="C4321" t="s">
        <v>74</v>
      </c>
      <c r="D4321" t="s">
        <v>54</v>
      </c>
      <c r="E4321" t="s">
        <v>49</v>
      </c>
      <c r="F4321">
        <v>6850</v>
      </c>
      <c r="G4321" t="s">
        <v>49</v>
      </c>
      <c r="H4321" t="s">
        <v>49</v>
      </c>
      <c r="I4321" t="s">
        <v>78</v>
      </c>
      <c r="J4321">
        <v>5</v>
      </c>
      <c r="K4321" t="s">
        <v>81</v>
      </c>
      <c r="L4321">
        <v>252</v>
      </c>
      <c r="M4321">
        <v>3</v>
      </c>
      <c r="N4321">
        <v>183</v>
      </c>
      <c r="O4321">
        <v>1</v>
      </c>
      <c r="P4321" t="s">
        <v>57</v>
      </c>
      <c r="Q4321" t="s">
        <v>49</v>
      </c>
      <c r="X4321" s="7"/>
      <c r="Y4321" t="s">
        <v>49</v>
      </c>
      <c r="Z4321">
        <v>6850</v>
      </c>
      <c r="AE4321" t="s">
        <v>49</v>
      </c>
      <c r="AF4321">
        <v>6850</v>
      </c>
    </row>
    <row r="4322" spans="1:32" x14ac:dyDescent="0.3">
      <c r="A4322">
        <v>22</v>
      </c>
      <c r="B4322" t="s">
        <v>67</v>
      </c>
      <c r="C4322" t="s">
        <v>59</v>
      </c>
      <c r="D4322" t="s">
        <v>54</v>
      </c>
      <c r="E4322" t="s">
        <v>49</v>
      </c>
      <c r="F4322">
        <v>333</v>
      </c>
      <c r="G4322" t="s">
        <v>49</v>
      </c>
      <c r="H4322" t="s">
        <v>55</v>
      </c>
      <c r="I4322" t="s">
        <v>78</v>
      </c>
      <c r="J4322">
        <v>12</v>
      </c>
      <c r="K4322" t="s">
        <v>75</v>
      </c>
      <c r="L4322">
        <v>129</v>
      </c>
      <c r="M4322">
        <v>1</v>
      </c>
      <c r="N4322">
        <v>-1</v>
      </c>
      <c r="O4322">
        <v>0</v>
      </c>
      <c r="P4322" t="s">
        <v>52</v>
      </c>
      <c r="Q4322" t="s">
        <v>49</v>
      </c>
      <c r="X4322" s="7"/>
      <c r="Y4322" t="s">
        <v>49</v>
      </c>
      <c r="Z4322">
        <v>333</v>
      </c>
      <c r="AE4322" t="s">
        <v>55</v>
      </c>
      <c r="AF4322">
        <v>333</v>
      </c>
    </row>
    <row r="4323" spans="1:32" x14ac:dyDescent="0.3">
      <c r="A4323">
        <v>58</v>
      </c>
      <c r="B4323" t="s">
        <v>63</v>
      </c>
      <c r="C4323" t="s">
        <v>47</v>
      </c>
      <c r="D4323" t="s">
        <v>54</v>
      </c>
      <c r="E4323" t="s">
        <v>49</v>
      </c>
      <c r="F4323">
        <v>-27</v>
      </c>
      <c r="G4323" t="s">
        <v>49</v>
      </c>
      <c r="H4323" t="s">
        <v>55</v>
      </c>
      <c r="I4323" t="s">
        <v>78</v>
      </c>
      <c r="J4323">
        <v>31</v>
      </c>
      <c r="K4323" t="s">
        <v>73</v>
      </c>
      <c r="L4323">
        <v>77</v>
      </c>
      <c r="M4323">
        <v>13</v>
      </c>
      <c r="N4323">
        <v>-1</v>
      </c>
      <c r="O4323">
        <v>0</v>
      </c>
      <c r="P4323" t="s">
        <v>52</v>
      </c>
      <c r="Q4323" t="s">
        <v>49</v>
      </c>
      <c r="X4323" s="7"/>
      <c r="Y4323" t="s">
        <v>49</v>
      </c>
      <c r="Z4323">
        <v>-27</v>
      </c>
      <c r="AE4323" t="s">
        <v>55</v>
      </c>
      <c r="AF4323">
        <v>-27</v>
      </c>
    </row>
    <row r="4324" spans="1:32" x14ac:dyDescent="0.3">
      <c r="A4324">
        <v>33</v>
      </c>
      <c r="B4324" t="s">
        <v>63</v>
      </c>
      <c r="C4324" t="s">
        <v>47</v>
      </c>
      <c r="D4324" t="s">
        <v>54</v>
      </c>
      <c r="E4324" t="s">
        <v>49</v>
      </c>
      <c r="F4324">
        <v>932</v>
      </c>
      <c r="G4324" t="s">
        <v>55</v>
      </c>
      <c r="H4324" t="s">
        <v>49</v>
      </c>
      <c r="I4324" t="s">
        <v>52</v>
      </c>
      <c r="J4324">
        <v>21</v>
      </c>
      <c r="K4324" t="s">
        <v>56</v>
      </c>
      <c r="L4324">
        <v>226</v>
      </c>
      <c r="M4324">
        <v>1</v>
      </c>
      <c r="N4324">
        <v>-1</v>
      </c>
      <c r="O4324">
        <v>0</v>
      </c>
      <c r="P4324" t="s">
        <v>52</v>
      </c>
      <c r="Q4324" t="s">
        <v>49</v>
      </c>
      <c r="X4324" s="7"/>
      <c r="Y4324" t="s">
        <v>55</v>
      </c>
      <c r="Z4324">
        <v>932</v>
      </c>
      <c r="AE4324" t="s">
        <v>49</v>
      </c>
      <c r="AF4324">
        <v>932</v>
      </c>
    </row>
    <row r="4325" spans="1:32" x14ac:dyDescent="0.3">
      <c r="A4325">
        <v>83</v>
      </c>
      <c r="B4325" t="s">
        <v>77</v>
      </c>
      <c r="C4325" t="s">
        <v>74</v>
      </c>
      <c r="D4325" t="s">
        <v>48</v>
      </c>
      <c r="E4325" t="s">
        <v>49</v>
      </c>
      <c r="F4325">
        <v>0</v>
      </c>
      <c r="G4325" t="s">
        <v>49</v>
      </c>
      <c r="H4325" t="s">
        <v>49</v>
      </c>
      <c r="I4325" t="s">
        <v>78</v>
      </c>
      <c r="J4325">
        <v>31</v>
      </c>
      <c r="K4325" t="s">
        <v>56</v>
      </c>
      <c r="L4325">
        <v>664</v>
      </c>
      <c r="M4325">
        <v>1</v>
      </c>
      <c r="N4325">
        <v>77</v>
      </c>
      <c r="O4325">
        <v>3</v>
      </c>
      <c r="P4325" t="s">
        <v>79</v>
      </c>
      <c r="Q4325" t="s">
        <v>49</v>
      </c>
      <c r="X4325" s="7"/>
      <c r="Y4325" t="s">
        <v>49</v>
      </c>
      <c r="Z4325">
        <v>0</v>
      </c>
      <c r="AE4325" t="s">
        <v>49</v>
      </c>
      <c r="AF4325">
        <v>0</v>
      </c>
    </row>
    <row r="4326" spans="1:32" x14ac:dyDescent="0.3">
      <c r="A4326">
        <v>50</v>
      </c>
      <c r="B4326" t="s">
        <v>58</v>
      </c>
      <c r="C4326" t="s">
        <v>74</v>
      </c>
      <c r="D4326" t="s">
        <v>60</v>
      </c>
      <c r="E4326" t="s">
        <v>49</v>
      </c>
      <c r="F4326">
        <v>100</v>
      </c>
      <c r="G4326" t="s">
        <v>55</v>
      </c>
      <c r="H4326" t="s">
        <v>55</v>
      </c>
      <c r="I4326" t="s">
        <v>50</v>
      </c>
      <c r="J4326">
        <v>13</v>
      </c>
      <c r="K4326" t="s">
        <v>56</v>
      </c>
      <c r="L4326">
        <v>157</v>
      </c>
      <c r="M4326">
        <v>1</v>
      </c>
      <c r="N4326">
        <v>299</v>
      </c>
      <c r="O4326">
        <v>3</v>
      </c>
      <c r="P4326" t="s">
        <v>57</v>
      </c>
      <c r="Q4326" t="s">
        <v>49</v>
      </c>
      <c r="X4326" s="7"/>
      <c r="Y4326" t="s">
        <v>55</v>
      </c>
      <c r="Z4326">
        <v>100</v>
      </c>
      <c r="AE4326" t="s">
        <v>55</v>
      </c>
      <c r="AF4326">
        <v>100</v>
      </c>
    </row>
    <row r="4327" spans="1:32" x14ac:dyDescent="0.3">
      <c r="A4327">
        <v>53</v>
      </c>
      <c r="B4327" t="s">
        <v>63</v>
      </c>
      <c r="C4327" t="s">
        <v>47</v>
      </c>
      <c r="D4327" t="s">
        <v>54</v>
      </c>
      <c r="E4327" t="s">
        <v>49</v>
      </c>
      <c r="F4327">
        <v>-626</v>
      </c>
      <c r="G4327" t="s">
        <v>55</v>
      </c>
      <c r="H4327" t="s">
        <v>49</v>
      </c>
      <c r="I4327" t="s">
        <v>50</v>
      </c>
      <c r="J4327">
        <v>9</v>
      </c>
      <c r="K4327" t="s">
        <v>73</v>
      </c>
      <c r="L4327">
        <v>205</v>
      </c>
      <c r="M4327">
        <v>1</v>
      </c>
      <c r="N4327">
        <v>-1</v>
      </c>
      <c r="O4327">
        <v>0</v>
      </c>
      <c r="P4327" t="s">
        <v>52</v>
      </c>
      <c r="Q4327" t="s">
        <v>49</v>
      </c>
      <c r="X4327" s="7"/>
      <c r="Y4327" t="s">
        <v>55</v>
      </c>
      <c r="Z4327">
        <v>-626</v>
      </c>
      <c r="AE4327" t="s">
        <v>49</v>
      </c>
      <c r="AF4327">
        <v>-626</v>
      </c>
    </row>
    <row r="4328" spans="1:32" x14ac:dyDescent="0.3">
      <c r="A4328">
        <v>37</v>
      </c>
      <c r="B4328" t="s">
        <v>58</v>
      </c>
      <c r="C4328" t="s">
        <v>59</v>
      </c>
      <c r="D4328" t="s">
        <v>60</v>
      </c>
      <c r="E4328" t="s">
        <v>49</v>
      </c>
      <c r="F4328">
        <v>9</v>
      </c>
      <c r="G4328" t="s">
        <v>49</v>
      </c>
      <c r="H4328" t="s">
        <v>49</v>
      </c>
      <c r="I4328" t="s">
        <v>50</v>
      </c>
      <c r="J4328">
        <v>26</v>
      </c>
      <c r="K4328" t="s">
        <v>70</v>
      </c>
      <c r="L4328">
        <v>484</v>
      </c>
      <c r="M4328">
        <v>2</v>
      </c>
      <c r="N4328">
        <v>-1</v>
      </c>
      <c r="O4328">
        <v>0</v>
      </c>
      <c r="P4328" t="s">
        <v>52</v>
      </c>
      <c r="Q4328" t="s">
        <v>49</v>
      </c>
      <c r="X4328" s="7"/>
      <c r="Y4328" t="s">
        <v>49</v>
      </c>
      <c r="Z4328">
        <v>9</v>
      </c>
      <c r="AE4328" t="s">
        <v>49</v>
      </c>
      <c r="AF4328">
        <v>9</v>
      </c>
    </row>
    <row r="4329" spans="1:32" x14ac:dyDescent="0.3">
      <c r="A4329">
        <v>55</v>
      </c>
      <c r="B4329" t="s">
        <v>53</v>
      </c>
      <c r="C4329" t="s">
        <v>74</v>
      </c>
      <c r="D4329" t="s">
        <v>48</v>
      </c>
      <c r="E4329" t="s">
        <v>49</v>
      </c>
      <c r="F4329">
        <v>653</v>
      </c>
      <c r="G4329" t="s">
        <v>49</v>
      </c>
      <c r="H4329" t="s">
        <v>49</v>
      </c>
      <c r="I4329" t="s">
        <v>52</v>
      </c>
      <c r="J4329">
        <v>6</v>
      </c>
      <c r="K4329" t="s">
        <v>62</v>
      </c>
      <c r="L4329">
        <v>800</v>
      </c>
      <c r="M4329">
        <v>1</v>
      </c>
      <c r="N4329">
        <v>-1</v>
      </c>
      <c r="O4329">
        <v>0</v>
      </c>
      <c r="P4329" t="s">
        <v>52</v>
      </c>
      <c r="Q4329" t="s">
        <v>49</v>
      </c>
      <c r="X4329" s="7"/>
      <c r="Y4329" t="s">
        <v>49</v>
      </c>
      <c r="Z4329">
        <v>653</v>
      </c>
      <c r="AE4329" t="s">
        <v>49</v>
      </c>
      <c r="AF4329">
        <v>653</v>
      </c>
    </row>
    <row r="4330" spans="1:32" x14ac:dyDescent="0.3">
      <c r="A4330">
        <v>49</v>
      </c>
      <c r="B4330" t="s">
        <v>69</v>
      </c>
      <c r="C4330" t="s">
        <v>47</v>
      </c>
      <c r="D4330" t="s">
        <v>54</v>
      </c>
      <c r="E4330" t="s">
        <v>49</v>
      </c>
      <c r="F4330">
        <v>3608</v>
      </c>
      <c r="G4330" t="s">
        <v>55</v>
      </c>
      <c r="H4330" t="s">
        <v>49</v>
      </c>
      <c r="I4330" t="s">
        <v>52</v>
      </c>
      <c r="J4330">
        <v>13</v>
      </c>
      <c r="K4330" t="s">
        <v>75</v>
      </c>
      <c r="L4330">
        <v>231</v>
      </c>
      <c r="M4330">
        <v>1</v>
      </c>
      <c r="N4330">
        <v>-1</v>
      </c>
      <c r="O4330">
        <v>0</v>
      </c>
      <c r="P4330" t="s">
        <v>52</v>
      </c>
      <c r="Q4330" t="s">
        <v>55</v>
      </c>
      <c r="X4330" s="7"/>
      <c r="Y4330" t="s">
        <v>55</v>
      </c>
      <c r="Z4330">
        <v>3608</v>
      </c>
      <c r="AE4330" t="s">
        <v>49</v>
      </c>
      <c r="AF4330">
        <v>3608</v>
      </c>
    </row>
    <row r="4331" spans="1:32" x14ac:dyDescent="0.3">
      <c r="A4331">
        <v>41</v>
      </c>
      <c r="B4331" t="s">
        <v>63</v>
      </c>
      <c r="C4331" t="s">
        <v>47</v>
      </c>
      <c r="D4331" t="s">
        <v>48</v>
      </c>
      <c r="E4331" t="s">
        <v>49</v>
      </c>
      <c r="F4331">
        <v>293</v>
      </c>
      <c r="G4331" t="s">
        <v>55</v>
      </c>
      <c r="H4331" t="s">
        <v>55</v>
      </c>
      <c r="I4331" t="s">
        <v>50</v>
      </c>
      <c r="J4331">
        <v>7</v>
      </c>
      <c r="K4331" t="s">
        <v>56</v>
      </c>
      <c r="L4331">
        <v>102</v>
      </c>
      <c r="M4331">
        <v>1</v>
      </c>
      <c r="N4331">
        <v>-1</v>
      </c>
      <c r="O4331">
        <v>0</v>
      </c>
      <c r="P4331" t="s">
        <v>52</v>
      </c>
      <c r="Q4331" t="s">
        <v>49</v>
      </c>
      <c r="X4331" s="7"/>
      <c r="Y4331" t="s">
        <v>55</v>
      </c>
      <c r="Z4331">
        <v>293</v>
      </c>
      <c r="AE4331" t="s">
        <v>55</v>
      </c>
      <c r="AF4331">
        <v>293</v>
      </c>
    </row>
    <row r="4332" spans="1:32" x14ac:dyDescent="0.3">
      <c r="A4332">
        <v>40</v>
      </c>
      <c r="B4332" t="s">
        <v>58</v>
      </c>
      <c r="C4332" t="s">
        <v>59</v>
      </c>
      <c r="D4332" t="s">
        <v>60</v>
      </c>
      <c r="E4332" t="s">
        <v>49</v>
      </c>
      <c r="F4332">
        <v>36</v>
      </c>
      <c r="G4332" t="s">
        <v>55</v>
      </c>
      <c r="H4332" t="s">
        <v>49</v>
      </c>
      <c r="I4332" t="s">
        <v>52</v>
      </c>
      <c r="J4332">
        <v>27</v>
      </c>
      <c r="K4332" t="s">
        <v>56</v>
      </c>
      <c r="L4332">
        <v>240</v>
      </c>
      <c r="M4332">
        <v>3</v>
      </c>
      <c r="N4332">
        <v>-1</v>
      </c>
      <c r="O4332">
        <v>0</v>
      </c>
      <c r="P4332" t="s">
        <v>52</v>
      </c>
      <c r="Q4332" t="s">
        <v>49</v>
      </c>
      <c r="X4332" s="7"/>
      <c r="Y4332" t="s">
        <v>55</v>
      </c>
      <c r="Z4332">
        <v>36</v>
      </c>
      <c r="AE4332" t="s">
        <v>49</v>
      </c>
      <c r="AF4332">
        <v>36</v>
      </c>
    </row>
    <row r="4333" spans="1:32" x14ac:dyDescent="0.3">
      <c r="A4333">
        <v>48</v>
      </c>
      <c r="B4333" t="s">
        <v>58</v>
      </c>
      <c r="C4333" t="s">
        <v>47</v>
      </c>
      <c r="D4333" t="s">
        <v>60</v>
      </c>
      <c r="E4333" t="s">
        <v>49</v>
      </c>
      <c r="F4333">
        <v>263</v>
      </c>
      <c r="G4333" t="s">
        <v>55</v>
      </c>
      <c r="H4333" t="s">
        <v>49</v>
      </c>
      <c r="I4333" t="s">
        <v>52</v>
      </c>
      <c r="J4333">
        <v>5</v>
      </c>
      <c r="K4333" t="s">
        <v>56</v>
      </c>
      <c r="L4333">
        <v>350</v>
      </c>
      <c r="M4333">
        <v>2</v>
      </c>
      <c r="N4333">
        <v>-1</v>
      </c>
      <c r="O4333">
        <v>0</v>
      </c>
      <c r="P4333" t="s">
        <v>52</v>
      </c>
      <c r="Q4333" t="s">
        <v>49</v>
      </c>
      <c r="X4333" s="7"/>
      <c r="Y4333" t="s">
        <v>55</v>
      </c>
      <c r="Z4333">
        <v>263</v>
      </c>
      <c r="AE4333" t="s">
        <v>49</v>
      </c>
      <c r="AF4333">
        <v>263</v>
      </c>
    </row>
    <row r="4334" spans="1:32" x14ac:dyDescent="0.3">
      <c r="A4334">
        <v>27</v>
      </c>
      <c r="B4334" t="s">
        <v>71</v>
      </c>
      <c r="C4334" t="s">
        <v>59</v>
      </c>
      <c r="D4334" t="s">
        <v>54</v>
      </c>
      <c r="E4334" t="s">
        <v>49</v>
      </c>
      <c r="F4334">
        <v>8366</v>
      </c>
      <c r="G4334" t="s">
        <v>49</v>
      </c>
      <c r="H4334" t="s">
        <v>49</v>
      </c>
      <c r="I4334" t="s">
        <v>50</v>
      </c>
      <c r="J4334">
        <v>7</v>
      </c>
      <c r="K4334" t="s">
        <v>56</v>
      </c>
      <c r="L4334">
        <v>458</v>
      </c>
      <c r="M4334">
        <v>2</v>
      </c>
      <c r="N4334">
        <v>349</v>
      </c>
      <c r="O4334">
        <v>1</v>
      </c>
      <c r="P4334" t="s">
        <v>66</v>
      </c>
      <c r="Q4334" t="s">
        <v>49</v>
      </c>
      <c r="X4334" s="7"/>
      <c r="Y4334" t="s">
        <v>49</v>
      </c>
      <c r="Z4334">
        <v>8366</v>
      </c>
      <c r="AE4334" t="s">
        <v>49</v>
      </c>
      <c r="AF4334">
        <v>8366</v>
      </c>
    </row>
    <row r="4335" spans="1:32" x14ac:dyDescent="0.3">
      <c r="A4335">
        <v>30</v>
      </c>
      <c r="B4335" t="s">
        <v>58</v>
      </c>
      <c r="C4335" t="s">
        <v>59</v>
      </c>
      <c r="D4335" t="s">
        <v>60</v>
      </c>
      <c r="E4335" t="s">
        <v>49</v>
      </c>
      <c r="F4335">
        <v>2186</v>
      </c>
      <c r="G4335" t="s">
        <v>55</v>
      </c>
      <c r="H4335" t="s">
        <v>49</v>
      </c>
      <c r="I4335" t="s">
        <v>52</v>
      </c>
      <c r="J4335">
        <v>3</v>
      </c>
      <c r="K4335" t="s">
        <v>62</v>
      </c>
      <c r="L4335">
        <v>366</v>
      </c>
      <c r="M4335">
        <v>1</v>
      </c>
      <c r="N4335">
        <v>-1</v>
      </c>
      <c r="O4335">
        <v>0</v>
      </c>
      <c r="P4335" t="s">
        <v>52</v>
      </c>
      <c r="Q4335" t="s">
        <v>49</v>
      </c>
      <c r="X4335" s="7"/>
      <c r="Y4335" t="s">
        <v>55</v>
      </c>
      <c r="Z4335">
        <v>2186</v>
      </c>
      <c r="AE4335" t="s">
        <v>49</v>
      </c>
      <c r="AF4335">
        <v>2186</v>
      </c>
    </row>
    <row r="4336" spans="1:32" x14ac:dyDescent="0.3">
      <c r="A4336">
        <v>37</v>
      </c>
      <c r="B4336" t="s">
        <v>68</v>
      </c>
      <c r="C4336" t="s">
        <v>59</v>
      </c>
      <c r="D4336" t="s">
        <v>54</v>
      </c>
      <c r="E4336" t="s">
        <v>49</v>
      </c>
      <c r="F4336">
        <v>20453</v>
      </c>
      <c r="G4336" t="s">
        <v>55</v>
      </c>
      <c r="H4336" t="s">
        <v>49</v>
      </c>
      <c r="I4336" t="s">
        <v>78</v>
      </c>
      <c r="J4336">
        <v>4</v>
      </c>
      <c r="K4336" t="s">
        <v>56</v>
      </c>
      <c r="L4336">
        <v>115</v>
      </c>
      <c r="M4336">
        <v>1</v>
      </c>
      <c r="N4336">
        <v>-1</v>
      </c>
      <c r="O4336">
        <v>0</v>
      </c>
      <c r="P4336" t="s">
        <v>52</v>
      </c>
      <c r="Q4336" t="s">
        <v>49</v>
      </c>
      <c r="X4336" s="7"/>
      <c r="Y4336" t="s">
        <v>55</v>
      </c>
      <c r="Z4336">
        <v>20453</v>
      </c>
      <c r="AE4336" t="s">
        <v>49</v>
      </c>
      <c r="AF4336">
        <v>20453</v>
      </c>
    </row>
    <row r="4337" spans="1:32" x14ac:dyDescent="0.3">
      <c r="A4337">
        <v>37</v>
      </c>
      <c r="B4337" t="s">
        <v>53</v>
      </c>
      <c r="C4337" t="s">
        <v>59</v>
      </c>
      <c r="D4337" t="s">
        <v>54</v>
      </c>
      <c r="E4337" t="s">
        <v>49</v>
      </c>
      <c r="F4337">
        <v>105</v>
      </c>
      <c r="G4337" t="s">
        <v>49</v>
      </c>
      <c r="H4337" t="s">
        <v>55</v>
      </c>
      <c r="I4337" t="s">
        <v>52</v>
      </c>
      <c r="J4337">
        <v>17</v>
      </c>
      <c r="K4337" t="s">
        <v>62</v>
      </c>
      <c r="L4337">
        <v>260</v>
      </c>
      <c r="M4337">
        <v>4</v>
      </c>
      <c r="N4337">
        <v>-1</v>
      </c>
      <c r="O4337">
        <v>0</v>
      </c>
      <c r="P4337" t="s">
        <v>52</v>
      </c>
      <c r="Q4337" t="s">
        <v>49</v>
      </c>
      <c r="X4337" s="7"/>
      <c r="Y4337" t="s">
        <v>49</v>
      </c>
      <c r="Z4337">
        <v>105</v>
      </c>
      <c r="AE4337" t="s">
        <v>55</v>
      </c>
      <c r="AF4337">
        <v>105</v>
      </c>
    </row>
    <row r="4338" spans="1:32" x14ac:dyDescent="0.3">
      <c r="A4338">
        <v>40</v>
      </c>
      <c r="B4338" t="s">
        <v>63</v>
      </c>
      <c r="C4338" t="s">
        <v>47</v>
      </c>
      <c r="D4338" t="s">
        <v>54</v>
      </c>
      <c r="E4338" t="s">
        <v>49</v>
      </c>
      <c r="F4338">
        <v>440</v>
      </c>
      <c r="G4338" t="s">
        <v>55</v>
      </c>
      <c r="H4338" t="s">
        <v>49</v>
      </c>
      <c r="I4338" t="s">
        <v>52</v>
      </c>
      <c r="J4338">
        <v>5</v>
      </c>
      <c r="K4338" t="s">
        <v>62</v>
      </c>
      <c r="L4338">
        <v>327</v>
      </c>
      <c r="M4338">
        <v>2</v>
      </c>
      <c r="N4338">
        <v>-1</v>
      </c>
      <c r="O4338">
        <v>0</v>
      </c>
      <c r="P4338" t="s">
        <v>52</v>
      </c>
      <c r="Q4338" t="s">
        <v>49</v>
      </c>
      <c r="X4338" s="7"/>
      <c r="Y4338" t="s">
        <v>55</v>
      </c>
      <c r="Z4338">
        <v>440</v>
      </c>
      <c r="AE4338" t="s">
        <v>49</v>
      </c>
      <c r="AF4338">
        <v>440</v>
      </c>
    </row>
    <row r="4339" spans="1:32" x14ac:dyDescent="0.3">
      <c r="A4339">
        <v>73</v>
      </c>
      <c r="B4339" t="s">
        <v>77</v>
      </c>
      <c r="C4339" t="s">
        <v>47</v>
      </c>
      <c r="D4339" t="s">
        <v>52</v>
      </c>
      <c r="E4339" t="s">
        <v>49</v>
      </c>
      <c r="F4339">
        <v>519</v>
      </c>
      <c r="G4339" t="s">
        <v>49</v>
      </c>
      <c r="H4339" t="s">
        <v>49</v>
      </c>
      <c r="I4339" t="s">
        <v>78</v>
      </c>
      <c r="J4339">
        <v>16</v>
      </c>
      <c r="K4339" t="s">
        <v>51</v>
      </c>
      <c r="L4339">
        <v>434</v>
      </c>
      <c r="M4339">
        <v>1</v>
      </c>
      <c r="N4339">
        <v>57</v>
      </c>
      <c r="O4339">
        <v>1</v>
      </c>
      <c r="P4339" t="s">
        <v>57</v>
      </c>
      <c r="Q4339" t="s">
        <v>55</v>
      </c>
      <c r="X4339" s="7"/>
      <c r="Y4339" t="s">
        <v>49</v>
      </c>
      <c r="Z4339">
        <v>519</v>
      </c>
      <c r="AE4339" t="s">
        <v>49</v>
      </c>
      <c r="AF4339">
        <v>519</v>
      </c>
    </row>
    <row r="4340" spans="1:32" x14ac:dyDescent="0.3">
      <c r="A4340">
        <v>50</v>
      </c>
      <c r="B4340" t="s">
        <v>58</v>
      </c>
      <c r="C4340" t="s">
        <v>47</v>
      </c>
      <c r="D4340" t="s">
        <v>60</v>
      </c>
      <c r="E4340" t="s">
        <v>49</v>
      </c>
      <c r="F4340">
        <v>19447</v>
      </c>
      <c r="G4340" t="s">
        <v>55</v>
      </c>
      <c r="H4340" t="s">
        <v>55</v>
      </c>
      <c r="I4340" t="s">
        <v>50</v>
      </c>
      <c r="J4340">
        <v>21</v>
      </c>
      <c r="K4340" t="s">
        <v>75</v>
      </c>
      <c r="L4340">
        <v>166</v>
      </c>
      <c r="M4340">
        <v>1</v>
      </c>
      <c r="N4340">
        <v>-1</v>
      </c>
      <c r="O4340">
        <v>0</v>
      </c>
      <c r="P4340" t="s">
        <v>52</v>
      </c>
      <c r="Q4340" t="s">
        <v>49</v>
      </c>
      <c r="X4340" s="7"/>
      <c r="Y4340" t="s">
        <v>55</v>
      </c>
      <c r="Z4340">
        <v>19447</v>
      </c>
      <c r="AE4340" t="s">
        <v>55</v>
      </c>
      <c r="AF4340">
        <v>19447</v>
      </c>
    </row>
    <row r="4341" spans="1:32" x14ac:dyDescent="0.3">
      <c r="A4341">
        <v>53</v>
      </c>
      <c r="B4341" t="s">
        <v>63</v>
      </c>
      <c r="C4341" t="s">
        <v>47</v>
      </c>
      <c r="D4341" t="s">
        <v>48</v>
      </c>
      <c r="E4341" t="s">
        <v>49</v>
      </c>
      <c r="F4341">
        <v>225</v>
      </c>
      <c r="G4341" t="s">
        <v>49</v>
      </c>
      <c r="H4341" t="s">
        <v>49</v>
      </c>
      <c r="I4341" t="s">
        <v>50</v>
      </c>
      <c r="J4341">
        <v>18</v>
      </c>
      <c r="K4341" t="s">
        <v>73</v>
      </c>
      <c r="L4341">
        <v>171</v>
      </c>
      <c r="M4341">
        <v>7</v>
      </c>
      <c r="N4341">
        <v>-1</v>
      </c>
      <c r="O4341">
        <v>0</v>
      </c>
      <c r="P4341" t="s">
        <v>52</v>
      </c>
      <c r="Q4341" t="s">
        <v>49</v>
      </c>
      <c r="X4341" s="7"/>
      <c r="Y4341" t="s">
        <v>49</v>
      </c>
      <c r="Z4341">
        <v>225</v>
      </c>
      <c r="AE4341" t="s">
        <v>49</v>
      </c>
      <c r="AF4341">
        <v>225</v>
      </c>
    </row>
    <row r="4342" spans="1:32" x14ac:dyDescent="0.3">
      <c r="A4342">
        <v>47</v>
      </c>
      <c r="B4342" t="s">
        <v>63</v>
      </c>
      <c r="C4342" t="s">
        <v>47</v>
      </c>
      <c r="D4342" t="s">
        <v>54</v>
      </c>
      <c r="E4342" t="s">
        <v>49</v>
      </c>
      <c r="F4342">
        <v>2548</v>
      </c>
      <c r="G4342" t="s">
        <v>55</v>
      </c>
      <c r="H4342" t="s">
        <v>49</v>
      </c>
      <c r="I4342" t="s">
        <v>50</v>
      </c>
      <c r="J4342">
        <v>11</v>
      </c>
      <c r="K4342" t="s">
        <v>56</v>
      </c>
      <c r="L4342">
        <v>577</v>
      </c>
      <c r="M4342">
        <v>1</v>
      </c>
      <c r="N4342">
        <v>368</v>
      </c>
      <c r="O4342">
        <v>1</v>
      </c>
      <c r="P4342" t="s">
        <v>66</v>
      </c>
      <c r="Q4342" t="s">
        <v>49</v>
      </c>
      <c r="X4342" s="7"/>
      <c r="Y4342" t="s">
        <v>55</v>
      </c>
      <c r="Z4342">
        <v>2548</v>
      </c>
      <c r="AE4342" t="s">
        <v>49</v>
      </c>
      <c r="AF4342">
        <v>2548</v>
      </c>
    </row>
    <row r="4343" spans="1:32" x14ac:dyDescent="0.3">
      <c r="A4343">
        <v>33</v>
      </c>
      <c r="B4343" t="s">
        <v>67</v>
      </c>
      <c r="C4343" t="s">
        <v>74</v>
      </c>
      <c r="D4343" t="s">
        <v>54</v>
      </c>
      <c r="E4343" t="s">
        <v>49</v>
      </c>
      <c r="F4343">
        <v>0</v>
      </c>
      <c r="G4343" t="s">
        <v>49</v>
      </c>
      <c r="H4343" t="s">
        <v>49</v>
      </c>
      <c r="I4343" t="s">
        <v>50</v>
      </c>
      <c r="J4343">
        <v>21</v>
      </c>
      <c r="K4343" t="s">
        <v>70</v>
      </c>
      <c r="L4343">
        <v>224</v>
      </c>
      <c r="M4343">
        <v>8</v>
      </c>
      <c r="N4343">
        <v>-1</v>
      </c>
      <c r="O4343">
        <v>0</v>
      </c>
      <c r="P4343" t="s">
        <v>52</v>
      </c>
      <c r="Q4343" t="s">
        <v>49</v>
      </c>
      <c r="X4343" s="7"/>
      <c r="Y4343" t="s">
        <v>49</v>
      </c>
      <c r="Z4343">
        <v>0</v>
      </c>
      <c r="AE4343" t="s">
        <v>49</v>
      </c>
      <c r="AF4343">
        <v>0</v>
      </c>
    </row>
    <row r="4344" spans="1:32" x14ac:dyDescent="0.3">
      <c r="A4344">
        <v>50</v>
      </c>
      <c r="B4344" t="s">
        <v>63</v>
      </c>
      <c r="C4344" t="s">
        <v>47</v>
      </c>
      <c r="D4344" t="s">
        <v>52</v>
      </c>
      <c r="E4344" t="s">
        <v>49</v>
      </c>
      <c r="F4344">
        <v>2284</v>
      </c>
      <c r="G4344" t="s">
        <v>55</v>
      </c>
      <c r="H4344" t="s">
        <v>49</v>
      </c>
      <c r="I4344" t="s">
        <v>78</v>
      </c>
      <c r="J4344">
        <v>31</v>
      </c>
      <c r="K4344" t="s">
        <v>73</v>
      </c>
      <c r="L4344">
        <v>1088</v>
      </c>
      <c r="M4344">
        <v>17</v>
      </c>
      <c r="N4344">
        <v>-1</v>
      </c>
      <c r="O4344">
        <v>0</v>
      </c>
      <c r="P4344" t="s">
        <v>52</v>
      </c>
      <c r="Q4344" t="s">
        <v>55</v>
      </c>
      <c r="X4344" s="7"/>
      <c r="Y4344" t="s">
        <v>55</v>
      </c>
      <c r="Z4344">
        <v>2284</v>
      </c>
      <c r="AE4344" t="s">
        <v>49</v>
      </c>
      <c r="AF4344">
        <v>2284</v>
      </c>
    </row>
    <row r="4345" spans="1:32" x14ac:dyDescent="0.3">
      <c r="A4345">
        <v>51</v>
      </c>
      <c r="B4345" t="s">
        <v>63</v>
      </c>
      <c r="C4345" t="s">
        <v>47</v>
      </c>
      <c r="D4345" t="s">
        <v>48</v>
      </c>
      <c r="E4345" t="s">
        <v>49</v>
      </c>
      <c r="F4345">
        <v>40</v>
      </c>
      <c r="G4345" t="s">
        <v>55</v>
      </c>
      <c r="H4345" t="s">
        <v>49</v>
      </c>
      <c r="I4345" t="s">
        <v>50</v>
      </c>
      <c r="J4345">
        <v>13</v>
      </c>
      <c r="K4345" t="s">
        <v>56</v>
      </c>
      <c r="L4345">
        <v>79</v>
      </c>
      <c r="M4345">
        <v>1</v>
      </c>
      <c r="N4345">
        <v>370</v>
      </c>
      <c r="O4345">
        <v>1</v>
      </c>
      <c r="P4345" t="s">
        <v>57</v>
      </c>
      <c r="Q4345" t="s">
        <v>49</v>
      </c>
      <c r="X4345" s="7"/>
      <c r="Y4345" t="s">
        <v>55</v>
      </c>
      <c r="Z4345">
        <v>40</v>
      </c>
      <c r="AE4345" t="s">
        <v>49</v>
      </c>
      <c r="AF4345">
        <v>40</v>
      </c>
    </row>
    <row r="4346" spans="1:32" x14ac:dyDescent="0.3">
      <c r="A4346">
        <v>42</v>
      </c>
      <c r="B4346" t="s">
        <v>76</v>
      </c>
      <c r="C4346" t="s">
        <v>74</v>
      </c>
      <c r="D4346" t="s">
        <v>60</v>
      </c>
      <c r="E4346" t="s">
        <v>49</v>
      </c>
      <c r="F4346">
        <v>364</v>
      </c>
      <c r="G4346" t="s">
        <v>49</v>
      </c>
      <c r="H4346" t="s">
        <v>49</v>
      </c>
      <c r="I4346" t="s">
        <v>50</v>
      </c>
      <c r="J4346">
        <v>18</v>
      </c>
      <c r="K4346" t="s">
        <v>75</v>
      </c>
      <c r="L4346">
        <v>52</v>
      </c>
      <c r="M4346">
        <v>1</v>
      </c>
      <c r="N4346">
        <v>-1</v>
      </c>
      <c r="O4346">
        <v>0</v>
      </c>
      <c r="P4346" t="s">
        <v>52</v>
      </c>
      <c r="Q4346" t="s">
        <v>49</v>
      </c>
      <c r="X4346" s="7"/>
      <c r="Y4346" t="s">
        <v>49</v>
      </c>
      <c r="Z4346">
        <v>364</v>
      </c>
      <c r="AE4346" t="s">
        <v>49</v>
      </c>
      <c r="AF4346">
        <v>364</v>
      </c>
    </row>
    <row r="4347" spans="1:32" x14ac:dyDescent="0.3">
      <c r="A4347">
        <v>34</v>
      </c>
      <c r="B4347" t="s">
        <v>67</v>
      </c>
      <c r="C4347" t="s">
        <v>59</v>
      </c>
      <c r="D4347" t="s">
        <v>54</v>
      </c>
      <c r="E4347" t="s">
        <v>49</v>
      </c>
      <c r="F4347">
        <v>174</v>
      </c>
      <c r="G4347" t="s">
        <v>49</v>
      </c>
      <c r="H4347" t="s">
        <v>49</v>
      </c>
      <c r="I4347" t="s">
        <v>78</v>
      </c>
      <c r="J4347">
        <v>11</v>
      </c>
      <c r="K4347" t="s">
        <v>56</v>
      </c>
      <c r="L4347">
        <v>259</v>
      </c>
      <c r="M4347">
        <v>4</v>
      </c>
      <c r="N4347">
        <v>-1</v>
      </c>
      <c r="O4347">
        <v>0</v>
      </c>
      <c r="P4347" t="s">
        <v>52</v>
      </c>
      <c r="Q4347" t="s">
        <v>49</v>
      </c>
      <c r="X4347" s="7"/>
      <c r="Y4347" t="s">
        <v>49</v>
      </c>
      <c r="Z4347">
        <v>174</v>
      </c>
      <c r="AE4347" t="s">
        <v>49</v>
      </c>
      <c r="AF4347">
        <v>174</v>
      </c>
    </row>
    <row r="4348" spans="1:32" x14ac:dyDescent="0.3">
      <c r="A4348">
        <v>44</v>
      </c>
      <c r="B4348" t="s">
        <v>67</v>
      </c>
      <c r="C4348" t="s">
        <v>47</v>
      </c>
      <c r="D4348" t="s">
        <v>54</v>
      </c>
      <c r="E4348" t="s">
        <v>49</v>
      </c>
      <c r="F4348">
        <v>10888</v>
      </c>
      <c r="G4348" t="s">
        <v>55</v>
      </c>
      <c r="H4348" t="s">
        <v>49</v>
      </c>
      <c r="I4348" t="s">
        <v>50</v>
      </c>
      <c r="J4348">
        <v>5</v>
      </c>
      <c r="K4348" t="s">
        <v>70</v>
      </c>
      <c r="L4348">
        <v>163</v>
      </c>
      <c r="M4348">
        <v>1</v>
      </c>
      <c r="N4348">
        <v>-1</v>
      </c>
      <c r="O4348">
        <v>0</v>
      </c>
      <c r="P4348" t="s">
        <v>52</v>
      </c>
      <c r="Q4348" t="s">
        <v>49</v>
      </c>
      <c r="X4348" s="7"/>
      <c r="Y4348" t="s">
        <v>55</v>
      </c>
      <c r="Z4348">
        <v>10888</v>
      </c>
      <c r="AE4348" t="s">
        <v>49</v>
      </c>
      <c r="AF4348">
        <v>10888</v>
      </c>
    </row>
    <row r="4349" spans="1:32" x14ac:dyDescent="0.3">
      <c r="A4349">
        <v>32</v>
      </c>
      <c r="B4349" t="s">
        <v>69</v>
      </c>
      <c r="C4349" t="s">
        <v>47</v>
      </c>
      <c r="D4349" t="s">
        <v>54</v>
      </c>
      <c r="E4349" t="s">
        <v>49</v>
      </c>
      <c r="F4349">
        <v>0</v>
      </c>
      <c r="G4349" t="s">
        <v>55</v>
      </c>
      <c r="H4349" t="s">
        <v>55</v>
      </c>
      <c r="I4349" t="s">
        <v>50</v>
      </c>
      <c r="J4349">
        <v>17</v>
      </c>
      <c r="K4349" t="s">
        <v>75</v>
      </c>
      <c r="L4349">
        <v>159</v>
      </c>
      <c r="M4349">
        <v>2</v>
      </c>
      <c r="N4349">
        <v>195</v>
      </c>
      <c r="O4349">
        <v>2</v>
      </c>
      <c r="P4349" t="s">
        <v>57</v>
      </c>
      <c r="Q4349" t="s">
        <v>49</v>
      </c>
      <c r="X4349" s="7"/>
      <c r="Y4349" t="s">
        <v>55</v>
      </c>
      <c r="Z4349">
        <v>0</v>
      </c>
      <c r="AE4349" t="s">
        <v>55</v>
      </c>
      <c r="AF4349">
        <v>0</v>
      </c>
    </row>
    <row r="4350" spans="1:32" x14ac:dyDescent="0.3">
      <c r="A4350">
        <v>60</v>
      </c>
      <c r="B4350" t="s">
        <v>77</v>
      </c>
      <c r="C4350" t="s">
        <v>47</v>
      </c>
      <c r="D4350" t="s">
        <v>60</v>
      </c>
      <c r="E4350" t="s">
        <v>49</v>
      </c>
      <c r="F4350">
        <v>225</v>
      </c>
      <c r="G4350" t="s">
        <v>49</v>
      </c>
      <c r="H4350" t="s">
        <v>49</v>
      </c>
      <c r="I4350" t="s">
        <v>50</v>
      </c>
      <c r="J4350">
        <v>19</v>
      </c>
      <c r="K4350" t="s">
        <v>70</v>
      </c>
      <c r="L4350">
        <v>54</v>
      </c>
      <c r="M4350">
        <v>2</v>
      </c>
      <c r="N4350">
        <v>-1</v>
      </c>
      <c r="O4350">
        <v>0</v>
      </c>
      <c r="P4350" t="s">
        <v>52</v>
      </c>
      <c r="Q4350" t="s">
        <v>49</v>
      </c>
      <c r="X4350" s="7"/>
      <c r="Y4350" t="s">
        <v>49</v>
      </c>
      <c r="Z4350">
        <v>225</v>
      </c>
      <c r="AE4350" t="s">
        <v>49</v>
      </c>
      <c r="AF4350">
        <v>225</v>
      </c>
    </row>
    <row r="4351" spans="1:32" x14ac:dyDescent="0.3">
      <c r="A4351">
        <v>60</v>
      </c>
      <c r="B4351" t="s">
        <v>77</v>
      </c>
      <c r="C4351" t="s">
        <v>74</v>
      </c>
      <c r="D4351" t="s">
        <v>60</v>
      </c>
      <c r="E4351" t="s">
        <v>49</v>
      </c>
      <c r="F4351">
        <v>2131</v>
      </c>
      <c r="G4351" t="s">
        <v>49</v>
      </c>
      <c r="H4351" t="s">
        <v>49</v>
      </c>
      <c r="I4351" t="s">
        <v>50</v>
      </c>
      <c r="J4351">
        <v>10</v>
      </c>
      <c r="K4351" t="s">
        <v>73</v>
      </c>
      <c r="L4351">
        <v>421</v>
      </c>
      <c r="M4351">
        <v>6</v>
      </c>
      <c r="N4351">
        <v>-1</v>
      </c>
      <c r="O4351">
        <v>0</v>
      </c>
      <c r="P4351" t="s">
        <v>52</v>
      </c>
      <c r="Q4351" t="s">
        <v>49</v>
      </c>
      <c r="X4351" s="7"/>
      <c r="Y4351" t="s">
        <v>49</v>
      </c>
      <c r="Z4351">
        <v>2131</v>
      </c>
      <c r="AE4351" t="s">
        <v>49</v>
      </c>
      <c r="AF4351">
        <v>2131</v>
      </c>
    </row>
    <row r="4352" spans="1:32" x14ac:dyDescent="0.3">
      <c r="A4352">
        <v>29</v>
      </c>
      <c r="B4352" t="s">
        <v>63</v>
      </c>
      <c r="C4352" t="s">
        <v>59</v>
      </c>
      <c r="D4352" t="s">
        <v>54</v>
      </c>
      <c r="E4352" t="s">
        <v>49</v>
      </c>
      <c r="F4352">
        <v>-20</v>
      </c>
      <c r="G4352" t="s">
        <v>49</v>
      </c>
      <c r="H4352" t="s">
        <v>55</v>
      </c>
      <c r="I4352" t="s">
        <v>50</v>
      </c>
      <c r="J4352">
        <v>21</v>
      </c>
      <c r="K4352" t="s">
        <v>73</v>
      </c>
      <c r="L4352">
        <v>574</v>
      </c>
      <c r="M4352">
        <v>1</v>
      </c>
      <c r="N4352">
        <v>-1</v>
      </c>
      <c r="O4352">
        <v>0</v>
      </c>
      <c r="P4352" t="s">
        <v>52</v>
      </c>
      <c r="Q4352" t="s">
        <v>55</v>
      </c>
      <c r="X4352" s="7"/>
      <c r="Y4352" t="s">
        <v>49</v>
      </c>
      <c r="Z4352">
        <v>-20</v>
      </c>
      <c r="AE4352" t="s">
        <v>55</v>
      </c>
      <c r="AF4352">
        <v>-20</v>
      </c>
    </row>
    <row r="4353" spans="1:32" x14ac:dyDescent="0.3">
      <c r="A4353">
        <v>39</v>
      </c>
      <c r="B4353" t="s">
        <v>58</v>
      </c>
      <c r="C4353" t="s">
        <v>59</v>
      </c>
      <c r="D4353" t="s">
        <v>54</v>
      </c>
      <c r="E4353" t="s">
        <v>49</v>
      </c>
      <c r="F4353">
        <v>36</v>
      </c>
      <c r="G4353" t="s">
        <v>49</v>
      </c>
      <c r="H4353" t="s">
        <v>49</v>
      </c>
      <c r="I4353" t="s">
        <v>50</v>
      </c>
      <c r="J4353">
        <v>29</v>
      </c>
      <c r="K4353" t="s">
        <v>70</v>
      </c>
      <c r="L4353">
        <v>70</v>
      </c>
      <c r="M4353">
        <v>2</v>
      </c>
      <c r="N4353">
        <v>-1</v>
      </c>
      <c r="O4353">
        <v>0</v>
      </c>
      <c r="P4353" t="s">
        <v>52</v>
      </c>
      <c r="Q4353" t="s">
        <v>49</v>
      </c>
      <c r="X4353" s="7"/>
      <c r="Y4353" t="s">
        <v>49</v>
      </c>
      <c r="Z4353">
        <v>36</v>
      </c>
      <c r="AE4353" t="s">
        <v>49</v>
      </c>
      <c r="AF4353">
        <v>36</v>
      </c>
    </row>
    <row r="4354" spans="1:32" x14ac:dyDescent="0.3">
      <c r="A4354">
        <v>47</v>
      </c>
      <c r="B4354" t="s">
        <v>63</v>
      </c>
      <c r="C4354" t="s">
        <v>47</v>
      </c>
      <c r="D4354" t="s">
        <v>48</v>
      </c>
      <c r="E4354" t="s">
        <v>49</v>
      </c>
      <c r="F4354">
        <v>2642</v>
      </c>
      <c r="G4354" t="s">
        <v>49</v>
      </c>
      <c r="H4354" t="s">
        <v>49</v>
      </c>
      <c r="I4354" t="s">
        <v>50</v>
      </c>
      <c r="J4354">
        <v>13</v>
      </c>
      <c r="K4354" t="s">
        <v>70</v>
      </c>
      <c r="L4354">
        <v>310</v>
      </c>
      <c r="M4354">
        <v>2</v>
      </c>
      <c r="N4354">
        <v>-1</v>
      </c>
      <c r="O4354">
        <v>0</v>
      </c>
      <c r="P4354" t="s">
        <v>52</v>
      </c>
      <c r="Q4354" t="s">
        <v>49</v>
      </c>
      <c r="X4354" s="7"/>
      <c r="Y4354" t="s">
        <v>49</v>
      </c>
      <c r="Z4354">
        <v>2642</v>
      </c>
      <c r="AE4354" t="s">
        <v>49</v>
      </c>
      <c r="AF4354">
        <v>2642</v>
      </c>
    </row>
    <row r="4355" spans="1:32" x14ac:dyDescent="0.3">
      <c r="A4355">
        <v>30</v>
      </c>
      <c r="B4355" t="s">
        <v>69</v>
      </c>
      <c r="C4355" t="s">
        <v>47</v>
      </c>
      <c r="D4355" t="s">
        <v>60</v>
      </c>
      <c r="E4355" t="s">
        <v>49</v>
      </c>
      <c r="F4355">
        <v>400</v>
      </c>
      <c r="G4355" t="s">
        <v>55</v>
      </c>
      <c r="H4355" t="s">
        <v>49</v>
      </c>
      <c r="I4355" t="s">
        <v>50</v>
      </c>
      <c r="J4355">
        <v>7</v>
      </c>
      <c r="K4355" t="s">
        <v>56</v>
      </c>
      <c r="L4355">
        <v>223</v>
      </c>
      <c r="M4355">
        <v>1</v>
      </c>
      <c r="N4355">
        <v>-1</v>
      </c>
      <c r="O4355">
        <v>0</v>
      </c>
      <c r="P4355" t="s">
        <v>52</v>
      </c>
      <c r="Q4355" t="s">
        <v>49</v>
      </c>
      <c r="X4355" s="7"/>
      <c r="Y4355" t="s">
        <v>55</v>
      </c>
      <c r="Z4355">
        <v>400</v>
      </c>
      <c r="AE4355" t="s">
        <v>49</v>
      </c>
      <c r="AF4355">
        <v>400</v>
      </c>
    </row>
    <row r="4356" spans="1:32" x14ac:dyDescent="0.3">
      <c r="A4356">
        <v>31</v>
      </c>
      <c r="B4356" t="s">
        <v>67</v>
      </c>
      <c r="C4356" t="s">
        <v>59</v>
      </c>
      <c r="D4356" t="s">
        <v>60</v>
      </c>
      <c r="E4356" t="s">
        <v>49</v>
      </c>
      <c r="F4356">
        <v>1214</v>
      </c>
      <c r="G4356" t="s">
        <v>49</v>
      </c>
      <c r="H4356" t="s">
        <v>49</v>
      </c>
      <c r="I4356" t="s">
        <v>50</v>
      </c>
      <c r="J4356">
        <v>3</v>
      </c>
      <c r="K4356" t="s">
        <v>64</v>
      </c>
      <c r="L4356">
        <v>39</v>
      </c>
      <c r="M4356">
        <v>1</v>
      </c>
      <c r="N4356">
        <v>-1</v>
      </c>
      <c r="O4356">
        <v>0</v>
      </c>
      <c r="P4356" t="s">
        <v>52</v>
      </c>
      <c r="Q4356" t="s">
        <v>49</v>
      </c>
      <c r="X4356" s="7"/>
      <c r="Y4356" t="s">
        <v>49</v>
      </c>
      <c r="Z4356">
        <v>1214</v>
      </c>
      <c r="AE4356" t="s">
        <v>49</v>
      </c>
      <c r="AF4356">
        <v>1214</v>
      </c>
    </row>
    <row r="4357" spans="1:32" x14ac:dyDescent="0.3">
      <c r="A4357">
        <v>34</v>
      </c>
      <c r="B4357" t="s">
        <v>58</v>
      </c>
      <c r="C4357" t="s">
        <v>59</v>
      </c>
      <c r="D4357" t="s">
        <v>60</v>
      </c>
      <c r="E4357" t="s">
        <v>49</v>
      </c>
      <c r="F4357">
        <v>-292</v>
      </c>
      <c r="G4357" t="s">
        <v>55</v>
      </c>
      <c r="H4357" t="s">
        <v>49</v>
      </c>
      <c r="I4357" t="s">
        <v>50</v>
      </c>
      <c r="J4357">
        <v>19</v>
      </c>
      <c r="K4357" t="s">
        <v>70</v>
      </c>
      <c r="L4357">
        <v>181</v>
      </c>
      <c r="M4357">
        <v>6</v>
      </c>
      <c r="N4357">
        <v>-1</v>
      </c>
      <c r="O4357">
        <v>0</v>
      </c>
      <c r="P4357" t="s">
        <v>52</v>
      </c>
      <c r="Q4357" t="s">
        <v>49</v>
      </c>
      <c r="X4357" s="7"/>
      <c r="Y4357" t="s">
        <v>55</v>
      </c>
      <c r="Z4357">
        <v>-292</v>
      </c>
      <c r="AE4357" t="s">
        <v>49</v>
      </c>
      <c r="AF4357">
        <v>-292</v>
      </c>
    </row>
    <row r="4358" spans="1:32" x14ac:dyDescent="0.3">
      <c r="A4358">
        <v>51</v>
      </c>
      <c r="B4358" t="s">
        <v>69</v>
      </c>
      <c r="C4358" t="s">
        <v>47</v>
      </c>
      <c r="D4358" t="s">
        <v>54</v>
      </c>
      <c r="E4358" t="s">
        <v>49</v>
      </c>
      <c r="F4358">
        <v>1415</v>
      </c>
      <c r="G4358" t="s">
        <v>55</v>
      </c>
      <c r="H4358" t="s">
        <v>49</v>
      </c>
      <c r="I4358" t="s">
        <v>52</v>
      </c>
      <c r="J4358">
        <v>2</v>
      </c>
      <c r="K4358" t="s">
        <v>62</v>
      </c>
      <c r="L4358">
        <v>151</v>
      </c>
      <c r="M4358">
        <v>3</v>
      </c>
      <c r="N4358">
        <v>-1</v>
      </c>
      <c r="O4358">
        <v>0</v>
      </c>
      <c r="P4358" t="s">
        <v>52</v>
      </c>
      <c r="Q4358" t="s">
        <v>49</v>
      </c>
      <c r="X4358" s="7"/>
      <c r="Y4358" t="s">
        <v>55</v>
      </c>
      <c r="Z4358">
        <v>1415</v>
      </c>
      <c r="AE4358" t="s">
        <v>49</v>
      </c>
      <c r="AF4358">
        <v>1415</v>
      </c>
    </row>
    <row r="4359" spans="1:32" x14ac:dyDescent="0.3">
      <c r="A4359">
        <v>38</v>
      </c>
      <c r="B4359" t="s">
        <v>63</v>
      </c>
      <c r="C4359" t="s">
        <v>47</v>
      </c>
      <c r="D4359" t="s">
        <v>54</v>
      </c>
      <c r="E4359" t="s">
        <v>49</v>
      </c>
      <c r="F4359">
        <v>213</v>
      </c>
      <c r="G4359" t="s">
        <v>55</v>
      </c>
      <c r="H4359" t="s">
        <v>49</v>
      </c>
      <c r="I4359" t="s">
        <v>52</v>
      </c>
      <c r="J4359">
        <v>16</v>
      </c>
      <c r="K4359" t="s">
        <v>62</v>
      </c>
      <c r="L4359">
        <v>270</v>
      </c>
      <c r="M4359">
        <v>15</v>
      </c>
      <c r="N4359">
        <v>-1</v>
      </c>
      <c r="O4359">
        <v>0</v>
      </c>
      <c r="P4359" t="s">
        <v>52</v>
      </c>
      <c r="Q4359" t="s">
        <v>49</v>
      </c>
      <c r="X4359" s="7"/>
      <c r="Y4359" t="s">
        <v>55</v>
      </c>
      <c r="Z4359">
        <v>213</v>
      </c>
      <c r="AE4359" t="s">
        <v>49</v>
      </c>
      <c r="AF4359">
        <v>213</v>
      </c>
    </row>
    <row r="4360" spans="1:32" x14ac:dyDescent="0.3">
      <c r="A4360">
        <v>47</v>
      </c>
      <c r="B4360" t="s">
        <v>69</v>
      </c>
      <c r="C4360" t="s">
        <v>59</v>
      </c>
      <c r="D4360" t="s">
        <v>54</v>
      </c>
      <c r="E4360" t="s">
        <v>49</v>
      </c>
      <c r="F4360">
        <v>2540</v>
      </c>
      <c r="G4360" t="s">
        <v>49</v>
      </c>
      <c r="H4360" t="s">
        <v>49</v>
      </c>
      <c r="I4360" t="s">
        <v>50</v>
      </c>
      <c r="J4360">
        <v>18</v>
      </c>
      <c r="K4360" t="s">
        <v>75</v>
      </c>
      <c r="L4360">
        <v>110</v>
      </c>
      <c r="M4360">
        <v>5</v>
      </c>
      <c r="N4360">
        <v>-1</v>
      </c>
      <c r="O4360">
        <v>0</v>
      </c>
      <c r="P4360" t="s">
        <v>52</v>
      </c>
      <c r="Q4360" t="s">
        <v>49</v>
      </c>
      <c r="X4360" s="7"/>
      <c r="Y4360" t="s">
        <v>49</v>
      </c>
      <c r="Z4360">
        <v>2540</v>
      </c>
      <c r="AE4360" t="s">
        <v>49</v>
      </c>
      <c r="AF4360">
        <v>2540</v>
      </c>
    </row>
    <row r="4361" spans="1:32" x14ac:dyDescent="0.3">
      <c r="A4361">
        <v>46</v>
      </c>
      <c r="B4361" t="s">
        <v>76</v>
      </c>
      <c r="C4361" t="s">
        <v>59</v>
      </c>
      <c r="D4361" t="s">
        <v>60</v>
      </c>
      <c r="E4361" t="s">
        <v>49</v>
      </c>
      <c r="F4361">
        <v>3232</v>
      </c>
      <c r="G4361" t="s">
        <v>49</v>
      </c>
      <c r="H4361" t="s">
        <v>49</v>
      </c>
      <c r="I4361" t="s">
        <v>78</v>
      </c>
      <c r="J4361">
        <v>15</v>
      </c>
      <c r="K4361" t="s">
        <v>62</v>
      </c>
      <c r="L4361">
        <v>94</v>
      </c>
      <c r="M4361">
        <v>2</v>
      </c>
      <c r="N4361">
        <v>-1</v>
      </c>
      <c r="O4361">
        <v>0</v>
      </c>
      <c r="P4361" t="s">
        <v>52</v>
      </c>
      <c r="Q4361" t="s">
        <v>49</v>
      </c>
      <c r="X4361" s="7"/>
      <c r="Y4361" t="s">
        <v>49</v>
      </c>
      <c r="Z4361">
        <v>3232</v>
      </c>
      <c r="AE4361" t="s">
        <v>49</v>
      </c>
      <c r="AF4361">
        <v>3232</v>
      </c>
    </row>
    <row r="4362" spans="1:32" x14ac:dyDescent="0.3">
      <c r="A4362">
        <v>33</v>
      </c>
      <c r="B4362" t="s">
        <v>58</v>
      </c>
      <c r="C4362" t="s">
        <v>47</v>
      </c>
      <c r="D4362" t="s">
        <v>60</v>
      </c>
      <c r="E4362" t="s">
        <v>49</v>
      </c>
      <c r="F4362">
        <v>296</v>
      </c>
      <c r="G4362" t="s">
        <v>49</v>
      </c>
      <c r="H4362" t="s">
        <v>49</v>
      </c>
      <c r="I4362" t="s">
        <v>50</v>
      </c>
      <c r="J4362">
        <v>16</v>
      </c>
      <c r="K4362" t="s">
        <v>73</v>
      </c>
      <c r="L4362">
        <v>90</v>
      </c>
      <c r="M4362">
        <v>2</v>
      </c>
      <c r="N4362">
        <v>-1</v>
      </c>
      <c r="O4362">
        <v>0</v>
      </c>
      <c r="P4362" t="s">
        <v>52</v>
      </c>
      <c r="Q4362" t="s">
        <v>49</v>
      </c>
      <c r="X4362" s="7"/>
      <c r="Y4362" t="s">
        <v>49</v>
      </c>
      <c r="Z4362">
        <v>296</v>
      </c>
      <c r="AE4362" t="s">
        <v>49</v>
      </c>
      <c r="AF4362">
        <v>296</v>
      </c>
    </row>
    <row r="4363" spans="1:32" x14ac:dyDescent="0.3">
      <c r="A4363">
        <v>30</v>
      </c>
      <c r="B4363" t="s">
        <v>58</v>
      </c>
      <c r="C4363" t="s">
        <v>47</v>
      </c>
      <c r="D4363" t="s">
        <v>60</v>
      </c>
      <c r="E4363" t="s">
        <v>49</v>
      </c>
      <c r="F4363">
        <v>42</v>
      </c>
      <c r="G4363" t="s">
        <v>49</v>
      </c>
      <c r="H4363" t="s">
        <v>49</v>
      </c>
      <c r="I4363" t="s">
        <v>50</v>
      </c>
      <c r="J4363">
        <v>25</v>
      </c>
      <c r="K4363" t="s">
        <v>70</v>
      </c>
      <c r="L4363">
        <v>115</v>
      </c>
      <c r="M4363">
        <v>6</v>
      </c>
      <c r="N4363">
        <v>-1</v>
      </c>
      <c r="O4363">
        <v>0</v>
      </c>
      <c r="P4363" t="s">
        <v>52</v>
      </c>
      <c r="Q4363" t="s">
        <v>49</v>
      </c>
      <c r="X4363" s="7"/>
      <c r="Y4363" t="s">
        <v>49</v>
      </c>
      <c r="Z4363">
        <v>42</v>
      </c>
      <c r="AE4363" t="s">
        <v>49</v>
      </c>
      <c r="AF4363">
        <v>42</v>
      </c>
    </row>
    <row r="4364" spans="1:32" x14ac:dyDescent="0.3">
      <c r="A4364">
        <v>40</v>
      </c>
      <c r="B4364" t="s">
        <v>67</v>
      </c>
      <c r="C4364" t="s">
        <v>47</v>
      </c>
      <c r="D4364" t="s">
        <v>54</v>
      </c>
      <c r="E4364" t="s">
        <v>49</v>
      </c>
      <c r="F4364">
        <v>697</v>
      </c>
      <c r="G4364" t="s">
        <v>49</v>
      </c>
      <c r="H4364" t="s">
        <v>49</v>
      </c>
      <c r="I4364" t="s">
        <v>50</v>
      </c>
      <c r="J4364">
        <v>24</v>
      </c>
      <c r="K4364" t="s">
        <v>62</v>
      </c>
      <c r="L4364">
        <v>220</v>
      </c>
      <c r="M4364">
        <v>2</v>
      </c>
      <c r="N4364">
        <v>219</v>
      </c>
      <c r="O4364">
        <v>2</v>
      </c>
      <c r="P4364" t="s">
        <v>66</v>
      </c>
      <c r="Q4364" t="s">
        <v>49</v>
      </c>
      <c r="X4364" s="7"/>
      <c r="Y4364" t="s">
        <v>49</v>
      </c>
      <c r="Z4364">
        <v>697</v>
      </c>
      <c r="AE4364" t="s">
        <v>49</v>
      </c>
      <c r="AF4364">
        <v>697</v>
      </c>
    </row>
    <row r="4365" spans="1:32" x14ac:dyDescent="0.3">
      <c r="A4365">
        <v>38</v>
      </c>
      <c r="B4365" t="s">
        <v>63</v>
      </c>
      <c r="C4365" t="s">
        <v>59</v>
      </c>
      <c r="D4365" t="s">
        <v>54</v>
      </c>
      <c r="E4365" t="s">
        <v>49</v>
      </c>
      <c r="F4365">
        <v>13156</v>
      </c>
      <c r="G4365" t="s">
        <v>55</v>
      </c>
      <c r="H4365" t="s">
        <v>49</v>
      </c>
      <c r="I4365" t="s">
        <v>50</v>
      </c>
      <c r="J4365">
        <v>17</v>
      </c>
      <c r="K4365" t="s">
        <v>61</v>
      </c>
      <c r="L4365">
        <v>291</v>
      </c>
      <c r="M4365">
        <v>4</v>
      </c>
      <c r="N4365">
        <v>331</v>
      </c>
      <c r="O4365">
        <v>1</v>
      </c>
      <c r="P4365" t="s">
        <v>57</v>
      </c>
      <c r="Q4365" t="s">
        <v>49</v>
      </c>
      <c r="X4365" s="7"/>
      <c r="Y4365" t="s">
        <v>55</v>
      </c>
      <c r="Z4365">
        <v>13156</v>
      </c>
      <c r="AE4365" t="s">
        <v>49</v>
      </c>
      <c r="AF4365">
        <v>13156</v>
      </c>
    </row>
    <row r="4366" spans="1:32" x14ac:dyDescent="0.3">
      <c r="A4366">
        <v>63</v>
      </c>
      <c r="B4366" t="s">
        <v>77</v>
      </c>
      <c r="C4366" t="s">
        <v>74</v>
      </c>
      <c r="D4366" t="s">
        <v>54</v>
      </c>
      <c r="E4366" t="s">
        <v>49</v>
      </c>
      <c r="F4366">
        <v>1490</v>
      </c>
      <c r="G4366" t="s">
        <v>49</v>
      </c>
      <c r="H4366" t="s">
        <v>49</v>
      </c>
      <c r="I4366" t="s">
        <v>50</v>
      </c>
      <c r="J4366">
        <v>8</v>
      </c>
      <c r="K4366" t="s">
        <v>62</v>
      </c>
      <c r="L4366">
        <v>506</v>
      </c>
      <c r="M4366">
        <v>1</v>
      </c>
      <c r="N4366">
        <v>-1</v>
      </c>
      <c r="O4366">
        <v>0</v>
      </c>
      <c r="P4366" t="s">
        <v>52</v>
      </c>
      <c r="Q4366" t="s">
        <v>55</v>
      </c>
      <c r="X4366" s="7"/>
      <c r="Y4366" t="s">
        <v>49</v>
      </c>
      <c r="Z4366">
        <v>1490</v>
      </c>
      <c r="AE4366" t="s">
        <v>49</v>
      </c>
      <c r="AF4366">
        <v>1490</v>
      </c>
    </row>
    <row r="4367" spans="1:32" x14ac:dyDescent="0.3">
      <c r="A4367">
        <v>33</v>
      </c>
      <c r="B4367" t="s">
        <v>58</v>
      </c>
      <c r="C4367" t="s">
        <v>47</v>
      </c>
      <c r="D4367" t="s">
        <v>60</v>
      </c>
      <c r="E4367" t="s">
        <v>49</v>
      </c>
      <c r="F4367">
        <v>150</v>
      </c>
      <c r="G4367" t="s">
        <v>49</v>
      </c>
      <c r="H4367" t="s">
        <v>49</v>
      </c>
      <c r="I4367" t="s">
        <v>50</v>
      </c>
      <c r="J4367">
        <v>21</v>
      </c>
      <c r="K4367" t="s">
        <v>70</v>
      </c>
      <c r="L4367">
        <v>151</v>
      </c>
      <c r="M4367">
        <v>2</v>
      </c>
      <c r="N4367">
        <v>-1</v>
      </c>
      <c r="O4367">
        <v>0</v>
      </c>
      <c r="P4367" t="s">
        <v>52</v>
      </c>
      <c r="Q4367" t="s">
        <v>49</v>
      </c>
      <c r="X4367" s="7"/>
      <c r="Y4367" t="s">
        <v>49</v>
      </c>
      <c r="Z4367">
        <v>150</v>
      </c>
      <c r="AE4367" t="s">
        <v>49</v>
      </c>
      <c r="AF4367">
        <v>150</v>
      </c>
    </row>
    <row r="4368" spans="1:32" x14ac:dyDescent="0.3">
      <c r="A4368">
        <v>59</v>
      </c>
      <c r="B4368" t="s">
        <v>77</v>
      </c>
      <c r="C4368" t="s">
        <v>47</v>
      </c>
      <c r="D4368" t="s">
        <v>54</v>
      </c>
      <c r="E4368" t="s">
        <v>49</v>
      </c>
      <c r="F4368">
        <v>0</v>
      </c>
      <c r="G4368" t="s">
        <v>49</v>
      </c>
      <c r="H4368" t="s">
        <v>49</v>
      </c>
      <c r="I4368" t="s">
        <v>52</v>
      </c>
      <c r="J4368">
        <v>5</v>
      </c>
      <c r="K4368" t="s">
        <v>62</v>
      </c>
      <c r="L4368">
        <v>812</v>
      </c>
      <c r="M4368">
        <v>1</v>
      </c>
      <c r="N4368">
        <v>-1</v>
      </c>
      <c r="O4368">
        <v>0</v>
      </c>
      <c r="P4368" t="s">
        <v>52</v>
      </c>
      <c r="Q4368" t="s">
        <v>55</v>
      </c>
      <c r="X4368" s="7"/>
      <c r="Y4368" t="s">
        <v>49</v>
      </c>
      <c r="Z4368">
        <v>0</v>
      </c>
      <c r="AE4368" t="s">
        <v>49</v>
      </c>
      <c r="AF4368">
        <v>0</v>
      </c>
    </row>
    <row r="4369" spans="1:32" x14ac:dyDescent="0.3">
      <c r="A4369">
        <v>29</v>
      </c>
      <c r="B4369" t="s">
        <v>58</v>
      </c>
      <c r="C4369" t="s">
        <v>59</v>
      </c>
      <c r="D4369" t="s">
        <v>60</v>
      </c>
      <c r="E4369" t="s">
        <v>49</v>
      </c>
      <c r="F4369">
        <v>4210</v>
      </c>
      <c r="G4369" t="s">
        <v>55</v>
      </c>
      <c r="H4369" t="s">
        <v>49</v>
      </c>
      <c r="I4369" t="s">
        <v>50</v>
      </c>
      <c r="J4369">
        <v>18</v>
      </c>
      <c r="K4369" t="s">
        <v>56</v>
      </c>
      <c r="L4369">
        <v>119</v>
      </c>
      <c r="M4369">
        <v>1</v>
      </c>
      <c r="N4369">
        <v>-1</v>
      </c>
      <c r="O4369">
        <v>0</v>
      </c>
      <c r="P4369" t="s">
        <v>52</v>
      </c>
      <c r="Q4369" t="s">
        <v>49</v>
      </c>
      <c r="X4369" s="7"/>
      <c r="Y4369" t="s">
        <v>55</v>
      </c>
      <c r="Z4369">
        <v>4210</v>
      </c>
      <c r="AE4369" t="s">
        <v>49</v>
      </c>
      <c r="AF4369">
        <v>4210</v>
      </c>
    </row>
    <row r="4370" spans="1:32" x14ac:dyDescent="0.3">
      <c r="A4370">
        <v>54</v>
      </c>
      <c r="B4370" t="s">
        <v>53</v>
      </c>
      <c r="C4370" t="s">
        <v>74</v>
      </c>
      <c r="D4370" t="s">
        <v>54</v>
      </c>
      <c r="E4370" t="s">
        <v>49</v>
      </c>
      <c r="F4370">
        <v>1012</v>
      </c>
      <c r="G4370" t="s">
        <v>55</v>
      </c>
      <c r="H4370" t="s">
        <v>49</v>
      </c>
      <c r="I4370" t="s">
        <v>50</v>
      </c>
      <c r="J4370">
        <v>12</v>
      </c>
      <c r="K4370" t="s">
        <v>56</v>
      </c>
      <c r="L4370">
        <v>33</v>
      </c>
      <c r="M4370">
        <v>3</v>
      </c>
      <c r="N4370">
        <v>175</v>
      </c>
      <c r="O4370">
        <v>2</v>
      </c>
      <c r="P4370" t="s">
        <v>66</v>
      </c>
      <c r="Q4370" t="s">
        <v>49</v>
      </c>
      <c r="X4370" s="7"/>
      <c r="Y4370" t="s">
        <v>55</v>
      </c>
      <c r="Z4370">
        <v>1012</v>
      </c>
      <c r="AE4370" t="s">
        <v>49</v>
      </c>
      <c r="AF4370">
        <v>1012</v>
      </c>
    </row>
    <row r="4371" spans="1:32" x14ac:dyDescent="0.3">
      <c r="A4371">
        <v>57</v>
      </c>
      <c r="B4371" t="s">
        <v>67</v>
      </c>
      <c r="C4371" t="s">
        <v>47</v>
      </c>
      <c r="D4371" t="s">
        <v>54</v>
      </c>
      <c r="E4371" t="s">
        <v>49</v>
      </c>
      <c r="F4371">
        <v>16063</v>
      </c>
      <c r="G4371" t="s">
        <v>55</v>
      </c>
      <c r="H4371" t="s">
        <v>49</v>
      </c>
      <c r="I4371" t="s">
        <v>52</v>
      </c>
      <c r="J4371">
        <v>30</v>
      </c>
      <c r="K4371" t="s">
        <v>56</v>
      </c>
      <c r="L4371">
        <v>352</v>
      </c>
      <c r="M4371">
        <v>3</v>
      </c>
      <c r="N4371">
        <v>-1</v>
      </c>
      <c r="O4371">
        <v>0</v>
      </c>
      <c r="P4371" t="s">
        <v>52</v>
      </c>
      <c r="Q4371" t="s">
        <v>49</v>
      </c>
      <c r="X4371" s="7"/>
      <c r="Y4371" t="s">
        <v>55</v>
      </c>
      <c r="Z4371">
        <v>16063</v>
      </c>
      <c r="AE4371" t="s">
        <v>49</v>
      </c>
      <c r="AF4371">
        <v>16063</v>
      </c>
    </row>
    <row r="4372" spans="1:32" x14ac:dyDescent="0.3">
      <c r="A4372">
        <v>57</v>
      </c>
      <c r="B4372" t="s">
        <v>63</v>
      </c>
      <c r="C4372" t="s">
        <v>47</v>
      </c>
      <c r="D4372" t="s">
        <v>48</v>
      </c>
      <c r="E4372" t="s">
        <v>49</v>
      </c>
      <c r="F4372">
        <v>5431</v>
      </c>
      <c r="G4372" t="s">
        <v>55</v>
      </c>
      <c r="H4372" t="s">
        <v>55</v>
      </c>
      <c r="I4372" t="s">
        <v>52</v>
      </c>
      <c r="J4372">
        <v>6</v>
      </c>
      <c r="K4372" t="s">
        <v>56</v>
      </c>
      <c r="L4372">
        <v>383</v>
      </c>
      <c r="M4372">
        <v>1</v>
      </c>
      <c r="N4372">
        <v>-1</v>
      </c>
      <c r="O4372">
        <v>0</v>
      </c>
      <c r="P4372" t="s">
        <v>52</v>
      </c>
      <c r="Q4372" t="s">
        <v>49</v>
      </c>
      <c r="X4372" s="7"/>
      <c r="Y4372" t="s">
        <v>55</v>
      </c>
      <c r="Z4372">
        <v>5431</v>
      </c>
      <c r="AE4372" t="s">
        <v>55</v>
      </c>
      <c r="AF4372">
        <v>5431</v>
      </c>
    </row>
    <row r="4373" spans="1:32" x14ac:dyDescent="0.3">
      <c r="A4373">
        <v>28</v>
      </c>
      <c r="B4373" t="s">
        <v>53</v>
      </c>
      <c r="C4373" t="s">
        <v>59</v>
      </c>
      <c r="D4373" t="s">
        <v>54</v>
      </c>
      <c r="E4373" t="s">
        <v>49</v>
      </c>
      <c r="F4373">
        <v>317</v>
      </c>
      <c r="G4373" t="s">
        <v>55</v>
      </c>
      <c r="H4373" t="s">
        <v>49</v>
      </c>
      <c r="I4373" t="s">
        <v>52</v>
      </c>
      <c r="J4373">
        <v>16</v>
      </c>
      <c r="K4373" t="s">
        <v>56</v>
      </c>
      <c r="L4373">
        <v>21</v>
      </c>
      <c r="M4373">
        <v>3</v>
      </c>
      <c r="N4373">
        <v>-1</v>
      </c>
      <c r="O4373">
        <v>0</v>
      </c>
      <c r="P4373" t="s">
        <v>52</v>
      </c>
      <c r="Q4373" t="s">
        <v>49</v>
      </c>
      <c r="X4373" s="7"/>
      <c r="Y4373" t="s">
        <v>55</v>
      </c>
      <c r="Z4373">
        <v>317</v>
      </c>
      <c r="AE4373" t="s">
        <v>49</v>
      </c>
      <c r="AF4373">
        <v>317</v>
      </c>
    </row>
    <row r="4374" spans="1:32" x14ac:dyDescent="0.3">
      <c r="A4374">
        <v>30</v>
      </c>
      <c r="B4374" t="s">
        <v>67</v>
      </c>
      <c r="C4374" t="s">
        <v>59</v>
      </c>
      <c r="D4374" t="s">
        <v>54</v>
      </c>
      <c r="E4374" t="s">
        <v>49</v>
      </c>
      <c r="F4374">
        <v>4787</v>
      </c>
      <c r="G4374" t="s">
        <v>55</v>
      </c>
      <c r="H4374" t="s">
        <v>49</v>
      </c>
      <c r="I4374" t="s">
        <v>50</v>
      </c>
      <c r="J4374">
        <v>18</v>
      </c>
      <c r="K4374" t="s">
        <v>75</v>
      </c>
      <c r="L4374">
        <v>266</v>
      </c>
      <c r="M4374">
        <v>1</v>
      </c>
      <c r="N4374">
        <v>167</v>
      </c>
      <c r="O4374">
        <v>2</v>
      </c>
      <c r="P4374" t="s">
        <v>57</v>
      </c>
      <c r="Q4374" t="s">
        <v>49</v>
      </c>
      <c r="X4374" s="7"/>
      <c r="Y4374" t="s">
        <v>55</v>
      </c>
      <c r="Z4374">
        <v>4787</v>
      </c>
      <c r="AE4374" t="s">
        <v>49</v>
      </c>
      <c r="AF4374">
        <v>4787</v>
      </c>
    </row>
    <row r="4375" spans="1:32" x14ac:dyDescent="0.3">
      <c r="A4375">
        <v>28</v>
      </c>
      <c r="B4375" t="s">
        <v>63</v>
      </c>
      <c r="C4375" t="s">
        <v>47</v>
      </c>
      <c r="D4375" t="s">
        <v>54</v>
      </c>
      <c r="E4375" t="s">
        <v>49</v>
      </c>
      <c r="F4375">
        <v>225</v>
      </c>
      <c r="G4375" t="s">
        <v>55</v>
      </c>
      <c r="H4375" t="s">
        <v>55</v>
      </c>
      <c r="I4375" t="s">
        <v>52</v>
      </c>
      <c r="J4375">
        <v>7</v>
      </c>
      <c r="K4375" t="s">
        <v>56</v>
      </c>
      <c r="L4375">
        <v>866</v>
      </c>
      <c r="M4375">
        <v>2</v>
      </c>
      <c r="N4375">
        <v>-1</v>
      </c>
      <c r="O4375">
        <v>0</v>
      </c>
      <c r="P4375" t="s">
        <v>52</v>
      </c>
      <c r="Q4375" t="s">
        <v>49</v>
      </c>
      <c r="X4375" s="7"/>
      <c r="Y4375" t="s">
        <v>55</v>
      </c>
      <c r="Z4375">
        <v>225</v>
      </c>
      <c r="AE4375" t="s">
        <v>55</v>
      </c>
      <c r="AF4375">
        <v>225</v>
      </c>
    </row>
    <row r="4376" spans="1:32" x14ac:dyDescent="0.3">
      <c r="A4376">
        <v>45</v>
      </c>
      <c r="B4376" t="s">
        <v>53</v>
      </c>
      <c r="C4376" t="s">
        <v>74</v>
      </c>
      <c r="D4376" t="s">
        <v>48</v>
      </c>
      <c r="E4376" t="s">
        <v>49</v>
      </c>
      <c r="F4376">
        <v>3854</v>
      </c>
      <c r="G4376" t="s">
        <v>55</v>
      </c>
      <c r="H4376" t="s">
        <v>49</v>
      </c>
      <c r="I4376" t="s">
        <v>52</v>
      </c>
      <c r="J4376">
        <v>20</v>
      </c>
      <c r="K4376" t="s">
        <v>62</v>
      </c>
      <c r="L4376">
        <v>10</v>
      </c>
      <c r="M4376">
        <v>3</v>
      </c>
      <c r="N4376">
        <v>-1</v>
      </c>
      <c r="O4376">
        <v>0</v>
      </c>
      <c r="P4376" t="s">
        <v>52</v>
      </c>
      <c r="Q4376" t="s">
        <v>49</v>
      </c>
      <c r="X4376" s="7"/>
      <c r="Y4376" t="s">
        <v>55</v>
      </c>
      <c r="Z4376">
        <v>3854</v>
      </c>
      <c r="AE4376" t="s">
        <v>49</v>
      </c>
      <c r="AF4376">
        <v>3854</v>
      </c>
    </row>
    <row r="4377" spans="1:32" x14ac:dyDescent="0.3">
      <c r="A4377">
        <v>29</v>
      </c>
      <c r="B4377" t="s">
        <v>53</v>
      </c>
      <c r="C4377" t="s">
        <v>74</v>
      </c>
      <c r="D4377" t="s">
        <v>54</v>
      </c>
      <c r="E4377" t="s">
        <v>49</v>
      </c>
      <c r="F4377">
        <v>92</v>
      </c>
      <c r="G4377" t="s">
        <v>55</v>
      </c>
      <c r="H4377" t="s">
        <v>49</v>
      </c>
      <c r="I4377" t="s">
        <v>50</v>
      </c>
      <c r="J4377">
        <v>7</v>
      </c>
      <c r="K4377" t="s">
        <v>56</v>
      </c>
      <c r="L4377">
        <v>240</v>
      </c>
      <c r="M4377">
        <v>1</v>
      </c>
      <c r="N4377">
        <v>-1</v>
      </c>
      <c r="O4377">
        <v>0</v>
      </c>
      <c r="P4377" t="s">
        <v>52</v>
      </c>
      <c r="Q4377" t="s">
        <v>49</v>
      </c>
      <c r="X4377" s="7"/>
      <c r="Y4377" t="s">
        <v>55</v>
      </c>
      <c r="Z4377">
        <v>92</v>
      </c>
      <c r="AE4377" t="s">
        <v>49</v>
      </c>
      <c r="AF4377">
        <v>92</v>
      </c>
    </row>
    <row r="4378" spans="1:32" x14ac:dyDescent="0.3">
      <c r="A4378">
        <v>42</v>
      </c>
      <c r="B4378" t="s">
        <v>63</v>
      </c>
      <c r="C4378" t="s">
        <v>47</v>
      </c>
      <c r="D4378" t="s">
        <v>48</v>
      </c>
      <c r="E4378" t="s">
        <v>49</v>
      </c>
      <c r="F4378">
        <v>-10</v>
      </c>
      <c r="G4378" t="s">
        <v>55</v>
      </c>
      <c r="H4378" t="s">
        <v>49</v>
      </c>
      <c r="I4378" t="s">
        <v>52</v>
      </c>
      <c r="J4378">
        <v>9</v>
      </c>
      <c r="K4378" t="s">
        <v>56</v>
      </c>
      <c r="L4378">
        <v>291</v>
      </c>
      <c r="M4378">
        <v>4</v>
      </c>
      <c r="N4378">
        <v>-1</v>
      </c>
      <c r="O4378">
        <v>0</v>
      </c>
      <c r="P4378" t="s">
        <v>52</v>
      </c>
      <c r="Q4378" t="s">
        <v>49</v>
      </c>
      <c r="X4378" s="7"/>
      <c r="Y4378" t="s">
        <v>55</v>
      </c>
      <c r="Z4378">
        <v>-10</v>
      </c>
      <c r="AE4378" t="s">
        <v>49</v>
      </c>
      <c r="AF4378">
        <v>-10</v>
      </c>
    </row>
    <row r="4379" spans="1:32" x14ac:dyDescent="0.3">
      <c r="A4379">
        <v>31</v>
      </c>
      <c r="B4379" t="s">
        <v>63</v>
      </c>
      <c r="C4379" t="s">
        <v>47</v>
      </c>
      <c r="D4379" t="s">
        <v>54</v>
      </c>
      <c r="E4379" t="s">
        <v>49</v>
      </c>
      <c r="F4379">
        <v>-617</v>
      </c>
      <c r="G4379" t="s">
        <v>55</v>
      </c>
      <c r="H4379" t="s">
        <v>49</v>
      </c>
      <c r="I4379" t="s">
        <v>52</v>
      </c>
      <c r="J4379">
        <v>2</v>
      </c>
      <c r="K4379" t="s">
        <v>62</v>
      </c>
      <c r="L4379">
        <v>115</v>
      </c>
      <c r="M4379">
        <v>2</v>
      </c>
      <c r="N4379">
        <v>-1</v>
      </c>
      <c r="O4379">
        <v>0</v>
      </c>
      <c r="P4379" t="s">
        <v>52</v>
      </c>
      <c r="Q4379" t="s">
        <v>49</v>
      </c>
      <c r="X4379" s="7"/>
      <c r="Y4379" t="s">
        <v>55</v>
      </c>
      <c r="Z4379">
        <v>-617</v>
      </c>
      <c r="AE4379" t="s">
        <v>49</v>
      </c>
      <c r="AF4379">
        <v>-617</v>
      </c>
    </row>
    <row r="4380" spans="1:32" x14ac:dyDescent="0.3">
      <c r="A4380">
        <v>59</v>
      </c>
      <c r="B4380" t="s">
        <v>76</v>
      </c>
      <c r="C4380" t="s">
        <v>74</v>
      </c>
      <c r="D4380" t="s">
        <v>48</v>
      </c>
      <c r="E4380" t="s">
        <v>49</v>
      </c>
      <c r="F4380">
        <v>195</v>
      </c>
      <c r="G4380" t="s">
        <v>49</v>
      </c>
      <c r="H4380" t="s">
        <v>49</v>
      </c>
      <c r="I4380" t="s">
        <v>52</v>
      </c>
      <c r="J4380">
        <v>5</v>
      </c>
      <c r="K4380" t="s">
        <v>56</v>
      </c>
      <c r="L4380">
        <v>366</v>
      </c>
      <c r="M4380">
        <v>2</v>
      </c>
      <c r="N4380">
        <v>-1</v>
      </c>
      <c r="O4380">
        <v>0</v>
      </c>
      <c r="P4380" t="s">
        <v>52</v>
      </c>
      <c r="Q4380" t="s">
        <v>49</v>
      </c>
      <c r="X4380" s="7"/>
      <c r="Y4380" t="s">
        <v>49</v>
      </c>
      <c r="Z4380">
        <v>195</v>
      </c>
      <c r="AE4380" t="s">
        <v>49</v>
      </c>
      <c r="AF4380">
        <v>195</v>
      </c>
    </row>
    <row r="4381" spans="1:32" x14ac:dyDescent="0.3">
      <c r="A4381">
        <v>41</v>
      </c>
      <c r="B4381" t="s">
        <v>63</v>
      </c>
      <c r="C4381" t="s">
        <v>47</v>
      </c>
      <c r="D4381" t="s">
        <v>48</v>
      </c>
      <c r="E4381" t="s">
        <v>49</v>
      </c>
      <c r="F4381">
        <v>1172</v>
      </c>
      <c r="G4381" t="s">
        <v>55</v>
      </c>
      <c r="H4381" t="s">
        <v>49</v>
      </c>
      <c r="I4381" t="s">
        <v>52</v>
      </c>
      <c r="J4381">
        <v>15</v>
      </c>
      <c r="K4381" t="s">
        <v>56</v>
      </c>
      <c r="L4381">
        <v>153</v>
      </c>
      <c r="M4381">
        <v>1</v>
      </c>
      <c r="N4381">
        <v>-1</v>
      </c>
      <c r="O4381">
        <v>0</v>
      </c>
      <c r="P4381" t="s">
        <v>52</v>
      </c>
      <c r="Q4381" t="s">
        <v>49</v>
      </c>
      <c r="X4381" s="7"/>
      <c r="Y4381" t="s">
        <v>55</v>
      </c>
      <c r="Z4381">
        <v>1172</v>
      </c>
      <c r="AE4381" t="s">
        <v>49</v>
      </c>
      <c r="AF4381">
        <v>1172</v>
      </c>
    </row>
    <row r="4382" spans="1:32" x14ac:dyDescent="0.3">
      <c r="A4382">
        <v>57</v>
      </c>
      <c r="B4382" t="s">
        <v>76</v>
      </c>
      <c r="C4382" t="s">
        <v>47</v>
      </c>
      <c r="D4382" t="s">
        <v>54</v>
      </c>
      <c r="E4382" t="s">
        <v>49</v>
      </c>
      <c r="F4382">
        <v>0</v>
      </c>
      <c r="G4382" t="s">
        <v>49</v>
      </c>
      <c r="H4382" t="s">
        <v>49</v>
      </c>
      <c r="I4382" t="s">
        <v>50</v>
      </c>
      <c r="J4382">
        <v>22</v>
      </c>
      <c r="K4382" t="s">
        <v>70</v>
      </c>
      <c r="L4382">
        <v>197</v>
      </c>
      <c r="M4382">
        <v>2</v>
      </c>
      <c r="N4382">
        <v>-1</v>
      </c>
      <c r="O4382">
        <v>0</v>
      </c>
      <c r="P4382" t="s">
        <v>52</v>
      </c>
      <c r="Q4382" t="s">
        <v>49</v>
      </c>
      <c r="X4382" s="7"/>
      <c r="Y4382" t="s">
        <v>49</v>
      </c>
      <c r="Z4382">
        <v>0</v>
      </c>
      <c r="AE4382" t="s">
        <v>49</v>
      </c>
      <c r="AF4382">
        <v>0</v>
      </c>
    </row>
    <row r="4383" spans="1:32" x14ac:dyDescent="0.3">
      <c r="A4383">
        <v>43</v>
      </c>
      <c r="B4383" t="s">
        <v>53</v>
      </c>
      <c r="C4383" t="s">
        <v>74</v>
      </c>
      <c r="D4383" t="s">
        <v>54</v>
      </c>
      <c r="E4383" t="s">
        <v>49</v>
      </c>
      <c r="F4383">
        <v>0</v>
      </c>
      <c r="G4383" t="s">
        <v>49</v>
      </c>
      <c r="H4383" t="s">
        <v>49</v>
      </c>
      <c r="I4383" t="s">
        <v>50</v>
      </c>
      <c r="J4383">
        <v>31</v>
      </c>
      <c r="K4383" t="s">
        <v>73</v>
      </c>
      <c r="L4383">
        <v>106</v>
      </c>
      <c r="M4383">
        <v>4</v>
      </c>
      <c r="N4383">
        <v>-1</v>
      </c>
      <c r="O4383">
        <v>0</v>
      </c>
      <c r="P4383" t="s">
        <v>52</v>
      </c>
      <c r="Q4383" t="s">
        <v>49</v>
      </c>
      <c r="X4383" s="7"/>
      <c r="Y4383" t="s">
        <v>49</v>
      </c>
      <c r="Z4383">
        <v>0</v>
      </c>
      <c r="AE4383" t="s">
        <v>49</v>
      </c>
      <c r="AF4383">
        <v>0</v>
      </c>
    </row>
    <row r="4384" spans="1:32" x14ac:dyDescent="0.3">
      <c r="A4384">
        <v>30</v>
      </c>
      <c r="B4384" t="s">
        <v>53</v>
      </c>
      <c r="C4384" t="s">
        <v>74</v>
      </c>
      <c r="D4384" t="s">
        <v>54</v>
      </c>
      <c r="E4384" t="s">
        <v>49</v>
      </c>
      <c r="F4384">
        <v>-94</v>
      </c>
      <c r="G4384" t="s">
        <v>55</v>
      </c>
      <c r="H4384" t="s">
        <v>49</v>
      </c>
      <c r="I4384" t="s">
        <v>50</v>
      </c>
      <c r="J4384">
        <v>14</v>
      </c>
      <c r="K4384" t="s">
        <v>73</v>
      </c>
      <c r="L4384">
        <v>41</v>
      </c>
      <c r="M4384">
        <v>2</v>
      </c>
      <c r="N4384">
        <v>-1</v>
      </c>
      <c r="O4384">
        <v>0</v>
      </c>
      <c r="P4384" t="s">
        <v>52</v>
      </c>
      <c r="Q4384" t="s">
        <v>49</v>
      </c>
      <c r="X4384" s="7"/>
      <c r="Y4384" t="s">
        <v>55</v>
      </c>
      <c r="Z4384">
        <v>-94</v>
      </c>
      <c r="AE4384" t="s">
        <v>49</v>
      </c>
      <c r="AF4384">
        <v>-94</v>
      </c>
    </row>
    <row r="4385" spans="1:32" x14ac:dyDescent="0.3">
      <c r="A4385">
        <v>26</v>
      </c>
      <c r="B4385" t="s">
        <v>69</v>
      </c>
      <c r="C4385" t="s">
        <v>59</v>
      </c>
      <c r="D4385" t="s">
        <v>54</v>
      </c>
      <c r="E4385" t="s">
        <v>49</v>
      </c>
      <c r="F4385">
        <v>609</v>
      </c>
      <c r="G4385" t="s">
        <v>49</v>
      </c>
      <c r="H4385" t="s">
        <v>49</v>
      </c>
      <c r="I4385" t="s">
        <v>78</v>
      </c>
      <c r="J4385">
        <v>28</v>
      </c>
      <c r="K4385" t="s">
        <v>72</v>
      </c>
      <c r="L4385">
        <v>112</v>
      </c>
      <c r="M4385">
        <v>1</v>
      </c>
      <c r="N4385">
        <v>-1</v>
      </c>
      <c r="O4385">
        <v>0</v>
      </c>
      <c r="P4385" t="s">
        <v>52</v>
      </c>
      <c r="Q4385" t="s">
        <v>49</v>
      </c>
      <c r="X4385" s="7"/>
      <c r="Y4385" t="s">
        <v>49</v>
      </c>
      <c r="Z4385">
        <v>609</v>
      </c>
      <c r="AE4385" t="s">
        <v>49</v>
      </c>
      <c r="AF4385">
        <v>609</v>
      </c>
    </row>
    <row r="4386" spans="1:32" x14ac:dyDescent="0.3">
      <c r="A4386">
        <v>52</v>
      </c>
      <c r="B4386" t="s">
        <v>58</v>
      </c>
      <c r="C4386" t="s">
        <v>59</v>
      </c>
      <c r="D4386" t="s">
        <v>60</v>
      </c>
      <c r="E4386" t="s">
        <v>49</v>
      </c>
      <c r="F4386">
        <v>4</v>
      </c>
      <c r="G4386" t="s">
        <v>49</v>
      </c>
      <c r="H4386" t="s">
        <v>55</v>
      </c>
      <c r="I4386" t="s">
        <v>50</v>
      </c>
      <c r="J4386">
        <v>28</v>
      </c>
      <c r="K4386" t="s">
        <v>73</v>
      </c>
      <c r="L4386">
        <v>30</v>
      </c>
      <c r="M4386">
        <v>9</v>
      </c>
      <c r="N4386">
        <v>-1</v>
      </c>
      <c r="O4386">
        <v>0</v>
      </c>
      <c r="P4386" t="s">
        <v>52</v>
      </c>
      <c r="Q4386" t="s">
        <v>49</v>
      </c>
      <c r="X4386" s="7"/>
      <c r="Y4386" t="s">
        <v>49</v>
      </c>
      <c r="Z4386">
        <v>4</v>
      </c>
      <c r="AE4386" t="s">
        <v>55</v>
      </c>
      <c r="AF4386">
        <v>4</v>
      </c>
    </row>
    <row r="4387" spans="1:32" x14ac:dyDescent="0.3">
      <c r="A4387">
        <v>32</v>
      </c>
      <c r="B4387" t="s">
        <v>68</v>
      </c>
      <c r="C4387" t="s">
        <v>74</v>
      </c>
      <c r="D4387" t="s">
        <v>54</v>
      </c>
      <c r="E4387" t="s">
        <v>49</v>
      </c>
      <c r="F4387">
        <v>1121</v>
      </c>
      <c r="G4387" t="s">
        <v>55</v>
      </c>
      <c r="H4387" t="s">
        <v>55</v>
      </c>
      <c r="I4387" t="s">
        <v>50</v>
      </c>
      <c r="J4387">
        <v>16</v>
      </c>
      <c r="K4387" t="s">
        <v>61</v>
      </c>
      <c r="L4387">
        <v>211</v>
      </c>
      <c r="M4387">
        <v>3</v>
      </c>
      <c r="N4387">
        <v>-1</v>
      </c>
      <c r="O4387">
        <v>0</v>
      </c>
      <c r="P4387" t="s">
        <v>52</v>
      </c>
      <c r="Q4387" t="s">
        <v>49</v>
      </c>
      <c r="X4387" s="7"/>
      <c r="Y4387" t="s">
        <v>55</v>
      </c>
      <c r="Z4387">
        <v>1121</v>
      </c>
      <c r="AE4387" t="s">
        <v>55</v>
      </c>
      <c r="AF4387">
        <v>1121</v>
      </c>
    </row>
    <row r="4388" spans="1:32" x14ac:dyDescent="0.3">
      <c r="A4388">
        <v>39</v>
      </c>
      <c r="B4388" t="s">
        <v>58</v>
      </c>
      <c r="C4388" t="s">
        <v>74</v>
      </c>
      <c r="D4388" t="s">
        <v>60</v>
      </c>
      <c r="E4388" t="s">
        <v>49</v>
      </c>
      <c r="F4388">
        <v>355</v>
      </c>
      <c r="G4388" t="s">
        <v>55</v>
      </c>
      <c r="H4388" t="s">
        <v>49</v>
      </c>
      <c r="I4388" t="s">
        <v>50</v>
      </c>
      <c r="J4388">
        <v>25</v>
      </c>
      <c r="K4388" t="s">
        <v>70</v>
      </c>
      <c r="L4388">
        <v>313</v>
      </c>
      <c r="M4388">
        <v>5</v>
      </c>
      <c r="N4388">
        <v>-1</v>
      </c>
      <c r="O4388">
        <v>0</v>
      </c>
      <c r="P4388" t="s">
        <v>52</v>
      </c>
      <c r="Q4388" t="s">
        <v>49</v>
      </c>
      <c r="X4388" s="7"/>
      <c r="Y4388" t="s">
        <v>55</v>
      </c>
      <c r="Z4388">
        <v>355</v>
      </c>
      <c r="AE4388" t="s">
        <v>49</v>
      </c>
      <c r="AF4388">
        <v>355</v>
      </c>
    </row>
    <row r="4389" spans="1:32" x14ac:dyDescent="0.3">
      <c r="A4389">
        <v>31</v>
      </c>
      <c r="B4389" t="s">
        <v>63</v>
      </c>
      <c r="C4389" t="s">
        <v>47</v>
      </c>
      <c r="D4389" t="s">
        <v>54</v>
      </c>
      <c r="E4389" t="s">
        <v>49</v>
      </c>
      <c r="F4389">
        <v>3653</v>
      </c>
      <c r="G4389" t="s">
        <v>55</v>
      </c>
      <c r="H4389" t="s">
        <v>55</v>
      </c>
      <c r="I4389" t="s">
        <v>50</v>
      </c>
      <c r="J4389">
        <v>21</v>
      </c>
      <c r="K4389" t="s">
        <v>75</v>
      </c>
      <c r="L4389">
        <v>252</v>
      </c>
      <c r="M4389">
        <v>1</v>
      </c>
      <c r="N4389">
        <v>168</v>
      </c>
      <c r="O4389">
        <v>4</v>
      </c>
      <c r="P4389" t="s">
        <v>57</v>
      </c>
      <c r="Q4389" t="s">
        <v>49</v>
      </c>
      <c r="X4389" s="7"/>
      <c r="Y4389" t="s">
        <v>55</v>
      </c>
      <c r="Z4389">
        <v>3653</v>
      </c>
      <c r="AE4389" t="s">
        <v>55</v>
      </c>
      <c r="AF4389">
        <v>3653</v>
      </c>
    </row>
    <row r="4390" spans="1:32" x14ac:dyDescent="0.3">
      <c r="A4390">
        <v>83</v>
      </c>
      <c r="B4390" t="s">
        <v>77</v>
      </c>
      <c r="C4390" t="s">
        <v>74</v>
      </c>
      <c r="D4390" t="s">
        <v>48</v>
      </c>
      <c r="E4390" t="s">
        <v>49</v>
      </c>
      <c r="F4390">
        <v>1097</v>
      </c>
      <c r="G4390" t="s">
        <v>49</v>
      </c>
      <c r="H4390" t="s">
        <v>49</v>
      </c>
      <c r="I4390" t="s">
        <v>78</v>
      </c>
      <c r="J4390">
        <v>5</v>
      </c>
      <c r="K4390" t="s">
        <v>81</v>
      </c>
      <c r="L4390">
        <v>181</v>
      </c>
      <c r="M4390">
        <v>1</v>
      </c>
      <c r="N4390">
        <v>-1</v>
      </c>
      <c r="O4390">
        <v>0</v>
      </c>
      <c r="P4390" t="s">
        <v>52</v>
      </c>
      <c r="Q4390" t="s">
        <v>55</v>
      </c>
      <c r="X4390" s="7"/>
      <c r="Y4390" t="s">
        <v>49</v>
      </c>
      <c r="Z4390">
        <v>1097</v>
      </c>
      <c r="AE4390" t="s">
        <v>49</v>
      </c>
      <c r="AF4390">
        <v>1097</v>
      </c>
    </row>
    <row r="4391" spans="1:32" x14ac:dyDescent="0.3">
      <c r="A4391">
        <v>34</v>
      </c>
      <c r="B4391" t="s">
        <v>58</v>
      </c>
      <c r="C4391" t="s">
        <v>47</v>
      </c>
      <c r="D4391" t="s">
        <v>60</v>
      </c>
      <c r="E4391" t="s">
        <v>49</v>
      </c>
      <c r="F4391">
        <v>436</v>
      </c>
      <c r="G4391" t="s">
        <v>49</v>
      </c>
      <c r="H4391" t="s">
        <v>55</v>
      </c>
      <c r="I4391" t="s">
        <v>50</v>
      </c>
      <c r="J4391">
        <v>28</v>
      </c>
      <c r="K4391" t="s">
        <v>73</v>
      </c>
      <c r="L4391">
        <v>118</v>
      </c>
      <c r="M4391">
        <v>4</v>
      </c>
      <c r="N4391">
        <v>-1</v>
      </c>
      <c r="O4391">
        <v>0</v>
      </c>
      <c r="P4391" t="s">
        <v>52</v>
      </c>
      <c r="Q4391" t="s">
        <v>49</v>
      </c>
      <c r="X4391" s="7"/>
      <c r="Y4391" t="s">
        <v>49</v>
      </c>
      <c r="Z4391">
        <v>436</v>
      </c>
      <c r="AE4391" t="s">
        <v>55</v>
      </c>
      <c r="AF4391">
        <v>436</v>
      </c>
    </row>
    <row r="4392" spans="1:32" x14ac:dyDescent="0.3">
      <c r="A4392">
        <v>40</v>
      </c>
      <c r="B4392" t="s">
        <v>63</v>
      </c>
      <c r="C4392" t="s">
        <v>47</v>
      </c>
      <c r="D4392" t="s">
        <v>54</v>
      </c>
      <c r="E4392" t="s">
        <v>49</v>
      </c>
      <c r="F4392">
        <v>4795</v>
      </c>
      <c r="G4392" t="s">
        <v>55</v>
      </c>
      <c r="H4392" t="s">
        <v>49</v>
      </c>
      <c r="I4392" t="s">
        <v>50</v>
      </c>
      <c r="J4392">
        <v>17</v>
      </c>
      <c r="K4392" t="s">
        <v>61</v>
      </c>
      <c r="L4392">
        <v>57</v>
      </c>
      <c r="M4392">
        <v>1</v>
      </c>
      <c r="N4392">
        <v>-1</v>
      </c>
      <c r="O4392">
        <v>0</v>
      </c>
      <c r="P4392" t="s">
        <v>52</v>
      </c>
      <c r="Q4392" t="s">
        <v>49</v>
      </c>
      <c r="X4392" s="7"/>
      <c r="Y4392" t="s">
        <v>55</v>
      </c>
      <c r="Z4392">
        <v>4795</v>
      </c>
      <c r="AE4392" t="s">
        <v>49</v>
      </c>
      <c r="AF4392">
        <v>4795</v>
      </c>
    </row>
    <row r="4393" spans="1:32" x14ac:dyDescent="0.3">
      <c r="A4393">
        <v>39</v>
      </c>
      <c r="B4393" t="s">
        <v>65</v>
      </c>
      <c r="C4393" t="s">
        <v>47</v>
      </c>
      <c r="D4393" t="s">
        <v>54</v>
      </c>
      <c r="E4393" t="s">
        <v>49</v>
      </c>
      <c r="F4393">
        <v>266</v>
      </c>
      <c r="G4393" t="s">
        <v>49</v>
      </c>
      <c r="H4393" t="s">
        <v>49</v>
      </c>
      <c r="I4393" t="s">
        <v>50</v>
      </c>
      <c r="J4393">
        <v>11</v>
      </c>
      <c r="K4393" t="s">
        <v>56</v>
      </c>
      <c r="L4393">
        <v>102</v>
      </c>
      <c r="M4393">
        <v>2</v>
      </c>
      <c r="N4393">
        <v>-1</v>
      </c>
      <c r="O4393">
        <v>0</v>
      </c>
      <c r="P4393" t="s">
        <v>52</v>
      </c>
      <c r="Q4393" t="s">
        <v>49</v>
      </c>
      <c r="X4393" s="7"/>
      <c r="Y4393" t="s">
        <v>49</v>
      </c>
      <c r="Z4393">
        <v>266</v>
      </c>
      <c r="AE4393" t="s">
        <v>49</v>
      </c>
      <c r="AF4393">
        <v>266</v>
      </c>
    </row>
    <row r="4394" spans="1:32" x14ac:dyDescent="0.3">
      <c r="A4394">
        <v>50</v>
      </c>
      <c r="B4394" t="s">
        <v>46</v>
      </c>
      <c r="C4394" t="s">
        <v>47</v>
      </c>
      <c r="D4394" t="s">
        <v>54</v>
      </c>
      <c r="E4394" t="s">
        <v>49</v>
      </c>
      <c r="F4394">
        <v>3357</v>
      </c>
      <c r="G4394" t="s">
        <v>49</v>
      </c>
      <c r="H4394" t="s">
        <v>49</v>
      </c>
      <c r="I4394" t="s">
        <v>50</v>
      </c>
      <c r="J4394">
        <v>9</v>
      </c>
      <c r="K4394" t="s">
        <v>62</v>
      </c>
      <c r="L4394">
        <v>239</v>
      </c>
      <c r="M4394">
        <v>4</v>
      </c>
      <c r="N4394">
        <v>-1</v>
      </c>
      <c r="O4394">
        <v>0</v>
      </c>
      <c r="P4394" t="s">
        <v>52</v>
      </c>
      <c r="Q4394" t="s">
        <v>55</v>
      </c>
      <c r="X4394" s="7"/>
      <c r="Y4394" t="s">
        <v>49</v>
      </c>
      <c r="Z4394">
        <v>3357</v>
      </c>
      <c r="AE4394" t="s">
        <v>49</v>
      </c>
      <c r="AF4394">
        <v>3357</v>
      </c>
    </row>
    <row r="4395" spans="1:32" x14ac:dyDescent="0.3">
      <c r="A4395">
        <v>30</v>
      </c>
      <c r="B4395" t="s">
        <v>67</v>
      </c>
      <c r="C4395" t="s">
        <v>47</v>
      </c>
      <c r="D4395" t="s">
        <v>60</v>
      </c>
      <c r="E4395" t="s">
        <v>49</v>
      </c>
      <c r="F4395">
        <v>101</v>
      </c>
      <c r="G4395" t="s">
        <v>55</v>
      </c>
      <c r="H4395" t="s">
        <v>55</v>
      </c>
      <c r="I4395" t="s">
        <v>50</v>
      </c>
      <c r="J4395">
        <v>7</v>
      </c>
      <c r="K4395" t="s">
        <v>73</v>
      </c>
      <c r="L4395">
        <v>187</v>
      </c>
      <c r="M4395">
        <v>3</v>
      </c>
      <c r="N4395">
        <v>-1</v>
      </c>
      <c r="O4395">
        <v>0</v>
      </c>
      <c r="P4395" t="s">
        <v>52</v>
      </c>
      <c r="Q4395" t="s">
        <v>49</v>
      </c>
      <c r="X4395" s="7"/>
      <c r="Y4395" t="s">
        <v>55</v>
      </c>
      <c r="Z4395">
        <v>101</v>
      </c>
      <c r="AE4395" t="s">
        <v>55</v>
      </c>
      <c r="AF4395">
        <v>101</v>
      </c>
    </row>
    <row r="4396" spans="1:32" x14ac:dyDescent="0.3">
      <c r="A4396">
        <v>43</v>
      </c>
      <c r="B4396" t="s">
        <v>63</v>
      </c>
      <c r="C4396" t="s">
        <v>47</v>
      </c>
      <c r="D4396" t="s">
        <v>54</v>
      </c>
      <c r="E4396" t="s">
        <v>49</v>
      </c>
      <c r="F4396">
        <v>10910</v>
      </c>
      <c r="G4396" t="s">
        <v>55</v>
      </c>
      <c r="H4396" t="s">
        <v>49</v>
      </c>
      <c r="I4396" t="s">
        <v>50</v>
      </c>
      <c r="J4396">
        <v>15</v>
      </c>
      <c r="K4396" t="s">
        <v>56</v>
      </c>
      <c r="L4396">
        <v>66</v>
      </c>
      <c r="M4396">
        <v>2</v>
      </c>
      <c r="N4396">
        <v>-1</v>
      </c>
      <c r="O4396">
        <v>0</v>
      </c>
      <c r="P4396" t="s">
        <v>52</v>
      </c>
      <c r="Q4396" t="s">
        <v>49</v>
      </c>
      <c r="X4396" s="7"/>
      <c r="Y4396" t="s">
        <v>55</v>
      </c>
      <c r="Z4396">
        <v>10910</v>
      </c>
      <c r="AE4396" t="s">
        <v>49</v>
      </c>
      <c r="AF4396">
        <v>10910</v>
      </c>
    </row>
    <row r="4397" spans="1:32" x14ac:dyDescent="0.3">
      <c r="A4397">
        <v>49</v>
      </c>
      <c r="B4397" t="s">
        <v>63</v>
      </c>
      <c r="C4397" t="s">
        <v>47</v>
      </c>
      <c r="D4397" t="s">
        <v>54</v>
      </c>
      <c r="E4397" t="s">
        <v>49</v>
      </c>
      <c r="F4397">
        <v>1568</v>
      </c>
      <c r="G4397" t="s">
        <v>49</v>
      </c>
      <c r="H4397" t="s">
        <v>49</v>
      </c>
      <c r="I4397" t="s">
        <v>52</v>
      </c>
      <c r="J4397">
        <v>21</v>
      </c>
      <c r="K4397" t="s">
        <v>56</v>
      </c>
      <c r="L4397">
        <v>206</v>
      </c>
      <c r="M4397">
        <v>6</v>
      </c>
      <c r="N4397">
        <v>-1</v>
      </c>
      <c r="O4397">
        <v>0</v>
      </c>
      <c r="P4397" t="s">
        <v>52</v>
      </c>
      <c r="Q4397" t="s">
        <v>49</v>
      </c>
      <c r="X4397" s="7"/>
      <c r="Y4397" t="s">
        <v>49</v>
      </c>
      <c r="Z4397">
        <v>1568</v>
      </c>
      <c r="AE4397" t="s">
        <v>49</v>
      </c>
      <c r="AF4397">
        <v>1568</v>
      </c>
    </row>
    <row r="4398" spans="1:32" x14ac:dyDescent="0.3">
      <c r="A4398">
        <v>41</v>
      </c>
      <c r="B4398" t="s">
        <v>77</v>
      </c>
      <c r="C4398" t="s">
        <v>59</v>
      </c>
      <c r="D4398" t="s">
        <v>48</v>
      </c>
      <c r="E4398" t="s">
        <v>49</v>
      </c>
      <c r="F4398">
        <v>0</v>
      </c>
      <c r="G4398" t="s">
        <v>49</v>
      </c>
      <c r="H4398" t="s">
        <v>49</v>
      </c>
      <c r="I4398" t="s">
        <v>50</v>
      </c>
      <c r="J4398">
        <v>8</v>
      </c>
      <c r="K4398" t="s">
        <v>56</v>
      </c>
      <c r="L4398">
        <v>239</v>
      </c>
      <c r="M4398">
        <v>1</v>
      </c>
      <c r="N4398">
        <v>368</v>
      </c>
      <c r="O4398">
        <v>2</v>
      </c>
      <c r="P4398" t="s">
        <v>57</v>
      </c>
      <c r="Q4398" t="s">
        <v>49</v>
      </c>
      <c r="X4398" s="7"/>
      <c r="Y4398" t="s">
        <v>49</v>
      </c>
      <c r="Z4398">
        <v>0</v>
      </c>
      <c r="AE4398" t="s">
        <v>49</v>
      </c>
      <c r="AF4398">
        <v>0</v>
      </c>
    </row>
    <row r="4399" spans="1:32" x14ac:dyDescent="0.3">
      <c r="A4399">
        <v>35</v>
      </c>
      <c r="B4399" t="s">
        <v>63</v>
      </c>
      <c r="C4399" t="s">
        <v>47</v>
      </c>
      <c r="D4399" t="s">
        <v>54</v>
      </c>
      <c r="E4399" t="s">
        <v>49</v>
      </c>
      <c r="F4399">
        <v>305</v>
      </c>
      <c r="G4399" t="s">
        <v>55</v>
      </c>
      <c r="H4399" t="s">
        <v>49</v>
      </c>
      <c r="I4399" t="s">
        <v>50</v>
      </c>
      <c r="J4399">
        <v>18</v>
      </c>
      <c r="K4399" t="s">
        <v>56</v>
      </c>
      <c r="L4399">
        <v>7</v>
      </c>
      <c r="M4399">
        <v>7</v>
      </c>
      <c r="N4399">
        <v>367</v>
      </c>
      <c r="O4399">
        <v>25</v>
      </c>
      <c r="P4399" t="s">
        <v>57</v>
      </c>
      <c r="Q4399" t="s">
        <v>49</v>
      </c>
      <c r="X4399" s="7"/>
      <c r="Y4399" t="s">
        <v>55</v>
      </c>
      <c r="Z4399">
        <v>305</v>
      </c>
      <c r="AE4399" t="s">
        <v>49</v>
      </c>
      <c r="AF4399">
        <v>305</v>
      </c>
    </row>
    <row r="4400" spans="1:32" x14ac:dyDescent="0.3">
      <c r="A4400">
        <v>57</v>
      </c>
      <c r="B4400" t="s">
        <v>77</v>
      </c>
      <c r="C4400" t="s">
        <v>47</v>
      </c>
      <c r="D4400" t="s">
        <v>60</v>
      </c>
      <c r="E4400" t="s">
        <v>49</v>
      </c>
      <c r="F4400">
        <v>31</v>
      </c>
      <c r="G4400" t="s">
        <v>49</v>
      </c>
      <c r="H4400" t="s">
        <v>49</v>
      </c>
      <c r="I4400" t="s">
        <v>50</v>
      </c>
      <c r="J4400">
        <v>19</v>
      </c>
      <c r="K4400" t="s">
        <v>70</v>
      </c>
      <c r="L4400">
        <v>260</v>
      </c>
      <c r="M4400">
        <v>2</v>
      </c>
      <c r="N4400">
        <v>-1</v>
      </c>
      <c r="O4400">
        <v>0</v>
      </c>
      <c r="P4400" t="s">
        <v>52</v>
      </c>
      <c r="Q4400" t="s">
        <v>49</v>
      </c>
      <c r="X4400" s="7"/>
      <c r="Y4400" t="s">
        <v>49</v>
      </c>
      <c r="Z4400">
        <v>31</v>
      </c>
      <c r="AE4400" t="s">
        <v>49</v>
      </c>
      <c r="AF4400">
        <v>31</v>
      </c>
    </row>
    <row r="4401" spans="1:32" x14ac:dyDescent="0.3">
      <c r="A4401">
        <v>29</v>
      </c>
      <c r="B4401" t="s">
        <v>68</v>
      </c>
      <c r="C4401" t="s">
        <v>47</v>
      </c>
      <c r="D4401" t="s">
        <v>54</v>
      </c>
      <c r="E4401" t="s">
        <v>49</v>
      </c>
      <c r="F4401">
        <v>452</v>
      </c>
      <c r="G4401" t="s">
        <v>55</v>
      </c>
      <c r="H4401" t="s">
        <v>49</v>
      </c>
      <c r="I4401" t="s">
        <v>52</v>
      </c>
      <c r="J4401">
        <v>27</v>
      </c>
      <c r="K4401" t="s">
        <v>56</v>
      </c>
      <c r="L4401">
        <v>347</v>
      </c>
      <c r="M4401">
        <v>1</v>
      </c>
      <c r="N4401">
        <v>-1</v>
      </c>
      <c r="O4401">
        <v>0</v>
      </c>
      <c r="P4401" t="s">
        <v>52</v>
      </c>
      <c r="Q4401" t="s">
        <v>49</v>
      </c>
      <c r="X4401" s="7"/>
      <c r="Y4401" t="s">
        <v>55</v>
      </c>
      <c r="Z4401">
        <v>452</v>
      </c>
      <c r="AE4401" t="s">
        <v>49</v>
      </c>
      <c r="AF4401">
        <v>452</v>
      </c>
    </row>
    <row r="4402" spans="1:32" x14ac:dyDescent="0.3">
      <c r="A4402">
        <v>48</v>
      </c>
      <c r="B4402" t="s">
        <v>69</v>
      </c>
      <c r="C4402" t="s">
        <v>47</v>
      </c>
      <c r="D4402" t="s">
        <v>54</v>
      </c>
      <c r="E4402" t="s">
        <v>49</v>
      </c>
      <c r="F4402">
        <v>5</v>
      </c>
      <c r="G4402" t="s">
        <v>55</v>
      </c>
      <c r="H4402" t="s">
        <v>49</v>
      </c>
      <c r="I4402" t="s">
        <v>52</v>
      </c>
      <c r="J4402">
        <v>7</v>
      </c>
      <c r="K4402" t="s">
        <v>56</v>
      </c>
      <c r="L4402">
        <v>697</v>
      </c>
      <c r="M4402">
        <v>2</v>
      </c>
      <c r="N4402">
        <v>-1</v>
      </c>
      <c r="O4402">
        <v>0</v>
      </c>
      <c r="P4402" t="s">
        <v>52</v>
      </c>
      <c r="Q4402" t="s">
        <v>49</v>
      </c>
      <c r="X4402" s="7"/>
      <c r="Y4402" t="s">
        <v>55</v>
      </c>
      <c r="Z4402">
        <v>5</v>
      </c>
      <c r="AE4402" t="s">
        <v>49</v>
      </c>
      <c r="AF4402">
        <v>5</v>
      </c>
    </row>
    <row r="4403" spans="1:32" x14ac:dyDescent="0.3">
      <c r="A4403">
        <v>38</v>
      </c>
      <c r="B4403" t="s">
        <v>68</v>
      </c>
      <c r="C4403" t="s">
        <v>74</v>
      </c>
      <c r="D4403" t="s">
        <v>60</v>
      </c>
      <c r="E4403" t="s">
        <v>49</v>
      </c>
      <c r="F4403">
        <v>7929</v>
      </c>
      <c r="G4403" t="s">
        <v>49</v>
      </c>
      <c r="H4403" t="s">
        <v>49</v>
      </c>
      <c r="I4403" t="s">
        <v>50</v>
      </c>
      <c r="J4403">
        <v>8</v>
      </c>
      <c r="K4403" t="s">
        <v>73</v>
      </c>
      <c r="L4403">
        <v>182</v>
      </c>
      <c r="M4403">
        <v>3</v>
      </c>
      <c r="N4403">
        <v>-1</v>
      </c>
      <c r="O4403">
        <v>0</v>
      </c>
      <c r="P4403" t="s">
        <v>52</v>
      </c>
      <c r="Q4403" t="s">
        <v>49</v>
      </c>
      <c r="X4403" s="7"/>
      <c r="Y4403" t="s">
        <v>49</v>
      </c>
      <c r="Z4403">
        <v>7929</v>
      </c>
      <c r="AE4403" t="s">
        <v>49</v>
      </c>
      <c r="AF4403">
        <v>7929</v>
      </c>
    </row>
    <row r="4404" spans="1:32" x14ac:dyDescent="0.3">
      <c r="A4404">
        <v>41</v>
      </c>
      <c r="B4404" t="s">
        <v>68</v>
      </c>
      <c r="C4404" t="s">
        <v>47</v>
      </c>
      <c r="D4404" t="s">
        <v>48</v>
      </c>
      <c r="E4404" t="s">
        <v>49</v>
      </c>
      <c r="F4404">
        <v>39</v>
      </c>
      <c r="G4404" t="s">
        <v>55</v>
      </c>
      <c r="H4404" t="s">
        <v>49</v>
      </c>
      <c r="I4404" t="s">
        <v>50</v>
      </c>
      <c r="J4404">
        <v>21</v>
      </c>
      <c r="K4404" t="s">
        <v>75</v>
      </c>
      <c r="L4404">
        <v>549</v>
      </c>
      <c r="M4404">
        <v>2</v>
      </c>
      <c r="N4404">
        <v>-1</v>
      </c>
      <c r="O4404">
        <v>0</v>
      </c>
      <c r="P4404" t="s">
        <v>52</v>
      </c>
      <c r="Q4404" t="s">
        <v>55</v>
      </c>
      <c r="X4404" s="7"/>
      <c r="Y4404" t="s">
        <v>55</v>
      </c>
      <c r="Z4404">
        <v>39</v>
      </c>
      <c r="AE4404" t="s">
        <v>49</v>
      </c>
      <c r="AF4404">
        <v>39</v>
      </c>
    </row>
    <row r="4405" spans="1:32" x14ac:dyDescent="0.3">
      <c r="A4405">
        <v>39</v>
      </c>
      <c r="B4405" t="s">
        <v>76</v>
      </c>
      <c r="C4405" t="s">
        <v>47</v>
      </c>
      <c r="D4405" t="s">
        <v>48</v>
      </c>
      <c r="E4405" t="s">
        <v>49</v>
      </c>
      <c r="F4405">
        <v>267</v>
      </c>
      <c r="G4405" t="s">
        <v>49</v>
      </c>
      <c r="H4405" t="s">
        <v>49</v>
      </c>
      <c r="I4405" t="s">
        <v>52</v>
      </c>
      <c r="J4405">
        <v>9</v>
      </c>
      <c r="K4405" t="s">
        <v>62</v>
      </c>
      <c r="L4405">
        <v>1151</v>
      </c>
      <c r="M4405">
        <v>5</v>
      </c>
      <c r="N4405">
        <v>-1</v>
      </c>
      <c r="O4405">
        <v>0</v>
      </c>
      <c r="P4405" t="s">
        <v>52</v>
      </c>
      <c r="Q4405" t="s">
        <v>49</v>
      </c>
      <c r="X4405" s="7"/>
      <c r="Y4405" t="s">
        <v>49</v>
      </c>
      <c r="Z4405">
        <v>267</v>
      </c>
      <c r="AE4405" t="s">
        <v>49</v>
      </c>
      <c r="AF4405">
        <v>267</v>
      </c>
    </row>
    <row r="4406" spans="1:32" x14ac:dyDescent="0.3">
      <c r="A4406">
        <v>31</v>
      </c>
      <c r="B4406" t="s">
        <v>58</v>
      </c>
      <c r="C4406" t="s">
        <v>47</v>
      </c>
      <c r="D4406" t="s">
        <v>60</v>
      </c>
      <c r="E4406" t="s">
        <v>49</v>
      </c>
      <c r="F4406">
        <v>4945</v>
      </c>
      <c r="G4406" t="s">
        <v>49</v>
      </c>
      <c r="H4406" t="s">
        <v>49</v>
      </c>
      <c r="I4406" t="s">
        <v>50</v>
      </c>
      <c r="J4406">
        <v>11</v>
      </c>
      <c r="K4406" t="s">
        <v>70</v>
      </c>
      <c r="L4406">
        <v>445</v>
      </c>
      <c r="M4406">
        <v>1</v>
      </c>
      <c r="N4406">
        <v>-1</v>
      </c>
      <c r="O4406">
        <v>0</v>
      </c>
      <c r="P4406" t="s">
        <v>52</v>
      </c>
      <c r="Q4406" t="s">
        <v>49</v>
      </c>
      <c r="X4406" s="7"/>
      <c r="Y4406" t="s">
        <v>49</v>
      </c>
      <c r="Z4406">
        <v>4945</v>
      </c>
      <c r="AE4406" t="s">
        <v>49</v>
      </c>
      <c r="AF4406">
        <v>4945</v>
      </c>
    </row>
    <row r="4407" spans="1:32" x14ac:dyDescent="0.3">
      <c r="A4407">
        <v>51</v>
      </c>
      <c r="B4407" t="s">
        <v>67</v>
      </c>
      <c r="C4407" t="s">
        <v>47</v>
      </c>
      <c r="D4407" t="s">
        <v>54</v>
      </c>
      <c r="E4407" t="s">
        <v>49</v>
      </c>
      <c r="F4407">
        <v>463</v>
      </c>
      <c r="G4407" t="s">
        <v>55</v>
      </c>
      <c r="H4407" t="s">
        <v>49</v>
      </c>
      <c r="I4407" t="s">
        <v>52</v>
      </c>
      <c r="J4407">
        <v>13</v>
      </c>
      <c r="K4407" t="s">
        <v>56</v>
      </c>
      <c r="L4407">
        <v>213</v>
      </c>
      <c r="M4407">
        <v>5</v>
      </c>
      <c r="N4407">
        <v>-1</v>
      </c>
      <c r="O4407">
        <v>0</v>
      </c>
      <c r="P4407" t="s">
        <v>52</v>
      </c>
      <c r="Q4407" t="s">
        <v>49</v>
      </c>
      <c r="X4407" s="7"/>
      <c r="Y4407" t="s">
        <v>55</v>
      </c>
      <c r="Z4407">
        <v>463</v>
      </c>
      <c r="AE4407" t="s">
        <v>49</v>
      </c>
      <c r="AF4407">
        <v>463</v>
      </c>
    </row>
    <row r="4408" spans="1:32" x14ac:dyDescent="0.3">
      <c r="A4408">
        <v>35</v>
      </c>
      <c r="B4408" t="s">
        <v>46</v>
      </c>
      <c r="C4408" t="s">
        <v>59</v>
      </c>
      <c r="D4408" t="s">
        <v>54</v>
      </c>
      <c r="E4408" t="s">
        <v>49</v>
      </c>
      <c r="F4408">
        <v>2116</v>
      </c>
      <c r="G4408" t="s">
        <v>55</v>
      </c>
      <c r="H4408" t="s">
        <v>49</v>
      </c>
      <c r="I4408" t="s">
        <v>50</v>
      </c>
      <c r="J4408">
        <v>13</v>
      </c>
      <c r="K4408" t="s">
        <v>56</v>
      </c>
      <c r="L4408">
        <v>409</v>
      </c>
      <c r="M4408">
        <v>2</v>
      </c>
      <c r="N4408">
        <v>-1</v>
      </c>
      <c r="O4408">
        <v>0</v>
      </c>
      <c r="P4408" t="s">
        <v>52</v>
      </c>
      <c r="Q4408" t="s">
        <v>49</v>
      </c>
      <c r="X4408" s="7"/>
      <c r="Y4408" t="s">
        <v>55</v>
      </c>
      <c r="Z4408">
        <v>2116</v>
      </c>
      <c r="AE4408" t="s">
        <v>49</v>
      </c>
      <c r="AF4408">
        <v>2116</v>
      </c>
    </row>
    <row r="4409" spans="1:32" x14ac:dyDescent="0.3">
      <c r="A4409">
        <v>45</v>
      </c>
      <c r="B4409" t="s">
        <v>69</v>
      </c>
      <c r="C4409" t="s">
        <v>74</v>
      </c>
      <c r="D4409" t="s">
        <v>54</v>
      </c>
      <c r="E4409" t="s">
        <v>49</v>
      </c>
      <c r="F4409">
        <v>59</v>
      </c>
      <c r="G4409" t="s">
        <v>55</v>
      </c>
      <c r="H4409" t="s">
        <v>49</v>
      </c>
      <c r="I4409" t="s">
        <v>50</v>
      </c>
      <c r="J4409">
        <v>24</v>
      </c>
      <c r="K4409" t="s">
        <v>73</v>
      </c>
      <c r="L4409">
        <v>873</v>
      </c>
      <c r="M4409">
        <v>8</v>
      </c>
      <c r="N4409">
        <v>-1</v>
      </c>
      <c r="O4409">
        <v>0</v>
      </c>
      <c r="P4409" t="s">
        <v>52</v>
      </c>
      <c r="Q4409" t="s">
        <v>55</v>
      </c>
      <c r="X4409" s="7"/>
      <c r="Y4409" t="s">
        <v>55</v>
      </c>
      <c r="Z4409">
        <v>59</v>
      </c>
      <c r="AE4409" t="s">
        <v>49</v>
      </c>
      <c r="AF4409">
        <v>59</v>
      </c>
    </row>
    <row r="4410" spans="1:32" x14ac:dyDescent="0.3">
      <c r="A4410">
        <v>28</v>
      </c>
      <c r="B4410" t="s">
        <v>63</v>
      </c>
      <c r="C4410" t="s">
        <v>47</v>
      </c>
      <c r="D4410" t="s">
        <v>54</v>
      </c>
      <c r="E4410" t="s">
        <v>49</v>
      </c>
      <c r="F4410">
        <v>131</v>
      </c>
      <c r="G4410" t="s">
        <v>55</v>
      </c>
      <c r="H4410" t="s">
        <v>49</v>
      </c>
      <c r="I4410" t="s">
        <v>52</v>
      </c>
      <c r="J4410">
        <v>12</v>
      </c>
      <c r="K4410" t="s">
        <v>56</v>
      </c>
      <c r="L4410">
        <v>147</v>
      </c>
      <c r="M4410">
        <v>5</v>
      </c>
      <c r="N4410">
        <v>-1</v>
      </c>
      <c r="O4410">
        <v>0</v>
      </c>
      <c r="P4410" t="s">
        <v>52</v>
      </c>
      <c r="Q4410" t="s">
        <v>49</v>
      </c>
      <c r="X4410" s="7"/>
      <c r="Y4410" t="s">
        <v>55</v>
      </c>
      <c r="Z4410">
        <v>131</v>
      </c>
      <c r="AE4410" t="s">
        <v>49</v>
      </c>
      <c r="AF4410">
        <v>131</v>
      </c>
    </row>
    <row r="4411" spans="1:32" x14ac:dyDescent="0.3">
      <c r="A4411">
        <v>57</v>
      </c>
      <c r="B4411" t="s">
        <v>77</v>
      </c>
      <c r="C4411" t="s">
        <v>47</v>
      </c>
      <c r="D4411" t="s">
        <v>54</v>
      </c>
      <c r="E4411" t="s">
        <v>49</v>
      </c>
      <c r="F4411">
        <v>107</v>
      </c>
      <c r="G4411" t="s">
        <v>49</v>
      </c>
      <c r="H4411" t="s">
        <v>49</v>
      </c>
      <c r="I4411" t="s">
        <v>50</v>
      </c>
      <c r="J4411">
        <v>14</v>
      </c>
      <c r="K4411" t="s">
        <v>73</v>
      </c>
      <c r="L4411">
        <v>85</v>
      </c>
      <c r="M4411">
        <v>2</v>
      </c>
      <c r="N4411">
        <v>-1</v>
      </c>
      <c r="O4411">
        <v>0</v>
      </c>
      <c r="P4411" t="s">
        <v>52</v>
      </c>
      <c r="Q4411" t="s">
        <v>49</v>
      </c>
      <c r="X4411" s="7"/>
      <c r="Y4411" t="s">
        <v>49</v>
      </c>
      <c r="Z4411">
        <v>107</v>
      </c>
      <c r="AE4411" t="s">
        <v>49</v>
      </c>
      <c r="AF4411">
        <v>107</v>
      </c>
    </row>
    <row r="4412" spans="1:32" x14ac:dyDescent="0.3">
      <c r="A4412">
        <v>36</v>
      </c>
      <c r="B4412" t="s">
        <v>46</v>
      </c>
      <c r="C4412" t="s">
        <v>47</v>
      </c>
      <c r="D4412" t="s">
        <v>54</v>
      </c>
      <c r="E4412" t="s">
        <v>49</v>
      </c>
      <c r="F4412">
        <v>-35</v>
      </c>
      <c r="G4412" t="s">
        <v>49</v>
      </c>
      <c r="H4412" t="s">
        <v>49</v>
      </c>
      <c r="I4412" t="s">
        <v>50</v>
      </c>
      <c r="J4412">
        <v>30</v>
      </c>
      <c r="K4412" t="s">
        <v>72</v>
      </c>
      <c r="L4412">
        <v>339</v>
      </c>
      <c r="M4412">
        <v>3</v>
      </c>
      <c r="N4412">
        <v>-1</v>
      </c>
      <c r="O4412">
        <v>0</v>
      </c>
      <c r="P4412" t="s">
        <v>52</v>
      </c>
      <c r="Q4412" t="s">
        <v>49</v>
      </c>
      <c r="X4412" s="7"/>
      <c r="Y4412" t="s">
        <v>49</v>
      </c>
      <c r="Z4412">
        <v>-35</v>
      </c>
      <c r="AE4412" t="s">
        <v>49</v>
      </c>
      <c r="AF4412">
        <v>-35</v>
      </c>
    </row>
    <row r="4413" spans="1:32" x14ac:dyDescent="0.3">
      <c r="A4413">
        <v>49</v>
      </c>
      <c r="B4413" t="s">
        <v>67</v>
      </c>
      <c r="C4413" t="s">
        <v>47</v>
      </c>
      <c r="D4413" t="s">
        <v>48</v>
      </c>
      <c r="E4413" t="s">
        <v>49</v>
      </c>
      <c r="F4413">
        <v>230</v>
      </c>
      <c r="G4413" t="s">
        <v>55</v>
      </c>
      <c r="H4413" t="s">
        <v>49</v>
      </c>
      <c r="I4413" t="s">
        <v>52</v>
      </c>
      <c r="J4413">
        <v>8</v>
      </c>
      <c r="K4413" t="s">
        <v>56</v>
      </c>
      <c r="L4413">
        <v>96</v>
      </c>
      <c r="M4413">
        <v>1</v>
      </c>
      <c r="N4413">
        <v>-1</v>
      </c>
      <c r="O4413">
        <v>0</v>
      </c>
      <c r="P4413" t="s">
        <v>52</v>
      </c>
      <c r="Q4413" t="s">
        <v>49</v>
      </c>
      <c r="X4413" s="7"/>
      <c r="Y4413" t="s">
        <v>55</v>
      </c>
      <c r="Z4413">
        <v>230</v>
      </c>
      <c r="AE4413" t="s">
        <v>49</v>
      </c>
      <c r="AF4413">
        <v>230</v>
      </c>
    </row>
    <row r="4414" spans="1:32" x14ac:dyDescent="0.3">
      <c r="A4414">
        <v>34</v>
      </c>
      <c r="B4414" t="s">
        <v>58</v>
      </c>
      <c r="C4414" t="s">
        <v>59</v>
      </c>
      <c r="D4414" t="s">
        <v>60</v>
      </c>
      <c r="E4414" t="s">
        <v>49</v>
      </c>
      <c r="F4414">
        <v>2679</v>
      </c>
      <c r="G4414" t="s">
        <v>55</v>
      </c>
      <c r="H4414" t="s">
        <v>49</v>
      </c>
      <c r="I4414" t="s">
        <v>50</v>
      </c>
      <c r="J4414">
        <v>7</v>
      </c>
      <c r="K4414" t="s">
        <v>56</v>
      </c>
      <c r="L4414">
        <v>195</v>
      </c>
      <c r="M4414">
        <v>1</v>
      </c>
      <c r="N4414">
        <v>-1</v>
      </c>
      <c r="O4414">
        <v>0</v>
      </c>
      <c r="P4414" t="s">
        <v>52</v>
      </c>
      <c r="Q4414" t="s">
        <v>49</v>
      </c>
      <c r="X4414" s="7"/>
      <c r="Y4414" t="s">
        <v>55</v>
      </c>
      <c r="Z4414">
        <v>2679</v>
      </c>
      <c r="AE4414" t="s">
        <v>49</v>
      </c>
      <c r="AF4414">
        <v>2679</v>
      </c>
    </row>
    <row r="4415" spans="1:32" x14ac:dyDescent="0.3">
      <c r="A4415">
        <v>65</v>
      </c>
      <c r="B4415" t="s">
        <v>77</v>
      </c>
      <c r="C4415" t="s">
        <v>47</v>
      </c>
      <c r="D4415" t="s">
        <v>48</v>
      </c>
      <c r="E4415" t="s">
        <v>49</v>
      </c>
      <c r="F4415">
        <v>493</v>
      </c>
      <c r="G4415" t="s">
        <v>49</v>
      </c>
      <c r="H4415" t="s">
        <v>49</v>
      </c>
      <c r="I4415" t="s">
        <v>50</v>
      </c>
      <c r="J4415">
        <v>16</v>
      </c>
      <c r="K4415" t="s">
        <v>51</v>
      </c>
      <c r="L4415">
        <v>622</v>
      </c>
      <c r="M4415">
        <v>1</v>
      </c>
      <c r="N4415">
        <v>182</v>
      </c>
      <c r="O4415">
        <v>1</v>
      </c>
      <c r="P4415" t="s">
        <v>57</v>
      </c>
      <c r="Q4415" t="s">
        <v>49</v>
      </c>
      <c r="X4415" s="7"/>
      <c r="Y4415" t="s">
        <v>49</v>
      </c>
      <c r="Z4415">
        <v>493</v>
      </c>
      <c r="AE4415" t="s">
        <v>49</v>
      </c>
      <c r="AF4415">
        <v>493</v>
      </c>
    </row>
    <row r="4416" spans="1:32" x14ac:dyDescent="0.3">
      <c r="A4416">
        <v>26</v>
      </c>
      <c r="B4416" t="s">
        <v>53</v>
      </c>
      <c r="C4416" t="s">
        <v>59</v>
      </c>
      <c r="D4416" t="s">
        <v>54</v>
      </c>
      <c r="E4416" t="s">
        <v>49</v>
      </c>
      <c r="F4416">
        <v>256</v>
      </c>
      <c r="G4416" t="s">
        <v>55</v>
      </c>
      <c r="H4416" t="s">
        <v>49</v>
      </c>
      <c r="I4416" t="s">
        <v>50</v>
      </c>
      <c r="J4416">
        <v>4</v>
      </c>
      <c r="K4416" t="s">
        <v>56</v>
      </c>
      <c r="L4416">
        <v>101</v>
      </c>
      <c r="M4416">
        <v>2</v>
      </c>
      <c r="N4416">
        <v>-1</v>
      </c>
      <c r="O4416">
        <v>0</v>
      </c>
      <c r="P4416" t="s">
        <v>52</v>
      </c>
      <c r="Q4416" t="s">
        <v>49</v>
      </c>
      <c r="X4416" s="7"/>
      <c r="Y4416" t="s">
        <v>55</v>
      </c>
      <c r="Z4416">
        <v>256</v>
      </c>
      <c r="AE4416" t="s">
        <v>49</v>
      </c>
      <c r="AF4416">
        <v>256</v>
      </c>
    </row>
    <row r="4417" spans="1:32" x14ac:dyDescent="0.3">
      <c r="A4417">
        <v>52</v>
      </c>
      <c r="B4417" t="s">
        <v>63</v>
      </c>
      <c r="C4417" t="s">
        <v>47</v>
      </c>
      <c r="D4417" t="s">
        <v>48</v>
      </c>
      <c r="E4417" t="s">
        <v>49</v>
      </c>
      <c r="F4417">
        <v>-133</v>
      </c>
      <c r="G4417" t="s">
        <v>49</v>
      </c>
      <c r="H4417" t="s">
        <v>49</v>
      </c>
      <c r="I4417" t="s">
        <v>52</v>
      </c>
      <c r="J4417">
        <v>5</v>
      </c>
      <c r="K4417" t="s">
        <v>62</v>
      </c>
      <c r="L4417">
        <v>96</v>
      </c>
      <c r="M4417">
        <v>2</v>
      </c>
      <c r="N4417">
        <v>-1</v>
      </c>
      <c r="O4417">
        <v>0</v>
      </c>
      <c r="P4417" t="s">
        <v>52</v>
      </c>
      <c r="Q4417" t="s">
        <v>49</v>
      </c>
      <c r="X4417" s="7"/>
      <c r="Y4417" t="s">
        <v>49</v>
      </c>
      <c r="Z4417">
        <v>-133</v>
      </c>
      <c r="AE4417" t="s">
        <v>49</v>
      </c>
      <c r="AF4417">
        <v>-133</v>
      </c>
    </row>
    <row r="4418" spans="1:32" x14ac:dyDescent="0.3">
      <c r="A4418">
        <v>32</v>
      </c>
      <c r="B4418" t="s">
        <v>63</v>
      </c>
      <c r="C4418" t="s">
        <v>59</v>
      </c>
      <c r="D4418" t="s">
        <v>54</v>
      </c>
      <c r="E4418" t="s">
        <v>49</v>
      </c>
      <c r="F4418">
        <v>811</v>
      </c>
      <c r="G4418" t="s">
        <v>55</v>
      </c>
      <c r="H4418" t="s">
        <v>49</v>
      </c>
      <c r="I4418" t="s">
        <v>50</v>
      </c>
      <c r="J4418">
        <v>14</v>
      </c>
      <c r="K4418" t="s">
        <v>56</v>
      </c>
      <c r="L4418">
        <v>563</v>
      </c>
      <c r="M4418">
        <v>1</v>
      </c>
      <c r="N4418">
        <v>-1</v>
      </c>
      <c r="O4418">
        <v>0</v>
      </c>
      <c r="P4418" t="s">
        <v>52</v>
      </c>
      <c r="Q4418" t="s">
        <v>55</v>
      </c>
      <c r="X4418" s="7"/>
      <c r="Y4418" t="s">
        <v>55</v>
      </c>
      <c r="Z4418">
        <v>811</v>
      </c>
      <c r="AE4418" t="s">
        <v>49</v>
      </c>
      <c r="AF4418">
        <v>811</v>
      </c>
    </row>
    <row r="4419" spans="1:32" x14ac:dyDescent="0.3">
      <c r="A4419">
        <v>33</v>
      </c>
      <c r="B4419" t="s">
        <v>46</v>
      </c>
      <c r="C4419" t="s">
        <v>47</v>
      </c>
      <c r="D4419" t="s">
        <v>60</v>
      </c>
      <c r="E4419" t="s">
        <v>49</v>
      </c>
      <c r="F4419">
        <v>302</v>
      </c>
      <c r="G4419" t="s">
        <v>55</v>
      </c>
      <c r="H4419" t="s">
        <v>55</v>
      </c>
      <c r="I4419" t="s">
        <v>50</v>
      </c>
      <c r="J4419">
        <v>16</v>
      </c>
      <c r="K4419" t="s">
        <v>61</v>
      </c>
      <c r="L4419">
        <v>670</v>
      </c>
      <c r="M4419">
        <v>1</v>
      </c>
      <c r="N4419">
        <v>-1</v>
      </c>
      <c r="O4419">
        <v>0</v>
      </c>
      <c r="P4419" t="s">
        <v>52</v>
      </c>
      <c r="Q4419" t="s">
        <v>49</v>
      </c>
      <c r="X4419" s="7"/>
      <c r="Y4419" t="s">
        <v>55</v>
      </c>
      <c r="Z4419">
        <v>302</v>
      </c>
      <c r="AE4419" t="s">
        <v>55</v>
      </c>
      <c r="AF4419">
        <v>302</v>
      </c>
    </row>
    <row r="4420" spans="1:32" x14ac:dyDescent="0.3">
      <c r="A4420">
        <v>43</v>
      </c>
      <c r="B4420" t="s">
        <v>58</v>
      </c>
      <c r="C4420" t="s">
        <v>47</v>
      </c>
      <c r="D4420" t="s">
        <v>60</v>
      </c>
      <c r="E4420" t="s">
        <v>49</v>
      </c>
      <c r="F4420">
        <v>3529</v>
      </c>
      <c r="G4420" t="s">
        <v>55</v>
      </c>
      <c r="H4420" t="s">
        <v>49</v>
      </c>
      <c r="I4420" t="s">
        <v>50</v>
      </c>
      <c r="J4420">
        <v>4</v>
      </c>
      <c r="K4420" t="s">
        <v>70</v>
      </c>
      <c r="L4420">
        <v>190</v>
      </c>
      <c r="M4420">
        <v>3</v>
      </c>
      <c r="N4420">
        <v>-1</v>
      </c>
      <c r="O4420">
        <v>0</v>
      </c>
      <c r="P4420" t="s">
        <v>52</v>
      </c>
      <c r="Q4420" t="s">
        <v>49</v>
      </c>
      <c r="X4420" s="7"/>
      <c r="Y4420" t="s">
        <v>55</v>
      </c>
      <c r="Z4420">
        <v>3529</v>
      </c>
      <c r="AE4420" t="s">
        <v>49</v>
      </c>
      <c r="AF4420">
        <v>3529</v>
      </c>
    </row>
    <row r="4421" spans="1:32" x14ac:dyDescent="0.3">
      <c r="A4421">
        <v>26</v>
      </c>
      <c r="B4421" t="s">
        <v>67</v>
      </c>
      <c r="C4421" t="s">
        <v>59</v>
      </c>
      <c r="D4421" t="s">
        <v>60</v>
      </c>
      <c r="E4421" t="s">
        <v>49</v>
      </c>
      <c r="F4421">
        <v>75</v>
      </c>
      <c r="G4421" t="s">
        <v>55</v>
      </c>
      <c r="H4421" t="s">
        <v>55</v>
      </c>
      <c r="I4421" t="s">
        <v>52</v>
      </c>
      <c r="J4421">
        <v>19</v>
      </c>
      <c r="K4421" t="s">
        <v>56</v>
      </c>
      <c r="L4421">
        <v>351</v>
      </c>
      <c r="M4421">
        <v>1</v>
      </c>
      <c r="N4421">
        <v>-1</v>
      </c>
      <c r="O4421">
        <v>0</v>
      </c>
      <c r="P4421" t="s">
        <v>52</v>
      </c>
      <c r="Q4421" t="s">
        <v>49</v>
      </c>
      <c r="X4421" s="7"/>
      <c r="Y4421" t="s">
        <v>55</v>
      </c>
      <c r="Z4421">
        <v>75</v>
      </c>
      <c r="AE4421" t="s">
        <v>55</v>
      </c>
      <c r="AF4421">
        <v>75</v>
      </c>
    </row>
    <row r="4422" spans="1:32" x14ac:dyDescent="0.3">
      <c r="A4422">
        <v>45</v>
      </c>
      <c r="B4422" t="s">
        <v>67</v>
      </c>
      <c r="C4422" t="s">
        <v>47</v>
      </c>
      <c r="D4422" t="s">
        <v>54</v>
      </c>
      <c r="E4422" t="s">
        <v>49</v>
      </c>
      <c r="F4422">
        <v>999</v>
      </c>
      <c r="G4422" t="s">
        <v>55</v>
      </c>
      <c r="H4422" t="s">
        <v>49</v>
      </c>
      <c r="I4422" t="s">
        <v>50</v>
      </c>
      <c r="J4422">
        <v>20</v>
      </c>
      <c r="K4422" t="s">
        <v>75</v>
      </c>
      <c r="L4422">
        <v>215</v>
      </c>
      <c r="M4422">
        <v>6</v>
      </c>
      <c r="N4422">
        <v>188</v>
      </c>
      <c r="O4422">
        <v>2</v>
      </c>
      <c r="P4422" t="s">
        <v>57</v>
      </c>
      <c r="Q4422" t="s">
        <v>49</v>
      </c>
      <c r="X4422" s="7"/>
      <c r="Y4422" t="s">
        <v>55</v>
      </c>
      <c r="Z4422">
        <v>999</v>
      </c>
      <c r="AE4422" t="s">
        <v>49</v>
      </c>
      <c r="AF4422">
        <v>999</v>
      </c>
    </row>
    <row r="4423" spans="1:32" x14ac:dyDescent="0.3">
      <c r="A4423">
        <v>30</v>
      </c>
      <c r="B4423" t="s">
        <v>58</v>
      </c>
      <c r="C4423" t="s">
        <v>59</v>
      </c>
      <c r="D4423" t="s">
        <v>60</v>
      </c>
      <c r="E4423" t="s">
        <v>49</v>
      </c>
      <c r="F4423">
        <v>7845</v>
      </c>
      <c r="G4423" t="s">
        <v>55</v>
      </c>
      <c r="H4423" t="s">
        <v>49</v>
      </c>
      <c r="I4423" t="s">
        <v>52</v>
      </c>
      <c r="J4423">
        <v>3</v>
      </c>
      <c r="K4423" t="s">
        <v>62</v>
      </c>
      <c r="L4423">
        <v>59</v>
      </c>
      <c r="M4423">
        <v>1</v>
      </c>
      <c r="N4423">
        <v>-1</v>
      </c>
      <c r="O4423">
        <v>0</v>
      </c>
      <c r="P4423" t="s">
        <v>52</v>
      </c>
      <c r="Q4423" t="s">
        <v>49</v>
      </c>
      <c r="X4423" s="7"/>
      <c r="Y4423" t="s">
        <v>55</v>
      </c>
      <c r="Z4423">
        <v>7845</v>
      </c>
      <c r="AE4423" t="s">
        <v>49</v>
      </c>
      <c r="AF4423">
        <v>7845</v>
      </c>
    </row>
    <row r="4424" spans="1:32" x14ac:dyDescent="0.3">
      <c r="A4424">
        <v>37</v>
      </c>
      <c r="B4424" t="s">
        <v>53</v>
      </c>
      <c r="C4424" t="s">
        <v>74</v>
      </c>
      <c r="D4424" t="s">
        <v>48</v>
      </c>
      <c r="E4424" t="s">
        <v>49</v>
      </c>
      <c r="F4424">
        <v>260</v>
      </c>
      <c r="G4424" t="s">
        <v>55</v>
      </c>
      <c r="H4424" t="s">
        <v>49</v>
      </c>
      <c r="I4424" t="s">
        <v>50</v>
      </c>
      <c r="J4424">
        <v>17</v>
      </c>
      <c r="K4424" t="s">
        <v>61</v>
      </c>
      <c r="L4424">
        <v>446</v>
      </c>
      <c r="M4424">
        <v>2</v>
      </c>
      <c r="N4424">
        <v>-1</v>
      </c>
      <c r="O4424">
        <v>0</v>
      </c>
      <c r="P4424" t="s">
        <v>52</v>
      </c>
      <c r="Q4424" t="s">
        <v>49</v>
      </c>
      <c r="X4424" s="7"/>
      <c r="Y4424" t="s">
        <v>55</v>
      </c>
      <c r="Z4424">
        <v>260</v>
      </c>
      <c r="AE4424" t="s">
        <v>49</v>
      </c>
      <c r="AF4424">
        <v>260</v>
      </c>
    </row>
    <row r="4425" spans="1:32" x14ac:dyDescent="0.3">
      <c r="A4425">
        <v>45</v>
      </c>
      <c r="B4425" t="s">
        <v>58</v>
      </c>
      <c r="C4425" t="s">
        <v>59</v>
      </c>
      <c r="D4425" t="s">
        <v>60</v>
      </c>
      <c r="E4425" t="s">
        <v>49</v>
      </c>
      <c r="F4425">
        <v>2048</v>
      </c>
      <c r="G4425" t="s">
        <v>55</v>
      </c>
      <c r="H4425" t="s">
        <v>49</v>
      </c>
      <c r="I4425" t="s">
        <v>50</v>
      </c>
      <c r="J4425">
        <v>18</v>
      </c>
      <c r="K4425" t="s">
        <v>51</v>
      </c>
      <c r="L4425">
        <v>310</v>
      </c>
      <c r="M4425">
        <v>1</v>
      </c>
      <c r="N4425">
        <v>804</v>
      </c>
      <c r="O4425">
        <v>1</v>
      </c>
      <c r="P4425" t="s">
        <v>57</v>
      </c>
      <c r="Q4425" t="s">
        <v>55</v>
      </c>
      <c r="X4425" s="7"/>
      <c r="Y4425" t="s">
        <v>55</v>
      </c>
      <c r="Z4425">
        <v>2048</v>
      </c>
      <c r="AE4425" t="s">
        <v>49</v>
      </c>
      <c r="AF4425">
        <v>2048</v>
      </c>
    </row>
    <row r="4426" spans="1:32" x14ac:dyDescent="0.3">
      <c r="A4426">
        <v>34</v>
      </c>
      <c r="B4426" t="s">
        <v>58</v>
      </c>
      <c r="C4426" t="s">
        <v>47</v>
      </c>
      <c r="D4426" t="s">
        <v>60</v>
      </c>
      <c r="E4426" t="s">
        <v>49</v>
      </c>
      <c r="F4426">
        <v>1557</v>
      </c>
      <c r="G4426" t="s">
        <v>55</v>
      </c>
      <c r="H4426" t="s">
        <v>55</v>
      </c>
      <c r="I4426" t="s">
        <v>52</v>
      </c>
      <c r="J4426">
        <v>13</v>
      </c>
      <c r="K4426" t="s">
        <v>56</v>
      </c>
      <c r="L4426">
        <v>213</v>
      </c>
      <c r="M4426">
        <v>1</v>
      </c>
      <c r="N4426">
        <v>-1</v>
      </c>
      <c r="O4426">
        <v>0</v>
      </c>
      <c r="P4426" t="s">
        <v>52</v>
      </c>
      <c r="Q4426" t="s">
        <v>49</v>
      </c>
      <c r="X4426" s="7"/>
      <c r="Y4426" t="s">
        <v>55</v>
      </c>
      <c r="Z4426">
        <v>1557</v>
      </c>
      <c r="AE4426" t="s">
        <v>55</v>
      </c>
      <c r="AF4426">
        <v>1557</v>
      </c>
    </row>
    <row r="4427" spans="1:32" x14ac:dyDescent="0.3">
      <c r="A4427">
        <v>35</v>
      </c>
      <c r="B4427" t="s">
        <v>53</v>
      </c>
      <c r="C4427" t="s">
        <v>47</v>
      </c>
      <c r="D4427" t="s">
        <v>54</v>
      </c>
      <c r="E4427" t="s">
        <v>49</v>
      </c>
      <c r="F4427">
        <v>505</v>
      </c>
      <c r="G4427" t="s">
        <v>55</v>
      </c>
      <c r="H4427" t="s">
        <v>55</v>
      </c>
      <c r="I4427" t="s">
        <v>52</v>
      </c>
      <c r="J4427">
        <v>27</v>
      </c>
      <c r="K4427" t="s">
        <v>56</v>
      </c>
      <c r="L4427">
        <v>371</v>
      </c>
      <c r="M4427">
        <v>2</v>
      </c>
      <c r="N4427">
        <v>-1</v>
      </c>
      <c r="O4427">
        <v>0</v>
      </c>
      <c r="P4427" t="s">
        <v>52</v>
      </c>
      <c r="Q4427" t="s">
        <v>49</v>
      </c>
      <c r="X4427" s="7"/>
      <c r="Y4427" t="s">
        <v>55</v>
      </c>
      <c r="Z4427">
        <v>505</v>
      </c>
      <c r="AE4427" t="s">
        <v>55</v>
      </c>
      <c r="AF4427">
        <v>505</v>
      </c>
    </row>
    <row r="4428" spans="1:32" x14ac:dyDescent="0.3">
      <c r="A4428">
        <v>41</v>
      </c>
      <c r="B4428" t="s">
        <v>69</v>
      </c>
      <c r="C4428" t="s">
        <v>47</v>
      </c>
      <c r="D4428" t="s">
        <v>60</v>
      </c>
      <c r="E4428" t="s">
        <v>49</v>
      </c>
      <c r="F4428">
        <v>1536</v>
      </c>
      <c r="G4428" t="s">
        <v>49</v>
      </c>
      <c r="H4428" t="s">
        <v>49</v>
      </c>
      <c r="I4428" t="s">
        <v>50</v>
      </c>
      <c r="J4428">
        <v>4</v>
      </c>
      <c r="K4428" t="s">
        <v>56</v>
      </c>
      <c r="L4428">
        <v>54</v>
      </c>
      <c r="M4428">
        <v>2</v>
      </c>
      <c r="N4428">
        <v>-1</v>
      </c>
      <c r="O4428">
        <v>0</v>
      </c>
      <c r="P4428" t="s">
        <v>52</v>
      </c>
      <c r="Q4428" t="s">
        <v>49</v>
      </c>
      <c r="X4428" s="7"/>
      <c r="Y4428" t="s">
        <v>49</v>
      </c>
      <c r="Z4428">
        <v>1536</v>
      </c>
      <c r="AE4428" t="s">
        <v>49</v>
      </c>
      <c r="AF4428">
        <v>1536</v>
      </c>
    </row>
    <row r="4429" spans="1:32" x14ac:dyDescent="0.3">
      <c r="A4429">
        <v>42</v>
      </c>
      <c r="B4429" t="s">
        <v>65</v>
      </c>
      <c r="C4429" t="s">
        <v>47</v>
      </c>
      <c r="D4429" t="s">
        <v>60</v>
      </c>
      <c r="E4429" t="s">
        <v>49</v>
      </c>
      <c r="F4429">
        <v>0</v>
      </c>
      <c r="G4429" t="s">
        <v>49</v>
      </c>
      <c r="H4429" t="s">
        <v>49</v>
      </c>
      <c r="I4429" t="s">
        <v>50</v>
      </c>
      <c r="J4429">
        <v>8</v>
      </c>
      <c r="K4429" t="s">
        <v>70</v>
      </c>
      <c r="L4429">
        <v>118</v>
      </c>
      <c r="M4429">
        <v>6</v>
      </c>
      <c r="N4429">
        <v>-1</v>
      </c>
      <c r="O4429">
        <v>0</v>
      </c>
      <c r="P4429" t="s">
        <v>52</v>
      </c>
      <c r="Q4429" t="s">
        <v>49</v>
      </c>
      <c r="X4429" s="7"/>
      <c r="Y4429" t="s">
        <v>49</v>
      </c>
      <c r="Z4429">
        <v>0</v>
      </c>
      <c r="AE4429" t="s">
        <v>49</v>
      </c>
      <c r="AF4429">
        <v>0</v>
      </c>
    </row>
    <row r="4430" spans="1:32" x14ac:dyDescent="0.3">
      <c r="A4430">
        <v>48</v>
      </c>
      <c r="B4430" t="s">
        <v>63</v>
      </c>
      <c r="C4430" t="s">
        <v>47</v>
      </c>
      <c r="D4430" t="s">
        <v>52</v>
      </c>
      <c r="E4430" t="s">
        <v>49</v>
      </c>
      <c r="F4430">
        <v>439</v>
      </c>
      <c r="G4430" t="s">
        <v>55</v>
      </c>
      <c r="H4430" t="s">
        <v>49</v>
      </c>
      <c r="I4430" t="s">
        <v>50</v>
      </c>
      <c r="J4430">
        <v>2</v>
      </c>
      <c r="K4430" t="s">
        <v>64</v>
      </c>
      <c r="L4430">
        <v>212</v>
      </c>
      <c r="M4430">
        <v>1</v>
      </c>
      <c r="N4430">
        <v>249</v>
      </c>
      <c r="O4430">
        <v>2</v>
      </c>
      <c r="P4430" t="s">
        <v>66</v>
      </c>
      <c r="Q4430" t="s">
        <v>49</v>
      </c>
      <c r="X4430" s="7"/>
      <c r="Y4430" t="s">
        <v>55</v>
      </c>
      <c r="Z4430">
        <v>439</v>
      </c>
      <c r="AE4430" t="s">
        <v>49</v>
      </c>
      <c r="AF4430">
        <v>439</v>
      </c>
    </row>
    <row r="4431" spans="1:32" x14ac:dyDescent="0.3">
      <c r="A4431">
        <v>45</v>
      </c>
      <c r="B4431" t="s">
        <v>52</v>
      </c>
      <c r="C4431" t="s">
        <v>47</v>
      </c>
      <c r="D4431" t="s">
        <v>48</v>
      </c>
      <c r="E4431" t="s">
        <v>49</v>
      </c>
      <c r="F4431">
        <v>44</v>
      </c>
      <c r="G4431" t="s">
        <v>49</v>
      </c>
      <c r="H4431" t="s">
        <v>49</v>
      </c>
      <c r="I4431" t="s">
        <v>52</v>
      </c>
      <c r="J4431">
        <v>11</v>
      </c>
      <c r="K4431" t="s">
        <v>62</v>
      </c>
      <c r="L4431">
        <v>81</v>
      </c>
      <c r="M4431">
        <v>1</v>
      </c>
      <c r="N4431">
        <v>-1</v>
      </c>
      <c r="O4431">
        <v>0</v>
      </c>
      <c r="P4431" t="s">
        <v>52</v>
      </c>
      <c r="Q4431" t="s">
        <v>49</v>
      </c>
      <c r="X4431" s="7"/>
      <c r="Y4431" t="s">
        <v>49</v>
      </c>
      <c r="Z4431">
        <v>44</v>
      </c>
      <c r="AE4431" t="s">
        <v>49</v>
      </c>
      <c r="AF4431">
        <v>44</v>
      </c>
    </row>
    <row r="4432" spans="1:32" x14ac:dyDescent="0.3">
      <c r="A4432">
        <v>47</v>
      </c>
      <c r="B4432" t="s">
        <v>58</v>
      </c>
      <c r="C4432" t="s">
        <v>47</v>
      </c>
      <c r="D4432" t="s">
        <v>60</v>
      </c>
      <c r="E4432" t="s">
        <v>49</v>
      </c>
      <c r="F4432">
        <v>295</v>
      </c>
      <c r="G4432" t="s">
        <v>55</v>
      </c>
      <c r="H4432" t="s">
        <v>49</v>
      </c>
      <c r="I4432" t="s">
        <v>50</v>
      </c>
      <c r="J4432">
        <v>5</v>
      </c>
      <c r="K4432" t="s">
        <v>70</v>
      </c>
      <c r="L4432">
        <v>157</v>
      </c>
      <c r="M4432">
        <v>1</v>
      </c>
      <c r="N4432">
        <v>-1</v>
      </c>
      <c r="O4432">
        <v>0</v>
      </c>
      <c r="P4432" t="s">
        <v>52</v>
      </c>
      <c r="Q4432" t="s">
        <v>49</v>
      </c>
      <c r="X4432" s="7"/>
      <c r="Y4432" t="s">
        <v>55</v>
      </c>
      <c r="Z4432">
        <v>295</v>
      </c>
      <c r="AE4432" t="s">
        <v>49</v>
      </c>
      <c r="AF4432">
        <v>295</v>
      </c>
    </row>
    <row r="4433" spans="1:32" x14ac:dyDescent="0.3">
      <c r="A4433">
        <v>37</v>
      </c>
      <c r="B4433" t="s">
        <v>63</v>
      </c>
      <c r="C4433" t="s">
        <v>47</v>
      </c>
      <c r="D4433" t="s">
        <v>48</v>
      </c>
      <c r="E4433" t="s">
        <v>49</v>
      </c>
      <c r="F4433">
        <v>190</v>
      </c>
      <c r="G4433" t="s">
        <v>55</v>
      </c>
      <c r="H4433" t="s">
        <v>55</v>
      </c>
      <c r="I4433" t="s">
        <v>52</v>
      </c>
      <c r="J4433">
        <v>8</v>
      </c>
      <c r="K4433" t="s">
        <v>56</v>
      </c>
      <c r="L4433">
        <v>194</v>
      </c>
      <c r="M4433">
        <v>1</v>
      </c>
      <c r="N4433">
        <v>-1</v>
      </c>
      <c r="O4433">
        <v>0</v>
      </c>
      <c r="P4433" t="s">
        <v>52</v>
      </c>
      <c r="Q4433" t="s">
        <v>49</v>
      </c>
      <c r="X4433" s="7"/>
      <c r="Y4433" t="s">
        <v>55</v>
      </c>
      <c r="Z4433">
        <v>190</v>
      </c>
      <c r="AE4433" t="s">
        <v>55</v>
      </c>
      <c r="AF4433">
        <v>190</v>
      </c>
    </row>
    <row r="4434" spans="1:32" x14ac:dyDescent="0.3">
      <c r="A4434">
        <v>32</v>
      </c>
      <c r="B4434" t="s">
        <v>58</v>
      </c>
      <c r="C4434" t="s">
        <v>47</v>
      </c>
      <c r="D4434" t="s">
        <v>54</v>
      </c>
      <c r="E4434" t="s">
        <v>49</v>
      </c>
      <c r="F4434">
        <v>3935</v>
      </c>
      <c r="G4434" t="s">
        <v>55</v>
      </c>
      <c r="H4434" t="s">
        <v>49</v>
      </c>
      <c r="I4434" t="s">
        <v>52</v>
      </c>
      <c r="J4434">
        <v>29</v>
      </c>
      <c r="K4434" t="s">
        <v>56</v>
      </c>
      <c r="L4434">
        <v>129</v>
      </c>
      <c r="M4434">
        <v>2</v>
      </c>
      <c r="N4434">
        <v>-1</v>
      </c>
      <c r="O4434">
        <v>0</v>
      </c>
      <c r="P4434" t="s">
        <v>52</v>
      </c>
      <c r="Q4434" t="s">
        <v>49</v>
      </c>
      <c r="X4434" s="7"/>
      <c r="Y4434" t="s">
        <v>55</v>
      </c>
      <c r="Z4434">
        <v>3935</v>
      </c>
      <c r="AE4434" t="s">
        <v>49</v>
      </c>
      <c r="AF4434">
        <v>3935</v>
      </c>
    </row>
    <row r="4435" spans="1:32" x14ac:dyDescent="0.3">
      <c r="A4435">
        <v>40</v>
      </c>
      <c r="B4435" t="s">
        <v>58</v>
      </c>
      <c r="C4435" t="s">
        <v>47</v>
      </c>
      <c r="D4435" t="s">
        <v>60</v>
      </c>
      <c r="E4435" t="s">
        <v>49</v>
      </c>
      <c r="F4435">
        <v>-17</v>
      </c>
      <c r="G4435" t="s">
        <v>55</v>
      </c>
      <c r="H4435" t="s">
        <v>55</v>
      </c>
      <c r="I4435" t="s">
        <v>50</v>
      </c>
      <c r="J4435">
        <v>11</v>
      </c>
      <c r="K4435" t="s">
        <v>56</v>
      </c>
      <c r="L4435">
        <v>474</v>
      </c>
      <c r="M4435">
        <v>1</v>
      </c>
      <c r="N4435">
        <v>256</v>
      </c>
      <c r="O4435">
        <v>1</v>
      </c>
      <c r="P4435" t="s">
        <v>79</v>
      </c>
      <c r="Q4435" t="s">
        <v>55</v>
      </c>
      <c r="X4435" s="7"/>
      <c r="Y4435" t="s">
        <v>55</v>
      </c>
      <c r="Z4435">
        <v>-17</v>
      </c>
      <c r="AE4435" t="s">
        <v>55</v>
      </c>
      <c r="AF4435">
        <v>-17</v>
      </c>
    </row>
    <row r="4436" spans="1:32" x14ac:dyDescent="0.3">
      <c r="A4436">
        <v>35</v>
      </c>
      <c r="B4436" t="s">
        <v>67</v>
      </c>
      <c r="C4436" t="s">
        <v>59</v>
      </c>
      <c r="D4436" t="s">
        <v>54</v>
      </c>
      <c r="E4436" t="s">
        <v>49</v>
      </c>
      <c r="F4436">
        <v>175</v>
      </c>
      <c r="G4436" t="s">
        <v>55</v>
      </c>
      <c r="H4436" t="s">
        <v>49</v>
      </c>
      <c r="I4436" t="s">
        <v>50</v>
      </c>
      <c r="J4436">
        <v>29</v>
      </c>
      <c r="K4436" t="s">
        <v>72</v>
      </c>
      <c r="L4436">
        <v>219</v>
      </c>
      <c r="M4436">
        <v>1</v>
      </c>
      <c r="N4436">
        <v>246</v>
      </c>
      <c r="O4436">
        <v>1</v>
      </c>
      <c r="P4436" t="s">
        <v>57</v>
      </c>
      <c r="Q4436" t="s">
        <v>49</v>
      </c>
      <c r="X4436" s="7"/>
      <c r="Y4436" t="s">
        <v>55</v>
      </c>
      <c r="Z4436">
        <v>175</v>
      </c>
      <c r="AE4436" t="s">
        <v>49</v>
      </c>
      <c r="AF4436">
        <v>175</v>
      </c>
    </row>
    <row r="4437" spans="1:32" x14ac:dyDescent="0.3">
      <c r="A4437">
        <v>31</v>
      </c>
      <c r="B4437" t="s">
        <v>67</v>
      </c>
      <c r="C4437" t="s">
        <v>59</v>
      </c>
      <c r="D4437" t="s">
        <v>54</v>
      </c>
      <c r="E4437" t="s">
        <v>49</v>
      </c>
      <c r="F4437">
        <v>4888</v>
      </c>
      <c r="G4437" t="s">
        <v>55</v>
      </c>
      <c r="H4437" t="s">
        <v>49</v>
      </c>
      <c r="I4437" t="s">
        <v>78</v>
      </c>
      <c r="J4437">
        <v>5</v>
      </c>
      <c r="K4437" t="s">
        <v>56</v>
      </c>
      <c r="L4437">
        <v>475</v>
      </c>
      <c r="M4437">
        <v>4</v>
      </c>
      <c r="N4437">
        <v>166</v>
      </c>
      <c r="O4437">
        <v>2</v>
      </c>
      <c r="P4437" t="s">
        <v>57</v>
      </c>
      <c r="Q4437" t="s">
        <v>49</v>
      </c>
      <c r="X4437" s="7"/>
      <c r="Y4437" t="s">
        <v>55</v>
      </c>
      <c r="Z4437">
        <v>4888</v>
      </c>
      <c r="AE4437" t="s">
        <v>49</v>
      </c>
      <c r="AF4437">
        <v>4888</v>
      </c>
    </row>
    <row r="4438" spans="1:32" x14ac:dyDescent="0.3">
      <c r="A4438">
        <v>36</v>
      </c>
      <c r="B4438" t="s">
        <v>67</v>
      </c>
      <c r="C4438" t="s">
        <v>59</v>
      </c>
      <c r="D4438" t="s">
        <v>60</v>
      </c>
      <c r="E4438" t="s">
        <v>49</v>
      </c>
      <c r="F4438">
        <v>40</v>
      </c>
      <c r="G4438" t="s">
        <v>49</v>
      </c>
      <c r="H4438" t="s">
        <v>49</v>
      </c>
      <c r="I4438" t="s">
        <v>50</v>
      </c>
      <c r="J4438">
        <v>26</v>
      </c>
      <c r="K4438" t="s">
        <v>70</v>
      </c>
      <c r="L4438">
        <v>359</v>
      </c>
      <c r="M4438">
        <v>3</v>
      </c>
      <c r="N4438">
        <v>-1</v>
      </c>
      <c r="O4438">
        <v>0</v>
      </c>
      <c r="P4438" t="s">
        <v>52</v>
      </c>
      <c r="Q4438" t="s">
        <v>49</v>
      </c>
      <c r="X4438" s="7"/>
      <c r="Y4438" t="s">
        <v>49</v>
      </c>
      <c r="Z4438">
        <v>40</v>
      </c>
      <c r="AE4438" t="s">
        <v>49</v>
      </c>
      <c r="AF4438">
        <v>40</v>
      </c>
    </row>
    <row r="4439" spans="1:32" x14ac:dyDescent="0.3">
      <c r="A4439">
        <v>44</v>
      </c>
      <c r="B4439" t="s">
        <v>58</v>
      </c>
      <c r="C4439" t="s">
        <v>47</v>
      </c>
      <c r="D4439" t="s">
        <v>60</v>
      </c>
      <c r="E4439" t="s">
        <v>49</v>
      </c>
      <c r="F4439">
        <v>4460</v>
      </c>
      <c r="G4439" t="s">
        <v>49</v>
      </c>
      <c r="H4439" t="s">
        <v>49</v>
      </c>
      <c r="I4439" t="s">
        <v>78</v>
      </c>
      <c r="J4439">
        <v>31</v>
      </c>
      <c r="K4439" t="s">
        <v>73</v>
      </c>
      <c r="L4439">
        <v>168</v>
      </c>
      <c r="M4439">
        <v>2</v>
      </c>
      <c r="N4439">
        <v>-1</v>
      </c>
      <c r="O4439">
        <v>0</v>
      </c>
      <c r="P4439" t="s">
        <v>52</v>
      </c>
      <c r="Q4439" t="s">
        <v>49</v>
      </c>
      <c r="X4439" s="7"/>
      <c r="Y4439" t="s">
        <v>49</v>
      </c>
      <c r="Z4439">
        <v>4460</v>
      </c>
      <c r="AE4439" t="s">
        <v>49</v>
      </c>
      <c r="AF4439">
        <v>4460</v>
      </c>
    </row>
    <row r="4440" spans="1:32" x14ac:dyDescent="0.3">
      <c r="A4440">
        <v>52</v>
      </c>
      <c r="B4440" t="s">
        <v>69</v>
      </c>
      <c r="C4440" t="s">
        <v>74</v>
      </c>
      <c r="D4440" t="s">
        <v>54</v>
      </c>
      <c r="E4440" t="s">
        <v>49</v>
      </c>
      <c r="F4440">
        <v>98</v>
      </c>
      <c r="G4440" t="s">
        <v>49</v>
      </c>
      <c r="H4440" t="s">
        <v>55</v>
      </c>
      <c r="I4440" t="s">
        <v>52</v>
      </c>
      <c r="J4440">
        <v>19</v>
      </c>
      <c r="K4440" t="s">
        <v>62</v>
      </c>
      <c r="L4440">
        <v>148</v>
      </c>
      <c r="M4440">
        <v>1</v>
      </c>
      <c r="N4440">
        <v>-1</v>
      </c>
      <c r="O4440">
        <v>0</v>
      </c>
      <c r="P4440" t="s">
        <v>52</v>
      </c>
      <c r="Q4440" t="s">
        <v>49</v>
      </c>
      <c r="X4440" s="7"/>
      <c r="Y4440" t="s">
        <v>49</v>
      </c>
      <c r="Z4440">
        <v>98</v>
      </c>
      <c r="AE4440" t="s">
        <v>55</v>
      </c>
      <c r="AF4440">
        <v>98</v>
      </c>
    </row>
    <row r="4441" spans="1:32" x14ac:dyDescent="0.3">
      <c r="A4441">
        <v>28</v>
      </c>
      <c r="B4441" t="s">
        <v>71</v>
      </c>
      <c r="C4441" t="s">
        <v>59</v>
      </c>
      <c r="D4441" t="s">
        <v>54</v>
      </c>
      <c r="E4441" t="s">
        <v>49</v>
      </c>
      <c r="F4441">
        <v>330</v>
      </c>
      <c r="G4441" t="s">
        <v>49</v>
      </c>
      <c r="H4441" t="s">
        <v>49</v>
      </c>
      <c r="I4441" t="s">
        <v>78</v>
      </c>
      <c r="J4441">
        <v>2</v>
      </c>
      <c r="K4441" t="s">
        <v>64</v>
      </c>
      <c r="L4441">
        <v>197</v>
      </c>
      <c r="M4441">
        <v>1</v>
      </c>
      <c r="N4441">
        <v>-1</v>
      </c>
      <c r="O4441">
        <v>0</v>
      </c>
      <c r="P4441" t="s">
        <v>52</v>
      </c>
      <c r="Q4441" t="s">
        <v>49</v>
      </c>
      <c r="X4441" s="7"/>
      <c r="Y4441" t="s">
        <v>49</v>
      </c>
      <c r="Z4441">
        <v>330</v>
      </c>
      <c r="AE4441" t="s">
        <v>49</v>
      </c>
      <c r="AF4441">
        <v>330</v>
      </c>
    </row>
    <row r="4442" spans="1:32" x14ac:dyDescent="0.3">
      <c r="A4442">
        <v>45</v>
      </c>
      <c r="B4442" t="s">
        <v>63</v>
      </c>
      <c r="C4442" t="s">
        <v>47</v>
      </c>
      <c r="D4442" t="s">
        <v>48</v>
      </c>
      <c r="E4442" t="s">
        <v>49</v>
      </c>
      <c r="F4442">
        <v>13117</v>
      </c>
      <c r="G4442" t="s">
        <v>49</v>
      </c>
      <c r="H4442" t="s">
        <v>49</v>
      </c>
      <c r="I4442" t="s">
        <v>52</v>
      </c>
      <c r="J4442">
        <v>11</v>
      </c>
      <c r="K4442" t="s">
        <v>62</v>
      </c>
      <c r="L4442">
        <v>42</v>
      </c>
      <c r="M4442">
        <v>2</v>
      </c>
      <c r="N4442">
        <v>-1</v>
      </c>
      <c r="O4442">
        <v>0</v>
      </c>
      <c r="P4442" t="s">
        <v>52</v>
      </c>
      <c r="Q4442" t="s">
        <v>49</v>
      </c>
      <c r="X4442" s="7"/>
      <c r="Y4442" t="s">
        <v>49</v>
      </c>
      <c r="Z4442">
        <v>13117</v>
      </c>
      <c r="AE4442" t="s">
        <v>49</v>
      </c>
      <c r="AF4442">
        <v>13117</v>
      </c>
    </row>
    <row r="4443" spans="1:32" x14ac:dyDescent="0.3">
      <c r="A4443">
        <v>38</v>
      </c>
      <c r="B4443" t="s">
        <v>58</v>
      </c>
      <c r="C4443" t="s">
        <v>47</v>
      </c>
      <c r="D4443" t="s">
        <v>60</v>
      </c>
      <c r="E4443" t="s">
        <v>49</v>
      </c>
      <c r="F4443">
        <v>12877</v>
      </c>
      <c r="G4443" t="s">
        <v>49</v>
      </c>
      <c r="H4443" t="s">
        <v>49</v>
      </c>
      <c r="I4443" t="s">
        <v>52</v>
      </c>
      <c r="J4443">
        <v>17</v>
      </c>
      <c r="K4443" t="s">
        <v>62</v>
      </c>
      <c r="L4443">
        <v>118</v>
      </c>
      <c r="M4443">
        <v>3</v>
      </c>
      <c r="N4443">
        <v>-1</v>
      </c>
      <c r="O4443">
        <v>0</v>
      </c>
      <c r="P4443" t="s">
        <v>52</v>
      </c>
      <c r="Q4443" t="s">
        <v>49</v>
      </c>
      <c r="X4443" s="7"/>
      <c r="Y4443" t="s">
        <v>49</v>
      </c>
      <c r="Z4443">
        <v>12877</v>
      </c>
      <c r="AE4443" t="s">
        <v>49</v>
      </c>
      <c r="AF4443">
        <v>12877</v>
      </c>
    </row>
    <row r="4444" spans="1:32" x14ac:dyDescent="0.3">
      <c r="A4444">
        <v>39</v>
      </c>
      <c r="B4444" t="s">
        <v>63</v>
      </c>
      <c r="C4444" t="s">
        <v>47</v>
      </c>
      <c r="D4444" t="s">
        <v>48</v>
      </c>
      <c r="E4444" t="s">
        <v>49</v>
      </c>
      <c r="F4444">
        <v>1506</v>
      </c>
      <c r="G4444" t="s">
        <v>55</v>
      </c>
      <c r="H4444" t="s">
        <v>49</v>
      </c>
      <c r="I4444" t="s">
        <v>50</v>
      </c>
      <c r="J4444">
        <v>11</v>
      </c>
      <c r="K4444" t="s">
        <v>56</v>
      </c>
      <c r="L4444">
        <v>299</v>
      </c>
      <c r="M4444">
        <v>2</v>
      </c>
      <c r="N4444">
        <v>-1</v>
      </c>
      <c r="O4444">
        <v>0</v>
      </c>
      <c r="P4444" t="s">
        <v>52</v>
      </c>
      <c r="Q4444" t="s">
        <v>49</v>
      </c>
      <c r="X4444" s="7"/>
      <c r="Y4444" t="s">
        <v>55</v>
      </c>
      <c r="Z4444">
        <v>1506</v>
      </c>
      <c r="AE4444" t="s">
        <v>49</v>
      </c>
      <c r="AF4444">
        <v>1506</v>
      </c>
    </row>
    <row r="4445" spans="1:32" x14ac:dyDescent="0.3">
      <c r="A4445">
        <v>28</v>
      </c>
      <c r="B4445" t="s">
        <v>58</v>
      </c>
      <c r="C4445" t="s">
        <v>59</v>
      </c>
      <c r="D4445" t="s">
        <v>60</v>
      </c>
      <c r="E4445" t="s">
        <v>49</v>
      </c>
      <c r="F4445">
        <v>0</v>
      </c>
      <c r="G4445" t="s">
        <v>49</v>
      </c>
      <c r="H4445" t="s">
        <v>49</v>
      </c>
      <c r="I4445" t="s">
        <v>78</v>
      </c>
      <c r="J4445">
        <v>27</v>
      </c>
      <c r="K4445" t="s">
        <v>56</v>
      </c>
      <c r="L4445">
        <v>198</v>
      </c>
      <c r="M4445">
        <v>2</v>
      </c>
      <c r="N4445">
        <v>-1</v>
      </c>
      <c r="O4445">
        <v>0</v>
      </c>
      <c r="P4445" t="s">
        <v>52</v>
      </c>
      <c r="Q4445" t="s">
        <v>49</v>
      </c>
      <c r="X4445" s="7"/>
      <c r="Y4445" t="s">
        <v>49</v>
      </c>
      <c r="Z4445">
        <v>0</v>
      </c>
      <c r="AE4445" t="s">
        <v>49</v>
      </c>
      <c r="AF4445">
        <v>0</v>
      </c>
    </row>
    <row r="4446" spans="1:32" x14ac:dyDescent="0.3">
      <c r="A4446">
        <v>31</v>
      </c>
      <c r="B4446" t="s">
        <v>67</v>
      </c>
      <c r="C4446" t="s">
        <v>59</v>
      </c>
      <c r="D4446" t="s">
        <v>54</v>
      </c>
      <c r="E4446" t="s">
        <v>49</v>
      </c>
      <c r="F4446">
        <v>775</v>
      </c>
      <c r="G4446" t="s">
        <v>49</v>
      </c>
      <c r="H4446" t="s">
        <v>49</v>
      </c>
      <c r="I4446" t="s">
        <v>50</v>
      </c>
      <c r="J4446">
        <v>2</v>
      </c>
      <c r="K4446" t="s">
        <v>64</v>
      </c>
      <c r="L4446">
        <v>361</v>
      </c>
      <c r="M4446">
        <v>1</v>
      </c>
      <c r="N4446">
        <v>-1</v>
      </c>
      <c r="O4446">
        <v>0</v>
      </c>
      <c r="P4446" t="s">
        <v>52</v>
      </c>
      <c r="Q4446" t="s">
        <v>49</v>
      </c>
      <c r="X4446" s="7"/>
      <c r="Y4446" t="s">
        <v>49</v>
      </c>
      <c r="Z4446">
        <v>775</v>
      </c>
      <c r="AE4446" t="s">
        <v>49</v>
      </c>
      <c r="AF4446">
        <v>775</v>
      </c>
    </row>
    <row r="4447" spans="1:32" x14ac:dyDescent="0.3">
      <c r="A4447">
        <v>46</v>
      </c>
      <c r="B4447" t="s">
        <v>63</v>
      </c>
      <c r="C4447" t="s">
        <v>47</v>
      </c>
      <c r="D4447" t="s">
        <v>48</v>
      </c>
      <c r="E4447" t="s">
        <v>49</v>
      </c>
      <c r="F4447">
        <v>258</v>
      </c>
      <c r="G4447" t="s">
        <v>55</v>
      </c>
      <c r="H4447" t="s">
        <v>49</v>
      </c>
      <c r="I4447" t="s">
        <v>52</v>
      </c>
      <c r="J4447">
        <v>27</v>
      </c>
      <c r="K4447" t="s">
        <v>56</v>
      </c>
      <c r="L4447">
        <v>217</v>
      </c>
      <c r="M4447">
        <v>1</v>
      </c>
      <c r="N4447">
        <v>-1</v>
      </c>
      <c r="O4447">
        <v>0</v>
      </c>
      <c r="P4447" t="s">
        <v>52</v>
      </c>
      <c r="Q4447" t="s">
        <v>49</v>
      </c>
      <c r="X4447" s="7"/>
      <c r="Y4447" t="s">
        <v>55</v>
      </c>
      <c r="Z4447">
        <v>258</v>
      </c>
      <c r="AE4447" t="s">
        <v>49</v>
      </c>
      <c r="AF4447">
        <v>258</v>
      </c>
    </row>
    <row r="4448" spans="1:32" x14ac:dyDescent="0.3">
      <c r="A4448">
        <v>22</v>
      </c>
      <c r="B4448" t="s">
        <v>71</v>
      </c>
      <c r="C4448" t="s">
        <v>59</v>
      </c>
      <c r="D4448" t="s">
        <v>54</v>
      </c>
      <c r="E4448" t="s">
        <v>49</v>
      </c>
      <c r="F4448">
        <v>246</v>
      </c>
      <c r="G4448" t="s">
        <v>55</v>
      </c>
      <c r="H4448" t="s">
        <v>49</v>
      </c>
      <c r="I4448" t="s">
        <v>78</v>
      </c>
      <c r="J4448">
        <v>12</v>
      </c>
      <c r="K4448" t="s">
        <v>56</v>
      </c>
      <c r="L4448">
        <v>25</v>
      </c>
      <c r="M4448">
        <v>1</v>
      </c>
      <c r="N4448">
        <v>-1</v>
      </c>
      <c r="O4448">
        <v>0</v>
      </c>
      <c r="P4448" t="s">
        <v>52</v>
      </c>
      <c r="Q4448" t="s">
        <v>49</v>
      </c>
      <c r="X4448" s="7"/>
      <c r="Y4448" t="s">
        <v>55</v>
      </c>
      <c r="Z4448">
        <v>246</v>
      </c>
      <c r="AE4448" t="s">
        <v>49</v>
      </c>
      <c r="AF4448">
        <v>246</v>
      </c>
    </row>
    <row r="4449" spans="1:32" x14ac:dyDescent="0.3">
      <c r="A4449">
        <v>49</v>
      </c>
      <c r="B4449" t="s">
        <v>63</v>
      </c>
      <c r="C4449" t="s">
        <v>59</v>
      </c>
      <c r="D4449" t="s">
        <v>48</v>
      </c>
      <c r="E4449" t="s">
        <v>49</v>
      </c>
      <c r="F4449">
        <v>2146</v>
      </c>
      <c r="G4449" t="s">
        <v>55</v>
      </c>
      <c r="H4449" t="s">
        <v>49</v>
      </c>
      <c r="I4449" t="s">
        <v>50</v>
      </c>
      <c r="J4449">
        <v>7</v>
      </c>
      <c r="K4449" t="s">
        <v>56</v>
      </c>
      <c r="L4449">
        <v>1516</v>
      </c>
      <c r="M4449">
        <v>2</v>
      </c>
      <c r="N4449">
        <v>353</v>
      </c>
      <c r="O4449">
        <v>2</v>
      </c>
      <c r="P4449" t="s">
        <v>66</v>
      </c>
      <c r="Q4449" t="s">
        <v>55</v>
      </c>
      <c r="X4449" s="7"/>
      <c r="Y4449" t="s">
        <v>55</v>
      </c>
      <c r="Z4449">
        <v>2146</v>
      </c>
      <c r="AE4449" t="s">
        <v>49</v>
      </c>
      <c r="AF4449">
        <v>2146</v>
      </c>
    </row>
    <row r="4450" spans="1:32" x14ac:dyDescent="0.3">
      <c r="A4450">
        <v>44</v>
      </c>
      <c r="B4450" t="s">
        <v>46</v>
      </c>
      <c r="C4450" t="s">
        <v>47</v>
      </c>
      <c r="D4450" t="s">
        <v>54</v>
      </c>
      <c r="E4450" t="s">
        <v>49</v>
      </c>
      <c r="F4450">
        <v>304</v>
      </c>
      <c r="G4450" t="s">
        <v>55</v>
      </c>
      <c r="H4450" t="s">
        <v>49</v>
      </c>
      <c r="I4450" t="s">
        <v>52</v>
      </c>
      <c r="J4450">
        <v>12</v>
      </c>
      <c r="K4450" t="s">
        <v>56</v>
      </c>
      <c r="L4450">
        <v>129</v>
      </c>
      <c r="M4450">
        <v>2</v>
      </c>
      <c r="N4450">
        <v>-1</v>
      </c>
      <c r="O4450">
        <v>0</v>
      </c>
      <c r="P4450" t="s">
        <v>52</v>
      </c>
      <c r="Q4450" t="s">
        <v>49</v>
      </c>
      <c r="X4450" s="7"/>
      <c r="Y4450" t="s">
        <v>55</v>
      </c>
      <c r="Z4450">
        <v>304</v>
      </c>
      <c r="AE4450" t="s">
        <v>49</v>
      </c>
      <c r="AF4450">
        <v>304</v>
      </c>
    </row>
    <row r="4451" spans="1:32" x14ac:dyDescent="0.3">
      <c r="A4451">
        <v>31</v>
      </c>
      <c r="B4451" t="s">
        <v>65</v>
      </c>
      <c r="C4451" t="s">
        <v>59</v>
      </c>
      <c r="D4451" t="s">
        <v>54</v>
      </c>
      <c r="E4451" t="s">
        <v>49</v>
      </c>
      <c r="F4451">
        <v>360</v>
      </c>
      <c r="G4451" t="s">
        <v>55</v>
      </c>
      <c r="H4451" t="s">
        <v>49</v>
      </c>
      <c r="I4451" t="s">
        <v>52</v>
      </c>
      <c r="J4451">
        <v>26</v>
      </c>
      <c r="K4451" t="s">
        <v>56</v>
      </c>
      <c r="L4451">
        <v>592</v>
      </c>
      <c r="M4451">
        <v>4</v>
      </c>
      <c r="N4451">
        <v>-1</v>
      </c>
      <c r="O4451">
        <v>0</v>
      </c>
      <c r="P4451" t="s">
        <v>52</v>
      </c>
      <c r="Q4451" t="s">
        <v>49</v>
      </c>
      <c r="X4451" s="7"/>
      <c r="Y4451" t="s">
        <v>55</v>
      </c>
      <c r="Z4451">
        <v>360</v>
      </c>
      <c r="AE4451" t="s">
        <v>49</v>
      </c>
      <c r="AF4451">
        <v>360</v>
      </c>
    </row>
    <row r="4452" spans="1:32" x14ac:dyDescent="0.3">
      <c r="A4452">
        <v>53</v>
      </c>
      <c r="B4452" t="s">
        <v>63</v>
      </c>
      <c r="C4452" t="s">
        <v>47</v>
      </c>
      <c r="D4452" t="s">
        <v>48</v>
      </c>
      <c r="E4452" t="s">
        <v>49</v>
      </c>
      <c r="F4452">
        <v>3316</v>
      </c>
      <c r="G4452" t="s">
        <v>55</v>
      </c>
      <c r="H4452" t="s">
        <v>49</v>
      </c>
      <c r="I4452" t="s">
        <v>52</v>
      </c>
      <c r="J4452">
        <v>23</v>
      </c>
      <c r="K4452" t="s">
        <v>56</v>
      </c>
      <c r="L4452">
        <v>331</v>
      </c>
      <c r="M4452">
        <v>6</v>
      </c>
      <c r="N4452">
        <v>-1</v>
      </c>
      <c r="O4452">
        <v>0</v>
      </c>
      <c r="P4452" t="s">
        <v>52</v>
      </c>
      <c r="Q4452" t="s">
        <v>49</v>
      </c>
      <c r="X4452" s="7"/>
      <c r="Y4452" t="s">
        <v>55</v>
      </c>
      <c r="Z4452">
        <v>3316</v>
      </c>
      <c r="AE4452" t="s">
        <v>49</v>
      </c>
      <c r="AF4452">
        <v>3316</v>
      </c>
    </row>
    <row r="4453" spans="1:32" x14ac:dyDescent="0.3">
      <c r="A4453">
        <v>55</v>
      </c>
      <c r="B4453" t="s">
        <v>58</v>
      </c>
      <c r="C4453" t="s">
        <v>47</v>
      </c>
      <c r="D4453" t="s">
        <v>60</v>
      </c>
      <c r="E4453" t="s">
        <v>49</v>
      </c>
      <c r="F4453">
        <v>6880</v>
      </c>
      <c r="G4453" t="s">
        <v>49</v>
      </c>
      <c r="H4453" t="s">
        <v>49</v>
      </c>
      <c r="I4453" t="s">
        <v>50</v>
      </c>
      <c r="J4453">
        <v>8</v>
      </c>
      <c r="K4453" t="s">
        <v>70</v>
      </c>
      <c r="L4453">
        <v>353</v>
      </c>
      <c r="M4453">
        <v>2</v>
      </c>
      <c r="N4453">
        <v>-1</v>
      </c>
      <c r="O4453">
        <v>0</v>
      </c>
      <c r="P4453" t="s">
        <v>52</v>
      </c>
      <c r="Q4453" t="s">
        <v>49</v>
      </c>
      <c r="X4453" s="7"/>
      <c r="Y4453" t="s">
        <v>49</v>
      </c>
      <c r="Z4453">
        <v>6880</v>
      </c>
      <c r="AE4453" t="s">
        <v>49</v>
      </c>
      <c r="AF4453">
        <v>6880</v>
      </c>
    </row>
    <row r="4454" spans="1:32" x14ac:dyDescent="0.3">
      <c r="A4454">
        <v>35</v>
      </c>
      <c r="B4454" t="s">
        <v>67</v>
      </c>
      <c r="C4454" t="s">
        <v>47</v>
      </c>
      <c r="D4454" t="s">
        <v>54</v>
      </c>
      <c r="E4454" t="s">
        <v>49</v>
      </c>
      <c r="F4454">
        <v>2189</v>
      </c>
      <c r="G4454" t="s">
        <v>49</v>
      </c>
      <c r="H4454" t="s">
        <v>49</v>
      </c>
      <c r="I4454" t="s">
        <v>50</v>
      </c>
      <c r="J4454">
        <v>19</v>
      </c>
      <c r="K4454" t="s">
        <v>75</v>
      </c>
      <c r="L4454">
        <v>256</v>
      </c>
      <c r="M4454">
        <v>3</v>
      </c>
      <c r="N4454">
        <v>-1</v>
      </c>
      <c r="O4454">
        <v>0</v>
      </c>
      <c r="P4454" t="s">
        <v>52</v>
      </c>
      <c r="Q4454" t="s">
        <v>49</v>
      </c>
      <c r="X4454" s="7"/>
      <c r="Y4454" t="s">
        <v>49</v>
      </c>
      <c r="Z4454">
        <v>2189</v>
      </c>
      <c r="AE4454" t="s">
        <v>49</v>
      </c>
      <c r="AF4454">
        <v>2189</v>
      </c>
    </row>
    <row r="4455" spans="1:32" x14ac:dyDescent="0.3">
      <c r="A4455">
        <v>35</v>
      </c>
      <c r="B4455" t="s">
        <v>63</v>
      </c>
      <c r="C4455" t="s">
        <v>47</v>
      </c>
      <c r="D4455" t="s">
        <v>54</v>
      </c>
      <c r="E4455" t="s">
        <v>49</v>
      </c>
      <c r="F4455">
        <v>5304</v>
      </c>
      <c r="G4455" t="s">
        <v>55</v>
      </c>
      <c r="H4455" t="s">
        <v>49</v>
      </c>
      <c r="I4455" t="s">
        <v>50</v>
      </c>
      <c r="J4455">
        <v>20</v>
      </c>
      <c r="K4455" t="s">
        <v>75</v>
      </c>
      <c r="L4455">
        <v>340</v>
      </c>
      <c r="M4455">
        <v>1</v>
      </c>
      <c r="N4455">
        <v>183</v>
      </c>
      <c r="O4455">
        <v>2</v>
      </c>
      <c r="P4455" t="s">
        <v>57</v>
      </c>
      <c r="Q4455" t="s">
        <v>49</v>
      </c>
      <c r="X4455" s="7"/>
      <c r="Y4455" t="s">
        <v>55</v>
      </c>
      <c r="Z4455">
        <v>5304</v>
      </c>
      <c r="AE4455" t="s">
        <v>49</v>
      </c>
      <c r="AF4455">
        <v>5304</v>
      </c>
    </row>
    <row r="4456" spans="1:32" x14ac:dyDescent="0.3">
      <c r="A4456">
        <v>37</v>
      </c>
      <c r="B4456" t="s">
        <v>58</v>
      </c>
      <c r="C4456" t="s">
        <v>59</v>
      </c>
      <c r="D4456" t="s">
        <v>60</v>
      </c>
      <c r="E4456" t="s">
        <v>49</v>
      </c>
      <c r="F4456">
        <v>102</v>
      </c>
      <c r="G4456" t="s">
        <v>55</v>
      </c>
      <c r="H4456" t="s">
        <v>49</v>
      </c>
      <c r="I4456" t="s">
        <v>50</v>
      </c>
      <c r="J4456">
        <v>21</v>
      </c>
      <c r="K4456" t="s">
        <v>70</v>
      </c>
      <c r="L4456">
        <v>101</v>
      </c>
      <c r="M4456">
        <v>2</v>
      </c>
      <c r="N4456">
        <v>-1</v>
      </c>
      <c r="O4456">
        <v>0</v>
      </c>
      <c r="P4456" t="s">
        <v>52</v>
      </c>
      <c r="Q4456" t="s">
        <v>49</v>
      </c>
      <c r="X4456" s="7"/>
      <c r="Y4456" t="s">
        <v>55</v>
      </c>
      <c r="Z4456">
        <v>102</v>
      </c>
      <c r="AE4456" t="s">
        <v>49</v>
      </c>
      <c r="AF4456">
        <v>102</v>
      </c>
    </row>
    <row r="4457" spans="1:32" x14ac:dyDescent="0.3">
      <c r="A4457">
        <v>50</v>
      </c>
      <c r="B4457" t="s">
        <v>63</v>
      </c>
      <c r="C4457" t="s">
        <v>47</v>
      </c>
      <c r="D4457" t="s">
        <v>54</v>
      </c>
      <c r="E4457" t="s">
        <v>49</v>
      </c>
      <c r="F4457">
        <v>181</v>
      </c>
      <c r="G4457" t="s">
        <v>55</v>
      </c>
      <c r="H4457" t="s">
        <v>49</v>
      </c>
      <c r="I4457" t="s">
        <v>50</v>
      </c>
      <c r="J4457">
        <v>17</v>
      </c>
      <c r="K4457" t="s">
        <v>61</v>
      </c>
      <c r="L4457">
        <v>599</v>
      </c>
      <c r="M4457">
        <v>2</v>
      </c>
      <c r="N4457">
        <v>-1</v>
      </c>
      <c r="O4457">
        <v>0</v>
      </c>
      <c r="P4457" t="s">
        <v>52</v>
      </c>
      <c r="Q4457" t="s">
        <v>49</v>
      </c>
      <c r="X4457" s="7"/>
      <c r="Y4457" t="s">
        <v>55</v>
      </c>
      <c r="Z4457">
        <v>181</v>
      </c>
      <c r="AE4457" t="s">
        <v>49</v>
      </c>
      <c r="AF4457">
        <v>181</v>
      </c>
    </row>
    <row r="4458" spans="1:32" x14ac:dyDescent="0.3">
      <c r="A4458">
        <v>37</v>
      </c>
      <c r="B4458" t="s">
        <v>58</v>
      </c>
      <c r="C4458" t="s">
        <v>47</v>
      </c>
      <c r="D4458" t="s">
        <v>48</v>
      </c>
      <c r="E4458" t="s">
        <v>49</v>
      </c>
      <c r="F4458">
        <v>3953</v>
      </c>
      <c r="G4458" t="s">
        <v>55</v>
      </c>
      <c r="H4458" t="s">
        <v>49</v>
      </c>
      <c r="I4458" t="s">
        <v>50</v>
      </c>
      <c r="J4458">
        <v>6</v>
      </c>
      <c r="K4458" t="s">
        <v>61</v>
      </c>
      <c r="L4458">
        <v>610</v>
      </c>
      <c r="M4458">
        <v>2</v>
      </c>
      <c r="N4458">
        <v>138</v>
      </c>
      <c r="O4458">
        <v>1</v>
      </c>
      <c r="P4458" t="s">
        <v>57</v>
      </c>
      <c r="Q4458" t="s">
        <v>49</v>
      </c>
      <c r="X4458" s="7"/>
      <c r="Y4458" t="s">
        <v>55</v>
      </c>
      <c r="Z4458">
        <v>3953</v>
      </c>
      <c r="AE4458" t="s">
        <v>49</v>
      </c>
      <c r="AF4458">
        <v>3953</v>
      </c>
    </row>
    <row r="4459" spans="1:32" x14ac:dyDescent="0.3">
      <c r="A4459">
        <v>37</v>
      </c>
      <c r="B4459" t="s">
        <v>63</v>
      </c>
      <c r="C4459" t="s">
        <v>59</v>
      </c>
      <c r="D4459" t="s">
        <v>48</v>
      </c>
      <c r="E4459" t="s">
        <v>49</v>
      </c>
      <c r="F4459">
        <v>6969</v>
      </c>
      <c r="G4459" t="s">
        <v>55</v>
      </c>
      <c r="H4459" t="s">
        <v>49</v>
      </c>
      <c r="I4459" t="s">
        <v>52</v>
      </c>
      <c r="J4459">
        <v>20</v>
      </c>
      <c r="K4459" t="s">
        <v>56</v>
      </c>
      <c r="L4459">
        <v>412</v>
      </c>
      <c r="M4459">
        <v>1</v>
      </c>
      <c r="N4459">
        <v>-1</v>
      </c>
      <c r="O4459">
        <v>0</v>
      </c>
      <c r="P4459" t="s">
        <v>52</v>
      </c>
      <c r="Q4459" t="s">
        <v>49</v>
      </c>
      <c r="X4459" s="7"/>
      <c r="Y4459" t="s">
        <v>55</v>
      </c>
      <c r="Z4459">
        <v>6969</v>
      </c>
      <c r="AE4459" t="s">
        <v>49</v>
      </c>
      <c r="AF4459">
        <v>6969</v>
      </c>
    </row>
    <row r="4460" spans="1:32" x14ac:dyDescent="0.3">
      <c r="A4460">
        <v>29</v>
      </c>
      <c r="B4460" t="s">
        <v>58</v>
      </c>
      <c r="C4460" t="s">
        <v>59</v>
      </c>
      <c r="D4460" t="s">
        <v>60</v>
      </c>
      <c r="E4460" t="s">
        <v>49</v>
      </c>
      <c r="F4460">
        <v>572</v>
      </c>
      <c r="G4460" t="s">
        <v>49</v>
      </c>
      <c r="H4460" t="s">
        <v>49</v>
      </c>
      <c r="I4460" t="s">
        <v>50</v>
      </c>
      <c r="J4460">
        <v>16</v>
      </c>
      <c r="K4460" t="s">
        <v>82</v>
      </c>
      <c r="L4460">
        <v>314</v>
      </c>
      <c r="M4460">
        <v>1</v>
      </c>
      <c r="N4460">
        <v>195</v>
      </c>
      <c r="O4460">
        <v>1</v>
      </c>
      <c r="P4460" t="s">
        <v>79</v>
      </c>
      <c r="Q4460" t="s">
        <v>55</v>
      </c>
      <c r="X4460" s="7"/>
      <c r="Y4460" t="s">
        <v>49</v>
      </c>
      <c r="Z4460">
        <v>572</v>
      </c>
      <c r="AE4460" t="s">
        <v>49</v>
      </c>
      <c r="AF4460">
        <v>572</v>
      </c>
    </row>
    <row r="4461" spans="1:32" x14ac:dyDescent="0.3">
      <c r="A4461">
        <v>31</v>
      </c>
      <c r="B4461" t="s">
        <v>69</v>
      </c>
      <c r="C4461" t="s">
        <v>59</v>
      </c>
      <c r="D4461" t="s">
        <v>54</v>
      </c>
      <c r="E4461" t="s">
        <v>49</v>
      </c>
      <c r="F4461">
        <v>223</v>
      </c>
      <c r="G4461" t="s">
        <v>55</v>
      </c>
      <c r="H4461" t="s">
        <v>49</v>
      </c>
      <c r="I4461" t="s">
        <v>50</v>
      </c>
      <c r="J4461">
        <v>17</v>
      </c>
      <c r="K4461" t="s">
        <v>61</v>
      </c>
      <c r="L4461">
        <v>508</v>
      </c>
      <c r="M4461">
        <v>1</v>
      </c>
      <c r="N4461">
        <v>315</v>
      </c>
      <c r="O4461">
        <v>11</v>
      </c>
      <c r="P4461" t="s">
        <v>79</v>
      </c>
      <c r="Q4461" t="s">
        <v>49</v>
      </c>
      <c r="X4461" s="7"/>
      <c r="Y4461" t="s">
        <v>55</v>
      </c>
      <c r="Z4461">
        <v>223</v>
      </c>
      <c r="AE4461" t="s">
        <v>49</v>
      </c>
      <c r="AF4461">
        <v>223</v>
      </c>
    </row>
    <row r="4462" spans="1:32" x14ac:dyDescent="0.3">
      <c r="A4462">
        <v>40</v>
      </c>
      <c r="B4462" t="s">
        <v>67</v>
      </c>
      <c r="C4462" t="s">
        <v>47</v>
      </c>
      <c r="D4462" t="s">
        <v>54</v>
      </c>
      <c r="E4462" t="s">
        <v>49</v>
      </c>
      <c r="F4462">
        <v>-396</v>
      </c>
      <c r="G4462" t="s">
        <v>55</v>
      </c>
      <c r="H4462" t="s">
        <v>49</v>
      </c>
      <c r="I4462" t="s">
        <v>52</v>
      </c>
      <c r="J4462">
        <v>26</v>
      </c>
      <c r="K4462" t="s">
        <v>56</v>
      </c>
      <c r="L4462">
        <v>127</v>
      </c>
      <c r="M4462">
        <v>1</v>
      </c>
      <c r="N4462">
        <v>-1</v>
      </c>
      <c r="O4462">
        <v>0</v>
      </c>
      <c r="P4462" t="s">
        <v>52</v>
      </c>
      <c r="Q4462" t="s">
        <v>49</v>
      </c>
      <c r="X4462" s="7"/>
      <c r="Y4462" t="s">
        <v>55</v>
      </c>
      <c r="Z4462">
        <v>-396</v>
      </c>
      <c r="AE4462" t="s">
        <v>49</v>
      </c>
      <c r="AF4462">
        <v>-396</v>
      </c>
    </row>
    <row r="4463" spans="1:32" x14ac:dyDescent="0.3">
      <c r="A4463">
        <v>47</v>
      </c>
      <c r="B4463" t="s">
        <v>53</v>
      </c>
      <c r="C4463" t="s">
        <v>74</v>
      </c>
      <c r="D4463" t="s">
        <v>54</v>
      </c>
      <c r="E4463" t="s">
        <v>49</v>
      </c>
      <c r="F4463">
        <v>164</v>
      </c>
      <c r="G4463" t="s">
        <v>49</v>
      </c>
      <c r="H4463" t="s">
        <v>49</v>
      </c>
      <c r="I4463" t="s">
        <v>52</v>
      </c>
      <c r="J4463">
        <v>5</v>
      </c>
      <c r="K4463" t="s">
        <v>56</v>
      </c>
      <c r="L4463">
        <v>212</v>
      </c>
      <c r="M4463">
        <v>1</v>
      </c>
      <c r="N4463">
        <v>-1</v>
      </c>
      <c r="O4463">
        <v>0</v>
      </c>
      <c r="P4463" t="s">
        <v>52</v>
      </c>
      <c r="Q4463" t="s">
        <v>49</v>
      </c>
      <c r="X4463" s="7"/>
      <c r="Y4463" t="s">
        <v>49</v>
      </c>
      <c r="Z4463">
        <v>164</v>
      </c>
      <c r="AE4463" t="s">
        <v>49</v>
      </c>
      <c r="AF4463">
        <v>164</v>
      </c>
    </row>
    <row r="4464" spans="1:32" x14ac:dyDescent="0.3">
      <c r="A4464">
        <v>55</v>
      </c>
      <c r="B4464" t="s">
        <v>65</v>
      </c>
      <c r="C4464" t="s">
        <v>47</v>
      </c>
      <c r="D4464" t="s">
        <v>54</v>
      </c>
      <c r="E4464" t="s">
        <v>49</v>
      </c>
      <c r="F4464">
        <v>2678</v>
      </c>
      <c r="G4464" t="s">
        <v>49</v>
      </c>
      <c r="H4464" t="s">
        <v>55</v>
      </c>
      <c r="I4464" t="s">
        <v>50</v>
      </c>
      <c r="J4464">
        <v>18</v>
      </c>
      <c r="K4464" t="s">
        <v>70</v>
      </c>
      <c r="L4464">
        <v>151</v>
      </c>
      <c r="M4464">
        <v>12</v>
      </c>
      <c r="N4464">
        <v>-1</v>
      </c>
      <c r="O4464">
        <v>0</v>
      </c>
      <c r="P4464" t="s">
        <v>52</v>
      </c>
      <c r="Q4464" t="s">
        <v>49</v>
      </c>
      <c r="X4464" s="7"/>
      <c r="Y4464" t="s">
        <v>49</v>
      </c>
      <c r="Z4464">
        <v>2678</v>
      </c>
      <c r="AE4464" t="s">
        <v>55</v>
      </c>
      <c r="AF4464">
        <v>2678</v>
      </c>
    </row>
    <row r="4465" spans="1:32" x14ac:dyDescent="0.3">
      <c r="A4465">
        <v>33</v>
      </c>
      <c r="B4465" t="s">
        <v>67</v>
      </c>
      <c r="C4465" t="s">
        <v>59</v>
      </c>
      <c r="D4465" t="s">
        <v>54</v>
      </c>
      <c r="E4465" t="s">
        <v>49</v>
      </c>
      <c r="F4465">
        <v>920</v>
      </c>
      <c r="G4465" t="s">
        <v>55</v>
      </c>
      <c r="H4465" t="s">
        <v>49</v>
      </c>
      <c r="I4465" t="s">
        <v>50</v>
      </c>
      <c r="J4465">
        <v>21</v>
      </c>
      <c r="K4465" t="s">
        <v>75</v>
      </c>
      <c r="L4465">
        <v>58</v>
      </c>
      <c r="M4465">
        <v>1</v>
      </c>
      <c r="N4465">
        <v>122</v>
      </c>
      <c r="O4465">
        <v>4</v>
      </c>
      <c r="P4465" t="s">
        <v>57</v>
      </c>
      <c r="Q4465" t="s">
        <v>49</v>
      </c>
      <c r="X4465" s="7"/>
      <c r="Y4465" t="s">
        <v>55</v>
      </c>
      <c r="Z4465">
        <v>920</v>
      </c>
      <c r="AE4465" t="s">
        <v>49</v>
      </c>
      <c r="AF4465">
        <v>920</v>
      </c>
    </row>
    <row r="4466" spans="1:32" x14ac:dyDescent="0.3">
      <c r="A4466">
        <v>53</v>
      </c>
      <c r="B4466" t="s">
        <v>53</v>
      </c>
      <c r="C4466" t="s">
        <v>74</v>
      </c>
      <c r="D4466" t="s">
        <v>54</v>
      </c>
      <c r="E4466" t="s">
        <v>49</v>
      </c>
      <c r="F4466">
        <v>4554</v>
      </c>
      <c r="G4466" t="s">
        <v>49</v>
      </c>
      <c r="H4466" t="s">
        <v>49</v>
      </c>
      <c r="I4466" t="s">
        <v>50</v>
      </c>
      <c r="J4466">
        <v>5</v>
      </c>
      <c r="K4466" t="s">
        <v>64</v>
      </c>
      <c r="L4466">
        <v>8</v>
      </c>
      <c r="M4466">
        <v>6</v>
      </c>
      <c r="N4466">
        <v>-1</v>
      </c>
      <c r="O4466">
        <v>0</v>
      </c>
      <c r="P4466" t="s">
        <v>52</v>
      </c>
      <c r="Q4466" t="s">
        <v>49</v>
      </c>
      <c r="X4466" s="7"/>
      <c r="Y4466" t="s">
        <v>49</v>
      </c>
      <c r="Z4466">
        <v>4554</v>
      </c>
      <c r="AE4466" t="s">
        <v>49</v>
      </c>
      <c r="AF4466">
        <v>4554</v>
      </c>
    </row>
    <row r="4467" spans="1:32" x14ac:dyDescent="0.3">
      <c r="A4467">
        <v>38</v>
      </c>
      <c r="B4467" t="s">
        <v>58</v>
      </c>
      <c r="C4467" t="s">
        <v>59</v>
      </c>
      <c r="D4467" t="s">
        <v>60</v>
      </c>
      <c r="E4467" t="s">
        <v>49</v>
      </c>
      <c r="F4467">
        <v>623</v>
      </c>
      <c r="G4467" t="s">
        <v>49</v>
      </c>
      <c r="H4467" t="s">
        <v>49</v>
      </c>
      <c r="I4467" t="s">
        <v>50</v>
      </c>
      <c r="J4467">
        <v>28</v>
      </c>
      <c r="K4467" t="s">
        <v>62</v>
      </c>
      <c r="L4467">
        <v>297</v>
      </c>
      <c r="M4467">
        <v>4</v>
      </c>
      <c r="N4467">
        <v>144</v>
      </c>
      <c r="O4467">
        <v>4</v>
      </c>
      <c r="P4467" t="s">
        <v>66</v>
      </c>
      <c r="Q4467" t="s">
        <v>55</v>
      </c>
      <c r="X4467" s="7"/>
      <c r="Y4467" t="s">
        <v>49</v>
      </c>
      <c r="Z4467">
        <v>623</v>
      </c>
      <c r="AE4467" t="s">
        <v>49</v>
      </c>
      <c r="AF4467">
        <v>623</v>
      </c>
    </row>
    <row r="4468" spans="1:32" x14ac:dyDescent="0.3">
      <c r="A4468">
        <v>61</v>
      </c>
      <c r="B4468" t="s">
        <v>58</v>
      </c>
      <c r="C4468" t="s">
        <v>47</v>
      </c>
      <c r="D4468" t="s">
        <v>54</v>
      </c>
      <c r="E4468" t="s">
        <v>49</v>
      </c>
      <c r="F4468">
        <v>967</v>
      </c>
      <c r="G4468" t="s">
        <v>49</v>
      </c>
      <c r="H4468" t="s">
        <v>49</v>
      </c>
      <c r="I4468" t="s">
        <v>50</v>
      </c>
      <c r="J4468">
        <v>20</v>
      </c>
      <c r="K4468" t="s">
        <v>70</v>
      </c>
      <c r="L4468">
        <v>180</v>
      </c>
      <c r="M4468">
        <v>1</v>
      </c>
      <c r="N4468">
        <v>-1</v>
      </c>
      <c r="O4468">
        <v>0</v>
      </c>
      <c r="P4468" t="s">
        <v>52</v>
      </c>
      <c r="Q4468" t="s">
        <v>49</v>
      </c>
      <c r="X4468" s="7"/>
      <c r="Y4468" t="s">
        <v>49</v>
      </c>
      <c r="Z4468">
        <v>967</v>
      </c>
      <c r="AE4468" t="s">
        <v>49</v>
      </c>
      <c r="AF4468">
        <v>967</v>
      </c>
    </row>
    <row r="4469" spans="1:32" x14ac:dyDescent="0.3">
      <c r="A4469">
        <v>43</v>
      </c>
      <c r="B4469" t="s">
        <v>46</v>
      </c>
      <c r="C4469" t="s">
        <v>74</v>
      </c>
      <c r="D4469" t="s">
        <v>54</v>
      </c>
      <c r="E4469" t="s">
        <v>49</v>
      </c>
      <c r="F4469">
        <v>1577</v>
      </c>
      <c r="G4469" t="s">
        <v>55</v>
      </c>
      <c r="H4469" t="s">
        <v>49</v>
      </c>
      <c r="I4469" t="s">
        <v>50</v>
      </c>
      <c r="J4469">
        <v>19</v>
      </c>
      <c r="K4469" t="s">
        <v>75</v>
      </c>
      <c r="L4469">
        <v>87</v>
      </c>
      <c r="M4469">
        <v>1</v>
      </c>
      <c r="N4469">
        <v>-1</v>
      </c>
      <c r="O4469">
        <v>0</v>
      </c>
      <c r="P4469" t="s">
        <v>52</v>
      </c>
      <c r="Q4469" t="s">
        <v>49</v>
      </c>
      <c r="X4469" s="7"/>
      <c r="Y4469" t="s">
        <v>55</v>
      </c>
      <c r="Z4469">
        <v>1577</v>
      </c>
      <c r="AE4469" t="s">
        <v>49</v>
      </c>
      <c r="AF4469">
        <v>1577</v>
      </c>
    </row>
    <row r="4470" spans="1:32" x14ac:dyDescent="0.3">
      <c r="A4470">
        <v>42</v>
      </c>
      <c r="B4470" t="s">
        <v>76</v>
      </c>
      <c r="C4470" t="s">
        <v>47</v>
      </c>
      <c r="D4470" t="s">
        <v>48</v>
      </c>
      <c r="E4470" t="s">
        <v>49</v>
      </c>
      <c r="F4470">
        <v>1</v>
      </c>
      <c r="G4470" t="s">
        <v>55</v>
      </c>
      <c r="H4470" t="s">
        <v>49</v>
      </c>
      <c r="I4470" t="s">
        <v>78</v>
      </c>
      <c r="J4470">
        <v>28</v>
      </c>
      <c r="K4470" t="s">
        <v>73</v>
      </c>
      <c r="L4470">
        <v>59</v>
      </c>
      <c r="M4470">
        <v>5</v>
      </c>
      <c r="N4470">
        <v>-1</v>
      </c>
      <c r="O4470">
        <v>0</v>
      </c>
      <c r="P4470" t="s">
        <v>52</v>
      </c>
      <c r="Q4470" t="s">
        <v>49</v>
      </c>
      <c r="X4470" s="7"/>
      <c r="Y4470" t="s">
        <v>55</v>
      </c>
      <c r="Z4470">
        <v>1</v>
      </c>
      <c r="AE4470" t="s">
        <v>49</v>
      </c>
      <c r="AF4470">
        <v>1</v>
      </c>
    </row>
    <row r="4471" spans="1:32" x14ac:dyDescent="0.3">
      <c r="A4471">
        <v>36</v>
      </c>
      <c r="B4471" t="s">
        <v>58</v>
      </c>
      <c r="C4471" t="s">
        <v>74</v>
      </c>
      <c r="D4471" t="s">
        <v>60</v>
      </c>
      <c r="E4471" t="s">
        <v>49</v>
      </c>
      <c r="F4471">
        <v>0</v>
      </c>
      <c r="G4471" t="s">
        <v>49</v>
      </c>
      <c r="H4471" t="s">
        <v>49</v>
      </c>
      <c r="I4471" t="s">
        <v>50</v>
      </c>
      <c r="J4471">
        <v>28</v>
      </c>
      <c r="K4471" t="s">
        <v>70</v>
      </c>
      <c r="L4471">
        <v>81</v>
      </c>
      <c r="M4471">
        <v>4</v>
      </c>
      <c r="N4471">
        <v>-1</v>
      </c>
      <c r="O4471">
        <v>0</v>
      </c>
      <c r="P4471" t="s">
        <v>52</v>
      </c>
      <c r="Q4471" t="s">
        <v>49</v>
      </c>
      <c r="X4471" s="7"/>
      <c r="Y4471" t="s">
        <v>49</v>
      </c>
      <c r="Z4471">
        <v>0</v>
      </c>
      <c r="AE4471" t="s">
        <v>49</v>
      </c>
      <c r="AF4471">
        <v>0</v>
      </c>
    </row>
    <row r="4472" spans="1:32" x14ac:dyDescent="0.3">
      <c r="A4472">
        <v>31</v>
      </c>
      <c r="B4472" t="s">
        <v>67</v>
      </c>
      <c r="C4472" t="s">
        <v>59</v>
      </c>
      <c r="D4472" t="s">
        <v>60</v>
      </c>
      <c r="E4472" t="s">
        <v>49</v>
      </c>
      <c r="F4472">
        <v>1166</v>
      </c>
      <c r="G4472" t="s">
        <v>55</v>
      </c>
      <c r="H4472" t="s">
        <v>49</v>
      </c>
      <c r="I4472" t="s">
        <v>52</v>
      </c>
      <c r="J4472">
        <v>3</v>
      </c>
      <c r="K4472" t="s">
        <v>62</v>
      </c>
      <c r="L4472">
        <v>207</v>
      </c>
      <c r="M4472">
        <v>1</v>
      </c>
      <c r="N4472">
        <v>-1</v>
      </c>
      <c r="O4472">
        <v>0</v>
      </c>
      <c r="P4472" t="s">
        <v>52</v>
      </c>
      <c r="Q4472" t="s">
        <v>49</v>
      </c>
      <c r="X4472" s="7"/>
      <c r="Y4472" t="s">
        <v>55</v>
      </c>
      <c r="Z4472">
        <v>1166</v>
      </c>
      <c r="AE4472" t="s">
        <v>49</v>
      </c>
      <c r="AF4472">
        <v>1166</v>
      </c>
    </row>
    <row r="4473" spans="1:32" x14ac:dyDescent="0.3">
      <c r="A4473">
        <v>59</v>
      </c>
      <c r="B4473" t="s">
        <v>58</v>
      </c>
      <c r="C4473" t="s">
        <v>47</v>
      </c>
      <c r="D4473" t="s">
        <v>52</v>
      </c>
      <c r="E4473" t="s">
        <v>49</v>
      </c>
      <c r="F4473">
        <v>3534</v>
      </c>
      <c r="G4473" t="s">
        <v>49</v>
      </c>
      <c r="H4473" t="s">
        <v>49</v>
      </c>
      <c r="I4473" t="s">
        <v>50</v>
      </c>
      <c r="J4473">
        <v>21</v>
      </c>
      <c r="K4473" t="s">
        <v>75</v>
      </c>
      <c r="L4473">
        <v>216</v>
      </c>
      <c r="M4473">
        <v>4</v>
      </c>
      <c r="N4473">
        <v>-1</v>
      </c>
      <c r="O4473">
        <v>0</v>
      </c>
      <c r="P4473" t="s">
        <v>52</v>
      </c>
      <c r="Q4473" t="s">
        <v>49</v>
      </c>
      <c r="X4473" s="7"/>
      <c r="Y4473" t="s">
        <v>49</v>
      </c>
      <c r="Z4473">
        <v>3534</v>
      </c>
      <c r="AE4473" t="s">
        <v>49</v>
      </c>
      <c r="AF4473">
        <v>3534</v>
      </c>
    </row>
    <row r="4474" spans="1:32" x14ac:dyDescent="0.3">
      <c r="A4474">
        <v>29</v>
      </c>
      <c r="B4474" t="s">
        <v>63</v>
      </c>
      <c r="C4474" t="s">
        <v>47</v>
      </c>
      <c r="D4474" t="s">
        <v>48</v>
      </c>
      <c r="E4474" t="s">
        <v>49</v>
      </c>
      <c r="F4474">
        <v>200</v>
      </c>
      <c r="G4474" t="s">
        <v>55</v>
      </c>
      <c r="H4474" t="s">
        <v>49</v>
      </c>
      <c r="I4474" t="s">
        <v>52</v>
      </c>
      <c r="J4474">
        <v>30</v>
      </c>
      <c r="K4474" t="s">
        <v>56</v>
      </c>
      <c r="L4474">
        <v>322</v>
      </c>
      <c r="M4474">
        <v>2</v>
      </c>
      <c r="N4474">
        <v>-1</v>
      </c>
      <c r="O4474">
        <v>0</v>
      </c>
      <c r="P4474" t="s">
        <v>52</v>
      </c>
      <c r="Q4474" t="s">
        <v>49</v>
      </c>
      <c r="X4474" s="7"/>
      <c r="Y4474" t="s">
        <v>55</v>
      </c>
      <c r="Z4474">
        <v>200</v>
      </c>
      <c r="AE4474" t="s">
        <v>49</v>
      </c>
      <c r="AF4474">
        <v>200</v>
      </c>
    </row>
    <row r="4475" spans="1:32" x14ac:dyDescent="0.3">
      <c r="A4475">
        <v>33</v>
      </c>
      <c r="B4475" t="s">
        <v>67</v>
      </c>
      <c r="C4475" t="s">
        <v>47</v>
      </c>
      <c r="D4475" t="s">
        <v>54</v>
      </c>
      <c r="E4475" t="s">
        <v>49</v>
      </c>
      <c r="F4475">
        <v>4790</v>
      </c>
      <c r="G4475" t="s">
        <v>55</v>
      </c>
      <c r="H4475" t="s">
        <v>49</v>
      </c>
      <c r="I4475" t="s">
        <v>50</v>
      </c>
      <c r="J4475">
        <v>20</v>
      </c>
      <c r="K4475" t="s">
        <v>61</v>
      </c>
      <c r="L4475">
        <v>137</v>
      </c>
      <c r="M4475">
        <v>1</v>
      </c>
      <c r="N4475">
        <v>272</v>
      </c>
      <c r="O4475">
        <v>2</v>
      </c>
      <c r="P4475" t="s">
        <v>57</v>
      </c>
      <c r="Q4475" t="s">
        <v>49</v>
      </c>
      <c r="X4475" s="7"/>
      <c r="Y4475" t="s">
        <v>55</v>
      </c>
      <c r="Z4475">
        <v>4790</v>
      </c>
      <c r="AE4475" t="s">
        <v>49</v>
      </c>
      <c r="AF4475">
        <v>4790</v>
      </c>
    </row>
    <row r="4476" spans="1:32" x14ac:dyDescent="0.3">
      <c r="A4476">
        <v>44</v>
      </c>
      <c r="B4476" t="s">
        <v>63</v>
      </c>
      <c r="C4476" t="s">
        <v>47</v>
      </c>
      <c r="D4476" t="s">
        <v>48</v>
      </c>
      <c r="E4476" t="s">
        <v>49</v>
      </c>
      <c r="F4476">
        <v>-237</v>
      </c>
      <c r="G4476" t="s">
        <v>55</v>
      </c>
      <c r="H4476" t="s">
        <v>49</v>
      </c>
      <c r="I4476" t="s">
        <v>78</v>
      </c>
      <c r="J4476">
        <v>10</v>
      </c>
      <c r="K4476" t="s">
        <v>73</v>
      </c>
      <c r="L4476">
        <v>73</v>
      </c>
      <c r="M4476">
        <v>1</v>
      </c>
      <c r="N4476">
        <v>-1</v>
      </c>
      <c r="O4476">
        <v>0</v>
      </c>
      <c r="P4476" t="s">
        <v>52</v>
      </c>
      <c r="Q4476" t="s">
        <v>49</v>
      </c>
      <c r="X4476" s="7"/>
      <c r="Y4476" t="s">
        <v>55</v>
      </c>
      <c r="Z4476">
        <v>-237</v>
      </c>
      <c r="AE4476" t="s">
        <v>49</v>
      </c>
      <c r="AF4476">
        <v>-237</v>
      </c>
    </row>
    <row r="4477" spans="1:32" x14ac:dyDescent="0.3">
      <c r="A4477">
        <v>43</v>
      </c>
      <c r="B4477" t="s">
        <v>63</v>
      </c>
      <c r="C4477" t="s">
        <v>47</v>
      </c>
      <c r="D4477" t="s">
        <v>54</v>
      </c>
      <c r="E4477" t="s">
        <v>49</v>
      </c>
      <c r="F4477">
        <v>1335</v>
      </c>
      <c r="G4477" t="s">
        <v>55</v>
      </c>
      <c r="H4477" t="s">
        <v>49</v>
      </c>
      <c r="I4477" t="s">
        <v>52</v>
      </c>
      <c r="J4477">
        <v>6</v>
      </c>
      <c r="K4477" t="s">
        <v>56</v>
      </c>
      <c r="L4477">
        <v>371</v>
      </c>
      <c r="M4477">
        <v>2</v>
      </c>
      <c r="N4477">
        <v>-1</v>
      </c>
      <c r="O4477">
        <v>0</v>
      </c>
      <c r="P4477" t="s">
        <v>52</v>
      </c>
      <c r="Q4477" t="s">
        <v>49</v>
      </c>
      <c r="X4477" s="7"/>
      <c r="Y4477" t="s">
        <v>55</v>
      </c>
      <c r="Z4477">
        <v>1335</v>
      </c>
      <c r="AE4477" t="s">
        <v>49</v>
      </c>
      <c r="AF4477">
        <v>1335</v>
      </c>
    </row>
    <row r="4478" spans="1:32" x14ac:dyDescent="0.3">
      <c r="A4478">
        <v>42</v>
      </c>
      <c r="B4478" t="s">
        <v>58</v>
      </c>
      <c r="C4478" t="s">
        <v>47</v>
      </c>
      <c r="D4478" t="s">
        <v>60</v>
      </c>
      <c r="E4478" t="s">
        <v>49</v>
      </c>
      <c r="F4478">
        <v>603</v>
      </c>
      <c r="G4478" t="s">
        <v>55</v>
      </c>
      <c r="H4478" t="s">
        <v>49</v>
      </c>
      <c r="I4478" t="s">
        <v>50</v>
      </c>
      <c r="J4478">
        <v>5</v>
      </c>
      <c r="K4478" t="s">
        <v>75</v>
      </c>
      <c r="L4478">
        <v>298</v>
      </c>
      <c r="M4478">
        <v>5</v>
      </c>
      <c r="N4478">
        <v>-1</v>
      </c>
      <c r="O4478">
        <v>0</v>
      </c>
      <c r="P4478" t="s">
        <v>52</v>
      </c>
      <c r="Q4478" t="s">
        <v>49</v>
      </c>
      <c r="X4478" s="7"/>
      <c r="Y4478" t="s">
        <v>55</v>
      </c>
      <c r="Z4478">
        <v>603</v>
      </c>
      <c r="AE4478" t="s">
        <v>49</v>
      </c>
      <c r="AF4478">
        <v>603</v>
      </c>
    </row>
    <row r="4479" spans="1:32" x14ac:dyDescent="0.3">
      <c r="A4479">
        <v>32</v>
      </c>
      <c r="B4479" t="s">
        <v>58</v>
      </c>
      <c r="C4479" t="s">
        <v>59</v>
      </c>
      <c r="D4479" t="s">
        <v>60</v>
      </c>
      <c r="E4479" t="s">
        <v>49</v>
      </c>
      <c r="F4479">
        <v>577</v>
      </c>
      <c r="G4479" t="s">
        <v>49</v>
      </c>
      <c r="H4479" t="s">
        <v>49</v>
      </c>
      <c r="I4479" t="s">
        <v>50</v>
      </c>
      <c r="J4479">
        <v>7</v>
      </c>
      <c r="K4479" t="s">
        <v>70</v>
      </c>
      <c r="L4479">
        <v>101</v>
      </c>
      <c r="M4479">
        <v>2</v>
      </c>
      <c r="N4479">
        <v>-1</v>
      </c>
      <c r="O4479">
        <v>0</v>
      </c>
      <c r="P4479" t="s">
        <v>52</v>
      </c>
      <c r="Q4479" t="s">
        <v>49</v>
      </c>
      <c r="X4479" s="7"/>
      <c r="Y4479" t="s">
        <v>49</v>
      </c>
      <c r="Z4479">
        <v>577</v>
      </c>
      <c r="AE4479" t="s">
        <v>49</v>
      </c>
      <c r="AF4479">
        <v>577</v>
      </c>
    </row>
    <row r="4480" spans="1:32" x14ac:dyDescent="0.3">
      <c r="A4480">
        <v>43</v>
      </c>
      <c r="B4480" t="s">
        <v>58</v>
      </c>
      <c r="C4480" t="s">
        <v>47</v>
      </c>
      <c r="D4480" t="s">
        <v>60</v>
      </c>
      <c r="E4480" t="s">
        <v>49</v>
      </c>
      <c r="F4480">
        <v>0</v>
      </c>
      <c r="G4480" t="s">
        <v>55</v>
      </c>
      <c r="H4480" t="s">
        <v>49</v>
      </c>
      <c r="I4480" t="s">
        <v>50</v>
      </c>
      <c r="J4480">
        <v>17</v>
      </c>
      <c r="K4480" t="s">
        <v>75</v>
      </c>
      <c r="L4480">
        <v>110</v>
      </c>
      <c r="M4480">
        <v>1</v>
      </c>
      <c r="N4480">
        <v>-1</v>
      </c>
      <c r="O4480">
        <v>0</v>
      </c>
      <c r="P4480" t="s">
        <v>52</v>
      </c>
      <c r="Q4480" t="s">
        <v>49</v>
      </c>
      <c r="X4480" s="7"/>
      <c r="Y4480" t="s">
        <v>55</v>
      </c>
      <c r="Z4480">
        <v>0</v>
      </c>
      <c r="AE4480" t="s">
        <v>49</v>
      </c>
      <c r="AF4480">
        <v>0</v>
      </c>
    </row>
    <row r="4481" spans="1:32" x14ac:dyDescent="0.3">
      <c r="A4481">
        <v>39</v>
      </c>
      <c r="B4481" t="s">
        <v>69</v>
      </c>
      <c r="C4481" t="s">
        <v>59</v>
      </c>
      <c r="D4481" t="s">
        <v>54</v>
      </c>
      <c r="E4481" t="s">
        <v>49</v>
      </c>
      <c r="F4481">
        <v>163</v>
      </c>
      <c r="G4481" t="s">
        <v>55</v>
      </c>
      <c r="H4481" t="s">
        <v>49</v>
      </c>
      <c r="I4481" t="s">
        <v>50</v>
      </c>
      <c r="J4481">
        <v>30</v>
      </c>
      <c r="K4481" t="s">
        <v>72</v>
      </c>
      <c r="L4481">
        <v>107</v>
      </c>
      <c r="M4481">
        <v>2</v>
      </c>
      <c r="N4481">
        <v>-1</v>
      </c>
      <c r="O4481">
        <v>0</v>
      </c>
      <c r="P4481" t="s">
        <v>52</v>
      </c>
      <c r="Q4481" t="s">
        <v>49</v>
      </c>
      <c r="X4481" s="7"/>
      <c r="Y4481" t="s">
        <v>55</v>
      </c>
      <c r="Z4481">
        <v>163</v>
      </c>
      <c r="AE4481" t="s">
        <v>49</v>
      </c>
      <c r="AF4481">
        <v>163</v>
      </c>
    </row>
    <row r="4482" spans="1:32" x14ac:dyDescent="0.3">
      <c r="A4482">
        <v>23</v>
      </c>
      <c r="B4482" t="s">
        <v>63</v>
      </c>
      <c r="C4482" t="s">
        <v>47</v>
      </c>
      <c r="D4482" t="s">
        <v>48</v>
      </c>
      <c r="E4482" t="s">
        <v>49</v>
      </c>
      <c r="F4482">
        <v>1158</v>
      </c>
      <c r="G4482" t="s">
        <v>55</v>
      </c>
      <c r="H4482" t="s">
        <v>49</v>
      </c>
      <c r="I4482" t="s">
        <v>50</v>
      </c>
      <c r="J4482">
        <v>16</v>
      </c>
      <c r="K4482" t="s">
        <v>61</v>
      </c>
      <c r="L4482">
        <v>743</v>
      </c>
      <c r="M4482">
        <v>1</v>
      </c>
      <c r="N4482">
        <v>-1</v>
      </c>
      <c r="O4482">
        <v>0</v>
      </c>
      <c r="P4482" t="s">
        <v>52</v>
      </c>
      <c r="Q4482" t="s">
        <v>49</v>
      </c>
      <c r="X4482" s="7"/>
      <c r="Y4482" t="s">
        <v>55</v>
      </c>
      <c r="Z4482">
        <v>1158</v>
      </c>
      <c r="AE4482" t="s">
        <v>49</v>
      </c>
      <c r="AF4482">
        <v>1158</v>
      </c>
    </row>
    <row r="4483" spans="1:32" x14ac:dyDescent="0.3">
      <c r="A4483">
        <v>43</v>
      </c>
      <c r="B4483" t="s">
        <v>53</v>
      </c>
      <c r="C4483" t="s">
        <v>47</v>
      </c>
      <c r="D4483" t="s">
        <v>54</v>
      </c>
      <c r="E4483" t="s">
        <v>49</v>
      </c>
      <c r="F4483">
        <v>642</v>
      </c>
      <c r="G4483" t="s">
        <v>49</v>
      </c>
      <c r="H4483" t="s">
        <v>49</v>
      </c>
      <c r="I4483" t="s">
        <v>50</v>
      </c>
      <c r="J4483">
        <v>31</v>
      </c>
      <c r="K4483" t="s">
        <v>73</v>
      </c>
      <c r="L4483">
        <v>644</v>
      </c>
      <c r="M4483">
        <v>2</v>
      </c>
      <c r="N4483">
        <v>-1</v>
      </c>
      <c r="O4483">
        <v>0</v>
      </c>
      <c r="P4483" t="s">
        <v>52</v>
      </c>
      <c r="Q4483" t="s">
        <v>49</v>
      </c>
      <c r="X4483" s="7"/>
      <c r="Y4483" t="s">
        <v>49</v>
      </c>
      <c r="Z4483">
        <v>642</v>
      </c>
      <c r="AE4483" t="s">
        <v>49</v>
      </c>
      <c r="AF4483">
        <v>642</v>
      </c>
    </row>
    <row r="4484" spans="1:32" x14ac:dyDescent="0.3">
      <c r="A4484">
        <v>46</v>
      </c>
      <c r="B4484" t="s">
        <v>69</v>
      </c>
      <c r="C4484" t="s">
        <v>47</v>
      </c>
      <c r="D4484" t="s">
        <v>54</v>
      </c>
      <c r="E4484" t="s">
        <v>49</v>
      </c>
      <c r="F4484">
        <v>466</v>
      </c>
      <c r="G4484" t="s">
        <v>55</v>
      </c>
      <c r="H4484" t="s">
        <v>49</v>
      </c>
      <c r="I4484" t="s">
        <v>50</v>
      </c>
      <c r="J4484">
        <v>29</v>
      </c>
      <c r="K4484" t="s">
        <v>72</v>
      </c>
      <c r="L4484">
        <v>169</v>
      </c>
      <c r="M4484">
        <v>1</v>
      </c>
      <c r="N4484">
        <v>-1</v>
      </c>
      <c r="O4484">
        <v>0</v>
      </c>
      <c r="P4484" t="s">
        <v>52</v>
      </c>
      <c r="Q4484" t="s">
        <v>49</v>
      </c>
      <c r="X4484" s="7"/>
      <c r="Y4484" t="s">
        <v>55</v>
      </c>
      <c r="Z4484">
        <v>466</v>
      </c>
      <c r="AE4484" t="s">
        <v>49</v>
      </c>
      <c r="AF4484">
        <v>466</v>
      </c>
    </row>
    <row r="4485" spans="1:32" x14ac:dyDescent="0.3">
      <c r="A4485">
        <v>31</v>
      </c>
      <c r="B4485" t="s">
        <v>67</v>
      </c>
      <c r="C4485" t="s">
        <v>47</v>
      </c>
      <c r="D4485" t="s">
        <v>54</v>
      </c>
      <c r="E4485" t="s">
        <v>49</v>
      </c>
      <c r="F4485">
        <v>119</v>
      </c>
      <c r="G4485" t="s">
        <v>55</v>
      </c>
      <c r="H4485" t="s">
        <v>49</v>
      </c>
      <c r="I4485" t="s">
        <v>50</v>
      </c>
      <c r="J4485">
        <v>4</v>
      </c>
      <c r="K4485" t="s">
        <v>64</v>
      </c>
      <c r="L4485">
        <v>380</v>
      </c>
      <c r="M4485">
        <v>1</v>
      </c>
      <c r="N4485">
        <v>-1</v>
      </c>
      <c r="O4485">
        <v>0</v>
      </c>
      <c r="P4485" t="s">
        <v>52</v>
      </c>
      <c r="Q4485" t="s">
        <v>49</v>
      </c>
      <c r="X4485" s="7"/>
      <c r="Y4485" t="s">
        <v>55</v>
      </c>
      <c r="Z4485">
        <v>119</v>
      </c>
      <c r="AE4485" t="s">
        <v>49</v>
      </c>
      <c r="AF4485">
        <v>119</v>
      </c>
    </row>
    <row r="4486" spans="1:32" x14ac:dyDescent="0.3">
      <c r="A4486">
        <v>38</v>
      </c>
      <c r="B4486" t="s">
        <v>58</v>
      </c>
      <c r="C4486" t="s">
        <v>47</v>
      </c>
      <c r="D4486" t="s">
        <v>60</v>
      </c>
      <c r="E4486" t="s">
        <v>49</v>
      </c>
      <c r="F4486">
        <v>3436</v>
      </c>
      <c r="G4486" t="s">
        <v>49</v>
      </c>
      <c r="H4486" t="s">
        <v>49</v>
      </c>
      <c r="I4486" t="s">
        <v>50</v>
      </c>
      <c r="J4486">
        <v>21</v>
      </c>
      <c r="K4486" t="s">
        <v>75</v>
      </c>
      <c r="L4486">
        <v>663</v>
      </c>
      <c r="M4486">
        <v>4</v>
      </c>
      <c r="N4486">
        <v>-1</v>
      </c>
      <c r="O4486">
        <v>0</v>
      </c>
      <c r="P4486" t="s">
        <v>52</v>
      </c>
      <c r="Q4486" t="s">
        <v>55</v>
      </c>
      <c r="X4486" s="7"/>
      <c r="Y4486" t="s">
        <v>49</v>
      </c>
      <c r="Z4486">
        <v>3436</v>
      </c>
      <c r="AE4486" t="s">
        <v>49</v>
      </c>
      <c r="AF4486">
        <v>3436</v>
      </c>
    </row>
    <row r="4487" spans="1:32" x14ac:dyDescent="0.3">
      <c r="A4487">
        <v>53</v>
      </c>
      <c r="B4487" t="s">
        <v>63</v>
      </c>
      <c r="C4487" t="s">
        <v>47</v>
      </c>
      <c r="D4487" t="s">
        <v>48</v>
      </c>
      <c r="E4487" t="s">
        <v>49</v>
      </c>
      <c r="F4487">
        <v>238</v>
      </c>
      <c r="G4487" t="s">
        <v>55</v>
      </c>
      <c r="H4487" t="s">
        <v>49</v>
      </c>
      <c r="I4487" t="s">
        <v>50</v>
      </c>
      <c r="J4487">
        <v>11</v>
      </c>
      <c r="K4487" t="s">
        <v>56</v>
      </c>
      <c r="L4487">
        <v>238</v>
      </c>
      <c r="M4487">
        <v>2</v>
      </c>
      <c r="N4487">
        <v>361</v>
      </c>
      <c r="O4487">
        <v>5</v>
      </c>
      <c r="P4487" t="s">
        <v>57</v>
      </c>
      <c r="Q4487" t="s">
        <v>49</v>
      </c>
      <c r="X4487" s="7"/>
      <c r="Y4487" t="s">
        <v>55</v>
      </c>
      <c r="Z4487">
        <v>238</v>
      </c>
      <c r="AE4487" t="s">
        <v>49</v>
      </c>
      <c r="AF4487">
        <v>238</v>
      </c>
    </row>
    <row r="4488" spans="1:32" x14ac:dyDescent="0.3">
      <c r="A4488">
        <v>37</v>
      </c>
      <c r="B4488" t="s">
        <v>63</v>
      </c>
      <c r="C4488" t="s">
        <v>47</v>
      </c>
      <c r="D4488" t="s">
        <v>48</v>
      </c>
      <c r="E4488" t="s">
        <v>49</v>
      </c>
      <c r="F4488">
        <v>378</v>
      </c>
      <c r="G4488" t="s">
        <v>55</v>
      </c>
      <c r="H4488" t="s">
        <v>49</v>
      </c>
      <c r="I4488" t="s">
        <v>52</v>
      </c>
      <c r="J4488">
        <v>9</v>
      </c>
      <c r="K4488" t="s">
        <v>56</v>
      </c>
      <c r="L4488">
        <v>514</v>
      </c>
      <c r="M4488">
        <v>1</v>
      </c>
      <c r="N4488">
        <v>-1</v>
      </c>
      <c r="O4488">
        <v>0</v>
      </c>
      <c r="P4488" t="s">
        <v>52</v>
      </c>
      <c r="Q4488" t="s">
        <v>49</v>
      </c>
      <c r="X4488" s="7"/>
      <c r="Y4488" t="s">
        <v>55</v>
      </c>
      <c r="Z4488">
        <v>378</v>
      </c>
      <c r="AE4488" t="s">
        <v>49</v>
      </c>
      <c r="AF4488">
        <v>378</v>
      </c>
    </row>
    <row r="4489" spans="1:32" x14ac:dyDescent="0.3">
      <c r="A4489">
        <v>49</v>
      </c>
      <c r="B4489" t="s">
        <v>68</v>
      </c>
      <c r="C4489" t="s">
        <v>74</v>
      </c>
      <c r="D4489" t="s">
        <v>54</v>
      </c>
      <c r="E4489" t="s">
        <v>49</v>
      </c>
      <c r="F4489">
        <v>32</v>
      </c>
      <c r="G4489" t="s">
        <v>49</v>
      </c>
      <c r="H4489" t="s">
        <v>49</v>
      </c>
      <c r="I4489" t="s">
        <v>50</v>
      </c>
      <c r="J4489">
        <v>5</v>
      </c>
      <c r="K4489" t="s">
        <v>64</v>
      </c>
      <c r="L4489">
        <v>128</v>
      </c>
      <c r="M4489">
        <v>1</v>
      </c>
      <c r="N4489">
        <v>-1</v>
      </c>
      <c r="O4489">
        <v>0</v>
      </c>
      <c r="P4489" t="s">
        <v>52</v>
      </c>
      <c r="Q4489" t="s">
        <v>49</v>
      </c>
      <c r="X4489" s="7"/>
      <c r="Y4489" t="s">
        <v>49</v>
      </c>
      <c r="Z4489">
        <v>32</v>
      </c>
      <c r="AE4489" t="s">
        <v>49</v>
      </c>
      <c r="AF4489">
        <v>32</v>
      </c>
    </row>
    <row r="4490" spans="1:32" x14ac:dyDescent="0.3">
      <c r="A4490">
        <v>31</v>
      </c>
      <c r="B4490" t="s">
        <v>46</v>
      </c>
      <c r="C4490" t="s">
        <v>59</v>
      </c>
      <c r="D4490" t="s">
        <v>54</v>
      </c>
      <c r="E4490" t="s">
        <v>49</v>
      </c>
      <c r="F4490">
        <v>315</v>
      </c>
      <c r="G4490" t="s">
        <v>49</v>
      </c>
      <c r="H4490" t="s">
        <v>49</v>
      </c>
      <c r="I4490" t="s">
        <v>50</v>
      </c>
      <c r="J4490">
        <v>30</v>
      </c>
      <c r="K4490" t="s">
        <v>72</v>
      </c>
      <c r="L4490">
        <v>130</v>
      </c>
      <c r="M4490">
        <v>1</v>
      </c>
      <c r="N4490">
        <v>2</v>
      </c>
      <c r="O4490">
        <v>1</v>
      </c>
      <c r="P4490" t="s">
        <v>66</v>
      </c>
      <c r="Q4490" t="s">
        <v>49</v>
      </c>
      <c r="X4490" s="7"/>
      <c r="Y4490" t="s">
        <v>49</v>
      </c>
      <c r="Z4490">
        <v>315</v>
      </c>
      <c r="AE4490" t="s">
        <v>49</v>
      </c>
      <c r="AF4490">
        <v>315</v>
      </c>
    </row>
    <row r="4491" spans="1:32" x14ac:dyDescent="0.3">
      <c r="A4491">
        <v>45</v>
      </c>
      <c r="B4491" t="s">
        <v>58</v>
      </c>
      <c r="C4491" t="s">
        <v>47</v>
      </c>
      <c r="D4491" t="s">
        <v>60</v>
      </c>
      <c r="E4491" t="s">
        <v>49</v>
      </c>
      <c r="F4491">
        <v>6945</v>
      </c>
      <c r="G4491" t="s">
        <v>49</v>
      </c>
      <c r="H4491" t="s">
        <v>49</v>
      </c>
      <c r="I4491" t="s">
        <v>50</v>
      </c>
      <c r="J4491">
        <v>5</v>
      </c>
      <c r="K4491" t="s">
        <v>70</v>
      </c>
      <c r="L4491">
        <v>131</v>
      </c>
      <c r="M4491">
        <v>5</v>
      </c>
      <c r="N4491">
        <v>356</v>
      </c>
      <c r="O4491">
        <v>3</v>
      </c>
      <c r="P4491" t="s">
        <v>57</v>
      </c>
      <c r="Q4491" t="s">
        <v>49</v>
      </c>
      <c r="X4491" s="7"/>
      <c r="Y4491" t="s">
        <v>49</v>
      </c>
      <c r="Z4491">
        <v>6945</v>
      </c>
      <c r="AE4491" t="s">
        <v>49</v>
      </c>
      <c r="AF4491">
        <v>6945</v>
      </c>
    </row>
    <row r="4492" spans="1:32" x14ac:dyDescent="0.3">
      <c r="A4492">
        <v>58</v>
      </c>
      <c r="B4492" t="s">
        <v>69</v>
      </c>
      <c r="C4492" t="s">
        <v>47</v>
      </c>
      <c r="D4492" t="s">
        <v>54</v>
      </c>
      <c r="E4492" t="s">
        <v>49</v>
      </c>
      <c r="F4492">
        <v>3496</v>
      </c>
      <c r="G4492" t="s">
        <v>55</v>
      </c>
      <c r="H4492" t="s">
        <v>49</v>
      </c>
      <c r="I4492" t="s">
        <v>52</v>
      </c>
      <c r="J4492">
        <v>2</v>
      </c>
      <c r="K4492" t="s">
        <v>62</v>
      </c>
      <c r="L4492">
        <v>111</v>
      </c>
      <c r="M4492">
        <v>4</v>
      </c>
      <c r="N4492">
        <v>-1</v>
      </c>
      <c r="O4492">
        <v>0</v>
      </c>
      <c r="P4492" t="s">
        <v>52</v>
      </c>
      <c r="Q4492" t="s">
        <v>49</v>
      </c>
      <c r="X4492" s="7"/>
      <c r="Y4492" t="s">
        <v>55</v>
      </c>
      <c r="Z4492">
        <v>3496</v>
      </c>
      <c r="AE4492" t="s">
        <v>49</v>
      </c>
      <c r="AF4492">
        <v>3496</v>
      </c>
    </row>
    <row r="4493" spans="1:32" x14ac:dyDescent="0.3">
      <c r="A4493">
        <v>35</v>
      </c>
      <c r="B4493" t="s">
        <v>63</v>
      </c>
      <c r="C4493" t="s">
        <v>59</v>
      </c>
      <c r="D4493" t="s">
        <v>54</v>
      </c>
      <c r="E4493" t="s">
        <v>49</v>
      </c>
      <c r="F4493">
        <v>0</v>
      </c>
      <c r="G4493" t="s">
        <v>55</v>
      </c>
      <c r="H4493" t="s">
        <v>49</v>
      </c>
      <c r="I4493" t="s">
        <v>50</v>
      </c>
      <c r="J4493">
        <v>16</v>
      </c>
      <c r="K4493" t="s">
        <v>61</v>
      </c>
      <c r="L4493">
        <v>169</v>
      </c>
      <c r="M4493">
        <v>1</v>
      </c>
      <c r="N4493">
        <v>-1</v>
      </c>
      <c r="O4493">
        <v>0</v>
      </c>
      <c r="P4493" t="s">
        <v>52</v>
      </c>
      <c r="Q4493" t="s">
        <v>49</v>
      </c>
      <c r="X4493" s="7"/>
      <c r="Y4493" t="s">
        <v>55</v>
      </c>
      <c r="Z4493">
        <v>0</v>
      </c>
      <c r="AE4493" t="s">
        <v>49</v>
      </c>
      <c r="AF4493">
        <v>0</v>
      </c>
    </row>
    <row r="4494" spans="1:32" x14ac:dyDescent="0.3">
      <c r="A4494">
        <v>32</v>
      </c>
      <c r="B4494" t="s">
        <v>67</v>
      </c>
      <c r="C4494" t="s">
        <v>59</v>
      </c>
      <c r="D4494" t="s">
        <v>54</v>
      </c>
      <c r="E4494" t="s">
        <v>49</v>
      </c>
      <c r="F4494">
        <v>309</v>
      </c>
      <c r="G4494" t="s">
        <v>55</v>
      </c>
      <c r="H4494" t="s">
        <v>55</v>
      </c>
      <c r="I4494" t="s">
        <v>50</v>
      </c>
      <c r="J4494">
        <v>16</v>
      </c>
      <c r="K4494" t="s">
        <v>61</v>
      </c>
      <c r="L4494">
        <v>346</v>
      </c>
      <c r="M4494">
        <v>1</v>
      </c>
      <c r="N4494">
        <v>234</v>
      </c>
      <c r="O4494">
        <v>3</v>
      </c>
      <c r="P4494" t="s">
        <v>57</v>
      </c>
      <c r="Q4494" t="s">
        <v>49</v>
      </c>
      <c r="X4494" s="7"/>
      <c r="Y4494" t="s">
        <v>55</v>
      </c>
      <c r="Z4494">
        <v>309</v>
      </c>
      <c r="AE4494" t="s">
        <v>55</v>
      </c>
      <c r="AF4494">
        <v>309</v>
      </c>
    </row>
    <row r="4495" spans="1:32" x14ac:dyDescent="0.3">
      <c r="A4495">
        <v>28</v>
      </c>
      <c r="B4495" t="s">
        <v>67</v>
      </c>
      <c r="C4495" t="s">
        <v>59</v>
      </c>
      <c r="D4495" t="s">
        <v>60</v>
      </c>
      <c r="E4495" t="s">
        <v>49</v>
      </c>
      <c r="F4495">
        <v>0</v>
      </c>
      <c r="G4495" t="s">
        <v>55</v>
      </c>
      <c r="H4495" t="s">
        <v>49</v>
      </c>
      <c r="I4495" t="s">
        <v>52</v>
      </c>
      <c r="J4495">
        <v>4</v>
      </c>
      <c r="K4495" t="s">
        <v>62</v>
      </c>
      <c r="L4495">
        <v>205</v>
      </c>
      <c r="M4495">
        <v>6</v>
      </c>
      <c r="N4495">
        <v>-1</v>
      </c>
      <c r="O4495">
        <v>0</v>
      </c>
      <c r="P4495" t="s">
        <v>52</v>
      </c>
      <c r="Q4495" t="s">
        <v>49</v>
      </c>
      <c r="X4495" s="7"/>
      <c r="Y4495" t="s">
        <v>55</v>
      </c>
      <c r="Z4495">
        <v>0</v>
      </c>
      <c r="AE4495" t="s">
        <v>49</v>
      </c>
      <c r="AF4495">
        <v>0</v>
      </c>
    </row>
    <row r="4496" spans="1:32" x14ac:dyDescent="0.3">
      <c r="A4496">
        <v>26</v>
      </c>
      <c r="B4496" t="s">
        <v>67</v>
      </c>
      <c r="C4496" t="s">
        <v>59</v>
      </c>
      <c r="D4496" t="s">
        <v>54</v>
      </c>
      <c r="E4496" t="s">
        <v>49</v>
      </c>
      <c r="F4496">
        <v>668</v>
      </c>
      <c r="G4496" t="s">
        <v>55</v>
      </c>
      <c r="H4496" t="s">
        <v>49</v>
      </c>
      <c r="I4496" t="s">
        <v>52</v>
      </c>
      <c r="J4496">
        <v>28</v>
      </c>
      <c r="K4496" t="s">
        <v>56</v>
      </c>
      <c r="L4496">
        <v>576</v>
      </c>
      <c r="M4496">
        <v>3</v>
      </c>
      <c r="N4496">
        <v>-1</v>
      </c>
      <c r="O4496">
        <v>0</v>
      </c>
      <c r="P4496" t="s">
        <v>52</v>
      </c>
      <c r="Q4496" t="s">
        <v>55</v>
      </c>
      <c r="X4496" s="7"/>
      <c r="Y4496" t="s">
        <v>55</v>
      </c>
      <c r="Z4496">
        <v>668</v>
      </c>
      <c r="AE4496" t="s">
        <v>49</v>
      </c>
      <c r="AF4496">
        <v>668</v>
      </c>
    </row>
    <row r="4497" spans="1:32" x14ac:dyDescent="0.3">
      <c r="A4497">
        <v>48</v>
      </c>
      <c r="B4497" t="s">
        <v>58</v>
      </c>
      <c r="C4497" t="s">
        <v>47</v>
      </c>
      <c r="D4497" t="s">
        <v>60</v>
      </c>
      <c r="E4497" t="s">
        <v>49</v>
      </c>
      <c r="F4497">
        <v>1175</v>
      </c>
      <c r="G4497" t="s">
        <v>55</v>
      </c>
      <c r="H4497" t="s">
        <v>49</v>
      </c>
      <c r="I4497" t="s">
        <v>78</v>
      </c>
      <c r="J4497">
        <v>18</v>
      </c>
      <c r="K4497" t="s">
        <v>75</v>
      </c>
      <c r="L4497">
        <v>1476</v>
      </c>
      <c r="M4497">
        <v>3</v>
      </c>
      <c r="N4497">
        <v>-1</v>
      </c>
      <c r="O4497">
        <v>0</v>
      </c>
      <c r="P4497" t="s">
        <v>52</v>
      </c>
      <c r="Q4497" t="s">
        <v>49</v>
      </c>
      <c r="X4497" s="7"/>
      <c r="Y4497" t="s">
        <v>55</v>
      </c>
      <c r="Z4497">
        <v>1175</v>
      </c>
      <c r="AE4497" t="s">
        <v>49</v>
      </c>
      <c r="AF4497">
        <v>1175</v>
      </c>
    </row>
    <row r="4498" spans="1:32" x14ac:dyDescent="0.3">
      <c r="A4498">
        <v>30</v>
      </c>
      <c r="B4498" t="s">
        <v>63</v>
      </c>
      <c r="C4498" t="s">
        <v>59</v>
      </c>
      <c r="D4498" t="s">
        <v>54</v>
      </c>
      <c r="E4498" t="s">
        <v>49</v>
      </c>
      <c r="F4498">
        <v>363</v>
      </c>
      <c r="G4498" t="s">
        <v>49</v>
      </c>
      <c r="H4498" t="s">
        <v>49</v>
      </c>
      <c r="I4498" t="s">
        <v>50</v>
      </c>
      <c r="J4498">
        <v>28</v>
      </c>
      <c r="K4498" t="s">
        <v>73</v>
      </c>
      <c r="L4498">
        <v>171</v>
      </c>
      <c r="M4498">
        <v>3</v>
      </c>
      <c r="N4498">
        <v>-1</v>
      </c>
      <c r="O4498">
        <v>0</v>
      </c>
      <c r="P4498" t="s">
        <v>52</v>
      </c>
      <c r="Q4498" t="s">
        <v>49</v>
      </c>
      <c r="X4498" s="7"/>
      <c r="Y4498" t="s">
        <v>49</v>
      </c>
      <c r="Z4498">
        <v>363</v>
      </c>
      <c r="AE4498" t="s">
        <v>49</v>
      </c>
      <c r="AF4498">
        <v>363</v>
      </c>
    </row>
    <row r="4499" spans="1:32" x14ac:dyDescent="0.3">
      <c r="A4499">
        <v>31</v>
      </c>
      <c r="B4499" t="s">
        <v>68</v>
      </c>
      <c r="C4499" t="s">
        <v>59</v>
      </c>
      <c r="D4499" t="s">
        <v>60</v>
      </c>
      <c r="E4499" t="s">
        <v>49</v>
      </c>
      <c r="F4499">
        <v>38</v>
      </c>
      <c r="G4499" t="s">
        <v>49</v>
      </c>
      <c r="H4499" t="s">
        <v>49</v>
      </c>
      <c r="I4499" t="s">
        <v>50</v>
      </c>
      <c r="J4499">
        <v>20</v>
      </c>
      <c r="K4499" t="s">
        <v>75</v>
      </c>
      <c r="L4499">
        <v>185</v>
      </c>
      <c r="M4499">
        <v>2</v>
      </c>
      <c r="N4499">
        <v>-1</v>
      </c>
      <c r="O4499">
        <v>0</v>
      </c>
      <c r="P4499" t="s">
        <v>52</v>
      </c>
      <c r="Q4499" t="s">
        <v>49</v>
      </c>
      <c r="X4499" s="7"/>
      <c r="Y4499" t="s">
        <v>49</v>
      </c>
      <c r="Z4499">
        <v>38</v>
      </c>
      <c r="AE4499" t="s">
        <v>49</v>
      </c>
      <c r="AF4499">
        <v>38</v>
      </c>
    </row>
    <row r="4500" spans="1:32" x14ac:dyDescent="0.3">
      <c r="A4500">
        <v>31</v>
      </c>
      <c r="B4500" t="s">
        <v>58</v>
      </c>
      <c r="C4500" t="s">
        <v>47</v>
      </c>
      <c r="D4500" t="s">
        <v>60</v>
      </c>
      <c r="E4500" t="s">
        <v>49</v>
      </c>
      <c r="F4500">
        <v>1183</v>
      </c>
      <c r="G4500" t="s">
        <v>55</v>
      </c>
      <c r="H4500" t="s">
        <v>49</v>
      </c>
      <c r="I4500" t="s">
        <v>52</v>
      </c>
      <c r="J4500">
        <v>27</v>
      </c>
      <c r="K4500" t="s">
        <v>56</v>
      </c>
      <c r="L4500">
        <v>676</v>
      </c>
      <c r="M4500">
        <v>6</v>
      </c>
      <c r="N4500">
        <v>-1</v>
      </c>
      <c r="O4500">
        <v>0</v>
      </c>
      <c r="P4500" t="s">
        <v>52</v>
      </c>
      <c r="Q4500" t="s">
        <v>49</v>
      </c>
      <c r="X4500" s="7"/>
      <c r="Y4500" t="s">
        <v>55</v>
      </c>
      <c r="Z4500">
        <v>1183</v>
      </c>
      <c r="AE4500" t="s">
        <v>49</v>
      </c>
      <c r="AF4500">
        <v>1183</v>
      </c>
    </row>
    <row r="4501" spans="1:32" x14ac:dyDescent="0.3">
      <c r="A4501">
        <v>45</v>
      </c>
      <c r="B4501" t="s">
        <v>63</v>
      </c>
      <c r="C4501" t="s">
        <v>74</v>
      </c>
      <c r="D4501" t="s">
        <v>48</v>
      </c>
      <c r="E4501" t="s">
        <v>49</v>
      </c>
      <c r="F4501">
        <v>942</v>
      </c>
      <c r="G4501" t="s">
        <v>49</v>
      </c>
      <c r="H4501" t="s">
        <v>49</v>
      </c>
      <c r="I4501" t="s">
        <v>50</v>
      </c>
      <c r="J4501">
        <v>21</v>
      </c>
      <c r="K4501" t="s">
        <v>75</v>
      </c>
      <c r="L4501">
        <v>362</v>
      </c>
      <c r="M4501">
        <v>1</v>
      </c>
      <c r="N4501">
        <v>-1</v>
      </c>
      <c r="O4501">
        <v>0</v>
      </c>
      <c r="P4501" t="s">
        <v>52</v>
      </c>
      <c r="Q4501" t="s">
        <v>49</v>
      </c>
      <c r="X4501" s="7"/>
      <c r="Y4501" t="s">
        <v>49</v>
      </c>
      <c r="Z4501">
        <v>942</v>
      </c>
      <c r="AE4501" t="s">
        <v>49</v>
      </c>
      <c r="AF4501">
        <v>942</v>
      </c>
    </row>
    <row r="4502" spans="1:32" x14ac:dyDescent="0.3">
      <c r="A4502">
        <v>38</v>
      </c>
      <c r="B4502" t="s">
        <v>69</v>
      </c>
      <c r="C4502" t="s">
        <v>47</v>
      </c>
      <c r="D4502" t="s">
        <v>54</v>
      </c>
      <c r="E4502" t="s">
        <v>49</v>
      </c>
      <c r="F4502">
        <v>4196</v>
      </c>
      <c r="G4502" t="s">
        <v>55</v>
      </c>
      <c r="H4502" t="s">
        <v>49</v>
      </c>
      <c r="I4502" t="s">
        <v>50</v>
      </c>
      <c r="J4502">
        <v>12</v>
      </c>
      <c r="K4502" t="s">
        <v>56</v>
      </c>
      <c r="L4502">
        <v>193</v>
      </c>
      <c r="M4502">
        <v>2</v>
      </c>
      <c r="N4502">
        <v>-1</v>
      </c>
      <c r="O4502">
        <v>0</v>
      </c>
      <c r="P4502" t="s">
        <v>52</v>
      </c>
      <c r="Q4502" t="s">
        <v>49</v>
      </c>
      <c r="X4502" s="7"/>
      <c r="Y4502" t="s">
        <v>55</v>
      </c>
      <c r="Z4502">
        <v>4196</v>
      </c>
      <c r="AE4502" t="s">
        <v>49</v>
      </c>
      <c r="AF4502">
        <v>4196</v>
      </c>
    </row>
    <row r="4503" spans="1:32" x14ac:dyDescent="0.3">
      <c r="A4503">
        <v>34</v>
      </c>
      <c r="B4503" t="s">
        <v>58</v>
      </c>
      <c r="C4503" t="s">
        <v>47</v>
      </c>
      <c r="D4503" t="s">
        <v>60</v>
      </c>
      <c r="E4503" t="s">
        <v>49</v>
      </c>
      <c r="F4503">
        <v>297</v>
      </c>
      <c r="G4503" t="s">
        <v>55</v>
      </c>
      <c r="H4503" t="s">
        <v>49</v>
      </c>
      <c r="I4503" t="s">
        <v>50</v>
      </c>
      <c r="J4503">
        <v>26</v>
      </c>
      <c r="K4503" t="s">
        <v>70</v>
      </c>
      <c r="L4503">
        <v>63</v>
      </c>
      <c r="M4503">
        <v>4</v>
      </c>
      <c r="N4503">
        <v>-1</v>
      </c>
      <c r="O4503">
        <v>0</v>
      </c>
      <c r="P4503" t="s">
        <v>52</v>
      </c>
      <c r="Q4503" t="s">
        <v>49</v>
      </c>
      <c r="X4503" s="7"/>
      <c r="Y4503" t="s">
        <v>55</v>
      </c>
      <c r="Z4503">
        <v>297</v>
      </c>
      <c r="AE4503" t="s">
        <v>49</v>
      </c>
      <c r="AF4503">
        <v>297</v>
      </c>
    </row>
    <row r="4504" spans="1:32" x14ac:dyDescent="0.3">
      <c r="A4504">
        <v>42</v>
      </c>
      <c r="B4504" t="s">
        <v>53</v>
      </c>
      <c r="C4504" t="s">
        <v>47</v>
      </c>
      <c r="D4504" t="s">
        <v>54</v>
      </c>
      <c r="E4504" t="s">
        <v>49</v>
      </c>
      <c r="F4504">
        <v>-91</v>
      </c>
      <c r="G4504" t="s">
        <v>55</v>
      </c>
      <c r="H4504" t="s">
        <v>55</v>
      </c>
      <c r="I4504" t="s">
        <v>50</v>
      </c>
      <c r="J4504">
        <v>5</v>
      </c>
      <c r="K4504" t="s">
        <v>64</v>
      </c>
      <c r="L4504">
        <v>43</v>
      </c>
      <c r="M4504">
        <v>1</v>
      </c>
      <c r="N4504">
        <v>-1</v>
      </c>
      <c r="O4504">
        <v>0</v>
      </c>
      <c r="P4504" t="s">
        <v>52</v>
      </c>
      <c r="Q4504" t="s">
        <v>49</v>
      </c>
      <c r="X4504" s="7"/>
      <c r="Y4504" t="s">
        <v>55</v>
      </c>
      <c r="Z4504">
        <v>-91</v>
      </c>
      <c r="AE4504" t="s">
        <v>55</v>
      </c>
      <c r="AF4504">
        <v>-91</v>
      </c>
    </row>
    <row r="4505" spans="1:32" x14ac:dyDescent="0.3">
      <c r="A4505">
        <v>60</v>
      </c>
      <c r="B4505" t="s">
        <v>65</v>
      </c>
      <c r="C4505" t="s">
        <v>47</v>
      </c>
      <c r="D4505" t="s">
        <v>48</v>
      </c>
      <c r="E4505" t="s">
        <v>49</v>
      </c>
      <c r="F4505">
        <v>362</v>
      </c>
      <c r="G4505" t="s">
        <v>49</v>
      </c>
      <c r="H4505" t="s">
        <v>55</v>
      </c>
      <c r="I4505" t="s">
        <v>50</v>
      </c>
      <c r="J4505">
        <v>29</v>
      </c>
      <c r="K4505" t="s">
        <v>73</v>
      </c>
      <c r="L4505">
        <v>816</v>
      </c>
      <c r="M4505">
        <v>6</v>
      </c>
      <c r="N4505">
        <v>-1</v>
      </c>
      <c r="O4505">
        <v>0</v>
      </c>
      <c r="P4505" t="s">
        <v>52</v>
      </c>
      <c r="Q4505" t="s">
        <v>55</v>
      </c>
      <c r="X4505" s="7"/>
      <c r="Y4505" t="s">
        <v>49</v>
      </c>
      <c r="Z4505">
        <v>362</v>
      </c>
      <c r="AE4505" t="s">
        <v>55</v>
      </c>
      <c r="AF4505">
        <v>362</v>
      </c>
    </row>
    <row r="4506" spans="1:32" x14ac:dyDescent="0.3">
      <c r="A4506">
        <v>42</v>
      </c>
      <c r="B4506" t="s">
        <v>63</v>
      </c>
      <c r="C4506" t="s">
        <v>59</v>
      </c>
      <c r="D4506" t="s">
        <v>54</v>
      </c>
      <c r="E4506" t="s">
        <v>49</v>
      </c>
      <c r="F4506">
        <v>1080</v>
      </c>
      <c r="G4506" t="s">
        <v>55</v>
      </c>
      <c r="H4506" t="s">
        <v>55</v>
      </c>
      <c r="I4506" t="s">
        <v>50</v>
      </c>
      <c r="J4506">
        <v>13</v>
      </c>
      <c r="K4506" t="s">
        <v>56</v>
      </c>
      <c r="L4506">
        <v>951</v>
      </c>
      <c r="M4506">
        <v>3</v>
      </c>
      <c r="N4506">
        <v>370</v>
      </c>
      <c r="O4506">
        <v>4</v>
      </c>
      <c r="P4506" t="s">
        <v>57</v>
      </c>
      <c r="Q4506" t="s">
        <v>55</v>
      </c>
      <c r="X4506" s="7"/>
      <c r="Y4506" t="s">
        <v>55</v>
      </c>
      <c r="Z4506">
        <v>1080</v>
      </c>
      <c r="AE4506" t="s">
        <v>55</v>
      </c>
      <c r="AF4506">
        <v>1080</v>
      </c>
    </row>
    <row r="4507" spans="1:32" x14ac:dyDescent="0.3">
      <c r="A4507">
        <v>32</v>
      </c>
      <c r="B4507" t="s">
        <v>69</v>
      </c>
      <c r="C4507" t="s">
        <v>59</v>
      </c>
      <c r="D4507" t="s">
        <v>54</v>
      </c>
      <c r="E4507" t="s">
        <v>49</v>
      </c>
      <c r="F4507">
        <v>620</v>
      </c>
      <c r="G4507" t="s">
        <v>55</v>
      </c>
      <c r="H4507" t="s">
        <v>49</v>
      </c>
      <c r="I4507" t="s">
        <v>52</v>
      </c>
      <c r="J4507">
        <v>26</v>
      </c>
      <c r="K4507" t="s">
        <v>56</v>
      </c>
      <c r="L4507">
        <v>1234</v>
      </c>
      <c r="M4507">
        <v>3</v>
      </c>
      <c r="N4507">
        <v>-1</v>
      </c>
      <c r="O4507">
        <v>0</v>
      </c>
      <c r="P4507" t="s">
        <v>52</v>
      </c>
      <c r="Q4507" t="s">
        <v>55</v>
      </c>
      <c r="X4507" s="7"/>
      <c r="Y4507" t="s">
        <v>55</v>
      </c>
      <c r="Z4507">
        <v>620</v>
      </c>
      <c r="AE4507" t="s">
        <v>49</v>
      </c>
      <c r="AF4507">
        <v>620</v>
      </c>
    </row>
    <row r="4508" spans="1:32" x14ac:dyDescent="0.3">
      <c r="A4508">
        <v>42</v>
      </c>
      <c r="B4508" t="s">
        <v>46</v>
      </c>
      <c r="C4508" t="s">
        <v>74</v>
      </c>
      <c r="D4508" t="s">
        <v>60</v>
      </c>
      <c r="E4508" t="s">
        <v>49</v>
      </c>
      <c r="F4508">
        <v>-166</v>
      </c>
      <c r="G4508" t="s">
        <v>49</v>
      </c>
      <c r="H4508" t="s">
        <v>49</v>
      </c>
      <c r="I4508" t="s">
        <v>50</v>
      </c>
      <c r="J4508">
        <v>29</v>
      </c>
      <c r="K4508" t="s">
        <v>70</v>
      </c>
      <c r="L4508">
        <v>85</v>
      </c>
      <c r="M4508">
        <v>4</v>
      </c>
      <c r="N4508">
        <v>-1</v>
      </c>
      <c r="O4508">
        <v>0</v>
      </c>
      <c r="P4508" t="s">
        <v>52</v>
      </c>
      <c r="Q4508" t="s">
        <v>49</v>
      </c>
      <c r="X4508" s="7"/>
      <c r="Y4508" t="s">
        <v>49</v>
      </c>
      <c r="Z4508">
        <v>-166</v>
      </c>
      <c r="AE4508" t="s">
        <v>49</v>
      </c>
      <c r="AF4508">
        <v>-166</v>
      </c>
    </row>
    <row r="4509" spans="1:32" x14ac:dyDescent="0.3">
      <c r="A4509">
        <v>33</v>
      </c>
      <c r="B4509" t="s">
        <v>53</v>
      </c>
      <c r="C4509" t="s">
        <v>47</v>
      </c>
      <c r="D4509" t="s">
        <v>54</v>
      </c>
      <c r="E4509" t="s">
        <v>49</v>
      </c>
      <c r="F4509">
        <v>288</v>
      </c>
      <c r="G4509" t="s">
        <v>55</v>
      </c>
      <c r="H4509" t="s">
        <v>49</v>
      </c>
      <c r="I4509" t="s">
        <v>50</v>
      </c>
      <c r="J4509">
        <v>17</v>
      </c>
      <c r="K4509" t="s">
        <v>61</v>
      </c>
      <c r="L4509">
        <v>306</v>
      </c>
      <c r="M4509">
        <v>1</v>
      </c>
      <c r="N4509">
        <v>-1</v>
      </c>
      <c r="O4509">
        <v>0</v>
      </c>
      <c r="P4509" t="s">
        <v>52</v>
      </c>
      <c r="Q4509" t="s">
        <v>49</v>
      </c>
      <c r="X4509" s="7"/>
      <c r="Y4509" t="s">
        <v>55</v>
      </c>
      <c r="Z4509">
        <v>288</v>
      </c>
      <c r="AE4509" t="s">
        <v>49</v>
      </c>
      <c r="AF4509">
        <v>288</v>
      </c>
    </row>
    <row r="4510" spans="1:32" x14ac:dyDescent="0.3">
      <c r="A4510">
        <v>42</v>
      </c>
      <c r="B4510" t="s">
        <v>69</v>
      </c>
      <c r="C4510" t="s">
        <v>47</v>
      </c>
      <c r="D4510" t="s">
        <v>52</v>
      </c>
      <c r="E4510" t="s">
        <v>49</v>
      </c>
      <c r="F4510">
        <v>642</v>
      </c>
      <c r="G4510" t="s">
        <v>55</v>
      </c>
      <c r="H4510" t="s">
        <v>55</v>
      </c>
      <c r="I4510" t="s">
        <v>52</v>
      </c>
      <c r="J4510">
        <v>16</v>
      </c>
      <c r="K4510" t="s">
        <v>56</v>
      </c>
      <c r="L4510">
        <v>509</v>
      </c>
      <c r="M4510">
        <v>2</v>
      </c>
      <c r="N4510">
        <v>-1</v>
      </c>
      <c r="O4510">
        <v>0</v>
      </c>
      <c r="P4510" t="s">
        <v>52</v>
      </c>
      <c r="Q4510" t="s">
        <v>49</v>
      </c>
      <c r="X4510" s="7"/>
      <c r="Y4510" t="s">
        <v>55</v>
      </c>
      <c r="Z4510">
        <v>642</v>
      </c>
      <c r="AE4510" t="s">
        <v>55</v>
      </c>
      <c r="AF4510">
        <v>642</v>
      </c>
    </row>
    <row r="4511" spans="1:32" x14ac:dyDescent="0.3">
      <c r="A4511">
        <v>51</v>
      </c>
      <c r="B4511" t="s">
        <v>67</v>
      </c>
      <c r="C4511" t="s">
        <v>47</v>
      </c>
      <c r="D4511" t="s">
        <v>60</v>
      </c>
      <c r="E4511" t="s">
        <v>49</v>
      </c>
      <c r="F4511">
        <v>2506</v>
      </c>
      <c r="G4511" t="s">
        <v>49</v>
      </c>
      <c r="H4511" t="s">
        <v>49</v>
      </c>
      <c r="I4511" t="s">
        <v>50</v>
      </c>
      <c r="J4511">
        <v>30</v>
      </c>
      <c r="K4511" t="s">
        <v>75</v>
      </c>
      <c r="L4511">
        <v>210</v>
      </c>
      <c r="M4511">
        <v>3</v>
      </c>
      <c r="N4511">
        <v>-1</v>
      </c>
      <c r="O4511">
        <v>0</v>
      </c>
      <c r="P4511" t="s">
        <v>52</v>
      </c>
      <c r="Q4511" t="s">
        <v>49</v>
      </c>
      <c r="X4511" s="7"/>
      <c r="Y4511" t="s">
        <v>49</v>
      </c>
      <c r="Z4511">
        <v>2506</v>
      </c>
      <c r="AE4511" t="s">
        <v>49</v>
      </c>
      <c r="AF4511">
        <v>2506</v>
      </c>
    </row>
    <row r="4512" spans="1:32" x14ac:dyDescent="0.3">
      <c r="A4512">
        <v>36</v>
      </c>
      <c r="B4512" t="s">
        <v>67</v>
      </c>
      <c r="C4512" t="s">
        <v>74</v>
      </c>
      <c r="D4512" t="s">
        <v>54</v>
      </c>
      <c r="E4512" t="s">
        <v>49</v>
      </c>
      <c r="F4512">
        <v>566</v>
      </c>
      <c r="G4512" t="s">
        <v>55</v>
      </c>
      <c r="H4512" t="s">
        <v>49</v>
      </c>
      <c r="I4512" t="s">
        <v>52</v>
      </c>
      <c r="J4512">
        <v>20</v>
      </c>
      <c r="K4512" t="s">
        <v>56</v>
      </c>
      <c r="L4512">
        <v>129</v>
      </c>
      <c r="M4512">
        <v>2</v>
      </c>
      <c r="N4512">
        <v>-1</v>
      </c>
      <c r="O4512">
        <v>0</v>
      </c>
      <c r="P4512" t="s">
        <v>52</v>
      </c>
      <c r="Q4512" t="s">
        <v>49</v>
      </c>
      <c r="X4512" s="7"/>
      <c r="Y4512" t="s">
        <v>55</v>
      </c>
      <c r="Z4512">
        <v>566</v>
      </c>
      <c r="AE4512" t="s">
        <v>49</v>
      </c>
      <c r="AF4512">
        <v>566</v>
      </c>
    </row>
    <row r="4513" spans="1:32" x14ac:dyDescent="0.3">
      <c r="A4513">
        <v>46</v>
      </c>
      <c r="B4513" t="s">
        <v>63</v>
      </c>
      <c r="C4513" t="s">
        <v>47</v>
      </c>
      <c r="D4513" t="s">
        <v>54</v>
      </c>
      <c r="E4513" t="s">
        <v>49</v>
      </c>
      <c r="F4513">
        <v>668</v>
      </c>
      <c r="G4513" t="s">
        <v>55</v>
      </c>
      <c r="H4513" t="s">
        <v>49</v>
      </c>
      <c r="I4513" t="s">
        <v>52</v>
      </c>
      <c r="J4513">
        <v>15</v>
      </c>
      <c r="K4513" t="s">
        <v>56</v>
      </c>
      <c r="L4513">
        <v>1263</v>
      </c>
      <c r="M4513">
        <v>2</v>
      </c>
      <c r="N4513">
        <v>-1</v>
      </c>
      <c r="O4513">
        <v>0</v>
      </c>
      <c r="P4513" t="s">
        <v>52</v>
      </c>
      <c r="Q4513" t="s">
        <v>55</v>
      </c>
      <c r="X4513" s="7"/>
      <c r="Y4513" t="s">
        <v>55</v>
      </c>
      <c r="Z4513">
        <v>668</v>
      </c>
      <c r="AE4513" t="s">
        <v>49</v>
      </c>
      <c r="AF4513">
        <v>668</v>
      </c>
    </row>
    <row r="4514" spans="1:32" x14ac:dyDescent="0.3">
      <c r="A4514">
        <v>40</v>
      </c>
      <c r="B4514" t="s">
        <v>63</v>
      </c>
      <c r="C4514" t="s">
        <v>47</v>
      </c>
      <c r="D4514" t="s">
        <v>54</v>
      </c>
      <c r="E4514" t="s">
        <v>49</v>
      </c>
      <c r="F4514">
        <v>1100</v>
      </c>
      <c r="G4514" t="s">
        <v>55</v>
      </c>
      <c r="H4514" t="s">
        <v>49</v>
      </c>
      <c r="I4514" t="s">
        <v>52</v>
      </c>
      <c r="J4514">
        <v>29</v>
      </c>
      <c r="K4514" t="s">
        <v>56</v>
      </c>
      <c r="L4514">
        <v>660</v>
      </c>
      <c r="M4514">
        <v>2</v>
      </c>
      <c r="N4514">
        <v>-1</v>
      </c>
      <c r="O4514">
        <v>0</v>
      </c>
      <c r="P4514" t="s">
        <v>52</v>
      </c>
      <c r="Q4514" t="s">
        <v>49</v>
      </c>
      <c r="X4514" s="7"/>
      <c r="Y4514" t="s">
        <v>55</v>
      </c>
      <c r="Z4514">
        <v>1100</v>
      </c>
      <c r="AE4514" t="s">
        <v>49</v>
      </c>
      <c r="AF4514">
        <v>1100</v>
      </c>
    </row>
    <row r="4515" spans="1:32" x14ac:dyDescent="0.3">
      <c r="A4515">
        <v>49</v>
      </c>
      <c r="B4515" t="s">
        <v>63</v>
      </c>
      <c r="C4515" t="s">
        <v>47</v>
      </c>
      <c r="D4515" t="s">
        <v>54</v>
      </c>
      <c r="E4515" t="s">
        <v>49</v>
      </c>
      <c r="F4515">
        <v>322</v>
      </c>
      <c r="G4515" t="s">
        <v>49</v>
      </c>
      <c r="H4515" t="s">
        <v>49</v>
      </c>
      <c r="I4515" t="s">
        <v>50</v>
      </c>
      <c r="J4515">
        <v>14</v>
      </c>
      <c r="K4515" t="s">
        <v>70</v>
      </c>
      <c r="L4515">
        <v>356</v>
      </c>
      <c r="M4515">
        <v>2</v>
      </c>
      <c r="N4515">
        <v>-1</v>
      </c>
      <c r="O4515">
        <v>0</v>
      </c>
      <c r="P4515" t="s">
        <v>52</v>
      </c>
      <c r="Q4515" t="s">
        <v>49</v>
      </c>
      <c r="X4515" s="7"/>
      <c r="Y4515" t="s">
        <v>49</v>
      </c>
      <c r="Z4515">
        <v>322</v>
      </c>
      <c r="AE4515" t="s">
        <v>49</v>
      </c>
      <c r="AF4515">
        <v>322</v>
      </c>
    </row>
    <row r="4516" spans="1:32" x14ac:dyDescent="0.3">
      <c r="A4516">
        <v>38</v>
      </c>
      <c r="B4516" t="s">
        <v>63</v>
      </c>
      <c r="C4516" t="s">
        <v>47</v>
      </c>
      <c r="D4516" t="s">
        <v>54</v>
      </c>
      <c r="E4516" t="s">
        <v>49</v>
      </c>
      <c r="F4516">
        <v>1205</v>
      </c>
      <c r="G4516" t="s">
        <v>55</v>
      </c>
      <c r="H4516" t="s">
        <v>49</v>
      </c>
      <c r="I4516" t="s">
        <v>50</v>
      </c>
      <c r="J4516">
        <v>20</v>
      </c>
      <c r="K4516" t="s">
        <v>61</v>
      </c>
      <c r="L4516">
        <v>45</v>
      </c>
      <c r="M4516">
        <v>4</v>
      </c>
      <c r="N4516">
        <v>153</v>
      </c>
      <c r="O4516">
        <v>1</v>
      </c>
      <c r="P4516" t="s">
        <v>57</v>
      </c>
      <c r="Q4516" t="s">
        <v>49</v>
      </c>
      <c r="X4516" s="7"/>
      <c r="Y4516" t="s">
        <v>55</v>
      </c>
      <c r="Z4516">
        <v>1205</v>
      </c>
      <c r="AE4516" t="s">
        <v>49</v>
      </c>
      <c r="AF4516">
        <v>1205</v>
      </c>
    </row>
    <row r="4517" spans="1:32" x14ac:dyDescent="0.3">
      <c r="A4517">
        <v>32</v>
      </c>
      <c r="B4517" t="s">
        <v>53</v>
      </c>
      <c r="C4517" t="s">
        <v>59</v>
      </c>
      <c r="D4517" t="s">
        <v>54</v>
      </c>
      <c r="E4517" t="s">
        <v>49</v>
      </c>
      <c r="F4517">
        <v>473</v>
      </c>
      <c r="G4517" t="s">
        <v>55</v>
      </c>
      <c r="H4517" t="s">
        <v>49</v>
      </c>
      <c r="I4517" t="s">
        <v>50</v>
      </c>
      <c r="J4517">
        <v>7</v>
      </c>
      <c r="K4517" t="s">
        <v>73</v>
      </c>
      <c r="L4517">
        <v>624</v>
      </c>
      <c r="M4517">
        <v>5</v>
      </c>
      <c r="N4517">
        <v>-1</v>
      </c>
      <c r="O4517">
        <v>0</v>
      </c>
      <c r="P4517" t="s">
        <v>52</v>
      </c>
      <c r="Q4517" t="s">
        <v>49</v>
      </c>
      <c r="X4517" s="7"/>
      <c r="Y4517" t="s">
        <v>55</v>
      </c>
      <c r="Z4517">
        <v>473</v>
      </c>
      <c r="AE4517" t="s">
        <v>49</v>
      </c>
      <c r="AF4517">
        <v>473</v>
      </c>
    </row>
    <row r="4518" spans="1:32" x14ac:dyDescent="0.3">
      <c r="A4518">
        <v>33</v>
      </c>
      <c r="B4518" t="s">
        <v>53</v>
      </c>
      <c r="C4518" t="s">
        <v>47</v>
      </c>
      <c r="D4518" t="s">
        <v>54</v>
      </c>
      <c r="E4518" t="s">
        <v>49</v>
      </c>
      <c r="F4518">
        <v>-333</v>
      </c>
      <c r="G4518" t="s">
        <v>55</v>
      </c>
      <c r="H4518" t="s">
        <v>49</v>
      </c>
      <c r="I4518" t="s">
        <v>50</v>
      </c>
      <c r="J4518">
        <v>30</v>
      </c>
      <c r="K4518" t="s">
        <v>73</v>
      </c>
      <c r="L4518">
        <v>329</v>
      </c>
      <c r="M4518">
        <v>5</v>
      </c>
      <c r="N4518">
        <v>-1</v>
      </c>
      <c r="O4518">
        <v>0</v>
      </c>
      <c r="P4518" t="s">
        <v>52</v>
      </c>
      <c r="Q4518" t="s">
        <v>49</v>
      </c>
      <c r="X4518" s="7"/>
      <c r="Y4518" t="s">
        <v>55</v>
      </c>
      <c r="Z4518">
        <v>-333</v>
      </c>
      <c r="AE4518" t="s">
        <v>49</v>
      </c>
      <c r="AF4518">
        <v>-333</v>
      </c>
    </row>
    <row r="4519" spans="1:32" x14ac:dyDescent="0.3">
      <c r="A4519">
        <v>57</v>
      </c>
      <c r="B4519" t="s">
        <v>65</v>
      </c>
      <c r="C4519" t="s">
        <v>47</v>
      </c>
      <c r="D4519" t="s">
        <v>60</v>
      </c>
      <c r="E4519" t="s">
        <v>55</v>
      </c>
      <c r="F4519">
        <v>-3313</v>
      </c>
      <c r="G4519" t="s">
        <v>55</v>
      </c>
      <c r="H4519" t="s">
        <v>55</v>
      </c>
      <c r="I4519" t="s">
        <v>52</v>
      </c>
      <c r="J4519">
        <v>9</v>
      </c>
      <c r="K4519" t="s">
        <v>56</v>
      </c>
      <c r="L4519">
        <v>153</v>
      </c>
      <c r="M4519">
        <v>1</v>
      </c>
      <c r="N4519">
        <v>-1</v>
      </c>
      <c r="O4519">
        <v>0</v>
      </c>
      <c r="P4519" t="s">
        <v>52</v>
      </c>
      <c r="Q4519" t="s">
        <v>49</v>
      </c>
      <c r="X4519" s="7"/>
      <c r="Y4519" t="s">
        <v>55</v>
      </c>
      <c r="Z4519">
        <v>-3313</v>
      </c>
      <c r="AE4519" t="s">
        <v>55</v>
      </c>
      <c r="AF4519">
        <v>-3313</v>
      </c>
    </row>
    <row r="4520" spans="1:32" x14ac:dyDescent="0.3">
      <c r="A4520">
        <v>57</v>
      </c>
      <c r="B4520" t="s">
        <v>67</v>
      </c>
      <c r="C4520" t="s">
        <v>47</v>
      </c>
      <c r="D4520" t="s">
        <v>54</v>
      </c>
      <c r="E4520" t="s">
        <v>49</v>
      </c>
      <c r="F4520">
        <v>295</v>
      </c>
      <c r="G4520" t="s">
        <v>49</v>
      </c>
      <c r="H4520" t="s">
        <v>49</v>
      </c>
      <c r="I4520" t="s">
        <v>50</v>
      </c>
      <c r="J4520">
        <v>19</v>
      </c>
      <c r="K4520" t="s">
        <v>70</v>
      </c>
      <c r="L4520">
        <v>151</v>
      </c>
      <c r="M4520">
        <v>11</v>
      </c>
      <c r="N4520">
        <v>-1</v>
      </c>
      <c r="O4520">
        <v>0</v>
      </c>
      <c r="P4520" t="s">
        <v>52</v>
      </c>
      <c r="Q4520" t="s">
        <v>49</v>
      </c>
      <c r="X4520" s="7"/>
      <c r="Y4520" t="s">
        <v>49</v>
      </c>
      <c r="Z4520">
        <v>295</v>
      </c>
      <c r="AE4520" t="s">
        <v>49</v>
      </c>
      <c r="AF4520">
        <v>295</v>
      </c>
    </row>
    <row r="4521" spans="1:32" x14ac:dyDescent="0.3">
      <c r="A4521">
        <v>28</v>
      </c>
      <c r="B4521" t="s">
        <v>63</v>
      </c>
      <c r="C4521" t="s">
        <v>47</v>
      </c>
      <c r="D4521" t="s">
        <v>54</v>
      </c>
      <c r="E4521" t="s">
        <v>49</v>
      </c>
      <c r="F4521">
        <v>1137</v>
      </c>
      <c r="G4521" t="s">
        <v>49</v>
      </c>
      <c r="H4521" t="s">
        <v>49</v>
      </c>
      <c r="I4521" t="s">
        <v>50</v>
      </c>
      <c r="J4521">
        <v>6</v>
      </c>
      <c r="K4521" t="s">
        <v>64</v>
      </c>
      <c r="L4521">
        <v>129</v>
      </c>
      <c r="M4521">
        <v>4</v>
      </c>
      <c r="N4521">
        <v>211</v>
      </c>
      <c r="O4521">
        <v>3</v>
      </c>
      <c r="P4521" t="s">
        <v>66</v>
      </c>
      <c r="Q4521" t="s">
        <v>49</v>
      </c>
      <c r="X4521" s="7"/>
      <c r="Y4521" t="s">
        <v>49</v>
      </c>
      <c r="Z4521">
        <v>1137</v>
      </c>
      <c r="AE4521" t="s">
        <v>49</v>
      </c>
      <c r="AF4521">
        <v>1137</v>
      </c>
    </row>
    <row r="4522" spans="1:32" x14ac:dyDescent="0.3">
      <c r="A4522">
        <v>44</v>
      </c>
      <c r="B4522" t="s">
        <v>68</v>
      </c>
      <c r="C4522" t="s">
        <v>59</v>
      </c>
      <c r="D4522" t="s">
        <v>60</v>
      </c>
      <c r="E4522" t="s">
        <v>49</v>
      </c>
      <c r="F4522">
        <v>1136</v>
      </c>
      <c r="G4522" t="s">
        <v>55</v>
      </c>
      <c r="H4522" t="s">
        <v>55</v>
      </c>
      <c r="I4522" t="s">
        <v>50</v>
      </c>
      <c r="J4522">
        <v>3</v>
      </c>
      <c r="K4522" t="s">
        <v>61</v>
      </c>
      <c r="L4522">
        <v>345</v>
      </c>
      <c r="M4522">
        <v>2</v>
      </c>
      <c r="N4522">
        <v>249</v>
      </c>
      <c r="O4522">
        <v>7</v>
      </c>
      <c r="P4522" t="s">
        <v>66</v>
      </c>
      <c r="Q4522" t="s">
        <v>49</v>
      </c>
      <c r="X4522" s="7"/>
      <c r="Y4522" t="s">
        <v>55</v>
      </c>
      <c r="Z4522">
        <v>1136</v>
      </c>
      <c r="AE4522" t="s">
        <v>55</v>
      </c>
      <c r="AF4522">
        <v>1136</v>
      </c>
    </row>
    <row r="4523" spans="1:32" x14ac:dyDescent="0.3">
      <c r="X4523" s="7"/>
    </row>
    <row r="4524" spans="1:32" x14ac:dyDescent="0.3">
      <c r="X4524" s="7"/>
    </row>
    <row r="4525" spans="1:32" x14ac:dyDescent="0.3">
      <c r="X4525" s="7"/>
    </row>
    <row r="4526" spans="1:32" x14ac:dyDescent="0.3">
      <c r="X4526" s="7"/>
    </row>
    <row r="4527" spans="1:32" x14ac:dyDescent="0.3">
      <c r="X4527" s="7"/>
    </row>
    <row r="4528" spans="1:32" x14ac:dyDescent="0.3">
      <c r="X4528" s="7"/>
    </row>
    <row r="4529" spans="24:24" x14ac:dyDescent="0.3">
      <c r="X4529" s="7"/>
    </row>
    <row r="4530" spans="24:24" x14ac:dyDescent="0.3">
      <c r="X4530" s="7"/>
    </row>
    <row r="4531" spans="24:24" x14ac:dyDescent="0.3">
      <c r="X4531" s="7"/>
    </row>
    <row r="4532" spans="24:24" x14ac:dyDescent="0.3">
      <c r="X4532" s="7"/>
    </row>
    <row r="4533" spans="24:24" x14ac:dyDescent="0.3">
      <c r="X4533" s="7"/>
    </row>
    <row r="4534" spans="24:24" x14ac:dyDescent="0.3">
      <c r="X4534" s="7"/>
    </row>
    <row r="4535" spans="24:24" x14ac:dyDescent="0.3">
      <c r="X4535" s="7"/>
    </row>
    <row r="4536" spans="24:24" x14ac:dyDescent="0.3">
      <c r="X4536" s="7"/>
    </row>
    <row r="4537" spans="24:24" x14ac:dyDescent="0.3">
      <c r="X4537" s="7"/>
    </row>
    <row r="4538" spans="24:24" x14ac:dyDescent="0.3">
      <c r="X4538" s="7"/>
    </row>
    <row r="4539" spans="24:24" x14ac:dyDescent="0.3">
      <c r="X4539" s="7"/>
    </row>
    <row r="4540" spans="24:24" x14ac:dyDescent="0.3">
      <c r="X4540" s="7"/>
    </row>
    <row r="4541" spans="24:24" x14ac:dyDescent="0.3">
      <c r="X4541" s="7"/>
    </row>
    <row r="4542" spans="24:24" x14ac:dyDescent="0.3">
      <c r="X4542" s="7"/>
    </row>
    <row r="4543" spans="24:24" x14ac:dyDescent="0.3">
      <c r="X4543" s="7"/>
    </row>
    <row r="4544" spans="24:24" x14ac:dyDescent="0.3">
      <c r="X4544" s="7"/>
    </row>
    <row r="4545" spans="24:24" x14ac:dyDescent="0.3">
      <c r="X4545" s="7"/>
    </row>
    <row r="4546" spans="24:24" x14ac:dyDescent="0.3">
      <c r="X4546" s="7"/>
    </row>
    <row r="4547" spans="24:24" x14ac:dyDescent="0.3">
      <c r="X4547" s="7"/>
    </row>
    <row r="4548" spans="24:24" x14ac:dyDescent="0.3">
      <c r="X4548" s="7"/>
    </row>
    <row r="4549" spans="24:24" x14ac:dyDescent="0.3">
      <c r="X4549" s="7"/>
    </row>
    <row r="4550" spans="24:24" x14ac:dyDescent="0.3">
      <c r="X4550" s="7"/>
    </row>
    <row r="4551" spans="24:24" x14ac:dyDescent="0.3">
      <c r="X4551" s="7"/>
    </row>
    <row r="4552" spans="24:24" x14ac:dyDescent="0.3">
      <c r="X4552" s="7"/>
    </row>
    <row r="4553" spans="24:24" x14ac:dyDescent="0.3">
      <c r="X4553" s="7"/>
    </row>
    <row r="4554" spans="24:24" x14ac:dyDescent="0.3">
      <c r="X4554" s="7"/>
    </row>
    <row r="4555" spans="24:24" x14ac:dyDescent="0.3">
      <c r="X4555" s="7"/>
    </row>
    <row r="4556" spans="24:24" x14ac:dyDescent="0.3">
      <c r="X4556" s="7"/>
    </row>
    <row r="4557" spans="24:24" x14ac:dyDescent="0.3">
      <c r="X4557" s="7"/>
    </row>
    <row r="4558" spans="24:24" x14ac:dyDescent="0.3">
      <c r="X4558" s="7"/>
    </row>
    <row r="4559" spans="24:24" x14ac:dyDescent="0.3">
      <c r="X4559" s="7"/>
    </row>
    <row r="4560" spans="24:24" x14ac:dyDescent="0.3">
      <c r="X4560" s="7"/>
    </row>
    <row r="4561" spans="24:24" x14ac:dyDescent="0.3">
      <c r="X4561" s="7"/>
    </row>
    <row r="4562" spans="24:24" x14ac:dyDescent="0.3">
      <c r="X4562" s="7"/>
    </row>
    <row r="4563" spans="24:24" x14ac:dyDescent="0.3">
      <c r="X4563" s="7"/>
    </row>
    <row r="4564" spans="24:24" x14ac:dyDescent="0.3">
      <c r="X4564" s="7"/>
    </row>
    <row r="4565" spans="24:24" x14ac:dyDescent="0.3">
      <c r="X4565" s="7"/>
    </row>
    <row r="4566" spans="24:24" x14ac:dyDescent="0.3">
      <c r="X4566" s="7"/>
    </row>
    <row r="4567" spans="24:24" x14ac:dyDescent="0.3">
      <c r="X4567" s="7"/>
    </row>
    <row r="4568" spans="24:24" x14ac:dyDescent="0.3">
      <c r="X4568" s="7"/>
    </row>
    <row r="4569" spans="24:24" x14ac:dyDescent="0.3">
      <c r="X4569" s="7"/>
    </row>
    <row r="4570" spans="24:24" x14ac:dyDescent="0.3">
      <c r="X4570" s="7"/>
    </row>
    <row r="4571" spans="24:24" x14ac:dyDescent="0.3">
      <c r="X4571" s="7"/>
    </row>
    <row r="4572" spans="24:24" x14ac:dyDescent="0.3">
      <c r="X4572" s="7"/>
    </row>
    <row r="4573" spans="24:24" x14ac:dyDescent="0.3">
      <c r="X4573" s="7"/>
    </row>
    <row r="4574" spans="24:24" x14ac:dyDescent="0.3">
      <c r="X4574" s="7"/>
    </row>
    <row r="4575" spans="24:24" x14ac:dyDescent="0.3">
      <c r="X4575" s="7"/>
    </row>
    <row r="4576" spans="24:24" x14ac:dyDescent="0.3">
      <c r="X4576" s="7"/>
    </row>
    <row r="4577" spans="24:24" x14ac:dyDescent="0.3">
      <c r="X4577" s="7"/>
    </row>
    <row r="4578" spans="24:24" x14ac:dyDescent="0.3">
      <c r="X4578" s="7"/>
    </row>
    <row r="4579" spans="24:24" x14ac:dyDescent="0.3">
      <c r="X4579" s="7"/>
    </row>
    <row r="4580" spans="24:24" x14ac:dyDescent="0.3">
      <c r="X4580" s="7"/>
    </row>
    <row r="4581" spans="24:24" x14ac:dyDescent="0.3">
      <c r="X4581" s="7"/>
    </row>
    <row r="4582" spans="24:24" x14ac:dyDescent="0.3">
      <c r="X4582" s="7"/>
    </row>
    <row r="4583" spans="24:24" x14ac:dyDescent="0.3">
      <c r="X4583" s="7"/>
    </row>
    <row r="4584" spans="24:24" x14ac:dyDescent="0.3">
      <c r="X4584" s="7"/>
    </row>
    <row r="4585" spans="24:24" x14ac:dyDescent="0.3">
      <c r="X4585" s="7"/>
    </row>
    <row r="4586" spans="24:24" x14ac:dyDescent="0.3">
      <c r="X4586" s="7"/>
    </row>
    <row r="4587" spans="24:24" x14ac:dyDescent="0.3">
      <c r="X4587" s="7"/>
    </row>
    <row r="4588" spans="24:24" x14ac:dyDescent="0.3">
      <c r="X4588" s="7"/>
    </row>
    <row r="4589" spans="24:24" x14ac:dyDescent="0.3">
      <c r="X4589" s="7"/>
    </row>
    <row r="4590" spans="24:24" x14ac:dyDescent="0.3">
      <c r="X4590" s="7"/>
    </row>
    <row r="4591" spans="24:24" x14ac:dyDescent="0.3">
      <c r="X4591" s="7"/>
    </row>
    <row r="4592" spans="24:24" x14ac:dyDescent="0.3">
      <c r="X4592" s="7"/>
    </row>
    <row r="4593" spans="24:24" x14ac:dyDescent="0.3">
      <c r="X4593" s="7"/>
    </row>
    <row r="4594" spans="24:24" x14ac:dyDescent="0.3">
      <c r="X4594" s="7"/>
    </row>
    <row r="4595" spans="24:24" x14ac:dyDescent="0.3">
      <c r="X4595" s="7"/>
    </row>
    <row r="4596" spans="24:24" x14ac:dyDescent="0.3">
      <c r="X4596" s="7"/>
    </row>
    <row r="4597" spans="24:24" x14ac:dyDescent="0.3">
      <c r="X4597" s="7"/>
    </row>
    <row r="4598" spans="24:24" x14ac:dyDescent="0.3">
      <c r="X4598" s="7"/>
    </row>
    <row r="4599" spans="24:24" x14ac:dyDescent="0.3">
      <c r="X4599" s="7"/>
    </row>
    <row r="4600" spans="24:24" x14ac:dyDescent="0.3">
      <c r="X4600" s="7"/>
    </row>
    <row r="4601" spans="24:24" x14ac:dyDescent="0.3">
      <c r="X4601" s="7"/>
    </row>
    <row r="4602" spans="24:24" x14ac:dyDescent="0.3">
      <c r="X4602" s="7"/>
    </row>
    <row r="4603" spans="24:24" x14ac:dyDescent="0.3">
      <c r="X4603" s="7"/>
    </row>
    <row r="4604" spans="24:24" x14ac:dyDescent="0.3">
      <c r="X4604" s="7"/>
    </row>
    <row r="4605" spans="24:24" x14ac:dyDescent="0.3">
      <c r="X4605" s="7"/>
    </row>
    <row r="4606" spans="24:24" x14ac:dyDescent="0.3">
      <c r="X4606" s="7"/>
    </row>
    <row r="4607" spans="24:24" x14ac:dyDescent="0.3">
      <c r="X4607" s="7"/>
    </row>
    <row r="4608" spans="24:24" x14ac:dyDescent="0.3">
      <c r="X4608" s="7"/>
    </row>
    <row r="4609" spans="24:24" x14ac:dyDescent="0.3">
      <c r="X4609" s="7"/>
    </row>
    <row r="4610" spans="24:24" x14ac:dyDescent="0.3">
      <c r="X4610" s="7"/>
    </row>
    <row r="4611" spans="24:24" x14ac:dyDescent="0.3">
      <c r="X4611" s="7"/>
    </row>
    <row r="4612" spans="24:24" x14ac:dyDescent="0.3">
      <c r="X4612" s="7"/>
    </row>
    <row r="4613" spans="24:24" x14ac:dyDescent="0.3">
      <c r="X4613" s="7"/>
    </row>
    <row r="4614" spans="24:24" x14ac:dyDescent="0.3">
      <c r="X4614" s="7"/>
    </row>
    <row r="4615" spans="24:24" x14ac:dyDescent="0.3">
      <c r="X4615" s="7"/>
    </row>
    <row r="4616" spans="24:24" x14ac:dyDescent="0.3">
      <c r="X4616" s="7"/>
    </row>
    <row r="4617" spans="24:24" x14ac:dyDescent="0.3">
      <c r="X4617" s="7"/>
    </row>
    <row r="4618" spans="24:24" x14ac:dyDescent="0.3">
      <c r="X4618" s="7"/>
    </row>
    <row r="4619" spans="24:24" x14ac:dyDescent="0.3">
      <c r="X4619" s="7"/>
    </row>
    <row r="4620" spans="24:24" x14ac:dyDescent="0.3">
      <c r="X4620" s="7"/>
    </row>
    <row r="4621" spans="24:24" x14ac:dyDescent="0.3">
      <c r="X4621" s="7"/>
    </row>
    <row r="4622" spans="24:24" x14ac:dyDescent="0.3">
      <c r="X4622" s="7"/>
    </row>
    <row r="4623" spans="24:24" x14ac:dyDescent="0.3">
      <c r="X4623" s="7"/>
    </row>
    <row r="4624" spans="24:24" x14ac:dyDescent="0.3">
      <c r="X4624" s="7"/>
    </row>
    <row r="4625" spans="24:24" x14ac:dyDescent="0.3">
      <c r="X4625" s="7"/>
    </row>
    <row r="4626" spans="24:24" x14ac:dyDescent="0.3">
      <c r="X4626" s="7"/>
    </row>
    <row r="4627" spans="24:24" x14ac:dyDescent="0.3">
      <c r="X4627" s="7"/>
    </row>
    <row r="4628" spans="24:24" x14ac:dyDescent="0.3">
      <c r="X4628" s="7"/>
    </row>
    <row r="4629" spans="24:24" x14ac:dyDescent="0.3">
      <c r="X4629" s="7"/>
    </row>
    <row r="4630" spans="24:24" x14ac:dyDescent="0.3">
      <c r="X4630" s="7"/>
    </row>
    <row r="4631" spans="24:24" x14ac:dyDescent="0.3">
      <c r="X4631" s="7"/>
    </row>
    <row r="4632" spans="24:24" x14ac:dyDescent="0.3">
      <c r="X4632" s="7"/>
    </row>
    <row r="4633" spans="24:24" x14ac:dyDescent="0.3">
      <c r="X4633" s="7"/>
    </row>
    <row r="4634" spans="24:24" x14ac:dyDescent="0.3">
      <c r="X4634" s="7"/>
    </row>
    <row r="4635" spans="24:24" x14ac:dyDescent="0.3">
      <c r="X4635" s="7"/>
    </row>
    <row r="4636" spans="24:24" x14ac:dyDescent="0.3">
      <c r="X4636" s="7"/>
    </row>
    <row r="4637" spans="24:24" x14ac:dyDescent="0.3">
      <c r="X4637" s="7"/>
    </row>
    <row r="4638" spans="24:24" x14ac:dyDescent="0.3">
      <c r="X4638" s="7"/>
    </row>
    <row r="4639" spans="24:24" x14ac:dyDescent="0.3">
      <c r="X4639" s="7"/>
    </row>
    <row r="4640" spans="24:24" x14ac:dyDescent="0.3">
      <c r="X4640" s="7"/>
    </row>
    <row r="4641" spans="24:24" x14ac:dyDescent="0.3">
      <c r="X4641" s="7"/>
    </row>
    <row r="4642" spans="24:24" x14ac:dyDescent="0.3">
      <c r="X4642" s="7"/>
    </row>
    <row r="4643" spans="24:24" x14ac:dyDescent="0.3">
      <c r="X4643" s="7"/>
    </row>
    <row r="4644" spans="24:24" x14ac:dyDescent="0.3">
      <c r="X4644" s="7"/>
    </row>
    <row r="4645" spans="24:24" x14ac:dyDescent="0.3">
      <c r="X4645" s="7"/>
    </row>
    <row r="4646" spans="24:24" x14ac:dyDescent="0.3">
      <c r="X4646" s="7"/>
    </row>
    <row r="4647" spans="24:24" x14ac:dyDescent="0.3">
      <c r="X4647" s="7"/>
    </row>
    <row r="4648" spans="24:24" x14ac:dyDescent="0.3">
      <c r="X4648" s="7"/>
    </row>
    <row r="4649" spans="24:24" x14ac:dyDescent="0.3">
      <c r="X4649" s="7"/>
    </row>
    <row r="4650" spans="24:24" x14ac:dyDescent="0.3">
      <c r="X4650" s="7"/>
    </row>
    <row r="4651" spans="24:24" x14ac:dyDescent="0.3">
      <c r="X4651" s="7"/>
    </row>
    <row r="4652" spans="24:24" x14ac:dyDescent="0.3">
      <c r="X4652" s="7"/>
    </row>
    <row r="4653" spans="24:24" x14ac:dyDescent="0.3">
      <c r="X4653" s="7"/>
    </row>
    <row r="4654" spans="24:24" x14ac:dyDescent="0.3">
      <c r="X4654" s="7"/>
    </row>
    <row r="4655" spans="24:24" x14ac:dyDescent="0.3">
      <c r="X4655" s="7"/>
    </row>
    <row r="4656" spans="24:24" x14ac:dyDescent="0.3">
      <c r="X4656" s="7"/>
    </row>
    <row r="4657" spans="24:24" x14ac:dyDescent="0.3">
      <c r="X4657" s="7"/>
    </row>
    <row r="4658" spans="24:24" x14ac:dyDescent="0.3">
      <c r="X4658" s="7"/>
    </row>
    <row r="4659" spans="24:24" x14ac:dyDescent="0.3">
      <c r="X4659" s="7"/>
    </row>
    <row r="4660" spans="24:24" x14ac:dyDescent="0.3">
      <c r="X4660" s="7"/>
    </row>
    <row r="4661" spans="24:24" x14ac:dyDescent="0.3">
      <c r="X4661" s="7"/>
    </row>
    <row r="4662" spans="24:24" x14ac:dyDescent="0.3">
      <c r="X4662" s="7"/>
    </row>
    <row r="4663" spans="24:24" x14ac:dyDescent="0.3">
      <c r="X4663" s="7"/>
    </row>
    <row r="4664" spans="24:24" x14ac:dyDescent="0.3">
      <c r="X4664" s="7"/>
    </row>
    <row r="4665" spans="24:24" x14ac:dyDescent="0.3">
      <c r="X4665" s="7"/>
    </row>
    <row r="4666" spans="24:24" x14ac:dyDescent="0.3">
      <c r="X4666" s="7"/>
    </row>
    <row r="4667" spans="24:24" x14ac:dyDescent="0.3">
      <c r="X4667" s="7"/>
    </row>
    <row r="4668" spans="24:24" x14ac:dyDescent="0.3">
      <c r="X4668" s="7"/>
    </row>
    <row r="4669" spans="24:24" x14ac:dyDescent="0.3">
      <c r="X4669" s="7"/>
    </row>
    <row r="4670" spans="24:24" x14ac:dyDescent="0.3">
      <c r="X4670" s="7"/>
    </row>
    <row r="4671" spans="24:24" x14ac:dyDescent="0.3">
      <c r="X4671" s="7"/>
    </row>
    <row r="4672" spans="24:24" x14ac:dyDescent="0.3">
      <c r="X4672" s="7"/>
    </row>
    <row r="4673" spans="24:24" x14ac:dyDescent="0.3">
      <c r="X4673" s="7"/>
    </row>
    <row r="4674" spans="24:24" x14ac:dyDescent="0.3">
      <c r="X4674" s="7"/>
    </row>
    <row r="4675" spans="24:24" x14ac:dyDescent="0.3">
      <c r="X4675" s="7"/>
    </row>
    <row r="4676" spans="24:24" x14ac:dyDescent="0.3">
      <c r="X4676" s="7"/>
    </row>
    <row r="4677" spans="24:24" x14ac:dyDescent="0.3">
      <c r="X4677" s="7"/>
    </row>
    <row r="4678" spans="24:24" x14ac:dyDescent="0.3">
      <c r="X4678" s="7"/>
    </row>
    <row r="4679" spans="24:24" x14ac:dyDescent="0.3">
      <c r="X4679" s="7"/>
    </row>
    <row r="4680" spans="24:24" x14ac:dyDescent="0.3">
      <c r="X4680" s="7"/>
    </row>
    <row r="4681" spans="24:24" x14ac:dyDescent="0.3">
      <c r="X4681" s="7"/>
    </row>
    <row r="4682" spans="24:24" x14ac:dyDescent="0.3">
      <c r="X4682" s="7"/>
    </row>
    <row r="4683" spans="24:24" x14ac:dyDescent="0.3">
      <c r="X4683" s="7"/>
    </row>
    <row r="4684" spans="24:24" x14ac:dyDescent="0.3">
      <c r="X4684" s="7"/>
    </row>
    <row r="4685" spans="24:24" x14ac:dyDescent="0.3">
      <c r="X4685" s="7"/>
    </row>
    <row r="4686" spans="24:24" x14ac:dyDescent="0.3">
      <c r="X4686" s="7"/>
    </row>
    <row r="4687" spans="24:24" x14ac:dyDescent="0.3">
      <c r="X4687" s="7"/>
    </row>
    <row r="4688" spans="24:24" x14ac:dyDescent="0.3">
      <c r="X4688" s="7"/>
    </row>
    <row r="4689" spans="24:24" x14ac:dyDescent="0.3">
      <c r="X4689" s="7"/>
    </row>
    <row r="4690" spans="24:24" x14ac:dyDescent="0.3">
      <c r="X4690" s="7"/>
    </row>
    <row r="4691" spans="24:24" x14ac:dyDescent="0.3">
      <c r="X4691" s="7"/>
    </row>
    <row r="4692" spans="24:24" x14ac:dyDescent="0.3">
      <c r="X4692" s="7"/>
    </row>
    <row r="4693" spans="24:24" x14ac:dyDescent="0.3">
      <c r="X4693" s="7"/>
    </row>
    <row r="4694" spans="24:24" x14ac:dyDescent="0.3">
      <c r="X4694" s="7"/>
    </row>
    <row r="4695" spans="24:24" x14ac:dyDescent="0.3">
      <c r="X4695" s="7"/>
    </row>
    <row r="4696" spans="24:24" x14ac:dyDescent="0.3">
      <c r="X4696" s="7"/>
    </row>
    <row r="4697" spans="24:24" x14ac:dyDescent="0.3">
      <c r="X4697" s="7"/>
    </row>
    <row r="4698" spans="24:24" x14ac:dyDescent="0.3">
      <c r="X4698" s="7"/>
    </row>
    <row r="4699" spans="24:24" x14ac:dyDescent="0.3">
      <c r="X4699" s="7"/>
    </row>
    <row r="4700" spans="24:24" x14ac:dyDescent="0.3">
      <c r="X4700" s="7"/>
    </row>
    <row r="4701" spans="24:24" x14ac:dyDescent="0.3">
      <c r="X4701" s="7"/>
    </row>
    <row r="4702" spans="24:24" x14ac:dyDescent="0.3">
      <c r="X4702" s="7"/>
    </row>
    <row r="4703" spans="24:24" x14ac:dyDescent="0.3">
      <c r="X4703" s="7"/>
    </row>
    <row r="4704" spans="24:24" x14ac:dyDescent="0.3">
      <c r="X4704" s="7"/>
    </row>
    <row r="4705" spans="24:24" x14ac:dyDescent="0.3">
      <c r="X4705" s="7"/>
    </row>
    <row r="4706" spans="24:24" x14ac:dyDescent="0.3">
      <c r="X4706" s="7"/>
    </row>
    <row r="4707" spans="24:24" x14ac:dyDescent="0.3">
      <c r="X4707" s="7"/>
    </row>
    <row r="4708" spans="24:24" x14ac:dyDescent="0.3">
      <c r="X4708" s="7"/>
    </row>
    <row r="4709" spans="24:24" x14ac:dyDescent="0.3">
      <c r="X4709" s="7"/>
    </row>
    <row r="4710" spans="24:24" x14ac:dyDescent="0.3">
      <c r="X4710" s="7"/>
    </row>
    <row r="4711" spans="24:24" x14ac:dyDescent="0.3">
      <c r="X4711" s="7"/>
    </row>
    <row r="4712" spans="24:24" x14ac:dyDescent="0.3">
      <c r="X4712" s="7"/>
    </row>
    <row r="4713" spans="24:24" x14ac:dyDescent="0.3">
      <c r="X4713" s="7"/>
    </row>
    <row r="4714" spans="24:24" x14ac:dyDescent="0.3">
      <c r="X4714" s="7"/>
    </row>
    <row r="4715" spans="24:24" x14ac:dyDescent="0.3">
      <c r="X4715" s="7"/>
    </row>
    <row r="4716" spans="24:24" x14ac:dyDescent="0.3">
      <c r="X4716" s="7"/>
    </row>
    <row r="4717" spans="24:24" x14ac:dyDescent="0.3">
      <c r="X4717" s="7"/>
    </row>
    <row r="4718" spans="24:24" x14ac:dyDescent="0.3">
      <c r="X4718" s="7"/>
    </row>
    <row r="4719" spans="24:24" x14ac:dyDescent="0.3">
      <c r="X4719" s="7"/>
    </row>
    <row r="4720" spans="24:24" x14ac:dyDescent="0.3">
      <c r="X4720" s="7"/>
    </row>
    <row r="4721" spans="24:24" x14ac:dyDescent="0.3">
      <c r="X4721" s="7"/>
    </row>
    <row r="4722" spans="24:24" x14ac:dyDescent="0.3">
      <c r="X4722" s="7"/>
    </row>
    <row r="4723" spans="24:24" x14ac:dyDescent="0.3">
      <c r="X4723" s="7"/>
    </row>
    <row r="4724" spans="24:24" x14ac:dyDescent="0.3">
      <c r="X4724" s="7"/>
    </row>
    <row r="4725" spans="24:24" x14ac:dyDescent="0.3">
      <c r="X4725" s="7"/>
    </row>
    <row r="4726" spans="24:24" x14ac:dyDescent="0.3">
      <c r="X4726" s="7"/>
    </row>
    <row r="4727" spans="24:24" x14ac:dyDescent="0.3">
      <c r="X4727" s="7"/>
    </row>
    <row r="4728" spans="24:24" x14ac:dyDescent="0.3">
      <c r="X4728" s="7"/>
    </row>
    <row r="4729" spans="24:24" x14ac:dyDescent="0.3">
      <c r="X4729" s="7"/>
    </row>
    <row r="4730" spans="24:24" x14ac:dyDescent="0.3">
      <c r="X4730" s="7"/>
    </row>
    <row r="4731" spans="24:24" x14ac:dyDescent="0.3">
      <c r="X4731" s="7"/>
    </row>
    <row r="4732" spans="24:24" x14ac:dyDescent="0.3">
      <c r="X4732" s="7"/>
    </row>
    <row r="4733" spans="24:24" x14ac:dyDescent="0.3">
      <c r="X4733" s="7"/>
    </row>
    <row r="4734" spans="24:24" x14ac:dyDescent="0.3">
      <c r="X4734" s="7"/>
    </row>
    <row r="4735" spans="24:24" x14ac:dyDescent="0.3">
      <c r="X4735" s="7"/>
    </row>
    <row r="4736" spans="24:24" x14ac:dyDescent="0.3">
      <c r="X4736" s="7"/>
    </row>
    <row r="4737" spans="24:24" x14ac:dyDescent="0.3">
      <c r="X4737" s="7"/>
    </row>
    <row r="4738" spans="24:24" x14ac:dyDescent="0.3">
      <c r="X4738" s="7"/>
    </row>
    <row r="4739" spans="24:24" x14ac:dyDescent="0.3">
      <c r="X4739" s="7"/>
    </row>
    <row r="4740" spans="24:24" x14ac:dyDescent="0.3">
      <c r="X4740" s="7"/>
    </row>
    <row r="4741" spans="24:24" x14ac:dyDescent="0.3">
      <c r="X4741" s="7"/>
    </row>
    <row r="4742" spans="24:24" x14ac:dyDescent="0.3">
      <c r="X4742" s="7"/>
    </row>
    <row r="4743" spans="24:24" x14ac:dyDescent="0.3">
      <c r="X4743" s="7"/>
    </row>
    <row r="4744" spans="24:24" x14ac:dyDescent="0.3">
      <c r="X4744" s="7"/>
    </row>
    <row r="4745" spans="24:24" x14ac:dyDescent="0.3">
      <c r="X4745" s="7"/>
    </row>
    <row r="4746" spans="24:24" x14ac:dyDescent="0.3">
      <c r="X4746" s="7"/>
    </row>
    <row r="4747" spans="24:24" x14ac:dyDescent="0.3">
      <c r="X4747" s="7"/>
    </row>
    <row r="4748" spans="24:24" x14ac:dyDescent="0.3">
      <c r="X4748" s="7"/>
    </row>
    <row r="4749" spans="24:24" x14ac:dyDescent="0.3">
      <c r="X4749" s="7"/>
    </row>
    <row r="4750" spans="24:24" x14ac:dyDescent="0.3">
      <c r="X4750" s="7"/>
    </row>
    <row r="4751" spans="24:24" x14ac:dyDescent="0.3">
      <c r="X4751" s="7"/>
    </row>
    <row r="4752" spans="24:24" x14ac:dyDescent="0.3">
      <c r="X4752" s="7"/>
    </row>
    <row r="4753" spans="24:24" x14ac:dyDescent="0.3">
      <c r="X4753" s="7"/>
    </row>
    <row r="4754" spans="24:24" x14ac:dyDescent="0.3">
      <c r="X4754" s="7"/>
    </row>
    <row r="4755" spans="24:24" x14ac:dyDescent="0.3">
      <c r="X4755" s="7"/>
    </row>
    <row r="4756" spans="24:24" x14ac:dyDescent="0.3">
      <c r="X4756" s="7"/>
    </row>
    <row r="4757" spans="24:24" x14ac:dyDescent="0.3">
      <c r="X4757" s="7"/>
    </row>
    <row r="4758" spans="24:24" x14ac:dyDescent="0.3">
      <c r="X4758" s="7"/>
    </row>
    <row r="4759" spans="24:24" x14ac:dyDescent="0.3">
      <c r="X4759" s="7"/>
    </row>
    <row r="4760" spans="24:24" x14ac:dyDescent="0.3">
      <c r="X4760" s="7"/>
    </row>
    <row r="4761" spans="24:24" x14ac:dyDescent="0.3">
      <c r="X4761" s="7"/>
    </row>
    <row r="4762" spans="24:24" x14ac:dyDescent="0.3">
      <c r="X4762" s="7"/>
    </row>
    <row r="4763" spans="24:24" x14ac:dyDescent="0.3">
      <c r="X4763" s="7"/>
    </row>
    <row r="4764" spans="24:24" x14ac:dyDescent="0.3">
      <c r="X4764" s="7"/>
    </row>
    <row r="4765" spans="24:24" x14ac:dyDescent="0.3">
      <c r="X4765" s="7"/>
    </row>
    <row r="4766" spans="24:24" x14ac:dyDescent="0.3">
      <c r="X4766" s="7"/>
    </row>
    <row r="4767" spans="24:24" x14ac:dyDescent="0.3">
      <c r="X4767" s="7"/>
    </row>
    <row r="4768" spans="24:24" x14ac:dyDescent="0.3">
      <c r="X4768" s="7"/>
    </row>
    <row r="4769" spans="24:24" x14ac:dyDescent="0.3">
      <c r="X4769" s="7"/>
    </row>
    <row r="4770" spans="24:24" x14ac:dyDescent="0.3">
      <c r="X4770" s="7"/>
    </row>
    <row r="4771" spans="24:24" x14ac:dyDescent="0.3">
      <c r="X4771" s="7"/>
    </row>
    <row r="4772" spans="24:24" x14ac:dyDescent="0.3">
      <c r="X4772" s="7"/>
    </row>
    <row r="4773" spans="24:24" x14ac:dyDescent="0.3">
      <c r="X4773" s="7"/>
    </row>
    <row r="4774" spans="24:24" x14ac:dyDescent="0.3">
      <c r="X4774" s="7"/>
    </row>
    <row r="4775" spans="24:24" x14ac:dyDescent="0.3">
      <c r="X4775" s="7"/>
    </row>
    <row r="4776" spans="24:24" x14ac:dyDescent="0.3">
      <c r="X4776" s="7"/>
    </row>
    <row r="4777" spans="24:24" x14ac:dyDescent="0.3">
      <c r="X4777" s="7"/>
    </row>
    <row r="4778" spans="24:24" x14ac:dyDescent="0.3">
      <c r="X4778" s="7"/>
    </row>
    <row r="4779" spans="24:24" x14ac:dyDescent="0.3">
      <c r="X4779" s="7"/>
    </row>
    <row r="4780" spans="24:24" x14ac:dyDescent="0.3">
      <c r="X4780" s="7"/>
    </row>
    <row r="4781" spans="24:24" x14ac:dyDescent="0.3">
      <c r="X4781" s="7"/>
    </row>
    <row r="4782" spans="24:24" x14ac:dyDescent="0.3">
      <c r="X4782" s="7"/>
    </row>
    <row r="4783" spans="24:24" x14ac:dyDescent="0.3">
      <c r="X4783" s="7"/>
    </row>
    <row r="4784" spans="24:24" x14ac:dyDescent="0.3">
      <c r="X4784" s="7"/>
    </row>
    <row r="4785" spans="24:24" x14ac:dyDescent="0.3">
      <c r="X4785" s="7"/>
    </row>
    <row r="4786" spans="24:24" x14ac:dyDescent="0.3">
      <c r="X4786" s="7"/>
    </row>
    <row r="4787" spans="24:24" x14ac:dyDescent="0.3">
      <c r="X4787" s="7"/>
    </row>
    <row r="4788" spans="24:24" x14ac:dyDescent="0.3">
      <c r="X4788" s="7"/>
    </row>
    <row r="4789" spans="24:24" x14ac:dyDescent="0.3">
      <c r="X4789" s="7"/>
    </row>
    <row r="4790" spans="24:24" x14ac:dyDescent="0.3">
      <c r="X4790" s="7"/>
    </row>
    <row r="4791" spans="24:24" x14ac:dyDescent="0.3">
      <c r="X4791" s="7"/>
    </row>
    <row r="4792" spans="24:24" x14ac:dyDescent="0.3">
      <c r="X4792" s="7"/>
    </row>
    <row r="4793" spans="24:24" x14ac:dyDescent="0.3">
      <c r="X4793" s="7"/>
    </row>
    <row r="4794" spans="24:24" x14ac:dyDescent="0.3">
      <c r="X4794" s="7"/>
    </row>
    <row r="4795" spans="24:24" x14ac:dyDescent="0.3">
      <c r="X4795" s="7"/>
    </row>
    <row r="4796" spans="24:24" x14ac:dyDescent="0.3">
      <c r="X4796" s="7"/>
    </row>
    <row r="4797" spans="24:24" x14ac:dyDescent="0.3">
      <c r="X4797" s="7"/>
    </row>
    <row r="4798" spans="24:24" x14ac:dyDescent="0.3">
      <c r="X4798" s="7"/>
    </row>
    <row r="4799" spans="24:24" x14ac:dyDescent="0.3">
      <c r="X4799" s="7"/>
    </row>
    <row r="4800" spans="24:24" x14ac:dyDescent="0.3">
      <c r="X4800" s="7"/>
    </row>
    <row r="4801" spans="24:24" x14ac:dyDescent="0.3">
      <c r="X4801" s="7"/>
    </row>
    <row r="4802" spans="24:24" x14ac:dyDescent="0.3">
      <c r="X4802" s="7"/>
    </row>
    <row r="4803" spans="24:24" x14ac:dyDescent="0.3">
      <c r="X4803" s="7"/>
    </row>
    <row r="4804" spans="24:24" x14ac:dyDescent="0.3">
      <c r="X4804" s="7"/>
    </row>
    <row r="4805" spans="24:24" x14ac:dyDescent="0.3">
      <c r="X4805" s="7"/>
    </row>
    <row r="4806" spans="24:24" x14ac:dyDescent="0.3">
      <c r="X4806" s="7"/>
    </row>
    <row r="4807" spans="24:24" x14ac:dyDescent="0.3">
      <c r="X4807" s="7"/>
    </row>
    <row r="4808" spans="24:24" x14ac:dyDescent="0.3">
      <c r="X4808" s="7"/>
    </row>
    <row r="4809" spans="24:24" x14ac:dyDescent="0.3">
      <c r="X4809" s="7"/>
    </row>
    <row r="4810" spans="24:24" x14ac:dyDescent="0.3">
      <c r="X4810" s="7"/>
    </row>
    <row r="4811" spans="24:24" x14ac:dyDescent="0.3">
      <c r="X4811" s="7"/>
    </row>
    <row r="4812" spans="24:24" x14ac:dyDescent="0.3">
      <c r="X4812" s="7"/>
    </row>
    <row r="4813" spans="24:24" x14ac:dyDescent="0.3">
      <c r="X4813" s="7"/>
    </row>
    <row r="4814" spans="24:24" x14ac:dyDescent="0.3">
      <c r="X4814" s="7"/>
    </row>
    <row r="4815" spans="24:24" x14ac:dyDescent="0.3">
      <c r="X4815" s="7"/>
    </row>
    <row r="4816" spans="24:24" x14ac:dyDescent="0.3">
      <c r="X4816" s="7"/>
    </row>
    <row r="4817" spans="24:24" x14ac:dyDescent="0.3">
      <c r="X4817" s="7"/>
    </row>
    <row r="4818" spans="24:24" x14ac:dyDescent="0.3">
      <c r="X4818" s="7"/>
    </row>
    <row r="4819" spans="24:24" x14ac:dyDescent="0.3">
      <c r="X4819" s="7"/>
    </row>
    <row r="4820" spans="24:24" x14ac:dyDescent="0.3">
      <c r="X4820" s="7"/>
    </row>
    <row r="4821" spans="24:24" x14ac:dyDescent="0.3">
      <c r="X4821" s="7"/>
    </row>
    <row r="4822" spans="24:24" x14ac:dyDescent="0.3">
      <c r="X4822" s="7"/>
    </row>
    <row r="4823" spans="24:24" x14ac:dyDescent="0.3">
      <c r="X4823" s="7"/>
    </row>
    <row r="4824" spans="24:24" x14ac:dyDescent="0.3">
      <c r="X4824" s="7"/>
    </row>
    <row r="4825" spans="24:24" x14ac:dyDescent="0.3">
      <c r="X4825" s="7"/>
    </row>
    <row r="4826" spans="24:24" x14ac:dyDescent="0.3">
      <c r="X4826" s="7"/>
    </row>
    <row r="4827" spans="24:24" x14ac:dyDescent="0.3">
      <c r="X4827" s="7"/>
    </row>
    <row r="4828" spans="24:24" x14ac:dyDescent="0.3">
      <c r="X4828" s="7"/>
    </row>
    <row r="4829" spans="24:24" x14ac:dyDescent="0.3">
      <c r="X4829" s="7"/>
    </row>
    <row r="4830" spans="24:24" x14ac:dyDescent="0.3">
      <c r="X4830" s="7"/>
    </row>
    <row r="4831" spans="24:24" x14ac:dyDescent="0.3">
      <c r="X4831" s="7"/>
    </row>
    <row r="4832" spans="24:24" x14ac:dyDescent="0.3">
      <c r="X4832" s="7"/>
    </row>
    <row r="4833" spans="24:24" x14ac:dyDescent="0.3">
      <c r="X4833" s="7"/>
    </row>
    <row r="4834" spans="24:24" x14ac:dyDescent="0.3">
      <c r="X4834" s="7"/>
    </row>
    <row r="4835" spans="24:24" x14ac:dyDescent="0.3">
      <c r="X4835" s="7"/>
    </row>
    <row r="4836" spans="24:24" x14ac:dyDescent="0.3">
      <c r="X4836" s="7"/>
    </row>
    <row r="4837" spans="24:24" x14ac:dyDescent="0.3">
      <c r="X4837" s="7"/>
    </row>
    <row r="4838" spans="24:24" x14ac:dyDescent="0.3">
      <c r="X4838" s="7"/>
    </row>
    <row r="4839" spans="24:24" x14ac:dyDescent="0.3">
      <c r="X4839" s="7"/>
    </row>
    <row r="4840" spans="24:24" x14ac:dyDescent="0.3">
      <c r="X4840" s="7"/>
    </row>
    <row r="4841" spans="24:24" x14ac:dyDescent="0.3">
      <c r="X4841" s="7"/>
    </row>
    <row r="4842" spans="24:24" x14ac:dyDescent="0.3">
      <c r="X4842" s="7"/>
    </row>
    <row r="4843" spans="24:24" x14ac:dyDescent="0.3">
      <c r="X4843" s="7"/>
    </row>
    <row r="4844" spans="24:24" x14ac:dyDescent="0.3">
      <c r="X4844" s="7"/>
    </row>
    <row r="4845" spans="24:24" x14ac:dyDescent="0.3">
      <c r="X4845" s="7"/>
    </row>
    <row r="4846" spans="24:24" x14ac:dyDescent="0.3">
      <c r="X4846" s="7"/>
    </row>
    <row r="4847" spans="24:24" x14ac:dyDescent="0.3">
      <c r="X4847" s="7"/>
    </row>
    <row r="4848" spans="24:24" x14ac:dyDescent="0.3">
      <c r="X4848" s="7"/>
    </row>
    <row r="4849" spans="24:24" x14ac:dyDescent="0.3">
      <c r="X4849" s="7"/>
    </row>
    <row r="4850" spans="24:24" x14ac:dyDescent="0.3">
      <c r="X4850" s="7"/>
    </row>
    <row r="4851" spans="24:24" x14ac:dyDescent="0.3">
      <c r="X4851" s="7"/>
    </row>
    <row r="4852" spans="24:24" x14ac:dyDescent="0.3">
      <c r="X4852" s="7"/>
    </row>
    <row r="4853" spans="24:24" x14ac:dyDescent="0.3">
      <c r="X4853" s="7"/>
    </row>
    <row r="4854" spans="24:24" x14ac:dyDescent="0.3">
      <c r="X4854" s="7"/>
    </row>
    <row r="4855" spans="24:24" x14ac:dyDescent="0.3">
      <c r="X4855" s="7"/>
    </row>
    <row r="4856" spans="24:24" x14ac:dyDescent="0.3">
      <c r="X4856" s="7"/>
    </row>
    <row r="4857" spans="24:24" x14ac:dyDescent="0.3">
      <c r="X4857" s="7"/>
    </row>
    <row r="4858" spans="24:24" x14ac:dyDescent="0.3">
      <c r="X4858" s="7"/>
    </row>
    <row r="4859" spans="24:24" x14ac:dyDescent="0.3">
      <c r="X4859" s="7"/>
    </row>
    <row r="4860" spans="24:24" x14ac:dyDescent="0.3">
      <c r="X4860" s="7"/>
    </row>
    <row r="4861" spans="24:24" x14ac:dyDescent="0.3">
      <c r="X4861" s="7"/>
    </row>
    <row r="4862" spans="24:24" x14ac:dyDescent="0.3">
      <c r="X4862" s="7"/>
    </row>
    <row r="4863" spans="24:24" x14ac:dyDescent="0.3">
      <c r="X4863" s="7"/>
    </row>
    <row r="4864" spans="24:24" x14ac:dyDescent="0.3">
      <c r="X4864" s="7"/>
    </row>
    <row r="4865" spans="24:24" x14ac:dyDescent="0.3">
      <c r="X4865" s="7"/>
    </row>
    <row r="4866" spans="24:24" x14ac:dyDescent="0.3">
      <c r="X4866" s="7"/>
    </row>
    <row r="4867" spans="24:24" x14ac:dyDescent="0.3">
      <c r="X4867" s="7"/>
    </row>
    <row r="4868" spans="24:24" x14ac:dyDescent="0.3">
      <c r="X4868" s="7"/>
    </row>
    <row r="4869" spans="24:24" x14ac:dyDescent="0.3">
      <c r="X4869" s="7"/>
    </row>
    <row r="4870" spans="24:24" x14ac:dyDescent="0.3">
      <c r="X4870" s="7"/>
    </row>
    <row r="4871" spans="24:24" x14ac:dyDescent="0.3">
      <c r="X4871" s="7"/>
    </row>
    <row r="4872" spans="24:24" x14ac:dyDescent="0.3">
      <c r="X4872" s="7"/>
    </row>
    <row r="4873" spans="24:24" x14ac:dyDescent="0.3">
      <c r="X4873" s="7"/>
    </row>
    <row r="4874" spans="24:24" x14ac:dyDescent="0.3">
      <c r="X4874" s="7"/>
    </row>
    <row r="4875" spans="24:24" x14ac:dyDescent="0.3">
      <c r="X4875" s="7"/>
    </row>
    <row r="4876" spans="24:24" x14ac:dyDescent="0.3">
      <c r="X4876" s="7"/>
    </row>
    <row r="4877" spans="24:24" x14ac:dyDescent="0.3">
      <c r="X4877" s="7"/>
    </row>
    <row r="4878" spans="24:24" x14ac:dyDescent="0.3">
      <c r="X4878" s="7"/>
    </row>
    <row r="4879" spans="24:24" x14ac:dyDescent="0.3">
      <c r="X4879" s="7"/>
    </row>
    <row r="4880" spans="24:24" x14ac:dyDescent="0.3">
      <c r="X4880" s="7"/>
    </row>
    <row r="4881" spans="24:24" x14ac:dyDescent="0.3">
      <c r="X4881" s="7"/>
    </row>
    <row r="4882" spans="24:24" x14ac:dyDescent="0.3">
      <c r="X4882" s="7"/>
    </row>
    <row r="4883" spans="24:24" x14ac:dyDescent="0.3">
      <c r="X4883" s="7"/>
    </row>
    <row r="4884" spans="24:24" x14ac:dyDescent="0.3">
      <c r="X4884" s="7"/>
    </row>
    <row r="4885" spans="24:24" x14ac:dyDescent="0.3">
      <c r="X4885" s="7"/>
    </row>
    <row r="4886" spans="24:24" x14ac:dyDescent="0.3">
      <c r="X4886" s="7"/>
    </row>
    <row r="4887" spans="24:24" x14ac:dyDescent="0.3">
      <c r="X4887" s="7"/>
    </row>
    <row r="4888" spans="24:24" x14ac:dyDescent="0.3">
      <c r="X4888" s="7"/>
    </row>
    <row r="4889" spans="24:24" x14ac:dyDescent="0.3">
      <c r="X4889" s="7"/>
    </row>
    <row r="4890" spans="24:24" x14ac:dyDescent="0.3">
      <c r="X4890" s="7"/>
    </row>
    <row r="4891" spans="24:24" x14ac:dyDescent="0.3">
      <c r="X4891" s="7"/>
    </row>
    <row r="4892" spans="24:24" x14ac:dyDescent="0.3">
      <c r="X4892" s="7"/>
    </row>
    <row r="4893" spans="24:24" x14ac:dyDescent="0.3">
      <c r="X4893" s="7"/>
    </row>
    <row r="4894" spans="24:24" x14ac:dyDescent="0.3">
      <c r="X4894" s="7"/>
    </row>
    <row r="4895" spans="24:24" x14ac:dyDescent="0.3">
      <c r="X4895" s="7"/>
    </row>
    <row r="4896" spans="24:24" x14ac:dyDescent="0.3">
      <c r="X4896" s="7"/>
    </row>
    <row r="4897" spans="24:24" x14ac:dyDescent="0.3">
      <c r="X4897" s="7"/>
    </row>
    <row r="4898" spans="24:24" x14ac:dyDescent="0.3">
      <c r="X4898" s="7"/>
    </row>
    <row r="4899" spans="24:24" x14ac:dyDescent="0.3">
      <c r="X4899" s="7"/>
    </row>
    <row r="4900" spans="24:24" x14ac:dyDescent="0.3">
      <c r="X4900" s="7"/>
    </row>
    <row r="4901" spans="24:24" x14ac:dyDescent="0.3">
      <c r="X4901" s="7"/>
    </row>
    <row r="4902" spans="24:24" x14ac:dyDescent="0.3">
      <c r="X4902" s="7"/>
    </row>
    <row r="4903" spans="24:24" x14ac:dyDescent="0.3">
      <c r="X4903" s="7"/>
    </row>
    <row r="4904" spans="24:24" x14ac:dyDescent="0.3">
      <c r="X4904" s="7"/>
    </row>
    <row r="4905" spans="24:24" x14ac:dyDescent="0.3">
      <c r="X4905" s="7"/>
    </row>
    <row r="4906" spans="24:24" x14ac:dyDescent="0.3">
      <c r="X4906" s="7"/>
    </row>
    <row r="4907" spans="24:24" x14ac:dyDescent="0.3">
      <c r="X4907" s="7"/>
    </row>
    <row r="4908" spans="24:24" x14ac:dyDescent="0.3">
      <c r="X4908" s="7"/>
    </row>
    <row r="4909" spans="24:24" x14ac:dyDescent="0.3">
      <c r="X4909" s="7"/>
    </row>
    <row r="4910" spans="24:24" x14ac:dyDescent="0.3">
      <c r="X4910" s="7"/>
    </row>
    <row r="4911" spans="24:24" x14ac:dyDescent="0.3">
      <c r="X4911" s="7"/>
    </row>
    <row r="4912" spans="24:24" x14ac:dyDescent="0.3">
      <c r="X4912" s="7"/>
    </row>
    <row r="4913" spans="24:24" x14ac:dyDescent="0.3">
      <c r="X4913" s="7"/>
    </row>
    <row r="4914" spans="24:24" x14ac:dyDescent="0.3">
      <c r="X4914" s="7"/>
    </row>
    <row r="4915" spans="24:24" x14ac:dyDescent="0.3">
      <c r="X4915" s="7"/>
    </row>
    <row r="4916" spans="24:24" x14ac:dyDescent="0.3">
      <c r="X4916" s="7"/>
    </row>
    <row r="4917" spans="24:24" x14ac:dyDescent="0.3">
      <c r="X4917" s="7"/>
    </row>
    <row r="4918" spans="24:24" x14ac:dyDescent="0.3">
      <c r="X4918" s="7"/>
    </row>
    <row r="4919" spans="24:24" x14ac:dyDescent="0.3">
      <c r="X4919" s="7"/>
    </row>
    <row r="4920" spans="24:24" x14ac:dyDescent="0.3">
      <c r="X4920" s="7"/>
    </row>
    <row r="4921" spans="24:24" x14ac:dyDescent="0.3">
      <c r="X4921" s="7"/>
    </row>
    <row r="4922" spans="24:24" x14ac:dyDescent="0.3">
      <c r="X4922" s="7"/>
    </row>
    <row r="4923" spans="24:24" x14ac:dyDescent="0.3">
      <c r="X4923" s="7"/>
    </row>
    <row r="4924" spans="24:24" x14ac:dyDescent="0.3">
      <c r="X4924" s="7"/>
    </row>
    <row r="4925" spans="24:24" x14ac:dyDescent="0.3">
      <c r="X4925" s="7"/>
    </row>
    <row r="4926" spans="24:24" x14ac:dyDescent="0.3">
      <c r="X4926" s="7"/>
    </row>
    <row r="4927" spans="24:24" x14ac:dyDescent="0.3">
      <c r="X4927" s="7"/>
    </row>
    <row r="4928" spans="24:24" x14ac:dyDescent="0.3">
      <c r="X4928" s="7"/>
    </row>
    <row r="4929" spans="24:24" x14ac:dyDescent="0.3">
      <c r="X4929" s="7"/>
    </row>
    <row r="4930" spans="24:24" x14ac:dyDescent="0.3">
      <c r="X4930" s="7"/>
    </row>
    <row r="4931" spans="24:24" x14ac:dyDescent="0.3">
      <c r="X4931" s="7"/>
    </row>
    <row r="4932" spans="24:24" x14ac:dyDescent="0.3">
      <c r="X4932" s="7"/>
    </row>
    <row r="4933" spans="24:24" x14ac:dyDescent="0.3">
      <c r="X4933" s="7"/>
    </row>
    <row r="4934" spans="24:24" x14ac:dyDescent="0.3">
      <c r="X4934" s="7"/>
    </row>
    <row r="4935" spans="24:24" x14ac:dyDescent="0.3">
      <c r="X4935" s="7"/>
    </row>
    <row r="4936" spans="24:24" x14ac:dyDescent="0.3">
      <c r="X4936" s="7"/>
    </row>
    <row r="4937" spans="24:24" x14ac:dyDescent="0.3">
      <c r="X4937" s="7"/>
    </row>
    <row r="4938" spans="24:24" x14ac:dyDescent="0.3">
      <c r="X4938" s="7"/>
    </row>
    <row r="4939" spans="24:24" x14ac:dyDescent="0.3">
      <c r="X4939" s="7"/>
    </row>
    <row r="4940" spans="24:24" x14ac:dyDescent="0.3">
      <c r="X4940" s="7"/>
    </row>
    <row r="4941" spans="24:24" x14ac:dyDescent="0.3">
      <c r="X4941" s="7"/>
    </row>
    <row r="4942" spans="24:24" x14ac:dyDescent="0.3">
      <c r="X4942" s="7"/>
    </row>
    <row r="4943" spans="24:24" x14ac:dyDescent="0.3">
      <c r="X4943" s="7"/>
    </row>
    <row r="4944" spans="24:24" x14ac:dyDescent="0.3">
      <c r="X4944" s="7"/>
    </row>
    <row r="4945" spans="24:24" x14ac:dyDescent="0.3">
      <c r="X4945" s="7"/>
    </row>
    <row r="4946" spans="24:24" x14ac:dyDescent="0.3">
      <c r="X4946" s="7"/>
    </row>
    <row r="4947" spans="24:24" x14ac:dyDescent="0.3">
      <c r="X4947" s="7"/>
    </row>
    <row r="4948" spans="24:24" x14ac:dyDescent="0.3">
      <c r="X4948" s="7"/>
    </row>
    <row r="4949" spans="24:24" x14ac:dyDescent="0.3">
      <c r="X4949" s="7"/>
    </row>
    <row r="4950" spans="24:24" x14ac:dyDescent="0.3">
      <c r="X4950" s="7"/>
    </row>
    <row r="4951" spans="24:24" x14ac:dyDescent="0.3">
      <c r="X4951" s="7"/>
    </row>
    <row r="4952" spans="24:24" x14ac:dyDescent="0.3">
      <c r="X4952" s="7"/>
    </row>
    <row r="4953" spans="24:24" x14ac:dyDescent="0.3">
      <c r="X4953" s="7"/>
    </row>
    <row r="4954" spans="24:24" x14ac:dyDescent="0.3">
      <c r="X4954" s="7"/>
    </row>
    <row r="4955" spans="24:24" x14ac:dyDescent="0.3">
      <c r="X4955" s="7"/>
    </row>
    <row r="4956" spans="24:24" x14ac:dyDescent="0.3">
      <c r="X4956" s="7"/>
    </row>
    <row r="4957" spans="24:24" x14ac:dyDescent="0.3">
      <c r="X4957" s="7"/>
    </row>
    <row r="4958" spans="24:24" x14ac:dyDescent="0.3">
      <c r="X4958" s="7"/>
    </row>
    <row r="4959" spans="24:24" x14ac:dyDescent="0.3">
      <c r="X4959" s="7"/>
    </row>
    <row r="4960" spans="24:24" x14ac:dyDescent="0.3">
      <c r="X4960" s="7"/>
    </row>
    <row r="4961" spans="24:24" x14ac:dyDescent="0.3">
      <c r="X4961" s="7"/>
    </row>
    <row r="4962" spans="24:24" x14ac:dyDescent="0.3">
      <c r="X4962" s="7"/>
    </row>
    <row r="4963" spans="24:24" x14ac:dyDescent="0.3">
      <c r="X4963" s="7"/>
    </row>
    <row r="4964" spans="24:24" x14ac:dyDescent="0.3">
      <c r="X4964" s="7"/>
    </row>
    <row r="4965" spans="24:24" x14ac:dyDescent="0.3">
      <c r="X4965" s="7"/>
    </row>
    <row r="4966" spans="24:24" x14ac:dyDescent="0.3">
      <c r="X4966" s="7"/>
    </row>
    <row r="4967" spans="24:24" x14ac:dyDescent="0.3">
      <c r="X4967" s="7"/>
    </row>
    <row r="4968" spans="24:24" x14ac:dyDescent="0.3">
      <c r="X4968" s="7"/>
    </row>
    <row r="4969" spans="24:24" x14ac:dyDescent="0.3">
      <c r="X4969" s="7"/>
    </row>
    <row r="4970" spans="24:24" x14ac:dyDescent="0.3">
      <c r="X4970" s="7"/>
    </row>
    <row r="4971" spans="24:24" x14ac:dyDescent="0.3">
      <c r="X4971" s="7"/>
    </row>
    <row r="4972" spans="24:24" x14ac:dyDescent="0.3">
      <c r="X4972" s="7"/>
    </row>
    <row r="4973" spans="24:24" x14ac:dyDescent="0.3">
      <c r="X4973" s="7"/>
    </row>
    <row r="4974" spans="24:24" x14ac:dyDescent="0.3">
      <c r="X4974" s="7"/>
    </row>
    <row r="4975" spans="24:24" x14ac:dyDescent="0.3">
      <c r="X4975" s="7"/>
    </row>
    <row r="4976" spans="24:24" x14ac:dyDescent="0.3">
      <c r="X4976" s="7"/>
    </row>
    <row r="4977" spans="24:24" x14ac:dyDescent="0.3">
      <c r="X4977" s="7"/>
    </row>
    <row r="4978" spans="24:24" x14ac:dyDescent="0.3">
      <c r="X4978" s="7"/>
    </row>
    <row r="4979" spans="24:24" x14ac:dyDescent="0.3">
      <c r="X4979" s="7"/>
    </row>
    <row r="4980" spans="24:24" x14ac:dyDescent="0.3">
      <c r="X4980" s="7"/>
    </row>
    <row r="4981" spans="24:24" x14ac:dyDescent="0.3">
      <c r="X4981" s="7"/>
    </row>
    <row r="4982" spans="24:24" x14ac:dyDescent="0.3">
      <c r="X4982" s="7"/>
    </row>
    <row r="4983" spans="24:24" x14ac:dyDescent="0.3">
      <c r="X4983" s="7"/>
    </row>
    <row r="4984" spans="24:24" x14ac:dyDescent="0.3">
      <c r="X4984" s="7"/>
    </row>
    <row r="4985" spans="24:24" x14ac:dyDescent="0.3">
      <c r="X4985" s="7"/>
    </row>
    <row r="4986" spans="24:24" x14ac:dyDescent="0.3">
      <c r="X4986" s="7"/>
    </row>
    <row r="4987" spans="24:24" x14ac:dyDescent="0.3">
      <c r="X4987" s="7"/>
    </row>
    <row r="4988" spans="24:24" x14ac:dyDescent="0.3">
      <c r="X4988" s="7"/>
    </row>
    <row r="4989" spans="24:24" x14ac:dyDescent="0.3">
      <c r="X4989" s="7"/>
    </row>
    <row r="4990" spans="24:24" x14ac:dyDescent="0.3">
      <c r="X4990" s="7"/>
    </row>
    <row r="4991" spans="24:24" x14ac:dyDescent="0.3">
      <c r="X4991" s="7"/>
    </row>
    <row r="4992" spans="24:24" x14ac:dyDescent="0.3">
      <c r="X4992" s="7"/>
    </row>
    <row r="4993" spans="24:24" x14ac:dyDescent="0.3">
      <c r="X4993" s="7"/>
    </row>
    <row r="4994" spans="24:24" x14ac:dyDescent="0.3">
      <c r="X4994" s="7"/>
    </row>
    <row r="4995" spans="24:24" x14ac:dyDescent="0.3">
      <c r="X4995" s="7"/>
    </row>
    <row r="4996" spans="24:24" x14ac:dyDescent="0.3">
      <c r="X4996" s="7"/>
    </row>
    <row r="4997" spans="24:24" x14ac:dyDescent="0.3">
      <c r="X4997" s="7"/>
    </row>
    <row r="4998" spans="24:24" x14ac:dyDescent="0.3">
      <c r="X4998" s="7"/>
    </row>
    <row r="4999" spans="24:24" x14ac:dyDescent="0.3">
      <c r="X4999" s="7"/>
    </row>
    <row r="5000" spans="24:24" x14ac:dyDescent="0.3">
      <c r="X5000" s="7"/>
    </row>
    <row r="5001" spans="24:24" x14ac:dyDescent="0.3">
      <c r="X5001" s="7"/>
    </row>
    <row r="5002" spans="24:24" x14ac:dyDescent="0.3">
      <c r="X5002" s="7"/>
    </row>
    <row r="5003" spans="24:24" x14ac:dyDescent="0.3">
      <c r="X5003" s="7"/>
    </row>
    <row r="5004" spans="24:24" x14ac:dyDescent="0.3">
      <c r="X5004" s="7"/>
    </row>
    <row r="5005" spans="24:24" x14ac:dyDescent="0.3">
      <c r="X5005" s="7"/>
    </row>
    <row r="5006" spans="24:24" x14ac:dyDescent="0.3">
      <c r="X5006" s="7"/>
    </row>
    <row r="5007" spans="24:24" x14ac:dyDescent="0.3">
      <c r="X5007" s="7"/>
    </row>
    <row r="5008" spans="24:24" x14ac:dyDescent="0.3">
      <c r="X5008" s="7"/>
    </row>
    <row r="5009" spans="24:24" x14ac:dyDescent="0.3">
      <c r="X5009" s="7"/>
    </row>
    <row r="5010" spans="24:24" x14ac:dyDescent="0.3">
      <c r="X5010" s="7"/>
    </row>
    <row r="5011" spans="24:24" x14ac:dyDescent="0.3">
      <c r="X5011" s="7"/>
    </row>
    <row r="5012" spans="24:24" x14ac:dyDescent="0.3">
      <c r="X5012" s="7"/>
    </row>
    <row r="5013" spans="24:24" x14ac:dyDescent="0.3">
      <c r="X5013" s="7"/>
    </row>
    <row r="5014" spans="24:24" x14ac:dyDescent="0.3">
      <c r="X5014" s="7"/>
    </row>
    <row r="5015" spans="24:24" x14ac:dyDescent="0.3">
      <c r="X5015" s="7"/>
    </row>
    <row r="5016" spans="24:24" x14ac:dyDescent="0.3">
      <c r="X5016" s="7"/>
    </row>
    <row r="5017" spans="24:24" x14ac:dyDescent="0.3">
      <c r="X5017" s="7"/>
    </row>
    <row r="5018" spans="24:24" x14ac:dyDescent="0.3">
      <c r="X5018" s="7"/>
    </row>
    <row r="5019" spans="24:24" x14ac:dyDescent="0.3">
      <c r="X5019" s="7"/>
    </row>
    <row r="5020" spans="24:24" x14ac:dyDescent="0.3">
      <c r="X5020" s="7"/>
    </row>
    <row r="5021" spans="24:24" x14ac:dyDescent="0.3">
      <c r="X5021" s="7"/>
    </row>
    <row r="5022" spans="24:24" x14ac:dyDescent="0.3">
      <c r="X5022" s="7"/>
    </row>
    <row r="5023" spans="24:24" x14ac:dyDescent="0.3">
      <c r="X5023" s="7"/>
    </row>
    <row r="5024" spans="24:24" x14ac:dyDescent="0.3">
      <c r="X5024" s="7"/>
    </row>
    <row r="5025" spans="24:24" x14ac:dyDescent="0.3">
      <c r="X5025" s="7"/>
    </row>
    <row r="5026" spans="24:24" x14ac:dyDescent="0.3">
      <c r="X5026" s="7"/>
    </row>
    <row r="5027" spans="24:24" x14ac:dyDescent="0.3">
      <c r="X5027" s="7"/>
    </row>
    <row r="5028" spans="24:24" x14ac:dyDescent="0.3">
      <c r="X5028" s="7"/>
    </row>
    <row r="5029" spans="24:24" x14ac:dyDescent="0.3">
      <c r="X5029" s="7"/>
    </row>
    <row r="5030" spans="24:24" x14ac:dyDescent="0.3">
      <c r="X5030" s="7"/>
    </row>
    <row r="5031" spans="24:24" x14ac:dyDescent="0.3">
      <c r="X5031" s="7"/>
    </row>
    <row r="5032" spans="24:24" x14ac:dyDescent="0.3">
      <c r="X5032" s="7"/>
    </row>
    <row r="5033" spans="24:24" x14ac:dyDescent="0.3">
      <c r="X5033" s="7"/>
    </row>
    <row r="5034" spans="24:24" x14ac:dyDescent="0.3">
      <c r="X5034" s="7"/>
    </row>
    <row r="5035" spans="24:24" x14ac:dyDescent="0.3">
      <c r="X5035" s="7"/>
    </row>
    <row r="5036" spans="24:24" x14ac:dyDescent="0.3">
      <c r="X5036" s="7"/>
    </row>
    <row r="5037" spans="24:24" x14ac:dyDescent="0.3">
      <c r="X5037" s="7"/>
    </row>
    <row r="5038" spans="24:24" x14ac:dyDescent="0.3">
      <c r="X5038" s="7"/>
    </row>
    <row r="5039" spans="24:24" x14ac:dyDescent="0.3">
      <c r="X5039" s="7"/>
    </row>
    <row r="5040" spans="24:24" x14ac:dyDescent="0.3">
      <c r="X5040" s="7"/>
    </row>
    <row r="5041" spans="24:24" x14ac:dyDescent="0.3">
      <c r="X5041" s="7"/>
    </row>
    <row r="5042" spans="24:24" x14ac:dyDescent="0.3">
      <c r="X5042" s="7"/>
    </row>
    <row r="5043" spans="24:24" x14ac:dyDescent="0.3">
      <c r="X5043" s="7"/>
    </row>
    <row r="5044" spans="24:24" x14ac:dyDescent="0.3">
      <c r="X5044" s="7"/>
    </row>
    <row r="5045" spans="24:24" x14ac:dyDescent="0.3">
      <c r="X5045" s="7"/>
    </row>
    <row r="5046" spans="24:24" x14ac:dyDescent="0.3">
      <c r="X5046" s="7"/>
    </row>
    <row r="5047" spans="24:24" x14ac:dyDescent="0.3">
      <c r="X5047" s="7"/>
    </row>
    <row r="5048" spans="24:24" x14ac:dyDescent="0.3">
      <c r="X5048" s="7"/>
    </row>
    <row r="5049" spans="24:24" x14ac:dyDescent="0.3">
      <c r="X5049" s="7"/>
    </row>
    <row r="5050" spans="24:24" x14ac:dyDescent="0.3">
      <c r="X5050" s="7"/>
    </row>
    <row r="5051" spans="24:24" x14ac:dyDescent="0.3">
      <c r="X5051" s="7"/>
    </row>
    <row r="5052" spans="24:24" x14ac:dyDescent="0.3">
      <c r="X5052" s="7"/>
    </row>
    <row r="5053" spans="24:24" x14ac:dyDescent="0.3">
      <c r="X5053" s="7"/>
    </row>
    <row r="5054" spans="24:24" x14ac:dyDescent="0.3">
      <c r="X5054" s="7"/>
    </row>
    <row r="5055" spans="24:24" x14ac:dyDescent="0.3">
      <c r="X5055" s="7"/>
    </row>
    <row r="5056" spans="24:24" x14ac:dyDescent="0.3">
      <c r="X5056" s="7"/>
    </row>
    <row r="5057" spans="24:24" x14ac:dyDescent="0.3">
      <c r="X5057" s="7"/>
    </row>
    <row r="5058" spans="24:24" x14ac:dyDescent="0.3">
      <c r="X5058" s="7"/>
    </row>
    <row r="5059" spans="24:24" x14ac:dyDescent="0.3">
      <c r="X5059" s="7"/>
    </row>
    <row r="5060" spans="24:24" x14ac:dyDescent="0.3">
      <c r="X5060" s="7"/>
    </row>
    <row r="5061" spans="24:24" x14ac:dyDescent="0.3">
      <c r="X5061" s="7"/>
    </row>
    <row r="5062" spans="24:24" x14ac:dyDescent="0.3">
      <c r="X5062" s="7"/>
    </row>
    <row r="5063" spans="24:24" x14ac:dyDescent="0.3">
      <c r="X5063" s="7"/>
    </row>
    <row r="5064" spans="24:24" x14ac:dyDescent="0.3">
      <c r="X5064" s="7"/>
    </row>
    <row r="5065" spans="24:24" x14ac:dyDescent="0.3">
      <c r="X5065" s="7"/>
    </row>
    <row r="5066" spans="24:24" x14ac:dyDescent="0.3">
      <c r="X5066" s="7"/>
    </row>
    <row r="5067" spans="24:24" x14ac:dyDescent="0.3">
      <c r="X5067" s="7"/>
    </row>
    <row r="5068" spans="24:24" x14ac:dyDescent="0.3">
      <c r="X5068" s="7"/>
    </row>
    <row r="5069" spans="24:24" x14ac:dyDescent="0.3">
      <c r="X5069" s="7"/>
    </row>
    <row r="5070" spans="24:24" x14ac:dyDescent="0.3">
      <c r="X5070" s="7"/>
    </row>
    <row r="5071" spans="24:24" x14ac:dyDescent="0.3">
      <c r="X5071" s="7"/>
    </row>
    <row r="5072" spans="24:24" x14ac:dyDescent="0.3">
      <c r="X5072" s="7"/>
    </row>
    <row r="5073" spans="24:24" x14ac:dyDescent="0.3">
      <c r="X5073" s="7"/>
    </row>
    <row r="5074" spans="24:24" x14ac:dyDescent="0.3">
      <c r="X5074" s="7"/>
    </row>
    <row r="5075" spans="24:24" x14ac:dyDescent="0.3">
      <c r="X5075" s="7"/>
    </row>
    <row r="5076" spans="24:24" x14ac:dyDescent="0.3">
      <c r="X5076" s="7"/>
    </row>
    <row r="5077" spans="24:24" x14ac:dyDescent="0.3">
      <c r="X5077" s="7"/>
    </row>
    <row r="5078" spans="24:24" x14ac:dyDescent="0.3">
      <c r="X5078" s="7"/>
    </row>
    <row r="5079" spans="24:24" x14ac:dyDescent="0.3">
      <c r="X5079" s="7"/>
    </row>
    <row r="5080" spans="24:24" x14ac:dyDescent="0.3">
      <c r="X5080" s="7"/>
    </row>
    <row r="5081" spans="24:24" x14ac:dyDescent="0.3">
      <c r="X5081" s="7"/>
    </row>
    <row r="5082" spans="24:24" x14ac:dyDescent="0.3">
      <c r="X5082" s="7"/>
    </row>
    <row r="5083" spans="24:24" x14ac:dyDescent="0.3">
      <c r="X5083" s="7"/>
    </row>
    <row r="5084" spans="24:24" x14ac:dyDescent="0.3">
      <c r="X5084" s="7"/>
    </row>
    <row r="5085" spans="24:24" x14ac:dyDescent="0.3">
      <c r="X5085" s="7"/>
    </row>
    <row r="5086" spans="24:24" x14ac:dyDescent="0.3">
      <c r="X5086" s="7"/>
    </row>
    <row r="5087" spans="24:24" x14ac:dyDescent="0.3">
      <c r="X5087" s="7"/>
    </row>
    <row r="5088" spans="24:24" x14ac:dyDescent="0.3">
      <c r="X5088" s="7"/>
    </row>
    <row r="5089" spans="24:24" x14ac:dyDescent="0.3">
      <c r="X5089" s="7"/>
    </row>
    <row r="5090" spans="24:24" x14ac:dyDescent="0.3">
      <c r="X5090" s="7"/>
    </row>
    <row r="5091" spans="24:24" x14ac:dyDescent="0.3">
      <c r="X5091" s="7"/>
    </row>
    <row r="5092" spans="24:24" x14ac:dyDescent="0.3">
      <c r="X5092" s="7"/>
    </row>
    <row r="5093" spans="24:24" x14ac:dyDescent="0.3">
      <c r="X5093" s="7"/>
    </row>
    <row r="5094" spans="24:24" x14ac:dyDescent="0.3">
      <c r="X5094" s="7"/>
    </row>
    <row r="5095" spans="24:24" x14ac:dyDescent="0.3">
      <c r="X5095" s="7"/>
    </row>
    <row r="5096" spans="24:24" x14ac:dyDescent="0.3">
      <c r="X5096" s="7"/>
    </row>
    <row r="5097" spans="24:24" x14ac:dyDescent="0.3">
      <c r="X5097" s="7"/>
    </row>
    <row r="5098" spans="24:24" x14ac:dyDescent="0.3">
      <c r="X5098" s="7"/>
    </row>
    <row r="5099" spans="24:24" x14ac:dyDescent="0.3">
      <c r="X5099" s="7"/>
    </row>
    <row r="5100" spans="24:24" x14ac:dyDescent="0.3">
      <c r="X5100" s="7"/>
    </row>
    <row r="5101" spans="24:24" x14ac:dyDescent="0.3">
      <c r="X5101" s="7"/>
    </row>
    <row r="5102" spans="24:24" x14ac:dyDescent="0.3">
      <c r="X5102" s="7"/>
    </row>
    <row r="5103" spans="24:24" x14ac:dyDescent="0.3">
      <c r="X5103" s="7"/>
    </row>
    <row r="5104" spans="24:24" x14ac:dyDescent="0.3">
      <c r="X5104" s="7"/>
    </row>
    <row r="5105" spans="24:24" x14ac:dyDescent="0.3">
      <c r="X5105" s="7"/>
    </row>
    <row r="5106" spans="24:24" x14ac:dyDescent="0.3">
      <c r="X5106" s="7"/>
    </row>
    <row r="5107" spans="24:24" x14ac:dyDescent="0.3">
      <c r="X5107" s="7"/>
    </row>
    <row r="5108" spans="24:24" x14ac:dyDescent="0.3">
      <c r="X5108" s="7"/>
    </row>
    <row r="5109" spans="24:24" x14ac:dyDescent="0.3">
      <c r="X5109" s="7"/>
    </row>
    <row r="5110" spans="24:24" x14ac:dyDescent="0.3">
      <c r="X5110" s="7"/>
    </row>
    <row r="5111" spans="24:24" x14ac:dyDescent="0.3">
      <c r="X5111" s="7"/>
    </row>
    <row r="5112" spans="24:24" x14ac:dyDescent="0.3">
      <c r="X5112" s="7"/>
    </row>
    <row r="5113" spans="24:24" x14ac:dyDescent="0.3">
      <c r="X5113" s="7"/>
    </row>
    <row r="5114" spans="24:24" x14ac:dyDescent="0.3">
      <c r="X5114" s="7"/>
    </row>
    <row r="5115" spans="24:24" x14ac:dyDescent="0.3">
      <c r="X5115" s="7"/>
    </row>
    <row r="5116" spans="24:24" x14ac:dyDescent="0.3">
      <c r="X5116" s="7"/>
    </row>
    <row r="5117" spans="24:24" x14ac:dyDescent="0.3">
      <c r="X5117" s="7"/>
    </row>
    <row r="5118" spans="24:24" x14ac:dyDescent="0.3">
      <c r="X5118" s="7"/>
    </row>
    <row r="5119" spans="24:24" x14ac:dyDescent="0.3">
      <c r="X5119" s="7"/>
    </row>
    <row r="5120" spans="24:24" x14ac:dyDescent="0.3">
      <c r="X5120" s="7"/>
    </row>
    <row r="5121" spans="24:24" x14ac:dyDescent="0.3">
      <c r="X5121" s="7"/>
    </row>
    <row r="5122" spans="24:24" x14ac:dyDescent="0.3">
      <c r="X5122" s="7"/>
    </row>
    <row r="5123" spans="24:24" x14ac:dyDescent="0.3">
      <c r="X5123" s="7"/>
    </row>
    <row r="5124" spans="24:24" x14ac:dyDescent="0.3">
      <c r="X5124" s="7"/>
    </row>
    <row r="5125" spans="24:24" x14ac:dyDescent="0.3">
      <c r="X5125" s="7"/>
    </row>
    <row r="5126" spans="24:24" x14ac:dyDescent="0.3">
      <c r="X5126" s="7"/>
    </row>
    <row r="5127" spans="24:24" x14ac:dyDescent="0.3">
      <c r="X5127" s="7"/>
    </row>
    <row r="5128" spans="24:24" x14ac:dyDescent="0.3">
      <c r="X5128" s="7"/>
    </row>
    <row r="5129" spans="24:24" x14ac:dyDescent="0.3">
      <c r="X5129" s="7"/>
    </row>
    <row r="5130" spans="24:24" x14ac:dyDescent="0.3">
      <c r="X5130" s="7"/>
    </row>
    <row r="5131" spans="24:24" x14ac:dyDescent="0.3">
      <c r="X5131" s="7"/>
    </row>
    <row r="5132" spans="24:24" x14ac:dyDescent="0.3">
      <c r="X5132" s="7"/>
    </row>
    <row r="5133" spans="24:24" x14ac:dyDescent="0.3">
      <c r="X5133" s="7"/>
    </row>
    <row r="5134" spans="24:24" x14ac:dyDescent="0.3">
      <c r="X5134" s="7"/>
    </row>
    <row r="5135" spans="24:24" x14ac:dyDescent="0.3">
      <c r="X5135" s="7"/>
    </row>
    <row r="5136" spans="24:24" x14ac:dyDescent="0.3">
      <c r="X5136" s="7"/>
    </row>
    <row r="5137" spans="24:24" x14ac:dyDescent="0.3">
      <c r="X5137" s="7"/>
    </row>
    <row r="5138" spans="24:24" x14ac:dyDescent="0.3">
      <c r="X5138" s="7"/>
    </row>
    <row r="5139" spans="24:24" x14ac:dyDescent="0.3">
      <c r="X5139" s="7"/>
    </row>
    <row r="5140" spans="24:24" x14ac:dyDescent="0.3">
      <c r="X5140" s="7"/>
    </row>
    <row r="5141" spans="24:24" x14ac:dyDescent="0.3">
      <c r="X5141" s="7"/>
    </row>
    <row r="5142" spans="24:24" x14ac:dyDescent="0.3">
      <c r="X5142" s="7"/>
    </row>
    <row r="5143" spans="24:24" x14ac:dyDescent="0.3">
      <c r="X5143" s="7"/>
    </row>
    <row r="5144" spans="24:24" x14ac:dyDescent="0.3">
      <c r="X5144" s="7"/>
    </row>
    <row r="5145" spans="24:24" x14ac:dyDescent="0.3">
      <c r="X5145" s="7"/>
    </row>
    <row r="5146" spans="24:24" x14ac:dyDescent="0.3">
      <c r="X5146" s="7"/>
    </row>
    <row r="5147" spans="24:24" x14ac:dyDescent="0.3">
      <c r="X5147" s="7"/>
    </row>
    <row r="5148" spans="24:24" x14ac:dyDescent="0.3">
      <c r="X5148" s="7"/>
    </row>
    <row r="5149" spans="24:24" x14ac:dyDescent="0.3">
      <c r="X5149" s="7"/>
    </row>
    <row r="5150" spans="24:24" x14ac:dyDescent="0.3">
      <c r="X5150" s="7"/>
    </row>
    <row r="5151" spans="24:24" x14ac:dyDescent="0.3">
      <c r="X5151" s="7"/>
    </row>
    <row r="5152" spans="24:24" x14ac:dyDescent="0.3">
      <c r="X5152" s="7"/>
    </row>
    <row r="5153" spans="24:24" x14ac:dyDescent="0.3">
      <c r="X5153" s="7"/>
    </row>
    <row r="5154" spans="24:24" x14ac:dyDescent="0.3">
      <c r="X5154" s="7"/>
    </row>
    <row r="5155" spans="24:24" x14ac:dyDescent="0.3">
      <c r="X5155" s="7"/>
    </row>
    <row r="5156" spans="24:24" x14ac:dyDescent="0.3">
      <c r="X5156" s="7"/>
    </row>
    <row r="5157" spans="24:24" x14ac:dyDescent="0.3">
      <c r="X5157" s="7"/>
    </row>
    <row r="5158" spans="24:24" x14ac:dyDescent="0.3">
      <c r="X5158" s="7"/>
    </row>
    <row r="5159" spans="24:24" x14ac:dyDescent="0.3">
      <c r="X5159" s="7"/>
    </row>
    <row r="5160" spans="24:24" x14ac:dyDescent="0.3">
      <c r="X5160" s="7"/>
    </row>
    <row r="5161" spans="24:24" x14ac:dyDescent="0.3">
      <c r="X5161" s="7"/>
    </row>
    <row r="5162" spans="24:24" x14ac:dyDescent="0.3">
      <c r="X5162" s="7"/>
    </row>
    <row r="5163" spans="24:24" x14ac:dyDescent="0.3">
      <c r="X5163" s="7"/>
    </row>
    <row r="5164" spans="24:24" x14ac:dyDescent="0.3">
      <c r="X5164" s="7"/>
    </row>
    <row r="5165" spans="24:24" x14ac:dyDescent="0.3">
      <c r="X5165" s="7"/>
    </row>
    <row r="5166" spans="24:24" x14ac:dyDescent="0.3">
      <c r="X5166" s="7"/>
    </row>
    <row r="5167" spans="24:24" x14ac:dyDescent="0.3">
      <c r="X5167" s="7"/>
    </row>
    <row r="5168" spans="24:24" x14ac:dyDescent="0.3">
      <c r="X5168" s="7"/>
    </row>
    <row r="5169" spans="24:24" x14ac:dyDescent="0.3">
      <c r="X5169" s="7"/>
    </row>
    <row r="5170" spans="24:24" x14ac:dyDescent="0.3">
      <c r="X5170" s="7"/>
    </row>
    <row r="5171" spans="24:24" x14ac:dyDescent="0.3">
      <c r="X5171" s="7"/>
    </row>
    <row r="5172" spans="24:24" x14ac:dyDescent="0.3">
      <c r="X5172" s="7"/>
    </row>
    <row r="5173" spans="24:24" x14ac:dyDescent="0.3">
      <c r="X5173" s="7"/>
    </row>
    <row r="5174" spans="24:24" x14ac:dyDescent="0.3">
      <c r="X5174" s="7"/>
    </row>
    <row r="5175" spans="24:24" x14ac:dyDescent="0.3">
      <c r="X5175" s="7"/>
    </row>
    <row r="5176" spans="24:24" x14ac:dyDescent="0.3">
      <c r="X5176" s="7"/>
    </row>
    <row r="5177" spans="24:24" x14ac:dyDescent="0.3">
      <c r="X5177" s="7"/>
    </row>
    <row r="5178" spans="24:24" x14ac:dyDescent="0.3">
      <c r="X5178" s="7"/>
    </row>
    <row r="5179" spans="24:24" x14ac:dyDescent="0.3">
      <c r="X5179" s="7"/>
    </row>
    <row r="5180" spans="24:24" x14ac:dyDescent="0.3">
      <c r="X5180" s="7"/>
    </row>
    <row r="5181" spans="24:24" x14ac:dyDescent="0.3">
      <c r="X5181" s="7"/>
    </row>
    <row r="5182" spans="24:24" x14ac:dyDescent="0.3">
      <c r="X5182" s="7"/>
    </row>
    <row r="5183" spans="24:24" x14ac:dyDescent="0.3">
      <c r="X5183" s="7"/>
    </row>
    <row r="5184" spans="24:24" x14ac:dyDescent="0.3">
      <c r="X5184" s="7"/>
    </row>
    <row r="5185" spans="24:24" x14ac:dyDescent="0.3">
      <c r="X5185" s="7"/>
    </row>
    <row r="5186" spans="24:24" x14ac:dyDescent="0.3">
      <c r="X5186" s="7"/>
    </row>
    <row r="5187" spans="24:24" x14ac:dyDescent="0.3">
      <c r="X5187" s="7"/>
    </row>
    <row r="5188" spans="24:24" x14ac:dyDescent="0.3">
      <c r="X5188" s="7"/>
    </row>
    <row r="5189" spans="24:24" x14ac:dyDescent="0.3">
      <c r="X5189" s="7"/>
    </row>
    <row r="5190" spans="24:24" x14ac:dyDescent="0.3">
      <c r="X5190" s="7"/>
    </row>
    <row r="5191" spans="24:24" x14ac:dyDescent="0.3">
      <c r="X5191" s="7"/>
    </row>
    <row r="5192" spans="24:24" x14ac:dyDescent="0.3">
      <c r="X5192" s="7"/>
    </row>
    <row r="5193" spans="24:24" x14ac:dyDescent="0.3">
      <c r="X5193" s="7"/>
    </row>
    <row r="5194" spans="24:24" x14ac:dyDescent="0.3">
      <c r="X5194" s="7"/>
    </row>
    <row r="5195" spans="24:24" x14ac:dyDescent="0.3">
      <c r="X5195" s="7"/>
    </row>
    <row r="5196" spans="24:24" x14ac:dyDescent="0.3">
      <c r="X5196" s="7"/>
    </row>
    <row r="5197" spans="24:24" x14ac:dyDescent="0.3">
      <c r="X5197" s="7"/>
    </row>
    <row r="5198" spans="24:24" x14ac:dyDescent="0.3">
      <c r="X5198" s="7"/>
    </row>
    <row r="5199" spans="24:24" x14ac:dyDescent="0.3">
      <c r="X5199" s="7"/>
    </row>
    <row r="5200" spans="24:24" x14ac:dyDescent="0.3">
      <c r="X5200" s="7"/>
    </row>
    <row r="5201" spans="24:24" x14ac:dyDescent="0.3">
      <c r="X5201" s="7"/>
    </row>
    <row r="5202" spans="24:24" x14ac:dyDescent="0.3">
      <c r="X5202" s="7"/>
    </row>
    <row r="5203" spans="24:24" x14ac:dyDescent="0.3">
      <c r="X5203" s="7"/>
    </row>
    <row r="5204" spans="24:24" x14ac:dyDescent="0.3">
      <c r="X5204" s="7"/>
    </row>
    <row r="5205" spans="24:24" x14ac:dyDescent="0.3">
      <c r="X5205" s="7"/>
    </row>
    <row r="5206" spans="24:24" x14ac:dyDescent="0.3">
      <c r="X5206" s="7"/>
    </row>
    <row r="5207" spans="24:24" x14ac:dyDescent="0.3">
      <c r="X5207" s="7"/>
    </row>
    <row r="5208" spans="24:24" x14ac:dyDescent="0.3">
      <c r="X5208" s="7"/>
    </row>
    <row r="5209" spans="24:24" x14ac:dyDescent="0.3">
      <c r="X5209" s="7"/>
    </row>
    <row r="5210" spans="24:24" x14ac:dyDescent="0.3">
      <c r="X5210" s="7"/>
    </row>
    <row r="5211" spans="24:24" x14ac:dyDescent="0.3">
      <c r="X5211" s="7"/>
    </row>
    <row r="5212" spans="24:24" x14ac:dyDescent="0.3">
      <c r="X5212" s="7"/>
    </row>
    <row r="5213" spans="24:24" x14ac:dyDescent="0.3">
      <c r="X5213" s="7"/>
    </row>
    <row r="5214" spans="24:24" x14ac:dyDescent="0.3">
      <c r="X5214" s="7"/>
    </row>
    <row r="5215" spans="24:24" x14ac:dyDescent="0.3">
      <c r="X5215" s="7"/>
    </row>
    <row r="5216" spans="24:24" x14ac:dyDescent="0.3">
      <c r="X5216" s="7"/>
    </row>
    <row r="5217" spans="24:24" x14ac:dyDescent="0.3">
      <c r="X5217" s="7"/>
    </row>
    <row r="5218" spans="24:24" x14ac:dyDescent="0.3">
      <c r="X5218" s="7"/>
    </row>
    <row r="5219" spans="24:24" x14ac:dyDescent="0.3">
      <c r="X5219" s="7"/>
    </row>
    <row r="5220" spans="24:24" x14ac:dyDescent="0.3">
      <c r="X5220" s="7"/>
    </row>
    <row r="5221" spans="24:24" x14ac:dyDescent="0.3">
      <c r="X5221" s="7"/>
    </row>
    <row r="5222" spans="24:24" x14ac:dyDescent="0.3">
      <c r="X5222" s="7"/>
    </row>
    <row r="5223" spans="24:24" x14ac:dyDescent="0.3">
      <c r="X5223" s="7"/>
    </row>
    <row r="5224" spans="24:24" x14ac:dyDescent="0.3">
      <c r="X5224" s="7"/>
    </row>
    <row r="5225" spans="24:24" x14ac:dyDescent="0.3">
      <c r="X5225" s="7"/>
    </row>
    <row r="5226" spans="24:24" x14ac:dyDescent="0.3">
      <c r="X5226" s="7"/>
    </row>
    <row r="5227" spans="24:24" x14ac:dyDescent="0.3">
      <c r="X5227" s="7"/>
    </row>
    <row r="5228" spans="24:24" x14ac:dyDescent="0.3">
      <c r="X5228" s="7"/>
    </row>
    <row r="5229" spans="24:24" x14ac:dyDescent="0.3">
      <c r="X5229" s="7"/>
    </row>
    <row r="5230" spans="24:24" x14ac:dyDescent="0.3">
      <c r="X5230" s="7"/>
    </row>
    <row r="5231" spans="24:24" x14ac:dyDescent="0.3">
      <c r="X5231" s="7"/>
    </row>
    <row r="5232" spans="24:24" x14ac:dyDescent="0.3">
      <c r="X5232" s="7"/>
    </row>
    <row r="5233" spans="24:24" x14ac:dyDescent="0.3">
      <c r="X5233" s="7"/>
    </row>
    <row r="5234" spans="24:24" x14ac:dyDescent="0.3">
      <c r="X5234" s="7"/>
    </row>
    <row r="5235" spans="24:24" x14ac:dyDescent="0.3">
      <c r="X5235" s="7"/>
    </row>
    <row r="5236" spans="24:24" x14ac:dyDescent="0.3">
      <c r="X5236" s="7"/>
    </row>
    <row r="5237" spans="24:24" x14ac:dyDescent="0.3">
      <c r="X5237" s="7"/>
    </row>
    <row r="5238" spans="24:24" x14ac:dyDescent="0.3">
      <c r="X5238" s="7"/>
    </row>
    <row r="5239" spans="24:24" x14ac:dyDescent="0.3">
      <c r="X5239" s="7"/>
    </row>
    <row r="5240" spans="24:24" x14ac:dyDescent="0.3">
      <c r="X5240" s="7"/>
    </row>
    <row r="5241" spans="24:24" x14ac:dyDescent="0.3">
      <c r="X5241" s="7"/>
    </row>
    <row r="5242" spans="24:24" x14ac:dyDescent="0.3">
      <c r="X5242" s="7"/>
    </row>
    <row r="5243" spans="24:24" x14ac:dyDescent="0.3">
      <c r="X5243" s="7"/>
    </row>
    <row r="5244" spans="24:24" x14ac:dyDescent="0.3">
      <c r="X5244" s="7"/>
    </row>
    <row r="5245" spans="24:24" x14ac:dyDescent="0.3">
      <c r="X5245" s="7"/>
    </row>
    <row r="5246" spans="24:24" x14ac:dyDescent="0.3">
      <c r="X5246" s="7"/>
    </row>
    <row r="5247" spans="24:24" x14ac:dyDescent="0.3">
      <c r="X5247" s="7"/>
    </row>
    <row r="5248" spans="24:24" x14ac:dyDescent="0.3">
      <c r="X5248" s="7"/>
    </row>
    <row r="5249" spans="24:24" x14ac:dyDescent="0.3">
      <c r="X5249" s="7"/>
    </row>
    <row r="5250" spans="24:24" x14ac:dyDescent="0.3">
      <c r="X5250" s="7"/>
    </row>
    <row r="5251" spans="24:24" x14ac:dyDescent="0.3">
      <c r="X5251" s="7"/>
    </row>
    <row r="5252" spans="24:24" x14ac:dyDescent="0.3">
      <c r="X5252" s="7"/>
    </row>
    <row r="5253" spans="24:24" x14ac:dyDescent="0.3">
      <c r="X5253" s="7"/>
    </row>
    <row r="5254" spans="24:24" x14ac:dyDescent="0.3">
      <c r="X5254" s="7"/>
    </row>
    <row r="5255" spans="24:24" x14ac:dyDescent="0.3">
      <c r="X5255" s="7"/>
    </row>
    <row r="5256" spans="24:24" x14ac:dyDescent="0.3">
      <c r="X5256" s="7"/>
    </row>
    <row r="5257" spans="24:24" x14ac:dyDescent="0.3">
      <c r="X5257" s="7"/>
    </row>
    <row r="5258" spans="24:24" x14ac:dyDescent="0.3">
      <c r="X5258" s="7"/>
    </row>
    <row r="5259" spans="24:24" x14ac:dyDescent="0.3">
      <c r="X5259" s="7"/>
    </row>
    <row r="5260" spans="24:24" x14ac:dyDescent="0.3">
      <c r="X5260" s="7"/>
    </row>
    <row r="5261" spans="24:24" x14ac:dyDescent="0.3">
      <c r="X5261" s="7"/>
    </row>
    <row r="5262" spans="24:24" x14ac:dyDescent="0.3">
      <c r="X5262" s="7"/>
    </row>
    <row r="5263" spans="24:24" x14ac:dyDescent="0.3">
      <c r="X5263" s="7"/>
    </row>
    <row r="5264" spans="24:24" x14ac:dyDescent="0.3">
      <c r="X5264" s="7"/>
    </row>
    <row r="5265" spans="24:24" x14ac:dyDescent="0.3">
      <c r="X5265" s="7"/>
    </row>
    <row r="5266" spans="24:24" x14ac:dyDescent="0.3">
      <c r="X5266" s="7"/>
    </row>
    <row r="5267" spans="24:24" x14ac:dyDescent="0.3">
      <c r="X5267" s="7"/>
    </row>
    <row r="5268" spans="24:24" x14ac:dyDescent="0.3">
      <c r="X5268" s="7"/>
    </row>
    <row r="5269" spans="24:24" x14ac:dyDescent="0.3">
      <c r="X5269" s="7"/>
    </row>
    <row r="5270" spans="24:24" x14ac:dyDescent="0.3">
      <c r="X5270" s="7"/>
    </row>
    <row r="5271" spans="24:24" x14ac:dyDescent="0.3">
      <c r="X5271" s="7"/>
    </row>
    <row r="5272" spans="24:24" x14ac:dyDescent="0.3">
      <c r="X5272" s="7"/>
    </row>
    <row r="5273" spans="24:24" x14ac:dyDescent="0.3">
      <c r="X5273" s="7"/>
    </row>
    <row r="5274" spans="24:24" x14ac:dyDescent="0.3">
      <c r="X5274" s="7"/>
    </row>
    <row r="5275" spans="24:24" x14ac:dyDescent="0.3">
      <c r="X5275" s="7"/>
    </row>
    <row r="5276" spans="24:24" x14ac:dyDescent="0.3">
      <c r="X5276" s="7"/>
    </row>
    <row r="5277" spans="24:24" x14ac:dyDescent="0.3">
      <c r="X5277" s="7"/>
    </row>
    <row r="5278" spans="24:24" x14ac:dyDescent="0.3">
      <c r="X5278" s="7"/>
    </row>
    <row r="5279" spans="24:24" x14ac:dyDescent="0.3">
      <c r="X5279" s="7"/>
    </row>
    <row r="5280" spans="24:24" x14ac:dyDescent="0.3">
      <c r="X5280" s="7"/>
    </row>
    <row r="5281" spans="24:24" x14ac:dyDescent="0.3">
      <c r="X5281" s="7"/>
    </row>
    <row r="5282" spans="24:24" x14ac:dyDescent="0.3">
      <c r="X5282" s="7"/>
    </row>
    <row r="5283" spans="24:24" x14ac:dyDescent="0.3">
      <c r="X5283" s="7"/>
    </row>
    <row r="5284" spans="24:24" x14ac:dyDescent="0.3">
      <c r="X5284" s="7"/>
    </row>
    <row r="5285" spans="24:24" x14ac:dyDescent="0.3">
      <c r="X5285" s="7"/>
    </row>
    <row r="5286" spans="24:24" x14ac:dyDescent="0.3">
      <c r="X5286" s="7"/>
    </row>
    <row r="5287" spans="24:24" x14ac:dyDescent="0.3">
      <c r="X5287" s="7"/>
    </row>
    <row r="5288" spans="24:24" x14ac:dyDescent="0.3">
      <c r="X5288" s="7"/>
    </row>
    <row r="5289" spans="24:24" x14ac:dyDescent="0.3">
      <c r="X5289" s="7"/>
    </row>
    <row r="5290" spans="24:24" x14ac:dyDescent="0.3">
      <c r="X5290" s="7"/>
    </row>
    <row r="5291" spans="24:24" x14ac:dyDescent="0.3">
      <c r="X5291" s="7"/>
    </row>
    <row r="5292" spans="24:24" x14ac:dyDescent="0.3">
      <c r="X5292" s="7"/>
    </row>
    <row r="5293" spans="24:24" x14ac:dyDescent="0.3">
      <c r="X5293" s="7"/>
    </row>
    <row r="5294" spans="24:24" x14ac:dyDescent="0.3">
      <c r="X5294" s="7"/>
    </row>
    <row r="5295" spans="24:24" x14ac:dyDescent="0.3">
      <c r="X5295" s="7"/>
    </row>
    <row r="5296" spans="24:24" x14ac:dyDescent="0.3">
      <c r="X5296" s="7"/>
    </row>
    <row r="5297" spans="24:24" x14ac:dyDescent="0.3">
      <c r="X5297" s="7"/>
    </row>
    <row r="5298" spans="24:24" x14ac:dyDescent="0.3">
      <c r="X5298" s="7"/>
    </row>
    <row r="5299" spans="24:24" x14ac:dyDescent="0.3">
      <c r="X5299" s="7"/>
    </row>
    <row r="5300" spans="24:24" x14ac:dyDescent="0.3">
      <c r="X5300" s="7"/>
    </row>
    <row r="5301" spans="24:24" x14ac:dyDescent="0.3">
      <c r="X5301" s="7"/>
    </row>
    <row r="5302" spans="24:24" x14ac:dyDescent="0.3">
      <c r="X5302" s="7"/>
    </row>
    <row r="5303" spans="24:24" x14ac:dyDescent="0.3">
      <c r="X5303" s="7"/>
    </row>
    <row r="5304" spans="24:24" x14ac:dyDescent="0.3">
      <c r="X5304" s="7"/>
    </row>
    <row r="5305" spans="24:24" x14ac:dyDescent="0.3">
      <c r="X5305" s="7"/>
    </row>
    <row r="5306" spans="24:24" x14ac:dyDescent="0.3">
      <c r="X5306" s="7"/>
    </row>
    <row r="5307" spans="24:24" x14ac:dyDescent="0.3">
      <c r="X5307" s="7"/>
    </row>
    <row r="5308" spans="24:24" x14ac:dyDescent="0.3">
      <c r="X5308" s="7"/>
    </row>
    <row r="5309" spans="24:24" x14ac:dyDescent="0.3">
      <c r="X5309" s="7"/>
    </row>
    <row r="5310" spans="24:24" x14ac:dyDescent="0.3">
      <c r="X5310" s="7"/>
    </row>
    <row r="5311" spans="24:24" x14ac:dyDescent="0.3">
      <c r="X5311" s="7"/>
    </row>
    <row r="5312" spans="24:24" x14ac:dyDescent="0.3">
      <c r="X5312" s="7"/>
    </row>
    <row r="5313" spans="24:24" x14ac:dyDescent="0.3">
      <c r="X5313" s="7"/>
    </row>
    <row r="5314" spans="24:24" x14ac:dyDescent="0.3">
      <c r="X5314" s="7"/>
    </row>
    <row r="5315" spans="24:24" x14ac:dyDescent="0.3">
      <c r="X5315" s="7"/>
    </row>
    <row r="5316" spans="24:24" x14ac:dyDescent="0.3">
      <c r="X5316" s="7"/>
    </row>
    <row r="5317" spans="24:24" x14ac:dyDescent="0.3">
      <c r="X5317" s="7"/>
    </row>
    <row r="5318" spans="24:24" x14ac:dyDescent="0.3">
      <c r="X5318" s="7"/>
    </row>
    <row r="5319" spans="24:24" x14ac:dyDescent="0.3">
      <c r="X5319" s="7"/>
    </row>
    <row r="5320" spans="24:24" x14ac:dyDescent="0.3">
      <c r="X5320" s="7"/>
    </row>
    <row r="5321" spans="24:24" x14ac:dyDescent="0.3">
      <c r="X5321" s="7"/>
    </row>
    <row r="5322" spans="24:24" x14ac:dyDescent="0.3">
      <c r="X5322" s="7"/>
    </row>
    <row r="5323" spans="24:24" x14ac:dyDescent="0.3">
      <c r="X5323" s="7"/>
    </row>
    <row r="5324" spans="24:24" x14ac:dyDescent="0.3">
      <c r="X5324" s="7"/>
    </row>
    <row r="5325" spans="24:24" x14ac:dyDescent="0.3">
      <c r="X5325" s="7"/>
    </row>
    <row r="5326" spans="24:24" x14ac:dyDescent="0.3">
      <c r="X5326" s="7"/>
    </row>
    <row r="5327" spans="24:24" x14ac:dyDescent="0.3">
      <c r="X5327" s="7"/>
    </row>
    <row r="5328" spans="24:24" x14ac:dyDescent="0.3">
      <c r="X5328" s="7"/>
    </row>
    <row r="5329" spans="24:24" x14ac:dyDescent="0.3">
      <c r="X5329" s="7"/>
    </row>
    <row r="5330" spans="24:24" x14ac:dyDescent="0.3">
      <c r="X5330" s="7"/>
    </row>
    <row r="5331" spans="24:24" x14ac:dyDescent="0.3">
      <c r="X5331" s="7"/>
    </row>
    <row r="5332" spans="24:24" x14ac:dyDescent="0.3">
      <c r="X5332" s="7"/>
    </row>
    <row r="5333" spans="24:24" x14ac:dyDescent="0.3">
      <c r="X5333" s="7"/>
    </row>
    <row r="5334" spans="24:24" x14ac:dyDescent="0.3">
      <c r="X5334" s="7"/>
    </row>
    <row r="5335" spans="24:24" x14ac:dyDescent="0.3">
      <c r="X5335" s="7"/>
    </row>
    <row r="5336" spans="24:24" x14ac:dyDescent="0.3">
      <c r="X5336" s="7"/>
    </row>
    <row r="5337" spans="24:24" x14ac:dyDescent="0.3">
      <c r="X5337" s="7"/>
    </row>
    <row r="5338" spans="24:24" x14ac:dyDescent="0.3">
      <c r="X5338" s="7"/>
    </row>
    <row r="5339" spans="24:24" x14ac:dyDescent="0.3">
      <c r="X5339" s="7"/>
    </row>
    <row r="5340" spans="24:24" x14ac:dyDescent="0.3">
      <c r="X5340" s="7"/>
    </row>
    <row r="5341" spans="24:24" x14ac:dyDescent="0.3">
      <c r="X5341" s="7"/>
    </row>
    <row r="5342" spans="24:24" x14ac:dyDescent="0.3">
      <c r="X5342" s="7"/>
    </row>
    <row r="5343" spans="24:24" x14ac:dyDescent="0.3">
      <c r="X5343" s="7"/>
    </row>
    <row r="5344" spans="24:24" x14ac:dyDescent="0.3">
      <c r="X5344" s="7"/>
    </row>
    <row r="5345" spans="24:24" x14ac:dyDescent="0.3">
      <c r="X5345" s="7"/>
    </row>
    <row r="5346" spans="24:24" x14ac:dyDescent="0.3">
      <c r="X5346" s="7"/>
    </row>
    <row r="5347" spans="24:24" x14ac:dyDescent="0.3">
      <c r="X5347" s="7"/>
    </row>
    <row r="5348" spans="24:24" x14ac:dyDescent="0.3">
      <c r="X5348" s="7"/>
    </row>
    <row r="5349" spans="24:24" x14ac:dyDescent="0.3">
      <c r="X5349" s="7"/>
    </row>
    <row r="5350" spans="24:24" x14ac:dyDescent="0.3">
      <c r="X5350" s="7"/>
    </row>
    <row r="5351" spans="24:24" x14ac:dyDescent="0.3">
      <c r="X5351" s="7"/>
    </row>
    <row r="5352" spans="24:24" x14ac:dyDescent="0.3">
      <c r="X5352" s="7"/>
    </row>
    <row r="5353" spans="24:24" x14ac:dyDescent="0.3">
      <c r="X5353" s="7"/>
    </row>
    <row r="5354" spans="24:24" x14ac:dyDescent="0.3">
      <c r="X5354" s="7"/>
    </row>
    <row r="5355" spans="24:24" x14ac:dyDescent="0.3">
      <c r="X5355" s="7"/>
    </row>
    <row r="5356" spans="24:24" x14ac:dyDescent="0.3">
      <c r="X5356" s="7"/>
    </row>
    <row r="5357" spans="24:24" x14ac:dyDescent="0.3">
      <c r="X5357" s="7"/>
    </row>
    <row r="5358" spans="24:24" x14ac:dyDescent="0.3">
      <c r="X5358" s="7"/>
    </row>
    <row r="5359" spans="24:24" x14ac:dyDescent="0.3">
      <c r="X5359" s="7"/>
    </row>
    <row r="5360" spans="24:24" x14ac:dyDescent="0.3">
      <c r="X5360" s="7"/>
    </row>
    <row r="5361" spans="24:24" x14ac:dyDescent="0.3">
      <c r="X5361" s="7"/>
    </row>
    <row r="5362" spans="24:24" x14ac:dyDescent="0.3">
      <c r="X5362" s="7"/>
    </row>
    <row r="5363" spans="24:24" x14ac:dyDescent="0.3">
      <c r="X5363" s="7"/>
    </row>
    <row r="5364" spans="24:24" x14ac:dyDescent="0.3">
      <c r="X5364" s="7"/>
    </row>
    <row r="5365" spans="24:24" x14ac:dyDescent="0.3">
      <c r="X5365" s="7"/>
    </row>
    <row r="5366" spans="24:24" x14ac:dyDescent="0.3">
      <c r="X5366" s="7"/>
    </row>
    <row r="5367" spans="24:24" x14ac:dyDescent="0.3">
      <c r="X5367" s="7"/>
    </row>
    <row r="5368" spans="24:24" x14ac:dyDescent="0.3">
      <c r="X5368" s="7"/>
    </row>
    <row r="5369" spans="24:24" x14ac:dyDescent="0.3">
      <c r="X5369" s="7"/>
    </row>
    <row r="5370" spans="24:24" x14ac:dyDescent="0.3">
      <c r="X5370" s="7"/>
    </row>
    <row r="5371" spans="24:24" x14ac:dyDescent="0.3">
      <c r="X5371" s="7"/>
    </row>
    <row r="5372" spans="24:24" x14ac:dyDescent="0.3">
      <c r="X5372" s="7"/>
    </row>
    <row r="5373" spans="24:24" x14ac:dyDescent="0.3">
      <c r="X5373" s="7"/>
    </row>
    <row r="5374" spans="24:24" x14ac:dyDescent="0.3">
      <c r="X5374" s="7"/>
    </row>
    <row r="5375" spans="24:24" x14ac:dyDescent="0.3">
      <c r="X5375" s="7"/>
    </row>
    <row r="5376" spans="24:24" x14ac:dyDescent="0.3">
      <c r="X5376" s="7"/>
    </row>
    <row r="5377" spans="24:24" x14ac:dyDescent="0.3">
      <c r="X5377" s="7"/>
    </row>
    <row r="5378" spans="24:24" x14ac:dyDescent="0.3">
      <c r="X5378" s="7"/>
    </row>
    <row r="5379" spans="24:24" x14ac:dyDescent="0.3">
      <c r="X5379" s="7"/>
    </row>
    <row r="5380" spans="24:24" x14ac:dyDescent="0.3">
      <c r="X5380" s="7"/>
    </row>
    <row r="5381" spans="24:24" x14ac:dyDescent="0.3">
      <c r="X5381" s="7"/>
    </row>
    <row r="5382" spans="24:24" x14ac:dyDescent="0.3">
      <c r="X5382" s="7"/>
    </row>
    <row r="5383" spans="24:24" x14ac:dyDescent="0.3">
      <c r="X5383" s="7"/>
    </row>
    <row r="5384" spans="24:24" x14ac:dyDescent="0.3">
      <c r="X5384" s="7"/>
    </row>
    <row r="5385" spans="24:24" x14ac:dyDescent="0.3">
      <c r="X5385" s="7"/>
    </row>
    <row r="5386" spans="24:24" x14ac:dyDescent="0.3">
      <c r="X5386" s="7"/>
    </row>
    <row r="5387" spans="24:24" x14ac:dyDescent="0.3">
      <c r="X5387" s="7"/>
    </row>
    <row r="5388" spans="24:24" x14ac:dyDescent="0.3">
      <c r="X5388" s="7"/>
    </row>
    <row r="5389" spans="24:24" x14ac:dyDescent="0.3">
      <c r="X5389" s="7"/>
    </row>
    <row r="5390" spans="24:24" x14ac:dyDescent="0.3">
      <c r="X5390" s="7"/>
    </row>
    <row r="5391" spans="24:24" x14ac:dyDescent="0.3">
      <c r="X5391" s="7"/>
    </row>
    <row r="5392" spans="24:24" x14ac:dyDescent="0.3">
      <c r="X5392" s="7"/>
    </row>
    <row r="5393" spans="24:24" x14ac:dyDescent="0.3">
      <c r="X5393" s="7"/>
    </row>
    <row r="5394" spans="24:24" x14ac:dyDescent="0.3">
      <c r="X5394" s="7"/>
    </row>
    <row r="5395" spans="24:24" x14ac:dyDescent="0.3">
      <c r="X5395" s="7"/>
    </row>
    <row r="5396" spans="24:24" x14ac:dyDescent="0.3">
      <c r="X5396" s="7"/>
    </row>
    <row r="5397" spans="24:24" x14ac:dyDescent="0.3">
      <c r="X5397" s="7"/>
    </row>
    <row r="5398" spans="24:24" x14ac:dyDescent="0.3">
      <c r="X5398" s="7"/>
    </row>
    <row r="5399" spans="24:24" x14ac:dyDescent="0.3">
      <c r="X5399" s="7"/>
    </row>
    <row r="5400" spans="24:24" x14ac:dyDescent="0.3">
      <c r="X5400" s="7"/>
    </row>
    <row r="5401" spans="24:24" x14ac:dyDescent="0.3">
      <c r="X5401" s="7"/>
    </row>
    <row r="5402" spans="24:24" x14ac:dyDescent="0.3">
      <c r="X5402" s="7"/>
    </row>
    <row r="5403" spans="24:24" x14ac:dyDescent="0.3">
      <c r="X5403" s="7"/>
    </row>
    <row r="5404" spans="24:24" x14ac:dyDescent="0.3">
      <c r="X5404" s="7"/>
    </row>
    <row r="5405" spans="24:24" x14ac:dyDescent="0.3">
      <c r="X5405" s="7"/>
    </row>
    <row r="5406" spans="24:24" x14ac:dyDescent="0.3">
      <c r="X5406" s="7"/>
    </row>
    <row r="5407" spans="24:24" x14ac:dyDescent="0.3">
      <c r="X5407" s="7"/>
    </row>
    <row r="5408" spans="24:24" x14ac:dyDescent="0.3">
      <c r="X5408" s="7"/>
    </row>
    <row r="5409" spans="24:24" x14ac:dyDescent="0.3">
      <c r="X5409" s="7"/>
    </row>
    <row r="5410" spans="24:24" x14ac:dyDescent="0.3">
      <c r="X5410" s="7"/>
    </row>
    <row r="5411" spans="24:24" x14ac:dyDescent="0.3">
      <c r="X5411" s="7"/>
    </row>
    <row r="5412" spans="24:24" x14ac:dyDescent="0.3">
      <c r="X5412" s="7"/>
    </row>
    <row r="5413" spans="24:24" x14ac:dyDescent="0.3">
      <c r="X5413" s="7"/>
    </row>
    <row r="5414" spans="24:24" x14ac:dyDescent="0.3">
      <c r="X5414" s="7"/>
    </row>
    <row r="5415" spans="24:24" x14ac:dyDescent="0.3">
      <c r="X5415" s="7"/>
    </row>
    <row r="5416" spans="24:24" x14ac:dyDescent="0.3">
      <c r="X5416" s="7"/>
    </row>
    <row r="5417" spans="24:24" x14ac:dyDescent="0.3">
      <c r="X5417" s="7"/>
    </row>
    <row r="5418" spans="24:24" x14ac:dyDescent="0.3">
      <c r="X5418" s="7"/>
    </row>
    <row r="5419" spans="24:24" x14ac:dyDescent="0.3">
      <c r="X5419" s="7"/>
    </row>
    <row r="5420" spans="24:24" x14ac:dyDescent="0.3">
      <c r="X5420" s="7"/>
    </row>
    <row r="5421" spans="24:24" x14ac:dyDescent="0.3">
      <c r="X5421" s="7"/>
    </row>
    <row r="5422" spans="24:24" x14ac:dyDescent="0.3">
      <c r="X5422" s="7"/>
    </row>
    <row r="5423" spans="24:24" x14ac:dyDescent="0.3">
      <c r="X5423" s="7"/>
    </row>
    <row r="5424" spans="24:24" x14ac:dyDescent="0.3">
      <c r="X5424" s="7"/>
    </row>
    <row r="5425" spans="24:24" x14ac:dyDescent="0.3">
      <c r="X5425" s="7"/>
    </row>
    <row r="5426" spans="24:24" x14ac:dyDescent="0.3">
      <c r="X5426" s="7"/>
    </row>
    <row r="5427" spans="24:24" x14ac:dyDescent="0.3">
      <c r="X5427" s="7"/>
    </row>
    <row r="5428" spans="24:24" x14ac:dyDescent="0.3">
      <c r="X5428" s="7"/>
    </row>
    <row r="5429" spans="24:24" x14ac:dyDescent="0.3">
      <c r="X5429" s="7"/>
    </row>
    <row r="5430" spans="24:24" x14ac:dyDescent="0.3">
      <c r="X5430" s="7"/>
    </row>
    <row r="5431" spans="24:24" x14ac:dyDescent="0.3">
      <c r="X5431" s="7"/>
    </row>
    <row r="5432" spans="24:24" x14ac:dyDescent="0.3">
      <c r="X5432" s="7"/>
    </row>
    <row r="5433" spans="24:24" x14ac:dyDescent="0.3">
      <c r="X5433" s="7"/>
    </row>
    <row r="5434" spans="24:24" x14ac:dyDescent="0.3">
      <c r="X5434" s="7"/>
    </row>
    <row r="5435" spans="24:24" x14ac:dyDescent="0.3">
      <c r="X5435" s="7"/>
    </row>
    <row r="5436" spans="24:24" x14ac:dyDescent="0.3">
      <c r="X5436" s="7"/>
    </row>
    <row r="5437" spans="24:24" x14ac:dyDescent="0.3">
      <c r="X5437" s="7"/>
    </row>
    <row r="5438" spans="24:24" x14ac:dyDescent="0.3">
      <c r="X5438" s="7"/>
    </row>
    <row r="5439" spans="24:24" x14ac:dyDescent="0.3">
      <c r="X5439" s="7"/>
    </row>
    <row r="5440" spans="24:24" x14ac:dyDescent="0.3">
      <c r="X5440" s="7"/>
    </row>
    <row r="5441" spans="24:24" x14ac:dyDescent="0.3">
      <c r="X5441" s="7"/>
    </row>
    <row r="5442" spans="24:24" x14ac:dyDescent="0.3">
      <c r="X5442" s="7"/>
    </row>
    <row r="5443" spans="24:24" x14ac:dyDescent="0.3">
      <c r="X5443" s="7"/>
    </row>
    <row r="5444" spans="24:24" x14ac:dyDescent="0.3">
      <c r="X5444" s="7"/>
    </row>
    <row r="5445" spans="24:24" x14ac:dyDescent="0.3">
      <c r="X5445" s="7"/>
    </row>
    <row r="5446" spans="24:24" x14ac:dyDescent="0.3">
      <c r="X5446" s="7"/>
    </row>
    <row r="5447" spans="24:24" x14ac:dyDescent="0.3">
      <c r="X5447" s="7"/>
    </row>
    <row r="5448" spans="24:24" x14ac:dyDescent="0.3">
      <c r="X5448" s="7"/>
    </row>
    <row r="5449" spans="24:24" x14ac:dyDescent="0.3">
      <c r="X5449" s="7"/>
    </row>
    <row r="5450" spans="24:24" x14ac:dyDescent="0.3">
      <c r="X5450" s="7"/>
    </row>
    <row r="5451" spans="24:24" x14ac:dyDescent="0.3">
      <c r="X5451" s="7"/>
    </row>
    <row r="5452" spans="24:24" x14ac:dyDescent="0.3">
      <c r="X5452" s="7"/>
    </row>
    <row r="5453" spans="24:24" x14ac:dyDescent="0.3">
      <c r="X5453" s="7"/>
    </row>
    <row r="5454" spans="24:24" x14ac:dyDescent="0.3">
      <c r="X5454" s="7"/>
    </row>
    <row r="5455" spans="24:24" x14ac:dyDescent="0.3">
      <c r="X5455" s="7"/>
    </row>
    <row r="5456" spans="24:24" x14ac:dyDescent="0.3">
      <c r="X5456" s="7"/>
    </row>
    <row r="5457" spans="24:24" x14ac:dyDescent="0.3">
      <c r="X5457" s="7"/>
    </row>
    <row r="5458" spans="24:24" x14ac:dyDescent="0.3">
      <c r="X5458" s="7"/>
    </row>
    <row r="5459" spans="24:24" x14ac:dyDescent="0.3">
      <c r="X5459" s="7"/>
    </row>
    <row r="5460" spans="24:24" x14ac:dyDescent="0.3">
      <c r="X5460" s="7"/>
    </row>
    <row r="5461" spans="24:24" x14ac:dyDescent="0.3">
      <c r="X5461" s="7"/>
    </row>
    <row r="5462" spans="24:24" x14ac:dyDescent="0.3">
      <c r="X5462" s="7"/>
    </row>
    <row r="5463" spans="24:24" x14ac:dyDescent="0.3">
      <c r="X5463" s="7"/>
    </row>
    <row r="5464" spans="24:24" x14ac:dyDescent="0.3">
      <c r="X5464" s="7"/>
    </row>
    <row r="5465" spans="24:24" x14ac:dyDescent="0.3">
      <c r="X5465" s="7"/>
    </row>
    <row r="5466" spans="24:24" x14ac:dyDescent="0.3">
      <c r="X5466" s="7"/>
    </row>
    <row r="5467" spans="24:24" x14ac:dyDescent="0.3">
      <c r="X5467" s="7"/>
    </row>
    <row r="5468" spans="24:24" x14ac:dyDescent="0.3">
      <c r="X5468" s="7"/>
    </row>
    <row r="5469" spans="24:24" x14ac:dyDescent="0.3">
      <c r="X5469" s="7"/>
    </row>
    <row r="5470" spans="24:24" x14ac:dyDescent="0.3">
      <c r="X5470" s="7"/>
    </row>
    <row r="5471" spans="24:24" x14ac:dyDescent="0.3">
      <c r="X5471" s="7"/>
    </row>
    <row r="5472" spans="24:24" x14ac:dyDescent="0.3">
      <c r="X5472" s="7"/>
    </row>
    <row r="5473" spans="24:24" x14ac:dyDescent="0.3">
      <c r="X5473" s="7"/>
    </row>
    <row r="5474" spans="24:24" x14ac:dyDescent="0.3">
      <c r="X5474" s="7"/>
    </row>
    <row r="5475" spans="24:24" x14ac:dyDescent="0.3">
      <c r="X5475" s="7"/>
    </row>
    <row r="5476" spans="24:24" x14ac:dyDescent="0.3">
      <c r="X5476" s="7"/>
    </row>
    <row r="5477" spans="24:24" x14ac:dyDescent="0.3">
      <c r="X5477" s="7"/>
    </row>
    <row r="5478" spans="24:24" x14ac:dyDescent="0.3">
      <c r="X5478" s="7"/>
    </row>
    <row r="5479" spans="24:24" x14ac:dyDescent="0.3">
      <c r="X5479" s="7"/>
    </row>
    <row r="5480" spans="24:24" x14ac:dyDescent="0.3">
      <c r="X5480" s="7"/>
    </row>
    <row r="5481" spans="24:24" x14ac:dyDescent="0.3">
      <c r="X5481" s="7"/>
    </row>
    <row r="5482" spans="24:24" x14ac:dyDescent="0.3">
      <c r="X5482" s="7"/>
    </row>
    <row r="5483" spans="24:24" x14ac:dyDescent="0.3">
      <c r="X5483" s="7"/>
    </row>
    <row r="5484" spans="24:24" x14ac:dyDescent="0.3">
      <c r="X5484" s="7"/>
    </row>
    <row r="5485" spans="24:24" x14ac:dyDescent="0.3">
      <c r="X5485" s="7"/>
    </row>
    <row r="5486" spans="24:24" x14ac:dyDescent="0.3">
      <c r="X5486" s="7"/>
    </row>
    <row r="5487" spans="24:24" x14ac:dyDescent="0.3">
      <c r="X5487" s="7"/>
    </row>
    <row r="5488" spans="24:24" x14ac:dyDescent="0.3">
      <c r="X5488" s="7"/>
    </row>
    <row r="5489" spans="24:24" x14ac:dyDescent="0.3">
      <c r="X5489" s="7"/>
    </row>
    <row r="5490" spans="24:24" x14ac:dyDescent="0.3">
      <c r="X5490" s="7"/>
    </row>
    <row r="5491" spans="24:24" x14ac:dyDescent="0.3">
      <c r="X5491" s="7"/>
    </row>
    <row r="5492" spans="24:24" x14ac:dyDescent="0.3">
      <c r="X5492" s="7"/>
    </row>
    <row r="5493" spans="24:24" x14ac:dyDescent="0.3">
      <c r="X5493" s="7"/>
    </row>
    <row r="5494" spans="24:24" x14ac:dyDescent="0.3">
      <c r="X5494" s="7"/>
    </row>
    <row r="5495" spans="24:24" x14ac:dyDescent="0.3">
      <c r="X5495" s="7"/>
    </row>
    <row r="5496" spans="24:24" x14ac:dyDescent="0.3">
      <c r="X5496" s="7"/>
    </row>
    <row r="5497" spans="24:24" x14ac:dyDescent="0.3">
      <c r="X5497" s="7"/>
    </row>
    <row r="5498" spans="24:24" x14ac:dyDescent="0.3">
      <c r="X5498" s="7"/>
    </row>
    <row r="5499" spans="24:24" x14ac:dyDescent="0.3">
      <c r="X5499" s="7"/>
    </row>
    <row r="5500" spans="24:24" x14ac:dyDescent="0.3">
      <c r="X5500" s="7"/>
    </row>
    <row r="5501" spans="24:24" x14ac:dyDescent="0.3">
      <c r="X5501" s="7"/>
    </row>
    <row r="5502" spans="24:24" x14ac:dyDescent="0.3">
      <c r="X5502" s="7"/>
    </row>
    <row r="5503" spans="24:24" x14ac:dyDescent="0.3">
      <c r="X5503" s="7"/>
    </row>
    <row r="5504" spans="24:24" x14ac:dyDescent="0.3">
      <c r="X5504" s="7"/>
    </row>
    <row r="5505" spans="24:24" x14ac:dyDescent="0.3">
      <c r="X5505" s="7"/>
    </row>
    <row r="5506" spans="24:24" x14ac:dyDescent="0.3">
      <c r="X5506" s="7"/>
    </row>
    <row r="5507" spans="24:24" x14ac:dyDescent="0.3">
      <c r="X5507" s="7"/>
    </row>
    <row r="5508" spans="24:24" x14ac:dyDescent="0.3">
      <c r="X5508" s="7"/>
    </row>
    <row r="5509" spans="24:24" x14ac:dyDescent="0.3">
      <c r="X5509" s="7"/>
    </row>
    <row r="5510" spans="24:24" x14ac:dyDescent="0.3">
      <c r="X5510" s="7"/>
    </row>
    <row r="5511" spans="24:24" x14ac:dyDescent="0.3">
      <c r="X5511" s="7"/>
    </row>
    <row r="5512" spans="24:24" x14ac:dyDescent="0.3">
      <c r="X5512" s="7"/>
    </row>
    <row r="5513" spans="24:24" x14ac:dyDescent="0.3">
      <c r="X5513" s="7"/>
    </row>
    <row r="5514" spans="24:24" x14ac:dyDescent="0.3">
      <c r="X5514" s="7"/>
    </row>
    <row r="5515" spans="24:24" x14ac:dyDescent="0.3">
      <c r="X5515" s="7"/>
    </row>
    <row r="5516" spans="24:24" x14ac:dyDescent="0.3">
      <c r="X5516" s="7"/>
    </row>
    <row r="5517" spans="24:24" x14ac:dyDescent="0.3">
      <c r="X5517" s="7"/>
    </row>
    <row r="5518" spans="24:24" x14ac:dyDescent="0.3">
      <c r="X5518" s="7"/>
    </row>
    <row r="5519" spans="24:24" x14ac:dyDescent="0.3">
      <c r="X5519" s="7"/>
    </row>
    <row r="5520" spans="24:24" x14ac:dyDescent="0.3">
      <c r="X5520" s="7"/>
    </row>
    <row r="5521" spans="24:24" x14ac:dyDescent="0.3">
      <c r="X5521" s="7"/>
    </row>
    <row r="5522" spans="24:24" x14ac:dyDescent="0.3">
      <c r="X5522" s="7"/>
    </row>
    <row r="5523" spans="24:24" x14ac:dyDescent="0.3">
      <c r="X5523" s="7"/>
    </row>
    <row r="5524" spans="24:24" x14ac:dyDescent="0.3">
      <c r="X5524" s="7"/>
    </row>
    <row r="5525" spans="24:24" x14ac:dyDescent="0.3">
      <c r="X5525" s="7"/>
    </row>
    <row r="5526" spans="24:24" x14ac:dyDescent="0.3">
      <c r="X5526" s="7"/>
    </row>
    <row r="5527" spans="24:24" x14ac:dyDescent="0.3">
      <c r="X5527" s="7"/>
    </row>
    <row r="5528" spans="24:24" x14ac:dyDescent="0.3">
      <c r="X5528" s="7"/>
    </row>
    <row r="5529" spans="24:24" x14ac:dyDescent="0.3">
      <c r="X5529" s="7"/>
    </row>
    <row r="5530" spans="24:24" x14ac:dyDescent="0.3">
      <c r="X5530" s="7"/>
    </row>
    <row r="5531" spans="24:24" x14ac:dyDescent="0.3">
      <c r="X5531" s="7"/>
    </row>
    <row r="5532" spans="24:24" x14ac:dyDescent="0.3">
      <c r="X5532" s="7"/>
    </row>
    <row r="5533" spans="24:24" x14ac:dyDescent="0.3">
      <c r="X5533" s="7"/>
    </row>
    <row r="5534" spans="24:24" x14ac:dyDescent="0.3">
      <c r="X5534" s="7"/>
    </row>
    <row r="5535" spans="24:24" x14ac:dyDescent="0.3">
      <c r="X5535" s="7"/>
    </row>
    <row r="5536" spans="24:24" x14ac:dyDescent="0.3">
      <c r="X5536" s="7"/>
    </row>
    <row r="5537" spans="24:24" x14ac:dyDescent="0.3">
      <c r="X5537" s="7"/>
    </row>
    <row r="5538" spans="24:24" x14ac:dyDescent="0.3">
      <c r="X5538" s="7"/>
    </row>
    <row r="5539" spans="24:24" x14ac:dyDescent="0.3">
      <c r="X5539" s="7"/>
    </row>
    <row r="5540" spans="24:24" x14ac:dyDescent="0.3">
      <c r="X5540" s="7"/>
    </row>
    <row r="5541" spans="24:24" x14ac:dyDescent="0.3">
      <c r="X5541" s="7"/>
    </row>
    <row r="5542" spans="24:24" x14ac:dyDescent="0.3">
      <c r="X5542" s="7"/>
    </row>
    <row r="5543" spans="24:24" x14ac:dyDescent="0.3">
      <c r="X5543" s="7"/>
    </row>
    <row r="5544" spans="24:24" x14ac:dyDescent="0.3">
      <c r="X5544" s="7"/>
    </row>
    <row r="5545" spans="24:24" x14ac:dyDescent="0.3">
      <c r="X5545" s="7"/>
    </row>
    <row r="5546" spans="24:24" x14ac:dyDescent="0.3">
      <c r="X5546" s="7"/>
    </row>
    <row r="5547" spans="24:24" x14ac:dyDescent="0.3">
      <c r="X5547" s="7"/>
    </row>
    <row r="5548" spans="24:24" x14ac:dyDescent="0.3">
      <c r="X5548" s="7"/>
    </row>
    <row r="5549" spans="24:24" x14ac:dyDescent="0.3">
      <c r="X5549" s="7"/>
    </row>
    <row r="5550" spans="24:24" x14ac:dyDescent="0.3">
      <c r="X5550" s="7"/>
    </row>
    <row r="5551" spans="24:24" x14ac:dyDescent="0.3">
      <c r="X5551" s="7"/>
    </row>
    <row r="5552" spans="24:24" x14ac:dyDescent="0.3">
      <c r="X5552" s="7"/>
    </row>
    <row r="5553" spans="24:24" x14ac:dyDescent="0.3">
      <c r="X5553" s="7"/>
    </row>
    <row r="5554" spans="24:24" x14ac:dyDescent="0.3">
      <c r="X5554" s="7"/>
    </row>
    <row r="5555" spans="24:24" x14ac:dyDescent="0.3">
      <c r="X5555" s="7"/>
    </row>
    <row r="5556" spans="24:24" x14ac:dyDescent="0.3">
      <c r="X5556" s="7"/>
    </row>
    <row r="5557" spans="24:24" x14ac:dyDescent="0.3">
      <c r="X5557" s="7"/>
    </row>
    <row r="5558" spans="24:24" x14ac:dyDescent="0.3">
      <c r="X5558" s="7"/>
    </row>
    <row r="5559" spans="24:24" x14ac:dyDescent="0.3">
      <c r="X5559" s="7"/>
    </row>
    <row r="5560" spans="24:24" x14ac:dyDescent="0.3">
      <c r="X5560" s="7"/>
    </row>
    <row r="5561" spans="24:24" x14ac:dyDescent="0.3">
      <c r="X5561" s="7"/>
    </row>
    <row r="5562" spans="24:24" x14ac:dyDescent="0.3">
      <c r="X5562" s="7"/>
    </row>
    <row r="5563" spans="24:24" x14ac:dyDescent="0.3">
      <c r="X5563" s="7"/>
    </row>
    <row r="5564" spans="24:24" x14ac:dyDescent="0.3">
      <c r="X5564" s="7"/>
    </row>
    <row r="5565" spans="24:24" x14ac:dyDescent="0.3">
      <c r="X5565" s="7"/>
    </row>
    <row r="5566" spans="24:24" x14ac:dyDescent="0.3">
      <c r="X5566" s="7"/>
    </row>
    <row r="5567" spans="24:24" x14ac:dyDescent="0.3">
      <c r="X5567" s="7"/>
    </row>
    <row r="5568" spans="24:24" x14ac:dyDescent="0.3">
      <c r="X5568" s="7"/>
    </row>
    <row r="5569" spans="24:24" x14ac:dyDescent="0.3">
      <c r="X5569" s="7"/>
    </row>
    <row r="5570" spans="24:24" x14ac:dyDescent="0.3">
      <c r="X5570" s="7"/>
    </row>
    <row r="5571" spans="24:24" x14ac:dyDescent="0.3">
      <c r="X5571" s="7"/>
    </row>
    <row r="5572" spans="24:24" x14ac:dyDescent="0.3">
      <c r="X5572" s="7"/>
    </row>
    <row r="5573" spans="24:24" x14ac:dyDescent="0.3">
      <c r="X5573" s="7"/>
    </row>
    <row r="5574" spans="24:24" x14ac:dyDescent="0.3">
      <c r="X5574" s="7"/>
    </row>
    <row r="5575" spans="24:24" x14ac:dyDescent="0.3">
      <c r="X5575" s="7"/>
    </row>
    <row r="5576" spans="24:24" x14ac:dyDescent="0.3">
      <c r="X5576" s="7"/>
    </row>
    <row r="5577" spans="24:24" x14ac:dyDescent="0.3">
      <c r="X5577" s="7"/>
    </row>
    <row r="5578" spans="24:24" x14ac:dyDescent="0.3">
      <c r="X5578" s="7"/>
    </row>
    <row r="5579" spans="24:24" x14ac:dyDescent="0.3">
      <c r="X5579" s="7"/>
    </row>
    <row r="5580" spans="24:24" x14ac:dyDescent="0.3">
      <c r="X5580" s="7"/>
    </row>
    <row r="5581" spans="24:24" x14ac:dyDescent="0.3">
      <c r="X5581" s="7"/>
    </row>
    <row r="5582" spans="24:24" x14ac:dyDescent="0.3">
      <c r="X5582" s="7"/>
    </row>
    <row r="5583" spans="24:24" x14ac:dyDescent="0.3">
      <c r="X5583" s="7"/>
    </row>
    <row r="5584" spans="24:24" x14ac:dyDescent="0.3">
      <c r="X5584" s="7"/>
    </row>
    <row r="5585" spans="24:24" x14ac:dyDescent="0.3">
      <c r="X5585" s="7"/>
    </row>
    <row r="5586" spans="24:24" x14ac:dyDescent="0.3">
      <c r="X5586" s="7"/>
    </row>
    <row r="5587" spans="24:24" x14ac:dyDescent="0.3">
      <c r="X5587" s="7"/>
    </row>
    <row r="5588" spans="24:24" x14ac:dyDescent="0.3">
      <c r="X5588" s="7"/>
    </row>
    <row r="5589" spans="24:24" x14ac:dyDescent="0.3">
      <c r="X5589" s="7"/>
    </row>
    <row r="5590" spans="24:24" x14ac:dyDescent="0.3">
      <c r="X5590" s="7"/>
    </row>
    <row r="5591" spans="24:24" x14ac:dyDescent="0.3">
      <c r="X5591" s="7"/>
    </row>
    <row r="5592" spans="24:24" x14ac:dyDescent="0.3">
      <c r="X5592" s="7"/>
    </row>
    <row r="5593" spans="24:24" x14ac:dyDescent="0.3">
      <c r="X5593" s="7"/>
    </row>
    <row r="5594" spans="24:24" x14ac:dyDescent="0.3">
      <c r="X5594" s="7"/>
    </row>
    <row r="5595" spans="24:24" x14ac:dyDescent="0.3">
      <c r="X5595" s="7"/>
    </row>
    <row r="5596" spans="24:24" x14ac:dyDescent="0.3">
      <c r="X5596" s="7"/>
    </row>
    <row r="5597" spans="24:24" x14ac:dyDescent="0.3">
      <c r="X5597" s="7"/>
    </row>
    <row r="5598" spans="24:24" x14ac:dyDescent="0.3">
      <c r="X5598" s="7"/>
    </row>
    <row r="5599" spans="24:24" x14ac:dyDescent="0.3">
      <c r="X5599" s="7"/>
    </row>
    <row r="5600" spans="24:24" x14ac:dyDescent="0.3">
      <c r="X5600" s="7"/>
    </row>
    <row r="5601" spans="24:24" x14ac:dyDescent="0.3">
      <c r="X5601" s="7"/>
    </row>
    <row r="5602" spans="24:24" x14ac:dyDescent="0.3">
      <c r="X5602" s="7"/>
    </row>
    <row r="5603" spans="24:24" x14ac:dyDescent="0.3">
      <c r="X5603" s="7"/>
    </row>
    <row r="5604" spans="24:24" x14ac:dyDescent="0.3">
      <c r="X5604" s="7"/>
    </row>
    <row r="5605" spans="24:24" x14ac:dyDescent="0.3">
      <c r="X5605" s="7"/>
    </row>
    <row r="5606" spans="24:24" x14ac:dyDescent="0.3">
      <c r="X5606" s="7"/>
    </row>
    <row r="5607" spans="24:24" x14ac:dyDescent="0.3">
      <c r="X5607" s="7"/>
    </row>
    <row r="5608" spans="24:24" x14ac:dyDescent="0.3">
      <c r="X5608" s="7"/>
    </row>
    <row r="5609" spans="24:24" x14ac:dyDescent="0.3">
      <c r="X5609" s="7"/>
    </row>
    <row r="5610" spans="24:24" x14ac:dyDescent="0.3">
      <c r="X5610" s="7"/>
    </row>
    <row r="5611" spans="24:24" x14ac:dyDescent="0.3">
      <c r="X5611" s="7"/>
    </row>
    <row r="5612" spans="24:24" x14ac:dyDescent="0.3">
      <c r="X5612" s="7"/>
    </row>
    <row r="5613" spans="24:24" x14ac:dyDescent="0.3">
      <c r="X5613" s="7"/>
    </row>
    <row r="5614" spans="24:24" x14ac:dyDescent="0.3">
      <c r="X5614" s="7"/>
    </row>
    <row r="5615" spans="24:24" x14ac:dyDescent="0.3">
      <c r="X5615" s="7"/>
    </row>
    <row r="5616" spans="24:24" x14ac:dyDescent="0.3">
      <c r="X5616" s="7"/>
    </row>
    <row r="5617" spans="24:24" x14ac:dyDescent="0.3">
      <c r="X5617" s="7"/>
    </row>
    <row r="5618" spans="24:24" x14ac:dyDescent="0.3">
      <c r="X5618" s="7"/>
    </row>
    <row r="5619" spans="24:24" x14ac:dyDescent="0.3">
      <c r="X5619" s="7"/>
    </row>
    <row r="5620" spans="24:24" x14ac:dyDescent="0.3">
      <c r="X5620" s="7"/>
    </row>
    <row r="5621" spans="24:24" x14ac:dyDescent="0.3">
      <c r="X5621" s="7"/>
    </row>
    <row r="5622" spans="24:24" x14ac:dyDescent="0.3">
      <c r="X5622" s="7"/>
    </row>
    <row r="5623" spans="24:24" x14ac:dyDescent="0.3">
      <c r="X5623" s="7"/>
    </row>
    <row r="5624" spans="24:24" x14ac:dyDescent="0.3">
      <c r="X5624" s="7"/>
    </row>
    <row r="5625" spans="24:24" x14ac:dyDescent="0.3">
      <c r="X5625" s="7"/>
    </row>
    <row r="5626" spans="24:24" x14ac:dyDescent="0.3">
      <c r="X5626" s="7"/>
    </row>
    <row r="5627" spans="24:24" x14ac:dyDescent="0.3">
      <c r="X5627" s="7"/>
    </row>
    <row r="5628" spans="24:24" x14ac:dyDescent="0.3">
      <c r="X5628" s="7"/>
    </row>
    <row r="5629" spans="24:24" x14ac:dyDescent="0.3">
      <c r="X5629" s="7"/>
    </row>
    <row r="5630" spans="24:24" x14ac:dyDescent="0.3">
      <c r="X5630" s="7"/>
    </row>
    <row r="5631" spans="24:24" x14ac:dyDescent="0.3">
      <c r="X5631" s="7"/>
    </row>
    <row r="5632" spans="24:24" x14ac:dyDescent="0.3">
      <c r="X5632" s="7"/>
    </row>
    <row r="5633" spans="24:24" x14ac:dyDescent="0.3">
      <c r="X5633" s="7"/>
    </row>
    <row r="5634" spans="24:24" x14ac:dyDescent="0.3">
      <c r="X5634" s="7"/>
    </row>
    <row r="5635" spans="24:24" x14ac:dyDescent="0.3">
      <c r="X5635" s="7"/>
    </row>
    <row r="5636" spans="24:24" x14ac:dyDescent="0.3">
      <c r="X5636" s="7"/>
    </row>
    <row r="5637" spans="24:24" x14ac:dyDescent="0.3">
      <c r="X5637" s="7"/>
    </row>
    <row r="5638" spans="24:24" x14ac:dyDescent="0.3">
      <c r="X5638" s="7"/>
    </row>
    <row r="5639" spans="24:24" x14ac:dyDescent="0.3">
      <c r="X5639" s="7"/>
    </row>
    <row r="5640" spans="24:24" x14ac:dyDescent="0.3">
      <c r="X5640" s="7"/>
    </row>
    <row r="5641" spans="24:24" x14ac:dyDescent="0.3">
      <c r="X5641" s="7"/>
    </row>
    <row r="5642" spans="24:24" x14ac:dyDescent="0.3">
      <c r="X5642" s="7"/>
    </row>
    <row r="5643" spans="24:24" x14ac:dyDescent="0.3">
      <c r="X5643" s="7"/>
    </row>
    <row r="5644" spans="24:24" x14ac:dyDescent="0.3">
      <c r="X5644" s="7"/>
    </row>
    <row r="5645" spans="24:24" x14ac:dyDescent="0.3">
      <c r="X5645" s="7"/>
    </row>
    <row r="5646" spans="24:24" x14ac:dyDescent="0.3">
      <c r="X5646" s="7"/>
    </row>
    <row r="5647" spans="24:24" x14ac:dyDescent="0.3">
      <c r="X5647" s="7"/>
    </row>
    <row r="5648" spans="24:24" x14ac:dyDescent="0.3">
      <c r="X5648" s="7"/>
    </row>
    <row r="5649" spans="24:24" x14ac:dyDescent="0.3">
      <c r="X5649" s="7"/>
    </row>
    <row r="5650" spans="24:24" x14ac:dyDescent="0.3">
      <c r="X5650" s="7"/>
    </row>
    <row r="5651" spans="24:24" x14ac:dyDescent="0.3">
      <c r="X5651" s="7"/>
    </row>
    <row r="5652" spans="24:24" x14ac:dyDescent="0.3">
      <c r="X5652" s="7"/>
    </row>
    <row r="5653" spans="24:24" x14ac:dyDescent="0.3">
      <c r="X5653" s="7"/>
    </row>
    <row r="5654" spans="24:24" x14ac:dyDescent="0.3">
      <c r="X5654" s="7"/>
    </row>
    <row r="5655" spans="24:24" x14ac:dyDescent="0.3">
      <c r="X5655" s="7"/>
    </row>
    <row r="5656" spans="24:24" x14ac:dyDescent="0.3">
      <c r="X5656" s="7"/>
    </row>
    <row r="5657" spans="24:24" x14ac:dyDescent="0.3">
      <c r="X5657" s="7"/>
    </row>
    <row r="5658" spans="24:24" x14ac:dyDescent="0.3">
      <c r="X5658" s="7"/>
    </row>
    <row r="5659" spans="24:24" x14ac:dyDescent="0.3">
      <c r="X5659" s="7"/>
    </row>
    <row r="5660" spans="24:24" x14ac:dyDescent="0.3">
      <c r="X5660" s="7"/>
    </row>
    <row r="5661" spans="24:24" x14ac:dyDescent="0.3">
      <c r="X5661" s="7"/>
    </row>
    <row r="5662" spans="24:24" x14ac:dyDescent="0.3">
      <c r="X5662" s="7"/>
    </row>
    <row r="5663" spans="24:24" x14ac:dyDescent="0.3">
      <c r="X5663" s="7"/>
    </row>
    <row r="5664" spans="24:24" x14ac:dyDescent="0.3">
      <c r="X5664" s="7"/>
    </row>
    <row r="5665" spans="24:24" x14ac:dyDescent="0.3">
      <c r="X5665" s="7"/>
    </row>
    <row r="5666" spans="24:24" x14ac:dyDescent="0.3">
      <c r="X5666" s="7"/>
    </row>
    <row r="5667" spans="24:24" x14ac:dyDescent="0.3">
      <c r="X5667" s="7"/>
    </row>
    <row r="5668" spans="24:24" x14ac:dyDescent="0.3">
      <c r="X5668" s="7"/>
    </row>
    <row r="5669" spans="24:24" x14ac:dyDescent="0.3">
      <c r="X5669" s="7"/>
    </row>
    <row r="5670" spans="24:24" x14ac:dyDescent="0.3">
      <c r="X5670" s="7"/>
    </row>
    <row r="5671" spans="24:24" x14ac:dyDescent="0.3">
      <c r="X5671" s="7"/>
    </row>
    <row r="5672" spans="24:24" x14ac:dyDescent="0.3">
      <c r="X5672" s="7"/>
    </row>
    <row r="5673" spans="24:24" x14ac:dyDescent="0.3">
      <c r="X5673" s="7"/>
    </row>
    <row r="5674" spans="24:24" x14ac:dyDescent="0.3">
      <c r="X5674" s="7"/>
    </row>
    <row r="5675" spans="24:24" x14ac:dyDescent="0.3">
      <c r="X5675" s="7"/>
    </row>
    <row r="5676" spans="24:24" x14ac:dyDescent="0.3">
      <c r="X5676" s="7"/>
    </row>
    <row r="5677" spans="24:24" x14ac:dyDescent="0.3">
      <c r="X5677" s="7"/>
    </row>
    <row r="5678" spans="24:24" x14ac:dyDescent="0.3">
      <c r="X5678" s="7"/>
    </row>
    <row r="5679" spans="24:24" x14ac:dyDescent="0.3">
      <c r="X5679" s="7"/>
    </row>
    <row r="5680" spans="24:24" x14ac:dyDescent="0.3">
      <c r="X5680" s="7"/>
    </row>
    <row r="5681" spans="24:24" x14ac:dyDescent="0.3">
      <c r="X5681" s="7"/>
    </row>
    <row r="5682" spans="24:24" x14ac:dyDescent="0.3">
      <c r="X5682" s="7"/>
    </row>
    <row r="5683" spans="24:24" x14ac:dyDescent="0.3">
      <c r="X5683" s="7"/>
    </row>
    <row r="5684" spans="24:24" x14ac:dyDescent="0.3">
      <c r="X5684" s="7"/>
    </row>
    <row r="5685" spans="24:24" x14ac:dyDescent="0.3">
      <c r="X5685" s="7"/>
    </row>
    <row r="5686" spans="24:24" x14ac:dyDescent="0.3">
      <c r="X5686" s="7"/>
    </row>
    <row r="5687" spans="24:24" x14ac:dyDescent="0.3">
      <c r="X5687" s="7"/>
    </row>
    <row r="5688" spans="24:24" x14ac:dyDescent="0.3">
      <c r="X5688" s="7"/>
    </row>
    <row r="5689" spans="24:24" x14ac:dyDescent="0.3">
      <c r="X5689" s="7"/>
    </row>
    <row r="5690" spans="24:24" x14ac:dyDescent="0.3">
      <c r="X5690" s="7"/>
    </row>
    <row r="5691" spans="24:24" x14ac:dyDescent="0.3">
      <c r="X5691" s="7"/>
    </row>
    <row r="5692" spans="24:24" x14ac:dyDescent="0.3">
      <c r="X5692" s="7"/>
    </row>
    <row r="5693" spans="24:24" x14ac:dyDescent="0.3">
      <c r="X5693" s="7"/>
    </row>
    <row r="5694" spans="24:24" x14ac:dyDescent="0.3">
      <c r="X5694" s="7"/>
    </row>
    <row r="5695" spans="24:24" x14ac:dyDescent="0.3">
      <c r="X5695" s="7"/>
    </row>
    <row r="5696" spans="24:24" x14ac:dyDescent="0.3">
      <c r="X5696" s="7"/>
    </row>
    <row r="5697" spans="24:24" x14ac:dyDescent="0.3">
      <c r="X5697" s="7"/>
    </row>
    <row r="5698" spans="24:24" x14ac:dyDescent="0.3">
      <c r="X5698" s="7"/>
    </row>
    <row r="5699" spans="24:24" x14ac:dyDescent="0.3">
      <c r="X5699" s="7"/>
    </row>
    <row r="5700" spans="24:24" x14ac:dyDescent="0.3">
      <c r="X5700" s="7"/>
    </row>
    <row r="5701" spans="24:24" x14ac:dyDescent="0.3">
      <c r="X5701" s="7"/>
    </row>
    <row r="5702" spans="24:24" x14ac:dyDescent="0.3">
      <c r="X5702" s="7"/>
    </row>
    <row r="5703" spans="24:24" x14ac:dyDescent="0.3">
      <c r="X5703" s="7"/>
    </row>
    <row r="5704" spans="24:24" x14ac:dyDescent="0.3">
      <c r="X5704" s="7"/>
    </row>
    <row r="5705" spans="24:24" x14ac:dyDescent="0.3">
      <c r="X5705" s="7"/>
    </row>
    <row r="5706" spans="24:24" x14ac:dyDescent="0.3">
      <c r="X5706" s="7"/>
    </row>
    <row r="5707" spans="24:24" x14ac:dyDescent="0.3">
      <c r="X5707" s="7"/>
    </row>
    <row r="5708" spans="24:24" x14ac:dyDescent="0.3">
      <c r="X5708" s="7"/>
    </row>
    <row r="5709" spans="24:24" x14ac:dyDescent="0.3">
      <c r="X5709" s="7"/>
    </row>
    <row r="5710" spans="24:24" x14ac:dyDescent="0.3">
      <c r="X5710" s="7"/>
    </row>
    <row r="5711" spans="24:24" x14ac:dyDescent="0.3">
      <c r="X5711" s="7"/>
    </row>
    <row r="5712" spans="24:24" x14ac:dyDescent="0.3">
      <c r="X5712" s="7"/>
    </row>
    <row r="5713" spans="24:24" x14ac:dyDescent="0.3">
      <c r="X5713" s="7"/>
    </row>
    <row r="5714" spans="24:24" x14ac:dyDescent="0.3">
      <c r="X5714" s="7"/>
    </row>
    <row r="5715" spans="24:24" x14ac:dyDescent="0.3">
      <c r="X5715" s="7"/>
    </row>
    <row r="5716" spans="24:24" x14ac:dyDescent="0.3">
      <c r="X5716" s="7"/>
    </row>
    <row r="5717" spans="24:24" x14ac:dyDescent="0.3">
      <c r="X5717" s="7"/>
    </row>
    <row r="5718" spans="24:24" x14ac:dyDescent="0.3">
      <c r="X5718" s="7"/>
    </row>
    <row r="5719" spans="24:24" x14ac:dyDescent="0.3">
      <c r="X5719" s="7"/>
    </row>
    <row r="5720" spans="24:24" x14ac:dyDescent="0.3">
      <c r="X5720" s="7"/>
    </row>
    <row r="5721" spans="24:24" x14ac:dyDescent="0.3">
      <c r="X5721" s="7"/>
    </row>
    <row r="5722" spans="24:24" x14ac:dyDescent="0.3">
      <c r="X5722" s="7"/>
    </row>
    <row r="5723" spans="24:24" x14ac:dyDescent="0.3">
      <c r="X5723" s="7"/>
    </row>
    <row r="5724" spans="24:24" x14ac:dyDescent="0.3">
      <c r="X5724" s="7"/>
    </row>
    <row r="5725" spans="24:24" x14ac:dyDescent="0.3">
      <c r="X5725" s="7"/>
    </row>
    <row r="5726" spans="24:24" x14ac:dyDescent="0.3">
      <c r="X5726" s="7"/>
    </row>
    <row r="5727" spans="24:24" x14ac:dyDescent="0.3">
      <c r="X5727" s="7"/>
    </row>
    <row r="5728" spans="24:24" x14ac:dyDescent="0.3">
      <c r="X5728" s="7"/>
    </row>
    <row r="5729" spans="24:24" x14ac:dyDescent="0.3">
      <c r="X5729" s="7"/>
    </row>
    <row r="5730" spans="24:24" x14ac:dyDescent="0.3">
      <c r="X5730" s="7"/>
    </row>
    <row r="5731" spans="24:24" x14ac:dyDescent="0.3">
      <c r="X5731" s="7"/>
    </row>
    <row r="5732" spans="24:24" x14ac:dyDescent="0.3">
      <c r="X5732" s="7"/>
    </row>
    <row r="5733" spans="24:24" x14ac:dyDescent="0.3">
      <c r="X5733" s="7"/>
    </row>
    <row r="5734" spans="24:24" x14ac:dyDescent="0.3">
      <c r="X5734" s="7"/>
    </row>
    <row r="5735" spans="24:24" x14ac:dyDescent="0.3">
      <c r="X5735" s="7"/>
    </row>
    <row r="5736" spans="24:24" x14ac:dyDescent="0.3">
      <c r="X5736" s="7"/>
    </row>
    <row r="5737" spans="24:24" x14ac:dyDescent="0.3">
      <c r="X5737" s="7"/>
    </row>
    <row r="5738" spans="24:24" x14ac:dyDescent="0.3">
      <c r="X5738" s="7"/>
    </row>
    <row r="5739" spans="24:24" x14ac:dyDescent="0.3">
      <c r="X5739" s="7"/>
    </row>
    <row r="5740" spans="24:24" x14ac:dyDescent="0.3">
      <c r="X5740" s="7"/>
    </row>
    <row r="5741" spans="24:24" x14ac:dyDescent="0.3">
      <c r="X5741" s="7"/>
    </row>
    <row r="5742" spans="24:24" x14ac:dyDescent="0.3">
      <c r="X5742" s="7"/>
    </row>
    <row r="5743" spans="24:24" x14ac:dyDescent="0.3">
      <c r="X5743" s="7"/>
    </row>
    <row r="5744" spans="24:24" x14ac:dyDescent="0.3">
      <c r="X5744" s="7"/>
    </row>
    <row r="5745" spans="24:24" x14ac:dyDescent="0.3">
      <c r="X5745" s="7"/>
    </row>
    <row r="5746" spans="24:24" x14ac:dyDescent="0.3">
      <c r="X5746" s="7"/>
    </row>
    <row r="5747" spans="24:24" x14ac:dyDescent="0.3">
      <c r="X5747" s="7"/>
    </row>
    <row r="5748" spans="24:24" x14ac:dyDescent="0.3">
      <c r="X5748" s="7"/>
    </row>
    <row r="5749" spans="24:24" x14ac:dyDescent="0.3">
      <c r="X5749" s="7"/>
    </row>
    <row r="5750" spans="24:24" x14ac:dyDescent="0.3">
      <c r="X5750" s="7"/>
    </row>
    <row r="5751" spans="24:24" x14ac:dyDescent="0.3">
      <c r="X5751" s="7"/>
    </row>
    <row r="5752" spans="24:24" x14ac:dyDescent="0.3">
      <c r="X5752" s="7"/>
    </row>
    <row r="5753" spans="24:24" x14ac:dyDescent="0.3">
      <c r="X5753" s="7"/>
    </row>
    <row r="5754" spans="24:24" x14ac:dyDescent="0.3">
      <c r="X5754" s="7"/>
    </row>
    <row r="5755" spans="24:24" x14ac:dyDescent="0.3">
      <c r="X5755" s="7"/>
    </row>
    <row r="5756" spans="24:24" x14ac:dyDescent="0.3">
      <c r="X5756" s="7"/>
    </row>
    <row r="5757" spans="24:24" x14ac:dyDescent="0.3">
      <c r="X5757" s="7"/>
    </row>
    <row r="5758" spans="24:24" x14ac:dyDescent="0.3">
      <c r="X5758" s="7"/>
    </row>
    <row r="5759" spans="24:24" x14ac:dyDescent="0.3">
      <c r="X5759" s="7"/>
    </row>
    <row r="5760" spans="24:24" x14ac:dyDescent="0.3">
      <c r="X5760" s="7"/>
    </row>
    <row r="5761" spans="24:24" x14ac:dyDescent="0.3">
      <c r="X5761" s="7"/>
    </row>
    <row r="5762" spans="24:24" x14ac:dyDescent="0.3">
      <c r="X5762" s="7"/>
    </row>
    <row r="5763" spans="24:24" x14ac:dyDescent="0.3">
      <c r="X5763" s="7"/>
    </row>
    <row r="5764" spans="24:24" x14ac:dyDescent="0.3">
      <c r="X5764" s="7"/>
    </row>
    <row r="5765" spans="24:24" x14ac:dyDescent="0.3">
      <c r="X5765" s="7"/>
    </row>
    <row r="5766" spans="24:24" x14ac:dyDescent="0.3">
      <c r="X5766" s="7"/>
    </row>
    <row r="5767" spans="24:24" x14ac:dyDescent="0.3">
      <c r="X5767" s="7"/>
    </row>
    <row r="5768" spans="24:24" x14ac:dyDescent="0.3">
      <c r="X5768" s="7"/>
    </row>
    <row r="5769" spans="24:24" x14ac:dyDescent="0.3">
      <c r="X5769" s="7"/>
    </row>
    <row r="5770" spans="24:24" x14ac:dyDescent="0.3">
      <c r="X5770" s="7"/>
    </row>
    <row r="5771" spans="24:24" x14ac:dyDescent="0.3">
      <c r="X5771" s="7"/>
    </row>
    <row r="5772" spans="24:24" x14ac:dyDescent="0.3">
      <c r="X5772" s="7"/>
    </row>
    <row r="5773" spans="24:24" x14ac:dyDescent="0.3">
      <c r="X5773" s="7"/>
    </row>
    <row r="5774" spans="24:24" x14ac:dyDescent="0.3">
      <c r="X5774" s="7"/>
    </row>
    <row r="5775" spans="24:24" x14ac:dyDescent="0.3">
      <c r="X5775" s="7"/>
    </row>
    <row r="5776" spans="24:24" x14ac:dyDescent="0.3">
      <c r="X5776" s="7"/>
    </row>
    <row r="5777" spans="24:24" x14ac:dyDescent="0.3">
      <c r="X5777" s="7"/>
    </row>
    <row r="5778" spans="24:24" x14ac:dyDescent="0.3">
      <c r="X5778" s="7"/>
    </row>
    <row r="5779" spans="24:24" x14ac:dyDescent="0.3">
      <c r="X5779" s="7"/>
    </row>
    <row r="5780" spans="24:24" x14ac:dyDescent="0.3">
      <c r="X5780" s="7"/>
    </row>
    <row r="5781" spans="24:24" x14ac:dyDescent="0.3">
      <c r="X5781" s="7"/>
    </row>
    <row r="5782" spans="24:24" x14ac:dyDescent="0.3">
      <c r="X5782" s="7"/>
    </row>
    <row r="5783" spans="24:24" x14ac:dyDescent="0.3">
      <c r="X5783" s="7"/>
    </row>
    <row r="5784" spans="24:24" x14ac:dyDescent="0.3">
      <c r="X5784" s="7"/>
    </row>
    <row r="5785" spans="24:24" x14ac:dyDescent="0.3">
      <c r="X5785" s="7"/>
    </row>
    <row r="5786" spans="24:24" x14ac:dyDescent="0.3">
      <c r="X5786" s="7"/>
    </row>
    <row r="5787" spans="24:24" x14ac:dyDescent="0.3">
      <c r="X5787" s="7"/>
    </row>
    <row r="5788" spans="24:24" x14ac:dyDescent="0.3">
      <c r="X5788" s="7"/>
    </row>
    <row r="5789" spans="24:24" x14ac:dyDescent="0.3">
      <c r="X5789" s="7"/>
    </row>
    <row r="5790" spans="24:24" x14ac:dyDescent="0.3">
      <c r="X5790" s="7"/>
    </row>
    <row r="5791" spans="24:24" x14ac:dyDescent="0.3">
      <c r="X5791" s="7"/>
    </row>
    <row r="5792" spans="24:24" x14ac:dyDescent="0.3">
      <c r="X5792" s="7"/>
    </row>
    <row r="5793" spans="24:24" x14ac:dyDescent="0.3">
      <c r="X5793" s="7"/>
    </row>
    <row r="5794" spans="24:24" x14ac:dyDescent="0.3">
      <c r="X5794" s="7"/>
    </row>
    <row r="5795" spans="24:24" x14ac:dyDescent="0.3">
      <c r="X5795" s="7"/>
    </row>
    <row r="5796" spans="24:24" x14ac:dyDescent="0.3">
      <c r="X5796" s="7"/>
    </row>
    <row r="5797" spans="24:24" x14ac:dyDescent="0.3">
      <c r="X5797" s="7"/>
    </row>
    <row r="5798" spans="24:24" x14ac:dyDescent="0.3">
      <c r="X5798" s="7"/>
    </row>
    <row r="5799" spans="24:24" x14ac:dyDescent="0.3">
      <c r="X5799" s="7"/>
    </row>
    <row r="5800" spans="24:24" x14ac:dyDescent="0.3">
      <c r="X5800" s="7"/>
    </row>
    <row r="5801" spans="24:24" x14ac:dyDescent="0.3">
      <c r="X5801" s="7"/>
    </row>
    <row r="5802" spans="24:24" x14ac:dyDescent="0.3">
      <c r="X5802" s="7"/>
    </row>
    <row r="5803" spans="24:24" x14ac:dyDescent="0.3">
      <c r="X5803" s="7"/>
    </row>
    <row r="5804" spans="24:24" x14ac:dyDescent="0.3">
      <c r="X5804" s="7"/>
    </row>
    <row r="5805" spans="24:24" x14ac:dyDescent="0.3">
      <c r="X5805" s="7"/>
    </row>
    <row r="5806" spans="24:24" x14ac:dyDescent="0.3">
      <c r="X5806" s="7"/>
    </row>
    <row r="5807" spans="24:24" x14ac:dyDescent="0.3">
      <c r="X5807" s="7"/>
    </row>
    <row r="5808" spans="24:24" x14ac:dyDescent="0.3">
      <c r="X5808" s="7"/>
    </row>
    <row r="5809" spans="24:24" x14ac:dyDescent="0.3">
      <c r="X5809" s="7"/>
    </row>
    <row r="5810" spans="24:24" x14ac:dyDescent="0.3">
      <c r="X5810" s="7"/>
    </row>
    <row r="5811" spans="24:24" x14ac:dyDescent="0.3">
      <c r="X5811" s="7"/>
    </row>
    <row r="5812" spans="24:24" x14ac:dyDescent="0.3">
      <c r="X5812" s="7"/>
    </row>
    <row r="5813" spans="24:24" x14ac:dyDescent="0.3">
      <c r="X5813" s="7"/>
    </row>
    <row r="5814" spans="24:24" x14ac:dyDescent="0.3">
      <c r="X5814" s="7"/>
    </row>
    <row r="5815" spans="24:24" x14ac:dyDescent="0.3">
      <c r="X5815" s="7"/>
    </row>
    <row r="5816" spans="24:24" x14ac:dyDescent="0.3">
      <c r="X5816" s="7"/>
    </row>
    <row r="5817" spans="24:24" x14ac:dyDescent="0.3">
      <c r="X5817" s="7"/>
    </row>
    <row r="5818" spans="24:24" x14ac:dyDescent="0.3">
      <c r="X5818" s="7"/>
    </row>
    <row r="5819" spans="24:24" x14ac:dyDescent="0.3">
      <c r="X5819" s="7"/>
    </row>
    <row r="5820" spans="24:24" x14ac:dyDescent="0.3">
      <c r="X5820" s="7"/>
    </row>
    <row r="5821" spans="24:24" x14ac:dyDescent="0.3">
      <c r="X5821" s="7"/>
    </row>
    <row r="5822" spans="24:24" x14ac:dyDescent="0.3">
      <c r="X5822" s="7"/>
    </row>
    <row r="5823" spans="24:24" x14ac:dyDescent="0.3">
      <c r="X5823" s="7"/>
    </row>
    <row r="5824" spans="24:24" x14ac:dyDescent="0.3">
      <c r="X5824" s="7"/>
    </row>
    <row r="5825" spans="24:24" x14ac:dyDescent="0.3">
      <c r="X5825" s="7"/>
    </row>
    <row r="5826" spans="24:24" x14ac:dyDescent="0.3">
      <c r="X5826" s="7"/>
    </row>
    <row r="5827" spans="24:24" x14ac:dyDescent="0.3">
      <c r="X5827" s="7"/>
    </row>
    <row r="5828" spans="24:24" x14ac:dyDescent="0.3">
      <c r="X5828" s="7"/>
    </row>
    <row r="5829" spans="24:24" x14ac:dyDescent="0.3">
      <c r="X5829" s="7"/>
    </row>
    <row r="5830" spans="24:24" x14ac:dyDescent="0.3">
      <c r="X5830" s="7"/>
    </row>
    <row r="5831" spans="24:24" x14ac:dyDescent="0.3">
      <c r="X5831" s="7"/>
    </row>
    <row r="5832" spans="24:24" x14ac:dyDescent="0.3">
      <c r="X5832" s="7"/>
    </row>
    <row r="5833" spans="24:24" x14ac:dyDescent="0.3">
      <c r="X5833" s="7"/>
    </row>
    <row r="5834" spans="24:24" x14ac:dyDescent="0.3">
      <c r="X5834" s="7"/>
    </row>
    <row r="5835" spans="24:24" x14ac:dyDescent="0.3">
      <c r="X5835" s="7"/>
    </row>
    <row r="5836" spans="24:24" x14ac:dyDescent="0.3">
      <c r="X5836" s="7"/>
    </row>
    <row r="5837" spans="24:24" x14ac:dyDescent="0.3">
      <c r="X5837" s="7"/>
    </row>
    <row r="5838" spans="24:24" x14ac:dyDescent="0.3">
      <c r="X5838" s="7"/>
    </row>
    <row r="5839" spans="24:24" x14ac:dyDescent="0.3">
      <c r="X5839" s="7"/>
    </row>
    <row r="5840" spans="24:24" x14ac:dyDescent="0.3">
      <c r="X5840" s="7"/>
    </row>
    <row r="5841" spans="24:24" x14ac:dyDescent="0.3">
      <c r="X5841" s="7"/>
    </row>
    <row r="5842" spans="24:24" x14ac:dyDescent="0.3">
      <c r="X5842" s="7"/>
    </row>
    <row r="5843" spans="24:24" x14ac:dyDescent="0.3">
      <c r="X5843" s="7"/>
    </row>
    <row r="5844" spans="24:24" x14ac:dyDescent="0.3">
      <c r="X5844" s="7"/>
    </row>
    <row r="5845" spans="24:24" x14ac:dyDescent="0.3">
      <c r="X5845" s="7"/>
    </row>
    <row r="5846" spans="24:24" x14ac:dyDescent="0.3">
      <c r="X5846" s="7"/>
    </row>
    <row r="5847" spans="24:24" x14ac:dyDescent="0.3">
      <c r="X5847" s="7"/>
    </row>
    <row r="5848" spans="24:24" x14ac:dyDescent="0.3">
      <c r="X5848" s="7"/>
    </row>
    <row r="5849" spans="24:24" x14ac:dyDescent="0.3">
      <c r="X5849" s="7"/>
    </row>
    <row r="5850" spans="24:24" x14ac:dyDescent="0.3">
      <c r="X5850" s="7"/>
    </row>
    <row r="5851" spans="24:24" x14ac:dyDescent="0.3">
      <c r="X5851" s="7"/>
    </row>
    <row r="5852" spans="24:24" x14ac:dyDescent="0.3">
      <c r="X5852" s="7"/>
    </row>
    <row r="5853" spans="24:24" x14ac:dyDescent="0.3">
      <c r="X5853" s="7"/>
    </row>
    <row r="5854" spans="24:24" x14ac:dyDescent="0.3">
      <c r="X5854" s="7"/>
    </row>
    <row r="5855" spans="24:24" x14ac:dyDescent="0.3">
      <c r="X5855" s="7"/>
    </row>
    <row r="5856" spans="24:24" x14ac:dyDescent="0.3">
      <c r="X5856" s="7"/>
    </row>
    <row r="5857" spans="24:24" x14ac:dyDescent="0.3">
      <c r="X5857" s="7"/>
    </row>
    <row r="5858" spans="24:24" x14ac:dyDescent="0.3">
      <c r="X5858" s="7"/>
    </row>
    <row r="5859" spans="24:24" x14ac:dyDescent="0.3">
      <c r="X5859" s="7"/>
    </row>
    <row r="5860" spans="24:24" x14ac:dyDescent="0.3">
      <c r="X5860" s="7"/>
    </row>
    <row r="5861" spans="24:24" x14ac:dyDescent="0.3">
      <c r="X5861" s="7"/>
    </row>
    <row r="5862" spans="24:24" x14ac:dyDescent="0.3">
      <c r="X5862" s="7"/>
    </row>
    <row r="5863" spans="24:24" x14ac:dyDescent="0.3">
      <c r="X5863" s="7"/>
    </row>
    <row r="5864" spans="24:24" x14ac:dyDescent="0.3">
      <c r="X5864" s="7"/>
    </row>
    <row r="5865" spans="24:24" x14ac:dyDescent="0.3">
      <c r="X5865" s="7"/>
    </row>
    <row r="5866" spans="24:24" x14ac:dyDescent="0.3">
      <c r="X5866" s="7"/>
    </row>
    <row r="5867" spans="24:24" x14ac:dyDescent="0.3">
      <c r="X5867" s="7"/>
    </row>
    <row r="5868" spans="24:24" x14ac:dyDescent="0.3">
      <c r="X5868" s="7"/>
    </row>
    <row r="5869" spans="24:24" x14ac:dyDescent="0.3">
      <c r="X5869" s="7"/>
    </row>
    <row r="5870" spans="24:24" x14ac:dyDescent="0.3">
      <c r="X5870" s="7"/>
    </row>
    <row r="5871" spans="24:24" x14ac:dyDescent="0.3">
      <c r="X5871" s="7"/>
    </row>
    <row r="5872" spans="24:24" x14ac:dyDescent="0.3">
      <c r="X5872" s="7"/>
    </row>
    <row r="5873" spans="24:24" x14ac:dyDescent="0.3">
      <c r="X5873" s="7"/>
    </row>
    <row r="5874" spans="24:24" x14ac:dyDescent="0.3">
      <c r="X5874" s="7"/>
    </row>
    <row r="5875" spans="24:24" x14ac:dyDescent="0.3">
      <c r="X5875" s="7"/>
    </row>
    <row r="5876" spans="24:24" x14ac:dyDescent="0.3">
      <c r="X5876" s="7"/>
    </row>
    <row r="5877" spans="24:24" x14ac:dyDescent="0.3">
      <c r="X5877" s="7"/>
    </row>
    <row r="5878" spans="24:24" x14ac:dyDescent="0.3">
      <c r="X5878" s="7"/>
    </row>
    <row r="5879" spans="24:24" x14ac:dyDescent="0.3">
      <c r="X5879" s="7"/>
    </row>
    <row r="5880" spans="24:24" x14ac:dyDescent="0.3">
      <c r="X5880" s="7"/>
    </row>
    <row r="5881" spans="24:24" x14ac:dyDescent="0.3">
      <c r="X5881" s="7"/>
    </row>
    <row r="5882" spans="24:24" x14ac:dyDescent="0.3">
      <c r="X5882" s="7"/>
    </row>
    <row r="5883" spans="24:24" x14ac:dyDescent="0.3">
      <c r="X5883" s="7"/>
    </row>
    <row r="5884" spans="24:24" x14ac:dyDescent="0.3">
      <c r="X5884" s="7"/>
    </row>
    <row r="5885" spans="24:24" x14ac:dyDescent="0.3">
      <c r="X5885" s="7"/>
    </row>
    <row r="5886" spans="24:24" x14ac:dyDescent="0.3">
      <c r="X5886" s="7"/>
    </row>
    <row r="5887" spans="24:24" x14ac:dyDescent="0.3">
      <c r="X5887" s="7"/>
    </row>
    <row r="5888" spans="24:24" x14ac:dyDescent="0.3">
      <c r="X5888" s="7"/>
    </row>
    <row r="5889" spans="24:24" x14ac:dyDescent="0.3">
      <c r="X5889" s="7"/>
    </row>
    <row r="5890" spans="24:24" x14ac:dyDescent="0.3">
      <c r="X5890" s="7"/>
    </row>
    <row r="5891" spans="24:24" x14ac:dyDescent="0.3">
      <c r="X5891" s="7"/>
    </row>
    <row r="5892" spans="24:24" x14ac:dyDescent="0.3">
      <c r="X5892" s="7"/>
    </row>
    <row r="5893" spans="24:24" x14ac:dyDescent="0.3">
      <c r="X5893" s="7"/>
    </row>
    <row r="5894" spans="24:24" x14ac:dyDescent="0.3">
      <c r="X5894" s="7"/>
    </row>
    <row r="5895" spans="24:24" x14ac:dyDescent="0.3">
      <c r="X5895" s="7"/>
    </row>
    <row r="5896" spans="24:24" x14ac:dyDescent="0.3">
      <c r="X5896" s="7"/>
    </row>
    <row r="5897" spans="24:24" x14ac:dyDescent="0.3">
      <c r="X5897" s="7"/>
    </row>
    <row r="5898" spans="24:24" x14ac:dyDescent="0.3">
      <c r="X5898" s="7"/>
    </row>
    <row r="5899" spans="24:24" x14ac:dyDescent="0.3">
      <c r="X5899" s="7"/>
    </row>
    <row r="5900" spans="24:24" x14ac:dyDescent="0.3">
      <c r="X5900" s="7"/>
    </row>
    <row r="5901" spans="24:24" x14ac:dyDescent="0.3">
      <c r="X5901" s="7"/>
    </row>
    <row r="5902" spans="24:24" x14ac:dyDescent="0.3">
      <c r="X5902" s="7"/>
    </row>
    <row r="5903" spans="24:24" x14ac:dyDescent="0.3">
      <c r="X5903" s="7"/>
    </row>
    <row r="5904" spans="24:24" x14ac:dyDescent="0.3">
      <c r="X5904" s="7"/>
    </row>
    <row r="5905" spans="24:24" x14ac:dyDescent="0.3">
      <c r="X5905" s="7"/>
    </row>
    <row r="5906" spans="24:24" x14ac:dyDescent="0.3">
      <c r="X5906" s="7"/>
    </row>
    <row r="5907" spans="24:24" x14ac:dyDescent="0.3">
      <c r="X5907" s="7"/>
    </row>
    <row r="5908" spans="24:24" x14ac:dyDescent="0.3">
      <c r="X5908" s="7"/>
    </row>
    <row r="5909" spans="24:24" x14ac:dyDescent="0.3">
      <c r="X5909" s="7"/>
    </row>
    <row r="5910" spans="24:24" x14ac:dyDescent="0.3">
      <c r="X5910" s="7"/>
    </row>
    <row r="5911" spans="24:24" x14ac:dyDescent="0.3">
      <c r="X5911" s="7"/>
    </row>
    <row r="5912" spans="24:24" x14ac:dyDescent="0.3">
      <c r="X5912" s="7"/>
    </row>
    <row r="5913" spans="24:24" x14ac:dyDescent="0.3">
      <c r="X5913" s="7"/>
    </row>
    <row r="5914" spans="24:24" x14ac:dyDescent="0.3">
      <c r="X5914" s="7"/>
    </row>
    <row r="5915" spans="24:24" x14ac:dyDescent="0.3">
      <c r="X5915" s="7"/>
    </row>
    <row r="5916" spans="24:24" x14ac:dyDescent="0.3">
      <c r="X5916" s="7"/>
    </row>
    <row r="5917" spans="24:24" x14ac:dyDescent="0.3">
      <c r="X5917" s="7"/>
    </row>
    <row r="5918" spans="24:24" x14ac:dyDescent="0.3">
      <c r="X5918" s="7"/>
    </row>
    <row r="5919" spans="24:24" x14ac:dyDescent="0.3">
      <c r="X5919" s="7"/>
    </row>
    <row r="5920" spans="24:24" x14ac:dyDescent="0.3">
      <c r="X5920" s="7"/>
    </row>
    <row r="5921" spans="24:24" x14ac:dyDescent="0.3">
      <c r="X5921" s="7"/>
    </row>
    <row r="5922" spans="24:24" x14ac:dyDescent="0.3">
      <c r="X5922" s="7"/>
    </row>
    <row r="5923" spans="24:24" x14ac:dyDescent="0.3">
      <c r="X5923" s="7"/>
    </row>
    <row r="5924" spans="24:24" x14ac:dyDescent="0.3">
      <c r="X5924" s="7"/>
    </row>
    <row r="5925" spans="24:24" x14ac:dyDescent="0.3">
      <c r="X5925" s="7"/>
    </row>
    <row r="5926" spans="24:24" x14ac:dyDescent="0.3">
      <c r="X5926" s="7"/>
    </row>
    <row r="5927" spans="24:24" x14ac:dyDescent="0.3">
      <c r="X5927" s="7"/>
    </row>
    <row r="5928" spans="24:24" x14ac:dyDescent="0.3">
      <c r="X5928" s="7"/>
    </row>
    <row r="5929" spans="24:24" x14ac:dyDescent="0.3">
      <c r="X5929" s="7"/>
    </row>
    <row r="5930" spans="24:24" x14ac:dyDescent="0.3">
      <c r="X5930" s="7"/>
    </row>
    <row r="5931" spans="24:24" x14ac:dyDescent="0.3">
      <c r="X5931" s="7"/>
    </row>
    <row r="5932" spans="24:24" x14ac:dyDescent="0.3">
      <c r="X5932" s="7"/>
    </row>
    <row r="5933" spans="24:24" x14ac:dyDescent="0.3">
      <c r="X5933" s="7"/>
    </row>
    <row r="5934" spans="24:24" x14ac:dyDescent="0.3">
      <c r="X5934" s="7"/>
    </row>
    <row r="5935" spans="24:24" x14ac:dyDescent="0.3">
      <c r="X5935" s="7"/>
    </row>
    <row r="5936" spans="24:24" x14ac:dyDescent="0.3">
      <c r="X5936" s="7"/>
    </row>
    <row r="5937" spans="24:24" x14ac:dyDescent="0.3">
      <c r="X5937" s="7"/>
    </row>
    <row r="5938" spans="24:24" x14ac:dyDescent="0.3">
      <c r="X5938" s="7"/>
    </row>
    <row r="5939" spans="24:24" x14ac:dyDescent="0.3">
      <c r="X5939" s="7"/>
    </row>
    <row r="5940" spans="24:24" x14ac:dyDescent="0.3">
      <c r="X5940" s="7"/>
    </row>
    <row r="5941" spans="24:24" x14ac:dyDescent="0.3">
      <c r="X5941" s="7"/>
    </row>
    <row r="5942" spans="24:24" x14ac:dyDescent="0.3">
      <c r="X5942" s="7"/>
    </row>
    <row r="5943" spans="24:24" x14ac:dyDescent="0.3">
      <c r="X5943" s="7"/>
    </row>
    <row r="5944" spans="24:24" x14ac:dyDescent="0.3">
      <c r="X5944" s="7"/>
    </row>
    <row r="5945" spans="24:24" x14ac:dyDescent="0.3">
      <c r="X5945" s="7"/>
    </row>
    <row r="5946" spans="24:24" x14ac:dyDescent="0.3">
      <c r="X5946" s="7"/>
    </row>
    <row r="5947" spans="24:24" x14ac:dyDescent="0.3">
      <c r="X5947" s="7"/>
    </row>
    <row r="5948" spans="24:24" x14ac:dyDescent="0.3">
      <c r="X5948" s="7"/>
    </row>
    <row r="5949" spans="24:24" x14ac:dyDescent="0.3">
      <c r="X5949" s="7"/>
    </row>
    <row r="5950" spans="24:24" x14ac:dyDescent="0.3">
      <c r="X5950" s="7"/>
    </row>
    <row r="5951" spans="24:24" x14ac:dyDescent="0.3">
      <c r="X5951" s="7"/>
    </row>
    <row r="5952" spans="24:24" x14ac:dyDescent="0.3">
      <c r="X5952" s="7"/>
    </row>
    <row r="5953" spans="24:24" x14ac:dyDescent="0.3">
      <c r="X5953" s="7"/>
    </row>
    <row r="5954" spans="24:24" x14ac:dyDescent="0.3">
      <c r="X5954" s="7"/>
    </row>
    <row r="5955" spans="24:24" x14ac:dyDescent="0.3">
      <c r="X5955" s="7"/>
    </row>
    <row r="5956" spans="24:24" x14ac:dyDescent="0.3">
      <c r="X5956" s="7"/>
    </row>
    <row r="5957" spans="24:24" x14ac:dyDescent="0.3">
      <c r="X5957" s="7"/>
    </row>
    <row r="5958" spans="24:24" x14ac:dyDescent="0.3">
      <c r="X5958" s="7"/>
    </row>
    <row r="5959" spans="24:24" x14ac:dyDescent="0.3">
      <c r="X5959" s="7"/>
    </row>
    <row r="5960" spans="24:24" x14ac:dyDescent="0.3">
      <c r="X5960" s="7"/>
    </row>
    <row r="5961" spans="24:24" x14ac:dyDescent="0.3">
      <c r="X5961" s="7"/>
    </row>
    <row r="5962" spans="24:24" x14ac:dyDescent="0.3">
      <c r="X5962" s="7"/>
    </row>
    <row r="5963" spans="24:24" x14ac:dyDescent="0.3">
      <c r="X5963" s="7"/>
    </row>
    <row r="5964" spans="24:24" x14ac:dyDescent="0.3">
      <c r="X5964" s="7"/>
    </row>
    <row r="5965" spans="24:24" x14ac:dyDescent="0.3">
      <c r="X5965" s="7"/>
    </row>
    <row r="5966" spans="24:24" x14ac:dyDescent="0.3">
      <c r="X5966" s="7"/>
    </row>
    <row r="5967" spans="24:24" x14ac:dyDescent="0.3">
      <c r="X5967" s="7"/>
    </row>
    <row r="5968" spans="24:24" x14ac:dyDescent="0.3">
      <c r="X5968" s="7"/>
    </row>
    <row r="5969" spans="24:24" x14ac:dyDescent="0.3">
      <c r="X5969" s="7"/>
    </row>
    <row r="5970" spans="24:24" x14ac:dyDescent="0.3">
      <c r="X5970" s="7"/>
    </row>
    <row r="5971" spans="24:24" x14ac:dyDescent="0.3">
      <c r="X5971" s="7"/>
    </row>
    <row r="5972" spans="24:24" x14ac:dyDescent="0.3">
      <c r="X5972" s="7"/>
    </row>
    <row r="5973" spans="24:24" x14ac:dyDescent="0.3">
      <c r="X5973" s="7"/>
    </row>
    <row r="5974" spans="24:24" x14ac:dyDescent="0.3">
      <c r="X5974" s="7"/>
    </row>
    <row r="5975" spans="24:24" x14ac:dyDescent="0.3">
      <c r="X5975" s="7"/>
    </row>
    <row r="5976" spans="24:24" x14ac:dyDescent="0.3">
      <c r="X5976" s="7"/>
    </row>
    <row r="5977" spans="24:24" x14ac:dyDescent="0.3">
      <c r="X5977" s="7"/>
    </row>
    <row r="5978" spans="24:24" x14ac:dyDescent="0.3">
      <c r="X5978" s="7"/>
    </row>
    <row r="5979" spans="24:24" x14ac:dyDescent="0.3">
      <c r="X5979" s="7"/>
    </row>
    <row r="5980" spans="24:24" x14ac:dyDescent="0.3">
      <c r="X5980" s="7"/>
    </row>
    <row r="5981" spans="24:24" x14ac:dyDescent="0.3">
      <c r="X5981" s="7"/>
    </row>
    <row r="5982" spans="24:24" x14ac:dyDescent="0.3">
      <c r="X5982" s="7"/>
    </row>
    <row r="5983" spans="24:24" x14ac:dyDescent="0.3">
      <c r="X5983" s="7"/>
    </row>
    <row r="5984" spans="24:24" x14ac:dyDescent="0.3">
      <c r="X5984" s="7"/>
    </row>
    <row r="5985" spans="24:24" x14ac:dyDescent="0.3">
      <c r="X5985" s="7"/>
    </row>
    <row r="5986" spans="24:24" x14ac:dyDescent="0.3">
      <c r="X5986" s="7"/>
    </row>
    <row r="5987" spans="24:24" x14ac:dyDescent="0.3">
      <c r="X5987" s="7"/>
    </row>
    <row r="5988" spans="24:24" x14ac:dyDescent="0.3">
      <c r="X5988" s="7"/>
    </row>
    <row r="5989" spans="24:24" x14ac:dyDescent="0.3">
      <c r="X5989" s="7"/>
    </row>
    <row r="5990" spans="24:24" x14ac:dyDescent="0.3">
      <c r="X5990" s="7"/>
    </row>
    <row r="5991" spans="24:24" x14ac:dyDescent="0.3">
      <c r="X5991" s="7"/>
    </row>
    <row r="5992" spans="24:24" x14ac:dyDescent="0.3">
      <c r="X5992" s="7"/>
    </row>
    <row r="5993" spans="24:24" x14ac:dyDescent="0.3">
      <c r="X5993" s="7"/>
    </row>
    <row r="5994" spans="24:24" x14ac:dyDescent="0.3">
      <c r="X5994" s="7"/>
    </row>
    <row r="5995" spans="24:24" x14ac:dyDescent="0.3">
      <c r="X5995" s="7"/>
    </row>
    <row r="5996" spans="24:24" x14ac:dyDescent="0.3">
      <c r="X5996" s="7"/>
    </row>
    <row r="5997" spans="24:24" x14ac:dyDescent="0.3">
      <c r="X5997" s="7"/>
    </row>
    <row r="5998" spans="24:24" x14ac:dyDescent="0.3">
      <c r="X5998" s="7"/>
    </row>
    <row r="5999" spans="24:24" x14ac:dyDescent="0.3">
      <c r="X5999" s="7"/>
    </row>
    <row r="6000" spans="24:24" x14ac:dyDescent="0.3">
      <c r="X6000" s="7"/>
    </row>
    <row r="6001" spans="24:24" x14ac:dyDescent="0.3">
      <c r="X6001" s="7"/>
    </row>
    <row r="6002" spans="24:24" x14ac:dyDescent="0.3">
      <c r="X6002" s="7"/>
    </row>
    <row r="6003" spans="24:24" x14ac:dyDescent="0.3">
      <c r="X6003" s="7"/>
    </row>
    <row r="6004" spans="24:24" x14ac:dyDescent="0.3">
      <c r="X6004" s="7"/>
    </row>
    <row r="6005" spans="24:24" x14ac:dyDescent="0.3">
      <c r="X6005" s="7"/>
    </row>
    <row r="6006" spans="24:24" x14ac:dyDescent="0.3">
      <c r="X6006" s="7"/>
    </row>
    <row r="6007" spans="24:24" x14ac:dyDescent="0.3">
      <c r="X6007" s="7"/>
    </row>
    <row r="6008" spans="24:24" x14ac:dyDescent="0.3">
      <c r="X6008" s="7"/>
    </row>
    <row r="6009" spans="24:24" x14ac:dyDescent="0.3">
      <c r="X6009" s="7"/>
    </row>
    <row r="6010" spans="24:24" x14ac:dyDescent="0.3">
      <c r="X6010" s="7"/>
    </row>
    <row r="6011" spans="24:24" x14ac:dyDescent="0.3">
      <c r="X6011" s="7"/>
    </row>
    <row r="6012" spans="24:24" x14ac:dyDescent="0.3">
      <c r="X6012" s="7"/>
    </row>
    <row r="6013" spans="24:24" x14ac:dyDescent="0.3">
      <c r="X6013" s="7"/>
    </row>
    <row r="6014" spans="24:24" x14ac:dyDescent="0.3">
      <c r="X6014" s="7"/>
    </row>
    <row r="6015" spans="24:24" x14ac:dyDescent="0.3">
      <c r="X6015" s="7"/>
    </row>
    <row r="6016" spans="24:24" x14ac:dyDescent="0.3">
      <c r="X6016" s="7"/>
    </row>
    <row r="6017" spans="24:24" x14ac:dyDescent="0.3">
      <c r="X6017" s="7"/>
    </row>
    <row r="6018" spans="24:24" x14ac:dyDescent="0.3">
      <c r="X6018" s="7"/>
    </row>
    <row r="6019" spans="24:24" x14ac:dyDescent="0.3">
      <c r="X6019" s="7"/>
    </row>
    <row r="6020" spans="24:24" x14ac:dyDescent="0.3">
      <c r="X6020" s="7"/>
    </row>
    <row r="6021" spans="24:24" x14ac:dyDescent="0.3">
      <c r="X6021" s="7"/>
    </row>
    <row r="6022" spans="24:24" x14ac:dyDescent="0.3">
      <c r="X6022" s="7"/>
    </row>
    <row r="6023" spans="24:24" x14ac:dyDescent="0.3">
      <c r="X6023" s="7"/>
    </row>
    <row r="6024" spans="24:24" x14ac:dyDescent="0.3">
      <c r="X6024" s="7"/>
    </row>
    <row r="6025" spans="24:24" x14ac:dyDescent="0.3">
      <c r="X6025" s="7"/>
    </row>
    <row r="6026" spans="24:24" x14ac:dyDescent="0.3">
      <c r="X6026" s="7"/>
    </row>
    <row r="6027" spans="24:24" x14ac:dyDescent="0.3">
      <c r="X6027" s="7"/>
    </row>
    <row r="6028" spans="24:24" x14ac:dyDescent="0.3">
      <c r="X6028" s="7"/>
    </row>
    <row r="6029" spans="24:24" x14ac:dyDescent="0.3">
      <c r="X6029" s="7"/>
    </row>
    <row r="6030" spans="24:24" x14ac:dyDescent="0.3">
      <c r="X6030" s="7"/>
    </row>
    <row r="6031" spans="24:24" x14ac:dyDescent="0.3">
      <c r="X6031" s="7"/>
    </row>
    <row r="6032" spans="24:24" x14ac:dyDescent="0.3">
      <c r="X6032" s="7"/>
    </row>
    <row r="6033" spans="24:24" x14ac:dyDescent="0.3">
      <c r="X6033" s="7"/>
    </row>
    <row r="6034" spans="24:24" x14ac:dyDescent="0.3">
      <c r="X6034" s="7"/>
    </row>
    <row r="6035" spans="24:24" x14ac:dyDescent="0.3">
      <c r="X6035" s="7"/>
    </row>
    <row r="6036" spans="24:24" x14ac:dyDescent="0.3">
      <c r="X6036" s="7"/>
    </row>
    <row r="6037" spans="24:24" x14ac:dyDescent="0.3">
      <c r="X6037" s="7"/>
    </row>
    <row r="6038" spans="24:24" x14ac:dyDescent="0.3">
      <c r="X6038" s="7"/>
    </row>
    <row r="6039" spans="24:24" x14ac:dyDescent="0.3">
      <c r="X6039" s="7"/>
    </row>
    <row r="6040" spans="24:24" x14ac:dyDescent="0.3">
      <c r="X6040" s="7"/>
    </row>
    <row r="6041" spans="24:24" x14ac:dyDescent="0.3">
      <c r="X6041" s="7"/>
    </row>
    <row r="6042" spans="24:24" x14ac:dyDescent="0.3">
      <c r="X6042" s="7"/>
    </row>
    <row r="6043" spans="24:24" x14ac:dyDescent="0.3">
      <c r="X6043" s="7"/>
    </row>
    <row r="6044" spans="24:24" x14ac:dyDescent="0.3">
      <c r="X6044" s="7"/>
    </row>
    <row r="6045" spans="24:24" x14ac:dyDescent="0.3">
      <c r="X6045" s="7"/>
    </row>
    <row r="6046" spans="24:24" x14ac:dyDescent="0.3">
      <c r="X6046" s="7"/>
    </row>
    <row r="6047" spans="24:24" x14ac:dyDescent="0.3">
      <c r="X6047" s="7"/>
    </row>
    <row r="6048" spans="24:24" x14ac:dyDescent="0.3">
      <c r="X6048" s="7"/>
    </row>
    <row r="6049" spans="24:24" x14ac:dyDescent="0.3">
      <c r="X6049" s="7"/>
    </row>
    <row r="6050" spans="24:24" x14ac:dyDescent="0.3">
      <c r="X6050" s="7"/>
    </row>
    <row r="6051" spans="24:24" x14ac:dyDescent="0.3">
      <c r="X6051" s="7"/>
    </row>
    <row r="6052" spans="24:24" x14ac:dyDescent="0.3">
      <c r="X6052" s="7"/>
    </row>
    <row r="6053" spans="24:24" x14ac:dyDescent="0.3">
      <c r="X6053" s="7"/>
    </row>
    <row r="6054" spans="24:24" x14ac:dyDescent="0.3">
      <c r="X6054" s="7"/>
    </row>
    <row r="6055" spans="24:24" x14ac:dyDescent="0.3">
      <c r="X6055" s="7"/>
    </row>
    <row r="6056" spans="24:24" x14ac:dyDescent="0.3">
      <c r="X6056" s="7"/>
    </row>
    <row r="6057" spans="24:24" x14ac:dyDescent="0.3">
      <c r="X6057" s="7"/>
    </row>
    <row r="6058" spans="24:24" x14ac:dyDescent="0.3">
      <c r="X6058" s="7"/>
    </row>
    <row r="6059" spans="24:24" x14ac:dyDescent="0.3">
      <c r="X6059" s="7"/>
    </row>
    <row r="6060" spans="24:24" x14ac:dyDescent="0.3">
      <c r="X6060" s="7"/>
    </row>
    <row r="6061" spans="24:24" x14ac:dyDescent="0.3">
      <c r="X6061" s="7"/>
    </row>
    <row r="6062" spans="24:24" x14ac:dyDescent="0.3">
      <c r="X6062" s="7"/>
    </row>
    <row r="6063" spans="24:24" x14ac:dyDescent="0.3">
      <c r="X6063" s="7"/>
    </row>
    <row r="6064" spans="24:24" x14ac:dyDescent="0.3">
      <c r="X6064" s="7"/>
    </row>
    <row r="6065" spans="24:24" x14ac:dyDescent="0.3">
      <c r="X6065" s="7"/>
    </row>
    <row r="6066" spans="24:24" x14ac:dyDescent="0.3">
      <c r="X6066" s="7"/>
    </row>
    <row r="6067" spans="24:24" x14ac:dyDescent="0.3">
      <c r="X6067" s="7"/>
    </row>
    <row r="6068" spans="24:24" x14ac:dyDescent="0.3">
      <c r="X6068" s="7"/>
    </row>
    <row r="6069" spans="24:24" x14ac:dyDescent="0.3">
      <c r="X6069" s="7"/>
    </row>
    <row r="6070" spans="24:24" x14ac:dyDescent="0.3">
      <c r="X6070" s="7"/>
    </row>
    <row r="6071" spans="24:24" x14ac:dyDescent="0.3">
      <c r="X6071" s="7"/>
    </row>
    <row r="6072" spans="24:24" x14ac:dyDescent="0.3">
      <c r="X6072" s="7"/>
    </row>
    <row r="6073" spans="24:24" x14ac:dyDescent="0.3">
      <c r="X6073" s="7"/>
    </row>
    <row r="6074" spans="24:24" x14ac:dyDescent="0.3">
      <c r="X6074" s="7"/>
    </row>
    <row r="6075" spans="24:24" x14ac:dyDescent="0.3">
      <c r="X6075" s="7"/>
    </row>
    <row r="6076" spans="24:24" x14ac:dyDescent="0.3">
      <c r="X6076" s="7"/>
    </row>
    <row r="6077" spans="24:24" x14ac:dyDescent="0.3">
      <c r="X6077" s="7"/>
    </row>
    <row r="6078" spans="24:24" x14ac:dyDescent="0.3">
      <c r="X6078" s="7"/>
    </row>
    <row r="6079" spans="24:24" x14ac:dyDescent="0.3">
      <c r="X6079" s="7"/>
    </row>
    <row r="6080" spans="24:24" x14ac:dyDescent="0.3">
      <c r="X6080" s="7"/>
    </row>
    <row r="6081" spans="24:24" x14ac:dyDescent="0.3">
      <c r="X6081" s="7"/>
    </row>
    <row r="6082" spans="24:24" x14ac:dyDescent="0.3">
      <c r="X6082" s="7"/>
    </row>
    <row r="6083" spans="24:24" x14ac:dyDescent="0.3">
      <c r="X6083" s="7"/>
    </row>
    <row r="6084" spans="24:24" x14ac:dyDescent="0.3">
      <c r="X6084" s="7"/>
    </row>
    <row r="6085" spans="24:24" x14ac:dyDescent="0.3">
      <c r="X6085" s="7"/>
    </row>
    <row r="6086" spans="24:24" x14ac:dyDescent="0.3">
      <c r="X6086" s="7"/>
    </row>
    <row r="6087" spans="24:24" x14ac:dyDescent="0.3">
      <c r="X6087" s="7"/>
    </row>
    <row r="6088" spans="24:24" x14ac:dyDescent="0.3">
      <c r="X6088" s="7"/>
    </row>
    <row r="6089" spans="24:24" x14ac:dyDescent="0.3">
      <c r="X6089" s="7"/>
    </row>
    <row r="6090" spans="24:24" x14ac:dyDescent="0.3">
      <c r="X6090" s="7"/>
    </row>
    <row r="6091" spans="24:24" x14ac:dyDescent="0.3">
      <c r="X6091" s="7"/>
    </row>
    <row r="6092" spans="24:24" x14ac:dyDescent="0.3">
      <c r="X6092" s="7"/>
    </row>
    <row r="6093" spans="24:24" x14ac:dyDescent="0.3">
      <c r="X6093" s="7"/>
    </row>
    <row r="6094" spans="24:24" x14ac:dyDescent="0.3">
      <c r="X6094" s="7"/>
    </row>
    <row r="6095" spans="24:24" x14ac:dyDescent="0.3">
      <c r="X6095" s="7"/>
    </row>
    <row r="6096" spans="24:24" x14ac:dyDescent="0.3">
      <c r="X6096" s="7"/>
    </row>
    <row r="6097" spans="24:24" x14ac:dyDescent="0.3">
      <c r="X6097" s="7"/>
    </row>
    <row r="6098" spans="24:24" x14ac:dyDescent="0.3">
      <c r="X6098" s="7"/>
    </row>
    <row r="6099" spans="24:24" x14ac:dyDescent="0.3">
      <c r="X6099" s="7"/>
    </row>
    <row r="6100" spans="24:24" x14ac:dyDescent="0.3">
      <c r="X6100" s="7"/>
    </row>
    <row r="6101" spans="24:24" x14ac:dyDescent="0.3">
      <c r="X6101" s="7"/>
    </row>
    <row r="6102" spans="24:24" x14ac:dyDescent="0.3">
      <c r="X6102" s="7"/>
    </row>
    <row r="6103" spans="24:24" x14ac:dyDescent="0.3">
      <c r="X6103" s="7"/>
    </row>
    <row r="6104" spans="24:24" x14ac:dyDescent="0.3">
      <c r="X6104" s="7"/>
    </row>
    <row r="6105" spans="24:24" x14ac:dyDescent="0.3">
      <c r="X6105" s="7"/>
    </row>
    <row r="6106" spans="24:24" x14ac:dyDescent="0.3">
      <c r="X6106" s="7"/>
    </row>
    <row r="6107" spans="24:24" x14ac:dyDescent="0.3">
      <c r="X6107" s="7"/>
    </row>
    <row r="6108" spans="24:24" x14ac:dyDescent="0.3">
      <c r="X6108" s="7"/>
    </row>
    <row r="6109" spans="24:24" x14ac:dyDescent="0.3">
      <c r="X6109" s="3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522"/>
  <sheetViews>
    <sheetView topLeftCell="A3" zoomScale="120" zoomScaleNormal="120" workbookViewId="0">
      <selection activeCell="K8" sqref="K8"/>
    </sheetView>
  </sheetViews>
  <sheetFormatPr defaultRowHeight="16.2" x14ac:dyDescent="0.3"/>
  <cols>
    <col min="1" max="1" width="7.44140625" bestFit="1" customWidth="1"/>
    <col min="2" max="2" width="7.6640625" bestFit="1" customWidth="1"/>
    <col min="3" max="3" width="5.6640625" customWidth="1"/>
    <col min="8" max="8" width="10.44140625" customWidth="1"/>
  </cols>
  <sheetData>
    <row r="1" spans="1:18" ht="16.05" x14ac:dyDescent="0.3">
      <c r="A1" t="s">
        <v>35</v>
      </c>
      <c r="B1" t="s">
        <v>36</v>
      </c>
      <c r="C1" t="s">
        <v>37</v>
      </c>
      <c r="D1" t="s">
        <v>36</v>
      </c>
      <c r="E1" t="s">
        <v>37</v>
      </c>
      <c r="F1" t="s">
        <v>193</v>
      </c>
      <c r="G1" t="s">
        <v>194</v>
      </c>
      <c r="H1" t="s">
        <v>195</v>
      </c>
      <c r="I1" t="s">
        <v>35</v>
      </c>
    </row>
    <row r="2" spans="1:18" ht="16.05" x14ac:dyDescent="0.3">
      <c r="A2">
        <v>1787</v>
      </c>
      <c r="B2" t="s">
        <v>49</v>
      </c>
      <c r="C2" t="s">
        <v>49</v>
      </c>
      <c r="D2" t="s">
        <v>118</v>
      </c>
      <c r="E2" t="s">
        <v>118</v>
      </c>
      <c r="F2" s="13">
        <v>4789</v>
      </c>
      <c r="G2" s="13">
        <v>1350</v>
      </c>
      <c r="H2" s="13">
        <v>194</v>
      </c>
      <c r="I2" s="13">
        <v>1787</v>
      </c>
      <c r="L2" s="8" t="s">
        <v>144</v>
      </c>
      <c r="M2" t="s">
        <v>140</v>
      </c>
      <c r="N2" t="s">
        <v>142</v>
      </c>
    </row>
    <row r="3" spans="1:18" ht="16.649999999999999" thickBot="1" x14ac:dyDescent="0.35">
      <c r="A3">
        <v>4789</v>
      </c>
      <c r="B3" t="s">
        <v>55</v>
      </c>
      <c r="C3" t="s">
        <v>55</v>
      </c>
      <c r="F3" s="13">
        <v>1476</v>
      </c>
      <c r="G3" s="13">
        <v>0</v>
      </c>
      <c r="H3" s="13">
        <v>784</v>
      </c>
      <c r="I3" s="13">
        <v>747</v>
      </c>
      <c r="L3" t="s">
        <v>136</v>
      </c>
      <c r="M3">
        <f>AVERAGEIFS($A$2:$A$4522,$C$2:$C$4522,"yes",$B$2:$B$4522,"yes")</f>
        <v>909.18719211822656</v>
      </c>
      <c r="N3">
        <f>AVERAGEIFS($A$2:$A$4522,$C$2:$C$4522,"yes",$B$2:$B$4522,"no")</f>
        <v>928.52631578947364</v>
      </c>
    </row>
    <row r="4" spans="1:18" ht="16.05" x14ac:dyDescent="0.3">
      <c r="A4">
        <v>1350</v>
      </c>
      <c r="B4" t="s">
        <v>55</v>
      </c>
      <c r="C4" t="s">
        <v>49</v>
      </c>
      <c r="D4" t="s">
        <v>36</v>
      </c>
      <c r="E4" t="s">
        <v>37</v>
      </c>
      <c r="F4" s="13">
        <v>-88</v>
      </c>
      <c r="G4" s="13">
        <v>307</v>
      </c>
      <c r="H4" s="13">
        <v>105</v>
      </c>
      <c r="I4" s="13">
        <v>1109</v>
      </c>
      <c r="L4" t="s">
        <v>138</v>
      </c>
      <c r="M4">
        <f>AVERAGEIFS($A$2:$A$4522,$C$2:$C$4522,"no",$B$2:$B$4522,"yes")</f>
        <v>1362.1792847189968</v>
      </c>
      <c r="N4">
        <f>AVERAGEIFS($A$2:$A$4522,$C$2:$C$4522,"no",$B$2:$B$4522,"no")</f>
        <v>1708.5891472868218</v>
      </c>
      <c r="O4" s="12"/>
      <c r="P4" s="12"/>
      <c r="Q4" s="12"/>
      <c r="R4" s="12"/>
    </row>
    <row r="5" spans="1:18" x14ac:dyDescent="0.3">
      <c r="A5">
        <v>1476</v>
      </c>
      <c r="B5" t="s">
        <v>55</v>
      </c>
      <c r="C5" t="s">
        <v>55</v>
      </c>
      <c r="D5" t="s">
        <v>118</v>
      </c>
      <c r="E5" t="s">
        <v>119</v>
      </c>
      <c r="F5" s="13">
        <v>360</v>
      </c>
      <c r="G5" s="13">
        <v>147</v>
      </c>
      <c r="H5" s="13">
        <v>82</v>
      </c>
      <c r="I5" s="13">
        <v>502</v>
      </c>
      <c r="L5" t="s">
        <v>145</v>
      </c>
    </row>
    <row r="6" spans="1:18" ht="16.649999999999999" thickBot="1" x14ac:dyDescent="0.35">
      <c r="A6">
        <v>0</v>
      </c>
      <c r="B6" t="s">
        <v>55</v>
      </c>
      <c r="C6" t="s">
        <v>49</v>
      </c>
      <c r="F6" s="13">
        <v>-849</v>
      </c>
      <c r="G6" s="13">
        <v>221</v>
      </c>
      <c r="H6" s="13">
        <v>-516</v>
      </c>
      <c r="I6" s="13">
        <v>4073</v>
      </c>
    </row>
    <row r="7" spans="1:18" x14ac:dyDescent="0.3">
      <c r="A7">
        <v>747</v>
      </c>
      <c r="B7" t="s">
        <v>49</v>
      </c>
      <c r="C7" t="s">
        <v>49</v>
      </c>
      <c r="D7" t="s">
        <v>36</v>
      </c>
      <c r="E7" t="s">
        <v>37</v>
      </c>
      <c r="F7" s="13">
        <v>101</v>
      </c>
      <c r="G7" s="13">
        <v>9374</v>
      </c>
      <c r="H7" s="13">
        <v>0</v>
      </c>
      <c r="I7" s="13">
        <v>132</v>
      </c>
      <c r="L7" s="12" t="s">
        <v>146</v>
      </c>
      <c r="M7" s="12" t="s">
        <v>147</v>
      </c>
      <c r="N7" s="12" t="s">
        <v>148</v>
      </c>
      <c r="O7" s="12" t="s">
        <v>149</v>
      </c>
      <c r="P7" s="12" t="s">
        <v>123</v>
      </c>
    </row>
    <row r="8" spans="1:18" ht="16.05" x14ac:dyDescent="0.3">
      <c r="A8">
        <v>307</v>
      </c>
      <c r="B8" t="s">
        <v>55</v>
      </c>
      <c r="C8" t="s">
        <v>49</v>
      </c>
      <c r="D8" t="s">
        <v>119</v>
      </c>
      <c r="E8" t="s">
        <v>118</v>
      </c>
      <c r="F8" s="13">
        <v>784</v>
      </c>
      <c r="G8" s="13">
        <v>264</v>
      </c>
      <c r="H8" s="13">
        <v>591</v>
      </c>
      <c r="I8" s="13">
        <v>16</v>
      </c>
      <c r="L8" t="s">
        <v>135</v>
      </c>
      <c r="M8">
        <v>2</v>
      </c>
      <c r="N8">
        <v>2271.3664768372232</v>
      </c>
      <c r="O8">
        <v>1135.6832384186116</v>
      </c>
      <c r="P8">
        <v>102600.91797941271</v>
      </c>
    </row>
    <row r="9" spans="1:18" ht="16.05" x14ac:dyDescent="0.3">
      <c r="A9">
        <v>147</v>
      </c>
      <c r="B9" t="s">
        <v>55</v>
      </c>
      <c r="C9" t="s">
        <v>49</v>
      </c>
      <c r="F9" s="13">
        <v>177</v>
      </c>
      <c r="G9" s="13">
        <v>2317</v>
      </c>
      <c r="H9" s="13">
        <v>879</v>
      </c>
      <c r="I9" s="13">
        <v>106</v>
      </c>
      <c r="L9" t="s">
        <v>137</v>
      </c>
      <c r="M9">
        <v>2</v>
      </c>
      <c r="N9">
        <v>2637.1154630762953</v>
      </c>
      <c r="O9">
        <v>1318.5577315381477</v>
      </c>
      <c r="P9">
        <v>304249.01054183068</v>
      </c>
    </row>
    <row r="10" spans="1:18" ht="16.05" x14ac:dyDescent="0.3">
      <c r="A10">
        <v>221</v>
      </c>
      <c r="B10" t="s">
        <v>55</v>
      </c>
      <c r="C10" t="s">
        <v>49</v>
      </c>
      <c r="D10" t="s">
        <v>36</v>
      </c>
      <c r="E10" t="s">
        <v>37</v>
      </c>
      <c r="F10" s="13">
        <v>427</v>
      </c>
      <c r="G10" s="13">
        <v>-221</v>
      </c>
      <c r="H10" s="13">
        <v>505</v>
      </c>
      <c r="I10" s="13">
        <v>93</v>
      </c>
    </row>
    <row r="11" spans="1:18" ht="16.05" x14ac:dyDescent="0.3">
      <c r="A11">
        <v>-88</v>
      </c>
      <c r="B11" t="s">
        <v>55</v>
      </c>
      <c r="C11" t="s">
        <v>55</v>
      </c>
      <c r="D11" t="s">
        <v>119</v>
      </c>
      <c r="E11" t="s">
        <v>119</v>
      </c>
      <c r="F11" s="13">
        <v>217</v>
      </c>
      <c r="G11" s="13">
        <v>0</v>
      </c>
      <c r="H11" s="13">
        <v>4111</v>
      </c>
      <c r="I11" s="13">
        <v>543</v>
      </c>
      <c r="L11" t="s">
        <v>139</v>
      </c>
      <c r="M11">
        <v>2</v>
      </c>
      <c r="N11">
        <v>1837.7135079077002</v>
      </c>
      <c r="O11">
        <v>918.8567539538501</v>
      </c>
      <c r="P11">
        <v>187.00085218589456</v>
      </c>
    </row>
    <row r="12" spans="1:18" ht="16.649999999999999" thickBot="1" x14ac:dyDescent="0.35">
      <c r="A12">
        <v>9374</v>
      </c>
      <c r="B12" t="s">
        <v>55</v>
      </c>
      <c r="C12" t="s">
        <v>49</v>
      </c>
      <c r="F12" s="13">
        <v>428</v>
      </c>
      <c r="G12" s="13">
        <v>627</v>
      </c>
      <c r="H12" s="13">
        <v>-231</v>
      </c>
      <c r="I12" s="13">
        <v>5883</v>
      </c>
      <c r="L12" s="11" t="s">
        <v>141</v>
      </c>
      <c r="M12" s="11">
        <v>2</v>
      </c>
      <c r="N12" s="11">
        <v>3070.7684320058188</v>
      </c>
      <c r="O12" s="11">
        <v>1535.3842160029094</v>
      </c>
      <c r="P12" s="11">
        <v>59999.896442129277</v>
      </c>
    </row>
    <row r="13" spans="1:18" ht="16.05" x14ac:dyDescent="0.3">
      <c r="A13">
        <v>264</v>
      </c>
      <c r="B13" t="s">
        <v>55</v>
      </c>
      <c r="C13" t="s">
        <v>49</v>
      </c>
      <c r="F13" s="13">
        <v>323</v>
      </c>
      <c r="G13" s="13">
        <v>2536</v>
      </c>
      <c r="H13" s="13">
        <v>586</v>
      </c>
      <c r="I13" s="13">
        <v>696</v>
      </c>
    </row>
    <row r="14" spans="1:18" ht="16.05" x14ac:dyDescent="0.3">
      <c r="A14">
        <v>1109</v>
      </c>
      <c r="B14" t="s">
        <v>49</v>
      </c>
      <c r="C14" t="s">
        <v>49</v>
      </c>
      <c r="F14" s="13">
        <v>442</v>
      </c>
      <c r="G14" s="13">
        <v>1811</v>
      </c>
      <c r="H14" s="13">
        <v>106</v>
      </c>
      <c r="I14" s="13">
        <v>4189</v>
      </c>
    </row>
    <row r="15" spans="1:18" ht="16.649999999999999" thickBot="1" x14ac:dyDescent="0.35">
      <c r="A15">
        <v>502</v>
      </c>
      <c r="B15" t="s">
        <v>49</v>
      </c>
      <c r="C15" t="s">
        <v>49</v>
      </c>
      <c r="F15" s="13">
        <v>-249</v>
      </c>
      <c r="G15" s="13">
        <v>2089</v>
      </c>
      <c r="H15" s="13">
        <v>1906</v>
      </c>
      <c r="I15" s="13">
        <v>171</v>
      </c>
      <c r="L15" t="s">
        <v>143</v>
      </c>
    </row>
    <row r="16" spans="1:18" x14ac:dyDescent="0.3">
      <c r="A16">
        <v>360</v>
      </c>
      <c r="B16" t="s">
        <v>55</v>
      </c>
      <c r="C16" t="s">
        <v>55</v>
      </c>
      <c r="F16" s="13">
        <v>978</v>
      </c>
      <c r="G16" s="13">
        <v>3935</v>
      </c>
      <c r="H16" s="13">
        <v>-256</v>
      </c>
      <c r="I16" s="13">
        <v>42</v>
      </c>
      <c r="L16" s="12" t="s">
        <v>150</v>
      </c>
      <c r="M16" s="12" t="s">
        <v>151</v>
      </c>
      <c r="N16" s="12" t="s">
        <v>126</v>
      </c>
      <c r="O16" s="12" t="s">
        <v>152</v>
      </c>
      <c r="P16" s="12" t="s">
        <v>18</v>
      </c>
      <c r="Q16" s="12" t="s">
        <v>153</v>
      </c>
      <c r="R16" s="12" t="s">
        <v>154</v>
      </c>
    </row>
    <row r="17" spans="1:18" x14ac:dyDescent="0.3">
      <c r="A17">
        <v>194</v>
      </c>
      <c r="B17" t="s">
        <v>49</v>
      </c>
      <c r="C17" t="s">
        <v>55</v>
      </c>
      <c r="F17" s="13">
        <v>1143</v>
      </c>
      <c r="G17" s="13">
        <v>363</v>
      </c>
      <c r="H17" s="13">
        <v>0</v>
      </c>
      <c r="I17" s="13">
        <v>1235</v>
      </c>
      <c r="L17" t="s">
        <v>155</v>
      </c>
      <c r="M17">
        <v>33443.080233727233</v>
      </c>
      <c r="N17">
        <v>1</v>
      </c>
      <c r="O17">
        <v>33443.080233727233</v>
      </c>
      <c r="P17">
        <v>1.2504976442951876</v>
      </c>
      <c r="Q17">
        <v>0.46449609792411262</v>
      </c>
      <c r="R17">
        <v>161.44763879758855</v>
      </c>
    </row>
    <row r="18" spans="1:18" x14ac:dyDescent="0.3">
      <c r="A18">
        <v>4073</v>
      </c>
      <c r="B18" t="s">
        <v>49</v>
      </c>
      <c r="C18" t="s">
        <v>49</v>
      </c>
      <c r="F18" s="13">
        <v>462</v>
      </c>
      <c r="G18" s="13">
        <v>11971</v>
      </c>
      <c r="H18" s="13">
        <v>1</v>
      </c>
      <c r="I18" s="13">
        <v>229</v>
      </c>
      <c r="L18" t="s">
        <v>156</v>
      </c>
      <c r="M18">
        <v>380106.11146065407</v>
      </c>
      <c r="N18">
        <v>1</v>
      </c>
      <c r="O18">
        <v>380106.11146065407</v>
      </c>
      <c r="P18">
        <v>14.212859390995673</v>
      </c>
      <c r="Q18">
        <v>0.16506374505251628</v>
      </c>
      <c r="R18">
        <v>161.44763879758855</v>
      </c>
    </row>
    <row r="19" spans="1:18" x14ac:dyDescent="0.3">
      <c r="A19">
        <v>2317</v>
      </c>
      <c r="B19" t="s">
        <v>55</v>
      </c>
      <c r="C19" t="s">
        <v>49</v>
      </c>
      <c r="F19" s="13">
        <v>-465</v>
      </c>
      <c r="G19" s="13">
        <v>1117</v>
      </c>
      <c r="H19" s="13">
        <v>0</v>
      </c>
      <c r="I19" s="13">
        <v>553</v>
      </c>
      <c r="L19" t="s">
        <v>157</v>
      </c>
      <c r="M19">
        <v>26743.817060588393</v>
      </c>
      <c r="N19">
        <v>1</v>
      </c>
      <c r="O19">
        <v>26743.817060588393</v>
      </c>
    </row>
    <row r="20" spans="1:18" ht="16.05" x14ac:dyDescent="0.3">
      <c r="A20">
        <v>-221</v>
      </c>
      <c r="B20" t="s">
        <v>55</v>
      </c>
      <c r="C20" t="s">
        <v>49</v>
      </c>
      <c r="F20" s="13">
        <v>5181</v>
      </c>
      <c r="G20" s="13">
        <v>396</v>
      </c>
      <c r="H20" s="13">
        <v>410</v>
      </c>
      <c r="I20" s="13">
        <v>145</v>
      </c>
    </row>
    <row r="21" spans="1:18" ht="16.8" thickBot="1" x14ac:dyDescent="0.35">
      <c r="A21">
        <v>132</v>
      </c>
      <c r="B21" t="s">
        <v>49</v>
      </c>
      <c r="C21" t="s">
        <v>49</v>
      </c>
      <c r="F21" s="13">
        <v>172</v>
      </c>
      <c r="G21" s="13">
        <v>2204</v>
      </c>
      <c r="H21" s="13">
        <v>415</v>
      </c>
      <c r="I21" s="13">
        <v>844</v>
      </c>
      <c r="L21" s="11" t="s">
        <v>148</v>
      </c>
      <c r="M21" s="11">
        <v>440293.00875496969</v>
      </c>
      <c r="N21" s="11">
        <v>3</v>
      </c>
      <c r="O21" s="11"/>
      <c r="P21" s="11"/>
      <c r="Q21" s="11"/>
      <c r="R21" s="11"/>
    </row>
    <row r="22" spans="1:18" ht="16.05" x14ac:dyDescent="0.3">
      <c r="A22">
        <v>0</v>
      </c>
      <c r="B22" t="s">
        <v>55</v>
      </c>
      <c r="C22" t="s">
        <v>49</v>
      </c>
      <c r="F22" s="13">
        <v>0</v>
      </c>
      <c r="G22" s="13">
        <v>872</v>
      </c>
      <c r="H22" s="13">
        <v>482</v>
      </c>
      <c r="I22" s="13">
        <v>50</v>
      </c>
    </row>
    <row r="23" spans="1:18" ht="16.05" x14ac:dyDescent="0.3">
      <c r="A23">
        <v>16</v>
      </c>
      <c r="B23" t="s">
        <v>49</v>
      </c>
      <c r="C23" t="s">
        <v>49</v>
      </c>
      <c r="F23" s="13">
        <v>2030</v>
      </c>
      <c r="G23" s="13">
        <v>0</v>
      </c>
      <c r="H23" s="13">
        <v>624</v>
      </c>
      <c r="I23" s="13">
        <v>2155</v>
      </c>
    </row>
    <row r="24" spans="1:18" x14ac:dyDescent="0.3">
      <c r="A24">
        <v>106</v>
      </c>
      <c r="B24" t="s">
        <v>49</v>
      </c>
      <c r="C24" t="s">
        <v>49</v>
      </c>
      <c r="F24" s="13">
        <v>305</v>
      </c>
      <c r="G24" s="13">
        <v>4629</v>
      </c>
      <c r="H24" s="13">
        <v>69</v>
      </c>
      <c r="I24" s="13">
        <v>5887</v>
      </c>
    </row>
    <row r="25" spans="1:18" x14ac:dyDescent="0.3">
      <c r="A25">
        <v>93</v>
      </c>
      <c r="B25" t="s">
        <v>49</v>
      </c>
      <c r="C25" t="s">
        <v>49</v>
      </c>
      <c r="F25" s="13">
        <v>0</v>
      </c>
      <c r="G25" s="13">
        <v>228</v>
      </c>
      <c r="H25" s="13">
        <v>353</v>
      </c>
      <c r="I25" s="13">
        <v>1355</v>
      </c>
    </row>
    <row r="26" spans="1:18" x14ac:dyDescent="0.3">
      <c r="A26">
        <v>543</v>
      </c>
      <c r="B26" t="s">
        <v>49</v>
      </c>
      <c r="C26" t="s">
        <v>49</v>
      </c>
      <c r="F26" s="13">
        <v>-247</v>
      </c>
      <c r="G26" s="13">
        <v>1539</v>
      </c>
      <c r="H26" s="13">
        <v>205</v>
      </c>
      <c r="I26" s="13">
        <v>16873</v>
      </c>
    </row>
    <row r="27" spans="1:18" x14ac:dyDescent="0.3">
      <c r="A27">
        <v>5883</v>
      </c>
      <c r="B27" t="s">
        <v>49</v>
      </c>
      <c r="C27" t="s">
        <v>49</v>
      </c>
      <c r="F27" s="13">
        <v>989</v>
      </c>
      <c r="G27" s="13">
        <v>2231</v>
      </c>
      <c r="H27" s="13">
        <v>2</v>
      </c>
      <c r="I27" s="13">
        <v>360</v>
      </c>
    </row>
    <row r="28" spans="1:18" x14ac:dyDescent="0.3">
      <c r="A28">
        <v>627</v>
      </c>
      <c r="B28" t="s">
        <v>55</v>
      </c>
      <c r="C28" t="s">
        <v>49</v>
      </c>
      <c r="F28" s="13">
        <v>209</v>
      </c>
      <c r="G28" s="13">
        <v>3064</v>
      </c>
      <c r="H28" s="13">
        <v>276</v>
      </c>
      <c r="I28" s="13">
        <v>0</v>
      </c>
    </row>
    <row r="29" spans="1:18" x14ac:dyDescent="0.3">
      <c r="A29">
        <v>696</v>
      </c>
      <c r="B29" t="s">
        <v>49</v>
      </c>
      <c r="C29" t="s">
        <v>49</v>
      </c>
      <c r="F29" s="13">
        <v>1516</v>
      </c>
      <c r="G29" s="13">
        <v>415</v>
      </c>
      <c r="H29" s="13">
        <v>179</v>
      </c>
      <c r="I29" s="13">
        <v>3222</v>
      </c>
    </row>
    <row r="30" spans="1:18" x14ac:dyDescent="0.3">
      <c r="A30">
        <v>784</v>
      </c>
      <c r="B30" t="s">
        <v>49</v>
      </c>
      <c r="C30" t="s">
        <v>55</v>
      </c>
      <c r="F30" s="13">
        <v>-988</v>
      </c>
      <c r="G30" s="13">
        <v>203</v>
      </c>
      <c r="H30" s="13">
        <v>1760</v>
      </c>
      <c r="I30" s="13">
        <v>388</v>
      </c>
    </row>
    <row r="31" spans="1:18" x14ac:dyDescent="0.3">
      <c r="A31">
        <v>105</v>
      </c>
      <c r="B31" t="s">
        <v>49</v>
      </c>
      <c r="C31" t="s">
        <v>55</v>
      </c>
      <c r="F31" s="13">
        <v>174</v>
      </c>
      <c r="G31" s="13">
        <v>338</v>
      </c>
      <c r="H31" s="13">
        <v>447</v>
      </c>
      <c r="I31" s="13">
        <v>5</v>
      </c>
    </row>
    <row r="32" spans="1:18" x14ac:dyDescent="0.3">
      <c r="A32">
        <v>4189</v>
      </c>
      <c r="B32" t="s">
        <v>49</v>
      </c>
      <c r="C32" t="s">
        <v>49</v>
      </c>
      <c r="F32" s="13">
        <v>0</v>
      </c>
      <c r="G32" s="13">
        <v>444</v>
      </c>
      <c r="H32" s="13">
        <v>0</v>
      </c>
      <c r="I32" s="13">
        <v>657</v>
      </c>
    </row>
    <row r="33" spans="1:9" x14ac:dyDescent="0.3">
      <c r="A33">
        <v>171</v>
      </c>
      <c r="B33" t="s">
        <v>49</v>
      </c>
      <c r="C33" t="s">
        <v>49</v>
      </c>
      <c r="F33" s="13">
        <v>593</v>
      </c>
      <c r="G33" s="13">
        <v>2</v>
      </c>
      <c r="H33" s="13">
        <v>278</v>
      </c>
      <c r="I33" s="13">
        <v>1315</v>
      </c>
    </row>
    <row r="34" spans="1:9" x14ac:dyDescent="0.3">
      <c r="A34">
        <v>42</v>
      </c>
      <c r="B34" t="s">
        <v>49</v>
      </c>
      <c r="C34" t="s">
        <v>49</v>
      </c>
      <c r="F34" s="13">
        <v>1147</v>
      </c>
      <c r="G34" s="13">
        <v>6248</v>
      </c>
      <c r="H34" s="13">
        <v>517</v>
      </c>
      <c r="I34" s="13">
        <v>111</v>
      </c>
    </row>
    <row r="35" spans="1:9" x14ac:dyDescent="0.3">
      <c r="A35">
        <v>2536</v>
      </c>
      <c r="B35" t="s">
        <v>55</v>
      </c>
      <c r="C35" t="s">
        <v>49</v>
      </c>
      <c r="F35" s="13">
        <v>8545</v>
      </c>
      <c r="G35" s="13">
        <v>412</v>
      </c>
      <c r="H35" s="13">
        <v>-285</v>
      </c>
      <c r="I35" s="13">
        <v>3616</v>
      </c>
    </row>
    <row r="36" spans="1:9" x14ac:dyDescent="0.3">
      <c r="A36">
        <v>1235</v>
      </c>
      <c r="B36" t="s">
        <v>49</v>
      </c>
      <c r="C36" t="s">
        <v>49</v>
      </c>
      <c r="F36" s="13">
        <v>214</v>
      </c>
      <c r="G36" s="13">
        <v>344</v>
      </c>
      <c r="H36" s="13">
        <v>217</v>
      </c>
      <c r="I36" s="13">
        <v>14093</v>
      </c>
    </row>
    <row r="37" spans="1:9" x14ac:dyDescent="0.3">
      <c r="A37">
        <v>1811</v>
      </c>
      <c r="B37" t="s">
        <v>55</v>
      </c>
      <c r="C37" t="s">
        <v>49</v>
      </c>
      <c r="F37" s="13">
        <v>832</v>
      </c>
      <c r="G37" s="13">
        <v>174</v>
      </c>
      <c r="H37" s="13">
        <v>402</v>
      </c>
      <c r="I37" s="13">
        <v>1567</v>
      </c>
    </row>
    <row r="38" spans="1:9" x14ac:dyDescent="0.3">
      <c r="A38">
        <v>229</v>
      </c>
      <c r="B38" t="s">
        <v>49</v>
      </c>
      <c r="C38" t="s">
        <v>49</v>
      </c>
      <c r="F38" s="13">
        <v>219</v>
      </c>
      <c r="G38" s="13">
        <v>219</v>
      </c>
      <c r="H38" s="13">
        <v>258</v>
      </c>
      <c r="I38" s="13">
        <v>261</v>
      </c>
    </row>
    <row r="39" spans="1:9" x14ac:dyDescent="0.3">
      <c r="A39">
        <v>2089</v>
      </c>
      <c r="B39" t="s">
        <v>55</v>
      </c>
      <c r="C39" t="s">
        <v>49</v>
      </c>
      <c r="F39" s="13">
        <v>0</v>
      </c>
      <c r="G39" s="13">
        <v>451</v>
      </c>
      <c r="H39" s="13">
        <v>217</v>
      </c>
      <c r="I39" s="13">
        <v>2843</v>
      </c>
    </row>
    <row r="40" spans="1:9" x14ac:dyDescent="0.3">
      <c r="A40">
        <v>3935</v>
      </c>
      <c r="B40" t="s">
        <v>55</v>
      </c>
      <c r="C40" t="s">
        <v>49</v>
      </c>
      <c r="F40" s="13">
        <v>0</v>
      </c>
      <c r="G40" s="13">
        <v>1466</v>
      </c>
      <c r="H40" s="13">
        <v>720</v>
      </c>
      <c r="I40" s="13">
        <v>406</v>
      </c>
    </row>
    <row r="41" spans="1:9" x14ac:dyDescent="0.3">
      <c r="A41">
        <v>363</v>
      </c>
      <c r="B41" t="s">
        <v>55</v>
      </c>
      <c r="C41" t="s">
        <v>49</v>
      </c>
      <c r="F41" s="13">
        <v>0</v>
      </c>
      <c r="G41" s="13">
        <v>293</v>
      </c>
      <c r="H41" s="13">
        <v>696</v>
      </c>
      <c r="I41" s="13">
        <v>5996</v>
      </c>
    </row>
    <row r="42" spans="1:9" x14ac:dyDescent="0.3">
      <c r="A42">
        <v>11971</v>
      </c>
      <c r="B42" t="s">
        <v>55</v>
      </c>
      <c r="C42" t="s">
        <v>49</v>
      </c>
      <c r="F42" s="13">
        <v>168</v>
      </c>
      <c r="G42" s="13">
        <v>424</v>
      </c>
      <c r="H42" s="13">
        <v>105</v>
      </c>
      <c r="I42" s="13">
        <v>524</v>
      </c>
    </row>
    <row r="43" spans="1:9" x14ac:dyDescent="0.3">
      <c r="A43">
        <v>553</v>
      </c>
      <c r="B43" t="s">
        <v>49</v>
      </c>
      <c r="C43" t="s">
        <v>49</v>
      </c>
      <c r="F43" s="13">
        <v>167</v>
      </c>
      <c r="G43" s="13">
        <v>1831</v>
      </c>
      <c r="H43" s="13">
        <v>1048</v>
      </c>
      <c r="I43" s="13">
        <v>3391</v>
      </c>
    </row>
    <row r="44" spans="1:9" x14ac:dyDescent="0.3">
      <c r="A44">
        <v>1117</v>
      </c>
      <c r="B44" t="s">
        <v>55</v>
      </c>
      <c r="C44" t="s">
        <v>49</v>
      </c>
      <c r="F44" s="13">
        <v>1322</v>
      </c>
      <c r="G44" s="13">
        <v>455</v>
      </c>
      <c r="H44" s="13">
        <v>280</v>
      </c>
      <c r="I44" s="13">
        <v>2488</v>
      </c>
    </row>
    <row r="45" spans="1:9" x14ac:dyDescent="0.3">
      <c r="A45">
        <v>396</v>
      </c>
      <c r="B45" t="s">
        <v>55</v>
      </c>
      <c r="C45" t="s">
        <v>49</v>
      </c>
      <c r="F45" s="13">
        <v>973</v>
      </c>
      <c r="G45" s="13">
        <v>-195</v>
      </c>
      <c r="H45" s="13">
        <v>275</v>
      </c>
      <c r="I45" s="13">
        <v>22</v>
      </c>
    </row>
    <row r="46" spans="1:9" x14ac:dyDescent="0.3">
      <c r="A46">
        <v>2204</v>
      </c>
      <c r="B46" t="s">
        <v>55</v>
      </c>
      <c r="C46" t="s">
        <v>49</v>
      </c>
      <c r="F46" s="13">
        <v>1577</v>
      </c>
      <c r="G46" s="13">
        <v>5426</v>
      </c>
      <c r="H46" s="13">
        <v>1343</v>
      </c>
      <c r="I46" s="13">
        <v>331</v>
      </c>
    </row>
    <row r="47" spans="1:9" x14ac:dyDescent="0.3">
      <c r="A47">
        <v>872</v>
      </c>
      <c r="B47" t="s">
        <v>55</v>
      </c>
      <c r="C47" t="s">
        <v>49</v>
      </c>
      <c r="F47" s="13">
        <v>4943</v>
      </c>
      <c r="G47" s="13">
        <v>0</v>
      </c>
      <c r="H47" s="13">
        <v>621</v>
      </c>
      <c r="I47" s="13">
        <v>52</v>
      </c>
    </row>
    <row r="48" spans="1:9" x14ac:dyDescent="0.3">
      <c r="A48">
        <v>145</v>
      </c>
      <c r="B48" t="s">
        <v>49</v>
      </c>
      <c r="C48" t="s">
        <v>49</v>
      </c>
      <c r="F48" s="13">
        <v>2</v>
      </c>
      <c r="G48" s="13">
        <v>493</v>
      </c>
      <c r="H48" s="13">
        <v>4063</v>
      </c>
      <c r="I48" s="13">
        <v>25</v>
      </c>
    </row>
    <row r="49" spans="1:9" x14ac:dyDescent="0.3">
      <c r="A49">
        <v>0</v>
      </c>
      <c r="B49" t="s">
        <v>55</v>
      </c>
      <c r="C49" t="s">
        <v>49</v>
      </c>
      <c r="F49" s="13">
        <v>121</v>
      </c>
      <c r="G49" s="13">
        <v>3777</v>
      </c>
      <c r="H49" s="13">
        <v>60</v>
      </c>
      <c r="I49" s="13">
        <v>419</v>
      </c>
    </row>
    <row r="50" spans="1:9" x14ac:dyDescent="0.3">
      <c r="A50">
        <v>-849</v>
      </c>
      <c r="B50" t="s">
        <v>55</v>
      </c>
      <c r="C50" t="s">
        <v>55</v>
      </c>
      <c r="F50" s="13">
        <v>691</v>
      </c>
      <c r="G50" s="13">
        <v>574</v>
      </c>
      <c r="H50" s="13">
        <v>251</v>
      </c>
      <c r="I50" s="13">
        <v>462</v>
      </c>
    </row>
    <row r="51" spans="1:9" x14ac:dyDescent="0.3">
      <c r="A51">
        <v>4629</v>
      </c>
      <c r="B51" t="s">
        <v>55</v>
      </c>
      <c r="C51" t="s">
        <v>49</v>
      </c>
      <c r="F51" s="13">
        <v>920</v>
      </c>
      <c r="G51" s="13">
        <v>483</v>
      </c>
      <c r="H51" s="13">
        <v>1161</v>
      </c>
      <c r="I51" s="13">
        <v>119</v>
      </c>
    </row>
    <row r="52" spans="1:9" x14ac:dyDescent="0.3">
      <c r="A52">
        <v>844</v>
      </c>
      <c r="B52" t="s">
        <v>49</v>
      </c>
      <c r="C52" t="s">
        <v>49</v>
      </c>
      <c r="F52" s="13">
        <v>56</v>
      </c>
      <c r="G52" s="13">
        <v>0</v>
      </c>
      <c r="H52" s="13">
        <v>35</v>
      </c>
      <c r="I52" s="13">
        <v>228</v>
      </c>
    </row>
    <row r="53" spans="1:9" x14ac:dyDescent="0.3">
      <c r="A53">
        <v>228</v>
      </c>
      <c r="B53" t="s">
        <v>55</v>
      </c>
      <c r="C53" t="s">
        <v>49</v>
      </c>
      <c r="F53" s="13">
        <v>0</v>
      </c>
      <c r="G53" s="13">
        <v>1517</v>
      </c>
      <c r="H53" s="13">
        <v>340</v>
      </c>
      <c r="I53" s="13">
        <v>4659</v>
      </c>
    </row>
    <row r="54" spans="1:9" x14ac:dyDescent="0.3">
      <c r="A54">
        <v>50</v>
      </c>
      <c r="B54" t="s">
        <v>49</v>
      </c>
      <c r="C54" t="s">
        <v>49</v>
      </c>
      <c r="F54" s="13">
        <v>361</v>
      </c>
      <c r="G54" s="13">
        <v>1808</v>
      </c>
      <c r="H54" s="13">
        <v>1092</v>
      </c>
      <c r="I54" s="13">
        <v>0</v>
      </c>
    </row>
    <row r="55" spans="1:9" x14ac:dyDescent="0.3">
      <c r="A55">
        <v>1539</v>
      </c>
      <c r="B55" t="s">
        <v>55</v>
      </c>
      <c r="C55" t="s">
        <v>49</v>
      </c>
      <c r="F55" s="13">
        <v>236</v>
      </c>
      <c r="G55" s="13">
        <v>1890</v>
      </c>
      <c r="H55" s="13">
        <v>3463</v>
      </c>
      <c r="I55" s="13">
        <v>0</v>
      </c>
    </row>
    <row r="56" spans="1:9" x14ac:dyDescent="0.3">
      <c r="A56">
        <v>2231</v>
      </c>
      <c r="B56" t="s">
        <v>55</v>
      </c>
      <c r="C56" t="s">
        <v>49</v>
      </c>
      <c r="F56" s="13">
        <v>16</v>
      </c>
      <c r="G56" s="13">
        <v>2693</v>
      </c>
      <c r="H56" s="13">
        <v>66</v>
      </c>
      <c r="I56" s="13">
        <v>6313</v>
      </c>
    </row>
    <row r="57" spans="1:9" x14ac:dyDescent="0.3">
      <c r="A57">
        <v>3064</v>
      </c>
      <c r="B57" t="s">
        <v>55</v>
      </c>
      <c r="C57" t="s">
        <v>49</v>
      </c>
      <c r="F57" s="13">
        <v>108</v>
      </c>
      <c r="G57" s="13">
        <v>-55</v>
      </c>
      <c r="H57" s="13">
        <v>2643</v>
      </c>
      <c r="I57" s="13">
        <v>948</v>
      </c>
    </row>
    <row r="58" spans="1:9" x14ac:dyDescent="0.3">
      <c r="A58">
        <v>82</v>
      </c>
      <c r="B58" t="s">
        <v>49</v>
      </c>
      <c r="C58" t="s">
        <v>55</v>
      </c>
      <c r="F58" s="13">
        <v>264</v>
      </c>
      <c r="G58" s="13">
        <v>168</v>
      </c>
      <c r="H58" s="13">
        <v>88</v>
      </c>
      <c r="I58" s="13">
        <v>8104</v>
      </c>
    </row>
    <row r="59" spans="1:9" x14ac:dyDescent="0.3">
      <c r="A59">
        <v>2155</v>
      </c>
      <c r="B59" t="s">
        <v>49</v>
      </c>
      <c r="C59" t="s">
        <v>49</v>
      </c>
      <c r="F59" s="13">
        <v>54</v>
      </c>
      <c r="G59" s="13">
        <v>0</v>
      </c>
      <c r="H59" s="13">
        <v>882</v>
      </c>
      <c r="I59" s="13">
        <v>501</v>
      </c>
    </row>
    <row r="60" spans="1:9" x14ac:dyDescent="0.3">
      <c r="A60">
        <v>101</v>
      </c>
      <c r="B60" t="s">
        <v>55</v>
      </c>
      <c r="C60" t="s">
        <v>55</v>
      </c>
      <c r="F60" s="13">
        <v>88</v>
      </c>
      <c r="G60" s="13">
        <v>-715</v>
      </c>
      <c r="H60" s="13">
        <v>113</v>
      </c>
      <c r="I60" s="13">
        <v>308</v>
      </c>
    </row>
    <row r="61" spans="1:9" x14ac:dyDescent="0.3">
      <c r="A61">
        <v>784</v>
      </c>
      <c r="B61" t="s">
        <v>55</v>
      </c>
      <c r="C61" t="s">
        <v>55</v>
      </c>
      <c r="F61" s="13">
        <v>342</v>
      </c>
      <c r="G61" s="13">
        <v>0</v>
      </c>
      <c r="H61" s="13">
        <v>-255</v>
      </c>
      <c r="I61" s="13">
        <v>602</v>
      </c>
    </row>
    <row r="62" spans="1:9" x14ac:dyDescent="0.3">
      <c r="A62">
        <v>-516</v>
      </c>
      <c r="B62" t="s">
        <v>49</v>
      </c>
      <c r="C62" t="s">
        <v>55</v>
      </c>
      <c r="F62" s="13">
        <v>231</v>
      </c>
      <c r="G62" s="13">
        <v>769</v>
      </c>
      <c r="H62" s="13">
        <v>839</v>
      </c>
      <c r="I62" s="13">
        <v>50</v>
      </c>
    </row>
    <row r="63" spans="1:9" x14ac:dyDescent="0.3">
      <c r="A63">
        <v>415</v>
      </c>
      <c r="B63" t="s">
        <v>55</v>
      </c>
      <c r="C63" t="s">
        <v>49</v>
      </c>
      <c r="F63" s="13">
        <v>146</v>
      </c>
      <c r="G63" s="13">
        <v>-970</v>
      </c>
      <c r="H63" s="13">
        <v>203</v>
      </c>
      <c r="I63" s="13">
        <v>20</v>
      </c>
    </row>
    <row r="64" spans="1:9" x14ac:dyDescent="0.3">
      <c r="A64">
        <v>5887</v>
      </c>
      <c r="B64" t="s">
        <v>49</v>
      </c>
      <c r="C64" t="s">
        <v>49</v>
      </c>
      <c r="F64" s="13">
        <v>374</v>
      </c>
      <c r="G64" s="13">
        <v>0</v>
      </c>
      <c r="H64" s="13">
        <v>0</v>
      </c>
      <c r="I64" s="13">
        <v>80</v>
      </c>
    </row>
    <row r="65" spans="1:9" x14ac:dyDescent="0.3">
      <c r="A65">
        <v>1355</v>
      </c>
      <c r="B65" t="s">
        <v>49</v>
      </c>
      <c r="C65" t="s">
        <v>49</v>
      </c>
      <c r="F65" s="13">
        <v>2</v>
      </c>
      <c r="G65" s="13">
        <v>1877</v>
      </c>
      <c r="H65" s="13">
        <v>1206</v>
      </c>
      <c r="I65" s="13">
        <v>499</v>
      </c>
    </row>
    <row r="66" spans="1:9" x14ac:dyDescent="0.3">
      <c r="A66">
        <v>16873</v>
      </c>
      <c r="B66" t="s">
        <v>49</v>
      </c>
      <c r="C66" t="s">
        <v>49</v>
      </c>
      <c r="F66" s="13">
        <v>890</v>
      </c>
      <c r="G66" s="13">
        <v>874</v>
      </c>
      <c r="H66" s="13">
        <v>882</v>
      </c>
      <c r="I66" s="13">
        <v>310</v>
      </c>
    </row>
    <row r="67" spans="1:9" x14ac:dyDescent="0.3">
      <c r="A67">
        <v>203</v>
      </c>
      <c r="B67" t="s">
        <v>55</v>
      </c>
      <c r="C67" t="s">
        <v>49</v>
      </c>
      <c r="F67" s="13">
        <v>252</v>
      </c>
      <c r="G67" s="13">
        <v>1152</v>
      </c>
      <c r="H67" s="13">
        <v>409</v>
      </c>
      <c r="I67" s="13">
        <v>2980</v>
      </c>
    </row>
    <row r="68" spans="1:9" x14ac:dyDescent="0.3">
      <c r="A68">
        <v>338</v>
      </c>
      <c r="B68" t="s">
        <v>55</v>
      </c>
      <c r="C68" t="s">
        <v>49</v>
      </c>
      <c r="F68" s="13">
        <v>666</v>
      </c>
      <c r="G68" s="13">
        <v>179</v>
      </c>
      <c r="H68" s="13">
        <v>952</v>
      </c>
      <c r="I68" s="13">
        <v>37</v>
      </c>
    </row>
    <row r="69" spans="1:9" x14ac:dyDescent="0.3">
      <c r="A69">
        <v>444</v>
      </c>
      <c r="B69" t="s">
        <v>55</v>
      </c>
      <c r="C69" t="s">
        <v>49</v>
      </c>
      <c r="F69" s="13">
        <v>60</v>
      </c>
      <c r="G69" s="13">
        <v>391</v>
      </c>
      <c r="H69" s="13">
        <v>3575</v>
      </c>
      <c r="I69" s="13">
        <v>9009</v>
      </c>
    </row>
    <row r="70" spans="1:9" x14ac:dyDescent="0.3">
      <c r="A70">
        <v>0</v>
      </c>
      <c r="B70" t="s">
        <v>49</v>
      </c>
      <c r="C70" t="s">
        <v>55</v>
      </c>
      <c r="F70" s="13">
        <v>1045</v>
      </c>
      <c r="G70" s="13">
        <v>89</v>
      </c>
      <c r="H70" s="13">
        <v>1790</v>
      </c>
      <c r="I70" s="13">
        <v>1699</v>
      </c>
    </row>
    <row r="71" spans="1:9" x14ac:dyDescent="0.3">
      <c r="A71">
        <v>360</v>
      </c>
      <c r="B71" t="s">
        <v>49</v>
      </c>
      <c r="C71" t="s">
        <v>49</v>
      </c>
      <c r="F71" s="13">
        <v>586</v>
      </c>
      <c r="G71" s="13">
        <v>273</v>
      </c>
      <c r="H71" s="13">
        <v>979</v>
      </c>
      <c r="I71" s="13">
        <v>6</v>
      </c>
    </row>
    <row r="72" spans="1:9" x14ac:dyDescent="0.3">
      <c r="A72">
        <v>0</v>
      </c>
      <c r="B72" t="s">
        <v>49</v>
      </c>
      <c r="C72" t="s">
        <v>49</v>
      </c>
      <c r="F72" s="13">
        <v>3071</v>
      </c>
      <c r="G72" s="13">
        <v>1641</v>
      </c>
      <c r="H72" s="13">
        <v>2347</v>
      </c>
      <c r="I72" s="13">
        <v>1372</v>
      </c>
    </row>
    <row r="73" spans="1:9" x14ac:dyDescent="0.3">
      <c r="A73">
        <v>2</v>
      </c>
      <c r="B73" t="s">
        <v>55</v>
      </c>
      <c r="C73" t="s">
        <v>49</v>
      </c>
      <c r="F73" s="13">
        <v>4020</v>
      </c>
      <c r="G73" s="13">
        <v>4590</v>
      </c>
      <c r="H73" s="13">
        <v>543</v>
      </c>
      <c r="I73" s="13">
        <v>1981</v>
      </c>
    </row>
    <row r="74" spans="1:9" x14ac:dyDescent="0.3">
      <c r="A74">
        <v>6248</v>
      </c>
      <c r="B74" t="s">
        <v>55</v>
      </c>
      <c r="C74" t="s">
        <v>49</v>
      </c>
      <c r="F74" s="13">
        <v>-41</v>
      </c>
      <c r="G74" s="13">
        <v>2104</v>
      </c>
      <c r="H74" s="13">
        <v>604</v>
      </c>
      <c r="I74" s="13">
        <v>9216</v>
      </c>
    </row>
    <row r="75" spans="1:9" x14ac:dyDescent="0.3">
      <c r="A75">
        <v>412</v>
      </c>
      <c r="B75" t="s">
        <v>55</v>
      </c>
      <c r="C75" t="s">
        <v>49</v>
      </c>
      <c r="F75" s="13">
        <v>1167</v>
      </c>
      <c r="G75" s="13">
        <v>1269</v>
      </c>
      <c r="H75" s="13">
        <v>202</v>
      </c>
      <c r="I75" s="13">
        <v>782</v>
      </c>
    </row>
    <row r="76" spans="1:9" x14ac:dyDescent="0.3">
      <c r="A76">
        <v>344</v>
      </c>
      <c r="B76" t="s">
        <v>55</v>
      </c>
      <c r="C76" t="s">
        <v>49</v>
      </c>
      <c r="F76" s="13">
        <v>-32</v>
      </c>
      <c r="G76" s="13">
        <v>1031</v>
      </c>
      <c r="H76" s="13">
        <v>3025</v>
      </c>
      <c r="I76" s="13">
        <v>3771</v>
      </c>
    </row>
    <row r="77" spans="1:9" x14ac:dyDescent="0.3">
      <c r="A77">
        <v>3222</v>
      </c>
      <c r="B77" t="s">
        <v>49</v>
      </c>
      <c r="C77" t="s">
        <v>49</v>
      </c>
      <c r="F77" s="13">
        <v>111</v>
      </c>
      <c r="G77" s="13">
        <v>176</v>
      </c>
      <c r="H77" s="13">
        <v>14</v>
      </c>
      <c r="I77" s="13">
        <v>1526</v>
      </c>
    </row>
    <row r="78" spans="1:9" x14ac:dyDescent="0.3">
      <c r="A78">
        <v>174</v>
      </c>
      <c r="B78" t="s">
        <v>55</v>
      </c>
      <c r="C78" t="s">
        <v>49</v>
      </c>
      <c r="F78" s="13">
        <v>2125</v>
      </c>
      <c r="G78" s="13">
        <v>0</v>
      </c>
      <c r="H78" s="13">
        <v>137</v>
      </c>
      <c r="I78" s="13">
        <v>455</v>
      </c>
    </row>
    <row r="79" spans="1:9" x14ac:dyDescent="0.3">
      <c r="A79">
        <v>591</v>
      </c>
      <c r="B79" t="s">
        <v>49</v>
      </c>
      <c r="C79" t="s">
        <v>55</v>
      </c>
      <c r="F79" s="13">
        <v>-202</v>
      </c>
      <c r="G79" s="13">
        <v>6979</v>
      </c>
      <c r="H79" s="13">
        <v>-10</v>
      </c>
      <c r="I79" s="13">
        <v>1333</v>
      </c>
    </row>
    <row r="80" spans="1:9" x14ac:dyDescent="0.3">
      <c r="A80">
        <v>388</v>
      </c>
      <c r="B80" t="s">
        <v>49</v>
      </c>
      <c r="C80" t="s">
        <v>49</v>
      </c>
      <c r="F80" s="13">
        <v>671</v>
      </c>
      <c r="G80" s="13">
        <v>-62</v>
      </c>
      <c r="H80" s="13">
        <v>487</v>
      </c>
      <c r="I80" s="13">
        <v>11494</v>
      </c>
    </row>
    <row r="81" spans="1:9" x14ac:dyDescent="0.3">
      <c r="A81">
        <v>219</v>
      </c>
      <c r="B81" t="s">
        <v>55</v>
      </c>
      <c r="C81" t="s">
        <v>49</v>
      </c>
      <c r="F81" s="13">
        <v>-1680</v>
      </c>
      <c r="G81" s="13">
        <v>1972</v>
      </c>
      <c r="H81" s="13">
        <v>725</v>
      </c>
      <c r="I81" s="13">
        <v>-253</v>
      </c>
    </row>
    <row r="82" spans="1:9" x14ac:dyDescent="0.3">
      <c r="A82">
        <v>451</v>
      </c>
      <c r="B82" t="s">
        <v>55</v>
      </c>
      <c r="C82" t="s">
        <v>49</v>
      </c>
      <c r="F82" s="13">
        <v>144</v>
      </c>
      <c r="G82" s="13">
        <v>899</v>
      </c>
      <c r="H82" s="13">
        <v>1934</v>
      </c>
      <c r="I82" s="13">
        <v>1410</v>
      </c>
    </row>
    <row r="83" spans="1:9" x14ac:dyDescent="0.3">
      <c r="A83">
        <v>5</v>
      </c>
      <c r="B83" t="s">
        <v>49</v>
      </c>
      <c r="C83" t="s">
        <v>49</v>
      </c>
      <c r="F83" s="13">
        <v>4</v>
      </c>
      <c r="G83" s="13">
        <v>21</v>
      </c>
      <c r="H83" s="13">
        <v>475</v>
      </c>
      <c r="I83" s="13">
        <v>400</v>
      </c>
    </row>
    <row r="84" spans="1:9" x14ac:dyDescent="0.3">
      <c r="A84">
        <v>177</v>
      </c>
      <c r="B84" t="s">
        <v>55</v>
      </c>
      <c r="C84" t="s">
        <v>55</v>
      </c>
      <c r="F84" s="13">
        <v>150</v>
      </c>
      <c r="G84" s="13">
        <v>23</v>
      </c>
      <c r="H84" s="13">
        <v>3694</v>
      </c>
      <c r="I84" s="13">
        <v>365</v>
      </c>
    </row>
    <row r="85" spans="1:9" x14ac:dyDescent="0.3">
      <c r="A85">
        <v>657</v>
      </c>
      <c r="B85" t="s">
        <v>49</v>
      </c>
      <c r="C85" t="s">
        <v>49</v>
      </c>
      <c r="F85" s="13">
        <v>183</v>
      </c>
      <c r="G85" s="13">
        <v>-1206</v>
      </c>
      <c r="H85" s="13">
        <v>1640</v>
      </c>
      <c r="I85" s="13">
        <v>204</v>
      </c>
    </row>
    <row r="86" spans="1:9" x14ac:dyDescent="0.3">
      <c r="A86">
        <v>1315</v>
      </c>
      <c r="B86" t="s">
        <v>49</v>
      </c>
      <c r="C86" t="s">
        <v>49</v>
      </c>
      <c r="F86" s="13">
        <v>9269</v>
      </c>
      <c r="G86" s="13">
        <v>215</v>
      </c>
      <c r="H86" s="13">
        <v>15</v>
      </c>
      <c r="I86" s="13">
        <v>-204</v>
      </c>
    </row>
    <row r="87" spans="1:9" x14ac:dyDescent="0.3">
      <c r="A87">
        <v>1466</v>
      </c>
      <c r="B87" t="s">
        <v>55</v>
      </c>
      <c r="C87" t="s">
        <v>49</v>
      </c>
      <c r="F87" s="13">
        <v>1354</v>
      </c>
      <c r="G87" s="13">
        <v>39</v>
      </c>
      <c r="H87" s="13">
        <v>116</v>
      </c>
      <c r="I87" s="13">
        <v>142</v>
      </c>
    </row>
    <row r="88" spans="1:9" x14ac:dyDescent="0.3">
      <c r="A88">
        <v>879</v>
      </c>
      <c r="B88" t="s">
        <v>49</v>
      </c>
      <c r="C88" t="s">
        <v>55</v>
      </c>
      <c r="F88" s="13">
        <v>-139</v>
      </c>
      <c r="G88" s="13">
        <v>5563</v>
      </c>
      <c r="H88" s="13">
        <v>5050</v>
      </c>
      <c r="I88" s="13">
        <v>3571</v>
      </c>
    </row>
    <row r="89" spans="1:9" x14ac:dyDescent="0.3">
      <c r="A89">
        <v>293</v>
      </c>
      <c r="B89" t="s">
        <v>55</v>
      </c>
      <c r="C89" t="s">
        <v>49</v>
      </c>
      <c r="F89" s="13">
        <v>6102</v>
      </c>
      <c r="G89" s="13">
        <v>992</v>
      </c>
      <c r="H89" s="13">
        <v>-56</v>
      </c>
      <c r="I89" s="13">
        <v>3096</v>
      </c>
    </row>
    <row r="90" spans="1:9" x14ac:dyDescent="0.3">
      <c r="A90">
        <v>424</v>
      </c>
      <c r="B90" t="s">
        <v>55</v>
      </c>
      <c r="C90" t="s">
        <v>49</v>
      </c>
      <c r="F90" s="13">
        <v>196</v>
      </c>
      <c r="G90" s="13">
        <v>2658</v>
      </c>
      <c r="H90" s="13">
        <v>639</v>
      </c>
      <c r="I90" s="13">
        <v>20</v>
      </c>
    </row>
    <row r="91" spans="1:9" x14ac:dyDescent="0.3">
      <c r="A91">
        <v>1831</v>
      </c>
      <c r="B91" t="s">
        <v>55</v>
      </c>
      <c r="C91" t="s">
        <v>49</v>
      </c>
      <c r="F91" s="13">
        <v>6411</v>
      </c>
      <c r="G91" s="13">
        <v>1315</v>
      </c>
      <c r="H91" s="13">
        <v>5673</v>
      </c>
      <c r="I91" s="13">
        <v>7082</v>
      </c>
    </row>
    <row r="92" spans="1:9" x14ac:dyDescent="0.3">
      <c r="A92">
        <v>111</v>
      </c>
      <c r="B92" t="s">
        <v>49</v>
      </c>
      <c r="C92" t="s">
        <v>49</v>
      </c>
      <c r="F92" s="13">
        <v>673</v>
      </c>
      <c r="G92" s="13">
        <v>0</v>
      </c>
      <c r="H92" s="13">
        <v>127</v>
      </c>
      <c r="I92" s="13">
        <v>4012</v>
      </c>
    </row>
    <row r="93" spans="1:9" x14ac:dyDescent="0.3">
      <c r="A93">
        <v>455</v>
      </c>
      <c r="B93" t="s">
        <v>55</v>
      </c>
      <c r="C93" t="s">
        <v>49</v>
      </c>
      <c r="F93" s="13">
        <v>209</v>
      </c>
      <c r="G93" s="13">
        <v>1599</v>
      </c>
      <c r="H93" s="13">
        <v>61</v>
      </c>
      <c r="I93" s="13">
        <v>3762</v>
      </c>
    </row>
    <row r="94" spans="1:9" x14ac:dyDescent="0.3">
      <c r="A94">
        <v>-195</v>
      </c>
      <c r="B94" t="s">
        <v>55</v>
      </c>
      <c r="C94" t="s">
        <v>49</v>
      </c>
      <c r="F94" s="13">
        <v>204</v>
      </c>
      <c r="G94" s="13">
        <v>-196</v>
      </c>
      <c r="H94" s="13">
        <v>604</v>
      </c>
      <c r="I94" s="13">
        <v>0</v>
      </c>
    </row>
    <row r="95" spans="1:9" x14ac:dyDescent="0.3">
      <c r="A95">
        <v>3616</v>
      </c>
      <c r="B95" t="s">
        <v>49</v>
      </c>
      <c r="C95" t="s">
        <v>49</v>
      </c>
      <c r="F95" s="13">
        <v>5346</v>
      </c>
      <c r="G95" s="13">
        <v>9149</v>
      </c>
      <c r="H95" s="13">
        <v>85</v>
      </c>
      <c r="I95" s="13">
        <v>2349</v>
      </c>
    </row>
    <row r="96" spans="1:9" x14ac:dyDescent="0.3">
      <c r="A96">
        <v>14093</v>
      </c>
      <c r="B96" t="s">
        <v>49</v>
      </c>
      <c r="C96" t="s">
        <v>49</v>
      </c>
      <c r="F96" s="13">
        <v>0</v>
      </c>
      <c r="G96" s="13">
        <v>-350</v>
      </c>
      <c r="H96" s="13">
        <v>341</v>
      </c>
      <c r="I96" s="13">
        <v>222</v>
      </c>
    </row>
    <row r="97" spans="1:9" x14ac:dyDescent="0.3">
      <c r="A97">
        <v>1567</v>
      </c>
      <c r="B97" t="s">
        <v>49</v>
      </c>
      <c r="C97" t="s">
        <v>49</v>
      </c>
      <c r="F97" s="13">
        <v>176</v>
      </c>
      <c r="G97" s="13">
        <v>432</v>
      </c>
      <c r="H97" s="13">
        <v>157</v>
      </c>
      <c r="I97" s="13">
        <v>16</v>
      </c>
    </row>
    <row r="98" spans="1:9" x14ac:dyDescent="0.3">
      <c r="A98">
        <v>5426</v>
      </c>
      <c r="B98" t="s">
        <v>55</v>
      </c>
      <c r="C98" t="s">
        <v>49</v>
      </c>
      <c r="F98" s="13">
        <v>2903</v>
      </c>
      <c r="G98" s="13">
        <v>372</v>
      </c>
      <c r="H98" s="13">
        <v>2927</v>
      </c>
      <c r="I98" s="13">
        <v>0</v>
      </c>
    </row>
    <row r="99" spans="1:9" x14ac:dyDescent="0.3">
      <c r="A99">
        <v>261</v>
      </c>
      <c r="B99" t="s">
        <v>49</v>
      </c>
      <c r="C99" t="s">
        <v>49</v>
      </c>
      <c r="F99" s="13">
        <v>-568</v>
      </c>
      <c r="G99" s="13">
        <v>975</v>
      </c>
      <c r="H99" s="13">
        <v>1766</v>
      </c>
      <c r="I99" s="13">
        <v>5803</v>
      </c>
    </row>
    <row r="100" spans="1:9" x14ac:dyDescent="0.3">
      <c r="A100">
        <v>2843</v>
      </c>
      <c r="B100" t="s">
        <v>49</v>
      </c>
      <c r="C100" t="s">
        <v>49</v>
      </c>
      <c r="F100" s="13">
        <v>14</v>
      </c>
      <c r="G100" s="13">
        <v>-22</v>
      </c>
      <c r="H100" s="13">
        <v>69</v>
      </c>
      <c r="I100" s="13">
        <v>883</v>
      </c>
    </row>
    <row r="101" spans="1:9" x14ac:dyDescent="0.3">
      <c r="A101">
        <v>406</v>
      </c>
      <c r="B101" t="s">
        <v>49</v>
      </c>
      <c r="C101" t="s">
        <v>49</v>
      </c>
      <c r="F101" s="13">
        <v>7108</v>
      </c>
      <c r="G101" s="13">
        <v>4030</v>
      </c>
      <c r="H101" s="13">
        <v>-41</v>
      </c>
      <c r="I101" s="13">
        <v>1007</v>
      </c>
    </row>
    <row r="102" spans="1:9" x14ac:dyDescent="0.3">
      <c r="A102">
        <v>0</v>
      </c>
      <c r="B102" t="s">
        <v>55</v>
      </c>
      <c r="C102" t="s">
        <v>49</v>
      </c>
      <c r="F102" s="13">
        <v>594</v>
      </c>
      <c r="G102" s="13">
        <v>1691</v>
      </c>
      <c r="H102" s="13">
        <v>197</v>
      </c>
      <c r="I102" s="13">
        <v>12186</v>
      </c>
    </row>
    <row r="103" spans="1:9" x14ac:dyDescent="0.3">
      <c r="A103">
        <v>493</v>
      </c>
      <c r="B103" t="s">
        <v>55</v>
      </c>
      <c r="C103" t="s">
        <v>49</v>
      </c>
      <c r="F103" s="13">
        <v>454</v>
      </c>
      <c r="G103" s="13">
        <v>406</v>
      </c>
      <c r="H103" s="13">
        <v>-94</v>
      </c>
      <c r="I103" s="13">
        <v>11219</v>
      </c>
    </row>
    <row r="104" spans="1:9" x14ac:dyDescent="0.3">
      <c r="A104">
        <v>5996</v>
      </c>
      <c r="B104" t="s">
        <v>49</v>
      </c>
      <c r="C104" t="s">
        <v>49</v>
      </c>
      <c r="F104" s="13">
        <v>4567</v>
      </c>
      <c r="G104" s="13">
        <v>359</v>
      </c>
      <c r="H104" s="13">
        <v>-7</v>
      </c>
      <c r="I104" s="13">
        <v>0</v>
      </c>
    </row>
    <row r="105" spans="1:9" x14ac:dyDescent="0.3">
      <c r="A105">
        <v>3777</v>
      </c>
      <c r="B105" t="s">
        <v>55</v>
      </c>
      <c r="C105" t="s">
        <v>49</v>
      </c>
      <c r="F105" s="13">
        <v>127</v>
      </c>
      <c r="G105" s="13">
        <v>123</v>
      </c>
      <c r="H105" s="13">
        <v>1100</v>
      </c>
      <c r="I105" s="13">
        <v>5776</v>
      </c>
    </row>
    <row r="106" spans="1:9" x14ac:dyDescent="0.3">
      <c r="A106">
        <v>524</v>
      </c>
      <c r="B106" t="s">
        <v>49</v>
      </c>
      <c r="C106" t="s">
        <v>49</v>
      </c>
      <c r="F106" s="13">
        <v>0</v>
      </c>
      <c r="G106" s="13">
        <v>33</v>
      </c>
      <c r="H106" s="13">
        <v>1544</v>
      </c>
      <c r="I106" s="13">
        <v>593</v>
      </c>
    </row>
    <row r="107" spans="1:9" x14ac:dyDescent="0.3">
      <c r="A107">
        <v>574</v>
      </c>
      <c r="B107" t="s">
        <v>55</v>
      </c>
      <c r="C107" t="s">
        <v>49</v>
      </c>
      <c r="F107" s="13">
        <v>501</v>
      </c>
      <c r="G107" s="13">
        <v>0</v>
      </c>
      <c r="H107" s="13">
        <v>229</v>
      </c>
      <c r="I107" s="13">
        <v>63</v>
      </c>
    </row>
    <row r="108" spans="1:9" x14ac:dyDescent="0.3">
      <c r="A108">
        <v>427</v>
      </c>
      <c r="B108" t="s">
        <v>55</v>
      </c>
      <c r="C108" t="s">
        <v>55</v>
      </c>
      <c r="F108" s="13">
        <v>-182</v>
      </c>
      <c r="G108" s="13">
        <v>3576</v>
      </c>
      <c r="H108" s="13">
        <v>386</v>
      </c>
      <c r="I108" s="13">
        <v>260</v>
      </c>
    </row>
    <row r="109" spans="1:9" x14ac:dyDescent="0.3">
      <c r="A109">
        <v>483</v>
      </c>
      <c r="B109" t="s">
        <v>55</v>
      </c>
      <c r="C109" t="s">
        <v>49</v>
      </c>
      <c r="F109" s="13">
        <v>284</v>
      </c>
      <c r="G109" s="13">
        <v>206</v>
      </c>
      <c r="H109" s="13">
        <v>84</v>
      </c>
      <c r="I109" s="13">
        <v>4994</v>
      </c>
    </row>
    <row r="110" spans="1:9" x14ac:dyDescent="0.3">
      <c r="A110">
        <v>3391</v>
      </c>
      <c r="B110" t="s">
        <v>49</v>
      </c>
      <c r="C110" t="s">
        <v>49</v>
      </c>
      <c r="F110" s="13">
        <v>186</v>
      </c>
      <c r="G110" s="13">
        <v>1634</v>
      </c>
      <c r="H110" s="13">
        <v>1149</v>
      </c>
      <c r="I110" s="13">
        <v>3681</v>
      </c>
    </row>
    <row r="111" spans="1:9" x14ac:dyDescent="0.3">
      <c r="A111">
        <v>0</v>
      </c>
      <c r="B111" t="s">
        <v>55</v>
      </c>
      <c r="C111" t="s">
        <v>49</v>
      </c>
      <c r="F111" s="13">
        <v>1897</v>
      </c>
      <c r="G111" s="13">
        <v>1</v>
      </c>
      <c r="H111" s="13">
        <v>-183</v>
      </c>
      <c r="I111" s="13">
        <v>451</v>
      </c>
    </row>
    <row r="112" spans="1:9" x14ac:dyDescent="0.3">
      <c r="A112">
        <v>2488</v>
      </c>
      <c r="B112" t="s">
        <v>49</v>
      </c>
      <c r="C112" t="s">
        <v>49</v>
      </c>
      <c r="F112" s="13">
        <v>3463</v>
      </c>
      <c r="G112" s="13">
        <v>606</v>
      </c>
      <c r="H112" s="13">
        <v>3451</v>
      </c>
      <c r="I112" s="13">
        <v>4531</v>
      </c>
    </row>
    <row r="113" spans="1:9" x14ac:dyDescent="0.3">
      <c r="A113">
        <v>1517</v>
      </c>
      <c r="B113" t="s">
        <v>55</v>
      </c>
      <c r="C113" t="s">
        <v>49</v>
      </c>
      <c r="F113" s="13">
        <v>271</v>
      </c>
      <c r="G113" s="13">
        <v>0</v>
      </c>
      <c r="H113" s="13">
        <v>569</v>
      </c>
      <c r="I113" s="13">
        <v>1840</v>
      </c>
    </row>
    <row r="114" spans="1:9" x14ac:dyDescent="0.3">
      <c r="A114">
        <v>217</v>
      </c>
      <c r="B114" t="s">
        <v>55</v>
      </c>
      <c r="C114" t="s">
        <v>55</v>
      </c>
      <c r="F114" s="13">
        <v>2370</v>
      </c>
      <c r="G114" s="13">
        <v>-189</v>
      </c>
      <c r="H114" s="13">
        <v>-28</v>
      </c>
      <c r="I114" s="13">
        <v>605</v>
      </c>
    </row>
    <row r="115" spans="1:9" x14ac:dyDescent="0.3">
      <c r="A115">
        <v>22</v>
      </c>
      <c r="B115" t="s">
        <v>49</v>
      </c>
      <c r="C115" t="s">
        <v>49</v>
      </c>
      <c r="F115" s="13">
        <v>5</v>
      </c>
      <c r="G115" s="13">
        <v>484</v>
      </c>
      <c r="H115" s="13">
        <v>123</v>
      </c>
      <c r="I115" s="13">
        <v>559</v>
      </c>
    </row>
    <row r="116" spans="1:9" x14ac:dyDescent="0.3">
      <c r="A116">
        <v>331</v>
      </c>
      <c r="B116" t="s">
        <v>49</v>
      </c>
      <c r="C116" t="s">
        <v>49</v>
      </c>
      <c r="F116" s="13">
        <v>-632</v>
      </c>
      <c r="G116" s="13">
        <v>395</v>
      </c>
      <c r="H116" s="13">
        <v>2190</v>
      </c>
      <c r="I116" s="13">
        <v>182</v>
      </c>
    </row>
    <row r="117" spans="1:9" x14ac:dyDescent="0.3">
      <c r="A117">
        <v>505</v>
      </c>
      <c r="B117" t="s">
        <v>49</v>
      </c>
      <c r="C117" t="s">
        <v>55</v>
      </c>
      <c r="F117" s="13">
        <v>2</v>
      </c>
      <c r="G117" s="13">
        <v>3401</v>
      </c>
      <c r="H117" s="13">
        <v>62</v>
      </c>
      <c r="I117" s="13">
        <v>2971</v>
      </c>
    </row>
    <row r="118" spans="1:9" x14ac:dyDescent="0.3">
      <c r="A118">
        <v>1808</v>
      </c>
      <c r="B118" t="s">
        <v>55</v>
      </c>
      <c r="C118" t="s">
        <v>49</v>
      </c>
      <c r="F118" s="13">
        <v>4229</v>
      </c>
      <c r="G118" s="13">
        <v>7190</v>
      </c>
      <c r="H118" s="13">
        <v>2058</v>
      </c>
      <c r="I118" s="13">
        <v>1064</v>
      </c>
    </row>
    <row r="119" spans="1:9" x14ac:dyDescent="0.3">
      <c r="A119">
        <v>4111</v>
      </c>
      <c r="B119" t="s">
        <v>49</v>
      </c>
      <c r="C119" t="s">
        <v>55</v>
      </c>
      <c r="F119" s="13">
        <v>1467</v>
      </c>
      <c r="G119" s="13">
        <v>872</v>
      </c>
      <c r="H119" s="13">
        <v>34</v>
      </c>
      <c r="I119" s="13">
        <v>1783</v>
      </c>
    </row>
    <row r="120" spans="1:9" x14ac:dyDescent="0.3">
      <c r="A120">
        <v>52</v>
      </c>
      <c r="B120" t="s">
        <v>49</v>
      </c>
      <c r="C120" t="s">
        <v>49</v>
      </c>
      <c r="F120" s="13">
        <v>1897</v>
      </c>
      <c r="G120" s="13">
        <v>902</v>
      </c>
      <c r="H120" s="13">
        <v>282</v>
      </c>
      <c r="I120" s="13">
        <v>-67</v>
      </c>
    </row>
    <row r="121" spans="1:9" x14ac:dyDescent="0.3">
      <c r="A121">
        <v>25</v>
      </c>
      <c r="B121" t="s">
        <v>49</v>
      </c>
      <c r="C121" t="s">
        <v>49</v>
      </c>
      <c r="F121" s="13">
        <v>0</v>
      </c>
      <c r="G121" s="13">
        <v>0</v>
      </c>
      <c r="H121" s="13">
        <v>381</v>
      </c>
      <c r="I121" s="13">
        <v>1199</v>
      </c>
    </row>
    <row r="122" spans="1:9" x14ac:dyDescent="0.3">
      <c r="A122">
        <v>1890</v>
      </c>
      <c r="B122" t="s">
        <v>55</v>
      </c>
      <c r="C122" t="s">
        <v>49</v>
      </c>
      <c r="F122" s="13">
        <v>1</v>
      </c>
      <c r="G122" s="13">
        <v>524</v>
      </c>
      <c r="H122" s="13">
        <v>21244</v>
      </c>
      <c r="I122" s="13">
        <v>6699</v>
      </c>
    </row>
    <row r="123" spans="1:9" x14ac:dyDescent="0.3">
      <c r="A123">
        <v>419</v>
      </c>
      <c r="B123" t="s">
        <v>49</v>
      </c>
      <c r="C123" t="s">
        <v>49</v>
      </c>
      <c r="F123" s="13">
        <v>-98</v>
      </c>
      <c r="G123" s="13">
        <v>0</v>
      </c>
      <c r="H123" s="13">
        <v>-59</v>
      </c>
      <c r="I123" s="13">
        <v>978</v>
      </c>
    </row>
    <row r="124" spans="1:9" x14ac:dyDescent="0.3">
      <c r="A124">
        <v>2693</v>
      </c>
      <c r="B124" t="s">
        <v>55</v>
      </c>
      <c r="C124" t="s">
        <v>49</v>
      </c>
      <c r="F124" s="13">
        <v>-97</v>
      </c>
      <c r="G124" s="13">
        <v>4</v>
      </c>
      <c r="H124" s="13">
        <v>-81</v>
      </c>
      <c r="I124" s="13">
        <v>121</v>
      </c>
    </row>
    <row r="125" spans="1:9" x14ac:dyDescent="0.3">
      <c r="A125">
        <v>-231</v>
      </c>
      <c r="B125" t="s">
        <v>49</v>
      </c>
      <c r="C125" t="s">
        <v>55</v>
      </c>
      <c r="F125" s="13">
        <v>61</v>
      </c>
      <c r="G125" s="13">
        <v>37</v>
      </c>
      <c r="H125" s="13">
        <v>773</v>
      </c>
      <c r="I125" s="13">
        <v>424</v>
      </c>
    </row>
    <row r="126" spans="1:9" x14ac:dyDescent="0.3">
      <c r="A126">
        <v>-55</v>
      </c>
      <c r="B126" t="s">
        <v>55</v>
      </c>
      <c r="C126" t="s">
        <v>49</v>
      </c>
      <c r="F126" s="13">
        <v>-14</v>
      </c>
      <c r="G126" s="13">
        <v>1148</v>
      </c>
      <c r="H126" s="13">
        <v>-495</v>
      </c>
      <c r="I126" s="13">
        <v>-195</v>
      </c>
    </row>
    <row r="127" spans="1:9" x14ac:dyDescent="0.3">
      <c r="A127">
        <v>462</v>
      </c>
      <c r="B127" t="s">
        <v>49</v>
      </c>
      <c r="C127" t="s">
        <v>49</v>
      </c>
      <c r="F127" s="13">
        <v>856</v>
      </c>
      <c r="G127" s="13">
        <v>3561</v>
      </c>
      <c r="H127" s="13">
        <v>318</v>
      </c>
      <c r="I127" s="13">
        <v>1084</v>
      </c>
    </row>
    <row r="128" spans="1:9" x14ac:dyDescent="0.3">
      <c r="A128">
        <v>119</v>
      </c>
      <c r="B128" t="s">
        <v>49</v>
      </c>
      <c r="C128" t="s">
        <v>49</v>
      </c>
      <c r="F128" s="13">
        <v>710</v>
      </c>
      <c r="G128" s="13">
        <v>2269</v>
      </c>
      <c r="H128" s="13">
        <v>-477</v>
      </c>
      <c r="I128" s="13">
        <v>10924</v>
      </c>
    </row>
    <row r="129" spans="1:9" x14ac:dyDescent="0.3">
      <c r="A129">
        <v>586</v>
      </c>
      <c r="B129" t="s">
        <v>49</v>
      </c>
      <c r="C129" t="s">
        <v>55</v>
      </c>
      <c r="F129" s="13">
        <v>2627</v>
      </c>
      <c r="G129" s="13">
        <v>1060</v>
      </c>
      <c r="H129" s="13">
        <v>4365</v>
      </c>
      <c r="I129" s="13">
        <v>478</v>
      </c>
    </row>
    <row r="130" spans="1:9" x14ac:dyDescent="0.3">
      <c r="A130">
        <v>228</v>
      </c>
      <c r="B130" t="s">
        <v>49</v>
      </c>
      <c r="C130" t="s">
        <v>49</v>
      </c>
      <c r="F130" s="13">
        <v>-319</v>
      </c>
      <c r="G130" s="13">
        <v>-220</v>
      </c>
      <c r="H130" s="13">
        <v>985</v>
      </c>
      <c r="I130" s="13">
        <v>1602</v>
      </c>
    </row>
    <row r="131" spans="1:9" x14ac:dyDescent="0.3">
      <c r="A131">
        <v>4659</v>
      </c>
      <c r="B131" t="s">
        <v>49</v>
      </c>
      <c r="C131" t="s">
        <v>49</v>
      </c>
      <c r="F131" s="13">
        <v>2610</v>
      </c>
      <c r="G131" s="13">
        <v>49</v>
      </c>
      <c r="H131" s="13">
        <v>285</v>
      </c>
      <c r="I131" s="13">
        <v>2587</v>
      </c>
    </row>
    <row r="132" spans="1:9" x14ac:dyDescent="0.3">
      <c r="A132">
        <v>168</v>
      </c>
      <c r="B132" t="s">
        <v>55</v>
      </c>
      <c r="C132" t="s">
        <v>49</v>
      </c>
      <c r="F132" s="13">
        <v>358</v>
      </c>
      <c r="G132" s="13">
        <v>4108</v>
      </c>
      <c r="H132" s="13">
        <v>8</v>
      </c>
      <c r="I132" s="13">
        <v>4</v>
      </c>
    </row>
    <row r="133" spans="1:9" x14ac:dyDescent="0.3">
      <c r="A133">
        <v>0</v>
      </c>
      <c r="B133" t="s">
        <v>55</v>
      </c>
      <c r="C133" t="s">
        <v>49</v>
      </c>
      <c r="F133" s="13">
        <v>501</v>
      </c>
      <c r="G133" s="13">
        <v>480</v>
      </c>
      <c r="H133" s="13">
        <v>664</v>
      </c>
      <c r="I133" s="13">
        <v>3196</v>
      </c>
    </row>
    <row r="134" spans="1:9" x14ac:dyDescent="0.3">
      <c r="A134">
        <v>-715</v>
      </c>
      <c r="B134" t="s">
        <v>55</v>
      </c>
      <c r="C134" t="s">
        <v>49</v>
      </c>
      <c r="F134" s="13">
        <v>1224</v>
      </c>
      <c r="G134" s="13">
        <v>-701</v>
      </c>
      <c r="H134" s="13">
        <v>255</v>
      </c>
      <c r="I134" s="13">
        <v>4099</v>
      </c>
    </row>
    <row r="135" spans="1:9" x14ac:dyDescent="0.3">
      <c r="A135">
        <v>0</v>
      </c>
      <c r="B135" t="s">
        <v>55</v>
      </c>
      <c r="C135" t="s">
        <v>49</v>
      </c>
      <c r="F135" s="13">
        <v>-423</v>
      </c>
      <c r="G135" s="13">
        <v>-311</v>
      </c>
      <c r="H135" s="13">
        <v>318</v>
      </c>
      <c r="I135" s="13">
        <v>339</v>
      </c>
    </row>
    <row r="136" spans="1:9" x14ac:dyDescent="0.3">
      <c r="A136">
        <v>769</v>
      </c>
      <c r="B136" t="s">
        <v>55</v>
      </c>
      <c r="C136" t="s">
        <v>49</v>
      </c>
      <c r="F136" s="13">
        <v>276</v>
      </c>
      <c r="G136" s="13">
        <v>759</v>
      </c>
      <c r="H136" s="13">
        <v>3859</v>
      </c>
      <c r="I136" s="13">
        <v>5450</v>
      </c>
    </row>
    <row r="137" spans="1:9" x14ac:dyDescent="0.3">
      <c r="A137">
        <v>0</v>
      </c>
      <c r="B137" t="s">
        <v>49</v>
      </c>
      <c r="C137" t="s">
        <v>49</v>
      </c>
      <c r="F137" s="13">
        <v>79</v>
      </c>
      <c r="G137" s="13">
        <v>345</v>
      </c>
      <c r="H137" s="13">
        <v>263</v>
      </c>
      <c r="I137" s="13">
        <v>780</v>
      </c>
    </row>
    <row r="138" spans="1:9" x14ac:dyDescent="0.3">
      <c r="A138">
        <v>428</v>
      </c>
      <c r="B138" t="s">
        <v>55</v>
      </c>
      <c r="C138" t="s">
        <v>55</v>
      </c>
      <c r="F138" s="13">
        <v>-113</v>
      </c>
      <c r="G138" s="13">
        <v>1287</v>
      </c>
      <c r="H138" s="13">
        <v>0</v>
      </c>
      <c r="I138" s="13">
        <v>11262</v>
      </c>
    </row>
    <row r="139" spans="1:9" x14ac:dyDescent="0.3">
      <c r="A139">
        <v>0</v>
      </c>
      <c r="B139" t="s">
        <v>49</v>
      </c>
      <c r="C139" t="s">
        <v>49</v>
      </c>
      <c r="F139" s="13">
        <v>167</v>
      </c>
      <c r="G139" s="13">
        <v>687</v>
      </c>
      <c r="H139" s="13">
        <v>18</v>
      </c>
      <c r="I139" s="13">
        <v>497</v>
      </c>
    </row>
    <row r="140" spans="1:9" x14ac:dyDescent="0.3">
      <c r="A140">
        <v>-970</v>
      </c>
      <c r="B140" t="s">
        <v>55</v>
      </c>
      <c r="C140" t="s">
        <v>49</v>
      </c>
      <c r="F140" s="13">
        <v>238</v>
      </c>
      <c r="G140" s="13">
        <v>4286</v>
      </c>
      <c r="H140" s="13">
        <v>230</v>
      </c>
      <c r="I140" s="13">
        <v>55</v>
      </c>
    </row>
    <row r="141" spans="1:9" x14ac:dyDescent="0.3">
      <c r="A141">
        <v>6313</v>
      </c>
      <c r="B141" t="s">
        <v>49</v>
      </c>
      <c r="C141" t="s">
        <v>49</v>
      </c>
      <c r="F141" s="13">
        <v>792</v>
      </c>
      <c r="G141" s="13">
        <v>2</v>
      </c>
      <c r="H141" s="13">
        <v>-22</v>
      </c>
      <c r="I141" s="13">
        <v>-140</v>
      </c>
    </row>
    <row r="142" spans="1:9" x14ac:dyDescent="0.3">
      <c r="A142">
        <v>948</v>
      </c>
      <c r="B142" t="s">
        <v>49</v>
      </c>
      <c r="C142" t="s">
        <v>49</v>
      </c>
      <c r="F142" s="13">
        <v>2171</v>
      </c>
      <c r="G142" s="13">
        <v>760</v>
      </c>
      <c r="H142" s="13">
        <v>3726</v>
      </c>
      <c r="I142" s="13">
        <v>9676</v>
      </c>
    </row>
    <row r="143" spans="1:9" x14ac:dyDescent="0.3">
      <c r="A143">
        <v>0</v>
      </c>
      <c r="B143" t="s">
        <v>55</v>
      </c>
      <c r="C143" t="s">
        <v>49</v>
      </c>
      <c r="F143" s="13">
        <v>245</v>
      </c>
      <c r="G143" s="13">
        <v>1317</v>
      </c>
      <c r="H143" s="13">
        <v>3554</v>
      </c>
      <c r="I143" s="13">
        <v>61</v>
      </c>
    </row>
    <row r="144" spans="1:9" x14ac:dyDescent="0.3">
      <c r="A144">
        <v>1877</v>
      </c>
      <c r="B144" t="s">
        <v>55</v>
      </c>
      <c r="C144" t="s">
        <v>49</v>
      </c>
      <c r="F144" s="13">
        <v>412</v>
      </c>
      <c r="G144" s="13">
        <v>145</v>
      </c>
      <c r="H144" s="13">
        <v>282</v>
      </c>
      <c r="I144" s="13">
        <v>6613</v>
      </c>
    </row>
    <row r="145" spans="1:9" x14ac:dyDescent="0.3">
      <c r="A145">
        <v>874</v>
      </c>
      <c r="B145" t="s">
        <v>55</v>
      </c>
      <c r="C145" t="s">
        <v>49</v>
      </c>
      <c r="F145" s="13">
        <v>728</v>
      </c>
      <c r="G145" s="13">
        <v>1150</v>
      </c>
      <c r="H145" s="13">
        <v>-478</v>
      </c>
      <c r="I145" s="13">
        <v>1005</v>
      </c>
    </row>
    <row r="146" spans="1:9" x14ac:dyDescent="0.3">
      <c r="A146">
        <v>323</v>
      </c>
      <c r="B146" t="s">
        <v>55</v>
      </c>
      <c r="C146" t="s">
        <v>55</v>
      </c>
      <c r="F146" s="13">
        <v>104</v>
      </c>
      <c r="G146" s="13">
        <v>828</v>
      </c>
      <c r="H146" s="13">
        <v>523</v>
      </c>
      <c r="I146" s="13">
        <v>2923</v>
      </c>
    </row>
    <row r="147" spans="1:9" x14ac:dyDescent="0.3">
      <c r="A147">
        <v>106</v>
      </c>
      <c r="B147" t="s">
        <v>49</v>
      </c>
      <c r="C147" t="s">
        <v>55</v>
      </c>
      <c r="F147" s="13">
        <v>3672</v>
      </c>
      <c r="G147" s="13">
        <v>244</v>
      </c>
      <c r="H147" s="13">
        <v>174</v>
      </c>
      <c r="I147" s="13">
        <v>0</v>
      </c>
    </row>
    <row r="148" spans="1:9" x14ac:dyDescent="0.3">
      <c r="A148">
        <v>1906</v>
      </c>
      <c r="B148" t="s">
        <v>49</v>
      </c>
      <c r="C148" t="s">
        <v>55</v>
      </c>
      <c r="F148" s="13">
        <v>6217</v>
      </c>
      <c r="G148" s="13">
        <v>228</v>
      </c>
      <c r="H148" s="13">
        <v>-50</v>
      </c>
      <c r="I148" s="13">
        <v>6101</v>
      </c>
    </row>
    <row r="149" spans="1:9" x14ac:dyDescent="0.3">
      <c r="A149">
        <v>1152</v>
      </c>
      <c r="B149" t="s">
        <v>55</v>
      </c>
      <c r="C149" t="s">
        <v>49</v>
      </c>
      <c r="F149" s="13">
        <v>-2</v>
      </c>
      <c r="G149" s="13">
        <v>1410</v>
      </c>
      <c r="H149" s="13">
        <v>575</v>
      </c>
      <c r="I149" s="13">
        <v>148</v>
      </c>
    </row>
    <row r="150" spans="1:9" x14ac:dyDescent="0.3">
      <c r="A150">
        <v>179</v>
      </c>
      <c r="B150" t="s">
        <v>55</v>
      </c>
      <c r="C150" t="s">
        <v>49</v>
      </c>
      <c r="F150" s="13">
        <v>415</v>
      </c>
      <c r="G150" s="13">
        <v>3950</v>
      </c>
      <c r="H150" s="13">
        <v>148</v>
      </c>
      <c r="I150" s="13">
        <v>887</v>
      </c>
    </row>
    <row r="151" spans="1:9" x14ac:dyDescent="0.3">
      <c r="A151">
        <v>391</v>
      </c>
      <c r="B151" t="s">
        <v>55</v>
      </c>
      <c r="C151" t="s">
        <v>49</v>
      </c>
      <c r="F151" s="13">
        <v>821</v>
      </c>
      <c r="G151" s="13">
        <v>504</v>
      </c>
      <c r="H151" s="13">
        <v>-552</v>
      </c>
      <c r="I151" s="13">
        <v>130</v>
      </c>
    </row>
    <row r="152" spans="1:9" x14ac:dyDescent="0.3">
      <c r="A152">
        <v>89</v>
      </c>
      <c r="B152" t="s">
        <v>55</v>
      </c>
      <c r="C152" t="s">
        <v>49</v>
      </c>
      <c r="F152" s="13">
        <v>376</v>
      </c>
      <c r="G152" s="13">
        <v>2303</v>
      </c>
      <c r="H152" s="13">
        <v>46</v>
      </c>
      <c r="I152" s="13">
        <v>0</v>
      </c>
    </row>
    <row r="153" spans="1:9" x14ac:dyDescent="0.3">
      <c r="A153">
        <v>442</v>
      </c>
      <c r="B153" t="s">
        <v>55</v>
      </c>
      <c r="C153" t="s">
        <v>55</v>
      </c>
      <c r="F153" s="13">
        <v>669</v>
      </c>
      <c r="G153" s="13">
        <v>1660</v>
      </c>
      <c r="H153" s="13">
        <v>10</v>
      </c>
      <c r="I153" s="13">
        <v>322</v>
      </c>
    </row>
    <row r="154" spans="1:9" x14ac:dyDescent="0.3">
      <c r="A154">
        <v>-249</v>
      </c>
      <c r="B154" t="s">
        <v>55</v>
      </c>
      <c r="C154" t="s">
        <v>55</v>
      </c>
      <c r="F154" s="13">
        <v>-346</v>
      </c>
      <c r="G154" s="13">
        <v>32</v>
      </c>
      <c r="H154" s="13">
        <v>197</v>
      </c>
      <c r="I154" s="13">
        <v>186</v>
      </c>
    </row>
    <row r="155" spans="1:9" x14ac:dyDescent="0.3">
      <c r="A155">
        <v>8104</v>
      </c>
      <c r="B155" t="s">
        <v>49</v>
      </c>
      <c r="C155" t="s">
        <v>49</v>
      </c>
      <c r="F155" s="13">
        <v>0</v>
      </c>
      <c r="G155" s="13">
        <v>318</v>
      </c>
      <c r="H155" s="13">
        <v>0</v>
      </c>
      <c r="I155" s="13">
        <v>0</v>
      </c>
    </row>
    <row r="156" spans="1:9" x14ac:dyDescent="0.3">
      <c r="A156">
        <v>501</v>
      </c>
      <c r="B156" t="s">
        <v>49</v>
      </c>
      <c r="C156" t="s">
        <v>49</v>
      </c>
      <c r="F156" s="13">
        <v>1322</v>
      </c>
      <c r="G156" s="13">
        <v>209</v>
      </c>
      <c r="H156" s="13">
        <v>14</v>
      </c>
      <c r="I156" s="13">
        <v>4380</v>
      </c>
    </row>
    <row r="157" spans="1:9" x14ac:dyDescent="0.3">
      <c r="A157">
        <v>308</v>
      </c>
      <c r="B157" t="s">
        <v>49</v>
      </c>
      <c r="C157" t="s">
        <v>49</v>
      </c>
      <c r="F157" s="13">
        <v>1062</v>
      </c>
      <c r="G157" s="13">
        <v>271</v>
      </c>
      <c r="H157" s="13">
        <v>659</v>
      </c>
      <c r="I157" s="13">
        <v>755</v>
      </c>
    </row>
    <row r="158" spans="1:9" x14ac:dyDescent="0.3">
      <c r="A158">
        <v>602</v>
      </c>
      <c r="B158" t="s">
        <v>49</v>
      </c>
      <c r="C158" t="s">
        <v>49</v>
      </c>
      <c r="F158" s="13">
        <v>7</v>
      </c>
      <c r="G158" s="13">
        <v>2572</v>
      </c>
      <c r="H158" s="13">
        <v>122</v>
      </c>
      <c r="I158" s="13">
        <v>2070</v>
      </c>
    </row>
    <row r="159" spans="1:9" x14ac:dyDescent="0.3">
      <c r="A159">
        <v>273</v>
      </c>
      <c r="B159" t="s">
        <v>55</v>
      </c>
      <c r="C159" t="s">
        <v>49</v>
      </c>
      <c r="F159" s="13">
        <v>960</v>
      </c>
      <c r="G159" s="13">
        <v>395</v>
      </c>
      <c r="H159" s="13">
        <v>6072</v>
      </c>
      <c r="I159" s="13">
        <v>999</v>
      </c>
    </row>
    <row r="160" spans="1:9" x14ac:dyDescent="0.3">
      <c r="A160">
        <v>50</v>
      </c>
      <c r="B160" t="s">
        <v>49</v>
      </c>
      <c r="C160" t="s">
        <v>49</v>
      </c>
      <c r="F160" s="13">
        <v>251</v>
      </c>
      <c r="G160" s="13">
        <v>2039</v>
      </c>
      <c r="H160" s="13">
        <v>366</v>
      </c>
      <c r="I160" s="13">
        <v>995</v>
      </c>
    </row>
    <row r="161" spans="1:9" x14ac:dyDescent="0.3">
      <c r="A161">
        <v>1641</v>
      </c>
      <c r="B161" t="s">
        <v>55</v>
      </c>
      <c r="C161" t="s">
        <v>49</v>
      </c>
      <c r="F161" s="13">
        <v>399</v>
      </c>
      <c r="G161" s="13">
        <v>0</v>
      </c>
      <c r="H161" s="13">
        <v>0</v>
      </c>
      <c r="I161" s="13">
        <v>130</v>
      </c>
    </row>
    <row r="162" spans="1:9" x14ac:dyDescent="0.3">
      <c r="A162">
        <v>20</v>
      </c>
      <c r="B162" t="s">
        <v>49</v>
      </c>
      <c r="C162" t="s">
        <v>49</v>
      </c>
      <c r="F162" s="13">
        <v>-435</v>
      </c>
      <c r="G162" s="13">
        <v>8436</v>
      </c>
      <c r="H162" s="13">
        <v>-2082</v>
      </c>
      <c r="I162" s="13">
        <v>0</v>
      </c>
    </row>
    <row r="163" spans="1:9" x14ac:dyDescent="0.3">
      <c r="A163">
        <v>4590</v>
      </c>
      <c r="B163" t="s">
        <v>55</v>
      </c>
      <c r="C163" t="s">
        <v>49</v>
      </c>
      <c r="F163" s="13">
        <v>10</v>
      </c>
      <c r="G163" s="13">
        <v>946</v>
      </c>
      <c r="H163" s="13">
        <v>419</v>
      </c>
      <c r="I163" s="13">
        <v>275</v>
      </c>
    </row>
    <row r="164" spans="1:9" x14ac:dyDescent="0.3">
      <c r="A164">
        <v>-256</v>
      </c>
      <c r="B164" t="s">
        <v>49</v>
      </c>
      <c r="C164" t="s">
        <v>55</v>
      </c>
      <c r="F164" s="13">
        <v>473</v>
      </c>
      <c r="G164" s="13">
        <v>-379</v>
      </c>
      <c r="H164" s="13">
        <v>-386</v>
      </c>
      <c r="I164" s="13">
        <v>816</v>
      </c>
    </row>
    <row r="165" spans="1:9" x14ac:dyDescent="0.3">
      <c r="A165">
        <v>978</v>
      </c>
      <c r="B165" t="s">
        <v>55</v>
      </c>
      <c r="C165" t="s">
        <v>55</v>
      </c>
      <c r="F165" s="13">
        <v>456</v>
      </c>
      <c r="G165" s="13">
        <v>-396</v>
      </c>
      <c r="H165" s="13">
        <v>1818</v>
      </c>
      <c r="I165" s="13">
        <v>2262</v>
      </c>
    </row>
    <row r="166" spans="1:9" x14ac:dyDescent="0.3">
      <c r="A166">
        <v>80</v>
      </c>
      <c r="B166" t="s">
        <v>49</v>
      </c>
      <c r="C166" t="s">
        <v>49</v>
      </c>
      <c r="F166" s="13">
        <v>261</v>
      </c>
      <c r="G166" s="13">
        <v>0</v>
      </c>
      <c r="H166" s="13">
        <v>57</v>
      </c>
      <c r="I166" s="13">
        <v>2</v>
      </c>
    </row>
    <row r="167" spans="1:9" x14ac:dyDescent="0.3">
      <c r="A167">
        <v>2104</v>
      </c>
      <c r="B167" t="s">
        <v>55</v>
      </c>
      <c r="C167" t="s">
        <v>49</v>
      </c>
      <c r="F167" s="13">
        <v>4143</v>
      </c>
      <c r="G167" s="13">
        <v>733</v>
      </c>
      <c r="H167" s="13">
        <v>3636</v>
      </c>
      <c r="I167" s="13">
        <v>795</v>
      </c>
    </row>
    <row r="168" spans="1:9" x14ac:dyDescent="0.3">
      <c r="A168">
        <v>499</v>
      </c>
      <c r="B168" t="s">
        <v>49</v>
      </c>
      <c r="C168" t="s">
        <v>49</v>
      </c>
      <c r="F168" s="13">
        <v>45</v>
      </c>
      <c r="G168" s="13">
        <v>393</v>
      </c>
      <c r="H168" s="13">
        <v>-966</v>
      </c>
      <c r="I168" s="13">
        <v>5462</v>
      </c>
    </row>
    <row r="169" spans="1:9" x14ac:dyDescent="0.3">
      <c r="A169">
        <v>1269</v>
      </c>
      <c r="B169" t="s">
        <v>55</v>
      </c>
      <c r="C169" t="s">
        <v>49</v>
      </c>
      <c r="F169" s="13">
        <v>-679</v>
      </c>
      <c r="G169" s="13">
        <v>7290</v>
      </c>
      <c r="H169" s="13">
        <v>136</v>
      </c>
      <c r="I169" s="13">
        <v>641</v>
      </c>
    </row>
    <row r="170" spans="1:9" x14ac:dyDescent="0.3">
      <c r="A170">
        <v>310</v>
      </c>
      <c r="B170" t="s">
        <v>49</v>
      </c>
      <c r="C170" t="s">
        <v>49</v>
      </c>
      <c r="F170" s="13">
        <v>1386</v>
      </c>
      <c r="G170" s="13">
        <v>468</v>
      </c>
      <c r="H170" s="13">
        <v>-59</v>
      </c>
      <c r="I170" s="13">
        <v>36</v>
      </c>
    </row>
    <row r="171" spans="1:9" x14ac:dyDescent="0.3">
      <c r="A171">
        <v>1143</v>
      </c>
      <c r="B171" t="s">
        <v>55</v>
      </c>
      <c r="C171" t="s">
        <v>55</v>
      </c>
      <c r="F171" s="13">
        <v>656</v>
      </c>
      <c r="G171" s="13">
        <v>0</v>
      </c>
      <c r="H171" s="13">
        <v>-200</v>
      </c>
      <c r="I171" s="13">
        <v>383</v>
      </c>
    </row>
    <row r="172" spans="1:9" x14ac:dyDescent="0.3">
      <c r="A172">
        <v>2980</v>
      </c>
      <c r="B172" t="s">
        <v>49</v>
      </c>
      <c r="C172" t="s">
        <v>49</v>
      </c>
      <c r="F172" s="13">
        <v>-27</v>
      </c>
      <c r="G172" s="13">
        <v>3705</v>
      </c>
      <c r="H172" s="13">
        <v>104</v>
      </c>
      <c r="I172" s="13">
        <v>0</v>
      </c>
    </row>
    <row r="173" spans="1:9" x14ac:dyDescent="0.3">
      <c r="A173">
        <v>37</v>
      </c>
      <c r="B173" t="s">
        <v>49</v>
      </c>
      <c r="C173" t="s">
        <v>49</v>
      </c>
      <c r="F173" s="13">
        <v>2552</v>
      </c>
      <c r="G173" s="13">
        <v>1328</v>
      </c>
      <c r="H173" s="13">
        <v>767</v>
      </c>
      <c r="I173" s="13">
        <v>0</v>
      </c>
    </row>
    <row r="174" spans="1:9" x14ac:dyDescent="0.3">
      <c r="A174">
        <v>462</v>
      </c>
      <c r="B174" t="s">
        <v>55</v>
      </c>
      <c r="C174" t="s">
        <v>55</v>
      </c>
      <c r="F174" s="13">
        <v>-300</v>
      </c>
      <c r="G174" s="13">
        <v>8</v>
      </c>
      <c r="H174" s="13">
        <v>0</v>
      </c>
      <c r="I174" s="13">
        <v>4608</v>
      </c>
    </row>
    <row r="175" spans="1:9" x14ac:dyDescent="0.3">
      <c r="A175">
        <v>1031</v>
      </c>
      <c r="B175" t="s">
        <v>55</v>
      </c>
      <c r="C175" t="s">
        <v>49</v>
      </c>
      <c r="F175" s="13">
        <v>255</v>
      </c>
      <c r="G175" s="13">
        <v>302</v>
      </c>
      <c r="H175" s="13">
        <v>251</v>
      </c>
      <c r="I175" s="13">
        <v>7802</v>
      </c>
    </row>
    <row r="176" spans="1:9" x14ac:dyDescent="0.3">
      <c r="A176">
        <v>9009</v>
      </c>
      <c r="B176" t="s">
        <v>49</v>
      </c>
      <c r="C176" t="s">
        <v>49</v>
      </c>
      <c r="F176" s="13">
        <v>474</v>
      </c>
      <c r="G176" s="13">
        <v>109</v>
      </c>
      <c r="H176" s="13">
        <v>469</v>
      </c>
      <c r="I176" s="13">
        <v>0</v>
      </c>
    </row>
    <row r="177" spans="1:9" x14ac:dyDescent="0.3">
      <c r="A177">
        <v>-465</v>
      </c>
      <c r="B177" t="s">
        <v>55</v>
      </c>
      <c r="C177" t="s">
        <v>55</v>
      </c>
      <c r="F177" s="13">
        <v>80</v>
      </c>
      <c r="G177" s="13">
        <v>1240</v>
      </c>
      <c r="H177" s="13">
        <v>642</v>
      </c>
      <c r="I177" s="13">
        <v>1796</v>
      </c>
    </row>
    <row r="178" spans="1:9" x14ac:dyDescent="0.3">
      <c r="A178">
        <v>5181</v>
      </c>
      <c r="B178" t="s">
        <v>55</v>
      </c>
      <c r="C178" t="s">
        <v>55</v>
      </c>
      <c r="F178" s="13">
        <v>6046</v>
      </c>
      <c r="G178" s="13">
        <v>43</v>
      </c>
      <c r="H178" s="13">
        <v>212</v>
      </c>
      <c r="I178" s="13">
        <v>22</v>
      </c>
    </row>
    <row r="179" spans="1:9" x14ac:dyDescent="0.3">
      <c r="A179">
        <v>176</v>
      </c>
      <c r="B179" t="s">
        <v>55</v>
      </c>
      <c r="C179" t="s">
        <v>49</v>
      </c>
      <c r="F179" s="13">
        <v>-154</v>
      </c>
      <c r="G179" s="13">
        <v>288</v>
      </c>
      <c r="H179" s="13">
        <v>2146</v>
      </c>
      <c r="I179" s="13">
        <v>12607</v>
      </c>
    </row>
    <row r="180" spans="1:9" x14ac:dyDescent="0.3">
      <c r="A180">
        <v>1699</v>
      </c>
      <c r="B180" t="s">
        <v>49</v>
      </c>
      <c r="C180" t="s">
        <v>49</v>
      </c>
      <c r="F180" s="13">
        <v>799</v>
      </c>
      <c r="G180" s="13">
        <v>613</v>
      </c>
      <c r="H180" s="13">
        <v>0</v>
      </c>
      <c r="I180" s="13">
        <v>13</v>
      </c>
    </row>
    <row r="181" spans="1:9" x14ac:dyDescent="0.3">
      <c r="A181">
        <v>0</v>
      </c>
      <c r="B181" t="s">
        <v>55</v>
      </c>
      <c r="C181" t="s">
        <v>49</v>
      </c>
      <c r="F181" s="13">
        <v>-1164</v>
      </c>
      <c r="G181" s="13">
        <v>7685</v>
      </c>
      <c r="H181" s="13">
        <v>0</v>
      </c>
      <c r="I181" s="13">
        <v>103</v>
      </c>
    </row>
    <row r="182" spans="1:9" x14ac:dyDescent="0.3">
      <c r="A182">
        <v>172</v>
      </c>
      <c r="B182" t="s">
        <v>55</v>
      </c>
      <c r="C182" t="s">
        <v>55</v>
      </c>
      <c r="F182" s="13">
        <v>950</v>
      </c>
      <c r="G182" s="13">
        <v>4515</v>
      </c>
      <c r="H182" s="13">
        <v>-852</v>
      </c>
      <c r="I182" s="13">
        <v>3872</v>
      </c>
    </row>
    <row r="183" spans="1:9" x14ac:dyDescent="0.3">
      <c r="A183">
        <v>0</v>
      </c>
      <c r="B183" t="s">
        <v>49</v>
      </c>
      <c r="C183" t="s">
        <v>55</v>
      </c>
      <c r="F183" s="13">
        <v>6217</v>
      </c>
      <c r="G183" s="13">
        <v>3098</v>
      </c>
      <c r="H183" s="13">
        <v>9</v>
      </c>
      <c r="I183" s="13">
        <v>315</v>
      </c>
    </row>
    <row r="184" spans="1:9" x14ac:dyDescent="0.3">
      <c r="A184">
        <v>6979</v>
      </c>
      <c r="B184" t="s">
        <v>55</v>
      </c>
      <c r="C184" t="s">
        <v>49</v>
      </c>
      <c r="F184" s="13">
        <v>-1310</v>
      </c>
      <c r="G184" s="13">
        <v>744</v>
      </c>
      <c r="H184" s="13">
        <v>1067</v>
      </c>
      <c r="I184" s="13">
        <v>757</v>
      </c>
    </row>
    <row r="185" spans="1:9" x14ac:dyDescent="0.3">
      <c r="A185">
        <v>6</v>
      </c>
      <c r="B185" t="s">
        <v>49</v>
      </c>
      <c r="C185" t="s">
        <v>49</v>
      </c>
      <c r="F185" s="13">
        <v>1063</v>
      </c>
      <c r="G185" s="13">
        <v>438</v>
      </c>
      <c r="H185" s="13">
        <v>1592</v>
      </c>
      <c r="I185" s="13">
        <v>5207</v>
      </c>
    </row>
    <row r="186" spans="1:9" x14ac:dyDescent="0.3">
      <c r="A186">
        <v>-62</v>
      </c>
      <c r="B186" t="s">
        <v>55</v>
      </c>
      <c r="C186" t="s">
        <v>49</v>
      </c>
      <c r="F186" s="13">
        <v>2926</v>
      </c>
      <c r="G186" s="13">
        <v>3810</v>
      </c>
      <c r="H186" s="13">
        <v>112</v>
      </c>
      <c r="I186" s="13">
        <v>0</v>
      </c>
    </row>
    <row r="187" spans="1:9" x14ac:dyDescent="0.3">
      <c r="A187">
        <v>1972</v>
      </c>
      <c r="B187" t="s">
        <v>55</v>
      </c>
      <c r="C187" t="s">
        <v>49</v>
      </c>
      <c r="F187" s="13">
        <v>1573</v>
      </c>
      <c r="G187" s="13">
        <v>1076</v>
      </c>
      <c r="H187" s="13">
        <v>0</v>
      </c>
      <c r="I187" s="13">
        <v>665</v>
      </c>
    </row>
    <row r="188" spans="1:9" x14ac:dyDescent="0.3">
      <c r="A188">
        <v>899</v>
      </c>
      <c r="B188" t="s">
        <v>55</v>
      </c>
      <c r="C188" t="s">
        <v>49</v>
      </c>
      <c r="F188" s="13">
        <v>-73</v>
      </c>
      <c r="G188" s="13">
        <v>502</v>
      </c>
      <c r="H188" s="13">
        <v>-90</v>
      </c>
      <c r="I188" s="13">
        <v>233</v>
      </c>
    </row>
    <row r="189" spans="1:9" x14ac:dyDescent="0.3">
      <c r="A189">
        <v>21</v>
      </c>
      <c r="B189" t="s">
        <v>55</v>
      </c>
      <c r="C189" t="s">
        <v>49</v>
      </c>
      <c r="F189" s="13">
        <v>137</v>
      </c>
      <c r="G189" s="13">
        <v>1216</v>
      </c>
      <c r="H189" s="13">
        <v>35</v>
      </c>
      <c r="I189" s="13">
        <v>5799</v>
      </c>
    </row>
    <row r="190" spans="1:9" x14ac:dyDescent="0.3">
      <c r="A190">
        <v>23</v>
      </c>
      <c r="B190" t="s">
        <v>55</v>
      </c>
      <c r="C190" t="s">
        <v>49</v>
      </c>
      <c r="F190" s="13">
        <v>-121</v>
      </c>
      <c r="G190" s="13">
        <v>876</v>
      </c>
      <c r="H190" s="13">
        <v>2685</v>
      </c>
      <c r="I190" s="13">
        <v>66</v>
      </c>
    </row>
    <row r="191" spans="1:9" x14ac:dyDescent="0.3">
      <c r="A191">
        <v>-1206</v>
      </c>
      <c r="B191" t="s">
        <v>55</v>
      </c>
      <c r="C191" t="s">
        <v>49</v>
      </c>
      <c r="F191" s="13">
        <v>1065</v>
      </c>
      <c r="G191" s="13">
        <v>342</v>
      </c>
      <c r="H191" s="13">
        <v>-276</v>
      </c>
      <c r="I191" s="13">
        <v>15</v>
      </c>
    </row>
    <row r="192" spans="1:9" x14ac:dyDescent="0.3">
      <c r="A192">
        <v>0</v>
      </c>
      <c r="B192" t="s">
        <v>55</v>
      </c>
      <c r="C192" t="s">
        <v>55</v>
      </c>
      <c r="F192" s="13">
        <v>0</v>
      </c>
      <c r="G192" s="13">
        <v>950</v>
      </c>
      <c r="H192" s="13">
        <v>47</v>
      </c>
      <c r="I192" s="13">
        <v>1054</v>
      </c>
    </row>
    <row r="193" spans="1:9" x14ac:dyDescent="0.3">
      <c r="A193">
        <v>215</v>
      </c>
      <c r="B193" t="s">
        <v>55</v>
      </c>
      <c r="C193" t="s">
        <v>49</v>
      </c>
      <c r="F193" s="13">
        <v>490</v>
      </c>
      <c r="G193" s="13">
        <v>3825</v>
      </c>
      <c r="H193" s="13">
        <v>1123</v>
      </c>
      <c r="I193" s="13">
        <v>1529</v>
      </c>
    </row>
    <row r="194" spans="1:9" x14ac:dyDescent="0.3">
      <c r="A194">
        <v>1372</v>
      </c>
      <c r="B194" t="s">
        <v>49</v>
      </c>
      <c r="C194" t="s">
        <v>49</v>
      </c>
      <c r="F194" s="13">
        <v>1942</v>
      </c>
      <c r="G194" s="13">
        <v>2366</v>
      </c>
      <c r="H194" s="13">
        <v>0</v>
      </c>
      <c r="I194" s="13">
        <v>63</v>
      </c>
    </row>
    <row r="195" spans="1:9" x14ac:dyDescent="0.3">
      <c r="A195">
        <v>1981</v>
      </c>
      <c r="B195" t="s">
        <v>49</v>
      </c>
      <c r="C195" t="s">
        <v>49</v>
      </c>
      <c r="F195" s="13">
        <v>1412</v>
      </c>
      <c r="G195" s="13">
        <v>542</v>
      </c>
      <c r="H195" s="13">
        <v>1514</v>
      </c>
      <c r="I195" s="13">
        <v>0</v>
      </c>
    </row>
    <row r="196" spans="1:9" x14ac:dyDescent="0.3">
      <c r="A196">
        <v>9216</v>
      </c>
      <c r="B196" t="s">
        <v>49</v>
      </c>
      <c r="C196" t="s">
        <v>49</v>
      </c>
      <c r="F196" s="13">
        <v>-1313</v>
      </c>
      <c r="G196" s="13">
        <v>20</v>
      </c>
      <c r="H196" s="13">
        <v>1580</v>
      </c>
      <c r="I196" s="13">
        <v>3696</v>
      </c>
    </row>
    <row r="197" spans="1:9" x14ac:dyDescent="0.3">
      <c r="A197">
        <v>39</v>
      </c>
      <c r="B197" t="s">
        <v>55</v>
      </c>
      <c r="C197" t="s">
        <v>49</v>
      </c>
      <c r="F197" s="13">
        <v>425</v>
      </c>
      <c r="G197" s="13">
        <v>228</v>
      </c>
      <c r="H197" s="13">
        <v>644</v>
      </c>
      <c r="I197" s="13">
        <v>59</v>
      </c>
    </row>
    <row r="198" spans="1:9" x14ac:dyDescent="0.3">
      <c r="A198">
        <v>5563</v>
      </c>
      <c r="B198" t="s">
        <v>55</v>
      </c>
      <c r="C198" t="s">
        <v>49</v>
      </c>
      <c r="F198" s="13">
        <v>0</v>
      </c>
      <c r="G198" s="13">
        <v>259</v>
      </c>
      <c r="H198" s="13">
        <v>351</v>
      </c>
      <c r="I198" s="13">
        <v>2465</v>
      </c>
    </row>
    <row r="199" spans="1:9" x14ac:dyDescent="0.3">
      <c r="A199">
        <v>1</v>
      </c>
      <c r="B199" t="s">
        <v>49</v>
      </c>
      <c r="C199" t="s">
        <v>55</v>
      </c>
      <c r="F199" s="13">
        <v>497</v>
      </c>
      <c r="G199" s="13">
        <v>619</v>
      </c>
      <c r="H199" s="13">
        <v>35</v>
      </c>
      <c r="I199" s="13">
        <v>2</v>
      </c>
    </row>
    <row r="200" spans="1:9" x14ac:dyDescent="0.3">
      <c r="A200">
        <v>782</v>
      </c>
      <c r="B200" t="s">
        <v>49</v>
      </c>
      <c r="C200" t="s">
        <v>49</v>
      </c>
      <c r="F200" s="13">
        <v>18</v>
      </c>
      <c r="G200" s="13">
        <v>644</v>
      </c>
      <c r="H200" s="13">
        <v>1904</v>
      </c>
      <c r="I200" s="13">
        <v>0</v>
      </c>
    </row>
    <row r="201" spans="1:9" x14ac:dyDescent="0.3">
      <c r="A201">
        <v>3771</v>
      </c>
      <c r="B201" t="s">
        <v>49</v>
      </c>
      <c r="C201" t="s">
        <v>49</v>
      </c>
      <c r="F201" s="13">
        <v>3107</v>
      </c>
      <c r="G201" s="13">
        <v>22</v>
      </c>
      <c r="H201" s="13">
        <v>232</v>
      </c>
      <c r="I201" s="13">
        <v>12437</v>
      </c>
    </row>
    <row r="202" spans="1:9" x14ac:dyDescent="0.3">
      <c r="A202">
        <v>992</v>
      </c>
      <c r="B202" t="s">
        <v>55</v>
      </c>
      <c r="C202" t="s">
        <v>49</v>
      </c>
      <c r="F202" s="13">
        <v>778</v>
      </c>
      <c r="G202" s="13">
        <v>4303</v>
      </c>
      <c r="H202" s="13">
        <v>2</v>
      </c>
      <c r="I202" s="13">
        <v>211</v>
      </c>
    </row>
    <row r="203" spans="1:9" x14ac:dyDescent="0.3">
      <c r="A203">
        <v>1526</v>
      </c>
      <c r="B203" t="s">
        <v>49</v>
      </c>
      <c r="C203" t="s">
        <v>49</v>
      </c>
      <c r="F203" s="13">
        <v>236</v>
      </c>
      <c r="G203" s="13">
        <v>239</v>
      </c>
      <c r="H203" s="13">
        <v>306</v>
      </c>
      <c r="I203" s="13">
        <v>2747</v>
      </c>
    </row>
    <row r="204" spans="1:9" x14ac:dyDescent="0.3">
      <c r="A204">
        <v>2658</v>
      </c>
      <c r="B204" t="s">
        <v>55</v>
      </c>
      <c r="C204" t="s">
        <v>49</v>
      </c>
      <c r="F204" s="13">
        <v>46</v>
      </c>
      <c r="G204" s="13">
        <v>1221</v>
      </c>
      <c r="H204" s="13">
        <v>-31</v>
      </c>
      <c r="I204" s="13">
        <v>11269</v>
      </c>
    </row>
    <row r="205" spans="1:9" x14ac:dyDescent="0.3">
      <c r="A205">
        <v>1315</v>
      </c>
      <c r="B205" t="s">
        <v>55</v>
      </c>
      <c r="C205" t="s">
        <v>49</v>
      </c>
      <c r="F205" s="13">
        <v>199</v>
      </c>
      <c r="G205" s="13">
        <v>1222</v>
      </c>
      <c r="H205" s="13">
        <v>128</v>
      </c>
      <c r="I205" s="13">
        <v>2275</v>
      </c>
    </row>
    <row r="206" spans="1:9" x14ac:dyDescent="0.3">
      <c r="A206">
        <v>455</v>
      </c>
      <c r="B206" t="s">
        <v>49</v>
      </c>
      <c r="C206" t="s">
        <v>49</v>
      </c>
      <c r="F206" s="13">
        <v>139</v>
      </c>
      <c r="G206" s="13">
        <v>2363</v>
      </c>
      <c r="H206" s="13">
        <v>427</v>
      </c>
      <c r="I206" s="13">
        <v>1304</v>
      </c>
    </row>
    <row r="207" spans="1:9" x14ac:dyDescent="0.3">
      <c r="A207">
        <v>0</v>
      </c>
      <c r="B207" t="s">
        <v>55</v>
      </c>
      <c r="C207" t="s">
        <v>49</v>
      </c>
      <c r="F207" s="13">
        <v>47</v>
      </c>
      <c r="G207" s="13">
        <v>2</v>
      </c>
      <c r="H207" s="13">
        <v>71</v>
      </c>
      <c r="I207" s="13">
        <v>11555</v>
      </c>
    </row>
    <row r="208" spans="1:9" x14ac:dyDescent="0.3">
      <c r="A208">
        <v>2030</v>
      </c>
      <c r="B208" t="s">
        <v>55</v>
      </c>
      <c r="C208" t="s">
        <v>55</v>
      </c>
      <c r="F208" s="13">
        <v>372</v>
      </c>
      <c r="G208" s="13">
        <v>4508</v>
      </c>
      <c r="H208" s="13">
        <v>313</v>
      </c>
      <c r="I208" s="13">
        <v>211</v>
      </c>
    </row>
    <row r="209" spans="1:9" x14ac:dyDescent="0.3">
      <c r="A209">
        <v>1599</v>
      </c>
      <c r="B209" t="s">
        <v>55</v>
      </c>
      <c r="C209" t="s">
        <v>49</v>
      </c>
      <c r="F209" s="13">
        <v>451</v>
      </c>
      <c r="G209" s="13">
        <v>-402</v>
      </c>
      <c r="H209" s="13">
        <v>61</v>
      </c>
      <c r="I209" s="13">
        <v>0</v>
      </c>
    </row>
    <row r="210" spans="1:9" x14ac:dyDescent="0.3">
      <c r="A210">
        <v>-196</v>
      </c>
      <c r="B210" t="s">
        <v>55</v>
      </c>
      <c r="C210" t="s">
        <v>49</v>
      </c>
      <c r="F210" s="13">
        <v>145</v>
      </c>
      <c r="G210" s="13">
        <v>34</v>
      </c>
      <c r="H210" s="13">
        <v>0</v>
      </c>
      <c r="I210" s="13">
        <v>459</v>
      </c>
    </row>
    <row r="211" spans="1:9" x14ac:dyDescent="0.3">
      <c r="A211">
        <v>1333</v>
      </c>
      <c r="B211" t="s">
        <v>49</v>
      </c>
      <c r="C211" t="s">
        <v>49</v>
      </c>
      <c r="F211" s="13">
        <v>89</v>
      </c>
      <c r="G211" s="13">
        <v>117</v>
      </c>
      <c r="H211" s="13">
        <v>405</v>
      </c>
      <c r="I211" s="13">
        <v>1138</v>
      </c>
    </row>
    <row r="212" spans="1:9" x14ac:dyDescent="0.3">
      <c r="A212">
        <v>9149</v>
      </c>
      <c r="B212" t="s">
        <v>55</v>
      </c>
      <c r="C212" t="s">
        <v>49</v>
      </c>
      <c r="F212" s="13">
        <v>94</v>
      </c>
      <c r="G212" s="13">
        <v>283</v>
      </c>
      <c r="H212" s="13">
        <v>195</v>
      </c>
      <c r="I212" s="13">
        <v>1</v>
      </c>
    </row>
    <row r="213" spans="1:9" x14ac:dyDescent="0.3">
      <c r="A213">
        <v>-350</v>
      </c>
      <c r="B213" t="s">
        <v>55</v>
      </c>
      <c r="C213" t="s">
        <v>49</v>
      </c>
      <c r="F213" s="13">
        <v>-1148</v>
      </c>
      <c r="G213" s="13">
        <v>3102</v>
      </c>
      <c r="H213" s="13">
        <v>786</v>
      </c>
      <c r="I213" s="13">
        <v>937</v>
      </c>
    </row>
    <row r="214" spans="1:9" x14ac:dyDescent="0.3">
      <c r="A214">
        <v>432</v>
      </c>
      <c r="B214" t="s">
        <v>55</v>
      </c>
      <c r="C214" t="s">
        <v>49</v>
      </c>
      <c r="F214" s="13">
        <v>704</v>
      </c>
      <c r="G214" s="13">
        <v>889</v>
      </c>
      <c r="H214" s="13">
        <v>4824</v>
      </c>
      <c r="I214" s="13">
        <v>171</v>
      </c>
    </row>
    <row r="215" spans="1:9" x14ac:dyDescent="0.3">
      <c r="A215">
        <v>11494</v>
      </c>
      <c r="B215" t="s">
        <v>49</v>
      </c>
      <c r="C215" t="s">
        <v>49</v>
      </c>
      <c r="F215" s="13">
        <v>2</v>
      </c>
      <c r="G215" s="13">
        <v>-370</v>
      </c>
      <c r="H215" s="13">
        <v>81</v>
      </c>
      <c r="I215" s="13">
        <v>227</v>
      </c>
    </row>
    <row r="216" spans="1:9" x14ac:dyDescent="0.3">
      <c r="A216">
        <v>-253</v>
      </c>
      <c r="B216" t="s">
        <v>49</v>
      </c>
      <c r="C216" t="s">
        <v>49</v>
      </c>
      <c r="F216" s="13">
        <v>103</v>
      </c>
      <c r="G216" s="13">
        <v>-606</v>
      </c>
      <c r="H216" s="13">
        <v>0</v>
      </c>
      <c r="I216" s="13">
        <v>-53</v>
      </c>
    </row>
    <row r="217" spans="1:9" x14ac:dyDescent="0.3">
      <c r="A217">
        <v>372</v>
      </c>
      <c r="B217" t="s">
        <v>55</v>
      </c>
      <c r="C217" t="s">
        <v>49</v>
      </c>
      <c r="F217" s="13">
        <v>8238</v>
      </c>
      <c r="G217" s="13">
        <v>10378</v>
      </c>
      <c r="H217" s="13">
        <v>60</v>
      </c>
      <c r="I217" s="13">
        <v>334</v>
      </c>
    </row>
    <row r="218" spans="1:9" x14ac:dyDescent="0.3">
      <c r="A218">
        <v>1410</v>
      </c>
      <c r="B218" t="s">
        <v>49</v>
      </c>
      <c r="C218" t="s">
        <v>49</v>
      </c>
      <c r="F218" s="13">
        <v>512</v>
      </c>
      <c r="G218" s="13">
        <v>1313</v>
      </c>
      <c r="H218" s="13">
        <v>13229</v>
      </c>
      <c r="I218" s="13">
        <v>660</v>
      </c>
    </row>
    <row r="219" spans="1:9" x14ac:dyDescent="0.3">
      <c r="A219">
        <v>975</v>
      </c>
      <c r="B219" t="s">
        <v>55</v>
      </c>
      <c r="C219" t="s">
        <v>49</v>
      </c>
      <c r="F219" s="13">
        <v>-80</v>
      </c>
      <c r="G219" s="13">
        <v>8969</v>
      </c>
      <c r="H219" s="13">
        <v>1916</v>
      </c>
      <c r="I219" s="13">
        <v>1034</v>
      </c>
    </row>
    <row r="220" spans="1:9" x14ac:dyDescent="0.3">
      <c r="A220">
        <v>305</v>
      </c>
      <c r="B220" t="s">
        <v>55</v>
      </c>
      <c r="C220" t="s">
        <v>55</v>
      </c>
      <c r="F220" s="13">
        <v>1286</v>
      </c>
      <c r="G220" s="13">
        <v>-196</v>
      </c>
      <c r="H220" s="13">
        <v>0</v>
      </c>
      <c r="I220" s="13">
        <v>189</v>
      </c>
    </row>
    <row r="221" spans="1:9" x14ac:dyDescent="0.3">
      <c r="A221">
        <v>400</v>
      </c>
      <c r="B221" t="s">
        <v>49</v>
      </c>
      <c r="C221" t="s">
        <v>49</v>
      </c>
      <c r="F221" s="13">
        <v>804</v>
      </c>
      <c r="G221" s="13">
        <v>15</v>
      </c>
      <c r="H221" s="13">
        <v>284</v>
      </c>
      <c r="I221" s="13">
        <v>2881</v>
      </c>
    </row>
    <row r="222" spans="1:9" x14ac:dyDescent="0.3">
      <c r="A222">
        <v>-22</v>
      </c>
      <c r="B222" t="s">
        <v>55</v>
      </c>
      <c r="C222" t="s">
        <v>49</v>
      </c>
      <c r="F222" s="13">
        <v>3333</v>
      </c>
      <c r="G222" s="13">
        <v>666</v>
      </c>
      <c r="H222" s="13">
        <v>1467</v>
      </c>
      <c r="I222" s="13">
        <v>119</v>
      </c>
    </row>
    <row r="223" spans="1:9" x14ac:dyDescent="0.3">
      <c r="A223">
        <v>4030</v>
      </c>
      <c r="B223" t="s">
        <v>55</v>
      </c>
      <c r="C223" t="s">
        <v>49</v>
      </c>
      <c r="F223" s="13">
        <v>1343</v>
      </c>
      <c r="G223" s="13">
        <v>452</v>
      </c>
      <c r="H223" s="13">
        <v>590</v>
      </c>
      <c r="I223" s="13">
        <v>1594</v>
      </c>
    </row>
    <row r="224" spans="1:9" x14ac:dyDescent="0.3">
      <c r="A224">
        <v>365</v>
      </c>
      <c r="B224" t="s">
        <v>49</v>
      </c>
      <c r="C224" t="s">
        <v>49</v>
      </c>
      <c r="F224" s="13">
        <v>0</v>
      </c>
      <c r="G224" s="13">
        <v>149</v>
      </c>
      <c r="H224" s="13">
        <v>0</v>
      </c>
      <c r="I224" s="13">
        <v>72</v>
      </c>
    </row>
    <row r="225" spans="1:9" x14ac:dyDescent="0.3">
      <c r="A225">
        <v>204</v>
      </c>
      <c r="B225" t="s">
        <v>49</v>
      </c>
      <c r="C225" t="s">
        <v>49</v>
      </c>
      <c r="F225" s="13">
        <v>1731</v>
      </c>
      <c r="G225" s="13">
        <v>1453</v>
      </c>
      <c r="H225" s="13">
        <v>0</v>
      </c>
      <c r="I225" s="13">
        <v>81</v>
      </c>
    </row>
    <row r="226" spans="1:9" x14ac:dyDescent="0.3">
      <c r="A226">
        <v>1691</v>
      </c>
      <c r="B226" t="s">
        <v>55</v>
      </c>
      <c r="C226" t="s">
        <v>49</v>
      </c>
      <c r="F226" s="13">
        <v>2400</v>
      </c>
      <c r="G226" s="13">
        <v>1480</v>
      </c>
      <c r="H226" s="13">
        <v>34</v>
      </c>
      <c r="I226" s="13">
        <v>231</v>
      </c>
    </row>
    <row r="227" spans="1:9" x14ac:dyDescent="0.3">
      <c r="A227">
        <v>406</v>
      </c>
      <c r="B227" t="s">
        <v>55</v>
      </c>
      <c r="C227" t="s">
        <v>49</v>
      </c>
      <c r="F227" s="13">
        <v>691</v>
      </c>
      <c r="G227" s="13">
        <v>715</v>
      </c>
      <c r="H227" s="13">
        <v>1876</v>
      </c>
      <c r="I227" s="13">
        <v>36</v>
      </c>
    </row>
    <row r="228" spans="1:9" x14ac:dyDescent="0.3">
      <c r="A228">
        <v>-204</v>
      </c>
      <c r="B228" t="s">
        <v>49</v>
      </c>
      <c r="C228" t="s">
        <v>49</v>
      </c>
      <c r="F228" s="13">
        <v>20</v>
      </c>
      <c r="G228" s="13">
        <v>237</v>
      </c>
      <c r="H228" s="13">
        <v>550</v>
      </c>
      <c r="I228" s="13">
        <v>7050</v>
      </c>
    </row>
    <row r="229" spans="1:9" x14ac:dyDescent="0.3">
      <c r="A229">
        <v>359</v>
      </c>
      <c r="B229" t="s">
        <v>55</v>
      </c>
      <c r="C229" t="s">
        <v>49</v>
      </c>
      <c r="F229" s="13">
        <v>581</v>
      </c>
      <c r="G229" s="13">
        <v>694</v>
      </c>
      <c r="H229" s="13">
        <v>4908</v>
      </c>
      <c r="I229" s="13">
        <v>1509</v>
      </c>
    </row>
    <row r="230" spans="1:9" x14ac:dyDescent="0.3">
      <c r="A230">
        <v>123</v>
      </c>
      <c r="B230" t="s">
        <v>55</v>
      </c>
      <c r="C230" t="s">
        <v>49</v>
      </c>
      <c r="F230" s="13">
        <v>310</v>
      </c>
      <c r="G230" s="13">
        <v>55</v>
      </c>
      <c r="H230" s="13">
        <v>348</v>
      </c>
      <c r="I230" s="13">
        <v>1134</v>
      </c>
    </row>
    <row r="231" spans="1:9" x14ac:dyDescent="0.3">
      <c r="A231">
        <v>0</v>
      </c>
      <c r="B231" t="s">
        <v>55</v>
      </c>
      <c r="C231" t="s">
        <v>55</v>
      </c>
      <c r="F231" s="13">
        <v>1623</v>
      </c>
      <c r="G231" s="13">
        <v>136</v>
      </c>
      <c r="H231" s="13">
        <v>47</v>
      </c>
      <c r="I231" s="13">
        <v>88</v>
      </c>
    </row>
    <row r="232" spans="1:9" x14ac:dyDescent="0.3">
      <c r="A232">
        <v>142</v>
      </c>
      <c r="B232" t="s">
        <v>49</v>
      </c>
      <c r="C232" t="s">
        <v>49</v>
      </c>
      <c r="F232" s="13">
        <v>-136</v>
      </c>
      <c r="G232" s="13">
        <v>-404</v>
      </c>
      <c r="H232" s="13">
        <v>2552</v>
      </c>
      <c r="I232" s="13">
        <v>2764</v>
      </c>
    </row>
    <row r="233" spans="1:9" x14ac:dyDescent="0.3">
      <c r="A233">
        <v>3571</v>
      </c>
      <c r="B233" t="s">
        <v>49</v>
      </c>
      <c r="C233" t="s">
        <v>49</v>
      </c>
      <c r="F233" s="13">
        <v>280</v>
      </c>
      <c r="G233" s="13">
        <v>779</v>
      </c>
      <c r="H233" s="13">
        <v>-305</v>
      </c>
      <c r="I233" s="13">
        <v>8023</v>
      </c>
    </row>
    <row r="234" spans="1:9" x14ac:dyDescent="0.3">
      <c r="A234">
        <v>33</v>
      </c>
      <c r="B234" t="s">
        <v>55</v>
      </c>
      <c r="C234" t="s">
        <v>49</v>
      </c>
      <c r="F234" s="13">
        <v>476</v>
      </c>
      <c r="G234" s="13">
        <v>1187</v>
      </c>
      <c r="H234" s="13">
        <v>889</v>
      </c>
      <c r="I234" s="13">
        <v>0</v>
      </c>
    </row>
    <row r="235" spans="1:9" x14ac:dyDescent="0.3">
      <c r="A235">
        <v>0</v>
      </c>
      <c r="B235" t="s">
        <v>55</v>
      </c>
      <c r="C235" t="s">
        <v>49</v>
      </c>
      <c r="F235" s="13">
        <v>398</v>
      </c>
      <c r="G235" s="13">
        <v>641</v>
      </c>
      <c r="H235" s="13">
        <v>331</v>
      </c>
      <c r="I235" s="13">
        <v>1382</v>
      </c>
    </row>
    <row r="236" spans="1:9" x14ac:dyDescent="0.3">
      <c r="A236">
        <v>3096</v>
      </c>
      <c r="B236" t="s">
        <v>49</v>
      </c>
      <c r="C236" t="s">
        <v>49</v>
      </c>
      <c r="F236" s="13">
        <v>-228</v>
      </c>
      <c r="G236" s="13">
        <v>826</v>
      </c>
      <c r="H236" s="13">
        <v>266</v>
      </c>
      <c r="I236" s="13">
        <v>33</v>
      </c>
    </row>
    <row r="237" spans="1:9" x14ac:dyDescent="0.3">
      <c r="A237">
        <v>20</v>
      </c>
      <c r="B237" t="s">
        <v>49</v>
      </c>
      <c r="C237" t="s">
        <v>49</v>
      </c>
      <c r="F237" s="13">
        <v>-701</v>
      </c>
      <c r="G237" s="13">
        <v>991</v>
      </c>
      <c r="H237" s="13">
        <v>3</v>
      </c>
      <c r="I237" s="13">
        <v>887</v>
      </c>
    </row>
    <row r="238" spans="1:9" x14ac:dyDescent="0.3">
      <c r="A238">
        <v>3576</v>
      </c>
      <c r="B238" t="s">
        <v>55</v>
      </c>
      <c r="C238" t="s">
        <v>49</v>
      </c>
      <c r="F238" s="13">
        <v>0</v>
      </c>
      <c r="G238" s="13">
        <v>244</v>
      </c>
      <c r="H238" s="13">
        <v>0</v>
      </c>
      <c r="I238" s="13">
        <v>0</v>
      </c>
    </row>
    <row r="239" spans="1:9" x14ac:dyDescent="0.3">
      <c r="A239">
        <v>206</v>
      </c>
      <c r="B239" t="s">
        <v>55</v>
      </c>
      <c r="C239" t="s">
        <v>49</v>
      </c>
      <c r="F239" s="13">
        <v>171</v>
      </c>
      <c r="G239" s="13">
        <v>1328</v>
      </c>
      <c r="H239" s="13">
        <v>-110</v>
      </c>
      <c r="I239" s="13">
        <v>548</v>
      </c>
    </row>
    <row r="240" spans="1:9" x14ac:dyDescent="0.3">
      <c r="A240">
        <v>7082</v>
      </c>
      <c r="B240" t="s">
        <v>49</v>
      </c>
      <c r="C240" t="s">
        <v>49</v>
      </c>
      <c r="F240" s="13">
        <v>376</v>
      </c>
      <c r="G240" s="13">
        <v>7317</v>
      </c>
      <c r="H240" s="13">
        <v>292</v>
      </c>
      <c r="I240" s="13">
        <v>272</v>
      </c>
    </row>
    <row r="241" spans="1:9" x14ac:dyDescent="0.3">
      <c r="A241">
        <v>1634</v>
      </c>
      <c r="B241" t="s">
        <v>55</v>
      </c>
      <c r="C241" t="s">
        <v>49</v>
      </c>
      <c r="F241" s="13">
        <v>1273</v>
      </c>
      <c r="G241" s="13">
        <v>515</v>
      </c>
      <c r="H241" s="13">
        <v>-970</v>
      </c>
      <c r="I241" s="13">
        <v>81</v>
      </c>
    </row>
    <row r="242" spans="1:9" x14ac:dyDescent="0.3">
      <c r="A242">
        <v>1</v>
      </c>
      <c r="B242" t="s">
        <v>55</v>
      </c>
      <c r="C242" t="s">
        <v>49</v>
      </c>
      <c r="F242" s="13">
        <v>2892</v>
      </c>
      <c r="G242" s="13">
        <v>296</v>
      </c>
      <c r="H242" s="13">
        <v>328</v>
      </c>
      <c r="I242" s="13">
        <v>225</v>
      </c>
    </row>
    <row r="243" spans="1:9" x14ac:dyDescent="0.3">
      <c r="A243">
        <v>4012</v>
      </c>
      <c r="B243" t="s">
        <v>49</v>
      </c>
      <c r="C243" t="s">
        <v>49</v>
      </c>
      <c r="F243" s="13">
        <v>292</v>
      </c>
      <c r="G243" s="13">
        <v>360</v>
      </c>
      <c r="H243" s="13">
        <v>598</v>
      </c>
      <c r="I243" s="13">
        <v>43</v>
      </c>
    </row>
    <row r="244" spans="1:9" x14ac:dyDescent="0.3">
      <c r="A244">
        <v>3762</v>
      </c>
      <c r="B244" t="s">
        <v>49</v>
      </c>
      <c r="C244" t="s">
        <v>49</v>
      </c>
      <c r="F244" s="13">
        <v>247</v>
      </c>
      <c r="G244" s="13">
        <v>428</v>
      </c>
      <c r="H244" s="13">
        <v>-229</v>
      </c>
      <c r="I244" s="13">
        <v>57</v>
      </c>
    </row>
    <row r="245" spans="1:9" x14ac:dyDescent="0.3">
      <c r="A245">
        <v>-247</v>
      </c>
      <c r="B245" t="s">
        <v>55</v>
      </c>
      <c r="C245" t="s">
        <v>55</v>
      </c>
      <c r="F245" s="13">
        <v>2289</v>
      </c>
      <c r="G245" s="13">
        <v>820</v>
      </c>
      <c r="H245" s="13">
        <v>4194</v>
      </c>
      <c r="I245" s="13">
        <v>0</v>
      </c>
    </row>
    <row r="246" spans="1:9" x14ac:dyDescent="0.3">
      <c r="A246">
        <v>606</v>
      </c>
      <c r="B246" t="s">
        <v>55</v>
      </c>
      <c r="C246" t="s">
        <v>49</v>
      </c>
      <c r="F246" s="13">
        <v>181</v>
      </c>
      <c r="G246" s="13">
        <v>195</v>
      </c>
      <c r="H246" s="13">
        <v>-28</v>
      </c>
      <c r="I246" s="13">
        <v>0</v>
      </c>
    </row>
    <row r="247" spans="1:9" x14ac:dyDescent="0.3">
      <c r="A247">
        <v>0</v>
      </c>
      <c r="B247" t="s">
        <v>55</v>
      </c>
      <c r="C247" t="s">
        <v>49</v>
      </c>
      <c r="F247" s="13">
        <v>-427</v>
      </c>
      <c r="G247" s="13">
        <v>108</v>
      </c>
      <c r="H247" s="13">
        <v>473</v>
      </c>
      <c r="I247" s="13">
        <v>138</v>
      </c>
    </row>
    <row r="248" spans="1:9" x14ac:dyDescent="0.3">
      <c r="A248">
        <v>-189</v>
      </c>
      <c r="B248" t="s">
        <v>55</v>
      </c>
      <c r="C248" t="s">
        <v>49</v>
      </c>
      <c r="F248" s="13">
        <v>0</v>
      </c>
      <c r="G248" s="13">
        <v>-381</v>
      </c>
      <c r="H248" s="13">
        <v>0</v>
      </c>
      <c r="I248" s="13">
        <v>11084</v>
      </c>
    </row>
    <row r="249" spans="1:9" x14ac:dyDescent="0.3">
      <c r="A249">
        <v>0</v>
      </c>
      <c r="B249" t="s">
        <v>49</v>
      </c>
      <c r="C249" t="s">
        <v>49</v>
      </c>
      <c r="F249" s="13">
        <v>67</v>
      </c>
      <c r="G249" s="13">
        <v>1925</v>
      </c>
      <c r="H249" s="13">
        <v>79</v>
      </c>
      <c r="I249" s="13">
        <v>1281</v>
      </c>
    </row>
    <row r="250" spans="1:9" x14ac:dyDescent="0.3">
      <c r="A250">
        <v>484</v>
      </c>
      <c r="B250" t="s">
        <v>55</v>
      </c>
      <c r="C250" t="s">
        <v>49</v>
      </c>
      <c r="F250" s="13">
        <v>1521</v>
      </c>
      <c r="G250" s="13">
        <v>902</v>
      </c>
      <c r="H250" s="13">
        <v>137</v>
      </c>
      <c r="I250" s="13">
        <v>133</v>
      </c>
    </row>
    <row r="251" spans="1:9" x14ac:dyDescent="0.3">
      <c r="A251">
        <v>0</v>
      </c>
      <c r="B251" t="s">
        <v>49</v>
      </c>
      <c r="C251" t="s">
        <v>55</v>
      </c>
      <c r="F251" s="13">
        <v>0</v>
      </c>
      <c r="G251" s="13">
        <v>738</v>
      </c>
      <c r="H251" s="13">
        <v>603</v>
      </c>
      <c r="I251" s="13">
        <v>3706</v>
      </c>
    </row>
    <row r="252" spans="1:9" x14ac:dyDescent="0.3">
      <c r="A252">
        <v>395</v>
      </c>
      <c r="B252" t="s">
        <v>55</v>
      </c>
      <c r="C252" t="s">
        <v>49</v>
      </c>
      <c r="F252" s="13">
        <v>273</v>
      </c>
      <c r="G252" s="13">
        <v>-839</v>
      </c>
      <c r="H252" s="13">
        <v>-402</v>
      </c>
      <c r="I252" s="13">
        <v>174</v>
      </c>
    </row>
    <row r="253" spans="1:9" x14ac:dyDescent="0.3">
      <c r="A253">
        <v>2349</v>
      </c>
      <c r="B253" t="s">
        <v>49</v>
      </c>
      <c r="C253" t="s">
        <v>49</v>
      </c>
      <c r="F253" s="13">
        <v>1159</v>
      </c>
      <c r="G253" s="13">
        <v>1033</v>
      </c>
      <c r="H253" s="13">
        <v>27069</v>
      </c>
      <c r="I253" s="13">
        <v>168</v>
      </c>
    </row>
    <row r="254" spans="1:9" x14ac:dyDescent="0.3">
      <c r="A254">
        <v>410</v>
      </c>
      <c r="B254" t="s">
        <v>49</v>
      </c>
      <c r="C254" t="s">
        <v>55</v>
      </c>
      <c r="F254" s="13">
        <v>8309</v>
      </c>
      <c r="G254" s="13">
        <v>2567</v>
      </c>
      <c r="H254" s="13">
        <v>-315</v>
      </c>
      <c r="I254" s="13">
        <v>6483</v>
      </c>
    </row>
    <row r="255" spans="1:9" x14ac:dyDescent="0.3">
      <c r="A255">
        <v>3401</v>
      </c>
      <c r="B255" t="s">
        <v>55</v>
      </c>
      <c r="C255" t="s">
        <v>49</v>
      </c>
      <c r="F255" s="13">
        <v>-839</v>
      </c>
      <c r="G255" s="13">
        <v>1584</v>
      </c>
      <c r="H255" s="13">
        <v>83</v>
      </c>
      <c r="I255" s="13">
        <v>28</v>
      </c>
    </row>
    <row r="256" spans="1:9" x14ac:dyDescent="0.3">
      <c r="A256">
        <v>222</v>
      </c>
      <c r="B256" t="s">
        <v>49</v>
      </c>
      <c r="C256" t="s">
        <v>49</v>
      </c>
      <c r="F256" s="13">
        <v>247</v>
      </c>
      <c r="G256" s="13">
        <v>182</v>
      </c>
      <c r="H256" s="13">
        <v>961</v>
      </c>
      <c r="I256" s="13">
        <v>1430</v>
      </c>
    </row>
    <row r="257" spans="1:9" x14ac:dyDescent="0.3">
      <c r="A257">
        <v>989</v>
      </c>
      <c r="B257" t="s">
        <v>55</v>
      </c>
      <c r="C257" t="s">
        <v>55</v>
      </c>
      <c r="F257" s="13">
        <v>6095</v>
      </c>
      <c r="G257" s="13">
        <v>76</v>
      </c>
      <c r="H257" s="13">
        <v>-407</v>
      </c>
      <c r="I257" s="13">
        <v>0</v>
      </c>
    </row>
    <row r="258" spans="1:9" x14ac:dyDescent="0.3">
      <c r="A258">
        <v>415</v>
      </c>
      <c r="B258" t="s">
        <v>49</v>
      </c>
      <c r="C258" t="s">
        <v>55</v>
      </c>
      <c r="F258" s="13">
        <v>64</v>
      </c>
      <c r="G258" s="13">
        <v>663</v>
      </c>
      <c r="H258" s="13">
        <v>678</v>
      </c>
      <c r="I258" s="13">
        <v>874</v>
      </c>
    </row>
    <row r="259" spans="1:9" x14ac:dyDescent="0.3">
      <c r="A259">
        <v>16</v>
      </c>
      <c r="B259" t="s">
        <v>49</v>
      </c>
      <c r="C259" t="s">
        <v>49</v>
      </c>
      <c r="F259" s="13">
        <v>1100</v>
      </c>
      <c r="G259" s="13">
        <v>3455</v>
      </c>
      <c r="H259" s="13">
        <v>0</v>
      </c>
      <c r="I259" s="13">
        <v>705</v>
      </c>
    </row>
    <row r="260" spans="1:9" x14ac:dyDescent="0.3">
      <c r="A260">
        <v>7190</v>
      </c>
      <c r="B260" t="s">
        <v>55</v>
      </c>
      <c r="C260" t="s">
        <v>49</v>
      </c>
      <c r="F260" s="13">
        <v>516</v>
      </c>
      <c r="G260" s="13">
        <v>0</v>
      </c>
      <c r="H260" s="13">
        <v>-19</v>
      </c>
      <c r="I260" s="13">
        <v>1033</v>
      </c>
    </row>
    <row r="261" spans="1:9" x14ac:dyDescent="0.3">
      <c r="A261">
        <v>482</v>
      </c>
      <c r="B261" t="s">
        <v>49</v>
      </c>
      <c r="C261" t="s">
        <v>55</v>
      </c>
      <c r="F261" s="13">
        <v>1532</v>
      </c>
      <c r="G261" s="13">
        <v>157</v>
      </c>
      <c r="H261" s="13">
        <v>3800</v>
      </c>
      <c r="I261" s="13">
        <v>123</v>
      </c>
    </row>
    <row r="262" spans="1:9" x14ac:dyDescent="0.3">
      <c r="A262">
        <v>209</v>
      </c>
      <c r="B262" t="s">
        <v>55</v>
      </c>
      <c r="C262" t="s">
        <v>55</v>
      </c>
      <c r="F262" s="13">
        <v>1990</v>
      </c>
      <c r="G262" s="13">
        <v>0</v>
      </c>
      <c r="H262" s="13">
        <v>487</v>
      </c>
      <c r="I262" s="13">
        <v>8894</v>
      </c>
    </row>
    <row r="263" spans="1:9" x14ac:dyDescent="0.3">
      <c r="A263">
        <v>0</v>
      </c>
      <c r="B263" t="s">
        <v>49</v>
      </c>
      <c r="C263" t="s">
        <v>49</v>
      </c>
      <c r="F263" s="13">
        <v>648</v>
      </c>
      <c r="G263" s="13">
        <v>378</v>
      </c>
      <c r="H263" s="13">
        <v>1533</v>
      </c>
      <c r="I263" s="13">
        <v>14752</v>
      </c>
    </row>
    <row r="264" spans="1:9" x14ac:dyDescent="0.3">
      <c r="A264">
        <v>5803</v>
      </c>
      <c r="B264" t="s">
        <v>49</v>
      </c>
      <c r="C264" t="s">
        <v>49</v>
      </c>
      <c r="F264" s="13">
        <v>699</v>
      </c>
      <c r="G264" s="13">
        <v>-228</v>
      </c>
      <c r="H264" s="13">
        <v>410</v>
      </c>
      <c r="I264" s="13">
        <v>67</v>
      </c>
    </row>
    <row r="265" spans="1:9" x14ac:dyDescent="0.3">
      <c r="A265">
        <v>624</v>
      </c>
      <c r="B265" t="s">
        <v>49</v>
      </c>
      <c r="C265" t="s">
        <v>55</v>
      </c>
      <c r="F265" s="13">
        <v>167</v>
      </c>
      <c r="G265" s="13">
        <v>1932</v>
      </c>
      <c r="H265" s="13">
        <v>227</v>
      </c>
      <c r="I265" s="13">
        <v>39</v>
      </c>
    </row>
    <row r="266" spans="1:9" x14ac:dyDescent="0.3">
      <c r="A266">
        <v>883</v>
      </c>
      <c r="B266" t="s">
        <v>49</v>
      </c>
      <c r="C266" t="s">
        <v>49</v>
      </c>
      <c r="F266" s="13">
        <v>0</v>
      </c>
      <c r="G266" s="13">
        <v>1314</v>
      </c>
      <c r="H266" s="13">
        <v>2478</v>
      </c>
      <c r="I266" s="13">
        <v>102</v>
      </c>
    </row>
    <row r="267" spans="1:9" x14ac:dyDescent="0.3">
      <c r="A267">
        <v>1516</v>
      </c>
      <c r="B267" t="s">
        <v>55</v>
      </c>
      <c r="C267" t="s">
        <v>55</v>
      </c>
      <c r="F267" s="13">
        <v>0</v>
      </c>
      <c r="G267" s="13">
        <v>2914</v>
      </c>
      <c r="H267" s="13">
        <v>800</v>
      </c>
      <c r="I267" s="13">
        <v>1790</v>
      </c>
    </row>
    <row r="268" spans="1:9" x14ac:dyDescent="0.3">
      <c r="A268">
        <v>872</v>
      </c>
      <c r="B268" t="s">
        <v>55</v>
      </c>
      <c r="C268" t="s">
        <v>49</v>
      </c>
      <c r="F268" s="13">
        <v>-254</v>
      </c>
      <c r="G268" s="13">
        <v>1464</v>
      </c>
      <c r="H268" s="13">
        <v>3186</v>
      </c>
      <c r="I268" s="13">
        <v>15311</v>
      </c>
    </row>
    <row r="269" spans="1:9" x14ac:dyDescent="0.3">
      <c r="A269">
        <v>-988</v>
      </c>
      <c r="B269" t="s">
        <v>55</v>
      </c>
      <c r="C269" t="s">
        <v>55</v>
      </c>
      <c r="F269" s="13">
        <v>326</v>
      </c>
      <c r="G269" s="13">
        <v>-302</v>
      </c>
      <c r="H269" s="13">
        <v>0</v>
      </c>
      <c r="I269" s="13">
        <v>-635</v>
      </c>
    </row>
    <row r="270" spans="1:9" x14ac:dyDescent="0.3">
      <c r="A270">
        <v>902</v>
      </c>
      <c r="B270" t="s">
        <v>55</v>
      </c>
      <c r="C270" t="s">
        <v>49</v>
      </c>
      <c r="F270" s="13">
        <v>-97</v>
      </c>
      <c r="G270" s="13">
        <v>2497</v>
      </c>
      <c r="H270" s="13">
        <v>5057</v>
      </c>
      <c r="I270" s="13">
        <v>115</v>
      </c>
    </row>
    <row r="271" spans="1:9" x14ac:dyDescent="0.3">
      <c r="A271">
        <v>1007</v>
      </c>
      <c r="B271" t="s">
        <v>49</v>
      </c>
      <c r="C271" t="s">
        <v>49</v>
      </c>
      <c r="F271" s="13">
        <v>544</v>
      </c>
      <c r="G271" s="13">
        <v>-339</v>
      </c>
      <c r="H271" s="13">
        <v>4039</v>
      </c>
      <c r="I271" s="13">
        <v>10786</v>
      </c>
    </row>
    <row r="272" spans="1:9" x14ac:dyDescent="0.3">
      <c r="A272">
        <v>0</v>
      </c>
      <c r="B272" t="s">
        <v>55</v>
      </c>
      <c r="C272" t="s">
        <v>49</v>
      </c>
      <c r="F272" s="13">
        <v>552</v>
      </c>
      <c r="G272" s="13">
        <v>3611</v>
      </c>
      <c r="H272" s="13">
        <v>0</v>
      </c>
      <c r="I272" s="13">
        <v>810</v>
      </c>
    </row>
    <row r="273" spans="1:9" x14ac:dyDescent="0.3">
      <c r="A273">
        <v>174</v>
      </c>
      <c r="B273" t="s">
        <v>55</v>
      </c>
      <c r="C273" t="s">
        <v>55</v>
      </c>
      <c r="F273" s="13">
        <v>309</v>
      </c>
      <c r="G273" s="13">
        <v>242</v>
      </c>
      <c r="H273" s="13">
        <v>3382</v>
      </c>
      <c r="I273" s="13">
        <v>55</v>
      </c>
    </row>
    <row r="274" spans="1:9" x14ac:dyDescent="0.3">
      <c r="A274">
        <v>12186</v>
      </c>
      <c r="B274" t="s">
        <v>49</v>
      </c>
      <c r="C274" t="s">
        <v>49</v>
      </c>
      <c r="F274" s="13">
        <v>556</v>
      </c>
      <c r="G274" s="13">
        <v>1319</v>
      </c>
      <c r="H274" s="13">
        <v>896</v>
      </c>
      <c r="I274" s="13">
        <v>455</v>
      </c>
    </row>
    <row r="275" spans="1:9" x14ac:dyDescent="0.3">
      <c r="A275">
        <v>524</v>
      </c>
      <c r="B275" t="s">
        <v>55</v>
      </c>
      <c r="C275" t="s">
        <v>49</v>
      </c>
      <c r="F275" s="13">
        <v>589</v>
      </c>
      <c r="G275" s="13">
        <v>67</v>
      </c>
      <c r="H275" s="13">
        <v>2225</v>
      </c>
      <c r="I275" s="13">
        <v>2929</v>
      </c>
    </row>
    <row r="276" spans="1:9" x14ac:dyDescent="0.3">
      <c r="A276">
        <v>0</v>
      </c>
      <c r="B276" t="s">
        <v>55</v>
      </c>
      <c r="C276" t="s">
        <v>49</v>
      </c>
      <c r="F276" s="13">
        <v>-54</v>
      </c>
      <c r="G276" s="13">
        <v>-558</v>
      </c>
      <c r="H276" s="13">
        <v>-6</v>
      </c>
      <c r="I276" s="13">
        <v>566</v>
      </c>
    </row>
    <row r="277" spans="1:9" x14ac:dyDescent="0.3">
      <c r="A277">
        <v>4</v>
      </c>
      <c r="B277" t="s">
        <v>55</v>
      </c>
      <c r="C277" t="s">
        <v>49</v>
      </c>
      <c r="F277" s="13">
        <v>2366</v>
      </c>
      <c r="G277" s="13">
        <v>192</v>
      </c>
      <c r="H277" s="13">
        <v>3529</v>
      </c>
      <c r="I277" s="13">
        <v>204</v>
      </c>
    </row>
    <row r="278" spans="1:9" x14ac:dyDescent="0.3">
      <c r="A278">
        <v>11219</v>
      </c>
      <c r="B278" t="s">
        <v>49</v>
      </c>
      <c r="C278" t="s">
        <v>49</v>
      </c>
      <c r="F278" s="13">
        <v>475</v>
      </c>
      <c r="G278" s="13">
        <v>38</v>
      </c>
      <c r="H278" s="13">
        <v>333</v>
      </c>
      <c r="I278" s="13">
        <v>480</v>
      </c>
    </row>
    <row r="279" spans="1:9" x14ac:dyDescent="0.3">
      <c r="A279">
        <v>0</v>
      </c>
      <c r="B279" t="s">
        <v>49</v>
      </c>
      <c r="C279" t="s">
        <v>49</v>
      </c>
      <c r="F279" s="13">
        <v>232</v>
      </c>
      <c r="G279" s="13">
        <v>518</v>
      </c>
      <c r="H279" s="13">
        <v>-27</v>
      </c>
      <c r="I279" s="13">
        <v>1034</v>
      </c>
    </row>
    <row r="280" spans="1:9" x14ac:dyDescent="0.3">
      <c r="A280">
        <v>5776</v>
      </c>
      <c r="B280" t="s">
        <v>49</v>
      </c>
      <c r="C280" t="s">
        <v>49</v>
      </c>
      <c r="F280" s="13">
        <v>966</v>
      </c>
      <c r="G280" s="13">
        <v>-256</v>
      </c>
      <c r="H280" s="13">
        <v>105</v>
      </c>
      <c r="I280" s="13">
        <v>3250</v>
      </c>
    </row>
    <row r="281" spans="1:9" x14ac:dyDescent="0.3">
      <c r="A281">
        <v>37</v>
      </c>
      <c r="B281" t="s">
        <v>55</v>
      </c>
      <c r="C281" t="s">
        <v>49</v>
      </c>
      <c r="F281" s="13">
        <v>3068</v>
      </c>
      <c r="G281" s="13">
        <v>0</v>
      </c>
      <c r="H281" s="13">
        <v>-20</v>
      </c>
      <c r="I281" s="13">
        <v>1633</v>
      </c>
    </row>
    <row r="282" spans="1:9" x14ac:dyDescent="0.3">
      <c r="A282">
        <v>593</v>
      </c>
      <c r="B282" t="s">
        <v>49</v>
      </c>
      <c r="C282" t="s">
        <v>49</v>
      </c>
      <c r="F282" s="13">
        <v>1147</v>
      </c>
      <c r="G282" s="13">
        <v>201</v>
      </c>
      <c r="H282" s="13">
        <v>4</v>
      </c>
      <c r="I282" s="13">
        <v>3334</v>
      </c>
    </row>
    <row r="283" spans="1:9" x14ac:dyDescent="0.3">
      <c r="A283">
        <v>1148</v>
      </c>
      <c r="B283" t="s">
        <v>55</v>
      </c>
      <c r="C283" t="s">
        <v>49</v>
      </c>
      <c r="F283" s="13">
        <v>806</v>
      </c>
      <c r="G283" s="13">
        <v>-49</v>
      </c>
      <c r="H283" s="13">
        <v>436</v>
      </c>
      <c r="I283" s="13">
        <v>1</v>
      </c>
    </row>
    <row r="284" spans="1:9" x14ac:dyDescent="0.3">
      <c r="A284">
        <v>3561</v>
      </c>
      <c r="B284" t="s">
        <v>55</v>
      </c>
      <c r="C284" t="s">
        <v>49</v>
      </c>
      <c r="F284" s="13">
        <v>285</v>
      </c>
      <c r="G284" s="13">
        <v>1413</v>
      </c>
      <c r="H284" s="13">
        <v>98</v>
      </c>
      <c r="I284" s="13">
        <v>65</v>
      </c>
    </row>
    <row r="285" spans="1:9" x14ac:dyDescent="0.3">
      <c r="A285">
        <v>63</v>
      </c>
      <c r="B285" t="s">
        <v>49</v>
      </c>
      <c r="C285" t="s">
        <v>49</v>
      </c>
      <c r="F285" s="13">
        <v>132</v>
      </c>
      <c r="G285" s="13">
        <v>12519</v>
      </c>
      <c r="H285" s="13">
        <v>2678</v>
      </c>
      <c r="I285" s="13">
        <v>233</v>
      </c>
    </row>
    <row r="286" spans="1:9" x14ac:dyDescent="0.3">
      <c r="A286">
        <v>260</v>
      </c>
      <c r="B286" t="s">
        <v>49</v>
      </c>
      <c r="C286" t="s">
        <v>49</v>
      </c>
      <c r="F286" s="13">
        <v>529</v>
      </c>
      <c r="G286" s="13">
        <v>0</v>
      </c>
      <c r="H286" s="13">
        <v>362</v>
      </c>
      <c r="I286" s="13">
        <v>817</v>
      </c>
    </row>
    <row r="287" spans="1:9" x14ac:dyDescent="0.3">
      <c r="A287">
        <v>2269</v>
      </c>
      <c r="B287" t="s">
        <v>55</v>
      </c>
      <c r="C287" t="s">
        <v>49</v>
      </c>
      <c r="F287" s="13">
        <v>137</v>
      </c>
      <c r="G287" s="13">
        <v>1020</v>
      </c>
      <c r="H287" s="13"/>
      <c r="I287" s="13">
        <v>414</v>
      </c>
    </row>
    <row r="288" spans="1:9" x14ac:dyDescent="0.3">
      <c r="A288">
        <v>1060</v>
      </c>
      <c r="B288" t="s">
        <v>55</v>
      </c>
      <c r="C288" t="s">
        <v>49</v>
      </c>
      <c r="F288" s="13">
        <v>-518</v>
      </c>
      <c r="G288" s="13">
        <v>14</v>
      </c>
      <c r="H288" s="13"/>
      <c r="I288" s="13">
        <v>350</v>
      </c>
    </row>
    <row r="289" spans="1:9" x14ac:dyDescent="0.3">
      <c r="A289">
        <v>-220</v>
      </c>
      <c r="B289" t="s">
        <v>55</v>
      </c>
      <c r="C289" t="s">
        <v>49</v>
      </c>
      <c r="F289" s="13">
        <v>-204</v>
      </c>
      <c r="G289" s="13">
        <v>1161</v>
      </c>
      <c r="H289" s="13"/>
      <c r="I289" s="13">
        <v>3</v>
      </c>
    </row>
    <row r="290" spans="1:9" x14ac:dyDescent="0.3">
      <c r="A290">
        <v>49</v>
      </c>
      <c r="B290" t="s">
        <v>55</v>
      </c>
      <c r="C290" t="s">
        <v>49</v>
      </c>
      <c r="F290" s="13">
        <v>470</v>
      </c>
      <c r="G290" s="13">
        <v>-45</v>
      </c>
      <c r="H290" s="13"/>
      <c r="I290" s="13">
        <v>159</v>
      </c>
    </row>
    <row r="291" spans="1:9" x14ac:dyDescent="0.3">
      <c r="A291">
        <v>69</v>
      </c>
      <c r="B291" t="s">
        <v>49</v>
      </c>
      <c r="C291" t="s">
        <v>55</v>
      </c>
      <c r="F291" s="13">
        <v>5739</v>
      </c>
      <c r="G291" s="13">
        <v>1570</v>
      </c>
      <c r="H291" s="13"/>
      <c r="I291" s="13">
        <v>0</v>
      </c>
    </row>
    <row r="292" spans="1:9" x14ac:dyDescent="0.3">
      <c r="A292">
        <v>4108</v>
      </c>
      <c r="B292" t="s">
        <v>55</v>
      </c>
      <c r="C292" t="s">
        <v>49</v>
      </c>
      <c r="F292" s="13">
        <v>856</v>
      </c>
      <c r="G292" s="13">
        <v>3704</v>
      </c>
      <c r="H292" s="13"/>
      <c r="I292" s="13">
        <v>279</v>
      </c>
    </row>
    <row r="293" spans="1:9" x14ac:dyDescent="0.3">
      <c r="A293">
        <v>480</v>
      </c>
      <c r="B293" t="s">
        <v>55</v>
      </c>
      <c r="C293" t="s">
        <v>49</v>
      </c>
      <c r="F293" s="13">
        <v>0</v>
      </c>
      <c r="G293" s="13">
        <v>6619</v>
      </c>
      <c r="H293" s="13"/>
      <c r="I293" s="13">
        <v>1405</v>
      </c>
    </row>
    <row r="294" spans="1:9" x14ac:dyDescent="0.3">
      <c r="A294">
        <v>4994</v>
      </c>
      <c r="B294" t="s">
        <v>49</v>
      </c>
      <c r="C294" t="s">
        <v>49</v>
      </c>
      <c r="F294" s="13">
        <v>-241</v>
      </c>
      <c r="G294" s="13">
        <v>-84</v>
      </c>
      <c r="H294" s="13"/>
      <c r="I294" s="13">
        <v>792</v>
      </c>
    </row>
    <row r="295" spans="1:9" x14ac:dyDescent="0.3">
      <c r="A295">
        <v>0</v>
      </c>
      <c r="B295" t="s">
        <v>55</v>
      </c>
      <c r="C295" t="s">
        <v>55</v>
      </c>
      <c r="F295" s="13">
        <v>2278</v>
      </c>
      <c r="G295" s="13">
        <v>9449</v>
      </c>
      <c r="H295" s="13"/>
      <c r="I295" s="13">
        <v>111</v>
      </c>
    </row>
    <row r="296" spans="1:9" x14ac:dyDescent="0.3">
      <c r="A296">
        <v>3681</v>
      </c>
      <c r="B296" t="s">
        <v>49</v>
      </c>
      <c r="C296" t="s">
        <v>49</v>
      </c>
      <c r="F296" s="13">
        <v>1327</v>
      </c>
      <c r="G296" s="13">
        <v>289</v>
      </c>
      <c r="H296" s="13"/>
      <c r="I296" s="13">
        <v>1281</v>
      </c>
    </row>
    <row r="297" spans="1:9" x14ac:dyDescent="0.3">
      <c r="A297">
        <v>-701</v>
      </c>
      <c r="B297" t="s">
        <v>55</v>
      </c>
      <c r="C297" t="s">
        <v>49</v>
      </c>
      <c r="F297" s="13">
        <v>2723</v>
      </c>
      <c r="G297" s="13">
        <v>2195</v>
      </c>
      <c r="H297" s="13"/>
      <c r="I297" s="13">
        <v>2881</v>
      </c>
    </row>
    <row r="298" spans="1:9" x14ac:dyDescent="0.3">
      <c r="A298">
        <v>451</v>
      </c>
      <c r="B298" t="s">
        <v>49</v>
      </c>
      <c r="C298" t="s">
        <v>49</v>
      </c>
      <c r="F298" s="13">
        <v>1217</v>
      </c>
      <c r="G298" s="13">
        <v>703</v>
      </c>
      <c r="H298" s="13"/>
      <c r="I298" s="13">
        <v>254</v>
      </c>
    </row>
    <row r="299" spans="1:9" x14ac:dyDescent="0.3">
      <c r="A299">
        <v>-311</v>
      </c>
      <c r="B299" t="s">
        <v>55</v>
      </c>
      <c r="C299" t="s">
        <v>49</v>
      </c>
      <c r="F299" s="13">
        <v>0</v>
      </c>
      <c r="G299" s="13">
        <v>1178</v>
      </c>
      <c r="H299" s="13"/>
      <c r="I299" s="13">
        <v>456</v>
      </c>
    </row>
    <row r="300" spans="1:9" x14ac:dyDescent="0.3">
      <c r="A300">
        <v>593</v>
      </c>
      <c r="B300" t="s">
        <v>55</v>
      </c>
      <c r="C300" t="s">
        <v>55</v>
      </c>
      <c r="F300" s="13">
        <v>13204</v>
      </c>
      <c r="G300" s="13">
        <v>2763</v>
      </c>
      <c r="H300" s="13"/>
      <c r="I300" s="13">
        <v>-244</v>
      </c>
    </row>
    <row r="301" spans="1:9" x14ac:dyDescent="0.3">
      <c r="A301">
        <v>759</v>
      </c>
      <c r="B301" t="s">
        <v>55</v>
      </c>
      <c r="C301" t="s">
        <v>49</v>
      </c>
      <c r="F301" s="13">
        <v>-378</v>
      </c>
      <c r="G301" s="13">
        <v>6269</v>
      </c>
      <c r="H301" s="13"/>
      <c r="I301" s="13">
        <v>1209</v>
      </c>
    </row>
    <row r="302" spans="1:9" x14ac:dyDescent="0.3">
      <c r="A302">
        <v>4531</v>
      </c>
      <c r="B302" t="s">
        <v>49</v>
      </c>
      <c r="C302" t="s">
        <v>49</v>
      </c>
      <c r="F302" s="13">
        <v>0</v>
      </c>
      <c r="G302" s="13">
        <v>178</v>
      </c>
      <c r="H302" s="13"/>
      <c r="I302" s="13">
        <v>421</v>
      </c>
    </row>
    <row r="303" spans="1:9" x14ac:dyDescent="0.3">
      <c r="A303">
        <v>1840</v>
      </c>
      <c r="B303" t="s">
        <v>49</v>
      </c>
      <c r="C303" t="s">
        <v>49</v>
      </c>
      <c r="F303" s="13">
        <v>1160</v>
      </c>
      <c r="G303" s="13">
        <v>23663</v>
      </c>
      <c r="H303" s="13"/>
      <c r="I303" s="13">
        <v>13669</v>
      </c>
    </row>
    <row r="304" spans="1:9" x14ac:dyDescent="0.3">
      <c r="A304">
        <v>345</v>
      </c>
      <c r="B304" t="s">
        <v>55</v>
      </c>
      <c r="C304" t="s">
        <v>49</v>
      </c>
      <c r="F304" s="13">
        <v>66</v>
      </c>
      <c r="G304" s="13">
        <v>59</v>
      </c>
      <c r="H304" s="13"/>
      <c r="I304" s="13">
        <v>794</v>
      </c>
    </row>
    <row r="305" spans="1:9" x14ac:dyDescent="0.3">
      <c r="A305">
        <v>1287</v>
      </c>
      <c r="B305" t="s">
        <v>55</v>
      </c>
      <c r="C305" t="s">
        <v>49</v>
      </c>
      <c r="F305" s="13">
        <v>66</v>
      </c>
      <c r="G305" s="13">
        <v>0</v>
      </c>
      <c r="H305" s="13"/>
      <c r="I305" s="13">
        <v>1957</v>
      </c>
    </row>
    <row r="306" spans="1:9" x14ac:dyDescent="0.3">
      <c r="A306">
        <v>353</v>
      </c>
      <c r="B306" t="s">
        <v>49</v>
      </c>
      <c r="C306" t="s">
        <v>55</v>
      </c>
      <c r="F306" s="13">
        <v>926</v>
      </c>
      <c r="G306" s="13">
        <v>2538</v>
      </c>
      <c r="H306" s="13"/>
      <c r="I306" s="13">
        <v>0</v>
      </c>
    </row>
    <row r="307" spans="1:9" x14ac:dyDescent="0.3">
      <c r="A307">
        <v>205</v>
      </c>
      <c r="B307" t="s">
        <v>49</v>
      </c>
      <c r="C307" t="s">
        <v>55</v>
      </c>
      <c r="F307" s="13">
        <v>72</v>
      </c>
      <c r="G307" s="13">
        <v>-117</v>
      </c>
      <c r="H307" s="13"/>
      <c r="I307" s="13">
        <v>1996</v>
      </c>
    </row>
    <row r="308" spans="1:9" x14ac:dyDescent="0.3">
      <c r="A308">
        <v>687</v>
      </c>
      <c r="B308" t="s">
        <v>55</v>
      </c>
      <c r="C308" t="s">
        <v>49</v>
      </c>
      <c r="F308" s="13">
        <v>326</v>
      </c>
      <c r="G308" s="13">
        <v>0</v>
      </c>
      <c r="H308" s="13"/>
      <c r="I308" s="13">
        <v>163</v>
      </c>
    </row>
    <row r="309" spans="1:9" x14ac:dyDescent="0.3">
      <c r="A309">
        <v>1147</v>
      </c>
      <c r="B309" t="s">
        <v>55</v>
      </c>
      <c r="C309" t="s">
        <v>55</v>
      </c>
      <c r="F309" s="13">
        <v>4885</v>
      </c>
      <c r="G309" s="13">
        <v>25</v>
      </c>
      <c r="H309" s="13"/>
      <c r="I309" s="13">
        <v>1772</v>
      </c>
    </row>
    <row r="310" spans="1:9" x14ac:dyDescent="0.3">
      <c r="A310">
        <v>4286</v>
      </c>
      <c r="B310" t="s">
        <v>55</v>
      </c>
      <c r="C310" t="s">
        <v>49</v>
      </c>
      <c r="F310" s="13">
        <v>0</v>
      </c>
      <c r="G310" s="13">
        <v>1034</v>
      </c>
      <c r="H310" s="13"/>
      <c r="I310" s="13">
        <v>-151</v>
      </c>
    </row>
    <row r="311" spans="1:9" x14ac:dyDescent="0.3">
      <c r="A311">
        <v>605</v>
      </c>
      <c r="B311" t="s">
        <v>49</v>
      </c>
      <c r="C311" t="s">
        <v>49</v>
      </c>
      <c r="F311" s="13">
        <v>238</v>
      </c>
      <c r="G311" s="13">
        <v>324</v>
      </c>
      <c r="H311" s="13"/>
      <c r="I311" s="13">
        <v>16</v>
      </c>
    </row>
    <row r="312" spans="1:9" x14ac:dyDescent="0.3">
      <c r="A312">
        <v>8545</v>
      </c>
      <c r="B312" t="s">
        <v>55</v>
      </c>
      <c r="C312" t="s">
        <v>55</v>
      </c>
      <c r="F312" s="13">
        <v>0</v>
      </c>
      <c r="G312" s="13">
        <v>310</v>
      </c>
      <c r="H312" s="13"/>
      <c r="I312" s="13">
        <v>454</v>
      </c>
    </row>
    <row r="313" spans="1:9" x14ac:dyDescent="0.3">
      <c r="A313">
        <v>559</v>
      </c>
      <c r="B313" t="s">
        <v>49</v>
      </c>
      <c r="C313" t="s">
        <v>49</v>
      </c>
      <c r="F313" s="13">
        <v>89</v>
      </c>
      <c r="G313" s="13">
        <v>73</v>
      </c>
      <c r="H313" s="13"/>
      <c r="I313" s="13">
        <v>439</v>
      </c>
    </row>
    <row r="314" spans="1:9" x14ac:dyDescent="0.3">
      <c r="A314">
        <v>2</v>
      </c>
      <c r="B314" t="s">
        <v>55</v>
      </c>
      <c r="C314" t="s">
        <v>49</v>
      </c>
      <c r="F314" s="13">
        <v>-559</v>
      </c>
      <c r="G314" s="13">
        <v>1808</v>
      </c>
      <c r="H314" s="13"/>
      <c r="I314" s="13">
        <v>976</v>
      </c>
    </row>
    <row r="315" spans="1:9" x14ac:dyDescent="0.3">
      <c r="A315">
        <v>2</v>
      </c>
      <c r="B315" t="s">
        <v>49</v>
      </c>
      <c r="C315" t="s">
        <v>55</v>
      </c>
      <c r="F315" s="13">
        <v>16874</v>
      </c>
      <c r="G315" s="13">
        <v>64</v>
      </c>
      <c r="H315" s="13"/>
      <c r="I315" s="13">
        <v>148</v>
      </c>
    </row>
    <row r="316" spans="1:9" x14ac:dyDescent="0.3">
      <c r="A316">
        <v>760</v>
      </c>
      <c r="B316" t="s">
        <v>55</v>
      </c>
      <c r="C316" t="s">
        <v>49</v>
      </c>
      <c r="F316" s="13">
        <v>526</v>
      </c>
      <c r="G316" s="13">
        <v>2</v>
      </c>
      <c r="H316" s="13"/>
      <c r="I316" s="13">
        <v>5</v>
      </c>
    </row>
    <row r="317" spans="1:9" x14ac:dyDescent="0.3">
      <c r="A317">
        <v>1317</v>
      </c>
      <c r="B317" t="s">
        <v>55</v>
      </c>
      <c r="C317" t="s">
        <v>49</v>
      </c>
      <c r="F317" s="13">
        <v>-679</v>
      </c>
      <c r="G317" s="13">
        <v>4153</v>
      </c>
      <c r="H317" s="13"/>
      <c r="I317" s="13">
        <v>-148</v>
      </c>
    </row>
    <row r="318" spans="1:9" x14ac:dyDescent="0.3">
      <c r="A318">
        <v>182</v>
      </c>
      <c r="B318" t="s">
        <v>49</v>
      </c>
      <c r="C318" t="s">
        <v>49</v>
      </c>
      <c r="F318" s="13">
        <v>0</v>
      </c>
      <c r="G318" s="13">
        <v>985</v>
      </c>
      <c r="H318" s="13"/>
      <c r="I318" s="13">
        <v>624</v>
      </c>
    </row>
    <row r="319" spans="1:9" x14ac:dyDescent="0.3">
      <c r="A319">
        <v>276</v>
      </c>
      <c r="B319" t="s">
        <v>49</v>
      </c>
      <c r="C319" t="s">
        <v>55</v>
      </c>
      <c r="F319" s="13">
        <v>0</v>
      </c>
      <c r="G319" s="13">
        <v>1550</v>
      </c>
      <c r="H319" s="13"/>
      <c r="I319" s="13">
        <v>-461</v>
      </c>
    </row>
    <row r="320" spans="1:9" x14ac:dyDescent="0.3">
      <c r="A320">
        <v>2971</v>
      </c>
      <c r="B320" t="s">
        <v>49</v>
      </c>
      <c r="C320" t="s">
        <v>49</v>
      </c>
      <c r="F320" s="13">
        <v>2749</v>
      </c>
      <c r="G320" s="13">
        <v>7708</v>
      </c>
      <c r="H320" s="13"/>
      <c r="I320" s="13">
        <v>309</v>
      </c>
    </row>
    <row r="321" spans="1:9" x14ac:dyDescent="0.3">
      <c r="A321">
        <v>1064</v>
      </c>
      <c r="B321" t="s">
        <v>49</v>
      </c>
      <c r="C321" t="s">
        <v>49</v>
      </c>
      <c r="F321" s="13">
        <v>1180</v>
      </c>
      <c r="G321" s="13">
        <v>-12</v>
      </c>
      <c r="H321" s="13"/>
      <c r="I321" s="13">
        <v>866</v>
      </c>
    </row>
    <row r="322" spans="1:9" x14ac:dyDescent="0.3">
      <c r="A322">
        <v>1783</v>
      </c>
      <c r="B322" t="s">
        <v>49</v>
      </c>
      <c r="C322" t="s">
        <v>49</v>
      </c>
      <c r="F322" s="13">
        <v>1545</v>
      </c>
      <c r="G322" s="13">
        <v>3339</v>
      </c>
      <c r="H322" s="13"/>
      <c r="I322" s="13">
        <v>3671</v>
      </c>
    </row>
    <row r="323" spans="1:9" x14ac:dyDescent="0.3">
      <c r="A323">
        <v>-67</v>
      </c>
      <c r="B323" t="s">
        <v>49</v>
      </c>
      <c r="C323" t="s">
        <v>49</v>
      </c>
      <c r="F323" s="13">
        <v>-762</v>
      </c>
      <c r="G323" s="13">
        <v>599</v>
      </c>
      <c r="H323" s="13"/>
      <c r="I323" s="13">
        <v>26965</v>
      </c>
    </row>
    <row r="324" spans="1:9" x14ac:dyDescent="0.3">
      <c r="A324">
        <v>179</v>
      </c>
      <c r="B324" t="s">
        <v>49</v>
      </c>
      <c r="C324" t="s">
        <v>55</v>
      </c>
      <c r="F324" s="13">
        <v>307</v>
      </c>
      <c r="G324" s="13">
        <v>6000</v>
      </c>
      <c r="H324" s="13"/>
      <c r="I324" s="13">
        <v>2485</v>
      </c>
    </row>
    <row r="325" spans="1:9" x14ac:dyDescent="0.3">
      <c r="A325">
        <v>1199</v>
      </c>
      <c r="B325" t="s">
        <v>49</v>
      </c>
      <c r="C325" t="s">
        <v>49</v>
      </c>
      <c r="F325" s="13">
        <v>-118</v>
      </c>
      <c r="G325" s="13">
        <v>0</v>
      </c>
      <c r="H325" s="13"/>
      <c r="I325" s="13">
        <v>11303</v>
      </c>
    </row>
    <row r="326" spans="1:9" x14ac:dyDescent="0.3">
      <c r="A326">
        <v>214</v>
      </c>
      <c r="B326" t="s">
        <v>55</v>
      </c>
      <c r="C326" t="s">
        <v>55</v>
      </c>
      <c r="F326" s="13">
        <v>51</v>
      </c>
      <c r="G326" s="13">
        <v>3</v>
      </c>
      <c r="H326" s="13"/>
      <c r="I326" s="13">
        <v>595</v>
      </c>
    </row>
    <row r="327" spans="1:9" x14ac:dyDescent="0.3">
      <c r="A327">
        <v>6699</v>
      </c>
      <c r="B327" t="s">
        <v>49</v>
      </c>
      <c r="C327" t="s">
        <v>49</v>
      </c>
      <c r="F327" s="13">
        <v>114</v>
      </c>
      <c r="G327" s="13">
        <v>445</v>
      </c>
      <c r="H327" s="13"/>
      <c r="I327" s="13">
        <v>19358</v>
      </c>
    </row>
    <row r="328" spans="1:9" x14ac:dyDescent="0.3">
      <c r="A328">
        <v>1760</v>
      </c>
      <c r="B328" t="s">
        <v>49</v>
      </c>
      <c r="C328" t="s">
        <v>55</v>
      </c>
      <c r="F328" s="13">
        <v>629</v>
      </c>
      <c r="G328" s="13">
        <v>1354</v>
      </c>
      <c r="H328" s="13"/>
      <c r="I328" s="13">
        <v>255</v>
      </c>
    </row>
    <row r="329" spans="1:9" x14ac:dyDescent="0.3">
      <c r="A329">
        <v>145</v>
      </c>
      <c r="B329" t="s">
        <v>55</v>
      </c>
      <c r="C329" t="s">
        <v>49</v>
      </c>
      <c r="F329" s="13">
        <v>153</v>
      </c>
      <c r="G329" s="13">
        <v>429</v>
      </c>
      <c r="H329" s="13"/>
      <c r="I329" s="13">
        <v>606</v>
      </c>
    </row>
    <row r="330" spans="1:9" x14ac:dyDescent="0.3">
      <c r="A330">
        <v>978</v>
      </c>
      <c r="B330" t="s">
        <v>49</v>
      </c>
      <c r="C330" t="s">
        <v>49</v>
      </c>
      <c r="F330" s="13">
        <v>312</v>
      </c>
      <c r="G330" s="13">
        <v>498</v>
      </c>
      <c r="H330" s="13"/>
      <c r="I330" s="13">
        <v>5291</v>
      </c>
    </row>
    <row r="331" spans="1:9" x14ac:dyDescent="0.3">
      <c r="A331">
        <v>1150</v>
      </c>
      <c r="B331" t="s">
        <v>55</v>
      </c>
      <c r="C331" t="s">
        <v>49</v>
      </c>
      <c r="F331" s="13">
        <v>167</v>
      </c>
      <c r="G331" s="13">
        <v>-162</v>
      </c>
      <c r="H331" s="13"/>
      <c r="I331" s="13">
        <v>25</v>
      </c>
    </row>
    <row r="332" spans="1:9" x14ac:dyDescent="0.3">
      <c r="A332">
        <v>121</v>
      </c>
      <c r="B332" t="s">
        <v>49</v>
      </c>
      <c r="C332" t="s">
        <v>49</v>
      </c>
      <c r="F332" s="13">
        <v>-230</v>
      </c>
      <c r="G332" s="13">
        <v>1010</v>
      </c>
      <c r="H332" s="13"/>
      <c r="I332" s="13">
        <v>5235</v>
      </c>
    </row>
    <row r="333" spans="1:9" x14ac:dyDescent="0.3">
      <c r="A333">
        <v>828</v>
      </c>
      <c r="B333" t="s">
        <v>55</v>
      </c>
      <c r="C333" t="s">
        <v>49</v>
      </c>
      <c r="F333" s="13">
        <v>31</v>
      </c>
      <c r="G333" s="13">
        <v>509</v>
      </c>
      <c r="H333" s="13"/>
      <c r="I333" s="13">
        <v>-459</v>
      </c>
    </row>
    <row r="334" spans="1:9" x14ac:dyDescent="0.3">
      <c r="A334">
        <v>244</v>
      </c>
      <c r="B334" t="s">
        <v>55</v>
      </c>
      <c r="C334" t="s">
        <v>49</v>
      </c>
      <c r="F334" s="13">
        <v>253</v>
      </c>
      <c r="G334" s="13">
        <v>153</v>
      </c>
      <c r="H334" s="13"/>
      <c r="I334" s="13">
        <v>198</v>
      </c>
    </row>
    <row r="335" spans="1:9" x14ac:dyDescent="0.3">
      <c r="A335">
        <v>228</v>
      </c>
      <c r="B335" t="s">
        <v>55</v>
      </c>
      <c r="C335" t="s">
        <v>49</v>
      </c>
      <c r="F335" s="13">
        <v>355</v>
      </c>
      <c r="G335" s="13">
        <v>1146</v>
      </c>
      <c r="H335" s="13"/>
      <c r="I335" s="13">
        <v>60</v>
      </c>
    </row>
    <row r="336" spans="1:9" x14ac:dyDescent="0.3">
      <c r="A336">
        <v>424</v>
      </c>
      <c r="B336" t="s">
        <v>49</v>
      </c>
      <c r="C336" t="s">
        <v>49</v>
      </c>
      <c r="F336" s="13">
        <v>-247</v>
      </c>
      <c r="G336" s="13">
        <v>1158</v>
      </c>
      <c r="H336" s="13"/>
      <c r="I336" s="13">
        <v>3485</v>
      </c>
    </row>
    <row r="337" spans="1:9" x14ac:dyDescent="0.3">
      <c r="A337">
        <v>447</v>
      </c>
      <c r="B337" t="s">
        <v>49</v>
      </c>
      <c r="C337" t="s">
        <v>55</v>
      </c>
      <c r="F337" s="13">
        <v>140</v>
      </c>
      <c r="G337" s="13">
        <v>26</v>
      </c>
      <c r="H337" s="13"/>
      <c r="I337" s="13">
        <v>1427</v>
      </c>
    </row>
    <row r="338" spans="1:9" x14ac:dyDescent="0.3">
      <c r="A338">
        <v>-195</v>
      </c>
      <c r="B338" t="s">
        <v>49</v>
      </c>
      <c r="C338" t="s">
        <v>49</v>
      </c>
      <c r="F338" s="13">
        <v>3975</v>
      </c>
      <c r="G338" s="13">
        <v>1855</v>
      </c>
      <c r="H338" s="13"/>
      <c r="I338" s="13">
        <v>-29</v>
      </c>
    </row>
    <row r="339" spans="1:9" x14ac:dyDescent="0.3">
      <c r="A339">
        <v>1410</v>
      </c>
      <c r="B339" t="s">
        <v>55</v>
      </c>
      <c r="C339" t="s">
        <v>49</v>
      </c>
      <c r="F339" s="13">
        <v>276</v>
      </c>
      <c r="G339" s="13">
        <v>0</v>
      </c>
      <c r="H339" s="13"/>
      <c r="I339" s="13">
        <v>9</v>
      </c>
    </row>
    <row r="340" spans="1:9" x14ac:dyDescent="0.3">
      <c r="A340">
        <v>1084</v>
      </c>
      <c r="B340" t="s">
        <v>49</v>
      </c>
      <c r="C340" t="s">
        <v>49</v>
      </c>
      <c r="F340" s="13">
        <v>4</v>
      </c>
      <c r="G340" s="13">
        <v>322</v>
      </c>
      <c r="H340" s="13"/>
      <c r="I340" s="13">
        <v>13</v>
      </c>
    </row>
    <row r="341" spans="1:9" x14ac:dyDescent="0.3">
      <c r="A341">
        <v>10924</v>
      </c>
      <c r="B341" t="s">
        <v>49</v>
      </c>
      <c r="C341" t="s">
        <v>49</v>
      </c>
      <c r="F341" s="13">
        <v>423</v>
      </c>
      <c r="G341" s="13">
        <v>49</v>
      </c>
      <c r="H341" s="13"/>
      <c r="I341" s="13">
        <v>1259</v>
      </c>
    </row>
    <row r="342" spans="1:9" x14ac:dyDescent="0.3">
      <c r="A342">
        <v>832</v>
      </c>
      <c r="B342" t="s">
        <v>55</v>
      </c>
      <c r="C342" t="s">
        <v>55</v>
      </c>
      <c r="F342" s="13">
        <v>-892</v>
      </c>
      <c r="G342" s="13">
        <v>3098</v>
      </c>
      <c r="H342" s="13"/>
      <c r="I342" s="13">
        <v>221</v>
      </c>
    </row>
    <row r="343" spans="1:9" x14ac:dyDescent="0.3">
      <c r="A343">
        <v>478</v>
      </c>
      <c r="B343" t="s">
        <v>49</v>
      </c>
      <c r="C343" t="s">
        <v>49</v>
      </c>
      <c r="F343" s="13">
        <v>2323</v>
      </c>
      <c r="G343" s="13">
        <v>352</v>
      </c>
      <c r="H343" s="13"/>
      <c r="I343" s="13">
        <v>16353</v>
      </c>
    </row>
    <row r="344" spans="1:9" x14ac:dyDescent="0.3">
      <c r="A344">
        <v>0</v>
      </c>
      <c r="B344" t="s">
        <v>49</v>
      </c>
      <c r="C344" t="s">
        <v>55</v>
      </c>
      <c r="F344" s="13">
        <v>341</v>
      </c>
      <c r="G344" s="13">
        <v>1949</v>
      </c>
      <c r="H344" s="13"/>
      <c r="I344" s="13">
        <v>7353</v>
      </c>
    </row>
    <row r="345" spans="1:9" x14ac:dyDescent="0.3">
      <c r="A345">
        <v>3950</v>
      </c>
      <c r="B345" t="s">
        <v>55</v>
      </c>
      <c r="C345" t="s">
        <v>49</v>
      </c>
      <c r="F345" s="13">
        <v>1495</v>
      </c>
      <c r="G345" s="13">
        <v>739</v>
      </c>
      <c r="H345" s="13"/>
      <c r="I345" s="13">
        <v>2904</v>
      </c>
    </row>
    <row r="346" spans="1:9" x14ac:dyDescent="0.3">
      <c r="A346">
        <v>504</v>
      </c>
      <c r="B346" t="s">
        <v>55</v>
      </c>
      <c r="C346" t="s">
        <v>49</v>
      </c>
      <c r="F346" s="13">
        <v>49</v>
      </c>
      <c r="G346" s="13">
        <v>231</v>
      </c>
      <c r="H346" s="13"/>
      <c r="I346" s="13">
        <v>8312</v>
      </c>
    </row>
    <row r="347" spans="1:9" x14ac:dyDescent="0.3">
      <c r="A347">
        <v>219</v>
      </c>
      <c r="B347" t="s">
        <v>55</v>
      </c>
      <c r="C347" t="s">
        <v>55</v>
      </c>
      <c r="F347" s="13">
        <v>4848</v>
      </c>
      <c r="G347" s="13">
        <v>1136</v>
      </c>
      <c r="H347" s="13"/>
      <c r="I347" s="13">
        <v>172</v>
      </c>
    </row>
    <row r="348" spans="1:9" x14ac:dyDescent="0.3">
      <c r="A348">
        <v>1602</v>
      </c>
      <c r="B348" t="s">
        <v>49</v>
      </c>
      <c r="C348" t="s">
        <v>49</v>
      </c>
      <c r="F348" s="13">
        <v>1989</v>
      </c>
      <c r="G348" s="13">
        <v>1128</v>
      </c>
      <c r="H348" s="13"/>
      <c r="I348" s="13">
        <v>109</v>
      </c>
    </row>
    <row r="349" spans="1:9" x14ac:dyDescent="0.3">
      <c r="A349">
        <v>2587</v>
      </c>
      <c r="B349" t="s">
        <v>49</v>
      </c>
      <c r="C349" t="s">
        <v>49</v>
      </c>
      <c r="F349" s="13">
        <v>17</v>
      </c>
      <c r="G349" s="13">
        <v>1831</v>
      </c>
      <c r="H349" s="13"/>
      <c r="I349" s="13">
        <v>1451</v>
      </c>
    </row>
    <row r="350" spans="1:9" x14ac:dyDescent="0.3">
      <c r="A350">
        <v>0</v>
      </c>
      <c r="B350" t="s">
        <v>55</v>
      </c>
      <c r="C350" t="s">
        <v>55</v>
      </c>
      <c r="F350" s="13">
        <v>-242</v>
      </c>
      <c r="G350" s="13">
        <v>450</v>
      </c>
      <c r="H350" s="13"/>
      <c r="I350" s="13">
        <v>1066</v>
      </c>
    </row>
    <row r="351" spans="1:9" x14ac:dyDescent="0.3">
      <c r="A351">
        <v>2303</v>
      </c>
      <c r="B351" t="s">
        <v>55</v>
      </c>
      <c r="C351" t="s">
        <v>49</v>
      </c>
      <c r="F351" s="13">
        <v>157</v>
      </c>
      <c r="G351" s="13">
        <v>0</v>
      </c>
      <c r="H351" s="13"/>
      <c r="I351" s="13">
        <v>3163</v>
      </c>
    </row>
    <row r="352" spans="1:9" x14ac:dyDescent="0.3">
      <c r="A352">
        <v>1660</v>
      </c>
      <c r="B352" t="s">
        <v>55</v>
      </c>
      <c r="C352" t="s">
        <v>49</v>
      </c>
      <c r="F352" s="13">
        <v>18</v>
      </c>
      <c r="G352" s="13">
        <v>1052</v>
      </c>
      <c r="H352" s="13"/>
      <c r="I352" s="13">
        <v>106</v>
      </c>
    </row>
    <row r="353" spans="1:9" x14ac:dyDescent="0.3">
      <c r="A353">
        <v>32</v>
      </c>
      <c r="B353" t="s">
        <v>55</v>
      </c>
      <c r="C353" t="s">
        <v>49</v>
      </c>
      <c r="F353" s="13">
        <v>586</v>
      </c>
      <c r="G353" s="13">
        <v>1022</v>
      </c>
      <c r="H353" s="13"/>
      <c r="I353" s="13">
        <v>0</v>
      </c>
    </row>
    <row r="354" spans="1:9" x14ac:dyDescent="0.3">
      <c r="A354">
        <v>278</v>
      </c>
      <c r="B354" t="s">
        <v>49</v>
      </c>
      <c r="C354" t="s">
        <v>55</v>
      </c>
      <c r="F354" s="13">
        <v>2061</v>
      </c>
      <c r="G354" s="13">
        <v>343</v>
      </c>
      <c r="H354" s="13"/>
      <c r="I354" s="13">
        <v>2662</v>
      </c>
    </row>
    <row r="355" spans="1:9" x14ac:dyDescent="0.3">
      <c r="A355">
        <v>4</v>
      </c>
      <c r="B355" t="s">
        <v>49</v>
      </c>
      <c r="C355" t="s">
        <v>49</v>
      </c>
      <c r="F355" s="13">
        <v>784</v>
      </c>
      <c r="G355" s="13">
        <v>1944</v>
      </c>
      <c r="H355" s="13"/>
      <c r="I355" s="13">
        <v>84</v>
      </c>
    </row>
    <row r="356" spans="1:9" x14ac:dyDescent="0.3">
      <c r="A356">
        <v>318</v>
      </c>
      <c r="B356" t="s">
        <v>55</v>
      </c>
      <c r="C356" t="s">
        <v>49</v>
      </c>
      <c r="F356" s="13">
        <v>462</v>
      </c>
      <c r="G356" s="13">
        <v>1781</v>
      </c>
      <c r="H356" s="13"/>
      <c r="I356" s="13">
        <v>3276</v>
      </c>
    </row>
    <row r="357" spans="1:9" x14ac:dyDescent="0.3">
      <c r="A357">
        <v>209</v>
      </c>
      <c r="B357" t="s">
        <v>55</v>
      </c>
      <c r="C357" t="s">
        <v>49</v>
      </c>
      <c r="F357" s="13">
        <v>1588</v>
      </c>
      <c r="G357" s="13">
        <v>2</v>
      </c>
      <c r="H357" s="13"/>
      <c r="I357" s="13">
        <v>-51</v>
      </c>
    </row>
    <row r="358" spans="1:9" x14ac:dyDescent="0.3">
      <c r="A358">
        <v>271</v>
      </c>
      <c r="B358" t="s">
        <v>55</v>
      </c>
      <c r="C358" t="s">
        <v>49</v>
      </c>
      <c r="F358" s="13">
        <v>547</v>
      </c>
      <c r="G358" s="13">
        <v>168</v>
      </c>
      <c r="H358" s="13"/>
      <c r="I358" s="13">
        <v>255</v>
      </c>
    </row>
    <row r="359" spans="1:9" x14ac:dyDescent="0.3">
      <c r="A359">
        <v>3196</v>
      </c>
      <c r="B359" t="s">
        <v>49</v>
      </c>
      <c r="C359" t="s">
        <v>49</v>
      </c>
      <c r="F359" s="13">
        <v>0</v>
      </c>
      <c r="G359" s="13">
        <v>102</v>
      </c>
      <c r="H359" s="13"/>
      <c r="I359" s="13">
        <v>3143</v>
      </c>
    </row>
    <row r="360" spans="1:9" x14ac:dyDescent="0.3">
      <c r="A360">
        <v>4099</v>
      </c>
      <c r="B360" t="s">
        <v>49</v>
      </c>
      <c r="C360" t="s">
        <v>49</v>
      </c>
      <c r="F360" s="13">
        <v>5</v>
      </c>
      <c r="G360" s="13">
        <v>0</v>
      </c>
      <c r="H360" s="13"/>
      <c r="I360" s="13">
        <v>0</v>
      </c>
    </row>
    <row r="361" spans="1:9" x14ac:dyDescent="0.3">
      <c r="A361">
        <v>2572</v>
      </c>
      <c r="B361" t="s">
        <v>55</v>
      </c>
      <c r="C361" t="s">
        <v>49</v>
      </c>
      <c r="F361" s="13">
        <v>448</v>
      </c>
      <c r="G361" s="13">
        <v>1134</v>
      </c>
      <c r="H361" s="13"/>
      <c r="I361" s="13">
        <v>1909</v>
      </c>
    </row>
    <row r="362" spans="1:9" x14ac:dyDescent="0.3">
      <c r="A362">
        <v>339</v>
      </c>
      <c r="B362" t="s">
        <v>49</v>
      </c>
      <c r="C362" t="s">
        <v>49</v>
      </c>
      <c r="F362" s="13">
        <v>818</v>
      </c>
      <c r="G362" s="13">
        <v>352</v>
      </c>
      <c r="H362" s="13"/>
      <c r="I362" s="13">
        <v>3873</v>
      </c>
    </row>
    <row r="363" spans="1:9" x14ac:dyDescent="0.3">
      <c r="A363">
        <v>0</v>
      </c>
      <c r="B363" t="s">
        <v>55</v>
      </c>
      <c r="C363" t="s">
        <v>55</v>
      </c>
      <c r="F363" s="13">
        <v>100</v>
      </c>
      <c r="G363" s="13">
        <v>865</v>
      </c>
      <c r="H363" s="13"/>
      <c r="I363" s="13">
        <v>215</v>
      </c>
    </row>
    <row r="364" spans="1:9" x14ac:dyDescent="0.3">
      <c r="A364">
        <v>395</v>
      </c>
      <c r="B364" t="s">
        <v>55</v>
      </c>
      <c r="C364" t="s">
        <v>49</v>
      </c>
      <c r="F364" s="13">
        <v>176</v>
      </c>
      <c r="G364" s="13">
        <v>179</v>
      </c>
      <c r="H364" s="13"/>
      <c r="I364" s="13">
        <v>1594</v>
      </c>
    </row>
    <row r="365" spans="1:9" x14ac:dyDescent="0.3">
      <c r="A365">
        <v>2039</v>
      </c>
      <c r="B365" t="s">
        <v>55</v>
      </c>
      <c r="C365" t="s">
        <v>49</v>
      </c>
      <c r="F365" s="13">
        <v>180</v>
      </c>
      <c r="G365" s="13">
        <v>5</v>
      </c>
      <c r="H365" s="13"/>
      <c r="I365" s="13">
        <v>134</v>
      </c>
    </row>
    <row r="366" spans="1:9" x14ac:dyDescent="0.3">
      <c r="A366">
        <v>5450</v>
      </c>
      <c r="B366" t="s">
        <v>49</v>
      </c>
      <c r="C366" t="s">
        <v>49</v>
      </c>
      <c r="F366" s="13">
        <v>37</v>
      </c>
      <c r="G366" s="13">
        <v>-230</v>
      </c>
      <c r="H366" s="13"/>
      <c r="I366" s="13">
        <v>262</v>
      </c>
    </row>
    <row r="367" spans="1:9" x14ac:dyDescent="0.3">
      <c r="A367">
        <v>780</v>
      </c>
      <c r="B367" t="s">
        <v>49</v>
      </c>
      <c r="C367" t="s">
        <v>49</v>
      </c>
      <c r="F367" s="13">
        <v>647</v>
      </c>
      <c r="G367" s="13">
        <v>3924</v>
      </c>
      <c r="H367" s="13"/>
      <c r="I367" s="13">
        <v>3021</v>
      </c>
    </row>
    <row r="368" spans="1:9" x14ac:dyDescent="0.3">
      <c r="A368">
        <v>0</v>
      </c>
      <c r="B368" t="s">
        <v>55</v>
      </c>
      <c r="C368" t="s">
        <v>49</v>
      </c>
      <c r="F368" s="13">
        <v>177</v>
      </c>
      <c r="G368" s="13">
        <v>764</v>
      </c>
      <c r="H368" s="13"/>
      <c r="I368" s="13">
        <v>79</v>
      </c>
    </row>
    <row r="369" spans="1:9" x14ac:dyDescent="0.3">
      <c r="A369">
        <v>8436</v>
      </c>
      <c r="B369" t="s">
        <v>55</v>
      </c>
      <c r="C369" t="s">
        <v>49</v>
      </c>
      <c r="F369" s="13">
        <v>-393</v>
      </c>
      <c r="G369" s="13">
        <v>511</v>
      </c>
      <c r="H369" s="13"/>
      <c r="I369" s="13">
        <v>2013</v>
      </c>
    </row>
    <row r="370" spans="1:9" x14ac:dyDescent="0.3">
      <c r="A370">
        <v>11262</v>
      </c>
      <c r="B370" t="s">
        <v>49</v>
      </c>
      <c r="C370" t="s">
        <v>49</v>
      </c>
      <c r="F370" s="13">
        <v>-163</v>
      </c>
      <c r="G370" s="13">
        <v>4348</v>
      </c>
      <c r="H370" s="13"/>
      <c r="I370" s="13">
        <v>525</v>
      </c>
    </row>
    <row r="371" spans="1:9" x14ac:dyDescent="0.3">
      <c r="A371">
        <v>946</v>
      </c>
      <c r="B371" t="s">
        <v>55</v>
      </c>
      <c r="C371" t="s">
        <v>49</v>
      </c>
      <c r="F371" s="13">
        <v>424</v>
      </c>
      <c r="G371" s="13">
        <v>3016</v>
      </c>
      <c r="H371" s="13"/>
      <c r="I371" s="13">
        <v>353</v>
      </c>
    </row>
    <row r="372" spans="1:9" x14ac:dyDescent="0.3">
      <c r="A372">
        <v>497</v>
      </c>
      <c r="B372" t="s">
        <v>49</v>
      </c>
      <c r="C372" t="s">
        <v>49</v>
      </c>
      <c r="F372" s="13">
        <v>506</v>
      </c>
      <c r="G372" s="13">
        <v>908</v>
      </c>
      <c r="H372" s="13"/>
      <c r="I372" s="13">
        <v>0</v>
      </c>
    </row>
    <row r="373" spans="1:9" x14ac:dyDescent="0.3">
      <c r="A373">
        <v>55</v>
      </c>
      <c r="B373" t="s">
        <v>49</v>
      </c>
      <c r="C373" t="s">
        <v>49</v>
      </c>
      <c r="F373" s="13">
        <v>210</v>
      </c>
      <c r="G373" s="13">
        <v>162</v>
      </c>
      <c r="H373" s="13"/>
      <c r="I373" s="13">
        <v>37</v>
      </c>
    </row>
    <row r="374" spans="1:9" x14ac:dyDescent="0.3">
      <c r="A374">
        <v>-140</v>
      </c>
      <c r="B374" t="s">
        <v>49</v>
      </c>
      <c r="C374" t="s">
        <v>49</v>
      </c>
      <c r="F374" s="13">
        <v>-872</v>
      </c>
      <c r="G374" s="13">
        <v>1012</v>
      </c>
      <c r="H374" s="13"/>
      <c r="I374" s="13">
        <v>291</v>
      </c>
    </row>
    <row r="375" spans="1:9" x14ac:dyDescent="0.3">
      <c r="A375">
        <v>-379</v>
      </c>
      <c r="B375" t="s">
        <v>55</v>
      </c>
      <c r="C375" t="s">
        <v>49</v>
      </c>
      <c r="F375" s="13">
        <v>0</v>
      </c>
      <c r="G375" s="13">
        <v>445</v>
      </c>
      <c r="H375" s="13"/>
      <c r="I375" s="13">
        <v>4</v>
      </c>
    </row>
    <row r="376" spans="1:9" x14ac:dyDescent="0.3">
      <c r="A376">
        <v>-396</v>
      </c>
      <c r="B376" t="s">
        <v>55</v>
      </c>
      <c r="C376" t="s">
        <v>49</v>
      </c>
      <c r="F376" s="13">
        <v>-522</v>
      </c>
      <c r="G376" s="13">
        <v>643</v>
      </c>
      <c r="H376" s="13"/>
      <c r="I376" s="13">
        <v>8494</v>
      </c>
    </row>
    <row r="377" spans="1:9" x14ac:dyDescent="0.3">
      <c r="A377">
        <v>0</v>
      </c>
      <c r="B377" t="s">
        <v>55</v>
      </c>
      <c r="C377" t="s">
        <v>49</v>
      </c>
      <c r="F377" s="13">
        <v>997</v>
      </c>
      <c r="G377" s="13">
        <v>-1212</v>
      </c>
      <c r="H377" s="13"/>
      <c r="I377" s="13">
        <v>8</v>
      </c>
    </row>
    <row r="378" spans="1:9" x14ac:dyDescent="0.3">
      <c r="A378">
        <v>733</v>
      </c>
      <c r="B378" t="s">
        <v>55</v>
      </c>
      <c r="C378" t="s">
        <v>49</v>
      </c>
      <c r="F378" s="13">
        <v>-220</v>
      </c>
      <c r="G378" s="13">
        <v>629</v>
      </c>
      <c r="H378" s="13"/>
      <c r="I378" s="13">
        <v>466</v>
      </c>
    </row>
    <row r="379" spans="1:9" x14ac:dyDescent="0.3">
      <c r="A379">
        <v>393</v>
      </c>
      <c r="B379" t="s">
        <v>55</v>
      </c>
      <c r="C379" t="s">
        <v>49</v>
      </c>
      <c r="F379" s="13">
        <v>199</v>
      </c>
      <c r="G379" s="13">
        <v>271</v>
      </c>
      <c r="H379" s="13"/>
      <c r="I379" s="13">
        <v>1044</v>
      </c>
    </row>
    <row r="380" spans="1:9" x14ac:dyDescent="0.3">
      <c r="A380">
        <v>7290</v>
      </c>
      <c r="B380" t="s">
        <v>55</v>
      </c>
      <c r="C380" t="s">
        <v>49</v>
      </c>
      <c r="F380" s="13">
        <v>147</v>
      </c>
      <c r="G380" s="13">
        <v>703</v>
      </c>
      <c r="H380" s="13"/>
      <c r="I380" s="13">
        <v>231</v>
      </c>
    </row>
    <row r="381" spans="1:9" x14ac:dyDescent="0.3">
      <c r="A381">
        <v>468</v>
      </c>
      <c r="B381" t="s">
        <v>55</v>
      </c>
      <c r="C381" t="s">
        <v>49</v>
      </c>
      <c r="F381" s="13">
        <v>5</v>
      </c>
      <c r="G381" s="13">
        <v>-216</v>
      </c>
      <c r="H381" s="13"/>
      <c r="I381" s="13">
        <v>25824</v>
      </c>
    </row>
    <row r="382" spans="1:9" x14ac:dyDescent="0.3">
      <c r="A382">
        <v>0</v>
      </c>
      <c r="B382" t="s">
        <v>55</v>
      </c>
      <c r="C382" t="s">
        <v>49</v>
      </c>
      <c r="F382" s="13">
        <v>3337</v>
      </c>
      <c r="G382" s="13">
        <v>16</v>
      </c>
      <c r="H382" s="13"/>
      <c r="I382" s="13">
        <v>538</v>
      </c>
    </row>
    <row r="383" spans="1:9" x14ac:dyDescent="0.3">
      <c r="A383">
        <v>3705</v>
      </c>
      <c r="B383" t="s">
        <v>55</v>
      </c>
      <c r="C383" t="s">
        <v>49</v>
      </c>
      <c r="F383" s="13">
        <v>895</v>
      </c>
      <c r="G383" s="13">
        <v>466</v>
      </c>
      <c r="H383" s="13"/>
      <c r="I383" s="13">
        <v>2323</v>
      </c>
    </row>
    <row r="384" spans="1:9" x14ac:dyDescent="0.3">
      <c r="A384">
        <v>9676</v>
      </c>
      <c r="B384" t="s">
        <v>49</v>
      </c>
      <c r="C384" t="s">
        <v>49</v>
      </c>
      <c r="F384" s="13">
        <v>901</v>
      </c>
      <c r="G384" s="13">
        <v>-75</v>
      </c>
      <c r="H384" s="13"/>
      <c r="I384" s="13">
        <v>9720</v>
      </c>
    </row>
    <row r="385" spans="1:9" x14ac:dyDescent="0.3">
      <c r="A385">
        <v>1328</v>
      </c>
      <c r="B385" t="s">
        <v>55</v>
      </c>
      <c r="C385" t="s">
        <v>49</v>
      </c>
      <c r="F385" s="13">
        <v>592</v>
      </c>
      <c r="G385" s="13">
        <v>77</v>
      </c>
      <c r="H385" s="13"/>
      <c r="I385" s="13">
        <v>178</v>
      </c>
    </row>
    <row r="386" spans="1:9" x14ac:dyDescent="0.3">
      <c r="A386">
        <v>8</v>
      </c>
      <c r="B386" t="s">
        <v>55</v>
      </c>
      <c r="C386" t="s">
        <v>49</v>
      </c>
      <c r="F386" s="13">
        <v>0</v>
      </c>
      <c r="G386" s="13">
        <v>58</v>
      </c>
      <c r="H386" s="13"/>
      <c r="I386" s="13">
        <v>299</v>
      </c>
    </row>
    <row r="387" spans="1:9" x14ac:dyDescent="0.3">
      <c r="A387">
        <v>61</v>
      </c>
      <c r="B387" t="s">
        <v>49</v>
      </c>
      <c r="C387" t="s">
        <v>49</v>
      </c>
      <c r="F387" s="13">
        <v>100</v>
      </c>
      <c r="G387" s="13">
        <v>112</v>
      </c>
      <c r="H387" s="13"/>
      <c r="I387" s="13">
        <v>1337</v>
      </c>
    </row>
    <row r="388" spans="1:9" x14ac:dyDescent="0.3">
      <c r="A388">
        <v>6613</v>
      </c>
      <c r="B388" t="s">
        <v>49</v>
      </c>
      <c r="C388" t="s">
        <v>49</v>
      </c>
      <c r="F388" s="13">
        <v>293</v>
      </c>
      <c r="G388" s="13">
        <v>1429</v>
      </c>
      <c r="H388" s="13"/>
      <c r="I388" s="13">
        <v>0</v>
      </c>
    </row>
    <row r="389" spans="1:9" x14ac:dyDescent="0.3">
      <c r="A389">
        <v>302</v>
      </c>
      <c r="B389" t="s">
        <v>55</v>
      </c>
      <c r="C389" t="s">
        <v>49</v>
      </c>
      <c r="F389" s="13">
        <v>19447</v>
      </c>
      <c r="G389" s="13">
        <v>454</v>
      </c>
      <c r="H389" s="13"/>
      <c r="I389" s="13">
        <v>3343</v>
      </c>
    </row>
    <row r="390" spans="1:9" x14ac:dyDescent="0.3">
      <c r="A390">
        <v>1005</v>
      </c>
      <c r="B390" t="s">
        <v>49</v>
      </c>
      <c r="C390" t="s">
        <v>49</v>
      </c>
      <c r="F390" s="13">
        <v>0</v>
      </c>
      <c r="G390" s="13">
        <v>168</v>
      </c>
      <c r="H390" s="13"/>
      <c r="I390" s="13">
        <v>3904</v>
      </c>
    </row>
    <row r="391" spans="1:9" x14ac:dyDescent="0.3">
      <c r="A391">
        <v>109</v>
      </c>
      <c r="B391" t="s">
        <v>55</v>
      </c>
      <c r="C391" t="s">
        <v>49</v>
      </c>
      <c r="F391" s="13">
        <v>5431</v>
      </c>
      <c r="G391" s="13">
        <v>714</v>
      </c>
      <c r="H391" s="13"/>
      <c r="I391" s="13">
        <v>1390</v>
      </c>
    </row>
    <row r="392" spans="1:9" x14ac:dyDescent="0.3">
      <c r="A392">
        <v>1240</v>
      </c>
      <c r="B392" t="s">
        <v>55</v>
      </c>
      <c r="C392" t="s">
        <v>49</v>
      </c>
      <c r="F392" s="13">
        <v>225</v>
      </c>
      <c r="G392" s="13">
        <v>3190</v>
      </c>
      <c r="H392" s="13"/>
      <c r="I392" s="13">
        <v>808</v>
      </c>
    </row>
    <row r="393" spans="1:9" x14ac:dyDescent="0.3">
      <c r="A393">
        <v>0</v>
      </c>
      <c r="B393" t="s">
        <v>55</v>
      </c>
      <c r="C393" t="s">
        <v>55</v>
      </c>
      <c r="F393" s="13">
        <v>1121</v>
      </c>
      <c r="G393" s="13">
        <v>7066</v>
      </c>
      <c r="H393" s="13"/>
      <c r="I393" s="13">
        <v>1147</v>
      </c>
    </row>
    <row r="394" spans="1:9" x14ac:dyDescent="0.3">
      <c r="A394">
        <v>2923</v>
      </c>
      <c r="B394" t="s">
        <v>49</v>
      </c>
      <c r="C394" t="s">
        <v>49</v>
      </c>
      <c r="F394" s="13">
        <v>3653</v>
      </c>
      <c r="G394" s="13">
        <v>4798</v>
      </c>
      <c r="H394" s="13"/>
      <c r="I394" s="13">
        <v>1122</v>
      </c>
    </row>
    <row r="395" spans="1:9" x14ac:dyDescent="0.3">
      <c r="A395">
        <v>0</v>
      </c>
      <c r="B395" t="s">
        <v>49</v>
      </c>
      <c r="C395" t="s">
        <v>49</v>
      </c>
      <c r="F395" s="13">
        <v>101</v>
      </c>
      <c r="G395" s="13">
        <v>-298</v>
      </c>
      <c r="H395" s="13"/>
      <c r="I395" s="13">
        <v>740</v>
      </c>
    </row>
    <row r="396" spans="1:9" x14ac:dyDescent="0.3">
      <c r="A396">
        <v>43</v>
      </c>
      <c r="B396" t="s">
        <v>55</v>
      </c>
      <c r="C396" t="s">
        <v>49</v>
      </c>
      <c r="F396" s="13">
        <v>302</v>
      </c>
      <c r="G396" s="13">
        <v>1927</v>
      </c>
      <c r="H396" s="13"/>
      <c r="I396" s="13">
        <v>2206</v>
      </c>
    </row>
    <row r="397" spans="1:9" x14ac:dyDescent="0.3">
      <c r="A397">
        <v>288</v>
      </c>
      <c r="B397" t="s">
        <v>55</v>
      </c>
      <c r="C397" t="s">
        <v>49</v>
      </c>
      <c r="F397" s="13">
        <v>75</v>
      </c>
      <c r="G397" s="13">
        <v>65</v>
      </c>
      <c r="H397" s="13"/>
      <c r="I397" s="13">
        <v>1988</v>
      </c>
    </row>
    <row r="398" spans="1:9" x14ac:dyDescent="0.3">
      <c r="A398">
        <v>613</v>
      </c>
      <c r="B398" t="s">
        <v>55</v>
      </c>
      <c r="C398" t="s">
        <v>49</v>
      </c>
      <c r="F398" s="13">
        <v>1557</v>
      </c>
      <c r="G398" s="13">
        <v>-932</v>
      </c>
      <c r="H398" s="13"/>
      <c r="I398" s="13">
        <v>0</v>
      </c>
    </row>
    <row r="399" spans="1:9" x14ac:dyDescent="0.3">
      <c r="A399">
        <v>6101</v>
      </c>
      <c r="B399" t="s">
        <v>49</v>
      </c>
      <c r="C399" t="s">
        <v>49</v>
      </c>
      <c r="F399" s="13">
        <v>505</v>
      </c>
      <c r="G399" s="13">
        <v>4366</v>
      </c>
      <c r="H399" s="13"/>
      <c r="I399" s="13">
        <v>112</v>
      </c>
    </row>
    <row r="400" spans="1:9" x14ac:dyDescent="0.3">
      <c r="A400">
        <v>168</v>
      </c>
      <c r="B400" t="s">
        <v>55</v>
      </c>
      <c r="C400" t="s">
        <v>55</v>
      </c>
      <c r="F400" s="13">
        <v>190</v>
      </c>
      <c r="G400" s="13">
        <v>0</v>
      </c>
      <c r="H400" s="13"/>
      <c r="I400" s="13">
        <v>50</v>
      </c>
    </row>
    <row r="401" spans="1:9" x14ac:dyDescent="0.3">
      <c r="A401">
        <v>7685</v>
      </c>
      <c r="B401" t="s">
        <v>55</v>
      </c>
      <c r="C401" t="s">
        <v>49</v>
      </c>
      <c r="F401" s="13">
        <v>-17</v>
      </c>
      <c r="G401" s="13">
        <v>4900</v>
      </c>
      <c r="H401" s="13"/>
      <c r="I401" s="13">
        <v>768</v>
      </c>
    </row>
    <row r="402" spans="1:9" x14ac:dyDescent="0.3">
      <c r="A402">
        <v>4515</v>
      </c>
      <c r="B402" t="s">
        <v>55</v>
      </c>
      <c r="C402" t="s">
        <v>49</v>
      </c>
      <c r="F402" s="13">
        <v>309</v>
      </c>
      <c r="G402" s="13">
        <v>-105</v>
      </c>
      <c r="H402" s="13"/>
      <c r="I402" s="13">
        <v>751</v>
      </c>
    </row>
    <row r="403" spans="1:9" x14ac:dyDescent="0.3">
      <c r="A403">
        <v>517</v>
      </c>
      <c r="B403" t="s">
        <v>49</v>
      </c>
      <c r="C403" t="s">
        <v>55</v>
      </c>
      <c r="F403" s="13">
        <v>-91</v>
      </c>
      <c r="G403" s="13">
        <v>1020</v>
      </c>
      <c r="H403" s="13"/>
      <c r="I403" s="13">
        <v>416</v>
      </c>
    </row>
    <row r="404" spans="1:9" x14ac:dyDescent="0.3">
      <c r="A404">
        <v>148</v>
      </c>
      <c r="B404" t="s">
        <v>49</v>
      </c>
      <c r="C404" t="s">
        <v>49</v>
      </c>
      <c r="F404" s="13">
        <v>1080</v>
      </c>
      <c r="G404" s="13">
        <v>489</v>
      </c>
      <c r="H404" s="13"/>
      <c r="I404" s="13">
        <v>0</v>
      </c>
    </row>
    <row r="405" spans="1:9" x14ac:dyDescent="0.3">
      <c r="A405">
        <v>-285</v>
      </c>
      <c r="B405" t="s">
        <v>49</v>
      </c>
      <c r="C405" t="s">
        <v>55</v>
      </c>
      <c r="F405" s="13">
        <v>642</v>
      </c>
      <c r="G405" s="13">
        <v>8167</v>
      </c>
      <c r="H405" s="13"/>
      <c r="I405" s="13">
        <v>1012</v>
      </c>
    </row>
    <row r="406" spans="1:9" x14ac:dyDescent="0.3">
      <c r="A406">
        <v>887</v>
      </c>
      <c r="B406" t="s">
        <v>49</v>
      </c>
      <c r="C406" t="s">
        <v>49</v>
      </c>
      <c r="F406" s="13">
        <v>-3313</v>
      </c>
      <c r="G406" s="13">
        <v>636</v>
      </c>
      <c r="H406" s="13"/>
      <c r="I406" s="13">
        <v>300</v>
      </c>
    </row>
    <row r="407" spans="1:9" x14ac:dyDescent="0.3">
      <c r="A407">
        <v>3098</v>
      </c>
      <c r="B407" t="s">
        <v>55</v>
      </c>
      <c r="C407" t="s">
        <v>49</v>
      </c>
      <c r="F407" s="13">
        <v>1136</v>
      </c>
      <c r="G407" s="13">
        <v>141</v>
      </c>
      <c r="H407" s="13"/>
      <c r="I407" s="13">
        <v>2096</v>
      </c>
    </row>
    <row r="408" spans="1:9" x14ac:dyDescent="0.3">
      <c r="A408">
        <v>744</v>
      </c>
      <c r="B408" t="s">
        <v>55</v>
      </c>
      <c r="C408" t="s">
        <v>49</v>
      </c>
      <c r="F408" s="13"/>
      <c r="G408" s="13">
        <v>716</v>
      </c>
      <c r="H408" s="13"/>
      <c r="I408" s="13">
        <v>0</v>
      </c>
    </row>
    <row r="409" spans="1:9" x14ac:dyDescent="0.3">
      <c r="A409">
        <v>130</v>
      </c>
      <c r="B409" t="s">
        <v>49</v>
      </c>
      <c r="C409" t="s">
        <v>49</v>
      </c>
      <c r="F409" s="13"/>
      <c r="G409" s="13">
        <v>15030</v>
      </c>
      <c r="H409" s="13"/>
      <c r="I409" s="13">
        <v>1831</v>
      </c>
    </row>
    <row r="410" spans="1:9" x14ac:dyDescent="0.3">
      <c r="A410">
        <v>438</v>
      </c>
      <c r="B410" t="s">
        <v>55</v>
      </c>
      <c r="C410" t="s">
        <v>49</v>
      </c>
      <c r="F410" s="13"/>
      <c r="G410" s="13">
        <v>102</v>
      </c>
      <c r="H410" s="13"/>
      <c r="I410" s="13">
        <v>1665</v>
      </c>
    </row>
    <row r="411" spans="1:9" x14ac:dyDescent="0.3">
      <c r="A411">
        <v>0</v>
      </c>
      <c r="B411" t="s">
        <v>49</v>
      </c>
      <c r="C411" t="s">
        <v>49</v>
      </c>
      <c r="F411" s="13"/>
      <c r="G411" s="13">
        <v>94</v>
      </c>
      <c r="H411" s="13"/>
      <c r="I411" s="13">
        <v>2885</v>
      </c>
    </row>
    <row r="412" spans="1:9" x14ac:dyDescent="0.3">
      <c r="A412">
        <v>322</v>
      </c>
      <c r="B412" t="s">
        <v>49</v>
      </c>
      <c r="C412" t="s">
        <v>49</v>
      </c>
      <c r="F412" s="13"/>
      <c r="G412" s="13">
        <v>58</v>
      </c>
      <c r="H412" s="13"/>
      <c r="I412" s="13">
        <v>146</v>
      </c>
    </row>
    <row r="413" spans="1:9" x14ac:dyDescent="0.3">
      <c r="A413">
        <v>186</v>
      </c>
      <c r="B413" t="s">
        <v>49</v>
      </c>
      <c r="C413" t="s">
        <v>49</v>
      </c>
      <c r="F413" s="13"/>
      <c r="G413" s="13">
        <v>65</v>
      </c>
      <c r="H413" s="13"/>
      <c r="I413" s="13">
        <v>1</v>
      </c>
    </row>
    <row r="414" spans="1:9" x14ac:dyDescent="0.3">
      <c r="A414">
        <v>3810</v>
      </c>
      <c r="B414" t="s">
        <v>55</v>
      </c>
      <c r="C414" t="s">
        <v>49</v>
      </c>
      <c r="F414" s="13"/>
      <c r="G414" s="13">
        <v>338</v>
      </c>
      <c r="H414" s="13"/>
      <c r="I414" s="13">
        <v>480</v>
      </c>
    </row>
    <row r="415" spans="1:9" x14ac:dyDescent="0.3">
      <c r="A415">
        <v>0</v>
      </c>
      <c r="B415" t="s">
        <v>49</v>
      </c>
      <c r="C415" t="s">
        <v>49</v>
      </c>
      <c r="F415" s="13"/>
      <c r="G415" s="13">
        <v>757</v>
      </c>
      <c r="H415" s="13"/>
      <c r="I415" s="13">
        <v>3897</v>
      </c>
    </row>
    <row r="416" spans="1:9" x14ac:dyDescent="0.3">
      <c r="A416">
        <v>4380</v>
      </c>
      <c r="B416" t="s">
        <v>49</v>
      </c>
      <c r="C416" t="s">
        <v>49</v>
      </c>
      <c r="F416" s="13"/>
      <c r="G416" s="13">
        <v>61</v>
      </c>
      <c r="H416" s="13"/>
      <c r="I416" s="13">
        <v>4820</v>
      </c>
    </row>
    <row r="417" spans="1:9" x14ac:dyDescent="0.3">
      <c r="A417">
        <v>755</v>
      </c>
      <c r="B417" t="s">
        <v>49</v>
      </c>
      <c r="C417" t="s">
        <v>49</v>
      </c>
      <c r="F417" s="13"/>
      <c r="G417" s="13">
        <v>0</v>
      </c>
      <c r="H417" s="13"/>
      <c r="I417" s="13">
        <v>5403</v>
      </c>
    </row>
    <row r="418" spans="1:9" x14ac:dyDescent="0.3">
      <c r="A418">
        <v>2070</v>
      </c>
      <c r="B418" t="s">
        <v>49</v>
      </c>
      <c r="C418" t="s">
        <v>49</v>
      </c>
      <c r="F418" s="13"/>
      <c r="G418" s="13">
        <v>1407</v>
      </c>
      <c r="H418" s="13"/>
      <c r="I418" s="13">
        <v>4089</v>
      </c>
    </row>
    <row r="419" spans="1:9" x14ac:dyDescent="0.3">
      <c r="A419">
        <v>999</v>
      </c>
      <c r="B419" t="s">
        <v>49</v>
      </c>
      <c r="C419" t="s">
        <v>49</v>
      </c>
      <c r="F419" s="13"/>
      <c r="G419" s="13">
        <v>793</v>
      </c>
      <c r="H419" s="13"/>
      <c r="I419" s="13">
        <v>188</v>
      </c>
    </row>
    <row r="420" spans="1:9" x14ac:dyDescent="0.3">
      <c r="A420">
        <v>167</v>
      </c>
      <c r="B420" t="s">
        <v>55</v>
      </c>
      <c r="C420" t="s">
        <v>55</v>
      </c>
      <c r="F420" s="13"/>
      <c r="G420" s="13">
        <v>10287</v>
      </c>
      <c r="H420" s="13"/>
      <c r="I420" s="13">
        <v>189</v>
      </c>
    </row>
    <row r="421" spans="1:9" x14ac:dyDescent="0.3">
      <c r="A421">
        <v>1322</v>
      </c>
      <c r="B421" t="s">
        <v>55</v>
      </c>
      <c r="C421" t="s">
        <v>55</v>
      </c>
      <c r="F421" s="13"/>
      <c r="G421" s="13">
        <v>3</v>
      </c>
      <c r="H421" s="13"/>
      <c r="I421" s="13">
        <v>610</v>
      </c>
    </row>
    <row r="422" spans="1:9" x14ac:dyDescent="0.3">
      <c r="A422">
        <v>1076</v>
      </c>
      <c r="B422" t="s">
        <v>55</v>
      </c>
      <c r="C422" t="s">
        <v>49</v>
      </c>
      <c r="F422" s="13"/>
      <c r="G422" s="13">
        <v>35</v>
      </c>
      <c r="H422" s="13"/>
      <c r="I422" s="13">
        <v>787</v>
      </c>
    </row>
    <row r="423" spans="1:9" x14ac:dyDescent="0.3">
      <c r="A423">
        <v>502</v>
      </c>
      <c r="B423" t="s">
        <v>55</v>
      </c>
      <c r="C423" t="s">
        <v>49</v>
      </c>
      <c r="F423" s="13"/>
      <c r="G423" s="13">
        <v>99</v>
      </c>
      <c r="H423" s="13"/>
      <c r="I423" s="13">
        <v>167</v>
      </c>
    </row>
    <row r="424" spans="1:9" x14ac:dyDescent="0.3">
      <c r="A424">
        <v>1216</v>
      </c>
      <c r="B424" t="s">
        <v>55</v>
      </c>
      <c r="C424" t="s">
        <v>49</v>
      </c>
      <c r="F424" s="13"/>
      <c r="G424" s="13">
        <v>1017</v>
      </c>
      <c r="H424" s="13"/>
      <c r="I424" s="13">
        <v>877</v>
      </c>
    </row>
    <row r="425" spans="1:9" x14ac:dyDescent="0.3">
      <c r="A425">
        <v>876</v>
      </c>
      <c r="B425" t="s">
        <v>55</v>
      </c>
      <c r="C425" t="s">
        <v>49</v>
      </c>
      <c r="F425" s="13"/>
      <c r="G425" s="13">
        <v>4040</v>
      </c>
      <c r="H425" s="13"/>
      <c r="I425" s="13">
        <v>176</v>
      </c>
    </row>
    <row r="426" spans="1:9" x14ac:dyDescent="0.3">
      <c r="A426">
        <v>342</v>
      </c>
      <c r="B426" t="s">
        <v>55</v>
      </c>
      <c r="C426" t="s">
        <v>49</v>
      </c>
      <c r="F426" s="13"/>
      <c r="G426" s="13">
        <v>18</v>
      </c>
      <c r="H426" s="13"/>
      <c r="I426" s="13">
        <v>56</v>
      </c>
    </row>
    <row r="427" spans="1:9" x14ac:dyDescent="0.3">
      <c r="A427">
        <v>950</v>
      </c>
      <c r="B427" t="s">
        <v>55</v>
      </c>
      <c r="C427" t="s">
        <v>49</v>
      </c>
      <c r="F427" s="13"/>
      <c r="G427" s="13">
        <v>-76</v>
      </c>
      <c r="H427" s="13"/>
      <c r="I427" s="13">
        <v>366</v>
      </c>
    </row>
    <row r="428" spans="1:9" x14ac:dyDescent="0.3">
      <c r="A428">
        <v>973</v>
      </c>
      <c r="B428" t="s">
        <v>55</v>
      </c>
      <c r="C428" t="s">
        <v>55</v>
      </c>
      <c r="F428" s="13"/>
      <c r="G428" s="13">
        <v>136</v>
      </c>
      <c r="H428" s="13"/>
      <c r="I428" s="13">
        <v>246</v>
      </c>
    </row>
    <row r="429" spans="1:9" x14ac:dyDescent="0.3">
      <c r="A429">
        <v>3825</v>
      </c>
      <c r="B429" t="s">
        <v>55</v>
      </c>
      <c r="C429" t="s">
        <v>49</v>
      </c>
      <c r="F429" s="13"/>
      <c r="G429" s="13">
        <v>-63</v>
      </c>
      <c r="H429" s="13"/>
      <c r="I429" s="13">
        <v>446</v>
      </c>
    </row>
    <row r="430" spans="1:9" x14ac:dyDescent="0.3">
      <c r="A430">
        <v>2366</v>
      </c>
      <c r="B430" t="s">
        <v>55</v>
      </c>
      <c r="C430" t="s">
        <v>49</v>
      </c>
      <c r="F430" s="13"/>
      <c r="G430" s="13">
        <v>511</v>
      </c>
      <c r="H430" s="13"/>
      <c r="I430" s="13">
        <v>1173</v>
      </c>
    </row>
    <row r="431" spans="1:9" x14ac:dyDescent="0.3">
      <c r="A431">
        <v>542</v>
      </c>
      <c r="B431" t="s">
        <v>55</v>
      </c>
      <c r="C431" t="s">
        <v>49</v>
      </c>
      <c r="F431" s="13"/>
      <c r="G431" s="13">
        <v>3913</v>
      </c>
      <c r="H431" s="13"/>
      <c r="I431" s="13">
        <v>205</v>
      </c>
    </row>
    <row r="432" spans="1:9" x14ac:dyDescent="0.3">
      <c r="A432">
        <v>995</v>
      </c>
      <c r="B432" t="s">
        <v>49</v>
      </c>
      <c r="C432" t="s">
        <v>49</v>
      </c>
      <c r="F432" s="13"/>
      <c r="G432" s="13">
        <v>1097</v>
      </c>
      <c r="H432" s="13"/>
      <c r="I432" s="13">
        <v>0</v>
      </c>
    </row>
    <row r="433" spans="1:9" x14ac:dyDescent="0.3">
      <c r="A433">
        <v>20</v>
      </c>
      <c r="B433" t="s">
        <v>55</v>
      </c>
      <c r="C433" t="s">
        <v>49</v>
      </c>
      <c r="F433" s="13"/>
      <c r="G433" s="13">
        <v>340</v>
      </c>
      <c r="H433" s="13"/>
      <c r="I433" s="13">
        <v>259</v>
      </c>
    </row>
    <row r="434" spans="1:9" x14ac:dyDescent="0.3">
      <c r="A434">
        <v>228</v>
      </c>
      <c r="B434" t="s">
        <v>55</v>
      </c>
      <c r="C434" t="s">
        <v>49</v>
      </c>
      <c r="F434" s="13"/>
      <c r="G434" s="13">
        <v>-119</v>
      </c>
      <c r="H434" s="13"/>
      <c r="I434" s="13">
        <v>23</v>
      </c>
    </row>
    <row r="435" spans="1:9" x14ac:dyDescent="0.3">
      <c r="A435">
        <v>130</v>
      </c>
      <c r="B435" t="s">
        <v>49</v>
      </c>
      <c r="C435" t="s">
        <v>49</v>
      </c>
      <c r="F435" s="13"/>
      <c r="G435" s="13">
        <v>2993</v>
      </c>
      <c r="H435" s="13"/>
      <c r="I435" s="13">
        <v>1373</v>
      </c>
    </row>
    <row r="436" spans="1:9" x14ac:dyDescent="0.3">
      <c r="A436">
        <v>217</v>
      </c>
      <c r="B436" t="s">
        <v>49</v>
      </c>
      <c r="C436" t="s">
        <v>55</v>
      </c>
      <c r="F436" s="13"/>
      <c r="G436" s="13">
        <v>361</v>
      </c>
      <c r="H436" s="13"/>
      <c r="I436" s="13">
        <v>157</v>
      </c>
    </row>
    <row r="437" spans="1:9" x14ac:dyDescent="0.3">
      <c r="A437">
        <v>0</v>
      </c>
      <c r="B437" t="s">
        <v>49</v>
      </c>
      <c r="C437" t="s">
        <v>49</v>
      </c>
      <c r="F437" s="13"/>
      <c r="G437" s="13">
        <v>1072</v>
      </c>
      <c r="H437" s="13"/>
      <c r="I437" s="13">
        <v>991</v>
      </c>
    </row>
    <row r="438" spans="1:9" x14ac:dyDescent="0.3">
      <c r="A438">
        <v>259</v>
      </c>
      <c r="B438" t="s">
        <v>55</v>
      </c>
      <c r="C438" t="s">
        <v>49</v>
      </c>
      <c r="F438" s="13"/>
      <c r="G438" s="13">
        <v>86</v>
      </c>
      <c r="H438" s="13"/>
      <c r="I438" s="13">
        <v>2893</v>
      </c>
    </row>
    <row r="439" spans="1:9" x14ac:dyDescent="0.3">
      <c r="A439">
        <v>619</v>
      </c>
      <c r="B439" t="s">
        <v>55</v>
      </c>
      <c r="C439" t="s">
        <v>49</v>
      </c>
      <c r="F439" s="13"/>
      <c r="G439" s="13">
        <v>1633</v>
      </c>
      <c r="H439" s="13"/>
      <c r="I439" s="13">
        <v>5514</v>
      </c>
    </row>
    <row r="440" spans="1:9" x14ac:dyDescent="0.3">
      <c r="A440">
        <v>644</v>
      </c>
      <c r="B440" t="s">
        <v>55</v>
      </c>
      <c r="C440" t="s">
        <v>49</v>
      </c>
      <c r="F440" s="13"/>
      <c r="G440" s="13">
        <v>0</v>
      </c>
      <c r="H440" s="13"/>
      <c r="I440" s="13">
        <v>1193</v>
      </c>
    </row>
    <row r="441" spans="1:9" x14ac:dyDescent="0.3">
      <c r="A441">
        <v>22</v>
      </c>
      <c r="B441" t="s">
        <v>55</v>
      </c>
      <c r="C441" t="s">
        <v>49</v>
      </c>
      <c r="F441" s="13"/>
      <c r="G441" s="13">
        <v>222</v>
      </c>
      <c r="H441" s="13"/>
      <c r="I441" s="13">
        <v>2729</v>
      </c>
    </row>
    <row r="442" spans="1:9" x14ac:dyDescent="0.3">
      <c r="A442">
        <v>4303</v>
      </c>
      <c r="B442" t="s">
        <v>55</v>
      </c>
      <c r="C442" t="s">
        <v>49</v>
      </c>
      <c r="F442" s="13"/>
      <c r="G442" s="13">
        <v>888</v>
      </c>
      <c r="H442" s="13"/>
      <c r="I442" s="13">
        <v>0</v>
      </c>
    </row>
    <row r="443" spans="1:9" x14ac:dyDescent="0.3">
      <c r="A443">
        <v>239</v>
      </c>
      <c r="B443" t="s">
        <v>55</v>
      </c>
      <c r="C443" t="s">
        <v>49</v>
      </c>
      <c r="F443" s="13"/>
      <c r="G443" s="13">
        <v>428</v>
      </c>
      <c r="H443" s="13"/>
      <c r="I443" s="13">
        <v>517</v>
      </c>
    </row>
    <row r="444" spans="1:9" x14ac:dyDescent="0.3">
      <c r="A444">
        <v>275</v>
      </c>
      <c r="B444" t="s">
        <v>49</v>
      </c>
      <c r="C444" t="s">
        <v>49</v>
      </c>
      <c r="F444" s="13"/>
      <c r="G444" s="13">
        <v>5920</v>
      </c>
      <c r="H444" s="13"/>
      <c r="I444" s="13">
        <v>4579</v>
      </c>
    </row>
    <row r="445" spans="1:9" x14ac:dyDescent="0.3">
      <c r="A445">
        <v>1221</v>
      </c>
      <c r="B445" t="s">
        <v>55</v>
      </c>
      <c r="C445" t="s">
        <v>49</v>
      </c>
      <c r="F445" s="13"/>
      <c r="G445" s="13">
        <v>816</v>
      </c>
      <c r="H445" s="13"/>
      <c r="I445" s="13">
        <v>5106</v>
      </c>
    </row>
    <row r="446" spans="1:9" x14ac:dyDescent="0.3">
      <c r="A446">
        <v>816</v>
      </c>
      <c r="B446" t="s">
        <v>49</v>
      </c>
      <c r="C446" t="s">
        <v>49</v>
      </c>
      <c r="F446" s="13"/>
      <c r="G446" s="13">
        <v>2</v>
      </c>
      <c r="H446" s="13"/>
      <c r="I446" s="13">
        <v>1076</v>
      </c>
    </row>
    <row r="447" spans="1:9" x14ac:dyDescent="0.3">
      <c r="A447">
        <v>1222</v>
      </c>
      <c r="B447" t="s">
        <v>55</v>
      </c>
      <c r="C447" t="s">
        <v>49</v>
      </c>
      <c r="F447" s="13"/>
      <c r="G447" s="13">
        <v>3315</v>
      </c>
      <c r="H447" s="13"/>
      <c r="I447" s="13">
        <v>430</v>
      </c>
    </row>
    <row r="448" spans="1:9" x14ac:dyDescent="0.3">
      <c r="A448">
        <v>2363</v>
      </c>
      <c r="B448" t="s">
        <v>55</v>
      </c>
      <c r="C448" t="s">
        <v>49</v>
      </c>
      <c r="F448" s="13"/>
      <c r="G448" s="13">
        <v>552</v>
      </c>
      <c r="H448" s="13"/>
      <c r="I448" s="13">
        <v>383</v>
      </c>
    </row>
    <row r="449" spans="1:9" x14ac:dyDescent="0.3">
      <c r="A449">
        <v>2262</v>
      </c>
      <c r="B449" t="s">
        <v>49</v>
      </c>
      <c r="C449" t="s">
        <v>49</v>
      </c>
      <c r="F449" s="13"/>
      <c r="G449" s="13">
        <v>3723</v>
      </c>
      <c r="H449" s="13"/>
      <c r="I449" s="13">
        <v>2569</v>
      </c>
    </row>
    <row r="450" spans="1:9" x14ac:dyDescent="0.3">
      <c r="A450">
        <v>2</v>
      </c>
      <c r="B450" t="s">
        <v>49</v>
      </c>
      <c r="C450" t="s">
        <v>49</v>
      </c>
      <c r="F450" s="13"/>
      <c r="G450" s="13">
        <v>1013</v>
      </c>
      <c r="H450" s="13"/>
      <c r="I450" s="13">
        <v>201</v>
      </c>
    </row>
    <row r="451" spans="1:9" x14ac:dyDescent="0.3">
      <c r="A451">
        <v>2</v>
      </c>
      <c r="B451" t="s">
        <v>55</v>
      </c>
      <c r="C451" t="s">
        <v>49</v>
      </c>
      <c r="F451" s="13"/>
      <c r="G451" s="13">
        <v>262</v>
      </c>
      <c r="H451" s="13"/>
      <c r="I451" s="13">
        <v>0</v>
      </c>
    </row>
    <row r="452" spans="1:9" x14ac:dyDescent="0.3">
      <c r="A452">
        <v>4508</v>
      </c>
      <c r="B452" t="s">
        <v>55</v>
      </c>
      <c r="C452" t="s">
        <v>49</v>
      </c>
      <c r="F452" s="13"/>
      <c r="G452" s="13">
        <v>3217</v>
      </c>
      <c r="H452" s="13"/>
      <c r="I452" s="13">
        <v>185</v>
      </c>
    </row>
    <row r="453" spans="1:9" x14ac:dyDescent="0.3">
      <c r="A453">
        <v>-402</v>
      </c>
      <c r="B453" t="s">
        <v>55</v>
      </c>
      <c r="C453" t="s">
        <v>49</v>
      </c>
      <c r="F453" s="13"/>
      <c r="G453" s="13">
        <v>5436</v>
      </c>
      <c r="H453" s="13"/>
      <c r="I453" s="13">
        <v>4415</v>
      </c>
    </row>
    <row r="454" spans="1:9" x14ac:dyDescent="0.3">
      <c r="A454">
        <v>1577</v>
      </c>
      <c r="B454" t="s">
        <v>55</v>
      </c>
      <c r="C454" t="s">
        <v>55</v>
      </c>
      <c r="F454" s="13"/>
      <c r="G454" s="13">
        <v>2067</v>
      </c>
      <c r="H454" s="13"/>
      <c r="I454" s="13">
        <v>679</v>
      </c>
    </row>
    <row r="455" spans="1:9" x14ac:dyDescent="0.3">
      <c r="A455">
        <v>34</v>
      </c>
      <c r="B455" t="s">
        <v>55</v>
      </c>
      <c r="C455" t="s">
        <v>49</v>
      </c>
      <c r="F455" s="13"/>
      <c r="G455" s="13">
        <v>388</v>
      </c>
      <c r="H455" s="13"/>
      <c r="I455" s="13">
        <v>320</v>
      </c>
    </row>
    <row r="456" spans="1:9" x14ac:dyDescent="0.3">
      <c r="A456">
        <v>795</v>
      </c>
      <c r="B456" t="s">
        <v>49</v>
      </c>
      <c r="C456" t="s">
        <v>49</v>
      </c>
      <c r="F456" s="13"/>
      <c r="G456" s="13">
        <v>3412</v>
      </c>
      <c r="H456" s="13"/>
      <c r="I456" s="13">
        <v>1270</v>
      </c>
    </row>
    <row r="457" spans="1:9" x14ac:dyDescent="0.3">
      <c r="A457">
        <v>117</v>
      </c>
      <c r="B457" t="s">
        <v>55</v>
      </c>
      <c r="C457" t="s">
        <v>49</v>
      </c>
      <c r="F457" s="13"/>
      <c r="G457" s="13">
        <v>1291</v>
      </c>
      <c r="H457" s="13"/>
      <c r="I457" s="13">
        <v>0</v>
      </c>
    </row>
    <row r="458" spans="1:9" x14ac:dyDescent="0.3">
      <c r="A458">
        <v>5462</v>
      </c>
      <c r="B458" t="s">
        <v>49</v>
      </c>
      <c r="C458" t="s">
        <v>49</v>
      </c>
      <c r="F458" s="13"/>
      <c r="G458" s="13">
        <v>1016</v>
      </c>
      <c r="H458" s="13"/>
      <c r="I458" s="13">
        <v>6016</v>
      </c>
    </row>
    <row r="459" spans="1:9" x14ac:dyDescent="0.3">
      <c r="A459">
        <v>402</v>
      </c>
      <c r="B459" t="s">
        <v>49</v>
      </c>
      <c r="C459" t="s">
        <v>55</v>
      </c>
      <c r="F459" s="13"/>
      <c r="G459" s="13">
        <v>964</v>
      </c>
      <c r="H459" s="13"/>
      <c r="I459" s="13">
        <v>10177</v>
      </c>
    </row>
    <row r="460" spans="1:9" x14ac:dyDescent="0.3">
      <c r="A460">
        <v>641</v>
      </c>
      <c r="B460" t="s">
        <v>49</v>
      </c>
      <c r="C460" t="s">
        <v>49</v>
      </c>
      <c r="F460" s="13"/>
      <c r="G460" s="13">
        <v>3913</v>
      </c>
      <c r="H460" s="13"/>
      <c r="I460" s="13">
        <v>490</v>
      </c>
    </row>
    <row r="461" spans="1:9" x14ac:dyDescent="0.3">
      <c r="A461">
        <v>36</v>
      </c>
      <c r="B461" t="s">
        <v>49</v>
      </c>
      <c r="C461" t="s">
        <v>49</v>
      </c>
      <c r="F461" s="13"/>
      <c r="G461" s="13">
        <v>879</v>
      </c>
      <c r="H461" s="13"/>
      <c r="I461" s="13">
        <v>0</v>
      </c>
    </row>
    <row r="462" spans="1:9" x14ac:dyDescent="0.3">
      <c r="A462">
        <v>383</v>
      </c>
      <c r="B462" t="s">
        <v>49</v>
      </c>
      <c r="C462" t="s">
        <v>49</v>
      </c>
      <c r="F462" s="13"/>
      <c r="G462" s="13">
        <v>314</v>
      </c>
      <c r="H462" s="13"/>
      <c r="I462" s="13">
        <v>598</v>
      </c>
    </row>
    <row r="463" spans="1:9" x14ac:dyDescent="0.3">
      <c r="A463">
        <v>283</v>
      </c>
      <c r="B463" t="s">
        <v>55</v>
      </c>
      <c r="C463" t="s">
        <v>49</v>
      </c>
      <c r="F463" s="13"/>
      <c r="G463" s="13">
        <v>1370</v>
      </c>
      <c r="H463" s="13"/>
      <c r="I463" s="13">
        <v>15459</v>
      </c>
    </row>
    <row r="464" spans="1:9" x14ac:dyDescent="0.3">
      <c r="A464">
        <v>0</v>
      </c>
      <c r="B464" t="s">
        <v>49</v>
      </c>
      <c r="C464" t="s">
        <v>49</v>
      </c>
      <c r="F464" s="13"/>
      <c r="G464" s="13">
        <v>-342</v>
      </c>
      <c r="H464" s="13"/>
      <c r="I464" s="13">
        <v>2508</v>
      </c>
    </row>
    <row r="465" spans="1:9" x14ac:dyDescent="0.3">
      <c r="A465">
        <v>3102</v>
      </c>
      <c r="B465" t="s">
        <v>55</v>
      </c>
      <c r="C465" t="s">
        <v>49</v>
      </c>
      <c r="F465" s="13"/>
      <c r="G465" s="13">
        <v>438</v>
      </c>
      <c r="H465" s="13"/>
      <c r="I465" s="13">
        <v>320</v>
      </c>
    </row>
    <row r="466" spans="1:9" x14ac:dyDescent="0.3">
      <c r="A466">
        <v>889</v>
      </c>
      <c r="B466" t="s">
        <v>55</v>
      </c>
      <c r="C466" t="s">
        <v>49</v>
      </c>
      <c r="F466" s="13"/>
      <c r="G466" s="13">
        <v>1242</v>
      </c>
      <c r="H466" s="13"/>
      <c r="I466" s="13">
        <v>640</v>
      </c>
    </row>
    <row r="467" spans="1:9" x14ac:dyDescent="0.3">
      <c r="A467">
        <v>0</v>
      </c>
      <c r="B467" t="s">
        <v>49</v>
      </c>
      <c r="C467" t="s">
        <v>49</v>
      </c>
      <c r="F467" s="13"/>
      <c r="G467" s="13">
        <v>355</v>
      </c>
      <c r="H467" s="13"/>
      <c r="I467" s="13">
        <v>1341</v>
      </c>
    </row>
    <row r="468" spans="1:9" x14ac:dyDescent="0.3">
      <c r="A468">
        <v>-370</v>
      </c>
      <c r="B468" t="s">
        <v>55</v>
      </c>
      <c r="C468" t="s">
        <v>49</v>
      </c>
      <c r="F468" s="13"/>
      <c r="G468" s="13">
        <v>10758</v>
      </c>
      <c r="H468" s="13"/>
      <c r="I468" s="13">
        <v>549</v>
      </c>
    </row>
    <row r="469" spans="1:9" x14ac:dyDescent="0.3">
      <c r="A469">
        <v>-606</v>
      </c>
      <c r="B469" t="s">
        <v>55</v>
      </c>
      <c r="C469" t="s">
        <v>49</v>
      </c>
      <c r="F469" s="13"/>
      <c r="G469" s="13">
        <v>5</v>
      </c>
      <c r="H469" s="13"/>
      <c r="I469" s="13">
        <v>579</v>
      </c>
    </row>
    <row r="470" spans="1:9" x14ac:dyDescent="0.3">
      <c r="A470">
        <v>10378</v>
      </c>
      <c r="B470" t="s">
        <v>55</v>
      </c>
      <c r="C470" t="s">
        <v>49</v>
      </c>
      <c r="F470" s="13"/>
      <c r="G470" s="13">
        <v>410</v>
      </c>
      <c r="H470" s="13"/>
      <c r="I470" s="13">
        <v>493</v>
      </c>
    </row>
    <row r="471" spans="1:9" x14ac:dyDescent="0.3">
      <c r="A471">
        <v>1313</v>
      </c>
      <c r="B471" t="s">
        <v>55</v>
      </c>
      <c r="C471" t="s">
        <v>49</v>
      </c>
      <c r="F471" s="13"/>
      <c r="G471" s="13">
        <v>605</v>
      </c>
      <c r="H471" s="13"/>
      <c r="I471" s="13">
        <v>868</v>
      </c>
    </row>
    <row r="472" spans="1:9" x14ac:dyDescent="0.3">
      <c r="A472">
        <v>8969</v>
      </c>
      <c r="B472" t="s">
        <v>55</v>
      </c>
      <c r="C472" t="s">
        <v>49</v>
      </c>
      <c r="F472" s="13"/>
      <c r="G472" s="13">
        <v>198</v>
      </c>
      <c r="H472" s="13"/>
      <c r="I472" s="13">
        <v>0</v>
      </c>
    </row>
    <row r="473" spans="1:9" x14ac:dyDescent="0.3">
      <c r="A473">
        <v>-196</v>
      </c>
      <c r="B473" t="s">
        <v>55</v>
      </c>
      <c r="C473" t="s">
        <v>49</v>
      </c>
      <c r="F473" s="13"/>
      <c r="G473" s="13">
        <v>841</v>
      </c>
      <c r="H473" s="13"/>
      <c r="I473" s="13">
        <v>7744</v>
      </c>
    </row>
    <row r="474" spans="1:9" x14ac:dyDescent="0.3">
      <c r="A474">
        <v>15</v>
      </c>
      <c r="B474" t="s">
        <v>55</v>
      </c>
      <c r="C474" t="s">
        <v>49</v>
      </c>
      <c r="F474" s="13"/>
      <c r="G474" s="13">
        <v>470</v>
      </c>
      <c r="H474" s="13"/>
      <c r="I474" s="13">
        <v>895</v>
      </c>
    </row>
    <row r="475" spans="1:9" x14ac:dyDescent="0.3">
      <c r="A475">
        <v>4608</v>
      </c>
      <c r="B475" t="s">
        <v>49</v>
      </c>
      <c r="C475" t="s">
        <v>49</v>
      </c>
      <c r="F475" s="13"/>
      <c r="G475" s="13">
        <v>520</v>
      </c>
      <c r="H475" s="13"/>
      <c r="I475" s="13">
        <v>0</v>
      </c>
    </row>
    <row r="476" spans="1:9" x14ac:dyDescent="0.3">
      <c r="A476">
        <v>666</v>
      </c>
      <c r="B476" t="s">
        <v>55</v>
      </c>
      <c r="C476" t="s">
        <v>49</v>
      </c>
      <c r="F476" s="13"/>
      <c r="G476" s="13">
        <v>439</v>
      </c>
      <c r="H476" s="13"/>
      <c r="I476" s="13">
        <v>158</v>
      </c>
    </row>
    <row r="477" spans="1:9" x14ac:dyDescent="0.3">
      <c r="A477">
        <v>452</v>
      </c>
      <c r="B477" t="s">
        <v>55</v>
      </c>
      <c r="C477" t="s">
        <v>49</v>
      </c>
      <c r="F477" s="13"/>
      <c r="G477" s="13">
        <v>-454</v>
      </c>
      <c r="H477" s="13"/>
      <c r="I477" s="13">
        <v>0</v>
      </c>
    </row>
    <row r="478" spans="1:9" x14ac:dyDescent="0.3">
      <c r="A478">
        <v>149</v>
      </c>
      <c r="B478" t="s">
        <v>55</v>
      </c>
      <c r="C478" t="s">
        <v>49</v>
      </c>
      <c r="F478" s="13"/>
      <c r="G478" s="13">
        <v>665</v>
      </c>
      <c r="H478" s="13"/>
      <c r="I478" s="13">
        <v>5037</v>
      </c>
    </row>
    <row r="479" spans="1:9" x14ac:dyDescent="0.3">
      <c r="A479">
        <v>7802</v>
      </c>
      <c r="B479" t="s">
        <v>49</v>
      </c>
      <c r="C479" t="s">
        <v>49</v>
      </c>
      <c r="F479" s="13"/>
      <c r="G479" s="13">
        <v>994</v>
      </c>
      <c r="H479" s="13"/>
      <c r="I479" s="13">
        <v>2232</v>
      </c>
    </row>
    <row r="480" spans="1:9" x14ac:dyDescent="0.3">
      <c r="A480">
        <v>1453</v>
      </c>
      <c r="B480" t="s">
        <v>55</v>
      </c>
      <c r="C480" t="s">
        <v>49</v>
      </c>
      <c r="F480" s="13"/>
      <c r="G480" s="13">
        <v>1243</v>
      </c>
      <c r="H480" s="13"/>
      <c r="I480" s="13">
        <v>2581</v>
      </c>
    </row>
    <row r="481" spans="1:9" x14ac:dyDescent="0.3">
      <c r="A481">
        <v>1480</v>
      </c>
      <c r="B481" t="s">
        <v>55</v>
      </c>
      <c r="C481" t="s">
        <v>49</v>
      </c>
      <c r="F481" s="13"/>
      <c r="G481" s="13">
        <v>0</v>
      </c>
      <c r="H481" s="13"/>
      <c r="I481" s="13">
        <v>607</v>
      </c>
    </row>
    <row r="482" spans="1:9" x14ac:dyDescent="0.3">
      <c r="A482">
        <v>715</v>
      </c>
      <c r="B482" t="s">
        <v>55</v>
      </c>
      <c r="C482" t="s">
        <v>49</v>
      </c>
      <c r="F482" s="13"/>
      <c r="G482" s="13">
        <v>2357</v>
      </c>
      <c r="H482" s="13"/>
      <c r="I482" s="13">
        <v>1091</v>
      </c>
    </row>
    <row r="483" spans="1:9" x14ac:dyDescent="0.3">
      <c r="A483">
        <v>237</v>
      </c>
      <c r="B483" t="s">
        <v>55</v>
      </c>
      <c r="C483" t="s">
        <v>49</v>
      </c>
      <c r="F483" s="13"/>
      <c r="G483" s="13">
        <v>1069</v>
      </c>
      <c r="H483" s="13"/>
      <c r="I483" s="13">
        <v>743</v>
      </c>
    </row>
    <row r="484" spans="1:9" x14ac:dyDescent="0.3">
      <c r="A484">
        <v>694</v>
      </c>
      <c r="B484" t="s">
        <v>55</v>
      </c>
      <c r="C484" t="s">
        <v>49</v>
      </c>
      <c r="F484" s="13"/>
      <c r="G484" s="13">
        <v>266</v>
      </c>
      <c r="H484" s="13"/>
      <c r="I484" s="13">
        <v>172</v>
      </c>
    </row>
    <row r="485" spans="1:9" x14ac:dyDescent="0.3">
      <c r="A485">
        <v>0</v>
      </c>
      <c r="B485" t="s">
        <v>49</v>
      </c>
      <c r="C485" t="s">
        <v>49</v>
      </c>
      <c r="F485" s="13"/>
      <c r="G485" s="13">
        <v>-70</v>
      </c>
      <c r="H485" s="13"/>
      <c r="I485" s="13">
        <v>2</v>
      </c>
    </row>
    <row r="486" spans="1:9" x14ac:dyDescent="0.3">
      <c r="A486">
        <v>55</v>
      </c>
      <c r="B486" t="s">
        <v>55</v>
      </c>
      <c r="C486" t="s">
        <v>49</v>
      </c>
      <c r="F486" s="13"/>
      <c r="G486" s="13">
        <v>534</v>
      </c>
      <c r="H486" s="13"/>
      <c r="I486" s="13">
        <v>41</v>
      </c>
    </row>
    <row r="487" spans="1:9" x14ac:dyDescent="0.3">
      <c r="A487">
        <v>136</v>
      </c>
      <c r="B487" t="s">
        <v>55</v>
      </c>
      <c r="C487" t="s">
        <v>49</v>
      </c>
      <c r="F487" s="13"/>
      <c r="G487" s="13">
        <v>1852</v>
      </c>
      <c r="H487" s="13"/>
      <c r="I487" s="13">
        <v>-55</v>
      </c>
    </row>
    <row r="488" spans="1:9" x14ac:dyDescent="0.3">
      <c r="A488">
        <v>-404</v>
      </c>
      <c r="B488" t="s">
        <v>55</v>
      </c>
      <c r="C488" t="s">
        <v>49</v>
      </c>
      <c r="F488" s="13"/>
      <c r="G488" s="13">
        <v>2647</v>
      </c>
      <c r="H488" s="13"/>
      <c r="I488" s="13">
        <v>5845</v>
      </c>
    </row>
    <row r="489" spans="1:9" x14ac:dyDescent="0.3">
      <c r="A489">
        <v>779</v>
      </c>
      <c r="B489" t="s">
        <v>55</v>
      </c>
      <c r="C489" t="s">
        <v>49</v>
      </c>
      <c r="F489" s="13"/>
      <c r="G489" s="13">
        <v>2767</v>
      </c>
      <c r="H489" s="13"/>
      <c r="I489" s="13">
        <v>1519</v>
      </c>
    </row>
    <row r="490" spans="1:9" x14ac:dyDescent="0.3">
      <c r="A490">
        <v>1187</v>
      </c>
      <c r="B490" t="s">
        <v>55</v>
      </c>
      <c r="C490" t="s">
        <v>49</v>
      </c>
      <c r="F490" s="13"/>
      <c r="G490" s="13">
        <v>1613</v>
      </c>
      <c r="H490" s="13"/>
      <c r="I490" s="13">
        <v>2685</v>
      </c>
    </row>
    <row r="491" spans="1:9" x14ac:dyDescent="0.3">
      <c r="A491">
        <v>641</v>
      </c>
      <c r="B491" t="s">
        <v>55</v>
      </c>
      <c r="C491" t="s">
        <v>49</v>
      </c>
      <c r="F491" s="13"/>
      <c r="G491" s="13">
        <v>81</v>
      </c>
      <c r="H491" s="13"/>
      <c r="I491" s="13">
        <v>1459</v>
      </c>
    </row>
    <row r="492" spans="1:9" x14ac:dyDescent="0.3">
      <c r="A492">
        <v>826</v>
      </c>
      <c r="B492" t="s">
        <v>55</v>
      </c>
      <c r="C492" t="s">
        <v>49</v>
      </c>
      <c r="F492" s="13"/>
      <c r="G492" s="13">
        <v>780</v>
      </c>
      <c r="H492" s="13"/>
      <c r="I492" s="13">
        <v>0</v>
      </c>
    </row>
    <row r="493" spans="1:9" x14ac:dyDescent="0.3">
      <c r="A493">
        <v>991</v>
      </c>
      <c r="B493" t="s">
        <v>55</v>
      </c>
      <c r="C493" t="s">
        <v>49</v>
      </c>
      <c r="F493" s="13"/>
      <c r="G493" s="13">
        <v>285</v>
      </c>
      <c r="H493" s="13"/>
      <c r="I493" s="13">
        <v>0</v>
      </c>
    </row>
    <row r="494" spans="1:9" x14ac:dyDescent="0.3">
      <c r="A494">
        <v>1796</v>
      </c>
      <c r="B494" t="s">
        <v>49</v>
      </c>
      <c r="C494" t="s">
        <v>49</v>
      </c>
      <c r="F494" s="13"/>
      <c r="G494" s="13">
        <v>872</v>
      </c>
      <c r="H494" s="13"/>
      <c r="I494" s="13">
        <v>8304</v>
      </c>
    </row>
    <row r="495" spans="1:9" x14ac:dyDescent="0.3">
      <c r="A495">
        <v>22</v>
      </c>
      <c r="B495" t="s">
        <v>49</v>
      </c>
      <c r="C495" t="s">
        <v>49</v>
      </c>
      <c r="F495" s="13"/>
      <c r="G495" s="13">
        <v>72</v>
      </c>
      <c r="H495" s="13"/>
      <c r="I495" s="13">
        <v>1784</v>
      </c>
    </row>
    <row r="496" spans="1:9" x14ac:dyDescent="0.3">
      <c r="A496">
        <v>244</v>
      </c>
      <c r="B496" t="s">
        <v>55</v>
      </c>
      <c r="C496" t="s">
        <v>49</v>
      </c>
      <c r="F496" s="13"/>
      <c r="G496" s="13">
        <v>-388</v>
      </c>
      <c r="H496" s="13"/>
      <c r="I496" s="13">
        <v>-346</v>
      </c>
    </row>
    <row r="497" spans="1:9" x14ac:dyDescent="0.3">
      <c r="A497">
        <v>1328</v>
      </c>
      <c r="B497" t="s">
        <v>55</v>
      </c>
      <c r="C497" t="s">
        <v>49</v>
      </c>
      <c r="F497" s="13"/>
      <c r="G497" s="13">
        <v>11</v>
      </c>
      <c r="H497" s="13"/>
      <c r="I497" s="13">
        <v>60</v>
      </c>
    </row>
    <row r="498" spans="1:9" x14ac:dyDescent="0.3">
      <c r="A498">
        <v>7317</v>
      </c>
      <c r="B498" t="s">
        <v>55</v>
      </c>
      <c r="C498" t="s">
        <v>49</v>
      </c>
      <c r="F498" s="13"/>
      <c r="G498" s="13">
        <v>-535</v>
      </c>
      <c r="H498" s="13"/>
      <c r="I498" s="13">
        <v>17</v>
      </c>
    </row>
    <row r="499" spans="1:9" x14ac:dyDescent="0.3">
      <c r="A499">
        <v>4943</v>
      </c>
      <c r="B499" t="s">
        <v>55</v>
      </c>
      <c r="C499" t="s">
        <v>55</v>
      </c>
      <c r="F499" s="13"/>
      <c r="G499" s="13">
        <v>787</v>
      </c>
      <c r="H499" s="13"/>
      <c r="I499" s="13">
        <v>205</v>
      </c>
    </row>
    <row r="500" spans="1:9" x14ac:dyDescent="0.3">
      <c r="A500">
        <v>258</v>
      </c>
      <c r="B500" t="s">
        <v>49</v>
      </c>
      <c r="C500" t="s">
        <v>55</v>
      </c>
      <c r="F500" s="13"/>
      <c r="G500" s="13">
        <v>736</v>
      </c>
      <c r="H500" s="13"/>
      <c r="I500" s="13">
        <v>852</v>
      </c>
    </row>
    <row r="501" spans="1:9" x14ac:dyDescent="0.3">
      <c r="A501">
        <v>515</v>
      </c>
      <c r="B501" t="s">
        <v>55</v>
      </c>
      <c r="C501" t="s">
        <v>49</v>
      </c>
      <c r="F501" s="13"/>
      <c r="G501" s="13">
        <v>1165</v>
      </c>
      <c r="H501" s="13"/>
      <c r="I501" s="13">
        <v>97</v>
      </c>
    </row>
    <row r="502" spans="1:9" x14ac:dyDescent="0.3">
      <c r="A502">
        <v>12607</v>
      </c>
      <c r="B502" t="s">
        <v>49</v>
      </c>
      <c r="C502" t="s">
        <v>49</v>
      </c>
      <c r="F502" s="13"/>
      <c r="G502" s="13">
        <v>-905</v>
      </c>
      <c r="H502" s="13"/>
      <c r="I502" s="13">
        <v>311</v>
      </c>
    </row>
    <row r="503" spans="1:9" x14ac:dyDescent="0.3">
      <c r="A503">
        <v>2</v>
      </c>
      <c r="B503" t="s">
        <v>55</v>
      </c>
      <c r="C503" t="s">
        <v>55</v>
      </c>
      <c r="F503" s="13"/>
      <c r="G503" s="13">
        <v>0</v>
      </c>
      <c r="H503" s="13"/>
      <c r="I503" s="13">
        <v>1564</v>
      </c>
    </row>
    <row r="504" spans="1:9" x14ac:dyDescent="0.3">
      <c r="A504">
        <v>13</v>
      </c>
      <c r="B504" t="s">
        <v>49</v>
      </c>
      <c r="C504" t="s">
        <v>49</v>
      </c>
      <c r="F504" s="13"/>
      <c r="G504" s="13">
        <v>8262</v>
      </c>
      <c r="H504" s="13"/>
      <c r="I504" s="13">
        <v>1509</v>
      </c>
    </row>
    <row r="505" spans="1:9" x14ac:dyDescent="0.3">
      <c r="A505">
        <v>103</v>
      </c>
      <c r="B505" t="s">
        <v>49</v>
      </c>
      <c r="C505" t="s">
        <v>49</v>
      </c>
      <c r="F505" s="13"/>
      <c r="G505" s="13">
        <v>1049</v>
      </c>
      <c r="H505" s="13"/>
      <c r="I505" s="13">
        <v>-888</v>
      </c>
    </row>
    <row r="506" spans="1:9" x14ac:dyDescent="0.3">
      <c r="A506">
        <v>3872</v>
      </c>
      <c r="B506" t="s">
        <v>49</v>
      </c>
      <c r="C506" t="s">
        <v>49</v>
      </c>
      <c r="F506" s="13"/>
      <c r="G506" s="13">
        <v>0</v>
      </c>
      <c r="H506" s="13"/>
      <c r="I506" s="13">
        <v>226</v>
      </c>
    </row>
    <row r="507" spans="1:9" x14ac:dyDescent="0.3">
      <c r="A507">
        <v>296</v>
      </c>
      <c r="B507" t="s">
        <v>55</v>
      </c>
      <c r="C507" t="s">
        <v>49</v>
      </c>
      <c r="F507" s="13"/>
      <c r="G507" s="13">
        <v>419</v>
      </c>
      <c r="H507" s="13"/>
      <c r="I507" s="13">
        <v>171</v>
      </c>
    </row>
    <row r="508" spans="1:9" x14ac:dyDescent="0.3">
      <c r="A508">
        <v>217</v>
      </c>
      <c r="B508" t="s">
        <v>49</v>
      </c>
      <c r="C508" t="s">
        <v>55</v>
      </c>
      <c r="F508" s="13"/>
      <c r="G508" s="13">
        <v>726</v>
      </c>
      <c r="H508" s="13"/>
      <c r="I508" s="13">
        <v>425</v>
      </c>
    </row>
    <row r="509" spans="1:9" x14ac:dyDescent="0.3">
      <c r="A509">
        <v>360</v>
      </c>
      <c r="B509" t="s">
        <v>55</v>
      </c>
      <c r="C509" t="s">
        <v>49</v>
      </c>
      <c r="F509" s="13"/>
      <c r="G509" s="13">
        <v>667</v>
      </c>
      <c r="H509" s="13"/>
      <c r="I509" s="13">
        <v>99</v>
      </c>
    </row>
    <row r="510" spans="1:9" x14ac:dyDescent="0.3">
      <c r="A510">
        <v>428</v>
      </c>
      <c r="B510" t="s">
        <v>55</v>
      </c>
      <c r="C510" t="s">
        <v>49</v>
      </c>
      <c r="F510" s="13"/>
      <c r="G510" s="13">
        <v>74</v>
      </c>
      <c r="H510" s="13"/>
      <c r="I510" s="13">
        <v>1021</v>
      </c>
    </row>
    <row r="511" spans="1:9" x14ac:dyDescent="0.3">
      <c r="A511">
        <v>315</v>
      </c>
      <c r="B511" t="s">
        <v>49</v>
      </c>
      <c r="C511" t="s">
        <v>49</v>
      </c>
      <c r="F511" s="13"/>
      <c r="G511" s="13">
        <v>661</v>
      </c>
      <c r="H511" s="13"/>
      <c r="I511" s="13">
        <v>1146</v>
      </c>
    </row>
    <row r="512" spans="1:9" x14ac:dyDescent="0.3">
      <c r="A512">
        <v>121</v>
      </c>
      <c r="B512" t="s">
        <v>55</v>
      </c>
      <c r="C512" t="s">
        <v>55</v>
      </c>
      <c r="F512" s="13"/>
      <c r="G512" s="13">
        <v>-502</v>
      </c>
      <c r="H512" s="13"/>
      <c r="I512" s="13">
        <v>1448</v>
      </c>
    </row>
    <row r="513" spans="1:9" x14ac:dyDescent="0.3">
      <c r="A513">
        <v>820</v>
      </c>
      <c r="B513" t="s">
        <v>55</v>
      </c>
      <c r="C513" t="s">
        <v>49</v>
      </c>
      <c r="F513" s="13"/>
      <c r="G513" s="13">
        <v>599</v>
      </c>
      <c r="H513" s="13"/>
      <c r="I513" s="13">
        <v>0</v>
      </c>
    </row>
    <row r="514" spans="1:9" x14ac:dyDescent="0.3">
      <c r="A514">
        <v>195</v>
      </c>
      <c r="B514" t="s">
        <v>55</v>
      </c>
      <c r="C514" t="s">
        <v>49</v>
      </c>
      <c r="F514" s="13"/>
      <c r="G514" s="13">
        <v>-218</v>
      </c>
      <c r="H514" s="13"/>
      <c r="I514" s="13">
        <v>73</v>
      </c>
    </row>
    <row r="515" spans="1:9" x14ac:dyDescent="0.3">
      <c r="A515">
        <v>108</v>
      </c>
      <c r="B515" t="s">
        <v>55</v>
      </c>
      <c r="C515" t="s">
        <v>49</v>
      </c>
      <c r="F515" s="13"/>
      <c r="G515" s="13">
        <v>217</v>
      </c>
      <c r="H515" s="13"/>
      <c r="I515" s="13">
        <v>556</v>
      </c>
    </row>
    <row r="516" spans="1:9" x14ac:dyDescent="0.3">
      <c r="A516">
        <v>-381</v>
      </c>
      <c r="B516" t="s">
        <v>55</v>
      </c>
      <c r="C516" t="s">
        <v>49</v>
      </c>
      <c r="F516" s="13"/>
      <c r="G516" s="13">
        <v>5278</v>
      </c>
      <c r="H516" s="13"/>
      <c r="I516" s="13">
        <v>300</v>
      </c>
    </row>
    <row r="517" spans="1:9" x14ac:dyDescent="0.3">
      <c r="A517">
        <v>757</v>
      </c>
      <c r="B517" t="s">
        <v>49</v>
      </c>
      <c r="C517" t="s">
        <v>49</v>
      </c>
      <c r="F517" s="13"/>
      <c r="G517" s="13">
        <v>1480</v>
      </c>
      <c r="H517" s="13"/>
      <c r="I517" s="13">
        <v>126</v>
      </c>
    </row>
    <row r="518" spans="1:9" x14ac:dyDescent="0.3">
      <c r="A518">
        <v>691</v>
      </c>
      <c r="B518" t="s">
        <v>55</v>
      </c>
      <c r="C518" t="s">
        <v>55</v>
      </c>
      <c r="F518" s="13"/>
      <c r="G518" s="13">
        <v>7289</v>
      </c>
      <c r="H518" s="13"/>
      <c r="I518" s="13">
        <v>379</v>
      </c>
    </row>
    <row r="519" spans="1:9" x14ac:dyDescent="0.3">
      <c r="A519">
        <v>1925</v>
      </c>
      <c r="B519" t="s">
        <v>55</v>
      </c>
      <c r="C519" t="s">
        <v>49</v>
      </c>
      <c r="F519" s="13"/>
      <c r="G519" s="13">
        <v>851</v>
      </c>
      <c r="H519" s="13"/>
      <c r="I519" s="13">
        <v>706</v>
      </c>
    </row>
    <row r="520" spans="1:9" x14ac:dyDescent="0.3">
      <c r="A520">
        <v>902</v>
      </c>
      <c r="B520" t="s">
        <v>55</v>
      </c>
      <c r="C520" t="s">
        <v>49</v>
      </c>
      <c r="F520" s="13"/>
      <c r="G520" s="13">
        <v>1239</v>
      </c>
      <c r="H520" s="13"/>
      <c r="I520" s="13">
        <v>9121</v>
      </c>
    </row>
    <row r="521" spans="1:9" x14ac:dyDescent="0.3">
      <c r="A521">
        <v>5207</v>
      </c>
      <c r="B521" t="s">
        <v>49</v>
      </c>
      <c r="C521" t="s">
        <v>49</v>
      </c>
      <c r="F521" s="13"/>
      <c r="G521" s="13">
        <v>2789</v>
      </c>
      <c r="H521" s="13"/>
      <c r="I521" s="13">
        <v>368</v>
      </c>
    </row>
    <row r="522" spans="1:9" x14ac:dyDescent="0.3">
      <c r="A522">
        <v>0</v>
      </c>
      <c r="B522" t="s">
        <v>49</v>
      </c>
      <c r="C522" t="s">
        <v>49</v>
      </c>
      <c r="F522" s="13"/>
      <c r="G522" s="13">
        <v>5110</v>
      </c>
      <c r="H522" s="13"/>
      <c r="I522" s="13">
        <v>204</v>
      </c>
    </row>
    <row r="523" spans="1:9" x14ac:dyDescent="0.3">
      <c r="A523">
        <v>665</v>
      </c>
      <c r="B523" t="s">
        <v>49</v>
      </c>
      <c r="C523" t="s">
        <v>49</v>
      </c>
      <c r="F523" s="13"/>
      <c r="G523" s="13">
        <v>318</v>
      </c>
      <c r="H523" s="13"/>
      <c r="I523" s="13">
        <v>361</v>
      </c>
    </row>
    <row r="524" spans="1:9" x14ac:dyDescent="0.3">
      <c r="A524">
        <v>738</v>
      </c>
      <c r="B524" t="s">
        <v>55</v>
      </c>
      <c r="C524" t="s">
        <v>49</v>
      </c>
      <c r="F524" s="13"/>
      <c r="G524" s="13">
        <v>-411</v>
      </c>
      <c r="H524" s="13"/>
      <c r="I524" s="13">
        <v>4424</v>
      </c>
    </row>
    <row r="525" spans="1:9" x14ac:dyDescent="0.3">
      <c r="A525">
        <v>233</v>
      </c>
      <c r="B525" t="s">
        <v>49</v>
      </c>
      <c r="C525" t="s">
        <v>49</v>
      </c>
      <c r="F525" s="13"/>
      <c r="G525" s="13">
        <v>4937</v>
      </c>
      <c r="H525" s="13"/>
      <c r="I525" s="13">
        <v>3234</v>
      </c>
    </row>
    <row r="526" spans="1:9" x14ac:dyDescent="0.3">
      <c r="A526">
        <v>-839</v>
      </c>
      <c r="B526" t="s">
        <v>55</v>
      </c>
      <c r="C526" t="s">
        <v>49</v>
      </c>
      <c r="F526" s="13"/>
      <c r="G526" s="13">
        <v>2998</v>
      </c>
      <c r="H526" s="13"/>
      <c r="I526" s="13">
        <v>316</v>
      </c>
    </row>
    <row r="527" spans="1:9" x14ac:dyDescent="0.3">
      <c r="A527">
        <v>5799</v>
      </c>
      <c r="B527" t="s">
        <v>49</v>
      </c>
      <c r="C527" t="s">
        <v>49</v>
      </c>
      <c r="F527" s="13"/>
      <c r="G527" s="13">
        <v>243</v>
      </c>
      <c r="H527" s="13"/>
      <c r="I527" s="13">
        <v>2</v>
      </c>
    </row>
    <row r="528" spans="1:9" x14ac:dyDescent="0.3">
      <c r="A528">
        <v>1033</v>
      </c>
      <c r="B528" t="s">
        <v>55</v>
      </c>
      <c r="C528" t="s">
        <v>49</v>
      </c>
      <c r="F528" s="13"/>
      <c r="G528" s="13">
        <v>2817</v>
      </c>
      <c r="H528" s="13"/>
      <c r="I528" s="13">
        <v>0</v>
      </c>
    </row>
    <row r="529" spans="1:9" x14ac:dyDescent="0.3">
      <c r="A529">
        <v>66</v>
      </c>
      <c r="B529" t="s">
        <v>49</v>
      </c>
      <c r="C529" t="s">
        <v>49</v>
      </c>
      <c r="F529" s="13"/>
      <c r="G529" s="13">
        <v>1482</v>
      </c>
      <c r="H529" s="13"/>
      <c r="I529" s="13">
        <v>2524</v>
      </c>
    </row>
    <row r="530" spans="1:9" x14ac:dyDescent="0.3">
      <c r="A530">
        <v>2567</v>
      </c>
      <c r="B530" t="s">
        <v>55</v>
      </c>
      <c r="C530" t="s">
        <v>49</v>
      </c>
      <c r="F530" s="13"/>
      <c r="G530" s="13">
        <v>3052</v>
      </c>
      <c r="H530" s="13"/>
      <c r="I530" s="13">
        <v>4012</v>
      </c>
    </row>
    <row r="531" spans="1:9" x14ac:dyDescent="0.3">
      <c r="A531">
        <v>1584</v>
      </c>
      <c r="B531" t="s">
        <v>55</v>
      </c>
      <c r="C531" t="s">
        <v>49</v>
      </c>
      <c r="F531" s="13"/>
      <c r="G531" s="13">
        <v>278</v>
      </c>
      <c r="H531" s="13"/>
      <c r="I531" s="13">
        <v>852</v>
      </c>
    </row>
    <row r="532" spans="1:9" x14ac:dyDescent="0.3">
      <c r="A532">
        <v>182</v>
      </c>
      <c r="B532" t="s">
        <v>55</v>
      </c>
      <c r="C532" t="s">
        <v>49</v>
      </c>
      <c r="F532" s="13"/>
      <c r="G532" s="13">
        <v>3875</v>
      </c>
      <c r="H532" s="13"/>
      <c r="I532" s="13">
        <v>4738</v>
      </c>
    </row>
    <row r="533" spans="1:9" x14ac:dyDescent="0.3">
      <c r="A533">
        <v>76</v>
      </c>
      <c r="B533" t="s">
        <v>55</v>
      </c>
      <c r="C533" t="s">
        <v>49</v>
      </c>
      <c r="F533" s="13"/>
      <c r="G533" s="13">
        <v>-337</v>
      </c>
      <c r="H533" s="13"/>
      <c r="I533" s="13">
        <v>0</v>
      </c>
    </row>
    <row r="534" spans="1:9" x14ac:dyDescent="0.3">
      <c r="A534">
        <v>663</v>
      </c>
      <c r="B534" t="s">
        <v>55</v>
      </c>
      <c r="C534" t="s">
        <v>49</v>
      </c>
      <c r="F534" s="13"/>
      <c r="G534" s="13">
        <v>998</v>
      </c>
      <c r="H534" s="13"/>
      <c r="I534" s="13">
        <v>495</v>
      </c>
    </row>
    <row r="535" spans="1:9" x14ac:dyDescent="0.3">
      <c r="A535">
        <v>3455</v>
      </c>
      <c r="B535" t="s">
        <v>55</v>
      </c>
      <c r="C535" t="s">
        <v>49</v>
      </c>
      <c r="F535" s="13"/>
      <c r="G535" s="13">
        <v>0</v>
      </c>
      <c r="H535" s="13"/>
      <c r="I535" s="13">
        <v>365</v>
      </c>
    </row>
    <row r="536" spans="1:9" x14ac:dyDescent="0.3">
      <c r="A536">
        <v>15</v>
      </c>
      <c r="B536" t="s">
        <v>49</v>
      </c>
      <c r="C536" t="s">
        <v>49</v>
      </c>
      <c r="F536" s="13"/>
      <c r="G536" s="13">
        <v>5957</v>
      </c>
      <c r="H536" s="13"/>
      <c r="I536" s="13">
        <v>1574</v>
      </c>
    </row>
    <row r="537" spans="1:9" x14ac:dyDescent="0.3">
      <c r="A537">
        <v>1054</v>
      </c>
      <c r="B537" t="s">
        <v>49</v>
      </c>
      <c r="C537" t="s">
        <v>49</v>
      </c>
      <c r="F537" s="13"/>
      <c r="G537" s="13">
        <v>369</v>
      </c>
      <c r="H537" s="13"/>
      <c r="I537" s="13">
        <v>0</v>
      </c>
    </row>
    <row r="538" spans="1:9" x14ac:dyDescent="0.3">
      <c r="A538">
        <v>1529</v>
      </c>
      <c r="B538" t="s">
        <v>49</v>
      </c>
      <c r="C538" t="s">
        <v>49</v>
      </c>
      <c r="F538" s="13"/>
      <c r="G538" s="13">
        <v>62</v>
      </c>
      <c r="H538" s="13"/>
      <c r="I538" s="13">
        <v>1238</v>
      </c>
    </row>
    <row r="539" spans="1:9" x14ac:dyDescent="0.3">
      <c r="A539">
        <v>63</v>
      </c>
      <c r="B539" t="s">
        <v>49</v>
      </c>
      <c r="C539" t="s">
        <v>49</v>
      </c>
      <c r="F539" s="13"/>
      <c r="G539" s="13">
        <v>977</v>
      </c>
      <c r="H539" s="13"/>
      <c r="I539" s="13">
        <v>301</v>
      </c>
    </row>
    <row r="540" spans="1:9" x14ac:dyDescent="0.3">
      <c r="A540">
        <v>0</v>
      </c>
      <c r="B540" t="s">
        <v>49</v>
      </c>
      <c r="C540" t="s">
        <v>49</v>
      </c>
      <c r="F540" s="13"/>
      <c r="G540" s="13">
        <v>889</v>
      </c>
      <c r="H540" s="13"/>
      <c r="I540" s="13">
        <v>1388</v>
      </c>
    </row>
    <row r="541" spans="1:9" x14ac:dyDescent="0.3">
      <c r="A541">
        <v>920</v>
      </c>
      <c r="B541" t="s">
        <v>55</v>
      </c>
      <c r="C541" t="s">
        <v>55</v>
      </c>
      <c r="F541" s="13"/>
      <c r="G541" s="13">
        <v>273</v>
      </c>
      <c r="H541" s="13"/>
      <c r="I541" s="13">
        <v>1103</v>
      </c>
    </row>
    <row r="542" spans="1:9" x14ac:dyDescent="0.3">
      <c r="A542">
        <v>3696</v>
      </c>
      <c r="B542" t="s">
        <v>49</v>
      </c>
      <c r="C542" t="s">
        <v>49</v>
      </c>
      <c r="F542" s="13"/>
      <c r="G542" s="13">
        <v>230</v>
      </c>
      <c r="H542" s="13"/>
      <c r="I542" s="13">
        <v>3748</v>
      </c>
    </row>
    <row r="543" spans="1:9" x14ac:dyDescent="0.3">
      <c r="A543">
        <v>59</v>
      </c>
      <c r="B543" t="s">
        <v>49</v>
      </c>
      <c r="C543" t="s">
        <v>49</v>
      </c>
      <c r="F543" s="13"/>
      <c r="G543" s="13">
        <v>2729</v>
      </c>
      <c r="H543" s="13"/>
      <c r="I543" s="13">
        <v>14</v>
      </c>
    </row>
    <row r="544" spans="1:9" x14ac:dyDescent="0.3">
      <c r="A544">
        <v>0</v>
      </c>
      <c r="B544" t="s">
        <v>55</v>
      </c>
      <c r="C544" t="s">
        <v>49</v>
      </c>
      <c r="F544" s="13"/>
      <c r="G544" s="13">
        <v>317</v>
      </c>
      <c r="H544" s="13"/>
      <c r="I544" s="13">
        <v>3696</v>
      </c>
    </row>
    <row r="545" spans="1:9" x14ac:dyDescent="0.3">
      <c r="A545">
        <v>157</v>
      </c>
      <c r="B545" t="s">
        <v>55</v>
      </c>
      <c r="C545" t="s">
        <v>49</v>
      </c>
      <c r="F545" s="13"/>
      <c r="G545" s="13">
        <v>-470</v>
      </c>
      <c r="H545" s="13"/>
      <c r="I545" s="13">
        <v>433</v>
      </c>
    </row>
    <row r="546" spans="1:9" x14ac:dyDescent="0.3">
      <c r="A546">
        <v>2465</v>
      </c>
      <c r="B546" t="s">
        <v>49</v>
      </c>
      <c r="C546" t="s">
        <v>49</v>
      </c>
      <c r="F546" s="13"/>
      <c r="G546" s="13">
        <v>1</v>
      </c>
      <c r="H546" s="13"/>
      <c r="I546" s="13">
        <v>756</v>
      </c>
    </row>
    <row r="547" spans="1:9" x14ac:dyDescent="0.3">
      <c r="A547">
        <v>0</v>
      </c>
      <c r="B547" t="s">
        <v>55</v>
      </c>
      <c r="C547" t="s">
        <v>49</v>
      </c>
      <c r="F547" s="13"/>
      <c r="G547" s="13">
        <v>636</v>
      </c>
      <c r="H547" s="13"/>
      <c r="I547" s="13">
        <v>2727</v>
      </c>
    </row>
    <row r="548" spans="1:9" x14ac:dyDescent="0.3">
      <c r="A548">
        <v>2</v>
      </c>
      <c r="B548" t="s">
        <v>49</v>
      </c>
      <c r="C548" t="s">
        <v>49</v>
      </c>
      <c r="F548" s="13"/>
      <c r="G548" s="13">
        <v>126</v>
      </c>
      <c r="H548" s="13"/>
      <c r="I548" s="13">
        <v>0</v>
      </c>
    </row>
    <row r="549" spans="1:9" x14ac:dyDescent="0.3">
      <c r="A549">
        <v>0</v>
      </c>
      <c r="B549" t="s">
        <v>49</v>
      </c>
      <c r="C549" t="s">
        <v>49</v>
      </c>
      <c r="F549" s="13"/>
      <c r="G549" s="13">
        <v>-33</v>
      </c>
      <c r="H549" s="13"/>
      <c r="I549" s="13">
        <v>259</v>
      </c>
    </row>
    <row r="550" spans="1:9" x14ac:dyDescent="0.3">
      <c r="A550">
        <v>12437</v>
      </c>
      <c r="B550" t="s">
        <v>49</v>
      </c>
      <c r="C550" t="s">
        <v>49</v>
      </c>
      <c r="F550" s="13"/>
      <c r="G550" s="13">
        <v>-6</v>
      </c>
      <c r="H550" s="13"/>
      <c r="I550" s="13">
        <v>4103</v>
      </c>
    </row>
    <row r="551" spans="1:9" x14ac:dyDescent="0.3">
      <c r="A551">
        <v>378</v>
      </c>
      <c r="B551" t="s">
        <v>55</v>
      </c>
      <c r="C551" t="s">
        <v>49</v>
      </c>
      <c r="F551" s="13"/>
      <c r="G551" s="13">
        <v>130</v>
      </c>
      <c r="H551" s="13"/>
      <c r="I551" s="13">
        <v>432</v>
      </c>
    </row>
    <row r="552" spans="1:9" x14ac:dyDescent="0.3">
      <c r="A552">
        <v>211</v>
      </c>
      <c r="B552" t="s">
        <v>49</v>
      </c>
      <c r="C552" t="s">
        <v>49</v>
      </c>
      <c r="F552" s="13"/>
      <c r="G552" s="13">
        <v>6</v>
      </c>
      <c r="H552" s="13"/>
      <c r="I552" s="13">
        <v>1172</v>
      </c>
    </row>
    <row r="553" spans="1:9" x14ac:dyDescent="0.3">
      <c r="A553">
        <v>-228</v>
      </c>
      <c r="B553" t="s">
        <v>55</v>
      </c>
      <c r="C553" t="s">
        <v>49</v>
      </c>
      <c r="F553" s="13"/>
      <c r="G553" s="13">
        <v>706</v>
      </c>
      <c r="H553" s="13"/>
      <c r="I553" s="13">
        <v>620</v>
      </c>
    </row>
    <row r="554" spans="1:9" x14ac:dyDescent="0.3">
      <c r="A554">
        <v>2747</v>
      </c>
      <c r="B554" t="s">
        <v>49</v>
      </c>
      <c r="C554" t="s">
        <v>49</v>
      </c>
      <c r="F554" s="13"/>
      <c r="G554" s="13">
        <v>1825</v>
      </c>
      <c r="H554" s="13"/>
      <c r="I554" s="13">
        <v>8647</v>
      </c>
    </row>
    <row r="555" spans="1:9" x14ac:dyDescent="0.3">
      <c r="A555">
        <v>1932</v>
      </c>
      <c r="B555" t="s">
        <v>55</v>
      </c>
      <c r="C555" t="s">
        <v>49</v>
      </c>
      <c r="F555" s="13"/>
      <c r="G555" s="13">
        <v>2988</v>
      </c>
      <c r="H555" s="13"/>
      <c r="I555" s="13">
        <v>113</v>
      </c>
    </row>
    <row r="556" spans="1:9" x14ac:dyDescent="0.3">
      <c r="A556">
        <v>11269</v>
      </c>
      <c r="B556" t="s">
        <v>49</v>
      </c>
      <c r="C556" t="s">
        <v>49</v>
      </c>
      <c r="F556" s="13"/>
      <c r="G556" s="13">
        <v>1407</v>
      </c>
      <c r="H556" s="13"/>
      <c r="I556" s="13">
        <v>1008</v>
      </c>
    </row>
    <row r="557" spans="1:9" x14ac:dyDescent="0.3">
      <c r="A557">
        <v>1314</v>
      </c>
      <c r="B557" t="s">
        <v>55</v>
      </c>
      <c r="C557" t="s">
        <v>49</v>
      </c>
      <c r="F557" s="13"/>
      <c r="G557" s="13">
        <v>654</v>
      </c>
      <c r="H557" s="13"/>
      <c r="I557" s="13">
        <v>6421</v>
      </c>
    </row>
    <row r="558" spans="1:9" x14ac:dyDescent="0.3">
      <c r="A558">
        <v>2275</v>
      </c>
      <c r="B558" t="s">
        <v>49</v>
      </c>
      <c r="C558" t="s">
        <v>49</v>
      </c>
      <c r="F558" s="13"/>
      <c r="G558" s="13">
        <v>5173</v>
      </c>
      <c r="H558" s="13"/>
      <c r="I558" s="13">
        <v>443</v>
      </c>
    </row>
    <row r="559" spans="1:9" x14ac:dyDescent="0.3">
      <c r="A559">
        <v>1304</v>
      </c>
      <c r="B559" t="s">
        <v>49</v>
      </c>
      <c r="C559" t="s">
        <v>49</v>
      </c>
      <c r="F559" s="13"/>
      <c r="G559" s="13">
        <v>177</v>
      </c>
      <c r="H559" s="13"/>
      <c r="I559" s="13">
        <v>-124</v>
      </c>
    </row>
    <row r="560" spans="1:9" x14ac:dyDescent="0.3">
      <c r="A560">
        <v>720</v>
      </c>
      <c r="B560" t="s">
        <v>49</v>
      </c>
      <c r="C560" t="s">
        <v>55</v>
      </c>
      <c r="F560" s="13"/>
      <c r="G560" s="13">
        <v>174</v>
      </c>
      <c r="H560" s="13"/>
      <c r="I560" s="13">
        <v>3945</v>
      </c>
    </row>
    <row r="561" spans="1:9" x14ac:dyDescent="0.3">
      <c r="A561">
        <v>2914</v>
      </c>
      <c r="B561" t="s">
        <v>55</v>
      </c>
      <c r="C561" t="s">
        <v>49</v>
      </c>
      <c r="F561" s="13"/>
      <c r="G561" s="13">
        <v>2576</v>
      </c>
      <c r="H561" s="13"/>
      <c r="I561" s="13">
        <v>837</v>
      </c>
    </row>
    <row r="562" spans="1:9" x14ac:dyDescent="0.3">
      <c r="A562">
        <v>1464</v>
      </c>
      <c r="B562" t="s">
        <v>55</v>
      </c>
      <c r="C562" t="s">
        <v>49</v>
      </c>
      <c r="F562" s="13"/>
      <c r="G562" s="13">
        <v>1772</v>
      </c>
      <c r="H562" s="13"/>
      <c r="I562" s="13">
        <v>57</v>
      </c>
    </row>
    <row r="563" spans="1:9" x14ac:dyDescent="0.3">
      <c r="A563">
        <v>11555</v>
      </c>
      <c r="B563" t="s">
        <v>49</v>
      </c>
      <c r="C563" t="s">
        <v>49</v>
      </c>
      <c r="F563" s="13"/>
      <c r="G563" s="13">
        <v>201</v>
      </c>
      <c r="H563" s="13"/>
      <c r="I563" s="13">
        <v>635</v>
      </c>
    </row>
    <row r="564" spans="1:9" x14ac:dyDescent="0.3">
      <c r="A564">
        <v>-302</v>
      </c>
      <c r="B564" t="s">
        <v>55</v>
      </c>
      <c r="C564" t="s">
        <v>49</v>
      </c>
      <c r="F564" s="13"/>
      <c r="G564" s="13">
        <v>160</v>
      </c>
      <c r="H564" s="13"/>
      <c r="I564" s="13">
        <v>225</v>
      </c>
    </row>
    <row r="565" spans="1:9" x14ac:dyDescent="0.3">
      <c r="A565">
        <v>2497</v>
      </c>
      <c r="B565" t="s">
        <v>55</v>
      </c>
      <c r="C565" t="s">
        <v>49</v>
      </c>
      <c r="F565" s="13"/>
      <c r="G565" s="13">
        <v>75</v>
      </c>
      <c r="H565" s="13"/>
      <c r="I565" s="13">
        <v>124</v>
      </c>
    </row>
    <row r="566" spans="1:9" x14ac:dyDescent="0.3">
      <c r="A566">
        <v>-339</v>
      </c>
      <c r="B566" t="s">
        <v>55</v>
      </c>
      <c r="C566" t="s">
        <v>49</v>
      </c>
      <c r="F566" s="13"/>
      <c r="G566" s="13">
        <v>4902</v>
      </c>
      <c r="H566" s="13"/>
      <c r="I566" s="13">
        <v>475</v>
      </c>
    </row>
    <row r="567" spans="1:9" x14ac:dyDescent="0.3">
      <c r="A567">
        <v>56</v>
      </c>
      <c r="B567" t="s">
        <v>55</v>
      </c>
      <c r="C567" t="s">
        <v>55</v>
      </c>
      <c r="F567" s="13"/>
      <c r="G567" s="13">
        <v>-79</v>
      </c>
      <c r="H567" s="13"/>
      <c r="I567" s="13">
        <v>375</v>
      </c>
    </row>
    <row r="568" spans="1:9" x14ac:dyDescent="0.3">
      <c r="A568">
        <v>211</v>
      </c>
      <c r="B568" t="s">
        <v>49</v>
      </c>
      <c r="C568" t="s">
        <v>49</v>
      </c>
      <c r="F568" s="13"/>
      <c r="G568" s="13">
        <v>490</v>
      </c>
      <c r="H568" s="13"/>
      <c r="I568" s="13">
        <v>936</v>
      </c>
    </row>
    <row r="569" spans="1:9" x14ac:dyDescent="0.3">
      <c r="A569">
        <v>3611</v>
      </c>
      <c r="B569" t="s">
        <v>55</v>
      </c>
      <c r="C569" t="s">
        <v>49</v>
      </c>
      <c r="F569" s="13"/>
      <c r="G569" s="13">
        <v>1521</v>
      </c>
      <c r="H569" s="13"/>
      <c r="I569" s="13">
        <v>0</v>
      </c>
    </row>
    <row r="570" spans="1:9" x14ac:dyDescent="0.3">
      <c r="A570">
        <v>0</v>
      </c>
      <c r="B570" t="s">
        <v>49</v>
      </c>
      <c r="C570" t="s">
        <v>49</v>
      </c>
      <c r="F570" s="13"/>
      <c r="G570" s="13">
        <v>131</v>
      </c>
      <c r="H570" s="13"/>
      <c r="I570" s="13">
        <v>3638</v>
      </c>
    </row>
    <row r="571" spans="1:9" x14ac:dyDescent="0.3">
      <c r="A571">
        <v>459</v>
      </c>
      <c r="B571" t="s">
        <v>49</v>
      </c>
      <c r="C571" t="s">
        <v>49</v>
      </c>
      <c r="F571" s="13"/>
      <c r="G571" s="13">
        <v>8</v>
      </c>
      <c r="H571" s="13"/>
      <c r="I571" s="13">
        <v>13</v>
      </c>
    </row>
    <row r="572" spans="1:9" x14ac:dyDescent="0.3">
      <c r="A572">
        <v>242</v>
      </c>
      <c r="B572" t="s">
        <v>55</v>
      </c>
      <c r="C572" t="s">
        <v>49</v>
      </c>
      <c r="F572" s="13"/>
      <c r="G572" s="13">
        <v>189</v>
      </c>
      <c r="H572" s="13"/>
      <c r="I572" s="13">
        <v>286</v>
      </c>
    </row>
    <row r="573" spans="1:9" x14ac:dyDescent="0.3">
      <c r="A573">
        <v>1138</v>
      </c>
      <c r="B573" t="s">
        <v>49</v>
      </c>
      <c r="C573" t="s">
        <v>49</v>
      </c>
      <c r="F573" s="13"/>
      <c r="G573" s="13">
        <v>54</v>
      </c>
      <c r="H573" s="13"/>
      <c r="I573" s="13">
        <v>93</v>
      </c>
    </row>
    <row r="574" spans="1:9" x14ac:dyDescent="0.3">
      <c r="A574">
        <v>1319</v>
      </c>
      <c r="B574" t="s">
        <v>55</v>
      </c>
      <c r="C574" t="s">
        <v>49</v>
      </c>
      <c r="F574" s="13"/>
      <c r="G574" s="13">
        <v>298</v>
      </c>
      <c r="H574" s="13"/>
      <c r="I574" s="13">
        <v>1025</v>
      </c>
    </row>
    <row r="575" spans="1:9" x14ac:dyDescent="0.3">
      <c r="A575">
        <v>1</v>
      </c>
      <c r="B575" t="s">
        <v>49</v>
      </c>
      <c r="C575" t="s">
        <v>49</v>
      </c>
      <c r="F575" s="13"/>
      <c r="G575" s="13">
        <v>0</v>
      </c>
      <c r="H575" s="13"/>
      <c r="I575" s="13">
        <v>16</v>
      </c>
    </row>
    <row r="576" spans="1:9" x14ac:dyDescent="0.3">
      <c r="A576">
        <v>67</v>
      </c>
      <c r="B576" t="s">
        <v>55</v>
      </c>
      <c r="C576" t="s">
        <v>49</v>
      </c>
      <c r="F576" s="13"/>
      <c r="G576" s="13">
        <v>109</v>
      </c>
      <c r="H576" s="13"/>
      <c r="I576" s="13">
        <v>417</v>
      </c>
    </row>
    <row r="577" spans="1:9" x14ac:dyDescent="0.3">
      <c r="A577">
        <v>937</v>
      </c>
      <c r="B577" t="s">
        <v>49</v>
      </c>
      <c r="C577" t="s">
        <v>49</v>
      </c>
      <c r="F577" s="13"/>
      <c r="G577" s="13">
        <v>-11</v>
      </c>
      <c r="H577" s="13"/>
      <c r="I577" s="13">
        <v>133</v>
      </c>
    </row>
    <row r="578" spans="1:9" x14ac:dyDescent="0.3">
      <c r="A578">
        <v>0</v>
      </c>
      <c r="B578" t="s">
        <v>55</v>
      </c>
      <c r="C578" t="s">
        <v>55</v>
      </c>
      <c r="F578" s="13"/>
      <c r="G578" s="13">
        <v>90</v>
      </c>
      <c r="H578" s="13"/>
      <c r="I578" s="13">
        <v>2979</v>
      </c>
    </row>
    <row r="579" spans="1:9" x14ac:dyDescent="0.3">
      <c r="A579">
        <v>-558</v>
      </c>
      <c r="B579" t="s">
        <v>55</v>
      </c>
      <c r="C579" t="s">
        <v>49</v>
      </c>
      <c r="F579" s="13"/>
      <c r="G579" s="13">
        <v>2403</v>
      </c>
      <c r="H579" s="13"/>
      <c r="I579" s="13">
        <v>1210</v>
      </c>
    </row>
    <row r="580" spans="1:9" x14ac:dyDescent="0.3">
      <c r="A580">
        <v>171</v>
      </c>
      <c r="B580" t="s">
        <v>49</v>
      </c>
      <c r="C580" t="s">
        <v>49</v>
      </c>
      <c r="F580" s="13"/>
      <c r="G580" s="13">
        <v>653</v>
      </c>
      <c r="H580" s="13"/>
      <c r="I580" s="13">
        <v>273</v>
      </c>
    </row>
    <row r="581" spans="1:9" x14ac:dyDescent="0.3">
      <c r="A581">
        <v>696</v>
      </c>
      <c r="B581" t="s">
        <v>49</v>
      </c>
      <c r="C581" t="s">
        <v>55</v>
      </c>
      <c r="F581" s="13"/>
      <c r="G581" s="13">
        <v>218</v>
      </c>
      <c r="H581" s="13"/>
      <c r="I581" s="13">
        <v>47</v>
      </c>
    </row>
    <row r="582" spans="1:9" x14ac:dyDescent="0.3">
      <c r="A582">
        <v>361</v>
      </c>
      <c r="B582" t="s">
        <v>55</v>
      </c>
      <c r="C582" t="s">
        <v>55</v>
      </c>
      <c r="F582" s="13"/>
      <c r="G582" s="13">
        <v>741</v>
      </c>
      <c r="H582" s="13"/>
      <c r="I582" s="13">
        <v>0</v>
      </c>
    </row>
    <row r="583" spans="1:9" x14ac:dyDescent="0.3">
      <c r="A583">
        <v>227</v>
      </c>
      <c r="B583" t="s">
        <v>49</v>
      </c>
      <c r="C583" t="s">
        <v>49</v>
      </c>
      <c r="F583" s="13"/>
      <c r="G583" s="13">
        <v>1050</v>
      </c>
      <c r="H583" s="13"/>
      <c r="I583" s="13">
        <v>1998</v>
      </c>
    </row>
    <row r="584" spans="1:9" x14ac:dyDescent="0.3">
      <c r="A584">
        <v>236</v>
      </c>
      <c r="B584" t="s">
        <v>55</v>
      </c>
      <c r="C584" t="s">
        <v>55</v>
      </c>
      <c r="F584" s="13"/>
      <c r="G584" s="13">
        <v>4667</v>
      </c>
      <c r="H584" s="13"/>
      <c r="I584" s="13">
        <v>1562</v>
      </c>
    </row>
    <row r="585" spans="1:9" x14ac:dyDescent="0.3">
      <c r="A585">
        <v>-53</v>
      </c>
      <c r="B585" t="s">
        <v>49</v>
      </c>
      <c r="C585" t="s">
        <v>49</v>
      </c>
      <c r="F585" s="13"/>
      <c r="G585" s="13">
        <v>541</v>
      </c>
      <c r="H585" s="13"/>
      <c r="I585" s="13">
        <v>204</v>
      </c>
    </row>
    <row r="586" spans="1:9" x14ac:dyDescent="0.3">
      <c r="A586">
        <v>192</v>
      </c>
      <c r="B586" t="s">
        <v>55</v>
      </c>
      <c r="C586" t="s">
        <v>49</v>
      </c>
      <c r="F586" s="13"/>
      <c r="G586" s="13">
        <v>-129</v>
      </c>
      <c r="H586" s="13"/>
      <c r="I586" s="13">
        <v>181</v>
      </c>
    </row>
    <row r="587" spans="1:9" x14ac:dyDescent="0.3">
      <c r="A587">
        <v>38</v>
      </c>
      <c r="B587" t="s">
        <v>55</v>
      </c>
      <c r="C587" t="s">
        <v>49</v>
      </c>
      <c r="F587" s="13"/>
      <c r="G587" s="13">
        <v>122</v>
      </c>
      <c r="H587" s="13"/>
      <c r="I587" s="13">
        <v>176</v>
      </c>
    </row>
    <row r="588" spans="1:9" x14ac:dyDescent="0.3">
      <c r="A588">
        <v>518</v>
      </c>
      <c r="B588" t="s">
        <v>55</v>
      </c>
      <c r="C588" t="s">
        <v>49</v>
      </c>
      <c r="F588" s="13"/>
      <c r="G588" s="13">
        <v>673</v>
      </c>
      <c r="H588" s="13"/>
      <c r="I588" s="13">
        <v>7702</v>
      </c>
    </row>
    <row r="589" spans="1:9" x14ac:dyDescent="0.3">
      <c r="A589">
        <v>16</v>
      </c>
      <c r="B589" t="s">
        <v>55</v>
      </c>
      <c r="C589" t="s">
        <v>55</v>
      </c>
      <c r="F589" s="13"/>
      <c r="G589" s="13">
        <v>411</v>
      </c>
      <c r="H589" s="13"/>
      <c r="I589" s="13">
        <v>539</v>
      </c>
    </row>
    <row r="590" spans="1:9" x14ac:dyDescent="0.3">
      <c r="A590">
        <v>-256</v>
      </c>
      <c r="B590" t="s">
        <v>55</v>
      </c>
      <c r="C590" t="s">
        <v>49</v>
      </c>
      <c r="F590" s="13"/>
      <c r="G590" s="13">
        <v>-217</v>
      </c>
      <c r="H590" s="13"/>
      <c r="I590" s="13">
        <v>100</v>
      </c>
    </row>
    <row r="591" spans="1:9" x14ac:dyDescent="0.3">
      <c r="A591">
        <v>105</v>
      </c>
      <c r="B591" t="s">
        <v>49</v>
      </c>
      <c r="C591" t="s">
        <v>55</v>
      </c>
      <c r="F591" s="13"/>
      <c r="G591" s="13">
        <v>-932</v>
      </c>
      <c r="H591" s="13"/>
      <c r="I591" s="13">
        <v>191</v>
      </c>
    </row>
    <row r="592" spans="1:9" x14ac:dyDescent="0.3">
      <c r="A592">
        <v>334</v>
      </c>
      <c r="B592" t="s">
        <v>49</v>
      </c>
      <c r="C592" t="s">
        <v>49</v>
      </c>
      <c r="F592" s="13"/>
      <c r="G592" s="13">
        <v>913</v>
      </c>
      <c r="H592" s="13"/>
      <c r="I592" s="13">
        <v>2815</v>
      </c>
    </row>
    <row r="593" spans="1:9" x14ac:dyDescent="0.3">
      <c r="A593">
        <v>1048</v>
      </c>
      <c r="B593" t="s">
        <v>49</v>
      </c>
      <c r="C593" t="s">
        <v>55</v>
      </c>
      <c r="F593" s="13"/>
      <c r="G593" s="13">
        <v>236</v>
      </c>
      <c r="H593" s="13"/>
      <c r="I593" s="13">
        <v>29</v>
      </c>
    </row>
    <row r="594" spans="1:9" x14ac:dyDescent="0.3">
      <c r="A594">
        <v>108</v>
      </c>
      <c r="B594" t="s">
        <v>55</v>
      </c>
      <c r="C594" t="s">
        <v>55</v>
      </c>
      <c r="F594" s="13"/>
      <c r="G594" s="13">
        <v>0</v>
      </c>
      <c r="H594" s="13"/>
      <c r="I594" s="13">
        <v>14533</v>
      </c>
    </row>
    <row r="595" spans="1:9" x14ac:dyDescent="0.3">
      <c r="A595">
        <v>660</v>
      </c>
      <c r="B595" t="s">
        <v>49</v>
      </c>
      <c r="C595" t="s">
        <v>49</v>
      </c>
      <c r="F595" s="13"/>
      <c r="G595" s="13">
        <v>849</v>
      </c>
      <c r="H595" s="13"/>
      <c r="I595" s="13">
        <v>4684</v>
      </c>
    </row>
    <row r="596" spans="1:9" x14ac:dyDescent="0.3">
      <c r="A596">
        <v>0</v>
      </c>
      <c r="B596" t="s">
        <v>55</v>
      </c>
      <c r="C596" t="s">
        <v>49</v>
      </c>
      <c r="F596" s="13"/>
      <c r="G596" s="13">
        <v>386</v>
      </c>
      <c r="H596" s="13"/>
      <c r="I596" s="13">
        <v>8004</v>
      </c>
    </row>
    <row r="597" spans="1:9" x14ac:dyDescent="0.3">
      <c r="A597">
        <v>1034</v>
      </c>
      <c r="B597" t="s">
        <v>49</v>
      </c>
      <c r="C597" t="s">
        <v>49</v>
      </c>
      <c r="F597" s="13"/>
      <c r="G597" s="13">
        <v>1218</v>
      </c>
      <c r="H597" s="13"/>
      <c r="I597" s="13">
        <v>1297</v>
      </c>
    </row>
    <row r="598" spans="1:9" x14ac:dyDescent="0.3">
      <c r="A598">
        <v>201</v>
      </c>
      <c r="B598" t="s">
        <v>55</v>
      </c>
      <c r="C598" t="s">
        <v>49</v>
      </c>
      <c r="F598" s="13"/>
      <c r="G598" s="13">
        <v>2603</v>
      </c>
      <c r="H598" s="13"/>
      <c r="I598" s="13">
        <v>71</v>
      </c>
    </row>
    <row r="599" spans="1:9" x14ac:dyDescent="0.3">
      <c r="A599">
        <v>189</v>
      </c>
      <c r="B599" t="s">
        <v>49</v>
      </c>
      <c r="C599" t="s">
        <v>49</v>
      </c>
      <c r="F599" s="13"/>
      <c r="G599" s="13">
        <v>-921</v>
      </c>
      <c r="H599" s="13"/>
      <c r="I599" s="13">
        <v>1188</v>
      </c>
    </row>
    <row r="600" spans="1:9" x14ac:dyDescent="0.3">
      <c r="A600">
        <v>-49</v>
      </c>
      <c r="B600" t="s">
        <v>55</v>
      </c>
      <c r="C600" t="s">
        <v>49</v>
      </c>
      <c r="F600" s="13"/>
      <c r="G600" s="13">
        <v>79</v>
      </c>
      <c r="H600" s="13"/>
      <c r="I600" s="13">
        <v>116</v>
      </c>
    </row>
    <row r="601" spans="1:9" x14ac:dyDescent="0.3">
      <c r="A601">
        <v>1413</v>
      </c>
      <c r="B601" t="s">
        <v>55</v>
      </c>
      <c r="C601" t="s">
        <v>49</v>
      </c>
      <c r="F601" s="13"/>
      <c r="G601" s="13">
        <v>209</v>
      </c>
      <c r="H601" s="13"/>
      <c r="I601" s="13">
        <v>8</v>
      </c>
    </row>
    <row r="602" spans="1:9" x14ac:dyDescent="0.3">
      <c r="A602">
        <v>264</v>
      </c>
      <c r="B602" t="s">
        <v>55</v>
      </c>
      <c r="C602" t="s">
        <v>55</v>
      </c>
      <c r="F602" s="13"/>
      <c r="G602" s="13">
        <v>1116</v>
      </c>
      <c r="H602" s="13"/>
      <c r="I602" s="13">
        <v>699</v>
      </c>
    </row>
    <row r="603" spans="1:9" x14ac:dyDescent="0.3">
      <c r="A603">
        <v>54</v>
      </c>
      <c r="B603" t="s">
        <v>55</v>
      </c>
      <c r="C603" t="s">
        <v>55</v>
      </c>
      <c r="F603" s="13"/>
      <c r="G603" s="13">
        <v>329</v>
      </c>
      <c r="H603" s="13"/>
      <c r="I603" s="13">
        <v>759</v>
      </c>
    </row>
    <row r="604" spans="1:9" x14ac:dyDescent="0.3">
      <c r="A604">
        <v>12519</v>
      </c>
      <c r="B604" t="s">
        <v>55</v>
      </c>
      <c r="C604" t="s">
        <v>49</v>
      </c>
      <c r="F604" s="13"/>
      <c r="G604" s="13">
        <v>494</v>
      </c>
      <c r="H604" s="13"/>
      <c r="I604" s="13">
        <v>4968</v>
      </c>
    </row>
    <row r="605" spans="1:9" x14ac:dyDescent="0.3">
      <c r="A605">
        <v>2881</v>
      </c>
      <c r="B605" t="s">
        <v>49</v>
      </c>
      <c r="C605" t="s">
        <v>49</v>
      </c>
      <c r="F605" s="13"/>
      <c r="G605" s="13">
        <v>625</v>
      </c>
      <c r="H605" s="13"/>
      <c r="I605" s="13">
        <v>426</v>
      </c>
    </row>
    <row r="606" spans="1:9" x14ac:dyDescent="0.3">
      <c r="A606">
        <v>0</v>
      </c>
      <c r="B606" t="s">
        <v>55</v>
      </c>
      <c r="C606" t="s">
        <v>49</v>
      </c>
      <c r="F606" s="13"/>
      <c r="G606" s="13">
        <v>867</v>
      </c>
      <c r="H606" s="13"/>
      <c r="I606" s="13">
        <v>23</v>
      </c>
    </row>
    <row r="607" spans="1:9" x14ac:dyDescent="0.3">
      <c r="A607">
        <v>88</v>
      </c>
      <c r="B607" t="s">
        <v>55</v>
      </c>
      <c r="C607" t="s">
        <v>55</v>
      </c>
      <c r="F607" s="13"/>
      <c r="G607" s="13">
        <v>151</v>
      </c>
      <c r="H607" s="13"/>
      <c r="I607" s="13">
        <v>0</v>
      </c>
    </row>
    <row r="608" spans="1:9" x14ac:dyDescent="0.3">
      <c r="A608">
        <v>1020</v>
      </c>
      <c r="B608" t="s">
        <v>55</v>
      </c>
      <c r="C608" t="s">
        <v>49</v>
      </c>
      <c r="F608" s="13"/>
      <c r="G608" s="13">
        <v>-583</v>
      </c>
      <c r="H608" s="13"/>
      <c r="I608" s="13">
        <v>353</v>
      </c>
    </row>
    <row r="609" spans="1:9" x14ac:dyDescent="0.3">
      <c r="A609">
        <v>119</v>
      </c>
      <c r="B609" t="s">
        <v>49</v>
      </c>
      <c r="C609" t="s">
        <v>49</v>
      </c>
      <c r="F609" s="13"/>
      <c r="G609" s="13">
        <v>3134</v>
      </c>
      <c r="H609" s="13"/>
      <c r="I609" s="13">
        <v>744</v>
      </c>
    </row>
    <row r="610" spans="1:9" x14ac:dyDescent="0.3">
      <c r="A610">
        <v>1594</v>
      </c>
      <c r="B610" t="s">
        <v>49</v>
      </c>
      <c r="C610" t="s">
        <v>49</v>
      </c>
      <c r="F610" s="13"/>
      <c r="G610" s="13">
        <v>49</v>
      </c>
      <c r="H610" s="13"/>
      <c r="I610" s="13">
        <v>608</v>
      </c>
    </row>
    <row r="611" spans="1:9" x14ac:dyDescent="0.3">
      <c r="A611">
        <v>342</v>
      </c>
      <c r="B611" t="s">
        <v>55</v>
      </c>
      <c r="C611" t="s">
        <v>55</v>
      </c>
      <c r="F611" s="13"/>
      <c r="G611" s="13">
        <v>1623</v>
      </c>
      <c r="H611" s="13"/>
      <c r="I611" s="13">
        <v>306</v>
      </c>
    </row>
    <row r="612" spans="1:9" x14ac:dyDescent="0.3">
      <c r="A612">
        <v>72</v>
      </c>
      <c r="B612" t="s">
        <v>49</v>
      </c>
      <c r="C612" t="s">
        <v>49</v>
      </c>
      <c r="F612" s="13"/>
      <c r="G612" s="13">
        <v>2008</v>
      </c>
      <c r="H612" s="13"/>
      <c r="I612" s="13">
        <v>493</v>
      </c>
    </row>
    <row r="613" spans="1:9" x14ac:dyDescent="0.3">
      <c r="A613">
        <v>14</v>
      </c>
      <c r="B613" t="s">
        <v>55</v>
      </c>
      <c r="C613" t="s">
        <v>49</v>
      </c>
      <c r="F613" s="13"/>
      <c r="G613" s="13">
        <v>91</v>
      </c>
      <c r="H613" s="13"/>
      <c r="I613" s="13">
        <v>132</v>
      </c>
    </row>
    <row r="614" spans="1:9" x14ac:dyDescent="0.3">
      <c r="A614">
        <v>81</v>
      </c>
      <c r="B614" t="s">
        <v>49</v>
      </c>
      <c r="C614" t="s">
        <v>49</v>
      </c>
      <c r="F614" s="13"/>
      <c r="G614" s="13">
        <v>171</v>
      </c>
      <c r="H614" s="13"/>
      <c r="I614" s="13">
        <v>1784</v>
      </c>
    </row>
    <row r="615" spans="1:9" x14ac:dyDescent="0.3">
      <c r="A615">
        <v>231</v>
      </c>
      <c r="B615" t="s">
        <v>49</v>
      </c>
      <c r="C615" t="s">
        <v>49</v>
      </c>
      <c r="F615" s="13"/>
      <c r="G615" s="13">
        <v>1027</v>
      </c>
      <c r="H615" s="13"/>
      <c r="I615" s="13">
        <v>1281</v>
      </c>
    </row>
    <row r="616" spans="1:9" x14ac:dyDescent="0.3">
      <c r="A616">
        <v>1161</v>
      </c>
      <c r="B616" t="s">
        <v>55</v>
      </c>
      <c r="C616" t="s">
        <v>49</v>
      </c>
      <c r="F616" s="13"/>
      <c r="G616" s="13">
        <v>5801</v>
      </c>
      <c r="H616" s="13"/>
      <c r="I616" s="13">
        <v>263</v>
      </c>
    </row>
    <row r="617" spans="1:9" x14ac:dyDescent="0.3">
      <c r="A617">
        <v>-45</v>
      </c>
      <c r="B617" t="s">
        <v>55</v>
      </c>
      <c r="C617" t="s">
        <v>49</v>
      </c>
      <c r="F617" s="13"/>
      <c r="G617" s="13">
        <v>142</v>
      </c>
      <c r="H617" s="13"/>
      <c r="I617" s="13">
        <v>0</v>
      </c>
    </row>
    <row r="618" spans="1:9" x14ac:dyDescent="0.3">
      <c r="A618">
        <v>231</v>
      </c>
      <c r="B618" t="s">
        <v>55</v>
      </c>
      <c r="C618" t="s">
        <v>55</v>
      </c>
      <c r="F618" s="13"/>
      <c r="G618" s="13">
        <v>-584</v>
      </c>
      <c r="H618" s="13"/>
      <c r="I618" s="13">
        <v>300</v>
      </c>
    </row>
    <row r="619" spans="1:9" x14ac:dyDescent="0.3">
      <c r="A619">
        <v>36</v>
      </c>
      <c r="B619" t="s">
        <v>49</v>
      </c>
      <c r="C619" t="s">
        <v>49</v>
      </c>
      <c r="F619" s="13"/>
      <c r="G619" s="13">
        <v>204</v>
      </c>
      <c r="H619" s="13"/>
      <c r="I619" s="13">
        <v>415</v>
      </c>
    </row>
    <row r="620" spans="1:9" x14ac:dyDescent="0.3">
      <c r="A620">
        <v>1570</v>
      </c>
      <c r="B620" t="s">
        <v>55</v>
      </c>
      <c r="C620" t="s">
        <v>49</v>
      </c>
      <c r="F620" s="13"/>
      <c r="G620" s="13">
        <v>628</v>
      </c>
      <c r="H620" s="13"/>
      <c r="I620" s="13">
        <v>0</v>
      </c>
    </row>
    <row r="621" spans="1:9" x14ac:dyDescent="0.3">
      <c r="A621">
        <v>7050</v>
      </c>
      <c r="B621" t="s">
        <v>49</v>
      </c>
      <c r="C621" t="s">
        <v>49</v>
      </c>
      <c r="F621" s="13"/>
      <c r="G621" s="13">
        <v>413</v>
      </c>
      <c r="H621" s="13"/>
      <c r="I621" s="13">
        <v>2442</v>
      </c>
    </row>
    <row r="622" spans="1:9" x14ac:dyDescent="0.3">
      <c r="A622">
        <v>3704</v>
      </c>
      <c r="B622" t="s">
        <v>55</v>
      </c>
      <c r="C622" t="s">
        <v>49</v>
      </c>
      <c r="F622" s="13"/>
      <c r="G622" s="13">
        <v>1233</v>
      </c>
      <c r="H622" s="13"/>
      <c r="I622" s="13">
        <v>132</v>
      </c>
    </row>
    <row r="623" spans="1:9" x14ac:dyDescent="0.3">
      <c r="A623">
        <v>6619</v>
      </c>
      <c r="B623" t="s">
        <v>55</v>
      </c>
      <c r="C623" t="s">
        <v>49</v>
      </c>
      <c r="F623" s="13"/>
      <c r="G623" s="13">
        <v>69</v>
      </c>
      <c r="H623" s="13"/>
      <c r="I623" s="13">
        <v>3283</v>
      </c>
    </row>
    <row r="624" spans="1:9" x14ac:dyDescent="0.3">
      <c r="A624">
        <v>-84</v>
      </c>
      <c r="B624" t="s">
        <v>55</v>
      </c>
      <c r="C624" t="s">
        <v>49</v>
      </c>
      <c r="F624" s="13"/>
      <c r="G624" s="13">
        <v>1499</v>
      </c>
      <c r="H624" s="13"/>
      <c r="I624" s="13">
        <v>486</v>
      </c>
    </row>
    <row r="625" spans="1:9" x14ac:dyDescent="0.3">
      <c r="A625">
        <v>1509</v>
      </c>
      <c r="B625" t="s">
        <v>49</v>
      </c>
      <c r="C625" t="s">
        <v>49</v>
      </c>
      <c r="F625" s="13"/>
      <c r="G625" s="13">
        <v>751</v>
      </c>
      <c r="H625" s="13"/>
      <c r="I625" s="13">
        <v>304</v>
      </c>
    </row>
    <row r="626" spans="1:9" x14ac:dyDescent="0.3">
      <c r="A626">
        <v>1134</v>
      </c>
      <c r="B626" t="s">
        <v>49</v>
      </c>
      <c r="C626" t="s">
        <v>49</v>
      </c>
      <c r="F626" s="13"/>
      <c r="G626" s="13">
        <v>2923</v>
      </c>
      <c r="H626" s="13"/>
      <c r="I626" s="13">
        <v>2185</v>
      </c>
    </row>
    <row r="627" spans="1:9" x14ac:dyDescent="0.3">
      <c r="A627">
        <v>146</v>
      </c>
      <c r="B627" t="s">
        <v>55</v>
      </c>
      <c r="C627" t="s">
        <v>55</v>
      </c>
      <c r="F627" s="13"/>
      <c r="G627" s="13">
        <v>781</v>
      </c>
      <c r="H627" s="13"/>
      <c r="I627" s="13">
        <v>0</v>
      </c>
    </row>
    <row r="628" spans="1:9" x14ac:dyDescent="0.3">
      <c r="A628">
        <v>9449</v>
      </c>
      <c r="B628" t="s">
        <v>55</v>
      </c>
      <c r="C628" t="s">
        <v>49</v>
      </c>
      <c r="F628" s="13"/>
      <c r="G628" s="13">
        <v>-194</v>
      </c>
      <c r="H628" s="13"/>
      <c r="I628" s="13">
        <v>1550</v>
      </c>
    </row>
    <row r="629" spans="1:9" x14ac:dyDescent="0.3">
      <c r="A629">
        <v>374</v>
      </c>
      <c r="B629" t="s">
        <v>55</v>
      </c>
      <c r="C629" t="s">
        <v>55</v>
      </c>
      <c r="F629" s="13"/>
      <c r="G629" s="13">
        <v>0</v>
      </c>
      <c r="H629" s="13"/>
      <c r="I629" s="13">
        <v>704</v>
      </c>
    </row>
    <row r="630" spans="1:9" x14ac:dyDescent="0.3">
      <c r="A630">
        <v>88</v>
      </c>
      <c r="B630" t="s">
        <v>49</v>
      </c>
      <c r="C630" t="s">
        <v>49</v>
      </c>
      <c r="F630" s="13"/>
      <c r="G630" s="13">
        <v>1014</v>
      </c>
      <c r="H630" s="13"/>
      <c r="I630" s="13">
        <v>262</v>
      </c>
    </row>
    <row r="631" spans="1:9" x14ac:dyDescent="0.3">
      <c r="A631">
        <v>2764</v>
      </c>
      <c r="B631" t="s">
        <v>49</v>
      </c>
      <c r="C631" t="s">
        <v>49</v>
      </c>
      <c r="F631" s="13"/>
      <c r="G631" s="13">
        <v>2597</v>
      </c>
      <c r="H631" s="13"/>
      <c r="I631" s="13">
        <v>410</v>
      </c>
    </row>
    <row r="632" spans="1:9" x14ac:dyDescent="0.3">
      <c r="A632">
        <v>2</v>
      </c>
      <c r="B632" t="s">
        <v>55</v>
      </c>
      <c r="C632" t="s">
        <v>55</v>
      </c>
      <c r="F632" s="13"/>
      <c r="G632" s="13">
        <v>1906</v>
      </c>
      <c r="H632" s="13"/>
      <c r="I632" s="13">
        <v>1191</v>
      </c>
    </row>
    <row r="633" spans="1:9" x14ac:dyDescent="0.3">
      <c r="A633">
        <v>8023</v>
      </c>
      <c r="B633" t="s">
        <v>49</v>
      </c>
      <c r="C633" t="s">
        <v>49</v>
      </c>
      <c r="F633" s="13"/>
      <c r="G633" s="13">
        <v>-296</v>
      </c>
      <c r="H633" s="13"/>
      <c r="I633" s="13">
        <v>197</v>
      </c>
    </row>
    <row r="634" spans="1:9" x14ac:dyDescent="0.3">
      <c r="A634">
        <v>289</v>
      </c>
      <c r="B634" t="s">
        <v>55</v>
      </c>
      <c r="C634" t="s">
        <v>49</v>
      </c>
      <c r="F634" s="13"/>
      <c r="G634" s="13">
        <v>169</v>
      </c>
      <c r="H634" s="13"/>
      <c r="I634" s="13">
        <v>6</v>
      </c>
    </row>
    <row r="635" spans="1:9" x14ac:dyDescent="0.3">
      <c r="A635">
        <v>0</v>
      </c>
      <c r="B635" t="s">
        <v>49</v>
      </c>
      <c r="C635" t="s">
        <v>49</v>
      </c>
      <c r="F635" s="13"/>
      <c r="G635" s="13">
        <v>751</v>
      </c>
      <c r="H635" s="13"/>
      <c r="I635" s="13">
        <v>235</v>
      </c>
    </row>
    <row r="636" spans="1:9" x14ac:dyDescent="0.3">
      <c r="A636">
        <v>1382</v>
      </c>
      <c r="B636" t="s">
        <v>49</v>
      </c>
      <c r="C636" t="s">
        <v>49</v>
      </c>
      <c r="F636" s="13"/>
      <c r="G636" s="13">
        <v>-386</v>
      </c>
      <c r="H636" s="13"/>
      <c r="I636" s="13">
        <v>872</v>
      </c>
    </row>
    <row r="637" spans="1:9" x14ac:dyDescent="0.3">
      <c r="A637">
        <v>280</v>
      </c>
      <c r="B637" t="s">
        <v>49</v>
      </c>
      <c r="C637" t="s">
        <v>55</v>
      </c>
      <c r="F637" s="13"/>
      <c r="G637" s="13">
        <v>1466</v>
      </c>
      <c r="H637" s="13"/>
      <c r="I637" s="13">
        <v>345</v>
      </c>
    </row>
    <row r="638" spans="1:9" x14ac:dyDescent="0.3">
      <c r="A638">
        <v>2195</v>
      </c>
      <c r="B638" t="s">
        <v>55</v>
      </c>
      <c r="C638" t="s">
        <v>49</v>
      </c>
      <c r="F638" s="13"/>
      <c r="G638" s="13">
        <v>0</v>
      </c>
      <c r="H638" s="13"/>
      <c r="I638" s="13">
        <v>889</v>
      </c>
    </row>
    <row r="639" spans="1:9" x14ac:dyDescent="0.3">
      <c r="A639">
        <v>33</v>
      </c>
      <c r="B639" t="s">
        <v>49</v>
      </c>
      <c r="C639" t="s">
        <v>49</v>
      </c>
      <c r="F639" s="13"/>
      <c r="G639" s="13">
        <v>951</v>
      </c>
      <c r="H639" s="13"/>
      <c r="I639" s="13">
        <v>51</v>
      </c>
    </row>
    <row r="640" spans="1:9" x14ac:dyDescent="0.3">
      <c r="A640">
        <v>275</v>
      </c>
      <c r="B640" t="s">
        <v>49</v>
      </c>
      <c r="C640" t="s">
        <v>55</v>
      </c>
      <c r="F640" s="13"/>
      <c r="G640" s="13">
        <v>121</v>
      </c>
      <c r="H640" s="13"/>
      <c r="I640" s="13">
        <v>150</v>
      </c>
    </row>
    <row r="641" spans="1:9" x14ac:dyDescent="0.3">
      <c r="A641">
        <v>703</v>
      </c>
      <c r="B641" t="s">
        <v>55</v>
      </c>
      <c r="C641" t="s">
        <v>49</v>
      </c>
      <c r="F641" s="13"/>
      <c r="G641" s="13">
        <v>299</v>
      </c>
      <c r="H641" s="13"/>
      <c r="I641" s="13">
        <v>795</v>
      </c>
    </row>
    <row r="642" spans="1:9" x14ac:dyDescent="0.3">
      <c r="A642">
        <v>887</v>
      </c>
      <c r="B642" t="s">
        <v>49</v>
      </c>
      <c r="C642" t="s">
        <v>49</v>
      </c>
      <c r="F642" s="13"/>
      <c r="G642" s="13">
        <v>4170</v>
      </c>
      <c r="H642" s="13"/>
      <c r="I642" s="13">
        <v>2139</v>
      </c>
    </row>
    <row r="643" spans="1:9" x14ac:dyDescent="0.3">
      <c r="A643">
        <v>0</v>
      </c>
      <c r="B643" t="s">
        <v>49</v>
      </c>
      <c r="C643" t="s">
        <v>49</v>
      </c>
      <c r="F643" s="13"/>
      <c r="G643" s="13">
        <v>-335</v>
      </c>
      <c r="H643" s="13"/>
      <c r="I643" s="13">
        <v>3232</v>
      </c>
    </row>
    <row r="644" spans="1:9" x14ac:dyDescent="0.3">
      <c r="A644">
        <v>1178</v>
      </c>
      <c r="B644" t="s">
        <v>55</v>
      </c>
      <c r="C644" t="s">
        <v>49</v>
      </c>
      <c r="F644" s="13"/>
      <c r="G644" s="13">
        <v>3165</v>
      </c>
      <c r="H644" s="13"/>
      <c r="I644" s="13">
        <v>871</v>
      </c>
    </row>
    <row r="645" spans="1:9" x14ac:dyDescent="0.3">
      <c r="A645">
        <v>2763</v>
      </c>
      <c r="B645" t="s">
        <v>55</v>
      </c>
      <c r="C645" t="s">
        <v>49</v>
      </c>
      <c r="F645" s="13"/>
      <c r="G645" s="13">
        <v>254</v>
      </c>
      <c r="H645" s="13"/>
      <c r="I645" s="13">
        <v>83</v>
      </c>
    </row>
    <row r="646" spans="1:9" x14ac:dyDescent="0.3">
      <c r="A646">
        <v>890</v>
      </c>
      <c r="B646" t="s">
        <v>55</v>
      </c>
      <c r="C646" t="s">
        <v>55</v>
      </c>
      <c r="F646" s="13"/>
      <c r="G646" s="13">
        <v>553</v>
      </c>
      <c r="H646" s="13"/>
      <c r="I646" s="13">
        <v>1445</v>
      </c>
    </row>
    <row r="647" spans="1:9" x14ac:dyDescent="0.3">
      <c r="A647">
        <v>548</v>
      </c>
      <c r="B647" t="s">
        <v>49</v>
      </c>
      <c r="C647" t="s">
        <v>49</v>
      </c>
      <c r="F647" s="13"/>
      <c r="G647" s="13">
        <v>518</v>
      </c>
      <c r="H647" s="13"/>
      <c r="I647" s="13">
        <v>-336</v>
      </c>
    </row>
    <row r="648" spans="1:9" x14ac:dyDescent="0.3">
      <c r="A648">
        <v>272</v>
      </c>
      <c r="B648" t="s">
        <v>49</v>
      </c>
      <c r="C648" t="s">
        <v>49</v>
      </c>
      <c r="F648" s="13"/>
      <c r="G648" s="13">
        <v>603</v>
      </c>
      <c r="H648" s="13"/>
      <c r="I648" s="13">
        <v>44</v>
      </c>
    </row>
    <row r="649" spans="1:9" x14ac:dyDescent="0.3">
      <c r="A649">
        <v>6269</v>
      </c>
      <c r="B649" t="s">
        <v>55</v>
      </c>
      <c r="C649" t="s">
        <v>49</v>
      </c>
      <c r="F649" s="13"/>
      <c r="G649" s="13">
        <v>-98</v>
      </c>
      <c r="H649" s="13"/>
      <c r="I649" s="13">
        <v>2887</v>
      </c>
    </row>
    <row r="650" spans="1:9" x14ac:dyDescent="0.3">
      <c r="A650">
        <v>178</v>
      </c>
      <c r="B650" t="s">
        <v>55</v>
      </c>
      <c r="C650" t="s">
        <v>49</v>
      </c>
      <c r="F650" s="13"/>
      <c r="G650" s="13">
        <v>687</v>
      </c>
      <c r="H650" s="13"/>
      <c r="I650" s="13">
        <v>1992</v>
      </c>
    </row>
    <row r="651" spans="1:9" x14ac:dyDescent="0.3">
      <c r="A651">
        <v>252</v>
      </c>
      <c r="B651" t="s">
        <v>55</v>
      </c>
      <c r="C651" t="s">
        <v>55</v>
      </c>
      <c r="F651" s="13"/>
      <c r="G651" s="13">
        <v>631</v>
      </c>
      <c r="H651" s="13"/>
      <c r="I651" s="13">
        <v>2</v>
      </c>
    </row>
    <row r="652" spans="1:9" x14ac:dyDescent="0.3">
      <c r="A652">
        <v>23663</v>
      </c>
      <c r="B652" t="s">
        <v>55</v>
      </c>
      <c r="C652" t="s">
        <v>49</v>
      </c>
      <c r="F652" s="13"/>
      <c r="G652" s="13">
        <v>415</v>
      </c>
      <c r="H652" s="13"/>
      <c r="I652" s="13">
        <v>4565</v>
      </c>
    </row>
    <row r="653" spans="1:9" x14ac:dyDescent="0.3">
      <c r="A653">
        <v>81</v>
      </c>
      <c r="B653" t="s">
        <v>49</v>
      </c>
      <c r="C653" t="s">
        <v>49</v>
      </c>
      <c r="F653" s="13"/>
      <c r="G653" s="13">
        <v>507</v>
      </c>
      <c r="H653" s="13"/>
      <c r="I653" s="13">
        <v>781</v>
      </c>
    </row>
    <row r="654" spans="1:9" x14ac:dyDescent="0.3">
      <c r="A654">
        <v>59</v>
      </c>
      <c r="B654" t="s">
        <v>55</v>
      </c>
      <c r="C654" t="s">
        <v>49</v>
      </c>
      <c r="F654" s="13"/>
      <c r="G654" s="13">
        <v>912</v>
      </c>
      <c r="H654" s="13"/>
      <c r="I654" s="13">
        <v>7124</v>
      </c>
    </row>
    <row r="655" spans="1:9" x14ac:dyDescent="0.3">
      <c r="A655">
        <v>1343</v>
      </c>
      <c r="B655" t="s">
        <v>49</v>
      </c>
      <c r="C655" t="s">
        <v>55</v>
      </c>
      <c r="F655" s="13"/>
      <c r="G655" s="13">
        <v>37</v>
      </c>
      <c r="H655" s="13"/>
      <c r="I655" s="13">
        <v>17555</v>
      </c>
    </row>
    <row r="656" spans="1:9" x14ac:dyDescent="0.3">
      <c r="A656">
        <v>225</v>
      </c>
      <c r="B656" t="s">
        <v>49</v>
      </c>
      <c r="C656" t="s">
        <v>49</v>
      </c>
      <c r="F656" s="13"/>
      <c r="G656" s="13">
        <v>9019</v>
      </c>
      <c r="H656" s="13"/>
      <c r="I656" s="13">
        <v>15520</v>
      </c>
    </row>
    <row r="657" spans="1:9" x14ac:dyDescent="0.3">
      <c r="A657">
        <v>0</v>
      </c>
      <c r="B657" t="s">
        <v>55</v>
      </c>
      <c r="C657" t="s">
        <v>49</v>
      </c>
      <c r="F657" s="13"/>
      <c r="G657" s="13">
        <v>39</v>
      </c>
      <c r="H657" s="13"/>
      <c r="I657" s="13">
        <v>1533</v>
      </c>
    </row>
    <row r="658" spans="1:9" x14ac:dyDescent="0.3">
      <c r="A658">
        <v>2538</v>
      </c>
      <c r="B658" t="s">
        <v>55</v>
      </c>
      <c r="C658" t="s">
        <v>49</v>
      </c>
      <c r="F658" s="13"/>
      <c r="G658" s="13">
        <v>0</v>
      </c>
      <c r="H658" s="13"/>
      <c r="I658" s="13">
        <v>286</v>
      </c>
    </row>
    <row r="659" spans="1:9" x14ac:dyDescent="0.3">
      <c r="A659">
        <v>43</v>
      </c>
      <c r="B659" t="s">
        <v>49</v>
      </c>
      <c r="C659" t="s">
        <v>49</v>
      </c>
      <c r="F659" s="13"/>
      <c r="G659" s="13">
        <v>265</v>
      </c>
      <c r="H659" s="13"/>
      <c r="I659" s="13">
        <v>300</v>
      </c>
    </row>
    <row r="660" spans="1:9" x14ac:dyDescent="0.3">
      <c r="A660">
        <v>57</v>
      </c>
      <c r="B660" t="s">
        <v>49</v>
      </c>
      <c r="C660" t="s">
        <v>49</v>
      </c>
      <c r="F660" s="13"/>
      <c r="G660" s="13">
        <v>0</v>
      </c>
      <c r="H660" s="13"/>
      <c r="I660" s="13">
        <v>2830</v>
      </c>
    </row>
    <row r="661" spans="1:9" x14ac:dyDescent="0.3">
      <c r="A661">
        <v>-117</v>
      </c>
      <c r="B661" t="s">
        <v>55</v>
      </c>
      <c r="C661" t="s">
        <v>49</v>
      </c>
      <c r="F661" s="13"/>
      <c r="G661" s="13">
        <v>1520</v>
      </c>
      <c r="H661" s="13"/>
      <c r="I661" s="13">
        <v>15</v>
      </c>
    </row>
    <row r="662" spans="1:9" x14ac:dyDescent="0.3">
      <c r="A662">
        <v>666</v>
      </c>
      <c r="B662" t="s">
        <v>55</v>
      </c>
      <c r="C662" t="s">
        <v>55</v>
      </c>
      <c r="F662" s="13"/>
      <c r="G662" s="13">
        <v>-140</v>
      </c>
      <c r="H662" s="13"/>
      <c r="I662" s="13">
        <v>125</v>
      </c>
    </row>
    <row r="663" spans="1:9" x14ac:dyDescent="0.3">
      <c r="A663">
        <v>0</v>
      </c>
      <c r="B663" t="s">
        <v>55</v>
      </c>
      <c r="C663" t="s">
        <v>49</v>
      </c>
      <c r="F663" s="13"/>
      <c r="G663" s="13">
        <v>578</v>
      </c>
      <c r="H663" s="13"/>
      <c r="I663" s="13">
        <v>45</v>
      </c>
    </row>
    <row r="664" spans="1:9" x14ac:dyDescent="0.3">
      <c r="A664">
        <v>25</v>
      </c>
      <c r="B664" t="s">
        <v>55</v>
      </c>
      <c r="C664" t="s">
        <v>49</v>
      </c>
      <c r="F664" s="13"/>
      <c r="G664" s="13">
        <v>0</v>
      </c>
      <c r="H664" s="13"/>
      <c r="I664" s="13">
        <v>13</v>
      </c>
    </row>
    <row r="665" spans="1:9" x14ac:dyDescent="0.3">
      <c r="A665">
        <v>1034</v>
      </c>
      <c r="B665" t="s">
        <v>55</v>
      </c>
      <c r="C665" t="s">
        <v>49</v>
      </c>
      <c r="F665" s="13"/>
      <c r="G665" s="13">
        <v>2253</v>
      </c>
      <c r="H665" s="13"/>
      <c r="I665" s="13">
        <v>15834</v>
      </c>
    </row>
    <row r="666" spans="1:9" x14ac:dyDescent="0.3">
      <c r="A666">
        <v>324</v>
      </c>
      <c r="B666" t="s">
        <v>55</v>
      </c>
      <c r="C666" t="s">
        <v>49</v>
      </c>
      <c r="F666" s="13"/>
      <c r="G666" s="13">
        <v>1171</v>
      </c>
      <c r="H666" s="13"/>
      <c r="I666" s="13">
        <v>3370</v>
      </c>
    </row>
    <row r="667" spans="1:9" x14ac:dyDescent="0.3">
      <c r="A667">
        <v>0</v>
      </c>
      <c r="B667" t="s">
        <v>49</v>
      </c>
      <c r="C667" t="s">
        <v>49</v>
      </c>
      <c r="F667" s="13"/>
      <c r="G667" s="13">
        <v>452</v>
      </c>
      <c r="H667" s="13"/>
      <c r="I667" s="13">
        <v>6290</v>
      </c>
    </row>
    <row r="668" spans="1:9" x14ac:dyDescent="0.3">
      <c r="A668">
        <v>0</v>
      </c>
      <c r="B668" t="s">
        <v>49</v>
      </c>
      <c r="C668" t="s">
        <v>49</v>
      </c>
      <c r="F668" s="13"/>
      <c r="G668" s="13">
        <v>-97</v>
      </c>
      <c r="H668" s="13"/>
      <c r="I668" s="13">
        <v>808</v>
      </c>
    </row>
    <row r="669" spans="1:9" x14ac:dyDescent="0.3">
      <c r="A669">
        <v>621</v>
      </c>
      <c r="B669" t="s">
        <v>49</v>
      </c>
      <c r="C669" t="s">
        <v>55</v>
      </c>
      <c r="F669" s="13"/>
      <c r="G669" s="13">
        <v>467</v>
      </c>
      <c r="H669" s="13"/>
      <c r="I669" s="13">
        <v>3250</v>
      </c>
    </row>
    <row r="670" spans="1:9" x14ac:dyDescent="0.3">
      <c r="A670">
        <v>138</v>
      </c>
      <c r="B670" t="s">
        <v>49</v>
      </c>
      <c r="C670" t="s">
        <v>49</v>
      </c>
      <c r="F670" s="13"/>
      <c r="G670" s="13">
        <v>292</v>
      </c>
      <c r="H670" s="13"/>
      <c r="I670" s="13">
        <v>180</v>
      </c>
    </row>
    <row r="671" spans="1:9" x14ac:dyDescent="0.3">
      <c r="A671">
        <v>4063</v>
      </c>
      <c r="B671" t="s">
        <v>49</v>
      </c>
      <c r="C671" t="s">
        <v>55</v>
      </c>
      <c r="F671" s="13"/>
      <c r="G671" s="13">
        <v>7343</v>
      </c>
      <c r="H671" s="13"/>
      <c r="I671" s="13">
        <v>175</v>
      </c>
    </row>
    <row r="672" spans="1:9" x14ac:dyDescent="0.3">
      <c r="A672">
        <v>11084</v>
      </c>
      <c r="B672" t="s">
        <v>49</v>
      </c>
      <c r="C672" t="s">
        <v>49</v>
      </c>
      <c r="F672" s="13"/>
      <c r="G672" s="13">
        <v>-563</v>
      </c>
      <c r="H672" s="13"/>
      <c r="I672" s="13">
        <v>156</v>
      </c>
    </row>
    <row r="673" spans="1:9" x14ac:dyDescent="0.3">
      <c r="A673">
        <v>310</v>
      </c>
      <c r="B673" t="s">
        <v>55</v>
      </c>
      <c r="C673" t="s">
        <v>49</v>
      </c>
      <c r="F673" s="13"/>
      <c r="G673" s="13">
        <v>351</v>
      </c>
      <c r="H673" s="13"/>
      <c r="I673" s="13">
        <v>781</v>
      </c>
    </row>
    <row r="674" spans="1:9" x14ac:dyDescent="0.3">
      <c r="A674">
        <v>73</v>
      </c>
      <c r="B674" t="s">
        <v>55</v>
      </c>
      <c r="C674" t="s">
        <v>49</v>
      </c>
      <c r="F674" s="13"/>
      <c r="G674" s="13">
        <v>13494</v>
      </c>
      <c r="H674" s="13"/>
      <c r="I674" s="13">
        <v>0</v>
      </c>
    </row>
    <row r="675" spans="1:9" x14ac:dyDescent="0.3">
      <c r="A675">
        <v>1808</v>
      </c>
      <c r="B675" t="s">
        <v>55</v>
      </c>
      <c r="C675" t="s">
        <v>49</v>
      </c>
      <c r="F675" s="13"/>
      <c r="G675" s="13">
        <v>846</v>
      </c>
      <c r="H675" s="13"/>
      <c r="I675" s="13">
        <v>1819</v>
      </c>
    </row>
    <row r="676" spans="1:9" x14ac:dyDescent="0.3">
      <c r="A676">
        <v>1281</v>
      </c>
      <c r="B676" t="s">
        <v>49</v>
      </c>
      <c r="C676" t="s">
        <v>49</v>
      </c>
      <c r="F676" s="13"/>
      <c r="G676" s="13">
        <v>-28</v>
      </c>
      <c r="H676" s="13"/>
      <c r="I676" s="13">
        <v>-3</v>
      </c>
    </row>
    <row r="677" spans="1:9" x14ac:dyDescent="0.3">
      <c r="A677">
        <v>64</v>
      </c>
      <c r="B677" t="s">
        <v>55</v>
      </c>
      <c r="C677" t="s">
        <v>49</v>
      </c>
      <c r="F677" s="13"/>
      <c r="G677" s="13">
        <v>102</v>
      </c>
      <c r="H677" s="13"/>
      <c r="I677" s="13">
        <v>3</v>
      </c>
    </row>
    <row r="678" spans="1:9" x14ac:dyDescent="0.3">
      <c r="A678">
        <v>2</v>
      </c>
      <c r="B678" t="s">
        <v>55</v>
      </c>
      <c r="C678" t="s">
        <v>49</v>
      </c>
      <c r="F678" s="13"/>
      <c r="G678" s="13">
        <v>13</v>
      </c>
      <c r="H678" s="13"/>
      <c r="I678" s="13">
        <v>103</v>
      </c>
    </row>
    <row r="679" spans="1:9" x14ac:dyDescent="0.3">
      <c r="A679">
        <v>60</v>
      </c>
      <c r="B679" t="s">
        <v>49</v>
      </c>
      <c r="C679" t="s">
        <v>55</v>
      </c>
      <c r="F679" s="13"/>
      <c r="G679" s="13">
        <v>413</v>
      </c>
      <c r="H679" s="13"/>
      <c r="I679" s="13">
        <v>7179</v>
      </c>
    </row>
    <row r="680" spans="1:9" x14ac:dyDescent="0.3">
      <c r="A680">
        <v>133</v>
      </c>
      <c r="B680" t="s">
        <v>49</v>
      </c>
      <c r="C680" t="s">
        <v>49</v>
      </c>
      <c r="F680" s="13"/>
      <c r="G680" s="13">
        <v>4665</v>
      </c>
      <c r="H680" s="13"/>
      <c r="I680" s="13">
        <v>8295</v>
      </c>
    </row>
    <row r="681" spans="1:9" x14ac:dyDescent="0.3">
      <c r="A681">
        <v>3706</v>
      </c>
      <c r="B681" t="s">
        <v>49</v>
      </c>
      <c r="C681" t="s">
        <v>49</v>
      </c>
      <c r="F681" s="13"/>
      <c r="G681" s="13">
        <v>638</v>
      </c>
      <c r="H681" s="13"/>
      <c r="I681" s="13">
        <v>291</v>
      </c>
    </row>
    <row r="682" spans="1:9" x14ac:dyDescent="0.3">
      <c r="A682">
        <v>174</v>
      </c>
      <c r="B682" t="s">
        <v>49</v>
      </c>
      <c r="C682" t="s">
        <v>49</v>
      </c>
      <c r="F682" s="13"/>
      <c r="G682" s="13">
        <v>101</v>
      </c>
      <c r="H682" s="13"/>
      <c r="I682" s="13">
        <v>0</v>
      </c>
    </row>
    <row r="683" spans="1:9" x14ac:dyDescent="0.3">
      <c r="A683">
        <v>251</v>
      </c>
      <c r="B683" t="s">
        <v>49</v>
      </c>
      <c r="C683" t="s">
        <v>55</v>
      </c>
      <c r="F683" s="13"/>
      <c r="G683" s="13">
        <v>955</v>
      </c>
      <c r="H683" s="13"/>
      <c r="I683" s="13">
        <v>2646</v>
      </c>
    </row>
    <row r="684" spans="1:9" x14ac:dyDescent="0.3">
      <c r="A684">
        <v>4153</v>
      </c>
      <c r="B684" t="s">
        <v>55</v>
      </c>
      <c r="C684" t="s">
        <v>49</v>
      </c>
      <c r="F684" s="13"/>
      <c r="G684" s="13">
        <v>518</v>
      </c>
      <c r="H684" s="13"/>
      <c r="I684" s="13">
        <v>618</v>
      </c>
    </row>
    <row r="685" spans="1:9" x14ac:dyDescent="0.3">
      <c r="A685">
        <v>985</v>
      </c>
      <c r="B685" t="s">
        <v>55</v>
      </c>
      <c r="C685" t="s">
        <v>49</v>
      </c>
      <c r="F685" s="13"/>
      <c r="G685" s="13">
        <v>1893</v>
      </c>
      <c r="H685" s="13"/>
      <c r="I685" s="13">
        <v>950</v>
      </c>
    </row>
    <row r="686" spans="1:9" x14ac:dyDescent="0.3">
      <c r="A686">
        <v>168</v>
      </c>
      <c r="B686" t="s">
        <v>49</v>
      </c>
      <c r="C686" t="s">
        <v>49</v>
      </c>
      <c r="F686" s="13"/>
      <c r="G686" s="13">
        <v>2987</v>
      </c>
      <c r="H686" s="13"/>
      <c r="I686" s="13">
        <v>1503</v>
      </c>
    </row>
    <row r="687" spans="1:9" x14ac:dyDescent="0.3">
      <c r="A687">
        <v>1550</v>
      </c>
      <c r="B687" t="s">
        <v>55</v>
      </c>
      <c r="C687" t="s">
        <v>49</v>
      </c>
      <c r="F687" s="13"/>
      <c r="G687" s="13">
        <v>0</v>
      </c>
      <c r="H687" s="13"/>
      <c r="I687" s="13">
        <v>65</v>
      </c>
    </row>
    <row r="688" spans="1:9" x14ac:dyDescent="0.3">
      <c r="A688">
        <v>7708</v>
      </c>
      <c r="B688" t="s">
        <v>55</v>
      </c>
      <c r="C688" t="s">
        <v>49</v>
      </c>
      <c r="F688" s="13"/>
      <c r="G688" s="13">
        <v>93</v>
      </c>
      <c r="H688" s="13"/>
      <c r="I688" s="13">
        <v>10788</v>
      </c>
    </row>
    <row r="689" spans="1:9" x14ac:dyDescent="0.3">
      <c r="A689">
        <v>-12</v>
      </c>
      <c r="B689" t="s">
        <v>55</v>
      </c>
      <c r="C689" t="s">
        <v>49</v>
      </c>
      <c r="F689" s="13"/>
      <c r="G689" s="13">
        <v>124</v>
      </c>
      <c r="H689" s="13"/>
      <c r="I689" s="13">
        <v>247</v>
      </c>
    </row>
    <row r="690" spans="1:9" x14ac:dyDescent="0.3">
      <c r="A690">
        <v>6483</v>
      </c>
      <c r="B690" t="s">
        <v>49</v>
      </c>
      <c r="C690" t="s">
        <v>49</v>
      </c>
      <c r="F690" s="13"/>
      <c r="G690" s="13">
        <v>0</v>
      </c>
      <c r="H690" s="13"/>
      <c r="I690" s="13">
        <v>4143</v>
      </c>
    </row>
    <row r="691" spans="1:9" x14ac:dyDescent="0.3">
      <c r="A691">
        <v>60</v>
      </c>
      <c r="B691" t="s">
        <v>55</v>
      </c>
      <c r="C691" t="s">
        <v>55</v>
      </c>
      <c r="F691" s="13"/>
      <c r="G691" s="13">
        <v>744</v>
      </c>
      <c r="H691" s="13"/>
      <c r="I691" s="13">
        <v>180</v>
      </c>
    </row>
    <row r="692" spans="1:9" x14ac:dyDescent="0.3">
      <c r="A692">
        <v>3339</v>
      </c>
      <c r="B692" t="s">
        <v>55</v>
      </c>
      <c r="C692" t="s">
        <v>49</v>
      </c>
      <c r="F692" s="13"/>
      <c r="G692" s="13">
        <v>116</v>
      </c>
      <c r="H692" s="13"/>
      <c r="I692" s="13">
        <v>2211</v>
      </c>
    </row>
    <row r="693" spans="1:9" x14ac:dyDescent="0.3">
      <c r="A693">
        <v>1161</v>
      </c>
      <c r="B693" t="s">
        <v>49</v>
      </c>
      <c r="C693" t="s">
        <v>55</v>
      </c>
      <c r="F693" s="13"/>
      <c r="G693" s="13">
        <v>70</v>
      </c>
      <c r="H693" s="13"/>
      <c r="I693" s="13">
        <v>60</v>
      </c>
    </row>
    <row r="694" spans="1:9" x14ac:dyDescent="0.3">
      <c r="A694">
        <v>599</v>
      </c>
      <c r="B694" t="s">
        <v>55</v>
      </c>
      <c r="C694" t="s">
        <v>49</v>
      </c>
      <c r="F694" s="13"/>
      <c r="G694" s="13">
        <v>9</v>
      </c>
      <c r="H694" s="13"/>
      <c r="I694" s="13">
        <v>1205</v>
      </c>
    </row>
    <row r="695" spans="1:9" x14ac:dyDescent="0.3">
      <c r="A695">
        <v>28</v>
      </c>
      <c r="B695" t="s">
        <v>49</v>
      </c>
      <c r="C695" t="s">
        <v>49</v>
      </c>
      <c r="F695" s="13"/>
      <c r="G695" s="13">
        <v>428</v>
      </c>
      <c r="H695" s="13"/>
      <c r="I695" s="13">
        <v>100</v>
      </c>
    </row>
    <row r="696" spans="1:9" x14ac:dyDescent="0.3">
      <c r="A696">
        <v>1430</v>
      </c>
      <c r="B696" t="s">
        <v>49</v>
      </c>
      <c r="C696" t="s">
        <v>49</v>
      </c>
      <c r="F696" s="13"/>
      <c r="G696" s="13">
        <v>7546</v>
      </c>
      <c r="H696" s="13"/>
      <c r="I696" s="13">
        <v>619</v>
      </c>
    </row>
    <row r="697" spans="1:9" x14ac:dyDescent="0.3">
      <c r="A697">
        <v>35</v>
      </c>
      <c r="B697" t="s">
        <v>49</v>
      </c>
      <c r="C697" t="s">
        <v>55</v>
      </c>
      <c r="F697" s="13"/>
      <c r="G697" s="13">
        <v>192</v>
      </c>
      <c r="H697" s="13"/>
      <c r="I697" s="13">
        <v>192</v>
      </c>
    </row>
    <row r="698" spans="1:9" x14ac:dyDescent="0.3">
      <c r="A698">
        <v>6000</v>
      </c>
      <c r="B698" t="s">
        <v>55</v>
      </c>
      <c r="C698" t="s">
        <v>49</v>
      </c>
      <c r="F698" s="13"/>
      <c r="G698" s="13">
        <v>0</v>
      </c>
      <c r="H698" s="13"/>
      <c r="I698" s="13">
        <v>0</v>
      </c>
    </row>
    <row r="699" spans="1:9" x14ac:dyDescent="0.3">
      <c r="A699">
        <v>0</v>
      </c>
      <c r="B699" t="s">
        <v>55</v>
      </c>
      <c r="C699" t="s">
        <v>49</v>
      </c>
      <c r="F699" s="13"/>
      <c r="G699" s="13">
        <v>27733</v>
      </c>
      <c r="H699" s="13"/>
      <c r="I699" s="13">
        <v>87</v>
      </c>
    </row>
    <row r="700" spans="1:9" x14ac:dyDescent="0.3">
      <c r="A700">
        <v>340</v>
      </c>
      <c r="B700" t="s">
        <v>49</v>
      </c>
      <c r="C700" t="s">
        <v>55</v>
      </c>
      <c r="F700" s="13"/>
      <c r="G700" s="13">
        <v>782</v>
      </c>
      <c r="H700" s="13"/>
      <c r="I700" s="13">
        <v>3228</v>
      </c>
    </row>
    <row r="701" spans="1:9" x14ac:dyDescent="0.3">
      <c r="A701">
        <v>0</v>
      </c>
      <c r="B701" t="s">
        <v>49</v>
      </c>
      <c r="C701" t="s">
        <v>49</v>
      </c>
      <c r="F701" s="13"/>
      <c r="G701" s="13">
        <v>82</v>
      </c>
      <c r="H701" s="13"/>
      <c r="I701" s="13">
        <v>1361</v>
      </c>
    </row>
    <row r="702" spans="1:9" x14ac:dyDescent="0.3">
      <c r="A702">
        <v>3</v>
      </c>
      <c r="B702" t="s">
        <v>55</v>
      </c>
      <c r="C702" t="s">
        <v>49</v>
      </c>
      <c r="F702" s="13"/>
      <c r="G702" s="13">
        <v>351</v>
      </c>
      <c r="H702" s="13"/>
      <c r="I702" s="13">
        <v>0</v>
      </c>
    </row>
    <row r="703" spans="1:9" x14ac:dyDescent="0.3">
      <c r="A703">
        <v>445</v>
      </c>
      <c r="B703" t="s">
        <v>55</v>
      </c>
      <c r="C703" t="s">
        <v>49</v>
      </c>
      <c r="F703" s="13"/>
      <c r="G703" s="13">
        <v>5060</v>
      </c>
      <c r="H703" s="13"/>
      <c r="I703" s="13">
        <v>197</v>
      </c>
    </row>
    <row r="704" spans="1:9" x14ac:dyDescent="0.3">
      <c r="A704">
        <v>874</v>
      </c>
      <c r="B704" t="s">
        <v>49</v>
      </c>
      <c r="C704" t="s">
        <v>49</v>
      </c>
      <c r="F704" s="13"/>
      <c r="G704" s="13">
        <v>1743</v>
      </c>
      <c r="H704" s="13"/>
      <c r="I704" s="13">
        <v>0</v>
      </c>
    </row>
    <row r="705" spans="1:9" x14ac:dyDescent="0.3">
      <c r="A705">
        <v>705</v>
      </c>
      <c r="B705" t="s">
        <v>49</v>
      </c>
      <c r="C705" t="s">
        <v>49</v>
      </c>
      <c r="F705" s="13"/>
      <c r="G705" s="13">
        <v>1415</v>
      </c>
      <c r="H705" s="13"/>
      <c r="I705" s="13">
        <v>75</v>
      </c>
    </row>
    <row r="706" spans="1:9" x14ac:dyDescent="0.3">
      <c r="A706">
        <v>1033</v>
      </c>
      <c r="B706" t="s">
        <v>49</v>
      </c>
      <c r="C706" t="s">
        <v>49</v>
      </c>
      <c r="F706" s="13"/>
      <c r="G706" s="13">
        <v>-99</v>
      </c>
      <c r="H706" s="13"/>
      <c r="I706" s="13">
        <v>0</v>
      </c>
    </row>
    <row r="707" spans="1:9" x14ac:dyDescent="0.3">
      <c r="A707">
        <v>1354</v>
      </c>
      <c r="B707" t="s">
        <v>55</v>
      </c>
      <c r="C707" t="s">
        <v>49</v>
      </c>
      <c r="F707" s="13"/>
      <c r="G707" s="13">
        <v>19</v>
      </c>
      <c r="H707" s="13"/>
      <c r="I707" s="13">
        <v>7195</v>
      </c>
    </row>
    <row r="708" spans="1:9" x14ac:dyDescent="0.3">
      <c r="A708">
        <v>123</v>
      </c>
      <c r="B708" t="s">
        <v>49</v>
      </c>
      <c r="C708" t="s">
        <v>49</v>
      </c>
      <c r="F708" s="13"/>
      <c r="G708" s="13">
        <v>242</v>
      </c>
      <c r="H708" s="13"/>
      <c r="I708" s="13">
        <v>1026</v>
      </c>
    </row>
    <row r="709" spans="1:9" x14ac:dyDescent="0.3">
      <c r="A709">
        <v>8894</v>
      </c>
      <c r="B709" t="s">
        <v>49</v>
      </c>
      <c r="C709" t="s">
        <v>49</v>
      </c>
      <c r="F709" s="13"/>
      <c r="G709" s="13">
        <v>769</v>
      </c>
      <c r="H709" s="13"/>
      <c r="I709" s="13">
        <v>4785</v>
      </c>
    </row>
    <row r="710" spans="1:9" x14ac:dyDescent="0.3">
      <c r="A710">
        <v>429</v>
      </c>
      <c r="B710" t="s">
        <v>55</v>
      </c>
      <c r="C710" t="s">
        <v>49</v>
      </c>
      <c r="F710" s="13"/>
      <c r="G710" s="13">
        <v>1663</v>
      </c>
      <c r="H710" s="13"/>
      <c r="I710" s="13">
        <v>391</v>
      </c>
    </row>
    <row r="711" spans="1:9" x14ac:dyDescent="0.3">
      <c r="A711">
        <v>14752</v>
      </c>
      <c r="B711" t="s">
        <v>49</v>
      </c>
      <c r="C711" t="s">
        <v>49</v>
      </c>
      <c r="F711" s="13"/>
      <c r="G711" s="13">
        <v>2178</v>
      </c>
      <c r="H711" s="13"/>
      <c r="I711" s="13">
        <v>4657</v>
      </c>
    </row>
    <row r="712" spans="1:9" x14ac:dyDescent="0.3">
      <c r="A712">
        <v>67</v>
      </c>
      <c r="B712" t="s">
        <v>49</v>
      </c>
      <c r="C712" t="s">
        <v>49</v>
      </c>
      <c r="F712" s="13"/>
      <c r="G712" s="13">
        <v>871</v>
      </c>
      <c r="H712" s="13"/>
      <c r="I712" s="13">
        <v>3472</v>
      </c>
    </row>
    <row r="713" spans="1:9" x14ac:dyDescent="0.3">
      <c r="A713">
        <v>39</v>
      </c>
      <c r="B713" t="s">
        <v>49</v>
      </c>
      <c r="C713" t="s">
        <v>49</v>
      </c>
      <c r="F713" s="13"/>
      <c r="G713" s="13">
        <v>63</v>
      </c>
      <c r="H713" s="13"/>
      <c r="I713" s="13">
        <v>705</v>
      </c>
    </row>
    <row r="714" spans="1:9" x14ac:dyDescent="0.3">
      <c r="A714">
        <v>102</v>
      </c>
      <c r="B714" t="s">
        <v>49</v>
      </c>
      <c r="C714" t="s">
        <v>49</v>
      </c>
      <c r="F714" s="13"/>
      <c r="G714" s="13">
        <v>3992</v>
      </c>
      <c r="H714" s="13"/>
      <c r="I714" s="13">
        <v>757</v>
      </c>
    </row>
    <row r="715" spans="1:9" x14ac:dyDescent="0.3">
      <c r="A715">
        <v>1790</v>
      </c>
      <c r="B715" t="s">
        <v>49</v>
      </c>
      <c r="C715" t="s">
        <v>49</v>
      </c>
      <c r="F715" s="13"/>
      <c r="G715" s="13">
        <v>2749</v>
      </c>
      <c r="H715" s="13"/>
      <c r="I715" s="13">
        <v>695</v>
      </c>
    </row>
    <row r="716" spans="1:9" x14ac:dyDescent="0.3">
      <c r="A716">
        <v>15311</v>
      </c>
      <c r="B716" t="s">
        <v>49</v>
      </c>
      <c r="C716" t="s">
        <v>49</v>
      </c>
      <c r="F716" s="13"/>
      <c r="G716" s="13">
        <v>1721</v>
      </c>
      <c r="H716" s="13"/>
      <c r="I716" s="13">
        <v>213</v>
      </c>
    </row>
    <row r="717" spans="1:9" x14ac:dyDescent="0.3">
      <c r="A717">
        <v>-635</v>
      </c>
      <c r="B717" t="s">
        <v>49</v>
      </c>
      <c r="C717" t="s">
        <v>49</v>
      </c>
      <c r="F717" s="13"/>
      <c r="G717" s="13">
        <v>4760</v>
      </c>
      <c r="H717" s="13"/>
      <c r="I717" s="13">
        <v>0</v>
      </c>
    </row>
    <row r="718" spans="1:9" x14ac:dyDescent="0.3">
      <c r="A718">
        <v>115</v>
      </c>
      <c r="B718" t="s">
        <v>49</v>
      </c>
      <c r="C718" t="s">
        <v>49</v>
      </c>
      <c r="F718" s="13"/>
      <c r="G718" s="13">
        <v>690</v>
      </c>
      <c r="H718" s="13"/>
      <c r="I718" s="13">
        <v>2169</v>
      </c>
    </row>
    <row r="719" spans="1:9" x14ac:dyDescent="0.3">
      <c r="A719">
        <v>10786</v>
      </c>
      <c r="B719" t="s">
        <v>49</v>
      </c>
      <c r="C719" t="s">
        <v>49</v>
      </c>
      <c r="F719" s="13"/>
      <c r="G719" s="13">
        <v>203</v>
      </c>
      <c r="H719" s="13"/>
      <c r="I719" s="13">
        <v>212</v>
      </c>
    </row>
    <row r="720" spans="1:9" x14ac:dyDescent="0.3">
      <c r="A720">
        <v>498</v>
      </c>
      <c r="B720" t="s">
        <v>55</v>
      </c>
      <c r="C720" t="s">
        <v>49</v>
      </c>
      <c r="F720" s="13"/>
      <c r="G720" s="13">
        <v>322</v>
      </c>
      <c r="H720" s="13"/>
      <c r="I720" s="13">
        <v>226</v>
      </c>
    </row>
    <row r="721" spans="1:9" x14ac:dyDescent="0.3">
      <c r="A721">
        <v>1045</v>
      </c>
      <c r="B721" t="s">
        <v>55</v>
      </c>
      <c r="C721" t="s">
        <v>55</v>
      </c>
      <c r="F721" s="13"/>
      <c r="G721" s="13">
        <v>634</v>
      </c>
      <c r="H721" s="13"/>
      <c r="I721" s="13">
        <v>1260</v>
      </c>
    </row>
    <row r="722" spans="1:9" x14ac:dyDescent="0.3">
      <c r="A722">
        <v>810</v>
      </c>
      <c r="B722" t="s">
        <v>49</v>
      </c>
      <c r="C722" t="s">
        <v>49</v>
      </c>
      <c r="F722" s="13"/>
      <c r="G722" s="13">
        <v>0</v>
      </c>
      <c r="H722" s="13"/>
      <c r="I722" s="13">
        <v>980</v>
      </c>
    </row>
    <row r="723" spans="1:9" x14ac:dyDescent="0.3">
      <c r="A723">
        <v>-162</v>
      </c>
      <c r="B723" t="s">
        <v>55</v>
      </c>
      <c r="C723" t="s">
        <v>49</v>
      </c>
      <c r="F723" s="13"/>
      <c r="G723" s="13">
        <v>6145</v>
      </c>
      <c r="H723" s="13"/>
      <c r="I723" s="13">
        <v>-37</v>
      </c>
    </row>
    <row r="724" spans="1:9" x14ac:dyDescent="0.3">
      <c r="A724">
        <v>55</v>
      </c>
      <c r="B724" t="s">
        <v>49</v>
      </c>
      <c r="C724" t="s">
        <v>49</v>
      </c>
      <c r="F724" s="13"/>
      <c r="G724" s="13">
        <v>28</v>
      </c>
      <c r="H724" s="13"/>
      <c r="I724" s="13">
        <v>680</v>
      </c>
    </row>
    <row r="725" spans="1:9" x14ac:dyDescent="0.3">
      <c r="A725">
        <v>586</v>
      </c>
      <c r="B725" t="s">
        <v>55</v>
      </c>
      <c r="C725" t="s">
        <v>55</v>
      </c>
      <c r="F725" s="13"/>
      <c r="G725" s="13">
        <v>1012</v>
      </c>
      <c r="H725" s="13"/>
      <c r="I725" s="13">
        <v>343</v>
      </c>
    </row>
    <row r="726" spans="1:9" x14ac:dyDescent="0.3">
      <c r="A726">
        <v>455</v>
      </c>
      <c r="B726" t="s">
        <v>49</v>
      </c>
      <c r="C726" t="s">
        <v>49</v>
      </c>
      <c r="F726" s="13"/>
      <c r="G726" s="13">
        <v>3990</v>
      </c>
      <c r="H726" s="13"/>
      <c r="I726" s="13">
        <v>0</v>
      </c>
    </row>
    <row r="727" spans="1:9" x14ac:dyDescent="0.3">
      <c r="A727">
        <v>1010</v>
      </c>
      <c r="B727" t="s">
        <v>55</v>
      </c>
      <c r="C727" t="s">
        <v>49</v>
      </c>
      <c r="F727" s="13"/>
      <c r="G727" s="13">
        <v>1328</v>
      </c>
      <c r="H727" s="13"/>
      <c r="I727" s="13">
        <v>139</v>
      </c>
    </row>
    <row r="728" spans="1:9" x14ac:dyDescent="0.3">
      <c r="A728">
        <v>509</v>
      </c>
      <c r="B728" t="s">
        <v>55</v>
      </c>
      <c r="C728" t="s">
        <v>49</v>
      </c>
      <c r="F728" s="13"/>
      <c r="G728" s="13">
        <v>3432</v>
      </c>
      <c r="H728" s="13"/>
      <c r="I728" s="13">
        <v>7138</v>
      </c>
    </row>
    <row r="729" spans="1:9" x14ac:dyDescent="0.3">
      <c r="A729">
        <v>2929</v>
      </c>
      <c r="B729" t="s">
        <v>49</v>
      </c>
      <c r="C729" t="s">
        <v>49</v>
      </c>
      <c r="F729" s="13"/>
      <c r="G729" s="13">
        <v>144</v>
      </c>
      <c r="H729" s="13"/>
      <c r="I729" s="13">
        <v>113</v>
      </c>
    </row>
    <row r="730" spans="1:9" x14ac:dyDescent="0.3">
      <c r="A730">
        <v>3071</v>
      </c>
      <c r="B730" t="s">
        <v>55</v>
      </c>
      <c r="C730" t="s">
        <v>55</v>
      </c>
      <c r="F730" s="13"/>
      <c r="G730" s="13">
        <v>1339</v>
      </c>
      <c r="H730" s="13"/>
      <c r="I730" s="13">
        <v>-612</v>
      </c>
    </row>
    <row r="731" spans="1:9" x14ac:dyDescent="0.3">
      <c r="A731">
        <v>153</v>
      </c>
      <c r="B731" t="s">
        <v>55</v>
      </c>
      <c r="C731" t="s">
        <v>49</v>
      </c>
      <c r="F731" s="13"/>
      <c r="G731" s="13">
        <v>7727</v>
      </c>
      <c r="H731" s="13"/>
      <c r="I731" s="13">
        <v>2038</v>
      </c>
    </row>
    <row r="732" spans="1:9" x14ac:dyDescent="0.3">
      <c r="A732">
        <v>1146</v>
      </c>
      <c r="B732" t="s">
        <v>55</v>
      </c>
      <c r="C732" t="s">
        <v>49</v>
      </c>
      <c r="F732" s="13"/>
      <c r="G732" s="13">
        <v>101</v>
      </c>
      <c r="H732" s="13"/>
      <c r="I732" s="13">
        <v>833</v>
      </c>
    </row>
    <row r="733" spans="1:9" x14ac:dyDescent="0.3">
      <c r="A733">
        <v>1092</v>
      </c>
      <c r="B733" t="s">
        <v>49</v>
      </c>
      <c r="C733" t="s">
        <v>55</v>
      </c>
      <c r="F733" s="13"/>
      <c r="G733" s="13">
        <v>2418</v>
      </c>
      <c r="H733" s="13"/>
      <c r="I733" s="13">
        <v>551</v>
      </c>
    </row>
    <row r="734" spans="1:9" x14ac:dyDescent="0.3">
      <c r="A734">
        <v>3463</v>
      </c>
      <c r="B734" t="s">
        <v>49</v>
      </c>
      <c r="C734" t="s">
        <v>55</v>
      </c>
      <c r="F734" s="13"/>
      <c r="G734" s="13">
        <v>2934</v>
      </c>
      <c r="H734" s="13"/>
      <c r="I734" s="13">
        <v>145</v>
      </c>
    </row>
    <row r="735" spans="1:9" x14ac:dyDescent="0.3">
      <c r="A735">
        <v>1158</v>
      </c>
      <c r="B735" t="s">
        <v>55</v>
      </c>
      <c r="C735" t="s">
        <v>49</v>
      </c>
      <c r="F735" s="13"/>
      <c r="G735" s="13">
        <v>0</v>
      </c>
      <c r="H735" s="13"/>
      <c r="I735" s="13">
        <v>66</v>
      </c>
    </row>
    <row r="736" spans="1:9" x14ac:dyDescent="0.3">
      <c r="A736">
        <v>26</v>
      </c>
      <c r="B736" t="s">
        <v>55</v>
      </c>
      <c r="C736" t="s">
        <v>49</v>
      </c>
      <c r="F736" s="13"/>
      <c r="G736" s="13">
        <v>49</v>
      </c>
      <c r="H736" s="13"/>
      <c r="I736" s="13">
        <v>-23</v>
      </c>
    </row>
    <row r="737" spans="1:9" x14ac:dyDescent="0.3">
      <c r="A737">
        <v>566</v>
      </c>
      <c r="B737" t="s">
        <v>49</v>
      </c>
      <c r="C737" t="s">
        <v>49</v>
      </c>
      <c r="F737" s="13"/>
      <c r="G737" s="13">
        <v>2023</v>
      </c>
      <c r="H737" s="13"/>
      <c r="I737" s="13">
        <v>1869</v>
      </c>
    </row>
    <row r="738" spans="1:9" x14ac:dyDescent="0.3">
      <c r="A738">
        <v>204</v>
      </c>
      <c r="B738" t="s">
        <v>49</v>
      </c>
      <c r="C738" t="s">
        <v>49</v>
      </c>
      <c r="F738" s="13"/>
      <c r="G738" s="13">
        <v>372</v>
      </c>
      <c r="H738" s="13"/>
      <c r="I738" s="13">
        <v>1494</v>
      </c>
    </row>
    <row r="739" spans="1:9" x14ac:dyDescent="0.3">
      <c r="A739">
        <v>480</v>
      </c>
      <c r="B739" t="s">
        <v>49</v>
      </c>
      <c r="C739" t="s">
        <v>49</v>
      </c>
      <c r="F739" s="13"/>
      <c r="G739" s="13">
        <v>464</v>
      </c>
      <c r="H739" s="13"/>
      <c r="I739" s="13">
        <v>46</v>
      </c>
    </row>
    <row r="740" spans="1:9" x14ac:dyDescent="0.3">
      <c r="A740">
        <v>1855</v>
      </c>
      <c r="B740" t="s">
        <v>55</v>
      </c>
      <c r="C740" t="s">
        <v>49</v>
      </c>
      <c r="F740" s="13"/>
      <c r="G740" s="13">
        <v>117</v>
      </c>
      <c r="H740" s="13"/>
      <c r="I740" s="13">
        <v>4079</v>
      </c>
    </row>
    <row r="741" spans="1:9" x14ac:dyDescent="0.3">
      <c r="A741">
        <v>1034</v>
      </c>
      <c r="B741" t="s">
        <v>49</v>
      </c>
      <c r="C741" t="s">
        <v>49</v>
      </c>
      <c r="F741" s="13"/>
      <c r="G741" s="13">
        <v>1041</v>
      </c>
      <c r="H741" s="13"/>
      <c r="I741" s="13">
        <v>7010</v>
      </c>
    </row>
    <row r="742" spans="1:9" x14ac:dyDescent="0.3">
      <c r="A742">
        <v>3250</v>
      </c>
      <c r="B742" t="s">
        <v>49</v>
      </c>
      <c r="C742" t="s">
        <v>49</v>
      </c>
      <c r="F742" s="13"/>
      <c r="G742" s="13">
        <v>0</v>
      </c>
      <c r="H742" s="13"/>
      <c r="I742" s="13">
        <v>0</v>
      </c>
    </row>
    <row r="743" spans="1:9" x14ac:dyDescent="0.3">
      <c r="A743">
        <v>1633</v>
      </c>
      <c r="B743" t="s">
        <v>49</v>
      </c>
      <c r="C743" t="s">
        <v>49</v>
      </c>
      <c r="F743" s="13"/>
      <c r="G743" s="13">
        <v>406</v>
      </c>
      <c r="H743" s="13"/>
      <c r="I743" s="13">
        <v>3170</v>
      </c>
    </row>
    <row r="744" spans="1:9" x14ac:dyDescent="0.3">
      <c r="A744">
        <v>0</v>
      </c>
      <c r="B744" t="s">
        <v>55</v>
      </c>
      <c r="C744" t="s">
        <v>49</v>
      </c>
      <c r="F744" s="13"/>
      <c r="G744" s="13">
        <v>2558</v>
      </c>
      <c r="H744" s="13"/>
      <c r="I744" s="13">
        <v>2975</v>
      </c>
    </row>
    <row r="745" spans="1:9" x14ac:dyDescent="0.3">
      <c r="A745">
        <v>3334</v>
      </c>
      <c r="B745" t="s">
        <v>49</v>
      </c>
      <c r="C745" t="s">
        <v>49</v>
      </c>
      <c r="F745" s="13"/>
      <c r="G745" s="13">
        <v>484</v>
      </c>
      <c r="H745" s="13"/>
      <c r="I745" s="13">
        <v>150</v>
      </c>
    </row>
    <row r="746" spans="1:9" x14ac:dyDescent="0.3">
      <c r="A746">
        <v>4020</v>
      </c>
      <c r="B746" t="s">
        <v>55</v>
      </c>
      <c r="C746" t="s">
        <v>55</v>
      </c>
      <c r="F746" s="13"/>
      <c r="G746" s="13">
        <v>3516</v>
      </c>
      <c r="H746" s="13"/>
      <c r="I746" s="13">
        <v>1727</v>
      </c>
    </row>
    <row r="747" spans="1:9" x14ac:dyDescent="0.3">
      <c r="A747">
        <v>66</v>
      </c>
      <c r="B747" t="s">
        <v>49</v>
      </c>
      <c r="C747" t="s">
        <v>55</v>
      </c>
      <c r="F747" s="13"/>
      <c r="G747" s="13">
        <v>5639</v>
      </c>
      <c r="H747" s="13"/>
      <c r="I747" s="13">
        <v>0</v>
      </c>
    </row>
    <row r="748" spans="1:9" x14ac:dyDescent="0.3">
      <c r="A748">
        <v>-41</v>
      </c>
      <c r="B748" t="s">
        <v>55</v>
      </c>
      <c r="C748" t="s">
        <v>55</v>
      </c>
      <c r="F748" s="13"/>
      <c r="G748" s="13">
        <v>1306</v>
      </c>
      <c r="H748" s="13"/>
      <c r="I748" s="13">
        <v>13044</v>
      </c>
    </row>
    <row r="749" spans="1:9" x14ac:dyDescent="0.3">
      <c r="A749">
        <v>322</v>
      </c>
      <c r="B749" t="s">
        <v>55</v>
      </c>
      <c r="C749" t="s">
        <v>49</v>
      </c>
      <c r="F749" s="13"/>
      <c r="G749" s="13">
        <v>815</v>
      </c>
      <c r="H749" s="13"/>
      <c r="I749" s="13">
        <v>1053</v>
      </c>
    </row>
    <row r="750" spans="1:9" x14ac:dyDescent="0.3">
      <c r="A750">
        <v>2643</v>
      </c>
      <c r="B750" t="s">
        <v>49</v>
      </c>
      <c r="C750" t="s">
        <v>55</v>
      </c>
      <c r="F750" s="13"/>
      <c r="G750" s="13">
        <v>245</v>
      </c>
      <c r="H750" s="13"/>
      <c r="I750" s="13">
        <v>154</v>
      </c>
    </row>
    <row r="751" spans="1:9" x14ac:dyDescent="0.3">
      <c r="A751">
        <v>49</v>
      </c>
      <c r="B751" t="s">
        <v>55</v>
      </c>
      <c r="C751" t="s">
        <v>49</v>
      </c>
      <c r="F751" s="13"/>
      <c r="G751" s="13">
        <v>1572</v>
      </c>
      <c r="H751" s="13"/>
      <c r="I751" s="13">
        <v>1937</v>
      </c>
    </row>
    <row r="752" spans="1:9" x14ac:dyDescent="0.3">
      <c r="A752">
        <v>1</v>
      </c>
      <c r="B752" t="s">
        <v>49</v>
      </c>
      <c r="C752" t="s">
        <v>49</v>
      </c>
      <c r="F752" s="13"/>
      <c r="G752" s="13">
        <v>385</v>
      </c>
      <c r="H752" s="13"/>
      <c r="I752" s="13">
        <v>4198</v>
      </c>
    </row>
    <row r="753" spans="1:9" x14ac:dyDescent="0.3">
      <c r="A753">
        <v>3098</v>
      </c>
      <c r="B753" t="s">
        <v>55</v>
      </c>
      <c r="C753" t="s">
        <v>49</v>
      </c>
      <c r="F753" s="13"/>
      <c r="G753" s="13">
        <v>876</v>
      </c>
      <c r="H753" s="13"/>
      <c r="I753" s="13">
        <v>0</v>
      </c>
    </row>
    <row r="754" spans="1:9" x14ac:dyDescent="0.3">
      <c r="A754">
        <v>352</v>
      </c>
      <c r="B754" t="s">
        <v>55</v>
      </c>
      <c r="C754" t="s">
        <v>49</v>
      </c>
      <c r="F754" s="13"/>
      <c r="G754" s="13">
        <v>1499</v>
      </c>
      <c r="H754" s="13"/>
      <c r="I754" s="13">
        <v>8304</v>
      </c>
    </row>
    <row r="755" spans="1:9" x14ac:dyDescent="0.3">
      <c r="A755">
        <v>65</v>
      </c>
      <c r="B755" t="s">
        <v>49</v>
      </c>
      <c r="C755" t="s">
        <v>49</v>
      </c>
      <c r="F755" s="13"/>
      <c r="G755" s="13">
        <v>0</v>
      </c>
      <c r="H755" s="13"/>
      <c r="I755" s="13">
        <v>697</v>
      </c>
    </row>
    <row r="756" spans="1:9" x14ac:dyDescent="0.3">
      <c r="A756">
        <v>1949</v>
      </c>
      <c r="B756" t="s">
        <v>55</v>
      </c>
      <c r="C756" t="s">
        <v>49</v>
      </c>
      <c r="F756" s="13"/>
      <c r="G756" s="13">
        <v>329</v>
      </c>
      <c r="H756" s="13"/>
      <c r="I756" s="13">
        <v>473</v>
      </c>
    </row>
    <row r="757" spans="1:9" x14ac:dyDescent="0.3">
      <c r="A757">
        <v>739</v>
      </c>
      <c r="B757" t="s">
        <v>55</v>
      </c>
      <c r="C757" t="s">
        <v>49</v>
      </c>
      <c r="F757" s="13"/>
      <c r="G757" s="13">
        <v>162</v>
      </c>
      <c r="H757" s="13"/>
      <c r="I757" s="13">
        <v>1086</v>
      </c>
    </row>
    <row r="758" spans="1:9" x14ac:dyDescent="0.3">
      <c r="A758">
        <v>1167</v>
      </c>
      <c r="B758" t="s">
        <v>55</v>
      </c>
      <c r="C758" t="s">
        <v>55</v>
      </c>
      <c r="F758" s="13"/>
      <c r="G758" s="13">
        <v>151</v>
      </c>
      <c r="H758" s="13"/>
      <c r="I758" s="13">
        <v>44</v>
      </c>
    </row>
    <row r="759" spans="1:9" x14ac:dyDescent="0.3">
      <c r="A759">
        <v>231</v>
      </c>
      <c r="B759" t="s">
        <v>55</v>
      </c>
      <c r="C759" t="s">
        <v>49</v>
      </c>
      <c r="F759" s="13"/>
      <c r="G759" s="13">
        <v>11</v>
      </c>
      <c r="H759" s="13"/>
      <c r="I759" s="13">
        <v>286</v>
      </c>
    </row>
    <row r="760" spans="1:9" x14ac:dyDescent="0.3">
      <c r="A760">
        <v>1136</v>
      </c>
      <c r="B760" t="s">
        <v>55</v>
      </c>
      <c r="C760" t="s">
        <v>49</v>
      </c>
      <c r="F760" s="13"/>
      <c r="G760" s="13">
        <v>1019</v>
      </c>
      <c r="H760" s="13"/>
      <c r="I760" s="13">
        <v>216</v>
      </c>
    </row>
    <row r="761" spans="1:9" x14ac:dyDescent="0.3">
      <c r="A761">
        <v>233</v>
      </c>
      <c r="B761" t="s">
        <v>49</v>
      </c>
      <c r="C761" t="s">
        <v>49</v>
      </c>
      <c r="F761" s="13"/>
      <c r="G761" s="13">
        <v>671</v>
      </c>
      <c r="H761" s="13"/>
      <c r="I761" s="13">
        <v>1046</v>
      </c>
    </row>
    <row r="762" spans="1:9" x14ac:dyDescent="0.3">
      <c r="A762">
        <v>817</v>
      </c>
      <c r="B762" t="s">
        <v>49</v>
      </c>
      <c r="C762" t="s">
        <v>49</v>
      </c>
      <c r="F762" s="13"/>
      <c r="G762" s="13">
        <v>2378</v>
      </c>
      <c r="H762" s="13"/>
      <c r="I762" s="13">
        <v>1566</v>
      </c>
    </row>
    <row r="763" spans="1:9" x14ac:dyDescent="0.3">
      <c r="A763">
        <v>1128</v>
      </c>
      <c r="B763" t="s">
        <v>55</v>
      </c>
      <c r="C763" t="s">
        <v>49</v>
      </c>
      <c r="F763" s="13"/>
      <c r="G763" s="13">
        <v>417</v>
      </c>
      <c r="H763" s="13"/>
      <c r="I763" s="13">
        <v>592</v>
      </c>
    </row>
    <row r="764" spans="1:9" x14ac:dyDescent="0.3">
      <c r="A764">
        <v>1831</v>
      </c>
      <c r="B764" t="s">
        <v>55</v>
      </c>
      <c r="C764" t="s">
        <v>49</v>
      </c>
      <c r="F764" s="13"/>
      <c r="G764" s="13">
        <v>8139</v>
      </c>
      <c r="H764" s="13"/>
      <c r="I764" s="13">
        <v>0</v>
      </c>
    </row>
    <row r="765" spans="1:9" x14ac:dyDescent="0.3">
      <c r="A765">
        <v>450</v>
      </c>
      <c r="B765" t="s">
        <v>55</v>
      </c>
      <c r="C765" t="s">
        <v>49</v>
      </c>
      <c r="F765" s="13"/>
      <c r="G765" s="13">
        <v>249</v>
      </c>
      <c r="H765" s="13"/>
      <c r="I765" s="13">
        <v>72</v>
      </c>
    </row>
    <row r="766" spans="1:9" x14ac:dyDescent="0.3">
      <c r="A766">
        <v>0</v>
      </c>
      <c r="B766" t="s">
        <v>55</v>
      </c>
      <c r="C766" t="s">
        <v>49</v>
      </c>
      <c r="F766" s="13"/>
      <c r="G766" s="13">
        <v>689</v>
      </c>
      <c r="H766" s="13"/>
      <c r="I766" s="13">
        <v>100</v>
      </c>
    </row>
    <row r="767" spans="1:9" x14ac:dyDescent="0.3">
      <c r="A767">
        <v>414</v>
      </c>
      <c r="B767" t="s">
        <v>49</v>
      </c>
      <c r="C767" t="s">
        <v>49</v>
      </c>
      <c r="F767" s="13"/>
      <c r="G767" s="13">
        <v>203</v>
      </c>
      <c r="H767" s="13"/>
      <c r="I767" s="13">
        <v>6922</v>
      </c>
    </row>
    <row r="768" spans="1:9" x14ac:dyDescent="0.3">
      <c r="A768">
        <v>1052</v>
      </c>
      <c r="B768" t="s">
        <v>55</v>
      </c>
      <c r="C768" t="s">
        <v>49</v>
      </c>
      <c r="F768" s="13"/>
      <c r="G768" s="13">
        <v>1746</v>
      </c>
      <c r="H768" s="13"/>
      <c r="I768" s="13">
        <v>2262</v>
      </c>
    </row>
    <row r="769" spans="1:9" x14ac:dyDescent="0.3">
      <c r="A769">
        <v>1022</v>
      </c>
      <c r="B769" t="s">
        <v>55</v>
      </c>
      <c r="C769" t="s">
        <v>49</v>
      </c>
      <c r="F769" s="13"/>
      <c r="G769" s="13">
        <v>0</v>
      </c>
      <c r="H769" s="13"/>
      <c r="I769" s="13">
        <v>1513</v>
      </c>
    </row>
    <row r="770" spans="1:9" x14ac:dyDescent="0.3">
      <c r="A770">
        <v>343</v>
      </c>
      <c r="B770" t="s">
        <v>55</v>
      </c>
      <c r="C770" t="s">
        <v>49</v>
      </c>
      <c r="F770" s="13"/>
      <c r="G770" s="13">
        <v>897</v>
      </c>
      <c r="H770" s="13"/>
      <c r="I770" s="13">
        <v>668</v>
      </c>
    </row>
    <row r="771" spans="1:9" x14ac:dyDescent="0.3">
      <c r="A771">
        <v>1944</v>
      </c>
      <c r="B771" t="s">
        <v>55</v>
      </c>
      <c r="C771" t="s">
        <v>49</v>
      </c>
      <c r="F771" s="13"/>
      <c r="G771" s="13">
        <v>130</v>
      </c>
      <c r="H771" s="13"/>
      <c r="I771" s="13">
        <v>649</v>
      </c>
    </row>
    <row r="772" spans="1:9" x14ac:dyDescent="0.3">
      <c r="A772">
        <v>-32</v>
      </c>
      <c r="B772" t="s">
        <v>55</v>
      </c>
      <c r="C772" t="s">
        <v>55</v>
      </c>
      <c r="F772" s="13"/>
      <c r="G772" s="13">
        <v>1</v>
      </c>
      <c r="H772" s="13"/>
      <c r="I772" s="13">
        <v>0</v>
      </c>
    </row>
    <row r="773" spans="1:9" x14ac:dyDescent="0.3">
      <c r="A773">
        <v>1781</v>
      </c>
      <c r="B773" t="s">
        <v>55</v>
      </c>
      <c r="C773" t="s">
        <v>49</v>
      </c>
      <c r="F773" s="13"/>
      <c r="G773" s="13">
        <v>55</v>
      </c>
      <c r="H773" s="13"/>
      <c r="I773" s="13">
        <v>145</v>
      </c>
    </row>
    <row r="774" spans="1:9" x14ac:dyDescent="0.3">
      <c r="A774">
        <v>350</v>
      </c>
      <c r="B774" t="s">
        <v>49</v>
      </c>
      <c r="C774" t="s">
        <v>49</v>
      </c>
      <c r="F774" s="13"/>
      <c r="G774" s="13">
        <v>687</v>
      </c>
      <c r="H774" s="13"/>
      <c r="I774" s="13">
        <v>1832</v>
      </c>
    </row>
    <row r="775" spans="1:9" x14ac:dyDescent="0.3">
      <c r="A775">
        <v>2</v>
      </c>
      <c r="B775" t="s">
        <v>55</v>
      </c>
      <c r="C775" t="s">
        <v>49</v>
      </c>
      <c r="F775" s="13"/>
      <c r="G775" s="13">
        <v>1211</v>
      </c>
      <c r="H775" s="13"/>
      <c r="I775" s="13">
        <v>591</v>
      </c>
    </row>
    <row r="776" spans="1:9" x14ac:dyDescent="0.3">
      <c r="A776">
        <v>111</v>
      </c>
      <c r="B776" t="s">
        <v>55</v>
      </c>
      <c r="C776" t="s">
        <v>55</v>
      </c>
      <c r="F776" s="13"/>
      <c r="G776" s="13">
        <v>12</v>
      </c>
      <c r="H776" s="13"/>
      <c r="I776" s="13">
        <v>0</v>
      </c>
    </row>
    <row r="777" spans="1:9" x14ac:dyDescent="0.3">
      <c r="A777">
        <v>168</v>
      </c>
      <c r="B777" t="s">
        <v>55</v>
      </c>
      <c r="C777" t="s">
        <v>49</v>
      </c>
      <c r="F777" s="13"/>
      <c r="G777" s="13">
        <v>353</v>
      </c>
      <c r="H777" s="13"/>
      <c r="I777" s="13">
        <v>817</v>
      </c>
    </row>
    <row r="778" spans="1:9" x14ac:dyDescent="0.3">
      <c r="A778">
        <v>3</v>
      </c>
      <c r="B778" t="s">
        <v>49</v>
      </c>
      <c r="C778" t="s">
        <v>49</v>
      </c>
      <c r="F778" s="13"/>
      <c r="G778" s="13">
        <v>330</v>
      </c>
      <c r="H778" s="13"/>
      <c r="I778" s="13">
        <v>267</v>
      </c>
    </row>
    <row r="779" spans="1:9" x14ac:dyDescent="0.3">
      <c r="A779">
        <v>102</v>
      </c>
      <c r="B779" t="s">
        <v>55</v>
      </c>
      <c r="C779" t="s">
        <v>49</v>
      </c>
      <c r="F779" s="13"/>
      <c r="G779" s="13">
        <v>2273</v>
      </c>
      <c r="H779" s="13"/>
      <c r="I779" s="13">
        <v>0</v>
      </c>
    </row>
    <row r="780" spans="1:9" x14ac:dyDescent="0.3">
      <c r="A780">
        <v>0</v>
      </c>
      <c r="B780" t="s">
        <v>55</v>
      </c>
      <c r="C780" t="s">
        <v>49</v>
      </c>
      <c r="F780" s="13"/>
      <c r="G780" s="13">
        <v>0</v>
      </c>
      <c r="H780" s="13"/>
      <c r="I780" s="13">
        <v>214</v>
      </c>
    </row>
    <row r="781" spans="1:9" x14ac:dyDescent="0.3">
      <c r="A781">
        <v>159</v>
      </c>
      <c r="B781" t="s">
        <v>49</v>
      </c>
      <c r="C781" t="s">
        <v>49</v>
      </c>
      <c r="F781" s="13"/>
      <c r="G781" s="13">
        <v>356</v>
      </c>
      <c r="H781" s="13"/>
      <c r="I781" s="13">
        <v>3</v>
      </c>
    </row>
    <row r="782" spans="1:9" x14ac:dyDescent="0.3">
      <c r="A782">
        <v>1134</v>
      </c>
      <c r="B782" t="s">
        <v>55</v>
      </c>
      <c r="C782" t="s">
        <v>49</v>
      </c>
      <c r="F782" s="13"/>
      <c r="G782" s="13">
        <v>1291</v>
      </c>
      <c r="H782" s="13"/>
      <c r="I782" s="13">
        <v>0</v>
      </c>
    </row>
    <row r="783" spans="1:9" x14ac:dyDescent="0.3">
      <c r="A783">
        <v>352</v>
      </c>
      <c r="B783" t="s">
        <v>55</v>
      </c>
      <c r="C783" t="s">
        <v>49</v>
      </c>
      <c r="F783" s="13"/>
      <c r="G783" s="13">
        <v>-306</v>
      </c>
      <c r="H783" s="13"/>
      <c r="I783" s="13">
        <v>0</v>
      </c>
    </row>
    <row r="784" spans="1:9" x14ac:dyDescent="0.3">
      <c r="A784">
        <v>865</v>
      </c>
      <c r="B784" t="s">
        <v>55</v>
      </c>
      <c r="C784" t="s">
        <v>49</v>
      </c>
      <c r="F784" s="13"/>
      <c r="G784" s="13">
        <v>-312</v>
      </c>
      <c r="H784" s="13"/>
      <c r="I784" s="13">
        <v>3727</v>
      </c>
    </row>
    <row r="785" spans="1:9" x14ac:dyDescent="0.3">
      <c r="A785">
        <v>179</v>
      </c>
      <c r="B785" t="s">
        <v>55</v>
      </c>
      <c r="C785" t="s">
        <v>49</v>
      </c>
      <c r="F785" s="13"/>
      <c r="G785" s="13">
        <v>71</v>
      </c>
      <c r="H785" s="13"/>
      <c r="I785" s="13">
        <v>-363</v>
      </c>
    </row>
    <row r="786" spans="1:9" x14ac:dyDescent="0.3">
      <c r="A786">
        <v>5</v>
      </c>
      <c r="B786" t="s">
        <v>55</v>
      </c>
      <c r="C786" t="s">
        <v>49</v>
      </c>
      <c r="F786" s="13"/>
      <c r="G786" s="13">
        <v>556</v>
      </c>
      <c r="H786" s="13"/>
      <c r="I786" s="13">
        <v>8883</v>
      </c>
    </row>
    <row r="787" spans="1:9" x14ac:dyDescent="0.3">
      <c r="A787">
        <v>-230</v>
      </c>
      <c r="B787" t="s">
        <v>55</v>
      </c>
      <c r="C787" t="s">
        <v>49</v>
      </c>
      <c r="F787" s="13"/>
      <c r="G787" s="13">
        <v>84</v>
      </c>
      <c r="H787" s="13"/>
      <c r="I787" s="13">
        <v>1970</v>
      </c>
    </row>
    <row r="788" spans="1:9" x14ac:dyDescent="0.3">
      <c r="A788">
        <v>0</v>
      </c>
      <c r="B788" t="s">
        <v>49</v>
      </c>
      <c r="C788" t="s">
        <v>49</v>
      </c>
      <c r="F788" s="13"/>
      <c r="G788" s="13">
        <v>108</v>
      </c>
      <c r="H788" s="13"/>
      <c r="I788" s="13">
        <v>1859</v>
      </c>
    </row>
    <row r="789" spans="1:9" x14ac:dyDescent="0.3">
      <c r="A789">
        <v>3924</v>
      </c>
      <c r="B789" t="s">
        <v>55</v>
      </c>
      <c r="C789" t="s">
        <v>49</v>
      </c>
      <c r="F789" s="13"/>
      <c r="G789" s="13">
        <v>-11</v>
      </c>
      <c r="H789" s="13"/>
      <c r="I789" s="13">
        <v>0</v>
      </c>
    </row>
    <row r="790" spans="1:9" x14ac:dyDescent="0.3">
      <c r="A790">
        <v>764</v>
      </c>
      <c r="B790" t="s">
        <v>55</v>
      </c>
      <c r="C790" t="s">
        <v>49</v>
      </c>
      <c r="F790" s="13"/>
      <c r="G790" s="13">
        <v>1164</v>
      </c>
      <c r="H790" s="13"/>
      <c r="I790" s="13">
        <v>422</v>
      </c>
    </row>
    <row r="791" spans="1:9" x14ac:dyDescent="0.3">
      <c r="A791">
        <v>511</v>
      </c>
      <c r="B791" t="s">
        <v>55</v>
      </c>
      <c r="C791" t="s">
        <v>49</v>
      </c>
      <c r="F791" s="13"/>
      <c r="G791" s="13">
        <v>-191</v>
      </c>
      <c r="H791" s="13"/>
      <c r="I791" s="13">
        <v>386</v>
      </c>
    </row>
    <row r="792" spans="1:9" x14ac:dyDescent="0.3">
      <c r="A792">
        <v>4348</v>
      </c>
      <c r="B792" t="s">
        <v>55</v>
      </c>
      <c r="C792" t="s">
        <v>49</v>
      </c>
      <c r="F792" s="13"/>
      <c r="G792" s="13">
        <v>2237</v>
      </c>
      <c r="H792" s="13"/>
      <c r="I792" s="13">
        <v>3387</v>
      </c>
    </row>
    <row r="793" spans="1:9" x14ac:dyDescent="0.3">
      <c r="A793">
        <v>3016</v>
      </c>
      <c r="B793" t="s">
        <v>55</v>
      </c>
      <c r="C793" t="s">
        <v>49</v>
      </c>
      <c r="F793" s="13"/>
      <c r="G793" s="13">
        <v>4761</v>
      </c>
      <c r="H793" s="13"/>
      <c r="I793" s="13">
        <v>260</v>
      </c>
    </row>
    <row r="794" spans="1:9" x14ac:dyDescent="0.3">
      <c r="A794">
        <v>279</v>
      </c>
      <c r="B794" t="s">
        <v>49</v>
      </c>
      <c r="C794" t="s">
        <v>49</v>
      </c>
      <c r="F794" s="13"/>
      <c r="G794" s="13">
        <v>655</v>
      </c>
      <c r="H794" s="13"/>
      <c r="I794" s="13">
        <v>-1</v>
      </c>
    </row>
    <row r="795" spans="1:9" x14ac:dyDescent="0.3">
      <c r="A795">
        <v>1405</v>
      </c>
      <c r="B795" t="s">
        <v>49</v>
      </c>
      <c r="C795" t="s">
        <v>49</v>
      </c>
      <c r="F795" s="13"/>
      <c r="G795" s="13">
        <v>1048</v>
      </c>
      <c r="H795" s="13"/>
      <c r="I795" s="13">
        <v>907</v>
      </c>
    </row>
    <row r="796" spans="1:9" x14ac:dyDescent="0.3">
      <c r="A796">
        <v>908</v>
      </c>
      <c r="B796" t="s">
        <v>55</v>
      </c>
      <c r="C796" t="s">
        <v>49</v>
      </c>
      <c r="F796" s="13"/>
      <c r="G796" s="13">
        <v>0</v>
      </c>
      <c r="H796" s="13"/>
      <c r="I796" s="13">
        <v>404</v>
      </c>
    </row>
    <row r="797" spans="1:9" x14ac:dyDescent="0.3">
      <c r="A797">
        <v>162</v>
      </c>
      <c r="B797" t="s">
        <v>55</v>
      </c>
      <c r="C797" t="s">
        <v>49</v>
      </c>
      <c r="F797" s="13"/>
      <c r="G797" s="13">
        <v>624</v>
      </c>
      <c r="H797" s="13"/>
      <c r="I797" s="13">
        <v>442</v>
      </c>
    </row>
    <row r="798" spans="1:9" x14ac:dyDescent="0.3">
      <c r="A798">
        <v>792</v>
      </c>
      <c r="B798" t="s">
        <v>49</v>
      </c>
      <c r="C798" t="s">
        <v>49</v>
      </c>
      <c r="F798" s="13"/>
      <c r="G798" s="13">
        <v>1666</v>
      </c>
      <c r="H798" s="13"/>
      <c r="I798" s="13">
        <v>371</v>
      </c>
    </row>
    <row r="799" spans="1:9" x14ac:dyDescent="0.3">
      <c r="A799">
        <v>111</v>
      </c>
      <c r="B799" t="s">
        <v>49</v>
      </c>
      <c r="C799" t="s">
        <v>49</v>
      </c>
      <c r="F799" s="13"/>
      <c r="G799" s="13">
        <v>168</v>
      </c>
      <c r="H799" s="13"/>
      <c r="I799" s="13">
        <v>-3</v>
      </c>
    </row>
    <row r="800" spans="1:9" x14ac:dyDescent="0.3">
      <c r="A800">
        <v>1281</v>
      </c>
      <c r="B800" t="s">
        <v>49</v>
      </c>
      <c r="C800" t="s">
        <v>49</v>
      </c>
      <c r="F800" s="13"/>
      <c r="G800" s="13">
        <v>-405</v>
      </c>
      <c r="H800" s="13"/>
      <c r="I800" s="13">
        <v>1367</v>
      </c>
    </row>
    <row r="801" spans="1:9" x14ac:dyDescent="0.3">
      <c r="A801">
        <v>1012</v>
      </c>
      <c r="B801" t="s">
        <v>55</v>
      </c>
      <c r="C801" t="s">
        <v>49</v>
      </c>
      <c r="F801" s="13"/>
      <c r="G801" s="13">
        <v>279</v>
      </c>
      <c r="H801" s="13"/>
      <c r="I801" s="13">
        <v>-11</v>
      </c>
    </row>
    <row r="802" spans="1:9" x14ac:dyDescent="0.3">
      <c r="A802">
        <v>2881</v>
      </c>
      <c r="B802" t="s">
        <v>49</v>
      </c>
      <c r="C802" t="s">
        <v>49</v>
      </c>
      <c r="F802" s="13"/>
      <c r="G802" s="13">
        <v>302</v>
      </c>
      <c r="H802" s="13"/>
      <c r="I802" s="13">
        <v>837</v>
      </c>
    </row>
    <row r="803" spans="1:9" x14ac:dyDescent="0.3">
      <c r="A803">
        <v>445</v>
      </c>
      <c r="B803" t="s">
        <v>55</v>
      </c>
      <c r="C803" t="s">
        <v>49</v>
      </c>
      <c r="F803" s="13"/>
      <c r="G803" s="13">
        <v>809</v>
      </c>
      <c r="H803" s="13"/>
      <c r="I803" s="13">
        <v>363</v>
      </c>
    </row>
    <row r="804" spans="1:9" x14ac:dyDescent="0.3">
      <c r="A804">
        <v>643</v>
      </c>
      <c r="B804" t="s">
        <v>55</v>
      </c>
      <c r="C804" t="s">
        <v>49</v>
      </c>
      <c r="F804" s="13"/>
      <c r="G804" s="13">
        <v>-278</v>
      </c>
      <c r="H804" s="13"/>
      <c r="I804" s="13">
        <v>431</v>
      </c>
    </row>
    <row r="805" spans="1:9" x14ac:dyDescent="0.3">
      <c r="A805">
        <v>254</v>
      </c>
      <c r="B805" t="s">
        <v>49</v>
      </c>
      <c r="C805" t="s">
        <v>49</v>
      </c>
      <c r="F805" s="13"/>
      <c r="G805" s="13">
        <v>3238</v>
      </c>
      <c r="H805" s="13"/>
      <c r="I805" s="13">
        <v>3552</v>
      </c>
    </row>
    <row r="806" spans="1:9" x14ac:dyDescent="0.3">
      <c r="A806">
        <v>-1212</v>
      </c>
      <c r="B806" t="s">
        <v>55</v>
      </c>
      <c r="C806" t="s">
        <v>49</v>
      </c>
      <c r="F806" s="13"/>
      <c r="G806" s="13">
        <v>751</v>
      </c>
      <c r="H806" s="13"/>
      <c r="I806" s="13">
        <v>47</v>
      </c>
    </row>
    <row r="807" spans="1:9" x14ac:dyDescent="0.3">
      <c r="A807">
        <v>2125</v>
      </c>
      <c r="B807" t="s">
        <v>55</v>
      </c>
      <c r="C807" t="s">
        <v>55</v>
      </c>
      <c r="F807" s="13"/>
      <c r="G807" s="13">
        <v>1798</v>
      </c>
      <c r="H807" s="13"/>
      <c r="I807" s="13">
        <v>3823</v>
      </c>
    </row>
    <row r="808" spans="1:9" x14ac:dyDescent="0.3">
      <c r="A808">
        <v>629</v>
      </c>
      <c r="B808" t="s">
        <v>55</v>
      </c>
      <c r="C808" t="s">
        <v>49</v>
      </c>
      <c r="F808" s="13"/>
      <c r="G808" s="13">
        <v>260</v>
      </c>
      <c r="H808" s="13"/>
      <c r="I808" s="13">
        <v>138</v>
      </c>
    </row>
    <row r="809" spans="1:9" x14ac:dyDescent="0.3">
      <c r="A809">
        <v>-202</v>
      </c>
      <c r="B809" t="s">
        <v>55</v>
      </c>
      <c r="C809" t="s">
        <v>55</v>
      </c>
      <c r="F809" s="13"/>
      <c r="G809" s="13">
        <v>323</v>
      </c>
      <c r="H809" s="13"/>
      <c r="I809" s="13">
        <v>0</v>
      </c>
    </row>
    <row r="810" spans="1:9" x14ac:dyDescent="0.3">
      <c r="A810">
        <v>271</v>
      </c>
      <c r="B810" t="s">
        <v>55</v>
      </c>
      <c r="C810" t="s">
        <v>49</v>
      </c>
      <c r="F810" s="13"/>
      <c r="G810" s="13">
        <v>2960</v>
      </c>
      <c r="H810" s="13"/>
      <c r="I810" s="13">
        <v>4343</v>
      </c>
    </row>
    <row r="811" spans="1:9" x14ac:dyDescent="0.3">
      <c r="A811">
        <v>703</v>
      </c>
      <c r="B811" t="s">
        <v>55</v>
      </c>
      <c r="C811" t="s">
        <v>49</v>
      </c>
      <c r="F811" s="13"/>
      <c r="G811" s="13">
        <v>343</v>
      </c>
      <c r="H811" s="13"/>
      <c r="I811" s="13">
        <v>1598</v>
      </c>
    </row>
    <row r="812" spans="1:9" x14ac:dyDescent="0.3">
      <c r="A812">
        <v>-216</v>
      </c>
      <c r="B812" t="s">
        <v>55</v>
      </c>
      <c r="C812" t="s">
        <v>49</v>
      </c>
      <c r="F812" s="13"/>
      <c r="G812" s="13">
        <v>507</v>
      </c>
      <c r="H812" s="13"/>
      <c r="I812" s="13">
        <v>822</v>
      </c>
    </row>
    <row r="813" spans="1:9" x14ac:dyDescent="0.3">
      <c r="A813">
        <v>88</v>
      </c>
      <c r="B813" t="s">
        <v>49</v>
      </c>
      <c r="C813" t="s">
        <v>55</v>
      </c>
      <c r="F813" s="13"/>
      <c r="G813" s="13">
        <v>5958</v>
      </c>
      <c r="H813" s="13"/>
      <c r="I813" s="13">
        <v>1671</v>
      </c>
    </row>
    <row r="814" spans="1:9" x14ac:dyDescent="0.3">
      <c r="A814">
        <v>16</v>
      </c>
      <c r="B814" t="s">
        <v>55</v>
      </c>
      <c r="C814" t="s">
        <v>49</v>
      </c>
      <c r="F814" s="13"/>
      <c r="G814" s="13">
        <v>118</v>
      </c>
      <c r="H814" s="13"/>
      <c r="I814" s="13">
        <v>2007</v>
      </c>
    </row>
    <row r="815" spans="1:9" x14ac:dyDescent="0.3">
      <c r="A815">
        <v>466</v>
      </c>
      <c r="B815" t="s">
        <v>55</v>
      </c>
      <c r="C815" t="s">
        <v>49</v>
      </c>
      <c r="F815" s="13"/>
      <c r="G815" s="13">
        <v>76</v>
      </c>
      <c r="H815" s="13"/>
      <c r="I815" s="13">
        <v>573</v>
      </c>
    </row>
    <row r="816" spans="1:9" x14ac:dyDescent="0.3">
      <c r="A816">
        <v>-75</v>
      </c>
      <c r="B816" t="s">
        <v>55</v>
      </c>
      <c r="C816" t="s">
        <v>49</v>
      </c>
      <c r="F816" s="13"/>
      <c r="G816" s="13">
        <v>70</v>
      </c>
      <c r="H816" s="13"/>
      <c r="I816" s="13">
        <v>96</v>
      </c>
    </row>
    <row r="817" spans="1:9" x14ac:dyDescent="0.3">
      <c r="A817">
        <v>456</v>
      </c>
      <c r="B817" t="s">
        <v>49</v>
      </c>
      <c r="C817" t="s">
        <v>49</v>
      </c>
      <c r="F817" s="13"/>
      <c r="G817" s="13">
        <v>309</v>
      </c>
      <c r="H817" s="13"/>
      <c r="I817" s="13">
        <v>6766</v>
      </c>
    </row>
    <row r="818" spans="1:9" x14ac:dyDescent="0.3">
      <c r="A818">
        <v>77</v>
      </c>
      <c r="B818" t="s">
        <v>55</v>
      </c>
      <c r="C818" t="s">
        <v>49</v>
      </c>
      <c r="F818" s="13"/>
      <c r="G818" s="13">
        <v>3732</v>
      </c>
      <c r="H818" s="13"/>
      <c r="I818" s="13">
        <v>3973</v>
      </c>
    </row>
    <row r="819" spans="1:9" x14ac:dyDescent="0.3">
      <c r="A819">
        <v>-244</v>
      </c>
      <c r="B819" t="s">
        <v>49</v>
      </c>
      <c r="C819" t="s">
        <v>49</v>
      </c>
      <c r="F819" s="13"/>
      <c r="G819" s="13">
        <v>4415</v>
      </c>
      <c r="H819" s="13"/>
      <c r="I819" s="13">
        <v>48</v>
      </c>
    </row>
    <row r="820" spans="1:9" x14ac:dyDescent="0.3">
      <c r="A820">
        <v>1209</v>
      </c>
      <c r="B820" t="s">
        <v>49</v>
      </c>
      <c r="C820" t="s">
        <v>49</v>
      </c>
      <c r="F820" s="13"/>
      <c r="G820" s="13">
        <v>4</v>
      </c>
      <c r="H820" s="13"/>
      <c r="I820" s="13">
        <v>780</v>
      </c>
    </row>
    <row r="821" spans="1:9" x14ac:dyDescent="0.3">
      <c r="A821">
        <v>58</v>
      </c>
      <c r="B821" t="s">
        <v>55</v>
      </c>
      <c r="C821" t="s">
        <v>49</v>
      </c>
      <c r="F821" s="13"/>
      <c r="G821" s="13">
        <v>238</v>
      </c>
      <c r="H821" s="13"/>
      <c r="I821" s="13">
        <v>238</v>
      </c>
    </row>
    <row r="822" spans="1:9" x14ac:dyDescent="0.3">
      <c r="A822">
        <v>421</v>
      </c>
      <c r="B822" t="s">
        <v>49</v>
      </c>
      <c r="C822" t="s">
        <v>49</v>
      </c>
      <c r="F822" s="13"/>
      <c r="G822" s="13">
        <v>97</v>
      </c>
      <c r="H822" s="13"/>
      <c r="I822" s="13">
        <v>2433</v>
      </c>
    </row>
    <row r="823" spans="1:9" x14ac:dyDescent="0.3">
      <c r="A823">
        <v>112</v>
      </c>
      <c r="B823" t="s">
        <v>55</v>
      </c>
      <c r="C823" t="s">
        <v>49</v>
      </c>
      <c r="F823" s="13"/>
      <c r="G823" s="13">
        <v>-47</v>
      </c>
      <c r="H823" s="13"/>
      <c r="I823" s="13">
        <v>1924</v>
      </c>
    </row>
    <row r="824" spans="1:9" x14ac:dyDescent="0.3">
      <c r="A824">
        <v>13669</v>
      </c>
      <c r="B824" t="s">
        <v>49</v>
      </c>
      <c r="C824" t="s">
        <v>49</v>
      </c>
      <c r="F824" s="13"/>
      <c r="G824" s="13">
        <v>2398</v>
      </c>
      <c r="H824" s="13"/>
      <c r="I824" s="13">
        <v>764</v>
      </c>
    </row>
    <row r="825" spans="1:9" x14ac:dyDescent="0.3">
      <c r="A825">
        <v>1429</v>
      </c>
      <c r="B825" t="s">
        <v>55</v>
      </c>
      <c r="C825" t="s">
        <v>49</v>
      </c>
      <c r="F825" s="13"/>
      <c r="G825" s="13">
        <v>630</v>
      </c>
      <c r="H825" s="13"/>
      <c r="I825" s="13">
        <v>383</v>
      </c>
    </row>
    <row r="826" spans="1:9" x14ac:dyDescent="0.3">
      <c r="A826">
        <v>794</v>
      </c>
      <c r="B826" t="s">
        <v>49</v>
      </c>
      <c r="C826" t="s">
        <v>49</v>
      </c>
      <c r="F826" s="13"/>
      <c r="G826" s="13">
        <v>1910</v>
      </c>
      <c r="H826" s="13"/>
      <c r="I826" s="13">
        <v>3782</v>
      </c>
    </row>
    <row r="827" spans="1:9" x14ac:dyDescent="0.3">
      <c r="A827">
        <v>1957</v>
      </c>
      <c r="B827" t="s">
        <v>49</v>
      </c>
      <c r="C827" t="s">
        <v>49</v>
      </c>
      <c r="F827" s="13"/>
      <c r="G827" s="13">
        <v>3172</v>
      </c>
      <c r="H827" s="13"/>
      <c r="I827" s="13">
        <v>691</v>
      </c>
    </row>
    <row r="828" spans="1:9" x14ac:dyDescent="0.3">
      <c r="A828">
        <v>454</v>
      </c>
      <c r="B828" t="s">
        <v>55</v>
      </c>
      <c r="C828" t="s">
        <v>49</v>
      </c>
      <c r="F828" s="13"/>
      <c r="G828" s="13">
        <v>407</v>
      </c>
      <c r="H828" s="13"/>
      <c r="I828" s="13">
        <v>0</v>
      </c>
    </row>
    <row r="829" spans="1:9" x14ac:dyDescent="0.3">
      <c r="A829">
        <v>882</v>
      </c>
      <c r="B829" t="s">
        <v>49</v>
      </c>
      <c r="C829" t="s">
        <v>55</v>
      </c>
      <c r="F829" s="13"/>
      <c r="G829" s="13">
        <v>100</v>
      </c>
      <c r="H829" s="13"/>
      <c r="I829" s="13">
        <v>99</v>
      </c>
    </row>
    <row r="830" spans="1:9" x14ac:dyDescent="0.3">
      <c r="A830">
        <v>168</v>
      </c>
      <c r="B830" t="s">
        <v>55</v>
      </c>
      <c r="C830" t="s">
        <v>49</v>
      </c>
      <c r="F830" s="13"/>
      <c r="G830" s="13">
        <v>0</v>
      </c>
      <c r="H830" s="13"/>
      <c r="I830" s="13">
        <v>-15</v>
      </c>
    </row>
    <row r="831" spans="1:9" x14ac:dyDescent="0.3">
      <c r="A831">
        <v>714</v>
      </c>
      <c r="B831" t="s">
        <v>55</v>
      </c>
      <c r="C831" t="s">
        <v>49</v>
      </c>
      <c r="F831" s="13"/>
      <c r="G831" s="13">
        <v>-469</v>
      </c>
      <c r="H831" s="13"/>
      <c r="I831" s="13">
        <v>0</v>
      </c>
    </row>
    <row r="832" spans="1:9" x14ac:dyDescent="0.3">
      <c r="A832">
        <v>0</v>
      </c>
      <c r="B832" t="s">
        <v>49</v>
      </c>
      <c r="C832" t="s">
        <v>49</v>
      </c>
      <c r="F832" s="13"/>
      <c r="G832" s="13">
        <v>197</v>
      </c>
      <c r="H832" s="13"/>
      <c r="I832" s="13">
        <v>185</v>
      </c>
    </row>
    <row r="833" spans="1:9" x14ac:dyDescent="0.3">
      <c r="A833">
        <v>1996</v>
      </c>
      <c r="B833" t="s">
        <v>49</v>
      </c>
      <c r="C833" t="s">
        <v>49</v>
      </c>
      <c r="F833" s="13"/>
      <c r="G833" s="13">
        <v>825</v>
      </c>
      <c r="H833" s="13"/>
      <c r="I833" s="13">
        <v>1931</v>
      </c>
    </row>
    <row r="834" spans="1:9" x14ac:dyDescent="0.3">
      <c r="A834">
        <v>163</v>
      </c>
      <c r="B834" t="s">
        <v>49</v>
      </c>
      <c r="C834" t="s">
        <v>49</v>
      </c>
      <c r="F834" s="13"/>
      <c r="G834" s="13">
        <v>1598</v>
      </c>
      <c r="H834" s="13"/>
      <c r="I834" s="13">
        <v>943</v>
      </c>
    </row>
    <row r="835" spans="1:9" x14ac:dyDescent="0.3">
      <c r="A835">
        <v>3190</v>
      </c>
      <c r="B835" t="s">
        <v>55</v>
      </c>
      <c r="C835" t="s">
        <v>49</v>
      </c>
      <c r="F835" s="13"/>
      <c r="G835" s="13">
        <v>226</v>
      </c>
      <c r="H835" s="13"/>
      <c r="I835" s="13">
        <v>983</v>
      </c>
    </row>
    <row r="836" spans="1:9" x14ac:dyDescent="0.3">
      <c r="A836">
        <v>1772</v>
      </c>
      <c r="B836" t="s">
        <v>49</v>
      </c>
      <c r="C836" t="s">
        <v>49</v>
      </c>
      <c r="F836" s="13"/>
      <c r="G836" s="13">
        <v>-55</v>
      </c>
      <c r="H836" s="13"/>
      <c r="I836" s="13">
        <v>790</v>
      </c>
    </row>
    <row r="837" spans="1:9" x14ac:dyDescent="0.3">
      <c r="A837">
        <v>-151</v>
      </c>
      <c r="B837" t="s">
        <v>49</v>
      </c>
      <c r="C837" t="s">
        <v>49</v>
      </c>
      <c r="F837" s="13"/>
      <c r="G837" s="13">
        <v>243</v>
      </c>
      <c r="H837" s="13"/>
      <c r="I837" s="13">
        <v>1449</v>
      </c>
    </row>
    <row r="838" spans="1:9" x14ac:dyDescent="0.3">
      <c r="A838">
        <v>16</v>
      </c>
      <c r="B838" t="s">
        <v>49</v>
      </c>
      <c r="C838" t="s">
        <v>49</v>
      </c>
      <c r="F838" s="13"/>
      <c r="G838" s="13">
        <v>3672</v>
      </c>
      <c r="H838" s="13"/>
      <c r="I838" s="13">
        <v>1412</v>
      </c>
    </row>
    <row r="839" spans="1:9" x14ac:dyDescent="0.3">
      <c r="A839">
        <v>7066</v>
      </c>
      <c r="B839" t="s">
        <v>55</v>
      </c>
      <c r="C839" t="s">
        <v>49</v>
      </c>
      <c r="F839" s="13"/>
      <c r="G839" s="13">
        <v>0</v>
      </c>
      <c r="H839" s="13"/>
      <c r="I839" s="13">
        <v>681</v>
      </c>
    </row>
    <row r="840" spans="1:9" x14ac:dyDescent="0.3">
      <c r="A840">
        <v>454</v>
      </c>
      <c r="B840" t="s">
        <v>49</v>
      </c>
      <c r="C840" t="s">
        <v>49</v>
      </c>
      <c r="F840" s="13"/>
      <c r="G840" s="13">
        <v>1415</v>
      </c>
      <c r="H840" s="13"/>
      <c r="I840" s="13">
        <v>0</v>
      </c>
    </row>
    <row r="841" spans="1:9" x14ac:dyDescent="0.3">
      <c r="A841">
        <v>4798</v>
      </c>
      <c r="B841" t="s">
        <v>55</v>
      </c>
      <c r="C841" t="s">
        <v>49</v>
      </c>
      <c r="F841" s="13"/>
      <c r="G841" s="13">
        <v>297</v>
      </c>
      <c r="H841" s="13"/>
      <c r="I841" s="13">
        <v>2087</v>
      </c>
    </row>
    <row r="842" spans="1:9" x14ac:dyDescent="0.3">
      <c r="A842">
        <v>-298</v>
      </c>
      <c r="B842" t="s">
        <v>55</v>
      </c>
      <c r="C842" t="s">
        <v>49</v>
      </c>
      <c r="F842" s="13"/>
      <c r="G842" s="13">
        <v>1094</v>
      </c>
      <c r="H842" s="13"/>
      <c r="I842" s="13">
        <v>118</v>
      </c>
    </row>
    <row r="843" spans="1:9" x14ac:dyDescent="0.3">
      <c r="A843">
        <v>439</v>
      </c>
      <c r="B843" t="s">
        <v>49</v>
      </c>
      <c r="C843" t="s">
        <v>49</v>
      </c>
      <c r="F843" s="13"/>
      <c r="G843" s="13">
        <v>-84</v>
      </c>
      <c r="H843" s="13"/>
      <c r="I843" s="13">
        <v>13</v>
      </c>
    </row>
    <row r="844" spans="1:9" x14ac:dyDescent="0.3">
      <c r="A844">
        <v>1927</v>
      </c>
      <c r="B844" t="s">
        <v>55</v>
      </c>
      <c r="C844" t="s">
        <v>49</v>
      </c>
      <c r="F844" s="13"/>
      <c r="G844" s="13">
        <v>-1</v>
      </c>
      <c r="H844" s="13"/>
      <c r="I844" s="13">
        <v>3485</v>
      </c>
    </row>
    <row r="845" spans="1:9" x14ac:dyDescent="0.3">
      <c r="A845">
        <v>671</v>
      </c>
      <c r="B845" t="s">
        <v>55</v>
      </c>
      <c r="C845" t="s">
        <v>55</v>
      </c>
      <c r="F845" s="13"/>
      <c r="G845" s="13">
        <v>347</v>
      </c>
      <c r="H845" s="13"/>
      <c r="I845" s="13">
        <v>139</v>
      </c>
    </row>
    <row r="846" spans="1:9" x14ac:dyDescent="0.3">
      <c r="A846">
        <v>65</v>
      </c>
      <c r="B846" t="s">
        <v>55</v>
      </c>
      <c r="C846" t="s">
        <v>49</v>
      </c>
      <c r="F846" s="13"/>
      <c r="G846" s="13">
        <v>1253</v>
      </c>
      <c r="H846" s="13"/>
      <c r="I846" s="13">
        <v>2515</v>
      </c>
    </row>
    <row r="847" spans="1:9" x14ac:dyDescent="0.3">
      <c r="A847">
        <v>-932</v>
      </c>
      <c r="B847" t="s">
        <v>55</v>
      </c>
      <c r="C847" t="s">
        <v>49</v>
      </c>
      <c r="F847" s="13"/>
      <c r="G847" s="13">
        <v>5172</v>
      </c>
      <c r="H847" s="13"/>
      <c r="I847" s="13">
        <v>2098</v>
      </c>
    </row>
    <row r="848" spans="1:9" x14ac:dyDescent="0.3">
      <c r="A848">
        <v>4366</v>
      </c>
      <c r="B848" t="s">
        <v>55</v>
      </c>
      <c r="C848" t="s">
        <v>49</v>
      </c>
      <c r="F848" s="13"/>
      <c r="G848" s="13">
        <v>13711</v>
      </c>
      <c r="H848" s="13"/>
      <c r="I848" s="13">
        <v>320</v>
      </c>
    </row>
    <row r="849" spans="1:9" x14ac:dyDescent="0.3">
      <c r="A849">
        <v>0</v>
      </c>
      <c r="B849" t="s">
        <v>55</v>
      </c>
      <c r="C849" t="s">
        <v>49</v>
      </c>
      <c r="F849" s="13"/>
      <c r="G849" s="13">
        <v>-219</v>
      </c>
      <c r="H849" s="13"/>
      <c r="I849" s="13">
        <v>-182</v>
      </c>
    </row>
    <row r="850" spans="1:9" x14ac:dyDescent="0.3">
      <c r="A850">
        <v>4900</v>
      </c>
      <c r="B850" t="s">
        <v>55</v>
      </c>
      <c r="C850" t="s">
        <v>49</v>
      </c>
      <c r="F850" s="13"/>
      <c r="G850" s="13">
        <v>0</v>
      </c>
      <c r="H850" s="13"/>
      <c r="I850" s="13">
        <v>6570</v>
      </c>
    </row>
    <row r="851" spans="1:9" x14ac:dyDescent="0.3">
      <c r="A851">
        <v>976</v>
      </c>
      <c r="B851" t="s">
        <v>49</v>
      </c>
      <c r="C851" t="s">
        <v>49</v>
      </c>
      <c r="F851" s="13"/>
      <c r="G851" s="13">
        <v>810</v>
      </c>
      <c r="H851" s="13"/>
      <c r="I851" s="13">
        <v>-665</v>
      </c>
    </row>
    <row r="852" spans="1:9" x14ac:dyDescent="0.3">
      <c r="A852">
        <v>148</v>
      </c>
      <c r="B852" t="s">
        <v>49</v>
      </c>
      <c r="C852" t="s">
        <v>49</v>
      </c>
      <c r="F852" s="13"/>
      <c r="G852" s="13">
        <v>1175</v>
      </c>
      <c r="H852" s="13"/>
      <c r="I852" s="13">
        <v>0</v>
      </c>
    </row>
    <row r="853" spans="1:9" x14ac:dyDescent="0.3">
      <c r="A853">
        <v>5</v>
      </c>
      <c r="B853" t="s">
        <v>49</v>
      </c>
      <c r="C853" t="s">
        <v>49</v>
      </c>
      <c r="F853" s="13"/>
      <c r="G853" s="13">
        <v>0</v>
      </c>
      <c r="H853" s="13"/>
      <c r="I853" s="13">
        <v>46</v>
      </c>
    </row>
    <row r="854" spans="1:9" x14ac:dyDescent="0.3">
      <c r="A854">
        <v>-148</v>
      </c>
      <c r="B854" t="s">
        <v>49</v>
      </c>
      <c r="C854" t="s">
        <v>49</v>
      </c>
      <c r="F854" s="13"/>
      <c r="G854" s="13">
        <v>113</v>
      </c>
      <c r="H854" s="13"/>
      <c r="I854" s="13">
        <v>2</v>
      </c>
    </row>
    <row r="855" spans="1:9" x14ac:dyDescent="0.3">
      <c r="A855">
        <v>113</v>
      </c>
      <c r="B855" t="s">
        <v>49</v>
      </c>
      <c r="C855" t="s">
        <v>55</v>
      </c>
      <c r="F855" s="13"/>
      <c r="G855" s="13">
        <v>641</v>
      </c>
      <c r="H855" s="13"/>
      <c r="I855" s="13">
        <v>1661</v>
      </c>
    </row>
    <row r="856" spans="1:9" x14ac:dyDescent="0.3">
      <c r="A856">
        <v>-105</v>
      </c>
      <c r="B856" t="s">
        <v>55</v>
      </c>
      <c r="C856" t="s">
        <v>49</v>
      </c>
      <c r="F856" s="13"/>
      <c r="G856" s="13">
        <v>1477</v>
      </c>
      <c r="H856" s="13"/>
      <c r="I856" s="13">
        <v>338</v>
      </c>
    </row>
    <row r="857" spans="1:9" x14ac:dyDescent="0.3">
      <c r="A857">
        <v>624</v>
      </c>
      <c r="B857" t="s">
        <v>49</v>
      </c>
      <c r="C857" t="s">
        <v>49</v>
      </c>
      <c r="F857" s="13"/>
      <c r="G857" s="13">
        <v>0</v>
      </c>
      <c r="H857" s="13"/>
      <c r="I857" s="13">
        <v>596</v>
      </c>
    </row>
    <row r="858" spans="1:9" x14ac:dyDescent="0.3">
      <c r="A858">
        <v>-1680</v>
      </c>
      <c r="B858" t="s">
        <v>55</v>
      </c>
      <c r="C858" t="s">
        <v>55</v>
      </c>
      <c r="F858" s="13"/>
      <c r="G858" s="13">
        <v>8</v>
      </c>
      <c r="H858" s="13"/>
      <c r="I858" s="13">
        <v>132</v>
      </c>
    </row>
    <row r="859" spans="1:9" x14ac:dyDescent="0.3">
      <c r="A859">
        <v>-461</v>
      </c>
      <c r="B859" t="s">
        <v>49</v>
      </c>
      <c r="C859" t="s">
        <v>49</v>
      </c>
      <c r="F859" s="13"/>
      <c r="G859" s="13">
        <v>0</v>
      </c>
      <c r="H859" s="13"/>
      <c r="I859" s="13">
        <v>0</v>
      </c>
    </row>
    <row r="860" spans="1:9" x14ac:dyDescent="0.3">
      <c r="A860">
        <v>144</v>
      </c>
      <c r="B860" t="s">
        <v>55</v>
      </c>
      <c r="C860" t="s">
        <v>55</v>
      </c>
      <c r="F860" s="13"/>
      <c r="G860" s="13">
        <v>579</v>
      </c>
      <c r="H860" s="13"/>
      <c r="I860" s="13">
        <v>223</v>
      </c>
    </row>
    <row r="861" spans="1:9" x14ac:dyDescent="0.3">
      <c r="A861">
        <v>4</v>
      </c>
      <c r="B861" t="s">
        <v>55</v>
      </c>
      <c r="C861" t="s">
        <v>55</v>
      </c>
      <c r="F861" s="13"/>
      <c r="G861" s="13">
        <v>432</v>
      </c>
      <c r="H861" s="13"/>
      <c r="I861" s="13">
        <v>940</v>
      </c>
    </row>
    <row r="862" spans="1:9" x14ac:dyDescent="0.3">
      <c r="A862">
        <v>309</v>
      </c>
      <c r="B862" t="s">
        <v>49</v>
      </c>
      <c r="C862" t="s">
        <v>49</v>
      </c>
      <c r="F862" s="13"/>
      <c r="G862" s="13">
        <v>1987</v>
      </c>
      <c r="H862" s="13"/>
      <c r="I862" s="13">
        <v>1317</v>
      </c>
    </row>
    <row r="863" spans="1:9" x14ac:dyDescent="0.3">
      <c r="A863">
        <v>866</v>
      </c>
      <c r="B863" t="s">
        <v>49</v>
      </c>
      <c r="C863" t="s">
        <v>49</v>
      </c>
      <c r="F863" s="13"/>
      <c r="G863" s="13">
        <v>857</v>
      </c>
      <c r="H863" s="13"/>
      <c r="I863" s="13">
        <v>179</v>
      </c>
    </row>
    <row r="864" spans="1:9" x14ac:dyDescent="0.3">
      <c r="A864">
        <v>1020</v>
      </c>
      <c r="B864" t="s">
        <v>55</v>
      </c>
      <c r="C864" t="s">
        <v>49</v>
      </c>
      <c r="F864" s="13"/>
      <c r="G864" s="13">
        <v>4075</v>
      </c>
      <c r="H864" s="13"/>
      <c r="I864" s="13">
        <v>0</v>
      </c>
    </row>
    <row r="865" spans="1:9" x14ac:dyDescent="0.3">
      <c r="A865">
        <v>489</v>
      </c>
      <c r="B865" t="s">
        <v>55</v>
      </c>
      <c r="C865" t="s">
        <v>49</v>
      </c>
      <c r="F865" s="13"/>
      <c r="G865" s="13">
        <v>373</v>
      </c>
      <c r="H865" s="13"/>
      <c r="I865" s="13">
        <v>4</v>
      </c>
    </row>
    <row r="866" spans="1:9" x14ac:dyDescent="0.3">
      <c r="A866">
        <v>8167</v>
      </c>
      <c r="B866" t="s">
        <v>55</v>
      </c>
      <c r="C866" t="s">
        <v>49</v>
      </c>
      <c r="F866" s="13"/>
      <c r="G866" s="13">
        <v>-101</v>
      </c>
      <c r="H866" s="13"/>
      <c r="I866" s="13">
        <v>1678</v>
      </c>
    </row>
    <row r="867" spans="1:9" x14ac:dyDescent="0.3">
      <c r="A867">
        <v>-255</v>
      </c>
      <c r="B867" t="s">
        <v>49</v>
      </c>
      <c r="C867" t="s">
        <v>55</v>
      </c>
      <c r="F867" s="13"/>
      <c r="G867" s="13">
        <v>1375</v>
      </c>
      <c r="H867" s="13"/>
      <c r="I867" s="13">
        <v>0</v>
      </c>
    </row>
    <row r="868" spans="1:9" x14ac:dyDescent="0.3">
      <c r="A868">
        <v>3671</v>
      </c>
      <c r="B868" t="s">
        <v>49</v>
      </c>
      <c r="C868" t="s">
        <v>49</v>
      </c>
      <c r="F868" s="13"/>
      <c r="G868" s="13">
        <v>2171</v>
      </c>
      <c r="H868" s="13"/>
      <c r="I868" s="13">
        <v>622</v>
      </c>
    </row>
    <row r="869" spans="1:9" x14ac:dyDescent="0.3">
      <c r="A869">
        <v>636</v>
      </c>
      <c r="B869" t="s">
        <v>55</v>
      </c>
      <c r="C869" t="s">
        <v>49</v>
      </c>
      <c r="F869" s="13"/>
      <c r="G869" s="13">
        <v>340</v>
      </c>
      <c r="H869" s="13"/>
      <c r="I869" s="13">
        <v>2</v>
      </c>
    </row>
    <row r="870" spans="1:9" x14ac:dyDescent="0.3">
      <c r="A870">
        <v>141</v>
      </c>
      <c r="B870" t="s">
        <v>55</v>
      </c>
      <c r="C870" t="s">
        <v>49</v>
      </c>
      <c r="F870" s="13"/>
      <c r="G870" s="13">
        <v>4958</v>
      </c>
      <c r="H870" s="13"/>
      <c r="I870" s="13">
        <v>1210</v>
      </c>
    </row>
    <row r="871" spans="1:9" x14ac:dyDescent="0.3">
      <c r="A871">
        <v>150</v>
      </c>
      <c r="B871" t="s">
        <v>55</v>
      </c>
      <c r="C871" t="s">
        <v>55</v>
      </c>
      <c r="F871" s="13"/>
      <c r="G871" s="13">
        <v>4374</v>
      </c>
      <c r="H871" s="13"/>
      <c r="I871" s="13">
        <v>2319</v>
      </c>
    </row>
    <row r="872" spans="1:9" x14ac:dyDescent="0.3">
      <c r="A872">
        <v>839</v>
      </c>
      <c r="B872" t="s">
        <v>49</v>
      </c>
      <c r="C872" t="s">
        <v>55</v>
      </c>
      <c r="F872" s="13"/>
      <c r="G872" s="13">
        <v>253</v>
      </c>
      <c r="H872" s="13"/>
      <c r="I872" s="13">
        <v>877</v>
      </c>
    </row>
    <row r="873" spans="1:9" x14ac:dyDescent="0.3">
      <c r="A873">
        <v>26965</v>
      </c>
      <c r="B873" t="s">
        <v>49</v>
      </c>
      <c r="C873" t="s">
        <v>49</v>
      </c>
      <c r="F873" s="13"/>
      <c r="G873" s="13">
        <v>774</v>
      </c>
      <c r="H873" s="13"/>
      <c r="I873" s="13">
        <v>89</v>
      </c>
    </row>
    <row r="874" spans="1:9" x14ac:dyDescent="0.3">
      <c r="A874">
        <v>716</v>
      </c>
      <c r="B874" t="s">
        <v>55</v>
      </c>
      <c r="C874" t="s">
        <v>49</v>
      </c>
      <c r="F874" s="13"/>
      <c r="G874" s="13">
        <v>0</v>
      </c>
      <c r="H874" s="13"/>
      <c r="I874" s="13">
        <v>104</v>
      </c>
    </row>
    <row r="875" spans="1:9" x14ac:dyDescent="0.3">
      <c r="A875">
        <v>2485</v>
      </c>
      <c r="B875" t="s">
        <v>49</v>
      </c>
      <c r="C875" t="s">
        <v>49</v>
      </c>
      <c r="F875" s="13"/>
      <c r="G875" s="13">
        <v>0</v>
      </c>
      <c r="H875" s="13"/>
      <c r="I875" s="13">
        <v>592</v>
      </c>
    </row>
    <row r="876" spans="1:9" x14ac:dyDescent="0.3">
      <c r="A876">
        <v>15030</v>
      </c>
      <c r="B876" t="s">
        <v>55</v>
      </c>
      <c r="C876" t="s">
        <v>49</v>
      </c>
      <c r="F876" s="13"/>
      <c r="G876" s="13">
        <v>2488</v>
      </c>
      <c r="H876" s="13"/>
      <c r="I876" s="13">
        <v>33</v>
      </c>
    </row>
    <row r="877" spans="1:9" x14ac:dyDescent="0.3">
      <c r="A877">
        <v>11303</v>
      </c>
      <c r="B877" t="s">
        <v>49</v>
      </c>
      <c r="C877" t="s">
        <v>49</v>
      </c>
      <c r="F877" s="13"/>
      <c r="G877" s="13">
        <v>839</v>
      </c>
      <c r="H877" s="13"/>
      <c r="I877" s="13">
        <v>1649</v>
      </c>
    </row>
    <row r="878" spans="1:9" x14ac:dyDescent="0.3">
      <c r="A878">
        <v>595</v>
      </c>
      <c r="B878" t="s">
        <v>49</v>
      </c>
      <c r="C878" t="s">
        <v>49</v>
      </c>
      <c r="F878" s="13"/>
      <c r="G878" s="13">
        <v>316</v>
      </c>
      <c r="H878" s="13"/>
      <c r="I878" s="13">
        <v>118</v>
      </c>
    </row>
    <row r="879" spans="1:9" x14ac:dyDescent="0.3">
      <c r="A879">
        <v>19358</v>
      </c>
      <c r="B879" t="s">
        <v>49</v>
      </c>
      <c r="C879" t="s">
        <v>49</v>
      </c>
      <c r="F879" s="13"/>
      <c r="G879" s="13">
        <v>1680</v>
      </c>
      <c r="H879" s="13"/>
      <c r="I879" s="13">
        <v>251</v>
      </c>
    </row>
    <row r="880" spans="1:9" x14ac:dyDescent="0.3">
      <c r="A880">
        <v>203</v>
      </c>
      <c r="B880" t="s">
        <v>49</v>
      </c>
      <c r="C880" t="s">
        <v>55</v>
      </c>
      <c r="F880" s="13"/>
      <c r="G880" s="13">
        <v>247</v>
      </c>
      <c r="H880" s="13"/>
      <c r="I880" s="13">
        <v>0</v>
      </c>
    </row>
    <row r="881" spans="1:9" x14ac:dyDescent="0.3">
      <c r="A881">
        <v>183</v>
      </c>
      <c r="B881" t="s">
        <v>55</v>
      </c>
      <c r="C881" t="s">
        <v>55</v>
      </c>
      <c r="F881" s="13"/>
      <c r="G881" s="13">
        <v>95</v>
      </c>
      <c r="H881" s="13"/>
      <c r="I881" s="13">
        <v>23</v>
      </c>
    </row>
    <row r="882" spans="1:9" x14ac:dyDescent="0.3">
      <c r="A882">
        <v>255</v>
      </c>
      <c r="B882" t="s">
        <v>49</v>
      </c>
      <c r="C882" t="s">
        <v>49</v>
      </c>
      <c r="F882" s="13"/>
      <c r="G882" s="13">
        <v>2240</v>
      </c>
      <c r="H882" s="13"/>
      <c r="I882" s="13">
        <v>5498</v>
      </c>
    </row>
    <row r="883" spans="1:9" x14ac:dyDescent="0.3">
      <c r="A883">
        <v>102</v>
      </c>
      <c r="B883" t="s">
        <v>55</v>
      </c>
      <c r="C883" t="s">
        <v>49</v>
      </c>
      <c r="F883" s="13"/>
      <c r="G883" s="13">
        <v>1295</v>
      </c>
      <c r="H883" s="13"/>
      <c r="I883" s="13">
        <v>5063</v>
      </c>
    </row>
    <row r="884" spans="1:9" x14ac:dyDescent="0.3">
      <c r="A884">
        <v>94</v>
      </c>
      <c r="B884" t="s">
        <v>55</v>
      </c>
      <c r="C884" t="s">
        <v>49</v>
      </c>
      <c r="F884" s="13"/>
      <c r="G884" s="13">
        <v>324</v>
      </c>
      <c r="H884" s="13"/>
      <c r="I884" s="13">
        <v>654</v>
      </c>
    </row>
    <row r="885" spans="1:9" x14ac:dyDescent="0.3">
      <c r="A885">
        <v>58</v>
      </c>
      <c r="B885" t="s">
        <v>55</v>
      </c>
      <c r="C885" t="s">
        <v>49</v>
      </c>
      <c r="F885" s="13"/>
      <c r="G885" s="13">
        <v>669</v>
      </c>
      <c r="H885" s="13"/>
      <c r="I885" s="13">
        <v>1890</v>
      </c>
    </row>
    <row r="886" spans="1:9" x14ac:dyDescent="0.3">
      <c r="A886">
        <v>606</v>
      </c>
      <c r="B886" t="s">
        <v>49</v>
      </c>
      <c r="C886" t="s">
        <v>49</v>
      </c>
      <c r="F886" s="13"/>
      <c r="G886" s="13">
        <v>541</v>
      </c>
      <c r="H886" s="13"/>
      <c r="I886" s="13">
        <v>1190</v>
      </c>
    </row>
    <row r="887" spans="1:9" x14ac:dyDescent="0.3">
      <c r="A887">
        <v>0</v>
      </c>
      <c r="B887" t="s">
        <v>49</v>
      </c>
      <c r="C887" t="s">
        <v>55</v>
      </c>
      <c r="F887" s="13"/>
      <c r="G887" s="13">
        <v>434</v>
      </c>
      <c r="H887" s="13"/>
      <c r="I887" s="13">
        <v>203</v>
      </c>
    </row>
    <row r="888" spans="1:9" x14ac:dyDescent="0.3">
      <c r="A888">
        <v>65</v>
      </c>
      <c r="B888" t="s">
        <v>55</v>
      </c>
      <c r="C888" t="s">
        <v>49</v>
      </c>
      <c r="F888" s="13"/>
      <c r="G888" s="13">
        <v>622</v>
      </c>
      <c r="H888" s="13"/>
      <c r="I888" s="13">
        <v>1289</v>
      </c>
    </row>
    <row r="889" spans="1:9" x14ac:dyDescent="0.3">
      <c r="A889">
        <v>338</v>
      </c>
      <c r="B889" t="s">
        <v>55</v>
      </c>
      <c r="C889" t="s">
        <v>49</v>
      </c>
      <c r="F889" s="13"/>
      <c r="G889" s="13">
        <v>0</v>
      </c>
      <c r="H889" s="13"/>
      <c r="I889" s="13">
        <v>39</v>
      </c>
    </row>
    <row r="890" spans="1:9" x14ac:dyDescent="0.3">
      <c r="A890">
        <v>757</v>
      </c>
      <c r="B890" t="s">
        <v>55</v>
      </c>
      <c r="C890" t="s">
        <v>49</v>
      </c>
      <c r="F890" s="13"/>
      <c r="G890" s="13">
        <v>99</v>
      </c>
      <c r="H890" s="13"/>
      <c r="I890" s="13">
        <v>796</v>
      </c>
    </row>
    <row r="891" spans="1:9" x14ac:dyDescent="0.3">
      <c r="A891">
        <v>9269</v>
      </c>
      <c r="B891" t="s">
        <v>55</v>
      </c>
      <c r="C891" t="s">
        <v>55</v>
      </c>
      <c r="F891" s="13"/>
      <c r="G891" s="13">
        <v>290</v>
      </c>
      <c r="H891" s="13"/>
      <c r="I891" s="13">
        <v>117</v>
      </c>
    </row>
    <row r="892" spans="1:9" x14ac:dyDescent="0.3">
      <c r="A892">
        <v>1206</v>
      </c>
      <c r="B892" t="s">
        <v>49</v>
      </c>
      <c r="C892" t="s">
        <v>55</v>
      </c>
      <c r="F892" s="13"/>
      <c r="G892" s="13">
        <v>1230</v>
      </c>
      <c r="H892" s="13"/>
      <c r="I892" s="13">
        <v>665</v>
      </c>
    </row>
    <row r="893" spans="1:9" x14ac:dyDescent="0.3">
      <c r="A893">
        <v>882</v>
      </c>
      <c r="B893" t="s">
        <v>49</v>
      </c>
      <c r="C893" t="s">
        <v>55</v>
      </c>
      <c r="F893" s="13"/>
      <c r="G893" s="13">
        <v>923</v>
      </c>
      <c r="H893" s="13"/>
      <c r="I893" s="13">
        <v>5</v>
      </c>
    </row>
    <row r="894" spans="1:9" x14ac:dyDescent="0.3">
      <c r="A894">
        <v>5291</v>
      </c>
      <c r="B894" t="s">
        <v>49</v>
      </c>
      <c r="C894" t="s">
        <v>49</v>
      </c>
      <c r="F894" s="13"/>
      <c r="G894" s="13">
        <v>991</v>
      </c>
      <c r="H894" s="13"/>
      <c r="I894" s="13">
        <v>925</v>
      </c>
    </row>
    <row r="895" spans="1:9" x14ac:dyDescent="0.3">
      <c r="A895">
        <v>61</v>
      </c>
      <c r="B895" t="s">
        <v>55</v>
      </c>
      <c r="C895" t="s">
        <v>49</v>
      </c>
      <c r="F895" s="13"/>
      <c r="G895" s="13">
        <v>-406</v>
      </c>
      <c r="H895" s="13"/>
      <c r="I895" s="13">
        <v>3927</v>
      </c>
    </row>
    <row r="896" spans="1:9" x14ac:dyDescent="0.3">
      <c r="A896">
        <v>0</v>
      </c>
      <c r="B896" t="s">
        <v>55</v>
      </c>
      <c r="C896" t="s">
        <v>49</v>
      </c>
      <c r="F896" s="13"/>
      <c r="G896" s="13">
        <v>-887</v>
      </c>
      <c r="H896" s="13"/>
      <c r="I896" s="13">
        <v>1327</v>
      </c>
    </row>
    <row r="897" spans="1:9" x14ac:dyDescent="0.3">
      <c r="A897">
        <v>1407</v>
      </c>
      <c r="B897" t="s">
        <v>55</v>
      </c>
      <c r="C897" t="s">
        <v>49</v>
      </c>
      <c r="F897" s="13"/>
      <c r="G897" s="13">
        <v>4157</v>
      </c>
      <c r="H897" s="13"/>
      <c r="I897" s="13">
        <v>3242</v>
      </c>
    </row>
    <row r="898" spans="1:9" x14ac:dyDescent="0.3">
      <c r="A898">
        <v>25</v>
      </c>
      <c r="B898" t="s">
        <v>49</v>
      </c>
      <c r="C898" t="s">
        <v>49</v>
      </c>
      <c r="F898" s="13"/>
      <c r="G898" s="13">
        <v>27359</v>
      </c>
      <c r="H898" s="13"/>
      <c r="I898" s="13">
        <v>32</v>
      </c>
    </row>
    <row r="899" spans="1:9" x14ac:dyDescent="0.3">
      <c r="A899">
        <v>1354</v>
      </c>
      <c r="B899" t="s">
        <v>55</v>
      </c>
      <c r="C899" t="s">
        <v>55</v>
      </c>
      <c r="F899" s="13"/>
      <c r="G899" s="13">
        <v>440</v>
      </c>
      <c r="H899" s="13"/>
      <c r="I899" s="13">
        <v>0</v>
      </c>
    </row>
    <row r="900" spans="1:9" x14ac:dyDescent="0.3">
      <c r="A900">
        <v>793</v>
      </c>
      <c r="B900" t="s">
        <v>55</v>
      </c>
      <c r="C900" t="s">
        <v>49</v>
      </c>
      <c r="F900" s="13"/>
      <c r="G900" s="13">
        <v>135</v>
      </c>
      <c r="H900" s="13"/>
      <c r="I900" s="13">
        <v>2443</v>
      </c>
    </row>
    <row r="901" spans="1:9" x14ac:dyDescent="0.3">
      <c r="A901">
        <v>10287</v>
      </c>
      <c r="B901" t="s">
        <v>55</v>
      </c>
      <c r="C901" t="s">
        <v>49</v>
      </c>
      <c r="F901" s="13"/>
      <c r="G901" s="13">
        <v>-735</v>
      </c>
      <c r="H901" s="13"/>
      <c r="I901" s="13">
        <v>4232</v>
      </c>
    </row>
    <row r="902" spans="1:9" x14ac:dyDescent="0.3">
      <c r="A902">
        <v>5235</v>
      </c>
      <c r="B902" t="s">
        <v>49</v>
      </c>
      <c r="C902" t="s">
        <v>49</v>
      </c>
      <c r="F902" s="13"/>
      <c r="G902" s="13">
        <v>902</v>
      </c>
      <c r="H902" s="13"/>
      <c r="I902" s="13">
        <v>5564</v>
      </c>
    </row>
    <row r="903" spans="1:9" x14ac:dyDescent="0.3">
      <c r="A903">
        <v>3</v>
      </c>
      <c r="B903" t="s">
        <v>55</v>
      </c>
      <c r="C903" t="s">
        <v>49</v>
      </c>
      <c r="F903" s="13"/>
      <c r="G903" s="13">
        <v>18347</v>
      </c>
      <c r="H903" s="13"/>
      <c r="I903" s="13">
        <v>2488</v>
      </c>
    </row>
    <row r="904" spans="1:9" x14ac:dyDescent="0.3">
      <c r="A904">
        <v>409</v>
      </c>
      <c r="B904" t="s">
        <v>49</v>
      </c>
      <c r="C904" t="s">
        <v>55</v>
      </c>
      <c r="F904" s="13"/>
      <c r="G904" s="13">
        <v>-72</v>
      </c>
      <c r="H904" s="13"/>
      <c r="I904" s="13">
        <v>2571</v>
      </c>
    </row>
    <row r="905" spans="1:9" x14ac:dyDescent="0.3">
      <c r="A905">
        <v>35</v>
      </c>
      <c r="B905" t="s">
        <v>55</v>
      </c>
      <c r="C905" t="s">
        <v>49</v>
      </c>
      <c r="F905" s="13"/>
      <c r="G905" s="13">
        <v>499</v>
      </c>
      <c r="H905" s="13"/>
      <c r="I905" s="13">
        <v>732</v>
      </c>
    </row>
    <row r="906" spans="1:9" x14ac:dyDescent="0.3">
      <c r="A906">
        <v>-459</v>
      </c>
      <c r="B906" t="s">
        <v>49</v>
      </c>
      <c r="C906" t="s">
        <v>49</v>
      </c>
      <c r="F906" s="13"/>
      <c r="G906" s="13">
        <v>69</v>
      </c>
      <c r="H906" s="13"/>
      <c r="I906" s="13">
        <v>769</v>
      </c>
    </row>
    <row r="907" spans="1:9" x14ac:dyDescent="0.3">
      <c r="A907">
        <v>198</v>
      </c>
      <c r="B907" t="s">
        <v>49</v>
      </c>
      <c r="C907" t="s">
        <v>49</v>
      </c>
      <c r="F907" s="13"/>
      <c r="G907" s="13">
        <v>34</v>
      </c>
      <c r="H907" s="13"/>
      <c r="I907" s="13">
        <v>931</v>
      </c>
    </row>
    <row r="908" spans="1:9" x14ac:dyDescent="0.3">
      <c r="A908">
        <v>99</v>
      </c>
      <c r="B908" t="s">
        <v>55</v>
      </c>
      <c r="C908" t="s">
        <v>49</v>
      </c>
      <c r="F908" s="13"/>
      <c r="G908" s="13">
        <v>273</v>
      </c>
      <c r="H908" s="13"/>
      <c r="I908" s="13">
        <v>565</v>
      </c>
    </row>
    <row r="909" spans="1:9" x14ac:dyDescent="0.3">
      <c r="A909">
        <v>60</v>
      </c>
      <c r="B909" t="s">
        <v>49</v>
      </c>
      <c r="C909" t="s">
        <v>49</v>
      </c>
      <c r="F909" s="13"/>
      <c r="G909" s="13">
        <v>15</v>
      </c>
      <c r="H909" s="13"/>
      <c r="I909" s="13">
        <v>1153</v>
      </c>
    </row>
    <row r="910" spans="1:9" x14ac:dyDescent="0.3">
      <c r="A910">
        <v>3485</v>
      </c>
      <c r="B910" t="s">
        <v>49</v>
      </c>
      <c r="C910" t="s">
        <v>49</v>
      </c>
      <c r="F910" s="13"/>
      <c r="G910" s="13">
        <v>7813</v>
      </c>
      <c r="H910" s="13"/>
      <c r="I910" s="13">
        <v>558</v>
      </c>
    </row>
    <row r="911" spans="1:9" x14ac:dyDescent="0.3">
      <c r="A911">
        <v>-139</v>
      </c>
      <c r="B911" t="s">
        <v>55</v>
      </c>
      <c r="C911" t="s">
        <v>55</v>
      </c>
      <c r="F911" s="13"/>
      <c r="G911" s="13">
        <v>1139</v>
      </c>
      <c r="H911" s="13"/>
      <c r="I911" s="13">
        <v>137</v>
      </c>
    </row>
    <row r="912" spans="1:9" x14ac:dyDescent="0.3">
      <c r="A912">
        <v>952</v>
      </c>
      <c r="B912" t="s">
        <v>49</v>
      </c>
      <c r="C912" t="s">
        <v>55</v>
      </c>
      <c r="F912" s="13"/>
      <c r="G912" s="13">
        <v>115</v>
      </c>
      <c r="H912" s="13"/>
      <c r="I912" s="13">
        <v>96</v>
      </c>
    </row>
    <row r="913" spans="1:9" x14ac:dyDescent="0.3">
      <c r="A913">
        <v>1427</v>
      </c>
      <c r="B913" t="s">
        <v>49</v>
      </c>
      <c r="C913" t="s">
        <v>49</v>
      </c>
      <c r="F913" s="13"/>
      <c r="G913" s="13">
        <v>3921</v>
      </c>
      <c r="H913" s="13"/>
      <c r="I913" s="13">
        <v>4007</v>
      </c>
    </row>
    <row r="914" spans="1:9" x14ac:dyDescent="0.3">
      <c r="A914">
        <v>1017</v>
      </c>
      <c r="B914" t="s">
        <v>55</v>
      </c>
      <c r="C914" t="s">
        <v>49</v>
      </c>
      <c r="F914" s="13"/>
      <c r="G914" s="13">
        <v>980</v>
      </c>
      <c r="H914" s="13"/>
      <c r="I914" s="13">
        <v>40</v>
      </c>
    </row>
    <row r="915" spans="1:9" x14ac:dyDescent="0.3">
      <c r="A915">
        <v>-29</v>
      </c>
      <c r="B915" t="s">
        <v>49</v>
      </c>
      <c r="C915" t="s">
        <v>49</v>
      </c>
      <c r="F915" s="13"/>
      <c r="G915" s="13">
        <v>-179</v>
      </c>
      <c r="H915" s="13"/>
      <c r="I915" s="13">
        <v>5355</v>
      </c>
    </row>
    <row r="916" spans="1:9" x14ac:dyDescent="0.3">
      <c r="A916">
        <v>9</v>
      </c>
      <c r="B916" t="s">
        <v>49</v>
      </c>
      <c r="C916" t="s">
        <v>49</v>
      </c>
      <c r="F916" s="13"/>
      <c r="G916" s="13">
        <v>1729</v>
      </c>
      <c r="H916" s="13"/>
      <c r="I916" s="13">
        <v>807</v>
      </c>
    </row>
    <row r="917" spans="1:9" x14ac:dyDescent="0.3">
      <c r="A917">
        <v>4040</v>
      </c>
      <c r="B917" t="s">
        <v>55</v>
      </c>
      <c r="C917" t="s">
        <v>49</v>
      </c>
      <c r="F917" s="13"/>
      <c r="G917" s="13">
        <v>434</v>
      </c>
      <c r="H917" s="13"/>
      <c r="I917" s="13">
        <v>0</v>
      </c>
    </row>
    <row r="918" spans="1:9" x14ac:dyDescent="0.3">
      <c r="A918">
        <v>13</v>
      </c>
      <c r="B918" t="s">
        <v>49</v>
      </c>
      <c r="C918" t="s">
        <v>49</v>
      </c>
      <c r="F918" s="13"/>
      <c r="G918" s="13">
        <v>-329</v>
      </c>
      <c r="H918" s="13"/>
      <c r="I918" s="13">
        <v>540</v>
      </c>
    </row>
    <row r="919" spans="1:9" x14ac:dyDescent="0.3">
      <c r="A919">
        <v>1259</v>
      </c>
      <c r="B919" t="s">
        <v>49</v>
      </c>
      <c r="C919" t="s">
        <v>49</v>
      </c>
      <c r="F919" s="13"/>
      <c r="G919" s="13">
        <v>0</v>
      </c>
      <c r="H919" s="13"/>
      <c r="I919" s="13">
        <v>-7</v>
      </c>
    </row>
    <row r="920" spans="1:9" x14ac:dyDescent="0.3">
      <c r="A920">
        <v>18</v>
      </c>
      <c r="B920" t="s">
        <v>55</v>
      </c>
      <c r="C920" t="s">
        <v>49</v>
      </c>
      <c r="F920" s="13"/>
      <c r="G920" s="13">
        <v>350</v>
      </c>
      <c r="H920" s="13"/>
      <c r="I920" s="13">
        <v>2301</v>
      </c>
    </row>
    <row r="921" spans="1:9" x14ac:dyDescent="0.3">
      <c r="A921">
        <v>-76</v>
      </c>
      <c r="B921" t="s">
        <v>55</v>
      </c>
      <c r="C921" t="s">
        <v>49</v>
      </c>
      <c r="F921" s="13"/>
      <c r="G921" s="13">
        <v>489</v>
      </c>
      <c r="H921" s="13"/>
      <c r="I921" s="13">
        <v>175</v>
      </c>
    </row>
    <row r="922" spans="1:9" x14ac:dyDescent="0.3">
      <c r="A922">
        <v>221</v>
      </c>
      <c r="B922" t="s">
        <v>49</v>
      </c>
      <c r="C922" t="s">
        <v>49</v>
      </c>
      <c r="F922" s="13"/>
      <c r="G922" s="13">
        <v>-770</v>
      </c>
      <c r="H922" s="13"/>
      <c r="I922" s="13">
        <v>0</v>
      </c>
    </row>
    <row r="923" spans="1:9" x14ac:dyDescent="0.3">
      <c r="A923">
        <v>136</v>
      </c>
      <c r="B923" t="s">
        <v>55</v>
      </c>
      <c r="C923" t="s">
        <v>49</v>
      </c>
      <c r="F923" s="13"/>
      <c r="G923" s="13">
        <v>315</v>
      </c>
      <c r="H923" s="13"/>
      <c r="I923" s="13">
        <v>3573</v>
      </c>
    </row>
    <row r="924" spans="1:9" x14ac:dyDescent="0.3">
      <c r="A924">
        <v>16353</v>
      </c>
      <c r="B924" t="s">
        <v>49</v>
      </c>
      <c r="C924" t="s">
        <v>49</v>
      </c>
      <c r="F924" s="13"/>
      <c r="G924" s="13">
        <v>333</v>
      </c>
      <c r="H924" s="13"/>
      <c r="I924" s="13">
        <v>23</v>
      </c>
    </row>
    <row r="925" spans="1:9" x14ac:dyDescent="0.3">
      <c r="A925">
        <v>-63</v>
      </c>
      <c r="B925" t="s">
        <v>55</v>
      </c>
      <c r="C925" t="s">
        <v>49</v>
      </c>
      <c r="F925" s="13"/>
      <c r="G925" s="13">
        <v>4404</v>
      </c>
      <c r="H925" s="13"/>
      <c r="I925" s="13">
        <v>8106</v>
      </c>
    </row>
    <row r="926" spans="1:9" x14ac:dyDescent="0.3">
      <c r="A926">
        <v>7353</v>
      </c>
      <c r="B926" t="s">
        <v>49</v>
      </c>
      <c r="C926" t="s">
        <v>49</v>
      </c>
      <c r="F926" s="13"/>
      <c r="G926" s="13">
        <v>257</v>
      </c>
      <c r="H926" s="13"/>
      <c r="I926" s="13">
        <v>0</v>
      </c>
    </row>
    <row r="927" spans="1:9" x14ac:dyDescent="0.3">
      <c r="A927">
        <v>511</v>
      </c>
      <c r="B927" t="s">
        <v>55</v>
      </c>
      <c r="C927" t="s">
        <v>49</v>
      </c>
      <c r="F927" s="13"/>
      <c r="G927" s="13">
        <v>3188</v>
      </c>
      <c r="H927" s="13"/>
      <c r="I927" s="13">
        <v>696</v>
      </c>
    </row>
    <row r="928" spans="1:9" x14ac:dyDescent="0.3">
      <c r="A928">
        <v>3913</v>
      </c>
      <c r="B928" t="s">
        <v>55</v>
      </c>
      <c r="C928" t="s">
        <v>49</v>
      </c>
      <c r="F928" s="13"/>
      <c r="G928" s="13">
        <v>3083</v>
      </c>
      <c r="H928" s="13"/>
      <c r="I928" s="13">
        <v>2416</v>
      </c>
    </row>
    <row r="929" spans="1:9" x14ac:dyDescent="0.3">
      <c r="A929">
        <v>1097</v>
      </c>
      <c r="B929" t="s">
        <v>55</v>
      </c>
      <c r="C929" t="s">
        <v>49</v>
      </c>
      <c r="F929" s="13"/>
      <c r="G929" s="13">
        <v>1410</v>
      </c>
      <c r="H929" s="13"/>
      <c r="I929" s="13">
        <v>25</v>
      </c>
    </row>
    <row r="930" spans="1:9" x14ac:dyDescent="0.3">
      <c r="A930">
        <v>6102</v>
      </c>
      <c r="B930" t="s">
        <v>55</v>
      </c>
      <c r="C930" t="s">
        <v>55</v>
      </c>
      <c r="F930" s="13"/>
      <c r="G930" s="13">
        <v>2523</v>
      </c>
      <c r="H930" s="13"/>
      <c r="I930" s="13">
        <v>7513</v>
      </c>
    </row>
    <row r="931" spans="1:9" x14ac:dyDescent="0.3">
      <c r="A931">
        <v>340</v>
      </c>
      <c r="B931" t="s">
        <v>55</v>
      </c>
      <c r="C931" t="s">
        <v>49</v>
      </c>
      <c r="F931" s="13"/>
      <c r="G931" s="13">
        <v>98</v>
      </c>
      <c r="H931" s="13"/>
      <c r="I931" s="13">
        <v>29</v>
      </c>
    </row>
    <row r="932" spans="1:9" x14ac:dyDescent="0.3">
      <c r="A932">
        <v>-119</v>
      </c>
      <c r="B932" t="s">
        <v>55</v>
      </c>
      <c r="C932" t="s">
        <v>49</v>
      </c>
      <c r="F932" s="13"/>
      <c r="G932" s="13">
        <v>3419</v>
      </c>
      <c r="H932" s="13"/>
      <c r="I932" s="13">
        <v>14</v>
      </c>
    </row>
    <row r="933" spans="1:9" x14ac:dyDescent="0.3">
      <c r="A933">
        <v>2993</v>
      </c>
      <c r="B933" t="s">
        <v>55</v>
      </c>
      <c r="C933" t="s">
        <v>49</v>
      </c>
      <c r="F933" s="13"/>
      <c r="G933" s="13">
        <v>852</v>
      </c>
      <c r="H933" s="13"/>
      <c r="I933" s="13">
        <v>184</v>
      </c>
    </row>
    <row r="934" spans="1:9" x14ac:dyDescent="0.3">
      <c r="A934">
        <v>3575</v>
      </c>
      <c r="B934" t="s">
        <v>49</v>
      </c>
      <c r="C934" t="s">
        <v>55</v>
      </c>
      <c r="F934" s="13"/>
      <c r="G934" s="13">
        <v>50</v>
      </c>
      <c r="H934" s="13"/>
      <c r="I934" s="13">
        <v>-17</v>
      </c>
    </row>
    <row r="935" spans="1:9" x14ac:dyDescent="0.3">
      <c r="A935">
        <v>361</v>
      </c>
      <c r="B935" t="s">
        <v>55</v>
      </c>
      <c r="C935" t="s">
        <v>49</v>
      </c>
      <c r="F935" s="13"/>
      <c r="G935" s="13">
        <v>10</v>
      </c>
      <c r="H935" s="13"/>
      <c r="I935" s="13">
        <v>377</v>
      </c>
    </row>
    <row r="936" spans="1:9" x14ac:dyDescent="0.3">
      <c r="A936">
        <v>1072</v>
      </c>
      <c r="B936" t="s">
        <v>55</v>
      </c>
      <c r="C936" t="s">
        <v>49</v>
      </c>
      <c r="F936" s="13"/>
      <c r="G936" s="13">
        <v>0</v>
      </c>
      <c r="H936" s="13"/>
      <c r="I936" s="13">
        <v>796</v>
      </c>
    </row>
    <row r="937" spans="1:9" x14ac:dyDescent="0.3">
      <c r="A937">
        <v>2904</v>
      </c>
      <c r="B937" t="s">
        <v>49</v>
      </c>
      <c r="C937" t="s">
        <v>49</v>
      </c>
      <c r="F937" s="13"/>
      <c r="G937" s="13">
        <v>175</v>
      </c>
      <c r="H937" s="13"/>
      <c r="I937" s="13">
        <v>7378</v>
      </c>
    </row>
    <row r="938" spans="1:9" x14ac:dyDescent="0.3">
      <c r="A938">
        <v>1790</v>
      </c>
      <c r="B938" t="s">
        <v>49</v>
      </c>
      <c r="C938" t="s">
        <v>55</v>
      </c>
      <c r="F938" s="13"/>
      <c r="G938" s="13">
        <v>-259</v>
      </c>
      <c r="H938" s="13"/>
      <c r="I938" s="13">
        <v>1387</v>
      </c>
    </row>
    <row r="939" spans="1:9" x14ac:dyDescent="0.3">
      <c r="A939">
        <v>86</v>
      </c>
      <c r="B939" t="s">
        <v>55</v>
      </c>
      <c r="C939" t="s">
        <v>49</v>
      </c>
      <c r="F939" s="13"/>
      <c r="G939" s="13">
        <v>1111</v>
      </c>
      <c r="H939" s="13"/>
      <c r="I939" s="13">
        <v>2917</v>
      </c>
    </row>
    <row r="940" spans="1:9" x14ac:dyDescent="0.3">
      <c r="A940">
        <v>1633</v>
      </c>
      <c r="B940" t="s">
        <v>55</v>
      </c>
      <c r="C940" t="s">
        <v>49</v>
      </c>
      <c r="F940" s="13"/>
      <c r="G940" s="13">
        <v>310</v>
      </c>
      <c r="H940" s="13"/>
      <c r="I940" s="13">
        <v>0</v>
      </c>
    </row>
    <row r="941" spans="1:9" x14ac:dyDescent="0.3">
      <c r="A941">
        <v>8312</v>
      </c>
      <c r="B941" t="s">
        <v>49</v>
      </c>
      <c r="C941" t="s">
        <v>49</v>
      </c>
      <c r="F941" s="13"/>
      <c r="G941" s="13">
        <v>-186</v>
      </c>
      <c r="H941" s="13"/>
      <c r="I941" s="13">
        <v>4287</v>
      </c>
    </row>
    <row r="942" spans="1:9" x14ac:dyDescent="0.3">
      <c r="A942">
        <v>172</v>
      </c>
      <c r="B942" t="s">
        <v>49</v>
      </c>
      <c r="C942" t="s">
        <v>49</v>
      </c>
      <c r="F942" s="13"/>
      <c r="G942" s="13">
        <v>625</v>
      </c>
      <c r="H942" s="13"/>
      <c r="I942" s="13">
        <v>0</v>
      </c>
    </row>
    <row r="943" spans="1:9" x14ac:dyDescent="0.3">
      <c r="A943">
        <v>0</v>
      </c>
      <c r="B943" t="s">
        <v>55</v>
      </c>
      <c r="C943" t="s">
        <v>49</v>
      </c>
      <c r="F943" s="13"/>
      <c r="G943" s="13">
        <v>105</v>
      </c>
      <c r="H943" s="13"/>
      <c r="I943" s="13">
        <v>2557</v>
      </c>
    </row>
    <row r="944" spans="1:9" x14ac:dyDescent="0.3">
      <c r="A944">
        <v>222</v>
      </c>
      <c r="B944" t="s">
        <v>55</v>
      </c>
      <c r="C944" t="s">
        <v>49</v>
      </c>
      <c r="F944" s="13"/>
      <c r="G944" s="13">
        <v>618</v>
      </c>
      <c r="H944" s="13"/>
      <c r="I944" s="13">
        <v>2395</v>
      </c>
    </row>
    <row r="945" spans="1:9" x14ac:dyDescent="0.3">
      <c r="A945">
        <v>109</v>
      </c>
      <c r="B945" t="s">
        <v>49</v>
      </c>
      <c r="C945" t="s">
        <v>49</v>
      </c>
      <c r="F945" s="13"/>
      <c r="G945" s="13">
        <v>-449</v>
      </c>
      <c r="H945" s="13"/>
      <c r="I945" s="13">
        <v>4895</v>
      </c>
    </row>
    <row r="946" spans="1:9" x14ac:dyDescent="0.3">
      <c r="A946">
        <v>1451</v>
      </c>
      <c r="B946" t="s">
        <v>49</v>
      </c>
      <c r="C946" t="s">
        <v>49</v>
      </c>
      <c r="F946" s="13"/>
      <c r="G946" s="13">
        <v>0</v>
      </c>
      <c r="H946" s="13"/>
      <c r="I946" s="13">
        <v>134</v>
      </c>
    </row>
    <row r="947" spans="1:9" x14ac:dyDescent="0.3">
      <c r="A947">
        <v>1066</v>
      </c>
      <c r="B947" t="s">
        <v>49</v>
      </c>
      <c r="C947" t="s">
        <v>49</v>
      </c>
      <c r="F947" s="13"/>
      <c r="G947" s="13">
        <v>419</v>
      </c>
      <c r="H947" s="13"/>
      <c r="I947" s="13">
        <v>85</v>
      </c>
    </row>
    <row r="948" spans="1:9" x14ac:dyDescent="0.3">
      <c r="A948">
        <v>3163</v>
      </c>
      <c r="B948" t="s">
        <v>49</v>
      </c>
      <c r="C948" t="s">
        <v>49</v>
      </c>
      <c r="F948" s="13"/>
      <c r="G948" s="13">
        <v>4758</v>
      </c>
      <c r="H948" s="13"/>
      <c r="I948" s="13">
        <v>4</v>
      </c>
    </row>
    <row r="949" spans="1:9" x14ac:dyDescent="0.3">
      <c r="A949">
        <v>888</v>
      </c>
      <c r="B949" t="s">
        <v>55</v>
      </c>
      <c r="C949" t="s">
        <v>49</v>
      </c>
      <c r="F949" s="13"/>
      <c r="G949" s="13">
        <v>77</v>
      </c>
      <c r="H949" s="13"/>
      <c r="I949" s="13">
        <v>367</v>
      </c>
    </row>
    <row r="950" spans="1:9" x14ac:dyDescent="0.3">
      <c r="A950">
        <v>428</v>
      </c>
      <c r="B950" t="s">
        <v>55</v>
      </c>
      <c r="C950" t="s">
        <v>49</v>
      </c>
      <c r="F950" s="13"/>
      <c r="G950" s="13">
        <v>1378</v>
      </c>
      <c r="H950" s="13"/>
      <c r="I950" s="13">
        <v>959</v>
      </c>
    </row>
    <row r="951" spans="1:9" x14ac:dyDescent="0.3">
      <c r="A951">
        <v>106</v>
      </c>
      <c r="B951" t="s">
        <v>49</v>
      </c>
      <c r="C951" t="s">
        <v>49</v>
      </c>
      <c r="F951" s="13"/>
      <c r="G951" s="13">
        <v>60</v>
      </c>
      <c r="H951" s="13"/>
      <c r="I951" s="13">
        <v>0</v>
      </c>
    </row>
    <row r="952" spans="1:9" x14ac:dyDescent="0.3">
      <c r="A952">
        <v>0</v>
      </c>
      <c r="B952" t="s">
        <v>49</v>
      </c>
      <c r="C952" t="s">
        <v>49</v>
      </c>
      <c r="F952" s="13"/>
      <c r="G952" s="13">
        <v>1583</v>
      </c>
      <c r="H952" s="13"/>
      <c r="I952" s="13">
        <v>-8</v>
      </c>
    </row>
    <row r="953" spans="1:9" x14ac:dyDescent="0.3">
      <c r="A953">
        <v>979</v>
      </c>
      <c r="B953" t="s">
        <v>49</v>
      </c>
      <c r="C953" t="s">
        <v>55</v>
      </c>
      <c r="F953" s="13"/>
      <c r="G953" s="13">
        <v>-13</v>
      </c>
      <c r="H953" s="13"/>
      <c r="I953" s="13">
        <v>0</v>
      </c>
    </row>
    <row r="954" spans="1:9" x14ac:dyDescent="0.3">
      <c r="A954">
        <v>2662</v>
      </c>
      <c r="B954" t="s">
        <v>49</v>
      </c>
      <c r="C954" t="s">
        <v>49</v>
      </c>
      <c r="F954" s="13"/>
      <c r="G954" s="13">
        <v>4787</v>
      </c>
      <c r="H954" s="13"/>
      <c r="I954" s="13">
        <v>5543</v>
      </c>
    </row>
    <row r="955" spans="1:9" x14ac:dyDescent="0.3">
      <c r="A955">
        <v>84</v>
      </c>
      <c r="B955" t="s">
        <v>49</v>
      </c>
      <c r="C955" t="s">
        <v>49</v>
      </c>
      <c r="F955" s="13"/>
      <c r="G955" s="13">
        <v>-183</v>
      </c>
      <c r="H955" s="13"/>
      <c r="I955" s="13">
        <v>11</v>
      </c>
    </row>
    <row r="956" spans="1:9" x14ac:dyDescent="0.3">
      <c r="A956">
        <v>5920</v>
      </c>
      <c r="B956" t="s">
        <v>55</v>
      </c>
      <c r="C956" t="s">
        <v>49</v>
      </c>
      <c r="F956" s="13"/>
      <c r="G956" s="13">
        <v>702</v>
      </c>
      <c r="H956" s="13"/>
      <c r="I956" s="13">
        <v>5191</v>
      </c>
    </row>
    <row r="957" spans="1:9" x14ac:dyDescent="0.3">
      <c r="A957">
        <v>816</v>
      </c>
      <c r="B957" t="s">
        <v>55</v>
      </c>
      <c r="C957" t="s">
        <v>49</v>
      </c>
      <c r="F957" s="13"/>
      <c r="G957" s="13">
        <v>609</v>
      </c>
      <c r="H957" s="13"/>
      <c r="I957" s="13">
        <v>-320</v>
      </c>
    </row>
    <row r="958" spans="1:9" x14ac:dyDescent="0.3">
      <c r="A958">
        <v>3276</v>
      </c>
      <c r="B958" t="s">
        <v>49</v>
      </c>
      <c r="C958" t="s">
        <v>49</v>
      </c>
      <c r="F958" s="13"/>
      <c r="G958" s="13">
        <v>0</v>
      </c>
      <c r="H958" s="13"/>
      <c r="I958" s="13">
        <v>171</v>
      </c>
    </row>
    <row r="959" spans="1:9" x14ac:dyDescent="0.3">
      <c r="A959">
        <v>2</v>
      </c>
      <c r="B959" t="s">
        <v>55</v>
      </c>
      <c r="C959" t="s">
        <v>49</v>
      </c>
      <c r="F959" s="13"/>
      <c r="G959" s="13">
        <v>7876</v>
      </c>
      <c r="H959" s="13"/>
      <c r="I959" s="13">
        <v>812</v>
      </c>
    </row>
    <row r="960" spans="1:9" x14ac:dyDescent="0.3">
      <c r="A960">
        <v>-51</v>
      </c>
      <c r="B960" t="s">
        <v>49</v>
      </c>
      <c r="C960" t="s">
        <v>49</v>
      </c>
      <c r="F960" s="13"/>
      <c r="G960" s="13">
        <v>925</v>
      </c>
      <c r="H960" s="13"/>
      <c r="I960" s="13">
        <v>823</v>
      </c>
    </row>
    <row r="961" spans="1:9" x14ac:dyDescent="0.3">
      <c r="A961">
        <v>3315</v>
      </c>
      <c r="B961" t="s">
        <v>55</v>
      </c>
      <c r="C961" t="s">
        <v>49</v>
      </c>
      <c r="F961" s="13"/>
      <c r="G961" s="13">
        <v>42</v>
      </c>
      <c r="H961" s="13"/>
      <c r="I961" s="13">
        <v>1770</v>
      </c>
    </row>
    <row r="962" spans="1:9" x14ac:dyDescent="0.3">
      <c r="A962">
        <v>196</v>
      </c>
      <c r="B962" t="s">
        <v>55</v>
      </c>
      <c r="C962" t="s">
        <v>55</v>
      </c>
      <c r="F962" s="13"/>
      <c r="G962" s="13">
        <v>216</v>
      </c>
      <c r="H962" s="13"/>
      <c r="I962" s="13">
        <v>0</v>
      </c>
    </row>
    <row r="963" spans="1:9" x14ac:dyDescent="0.3">
      <c r="A963">
        <v>552</v>
      </c>
      <c r="B963" t="s">
        <v>55</v>
      </c>
      <c r="C963" t="s">
        <v>49</v>
      </c>
      <c r="F963" s="13"/>
      <c r="G963" s="13">
        <v>894</v>
      </c>
      <c r="H963" s="13"/>
      <c r="I963" s="13">
        <v>1200</v>
      </c>
    </row>
    <row r="964" spans="1:9" x14ac:dyDescent="0.3">
      <c r="A964">
        <v>2347</v>
      </c>
      <c r="B964" t="s">
        <v>49</v>
      </c>
      <c r="C964" t="s">
        <v>55</v>
      </c>
      <c r="F964" s="13"/>
      <c r="G964" s="13">
        <v>245</v>
      </c>
      <c r="H964" s="13"/>
      <c r="I964" s="13">
        <v>313</v>
      </c>
    </row>
    <row r="965" spans="1:9" x14ac:dyDescent="0.3">
      <c r="A965">
        <v>3723</v>
      </c>
      <c r="B965" t="s">
        <v>55</v>
      </c>
      <c r="C965" t="s">
        <v>49</v>
      </c>
      <c r="F965" s="13"/>
      <c r="G965" s="13">
        <v>0</v>
      </c>
      <c r="H965" s="13"/>
      <c r="I965" s="13">
        <v>1240</v>
      </c>
    </row>
    <row r="966" spans="1:9" x14ac:dyDescent="0.3">
      <c r="A966">
        <v>255</v>
      </c>
      <c r="B966" t="s">
        <v>49</v>
      </c>
      <c r="C966" t="s">
        <v>49</v>
      </c>
      <c r="F966" s="13"/>
      <c r="G966" s="13">
        <v>4</v>
      </c>
      <c r="H966" s="13"/>
      <c r="I966" s="13">
        <v>19</v>
      </c>
    </row>
    <row r="967" spans="1:9" x14ac:dyDescent="0.3">
      <c r="A967">
        <v>3143</v>
      </c>
      <c r="B967" t="s">
        <v>49</v>
      </c>
      <c r="C967" t="s">
        <v>49</v>
      </c>
      <c r="F967" s="13"/>
      <c r="G967" s="13">
        <v>473</v>
      </c>
      <c r="H967" s="13"/>
      <c r="I967" s="13">
        <v>9</v>
      </c>
    </row>
    <row r="968" spans="1:9" x14ac:dyDescent="0.3">
      <c r="A968">
        <v>0</v>
      </c>
      <c r="B968" t="s">
        <v>49</v>
      </c>
      <c r="C968" t="s">
        <v>49</v>
      </c>
      <c r="F968" s="13"/>
      <c r="G968" s="13">
        <v>-192</v>
      </c>
      <c r="H968" s="13"/>
      <c r="I968" s="13">
        <v>3074</v>
      </c>
    </row>
    <row r="969" spans="1:9" x14ac:dyDescent="0.3">
      <c r="A969">
        <v>6411</v>
      </c>
      <c r="B969" t="s">
        <v>55</v>
      </c>
      <c r="C969" t="s">
        <v>55</v>
      </c>
      <c r="F969" s="13"/>
      <c r="G969" s="13">
        <v>5137</v>
      </c>
      <c r="H969" s="13"/>
      <c r="I969" s="13">
        <v>575</v>
      </c>
    </row>
    <row r="970" spans="1:9" x14ac:dyDescent="0.3">
      <c r="A970">
        <v>1909</v>
      </c>
      <c r="B970" t="s">
        <v>49</v>
      </c>
      <c r="C970" t="s">
        <v>49</v>
      </c>
      <c r="F970" s="13"/>
      <c r="G970" s="13">
        <v>625</v>
      </c>
      <c r="H970" s="13"/>
      <c r="I970" s="13">
        <v>575</v>
      </c>
    </row>
    <row r="971" spans="1:9" x14ac:dyDescent="0.3">
      <c r="A971">
        <v>3873</v>
      </c>
      <c r="B971" t="s">
        <v>49</v>
      </c>
      <c r="C971" t="s">
        <v>49</v>
      </c>
      <c r="F971" s="13"/>
      <c r="G971" s="13">
        <v>529</v>
      </c>
      <c r="H971" s="13"/>
      <c r="I971" s="13">
        <v>-70</v>
      </c>
    </row>
    <row r="972" spans="1:9" x14ac:dyDescent="0.3">
      <c r="A972">
        <v>1013</v>
      </c>
      <c r="B972" t="s">
        <v>55</v>
      </c>
      <c r="C972" t="s">
        <v>49</v>
      </c>
      <c r="F972" s="13"/>
      <c r="G972" s="13">
        <v>1903</v>
      </c>
      <c r="H972" s="13"/>
      <c r="I972" s="13">
        <v>43</v>
      </c>
    </row>
    <row r="973" spans="1:9" x14ac:dyDescent="0.3">
      <c r="A973">
        <v>262</v>
      </c>
      <c r="B973" t="s">
        <v>55</v>
      </c>
      <c r="C973" t="s">
        <v>49</v>
      </c>
      <c r="F973" s="13"/>
      <c r="G973" s="13">
        <v>230</v>
      </c>
      <c r="H973" s="13"/>
      <c r="I973" s="13">
        <v>428</v>
      </c>
    </row>
    <row r="974" spans="1:9" x14ac:dyDescent="0.3">
      <c r="A974">
        <v>3217</v>
      </c>
      <c r="B974" t="s">
        <v>55</v>
      </c>
      <c r="C974" t="s">
        <v>49</v>
      </c>
      <c r="F974" s="13"/>
      <c r="G974" s="13">
        <v>747</v>
      </c>
      <c r="H974" s="13"/>
      <c r="I974" s="13">
        <v>-540</v>
      </c>
    </row>
    <row r="975" spans="1:9" x14ac:dyDescent="0.3">
      <c r="A975">
        <v>5436</v>
      </c>
      <c r="B975" t="s">
        <v>55</v>
      </c>
      <c r="C975" t="s">
        <v>49</v>
      </c>
      <c r="F975" s="13"/>
      <c r="G975" s="13">
        <v>-46</v>
      </c>
      <c r="H975" s="13"/>
      <c r="I975" s="13">
        <v>437</v>
      </c>
    </row>
    <row r="976" spans="1:9" x14ac:dyDescent="0.3">
      <c r="A976">
        <v>2067</v>
      </c>
      <c r="B976" t="s">
        <v>55</v>
      </c>
      <c r="C976" t="s">
        <v>49</v>
      </c>
      <c r="F976" s="13"/>
      <c r="G976" s="13">
        <v>568</v>
      </c>
      <c r="H976" s="13"/>
      <c r="I976" s="13">
        <v>574</v>
      </c>
    </row>
    <row r="977" spans="1:9" x14ac:dyDescent="0.3">
      <c r="A977">
        <v>215</v>
      </c>
      <c r="B977" t="s">
        <v>49</v>
      </c>
      <c r="C977" t="s">
        <v>49</v>
      </c>
      <c r="F977" s="13"/>
      <c r="G977" s="13">
        <v>1469</v>
      </c>
      <c r="H977" s="13"/>
      <c r="I977" s="13">
        <v>0</v>
      </c>
    </row>
    <row r="978" spans="1:9" x14ac:dyDescent="0.3">
      <c r="A978">
        <v>1594</v>
      </c>
      <c r="B978" t="s">
        <v>49</v>
      </c>
      <c r="C978" t="s">
        <v>49</v>
      </c>
      <c r="F978" s="13"/>
      <c r="G978" s="13">
        <v>201</v>
      </c>
      <c r="H978" s="13"/>
      <c r="I978" s="13">
        <v>935</v>
      </c>
    </row>
    <row r="979" spans="1:9" x14ac:dyDescent="0.3">
      <c r="A979">
        <v>134</v>
      </c>
      <c r="B979" t="s">
        <v>49</v>
      </c>
      <c r="C979" t="s">
        <v>49</v>
      </c>
      <c r="F979" s="13"/>
      <c r="G979" s="13">
        <v>-93</v>
      </c>
      <c r="H979" s="13"/>
      <c r="I979" s="13">
        <v>0</v>
      </c>
    </row>
    <row r="980" spans="1:9" x14ac:dyDescent="0.3">
      <c r="A980">
        <v>262</v>
      </c>
      <c r="B980" t="s">
        <v>49</v>
      </c>
      <c r="C980" t="s">
        <v>49</v>
      </c>
      <c r="F980" s="13"/>
      <c r="G980" s="13">
        <v>-331</v>
      </c>
      <c r="H980" s="13"/>
      <c r="I980" s="13">
        <v>0</v>
      </c>
    </row>
    <row r="981" spans="1:9" x14ac:dyDescent="0.3">
      <c r="A981">
        <v>3021</v>
      </c>
      <c r="B981" t="s">
        <v>49</v>
      </c>
      <c r="C981" t="s">
        <v>49</v>
      </c>
      <c r="F981" s="13"/>
      <c r="G981" s="13">
        <v>486</v>
      </c>
      <c r="H981" s="13"/>
      <c r="I981" s="13">
        <v>1673</v>
      </c>
    </row>
    <row r="982" spans="1:9" x14ac:dyDescent="0.3">
      <c r="A982">
        <v>388</v>
      </c>
      <c r="B982" t="s">
        <v>55</v>
      </c>
      <c r="C982" t="s">
        <v>49</v>
      </c>
      <c r="F982" s="13"/>
      <c r="G982" s="13">
        <v>694</v>
      </c>
      <c r="H982" s="13"/>
      <c r="I982" s="13">
        <v>4213</v>
      </c>
    </row>
    <row r="983" spans="1:9" x14ac:dyDescent="0.3">
      <c r="A983">
        <v>3412</v>
      </c>
      <c r="B983" t="s">
        <v>55</v>
      </c>
      <c r="C983" t="s">
        <v>49</v>
      </c>
      <c r="F983" s="13"/>
      <c r="G983" s="13">
        <v>2806</v>
      </c>
      <c r="H983" s="13"/>
      <c r="I983" s="13">
        <v>0</v>
      </c>
    </row>
    <row r="984" spans="1:9" x14ac:dyDescent="0.3">
      <c r="A984">
        <v>1291</v>
      </c>
      <c r="B984" t="s">
        <v>55</v>
      </c>
      <c r="C984" t="s">
        <v>49</v>
      </c>
      <c r="F984" s="13"/>
      <c r="G984" s="13">
        <v>2959</v>
      </c>
      <c r="H984" s="13"/>
      <c r="I984" s="13">
        <v>1310</v>
      </c>
    </row>
    <row r="985" spans="1:9" x14ac:dyDescent="0.3">
      <c r="A985">
        <v>79</v>
      </c>
      <c r="B985" t="s">
        <v>49</v>
      </c>
      <c r="C985" t="s">
        <v>49</v>
      </c>
      <c r="F985" s="13"/>
      <c r="G985" s="13">
        <v>22</v>
      </c>
      <c r="H985" s="13"/>
      <c r="I985" s="13">
        <v>399</v>
      </c>
    </row>
    <row r="986" spans="1:9" x14ac:dyDescent="0.3">
      <c r="A986">
        <v>2013</v>
      </c>
      <c r="B986" t="s">
        <v>49</v>
      </c>
      <c r="C986" t="s">
        <v>49</v>
      </c>
      <c r="F986" s="13"/>
      <c r="G986" s="13">
        <v>1167</v>
      </c>
      <c r="H986" s="13"/>
      <c r="I986" s="13">
        <v>405</v>
      </c>
    </row>
    <row r="987" spans="1:9" x14ac:dyDescent="0.3">
      <c r="A987">
        <v>543</v>
      </c>
      <c r="B987" t="s">
        <v>49</v>
      </c>
      <c r="C987" t="s">
        <v>55</v>
      </c>
      <c r="F987" s="13"/>
      <c r="G987" s="13">
        <v>35</v>
      </c>
      <c r="H987" s="13"/>
      <c r="I987" s="13">
        <v>2506</v>
      </c>
    </row>
    <row r="988" spans="1:9" x14ac:dyDescent="0.3">
      <c r="A988">
        <v>1016</v>
      </c>
      <c r="B988" t="s">
        <v>55</v>
      </c>
      <c r="C988" t="s">
        <v>49</v>
      </c>
      <c r="F988" s="13"/>
      <c r="G988" s="13">
        <v>4760</v>
      </c>
      <c r="H988" s="13"/>
      <c r="I988" s="13">
        <v>697</v>
      </c>
    </row>
    <row r="989" spans="1:9" x14ac:dyDescent="0.3">
      <c r="A989">
        <v>604</v>
      </c>
      <c r="B989" t="s">
        <v>49</v>
      </c>
      <c r="C989" t="s">
        <v>55</v>
      </c>
      <c r="F989" s="13"/>
      <c r="G989" s="13">
        <v>1427</v>
      </c>
      <c r="H989" s="13"/>
      <c r="I989" s="13">
        <v>890</v>
      </c>
    </row>
    <row r="990" spans="1:9" x14ac:dyDescent="0.3">
      <c r="A990">
        <v>525</v>
      </c>
      <c r="B990" t="s">
        <v>49</v>
      </c>
      <c r="C990" t="s">
        <v>49</v>
      </c>
      <c r="F990" s="13"/>
      <c r="G990" s="13">
        <v>201</v>
      </c>
      <c r="H990" s="13"/>
      <c r="I990" s="13">
        <v>2705</v>
      </c>
    </row>
    <row r="991" spans="1:9" x14ac:dyDescent="0.3">
      <c r="A991">
        <v>353</v>
      </c>
      <c r="B991" t="s">
        <v>49</v>
      </c>
      <c r="C991" t="s">
        <v>49</v>
      </c>
      <c r="F991" s="13"/>
      <c r="G991" s="13">
        <v>4335</v>
      </c>
      <c r="H991" s="13"/>
      <c r="I991" s="13">
        <v>677</v>
      </c>
    </row>
    <row r="992" spans="1:9" x14ac:dyDescent="0.3">
      <c r="A992">
        <v>964</v>
      </c>
      <c r="B992" t="s">
        <v>55</v>
      </c>
      <c r="C992" t="s">
        <v>49</v>
      </c>
      <c r="F992" s="13"/>
      <c r="G992" s="13">
        <v>214</v>
      </c>
      <c r="H992" s="13"/>
      <c r="I992" s="13">
        <v>340</v>
      </c>
    </row>
    <row r="993" spans="1:9" x14ac:dyDescent="0.3">
      <c r="A993">
        <v>3913</v>
      </c>
      <c r="B993" t="s">
        <v>55</v>
      </c>
      <c r="C993" t="s">
        <v>49</v>
      </c>
      <c r="F993" s="13"/>
      <c r="G993" s="13">
        <v>343</v>
      </c>
      <c r="H993" s="13"/>
      <c r="I993" s="13">
        <v>98</v>
      </c>
    </row>
    <row r="994" spans="1:9" x14ac:dyDescent="0.3">
      <c r="A994">
        <v>879</v>
      </c>
      <c r="B994" t="s">
        <v>55</v>
      </c>
      <c r="C994" t="s">
        <v>49</v>
      </c>
      <c r="F994" s="13"/>
      <c r="G994" s="13">
        <v>-77</v>
      </c>
      <c r="H994" s="13"/>
      <c r="I994" s="13">
        <v>2629</v>
      </c>
    </row>
    <row r="995" spans="1:9" x14ac:dyDescent="0.3">
      <c r="A995">
        <v>314</v>
      </c>
      <c r="B995" t="s">
        <v>55</v>
      </c>
      <c r="C995" t="s">
        <v>49</v>
      </c>
      <c r="F995" s="13"/>
      <c r="G995" s="13">
        <v>104</v>
      </c>
      <c r="H995" s="13"/>
      <c r="I995" s="13">
        <v>2325</v>
      </c>
    </row>
    <row r="996" spans="1:9" x14ac:dyDescent="0.3">
      <c r="A996">
        <v>0</v>
      </c>
      <c r="B996" t="s">
        <v>49</v>
      </c>
      <c r="C996" t="s">
        <v>49</v>
      </c>
      <c r="F996" s="13"/>
      <c r="G996" s="13">
        <v>0</v>
      </c>
      <c r="H996" s="13"/>
      <c r="I996" s="13">
        <v>-20</v>
      </c>
    </row>
    <row r="997" spans="1:9" x14ac:dyDescent="0.3">
      <c r="A997">
        <v>1370</v>
      </c>
      <c r="B997" t="s">
        <v>55</v>
      </c>
      <c r="C997" t="s">
        <v>49</v>
      </c>
      <c r="F997" s="13"/>
      <c r="G997" s="13">
        <v>319</v>
      </c>
      <c r="H997" s="13"/>
      <c r="I997" s="13">
        <v>-280</v>
      </c>
    </row>
    <row r="998" spans="1:9" x14ac:dyDescent="0.3">
      <c r="A998">
        <v>37</v>
      </c>
      <c r="B998" t="s">
        <v>49</v>
      </c>
      <c r="C998" t="s">
        <v>49</v>
      </c>
      <c r="F998" s="13"/>
      <c r="G998" s="13">
        <v>9339</v>
      </c>
      <c r="H998" s="13"/>
      <c r="I998" s="13">
        <v>25</v>
      </c>
    </row>
    <row r="999" spans="1:9" x14ac:dyDescent="0.3">
      <c r="A999">
        <v>673</v>
      </c>
      <c r="B999" t="s">
        <v>55</v>
      </c>
      <c r="C999" t="s">
        <v>55</v>
      </c>
      <c r="F999" s="13"/>
      <c r="G999" s="13">
        <v>50</v>
      </c>
      <c r="H999" s="13"/>
      <c r="I999" s="13">
        <v>687</v>
      </c>
    </row>
    <row r="1000" spans="1:9" x14ac:dyDescent="0.3">
      <c r="A1000">
        <v>-342</v>
      </c>
      <c r="B1000" t="s">
        <v>55</v>
      </c>
      <c r="C1000" t="s">
        <v>49</v>
      </c>
      <c r="F1000" s="13"/>
      <c r="G1000" s="13">
        <v>32</v>
      </c>
      <c r="H1000" s="13"/>
      <c r="I1000" s="13">
        <v>-322</v>
      </c>
    </row>
    <row r="1001" spans="1:9" x14ac:dyDescent="0.3">
      <c r="A1001">
        <v>291</v>
      </c>
      <c r="B1001" t="s">
        <v>49</v>
      </c>
      <c r="C1001" t="s">
        <v>49</v>
      </c>
      <c r="F1001" s="13"/>
      <c r="G1001" s="13">
        <v>633</v>
      </c>
      <c r="H1001" s="13"/>
      <c r="I1001" s="13">
        <v>2072</v>
      </c>
    </row>
    <row r="1002" spans="1:9" x14ac:dyDescent="0.3">
      <c r="A1002">
        <v>209</v>
      </c>
      <c r="B1002" t="s">
        <v>55</v>
      </c>
      <c r="C1002" t="s">
        <v>55</v>
      </c>
      <c r="F1002" s="13"/>
      <c r="G1002" s="13">
        <v>4265</v>
      </c>
      <c r="H1002" s="13"/>
      <c r="I1002" s="13">
        <v>1157</v>
      </c>
    </row>
    <row r="1003" spans="1:9" x14ac:dyDescent="0.3">
      <c r="A1003">
        <v>438</v>
      </c>
      <c r="B1003" t="s">
        <v>55</v>
      </c>
      <c r="C1003" t="s">
        <v>49</v>
      </c>
      <c r="F1003" s="13"/>
      <c r="G1003" s="13">
        <v>1970</v>
      </c>
      <c r="H1003" s="13"/>
      <c r="I1003" s="13">
        <v>1043</v>
      </c>
    </row>
    <row r="1004" spans="1:9" x14ac:dyDescent="0.3">
      <c r="A1004">
        <v>1242</v>
      </c>
      <c r="B1004" t="s">
        <v>55</v>
      </c>
      <c r="C1004" t="s">
        <v>49</v>
      </c>
      <c r="F1004" s="13"/>
      <c r="G1004" s="13">
        <v>4659</v>
      </c>
      <c r="H1004" s="13"/>
      <c r="I1004" s="13">
        <v>2098</v>
      </c>
    </row>
    <row r="1005" spans="1:9" x14ac:dyDescent="0.3">
      <c r="A1005">
        <v>355</v>
      </c>
      <c r="B1005" t="s">
        <v>55</v>
      </c>
      <c r="C1005" t="s">
        <v>49</v>
      </c>
      <c r="F1005" s="13"/>
      <c r="G1005" s="13">
        <v>452</v>
      </c>
      <c r="H1005" s="13"/>
      <c r="I1005" s="13">
        <v>461</v>
      </c>
    </row>
    <row r="1006" spans="1:9" x14ac:dyDescent="0.3">
      <c r="A1006">
        <v>204</v>
      </c>
      <c r="B1006" t="s">
        <v>55</v>
      </c>
      <c r="C1006" t="s">
        <v>55</v>
      </c>
      <c r="F1006" s="13"/>
      <c r="G1006" s="13">
        <v>-145</v>
      </c>
      <c r="H1006" s="13"/>
      <c r="I1006" s="13">
        <v>0</v>
      </c>
    </row>
    <row r="1007" spans="1:9" x14ac:dyDescent="0.3">
      <c r="A1007">
        <v>10758</v>
      </c>
      <c r="B1007" t="s">
        <v>55</v>
      </c>
      <c r="C1007" t="s">
        <v>49</v>
      </c>
      <c r="F1007" s="13"/>
      <c r="G1007" s="13">
        <v>-498</v>
      </c>
      <c r="H1007" s="13"/>
      <c r="I1007" s="13">
        <v>1219</v>
      </c>
    </row>
    <row r="1008" spans="1:9" x14ac:dyDescent="0.3">
      <c r="A1008">
        <v>5</v>
      </c>
      <c r="B1008" t="s">
        <v>55</v>
      </c>
      <c r="C1008" t="s">
        <v>49</v>
      </c>
      <c r="F1008" s="13"/>
      <c r="G1008" s="13">
        <v>22</v>
      </c>
      <c r="H1008" s="13"/>
      <c r="I1008" s="13">
        <v>994</v>
      </c>
    </row>
    <row r="1009" spans="1:9" x14ac:dyDescent="0.3">
      <c r="A1009">
        <v>410</v>
      </c>
      <c r="B1009" t="s">
        <v>55</v>
      </c>
      <c r="C1009" t="s">
        <v>49</v>
      </c>
      <c r="F1009" s="13"/>
      <c r="G1009" s="13">
        <v>2304</v>
      </c>
      <c r="H1009" s="13"/>
      <c r="I1009" s="13">
        <v>6</v>
      </c>
    </row>
    <row r="1010" spans="1:9" x14ac:dyDescent="0.3">
      <c r="A1010">
        <v>605</v>
      </c>
      <c r="B1010" t="s">
        <v>55</v>
      </c>
      <c r="C1010" t="s">
        <v>49</v>
      </c>
      <c r="F1010" s="13"/>
      <c r="G1010" s="13">
        <v>1412</v>
      </c>
      <c r="H1010" s="13"/>
      <c r="I1010" s="13">
        <v>0</v>
      </c>
    </row>
    <row r="1011" spans="1:9" x14ac:dyDescent="0.3">
      <c r="A1011">
        <v>4</v>
      </c>
      <c r="B1011" t="s">
        <v>49</v>
      </c>
      <c r="C1011" t="s">
        <v>49</v>
      </c>
      <c r="F1011" s="13"/>
      <c r="G1011" s="13">
        <v>4897</v>
      </c>
      <c r="H1011" s="13"/>
      <c r="I1011" s="13">
        <v>1114</v>
      </c>
    </row>
    <row r="1012" spans="1:9" x14ac:dyDescent="0.3">
      <c r="A1012">
        <v>8494</v>
      </c>
      <c r="B1012" t="s">
        <v>49</v>
      </c>
      <c r="C1012" t="s">
        <v>49</v>
      </c>
      <c r="F1012" s="13"/>
      <c r="G1012" s="13">
        <v>508</v>
      </c>
      <c r="H1012" s="13"/>
      <c r="I1012" s="13">
        <v>0</v>
      </c>
    </row>
    <row r="1013" spans="1:9" x14ac:dyDescent="0.3">
      <c r="A1013">
        <v>198</v>
      </c>
      <c r="B1013" t="s">
        <v>55</v>
      </c>
      <c r="C1013" t="s">
        <v>49</v>
      </c>
      <c r="F1013" s="13"/>
      <c r="G1013" s="13">
        <v>348</v>
      </c>
      <c r="H1013" s="13"/>
      <c r="I1013" s="13">
        <v>46</v>
      </c>
    </row>
    <row r="1014" spans="1:9" x14ac:dyDescent="0.3">
      <c r="A1014">
        <v>841</v>
      </c>
      <c r="B1014" t="s">
        <v>55</v>
      </c>
      <c r="C1014" t="s">
        <v>49</v>
      </c>
      <c r="F1014" s="13"/>
      <c r="G1014" s="13">
        <v>291</v>
      </c>
      <c r="H1014" s="13"/>
      <c r="I1014" s="13">
        <v>985</v>
      </c>
    </row>
    <row r="1015" spans="1:9" x14ac:dyDescent="0.3">
      <c r="A1015">
        <v>8</v>
      </c>
      <c r="B1015" t="s">
        <v>49</v>
      </c>
      <c r="C1015" t="s">
        <v>49</v>
      </c>
      <c r="F1015" s="13"/>
      <c r="G1015" s="13">
        <v>781</v>
      </c>
      <c r="H1015" s="13"/>
      <c r="I1015" s="13">
        <v>520</v>
      </c>
    </row>
    <row r="1016" spans="1:9" x14ac:dyDescent="0.3">
      <c r="A1016">
        <v>470</v>
      </c>
      <c r="B1016" t="s">
        <v>55</v>
      </c>
      <c r="C1016" t="s">
        <v>49</v>
      </c>
      <c r="F1016" s="13"/>
      <c r="G1016" s="13">
        <v>1327</v>
      </c>
      <c r="H1016" s="13"/>
      <c r="I1016" s="13">
        <v>10</v>
      </c>
    </row>
    <row r="1017" spans="1:9" x14ac:dyDescent="0.3">
      <c r="A1017">
        <v>520</v>
      </c>
      <c r="B1017" t="s">
        <v>55</v>
      </c>
      <c r="C1017" t="s">
        <v>49</v>
      </c>
      <c r="F1017" s="13"/>
      <c r="G1017" s="13">
        <v>-306</v>
      </c>
      <c r="H1017" s="13"/>
      <c r="I1017" s="13">
        <v>1121</v>
      </c>
    </row>
    <row r="1018" spans="1:9" x14ac:dyDescent="0.3">
      <c r="A1018">
        <v>439</v>
      </c>
      <c r="B1018" t="s">
        <v>55</v>
      </c>
      <c r="C1018" t="s">
        <v>49</v>
      </c>
      <c r="F1018" s="13"/>
      <c r="G1018" s="13">
        <v>864</v>
      </c>
      <c r="H1018" s="13"/>
      <c r="I1018" s="13">
        <v>0</v>
      </c>
    </row>
    <row r="1019" spans="1:9" x14ac:dyDescent="0.3">
      <c r="A1019">
        <v>-454</v>
      </c>
      <c r="B1019" t="s">
        <v>55</v>
      </c>
      <c r="C1019" t="s">
        <v>49</v>
      </c>
      <c r="F1019" s="13"/>
      <c r="G1019" s="13">
        <v>1265</v>
      </c>
      <c r="H1019" s="13"/>
      <c r="I1019" s="13">
        <v>414</v>
      </c>
    </row>
    <row r="1020" spans="1:9" x14ac:dyDescent="0.3">
      <c r="A1020">
        <v>466</v>
      </c>
      <c r="B1020" t="s">
        <v>49</v>
      </c>
      <c r="C1020" t="s">
        <v>49</v>
      </c>
      <c r="F1020" s="13"/>
      <c r="G1020" s="13">
        <v>0</v>
      </c>
      <c r="H1020" s="13"/>
      <c r="I1020" s="13">
        <v>0</v>
      </c>
    </row>
    <row r="1021" spans="1:9" x14ac:dyDescent="0.3">
      <c r="A1021">
        <v>665</v>
      </c>
      <c r="B1021" t="s">
        <v>55</v>
      </c>
      <c r="C1021" t="s">
        <v>49</v>
      </c>
      <c r="F1021" s="13"/>
      <c r="G1021" s="13">
        <v>864</v>
      </c>
      <c r="H1021" s="13"/>
      <c r="I1021" s="13">
        <v>22856</v>
      </c>
    </row>
    <row r="1022" spans="1:9" x14ac:dyDescent="0.3">
      <c r="A1022">
        <v>994</v>
      </c>
      <c r="B1022" t="s">
        <v>55</v>
      </c>
      <c r="C1022" t="s">
        <v>49</v>
      </c>
      <c r="F1022" s="13"/>
      <c r="G1022" s="13">
        <v>4089</v>
      </c>
      <c r="H1022" s="13"/>
      <c r="I1022" s="13">
        <v>-352</v>
      </c>
    </row>
    <row r="1023" spans="1:9" x14ac:dyDescent="0.3">
      <c r="A1023">
        <v>5346</v>
      </c>
      <c r="B1023" t="s">
        <v>55</v>
      </c>
      <c r="C1023" t="s">
        <v>55</v>
      </c>
      <c r="F1023" s="13"/>
      <c r="G1023" s="13">
        <v>1059</v>
      </c>
      <c r="H1023" s="13"/>
      <c r="I1023" s="13">
        <v>302</v>
      </c>
    </row>
    <row r="1024" spans="1:9" x14ac:dyDescent="0.3">
      <c r="A1024">
        <v>1243</v>
      </c>
      <c r="B1024" t="s">
        <v>55</v>
      </c>
      <c r="C1024" t="s">
        <v>49</v>
      </c>
      <c r="F1024" s="13"/>
      <c r="G1024" s="13">
        <v>388</v>
      </c>
      <c r="H1024" s="13"/>
      <c r="I1024" s="13">
        <v>632</v>
      </c>
    </row>
    <row r="1025" spans="1:9" x14ac:dyDescent="0.3">
      <c r="A1025">
        <v>0</v>
      </c>
      <c r="B1025" t="s">
        <v>55</v>
      </c>
      <c r="C1025" t="s">
        <v>49</v>
      </c>
      <c r="F1025" s="13"/>
      <c r="G1025" s="13">
        <v>602</v>
      </c>
      <c r="H1025" s="13"/>
      <c r="I1025" s="13">
        <v>902</v>
      </c>
    </row>
    <row r="1026" spans="1:9" x14ac:dyDescent="0.3">
      <c r="A1026">
        <v>2357</v>
      </c>
      <c r="B1026" t="s">
        <v>55</v>
      </c>
      <c r="C1026" t="s">
        <v>49</v>
      </c>
      <c r="F1026" s="13"/>
      <c r="G1026" s="13">
        <v>255</v>
      </c>
      <c r="H1026" s="13"/>
      <c r="I1026" s="13">
        <v>621</v>
      </c>
    </row>
    <row r="1027" spans="1:9" x14ac:dyDescent="0.3">
      <c r="A1027">
        <v>1044</v>
      </c>
      <c r="B1027" t="s">
        <v>49</v>
      </c>
      <c r="C1027" t="s">
        <v>49</v>
      </c>
      <c r="F1027" s="13"/>
      <c r="G1027" s="13">
        <v>63</v>
      </c>
      <c r="H1027" s="13"/>
      <c r="I1027" s="13">
        <v>18</v>
      </c>
    </row>
    <row r="1028" spans="1:9" x14ac:dyDescent="0.3">
      <c r="A1028">
        <v>1069</v>
      </c>
      <c r="B1028" t="s">
        <v>55</v>
      </c>
      <c r="C1028" t="s">
        <v>49</v>
      </c>
      <c r="F1028" s="13"/>
      <c r="G1028" s="13">
        <v>712</v>
      </c>
      <c r="H1028" s="13"/>
      <c r="I1028" s="13">
        <v>2886</v>
      </c>
    </row>
    <row r="1029" spans="1:9" x14ac:dyDescent="0.3">
      <c r="A1029">
        <v>231</v>
      </c>
      <c r="B1029" t="s">
        <v>49</v>
      </c>
      <c r="C1029" t="s">
        <v>49</v>
      </c>
      <c r="F1029" s="13"/>
      <c r="G1029" s="13">
        <v>57</v>
      </c>
      <c r="H1029" s="13"/>
      <c r="I1029" s="13">
        <v>1</v>
      </c>
    </row>
    <row r="1030" spans="1:9" x14ac:dyDescent="0.3">
      <c r="A1030">
        <v>0</v>
      </c>
      <c r="B1030" t="s">
        <v>55</v>
      </c>
      <c r="C1030" t="s">
        <v>55</v>
      </c>
      <c r="F1030" s="13"/>
      <c r="G1030" s="13">
        <v>1490</v>
      </c>
      <c r="H1030" s="13"/>
      <c r="I1030" s="13">
        <v>775</v>
      </c>
    </row>
    <row r="1031" spans="1:9" x14ac:dyDescent="0.3">
      <c r="A1031">
        <v>266</v>
      </c>
      <c r="B1031" t="s">
        <v>55</v>
      </c>
      <c r="C1031" t="s">
        <v>49</v>
      </c>
      <c r="F1031" s="13"/>
      <c r="G1031" s="13">
        <v>1707</v>
      </c>
      <c r="H1031" s="13"/>
      <c r="I1031" s="13">
        <v>634</v>
      </c>
    </row>
    <row r="1032" spans="1:9" x14ac:dyDescent="0.3">
      <c r="A1032">
        <v>-70</v>
      </c>
      <c r="B1032" t="s">
        <v>55</v>
      </c>
      <c r="C1032" t="s">
        <v>49</v>
      </c>
      <c r="F1032" s="13"/>
      <c r="G1032" s="13">
        <v>826</v>
      </c>
      <c r="H1032" s="13"/>
      <c r="I1032" s="13">
        <v>5715</v>
      </c>
    </row>
    <row r="1033" spans="1:9" x14ac:dyDescent="0.3">
      <c r="A1033">
        <v>25824</v>
      </c>
      <c r="B1033" t="s">
        <v>49</v>
      </c>
      <c r="C1033" t="s">
        <v>49</v>
      </c>
      <c r="F1033" s="13"/>
      <c r="G1033" s="13">
        <v>1836</v>
      </c>
      <c r="H1033" s="13"/>
      <c r="I1033" s="13">
        <v>75</v>
      </c>
    </row>
    <row r="1034" spans="1:9" x14ac:dyDescent="0.3">
      <c r="A1034">
        <v>538</v>
      </c>
      <c r="B1034" t="s">
        <v>49</v>
      </c>
      <c r="C1034" t="s">
        <v>49</v>
      </c>
      <c r="F1034" s="13"/>
      <c r="G1034" s="13">
        <v>907</v>
      </c>
      <c r="H1034" s="13"/>
      <c r="I1034" s="13">
        <v>103</v>
      </c>
    </row>
    <row r="1035" spans="1:9" x14ac:dyDescent="0.3">
      <c r="A1035">
        <v>534</v>
      </c>
      <c r="B1035" t="s">
        <v>55</v>
      </c>
      <c r="C1035" t="s">
        <v>49</v>
      </c>
      <c r="F1035" s="13"/>
      <c r="G1035" s="13">
        <v>-495</v>
      </c>
      <c r="H1035" s="13"/>
      <c r="I1035" s="13">
        <v>748</v>
      </c>
    </row>
    <row r="1036" spans="1:9" x14ac:dyDescent="0.3">
      <c r="A1036">
        <v>2323</v>
      </c>
      <c r="B1036" t="s">
        <v>49</v>
      </c>
      <c r="C1036" t="s">
        <v>49</v>
      </c>
      <c r="F1036" s="13"/>
      <c r="G1036" s="13">
        <v>1210</v>
      </c>
      <c r="H1036" s="13"/>
      <c r="I1036" s="13">
        <v>192</v>
      </c>
    </row>
    <row r="1037" spans="1:9" x14ac:dyDescent="0.3">
      <c r="A1037">
        <v>1852</v>
      </c>
      <c r="B1037" t="s">
        <v>55</v>
      </c>
      <c r="C1037" t="s">
        <v>49</v>
      </c>
      <c r="F1037" s="13"/>
      <c r="G1037" s="13">
        <v>819</v>
      </c>
      <c r="H1037" s="13"/>
      <c r="I1037" s="13">
        <v>267</v>
      </c>
    </row>
    <row r="1038" spans="1:9" x14ac:dyDescent="0.3">
      <c r="A1038">
        <v>2647</v>
      </c>
      <c r="B1038" t="s">
        <v>55</v>
      </c>
      <c r="C1038" t="s">
        <v>49</v>
      </c>
      <c r="F1038" s="13"/>
      <c r="G1038" s="13">
        <v>-46</v>
      </c>
      <c r="H1038" s="13"/>
      <c r="I1038" s="13">
        <v>3665</v>
      </c>
    </row>
    <row r="1039" spans="1:9" x14ac:dyDescent="0.3">
      <c r="A1039">
        <v>2767</v>
      </c>
      <c r="B1039" t="s">
        <v>55</v>
      </c>
      <c r="C1039" t="s">
        <v>49</v>
      </c>
      <c r="F1039" s="13"/>
      <c r="G1039" s="13">
        <v>671</v>
      </c>
      <c r="H1039" s="13"/>
      <c r="I1039" s="13">
        <v>2380</v>
      </c>
    </row>
    <row r="1040" spans="1:9" x14ac:dyDescent="0.3">
      <c r="A1040">
        <v>176</v>
      </c>
      <c r="B1040" t="s">
        <v>55</v>
      </c>
      <c r="C1040" t="s">
        <v>55</v>
      </c>
      <c r="F1040" s="13"/>
      <c r="G1040" s="13">
        <v>11</v>
      </c>
      <c r="H1040" s="13"/>
      <c r="I1040" s="13">
        <v>179</v>
      </c>
    </row>
    <row r="1041" spans="1:9" x14ac:dyDescent="0.3">
      <c r="A1041">
        <v>9720</v>
      </c>
      <c r="B1041" t="s">
        <v>49</v>
      </c>
      <c r="C1041" t="s">
        <v>49</v>
      </c>
      <c r="F1041" s="13"/>
      <c r="G1041" s="13">
        <v>33</v>
      </c>
      <c r="H1041" s="13"/>
      <c r="I1041" s="13">
        <v>320</v>
      </c>
    </row>
    <row r="1042" spans="1:9" x14ac:dyDescent="0.3">
      <c r="A1042">
        <v>1613</v>
      </c>
      <c r="B1042" t="s">
        <v>55</v>
      </c>
      <c r="C1042" t="s">
        <v>49</v>
      </c>
      <c r="F1042" s="13"/>
      <c r="G1042" s="13">
        <v>104</v>
      </c>
      <c r="H1042" s="13"/>
      <c r="I1042" s="13">
        <v>1980</v>
      </c>
    </row>
    <row r="1043" spans="1:9" x14ac:dyDescent="0.3">
      <c r="A1043">
        <v>2903</v>
      </c>
      <c r="B1043" t="s">
        <v>55</v>
      </c>
      <c r="C1043" t="s">
        <v>55</v>
      </c>
      <c r="F1043" s="13"/>
      <c r="G1043" s="13">
        <v>1438</v>
      </c>
      <c r="H1043" s="13"/>
      <c r="I1043" s="13">
        <v>1582</v>
      </c>
    </row>
    <row r="1044" spans="1:9" x14ac:dyDescent="0.3">
      <c r="A1044">
        <v>81</v>
      </c>
      <c r="B1044" t="s">
        <v>55</v>
      </c>
      <c r="C1044" t="s">
        <v>49</v>
      </c>
      <c r="F1044" s="13"/>
      <c r="G1044" s="13">
        <v>1693</v>
      </c>
      <c r="H1044" s="13"/>
      <c r="I1044" s="13">
        <v>62</v>
      </c>
    </row>
    <row r="1045" spans="1:9" x14ac:dyDescent="0.3">
      <c r="A1045">
        <v>780</v>
      </c>
      <c r="B1045" t="s">
        <v>55</v>
      </c>
      <c r="C1045" t="s">
        <v>49</v>
      </c>
      <c r="F1045" s="13"/>
      <c r="G1045" s="13">
        <v>0</v>
      </c>
      <c r="H1045" s="13"/>
      <c r="I1045" s="13">
        <v>235</v>
      </c>
    </row>
    <row r="1046" spans="1:9" x14ac:dyDescent="0.3">
      <c r="A1046">
        <v>178</v>
      </c>
      <c r="B1046" t="s">
        <v>49</v>
      </c>
      <c r="C1046" t="s">
        <v>49</v>
      </c>
      <c r="F1046" s="13"/>
      <c r="G1046" s="13">
        <v>4</v>
      </c>
      <c r="H1046" s="13"/>
      <c r="I1046" s="13">
        <v>1327</v>
      </c>
    </row>
    <row r="1047" spans="1:9" x14ac:dyDescent="0.3">
      <c r="A1047">
        <v>299</v>
      </c>
      <c r="B1047" t="s">
        <v>49</v>
      </c>
      <c r="C1047" t="s">
        <v>49</v>
      </c>
      <c r="F1047" s="13"/>
      <c r="G1047" s="13">
        <v>26306</v>
      </c>
      <c r="H1047" s="13"/>
      <c r="I1047" s="13">
        <v>557</v>
      </c>
    </row>
    <row r="1048" spans="1:9" x14ac:dyDescent="0.3">
      <c r="A1048">
        <v>285</v>
      </c>
      <c r="B1048" t="s">
        <v>55</v>
      </c>
      <c r="C1048" t="s">
        <v>49</v>
      </c>
      <c r="F1048" s="13"/>
      <c r="G1048" s="13">
        <v>777</v>
      </c>
      <c r="H1048" s="13"/>
      <c r="I1048" s="13">
        <v>1058</v>
      </c>
    </row>
    <row r="1049" spans="1:9" x14ac:dyDescent="0.3">
      <c r="A1049">
        <v>872</v>
      </c>
      <c r="B1049" t="s">
        <v>55</v>
      </c>
      <c r="C1049" t="s">
        <v>49</v>
      </c>
      <c r="F1049" s="13"/>
      <c r="G1049" s="13">
        <v>1117</v>
      </c>
      <c r="H1049" s="13"/>
      <c r="I1049" s="13">
        <v>6728</v>
      </c>
    </row>
    <row r="1050" spans="1:9" x14ac:dyDescent="0.3">
      <c r="A1050">
        <v>1337</v>
      </c>
      <c r="B1050" t="s">
        <v>49</v>
      </c>
      <c r="C1050" t="s">
        <v>49</v>
      </c>
      <c r="F1050" s="13"/>
      <c r="G1050" s="13">
        <v>1325</v>
      </c>
      <c r="H1050" s="13"/>
      <c r="I1050" s="13">
        <v>462</v>
      </c>
    </row>
    <row r="1051" spans="1:9" x14ac:dyDescent="0.3">
      <c r="A1051">
        <v>72</v>
      </c>
      <c r="B1051" t="s">
        <v>55</v>
      </c>
      <c r="C1051" t="s">
        <v>49</v>
      </c>
      <c r="F1051" s="13"/>
      <c r="G1051" s="13">
        <v>3301</v>
      </c>
      <c r="H1051" s="13"/>
      <c r="I1051" s="13">
        <v>1625</v>
      </c>
    </row>
    <row r="1052" spans="1:9" x14ac:dyDescent="0.3">
      <c r="A1052">
        <v>0</v>
      </c>
      <c r="B1052" t="s">
        <v>49</v>
      </c>
      <c r="C1052" t="s">
        <v>49</v>
      </c>
      <c r="F1052" s="13"/>
      <c r="G1052" s="13">
        <v>-280</v>
      </c>
      <c r="H1052" s="13"/>
      <c r="I1052" s="13">
        <v>562</v>
      </c>
    </row>
    <row r="1053" spans="1:9" x14ac:dyDescent="0.3">
      <c r="A1053">
        <v>-388</v>
      </c>
      <c r="B1053" t="s">
        <v>55</v>
      </c>
      <c r="C1053" t="s">
        <v>49</v>
      </c>
      <c r="F1053" s="13"/>
      <c r="G1053" s="13">
        <v>1534</v>
      </c>
      <c r="H1053" s="13"/>
      <c r="I1053" s="13">
        <v>0</v>
      </c>
    </row>
    <row r="1054" spans="1:9" x14ac:dyDescent="0.3">
      <c r="A1054">
        <v>11</v>
      </c>
      <c r="B1054" t="s">
        <v>55</v>
      </c>
      <c r="C1054" t="s">
        <v>49</v>
      </c>
      <c r="F1054" s="13"/>
      <c r="G1054" s="13">
        <v>0</v>
      </c>
      <c r="H1054" s="13"/>
      <c r="I1054" s="13">
        <v>368</v>
      </c>
    </row>
    <row r="1055" spans="1:9" x14ac:dyDescent="0.3">
      <c r="A1055">
        <v>-535</v>
      </c>
      <c r="B1055" t="s">
        <v>55</v>
      </c>
      <c r="C1055" t="s">
        <v>49</v>
      </c>
      <c r="F1055" s="13"/>
      <c r="G1055" s="13">
        <v>2776</v>
      </c>
      <c r="H1055" s="13"/>
      <c r="I1055" s="13">
        <v>2590</v>
      </c>
    </row>
    <row r="1056" spans="1:9" x14ac:dyDescent="0.3">
      <c r="A1056">
        <v>787</v>
      </c>
      <c r="B1056" t="s">
        <v>55</v>
      </c>
      <c r="C1056" t="s">
        <v>49</v>
      </c>
      <c r="F1056" s="13"/>
      <c r="G1056" s="13">
        <v>475</v>
      </c>
      <c r="H1056" s="13"/>
      <c r="I1056" s="13">
        <v>9228</v>
      </c>
    </row>
    <row r="1057" spans="1:9" x14ac:dyDescent="0.3">
      <c r="A1057">
        <v>3343</v>
      </c>
      <c r="B1057" t="s">
        <v>49</v>
      </c>
      <c r="C1057" t="s">
        <v>49</v>
      </c>
      <c r="F1057" s="13"/>
      <c r="G1057" s="13">
        <v>2154</v>
      </c>
      <c r="H1057" s="13"/>
      <c r="I1057" s="13">
        <v>1</v>
      </c>
    </row>
    <row r="1058" spans="1:9" x14ac:dyDescent="0.3">
      <c r="A1058">
        <v>3904</v>
      </c>
      <c r="B1058" t="s">
        <v>49</v>
      </c>
      <c r="C1058" t="s">
        <v>49</v>
      </c>
      <c r="F1058" s="13"/>
      <c r="G1058" s="13">
        <v>83</v>
      </c>
      <c r="H1058" s="13"/>
      <c r="I1058" s="13">
        <v>46</v>
      </c>
    </row>
    <row r="1059" spans="1:9" x14ac:dyDescent="0.3">
      <c r="A1059">
        <v>736</v>
      </c>
      <c r="B1059" t="s">
        <v>55</v>
      </c>
      <c r="C1059" t="s">
        <v>49</v>
      </c>
      <c r="F1059" s="13"/>
      <c r="G1059" s="13">
        <v>7696</v>
      </c>
      <c r="H1059" s="13"/>
      <c r="I1059" s="13">
        <v>308</v>
      </c>
    </row>
    <row r="1060" spans="1:9" x14ac:dyDescent="0.3">
      <c r="A1060">
        <v>1390</v>
      </c>
      <c r="B1060" t="s">
        <v>49</v>
      </c>
      <c r="C1060" t="s">
        <v>49</v>
      </c>
      <c r="F1060" s="13"/>
      <c r="G1060" s="13">
        <v>4500</v>
      </c>
      <c r="H1060" s="13"/>
      <c r="I1060" s="13">
        <v>48</v>
      </c>
    </row>
    <row r="1061" spans="1:9" x14ac:dyDescent="0.3">
      <c r="A1061">
        <v>808</v>
      </c>
      <c r="B1061" t="s">
        <v>49</v>
      </c>
      <c r="C1061" t="s">
        <v>49</v>
      </c>
      <c r="F1061" s="13"/>
      <c r="G1061" s="13">
        <v>1</v>
      </c>
      <c r="H1061" s="13"/>
      <c r="I1061" s="13">
        <v>848</v>
      </c>
    </row>
    <row r="1062" spans="1:9" x14ac:dyDescent="0.3">
      <c r="A1062">
        <v>1147</v>
      </c>
      <c r="B1062" t="s">
        <v>49</v>
      </c>
      <c r="C1062" t="s">
        <v>49</v>
      </c>
      <c r="F1062" s="13"/>
      <c r="G1062" s="13">
        <v>-18</v>
      </c>
      <c r="H1062" s="13"/>
      <c r="I1062" s="13">
        <v>1148</v>
      </c>
    </row>
    <row r="1063" spans="1:9" x14ac:dyDescent="0.3">
      <c r="A1063">
        <v>1122</v>
      </c>
      <c r="B1063" t="s">
        <v>49</v>
      </c>
      <c r="C1063" t="s">
        <v>49</v>
      </c>
      <c r="F1063" s="13"/>
      <c r="G1063" s="13">
        <v>479</v>
      </c>
      <c r="H1063" s="13"/>
      <c r="I1063" s="13">
        <v>5</v>
      </c>
    </row>
    <row r="1064" spans="1:9" x14ac:dyDescent="0.3">
      <c r="A1064">
        <v>-568</v>
      </c>
      <c r="B1064" t="s">
        <v>55</v>
      </c>
      <c r="C1064" t="s">
        <v>55</v>
      </c>
      <c r="F1064" s="13"/>
      <c r="G1064" s="13">
        <v>0</v>
      </c>
      <c r="H1064" s="13"/>
      <c r="I1064" s="13">
        <v>0</v>
      </c>
    </row>
    <row r="1065" spans="1:9" x14ac:dyDescent="0.3">
      <c r="A1065">
        <v>1165</v>
      </c>
      <c r="B1065" t="s">
        <v>55</v>
      </c>
      <c r="C1065" t="s">
        <v>49</v>
      </c>
      <c r="F1065" s="13"/>
      <c r="G1065" s="13">
        <v>1130</v>
      </c>
      <c r="H1065" s="13"/>
      <c r="I1065" s="13">
        <v>109</v>
      </c>
    </row>
    <row r="1066" spans="1:9" x14ac:dyDescent="0.3">
      <c r="A1066">
        <v>-905</v>
      </c>
      <c r="B1066" t="s">
        <v>55</v>
      </c>
      <c r="C1066" t="s">
        <v>49</v>
      </c>
      <c r="F1066" s="13"/>
      <c r="G1066" s="13">
        <v>389</v>
      </c>
      <c r="H1066" s="13"/>
      <c r="I1066" s="13">
        <v>0</v>
      </c>
    </row>
    <row r="1067" spans="1:9" x14ac:dyDescent="0.3">
      <c r="A1067">
        <v>0</v>
      </c>
      <c r="B1067" t="s">
        <v>55</v>
      </c>
      <c r="C1067" t="s">
        <v>49</v>
      </c>
      <c r="F1067" s="13"/>
      <c r="G1067" s="13">
        <v>401</v>
      </c>
      <c r="H1067" s="13"/>
      <c r="I1067" s="13">
        <v>7007</v>
      </c>
    </row>
    <row r="1068" spans="1:9" x14ac:dyDescent="0.3">
      <c r="A1068">
        <v>740</v>
      </c>
      <c r="B1068" t="s">
        <v>49</v>
      </c>
      <c r="C1068" t="s">
        <v>49</v>
      </c>
      <c r="F1068" s="13"/>
      <c r="G1068" s="13">
        <v>115</v>
      </c>
      <c r="H1068" s="13"/>
      <c r="I1068" s="13">
        <v>1548</v>
      </c>
    </row>
    <row r="1069" spans="1:9" x14ac:dyDescent="0.3">
      <c r="A1069">
        <v>8262</v>
      </c>
      <c r="B1069" t="s">
        <v>55</v>
      </c>
      <c r="C1069" t="s">
        <v>49</v>
      </c>
      <c r="F1069" s="13"/>
      <c r="G1069" s="13">
        <v>1438</v>
      </c>
      <c r="H1069" s="13"/>
      <c r="I1069" s="13">
        <v>123</v>
      </c>
    </row>
    <row r="1070" spans="1:9" x14ac:dyDescent="0.3">
      <c r="A1070">
        <v>14</v>
      </c>
      <c r="B1070" t="s">
        <v>55</v>
      </c>
      <c r="C1070" t="s">
        <v>55</v>
      </c>
      <c r="F1070" s="13"/>
      <c r="G1070" s="13">
        <v>207</v>
      </c>
      <c r="H1070" s="13"/>
      <c r="I1070" s="13">
        <v>697</v>
      </c>
    </row>
    <row r="1071" spans="1:9" x14ac:dyDescent="0.3">
      <c r="A1071">
        <v>7108</v>
      </c>
      <c r="B1071" t="s">
        <v>55</v>
      </c>
      <c r="C1071" t="s">
        <v>55</v>
      </c>
      <c r="F1071" s="13"/>
      <c r="G1071" s="13">
        <v>-471</v>
      </c>
      <c r="H1071" s="13"/>
      <c r="I1071" s="13">
        <v>0</v>
      </c>
    </row>
    <row r="1072" spans="1:9" x14ac:dyDescent="0.3">
      <c r="A1072">
        <v>1049</v>
      </c>
      <c r="B1072" t="s">
        <v>55</v>
      </c>
      <c r="C1072" t="s">
        <v>49</v>
      </c>
      <c r="F1072" s="13"/>
      <c r="G1072" s="13">
        <v>1531</v>
      </c>
      <c r="H1072" s="13"/>
      <c r="I1072" s="13">
        <v>1707</v>
      </c>
    </row>
    <row r="1073" spans="1:9" x14ac:dyDescent="0.3">
      <c r="A1073">
        <v>0</v>
      </c>
      <c r="B1073" t="s">
        <v>55</v>
      </c>
      <c r="C1073" t="s">
        <v>49</v>
      </c>
      <c r="F1073" s="13"/>
      <c r="G1073" s="13">
        <v>326</v>
      </c>
      <c r="H1073" s="13"/>
      <c r="I1073" s="13">
        <v>406</v>
      </c>
    </row>
    <row r="1074" spans="1:9" x14ac:dyDescent="0.3">
      <c r="A1074">
        <v>419</v>
      </c>
      <c r="B1074" t="s">
        <v>55</v>
      </c>
      <c r="C1074" t="s">
        <v>49</v>
      </c>
      <c r="F1074" s="13"/>
      <c r="G1074" s="13">
        <v>502</v>
      </c>
      <c r="H1074" s="13"/>
      <c r="I1074" s="13">
        <v>96</v>
      </c>
    </row>
    <row r="1075" spans="1:9" x14ac:dyDescent="0.3">
      <c r="A1075">
        <v>726</v>
      </c>
      <c r="B1075" t="s">
        <v>55</v>
      </c>
      <c r="C1075" t="s">
        <v>49</v>
      </c>
      <c r="F1075" s="13"/>
      <c r="G1075" s="13">
        <v>1929</v>
      </c>
      <c r="H1075" s="13"/>
      <c r="I1075" s="13">
        <v>413</v>
      </c>
    </row>
    <row r="1076" spans="1:9" x14ac:dyDescent="0.3">
      <c r="A1076">
        <v>594</v>
      </c>
      <c r="B1076" t="s">
        <v>55</v>
      </c>
      <c r="C1076" t="s">
        <v>55</v>
      </c>
      <c r="F1076" s="13"/>
      <c r="G1076" s="13">
        <v>-424</v>
      </c>
      <c r="H1076" s="13"/>
      <c r="I1076" s="13">
        <v>694</v>
      </c>
    </row>
    <row r="1077" spans="1:9" x14ac:dyDescent="0.3">
      <c r="A1077">
        <v>454</v>
      </c>
      <c r="B1077" t="s">
        <v>55</v>
      </c>
      <c r="C1077" t="s">
        <v>55</v>
      </c>
      <c r="F1077" s="13"/>
      <c r="G1077" s="13">
        <v>0</v>
      </c>
      <c r="H1077" s="13"/>
      <c r="I1077" s="13">
        <v>14</v>
      </c>
    </row>
    <row r="1078" spans="1:9" x14ac:dyDescent="0.3">
      <c r="A1078">
        <v>2206</v>
      </c>
      <c r="B1078" t="s">
        <v>49</v>
      </c>
      <c r="C1078" t="s">
        <v>49</v>
      </c>
      <c r="F1078" s="13"/>
      <c r="G1078" s="13">
        <v>319</v>
      </c>
      <c r="H1078" s="13"/>
      <c r="I1078" s="13">
        <v>7635</v>
      </c>
    </row>
    <row r="1079" spans="1:9" x14ac:dyDescent="0.3">
      <c r="A1079">
        <v>1988</v>
      </c>
      <c r="B1079" t="s">
        <v>49</v>
      </c>
      <c r="C1079" t="s">
        <v>49</v>
      </c>
      <c r="F1079" s="13"/>
      <c r="G1079" s="13">
        <v>171</v>
      </c>
      <c r="H1079" s="13"/>
      <c r="I1079" s="13">
        <v>2855</v>
      </c>
    </row>
    <row r="1080" spans="1:9" x14ac:dyDescent="0.3">
      <c r="A1080">
        <v>0</v>
      </c>
      <c r="B1080" t="s">
        <v>49</v>
      </c>
      <c r="C1080" t="s">
        <v>49</v>
      </c>
      <c r="F1080" s="13"/>
      <c r="G1080" s="13">
        <v>-11</v>
      </c>
      <c r="H1080" s="13"/>
      <c r="I1080" s="13">
        <v>1465</v>
      </c>
    </row>
    <row r="1081" spans="1:9" x14ac:dyDescent="0.3">
      <c r="A1081">
        <v>202</v>
      </c>
      <c r="B1081" t="s">
        <v>49</v>
      </c>
      <c r="C1081" t="s">
        <v>55</v>
      </c>
      <c r="F1081" s="13"/>
      <c r="G1081" s="13">
        <v>0</v>
      </c>
      <c r="H1081" s="13"/>
      <c r="I1081" s="13">
        <v>930</v>
      </c>
    </row>
    <row r="1082" spans="1:9" x14ac:dyDescent="0.3">
      <c r="A1082">
        <v>667</v>
      </c>
      <c r="B1082" t="s">
        <v>55</v>
      </c>
      <c r="C1082" t="s">
        <v>49</v>
      </c>
      <c r="F1082" s="13"/>
      <c r="G1082" s="13">
        <v>-206</v>
      </c>
      <c r="H1082" s="13"/>
      <c r="I1082" s="13">
        <v>73</v>
      </c>
    </row>
    <row r="1083" spans="1:9" x14ac:dyDescent="0.3">
      <c r="A1083">
        <v>112</v>
      </c>
      <c r="B1083" t="s">
        <v>49</v>
      </c>
      <c r="C1083" t="s">
        <v>49</v>
      </c>
      <c r="F1083" s="13"/>
      <c r="G1083" s="13">
        <v>327</v>
      </c>
      <c r="H1083" s="13"/>
      <c r="I1083" s="13">
        <v>1351</v>
      </c>
    </row>
    <row r="1084" spans="1:9" x14ac:dyDescent="0.3">
      <c r="A1084">
        <v>50</v>
      </c>
      <c r="B1084" t="s">
        <v>49</v>
      </c>
      <c r="C1084" t="s">
        <v>49</v>
      </c>
      <c r="F1084" s="13"/>
      <c r="G1084" s="13">
        <v>-105</v>
      </c>
      <c r="H1084" s="13"/>
      <c r="I1084" s="13">
        <v>1553</v>
      </c>
    </row>
    <row r="1085" spans="1:9" x14ac:dyDescent="0.3">
      <c r="A1085">
        <v>768</v>
      </c>
      <c r="B1085" t="s">
        <v>49</v>
      </c>
      <c r="C1085" t="s">
        <v>49</v>
      </c>
      <c r="F1085" s="13"/>
      <c r="G1085" s="13">
        <v>787</v>
      </c>
      <c r="H1085" s="13"/>
      <c r="I1085" s="13">
        <v>1191</v>
      </c>
    </row>
    <row r="1086" spans="1:9" x14ac:dyDescent="0.3">
      <c r="A1086">
        <v>74</v>
      </c>
      <c r="B1086" t="s">
        <v>55</v>
      </c>
      <c r="C1086" t="s">
        <v>49</v>
      </c>
      <c r="F1086" s="13"/>
      <c r="G1086" s="13">
        <v>0</v>
      </c>
      <c r="H1086" s="13"/>
      <c r="I1086" s="13">
        <v>242</v>
      </c>
    </row>
    <row r="1087" spans="1:9" x14ac:dyDescent="0.3">
      <c r="A1087">
        <v>661</v>
      </c>
      <c r="B1087" t="s">
        <v>55</v>
      </c>
      <c r="C1087" t="s">
        <v>49</v>
      </c>
      <c r="F1087" s="13"/>
      <c r="G1087" s="13">
        <v>3060</v>
      </c>
      <c r="H1087" s="13"/>
      <c r="I1087" s="13">
        <v>118</v>
      </c>
    </row>
    <row r="1088" spans="1:9" x14ac:dyDescent="0.3">
      <c r="A1088">
        <v>3025</v>
      </c>
      <c r="B1088" t="s">
        <v>49</v>
      </c>
      <c r="C1088" t="s">
        <v>55</v>
      </c>
      <c r="F1088" s="13"/>
      <c r="G1088" s="13">
        <v>5780</v>
      </c>
      <c r="H1088" s="13"/>
      <c r="I1088" s="13">
        <v>1603</v>
      </c>
    </row>
    <row r="1089" spans="1:9" x14ac:dyDescent="0.3">
      <c r="A1089">
        <v>751</v>
      </c>
      <c r="B1089" t="s">
        <v>49</v>
      </c>
      <c r="C1089" t="s">
        <v>49</v>
      </c>
      <c r="F1089" s="13"/>
      <c r="G1089" s="13">
        <v>228</v>
      </c>
      <c r="H1089" s="13"/>
      <c r="I1089" s="13">
        <v>691</v>
      </c>
    </row>
    <row r="1090" spans="1:9" x14ac:dyDescent="0.3">
      <c r="A1090">
        <v>416</v>
      </c>
      <c r="B1090" t="s">
        <v>49</v>
      </c>
      <c r="C1090" t="s">
        <v>49</v>
      </c>
      <c r="F1090" s="13"/>
      <c r="G1090" s="13">
        <v>1905</v>
      </c>
      <c r="H1090" s="13"/>
      <c r="I1090" s="13">
        <v>12531</v>
      </c>
    </row>
    <row r="1091" spans="1:9" x14ac:dyDescent="0.3">
      <c r="A1091">
        <v>14</v>
      </c>
      <c r="B1091" t="s">
        <v>49</v>
      </c>
      <c r="C1091" t="s">
        <v>55</v>
      </c>
      <c r="F1091" s="13"/>
      <c r="G1091" s="13">
        <v>2644</v>
      </c>
      <c r="H1091" s="13"/>
      <c r="I1091" s="13">
        <v>0</v>
      </c>
    </row>
    <row r="1092" spans="1:9" x14ac:dyDescent="0.3">
      <c r="A1092">
        <v>-502</v>
      </c>
      <c r="B1092" t="s">
        <v>55</v>
      </c>
      <c r="C1092" t="s">
        <v>49</v>
      </c>
      <c r="F1092" s="13"/>
      <c r="G1092" s="13">
        <v>16430</v>
      </c>
      <c r="H1092" s="13"/>
      <c r="I1092" s="13">
        <v>12569</v>
      </c>
    </row>
    <row r="1093" spans="1:9" x14ac:dyDescent="0.3">
      <c r="A1093">
        <v>0</v>
      </c>
      <c r="B1093" t="s">
        <v>49</v>
      </c>
      <c r="C1093" t="s">
        <v>49</v>
      </c>
      <c r="F1093" s="13"/>
      <c r="G1093" s="13">
        <v>769</v>
      </c>
      <c r="H1093" s="13"/>
      <c r="I1093" s="13">
        <v>4</v>
      </c>
    </row>
    <row r="1094" spans="1:9" x14ac:dyDescent="0.3">
      <c r="A1094">
        <v>599</v>
      </c>
      <c r="B1094" t="s">
        <v>55</v>
      </c>
      <c r="C1094" t="s">
        <v>49</v>
      </c>
      <c r="F1094" s="13"/>
      <c r="G1094" s="13">
        <v>202</v>
      </c>
      <c r="H1094" s="13"/>
      <c r="I1094" s="13">
        <v>254</v>
      </c>
    </row>
    <row r="1095" spans="1:9" x14ac:dyDescent="0.3">
      <c r="A1095">
        <v>-218</v>
      </c>
      <c r="B1095" t="s">
        <v>55</v>
      </c>
      <c r="C1095" t="s">
        <v>49</v>
      </c>
      <c r="F1095" s="13"/>
      <c r="G1095" s="13">
        <v>6</v>
      </c>
      <c r="H1095" s="13"/>
      <c r="I1095" s="13">
        <v>1712</v>
      </c>
    </row>
    <row r="1096" spans="1:9" x14ac:dyDescent="0.3">
      <c r="A1096">
        <v>1012</v>
      </c>
      <c r="B1096" t="s">
        <v>49</v>
      </c>
      <c r="C1096" t="s">
        <v>49</v>
      </c>
      <c r="F1096" s="13"/>
      <c r="G1096" s="13">
        <v>5195</v>
      </c>
      <c r="H1096" s="13"/>
      <c r="I1096" s="13">
        <v>2408</v>
      </c>
    </row>
    <row r="1097" spans="1:9" x14ac:dyDescent="0.3">
      <c r="A1097">
        <v>300</v>
      </c>
      <c r="B1097" t="s">
        <v>49</v>
      </c>
      <c r="C1097" t="s">
        <v>49</v>
      </c>
      <c r="F1097" s="13"/>
      <c r="G1097" s="13">
        <v>3431</v>
      </c>
      <c r="H1097" s="13"/>
      <c r="I1097" s="13">
        <v>45</v>
      </c>
    </row>
    <row r="1098" spans="1:9" x14ac:dyDescent="0.3">
      <c r="A1098">
        <v>217</v>
      </c>
      <c r="B1098" t="s">
        <v>55</v>
      </c>
      <c r="C1098" t="s">
        <v>49</v>
      </c>
      <c r="F1098" s="13"/>
      <c r="G1098" s="13">
        <v>50</v>
      </c>
      <c r="H1098" s="13"/>
      <c r="I1098" s="13">
        <v>221</v>
      </c>
    </row>
    <row r="1099" spans="1:9" x14ac:dyDescent="0.3">
      <c r="A1099">
        <v>2096</v>
      </c>
      <c r="B1099" t="s">
        <v>49</v>
      </c>
      <c r="C1099" t="s">
        <v>49</v>
      </c>
      <c r="F1099" s="13"/>
      <c r="G1099" s="13">
        <v>370</v>
      </c>
      <c r="H1099" s="13"/>
      <c r="I1099" s="13">
        <v>982</v>
      </c>
    </row>
    <row r="1100" spans="1:9" x14ac:dyDescent="0.3">
      <c r="A1100">
        <v>0</v>
      </c>
      <c r="B1100" t="s">
        <v>49</v>
      </c>
      <c r="C1100" t="s">
        <v>49</v>
      </c>
      <c r="F1100" s="13"/>
      <c r="G1100" s="13">
        <v>1623</v>
      </c>
      <c r="H1100" s="13"/>
      <c r="I1100" s="13">
        <v>16</v>
      </c>
    </row>
    <row r="1101" spans="1:9" x14ac:dyDescent="0.3">
      <c r="A1101">
        <v>5278</v>
      </c>
      <c r="B1101" t="s">
        <v>55</v>
      </c>
      <c r="C1101" t="s">
        <v>49</v>
      </c>
      <c r="F1101" s="13"/>
      <c r="G1101" s="13">
        <v>13342</v>
      </c>
      <c r="H1101" s="13"/>
      <c r="I1101" s="13">
        <v>1</v>
      </c>
    </row>
    <row r="1102" spans="1:9" x14ac:dyDescent="0.3">
      <c r="A1102">
        <v>1831</v>
      </c>
      <c r="B1102" t="s">
        <v>49</v>
      </c>
      <c r="C1102" t="s">
        <v>49</v>
      </c>
      <c r="F1102" s="13"/>
      <c r="G1102" s="13">
        <v>225</v>
      </c>
      <c r="H1102" s="13"/>
      <c r="I1102" s="13">
        <v>2543</v>
      </c>
    </row>
    <row r="1103" spans="1:9" x14ac:dyDescent="0.3">
      <c r="A1103">
        <v>1480</v>
      </c>
      <c r="B1103" t="s">
        <v>55</v>
      </c>
      <c r="C1103" t="s">
        <v>49</v>
      </c>
      <c r="F1103" s="13"/>
      <c r="G1103" s="13">
        <v>54</v>
      </c>
      <c r="H1103" s="13"/>
      <c r="I1103" s="13">
        <v>42045</v>
      </c>
    </row>
    <row r="1104" spans="1:9" x14ac:dyDescent="0.3">
      <c r="A1104">
        <v>7289</v>
      </c>
      <c r="B1104" t="s">
        <v>55</v>
      </c>
      <c r="C1104" t="s">
        <v>49</v>
      </c>
      <c r="F1104" s="13"/>
      <c r="G1104" s="13">
        <v>883</v>
      </c>
      <c r="H1104" s="13"/>
      <c r="I1104" s="13">
        <v>746</v>
      </c>
    </row>
    <row r="1105" spans="1:9" x14ac:dyDescent="0.3">
      <c r="A1105">
        <v>1665</v>
      </c>
      <c r="B1105" t="s">
        <v>49</v>
      </c>
      <c r="C1105" t="s">
        <v>49</v>
      </c>
      <c r="F1105" s="13"/>
      <c r="G1105" s="13">
        <v>55</v>
      </c>
      <c r="H1105" s="13"/>
      <c r="I1105" s="13">
        <v>2343</v>
      </c>
    </row>
    <row r="1106" spans="1:9" x14ac:dyDescent="0.3">
      <c r="A1106">
        <v>851</v>
      </c>
      <c r="B1106" t="s">
        <v>55</v>
      </c>
      <c r="C1106" t="s">
        <v>49</v>
      </c>
      <c r="F1106" s="13"/>
      <c r="G1106" s="13">
        <v>913</v>
      </c>
      <c r="H1106" s="13"/>
      <c r="I1106" s="13">
        <v>23</v>
      </c>
    </row>
    <row r="1107" spans="1:9" x14ac:dyDescent="0.3">
      <c r="A1107">
        <v>2885</v>
      </c>
      <c r="B1107" t="s">
        <v>49</v>
      </c>
      <c r="C1107" t="s">
        <v>49</v>
      </c>
      <c r="F1107" s="13"/>
      <c r="G1107" s="13">
        <v>595</v>
      </c>
      <c r="H1107" s="13"/>
      <c r="I1107" s="13">
        <v>3735</v>
      </c>
    </row>
    <row r="1108" spans="1:9" x14ac:dyDescent="0.3">
      <c r="A1108">
        <v>137</v>
      </c>
      <c r="B1108" t="s">
        <v>49</v>
      </c>
      <c r="C1108" t="s">
        <v>55</v>
      </c>
      <c r="F1108" s="13"/>
      <c r="G1108" s="13">
        <v>7</v>
      </c>
      <c r="H1108" s="13"/>
      <c r="I1108" s="13">
        <v>2094</v>
      </c>
    </row>
    <row r="1109" spans="1:9" x14ac:dyDescent="0.3">
      <c r="A1109">
        <v>1239</v>
      </c>
      <c r="B1109" t="s">
        <v>55</v>
      </c>
      <c r="C1109" t="s">
        <v>49</v>
      </c>
      <c r="F1109" s="13"/>
      <c r="G1109" s="13">
        <v>102</v>
      </c>
      <c r="H1109" s="13"/>
      <c r="I1109" s="13">
        <v>26394</v>
      </c>
    </row>
    <row r="1110" spans="1:9" x14ac:dyDescent="0.3">
      <c r="A1110">
        <v>146</v>
      </c>
      <c r="B1110" t="s">
        <v>49</v>
      </c>
      <c r="C1110" t="s">
        <v>49</v>
      </c>
      <c r="F1110" s="13"/>
      <c r="G1110" s="13">
        <v>3132</v>
      </c>
      <c r="H1110" s="13"/>
      <c r="I1110" s="13">
        <v>0</v>
      </c>
    </row>
    <row r="1111" spans="1:9" x14ac:dyDescent="0.3">
      <c r="A1111">
        <v>1</v>
      </c>
      <c r="B1111" t="s">
        <v>49</v>
      </c>
      <c r="C1111" t="s">
        <v>49</v>
      </c>
      <c r="F1111" s="13"/>
      <c r="G1111" s="13">
        <v>490</v>
      </c>
      <c r="H1111" s="13"/>
      <c r="I1111" s="13">
        <v>64</v>
      </c>
    </row>
    <row r="1112" spans="1:9" x14ac:dyDescent="0.3">
      <c r="A1112">
        <v>-10</v>
      </c>
      <c r="B1112" t="s">
        <v>49</v>
      </c>
      <c r="C1112" t="s">
        <v>55</v>
      </c>
      <c r="F1112" s="13"/>
      <c r="G1112" s="13">
        <v>2682</v>
      </c>
      <c r="H1112" s="13"/>
      <c r="I1112" s="13">
        <v>60</v>
      </c>
    </row>
    <row r="1113" spans="1:9" x14ac:dyDescent="0.3">
      <c r="A1113">
        <v>480</v>
      </c>
      <c r="B1113" t="s">
        <v>49</v>
      </c>
      <c r="C1113" t="s">
        <v>49</v>
      </c>
      <c r="F1113" s="13"/>
      <c r="G1113" s="13">
        <v>0</v>
      </c>
      <c r="H1113" s="13"/>
      <c r="I1113" s="13">
        <v>1830</v>
      </c>
    </row>
    <row r="1114" spans="1:9" x14ac:dyDescent="0.3">
      <c r="A1114">
        <v>2789</v>
      </c>
      <c r="B1114" t="s">
        <v>55</v>
      </c>
      <c r="C1114" t="s">
        <v>49</v>
      </c>
      <c r="F1114" s="13"/>
      <c r="G1114" s="13">
        <v>2059</v>
      </c>
      <c r="H1114" s="13"/>
      <c r="I1114" s="13">
        <v>26</v>
      </c>
    </row>
    <row r="1115" spans="1:9" x14ac:dyDescent="0.3">
      <c r="A1115">
        <v>3897</v>
      </c>
      <c r="B1115" t="s">
        <v>49</v>
      </c>
      <c r="C1115" t="s">
        <v>49</v>
      </c>
      <c r="F1115" s="13"/>
      <c r="G1115" s="13">
        <v>385</v>
      </c>
      <c r="H1115" s="13"/>
      <c r="I1115" s="13">
        <v>0</v>
      </c>
    </row>
    <row r="1116" spans="1:9" x14ac:dyDescent="0.3">
      <c r="A1116">
        <v>487</v>
      </c>
      <c r="B1116" t="s">
        <v>49</v>
      </c>
      <c r="C1116" t="s">
        <v>55</v>
      </c>
      <c r="F1116" s="13"/>
      <c r="G1116" s="13">
        <v>0</v>
      </c>
      <c r="H1116" s="13"/>
      <c r="I1116" s="13">
        <v>65</v>
      </c>
    </row>
    <row r="1117" spans="1:9" x14ac:dyDescent="0.3">
      <c r="A1117">
        <v>5110</v>
      </c>
      <c r="B1117" t="s">
        <v>55</v>
      </c>
      <c r="C1117" t="s">
        <v>49</v>
      </c>
      <c r="F1117" s="13"/>
      <c r="G1117" s="13">
        <v>1169</v>
      </c>
      <c r="H1117" s="13"/>
      <c r="I1117" s="13">
        <v>-102</v>
      </c>
    </row>
    <row r="1118" spans="1:9" x14ac:dyDescent="0.3">
      <c r="A1118">
        <v>318</v>
      </c>
      <c r="B1118" t="s">
        <v>55</v>
      </c>
      <c r="C1118" t="s">
        <v>49</v>
      </c>
      <c r="F1118" s="13"/>
      <c r="G1118" s="13">
        <v>71</v>
      </c>
      <c r="H1118" s="13"/>
      <c r="I1118" s="13">
        <v>279</v>
      </c>
    </row>
    <row r="1119" spans="1:9" x14ac:dyDescent="0.3">
      <c r="A1119">
        <v>-411</v>
      </c>
      <c r="B1119" t="s">
        <v>55</v>
      </c>
      <c r="C1119" t="s">
        <v>49</v>
      </c>
      <c r="F1119" s="13"/>
      <c r="G1119" s="13">
        <v>0</v>
      </c>
      <c r="H1119" s="13"/>
      <c r="I1119" s="13">
        <v>8044</v>
      </c>
    </row>
    <row r="1120" spans="1:9" x14ac:dyDescent="0.3">
      <c r="A1120">
        <v>4820</v>
      </c>
      <c r="B1120" t="s">
        <v>49</v>
      </c>
      <c r="C1120" t="s">
        <v>49</v>
      </c>
      <c r="F1120" s="13"/>
      <c r="G1120" s="13">
        <v>1007</v>
      </c>
      <c r="H1120" s="13"/>
      <c r="I1120" s="13">
        <v>443</v>
      </c>
    </row>
    <row r="1121" spans="1:9" x14ac:dyDescent="0.3">
      <c r="A1121">
        <v>4937</v>
      </c>
      <c r="B1121" t="s">
        <v>55</v>
      </c>
      <c r="C1121" t="s">
        <v>49</v>
      </c>
      <c r="F1121" s="13"/>
      <c r="G1121" s="13">
        <v>0</v>
      </c>
      <c r="H1121" s="13"/>
      <c r="I1121" s="13">
        <v>7</v>
      </c>
    </row>
    <row r="1122" spans="1:9" x14ac:dyDescent="0.3">
      <c r="A1122">
        <v>725</v>
      </c>
      <c r="B1122" t="s">
        <v>49</v>
      </c>
      <c r="C1122" t="s">
        <v>55</v>
      </c>
      <c r="F1122" s="13"/>
      <c r="G1122" s="13">
        <v>417</v>
      </c>
      <c r="H1122" s="13"/>
      <c r="I1122" s="13">
        <v>3177</v>
      </c>
    </row>
    <row r="1123" spans="1:9" x14ac:dyDescent="0.3">
      <c r="A1123">
        <v>5403</v>
      </c>
      <c r="B1123" t="s">
        <v>49</v>
      </c>
      <c r="C1123" t="s">
        <v>49</v>
      </c>
      <c r="F1123" s="13"/>
      <c r="G1123" s="13">
        <v>532</v>
      </c>
      <c r="H1123" s="13"/>
      <c r="I1123" s="13">
        <v>187</v>
      </c>
    </row>
    <row r="1124" spans="1:9" x14ac:dyDescent="0.3">
      <c r="A1124">
        <v>4089</v>
      </c>
      <c r="B1124" t="s">
        <v>49</v>
      </c>
      <c r="C1124" t="s">
        <v>49</v>
      </c>
      <c r="F1124" s="13"/>
      <c r="G1124" s="13">
        <v>407</v>
      </c>
      <c r="H1124" s="13"/>
      <c r="I1124" s="13">
        <v>0</v>
      </c>
    </row>
    <row r="1125" spans="1:9" x14ac:dyDescent="0.3">
      <c r="A1125">
        <v>188</v>
      </c>
      <c r="B1125" t="s">
        <v>49</v>
      </c>
      <c r="C1125" t="s">
        <v>49</v>
      </c>
      <c r="F1125" s="13"/>
      <c r="G1125" s="13">
        <v>393</v>
      </c>
      <c r="H1125" s="13"/>
      <c r="I1125" s="13">
        <v>4610</v>
      </c>
    </row>
    <row r="1126" spans="1:9" x14ac:dyDescent="0.3">
      <c r="A1126">
        <v>189</v>
      </c>
      <c r="B1126" t="s">
        <v>49</v>
      </c>
      <c r="C1126" t="s">
        <v>49</v>
      </c>
      <c r="F1126" s="13"/>
      <c r="G1126" s="13">
        <v>661</v>
      </c>
      <c r="H1126" s="13"/>
      <c r="I1126" s="13">
        <v>334</v>
      </c>
    </row>
    <row r="1127" spans="1:9" x14ac:dyDescent="0.3">
      <c r="A1127">
        <v>2998</v>
      </c>
      <c r="B1127" t="s">
        <v>55</v>
      </c>
      <c r="C1127" t="s">
        <v>49</v>
      </c>
      <c r="F1127" s="13"/>
      <c r="G1127" s="13">
        <v>838</v>
      </c>
      <c r="H1127" s="13"/>
      <c r="I1127" s="13">
        <v>0</v>
      </c>
    </row>
    <row r="1128" spans="1:9" x14ac:dyDescent="0.3">
      <c r="A1128">
        <v>610</v>
      </c>
      <c r="B1128" t="s">
        <v>49</v>
      </c>
      <c r="C1128" t="s">
        <v>49</v>
      </c>
      <c r="F1128" s="13"/>
      <c r="G1128" s="13">
        <v>195</v>
      </c>
      <c r="H1128" s="13"/>
      <c r="I1128" s="13">
        <v>168</v>
      </c>
    </row>
    <row r="1129" spans="1:9" x14ac:dyDescent="0.3">
      <c r="A1129">
        <v>787</v>
      </c>
      <c r="B1129" t="s">
        <v>49</v>
      </c>
      <c r="C1129" t="s">
        <v>49</v>
      </c>
      <c r="F1129" s="13"/>
      <c r="G1129" s="13">
        <v>68</v>
      </c>
      <c r="H1129" s="13"/>
      <c r="I1129" s="13">
        <v>210</v>
      </c>
    </row>
    <row r="1130" spans="1:9" x14ac:dyDescent="0.3">
      <c r="A1130">
        <v>167</v>
      </c>
      <c r="B1130" t="s">
        <v>49</v>
      </c>
      <c r="C1130" t="s">
        <v>49</v>
      </c>
      <c r="F1130" s="13"/>
      <c r="G1130" s="13">
        <v>-242</v>
      </c>
      <c r="H1130" s="13"/>
      <c r="I1130" s="13">
        <v>64</v>
      </c>
    </row>
    <row r="1131" spans="1:9" x14ac:dyDescent="0.3">
      <c r="A1131">
        <v>243</v>
      </c>
      <c r="B1131" t="s">
        <v>55</v>
      </c>
      <c r="C1131" t="s">
        <v>49</v>
      </c>
      <c r="F1131" s="13"/>
      <c r="G1131" s="13">
        <v>321</v>
      </c>
      <c r="H1131" s="13"/>
      <c r="I1131" s="13">
        <v>75</v>
      </c>
    </row>
    <row r="1132" spans="1:9" x14ac:dyDescent="0.3">
      <c r="A1132">
        <v>877</v>
      </c>
      <c r="B1132" t="s">
        <v>49</v>
      </c>
      <c r="C1132" t="s">
        <v>49</v>
      </c>
      <c r="F1132" s="13"/>
      <c r="G1132" s="13">
        <v>3403</v>
      </c>
      <c r="H1132" s="13"/>
      <c r="I1132" s="13">
        <v>701</v>
      </c>
    </row>
    <row r="1133" spans="1:9" x14ac:dyDescent="0.3">
      <c r="A1133">
        <v>2817</v>
      </c>
      <c r="B1133" t="s">
        <v>55</v>
      </c>
      <c r="C1133" t="s">
        <v>49</v>
      </c>
      <c r="F1133" s="13"/>
      <c r="G1133" s="13">
        <v>8</v>
      </c>
      <c r="H1133" s="13"/>
      <c r="I1133" s="13">
        <v>3285</v>
      </c>
    </row>
    <row r="1134" spans="1:9" x14ac:dyDescent="0.3">
      <c r="A1134">
        <v>4567</v>
      </c>
      <c r="B1134" t="s">
        <v>55</v>
      </c>
      <c r="C1134" t="s">
        <v>55</v>
      </c>
      <c r="F1134" s="13"/>
      <c r="G1134" s="13">
        <v>739</v>
      </c>
      <c r="H1134" s="13"/>
      <c r="I1134" s="13">
        <v>925</v>
      </c>
    </row>
    <row r="1135" spans="1:9" x14ac:dyDescent="0.3">
      <c r="A1135">
        <v>127</v>
      </c>
      <c r="B1135" t="s">
        <v>55</v>
      </c>
      <c r="C1135" t="s">
        <v>55</v>
      </c>
      <c r="F1135" s="13"/>
      <c r="G1135" s="13">
        <v>152</v>
      </c>
      <c r="H1135" s="13"/>
      <c r="I1135" s="13">
        <v>478</v>
      </c>
    </row>
    <row r="1136" spans="1:9" x14ac:dyDescent="0.3">
      <c r="A1136">
        <v>176</v>
      </c>
      <c r="B1136" t="s">
        <v>49</v>
      </c>
      <c r="C1136" t="s">
        <v>49</v>
      </c>
      <c r="F1136" s="13"/>
      <c r="G1136" s="13">
        <v>1439</v>
      </c>
      <c r="H1136" s="13"/>
      <c r="I1136" s="13">
        <v>280</v>
      </c>
    </row>
    <row r="1137" spans="1:9" x14ac:dyDescent="0.3">
      <c r="A1137">
        <v>0</v>
      </c>
      <c r="B1137" t="s">
        <v>55</v>
      </c>
      <c r="C1137" t="s">
        <v>55</v>
      </c>
      <c r="F1137" s="13"/>
      <c r="G1137" s="13">
        <v>1491</v>
      </c>
      <c r="H1137" s="13"/>
      <c r="I1137" s="13">
        <v>1868</v>
      </c>
    </row>
    <row r="1138" spans="1:9" x14ac:dyDescent="0.3">
      <c r="A1138">
        <v>1482</v>
      </c>
      <c r="B1138" t="s">
        <v>55</v>
      </c>
      <c r="C1138" t="s">
        <v>49</v>
      </c>
      <c r="F1138" s="13"/>
      <c r="G1138" s="13">
        <v>6402</v>
      </c>
      <c r="H1138" s="13"/>
      <c r="I1138" s="13">
        <v>819</v>
      </c>
    </row>
    <row r="1139" spans="1:9" x14ac:dyDescent="0.3">
      <c r="A1139">
        <v>3052</v>
      </c>
      <c r="B1139" t="s">
        <v>55</v>
      </c>
      <c r="C1139" t="s">
        <v>49</v>
      </c>
      <c r="F1139" s="13"/>
      <c r="G1139" s="13">
        <v>0</v>
      </c>
      <c r="H1139" s="13"/>
      <c r="I1139" s="13">
        <v>27</v>
      </c>
    </row>
    <row r="1140" spans="1:9" x14ac:dyDescent="0.3">
      <c r="A1140">
        <v>56</v>
      </c>
      <c r="B1140" t="s">
        <v>49</v>
      </c>
      <c r="C1140" t="s">
        <v>49</v>
      </c>
      <c r="F1140" s="13"/>
      <c r="G1140" s="13">
        <v>62</v>
      </c>
      <c r="H1140" s="13"/>
      <c r="I1140" s="13">
        <v>2544</v>
      </c>
    </row>
    <row r="1141" spans="1:9" x14ac:dyDescent="0.3">
      <c r="A1141">
        <v>278</v>
      </c>
      <c r="B1141" t="s">
        <v>55</v>
      </c>
      <c r="C1141" t="s">
        <v>49</v>
      </c>
      <c r="F1141" s="13"/>
      <c r="G1141" s="13">
        <v>16992</v>
      </c>
      <c r="H1141" s="13"/>
      <c r="I1141" s="13">
        <v>2764</v>
      </c>
    </row>
    <row r="1142" spans="1:9" x14ac:dyDescent="0.3">
      <c r="A1142">
        <v>3875</v>
      </c>
      <c r="B1142" t="s">
        <v>55</v>
      </c>
      <c r="C1142" t="s">
        <v>49</v>
      </c>
      <c r="F1142" s="13"/>
      <c r="G1142" s="13">
        <v>23</v>
      </c>
      <c r="H1142" s="13"/>
      <c r="I1142" s="13">
        <v>3948</v>
      </c>
    </row>
    <row r="1143" spans="1:9" x14ac:dyDescent="0.3">
      <c r="A1143">
        <v>-337</v>
      </c>
      <c r="B1143" t="s">
        <v>55</v>
      </c>
      <c r="C1143" t="s">
        <v>49</v>
      </c>
      <c r="F1143" s="13"/>
      <c r="G1143" s="13">
        <v>0</v>
      </c>
      <c r="H1143" s="13"/>
      <c r="I1143" s="13">
        <v>1810</v>
      </c>
    </row>
    <row r="1144" spans="1:9" x14ac:dyDescent="0.3">
      <c r="A1144">
        <v>366</v>
      </c>
      <c r="B1144" t="s">
        <v>49</v>
      </c>
      <c r="C1144" t="s">
        <v>49</v>
      </c>
      <c r="F1144" s="13"/>
      <c r="G1144" s="13">
        <v>2105</v>
      </c>
      <c r="H1144" s="13"/>
      <c r="I1144" s="13">
        <v>994</v>
      </c>
    </row>
    <row r="1145" spans="1:9" x14ac:dyDescent="0.3">
      <c r="A1145">
        <v>501</v>
      </c>
      <c r="B1145" t="s">
        <v>55</v>
      </c>
      <c r="C1145" t="s">
        <v>55</v>
      </c>
      <c r="F1145" s="13"/>
      <c r="G1145" s="13">
        <v>35</v>
      </c>
      <c r="H1145" s="13"/>
      <c r="I1145" s="13">
        <v>11</v>
      </c>
    </row>
    <row r="1146" spans="1:9" x14ac:dyDescent="0.3">
      <c r="A1146">
        <v>998</v>
      </c>
      <c r="B1146" t="s">
        <v>55</v>
      </c>
      <c r="C1146" t="s">
        <v>49</v>
      </c>
      <c r="F1146" s="13"/>
      <c r="G1146" s="13">
        <v>30</v>
      </c>
      <c r="H1146" s="13"/>
      <c r="I1146" s="13">
        <v>0</v>
      </c>
    </row>
    <row r="1147" spans="1:9" x14ac:dyDescent="0.3">
      <c r="A1147">
        <v>0</v>
      </c>
      <c r="B1147" t="s">
        <v>55</v>
      </c>
      <c r="C1147" t="s">
        <v>49</v>
      </c>
      <c r="F1147" s="13"/>
      <c r="G1147" s="13">
        <v>1750</v>
      </c>
      <c r="H1147" s="13"/>
      <c r="I1147" s="13">
        <v>747</v>
      </c>
    </row>
    <row r="1148" spans="1:9" x14ac:dyDescent="0.3">
      <c r="A1148">
        <v>246</v>
      </c>
      <c r="B1148" t="s">
        <v>49</v>
      </c>
      <c r="C1148" t="s">
        <v>49</v>
      </c>
      <c r="F1148" s="13"/>
      <c r="G1148" s="13">
        <v>772</v>
      </c>
      <c r="H1148" s="13"/>
      <c r="I1148" s="13">
        <v>235</v>
      </c>
    </row>
    <row r="1149" spans="1:9" x14ac:dyDescent="0.3">
      <c r="A1149">
        <v>-182</v>
      </c>
      <c r="B1149" t="s">
        <v>55</v>
      </c>
      <c r="C1149" t="s">
        <v>55</v>
      </c>
      <c r="F1149" s="13"/>
      <c r="G1149" s="13">
        <v>1048</v>
      </c>
      <c r="H1149" s="13"/>
      <c r="I1149" s="13">
        <v>12</v>
      </c>
    </row>
    <row r="1150" spans="1:9" x14ac:dyDescent="0.3">
      <c r="A1150">
        <v>446</v>
      </c>
      <c r="B1150" t="s">
        <v>49</v>
      </c>
      <c r="C1150" t="s">
        <v>49</v>
      </c>
      <c r="F1150" s="13"/>
      <c r="G1150" s="13">
        <v>3064</v>
      </c>
      <c r="H1150" s="13"/>
      <c r="I1150" s="13">
        <v>2</v>
      </c>
    </row>
    <row r="1151" spans="1:9" x14ac:dyDescent="0.3">
      <c r="A1151">
        <v>1173</v>
      </c>
      <c r="B1151" t="s">
        <v>49</v>
      </c>
      <c r="C1151" t="s">
        <v>49</v>
      </c>
      <c r="F1151" s="13"/>
      <c r="G1151" s="13">
        <v>0</v>
      </c>
      <c r="H1151" s="13"/>
      <c r="I1151" s="13">
        <v>0</v>
      </c>
    </row>
    <row r="1152" spans="1:9" x14ac:dyDescent="0.3">
      <c r="A1152">
        <v>5957</v>
      </c>
      <c r="B1152" t="s">
        <v>55</v>
      </c>
      <c r="C1152" t="s">
        <v>49</v>
      </c>
      <c r="F1152" s="13"/>
      <c r="G1152" s="13">
        <v>287</v>
      </c>
      <c r="H1152" s="13"/>
      <c r="I1152" s="13">
        <v>0</v>
      </c>
    </row>
    <row r="1153" spans="1:9" x14ac:dyDescent="0.3">
      <c r="A1153">
        <v>205</v>
      </c>
      <c r="B1153" t="s">
        <v>49</v>
      </c>
      <c r="C1153" t="s">
        <v>49</v>
      </c>
      <c r="F1153" s="13"/>
      <c r="G1153" s="13">
        <v>0</v>
      </c>
      <c r="H1153" s="13"/>
      <c r="I1153" s="13">
        <v>260</v>
      </c>
    </row>
    <row r="1154" spans="1:9" x14ac:dyDescent="0.3">
      <c r="A1154">
        <v>0</v>
      </c>
      <c r="B1154" t="s">
        <v>49</v>
      </c>
      <c r="C1154" t="s">
        <v>49</v>
      </c>
      <c r="F1154" s="13"/>
      <c r="G1154" s="13">
        <v>257</v>
      </c>
      <c r="H1154" s="13"/>
      <c r="I1154" s="13">
        <v>23</v>
      </c>
    </row>
    <row r="1155" spans="1:9" x14ac:dyDescent="0.3">
      <c r="A1155">
        <v>369</v>
      </c>
      <c r="B1155" t="s">
        <v>55</v>
      </c>
      <c r="C1155" t="s">
        <v>49</v>
      </c>
      <c r="F1155" s="13"/>
      <c r="G1155" s="13">
        <v>7041</v>
      </c>
      <c r="H1155" s="13"/>
      <c r="I1155" s="13">
        <v>1076</v>
      </c>
    </row>
    <row r="1156" spans="1:9" x14ac:dyDescent="0.3">
      <c r="A1156">
        <v>1934</v>
      </c>
      <c r="B1156" t="s">
        <v>49</v>
      </c>
      <c r="C1156" t="s">
        <v>55</v>
      </c>
      <c r="F1156" s="13"/>
      <c r="G1156" s="13">
        <v>519</v>
      </c>
      <c r="H1156" s="13"/>
      <c r="I1156" s="13">
        <v>-630</v>
      </c>
    </row>
    <row r="1157" spans="1:9" x14ac:dyDescent="0.3">
      <c r="A1157">
        <v>259</v>
      </c>
      <c r="B1157" t="s">
        <v>49</v>
      </c>
      <c r="C1157" t="s">
        <v>49</v>
      </c>
      <c r="F1157" s="13"/>
      <c r="G1157" s="13">
        <v>229</v>
      </c>
      <c r="H1157" s="13"/>
      <c r="I1157" s="13">
        <v>459</v>
      </c>
    </row>
    <row r="1158" spans="1:9" x14ac:dyDescent="0.3">
      <c r="A1158">
        <v>284</v>
      </c>
      <c r="B1158" t="s">
        <v>55</v>
      </c>
      <c r="C1158" t="s">
        <v>55</v>
      </c>
      <c r="F1158" s="13"/>
      <c r="G1158" s="13">
        <v>1548</v>
      </c>
      <c r="H1158" s="13"/>
      <c r="I1158" s="13">
        <v>-9</v>
      </c>
    </row>
    <row r="1159" spans="1:9" x14ac:dyDescent="0.3">
      <c r="A1159">
        <v>23</v>
      </c>
      <c r="B1159" t="s">
        <v>49</v>
      </c>
      <c r="C1159" t="s">
        <v>49</v>
      </c>
      <c r="F1159" s="13"/>
      <c r="G1159" s="13">
        <v>0</v>
      </c>
      <c r="H1159" s="13"/>
      <c r="I1159" s="13">
        <v>9146</v>
      </c>
    </row>
    <row r="1160" spans="1:9" x14ac:dyDescent="0.3">
      <c r="A1160">
        <v>1373</v>
      </c>
      <c r="B1160" t="s">
        <v>49</v>
      </c>
      <c r="C1160" t="s">
        <v>49</v>
      </c>
      <c r="F1160" s="13"/>
      <c r="G1160" s="13">
        <v>64</v>
      </c>
      <c r="H1160" s="13"/>
      <c r="I1160" s="13">
        <v>59</v>
      </c>
    </row>
    <row r="1161" spans="1:9" x14ac:dyDescent="0.3">
      <c r="A1161">
        <v>62</v>
      </c>
      <c r="B1161" t="s">
        <v>55</v>
      </c>
      <c r="C1161" t="s">
        <v>49</v>
      </c>
      <c r="F1161" s="13"/>
      <c r="G1161" s="13">
        <v>0</v>
      </c>
      <c r="H1161" s="13"/>
      <c r="I1161" s="13">
        <v>0</v>
      </c>
    </row>
    <row r="1162" spans="1:9" x14ac:dyDescent="0.3">
      <c r="A1162">
        <v>157</v>
      </c>
      <c r="B1162" t="s">
        <v>49</v>
      </c>
      <c r="C1162" t="s">
        <v>49</v>
      </c>
      <c r="F1162" s="13"/>
      <c r="G1162" s="13">
        <v>957</v>
      </c>
      <c r="H1162" s="13"/>
      <c r="I1162" s="13">
        <v>291</v>
      </c>
    </row>
    <row r="1163" spans="1:9" x14ac:dyDescent="0.3">
      <c r="A1163">
        <v>991</v>
      </c>
      <c r="B1163" t="s">
        <v>49</v>
      </c>
      <c r="C1163" t="s">
        <v>49</v>
      </c>
      <c r="F1163" s="13"/>
      <c r="G1163" s="13">
        <v>118</v>
      </c>
      <c r="H1163" s="13"/>
      <c r="I1163" s="13">
        <v>6053</v>
      </c>
    </row>
    <row r="1164" spans="1:9" x14ac:dyDescent="0.3">
      <c r="A1164">
        <v>186</v>
      </c>
      <c r="B1164" t="s">
        <v>55</v>
      </c>
      <c r="C1164" t="s">
        <v>55</v>
      </c>
      <c r="F1164" s="13"/>
      <c r="G1164" s="13">
        <v>218</v>
      </c>
      <c r="H1164" s="13"/>
      <c r="I1164" s="13">
        <v>1142</v>
      </c>
    </row>
    <row r="1165" spans="1:9" x14ac:dyDescent="0.3">
      <c r="A1165">
        <v>977</v>
      </c>
      <c r="B1165" t="s">
        <v>55</v>
      </c>
      <c r="C1165" t="s">
        <v>49</v>
      </c>
      <c r="F1165" s="13"/>
      <c r="G1165" s="13">
        <v>724</v>
      </c>
      <c r="H1165" s="13"/>
      <c r="I1165" s="13">
        <v>802</v>
      </c>
    </row>
    <row r="1166" spans="1:9" x14ac:dyDescent="0.3">
      <c r="A1166">
        <v>2893</v>
      </c>
      <c r="B1166" t="s">
        <v>49</v>
      </c>
      <c r="C1166" t="s">
        <v>49</v>
      </c>
      <c r="F1166" s="13"/>
      <c r="G1166" s="13">
        <v>-28</v>
      </c>
      <c r="H1166" s="13"/>
      <c r="I1166" s="13">
        <v>373</v>
      </c>
    </row>
    <row r="1167" spans="1:9" x14ac:dyDescent="0.3">
      <c r="A1167">
        <v>1897</v>
      </c>
      <c r="B1167" t="s">
        <v>55</v>
      </c>
      <c r="C1167" t="s">
        <v>55</v>
      </c>
      <c r="F1167" s="13"/>
      <c r="G1167" s="13">
        <v>2519</v>
      </c>
      <c r="H1167" s="13"/>
      <c r="I1167" s="13">
        <v>6164</v>
      </c>
    </row>
    <row r="1168" spans="1:9" x14ac:dyDescent="0.3">
      <c r="A1168">
        <v>5514</v>
      </c>
      <c r="B1168" t="s">
        <v>49</v>
      </c>
      <c r="C1168" t="s">
        <v>49</v>
      </c>
      <c r="F1168" s="13"/>
      <c r="G1168" s="13">
        <v>401</v>
      </c>
      <c r="H1168" s="13"/>
      <c r="I1168" s="13">
        <v>37</v>
      </c>
    </row>
    <row r="1169" spans="1:9" x14ac:dyDescent="0.3">
      <c r="A1169">
        <v>889</v>
      </c>
      <c r="B1169" t="s">
        <v>55</v>
      </c>
      <c r="C1169" t="s">
        <v>49</v>
      </c>
      <c r="F1169" s="13"/>
      <c r="G1169" s="13">
        <v>3163</v>
      </c>
      <c r="H1169" s="13"/>
      <c r="I1169" s="13">
        <v>2381</v>
      </c>
    </row>
    <row r="1170" spans="1:9" x14ac:dyDescent="0.3">
      <c r="A1170">
        <v>273</v>
      </c>
      <c r="B1170" t="s">
        <v>55</v>
      </c>
      <c r="C1170" t="s">
        <v>49</v>
      </c>
      <c r="F1170" s="13"/>
      <c r="G1170" s="13">
        <v>155</v>
      </c>
      <c r="H1170" s="13"/>
      <c r="I1170" s="13">
        <v>137</v>
      </c>
    </row>
    <row r="1171" spans="1:9" x14ac:dyDescent="0.3">
      <c r="A1171">
        <v>1193</v>
      </c>
      <c r="B1171" t="s">
        <v>49</v>
      </c>
      <c r="C1171" t="s">
        <v>49</v>
      </c>
      <c r="F1171" s="13"/>
      <c r="G1171" s="13">
        <v>11386</v>
      </c>
      <c r="H1171" s="13"/>
      <c r="I1171" s="13">
        <v>4745</v>
      </c>
    </row>
    <row r="1172" spans="1:9" x14ac:dyDescent="0.3">
      <c r="A1172">
        <v>2729</v>
      </c>
      <c r="B1172" t="s">
        <v>49</v>
      </c>
      <c r="C1172" t="s">
        <v>49</v>
      </c>
      <c r="F1172" s="13"/>
      <c r="G1172" s="13">
        <v>1380</v>
      </c>
      <c r="H1172" s="13"/>
      <c r="I1172" s="13">
        <v>4015</v>
      </c>
    </row>
    <row r="1173" spans="1:9" x14ac:dyDescent="0.3">
      <c r="A1173">
        <v>0</v>
      </c>
      <c r="B1173" t="s">
        <v>49</v>
      </c>
      <c r="C1173" t="s">
        <v>49</v>
      </c>
      <c r="F1173" s="13"/>
      <c r="G1173" s="13">
        <v>1129</v>
      </c>
      <c r="H1173" s="13"/>
      <c r="I1173" s="13">
        <v>5086</v>
      </c>
    </row>
    <row r="1174" spans="1:9" x14ac:dyDescent="0.3">
      <c r="A1174">
        <v>230</v>
      </c>
      <c r="B1174" t="s">
        <v>55</v>
      </c>
      <c r="C1174" t="s">
        <v>49</v>
      </c>
      <c r="F1174" s="13"/>
      <c r="G1174" s="13">
        <v>-402</v>
      </c>
      <c r="H1174" s="13"/>
      <c r="I1174" s="13">
        <v>474</v>
      </c>
    </row>
    <row r="1175" spans="1:9" x14ac:dyDescent="0.3">
      <c r="A1175">
        <v>2729</v>
      </c>
      <c r="B1175" t="s">
        <v>55</v>
      </c>
      <c r="C1175" t="s">
        <v>49</v>
      </c>
      <c r="F1175" s="13"/>
      <c r="G1175" s="13">
        <v>1323</v>
      </c>
      <c r="H1175" s="13"/>
      <c r="I1175" s="13">
        <v>137</v>
      </c>
    </row>
    <row r="1176" spans="1:9" x14ac:dyDescent="0.3">
      <c r="A1176">
        <v>317</v>
      </c>
      <c r="B1176" t="s">
        <v>55</v>
      </c>
      <c r="C1176" t="s">
        <v>49</v>
      </c>
      <c r="F1176" s="13"/>
      <c r="G1176" s="13">
        <v>1042</v>
      </c>
      <c r="H1176" s="13"/>
      <c r="I1176" s="13">
        <v>6968</v>
      </c>
    </row>
    <row r="1177" spans="1:9" x14ac:dyDescent="0.3">
      <c r="A1177">
        <v>517</v>
      </c>
      <c r="B1177" t="s">
        <v>49</v>
      </c>
      <c r="C1177" t="s">
        <v>49</v>
      </c>
      <c r="F1177" s="13"/>
      <c r="G1177" s="13">
        <v>865</v>
      </c>
      <c r="H1177" s="13"/>
      <c r="I1177" s="13">
        <v>86</v>
      </c>
    </row>
    <row r="1178" spans="1:9" x14ac:dyDescent="0.3">
      <c r="A1178">
        <v>-470</v>
      </c>
      <c r="B1178" t="s">
        <v>55</v>
      </c>
      <c r="C1178" t="s">
        <v>49</v>
      </c>
      <c r="F1178" s="13"/>
      <c r="G1178" s="13">
        <v>-1053</v>
      </c>
      <c r="H1178" s="13"/>
      <c r="I1178" s="13">
        <v>6904</v>
      </c>
    </row>
    <row r="1179" spans="1:9" x14ac:dyDescent="0.3">
      <c r="A1179">
        <v>4579</v>
      </c>
      <c r="B1179" t="s">
        <v>49</v>
      </c>
      <c r="C1179" t="s">
        <v>49</v>
      </c>
      <c r="F1179" s="13"/>
      <c r="G1179" s="13">
        <v>1667</v>
      </c>
      <c r="H1179" s="13"/>
      <c r="I1179" s="13">
        <v>25</v>
      </c>
    </row>
    <row r="1180" spans="1:9" x14ac:dyDescent="0.3">
      <c r="A1180">
        <v>1</v>
      </c>
      <c r="B1180" t="s">
        <v>55</v>
      </c>
      <c r="C1180" t="s">
        <v>49</v>
      </c>
      <c r="F1180" s="13"/>
      <c r="G1180" s="13">
        <v>975</v>
      </c>
      <c r="H1180" s="13"/>
      <c r="I1180" s="13">
        <v>759</v>
      </c>
    </row>
    <row r="1181" spans="1:9" x14ac:dyDescent="0.3">
      <c r="A1181">
        <v>5106</v>
      </c>
      <c r="B1181" t="s">
        <v>49</v>
      </c>
      <c r="C1181" t="s">
        <v>49</v>
      </c>
      <c r="F1181" s="13"/>
      <c r="G1181" s="13">
        <v>271</v>
      </c>
      <c r="H1181" s="13"/>
      <c r="I1181" s="13">
        <v>764</v>
      </c>
    </row>
    <row r="1182" spans="1:9" x14ac:dyDescent="0.3">
      <c r="A1182">
        <v>636</v>
      </c>
      <c r="B1182" t="s">
        <v>55</v>
      </c>
      <c r="C1182" t="s">
        <v>49</v>
      </c>
      <c r="F1182" s="13"/>
      <c r="G1182" s="13">
        <v>-73</v>
      </c>
      <c r="H1182" s="13"/>
      <c r="I1182" s="13">
        <v>8556</v>
      </c>
    </row>
    <row r="1183" spans="1:9" x14ac:dyDescent="0.3">
      <c r="A1183">
        <v>1076</v>
      </c>
      <c r="B1183" t="s">
        <v>49</v>
      </c>
      <c r="C1183" t="s">
        <v>49</v>
      </c>
      <c r="F1183" s="13"/>
      <c r="G1183" s="13">
        <v>700</v>
      </c>
      <c r="H1183" s="13"/>
      <c r="I1183" s="13">
        <v>680</v>
      </c>
    </row>
    <row r="1184" spans="1:9" x14ac:dyDescent="0.3">
      <c r="A1184">
        <v>126</v>
      </c>
      <c r="B1184" t="s">
        <v>55</v>
      </c>
      <c r="C1184" t="s">
        <v>49</v>
      </c>
      <c r="F1184" s="13"/>
      <c r="G1184" s="13">
        <v>567</v>
      </c>
      <c r="H1184" s="13"/>
      <c r="I1184" s="13">
        <v>2819</v>
      </c>
    </row>
    <row r="1185" spans="1:9" x14ac:dyDescent="0.3">
      <c r="A1185">
        <v>-33</v>
      </c>
      <c r="B1185" t="s">
        <v>55</v>
      </c>
      <c r="C1185" t="s">
        <v>49</v>
      </c>
      <c r="F1185" s="13"/>
      <c r="G1185" s="13">
        <v>917</v>
      </c>
      <c r="H1185" s="13"/>
      <c r="I1185" s="13">
        <v>732</v>
      </c>
    </row>
    <row r="1186" spans="1:9" x14ac:dyDescent="0.3">
      <c r="A1186">
        <v>430</v>
      </c>
      <c r="B1186" t="s">
        <v>49</v>
      </c>
      <c r="C1186" t="s">
        <v>49</v>
      </c>
      <c r="F1186" s="13"/>
      <c r="G1186" s="13">
        <v>593</v>
      </c>
      <c r="H1186" s="13"/>
      <c r="I1186" s="13">
        <v>50</v>
      </c>
    </row>
    <row r="1187" spans="1:9" x14ac:dyDescent="0.3">
      <c r="A1187">
        <v>-6</v>
      </c>
      <c r="B1187" t="s">
        <v>55</v>
      </c>
      <c r="C1187" t="s">
        <v>49</v>
      </c>
      <c r="F1187" s="13"/>
      <c r="G1187" s="13">
        <v>505</v>
      </c>
      <c r="H1187" s="13"/>
      <c r="I1187" s="13">
        <v>763</v>
      </c>
    </row>
    <row r="1188" spans="1:9" x14ac:dyDescent="0.3">
      <c r="A1188">
        <v>383</v>
      </c>
      <c r="B1188" t="s">
        <v>49</v>
      </c>
      <c r="C1188" t="s">
        <v>49</v>
      </c>
      <c r="F1188" s="13"/>
      <c r="G1188" s="13">
        <v>2542</v>
      </c>
      <c r="H1188" s="13"/>
      <c r="I1188" s="13">
        <v>0</v>
      </c>
    </row>
    <row r="1189" spans="1:9" x14ac:dyDescent="0.3">
      <c r="A1189">
        <v>130</v>
      </c>
      <c r="B1189" t="s">
        <v>55</v>
      </c>
      <c r="C1189" t="s">
        <v>49</v>
      </c>
      <c r="F1189" s="13"/>
      <c r="G1189" s="13">
        <v>9976</v>
      </c>
      <c r="H1189" s="13"/>
      <c r="I1189" s="13">
        <v>-375</v>
      </c>
    </row>
    <row r="1190" spans="1:9" x14ac:dyDescent="0.3">
      <c r="A1190">
        <v>2569</v>
      </c>
      <c r="B1190" t="s">
        <v>49</v>
      </c>
      <c r="C1190" t="s">
        <v>49</v>
      </c>
      <c r="F1190" s="13"/>
      <c r="G1190" s="13">
        <v>-517</v>
      </c>
      <c r="H1190" s="13"/>
      <c r="I1190" s="13">
        <v>1343</v>
      </c>
    </row>
    <row r="1191" spans="1:9" x14ac:dyDescent="0.3">
      <c r="A1191">
        <v>201</v>
      </c>
      <c r="B1191" t="s">
        <v>49</v>
      </c>
      <c r="C1191" t="s">
        <v>49</v>
      </c>
      <c r="F1191" s="13"/>
      <c r="G1191" s="13">
        <v>2613</v>
      </c>
      <c r="H1191" s="13"/>
      <c r="I1191" s="13">
        <v>1169</v>
      </c>
    </row>
    <row r="1192" spans="1:9" x14ac:dyDescent="0.3">
      <c r="A1192">
        <v>0</v>
      </c>
      <c r="B1192" t="s">
        <v>49</v>
      </c>
      <c r="C1192" t="s">
        <v>49</v>
      </c>
      <c r="F1192" s="13"/>
      <c r="G1192" s="13">
        <v>0</v>
      </c>
      <c r="H1192" s="13"/>
      <c r="I1192" s="13">
        <v>3797</v>
      </c>
    </row>
    <row r="1193" spans="1:9" x14ac:dyDescent="0.3">
      <c r="A1193">
        <v>6</v>
      </c>
      <c r="B1193" t="s">
        <v>55</v>
      </c>
      <c r="C1193" t="s">
        <v>49</v>
      </c>
      <c r="F1193" s="13"/>
      <c r="G1193" s="13">
        <v>191</v>
      </c>
      <c r="H1193" s="13"/>
      <c r="I1193" s="13">
        <v>795</v>
      </c>
    </row>
    <row r="1194" spans="1:9" x14ac:dyDescent="0.3">
      <c r="A1194">
        <v>475</v>
      </c>
      <c r="B1194" t="s">
        <v>49</v>
      </c>
      <c r="C1194" t="s">
        <v>55</v>
      </c>
      <c r="F1194" s="13"/>
      <c r="G1194" s="13">
        <v>694</v>
      </c>
      <c r="H1194" s="13"/>
      <c r="I1194" s="13">
        <v>34</v>
      </c>
    </row>
    <row r="1195" spans="1:9" x14ac:dyDescent="0.3">
      <c r="A1195">
        <v>706</v>
      </c>
      <c r="B1195" t="s">
        <v>55</v>
      </c>
      <c r="C1195" t="s">
        <v>49</v>
      </c>
      <c r="F1195" s="13"/>
      <c r="G1195" s="13">
        <v>212</v>
      </c>
      <c r="H1195" s="13"/>
      <c r="I1195" s="13">
        <v>5</v>
      </c>
    </row>
    <row r="1196" spans="1:9" x14ac:dyDescent="0.3">
      <c r="A1196">
        <v>1825</v>
      </c>
      <c r="B1196" t="s">
        <v>55</v>
      </c>
      <c r="C1196" t="s">
        <v>49</v>
      </c>
      <c r="F1196" s="13"/>
      <c r="G1196" s="13">
        <v>1882</v>
      </c>
      <c r="H1196" s="13"/>
      <c r="I1196" s="13">
        <v>390</v>
      </c>
    </row>
    <row r="1197" spans="1:9" x14ac:dyDescent="0.3">
      <c r="A1197">
        <v>185</v>
      </c>
      <c r="B1197" t="s">
        <v>49</v>
      </c>
      <c r="C1197" t="s">
        <v>49</v>
      </c>
      <c r="F1197" s="13"/>
      <c r="G1197" s="13">
        <v>131</v>
      </c>
      <c r="H1197" s="13"/>
      <c r="I1197" s="13">
        <v>712</v>
      </c>
    </row>
    <row r="1198" spans="1:9" x14ac:dyDescent="0.3">
      <c r="A1198">
        <v>4415</v>
      </c>
      <c r="B1198" t="s">
        <v>49</v>
      </c>
      <c r="C1198" t="s">
        <v>49</v>
      </c>
      <c r="F1198" s="13"/>
      <c r="G1198" s="13">
        <v>4425</v>
      </c>
      <c r="H1198" s="13"/>
      <c r="I1198" s="13">
        <v>1026</v>
      </c>
    </row>
    <row r="1199" spans="1:9" x14ac:dyDescent="0.3">
      <c r="A1199">
        <v>679</v>
      </c>
      <c r="B1199" t="s">
        <v>49</v>
      </c>
      <c r="C1199" t="s">
        <v>49</v>
      </c>
      <c r="F1199" s="13"/>
      <c r="G1199" s="13">
        <v>3533</v>
      </c>
      <c r="H1199" s="13"/>
      <c r="I1199" s="13">
        <v>876</v>
      </c>
    </row>
    <row r="1200" spans="1:9" x14ac:dyDescent="0.3">
      <c r="A1200">
        <v>320</v>
      </c>
      <c r="B1200" t="s">
        <v>49</v>
      </c>
      <c r="C1200" t="s">
        <v>49</v>
      </c>
      <c r="F1200" s="13"/>
      <c r="G1200" s="13">
        <v>1257</v>
      </c>
      <c r="H1200" s="13"/>
      <c r="I1200" s="13">
        <v>1801</v>
      </c>
    </row>
    <row r="1201" spans="1:9" x14ac:dyDescent="0.3">
      <c r="A1201">
        <v>2988</v>
      </c>
      <c r="B1201" t="s">
        <v>55</v>
      </c>
      <c r="C1201" t="s">
        <v>49</v>
      </c>
      <c r="F1201" s="13"/>
      <c r="G1201" s="13">
        <v>0</v>
      </c>
      <c r="H1201" s="13"/>
      <c r="I1201" s="13">
        <v>495</v>
      </c>
    </row>
    <row r="1202" spans="1:9" x14ac:dyDescent="0.3">
      <c r="A1202">
        <v>1407</v>
      </c>
      <c r="B1202" t="s">
        <v>55</v>
      </c>
      <c r="C1202" t="s">
        <v>49</v>
      </c>
      <c r="F1202" s="13"/>
      <c r="G1202" s="13">
        <v>745</v>
      </c>
      <c r="H1202" s="13"/>
      <c r="I1202" s="13">
        <v>542</v>
      </c>
    </row>
    <row r="1203" spans="1:9" x14ac:dyDescent="0.3">
      <c r="A1203">
        <v>1270</v>
      </c>
      <c r="B1203" t="s">
        <v>49</v>
      </c>
      <c r="C1203" t="s">
        <v>49</v>
      </c>
      <c r="F1203" s="13"/>
      <c r="G1203" s="13">
        <v>1266</v>
      </c>
      <c r="H1203" s="13"/>
      <c r="I1203" s="13">
        <v>66</v>
      </c>
    </row>
    <row r="1204" spans="1:9" x14ac:dyDescent="0.3">
      <c r="A1204">
        <v>654</v>
      </c>
      <c r="B1204" t="s">
        <v>55</v>
      </c>
      <c r="C1204" t="s">
        <v>49</v>
      </c>
      <c r="F1204" s="13"/>
      <c r="G1204" s="13">
        <v>5116</v>
      </c>
      <c r="H1204" s="13"/>
      <c r="I1204" s="13">
        <v>314</v>
      </c>
    </row>
    <row r="1205" spans="1:9" x14ac:dyDescent="0.3">
      <c r="A1205">
        <v>5173</v>
      </c>
      <c r="B1205" t="s">
        <v>55</v>
      </c>
      <c r="C1205" t="s">
        <v>49</v>
      </c>
      <c r="F1205" s="13"/>
      <c r="G1205" s="13">
        <v>-1746</v>
      </c>
      <c r="H1205" s="13"/>
      <c r="I1205" s="13">
        <v>613</v>
      </c>
    </row>
    <row r="1206" spans="1:9" x14ac:dyDescent="0.3">
      <c r="A1206">
        <v>3463</v>
      </c>
      <c r="B1206" t="s">
        <v>55</v>
      </c>
      <c r="C1206" t="s">
        <v>55</v>
      </c>
      <c r="F1206" s="13"/>
      <c r="G1206" s="13">
        <v>4148</v>
      </c>
      <c r="H1206" s="13"/>
      <c r="I1206" s="13">
        <v>321</v>
      </c>
    </row>
    <row r="1207" spans="1:9" x14ac:dyDescent="0.3">
      <c r="A1207">
        <v>0</v>
      </c>
      <c r="B1207" t="s">
        <v>49</v>
      </c>
      <c r="C1207" t="s">
        <v>49</v>
      </c>
      <c r="F1207" s="13"/>
      <c r="G1207" s="13">
        <v>14</v>
      </c>
      <c r="H1207" s="13"/>
      <c r="I1207" s="13">
        <v>262</v>
      </c>
    </row>
    <row r="1208" spans="1:9" x14ac:dyDescent="0.3">
      <c r="A1208">
        <v>6016</v>
      </c>
      <c r="B1208" t="s">
        <v>49</v>
      </c>
      <c r="C1208" t="s">
        <v>49</v>
      </c>
      <c r="F1208" s="13"/>
      <c r="G1208" s="13">
        <v>105</v>
      </c>
      <c r="H1208" s="13"/>
      <c r="I1208" s="13">
        <v>21664</v>
      </c>
    </row>
    <row r="1209" spans="1:9" x14ac:dyDescent="0.3">
      <c r="A1209">
        <v>177</v>
      </c>
      <c r="B1209" t="s">
        <v>55</v>
      </c>
      <c r="C1209" t="s">
        <v>49</v>
      </c>
      <c r="F1209" s="13"/>
      <c r="G1209" s="13">
        <v>508</v>
      </c>
      <c r="H1209" s="13"/>
      <c r="I1209" s="13">
        <v>5878</v>
      </c>
    </row>
    <row r="1210" spans="1:9" x14ac:dyDescent="0.3">
      <c r="A1210">
        <v>3694</v>
      </c>
      <c r="B1210" t="s">
        <v>49</v>
      </c>
      <c r="C1210" t="s">
        <v>55</v>
      </c>
      <c r="F1210" s="13"/>
      <c r="G1210" s="13">
        <v>725</v>
      </c>
      <c r="H1210" s="13"/>
      <c r="I1210" s="13">
        <v>0</v>
      </c>
    </row>
    <row r="1211" spans="1:9" x14ac:dyDescent="0.3">
      <c r="A1211">
        <v>1640</v>
      </c>
      <c r="B1211" t="s">
        <v>49</v>
      </c>
      <c r="C1211" t="s">
        <v>55</v>
      </c>
      <c r="F1211" s="13"/>
      <c r="G1211" s="13">
        <v>41</v>
      </c>
      <c r="H1211" s="13"/>
      <c r="I1211" s="13">
        <v>367</v>
      </c>
    </row>
    <row r="1212" spans="1:9" x14ac:dyDescent="0.3">
      <c r="A1212">
        <v>174</v>
      </c>
      <c r="B1212" t="s">
        <v>55</v>
      </c>
      <c r="C1212" t="s">
        <v>49</v>
      </c>
      <c r="F1212" s="13"/>
      <c r="G1212" s="13">
        <v>-19</v>
      </c>
      <c r="H1212" s="13"/>
      <c r="I1212" s="13">
        <v>1477</v>
      </c>
    </row>
    <row r="1213" spans="1:9" x14ac:dyDescent="0.3">
      <c r="A1213">
        <v>10177</v>
      </c>
      <c r="B1213" t="s">
        <v>49</v>
      </c>
      <c r="C1213" t="s">
        <v>49</v>
      </c>
      <c r="F1213" s="13"/>
      <c r="G1213" s="13">
        <v>1064</v>
      </c>
      <c r="H1213" s="13"/>
      <c r="I1213" s="13">
        <v>2921</v>
      </c>
    </row>
    <row r="1214" spans="1:9" x14ac:dyDescent="0.3">
      <c r="A1214">
        <v>490</v>
      </c>
      <c r="B1214" t="s">
        <v>49</v>
      </c>
      <c r="C1214" t="s">
        <v>49</v>
      </c>
      <c r="F1214" s="13"/>
      <c r="G1214" s="13">
        <v>777</v>
      </c>
      <c r="H1214" s="13"/>
      <c r="I1214" s="13">
        <v>16264</v>
      </c>
    </row>
    <row r="1215" spans="1:9" x14ac:dyDescent="0.3">
      <c r="A1215">
        <v>2576</v>
      </c>
      <c r="B1215" t="s">
        <v>55</v>
      </c>
      <c r="C1215" t="s">
        <v>49</v>
      </c>
      <c r="F1215" s="13"/>
      <c r="G1215" s="13">
        <v>479</v>
      </c>
      <c r="H1215" s="13"/>
      <c r="I1215" s="13">
        <v>1672</v>
      </c>
    </row>
    <row r="1216" spans="1:9" x14ac:dyDescent="0.3">
      <c r="A1216">
        <v>0</v>
      </c>
      <c r="B1216" t="s">
        <v>49</v>
      </c>
      <c r="C1216" t="s">
        <v>49</v>
      </c>
      <c r="F1216" s="13"/>
      <c r="G1216" s="13">
        <v>-375</v>
      </c>
      <c r="H1216" s="13"/>
      <c r="I1216" s="13">
        <v>9207</v>
      </c>
    </row>
    <row r="1217" spans="1:9" x14ac:dyDescent="0.3">
      <c r="A1217">
        <v>598</v>
      </c>
      <c r="B1217" t="s">
        <v>49</v>
      </c>
      <c r="C1217" t="s">
        <v>49</v>
      </c>
      <c r="F1217" s="13"/>
      <c r="G1217" s="13">
        <v>17</v>
      </c>
      <c r="H1217" s="13"/>
      <c r="I1217" s="13">
        <v>356</v>
      </c>
    </row>
    <row r="1218" spans="1:9" x14ac:dyDescent="0.3">
      <c r="A1218">
        <v>15459</v>
      </c>
      <c r="B1218" t="s">
        <v>49</v>
      </c>
      <c r="C1218" t="s">
        <v>49</v>
      </c>
      <c r="F1218" s="13"/>
      <c r="G1218" s="13">
        <v>1071</v>
      </c>
      <c r="H1218" s="13"/>
      <c r="I1218" s="13">
        <v>442</v>
      </c>
    </row>
    <row r="1219" spans="1:9" x14ac:dyDescent="0.3">
      <c r="A1219">
        <v>271</v>
      </c>
      <c r="B1219" t="s">
        <v>55</v>
      </c>
      <c r="C1219" t="s">
        <v>55</v>
      </c>
      <c r="F1219" s="13"/>
      <c r="G1219" s="13">
        <v>0</v>
      </c>
      <c r="H1219" s="13"/>
      <c r="I1219" s="13">
        <v>846</v>
      </c>
    </row>
    <row r="1220" spans="1:9" x14ac:dyDescent="0.3">
      <c r="A1220">
        <v>2508</v>
      </c>
      <c r="B1220" t="s">
        <v>49</v>
      </c>
      <c r="C1220" t="s">
        <v>49</v>
      </c>
      <c r="F1220" s="13"/>
      <c r="G1220" s="13">
        <v>865</v>
      </c>
      <c r="H1220" s="13"/>
      <c r="I1220" s="13">
        <v>3</v>
      </c>
    </row>
    <row r="1221" spans="1:9" x14ac:dyDescent="0.3">
      <c r="A1221">
        <v>320</v>
      </c>
      <c r="B1221" t="s">
        <v>49</v>
      </c>
      <c r="C1221" t="s">
        <v>49</v>
      </c>
      <c r="F1221" s="13"/>
      <c r="G1221" s="13">
        <v>817</v>
      </c>
      <c r="H1221" s="13"/>
      <c r="I1221" s="13">
        <v>693</v>
      </c>
    </row>
    <row r="1222" spans="1:9" x14ac:dyDescent="0.3">
      <c r="A1222">
        <v>640</v>
      </c>
      <c r="B1222" t="s">
        <v>49</v>
      </c>
      <c r="C1222" t="s">
        <v>49</v>
      </c>
      <c r="F1222" s="13"/>
      <c r="G1222" s="13">
        <v>4541</v>
      </c>
      <c r="H1222" s="13"/>
      <c r="I1222" s="13">
        <v>230</v>
      </c>
    </row>
    <row r="1223" spans="1:9" x14ac:dyDescent="0.3">
      <c r="A1223">
        <v>1772</v>
      </c>
      <c r="B1223" t="s">
        <v>55</v>
      </c>
      <c r="C1223" t="s">
        <v>49</v>
      </c>
      <c r="F1223" s="13"/>
      <c r="G1223" s="13">
        <v>242</v>
      </c>
      <c r="H1223" s="13"/>
      <c r="I1223" s="13">
        <v>179</v>
      </c>
    </row>
    <row r="1224" spans="1:9" x14ac:dyDescent="0.3">
      <c r="A1224">
        <v>15</v>
      </c>
      <c r="B1224" t="s">
        <v>49</v>
      </c>
      <c r="C1224" t="s">
        <v>55</v>
      </c>
      <c r="F1224" s="13"/>
      <c r="G1224" s="13">
        <v>259</v>
      </c>
      <c r="H1224" s="13"/>
      <c r="I1224" s="13">
        <v>980</v>
      </c>
    </row>
    <row r="1225" spans="1:9" x14ac:dyDescent="0.3">
      <c r="A1225">
        <v>2370</v>
      </c>
      <c r="B1225" t="s">
        <v>55</v>
      </c>
      <c r="C1225" t="s">
        <v>55</v>
      </c>
      <c r="F1225" s="13"/>
      <c r="G1225" s="13">
        <v>827</v>
      </c>
      <c r="H1225" s="13"/>
      <c r="I1225" s="13">
        <v>3043</v>
      </c>
    </row>
    <row r="1226" spans="1:9" x14ac:dyDescent="0.3">
      <c r="A1226">
        <v>201</v>
      </c>
      <c r="B1226" t="s">
        <v>55</v>
      </c>
      <c r="C1226" t="s">
        <v>49</v>
      </c>
      <c r="F1226" s="13"/>
      <c r="G1226" s="13">
        <v>2226</v>
      </c>
      <c r="H1226" s="13"/>
      <c r="I1226" s="13">
        <v>808</v>
      </c>
    </row>
    <row r="1227" spans="1:9" x14ac:dyDescent="0.3">
      <c r="A1227">
        <v>160</v>
      </c>
      <c r="B1227" t="s">
        <v>55</v>
      </c>
      <c r="C1227" t="s">
        <v>49</v>
      </c>
      <c r="F1227" s="13"/>
      <c r="G1227" s="13">
        <v>477</v>
      </c>
      <c r="H1227" s="13"/>
      <c r="I1227" s="13">
        <v>745</v>
      </c>
    </row>
    <row r="1228" spans="1:9" x14ac:dyDescent="0.3">
      <c r="A1228">
        <v>5</v>
      </c>
      <c r="B1228" t="s">
        <v>55</v>
      </c>
      <c r="C1228" t="s">
        <v>55</v>
      </c>
      <c r="F1228" s="13"/>
      <c r="G1228" s="13">
        <v>42</v>
      </c>
      <c r="H1228" s="13"/>
      <c r="I1228" s="13">
        <v>1309</v>
      </c>
    </row>
    <row r="1229" spans="1:9" x14ac:dyDescent="0.3">
      <c r="A1229">
        <v>75</v>
      </c>
      <c r="B1229" t="s">
        <v>55</v>
      </c>
      <c r="C1229" t="s">
        <v>49</v>
      </c>
      <c r="F1229" s="13"/>
      <c r="G1229" s="13">
        <v>775</v>
      </c>
      <c r="H1229" s="13"/>
      <c r="I1229" s="13">
        <v>0</v>
      </c>
    </row>
    <row r="1230" spans="1:9" x14ac:dyDescent="0.3">
      <c r="A1230">
        <v>4902</v>
      </c>
      <c r="B1230" t="s">
        <v>55</v>
      </c>
      <c r="C1230" t="s">
        <v>49</v>
      </c>
      <c r="F1230" s="13"/>
      <c r="G1230" s="13">
        <v>9</v>
      </c>
      <c r="H1230" s="13"/>
      <c r="I1230" s="13">
        <v>537</v>
      </c>
    </row>
    <row r="1231" spans="1:9" x14ac:dyDescent="0.3">
      <c r="A1231">
        <v>-79</v>
      </c>
      <c r="B1231" t="s">
        <v>55</v>
      </c>
      <c r="C1231" t="s">
        <v>49</v>
      </c>
      <c r="F1231" s="13"/>
      <c r="G1231" s="13">
        <v>389</v>
      </c>
      <c r="H1231" s="13"/>
      <c r="I1231" s="13">
        <v>1472</v>
      </c>
    </row>
    <row r="1232" spans="1:9" x14ac:dyDescent="0.3">
      <c r="A1232">
        <v>1341</v>
      </c>
      <c r="B1232" t="s">
        <v>49</v>
      </c>
      <c r="C1232" t="s">
        <v>49</v>
      </c>
      <c r="F1232" s="13"/>
      <c r="G1232" s="13">
        <v>0</v>
      </c>
      <c r="H1232" s="13"/>
      <c r="I1232" s="13">
        <v>23</v>
      </c>
    </row>
    <row r="1233" spans="1:9" x14ac:dyDescent="0.3">
      <c r="A1233">
        <v>490</v>
      </c>
      <c r="B1233" t="s">
        <v>55</v>
      </c>
      <c r="C1233" t="s">
        <v>49</v>
      </c>
      <c r="F1233" s="13"/>
      <c r="G1233" s="13">
        <v>0</v>
      </c>
      <c r="H1233" s="13"/>
      <c r="I1233" s="13">
        <v>199</v>
      </c>
    </row>
    <row r="1234" spans="1:9" x14ac:dyDescent="0.3">
      <c r="A1234">
        <v>1521</v>
      </c>
      <c r="B1234" t="s">
        <v>55</v>
      </c>
      <c r="C1234" t="s">
        <v>49</v>
      </c>
      <c r="F1234" s="13"/>
      <c r="G1234" s="13">
        <v>295</v>
      </c>
      <c r="H1234" s="13"/>
      <c r="I1234" s="13">
        <v>459</v>
      </c>
    </row>
    <row r="1235" spans="1:9" x14ac:dyDescent="0.3">
      <c r="A1235">
        <v>131</v>
      </c>
      <c r="B1235" t="s">
        <v>55</v>
      </c>
      <c r="C1235" t="s">
        <v>49</v>
      </c>
      <c r="F1235" s="13"/>
      <c r="G1235" s="13">
        <v>-587</v>
      </c>
      <c r="H1235" s="13"/>
      <c r="I1235" s="13">
        <v>395</v>
      </c>
    </row>
    <row r="1236" spans="1:9" x14ac:dyDescent="0.3">
      <c r="A1236">
        <v>8</v>
      </c>
      <c r="B1236" t="s">
        <v>55</v>
      </c>
      <c r="C1236" t="s">
        <v>49</v>
      </c>
      <c r="F1236" s="13"/>
      <c r="G1236" s="13">
        <v>-1224</v>
      </c>
      <c r="H1236" s="13"/>
      <c r="I1236" s="13">
        <v>1882</v>
      </c>
    </row>
    <row r="1237" spans="1:9" x14ac:dyDescent="0.3">
      <c r="A1237">
        <v>-632</v>
      </c>
      <c r="B1237" t="s">
        <v>55</v>
      </c>
      <c r="C1237" t="s">
        <v>55</v>
      </c>
      <c r="F1237" s="13"/>
      <c r="G1237" s="13">
        <v>-589</v>
      </c>
      <c r="H1237" s="13"/>
      <c r="I1237" s="13">
        <v>265</v>
      </c>
    </row>
    <row r="1238" spans="1:9" x14ac:dyDescent="0.3">
      <c r="A1238">
        <v>116</v>
      </c>
      <c r="B1238" t="s">
        <v>49</v>
      </c>
      <c r="C1238" t="s">
        <v>55</v>
      </c>
      <c r="F1238" s="13"/>
      <c r="G1238" s="13">
        <v>-226</v>
      </c>
      <c r="H1238" s="13"/>
      <c r="I1238" s="13">
        <v>1471</v>
      </c>
    </row>
    <row r="1239" spans="1:9" x14ac:dyDescent="0.3">
      <c r="A1239">
        <v>189</v>
      </c>
      <c r="B1239" t="s">
        <v>55</v>
      </c>
      <c r="C1239" t="s">
        <v>49</v>
      </c>
      <c r="F1239" s="13"/>
      <c r="G1239" s="13">
        <v>725</v>
      </c>
      <c r="H1239" s="13"/>
      <c r="I1239" s="13">
        <v>365</v>
      </c>
    </row>
    <row r="1240" spans="1:9" x14ac:dyDescent="0.3">
      <c r="A1240">
        <v>2</v>
      </c>
      <c r="B1240" t="s">
        <v>55</v>
      </c>
      <c r="C1240" t="s">
        <v>55</v>
      </c>
      <c r="F1240" s="13"/>
      <c r="G1240" s="13">
        <v>705</v>
      </c>
      <c r="H1240" s="13"/>
      <c r="I1240" s="13">
        <v>429</v>
      </c>
    </row>
    <row r="1241" spans="1:9" x14ac:dyDescent="0.3">
      <c r="A1241">
        <v>4229</v>
      </c>
      <c r="B1241" t="s">
        <v>55</v>
      </c>
      <c r="C1241" t="s">
        <v>55</v>
      </c>
      <c r="F1241" s="13"/>
      <c r="G1241" s="13">
        <v>776</v>
      </c>
      <c r="H1241" s="13"/>
      <c r="I1241" s="13">
        <v>6</v>
      </c>
    </row>
    <row r="1242" spans="1:9" x14ac:dyDescent="0.3">
      <c r="A1242">
        <v>54</v>
      </c>
      <c r="B1242" t="s">
        <v>55</v>
      </c>
      <c r="C1242" t="s">
        <v>49</v>
      </c>
      <c r="F1242" s="13"/>
      <c r="G1242" s="13">
        <v>816</v>
      </c>
      <c r="H1242" s="13"/>
      <c r="I1242" s="13">
        <v>247</v>
      </c>
    </row>
    <row r="1243" spans="1:9" x14ac:dyDescent="0.3">
      <c r="A1243">
        <v>549</v>
      </c>
      <c r="B1243" t="s">
        <v>49</v>
      </c>
      <c r="C1243" t="s">
        <v>49</v>
      </c>
      <c r="F1243" s="13"/>
      <c r="G1243" s="13">
        <v>1453</v>
      </c>
      <c r="H1243" s="13"/>
      <c r="I1243" s="13">
        <v>897</v>
      </c>
    </row>
    <row r="1244" spans="1:9" x14ac:dyDescent="0.3">
      <c r="A1244">
        <v>298</v>
      </c>
      <c r="B1244" t="s">
        <v>55</v>
      </c>
      <c r="C1244" t="s">
        <v>49</v>
      </c>
      <c r="F1244" s="13"/>
      <c r="G1244" s="13">
        <v>431</v>
      </c>
      <c r="H1244" s="13"/>
      <c r="I1244" s="13">
        <v>4664</v>
      </c>
    </row>
    <row r="1245" spans="1:9" x14ac:dyDescent="0.3">
      <c r="A1245">
        <v>579</v>
      </c>
      <c r="B1245" t="s">
        <v>49</v>
      </c>
      <c r="C1245" t="s">
        <v>49</v>
      </c>
      <c r="F1245" s="13"/>
      <c r="G1245" s="13">
        <v>1009</v>
      </c>
      <c r="H1245" s="13"/>
      <c r="I1245" s="13">
        <v>64</v>
      </c>
    </row>
    <row r="1246" spans="1:9" x14ac:dyDescent="0.3">
      <c r="A1246">
        <v>1467</v>
      </c>
      <c r="B1246" t="s">
        <v>55</v>
      </c>
      <c r="C1246" t="s">
        <v>55</v>
      </c>
      <c r="F1246" s="13"/>
      <c r="G1246" s="13">
        <v>286</v>
      </c>
      <c r="H1246" s="13"/>
      <c r="I1246" s="13">
        <v>14</v>
      </c>
    </row>
    <row r="1247" spans="1:9" x14ac:dyDescent="0.3">
      <c r="A1247">
        <v>0</v>
      </c>
      <c r="B1247" t="s">
        <v>55</v>
      </c>
      <c r="C1247" t="s">
        <v>49</v>
      </c>
      <c r="F1247" s="13"/>
      <c r="G1247" s="13">
        <v>22370</v>
      </c>
      <c r="H1247" s="13"/>
      <c r="I1247" s="13">
        <v>452</v>
      </c>
    </row>
    <row r="1248" spans="1:9" x14ac:dyDescent="0.3">
      <c r="A1248">
        <v>109</v>
      </c>
      <c r="B1248" t="s">
        <v>55</v>
      </c>
      <c r="C1248" t="s">
        <v>49</v>
      </c>
      <c r="F1248" s="13"/>
      <c r="G1248" s="13">
        <v>2111</v>
      </c>
      <c r="H1248" s="13"/>
      <c r="I1248" s="13">
        <v>2033</v>
      </c>
    </row>
    <row r="1249" spans="1:9" x14ac:dyDescent="0.3">
      <c r="A1249">
        <v>-11</v>
      </c>
      <c r="B1249" t="s">
        <v>55</v>
      </c>
      <c r="C1249" t="s">
        <v>49</v>
      </c>
      <c r="F1249" s="13"/>
      <c r="G1249" s="13">
        <v>5366</v>
      </c>
      <c r="H1249" s="13"/>
      <c r="I1249" s="13">
        <v>0</v>
      </c>
    </row>
    <row r="1250" spans="1:9" x14ac:dyDescent="0.3">
      <c r="A1250">
        <v>90</v>
      </c>
      <c r="B1250" t="s">
        <v>55</v>
      </c>
      <c r="C1250" t="s">
        <v>49</v>
      </c>
      <c r="F1250" s="13"/>
      <c r="G1250" s="13">
        <v>-452</v>
      </c>
      <c r="H1250" s="13"/>
      <c r="I1250" s="13">
        <v>4</v>
      </c>
    </row>
    <row r="1251" spans="1:9" x14ac:dyDescent="0.3">
      <c r="A1251">
        <v>493</v>
      </c>
      <c r="B1251" t="s">
        <v>49</v>
      </c>
      <c r="C1251" t="s">
        <v>49</v>
      </c>
      <c r="F1251" s="13"/>
      <c r="G1251" s="13">
        <v>-296</v>
      </c>
      <c r="H1251" s="13"/>
      <c r="I1251" s="13">
        <v>131</v>
      </c>
    </row>
    <row r="1252" spans="1:9" x14ac:dyDescent="0.3">
      <c r="A1252">
        <v>1897</v>
      </c>
      <c r="B1252" t="s">
        <v>55</v>
      </c>
      <c r="C1252" t="s">
        <v>55</v>
      </c>
      <c r="F1252" s="13"/>
      <c r="G1252" s="13">
        <v>2358</v>
      </c>
      <c r="H1252" s="13"/>
      <c r="I1252" s="13">
        <v>316</v>
      </c>
    </row>
    <row r="1253" spans="1:9" x14ac:dyDescent="0.3">
      <c r="A1253">
        <v>2403</v>
      </c>
      <c r="B1253" t="s">
        <v>55</v>
      </c>
      <c r="C1253" t="s">
        <v>49</v>
      </c>
      <c r="F1253" s="13"/>
      <c r="G1253" s="13">
        <v>109</v>
      </c>
      <c r="H1253" s="13"/>
      <c r="I1253" s="13">
        <v>0</v>
      </c>
    </row>
    <row r="1254" spans="1:9" x14ac:dyDescent="0.3">
      <c r="A1254">
        <v>868</v>
      </c>
      <c r="B1254" t="s">
        <v>49</v>
      </c>
      <c r="C1254" t="s">
        <v>49</v>
      </c>
      <c r="F1254" s="13"/>
      <c r="G1254" s="13">
        <v>616</v>
      </c>
      <c r="H1254" s="13"/>
      <c r="I1254" s="13">
        <v>61</v>
      </c>
    </row>
    <row r="1255" spans="1:9" x14ac:dyDescent="0.3">
      <c r="A1255">
        <v>653</v>
      </c>
      <c r="B1255" t="s">
        <v>55</v>
      </c>
      <c r="C1255" t="s">
        <v>49</v>
      </c>
      <c r="F1255" s="13"/>
      <c r="G1255" s="13">
        <v>4906</v>
      </c>
      <c r="H1255" s="13"/>
      <c r="I1255" s="13">
        <v>173</v>
      </c>
    </row>
    <row r="1256" spans="1:9" x14ac:dyDescent="0.3">
      <c r="A1256">
        <v>0</v>
      </c>
      <c r="B1256" t="s">
        <v>49</v>
      </c>
      <c r="C1256" t="s">
        <v>49</v>
      </c>
      <c r="F1256" s="13"/>
      <c r="G1256" s="13">
        <v>290</v>
      </c>
      <c r="H1256" s="13"/>
      <c r="I1256" s="13">
        <v>1283</v>
      </c>
    </row>
    <row r="1257" spans="1:9" x14ac:dyDescent="0.3">
      <c r="A1257">
        <v>0</v>
      </c>
      <c r="B1257" t="s">
        <v>55</v>
      </c>
      <c r="C1257" t="s">
        <v>55</v>
      </c>
      <c r="F1257" s="13"/>
      <c r="G1257" s="13">
        <v>3672</v>
      </c>
      <c r="H1257" s="13"/>
      <c r="I1257" s="13">
        <v>1047</v>
      </c>
    </row>
    <row r="1258" spans="1:9" x14ac:dyDescent="0.3">
      <c r="A1258">
        <v>218</v>
      </c>
      <c r="B1258" t="s">
        <v>55</v>
      </c>
      <c r="C1258" t="s">
        <v>49</v>
      </c>
      <c r="F1258" s="13"/>
      <c r="G1258" s="13">
        <v>143</v>
      </c>
      <c r="H1258" s="13"/>
      <c r="I1258" s="13">
        <v>36</v>
      </c>
    </row>
    <row r="1259" spans="1:9" x14ac:dyDescent="0.3">
      <c r="A1259">
        <v>5050</v>
      </c>
      <c r="B1259" t="s">
        <v>49</v>
      </c>
      <c r="C1259" t="s">
        <v>55</v>
      </c>
      <c r="F1259" s="13"/>
      <c r="G1259" s="13">
        <v>1734</v>
      </c>
      <c r="H1259" s="13"/>
      <c r="I1259" s="13">
        <v>-308</v>
      </c>
    </row>
    <row r="1260" spans="1:9" x14ac:dyDescent="0.3">
      <c r="A1260">
        <v>741</v>
      </c>
      <c r="B1260" t="s">
        <v>55</v>
      </c>
      <c r="C1260" t="s">
        <v>49</v>
      </c>
      <c r="F1260" s="13"/>
      <c r="G1260" s="13">
        <v>397</v>
      </c>
      <c r="H1260" s="13"/>
      <c r="I1260" s="13">
        <v>1177</v>
      </c>
    </row>
    <row r="1261" spans="1:9" x14ac:dyDescent="0.3">
      <c r="A1261">
        <v>1050</v>
      </c>
      <c r="B1261" t="s">
        <v>55</v>
      </c>
      <c r="C1261" t="s">
        <v>49</v>
      </c>
      <c r="F1261" s="13"/>
      <c r="G1261" s="13">
        <v>640</v>
      </c>
      <c r="H1261" s="13"/>
      <c r="I1261" s="13">
        <v>0</v>
      </c>
    </row>
    <row r="1262" spans="1:9" x14ac:dyDescent="0.3">
      <c r="A1262">
        <v>-56</v>
      </c>
      <c r="B1262" t="s">
        <v>49</v>
      </c>
      <c r="C1262" t="s">
        <v>55</v>
      </c>
      <c r="F1262" s="13"/>
      <c r="G1262" s="13">
        <v>158</v>
      </c>
      <c r="H1262" s="13"/>
      <c r="I1262" s="13">
        <v>1</v>
      </c>
    </row>
    <row r="1263" spans="1:9" x14ac:dyDescent="0.3">
      <c r="A1263">
        <v>1</v>
      </c>
      <c r="B1263" t="s">
        <v>55</v>
      </c>
      <c r="C1263" t="s">
        <v>55</v>
      </c>
      <c r="F1263" s="13"/>
      <c r="G1263" s="13">
        <v>2984</v>
      </c>
      <c r="H1263" s="13"/>
      <c r="I1263" s="13">
        <v>153</v>
      </c>
    </row>
    <row r="1264" spans="1:9" x14ac:dyDescent="0.3">
      <c r="A1264">
        <v>-98</v>
      </c>
      <c r="B1264" t="s">
        <v>55</v>
      </c>
      <c r="C1264" t="s">
        <v>55</v>
      </c>
      <c r="F1264" s="13"/>
      <c r="G1264" s="13">
        <v>1011</v>
      </c>
      <c r="H1264" s="13"/>
      <c r="I1264" s="13">
        <v>139</v>
      </c>
    </row>
    <row r="1265" spans="1:9" x14ac:dyDescent="0.3">
      <c r="A1265">
        <v>4667</v>
      </c>
      <c r="B1265" t="s">
        <v>55</v>
      </c>
      <c r="C1265" t="s">
        <v>49</v>
      </c>
      <c r="F1265" s="13"/>
      <c r="G1265" s="13">
        <v>0</v>
      </c>
      <c r="H1265" s="13"/>
      <c r="I1265" s="13">
        <v>3096</v>
      </c>
    </row>
    <row r="1266" spans="1:9" x14ac:dyDescent="0.3">
      <c r="A1266">
        <v>541</v>
      </c>
      <c r="B1266" t="s">
        <v>55</v>
      </c>
      <c r="C1266" t="s">
        <v>49</v>
      </c>
      <c r="F1266" s="13"/>
      <c r="G1266" s="13">
        <v>1133</v>
      </c>
      <c r="H1266" s="13"/>
      <c r="I1266" s="13">
        <v>5320</v>
      </c>
    </row>
    <row r="1267" spans="1:9" x14ac:dyDescent="0.3">
      <c r="A1267">
        <v>7744</v>
      </c>
      <c r="B1267" t="s">
        <v>49</v>
      </c>
      <c r="C1267" t="s">
        <v>49</v>
      </c>
      <c r="F1267" s="13"/>
      <c r="G1267" s="13">
        <v>4945</v>
      </c>
      <c r="H1267" s="13"/>
      <c r="I1267" s="13">
        <v>5462</v>
      </c>
    </row>
    <row r="1268" spans="1:9" x14ac:dyDescent="0.3">
      <c r="A1268">
        <v>895</v>
      </c>
      <c r="B1268" t="s">
        <v>49</v>
      </c>
      <c r="C1268" t="s">
        <v>49</v>
      </c>
      <c r="F1268" s="13"/>
      <c r="G1268" s="13">
        <v>712</v>
      </c>
      <c r="H1268" s="13"/>
      <c r="I1268" s="13">
        <v>427</v>
      </c>
    </row>
    <row r="1269" spans="1:9" x14ac:dyDescent="0.3">
      <c r="A1269">
        <v>-129</v>
      </c>
      <c r="B1269" t="s">
        <v>55</v>
      </c>
      <c r="C1269" t="s">
        <v>49</v>
      </c>
      <c r="F1269" s="13"/>
      <c r="G1269" s="13">
        <v>92</v>
      </c>
      <c r="H1269" s="13"/>
      <c r="I1269" s="13">
        <v>8876</v>
      </c>
    </row>
    <row r="1270" spans="1:9" x14ac:dyDescent="0.3">
      <c r="A1270">
        <v>0</v>
      </c>
      <c r="B1270" t="s">
        <v>49</v>
      </c>
      <c r="C1270" t="s">
        <v>49</v>
      </c>
      <c r="F1270" s="13"/>
      <c r="G1270" s="13">
        <v>10</v>
      </c>
      <c r="H1270" s="13"/>
      <c r="I1270" s="13">
        <v>146</v>
      </c>
    </row>
    <row r="1271" spans="1:9" x14ac:dyDescent="0.3">
      <c r="A1271">
        <v>158</v>
      </c>
      <c r="B1271" t="s">
        <v>49</v>
      </c>
      <c r="C1271" t="s">
        <v>49</v>
      </c>
      <c r="F1271" s="13"/>
      <c r="G1271" s="13">
        <v>1238</v>
      </c>
      <c r="H1271" s="13"/>
      <c r="I1271" s="13">
        <v>319</v>
      </c>
    </row>
    <row r="1272" spans="1:9" x14ac:dyDescent="0.3">
      <c r="A1272">
        <v>122</v>
      </c>
      <c r="B1272" t="s">
        <v>55</v>
      </c>
      <c r="C1272" t="s">
        <v>49</v>
      </c>
      <c r="F1272" s="13"/>
      <c r="G1272" s="13">
        <v>981</v>
      </c>
      <c r="H1272" s="13"/>
      <c r="I1272" s="13">
        <v>304</v>
      </c>
    </row>
    <row r="1273" spans="1:9" x14ac:dyDescent="0.3">
      <c r="A1273">
        <v>673</v>
      </c>
      <c r="B1273" t="s">
        <v>55</v>
      </c>
      <c r="C1273" t="s">
        <v>49</v>
      </c>
      <c r="F1273" s="13"/>
      <c r="G1273" s="13">
        <v>3733</v>
      </c>
      <c r="H1273" s="13"/>
      <c r="I1273" s="13">
        <v>766</v>
      </c>
    </row>
    <row r="1274" spans="1:9" x14ac:dyDescent="0.3">
      <c r="A1274">
        <v>0</v>
      </c>
      <c r="B1274" t="s">
        <v>49</v>
      </c>
      <c r="C1274" t="s">
        <v>49</v>
      </c>
      <c r="F1274" s="13"/>
      <c r="G1274" s="13">
        <v>574</v>
      </c>
      <c r="H1274" s="13"/>
      <c r="I1274" s="13">
        <v>670</v>
      </c>
    </row>
    <row r="1275" spans="1:9" x14ac:dyDescent="0.3">
      <c r="A1275">
        <v>411</v>
      </c>
      <c r="B1275" t="s">
        <v>55</v>
      </c>
      <c r="C1275" t="s">
        <v>49</v>
      </c>
      <c r="F1275" s="13"/>
      <c r="G1275" s="13">
        <v>0</v>
      </c>
      <c r="H1275" s="13"/>
      <c r="I1275" s="13">
        <v>2850</v>
      </c>
    </row>
    <row r="1276" spans="1:9" x14ac:dyDescent="0.3">
      <c r="A1276">
        <v>-97</v>
      </c>
      <c r="B1276" t="s">
        <v>55</v>
      </c>
      <c r="C1276" t="s">
        <v>55</v>
      </c>
      <c r="F1276" s="13"/>
      <c r="G1276" s="13">
        <v>474</v>
      </c>
      <c r="H1276" s="13"/>
      <c r="I1276" s="13">
        <v>5039</v>
      </c>
    </row>
    <row r="1277" spans="1:9" x14ac:dyDescent="0.3">
      <c r="A1277">
        <v>-217</v>
      </c>
      <c r="B1277" t="s">
        <v>55</v>
      </c>
      <c r="C1277" t="s">
        <v>49</v>
      </c>
      <c r="F1277" s="13"/>
      <c r="G1277" s="13">
        <v>560</v>
      </c>
      <c r="H1277" s="13"/>
      <c r="I1277" s="13">
        <v>199</v>
      </c>
    </row>
    <row r="1278" spans="1:9" x14ac:dyDescent="0.3">
      <c r="A1278">
        <v>5037</v>
      </c>
      <c r="B1278" t="s">
        <v>49</v>
      </c>
      <c r="C1278" t="s">
        <v>49</v>
      </c>
      <c r="F1278" s="13"/>
      <c r="G1278" s="13">
        <v>325</v>
      </c>
      <c r="H1278" s="13"/>
      <c r="I1278" s="13">
        <v>4280</v>
      </c>
    </row>
    <row r="1279" spans="1:9" x14ac:dyDescent="0.3">
      <c r="A1279">
        <v>2232</v>
      </c>
      <c r="B1279" t="s">
        <v>49</v>
      </c>
      <c r="C1279" t="s">
        <v>49</v>
      </c>
      <c r="F1279" s="13"/>
      <c r="G1279" s="13">
        <v>699</v>
      </c>
      <c r="H1279" s="13"/>
      <c r="I1279" s="13">
        <v>0</v>
      </c>
    </row>
    <row r="1280" spans="1:9" x14ac:dyDescent="0.3">
      <c r="A1280">
        <v>-932</v>
      </c>
      <c r="B1280" t="s">
        <v>55</v>
      </c>
      <c r="C1280" t="s">
        <v>49</v>
      </c>
      <c r="F1280" s="13"/>
      <c r="G1280" s="13">
        <v>-220</v>
      </c>
      <c r="H1280" s="13"/>
      <c r="I1280" s="13">
        <v>7780</v>
      </c>
    </row>
    <row r="1281" spans="1:9" x14ac:dyDescent="0.3">
      <c r="A1281">
        <v>913</v>
      </c>
      <c r="B1281" t="s">
        <v>55</v>
      </c>
      <c r="C1281" t="s">
        <v>49</v>
      </c>
      <c r="F1281" s="13"/>
      <c r="G1281" s="13">
        <v>11417</v>
      </c>
      <c r="H1281" s="13"/>
      <c r="I1281" s="13">
        <v>1987</v>
      </c>
    </row>
    <row r="1282" spans="1:9" x14ac:dyDescent="0.3">
      <c r="A1282">
        <v>236</v>
      </c>
      <c r="B1282" t="s">
        <v>55</v>
      </c>
      <c r="C1282" t="s">
        <v>49</v>
      </c>
      <c r="F1282" s="13"/>
      <c r="G1282" s="13">
        <v>212</v>
      </c>
      <c r="H1282" s="13"/>
      <c r="I1282" s="13">
        <v>642</v>
      </c>
    </row>
    <row r="1283" spans="1:9" x14ac:dyDescent="0.3">
      <c r="A1283">
        <v>0</v>
      </c>
      <c r="B1283" t="s">
        <v>55</v>
      </c>
      <c r="C1283" t="s">
        <v>49</v>
      </c>
      <c r="F1283" s="13"/>
      <c r="G1283" s="13">
        <v>-1202</v>
      </c>
      <c r="H1283" s="13"/>
      <c r="I1283" s="13">
        <v>6483</v>
      </c>
    </row>
    <row r="1284" spans="1:9" x14ac:dyDescent="0.3">
      <c r="A1284">
        <v>2581</v>
      </c>
      <c r="B1284" t="s">
        <v>49</v>
      </c>
      <c r="C1284" t="s">
        <v>49</v>
      </c>
      <c r="F1284" s="13"/>
      <c r="G1284" s="13">
        <v>9756</v>
      </c>
      <c r="H1284" s="13"/>
      <c r="I1284" s="13">
        <v>2306</v>
      </c>
    </row>
    <row r="1285" spans="1:9" x14ac:dyDescent="0.3">
      <c r="A1285">
        <v>639</v>
      </c>
      <c r="B1285" t="s">
        <v>49</v>
      </c>
      <c r="C1285" t="s">
        <v>55</v>
      </c>
      <c r="F1285" s="13"/>
      <c r="G1285" s="13">
        <v>403</v>
      </c>
      <c r="H1285" s="13"/>
      <c r="I1285" s="13">
        <v>-1</v>
      </c>
    </row>
    <row r="1286" spans="1:9" x14ac:dyDescent="0.3">
      <c r="A1286">
        <v>849</v>
      </c>
      <c r="B1286" t="s">
        <v>55</v>
      </c>
      <c r="C1286" t="s">
        <v>49</v>
      </c>
      <c r="F1286" s="13"/>
      <c r="G1286" s="13">
        <v>809</v>
      </c>
      <c r="H1286" s="13"/>
      <c r="I1286" s="13">
        <v>2590</v>
      </c>
    </row>
    <row r="1287" spans="1:9" x14ac:dyDescent="0.3">
      <c r="A1287">
        <v>386</v>
      </c>
      <c r="B1287" t="s">
        <v>55</v>
      </c>
      <c r="C1287" t="s">
        <v>49</v>
      </c>
      <c r="F1287" s="13"/>
      <c r="G1287" s="13">
        <v>158</v>
      </c>
      <c r="H1287" s="13"/>
      <c r="I1287" s="13">
        <v>462</v>
      </c>
    </row>
    <row r="1288" spans="1:9" x14ac:dyDescent="0.3">
      <c r="A1288">
        <v>1218</v>
      </c>
      <c r="B1288" t="s">
        <v>55</v>
      </c>
      <c r="C1288" t="s">
        <v>49</v>
      </c>
      <c r="F1288" s="13"/>
      <c r="G1288" s="13">
        <v>137</v>
      </c>
      <c r="H1288" s="13"/>
      <c r="I1288" s="13">
        <v>0</v>
      </c>
    </row>
    <row r="1289" spans="1:9" x14ac:dyDescent="0.3">
      <c r="A1289">
        <v>2603</v>
      </c>
      <c r="B1289" t="s">
        <v>55</v>
      </c>
      <c r="C1289" t="s">
        <v>49</v>
      </c>
      <c r="F1289" s="13"/>
      <c r="G1289" s="13">
        <v>75</v>
      </c>
      <c r="H1289" s="13"/>
      <c r="I1289" s="13">
        <v>151</v>
      </c>
    </row>
    <row r="1290" spans="1:9" x14ac:dyDescent="0.3">
      <c r="A1290">
        <v>-921</v>
      </c>
      <c r="B1290" t="s">
        <v>55</v>
      </c>
      <c r="C1290" t="s">
        <v>49</v>
      </c>
      <c r="F1290" s="13"/>
      <c r="G1290" s="13">
        <v>2457</v>
      </c>
      <c r="H1290" s="13"/>
      <c r="I1290" s="13">
        <v>0</v>
      </c>
    </row>
    <row r="1291" spans="1:9" x14ac:dyDescent="0.3">
      <c r="A1291">
        <v>607</v>
      </c>
      <c r="B1291" t="s">
        <v>49</v>
      </c>
      <c r="C1291" t="s">
        <v>49</v>
      </c>
      <c r="F1291" s="13"/>
      <c r="G1291" s="13">
        <v>541</v>
      </c>
      <c r="H1291" s="13"/>
      <c r="I1291" s="13">
        <v>14363</v>
      </c>
    </row>
    <row r="1292" spans="1:9" x14ac:dyDescent="0.3">
      <c r="A1292">
        <v>79</v>
      </c>
      <c r="B1292" t="s">
        <v>55</v>
      </c>
      <c r="C1292" t="s">
        <v>49</v>
      </c>
      <c r="F1292" s="13"/>
      <c r="G1292" s="13">
        <v>287</v>
      </c>
      <c r="H1292" s="13"/>
      <c r="I1292" s="13">
        <v>136</v>
      </c>
    </row>
    <row r="1293" spans="1:9" x14ac:dyDescent="0.3">
      <c r="A1293">
        <v>61</v>
      </c>
      <c r="B1293" t="s">
        <v>55</v>
      </c>
      <c r="C1293" t="s">
        <v>55</v>
      </c>
      <c r="F1293" s="13"/>
      <c r="G1293" s="13">
        <v>0</v>
      </c>
      <c r="H1293" s="13"/>
      <c r="I1293" s="13">
        <v>28</v>
      </c>
    </row>
    <row r="1294" spans="1:9" x14ac:dyDescent="0.3">
      <c r="A1294">
        <v>1091</v>
      </c>
      <c r="B1294" t="s">
        <v>49</v>
      </c>
      <c r="C1294" t="s">
        <v>49</v>
      </c>
      <c r="F1294" s="13"/>
      <c r="G1294" s="13">
        <v>477</v>
      </c>
      <c r="H1294" s="13"/>
      <c r="I1294" s="13">
        <v>335</v>
      </c>
    </row>
    <row r="1295" spans="1:9" x14ac:dyDescent="0.3">
      <c r="A1295">
        <v>743</v>
      </c>
      <c r="B1295" t="s">
        <v>49</v>
      </c>
      <c r="C1295" t="s">
        <v>49</v>
      </c>
      <c r="F1295" s="13"/>
      <c r="G1295" s="13">
        <v>230</v>
      </c>
      <c r="H1295" s="13"/>
      <c r="I1295" s="13">
        <v>174</v>
      </c>
    </row>
    <row r="1296" spans="1:9" x14ac:dyDescent="0.3">
      <c r="A1296">
        <v>209</v>
      </c>
      <c r="B1296" t="s">
        <v>55</v>
      </c>
      <c r="C1296" t="s">
        <v>49</v>
      </c>
      <c r="F1296" s="13"/>
      <c r="G1296" s="13">
        <v>9851</v>
      </c>
      <c r="H1296" s="13"/>
      <c r="I1296" s="13">
        <v>1206</v>
      </c>
    </row>
    <row r="1297" spans="1:9" x14ac:dyDescent="0.3">
      <c r="A1297">
        <v>172</v>
      </c>
      <c r="B1297" t="s">
        <v>49</v>
      </c>
      <c r="C1297" t="s">
        <v>49</v>
      </c>
      <c r="F1297" s="13"/>
      <c r="G1297" s="13">
        <v>5095</v>
      </c>
      <c r="H1297" s="13"/>
      <c r="I1297" s="13">
        <v>0</v>
      </c>
    </row>
    <row r="1298" spans="1:9" x14ac:dyDescent="0.3">
      <c r="A1298">
        <v>2</v>
      </c>
      <c r="B1298" t="s">
        <v>49</v>
      </c>
      <c r="C1298" t="s">
        <v>49</v>
      </c>
      <c r="F1298" s="13"/>
      <c r="G1298" s="13">
        <v>1368</v>
      </c>
      <c r="H1298" s="13"/>
      <c r="I1298" s="13">
        <v>2731</v>
      </c>
    </row>
    <row r="1299" spans="1:9" x14ac:dyDescent="0.3">
      <c r="A1299">
        <v>41</v>
      </c>
      <c r="B1299" t="s">
        <v>49</v>
      </c>
      <c r="C1299" t="s">
        <v>49</v>
      </c>
      <c r="F1299" s="13"/>
      <c r="G1299" s="13">
        <v>-179</v>
      </c>
      <c r="H1299" s="13"/>
      <c r="I1299" s="13">
        <v>0</v>
      </c>
    </row>
    <row r="1300" spans="1:9" x14ac:dyDescent="0.3">
      <c r="A1300">
        <v>1116</v>
      </c>
      <c r="B1300" t="s">
        <v>55</v>
      </c>
      <c r="C1300" t="s">
        <v>49</v>
      </c>
      <c r="F1300" s="13"/>
      <c r="G1300" s="13">
        <v>-396</v>
      </c>
      <c r="H1300" s="13"/>
      <c r="I1300" s="13">
        <v>179</v>
      </c>
    </row>
    <row r="1301" spans="1:9" x14ac:dyDescent="0.3">
      <c r="A1301">
        <v>-55</v>
      </c>
      <c r="B1301" t="s">
        <v>49</v>
      </c>
      <c r="C1301" t="s">
        <v>49</v>
      </c>
      <c r="F1301" s="13"/>
      <c r="G1301" s="13">
        <v>1011</v>
      </c>
      <c r="H1301" s="13"/>
      <c r="I1301" s="13">
        <v>199</v>
      </c>
    </row>
    <row r="1302" spans="1:9" x14ac:dyDescent="0.3">
      <c r="A1302">
        <v>5845</v>
      </c>
      <c r="B1302" t="s">
        <v>49</v>
      </c>
      <c r="C1302" t="s">
        <v>49</v>
      </c>
      <c r="F1302" s="13"/>
      <c r="G1302" s="13">
        <v>1114</v>
      </c>
      <c r="H1302" s="13"/>
      <c r="I1302" s="13">
        <v>302</v>
      </c>
    </row>
    <row r="1303" spans="1:9" x14ac:dyDescent="0.3">
      <c r="A1303">
        <v>329</v>
      </c>
      <c r="B1303" t="s">
        <v>55</v>
      </c>
      <c r="C1303" t="s">
        <v>49</v>
      </c>
      <c r="F1303" s="13"/>
      <c r="G1303" s="13">
        <v>459</v>
      </c>
      <c r="H1303" s="13"/>
      <c r="I1303" s="13">
        <v>565</v>
      </c>
    </row>
    <row r="1304" spans="1:9" x14ac:dyDescent="0.3">
      <c r="A1304">
        <v>494</v>
      </c>
      <c r="B1304" t="s">
        <v>55</v>
      </c>
      <c r="C1304" t="s">
        <v>49</v>
      </c>
      <c r="F1304" s="13"/>
      <c r="G1304" s="13">
        <v>61</v>
      </c>
      <c r="H1304" s="13"/>
      <c r="I1304" s="13">
        <v>310</v>
      </c>
    </row>
    <row r="1305" spans="1:9" x14ac:dyDescent="0.3">
      <c r="A1305">
        <v>1519</v>
      </c>
      <c r="B1305" t="s">
        <v>49</v>
      </c>
      <c r="C1305" t="s">
        <v>49</v>
      </c>
      <c r="F1305" s="13"/>
      <c r="G1305" s="13">
        <v>1203</v>
      </c>
      <c r="H1305" s="13"/>
      <c r="I1305" s="13">
        <v>6495</v>
      </c>
    </row>
    <row r="1306" spans="1:9" x14ac:dyDescent="0.3">
      <c r="A1306">
        <v>2685</v>
      </c>
      <c r="B1306" t="s">
        <v>49</v>
      </c>
      <c r="C1306" t="s">
        <v>49</v>
      </c>
      <c r="F1306" s="13"/>
      <c r="G1306" s="13">
        <v>1657</v>
      </c>
      <c r="H1306" s="13"/>
      <c r="I1306" s="13">
        <v>-650</v>
      </c>
    </row>
    <row r="1307" spans="1:9" x14ac:dyDescent="0.3">
      <c r="A1307">
        <v>-14</v>
      </c>
      <c r="B1307" t="s">
        <v>55</v>
      </c>
      <c r="C1307" t="s">
        <v>55</v>
      </c>
      <c r="F1307" s="13"/>
      <c r="G1307" s="13">
        <v>7</v>
      </c>
      <c r="H1307" s="13"/>
      <c r="I1307" s="13">
        <v>35</v>
      </c>
    </row>
    <row r="1308" spans="1:9" x14ac:dyDescent="0.3">
      <c r="A1308">
        <v>5673</v>
      </c>
      <c r="B1308" t="s">
        <v>49</v>
      </c>
      <c r="C1308" t="s">
        <v>55</v>
      </c>
      <c r="F1308" s="13"/>
      <c r="G1308" s="13">
        <v>8627</v>
      </c>
      <c r="H1308" s="13"/>
      <c r="I1308" s="13">
        <v>50</v>
      </c>
    </row>
    <row r="1309" spans="1:9" x14ac:dyDescent="0.3">
      <c r="A1309">
        <v>1459</v>
      </c>
      <c r="B1309" t="s">
        <v>49</v>
      </c>
      <c r="C1309" t="s">
        <v>49</v>
      </c>
      <c r="F1309" s="13"/>
      <c r="G1309" s="13">
        <v>133</v>
      </c>
      <c r="H1309" s="13"/>
      <c r="I1309" s="13">
        <v>3726</v>
      </c>
    </row>
    <row r="1310" spans="1:9" x14ac:dyDescent="0.3">
      <c r="A1310">
        <v>0</v>
      </c>
      <c r="B1310" t="s">
        <v>49</v>
      </c>
      <c r="C1310" t="s">
        <v>49</v>
      </c>
      <c r="F1310" s="13"/>
      <c r="G1310" s="13">
        <v>1221</v>
      </c>
      <c r="H1310" s="13"/>
      <c r="I1310" s="13">
        <v>6610</v>
      </c>
    </row>
    <row r="1311" spans="1:9" x14ac:dyDescent="0.3">
      <c r="A1311">
        <v>625</v>
      </c>
      <c r="B1311" t="s">
        <v>55</v>
      </c>
      <c r="C1311" t="s">
        <v>49</v>
      </c>
      <c r="F1311" s="13"/>
      <c r="G1311" s="13">
        <v>0</v>
      </c>
      <c r="H1311" s="13"/>
      <c r="I1311" s="13">
        <v>1315</v>
      </c>
    </row>
    <row r="1312" spans="1:9" x14ac:dyDescent="0.3">
      <c r="A1312">
        <v>0</v>
      </c>
      <c r="B1312" t="s">
        <v>49</v>
      </c>
      <c r="C1312" t="s">
        <v>49</v>
      </c>
      <c r="F1312" s="13"/>
      <c r="G1312" s="13">
        <v>2157</v>
      </c>
      <c r="H1312" s="13"/>
      <c r="I1312" s="13">
        <v>424</v>
      </c>
    </row>
    <row r="1313" spans="1:9" x14ac:dyDescent="0.3">
      <c r="A1313">
        <v>867</v>
      </c>
      <c r="B1313" t="s">
        <v>55</v>
      </c>
      <c r="C1313" t="s">
        <v>49</v>
      </c>
      <c r="F1313" s="13"/>
      <c r="G1313" s="13">
        <v>133</v>
      </c>
      <c r="H1313" s="13"/>
      <c r="I1313" s="13">
        <v>151</v>
      </c>
    </row>
    <row r="1314" spans="1:9" x14ac:dyDescent="0.3">
      <c r="A1314">
        <v>8304</v>
      </c>
      <c r="B1314" t="s">
        <v>49</v>
      </c>
      <c r="C1314" t="s">
        <v>49</v>
      </c>
      <c r="F1314" s="13"/>
      <c r="G1314" s="13">
        <v>88</v>
      </c>
      <c r="H1314" s="13"/>
      <c r="I1314" s="13">
        <v>209</v>
      </c>
    </row>
    <row r="1315" spans="1:9" x14ac:dyDescent="0.3">
      <c r="A1315">
        <v>151</v>
      </c>
      <c r="B1315" t="s">
        <v>55</v>
      </c>
      <c r="C1315" t="s">
        <v>49</v>
      </c>
      <c r="F1315" s="13"/>
      <c r="G1315" s="13">
        <v>-328</v>
      </c>
      <c r="H1315" s="13"/>
      <c r="I1315" s="13">
        <v>2469</v>
      </c>
    </row>
    <row r="1316" spans="1:9" x14ac:dyDescent="0.3">
      <c r="A1316">
        <v>-583</v>
      </c>
      <c r="B1316" t="s">
        <v>55</v>
      </c>
      <c r="C1316" t="s">
        <v>49</v>
      </c>
      <c r="F1316" s="13"/>
      <c r="G1316" s="13">
        <v>610</v>
      </c>
      <c r="H1316" s="13"/>
      <c r="I1316" s="13">
        <v>0</v>
      </c>
    </row>
    <row r="1317" spans="1:9" x14ac:dyDescent="0.3">
      <c r="A1317">
        <v>1784</v>
      </c>
      <c r="B1317" t="s">
        <v>49</v>
      </c>
      <c r="C1317" t="s">
        <v>49</v>
      </c>
      <c r="F1317" s="13"/>
      <c r="G1317" s="13">
        <v>0</v>
      </c>
      <c r="H1317" s="13"/>
      <c r="I1317" s="13">
        <v>0</v>
      </c>
    </row>
    <row r="1318" spans="1:9" x14ac:dyDescent="0.3">
      <c r="A1318">
        <v>3134</v>
      </c>
      <c r="B1318" t="s">
        <v>55</v>
      </c>
      <c r="C1318" t="s">
        <v>49</v>
      </c>
      <c r="F1318" s="13"/>
      <c r="G1318" s="13">
        <v>685</v>
      </c>
      <c r="H1318" s="13"/>
      <c r="I1318" s="13">
        <v>0</v>
      </c>
    </row>
    <row r="1319" spans="1:9" x14ac:dyDescent="0.3">
      <c r="A1319">
        <v>49</v>
      </c>
      <c r="B1319" t="s">
        <v>55</v>
      </c>
      <c r="C1319" t="s">
        <v>49</v>
      </c>
      <c r="F1319" s="13"/>
      <c r="G1319" s="13">
        <v>602</v>
      </c>
      <c r="H1319" s="13"/>
      <c r="I1319" s="13">
        <v>0</v>
      </c>
    </row>
    <row r="1320" spans="1:9" x14ac:dyDescent="0.3">
      <c r="A1320">
        <v>-346</v>
      </c>
      <c r="B1320" t="s">
        <v>49</v>
      </c>
      <c r="C1320" t="s">
        <v>49</v>
      </c>
      <c r="F1320" s="13"/>
      <c r="G1320" s="13">
        <v>-588</v>
      </c>
      <c r="H1320" s="13"/>
      <c r="I1320" s="13">
        <v>2160</v>
      </c>
    </row>
    <row r="1321" spans="1:9" x14ac:dyDescent="0.3">
      <c r="A1321">
        <v>1623</v>
      </c>
      <c r="B1321" t="s">
        <v>55</v>
      </c>
      <c r="C1321" t="s">
        <v>49</v>
      </c>
      <c r="F1321" s="13"/>
      <c r="G1321" s="13">
        <v>5314</v>
      </c>
      <c r="H1321" s="13"/>
      <c r="I1321" s="13">
        <v>3452</v>
      </c>
    </row>
    <row r="1322" spans="1:9" x14ac:dyDescent="0.3">
      <c r="A1322">
        <v>60</v>
      </c>
      <c r="B1322" t="s">
        <v>49</v>
      </c>
      <c r="C1322" t="s">
        <v>49</v>
      </c>
      <c r="F1322" s="13"/>
      <c r="G1322" s="13">
        <v>5731</v>
      </c>
      <c r="H1322" s="13"/>
      <c r="I1322" s="13">
        <v>842</v>
      </c>
    </row>
    <row r="1323" spans="1:9" x14ac:dyDescent="0.3">
      <c r="A1323">
        <v>17</v>
      </c>
      <c r="B1323" t="s">
        <v>49</v>
      </c>
      <c r="C1323" t="s">
        <v>49</v>
      </c>
      <c r="F1323" s="13"/>
      <c r="G1323" s="13">
        <v>6307</v>
      </c>
      <c r="H1323" s="13"/>
      <c r="I1323" s="13">
        <v>3576</v>
      </c>
    </row>
    <row r="1324" spans="1:9" x14ac:dyDescent="0.3">
      <c r="A1324">
        <v>2008</v>
      </c>
      <c r="B1324" t="s">
        <v>55</v>
      </c>
      <c r="C1324" t="s">
        <v>49</v>
      </c>
      <c r="F1324" s="13"/>
      <c r="G1324" s="13">
        <v>435</v>
      </c>
      <c r="H1324" s="13"/>
      <c r="I1324" s="13">
        <v>1666</v>
      </c>
    </row>
    <row r="1325" spans="1:9" x14ac:dyDescent="0.3">
      <c r="A1325">
        <v>91</v>
      </c>
      <c r="B1325" t="s">
        <v>55</v>
      </c>
      <c r="C1325" t="s">
        <v>49</v>
      </c>
      <c r="F1325" s="13"/>
      <c r="G1325" s="13">
        <v>782</v>
      </c>
      <c r="H1325" s="13"/>
      <c r="I1325" s="13">
        <v>447</v>
      </c>
    </row>
    <row r="1326" spans="1:9" x14ac:dyDescent="0.3">
      <c r="A1326">
        <v>171</v>
      </c>
      <c r="B1326" t="s">
        <v>55</v>
      </c>
      <c r="C1326" t="s">
        <v>49</v>
      </c>
      <c r="F1326" s="13"/>
      <c r="G1326" s="13">
        <v>478</v>
      </c>
      <c r="H1326" s="13"/>
      <c r="I1326" s="13">
        <v>4994</v>
      </c>
    </row>
    <row r="1327" spans="1:9" x14ac:dyDescent="0.3">
      <c r="A1327">
        <v>1027</v>
      </c>
      <c r="B1327" t="s">
        <v>55</v>
      </c>
      <c r="C1327" t="s">
        <v>49</v>
      </c>
      <c r="F1327" s="13"/>
      <c r="G1327" s="13">
        <v>7864</v>
      </c>
      <c r="H1327" s="13"/>
      <c r="I1327" s="13">
        <v>2814</v>
      </c>
    </row>
    <row r="1328" spans="1:9" x14ac:dyDescent="0.3">
      <c r="A1328">
        <v>5801</v>
      </c>
      <c r="B1328" t="s">
        <v>55</v>
      </c>
      <c r="C1328" t="s">
        <v>49</v>
      </c>
      <c r="F1328" s="13"/>
      <c r="G1328" s="13">
        <v>1910</v>
      </c>
      <c r="H1328" s="13"/>
      <c r="I1328" s="13">
        <v>0</v>
      </c>
    </row>
    <row r="1329" spans="1:9" x14ac:dyDescent="0.3">
      <c r="A1329">
        <v>142</v>
      </c>
      <c r="B1329" t="s">
        <v>55</v>
      </c>
      <c r="C1329" t="s">
        <v>49</v>
      </c>
      <c r="F1329" s="13"/>
      <c r="G1329" s="13">
        <v>1174</v>
      </c>
      <c r="H1329" s="13"/>
      <c r="I1329" s="13">
        <v>0</v>
      </c>
    </row>
    <row r="1330" spans="1:9" x14ac:dyDescent="0.3">
      <c r="A1330">
        <v>205</v>
      </c>
      <c r="B1330" t="s">
        <v>49</v>
      </c>
      <c r="C1330" t="s">
        <v>49</v>
      </c>
      <c r="F1330" s="13"/>
      <c r="G1330" s="13">
        <v>1270</v>
      </c>
      <c r="H1330" s="13"/>
      <c r="I1330" s="13">
        <v>88</v>
      </c>
    </row>
    <row r="1331" spans="1:9" x14ac:dyDescent="0.3">
      <c r="A1331">
        <v>852</v>
      </c>
      <c r="B1331" t="s">
        <v>49</v>
      </c>
      <c r="C1331" t="s">
        <v>49</v>
      </c>
      <c r="F1331" s="13"/>
      <c r="G1331" s="13">
        <v>141</v>
      </c>
      <c r="H1331" s="13"/>
      <c r="I1331" s="13">
        <v>1164</v>
      </c>
    </row>
    <row r="1332" spans="1:9" x14ac:dyDescent="0.3">
      <c r="A1332">
        <v>-584</v>
      </c>
      <c r="B1332" t="s">
        <v>55</v>
      </c>
      <c r="C1332" t="s">
        <v>49</v>
      </c>
      <c r="F1332" s="13"/>
      <c r="G1332" s="13">
        <v>2715</v>
      </c>
      <c r="H1332" s="13"/>
      <c r="I1332" s="13">
        <v>13893</v>
      </c>
    </row>
    <row r="1333" spans="1:9" x14ac:dyDescent="0.3">
      <c r="A1333">
        <v>97</v>
      </c>
      <c r="B1333" t="s">
        <v>49</v>
      </c>
      <c r="C1333" t="s">
        <v>49</v>
      </c>
      <c r="F1333" s="13"/>
      <c r="G1333" s="13">
        <v>1088</v>
      </c>
      <c r="H1333" s="13"/>
      <c r="I1333" s="13">
        <v>356</v>
      </c>
    </row>
    <row r="1334" spans="1:9" x14ac:dyDescent="0.3">
      <c r="A1334">
        <v>204</v>
      </c>
      <c r="B1334" t="s">
        <v>55</v>
      </c>
      <c r="C1334" t="s">
        <v>49</v>
      </c>
      <c r="F1334" s="13"/>
      <c r="G1334" s="13">
        <v>134</v>
      </c>
      <c r="H1334" s="13"/>
      <c r="I1334" s="13">
        <v>2718</v>
      </c>
    </row>
    <row r="1335" spans="1:9" x14ac:dyDescent="0.3">
      <c r="A1335">
        <v>628</v>
      </c>
      <c r="B1335" t="s">
        <v>55</v>
      </c>
      <c r="C1335" t="s">
        <v>49</v>
      </c>
      <c r="F1335" s="13"/>
      <c r="G1335" s="13">
        <v>586</v>
      </c>
      <c r="H1335" s="13"/>
      <c r="I1335" s="13">
        <v>261</v>
      </c>
    </row>
    <row r="1336" spans="1:9" x14ac:dyDescent="0.3">
      <c r="A1336">
        <v>311</v>
      </c>
      <c r="B1336" t="s">
        <v>49</v>
      </c>
      <c r="C1336" t="s">
        <v>49</v>
      </c>
      <c r="F1336" s="13"/>
      <c r="G1336" s="13">
        <v>25</v>
      </c>
      <c r="H1336" s="13"/>
      <c r="I1336" s="13">
        <v>757</v>
      </c>
    </row>
    <row r="1337" spans="1:9" x14ac:dyDescent="0.3">
      <c r="A1337">
        <v>1564</v>
      </c>
      <c r="B1337" t="s">
        <v>49</v>
      </c>
      <c r="C1337" t="s">
        <v>49</v>
      </c>
      <c r="F1337" s="13"/>
      <c r="G1337" s="13">
        <v>96</v>
      </c>
      <c r="H1337" s="13"/>
      <c r="I1337" s="13">
        <v>16</v>
      </c>
    </row>
    <row r="1338" spans="1:9" x14ac:dyDescent="0.3">
      <c r="A1338">
        <v>856</v>
      </c>
      <c r="B1338" t="s">
        <v>55</v>
      </c>
      <c r="C1338" t="s">
        <v>55</v>
      </c>
      <c r="F1338" s="13"/>
      <c r="G1338" s="13">
        <v>1116</v>
      </c>
      <c r="H1338" s="13"/>
      <c r="I1338" s="13">
        <v>-422</v>
      </c>
    </row>
    <row r="1339" spans="1:9" x14ac:dyDescent="0.3">
      <c r="A1339">
        <v>1509</v>
      </c>
      <c r="B1339" t="s">
        <v>49</v>
      </c>
      <c r="C1339" t="s">
        <v>49</v>
      </c>
      <c r="F1339" s="13"/>
      <c r="G1339" s="13">
        <v>170</v>
      </c>
      <c r="H1339" s="13"/>
      <c r="I1339" s="13">
        <v>248</v>
      </c>
    </row>
    <row r="1340" spans="1:9" x14ac:dyDescent="0.3">
      <c r="A1340">
        <v>-888</v>
      </c>
      <c r="B1340" t="s">
        <v>49</v>
      </c>
      <c r="C1340" t="s">
        <v>49</v>
      </c>
      <c r="F1340" s="13"/>
      <c r="G1340" s="13">
        <v>763</v>
      </c>
      <c r="H1340" s="13"/>
      <c r="I1340" s="13">
        <v>614</v>
      </c>
    </row>
    <row r="1341" spans="1:9" x14ac:dyDescent="0.3">
      <c r="A1341">
        <v>226</v>
      </c>
      <c r="B1341" t="s">
        <v>49</v>
      </c>
      <c r="C1341" t="s">
        <v>49</v>
      </c>
      <c r="F1341" s="13"/>
      <c r="G1341" s="13">
        <v>1960</v>
      </c>
      <c r="H1341" s="13"/>
      <c r="I1341" s="13">
        <v>401</v>
      </c>
    </row>
    <row r="1342" spans="1:9" x14ac:dyDescent="0.3">
      <c r="A1342">
        <v>127</v>
      </c>
      <c r="B1342" t="s">
        <v>49</v>
      </c>
      <c r="C1342" t="s">
        <v>55</v>
      </c>
      <c r="F1342" s="13"/>
      <c r="G1342" s="13">
        <v>818</v>
      </c>
      <c r="H1342" s="13"/>
      <c r="I1342" s="13">
        <v>0</v>
      </c>
    </row>
    <row r="1343" spans="1:9" x14ac:dyDescent="0.3">
      <c r="A1343">
        <v>413</v>
      </c>
      <c r="B1343" t="s">
        <v>55</v>
      </c>
      <c r="C1343" t="s">
        <v>49</v>
      </c>
      <c r="F1343" s="13"/>
      <c r="G1343" s="13">
        <v>2678</v>
      </c>
      <c r="H1343" s="13"/>
      <c r="I1343" s="13">
        <v>1057</v>
      </c>
    </row>
    <row r="1344" spans="1:9" x14ac:dyDescent="0.3">
      <c r="A1344">
        <v>710</v>
      </c>
      <c r="B1344" t="s">
        <v>55</v>
      </c>
      <c r="C1344" t="s">
        <v>55</v>
      </c>
      <c r="F1344" s="13"/>
      <c r="G1344" s="13">
        <v>489</v>
      </c>
      <c r="H1344" s="13"/>
      <c r="I1344" s="13">
        <v>929</v>
      </c>
    </row>
    <row r="1345" spans="1:9" x14ac:dyDescent="0.3">
      <c r="A1345">
        <v>1233</v>
      </c>
      <c r="B1345" t="s">
        <v>55</v>
      </c>
      <c r="C1345" t="s">
        <v>49</v>
      </c>
      <c r="F1345" s="13"/>
      <c r="G1345" s="13">
        <v>3931</v>
      </c>
      <c r="H1345" s="13"/>
      <c r="I1345" s="13">
        <v>83</v>
      </c>
    </row>
    <row r="1346" spans="1:9" x14ac:dyDescent="0.3">
      <c r="A1346">
        <v>171</v>
      </c>
      <c r="B1346" t="s">
        <v>49</v>
      </c>
      <c r="C1346" t="s">
        <v>49</v>
      </c>
      <c r="F1346" s="13"/>
      <c r="G1346" s="13">
        <v>58</v>
      </c>
      <c r="H1346" s="13"/>
      <c r="I1346" s="13">
        <v>2223</v>
      </c>
    </row>
    <row r="1347" spans="1:9" x14ac:dyDescent="0.3">
      <c r="A1347">
        <v>69</v>
      </c>
      <c r="B1347" t="s">
        <v>55</v>
      </c>
      <c r="C1347" t="s">
        <v>49</v>
      </c>
      <c r="F1347" s="13"/>
      <c r="G1347" s="13">
        <v>741</v>
      </c>
      <c r="H1347" s="13"/>
      <c r="I1347" s="13">
        <v>0</v>
      </c>
    </row>
    <row r="1348" spans="1:9" x14ac:dyDescent="0.3">
      <c r="A1348">
        <v>1499</v>
      </c>
      <c r="B1348" t="s">
        <v>55</v>
      </c>
      <c r="C1348" t="s">
        <v>49</v>
      </c>
      <c r="F1348" s="13"/>
      <c r="G1348" s="13">
        <v>3230</v>
      </c>
      <c r="H1348" s="13"/>
      <c r="I1348" s="13">
        <v>192</v>
      </c>
    </row>
    <row r="1349" spans="1:9" x14ac:dyDescent="0.3">
      <c r="A1349">
        <v>751</v>
      </c>
      <c r="B1349" t="s">
        <v>55</v>
      </c>
      <c r="C1349" t="s">
        <v>49</v>
      </c>
      <c r="F1349" s="13"/>
      <c r="G1349" s="13">
        <v>1439</v>
      </c>
      <c r="H1349" s="13"/>
      <c r="I1349" s="13">
        <v>0</v>
      </c>
    </row>
    <row r="1350" spans="1:9" x14ac:dyDescent="0.3">
      <c r="A1350">
        <v>61</v>
      </c>
      <c r="B1350" t="s">
        <v>49</v>
      </c>
      <c r="C1350" t="s">
        <v>55</v>
      </c>
      <c r="F1350" s="13"/>
      <c r="G1350" s="13">
        <v>120</v>
      </c>
      <c r="H1350" s="13"/>
      <c r="I1350" s="13">
        <v>2</v>
      </c>
    </row>
    <row r="1351" spans="1:9" x14ac:dyDescent="0.3">
      <c r="A1351">
        <v>425</v>
      </c>
      <c r="B1351" t="s">
        <v>49</v>
      </c>
      <c r="C1351" t="s">
        <v>49</v>
      </c>
      <c r="F1351" s="13"/>
      <c r="G1351" s="13">
        <v>881</v>
      </c>
      <c r="H1351" s="13"/>
      <c r="I1351" s="13">
        <v>5969</v>
      </c>
    </row>
    <row r="1352" spans="1:9" x14ac:dyDescent="0.3">
      <c r="A1352">
        <v>2923</v>
      </c>
      <c r="B1352" t="s">
        <v>55</v>
      </c>
      <c r="C1352" t="s">
        <v>49</v>
      </c>
      <c r="F1352" s="13"/>
      <c r="G1352" s="13">
        <v>1574</v>
      </c>
      <c r="H1352" s="13"/>
      <c r="I1352" s="13">
        <v>1347</v>
      </c>
    </row>
    <row r="1353" spans="1:9" x14ac:dyDescent="0.3">
      <c r="A1353">
        <v>99</v>
      </c>
      <c r="B1353" t="s">
        <v>49</v>
      </c>
      <c r="C1353" t="s">
        <v>49</v>
      </c>
      <c r="F1353" s="13"/>
      <c r="G1353" s="13">
        <v>9305</v>
      </c>
      <c r="H1353" s="13"/>
      <c r="I1353" s="13">
        <v>64</v>
      </c>
    </row>
    <row r="1354" spans="1:9" x14ac:dyDescent="0.3">
      <c r="A1354">
        <v>1021</v>
      </c>
      <c r="B1354" t="s">
        <v>49</v>
      </c>
      <c r="C1354" t="s">
        <v>49</v>
      </c>
      <c r="F1354" s="13"/>
      <c r="G1354" s="13">
        <v>2486</v>
      </c>
      <c r="H1354" s="13"/>
      <c r="I1354" s="13">
        <v>0</v>
      </c>
    </row>
    <row r="1355" spans="1:9" x14ac:dyDescent="0.3">
      <c r="A1355">
        <v>1146</v>
      </c>
      <c r="B1355" t="s">
        <v>49</v>
      </c>
      <c r="C1355" t="s">
        <v>49</v>
      </c>
      <c r="F1355" s="13"/>
      <c r="G1355" s="13">
        <v>1558</v>
      </c>
      <c r="H1355" s="13"/>
      <c r="I1355" s="13">
        <v>128</v>
      </c>
    </row>
    <row r="1356" spans="1:9" x14ac:dyDescent="0.3">
      <c r="A1356">
        <v>781</v>
      </c>
      <c r="B1356" t="s">
        <v>55</v>
      </c>
      <c r="C1356" t="s">
        <v>49</v>
      </c>
      <c r="F1356" s="13"/>
      <c r="G1356" s="13">
        <v>8627</v>
      </c>
      <c r="H1356" s="13"/>
      <c r="I1356" s="13">
        <v>35</v>
      </c>
    </row>
    <row r="1357" spans="1:9" x14ac:dyDescent="0.3">
      <c r="A1357">
        <v>1448</v>
      </c>
      <c r="B1357" t="s">
        <v>49</v>
      </c>
      <c r="C1357" t="s">
        <v>49</v>
      </c>
      <c r="F1357" s="13"/>
      <c r="G1357" s="13">
        <v>900</v>
      </c>
      <c r="H1357" s="13"/>
      <c r="I1357" s="13">
        <v>67</v>
      </c>
    </row>
    <row r="1358" spans="1:9" x14ac:dyDescent="0.3">
      <c r="A1358">
        <v>604</v>
      </c>
      <c r="B1358" t="s">
        <v>49</v>
      </c>
      <c r="C1358" t="s">
        <v>55</v>
      </c>
      <c r="F1358" s="13"/>
      <c r="G1358" s="13">
        <v>385</v>
      </c>
      <c r="H1358" s="13"/>
      <c r="I1358" s="13">
        <v>3057</v>
      </c>
    </row>
    <row r="1359" spans="1:9" x14ac:dyDescent="0.3">
      <c r="A1359">
        <v>-194</v>
      </c>
      <c r="B1359" t="s">
        <v>55</v>
      </c>
      <c r="C1359" t="s">
        <v>49</v>
      </c>
      <c r="F1359" s="13"/>
      <c r="G1359" s="13">
        <v>1649</v>
      </c>
      <c r="H1359" s="13"/>
      <c r="I1359" s="13">
        <v>349</v>
      </c>
    </row>
    <row r="1360" spans="1:9" x14ac:dyDescent="0.3">
      <c r="A1360">
        <v>0</v>
      </c>
      <c r="B1360" t="s">
        <v>49</v>
      </c>
      <c r="C1360" t="s">
        <v>49</v>
      </c>
      <c r="F1360" s="13"/>
      <c r="G1360" s="13">
        <v>771</v>
      </c>
      <c r="H1360" s="13"/>
      <c r="I1360" s="13">
        <v>2322</v>
      </c>
    </row>
    <row r="1361" spans="1:9" x14ac:dyDescent="0.3">
      <c r="A1361">
        <v>0</v>
      </c>
      <c r="B1361" t="s">
        <v>55</v>
      </c>
      <c r="C1361" t="s">
        <v>49</v>
      </c>
      <c r="F1361" s="13"/>
      <c r="G1361" s="13">
        <v>280</v>
      </c>
      <c r="H1361" s="13"/>
      <c r="I1361" s="13">
        <v>558</v>
      </c>
    </row>
    <row r="1362" spans="1:9" x14ac:dyDescent="0.3">
      <c r="A1362">
        <v>1014</v>
      </c>
      <c r="B1362" t="s">
        <v>55</v>
      </c>
      <c r="C1362" t="s">
        <v>49</v>
      </c>
      <c r="F1362" s="13"/>
      <c r="G1362" s="13">
        <v>2431</v>
      </c>
      <c r="H1362" s="13"/>
      <c r="I1362" s="13">
        <v>497</v>
      </c>
    </row>
    <row r="1363" spans="1:9" x14ac:dyDescent="0.3">
      <c r="A1363">
        <v>73</v>
      </c>
      <c r="B1363" t="s">
        <v>49</v>
      </c>
      <c r="C1363" t="s">
        <v>49</v>
      </c>
      <c r="F1363" s="13"/>
      <c r="G1363" s="13">
        <v>160</v>
      </c>
      <c r="H1363" s="13"/>
      <c r="I1363" s="13">
        <v>305</v>
      </c>
    </row>
    <row r="1364" spans="1:9" x14ac:dyDescent="0.3">
      <c r="A1364">
        <v>2597</v>
      </c>
      <c r="B1364" t="s">
        <v>55</v>
      </c>
      <c r="C1364" t="s">
        <v>49</v>
      </c>
      <c r="F1364" s="13"/>
      <c r="G1364" s="13">
        <v>555</v>
      </c>
      <c r="H1364" s="13"/>
      <c r="I1364" s="13">
        <v>4539</v>
      </c>
    </row>
    <row r="1365" spans="1:9" x14ac:dyDescent="0.3">
      <c r="A1365">
        <v>2627</v>
      </c>
      <c r="B1365" t="s">
        <v>55</v>
      </c>
      <c r="C1365" t="s">
        <v>55</v>
      </c>
      <c r="F1365" s="13"/>
      <c r="G1365" s="13">
        <v>778</v>
      </c>
      <c r="H1365" s="13"/>
      <c r="I1365" s="13">
        <v>0</v>
      </c>
    </row>
    <row r="1366" spans="1:9" x14ac:dyDescent="0.3">
      <c r="A1366">
        <v>1906</v>
      </c>
      <c r="B1366" t="s">
        <v>55</v>
      </c>
      <c r="C1366" t="s">
        <v>49</v>
      </c>
      <c r="F1366" s="13"/>
      <c r="G1366" s="13">
        <v>169</v>
      </c>
      <c r="H1366" s="13"/>
      <c r="I1366" s="13">
        <v>5244</v>
      </c>
    </row>
    <row r="1367" spans="1:9" x14ac:dyDescent="0.3">
      <c r="A1367">
        <v>-319</v>
      </c>
      <c r="B1367" t="s">
        <v>55</v>
      </c>
      <c r="C1367" t="s">
        <v>55</v>
      </c>
      <c r="F1367" s="13"/>
      <c r="G1367" s="13">
        <v>12</v>
      </c>
      <c r="H1367" s="13"/>
      <c r="I1367" s="13">
        <v>846</v>
      </c>
    </row>
    <row r="1368" spans="1:9" x14ac:dyDescent="0.3">
      <c r="A1368">
        <v>-296</v>
      </c>
      <c r="B1368" t="s">
        <v>55</v>
      </c>
      <c r="C1368" t="s">
        <v>49</v>
      </c>
      <c r="F1368" s="13"/>
      <c r="G1368" s="13">
        <v>481</v>
      </c>
      <c r="H1368" s="13"/>
      <c r="I1368" s="13">
        <v>1331</v>
      </c>
    </row>
    <row r="1369" spans="1:9" x14ac:dyDescent="0.3">
      <c r="A1369">
        <v>169</v>
      </c>
      <c r="B1369" t="s">
        <v>55</v>
      </c>
      <c r="C1369" t="s">
        <v>49</v>
      </c>
      <c r="F1369" s="13"/>
      <c r="G1369" s="13">
        <v>12223</v>
      </c>
      <c r="H1369" s="13"/>
      <c r="I1369" s="13">
        <v>71188</v>
      </c>
    </row>
    <row r="1370" spans="1:9" x14ac:dyDescent="0.3">
      <c r="A1370">
        <v>556</v>
      </c>
      <c r="B1370" t="s">
        <v>49</v>
      </c>
      <c r="C1370" t="s">
        <v>49</v>
      </c>
      <c r="F1370" s="13"/>
      <c r="G1370" s="13">
        <v>50</v>
      </c>
      <c r="H1370" s="13"/>
      <c r="I1370" s="13">
        <v>263</v>
      </c>
    </row>
    <row r="1371" spans="1:9" x14ac:dyDescent="0.3">
      <c r="A1371">
        <v>300</v>
      </c>
      <c r="B1371" t="s">
        <v>49</v>
      </c>
      <c r="C1371" t="s">
        <v>49</v>
      </c>
      <c r="F1371" s="13"/>
      <c r="G1371" s="13">
        <v>92</v>
      </c>
      <c r="H1371" s="13"/>
      <c r="I1371" s="13">
        <v>781</v>
      </c>
    </row>
    <row r="1372" spans="1:9" x14ac:dyDescent="0.3">
      <c r="A1372">
        <v>751</v>
      </c>
      <c r="B1372" t="s">
        <v>55</v>
      </c>
      <c r="C1372" t="s">
        <v>49</v>
      </c>
      <c r="F1372" s="13"/>
      <c r="G1372" s="13">
        <v>470</v>
      </c>
      <c r="H1372" s="13"/>
      <c r="I1372" s="13">
        <v>119</v>
      </c>
    </row>
    <row r="1373" spans="1:9" x14ac:dyDescent="0.3">
      <c r="A1373">
        <v>126</v>
      </c>
      <c r="B1373" t="s">
        <v>49</v>
      </c>
      <c r="C1373" t="s">
        <v>49</v>
      </c>
      <c r="F1373" s="13"/>
      <c r="G1373" s="13">
        <v>440</v>
      </c>
      <c r="H1373" s="13"/>
      <c r="I1373" s="13">
        <v>2967</v>
      </c>
    </row>
    <row r="1374" spans="1:9" x14ac:dyDescent="0.3">
      <c r="A1374">
        <v>-386</v>
      </c>
      <c r="B1374" t="s">
        <v>55</v>
      </c>
      <c r="C1374" t="s">
        <v>49</v>
      </c>
      <c r="F1374" s="13"/>
      <c r="G1374" s="13">
        <v>-3</v>
      </c>
      <c r="H1374" s="13"/>
      <c r="I1374" s="13">
        <v>1585</v>
      </c>
    </row>
    <row r="1375" spans="1:9" x14ac:dyDescent="0.3">
      <c r="A1375">
        <v>379</v>
      </c>
      <c r="B1375" t="s">
        <v>49</v>
      </c>
      <c r="C1375" t="s">
        <v>49</v>
      </c>
      <c r="F1375" s="13"/>
      <c r="G1375" s="13">
        <v>220</v>
      </c>
      <c r="H1375" s="13"/>
      <c r="I1375" s="13">
        <v>588</v>
      </c>
    </row>
    <row r="1376" spans="1:9" x14ac:dyDescent="0.3">
      <c r="A1376">
        <v>706</v>
      </c>
      <c r="B1376" t="s">
        <v>49</v>
      </c>
      <c r="C1376" t="s">
        <v>49</v>
      </c>
      <c r="F1376" s="13"/>
      <c r="G1376" s="13">
        <v>0</v>
      </c>
      <c r="H1376" s="13"/>
      <c r="I1376" s="13">
        <v>0</v>
      </c>
    </row>
    <row r="1377" spans="1:9" x14ac:dyDescent="0.3">
      <c r="A1377">
        <v>9121</v>
      </c>
      <c r="B1377" t="s">
        <v>49</v>
      </c>
      <c r="C1377" t="s">
        <v>49</v>
      </c>
      <c r="F1377" s="13"/>
      <c r="G1377" s="13">
        <v>223</v>
      </c>
      <c r="H1377" s="13"/>
      <c r="I1377" s="13">
        <v>149</v>
      </c>
    </row>
    <row r="1378" spans="1:9" x14ac:dyDescent="0.3">
      <c r="A1378">
        <v>1466</v>
      </c>
      <c r="B1378" t="s">
        <v>55</v>
      </c>
      <c r="C1378" t="s">
        <v>49</v>
      </c>
      <c r="F1378" s="13"/>
      <c r="G1378" s="13">
        <v>1694</v>
      </c>
      <c r="H1378" s="13"/>
      <c r="I1378" s="13">
        <v>424</v>
      </c>
    </row>
    <row r="1379" spans="1:9" x14ac:dyDescent="0.3">
      <c r="A1379">
        <v>0</v>
      </c>
      <c r="B1379" t="s">
        <v>55</v>
      </c>
      <c r="C1379" t="s">
        <v>49</v>
      </c>
      <c r="F1379" s="13"/>
      <c r="G1379" s="13">
        <v>4446</v>
      </c>
      <c r="H1379" s="13"/>
      <c r="I1379" s="13">
        <v>4130</v>
      </c>
    </row>
    <row r="1380" spans="1:9" x14ac:dyDescent="0.3">
      <c r="A1380">
        <v>951</v>
      </c>
      <c r="B1380" t="s">
        <v>55</v>
      </c>
      <c r="C1380" t="s">
        <v>49</v>
      </c>
      <c r="F1380" s="13"/>
      <c r="G1380" s="13">
        <v>894</v>
      </c>
      <c r="H1380" s="13"/>
      <c r="I1380" s="13">
        <v>137</v>
      </c>
    </row>
    <row r="1381" spans="1:9" x14ac:dyDescent="0.3">
      <c r="A1381">
        <v>368</v>
      </c>
      <c r="B1381" t="s">
        <v>49</v>
      </c>
      <c r="C1381" t="s">
        <v>49</v>
      </c>
      <c r="F1381" s="13"/>
      <c r="G1381" s="13">
        <v>202</v>
      </c>
      <c r="H1381" s="13"/>
      <c r="I1381" s="13">
        <v>2793</v>
      </c>
    </row>
    <row r="1382" spans="1:9" x14ac:dyDescent="0.3">
      <c r="A1382">
        <v>121</v>
      </c>
      <c r="B1382" t="s">
        <v>55</v>
      </c>
      <c r="C1382" t="s">
        <v>49</v>
      </c>
      <c r="F1382" s="13"/>
      <c r="G1382" s="13">
        <v>13658</v>
      </c>
      <c r="H1382" s="13"/>
      <c r="I1382" s="13">
        <v>410</v>
      </c>
    </row>
    <row r="1383" spans="1:9" x14ac:dyDescent="0.3">
      <c r="A1383">
        <v>204</v>
      </c>
      <c r="B1383" t="s">
        <v>49</v>
      </c>
      <c r="C1383" t="s">
        <v>49</v>
      </c>
      <c r="F1383" s="13"/>
      <c r="G1383" s="13">
        <v>0</v>
      </c>
      <c r="H1383" s="13"/>
      <c r="I1383" s="13">
        <v>2628</v>
      </c>
    </row>
    <row r="1384" spans="1:9" x14ac:dyDescent="0.3">
      <c r="A1384">
        <v>299</v>
      </c>
      <c r="B1384" t="s">
        <v>55</v>
      </c>
      <c r="C1384" t="s">
        <v>49</v>
      </c>
      <c r="F1384" s="13"/>
      <c r="G1384" s="13">
        <v>655</v>
      </c>
      <c r="H1384" s="13"/>
      <c r="I1384" s="13">
        <v>116</v>
      </c>
    </row>
    <row r="1385" spans="1:9" x14ac:dyDescent="0.3">
      <c r="A1385">
        <v>4170</v>
      </c>
      <c r="B1385" t="s">
        <v>55</v>
      </c>
      <c r="C1385" t="s">
        <v>49</v>
      </c>
      <c r="F1385" s="13"/>
      <c r="G1385" s="13">
        <v>10218</v>
      </c>
      <c r="H1385" s="13"/>
      <c r="I1385" s="13">
        <v>2944</v>
      </c>
    </row>
    <row r="1386" spans="1:9" x14ac:dyDescent="0.3">
      <c r="A1386">
        <v>-335</v>
      </c>
      <c r="B1386" t="s">
        <v>55</v>
      </c>
      <c r="C1386" t="s">
        <v>49</v>
      </c>
      <c r="F1386" s="13"/>
      <c r="G1386" s="13">
        <v>1646</v>
      </c>
      <c r="H1386" s="13"/>
      <c r="I1386" s="13">
        <v>2288</v>
      </c>
    </row>
    <row r="1387" spans="1:9" x14ac:dyDescent="0.3">
      <c r="A1387">
        <v>3165</v>
      </c>
      <c r="B1387" t="s">
        <v>55</v>
      </c>
      <c r="C1387" t="s">
        <v>49</v>
      </c>
      <c r="F1387" s="13"/>
      <c r="G1387" s="13">
        <v>9</v>
      </c>
      <c r="H1387" s="13"/>
      <c r="I1387" s="13">
        <v>65</v>
      </c>
    </row>
    <row r="1388" spans="1:9" x14ac:dyDescent="0.3">
      <c r="A1388">
        <v>254</v>
      </c>
      <c r="B1388" t="s">
        <v>55</v>
      </c>
      <c r="C1388" t="s">
        <v>49</v>
      </c>
      <c r="F1388" s="13"/>
      <c r="G1388" s="13">
        <v>1029</v>
      </c>
      <c r="H1388" s="13"/>
      <c r="I1388" s="13">
        <v>0</v>
      </c>
    </row>
    <row r="1389" spans="1:9" x14ac:dyDescent="0.3">
      <c r="A1389">
        <v>553</v>
      </c>
      <c r="B1389" t="s">
        <v>55</v>
      </c>
      <c r="C1389" t="s">
        <v>49</v>
      </c>
      <c r="F1389" s="13"/>
      <c r="G1389" s="13">
        <v>260</v>
      </c>
      <c r="H1389" s="13"/>
      <c r="I1389" s="13">
        <v>3450</v>
      </c>
    </row>
    <row r="1390" spans="1:9" x14ac:dyDescent="0.3">
      <c r="A1390">
        <v>518</v>
      </c>
      <c r="B1390" t="s">
        <v>55</v>
      </c>
      <c r="C1390" t="s">
        <v>49</v>
      </c>
      <c r="F1390" s="13"/>
      <c r="G1390" s="13">
        <v>2039</v>
      </c>
      <c r="H1390" s="13"/>
      <c r="I1390" s="13">
        <v>139</v>
      </c>
    </row>
    <row r="1391" spans="1:9" x14ac:dyDescent="0.3">
      <c r="A1391">
        <v>85</v>
      </c>
      <c r="B1391" t="s">
        <v>49</v>
      </c>
      <c r="C1391" t="s">
        <v>55</v>
      </c>
      <c r="F1391" s="13"/>
      <c r="G1391" s="13">
        <v>125</v>
      </c>
      <c r="H1391" s="13"/>
      <c r="I1391" s="13">
        <v>0</v>
      </c>
    </row>
    <row r="1392" spans="1:9" x14ac:dyDescent="0.3">
      <c r="A1392">
        <v>603</v>
      </c>
      <c r="B1392" t="s">
        <v>55</v>
      </c>
      <c r="C1392" t="s">
        <v>49</v>
      </c>
      <c r="F1392" s="13"/>
      <c r="G1392" s="13">
        <v>0</v>
      </c>
      <c r="H1392" s="13"/>
      <c r="I1392" s="13">
        <v>997</v>
      </c>
    </row>
    <row r="1393" spans="1:9" x14ac:dyDescent="0.3">
      <c r="A1393">
        <v>361</v>
      </c>
      <c r="B1393" t="s">
        <v>49</v>
      </c>
      <c r="C1393" t="s">
        <v>49</v>
      </c>
      <c r="F1393" s="13"/>
      <c r="G1393" s="13">
        <v>-35</v>
      </c>
      <c r="H1393" s="13"/>
      <c r="I1393" s="13">
        <v>440</v>
      </c>
    </row>
    <row r="1394" spans="1:9" x14ac:dyDescent="0.3">
      <c r="A1394">
        <v>-98</v>
      </c>
      <c r="B1394" t="s">
        <v>55</v>
      </c>
      <c r="C1394" t="s">
        <v>49</v>
      </c>
      <c r="F1394" s="13"/>
      <c r="G1394" s="13">
        <v>1601</v>
      </c>
      <c r="H1394" s="13"/>
      <c r="I1394" s="13">
        <v>47</v>
      </c>
    </row>
    <row r="1395" spans="1:9" x14ac:dyDescent="0.3">
      <c r="A1395">
        <v>4424</v>
      </c>
      <c r="B1395" t="s">
        <v>49</v>
      </c>
      <c r="C1395" t="s">
        <v>49</v>
      </c>
      <c r="F1395" s="13"/>
      <c r="G1395" s="13">
        <v>88</v>
      </c>
      <c r="H1395" s="13"/>
      <c r="I1395" s="13">
        <v>3355</v>
      </c>
    </row>
    <row r="1396" spans="1:9" x14ac:dyDescent="0.3">
      <c r="A1396">
        <v>2610</v>
      </c>
      <c r="B1396" t="s">
        <v>55</v>
      </c>
      <c r="C1396" t="s">
        <v>55</v>
      </c>
      <c r="F1396" s="13"/>
      <c r="G1396" s="13">
        <v>435</v>
      </c>
      <c r="H1396" s="13"/>
      <c r="I1396" s="13">
        <v>-11</v>
      </c>
    </row>
    <row r="1397" spans="1:9" x14ac:dyDescent="0.3">
      <c r="A1397">
        <v>3234</v>
      </c>
      <c r="B1397" t="s">
        <v>49</v>
      </c>
      <c r="C1397" t="s">
        <v>49</v>
      </c>
      <c r="F1397" s="13"/>
      <c r="G1397" s="13">
        <v>717</v>
      </c>
      <c r="H1397" s="13"/>
      <c r="I1397" s="13">
        <v>8</v>
      </c>
    </row>
    <row r="1398" spans="1:9" x14ac:dyDescent="0.3">
      <c r="A1398">
        <v>687</v>
      </c>
      <c r="B1398" t="s">
        <v>55</v>
      </c>
      <c r="C1398" t="s">
        <v>49</v>
      </c>
      <c r="F1398" s="13"/>
      <c r="G1398" s="13">
        <v>705</v>
      </c>
      <c r="H1398" s="13"/>
      <c r="I1398" s="13">
        <v>1409</v>
      </c>
    </row>
    <row r="1399" spans="1:9" x14ac:dyDescent="0.3">
      <c r="A1399">
        <v>631</v>
      </c>
      <c r="B1399" t="s">
        <v>55</v>
      </c>
      <c r="C1399" t="s">
        <v>49</v>
      </c>
      <c r="F1399" s="13"/>
      <c r="G1399" s="13">
        <v>-131</v>
      </c>
      <c r="H1399" s="13"/>
      <c r="I1399" s="13">
        <v>170</v>
      </c>
    </row>
    <row r="1400" spans="1:9" x14ac:dyDescent="0.3">
      <c r="A1400">
        <v>341</v>
      </c>
      <c r="B1400" t="s">
        <v>49</v>
      </c>
      <c r="C1400" t="s">
        <v>55</v>
      </c>
      <c r="F1400" s="13"/>
      <c r="G1400" s="13">
        <v>688</v>
      </c>
      <c r="H1400" s="13"/>
      <c r="I1400" s="13">
        <v>921</v>
      </c>
    </row>
    <row r="1401" spans="1:9" x14ac:dyDescent="0.3">
      <c r="A1401">
        <v>316</v>
      </c>
      <c r="B1401" t="s">
        <v>49</v>
      </c>
      <c r="C1401" t="s">
        <v>49</v>
      </c>
      <c r="F1401" s="13"/>
      <c r="G1401" s="13">
        <v>-388</v>
      </c>
      <c r="H1401" s="13"/>
      <c r="I1401" s="13">
        <v>0</v>
      </c>
    </row>
    <row r="1402" spans="1:9" x14ac:dyDescent="0.3">
      <c r="A1402">
        <v>2</v>
      </c>
      <c r="B1402" t="s">
        <v>49</v>
      </c>
      <c r="C1402" t="s">
        <v>49</v>
      </c>
      <c r="F1402" s="13"/>
      <c r="G1402" s="13">
        <v>1511</v>
      </c>
      <c r="H1402" s="13"/>
      <c r="I1402" s="13">
        <v>92</v>
      </c>
    </row>
    <row r="1403" spans="1:9" x14ac:dyDescent="0.3">
      <c r="A1403">
        <v>415</v>
      </c>
      <c r="B1403" t="s">
        <v>55</v>
      </c>
      <c r="C1403" t="s">
        <v>49</v>
      </c>
      <c r="F1403" s="13"/>
      <c r="G1403" s="13">
        <v>147</v>
      </c>
      <c r="H1403" s="13"/>
      <c r="I1403" s="13">
        <v>2</v>
      </c>
    </row>
    <row r="1404" spans="1:9" x14ac:dyDescent="0.3">
      <c r="A1404">
        <v>507</v>
      </c>
      <c r="B1404" t="s">
        <v>55</v>
      </c>
      <c r="C1404" t="s">
        <v>49</v>
      </c>
      <c r="F1404" s="13"/>
      <c r="G1404" s="13">
        <v>836</v>
      </c>
      <c r="H1404" s="13"/>
      <c r="I1404" s="13">
        <v>206</v>
      </c>
    </row>
    <row r="1405" spans="1:9" x14ac:dyDescent="0.3">
      <c r="A1405">
        <v>912</v>
      </c>
      <c r="B1405" t="s">
        <v>55</v>
      </c>
      <c r="C1405" t="s">
        <v>49</v>
      </c>
      <c r="F1405" s="13"/>
      <c r="G1405" s="13">
        <v>55</v>
      </c>
      <c r="H1405" s="13"/>
      <c r="I1405" s="13">
        <v>2325</v>
      </c>
    </row>
    <row r="1406" spans="1:9" x14ac:dyDescent="0.3">
      <c r="A1406">
        <v>0</v>
      </c>
      <c r="B1406" t="s">
        <v>49</v>
      </c>
      <c r="C1406" t="s">
        <v>49</v>
      </c>
      <c r="F1406" s="13"/>
      <c r="G1406" s="13">
        <v>33</v>
      </c>
      <c r="H1406" s="13"/>
      <c r="I1406" s="13">
        <v>0</v>
      </c>
    </row>
    <row r="1407" spans="1:9" x14ac:dyDescent="0.3">
      <c r="A1407">
        <v>37</v>
      </c>
      <c r="B1407" t="s">
        <v>55</v>
      </c>
      <c r="C1407" t="s">
        <v>49</v>
      </c>
      <c r="F1407" s="13"/>
      <c r="G1407" s="13">
        <v>681</v>
      </c>
      <c r="H1407" s="13"/>
      <c r="I1407" s="13">
        <v>3333</v>
      </c>
    </row>
    <row r="1408" spans="1:9" x14ac:dyDescent="0.3">
      <c r="A1408">
        <v>2524</v>
      </c>
      <c r="B1408" t="s">
        <v>49</v>
      </c>
      <c r="C1408" t="s">
        <v>49</v>
      </c>
      <c r="F1408" s="13"/>
      <c r="G1408" s="13">
        <v>1787</v>
      </c>
      <c r="H1408" s="13"/>
      <c r="I1408" s="13">
        <v>7020</v>
      </c>
    </row>
    <row r="1409" spans="1:9" x14ac:dyDescent="0.3">
      <c r="A1409">
        <v>9019</v>
      </c>
      <c r="B1409" t="s">
        <v>55</v>
      </c>
      <c r="C1409" t="s">
        <v>49</v>
      </c>
      <c r="F1409" s="13"/>
      <c r="G1409" s="13">
        <v>14220</v>
      </c>
      <c r="H1409" s="13"/>
      <c r="I1409" s="13">
        <v>37</v>
      </c>
    </row>
    <row r="1410" spans="1:9" x14ac:dyDescent="0.3">
      <c r="A1410">
        <v>39</v>
      </c>
      <c r="B1410" t="s">
        <v>55</v>
      </c>
      <c r="C1410" t="s">
        <v>49</v>
      </c>
      <c r="F1410" s="13"/>
      <c r="G1410" s="13">
        <v>3587</v>
      </c>
      <c r="H1410" s="13"/>
      <c r="I1410" s="13">
        <v>28</v>
      </c>
    </row>
    <row r="1411" spans="1:9" x14ac:dyDescent="0.3">
      <c r="A1411">
        <v>0</v>
      </c>
      <c r="B1411" t="s">
        <v>55</v>
      </c>
      <c r="C1411" t="s">
        <v>49</v>
      </c>
      <c r="F1411" s="13"/>
      <c r="G1411" s="13">
        <v>4855</v>
      </c>
      <c r="H1411" s="13"/>
      <c r="I1411" s="13">
        <v>134</v>
      </c>
    </row>
    <row r="1412" spans="1:9" x14ac:dyDescent="0.3">
      <c r="A1412">
        <v>265</v>
      </c>
      <c r="B1412" t="s">
        <v>55</v>
      </c>
      <c r="C1412" t="s">
        <v>49</v>
      </c>
      <c r="F1412" s="13"/>
      <c r="G1412" s="13">
        <v>252</v>
      </c>
      <c r="H1412" s="13"/>
      <c r="I1412" s="13">
        <v>1732</v>
      </c>
    </row>
    <row r="1413" spans="1:9" x14ac:dyDescent="0.3">
      <c r="A1413">
        <v>0</v>
      </c>
      <c r="B1413" t="s">
        <v>55</v>
      </c>
      <c r="C1413" t="s">
        <v>49</v>
      </c>
      <c r="F1413" s="13"/>
      <c r="G1413" s="13">
        <v>346</v>
      </c>
      <c r="H1413" s="13"/>
      <c r="I1413" s="13">
        <v>5549</v>
      </c>
    </row>
    <row r="1414" spans="1:9" x14ac:dyDescent="0.3">
      <c r="A1414">
        <v>4012</v>
      </c>
      <c r="B1414" t="s">
        <v>49</v>
      </c>
      <c r="C1414" t="s">
        <v>49</v>
      </c>
      <c r="F1414" s="13"/>
      <c r="G1414" s="13">
        <v>-710</v>
      </c>
      <c r="H1414" s="13"/>
      <c r="I1414" s="13">
        <v>0</v>
      </c>
    </row>
    <row r="1415" spans="1:9" x14ac:dyDescent="0.3">
      <c r="A1415">
        <v>1520</v>
      </c>
      <c r="B1415" t="s">
        <v>55</v>
      </c>
      <c r="C1415" t="s">
        <v>49</v>
      </c>
      <c r="F1415" s="13"/>
      <c r="G1415" s="13">
        <v>-551</v>
      </c>
      <c r="H1415" s="13"/>
      <c r="I1415" s="13">
        <v>19</v>
      </c>
    </row>
    <row r="1416" spans="1:9" x14ac:dyDescent="0.3">
      <c r="A1416">
        <v>-140</v>
      </c>
      <c r="B1416" t="s">
        <v>55</v>
      </c>
      <c r="C1416" t="s">
        <v>49</v>
      </c>
      <c r="F1416" s="13"/>
      <c r="G1416" s="13">
        <v>56</v>
      </c>
      <c r="H1416" s="13"/>
      <c r="I1416" s="13">
        <v>3663</v>
      </c>
    </row>
    <row r="1417" spans="1:9" x14ac:dyDescent="0.3">
      <c r="A1417">
        <v>852</v>
      </c>
      <c r="B1417" t="s">
        <v>49</v>
      </c>
      <c r="C1417" t="s">
        <v>49</v>
      </c>
      <c r="F1417" s="13"/>
      <c r="G1417" s="13">
        <v>178</v>
      </c>
      <c r="H1417" s="13"/>
      <c r="I1417" s="13">
        <v>0</v>
      </c>
    </row>
    <row r="1418" spans="1:9" x14ac:dyDescent="0.3">
      <c r="A1418">
        <v>578</v>
      </c>
      <c r="B1418" t="s">
        <v>55</v>
      </c>
      <c r="C1418" t="s">
        <v>49</v>
      </c>
      <c r="F1418" s="13"/>
      <c r="G1418" s="13">
        <v>359</v>
      </c>
      <c r="H1418" s="13"/>
      <c r="I1418" s="13">
        <v>5122</v>
      </c>
    </row>
    <row r="1419" spans="1:9" x14ac:dyDescent="0.3">
      <c r="A1419">
        <v>0</v>
      </c>
      <c r="B1419" t="s">
        <v>55</v>
      </c>
      <c r="C1419" t="s">
        <v>49</v>
      </c>
      <c r="F1419" s="13"/>
      <c r="G1419" s="13">
        <v>1161</v>
      </c>
      <c r="H1419" s="13"/>
      <c r="I1419" s="13">
        <v>608</v>
      </c>
    </row>
    <row r="1420" spans="1:9" x14ac:dyDescent="0.3">
      <c r="A1420">
        <v>2253</v>
      </c>
      <c r="B1420" t="s">
        <v>55</v>
      </c>
      <c r="C1420" t="s">
        <v>49</v>
      </c>
      <c r="F1420" s="13"/>
      <c r="G1420" s="13">
        <v>1278</v>
      </c>
      <c r="H1420" s="13"/>
      <c r="I1420" s="13">
        <v>381</v>
      </c>
    </row>
    <row r="1421" spans="1:9" x14ac:dyDescent="0.3">
      <c r="A1421">
        <v>1171</v>
      </c>
      <c r="B1421" t="s">
        <v>55</v>
      </c>
      <c r="C1421" t="s">
        <v>49</v>
      </c>
      <c r="F1421" s="13"/>
      <c r="G1421" s="13">
        <v>128</v>
      </c>
      <c r="H1421" s="13"/>
      <c r="I1421" s="13">
        <v>385</v>
      </c>
    </row>
    <row r="1422" spans="1:9" x14ac:dyDescent="0.3">
      <c r="A1422">
        <v>452</v>
      </c>
      <c r="B1422" t="s">
        <v>55</v>
      </c>
      <c r="C1422" t="s">
        <v>49</v>
      </c>
      <c r="F1422" s="13"/>
      <c r="G1422" s="13">
        <v>828</v>
      </c>
      <c r="H1422" s="13"/>
      <c r="I1422" s="13">
        <v>802</v>
      </c>
    </row>
    <row r="1423" spans="1:9" x14ac:dyDescent="0.3">
      <c r="A1423">
        <v>-97</v>
      </c>
      <c r="B1423" t="s">
        <v>55</v>
      </c>
      <c r="C1423" t="s">
        <v>49</v>
      </c>
      <c r="F1423" s="13"/>
      <c r="G1423" s="13">
        <v>0</v>
      </c>
      <c r="H1423" s="13"/>
      <c r="I1423" s="13">
        <v>194</v>
      </c>
    </row>
    <row r="1424" spans="1:9" x14ac:dyDescent="0.3">
      <c r="A1424">
        <v>4738</v>
      </c>
      <c r="B1424" t="s">
        <v>49</v>
      </c>
      <c r="C1424" t="s">
        <v>49</v>
      </c>
      <c r="F1424" s="13"/>
      <c r="G1424" s="13">
        <v>3940</v>
      </c>
      <c r="H1424" s="13"/>
      <c r="I1424" s="13">
        <v>-9</v>
      </c>
    </row>
    <row r="1425" spans="1:9" x14ac:dyDescent="0.3">
      <c r="A1425">
        <v>467</v>
      </c>
      <c r="B1425" t="s">
        <v>55</v>
      </c>
      <c r="C1425" t="s">
        <v>49</v>
      </c>
      <c r="F1425" s="13"/>
      <c r="G1425" s="13">
        <v>125</v>
      </c>
      <c r="H1425" s="13"/>
      <c r="I1425" s="13">
        <v>4503</v>
      </c>
    </row>
    <row r="1426" spans="1:9" x14ac:dyDescent="0.3">
      <c r="A1426">
        <v>0</v>
      </c>
      <c r="B1426" t="s">
        <v>49</v>
      </c>
      <c r="C1426" t="s">
        <v>49</v>
      </c>
      <c r="F1426" s="13"/>
      <c r="G1426" s="13">
        <v>140</v>
      </c>
      <c r="H1426" s="13"/>
      <c r="I1426" s="13">
        <v>3470</v>
      </c>
    </row>
    <row r="1427" spans="1:9" x14ac:dyDescent="0.3">
      <c r="A1427">
        <v>495</v>
      </c>
      <c r="B1427" t="s">
        <v>49</v>
      </c>
      <c r="C1427" t="s">
        <v>49</v>
      </c>
      <c r="F1427" s="13"/>
      <c r="G1427" s="13">
        <v>593</v>
      </c>
      <c r="H1427" s="13"/>
      <c r="I1427" s="13">
        <v>172</v>
      </c>
    </row>
    <row r="1428" spans="1:9" x14ac:dyDescent="0.3">
      <c r="A1428">
        <v>157</v>
      </c>
      <c r="B1428" t="s">
        <v>49</v>
      </c>
      <c r="C1428" t="s">
        <v>55</v>
      </c>
      <c r="F1428" s="13"/>
      <c r="G1428" s="13">
        <v>294</v>
      </c>
      <c r="H1428" s="13"/>
      <c r="I1428" s="13">
        <v>649</v>
      </c>
    </row>
    <row r="1429" spans="1:9" x14ac:dyDescent="0.3">
      <c r="A1429">
        <v>358</v>
      </c>
      <c r="B1429" t="s">
        <v>55</v>
      </c>
      <c r="C1429" t="s">
        <v>55</v>
      </c>
      <c r="F1429" s="13"/>
      <c r="G1429" s="13">
        <v>-26</v>
      </c>
      <c r="H1429" s="13"/>
      <c r="I1429" s="13">
        <v>1040</v>
      </c>
    </row>
    <row r="1430" spans="1:9" x14ac:dyDescent="0.3">
      <c r="A1430">
        <v>292</v>
      </c>
      <c r="B1430" t="s">
        <v>55</v>
      </c>
      <c r="C1430" t="s">
        <v>49</v>
      </c>
      <c r="F1430" s="13"/>
      <c r="G1430" s="13">
        <v>3354</v>
      </c>
      <c r="H1430" s="13"/>
      <c r="I1430" s="13">
        <v>3304</v>
      </c>
    </row>
    <row r="1431" spans="1:9" x14ac:dyDescent="0.3">
      <c r="A1431">
        <v>7343</v>
      </c>
      <c r="B1431" t="s">
        <v>55</v>
      </c>
      <c r="C1431" t="s">
        <v>49</v>
      </c>
      <c r="F1431" s="13"/>
      <c r="G1431" s="13">
        <v>7</v>
      </c>
      <c r="H1431" s="13"/>
      <c r="I1431" s="13">
        <v>294</v>
      </c>
    </row>
    <row r="1432" spans="1:9" x14ac:dyDescent="0.3">
      <c r="A1432">
        <v>-563</v>
      </c>
      <c r="B1432" t="s">
        <v>55</v>
      </c>
      <c r="C1432" t="s">
        <v>49</v>
      </c>
      <c r="F1432" s="13"/>
      <c r="G1432" s="13">
        <v>508</v>
      </c>
      <c r="H1432" s="13"/>
      <c r="I1432" s="13">
        <v>367</v>
      </c>
    </row>
    <row r="1433" spans="1:9" x14ac:dyDescent="0.3">
      <c r="A1433">
        <v>351</v>
      </c>
      <c r="B1433" t="s">
        <v>55</v>
      </c>
      <c r="C1433" t="s">
        <v>49</v>
      </c>
      <c r="F1433" s="13"/>
      <c r="G1433" s="13">
        <v>0</v>
      </c>
      <c r="H1433" s="13"/>
      <c r="I1433" s="13">
        <v>1420</v>
      </c>
    </row>
    <row r="1434" spans="1:9" x14ac:dyDescent="0.3">
      <c r="A1434">
        <v>365</v>
      </c>
      <c r="B1434" t="s">
        <v>49</v>
      </c>
      <c r="C1434" t="s">
        <v>49</v>
      </c>
      <c r="F1434" s="13"/>
      <c r="G1434" s="13">
        <v>93</v>
      </c>
      <c r="H1434" s="13"/>
      <c r="I1434" s="13">
        <v>1679</v>
      </c>
    </row>
    <row r="1435" spans="1:9" x14ac:dyDescent="0.3">
      <c r="A1435">
        <v>13494</v>
      </c>
      <c r="B1435" t="s">
        <v>55</v>
      </c>
      <c r="C1435" t="s">
        <v>49</v>
      </c>
      <c r="F1435" s="13"/>
      <c r="G1435" s="13">
        <v>0</v>
      </c>
      <c r="H1435" s="13"/>
      <c r="I1435" s="13">
        <v>169</v>
      </c>
    </row>
    <row r="1436" spans="1:9" x14ac:dyDescent="0.3">
      <c r="A1436">
        <v>846</v>
      </c>
      <c r="B1436" t="s">
        <v>55</v>
      </c>
      <c r="C1436" t="s">
        <v>49</v>
      </c>
      <c r="F1436" s="13"/>
      <c r="G1436" s="13">
        <v>-11</v>
      </c>
      <c r="H1436" s="13"/>
      <c r="I1436" s="13">
        <v>506</v>
      </c>
    </row>
    <row r="1437" spans="1:9" x14ac:dyDescent="0.3">
      <c r="A1437">
        <v>1574</v>
      </c>
      <c r="B1437" t="s">
        <v>49</v>
      </c>
      <c r="C1437" t="s">
        <v>49</v>
      </c>
      <c r="F1437" s="13"/>
      <c r="G1437" s="13">
        <v>523</v>
      </c>
      <c r="H1437" s="13"/>
      <c r="I1437" s="13">
        <v>23</v>
      </c>
    </row>
    <row r="1438" spans="1:9" x14ac:dyDescent="0.3">
      <c r="A1438">
        <v>-28</v>
      </c>
      <c r="B1438" t="s">
        <v>55</v>
      </c>
      <c r="C1438" t="s">
        <v>49</v>
      </c>
      <c r="F1438" s="13"/>
      <c r="G1438" s="13">
        <v>-74</v>
      </c>
      <c r="H1438" s="13"/>
      <c r="I1438" s="13">
        <v>4402</v>
      </c>
    </row>
    <row r="1439" spans="1:9" x14ac:dyDescent="0.3">
      <c r="A1439">
        <v>0</v>
      </c>
      <c r="B1439" t="s">
        <v>49</v>
      </c>
      <c r="C1439" t="s">
        <v>49</v>
      </c>
      <c r="F1439" s="13"/>
      <c r="G1439" s="13">
        <v>122</v>
      </c>
      <c r="H1439" s="13"/>
      <c r="I1439" s="13">
        <v>1177</v>
      </c>
    </row>
    <row r="1440" spans="1:9" x14ac:dyDescent="0.3">
      <c r="A1440">
        <v>2927</v>
      </c>
      <c r="B1440" t="s">
        <v>49</v>
      </c>
      <c r="C1440" t="s">
        <v>55</v>
      </c>
      <c r="F1440" s="13"/>
      <c r="G1440" s="13">
        <v>2610</v>
      </c>
      <c r="H1440" s="13"/>
      <c r="I1440" s="13">
        <v>2096</v>
      </c>
    </row>
    <row r="1441" spans="1:9" x14ac:dyDescent="0.3">
      <c r="A1441">
        <v>501</v>
      </c>
      <c r="B1441" t="s">
        <v>55</v>
      </c>
      <c r="C1441" t="s">
        <v>55</v>
      </c>
      <c r="F1441" s="13"/>
      <c r="G1441" s="13">
        <v>342</v>
      </c>
      <c r="H1441" s="13"/>
      <c r="I1441" s="13">
        <v>748</v>
      </c>
    </row>
    <row r="1442" spans="1:9" x14ac:dyDescent="0.3">
      <c r="A1442">
        <v>1238</v>
      </c>
      <c r="B1442" t="s">
        <v>49</v>
      </c>
      <c r="C1442" t="s">
        <v>49</v>
      </c>
      <c r="F1442" s="13"/>
      <c r="G1442" s="13">
        <v>16957</v>
      </c>
      <c r="H1442" s="13"/>
      <c r="I1442" s="13">
        <v>3357</v>
      </c>
    </row>
    <row r="1443" spans="1:9" x14ac:dyDescent="0.3">
      <c r="A1443">
        <v>301</v>
      </c>
      <c r="B1443" t="s">
        <v>49</v>
      </c>
      <c r="C1443" t="s">
        <v>49</v>
      </c>
      <c r="F1443" s="13"/>
      <c r="G1443" s="13">
        <v>79</v>
      </c>
      <c r="H1443" s="13"/>
      <c r="I1443" s="13">
        <v>0</v>
      </c>
    </row>
    <row r="1444" spans="1:9" x14ac:dyDescent="0.3">
      <c r="A1444">
        <v>1388</v>
      </c>
      <c r="B1444" t="s">
        <v>49</v>
      </c>
      <c r="C1444" t="s">
        <v>49</v>
      </c>
      <c r="F1444" s="13"/>
      <c r="G1444" s="13">
        <v>2303</v>
      </c>
      <c r="H1444" s="13"/>
      <c r="I1444" s="13">
        <v>2537</v>
      </c>
    </row>
    <row r="1445" spans="1:9" x14ac:dyDescent="0.3">
      <c r="A1445">
        <v>102</v>
      </c>
      <c r="B1445" t="s">
        <v>55</v>
      </c>
      <c r="C1445" t="s">
        <v>49</v>
      </c>
      <c r="F1445" s="13"/>
      <c r="G1445" s="13">
        <v>332</v>
      </c>
      <c r="H1445" s="13"/>
      <c r="I1445" s="13">
        <v>569</v>
      </c>
    </row>
    <row r="1446" spans="1:9" x14ac:dyDescent="0.3">
      <c r="A1446">
        <v>13</v>
      </c>
      <c r="B1446" t="s">
        <v>55</v>
      </c>
      <c r="C1446" t="s">
        <v>49</v>
      </c>
      <c r="F1446" s="13"/>
      <c r="G1446" s="13">
        <v>-399</v>
      </c>
      <c r="H1446" s="13"/>
      <c r="I1446" s="13">
        <v>12</v>
      </c>
    </row>
    <row r="1447" spans="1:9" x14ac:dyDescent="0.3">
      <c r="A1447">
        <v>413</v>
      </c>
      <c r="B1447" t="s">
        <v>55</v>
      </c>
      <c r="C1447" t="s">
        <v>49</v>
      </c>
      <c r="F1447" s="13"/>
      <c r="G1447" s="13">
        <v>4809</v>
      </c>
      <c r="H1447" s="13"/>
      <c r="I1447" s="13">
        <v>49</v>
      </c>
    </row>
    <row r="1448" spans="1:9" x14ac:dyDescent="0.3">
      <c r="A1448">
        <v>4665</v>
      </c>
      <c r="B1448" t="s">
        <v>55</v>
      </c>
      <c r="C1448" t="s">
        <v>49</v>
      </c>
      <c r="F1448" s="13"/>
      <c r="G1448" s="13">
        <v>11</v>
      </c>
      <c r="H1448" s="13"/>
      <c r="I1448" s="13">
        <v>460</v>
      </c>
    </row>
    <row r="1449" spans="1:9" x14ac:dyDescent="0.3">
      <c r="A1449">
        <v>638</v>
      </c>
      <c r="B1449" t="s">
        <v>55</v>
      </c>
      <c r="C1449" t="s">
        <v>49</v>
      </c>
      <c r="F1449" s="13"/>
      <c r="G1449" s="13">
        <v>2201</v>
      </c>
      <c r="H1449" s="13"/>
      <c r="I1449" s="13">
        <v>7944</v>
      </c>
    </row>
    <row r="1450" spans="1:9" x14ac:dyDescent="0.3">
      <c r="A1450">
        <v>101</v>
      </c>
      <c r="B1450" t="s">
        <v>55</v>
      </c>
      <c r="C1450" t="s">
        <v>49</v>
      </c>
      <c r="F1450" s="13"/>
      <c r="G1450" s="13">
        <v>2374</v>
      </c>
      <c r="H1450" s="13"/>
      <c r="I1450" s="13">
        <v>-1</v>
      </c>
    </row>
    <row r="1451" spans="1:9" x14ac:dyDescent="0.3">
      <c r="A1451">
        <v>1224</v>
      </c>
      <c r="B1451" t="s">
        <v>55</v>
      </c>
      <c r="C1451" t="s">
        <v>55</v>
      </c>
      <c r="F1451" s="13"/>
      <c r="G1451" s="13">
        <v>92</v>
      </c>
      <c r="H1451" s="13"/>
      <c r="I1451" s="13">
        <v>0</v>
      </c>
    </row>
    <row r="1452" spans="1:9" x14ac:dyDescent="0.3">
      <c r="A1452">
        <v>1103</v>
      </c>
      <c r="B1452" t="s">
        <v>49</v>
      </c>
      <c r="C1452" t="s">
        <v>49</v>
      </c>
      <c r="F1452" s="13"/>
      <c r="G1452" s="13">
        <v>1397</v>
      </c>
      <c r="H1452" s="13"/>
      <c r="I1452" s="13">
        <v>1679</v>
      </c>
    </row>
    <row r="1453" spans="1:9" x14ac:dyDescent="0.3">
      <c r="A1453">
        <v>3748</v>
      </c>
      <c r="B1453" t="s">
        <v>49</v>
      </c>
      <c r="C1453" t="s">
        <v>49</v>
      </c>
      <c r="F1453" s="13"/>
      <c r="G1453" s="13">
        <v>81</v>
      </c>
      <c r="H1453" s="13"/>
      <c r="I1453" s="13">
        <v>3676</v>
      </c>
    </row>
    <row r="1454" spans="1:9" x14ac:dyDescent="0.3">
      <c r="A1454">
        <v>955</v>
      </c>
      <c r="B1454" t="s">
        <v>55</v>
      </c>
      <c r="C1454" t="s">
        <v>49</v>
      </c>
      <c r="F1454" s="13"/>
      <c r="G1454" s="13">
        <v>414</v>
      </c>
      <c r="H1454" s="13"/>
      <c r="I1454" s="13">
        <v>471</v>
      </c>
    </row>
    <row r="1455" spans="1:9" x14ac:dyDescent="0.3">
      <c r="A1455">
        <v>518</v>
      </c>
      <c r="B1455" t="s">
        <v>55</v>
      </c>
      <c r="C1455" t="s">
        <v>49</v>
      </c>
      <c r="F1455" s="13"/>
      <c r="G1455" s="13">
        <v>1433</v>
      </c>
      <c r="H1455" s="13"/>
      <c r="I1455" s="13">
        <v>1704</v>
      </c>
    </row>
    <row r="1456" spans="1:9" x14ac:dyDescent="0.3">
      <c r="A1456">
        <v>1893</v>
      </c>
      <c r="B1456" t="s">
        <v>55</v>
      </c>
      <c r="C1456" t="s">
        <v>49</v>
      </c>
      <c r="F1456" s="13"/>
      <c r="G1456" s="13">
        <v>1429</v>
      </c>
      <c r="H1456" s="13"/>
      <c r="I1456" s="13">
        <v>2581</v>
      </c>
    </row>
    <row r="1457" spans="1:9" x14ac:dyDescent="0.3">
      <c r="A1457">
        <v>14</v>
      </c>
      <c r="B1457" t="s">
        <v>49</v>
      </c>
      <c r="C1457" t="s">
        <v>49</v>
      </c>
      <c r="F1457" s="13"/>
      <c r="G1457" s="13">
        <v>500</v>
      </c>
      <c r="H1457" s="13"/>
      <c r="I1457" s="13">
        <v>1847</v>
      </c>
    </row>
    <row r="1458" spans="1:9" x14ac:dyDescent="0.3">
      <c r="A1458">
        <v>-423</v>
      </c>
      <c r="B1458" t="s">
        <v>55</v>
      </c>
      <c r="C1458" t="s">
        <v>55</v>
      </c>
      <c r="F1458" s="13"/>
      <c r="G1458" s="13">
        <v>43</v>
      </c>
      <c r="H1458" s="13"/>
      <c r="I1458" s="13">
        <v>3371</v>
      </c>
    </row>
    <row r="1459" spans="1:9" x14ac:dyDescent="0.3">
      <c r="A1459">
        <v>3696</v>
      </c>
      <c r="B1459" t="s">
        <v>49</v>
      </c>
      <c r="C1459" t="s">
        <v>49</v>
      </c>
      <c r="F1459" s="13"/>
      <c r="G1459" s="13">
        <v>4030</v>
      </c>
      <c r="H1459" s="13"/>
      <c r="I1459" s="13">
        <v>21</v>
      </c>
    </row>
    <row r="1460" spans="1:9" x14ac:dyDescent="0.3">
      <c r="A1460">
        <v>2987</v>
      </c>
      <c r="B1460" t="s">
        <v>55</v>
      </c>
      <c r="C1460" t="s">
        <v>49</v>
      </c>
      <c r="F1460" s="13"/>
      <c r="G1460" s="13">
        <v>518</v>
      </c>
      <c r="H1460" s="13"/>
      <c r="I1460" s="13">
        <v>14</v>
      </c>
    </row>
    <row r="1461" spans="1:9" x14ac:dyDescent="0.3">
      <c r="A1461">
        <v>433</v>
      </c>
      <c r="B1461" t="s">
        <v>49</v>
      </c>
      <c r="C1461" t="s">
        <v>49</v>
      </c>
      <c r="F1461" s="13"/>
      <c r="G1461" s="13">
        <v>1696</v>
      </c>
      <c r="H1461" s="13"/>
      <c r="I1461" s="13">
        <v>51</v>
      </c>
    </row>
    <row r="1462" spans="1:9" x14ac:dyDescent="0.3">
      <c r="A1462">
        <v>756</v>
      </c>
      <c r="B1462" t="s">
        <v>49</v>
      </c>
      <c r="C1462" t="s">
        <v>49</v>
      </c>
      <c r="F1462" s="13"/>
      <c r="G1462" s="13">
        <v>856</v>
      </c>
      <c r="H1462" s="13"/>
      <c r="I1462" s="13">
        <v>52</v>
      </c>
    </row>
    <row r="1463" spans="1:9" x14ac:dyDescent="0.3">
      <c r="A1463">
        <v>0</v>
      </c>
      <c r="B1463" t="s">
        <v>55</v>
      </c>
      <c r="C1463" t="s">
        <v>49</v>
      </c>
      <c r="F1463" s="13"/>
      <c r="G1463" s="13">
        <v>318</v>
      </c>
      <c r="H1463" s="13"/>
      <c r="I1463" s="13">
        <v>22</v>
      </c>
    </row>
    <row r="1464" spans="1:9" x14ac:dyDescent="0.3">
      <c r="A1464">
        <v>2727</v>
      </c>
      <c r="B1464" t="s">
        <v>49</v>
      </c>
      <c r="C1464" t="s">
        <v>49</v>
      </c>
      <c r="F1464" s="13"/>
      <c r="G1464" s="13">
        <v>800</v>
      </c>
      <c r="H1464" s="13"/>
      <c r="I1464" s="13">
        <v>7337</v>
      </c>
    </row>
    <row r="1465" spans="1:9" x14ac:dyDescent="0.3">
      <c r="A1465">
        <v>93</v>
      </c>
      <c r="B1465" t="s">
        <v>55</v>
      </c>
      <c r="C1465" t="s">
        <v>49</v>
      </c>
      <c r="F1465" s="13"/>
      <c r="G1465" s="13">
        <v>347</v>
      </c>
      <c r="H1465" s="13"/>
      <c r="I1465" s="13">
        <v>5092</v>
      </c>
    </row>
    <row r="1466" spans="1:9" x14ac:dyDescent="0.3">
      <c r="A1466">
        <v>1766</v>
      </c>
      <c r="B1466" t="s">
        <v>49</v>
      </c>
      <c r="C1466" t="s">
        <v>55</v>
      </c>
      <c r="F1466" s="13"/>
      <c r="G1466" s="13">
        <v>1587</v>
      </c>
      <c r="H1466" s="13"/>
      <c r="I1466" s="13">
        <v>52</v>
      </c>
    </row>
    <row r="1467" spans="1:9" x14ac:dyDescent="0.3">
      <c r="A1467">
        <v>124</v>
      </c>
      <c r="B1467" t="s">
        <v>55</v>
      </c>
      <c r="C1467" t="s">
        <v>49</v>
      </c>
      <c r="F1467" s="13"/>
      <c r="G1467" s="13">
        <v>879</v>
      </c>
      <c r="H1467" s="13"/>
      <c r="I1467" s="13">
        <v>10655</v>
      </c>
    </row>
    <row r="1468" spans="1:9" x14ac:dyDescent="0.3">
      <c r="A1468">
        <v>69</v>
      </c>
      <c r="B1468" t="s">
        <v>49</v>
      </c>
      <c r="C1468" t="s">
        <v>55</v>
      </c>
      <c r="F1468" s="13"/>
      <c r="G1468" s="13">
        <v>4646</v>
      </c>
      <c r="H1468" s="13"/>
      <c r="I1468" s="13">
        <v>1831</v>
      </c>
    </row>
    <row r="1469" spans="1:9" x14ac:dyDescent="0.3">
      <c r="A1469">
        <v>0</v>
      </c>
      <c r="B1469" t="s">
        <v>49</v>
      </c>
      <c r="C1469" t="s">
        <v>49</v>
      </c>
      <c r="F1469" s="13"/>
      <c r="G1469" s="13">
        <v>736</v>
      </c>
      <c r="H1469" s="13"/>
      <c r="I1469" s="13">
        <v>959</v>
      </c>
    </row>
    <row r="1470" spans="1:9" x14ac:dyDescent="0.3">
      <c r="A1470">
        <v>0</v>
      </c>
      <c r="B1470" t="s">
        <v>55</v>
      </c>
      <c r="C1470" t="s">
        <v>49</v>
      </c>
      <c r="F1470" s="13"/>
      <c r="G1470" s="13">
        <v>224</v>
      </c>
      <c r="H1470" s="13"/>
      <c r="I1470" s="13">
        <v>208</v>
      </c>
    </row>
    <row r="1471" spans="1:9" x14ac:dyDescent="0.3">
      <c r="A1471">
        <v>259</v>
      </c>
      <c r="B1471" t="s">
        <v>49</v>
      </c>
      <c r="C1471" t="s">
        <v>49</v>
      </c>
      <c r="F1471" s="13"/>
      <c r="G1471" s="13">
        <v>376</v>
      </c>
      <c r="H1471" s="13"/>
      <c r="I1471" s="13">
        <v>801</v>
      </c>
    </row>
    <row r="1472" spans="1:9" x14ac:dyDescent="0.3">
      <c r="A1472">
        <v>4103</v>
      </c>
      <c r="B1472" t="s">
        <v>49</v>
      </c>
      <c r="C1472" t="s">
        <v>49</v>
      </c>
      <c r="F1472" s="13"/>
      <c r="G1472" s="13">
        <v>523</v>
      </c>
      <c r="H1472" s="13"/>
      <c r="I1472" s="13">
        <v>1948</v>
      </c>
    </row>
    <row r="1473" spans="1:9" x14ac:dyDescent="0.3">
      <c r="A1473">
        <v>744</v>
      </c>
      <c r="B1473" t="s">
        <v>55</v>
      </c>
      <c r="C1473" t="s">
        <v>49</v>
      </c>
      <c r="F1473" s="13"/>
      <c r="G1473" s="13">
        <v>52</v>
      </c>
      <c r="H1473" s="13"/>
      <c r="I1473" s="13">
        <v>24</v>
      </c>
    </row>
    <row r="1474" spans="1:9" x14ac:dyDescent="0.3">
      <c r="A1474">
        <v>116</v>
      </c>
      <c r="B1474" t="s">
        <v>55</v>
      </c>
      <c r="C1474" t="s">
        <v>49</v>
      </c>
      <c r="F1474" s="13"/>
      <c r="G1474" s="13">
        <v>2657</v>
      </c>
      <c r="H1474" s="13"/>
      <c r="I1474" s="13">
        <v>6836</v>
      </c>
    </row>
    <row r="1475" spans="1:9" x14ac:dyDescent="0.3">
      <c r="A1475">
        <v>70</v>
      </c>
      <c r="B1475" t="s">
        <v>55</v>
      </c>
      <c r="C1475" t="s">
        <v>49</v>
      </c>
      <c r="F1475" s="13"/>
      <c r="G1475" s="13">
        <v>2557</v>
      </c>
      <c r="H1475" s="13"/>
      <c r="I1475" s="13">
        <v>0</v>
      </c>
    </row>
    <row r="1476" spans="1:9" x14ac:dyDescent="0.3">
      <c r="A1476">
        <v>432</v>
      </c>
      <c r="B1476" t="s">
        <v>49</v>
      </c>
      <c r="C1476" t="s">
        <v>49</v>
      </c>
      <c r="F1476" s="13"/>
      <c r="G1476" s="13">
        <v>0</v>
      </c>
      <c r="H1476" s="13"/>
      <c r="I1476" s="13">
        <v>1287</v>
      </c>
    </row>
    <row r="1477" spans="1:9" x14ac:dyDescent="0.3">
      <c r="A1477">
        <v>1172</v>
      </c>
      <c r="B1477" t="s">
        <v>49</v>
      </c>
      <c r="C1477" t="s">
        <v>49</v>
      </c>
      <c r="F1477" s="13"/>
      <c r="G1477" s="13">
        <v>10</v>
      </c>
      <c r="H1477" s="13"/>
      <c r="I1477" s="13">
        <v>17361</v>
      </c>
    </row>
    <row r="1478" spans="1:9" x14ac:dyDescent="0.3">
      <c r="A1478">
        <v>9</v>
      </c>
      <c r="B1478" t="s">
        <v>55</v>
      </c>
      <c r="C1478" t="s">
        <v>49</v>
      </c>
      <c r="F1478" s="13"/>
      <c r="G1478" s="13">
        <v>658</v>
      </c>
      <c r="H1478" s="13"/>
      <c r="I1478" s="13">
        <v>1956</v>
      </c>
    </row>
    <row r="1479" spans="1:9" x14ac:dyDescent="0.3">
      <c r="A1479">
        <v>428</v>
      </c>
      <c r="B1479" t="s">
        <v>55</v>
      </c>
      <c r="C1479" t="s">
        <v>49</v>
      </c>
      <c r="F1479" s="13"/>
      <c r="G1479" s="13">
        <v>1679</v>
      </c>
      <c r="H1479" s="13"/>
      <c r="I1479" s="13">
        <v>275</v>
      </c>
    </row>
    <row r="1480" spans="1:9" x14ac:dyDescent="0.3">
      <c r="A1480">
        <v>7546</v>
      </c>
      <c r="B1480" t="s">
        <v>55</v>
      </c>
      <c r="C1480" t="s">
        <v>49</v>
      </c>
      <c r="F1480" s="13"/>
      <c r="G1480" s="13">
        <v>841</v>
      </c>
      <c r="H1480" s="13"/>
      <c r="I1480" s="13">
        <v>27</v>
      </c>
    </row>
    <row r="1481" spans="1:9" x14ac:dyDescent="0.3">
      <c r="A1481">
        <v>620</v>
      </c>
      <c r="B1481" t="s">
        <v>49</v>
      </c>
      <c r="C1481" t="s">
        <v>49</v>
      </c>
      <c r="F1481" s="13"/>
      <c r="G1481" s="13">
        <v>0</v>
      </c>
      <c r="H1481" s="13"/>
      <c r="I1481" s="13">
        <v>191</v>
      </c>
    </row>
    <row r="1482" spans="1:9" x14ac:dyDescent="0.3">
      <c r="A1482">
        <v>8647</v>
      </c>
      <c r="B1482" t="s">
        <v>49</v>
      </c>
      <c r="C1482" t="s">
        <v>49</v>
      </c>
      <c r="F1482" s="13"/>
      <c r="G1482" s="13">
        <v>1160</v>
      </c>
      <c r="H1482" s="13"/>
      <c r="I1482" s="13">
        <v>-123</v>
      </c>
    </row>
    <row r="1483" spans="1:9" x14ac:dyDescent="0.3">
      <c r="A1483">
        <v>192</v>
      </c>
      <c r="B1483" t="s">
        <v>55</v>
      </c>
      <c r="C1483" t="s">
        <v>49</v>
      </c>
      <c r="F1483" s="13"/>
      <c r="G1483" s="13">
        <v>-37</v>
      </c>
      <c r="H1483" s="13"/>
      <c r="I1483" s="13">
        <v>-147</v>
      </c>
    </row>
    <row r="1484" spans="1:9" x14ac:dyDescent="0.3">
      <c r="A1484">
        <v>0</v>
      </c>
      <c r="B1484" t="s">
        <v>55</v>
      </c>
      <c r="C1484" t="s">
        <v>49</v>
      </c>
      <c r="F1484" s="13"/>
      <c r="G1484" s="13">
        <v>94</v>
      </c>
      <c r="H1484" s="13"/>
      <c r="I1484" s="13">
        <v>179</v>
      </c>
    </row>
    <row r="1485" spans="1:9" x14ac:dyDescent="0.3">
      <c r="A1485">
        <v>27733</v>
      </c>
      <c r="B1485" t="s">
        <v>55</v>
      </c>
      <c r="C1485" t="s">
        <v>49</v>
      </c>
      <c r="F1485" s="13"/>
      <c r="G1485" s="13">
        <v>585</v>
      </c>
      <c r="H1485" s="13"/>
      <c r="I1485" s="13">
        <v>70</v>
      </c>
    </row>
    <row r="1486" spans="1:9" x14ac:dyDescent="0.3">
      <c r="A1486">
        <v>276</v>
      </c>
      <c r="B1486" t="s">
        <v>55</v>
      </c>
      <c r="C1486" t="s">
        <v>55</v>
      </c>
      <c r="F1486" s="13"/>
      <c r="G1486" s="13">
        <v>2145</v>
      </c>
      <c r="H1486" s="13"/>
      <c r="I1486" s="13">
        <v>2700</v>
      </c>
    </row>
    <row r="1487" spans="1:9" x14ac:dyDescent="0.3">
      <c r="A1487">
        <v>113</v>
      </c>
      <c r="B1487" t="s">
        <v>49</v>
      </c>
      <c r="C1487" t="s">
        <v>49</v>
      </c>
      <c r="F1487" s="13"/>
      <c r="G1487" s="13">
        <v>1464</v>
      </c>
      <c r="H1487" s="13"/>
      <c r="I1487" s="13">
        <v>839</v>
      </c>
    </row>
    <row r="1488" spans="1:9" x14ac:dyDescent="0.3">
      <c r="A1488">
        <v>782</v>
      </c>
      <c r="B1488" t="s">
        <v>55</v>
      </c>
      <c r="C1488" t="s">
        <v>49</v>
      </c>
      <c r="F1488" s="13"/>
      <c r="G1488" s="13">
        <v>187</v>
      </c>
      <c r="H1488" s="13"/>
      <c r="I1488" s="13">
        <v>-34</v>
      </c>
    </row>
    <row r="1489" spans="1:9" x14ac:dyDescent="0.3">
      <c r="A1489">
        <v>82</v>
      </c>
      <c r="B1489" t="s">
        <v>55</v>
      </c>
      <c r="C1489" t="s">
        <v>49</v>
      </c>
      <c r="F1489" s="13"/>
      <c r="G1489" s="13">
        <v>318</v>
      </c>
      <c r="H1489" s="13"/>
      <c r="I1489" s="13">
        <v>3529</v>
      </c>
    </row>
    <row r="1490" spans="1:9" x14ac:dyDescent="0.3">
      <c r="A1490">
        <v>1008</v>
      </c>
      <c r="B1490" t="s">
        <v>49</v>
      </c>
      <c r="C1490" t="s">
        <v>49</v>
      </c>
      <c r="F1490" s="13"/>
      <c r="G1490" s="13">
        <v>334</v>
      </c>
      <c r="H1490" s="13"/>
      <c r="I1490" s="13">
        <v>3601</v>
      </c>
    </row>
    <row r="1491" spans="1:9" x14ac:dyDescent="0.3">
      <c r="A1491">
        <v>6421</v>
      </c>
      <c r="B1491" t="s">
        <v>49</v>
      </c>
      <c r="C1491" t="s">
        <v>49</v>
      </c>
      <c r="F1491" s="13"/>
      <c r="G1491" s="13">
        <v>0</v>
      </c>
      <c r="H1491" s="13"/>
      <c r="I1491" s="13">
        <v>265</v>
      </c>
    </row>
    <row r="1492" spans="1:9" x14ac:dyDescent="0.3">
      <c r="A1492">
        <v>443</v>
      </c>
      <c r="B1492" t="s">
        <v>49</v>
      </c>
      <c r="C1492" t="s">
        <v>49</v>
      </c>
      <c r="F1492" s="13"/>
      <c r="G1492" s="13">
        <v>451</v>
      </c>
      <c r="H1492" s="13"/>
      <c r="I1492" s="13">
        <v>2227</v>
      </c>
    </row>
    <row r="1493" spans="1:9" x14ac:dyDescent="0.3">
      <c r="A1493">
        <v>351</v>
      </c>
      <c r="B1493" t="s">
        <v>55</v>
      </c>
      <c r="C1493" t="s">
        <v>49</v>
      </c>
      <c r="F1493" s="13"/>
      <c r="G1493" s="13">
        <v>3242</v>
      </c>
      <c r="H1493" s="13"/>
      <c r="I1493" s="13">
        <v>14412</v>
      </c>
    </row>
    <row r="1494" spans="1:9" x14ac:dyDescent="0.3">
      <c r="A1494">
        <v>5060</v>
      </c>
      <c r="B1494" t="s">
        <v>55</v>
      </c>
      <c r="C1494" t="s">
        <v>49</v>
      </c>
      <c r="F1494" s="13"/>
      <c r="G1494" s="13">
        <v>8515</v>
      </c>
      <c r="H1494" s="13"/>
      <c r="I1494" s="13">
        <v>3288</v>
      </c>
    </row>
    <row r="1495" spans="1:9" x14ac:dyDescent="0.3">
      <c r="A1495">
        <v>-41</v>
      </c>
      <c r="B1495" t="s">
        <v>49</v>
      </c>
      <c r="C1495" t="s">
        <v>55</v>
      </c>
      <c r="F1495" s="13"/>
      <c r="G1495" s="13">
        <v>1808</v>
      </c>
      <c r="H1495" s="13"/>
      <c r="I1495" s="13">
        <v>57</v>
      </c>
    </row>
    <row r="1496" spans="1:9" x14ac:dyDescent="0.3">
      <c r="A1496">
        <v>-124</v>
      </c>
      <c r="B1496" t="s">
        <v>49</v>
      </c>
      <c r="C1496" t="s">
        <v>49</v>
      </c>
      <c r="F1496" s="13"/>
      <c r="G1496" s="13">
        <v>20</v>
      </c>
      <c r="H1496" s="13"/>
      <c r="I1496" s="13">
        <v>0</v>
      </c>
    </row>
    <row r="1497" spans="1:9" x14ac:dyDescent="0.3">
      <c r="A1497">
        <v>79</v>
      </c>
      <c r="B1497" t="s">
        <v>55</v>
      </c>
      <c r="C1497" t="s">
        <v>55</v>
      </c>
      <c r="F1497" s="13"/>
      <c r="G1497" s="13">
        <v>1060</v>
      </c>
      <c r="H1497" s="13"/>
      <c r="I1497" s="13">
        <v>353</v>
      </c>
    </row>
    <row r="1498" spans="1:9" x14ac:dyDescent="0.3">
      <c r="A1498">
        <v>3945</v>
      </c>
      <c r="B1498" t="s">
        <v>49</v>
      </c>
      <c r="C1498" t="s">
        <v>49</v>
      </c>
      <c r="F1498" s="13"/>
      <c r="G1498" s="13">
        <v>678</v>
      </c>
      <c r="H1498" s="13"/>
      <c r="I1498" s="13">
        <v>474</v>
      </c>
    </row>
    <row r="1499" spans="1:9" x14ac:dyDescent="0.3">
      <c r="A1499">
        <v>197</v>
      </c>
      <c r="B1499" t="s">
        <v>49</v>
      </c>
      <c r="C1499" t="s">
        <v>55</v>
      </c>
      <c r="F1499" s="13"/>
      <c r="G1499" s="13">
        <v>976</v>
      </c>
      <c r="H1499" s="13"/>
      <c r="I1499" s="13">
        <v>60</v>
      </c>
    </row>
    <row r="1500" spans="1:9" x14ac:dyDescent="0.3">
      <c r="A1500">
        <v>837</v>
      </c>
      <c r="B1500" t="s">
        <v>49</v>
      </c>
      <c r="C1500" t="s">
        <v>49</v>
      </c>
      <c r="F1500" s="13"/>
      <c r="G1500" s="13">
        <v>357</v>
      </c>
      <c r="H1500" s="13"/>
      <c r="I1500" s="13">
        <v>3972</v>
      </c>
    </row>
    <row r="1501" spans="1:9" x14ac:dyDescent="0.3">
      <c r="A1501">
        <v>-94</v>
      </c>
      <c r="B1501" t="s">
        <v>49</v>
      </c>
      <c r="C1501" t="s">
        <v>55</v>
      </c>
      <c r="F1501" s="13"/>
      <c r="G1501" s="13">
        <v>1927</v>
      </c>
      <c r="H1501" s="13"/>
      <c r="I1501" s="13">
        <v>26452</v>
      </c>
    </row>
    <row r="1502" spans="1:9" x14ac:dyDescent="0.3">
      <c r="A1502">
        <v>1743</v>
      </c>
      <c r="B1502" t="s">
        <v>55</v>
      </c>
      <c r="C1502" t="s">
        <v>49</v>
      </c>
      <c r="F1502" s="13"/>
      <c r="G1502" s="13">
        <v>500</v>
      </c>
      <c r="H1502" s="13"/>
      <c r="I1502" s="13">
        <v>47</v>
      </c>
    </row>
    <row r="1503" spans="1:9" x14ac:dyDescent="0.3">
      <c r="A1503">
        <v>57</v>
      </c>
      <c r="B1503" t="s">
        <v>49</v>
      </c>
      <c r="C1503" t="s">
        <v>49</v>
      </c>
      <c r="F1503" s="13"/>
      <c r="G1503" s="13">
        <v>328</v>
      </c>
      <c r="H1503" s="13"/>
      <c r="I1503" s="13">
        <v>279</v>
      </c>
    </row>
    <row r="1504" spans="1:9" x14ac:dyDescent="0.3">
      <c r="A1504">
        <v>635</v>
      </c>
      <c r="B1504" t="s">
        <v>49</v>
      </c>
      <c r="C1504" t="s">
        <v>49</v>
      </c>
      <c r="F1504" s="13"/>
      <c r="G1504" s="13">
        <v>-703</v>
      </c>
      <c r="H1504" s="13"/>
      <c r="I1504" s="13">
        <v>360</v>
      </c>
    </row>
    <row r="1505" spans="1:9" x14ac:dyDescent="0.3">
      <c r="A1505">
        <v>-113</v>
      </c>
      <c r="B1505" t="s">
        <v>55</v>
      </c>
      <c r="C1505" t="s">
        <v>55</v>
      </c>
      <c r="F1505" s="13"/>
      <c r="G1505" s="13">
        <v>589</v>
      </c>
      <c r="H1505" s="13"/>
      <c r="I1505" s="13">
        <v>1532</v>
      </c>
    </row>
    <row r="1506" spans="1:9" x14ac:dyDescent="0.3">
      <c r="A1506">
        <v>225</v>
      </c>
      <c r="B1506" t="s">
        <v>49</v>
      </c>
      <c r="C1506" t="s">
        <v>49</v>
      </c>
      <c r="F1506" s="13"/>
      <c r="G1506" s="13">
        <v>725</v>
      </c>
      <c r="H1506" s="13"/>
      <c r="I1506" s="13">
        <v>1673</v>
      </c>
    </row>
    <row r="1507" spans="1:9" x14ac:dyDescent="0.3">
      <c r="A1507">
        <v>124</v>
      </c>
      <c r="B1507" t="s">
        <v>49</v>
      </c>
      <c r="C1507" t="s">
        <v>49</v>
      </c>
      <c r="F1507" s="13"/>
      <c r="G1507" s="13">
        <v>556</v>
      </c>
      <c r="H1507" s="13"/>
      <c r="I1507" s="13">
        <v>2420</v>
      </c>
    </row>
    <row r="1508" spans="1:9" x14ac:dyDescent="0.3">
      <c r="A1508">
        <v>475</v>
      </c>
      <c r="B1508" t="s">
        <v>49</v>
      </c>
      <c r="C1508" t="s">
        <v>49</v>
      </c>
      <c r="F1508" s="13"/>
      <c r="G1508" s="13">
        <v>191</v>
      </c>
      <c r="H1508" s="13"/>
      <c r="I1508" s="13">
        <v>0</v>
      </c>
    </row>
    <row r="1509" spans="1:9" x14ac:dyDescent="0.3">
      <c r="A1509">
        <v>-7</v>
      </c>
      <c r="B1509" t="s">
        <v>49</v>
      </c>
      <c r="C1509" t="s">
        <v>55</v>
      </c>
      <c r="F1509" s="13"/>
      <c r="G1509" s="13">
        <v>1156</v>
      </c>
      <c r="H1509" s="13"/>
      <c r="I1509" s="13">
        <v>296</v>
      </c>
    </row>
    <row r="1510" spans="1:9" x14ac:dyDescent="0.3">
      <c r="A1510">
        <v>375</v>
      </c>
      <c r="B1510" t="s">
        <v>49</v>
      </c>
      <c r="C1510" t="s">
        <v>49</v>
      </c>
      <c r="F1510" s="13"/>
      <c r="G1510" s="13">
        <v>-314</v>
      </c>
      <c r="H1510" s="13"/>
      <c r="I1510" s="13">
        <v>485</v>
      </c>
    </row>
    <row r="1511" spans="1:9" x14ac:dyDescent="0.3">
      <c r="A1511">
        <v>936</v>
      </c>
      <c r="B1511" t="s">
        <v>49</v>
      </c>
      <c r="C1511" t="s">
        <v>49</v>
      </c>
      <c r="F1511" s="13"/>
      <c r="G1511" s="13">
        <v>1199</v>
      </c>
      <c r="H1511" s="13"/>
      <c r="I1511" s="13">
        <v>125</v>
      </c>
    </row>
    <row r="1512" spans="1:9" x14ac:dyDescent="0.3">
      <c r="A1512">
        <v>1415</v>
      </c>
      <c r="B1512" t="s">
        <v>55</v>
      </c>
      <c r="C1512" t="s">
        <v>49</v>
      </c>
      <c r="F1512" s="13"/>
      <c r="G1512" s="13">
        <v>481</v>
      </c>
      <c r="H1512" s="13"/>
      <c r="I1512" s="13">
        <v>616</v>
      </c>
    </row>
    <row r="1513" spans="1:9" x14ac:dyDescent="0.3">
      <c r="A1513">
        <v>0</v>
      </c>
      <c r="B1513" t="s">
        <v>49</v>
      </c>
      <c r="C1513" t="s">
        <v>49</v>
      </c>
      <c r="F1513" s="13"/>
      <c r="G1513" s="13">
        <v>168</v>
      </c>
      <c r="H1513" s="13"/>
      <c r="I1513" s="13">
        <v>206</v>
      </c>
    </row>
    <row r="1514" spans="1:9" x14ac:dyDescent="0.3">
      <c r="A1514">
        <v>3638</v>
      </c>
      <c r="B1514" t="s">
        <v>49</v>
      </c>
      <c r="C1514" t="s">
        <v>49</v>
      </c>
      <c r="F1514" s="13"/>
      <c r="G1514" s="13">
        <v>156</v>
      </c>
      <c r="H1514" s="13"/>
      <c r="I1514" s="13">
        <v>6900</v>
      </c>
    </row>
    <row r="1515" spans="1:9" x14ac:dyDescent="0.3">
      <c r="A1515">
        <v>-99</v>
      </c>
      <c r="B1515" t="s">
        <v>55</v>
      </c>
      <c r="C1515" t="s">
        <v>49</v>
      </c>
      <c r="F1515" s="13"/>
      <c r="G1515" s="13">
        <v>11797</v>
      </c>
      <c r="H1515" s="13"/>
      <c r="I1515" s="13">
        <v>-179</v>
      </c>
    </row>
    <row r="1516" spans="1:9" x14ac:dyDescent="0.3">
      <c r="A1516">
        <v>167</v>
      </c>
      <c r="B1516" t="s">
        <v>55</v>
      </c>
      <c r="C1516" t="s">
        <v>55</v>
      </c>
      <c r="F1516" s="13"/>
      <c r="G1516" s="13">
        <v>0</v>
      </c>
      <c r="H1516" s="13"/>
      <c r="I1516" s="13">
        <v>0</v>
      </c>
    </row>
    <row r="1517" spans="1:9" x14ac:dyDescent="0.3">
      <c r="A1517">
        <v>19</v>
      </c>
      <c r="B1517" t="s">
        <v>55</v>
      </c>
      <c r="C1517" t="s">
        <v>49</v>
      </c>
      <c r="F1517" s="13"/>
      <c r="G1517" s="13">
        <v>331</v>
      </c>
      <c r="H1517" s="13"/>
      <c r="I1517" s="13">
        <v>4086</v>
      </c>
    </row>
    <row r="1518" spans="1:9" x14ac:dyDescent="0.3">
      <c r="A1518">
        <v>242</v>
      </c>
      <c r="B1518" t="s">
        <v>55</v>
      </c>
      <c r="C1518" t="s">
        <v>49</v>
      </c>
      <c r="F1518" s="13"/>
      <c r="G1518" s="13">
        <v>1554</v>
      </c>
      <c r="H1518" s="13"/>
      <c r="I1518" s="13">
        <v>562</v>
      </c>
    </row>
    <row r="1519" spans="1:9" x14ac:dyDescent="0.3">
      <c r="A1519">
        <v>13</v>
      </c>
      <c r="B1519" t="s">
        <v>49</v>
      </c>
      <c r="C1519" t="s">
        <v>49</v>
      </c>
      <c r="F1519" s="13"/>
      <c r="G1519" s="13">
        <v>86</v>
      </c>
      <c r="H1519" s="13"/>
      <c r="I1519" s="13">
        <v>1612</v>
      </c>
    </row>
    <row r="1520" spans="1:9" x14ac:dyDescent="0.3">
      <c r="A1520">
        <v>286</v>
      </c>
      <c r="B1520" t="s">
        <v>49</v>
      </c>
      <c r="C1520" t="s">
        <v>49</v>
      </c>
      <c r="F1520" s="13"/>
      <c r="G1520" s="13">
        <v>2281</v>
      </c>
      <c r="H1520" s="13"/>
      <c r="I1520" s="13">
        <v>2137</v>
      </c>
    </row>
    <row r="1521" spans="1:9" x14ac:dyDescent="0.3">
      <c r="A1521">
        <v>769</v>
      </c>
      <c r="B1521" t="s">
        <v>55</v>
      </c>
      <c r="C1521" t="s">
        <v>49</v>
      </c>
      <c r="F1521" s="13"/>
      <c r="G1521" s="13">
        <v>186</v>
      </c>
      <c r="H1521" s="13"/>
      <c r="I1521" s="13">
        <v>944</v>
      </c>
    </row>
    <row r="1522" spans="1:9" x14ac:dyDescent="0.3">
      <c r="A1522">
        <v>93</v>
      </c>
      <c r="B1522" t="s">
        <v>49</v>
      </c>
      <c r="C1522" t="s">
        <v>49</v>
      </c>
      <c r="F1522" s="13"/>
      <c r="G1522" s="13">
        <v>1922</v>
      </c>
      <c r="H1522" s="13"/>
      <c r="I1522" s="13">
        <v>2394</v>
      </c>
    </row>
    <row r="1523" spans="1:9" x14ac:dyDescent="0.3">
      <c r="A1523">
        <v>1663</v>
      </c>
      <c r="B1523" t="s">
        <v>55</v>
      </c>
      <c r="C1523" t="s">
        <v>49</v>
      </c>
      <c r="F1523" s="13"/>
      <c r="G1523" s="13">
        <v>3298</v>
      </c>
      <c r="H1523" s="13"/>
      <c r="I1523" s="13">
        <v>2144</v>
      </c>
    </row>
    <row r="1524" spans="1:9" x14ac:dyDescent="0.3">
      <c r="A1524">
        <v>238</v>
      </c>
      <c r="B1524" t="s">
        <v>55</v>
      </c>
      <c r="C1524" t="s">
        <v>55</v>
      </c>
      <c r="F1524" s="13"/>
      <c r="G1524" s="13">
        <v>3514</v>
      </c>
      <c r="H1524" s="13"/>
      <c r="I1524" s="13">
        <v>969</v>
      </c>
    </row>
    <row r="1525" spans="1:9" x14ac:dyDescent="0.3">
      <c r="A1525">
        <v>2178</v>
      </c>
      <c r="B1525" t="s">
        <v>55</v>
      </c>
      <c r="C1525" t="s">
        <v>49</v>
      </c>
      <c r="F1525" s="13"/>
      <c r="G1525" s="13">
        <v>0</v>
      </c>
      <c r="H1525" s="13"/>
      <c r="I1525" s="13">
        <v>0</v>
      </c>
    </row>
    <row r="1526" spans="1:9" x14ac:dyDescent="0.3">
      <c r="A1526">
        <v>792</v>
      </c>
      <c r="B1526" t="s">
        <v>55</v>
      </c>
      <c r="C1526" t="s">
        <v>55</v>
      </c>
      <c r="F1526" s="13"/>
      <c r="G1526" s="13">
        <v>2707</v>
      </c>
      <c r="H1526" s="13"/>
      <c r="I1526" s="13">
        <v>71</v>
      </c>
    </row>
    <row r="1527" spans="1:9" x14ac:dyDescent="0.3">
      <c r="A1527">
        <v>871</v>
      </c>
      <c r="B1527" t="s">
        <v>55</v>
      </c>
      <c r="C1527" t="s">
        <v>49</v>
      </c>
      <c r="F1527" s="13"/>
      <c r="G1527" s="13">
        <v>177</v>
      </c>
      <c r="H1527" s="13"/>
      <c r="I1527" s="13">
        <v>1170</v>
      </c>
    </row>
    <row r="1528" spans="1:9" x14ac:dyDescent="0.3">
      <c r="A1528">
        <v>1025</v>
      </c>
      <c r="B1528" t="s">
        <v>49</v>
      </c>
      <c r="C1528" t="s">
        <v>49</v>
      </c>
      <c r="F1528" s="13"/>
      <c r="G1528" s="13">
        <v>990</v>
      </c>
      <c r="H1528" s="13"/>
      <c r="I1528" s="13">
        <v>25</v>
      </c>
    </row>
    <row r="1529" spans="1:9" x14ac:dyDescent="0.3">
      <c r="A1529">
        <v>63</v>
      </c>
      <c r="B1529" t="s">
        <v>55</v>
      </c>
      <c r="C1529" t="s">
        <v>49</v>
      </c>
      <c r="F1529" s="13"/>
      <c r="G1529" s="13">
        <v>648</v>
      </c>
      <c r="H1529" s="13"/>
      <c r="I1529" s="13">
        <v>1325</v>
      </c>
    </row>
    <row r="1530" spans="1:9" x14ac:dyDescent="0.3">
      <c r="A1530">
        <v>16</v>
      </c>
      <c r="B1530" t="s">
        <v>49</v>
      </c>
      <c r="C1530" t="s">
        <v>49</v>
      </c>
      <c r="F1530" s="13"/>
      <c r="G1530" s="13">
        <v>157</v>
      </c>
      <c r="H1530" s="13"/>
      <c r="I1530" s="13">
        <v>0</v>
      </c>
    </row>
    <row r="1531" spans="1:9" x14ac:dyDescent="0.3">
      <c r="A1531">
        <v>417</v>
      </c>
      <c r="B1531" t="s">
        <v>49</v>
      </c>
      <c r="C1531" t="s">
        <v>49</v>
      </c>
      <c r="F1531" s="13"/>
      <c r="G1531" s="13">
        <v>1518</v>
      </c>
      <c r="H1531" s="13"/>
      <c r="I1531" s="13">
        <v>639</v>
      </c>
    </row>
    <row r="1532" spans="1:9" x14ac:dyDescent="0.3">
      <c r="A1532">
        <v>3992</v>
      </c>
      <c r="B1532" t="s">
        <v>55</v>
      </c>
      <c r="C1532" t="s">
        <v>49</v>
      </c>
      <c r="F1532" s="13"/>
      <c r="G1532" s="13">
        <v>-401</v>
      </c>
      <c r="H1532" s="13"/>
      <c r="I1532" s="13">
        <v>236</v>
      </c>
    </row>
    <row r="1533" spans="1:9" x14ac:dyDescent="0.3">
      <c r="A1533">
        <v>2749</v>
      </c>
      <c r="B1533" t="s">
        <v>55</v>
      </c>
      <c r="C1533" t="s">
        <v>49</v>
      </c>
      <c r="F1533" s="13"/>
      <c r="G1533" s="13">
        <v>5310</v>
      </c>
      <c r="H1533" s="13"/>
      <c r="I1533" s="13">
        <v>96</v>
      </c>
    </row>
    <row r="1534" spans="1:9" x14ac:dyDescent="0.3">
      <c r="A1534">
        <v>133</v>
      </c>
      <c r="B1534" t="s">
        <v>49</v>
      </c>
      <c r="C1534" t="s">
        <v>49</v>
      </c>
      <c r="F1534" s="13"/>
      <c r="G1534" s="13">
        <v>2285</v>
      </c>
      <c r="H1534" s="13"/>
      <c r="I1534" s="13">
        <v>0</v>
      </c>
    </row>
    <row r="1535" spans="1:9" x14ac:dyDescent="0.3">
      <c r="A1535">
        <v>1721</v>
      </c>
      <c r="B1535" t="s">
        <v>55</v>
      </c>
      <c r="C1535" t="s">
        <v>49</v>
      </c>
      <c r="F1535" s="13"/>
      <c r="G1535" s="13">
        <v>22171</v>
      </c>
      <c r="H1535" s="13"/>
      <c r="I1535" s="13">
        <v>126</v>
      </c>
    </row>
    <row r="1536" spans="1:9" x14ac:dyDescent="0.3">
      <c r="A1536">
        <v>2171</v>
      </c>
      <c r="B1536" t="s">
        <v>55</v>
      </c>
      <c r="C1536" t="s">
        <v>55</v>
      </c>
      <c r="F1536" s="13"/>
      <c r="G1536" s="13">
        <v>53</v>
      </c>
      <c r="H1536" s="13"/>
      <c r="I1536" s="13">
        <v>8</v>
      </c>
    </row>
    <row r="1537" spans="1:9" x14ac:dyDescent="0.3">
      <c r="A1537">
        <v>4760</v>
      </c>
      <c r="B1537" t="s">
        <v>55</v>
      </c>
      <c r="C1537" t="s">
        <v>49</v>
      </c>
      <c r="F1537" s="13"/>
      <c r="G1537" s="13">
        <v>2519</v>
      </c>
      <c r="H1537" s="13"/>
      <c r="I1537" s="13">
        <v>316</v>
      </c>
    </row>
    <row r="1538" spans="1:9" x14ac:dyDescent="0.3">
      <c r="A1538">
        <v>2979</v>
      </c>
      <c r="B1538" t="s">
        <v>49</v>
      </c>
      <c r="C1538" t="s">
        <v>49</v>
      </c>
      <c r="F1538" s="13"/>
      <c r="G1538" s="13">
        <v>2087</v>
      </c>
      <c r="H1538" s="13"/>
      <c r="I1538" s="13">
        <v>248</v>
      </c>
    </row>
    <row r="1539" spans="1:9" x14ac:dyDescent="0.3">
      <c r="A1539">
        <v>690</v>
      </c>
      <c r="B1539" t="s">
        <v>55</v>
      </c>
      <c r="C1539" t="s">
        <v>49</v>
      </c>
      <c r="F1539" s="13"/>
      <c r="G1539" s="13">
        <v>15</v>
      </c>
      <c r="H1539" s="13"/>
      <c r="I1539" s="13">
        <v>917</v>
      </c>
    </row>
    <row r="1540" spans="1:9" x14ac:dyDescent="0.3">
      <c r="A1540">
        <v>203</v>
      </c>
      <c r="B1540" t="s">
        <v>55</v>
      </c>
      <c r="C1540" t="s">
        <v>49</v>
      </c>
      <c r="F1540" s="13"/>
      <c r="G1540" s="13">
        <v>2600</v>
      </c>
      <c r="H1540" s="13"/>
      <c r="I1540" s="13">
        <v>802</v>
      </c>
    </row>
    <row r="1541" spans="1:9" x14ac:dyDescent="0.3">
      <c r="A1541">
        <v>322</v>
      </c>
      <c r="B1541" t="s">
        <v>55</v>
      </c>
      <c r="C1541" t="s">
        <v>49</v>
      </c>
      <c r="F1541" s="13"/>
      <c r="G1541" s="13">
        <v>1545</v>
      </c>
      <c r="H1541" s="13"/>
      <c r="I1541" s="13">
        <v>3940</v>
      </c>
    </row>
    <row r="1542" spans="1:9" x14ac:dyDescent="0.3">
      <c r="A1542">
        <v>1210</v>
      </c>
      <c r="B1542" t="s">
        <v>49</v>
      </c>
      <c r="C1542" t="s">
        <v>49</v>
      </c>
      <c r="F1542" s="13"/>
      <c r="G1542" s="13">
        <v>435</v>
      </c>
      <c r="H1542" s="13"/>
      <c r="I1542" s="13">
        <v>2880</v>
      </c>
    </row>
    <row r="1543" spans="1:9" x14ac:dyDescent="0.3">
      <c r="A1543">
        <v>634</v>
      </c>
      <c r="B1543" t="s">
        <v>55</v>
      </c>
      <c r="C1543" t="s">
        <v>49</v>
      </c>
      <c r="F1543" s="13"/>
      <c r="G1543" s="13">
        <v>157</v>
      </c>
      <c r="H1543" s="13"/>
      <c r="I1543" s="13">
        <v>0</v>
      </c>
    </row>
    <row r="1544" spans="1:9" x14ac:dyDescent="0.3">
      <c r="A1544">
        <v>273</v>
      </c>
      <c r="B1544" t="s">
        <v>49</v>
      </c>
      <c r="C1544" t="s">
        <v>49</v>
      </c>
      <c r="F1544" s="13"/>
      <c r="G1544" s="13">
        <v>1588</v>
      </c>
      <c r="H1544" s="13"/>
      <c r="I1544" s="13">
        <v>3939</v>
      </c>
    </row>
    <row r="1545" spans="1:9" x14ac:dyDescent="0.3">
      <c r="A1545">
        <v>47</v>
      </c>
      <c r="B1545" t="s">
        <v>49</v>
      </c>
      <c r="C1545" t="s">
        <v>49</v>
      </c>
      <c r="F1545" s="13"/>
      <c r="G1545" s="13">
        <v>0</v>
      </c>
      <c r="H1545" s="13"/>
      <c r="I1545" s="13">
        <v>753</v>
      </c>
    </row>
    <row r="1546" spans="1:9" x14ac:dyDescent="0.3">
      <c r="A1546">
        <v>1100</v>
      </c>
      <c r="B1546" t="s">
        <v>49</v>
      </c>
      <c r="C1546" t="s">
        <v>55</v>
      </c>
      <c r="F1546" s="13"/>
      <c r="G1546" s="13">
        <v>428</v>
      </c>
      <c r="H1546" s="13"/>
      <c r="I1546" s="13">
        <v>358</v>
      </c>
    </row>
    <row r="1547" spans="1:9" x14ac:dyDescent="0.3">
      <c r="A1547">
        <v>0</v>
      </c>
      <c r="B1547" t="s">
        <v>55</v>
      </c>
      <c r="C1547" t="s">
        <v>49</v>
      </c>
      <c r="F1547" s="13"/>
      <c r="G1547" s="13">
        <v>24</v>
      </c>
      <c r="H1547" s="13"/>
      <c r="I1547" s="13">
        <v>1259</v>
      </c>
    </row>
    <row r="1548" spans="1:9" x14ac:dyDescent="0.3">
      <c r="A1548">
        <v>0</v>
      </c>
      <c r="B1548" t="s">
        <v>49</v>
      </c>
      <c r="C1548" t="s">
        <v>49</v>
      </c>
      <c r="F1548" s="13"/>
      <c r="G1548" s="13">
        <v>192</v>
      </c>
      <c r="H1548" s="13"/>
      <c r="I1548" s="13">
        <v>8023</v>
      </c>
    </row>
    <row r="1549" spans="1:9" x14ac:dyDescent="0.3">
      <c r="A1549">
        <v>1544</v>
      </c>
      <c r="B1549" t="s">
        <v>49</v>
      </c>
      <c r="C1549" t="s">
        <v>55</v>
      </c>
      <c r="F1549" s="13"/>
      <c r="G1549" s="13">
        <v>788</v>
      </c>
      <c r="H1549" s="13"/>
      <c r="I1549" s="13">
        <v>6844</v>
      </c>
    </row>
    <row r="1550" spans="1:9" x14ac:dyDescent="0.3">
      <c r="A1550">
        <v>6145</v>
      </c>
      <c r="B1550" t="s">
        <v>55</v>
      </c>
      <c r="C1550" t="s">
        <v>49</v>
      </c>
      <c r="F1550" s="13"/>
      <c r="G1550" s="13">
        <v>48</v>
      </c>
      <c r="H1550" s="13"/>
      <c r="I1550" s="13">
        <v>914</v>
      </c>
    </row>
    <row r="1551" spans="1:9" x14ac:dyDescent="0.3">
      <c r="A1551">
        <v>28</v>
      </c>
      <c r="B1551" t="s">
        <v>55</v>
      </c>
      <c r="C1551" t="s">
        <v>49</v>
      </c>
      <c r="F1551" s="13"/>
      <c r="G1551" s="13">
        <v>4438</v>
      </c>
      <c r="H1551" s="13"/>
      <c r="I1551" s="13">
        <v>638</v>
      </c>
    </row>
    <row r="1552" spans="1:9" x14ac:dyDescent="0.3">
      <c r="A1552">
        <v>1012</v>
      </c>
      <c r="B1552" t="s">
        <v>55</v>
      </c>
      <c r="C1552" t="s">
        <v>49</v>
      </c>
      <c r="F1552" s="13"/>
      <c r="G1552" s="13">
        <v>5045</v>
      </c>
      <c r="H1552" s="13"/>
      <c r="I1552" s="13">
        <v>159</v>
      </c>
    </row>
    <row r="1553" spans="1:9" x14ac:dyDescent="0.3">
      <c r="A1553">
        <v>245</v>
      </c>
      <c r="B1553" t="s">
        <v>55</v>
      </c>
      <c r="C1553" t="s">
        <v>55</v>
      </c>
      <c r="F1553" s="13"/>
      <c r="G1553" s="13">
        <v>3014</v>
      </c>
      <c r="H1553" s="13"/>
      <c r="I1553" s="13">
        <v>94</v>
      </c>
    </row>
    <row r="1554" spans="1:9" x14ac:dyDescent="0.3">
      <c r="A1554">
        <v>1998</v>
      </c>
      <c r="B1554" t="s">
        <v>49</v>
      </c>
      <c r="C1554" t="s">
        <v>49</v>
      </c>
      <c r="F1554" s="13"/>
      <c r="G1554" s="13">
        <v>576</v>
      </c>
      <c r="H1554" s="13"/>
      <c r="I1554" s="13">
        <v>1044</v>
      </c>
    </row>
    <row r="1555" spans="1:9" x14ac:dyDescent="0.3">
      <c r="A1555">
        <v>3990</v>
      </c>
      <c r="B1555" t="s">
        <v>55</v>
      </c>
      <c r="C1555" t="s">
        <v>49</v>
      </c>
      <c r="F1555" s="13"/>
      <c r="G1555" s="13">
        <v>2197</v>
      </c>
      <c r="H1555" s="13"/>
      <c r="I1555" s="13">
        <v>0</v>
      </c>
    </row>
    <row r="1556" spans="1:9" x14ac:dyDescent="0.3">
      <c r="A1556">
        <v>1328</v>
      </c>
      <c r="B1556" t="s">
        <v>55</v>
      </c>
      <c r="C1556" t="s">
        <v>49</v>
      </c>
      <c r="F1556" s="13"/>
      <c r="G1556" s="13">
        <v>104</v>
      </c>
      <c r="H1556" s="13"/>
      <c r="I1556" s="13">
        <v>33</v>
      </c>
    </row>
    <row r="1557" spans="1:9" x14ac:dyDescent="0.3">
      <c r="A1557">
        <v>412</v>
      </c>
      <c r="B1557" t="s">
        <v>55</v>
      </c>
      <c r="C1557" t="s">
        <v>55</v>
      </c>
      <c r="F1557" s="13"/>
      <c r="G1557" s="13">
        <v>1279</v>
      </c>
      <c r="H1557" s="13"/>
      <c r="I1557" s="13">
        <v>1881</v>
      </c>
    </row>
    <row r="1558" spans="1:9" x14ac:dyDescent="0.3">
      <c r="A1558">
        <v>229</v>
      </c>
      <c r="B1558" t="s">
        <v>49</v>
      </c>
      <c r="C1558" t="s">
        <v>55</v>
      </c>
      <c r="F1558" s="13"/>
      <c r="G1558" s="13">
        <v>295</v>
      </c>
      <c r="H1558" s="13"/>
      <c r="I1558" s="13">
        <v>36</v>
      </c>
    </row>
    <row r="1559" spans="1:9" x14ac:dyDescent="0.3">
      <c r="A1559">
        <v>1562</v>
      </c>
      <c r="B1559" t="s">
        <v>49</v>
      </c>
      <c r="C1559" t="s">
        <v>49</v>
      </c>
      <c r="F1559" s="13"/>
      <c r="G1559" s="13">
        <v>2128</v>
      </c>
      <c r="H1559" s="13"/>
      <c r="I1559" s="13">
        <v>760</v>
      </c>
    </row>
    <row r="1560" spans="1:9" x14ac:dyDescent="0.3">
      <c r="A1560">
        <v>3432</v>
      </c>
      <c r="B1560" t="s">
        <v>55</v>
      </c>
      <c r="C1560" t="s">
        <v>49</v>
      </c>
      <c r="F1560" s="13"/>
      <c r="G1560" s="13">
        <v>71</v>
      </c>
      <c r="H1560" s="13"/>
      <c r="I1560" s="13">
        <v>220</v>
      </c>
    </row>
    <row r="1561" spans="1:9" x14ac:dyDescent="0.3">
      <c r="A1561">
        <v>144</v>
      </c>
      <c r="B1561" t="s">
        <v>55</v>
      </c>
      <c r="C1561" t="s">
        <v>49</v>
      </c>
      <c r="F1561" s="13"/>
      <c r="G1561" s="13">
        <v>127</v>
      </c>
      <c r="H1561" s="13"/>
      <c r="I1561" s="13">
        <v>10907</v>
      </c>
    </row>
    <row r="1562" spans="1:9" x14ac:dyDescent="0.3">
      <c r="A1562">
        <v>1339</v>
      </c>
      <c r="B1562" t="s">
        <v>55</v>
      </c>
      <c r="C1562" t="s">
        <v>49</v>
      </c>
      <c r="F1562" s="13"/>
      <c r="G1562" s="13">
        <v>133</v>
      </c>
      <c r="H1562" s="13"/>
      <c r="I1562" s="13">
        <v>579</v>
      </c>
    </row>
    <row r="1563" spans="1:9" x14ac:dyDescent="0.3">
      <c r="A1563">
        <v>386</v>
      </c>
      <c r="B1563" t="s">
        <v>49</v>
      </c>
      <c r="C1563" t="s">
        <v>55</v>
      </c>
      <c r="F1563" s="13"/>
      <c r="G1563" s="13">
        <v>202</v>
      </c>
      <c r="H1563" s="13"/>
      <c r="I1563" s="13">
        <v>2934</v>
      </c>
    </row>
    <row r="1564" spans="1:9" x14ac:dyDescent="0.3">
      <c r="A1564">
        <v>7727</v>
      </c>
      <c r="B1564" t="s">
        <v>55</v>
      </c>
      <c r="C1564" t="s">
        <v>49</v>
      </c>
      <c r="F1564" s="13"/>
      <c r="G1564" s="13">
        <v>808</v>
      </c>
      <c r="H1564" s="13"/>
      <c r="I1564" s="13">
        <v>271</v>
      </c>
    </row>
    <row r="1565" spans="1:9" x14ac:dyDescent="0.3">
      <c r="A1565">
        <v>204</v>
      </c>
      <c r="B1565" t="s">
        <v>49</v>
      </c>
      <c r="C1565" t="s">
        <v>49</v>
      </c>
      <c r="F1565" s="13"/>
      <c r="G1565" s="13">
        <v>427</v>
      </c>
      <c r="H1565" s="13"/>
      <c r="I1565" s="13">
        <v>0</v>
      </c>
    </row>
    <row r="1566" spans="1:9" x14ac:dyDescent="0.3">
      <c r="A1566">
        <v>101</v>
      </c>
      <c r="B1566" t="s">
        <v>55</v>
      </c>
      <c r="C1566" t="s">
        <v>49</v>
      </c>
      <c r="F1566" s="13"/>
      <c r="G1566" s="13">
        <v>431</v>
      </c>
      <c r="H1566" s="13"/>
      <c r="I1566" s="13">
        <v>150</v>
      </c>
    </row>
    <row r="1567" spans="1:9" x14ac:dyDescent="0.3">
      <c r="A1567">
        <v>728</v>
      </c>
      <c r="B1567" t="s">
        <v>55</v>
      </c>
      <c r="C1567" t="s">
        <v>55</v>
      </c>
      <c r="F1567" s="13"/>
      <c r="G1567" s="13">
        <v>4256</v>
      </c>
      <c r="H1567" s="13"/>
      <c r="I1567" s="13">
        <v>133</v>
      </c>
    </row>
    <row r="1568" spans="1:9" x14ac:dyDescent="0.3">
      <c r="A1568">
        <v>2418</v>
      </c>
      <c r="B1568" t="s">
        <v>55</v>
      </c>
      <c r="C1568" t="s">
        <v>49</v>
      </c>
      <c r="F1568" s="13"/>
      <c r="G1568" s="13">
        <v>238</v>
      </c>
      <c r="H1568" s="13"/>
      <c r="I1568" s="13">
        <v>868</v>
      </c>
    </row>
    <row r="1569" spans="1:9" x14ac:dyDescent="0.3">
      <c r="A1569">
        <v>2934</v>
      </c>
      <c r="B1569" t="s">
        <v>55</v>
      </c>
      <c r="C1569" t="s">
        <v>49</v>
      </c>
      <c r="F1569" s="13"/>
      <c r="G1569" s="13">
        <v>0</v>
      </c>
      <c r="H1569" s="13"/>
      <c r="I1569" s="13">
        <v>606</v>
      </c>
    </row>
    <row r="1570" spans="1:9" x14ac:dyDescent="0.3">
      <c r="A1570">
        <v>0</v>
      </c>
      <c r="B1570" t="s">
        <v>55</v>
      </c>
      <c r="C1570" t="s">
        <v>49</v>
      </c>
      <c r="F1570" s="13"/>
      <c r="G1570" s="13">
        <v>362</v>
      </c>
      <c r="H1570" s="13"/>
      <c r="I1570" s="13">
        <v>548</v>
      </c>
    </row>
    <row r="1571" spans="1:9" x14ac:dyDescent="0.3">
      <c r="A1571">
        <v>181</v>
      </c>
      <c r="B1571" t="s">
        <v>49</v>
      </c>
      <c r="C1571" t="s">
        <v>49</v>
      </c>
      <c r="F1571" s="13"/>
      <c r="G1571" s="13">
        <v>618</v>
      </c>
      <c r="H1571" s="13"/>
      <c r="I1571" s="13">
        <v>902</v>
      </c>
    </row>
    <row r="1572" spans="1:9" x14ac:dyDescent="0.3">
      <c r="A1572">
        <v>176</v>
      </c>
      <c r="B1572" t="s">
        <v>49</v>
      </c>
      <c r="C1572" t="s">
        <v>49</v>
      </c>
      <c r="F1572" s="13"/>
      <c r="G1572" s="13">
        <v>2893</v>
      </c>
      <c r="H1572" s="13"/>
      <c r="I1572" s="13">
        <v>260</v>
      </c>
    </row>
    <row r="1573" spans="1:9" x14ac:dyDescent="0.3">
      <c r="A1573">
        <v>49</v>
      </c>
      <c r="B1573" t="s">
        <v>55</v>
      </c>
      <c r="C1573" t="s">
        <v>49</v>
      </c>
      <c r="F1573" s="13"/>
      <c r="G1573" s="13">
        <v>1287</v>
      </c>
      <c r="H1573" s="13"/>
      <c r="I1573" s="13">
        <v>3792</v>
      </c>
    </row>
    <row r="1574" spans="1:9" x14ac:dyDescent="0.3">
      <c r="A1574">
        <v>2023</v>
      </c>
      <c r="B1574" t="s">
        <v>55</v>
      </c>
      <c r="C1574" t="s">
        <v>49</v>
      </c>
      <c r="F1574" s="13"/>
      <c r="G1574" s="13">
        <v>79</v>
      </c>
      <c r="H1574" s="13"/>
      <c r="I1574" s="13">
        <v>14058</v>
      </c>
    </row>
    <row r="1575" spans="1:9" x14ac:dyDescent="0.3">
      <c r="A1575">
        <v>372</v>
      </c>
      <c r="B1575" t="s">
        <v>55</v>
      </c>
      <c r="C1575" t="s">
        <v>49</v>
      </c>
      <c r="F1575" s="13"/>
      <c r="G1575" s="13">
        <v>290</v>
      </c>
      <c r="H1575" s="13"/>
      <c r="I1575" s="13">
        <v>386</v>
      </c>
    </row>
    <row r="1576" spans="1:9" x14ac:dyDescent="0.3">
      <c r="A1576">
        <v>7702</v>
      </c>
      <c r="B1576" t="s">
        <v>49</v>
      </c>
      <c r="C1576" t="s">
        <v>49</v>
      </c>
      <c r="F1576" s="13"/>
      <c r="G1576" s="13">
        <v>1792</v>
      </c>
      <c r="H1576" s="13"/>
      <c r="I1576" s="13">
        <v>1978</v>
      </c>
    </row>
    <row r="1577" spans="1:9" x14ac:dyDescent="0.3">
      <c r="A1577">
        <v>464</v>
      </c>
      <c r="B1577" t="s">
        <v>55</v>
      </c>
      <c r="C1577" t="s">
        <v>49</v>
      </c>
      <c r="F1577" s="13"/>
      <c r="G1577" s="13">
        <v>178</v>
      </c>
      <c r="H1577" s="13"/>
      <c r="I1577" s="13">
        <v>459</v>
      </c>
    </row>
    <row r="1578" spans="1:9" x14ac:dyDescent="0.3">
      <c r="A1578">
        <v>117</v>
      </c>
      <c r="B1578" t="s">
        <v>55</v>
      </c>
      <c r="C1578" t="s">
        <v>49</v>
      </c>
      <c r="F1578" s="13"/>
      <c r="G1578" s="13">
        <v>416</v>
      </c>
      <c r="H1578" s="13"/>
      <c r="I1578" s="13">
        <v>426</v>
      </c>
    </row>
    <row r="1579" spans="1:9" x14ac:dyDescent="0.3">
      <c r="A1579">
        <v>104</v>
      </c>
      <c r="B1579" t="s">
        <v>55</v>
      </c>
      <c r="C1579" t="s">
        <v>55</v>
      </c>
      <c r="F1579" s="13"/>
      <c r="G1579" s="13">
        <v>3953</v>
      </c>
      <c r="H1579" s="13"/>
      <c r="I1579" s="13">
        <v>4717</v>
      </c>
    </row>
    <row r="1580" spans="1:9" x14ac:dyDescent="0.3">
      <c r="A1580">
        <v>1041</v>
      </c>
      <c r="B1580" t="s">
        <v>55</v>
      </c>
      <c r="C1580" t="s">
        <v>49</v>
      </c>
      <c r="F1580" s="13"/>
      <c r="G1580" s="13">
        <v>112</v>
      </c>
      <c r="H1580" s="13"/>
      <c r="I1580" s="13">
        <v>2085</v>
      </c>
    </row>
    <row r="1581" spans="1:9" x14ac:dyDescent="0.3">
      <c r="A1581">
        <v>539</v>
      </c>
      <c r="B1581" t="s">
        <v>49</v>
      </c>
      <c r="C1581" t="s">
        <v>49</v>
      </c>
      <c r="F1581" s="13"/>
      <c r="G1581" s="13">
        <v>2240</v>
      </c>
      <c r="H1581" s="13"/>
      <c r="I1581" s="13">
        <v>197</v>
      </c>
    </row>
    <row r="1582" spans="1:9" x14ac:dyDescent="0.3">
      <c r="A1582">
        <v>0</v>
      </c>
      <c r="B1582" t="s">
        <v>55</v>
      </c>
      <c r="C1582" t="s">
        <v>49</v>
      </c>
      <c r="F1582" s="13"/>
      <c r="G1582" s="13">
        <v>22546</v>
      </c>
      <c r="H1582" s="13"/>
      <c r="I1582" s="13">
        <v>2305</v>
      </c>
    </row>
    <row r="1583" spans="1:9" x14ac:dyDescent="0.3">
      <c r="A1583">
        <v>406</v>
      </c>
      <c r="B1583" t="s">
        <v>55</v>
      </c>
      <c r="C1583" t="s">
        <v>49</v>
      </c>
      <c r="F1583" s="13"/>
      <c r="G1583" s="13">
        <v>0</v>
      </c>
      <c r="H1583" s="13"/>
      <c r="I1583" s="13">
        <v>411</v>
      </c>
    </row>
    <row r="1584" spans="1:9" x14ac:dyDescent="0.3">
      <c r="A1584">
        <v>2558</v>
      </c>
      <c r="B1584" t="s">
        <v>55</v>
      </c>
      <c r="C1584" t="s">
        <v>49</v>
      </c>
      <c r="F1584" s="13"/>
      <c r="G1584" s="13">
        <v>228</v>
      </c>
      <c r="H1584" s="13"/>
      <c r="I1584" s="13">
        <v>6563</v>
      </c>
    </row>
    <row r="1585" spans="1:9" x14ac:dyDescent="0.3">
      <c r="A1585">
        <v>484</v>
      </c>
      <c r="B1585" t="s">
        <v>55</v>
      </c>
      <c r="C1585" t="s">
        <v>49</v>
      </c>
      <c r="F1585" s="13"/>
      <c r="G1585" s="13">
        <v>215</v>
      </c>
      <c r="H1585" s="13"/>
      <c r="I1585" s="13">
        <v>0</v>
      </c>
    </row>
    <row r="1586" spans="1:9" x14ac:dyDescent="0.3">
      <c r="A1586">
        <v>3516</v>
      </c>
      <c r="B1586" t="s">
        <v>55</v>
      </c>
      <c r="C1586" t="s">
        <v>49</v>
      </c>
      <c r="F1586" s="13"/>
      <c r="G1586" s="13">
        <v>23</v>
      </c>
      <c r="H1586" s="13"/>
      <c r="I1586" s="13">
        <v>563</v>
      </c>
    </row>
    <row r="1587" spans="1:9" x14ac:dyDescent="0.3">
      <c r="A1587">
        <v>5639</v>
      </c>
      <c r="B1587" t="s">
        <v>55</v>
      </c>
      <c r="C1587" t="s">
        <v>49</v>
      </c>
      <c r="F1587" s="13"/>
      <c r="G1587" s="13">
        <v>293</v>
      </c>
      <c r="H1587" s="13"/>
      <c r="I1587" s="13">
        <v>3161</v>
      </c>
    </row>
    <row r="1588" spans="1:9" x14ac:dyDescent="0.3">
      <c r="A1588">
        <v>100</v>
      </c>
      <c r="B1588" t="s">
        <v>49</v>
      </c>
      <c r="C1588" t="s">
        <v>49</v>
      </c>
      <c r="F1588" s="13"/>
      <c r="G1588" s="13">
        <v>8131</v>
      </c>
      <c r="H1588" s="13"/>
      <c r="I1588" s="13">
        <v>1331</v>
      </c>
    </row>
    <row r="1589" spans="1:9" x14ac:dyDescent="0.3">
      <c r="A1589">
        <v>1306</v>
      </c>
      <c r="B1589" t="s">
        <v>55</v>
      </c>
      <c r="C1589" t="s">
        <v>49</v>
      </c>
      <c r="F1589" s="13"/>
      <c r="G1589" s="13">
        <v>10787</v>
      </c>
      <c r="H1589" s="13"/>
      <c r="I1589" s="13">
        <v>2929</v>
      </c>
    </row>
    <row r="1590" spans="1:9" x14ac:dyDescent="0.3">
      <c r="A1590">
        <v>815</v>
      </c>
      <c r="B1590" t="s">
        <v>55</v>
      </c>
      <c r="C1590" t="s">
        <v>49</v>
      </c>
      <c r="F1590" s="13"/>
      <c r="G1590" s="13">
        <v>865</v>
      </c>
      <c r="H1590" s="13"/>
      <c r="I1590" s="13">
        <v>0</v>
      </c>
    </row>
    <row r="1591" spans="1:9" x14ac:dyDescent="0.3">
      <c r="A1591">
        <v>245</v>
      </c>
      <c r="B1591" t="s">
        <v>55</v>
      </c>
      <c r="C1591" t="s">
        <v>49</v>
      </c>
      <c r="F1591" s="13"/>
      <c r="G1591" s="13">
        <v>340</v>
      </c>
      <c r="H1591" s="13"/>
      <c r="I1591" s="13">
        <v>2308</v>
      </c>
    </row>
    <row r="1592" spans="1:9" x14ac:dyDescent="0.3">
      <c r="A1592">
        <v>191</v>
      </c>
      <c r="B1592" t="s">
        <v>49</v>
      </c>
      <c r="C1592" t="s">
        <v>49</v>
      </c>
      <c r="F1592" s="13"/>
      <c r="G1592" s="13">
        <v>389</v>
      </c>
      <c r="H1592" s="13"/>
      <c r="I1592" s="13">
        <v>99</v>
      </c>
    </row>
    <row r="1593" spans="1:9" x14ac:dyDescent="0.3">
      <c r="A1593">
        <v>2815</v>
      </c>
      <c r="B1593" t="s">
        <v>49</v>
      </c>
      <c r="C1593" t="s">
        <v>49</v>
      </c>
      <c r="F1593" s="13"/>
      <c r="G1593" s="13">
        <v>384</v>
      </c>
      <c r="H1593" s="13"/>
      <c r="I1593" s="13">
        <v>15</v>
      </c>
    </row>
    <row r="1594" spans="1:9" x14ac:dyDescent="0.3">
      <c r="A1594">
        <v>3672</v>
      </c>
      <c r="B1594" t="s">
        <v>55</v>
      </c>
      <c r="C1594" t="s">
        <v>55</v>
      </c>
      <c r="F1594" s="13"/>
      <c r="G1594" s="13">
        <v>94</v>
      </c>
      <c r="H1594" s="13"/>
      <c r="I1594" s="13">
        <v>335</v>
      </c>
    </row>
    <row r="1595" spans="1:9" x14ac:dyDescent="0.3">
      <c r="A1595">
        <v>1572</v>
      </c>
      <c r="B1595" t="s">
        <v>55</v>
      </c>
      <c r="C1595" t="s">
        <v>49</v>
      </c>
      <c r="F1595" s="13"/>
      <c r="G1595" s="13">
        <v>937</v>
      </c>
      <c r="H1595" s="13"/>
      <c r="I1595" s="13">
        <v>-251</v>
      </c>
    </row>
    <row r="1596" spans="1:9" x14ac:dyDescent="0.3">
      <c r="A1596">
        <v>385</v>
      </c>
      <c r="B1596" t="s">
        <v>55</v>
      </c>
      <c r="C1596" t="s">
        <v>49</v>
      </c>
      <c r="F1596" s="13"/>
      <c r="G1596" s="13">
        <v>500</v>
      </c>
      <c r="H1596" s="13"/>
      <c r="I1596" s="13">
        <v>722</v>
      </c>
    </row>
    <row r="1597" spans="1:9" x14ac:dyDescent="0.3">
      <c r="A1597">
        <v>29</v>
      </c>
      <c r="B1597" t="s">
        <v>49</v>
      </c>
      <c r="C1597" t="s">
        <v>49</v>
      </c>
      <c r="F1597" s="13"/>
      <c r="G1597" s="13">
        <v>25</v>
      </c>
      <c r="H1597" s="13"/>
      <c r="I1597" s="13">
        <v>0</v>
      </c>
    </row>
    <row r="1598" spans="1:9" x14ac:dyDescent="0.3">
      <c r="A1598">
        <v>84</v>
      </c>
      <c r="B1598" t="s">
        <v>49</v>
      </c>
      <c r="C1598" t="s">
        <v>55</v>
      </c>
      <c r="F1598" s="13"/>
      <c r="G1598" s="13">
        <v>6839</v>
      </c>
      <c r="H1598" s="13"/>
      <c r="I1598" s="13">
        <v>35</v>
      </c>
    </row>
    <row r="1599" spans="1:9" x14ac:dyDescent="0.3">
      <c r="A1599">
        <v>876</v>
      </c>
      <c r="B1599" t="s">
        <v>55</v>
      </c>
      <c r="C1599" t="s">
        <v>49</v>
      </c>
      <c r="F1599" s="13"/>
      <c r="G1599" s="13">
        <v>467</v>
      </c>
      <c r="H1599" s="13"/>
      <c r="I1599" s="13">
        <v>894</v>
      </c>
    </row>
    <row r="1600" spans="1:9" x14ac:dyDescent="0.3">
      <c r="A1600">
        <v>1499</v>
      </c>
      <c r="B1600" t="s">
        <v>55</v>
      </c>
      <c r="C1600" t="s">
        <v>49</v>
      </c>
      <c r="F1600" s="13"/>
      <c r="G1600" s="13">
        <v>1847</v>
      </c>
      <c r="H1600" s="13"/>
      <c r="I1600" s="13">
        <v>0</v>
      </c>
    </row>
    <row r="1601" spans="1:9" x14ac:dyDescent="0.3">
      <c r="A1601">
        <v>0</v>
      </c>
      <c r="B1601" t="s">
        <v>55</v>
      </c>
      <c r="C1601" t="s">
        <v>49</v>
      </c>
      <c r="F1601" s="13"/>
      <c r="G1601" s="13">
        <v>1291</v>
      </c>
      <c r="H1601" s="13"/>
      <c r="I1601" s="13">
        <v>5597</v>
      </c>
    </row>
    <row r="1602" spans="1:9" x14ac:dyDescent="0.3">
      <c r="A1602">
        <v>6217</v>
      </c>
      <c r="B1602" t="s">
        <v>55</v>
      </c>
      <c r="C1602" t="s">
        <v>55</v>
      </c>
      <c r="F1602" s="13"/>
      <c r="G1602" s="13">
        <v>-471</v>
      </c>
      <c r="H1602" s="13"/>
      <c r="I1602" s="13">
        <v>1852</v>
      </c>
    </row>
    <row r="1603" spans="1:9" x14ac:dyDescent="0.3">
      <c r="A1603">
        <v>329</v>
      </c>
      <c r="B1603" t="s">
        <v>55</v>
      </c>
      <c r="C1603" t="s">
        <v>49</v>
      </c>
      <c r="F1603" s="13"/>
      <c r="G1603" s="13">
        <v>26</v>
      </c>
      <c r="H1603" s="13"/>
      <c r="I1603" s="13">
        <v>1626</v>
      </c>
    </row>
    <row r="1604" spans="1:9" x14ac:dyDescent="0.3">
      <c r="A1604">
        <v>162</v>
      </c>
      <c r="B1604" t="s">
        <v>55</v>
      </c>
      <c r="C1604" t="s">
        <v>49</v>
      </c>
      <c r="F1604" s="13"/>
      <c r="G1604" s="13">
        <v>382</v>
      </c>
      <c r="H1604" s="13"/>
      <c r="I1604" s="13">
        <v>749</v>
      </c>
    </row>
    <row r="1605" spans="1:9" x14ac:dyDescent="0.3">
      <c r="A1605">
        <v>14533</v>
      </c>
      <c r="B1605" t="s">
        <v>49</v>
      </c>
      <c r="C1605" t="s">
        <v>49</v>
      </c>
      <c r="F1605" s="13"/>
      <c r="G1605" s="13">
        <v>0</v>
      </c>
      <c r="H1605" s="13"/>
      <c r="I1605" s="13">
        <v>-1</v>
      </c>
    </row>
    <row r="1606" spans="1:9" x14ac:dyDescent="0.3">
      <c r="A1606">
        <v>151</v>
      </c>
      <c r="B1606" t="s">
        <v>55</v>
      </c>
      <c r="C1606" t="s">
        <v>49</v>
      </c>
      <c r="F1606" s="13"/>
      <c r="G1606" s="13">
        <v>789</v>
      </c>
      <c r="H1606" s="13"/>
      <c r="I1606" s="13">
        <v>6850</v>
      </c>
    </row>
    <row r="1607" spans="1:9" x14ac:dyDescent="0.3">
      <c r="A1607">
        <v>-2</v>
      </c>
      <c r="B1607" t="s">
        <v>55</v>
      </c>
      <c r="C1607" t="s">
        <v>55</v>
      </c>
      <c r="F1607" s="13"/>
      <c r="G1607" s="13">
        <v>142</v>
      </c>
      <c r="H1607" s="13"/>
      <c r="I1607" s="13">
        <v>0</v>
      </c>
    </row>
    <row r="1608" spans="1:9" x14ac:dyDescent="0.3">
      <c r="A1608">
        <v>4684</v>
      </c>
      <c r="B1608" t="s">
        <v>49</v>
      </c>
      <c r="C1608" t="s">
        <v>49</v>
      </c>
      <c r="F1608" s="13"/>
      <c r="G1608" s="13">
        <v>645</v>
      </c>
      <c r="H1608" s="13"/>
      <c r="I1608" s="13">
        <v>9</v>
      </c>
    </row>
    <row r="1609" spans="1:9" x14ac:dyDescent="0.3">
      <c r="A1609">
        <v>1149</v>
      </c>
      <c r="B1609" t="s">
        <v>49</v>
      </c>
      <c r="C1609" t="s">
        <v>55</v>
      </c>
      <c r="F1609" s="13"/>
      <c r="G1609" s="13">
        <v>897</v>
      </c>
      <c r="H1609" s="13"/>
      <c r="I1609" s="13">
        <v>653</v>
      </c>
    </row>
    <row r="1610" spans="1:9" x14ac:dyDescent="0.3">
      <c r="A1610">
        <v>11</v>
      </c>
      <c r="B1610" t="s">
        <v>55</v>
      </c>
      <c r="C1610" t="s">
        <v>49</v>
      </c>
      <c r="F1610" s="13"/>
      <c r="G1610" s="13">
        <v>103</v>
      </c>
      <c r="H1610" s="13"/>
      <c r="I1610" s="13">
        <v>8366</v>
      </c>
    </row>
    <row r="1611" spans="1:9" x14ac:dyDescent="0.3">
      <c r="A1611">
        <v>8004</v>
      </c>
      <c r="B1611" t="s">
        <v>49</v>
      </c>
      <c r="C1611" t="s">
        <v>49</v>
      </c>
      <c r="F1611" s="13"/>
      <c r="G1611" s="13">
        <v>847</v>
      </c>
      <c r="H1611" s="13"/>
      <c r="I1611" s="13">
        <v>519</v>
      </c>
    </row>
    <row r="1612" spans="1:9" x14ac:dyDescent="0.3">
      <c r="A1612">
        <v>1019</v>
      </c>
      <c r="B1612" t="s">
        <v>55</v>
      </c>
      <c r="C1612" t="s">
        <v>49</v>
      </c>
      <c r="F1612" s="13"/>
      <c r="G1612" s="13">
        <v>517</v>
      </c>
      <c r="H1612" s="13"/>
      <c r="I1612" s="13">
        <v>225</v>
      </c>
    </row>
    <row r="1613" spans="1:9" x14ac:dyDescent="0.3">
      <c r="A1613">
        <v>1297</v>
      </c>
      <c r="B1613" t="s">
        <v>49</v>
      </c>
      <c r="C1613" t="s">
        <v>49</v>
      </c>
      <c r="F1613" s="13"/>
      <c r="G1613" s="13">
        <v>1308</v>
      </c>
      <c r="H1613" s="13"/>
      <c r="I1613" s="13">
        <v>0</v>
      </c>
    </row>
    <row r="1614" spans="1:9" x14ac:dyDescent="0.3">
      <c r="A1614">
        <v>415</v>
      </c>
      <c r="B1614" t="s">
        <v>55</v>
      </c>
      <c r="C1614" t="s">
        <v>55</v>
      </c>
      <c r="F1614" s="13"/>
      <c r="G1614" s="13">
        <v>361</v>
      </c>
      <c r="H1614" s="13"/>
      <c r="I1614" s="13">
        <v>364</v>
      </c>
    </row>
    <row r="1615" spans="1:9" x14ac:dyDescent="0.3">
      <c r="A1615">
        <v>671</v>
      </c>
      <c r="B1615" t="s">
        <v>55</v>
      </c>
      <c r="C1615" t="s">
        <v>49</v>
      </c>
      <c r="F1615" s="13"/>
      <c r="G1615" s="13">
        <v>70</v>
      </c>
      <c r="H1615" s="13"/>
      <c r="I1615" s="13">
        <v>174</v>
      </c>
    </row>
    <row r="1616" spans="1:9" x14ac:dyDescent="0.3">
      <c r="A1616">
        <v>2378</v>
      </c>
      <c r="B1616" t="s">
        <v>55</v>
      </c>
      <c r="C1616" t="s">
        <v>49</v>
      </c>
      <c r="F1616" s="13"/>
      <c r="G1616" s="13">
        <v>180</v>
      </c>
      <c r="H1616" s="13"/>
      <c r="I1616" s="13">
        <v>225</v>
      </c>
    </row>
    <row r="1617" spans="1:9" x14ac:dyDescent="0.3">
      <c r="A1617">
        <v>417</v>
      </c>
      <c r="B1617" t="s">
        <v>55</v>
      </c>
      <c r="C1617" t="s">
        <v>49</v>
      </c>
      <c r="F1617" s="13"/>
      <c r="G1617" s="13">
        <v>279</v>
      </c>
      <c r="H1617" s="13"/>
      <c r="I1617" s="13">
        <v>2131</v>
      </c>
    </row>
    <row r="1618" spans="1:9" x14ac:dyDescent="0.3">
      <c r="A1618">
        <v>71</v>
      </c>
      <c r="B1618" t="s">
        <v>49</v>
      </c>
      <c r="C1618" t="s">
        <v>49</v>
      </c>
      <c r="F1618" s="13"/>
      <c r="G1618" s="13">
        <v>1416</v>
      </c>
      <c r="H1618" s="13"/>
      <c r="I1618" s="13">
        <v>36</v>
      </c>
    </row>
    <row r="1619" spans="1:9" x14ac:dyDescent="0.3">
      <c r="A1619">
        <v>1188</v>
      </c>
      <c r="B1619" t="s">
        <v>49</v>
      </c>
      <c r="C1619" t="s">
        <v>49</v>
      </c>
      <c r="F1619" s="13"/>
      <c r="G1619" s="13">
        <v>465</v>
      </c>
      <c r="H1619" s="13"/>
      <c r="I1619" s="13">
        <v>2642</v>
      </c>
    </row>
    <row r="1620" spans="1:9" x14ac:dyDescent="0.3">
      <c r="A1620">
        <v>8139</v>
      </c>
      <c r="B1620" t="s">
        <v>55</v>
      </c>
      <c r="C1620" t="s">
        <v>49</v>
      </c>
      <c r="F1620" s="13"/>
      <c r="G1620" s="13">
        <v>998</v>
      </c>
      <c r="H1620" s="13"/>
      <c r="I1620" s="13">
        <v>1214</v>
      </c>
    </row>
    <row r="1621" spans="1:9" x14ac:dyDescent="0.3">
      <c r="A1621">
        <v>249</v>
      </c>
      <c r="B1621" t="s">
        <v>55</v>
      </c>
      <c r="C1621" t="s">
        <v>49</v>
      </c>
      <c r="F1621" s="13"/>
      <c r="G1621" s="13">
        <v>1285</v>
      </c>
      <c r="H1621" s="13"/>
      <c r="I1621" s="13">
        <v>2540</v>
      </c>
    </row>
    <row r="1622" spans="1:9" x14ac:dyDescent="0.3">
      <c r="A1622">
        <v>689</v>
      </c>
      <c r="B1622" t="s">
        <v>55</v>
      </c>
      <c r="C1622" t="s">
        <v>49</v>
      </c>
      <c r="F1622" s="13"/>
      <c r="G1622" s="13">
        <v>336</v>
      </c>
      <c r="H1622" s="13"/>
      <c r="I1622" s="13">
        <v>3232</v>
      </c>
    </row>
    <row r="1623" spans="1:9" x14ac:dyDescent="0.3">
      <c r="A1623">
        <v>203</v>
      </c>
      <c r="B1623" t="s">
        <v>55</v>
      </c>
      <c r="C1623" t="s">
        <v>49</v>
      </c>
      <c r="F1623" s="13"/>
      <c r="G1623" s="13">
        <v>453</v>
      </c>
      <c r="H1623" s="13"/>
      <c r="I1623" s="13">
        <v>296</v>
      </c>
    </row>
    <row r="1624" spans="1:9" x14ac:dyDescent="0.3">
      <c r="A1624">
        <v>-183</v>
      </c>
      <c r="B1624" t="s">
        <v>49</v>
      </c>
      <c r="C1624" t="s">
        <v>55</v>
      </c>
      <c r="F1624" s="13"/>
      <c r="G1624" s="13">
        <v>1102</v>
      </c>
      <c r="H1624" s="13"/>
      <c r="I1624" s="13">
        <v>42</v>
      </c>
    </row>
    <row r="1625" spans="1:9" x14ac:dyDescent="0.3">
      <c r="A1625">
        <v>3451</v>
      </c>
      <c r="B1625" t="s">
        <v>49</v>
      </c>
      <c r="C1625" t="s">
        <v>55</v>
      </c>
      <c r="F1625" s="13"/>
      <c r="G1625" s="13">
        <v>502</v>
      </c>
      <c r="H1625" s="13"/>
      <c r="I1625" s="13">
        <v>697</v>
      </c>
    </row>
    <row r="1626" spans="1:9" x14ac:dyDescent="0.3">
      <c r="A1626">
        <v>116</v>
      </c>
      <c r="B1626" t="s">
        <v>49</v>
      </c>
      <c r="C1626" t="s">
        <v>49</v>
      </c>
      <c r="F1626" s="13"/>
      <c r="G1626" s="13">
        <v>8669</v>
      </c>
      <c r="H1626" s="13"/>
      <c r="I1626" s="13">
        <v>1490</v>
      </c>
    </row>
    <row r="1627" spans="1:9" x14ac:dyDescent="0.3">
      <c r="A1627">
        <v>1746</v>
      </c>
      <c r="B1627" t="s">
        <v>55</v>
      </c>
      <c r="C1627" t="s">
        <v>49</v>
      </c>
      <c r="F1627" s="13"/>
      <c r="G1627" s="13">
        <v>9324</v>
      </c>
      <c r="H1627" s="13"/>
      <c r="I1627" s="13">
        <v>150</v>
      </c>
    </row>
    <row r="1628" spans="1:9" x14ac:dyDescent="0.3">
      <c r="A1628">
        <v>0</v>
      </c>
      <c r="B1628" t="s">
        <v>55</v>
      </c>
      <c r="C1628" t="s">
        <v>49</v>
      </c>
      <c r="F1628" s="13"/>
      <c r="G1628" s="13">
        <v>-162</v>
      </c>
      <c r="H1628" s="13"/>
      <c r="I1628" s="13">
        <v>0</v>
      </c>
    </row>
    <row r="1629" spans="1:9" x14ac:dyDescent="0.3">
      <c r="A1629">
        <v>897</v>
      </c>
      <c r="B1629" t="s">
        <v>55</v>
      </c>
      <c r="C1629" t="s">
        <v>49</v>
      </c>
      <c r="F1629" s="13"/>
      <c r="G1629" s="13">
        <v>1983</v>
      </c>
      <c r="H1629" s="13"/>
      <c r="I1629" s="13">
        <v>195</v>
      </c>
    </row>
    <row r="1630" spans="1:9" x14ac:dyDescent="0.3">
      <c r="A1630">
        <v>821</v>
      </c>
      <c r="B1630" t="s">
        <v>55</v>
      </c>
      <c r="C1630" t="s">
        <v>55</v>
      </c>
      <c r="F1630" s="13"/>
      <c r="G1630" s="13">
        <v>2179</v>
      </c>
      <c r="H1630" s="13"/>
      <c r="I1630" s="13">
        <v>0</v>
      </c>
    </row>
    <row r="1631" spans="1:9" x14ac:dyDescent="0.3">
      <c r="A1631">
        <v>130</v>
      </c>
      <c r="B1631" t="s">
        <v>55</v>
      </c>
      <c r="C1631" t="s">
        <v>49</v>
      </c>
      <c r="F1631" s="13"/>
      <c r="G1631" s="13">
        <v>2077</v>
      </c>
      <c r="H1631" s="13"/>
      <c r="I1631" s="13">
        <v>0</v>
      </c>
    </row>
    <row r="1632" spans="1:9" x14ac:dyDescent="0.3">
      <c r="A1632">
        <v>1</v>
      </c>
      <c r="B1632" t="s">
        <v>55</v>
      </c>
      <c r="C1632" t="s">
        <v>49</v>
      </c>
      <c r="F1632" s="13"/>
      <c r="G1632" s="13">
        <v>7735</v>
      </c>
      <c r="H1632" s="13"/>
      <c r="I1632" s="13">
        <v>609</v>
      </c>
    </row>
    <row r="1633" spans="1:9" x14ac:dyDescent="0.3">
      <c r="A1633">
        <v>8</v>
      </c>
      <c r="B1633" t="s">
        <v>49</v>
      </c>
      <c r="C1633" t="s">
        <v>49</v>
      </c>
      <c r="F1633" s="13"/>
      <c r="G1633" s="13">
        <v>1922</v>
      </c>
      <c r="H1633" s="13"/>
      <c r="I1633" s="13">
        <v>1097</v>
      </c>
    </row>
    <row r="1634" spans="1:9" x14ac:dyDescent="0.3">
      <c r="A1634">
        <v>55</v>
      </c>
      <c r="B1634" t="s">
        <v>55</v>
      </c>
      <c r="C1634" t="s">
        <v>49</v>
      </c>
      <c r="F1634" s="13"/>
      <c r="G1634" s="13">
        <v>2770</v>
      </c>
      <c r="H1634" s="13"/>
      <c r="I1634" s="13">
        <v>266</v>
      </c>
    </row>
    <row r="1635" spans="1:9" x14ac:dyDescent="0.3">
      <c r="A1635">
        <v>699</v>
      </c>
      <c r="B1635" t="s">
        <v>49</v>
      </c>
      <c r="C1635" t="s">
        <v>49</v>
      </c>
      <c r="F1635" s="13"/>
      <c r="G1635" s="13">
        <v>21</v>
      </c>
      <c r="H1635" s="13"/>
      <c r="I1635" s="13">
        <v>3357</v>
      </c>
    </row>
    <row r="1636" spans="1:9" x14ac:dyDescent="0.3">
      <c r="A1636">
        <v>759</v>
      </c>
      <c r="B1636" t="s">
        <v>49</v>
      </c>
      <c r="C1636" t="s">
        <v>49</v>
      </c>
      <c r="F1636" s="13"/>
      <c r="G1636" s="13">
        <v>178</v>
      </c>
      <c r="H1636" s="13"/>
      <c r="I1636" s="13">
        <v>1568</v>
      </c>
    </row>
    <row r="1637" spans="1:9" x14ac:dyDescent="0.3">
      <c r="A1637">
        <v>687</v>
      </c>
      <c r="B1637" t="s">
        <v>55</v>
      </c>
      <c r="C1637" t="s">
        <v>49</v>
      </c>
      <c r="F1637" s="13"/>
      <c r="G1637" s="13">
        <v>444</v>
      </c>
      <c r="H1637" s="13"/>
      <c r="I1637" s="13">
        <v>0</v>
      </c>
    </row>
    <row r="1638" spans="1:9" x14ac:dyDescent="0.3">
      <c r="A1638">
        <v>4968</v>
      </c>
      <c r="B1638" t="s">
        <v>49</v>
      </c>
      <c r="C1638" t="s">
        <v>49</v>
      </c>
      <c r="F1638" s="13"/>
      <c r="G1638" s="13">
        <v>209</v>
      </c>
      <c r="H1638" s="13"/>
      <c r="I1638" s="13">
        <v>31</v>
      </c>
    </row>
    <row r="1639" spans="1:9" x14ac:dyDescent="0.3">
      <c r="A1639">
        <v>1211</v>
      </c>
      <c r="B1639" t="s">
        <v>55</v>
      </c>
      <c r="C1639" t="s">
        <v>49</v>
      </c>
      <c r="F1639" s="13"/>
      <c r="G1639" s="13">
        <v>6767</v>
      </c>
      <c r="H1639" s="13"/>
      <c r="I1639" s="13">
        <v>7929</v>
      </c>
    </row>
    <row r="1640" spans="1:9" x14ac:dyDescent="0.3">
      <c r="A1640">
        <v>426</v>
      </c>
      <c r="B1640" t="s">
        <v>49</v>
      </c>
      <c r="C1640" t="s">
        <v>49</v>
      </c>
      <c r="F1640" s="13"/>
      <c r="G1640" s="13">
        <v>2974</v>
      </c>
      <c r="H1640" s="13"/>
      <c r="I1640" s="13">
        <v>267</v>
      </c>
    </row>
    <row r="1641" spans="1:9" x14ac:dyDescent="0.3">
      <c r="A1641">
        <v>376</v>
      </c>
      <c r="B1641" t="s">
        <v>55</v>
      </c>
      <c r="C1641" t="s">
        <v>55</v>
      </c>
      <c r="F1641" s="13"/>
      <c r="G1641" s="13">
        <v>389</v>
      </c>
      <c r="H1641" s="13"/>
      <c r="I1641" s="13">
        <v>4945</v>
      </c>
    </row>
    <row r="1642" spans="1:9" x14ac:dyDescent="0.3">
      <c r="A1642">
        <v>12</v>
      </c>
      <c r="B1642" t="s">
        <v>55</v>
      </c>
      <c r="C1642" t="s">
        <v>49</v>
      </c>
      <c r="F1642" s="13"/>
      <c r="G1642" s="13">
        <v>0</v>
      </c>
      <c r="H1642" s="13"/>
      <c r="I1642" s="13">
        <v>107</v>
      </c>
    </row>
    <row r="1643" spans="1:9" x14ac:dyDescent="0.3">
      <c r="A1643">
        <v>23</v>
      </c>
      <c r="B1643" t="s">
        <v>49</v>
      </c>
      <c r="C1643" t="s">
        <v>49</v>
      </c>
      <c r="F1643" s="13"/>
      <c r="G1643" s="13">
        <v>3107</v>
      </c>
      <c r="H1643" s="13"/>
      <c r="I1643" s="13">
        <v>-35</v>
      </c>
    </row>
    <row r="1644" spans="1:9" x14ac:dyDescent="0.3">
      <c r="A1644">
        <v>353</v>
      </c>
      <c r="B1644" t="s">
        <v>55</v>
      </c>
      <c r="C1644" t="s">
        <v>49</v>
      </c>
      <c r="F1644" s="13"/>
      <c r="G1644" s="13">
        <v>174</v>
      </c>
      <c r="H1644" s="13"/>
      <c r="I1644" s="13">
        <v>493</v>
      </c>
    </row>
    <row r="1645" spans="1:9" x14ac:dyDescent="0.3">
      <c r="A1645">
        <v>330</v>
      </c>
      <c r="B1645" t="s">
        <v>55</v>
      </c>
      <c r="C1645" t="s">
        <v>49</v>
      </c>
      <c r="F1645" s="13"/>
      <c r="G1645" s="13">
        <v>6164</v>
      </c>
      <c r="H1645" s="13"/>
      <c r="I1645" s="13">
        <v>-133</v>
      </c>
    </row>
    <row r="1646" spans="1:9" x14ac:dyDescent="0.3">
      <c r="A1646">
        <v>0</v>
      </c>
      <c r="B1646" t="s">
        <v>49</v>
      </c>
      <c r="C1646" t="s">
        <v>49</v>
      </c>
      <c r="F1646" s="13"/>
      <c r="G1646" s="13">
        <v>79</v>
      </c>
      <c r="H1646" s="13"/>
      <c r="I1646" s="13">
        <v>1536</v>
      </c>
    </row>
    <row r="1647" spans="1:9" x14ac:dyDescent="0.3">
      <c r="A1647">
        <v>353</v>
      </c>
      <c r="B1647" t="s">
        <v>49</v>
      </c>
      <c r="C1647" t="s">
        <v>49</v>
      </c>
      <c r="F1647" s="13"/>
      <c r="G1647" s="13">
        <v>110</v>
      </c>
      <c r="H1647" s="13"/>
      <c r="I1647" s="13">
        <v>0</v>
      </c>
    </row>
    <row r="1648" spans="1:9" x14ac:dyDescent="0.3">
      <c r="A1648">
        <v>2273</v>
      </c>
      <c r="B1648" t="s">
        <v>55</v>
      </c>
      <c r="C1648" t="s">
        <v>49</v>
      </c>
      <c r="F1648" s="13"/>
      <c r="G1648" s="13">
        <v>360</v>
      </c>
      <c r="H1648" s="13"/>
      <c r="I1648" s="13">
        <v>44</v>
      </c>
    </row>
    <row r="1649" spans="1:9" x14ac:dyDescent="0.3">
      <c r="A1649">
        <v>0</v>
      </c>
      <c r="B1649" t="s">
        <v>55</v>
      </c>
      <c r="C1649" t="s">
        <v>49</v>
      </c>
      <c r="F1649" s="13"/>
      <c r="G1649" s="13">
        <v>5092</v>
      </c>
      <c r="H1649" s="13"/>
      <c r="I1649" s="13">
        <v>40</v>
      </c>
    </row>
    <row r="1650" spans="1:9" x14ac:dyDescent="0.3">
      <c r="A1650">
        <v>744</v>
      </c>
      <c r="B1650" t="s">
        <v>49</v>
      </c>
      <c r="C1650" t="s">
        <v>49</v>
      </c>
      <c r="F1650" s="13"/>
      <c r="G1650" s="13">
        <v>1088</v>
      </c>
      <c r="H1650" s="13"/>
      <c r="I1650" s="13">
        <v>4460</v>
      </c>
    </row>
    <row r="1651" spans="1:9" x14ac:dyDescent="0.3">
      <c r="A1651">
        <v>608</v>
      </c>
      <c r="B1651" t="s">
        <v>49</v>
      </c>
      <c r="C1651" t="s">
        <v>49</v>
      </c>
      <c r="F1651" s="13"/>
      <c r="G1651" s="13">
        <v>221</v>
      </c>
      <c r="H1651" s="13"/>
      <c r="I1651" s="13">
        <v>330</v>
      </c>
    </row>
    <row r="1652" spans="1:9" x14ac:dyDescent="0.3">
      <c r="A1652">
        <v>356</v>
      </c>
      <c r="B1652" t="s">
        <v>55</v>
      </c>
      <c r="C1652" t="s">
        <v>49</v>
      </c>
      <c r="F1652" s="13"/>
      <c r="G1652" s="13">
        <v>750</v>
      </c>
      <c r="H1652" s="13"/>
      <c r="I1652" s="13">
        <v>13117</v>
      </c>
    </row>
    <row r="1653" spans="1:9" x14ac:dyDescent="0.3">
      <c r="A1653">
        <v>1291</v>
      </c>
      <c r="B1653" t="s">
        <v>55</v>
      </c>
      <c r="C1653" t="s">
        <v>49</v>
      </c>
      <c r="F1653" s="13"/>
      <c r="G1653" s="13">
        <v>1291</v>
      </c>
      <c r="H1653" s="13"/>
      <c r="I1653" s="13">
        <v>12877</v>
      </c>
    </row>
    <row r="1654" spans="1:9" x14ac:dyDescent="0.3">
      <c r="A1654">
        <v>-306</v>
      </c>
      <c r="B1654" t="s">
        <v>55</v>
      </c>
      <c r="C1654" t="s">
        <v>49</v>
      </c>
      <c r="F1654" s="13"/>
      <c r="G1654" s="13">
        <v>1844</v>
      </c>
      <c r="H1654" s="13"/>
      <c r="I1654" s="13">
        <v>0</v>
      </c>
    </row>
    <row r="1655" spans="1:9" x14ac:dyDescent="0.3">
      <c r="A1655">
        <v>306</v>
      </c>
      <c r="B1655" t="s">
        <v>49</v>
      </c>
      <c r="C1655" t="s">
        <v>49</v>
      </c>
      <c r="F1655" s="13"/>
      <c r="G1655" s="13">
        <v>625</v>
      </c>
      <c r="H1655" s="13"/>
      <c r="I1655" s="13">
        <v>775</v>
      </c>
    </row>
    <row r="1656" spans="1:9" x14ac:dyDescent="0.3">
      <c r="A1656">
        <v>-312</v>
      </c>
      <c r="B1656" t="s">
        <v>55</v>
      </c>
      <c r="C1656" t="s">
        <v>49</v>
      </c>
      <c r="F1656" s="13"/>
      <c r="G1656" s="13">
        <v>574</v>
      </c>
      <c r="H1656" s="13"/>
      <c r="I1656" s="13">
        <v>6880</v>
      </c>
    </row>
    <row r="1657" spans="1:9" x14ac:dyDescent="0.3">
      <c r="A1657">
        <v>493</v>
      </c>
      <c r="B1657" t="s">
        <v>49</v>
      </c>
      <c r="C1657" t="s">
        <v>49</v>
      </c>
      <c r="F1657" s="13"/>
      <c r="G1657" s="13">
        <v>320</v>
      </c>
      <c r="H1657" s="13"/>
      <c r="I1657" s="13">
        <v>2189</v>
      </c>
    </row>
    <row r="1658" spans="1:9" x14ac:dyDescent="0.3">
      <c r="A1658">
        <v>71</v>
      </c>
      <c r="B1658" t="s">
        <v>55</v>
      </c>
      <c r="C1658" t="s">
        <v>49</v>
      </c>
      <c r="F1658" s="13"/>
      <c r="G1658" s="13">
        <v>468</v>
      </c>
      <c r="H1658" s="13"/>
      <c r="I1658" s="13">
        <v>572</v>
      </c>
    </row>
    <row r="1659" spans="1:9" x14ac:dyDescent="0.3">
      <c r="A1659">
        <v>669</v>
      </c>
      <c r="B1659" t="s">
        <v>55</v>
      </c>
      <c r="C1659" t="s">
        <v>55</v>
      </c>
      <c r="F1659" s="13"/>
      <c r="G1659" s="13">
        <v>440</v>
      </c>
      <c r="H1659" s="13"/>
      <c r="I1659" s="13">
        <v>164</v>
      </c>
    </row>
    <row r="1660" spans="1:9" x14ac:dyDescent="0.3">
      <c r="A1660">
        <v>556</v>
      </c>
      <c r="B1660" t="s">
        <v>55</v>
      </c>
      <c r="C1660" t="s">
        <v>49</v>
      </c>
      <c r="F1660" s="13"/>
      <c r="G1660" s="13">
        <v>0</v>
      </c>
      <c r="H1660" s="13"/>
      <c r="I1660" s="13">
        <v>4554</v>
      </c>
    </row>
    <row r="1661" spans="1:9" x14ac:dyDescent="0.3">
      <c r="A1661">
        <v>84</v>
      </c>
      <c r="B1661" t="s">
        <v>55</v>
      </c>
      <c r="C1661" t="s">
        <v>49</v>
      </c>
      <c r="F1661" s="13"/>
      <c r="G1661" s="13">
        <v>5706</v>
      </c>
      <c r="H1661" s="13"/>
      <c r="I1661" s="13">
        <v>623</v>
      </c>
    </row>
    <row r="1662" spans="1:9" x14ac:dyDescent="0.3">
      <c r="A1662">
        <v>108</v>
      </c>
      <c r="B1662" t="s">
        <v>55</v>
      </c>
      <c r="C1662" t="s">
        <v>49</v>
      </c>
      <c r="F1662" s="13"/>
      <c r="G1662" s="13">
        <v>98</v>
      </c>
      <c r="H1662" s="13"/>
      <c r="I1662" s="13">
        <v>967</v>
      </c>
    </row>
    <row r="1663" spans="1:9" x14ac:dyDescent="0.3">
      <c r="A1663">
        <v>-11</v>
      </c>
      <c r="B1663" t="s">
        <v>55</v>
      </c>
      <c r="C1663" t="s">
        <v>49</v>
      </c>
      <c r="F1663" s="13"/>
      <c r="G1663" s="13">
        <v>954</v>
      </c>
      <c r="H1663" s="13"/>
      <c r="I1663" s="13">
        <v>0</v>
      </c>
    </row>
    <row r="1664" spans="1:9" x14ac:dyDescent="0.3">
      <c r="A1664">
        <v>1164</v>
      </c>
      <c r="B1664" t="s">
        <v>55</v>
      </c>
      <c r="C1664" t="s">
        <v>49</v>
      </c>
      <c r="F1664" s="13"/>
      <c r="G1664" s="13">
        <v>4209</v>
      </c>
      <c r="H1664" s="13"/>
      <c r="I1664" s="13">
        <v>3534</v>
      </c>
    </row>
    <row r="1665" spans="1:9" x14ac:dyDescent="0.3">
      <c r="A1665">
        <v>-191</v>
      </c>
      <c r="B1665" t="s">
        <v>55</v>
      </c>
      <c r="C1665" t="s">
        <v>49</v>
      </c>
      <c r="F1665" s="13"/>
      <c r="G1665" s="13">
        <v>0</v>
      </c>
      <c r="H1665" s="13"/>
      <c r="I1665" s="13">
        <v>577</v>
      </c>
    </row>
    <row r="1666" spans="1:9" x14ac:dyDescent="0.3">
      <c r="A1666">
        <v>132</v>
      </c>
      <c r="B1666" t="s">
        <v>49</v>
      </c>
      <c r="C1666" t="s">
        <v>49</v>
      </c>
      <c r="F1666" s="13"/>
      <c r="G1666" s="13">
        <v>883</v>
      </c>
      <c r="H1666" s="13"/>
      <c r="I1666" s="13">
        <v>642</v>
      </c>
    </row>
    <row r="1667" spans="1:9" x14ac:dyDescent="0.3">
      <c r="A1667">
        <v>2237</v>
      </c>
      <c r="B1667" t="s">
        <v>55</v>
      </c>
      <c r="C1667" t="s">
        <v>49</v>
      </c>
      <c r="F1667" s="13"/>
      <c r="G1667" s="13">
        <v>491</v>
      </c>
      <c r="H1667" s="13"/>
      <c r="I1667" s="13">
        <v>3436</v>
      </c>
    </row>
    <row r="1668" spans="1:9" x14ac:dyDescent="0.3">
      <c r="A1668">
        <v>4761</v>
      </c>
      <c r="B1668" t="s">
        <v>55</v>
      </c>
      <c r="C1668" t="s">
        <v>49</v>
      </c>
      <c r="F1668" s="13"/>
      <c r="G1668" s="13">
        <v>198</v>
      </c>
      <c r="H1668" s="13"/>
      <c r="I1668" s="13">
        <v>32</v>
      </c>
    </row>
    <row r="1669" spans="1:9" x14ac:dyDescent="0.3">
      <c r="A1669">
        <v>-346</v>
      </c>
      <c r="B1669" t="s">
        <v>55</v>
      </c>
      <c r="C1669" t="s">
        <v>55</v>
      </c>
      <c r="F1669" s="13"/>
      <c r="G1669" s="13">
        <v>270</v>
      </c>
      <c r="H1669" s="13"/>
      <c r="I1669" s="13">
        <v>315</v>
      </c>
    </row>
    <row r="1670" spans="1:9" x14ac:dyDescent="0.3">
      <c r="A1670">
        <v>655</v>
      </c>
      <c r="B1670" t="s">
        <v>55</v>
      </c>
      <c r="C1670" t="s">
        <v>49</v>
      </c>
      <c r="F1670" s="13"/>
      <c r="G1670" s="13">
        <v>198</v>
      </c>
      <c r="H1670" s="13"/>
      <c r="I1670" s="13">
        <v>6945</v>
      </c>
    </row>
    <row r="1671" spans="1:9" x14ac:dyDescent="0.3">
      <c r="A1671">
        <v>1048</v>
      </c>
      <c r="B1671" t="s">
        <v>55</v>
      </c>
      <c r="C1671" t="s">
        <v>49</v>
      </c>
      <c r="F1671" s="13"/>
      <c r="G1671" s="13">
        <v>914</v>
      </c>
      <c r="H1671" s="13"/>
      <c r="I1671" s="13">
        <v>363</v>
      </c>
    </row>
    <row r="1672" spans="1:9" x14ac:dyDescent="0.3">
      <c r="A1672">
        <v>0</v>
      </c>
      <c r="B1672" t="s">
        <v>55</v>
      </c>
      <c r="C1672" t="s">
        <v>49</v>
      </c>
      <c r="F1672" s="13"/>
      <c r="G1672" s="13">
        <v>31</v>
      </c>
      <c r="H1672" s="13"/>
      <c r="I1672" s="13">
        <v>38</v>
      </c>
    </row>
    <row r="1673" spans="1:9" x14ac:dyDescent="0.3">
      <c r="A1673">
        <v>624</v>
      </c>
      <c r="B1673" t="s">
        <v>55</v>
      </c>
      <c r="C1673" t="s">
        <v>49</v>
      </c>
      <c r="F1673" s="13"/>
      <c r="G1673" s="13">
        <v>347</v>
      </c>
      <c r="H1673" s="13"/>
      <c r="I1673" s="13">
        <v>942</v>
      </c>
    </row>
    <row r="1674" spans="1:9" x14ac:dyDescent="0.3">
      <c r="A1674">
        <v>1784</v>
      </c>
      <c r="B1674" t="s">
        <v>49</v>
      </c>
      <c r="C1674" t="s">
        <v>49</v>
      </c>
      <c r="F1674" s="13"/>
      <c r="G1674" s="13">
        <v>860</v>
      </c>
      <c r="H1674" s="13"/>
      <c r="I1674" s="13">
        <v>-166</v>
      </c>
    </row>
    <row r="1675" spans="1:9" x14ac:dyDescent="0.3">
      <c r="A1675">
        <v>1281</v>
      </c>
      <c r="B1675" t="s">
        <v>49</v>
      </c>
      <c r="C1675" t="s">
        <v>49</v>
      </c>
      <c r="F1675" s="13"/>
      <c r="G1675" s="13">
        <v>89</v>
      </c>
      <c r="H1675" s="13"/>
      <c r="I1675" s="13">
        <v>2506</v>
      </c>
    </row>
    <row r="1676" spans="1:9" x14ac:dyDescent="0.3">
      <c r="A1676">
        <v>569</v>
      </c>
      <c r="B1676" t="s">
        <v>49</v>
      </c>
      <c r="C1676" t="s">
        <v>55</v>
      </c>
      <c r="F1676" s="13"/>
      <c r="G1676" s="13">
        <v>68</v>
      </c>
      <c r="H1676" s="13"/>
      <c r="I1676" s="13">
        <v>322</v>
      </c>
    </row>
    <row r="1677" spans="1:9" x14ac:dyDescent="0.3">
      <c r="A1677">
        <v>1666</v>
      </c>
      <c r="B1677" t="s">
        <v>55</v>
      </c>
      <c r="C1677" t="s">
        <v>49</v>
      </c>
      <c r="F1677" s="13"/>
      <c r="G1677" s="13">
        <v>-149</v>
      </c>
      <c r="H1677" s="13"/>
      <c r="I1677" s="13">
        <v>295</v>
      </c>
    </row>
    <row r="1678" spans="1:9" x14ac:dyDescent="0.3">
      <c r="A1678">
        <v>168</v>
      </c>
      <c r="B1678" t="s">
        <v>55</v>
      </c>
      <c r="C1678" t="s">
        <v>49</v>
      </c>
      <c r="F1678" s="13"/>
      <c r="G1678" s="13">
        <v>2411</v>
      </c>
      <c r="H1678" s="13"/>
      <c r="I1678" s="13">
        <v>1137</v>
      </c>
    </row>
    <row r="1679" spans="1:9" x14ac:dyDescent="0.3">
      <c r="A1679">
        <v>263</v>
      </c>
      <c r="B1679" t="s">
        <v>49</v>
      </c>
      <c r="C1679" t="s">
        <v>49</v>
      </c>
      <c r="F1679" s="13"/>
      <c r="G1679" s="13">
        <v>225</v>
      </c>
      <c r="H1679" s="13"/>
      <c r="I1679" s="13"/>
    </row>
    <row r="1680" spans="1:9" x14ac:dyDescent="0.3">
      <c r="A1680">
        <v>-405</v>
      </c>
      <c r="B1680" t="s">
        <v>55</v>
      </c>
      <c r="C1680" t="s">
        <v>49</v>
      </c>
      <c r="F1680" s="13"/>
      <c r="G1680" s="13">
        <v>112</v>
      </c>
      <c r="H1680" s="13"/>
      <c r="I1680" s="13"/>
    </row>
    <row r="1681" spans="1:9" x14ac:dyDescent="0.3">
      <c r="A1681">
        <v>279</v>
      </c>
      <c r="B1681" t="s">
        <v>55</v>
      </c>
      <c r="C1681" t="s">
        <v>49</v>
      </c>
      <c r="F1681" s="13"/>
      <c r="G1681" s="13">
        <v>3620</v>
      </c>
      <c r="H1681" s="13"/>
      <c r="I1681" s="13"/>
    </row>
    <row r="1682" spans="1:9" x14ac:dyDescent="0.3">
      <c r="A1682">
        <v>0</v>
      </c>
      <c r="B1682" t="s">
        <v>49</v>
      </c>
      <c r="C1682" t="s">
        <v>49</v>
      </c>
      <c r="F1682" s="13"/>
      <c r="G1682" s="13">
        <v>1544</v>
      </c>
      <c r="H1682" s="13"/>
      <c r="I1682" s="13"/>
    </row>
    <row r="1683" spans="1:9" x14ac:dyDescent="0.3">
      <c r="A1683">
        <v>300</v>
      </c>
      <c r="B1683" t="s">
        <v>49</v>
      </c>
      <c r="C1683" t="s">
        <v>49</v>
      </c>
      <c r="F1683" s="13"/>
      <c r="G1683" s="13">
        <v>231</v>
      </c>
      <c r="H1683" s="13"/>
      <c r="I1683" s="13"/>
    </row>
    <row r="1684" spans="1:9" x14ac:dyDescent="0.3">
      <c r="A1684">
        <v>415</v>
      </c>
      <c r="B1684" t="s">
        <v>49</v>
      </c>
      <c r="C1684" t="s">
        <v>49</v>
      </c>
      <c r="F1684" s="13"/>
      <c r="G1684" s="13">
        <v>76</v>
      </c>
      <c r="H1684" s="13"/>
      <c r="I1684" s="13"/>
    </row>
    <row r="1685" spans="1:9" x14ac:dyDescent="0.3">
      <c r="A1685">
        <v>0</v>
      </c>
      <c r="B1685" t="s">
        <v>55</v>
      </c>
      <c r="C1685" t="s">
        <v>55</v>
      </c>
      <c r="F1685" s="13"/>
      <c r="G1685" s="13">
        <v>189</v>
      </c>
      <c r="H1685" s="13"/>
      <c r="I1685" s="13"/>
    </row>
    <row r="1686" spans="1:9" x14ac:dyDescent="0.3">
      <c r="A1686">
        <v>1322</v>
      </c>
      <c r="B1686" t="s">
        <v>55</v>
      </c>
      <c r="C1686" t="s">
        <v>55</v>
      </c>
      <c r="F1686" s="13"/>
      <c r="G1686" s="13">
        <v>1746</v>
      </c>
      <c r="H1686" s="13"/>
      <c r="I1686" s="13"/>
    </row>
    <row r="1687" spans="1:9" x14ac:dyDescent="0.3">
      <c r="A1687">
        <v>1062</v>
      </c>
      <c r="B1687" t="s">
        <v>55</v>
      </c>
      <c r="C1687" t="s">
        <v>55</v>
      </c>
      <c r="F1687" s="13"/>
      <c r="G1687" s="13">
        <v>6</v>
      </c>
      <c r="H1687" s="13"/>
      <c r="I1687" s="13"/>
    </row>
    <row r="1688" spans="1:9" x14ac:dyDescent="0.3">
      <c r="A1688">
        <v>302</v>
      </c>
      <c r="B1688" t="s">
        <v>55</v>
      </c>
      <c r="C1688" t="s">
        <v>49</v>
      </c>
      <c r="F1688" s="13"/>
      <c r="G1688" s="13">
        <v>35</v>
      </c>
      <c r="H1688" s="13"/>
      <c r="I1688" s="13"/>
    </row>
    <row r="1689" spans="1:9" x14ac:dyDescent="0.3">
      <c r="A1689">
        <v>809</v>
      </c>
      <c r="B1689" t="s">
        <v>55</v>
      </c>
      <c r="C1689" t="s">
        <v>49</v>
      </c>
      <c r="F1689" s="13"/>
      <c r="G1689" s="13">
        <v>5774</v>
      </c>
      <c r="H1689" s="13"/>
      <c r="I1689" s="13"/>
    </row>
    <row r="1690" spans="1:9" x14ac:dyDescent="0.3">
      <c r="A1690">
        <v>-278</v>
      </c>
      <c r="B1690" t="s">
        <v>55</v>
      </c>
      <c r="C1690" t="s">
        <v>49</v>
      </c>
      <c r="F1690" s="13"/>
      <c r="G1690" s="13">
        <v>2416</v>
      </c>
      <c r="H1690" s="13"/>
      <c r="I1690" s="13"/>
    </row>
    <row r="1691" spans="1:9" x14ac:dyDescent="0.3">
      <c r="A1691">
        <v>3238</v>
      </c>
      <c r="B1691" t="s">
        <v>55</v>
      </c>
      <c r="C1691" t="s">
        <v>49</v>
      </c>
      <c r="F1691" s="13"/>
      <c r="G1691" s="13">
        <v>19317</v>
      </c>
      <c r="H1691" s="13"/>
      <c r="I1691" s="13"/>
    </row>
    <row r="1692" spans="1:9" x14ac:dyDescent="0.3">
      <c r="A1692">
        <v>751</v>
      </c>
      <c r="B1692" t="s">
        <v>55</v>
      </c>
      <c r="C1692" t="s">
        <v>49</v>
      </c>
      <c r="F1692" s="13"/>
      <c r="G1692" s="13">
        <v>-674</v>
      </c>
      <c r="H1692" s="13"/>
      <c r="I1692" s="13"/>
    </row>
    <row r="1693" spans="1:9" x14ac:dyDescent="0.3">
      <c r="A1693">
        <v>-28</v>
      </c>
      <c r="B1693" t="s">
        <v>49</v>
      </c>
      <c r="C1693" t="s">
        <v>55</v>
      </c>
      <c r="F1693" s="13"/>
      <c r="G1693" s="13">
        <v>319</v>
      </c>
      <c r="H1693" s="13"/>
      <c r="I1693" s="13"/>
    </row>
    <row r="1694" spans="1:9" x14ac:dyDescent="0.3">
      <c r="A1694">
        <v>0</v>
      </c>
      <c r="B1694" t="s">
        <v>49</v>
      </c>
      <c r="C1694" t="s">
        <v>49</v>
      </c>
      <c r="F1694" s="13"/>
      <c r="G1694" s="13">
        <v>181</v>
      </c>
      <c r="H1694" s="13"/>
      <c r="I1694" s="13"/>
    </row>
    <row r="1695" spans="1:9" x14ac:dyDescent="0.3">
      <c r="A1695">
        <v>2442</v>
      </c>
      <c r="B1695" t="s">
        <v>49</v>
      </c>
      <c r="C1695" t="s">
        <v>49</v>
      </c>
      <c r="F1695" s="13"/>
      <c r="G1695" s="13">
        <v>-120</v>
      </c>
      <c r="H1695" s="13"/>
      <c r="I1695" s="13"/>
    </row>
    <row r="1696" spans="1:9" x14ac:dyDescent="0.3">
      <c r="A1696">
        <v>1798</v>
      </c>
      <c r="B1696" t="s">
        <v>55</v>
      </c>
      <c r="C1696" t="s">
        <v>49</v>
      </c>
      <c r="F1696" s="13"/>
      <c r="G1696" s="13">
        <v>1022</v>
      </c>
      <c r="H1696" s="13"/>
      <c r="I1696" s="13"/>
    </row>
    <row r="1697" spans="1:9" x14ac:dyDescent="0.3">
      <c r="A1697">
        <v>132</v>
      </c>
      <c r="B1697" t="s">
        <v>49</v>
      </c>
      <c r="C1697" t="s">
        <v>49</v>
      </c>
      <c r="F1697" s="13"/>
      <c r="G1697" s="13">
        <v>78</v>
      </c>
      <c r="H1697" s="13"/>
      <c r="I1697" s="13"/>
    </row>
    <row r="1698" spans="1:9" x14ac:dyDescent="0.3">
      <c r="A1698">
        <v>260</v>
      </c>
      <c r="B1698" t="s">
        <v>55</v>
      </c>
      <c r="C1698" t="s">
        <v>49</v>
      </c>
      <c r="F1698" s="13"/>
      <c r="G1698" s="13">
        <v>1384</v>
      </c>
      <c r="H1698" s="13"/>
      <c r="I1698" s="13"/>
    </row>
    <row r="1699" spans="1:9" x14ac:dyDescent="0.3">
      <c r="A1699">
        <v>7</v>
      </c>
      <c r="B1699" t="s">
        <v>55</v>
      </c>
      <c r="C1699" t="s">
        <v>55</v>
      </c>
      <c r="F1699" s="13"/>
      <c r="G1699" s="13">
        <v>719</v>
      </c>
      <c r="H1699" s="13"/>
      <c r="I1699" s="13"/>
    </row>
    <row r="1700" spans="1:9" x14ac:dyDescent="0.3">
      <c r="A1700">
        <v>3283</v>
      </c>
      <c r="B1700" t="s">
        <v>49</v>
      </c>
      <c r="C1700" t="s">
        <v>49</v>
      </c>
      <c r="F1700" s="13"/>
      <c r="G1700" s="13">
        <v>6704</v>
      </c>
      <c r="H1700" s="13"/>
      <c r="I1700" s="13"/>
    </row>
    <row r="1701" spans="1:9" x14ac:dyDescent="0.3">
      <c r="A1701">
        <v>323</v>
      </c>
      <c r="B1701" t="s">
        <v>55</v>
      </c>
      <c r="C1701" t="s">
        <v>49</v>
      </c>
      <c r="F1701" s="13"/>
      <c r="G1701" s="13">
        <v>4543</v>
      </c>
      <c r="H1701" s="13"/>
      <c r="I1701" s="13"/>
    </row>
    <row r="1702" spans="1:9" x14ac:dyDescent="0.3">
      <c r="A1702">
        <v>2960</v>
      </c>
      <c r="B1702" t="s">
        <v>55</v>
      </c>
      <c r="C1702" t="s">
        <v>49</v>
      </c>
      <c r="F1702" s="13"/>
      <c r="G1702" s="13">
        <v>0</v>
      </c>
      <c r="H1702" s="13"/>
      <c r="I1702" s="13"/>
    </row>
    <row r="1703" spans="1:9" x14ac:dyDescent="0.3">
      <c r="A1703">
        <v>486</v>
      </c>
      <c r="B1703" t="s">
        <v>49</v>
      </c>
      <c r="C1703" t="s">
        <v>49</v>
      </c>
      <c r="F1703" s="13"/>
      <c r="G1703" s="13">
        <v>149</v>
      </c>
      <c r="H1703" s="13"/>
      <c r="I1703" s="13"/>
    </row>
    <row r="1704" spans="1:9" x14ac:dyDescent="0.3">
      <c r="A1704">
        <v>343</v>
      </c>
      <c r="B1704" t="s">
        <v>55</v>
      </c>
      <c r="C1704" t="s">
        <v>49</v>
      </c>
      <c r="F1704" s="13"/>
      <c r="G1704" s="13">
        <v>-1400</v>
      </c>
      <c r="H1704" s="13"/>
      <c r="I1704" s="13"/>
    </row>
    <row r="1705" spans="1:9" x14ac:dyDescent="0.3">
      <c r="A1705">
        <v>507</v>
      </c>
      <c r="B1705" t="s">
        <v>55</v>
      </c>
      <c r="C1705" t="s">
        <v>49</v>
      </c>
      <c r="F1705" s="13"/>
      <c r="G1705" s="13">
        <v>0</v>
      </c>
      <c r="H1705" s="13"/>
      <c r="I1705" s="13"/>
    </row>
    <row r="1706" spans="1:9" x14ac:dyDescent="0.3">
      <c r="A1706">
        <v>5958</v>
      </c>
      <c r="B1706" t="s">
        <v>55</v>
      </c>
      <c r="C1706" t="s">
        <v>49</v>
      </c>
      <c r="F1706" s="13"/>
      <c r="G1706" s="13">
        <v>0</v>
      </c>
      <c r="H1706" s="13"/>
      <c r="I1706" s="13"/>
    </row>
    <row r="1707" spans="1:9" x14ac:dyDescent="0.3">
      <c r="A1707">
        <v>304</v>
      </c>
      <c r="B1707" t="s">
        <v>49</v>
      </c>
      <c r="C1707" t="s">
        <v>49</v>
      </c>
      <c r="F1707" s="13"/>
      <c r="G1707" s="13">
        <v>1628</v>
      </c>
      <c r="H1707" s="13"/>
      <c r="I1707" s="13"/>
    </row>
    <row r="1708" spans="1:9" x14ac:dyDescent="0.3">
      <c r="A1708">
        <v>118</v>
      </c>
      <c r="B1708" t="s">
        <v>55</v>
      </c>
      <c r="C1708" t="s">
        <v>49</v>
      </c>
      <c r="F1708" s="13"/>
      <c r="G1708" s="13">
        <v>396</v>
      </c>
      <c r="H1708" s="13"/>
      <c r="I1708" s="13"/>
    </row>
    <row r="1709" spans="1:9" x14ac:dyDescent="0.3">
      <c r="A1709">
        <v>123</v>
      </c>
      <c r="B1709" t="s">
        <v>49</v>
      </c>
      <c r="C1709" t="s">
        <v>55</v>
      </c>
      <c r="F1709" s="13"/>
      <c r="G1709" s="13">
        <v>3215</v>
      </c>
      <c r="H1709" s="13"/>
      <c r="I1709" s="13"/>
    </row>
    <row r="1710" spans="1:9" x14ac:dyDescent="0.3">
      <c r="A1710">
        <v>76</v>
      </c>
      <c r="B1710" t="s">
        <v>55</v>
      </c>
      <c r="C1710" t="s">
        <v>49</v>
      </c>
      <c r="F1710" s="13"/>
      <c r="G1710" s="13">
        <v>293</v>
      </c>
      <c r="H1710" s="13"/>
      <c r="I1710" s="13"/>
    </row>
    <row r="1711" spans="1:9" x14ac:dyDescent="0.3">
      <c r="A1711">
        <v>70</v>
      </c>
      <c r="B1711" t="s">
        <v>55</v>
      </c>
      <c r="C1711" t="s">
        <v>49</v>
      </c>
      <c r="F1711" s="13"/>
      <c r="G1711" s="13">
        <v>474</v>
      </c>
      <c r="H1711" s="13"/>
      <c r="I1711" s="13"/>
    </row>
    <row r="1712" spans="1:9" x14ac:dyDescent="0.3">
      <c r="A1712">
        <v>960</v>
      </c>
      <c r="B1712" t="s">
        <v>55</v>
      </c>
      <c r="C1712" t="s">
        <v>55</v>
      </c>
      <c r="F1712" s="13"/>
      <c r="G1712" s="13">
        <v>16178</v>
      </c>
      <c r="H1712" s="13"/>
      <c r="I1712" s="13"/>
    </row>
    <row r="1713" spans="1:9" x14ac:dyDescent="0.3">
      <c r="A1713">
        <v>2185</v>
      </c>
      <c r="B1713" t="s">
        <v>49</v>
      </c>
      <c r="C1713" t="s">
        <v>49</v>
      </c>
      <c r="F1713" s="13"/>
      <c r="G1713" s="13">
        <v>308</v>
      </c>
      <c r="H1713" s="13"/>
      <c r="I1713" s="13"/>
    </row>
    <row r="1714" spans="1:9" x14ac:dyDescent="0.3">
      <c r="A1714">
        <v>309</v>
      </c>
      <c r="B1714" t="s">
        <v>55</v>
      </c>
      <c r="C1714" t="s">
        <v>49</v>
      </c>
      <c r="F1714" s="13"/>
      <c r="G1714" s="13">
        <v>0</v>
      </c>
      <c r="H1714" s="13"/>
      <c r="I1714" s="13"/>
    </row>
    <row r="1715" spans="1:9" x14ac:dyDescent="0.3">
      <c r="A1715">
        <v>2190</v>
      </c>
      <c r="B1715" t="s">
        <v>49</v>
      </c>
      <c r="C1715" t="s">
        <v>55</v>
      </c>
      <c r="F1715" s="13"/>
      <c r="G1715" s="13">
        <v>-435</v>
      </c>
      <c r="H1715" s="13"/>
      <c r="I1715" s="13"/>
    </row>
    <row r="1716" spans="1:9" x14ac:dyDescent="0.3">
      <c r="A1716">
        <v>0</v>
      </c>
      <c r="B1716" t="s">
        <v>49</v>
      </c>
      <c r="C1716" t="s">
        <v>49</v>
      </c>
      <c r="F1716" s="13"/>
      <c r="G1716" s="13">
        <v>389</v>
      </c>
      <c r="H1716" s="13"/>
      <c r="I1716" s="13"/>
    </row>
    <row r="1717" spans="1:9" x14ac:dyDescent="0.3">
      <c r="A1717">
        <v>3732</v>
      </c>
      <c r="B1717" t="s">
        <v>55</v>
      </c>
      <c r="C1717" t="s">
        <v>49</v>
      </c>
      <c r="F1717" s="13"/>
      <c r="G1717" s="13">
        <v>145</v>
      </c>
      <c r="H1717" s="13"/>
      <c r="I1717" s="13"/>
    </row>
    <row r="1718" spans="1:9" x14ac:dyDescent="0.3">
      <c r="A1718">
        <v>1550</v>
      </c>
      <c r="B1718" t="s">
        <v>49</v>
      </c>
      <c r="C1718" t="s">
        <v>49</v>
      </c>
      <c r="F1718" s="13"/>
      <c r="G1718" s="13">
        <v>949</v>
      </c>
      <c r="H1718" s="13"/>
      <c r="I1718" s="13"/>
    </row>
    <row r="1719" spans="1:9" x14ac:dyDescent="0.3">
      <c r="A1719">
        <v>62</v>
      </c>
      <c r="B1719" t="s">
        <v>49</v>
      </c>
      <c r="C1719" t="s">
        <v>55</v>
      </c>
      <c r="F1719" s="13"/>
      <c r="G1719" s="13">
        <v>1209</v>
      </c>
      <c r="H1719" s="13"/>
      <c r="I1719" s="13"/>
    </row>
    <row r="1720" spans="1:9" x14ac:dyDescent="0.3">
      <c r="A1720">
        <v>704</v>
      </c>
      <c r="B1720" t="s">
        <v>49</v>
      </c>
      <c r="C1720" t="s">
        <v>49</v>
      </c>
      <c r="F1720" s="13"/>
      <c r="G1720" s="13">
        <v>202</v>
      </c>
      <c r="H1720" s="13"/>
      <c r="I1720" s="13"/>
    </row>
    <row r="1721" spans="1:9" x14ac:dyDescent="0.3">
      <c r="A1721">
        <v>4415</v>
      </c>
      <c r="B1721" t="s">
        <v>55</v>
      </c>
      <c r="C1721" t="s">
        <v>49</v>
      </c>
      <c r="F1721" s="13"/>
      <c r="G1721" s="13">
        <v>1840</v>
      </c>
      <c r="H1721" s="13"/>
      <c r="I1721" s="13"/>
    </row>
    <row r="1722" spans="1:9" x14ac:dyDescent="0.3">
      <c r="A1722">
        <v>4</v>
      </c>
      <c r="B1722" t="s">
        <v>55</v>
      </c>
      <c r="C1722" t="s">
        <v>49</v>
      </c>
      <c r="F1722" s="13"/>
      <c r="G1722" s="13">
        <v>182</v>
      </c>
      <c r="H1722" s="13"/>
      <c r="I1722" s="13"/>
    </row>
    <row r="1723" spans="1:9" x14ac:dyDescent="0.3">
      <c r="A1723">
        <v>262</v>
      </c>
      <c r="B1723" t="s">
        <v>49</v>
      </c>
      <c r="C1723" t="s">
        <v>49</v>
      </c>
      <c r="F1723" s="13"/>
      <c r="G1723" s="13">
        <v>759</v>
      </c>
      <c r="H1723" s="13"/>
      <c r="I1723" s="13"/>
    </row>
    <row r="1724" spans="1:9" x14ac:dyDescent="0.3">
      <c r="A1724">
        <v>238</v>
      </c>
      <c r="B1724" t="s">
        <v>55</v>
      </c>
      <c r="C1724" t="s">
        <v>49</v>
      </c>
      <c r="F1724" s="13"/>
      <c r="G1724" s="13">
        <v>553</v>
      </c>
      <c r="H1724" s="13"/>
      <c r="I1724" s="13"/>
    </row>
    <row r="1725" spans="1:9" x14ac:dyDescent="0.3">
      <c r="A1725">
        <v>97</v>
      </c>
      <c r="B1725" t="s">
        <v>55</v>
      </c>
      <c r="C1725" t="s">
        <v>49</v>
      </c>
      <c r="F1725" s="13"/>
      <c r="G1725" s="13">
        <v>78</v>
      </c>
      <c r="H1725" s="13"/>
      <c r="I1725" s="13"/>
    </row>
    <row r="1726" spans="1:9" x14ac:dyDescent="0.3">
      <c r="A1726">
        <v>410</v>
      </c>
      <c r="B1726" t="s">
        <v>49</v>
      </c>
      <c r="C1726" t="s">
        <v>49</v>
      </c>
      <c r="F1726" s="13"/>
      <c r="G1726" s="13">
        <v>428</v>
      </c>
      <c r="H1726" s="13"/>
      <c r="I1726" s="13"/>
    </row>
    <row r="1727" spans="1:9" x14ac:dyDescent="0.3">
      <c r="A1727">
        <v>1191</v>
      </c>
      <c r="B1727" t="s">
        <v>49</v>
      </c>
      <c r="C1727" t="s">
        <v>49</v>
      </c>
      <c r="F1727" s="13"/>
      <c r="G1727" s="13">
        <v>268</v>
      </c>
      <c r="H1727" s="13"/>
      <c r="I1727" s="13"/>
    </row>
    <row r="1728" spans="1:9" x14ac:dyDescent="0.3">
      <c r="A1728">
        <v>-47</v>
      </c>
      <c r="B1728" t="s">
        <v>55</v>
      </c>
      <c r="C1728" t="s">
        <v>49</v>
      </c>
      <c r="F1728" s="13"/>
      <c r="G1728" s="13">
        <v>998</v>
      </c>
      <c r="H1728" s="13"/>
      <c r="I1728" s="13"/>
    </row>
    <row r="1729" spans="1:9" x14ac:dyDescent="0.3">
      <c r="A1729">
        <v>197</v>
      </c>
      <c r="B1729" t="s">
        <v>49</v>
      </c>
      <c r="C1729" t="s">
        <v>49</v>
      </c>
      <c r="F1729" s="13"/>
      <c r="G1729" s="13">
        <v>6</v>
      </c>
      <c r="H1729" s="13"/>
      <c r="I1729" s="13"/>
    </row>
    <row r="1730" spans="1:9" x14ac:dyDescent="0.3">
      <c r="A1730">
        <v>6</v>
      </c>
      <c r="B1730" t="s">
        <v>49</v>
      </c>
      <c r="C1730" t="s">
        <v>49</v>
      </c>
      <c r="F1730" s="13"/>
      <c r="G1730" s="13">
        <v>691</v>
      </c>
      <c r="H1730" s="13"/>
      <c r="I1730" s="13"/>
    </row>
    <row r="1731" spans="1:9" x14ac:dyDescent="0.3">
      <c r="A1731">
        <v>2398</v>
      </c>
      <c r="B1731" t="s">
        <v>55</v>
      </c>
      <c r="C1731" t="s">
        <v>49</v>
      </c>
      <c r="F1731" s="13"/>
      <c r="G1731" s="13">
        <v>771</v>
      </c>
      <c r="H1731" s="13"/>
      <c r="I1731" s="13"/>
    </row>
    <row r="1732" spans="1:9" x14ac:dyDescent="0.3">
      <c r="A1732">
        <v>630</v>
      </c>
      <c r="B1732" t="s">
        <v>55</v>
      </c>
      <c r="C1732" t="s">
        <v>49</v>
      </c>
      <c r="F1732" s="13"/>
      <c r="G1732" s="13">
        <v>1070</v>
      </c>
      <c r="H1732" s="13"/>
      <c r="I1732" s="13"/>
    </row>
    <row r="1733" spans="1:9" x14ac:dyDescent="0.3">
      <c r="A1733">
        <v>235</v>
      </c>
      <c r="B1733" t="s">
        <v>49</v>
      </c>
      <c r="C1733" t="s">
        <v>49</v>
      </c>
      <c r="F1733" s="13"/>
      <c r="G1733" s="13">
        <v>84</v>
      </c>
      <c r="H1733" s="13"/>
      <c r="I1733" s="13"/>
    </row>
    <row r="1734" spans="1:9" x14ac:dyDescent="0.3">
      <c r="A1734">
        <v>1910</v>
      </c>
      <c r="B1734" t="s">
        <v>55</v>
      </c>
      <c r="C1734" t="s">
        <v>49</v>
      </c>
      <c r="F1734" s="13"/>
      <c r="G1734" s="13">
        <v>1242</v>
      </c>
      <c r="H1734" s="13"/>
      <c r="I1734" s="13"/>
    </row>
    <row r="1735" spans="1:9" x14ac:dyDescent="0.3">
      <c r="A1735">
        <v>3172</v>
      </c>
      <c r="B1735" t="s">
        <v>55</v>
      </c>
      <c r="C1735" t="s">
        <v>49</v>
      </c>
      <c r="F1735" s="13"/>
      <c r="G1735" s="13">
        <v>3337</v>
      </c>
      <c r="H1735" s="13"/>
      <c r="I1735" s="13"/>
    </row>
    <row r="1736" spans="1:9" x14ac:dyDescent="0.3">
      <c r="A1736">
        <v>872</v>
      </c>
      <c r="B1736" t="s">
        <v>49</v>
      </c>
      <c r="C1736" t="s">
        <v>49</v>
      </c>
      <c r="F1736" s="13"/>
      <c r="G1736" s="13">
        <v>249</v>
      </c>
      <c r="H1736" s="13"/>
      <c r="I1736" s="13"/>
    </row>
    <row r="1737" spans="1:9" x14ac:dyDescent="0.3">
      <c r="A1737">
        <v>407</v>
      </c>
      <c r="B1737" t="s">
        <v>55</v>
      </c>
      <c r="C1737" t="s">
        <v>49</v>
      </c>
      <c r="F1737" s="13"/>
      <c r="G1737" s="13">
        <v>196</v>
      </c>
      <c r="H1737" s="13"/>
      <c r="I1737" s="13"/>
    </row>
    <row r="1738" spans="1:9" x14ac:dyDescent="0.3">
      <c r="A1738">
        <v>100</v>
      </c>
      <c r="B1738" t="s">
        <v>55</v>
      </c>
      <c r="C1738" t="s">
        <v>49</v>
      </c>
      <c r="F1738" s="13"/>
      <c r="G1738" s="13">
        <v>351</v>
      </c>
      <c r="H1738" s="13"/>
      <c r="I1738" s="13"/>
    </row>
    <row r="1739" spans="1:9" x14ac:dyDescent="0.3">
      <c r="A1739">
        <v>345</v>
      </c>
      <c r="B1739" t="s">
        <v>49</v>
      </c>
      <c r="C1739" t="s">
        <v>49</v>
      </c>
      <c r="F1739" s="13"/>
      <c r="G1739" s="13">
        <v>5533</v>
      </c>
      <c r="H1739" s="13"/>
      <c r="I1739" s="13"/>
    </row>
    <row r="1740" spans="1:9" x14ac:dyDescent="0.3">
      <c r="A1740">
        <v>2058</v>
      </c>
      <c r="B1740" t="s">
        <v>49</v>
      </c>
      <c r="C1740" t="s">
        <v>55</v>
      </c>
      <c r="F1740" s="13"/>
      <c r="G1740" s="13">
        <v>38</v>
      </c>
      <c r="H1740" s="13"/>
      <c r="I1740" s="13"/>
    </row>
    <row r="1741" spans="1:9" x14ac:dyDescent="0.3">
      <c r="A1741">
        <v>889</v>
      </c>
      <c r="B1741" t="s">
        <v>49</v>
      </c>
      <c r="C1741" t="s">
        <v>49</v>
      </c>
      <c r="F1741" s="13"/>
      <c r="G1741" s="13">
        <v>235</v>
      </c>
      <c r="H1741" s="13"/>
      <c r="I1741" s="13"/>
    </row>
    <row r="1742" spans="1:9" x14ac:dyDescent="0.3">
      <c r="A1742">
        <v>0</v>
      </c>
      <c r="B1742" t="s">
        <v>55</v>
      </c>
      <c r="C1742" t="s">
        <v>49</v>
      </c>
      <c r="F1742" s="13"/>
      <c r="G1742" s="13">
        <v>30</v>
      </c>
      <c r="H1742" s="13"/>
      <c r="I1742" s="13"/>
    </row>
    <row r="1743" spans="1:9" x14ac:dyDescent="0.3">
      <c r="A1743">
        <v>51</v>
      </c>
      <c r="B1743" t="s">
        <v>49</v>
      </c>
      <c r="C1743" t="s">
        <v>49</v>
      </c>
      <c r="F1743" s="13"/>
      <c r="G1743" s="13">
        <v>92</v>
      </c>
      <c r="H1743" s="13"/>
      <c r="I1743" s="13"/>
    </row>
    <row r="1744" spans="1:9" x14ac:dyDescent="0.3">
      <c r="A1744">
        <v>150</v>
      </c>
      <c r="B1744" t="s">
        <v>49</v>
      </c>
      <c r="C1744" t="s">
        <v>49</v>
      </c>
      <c r="F1744" s="13"/>
      <c r="G1744" s="13">
        <v>4022</v>
      </c>
      <c r="H1744" s="13"/>
      <c r="I1744" s="13"/>
    </row>
    <row r="1745" spans="1:9" x14ac:dyDescent="0.3">
      <c r="A1745">
        <v>34</v>
      </c>
      <c r="B1745" t="s">
        <v>49</v>
      </c>
      <c r="C1745" t="s">
        <v>55</v>
      </c>
      <c r="F1745" s="13"/>
      <c r="G1745" s="13">
        <v>0</v>
      </c>
      <c r="H1745" s="13"/>
      <c r="I1745" s="13"/>
    </row>
    <row r="1746" spans="1:9" x14ac:dyDescent="0.3">
      <c r="A1746">
        <v>795</v>
      </c>
      <c r="B1746" t="s">
        <v>49</v>
      </c>
      <c r="C1746" t="s">
        <v>49</v>
      </c>
      <c r="F1746" s="13"/>
      <c r="G1746" s="13">
        <v>4094</v>
      </c>
      <c r="H1746" s="13"/>
      <c r="I1746" s="13"/>
    </row>
    <row r="1747" spans="1:9" x14ac:dyDescent="0.3">
      <c r="A1747">
        <v>282</v>
      </c>
      <c r="B1747" t="s">
        <v>49</v>
      </c>
      <c r="C1747" t="s">
        <v>55</v>
      </c>
      <c r="F1747" s="13"/>
      <c r="G1747" s="13">
        <v>239</v>
      </c>
      <c r="H1747" s="13"/>
      <c r="I1747" s="13"/>
    </row>
    <row r="1748" spans="1:9" x14ac:dyDescent="0.3">
      <c r="A1748">
        <v>2139</v>
      </c>
      <c r="B1748" t="s">
        <v>49</v>
      </c>
      <c r="C1748" t="s">
        <v>49</v>
      </c>
      <c r="F1748" s="13"/>
      <c r="G1748" s="13">
        <v>179</v>
      </c>
      <c r="H1748" s="13"/>
      <c r="I1748" s="13"/>
    </row>
    <row r="1749" spans="1:9" x14ac:dyDescent="0.3">
      <c r="A1749">
        <v>-469</v>
      </c>
      <c r="B1749" t="s">
        <v>55</v>
      </c>
      <c r="C1749" t="s">
        <v>49</v>
      </c>
      <c r="F1749" s="13"/>
      <c r="G1749" s="13">
        <v>-67</v>
      </c>
      <c r="H1749" s="13"/>
      <c r="I1749" s="13"/>
    </row>
    <row r="1750" spans="1:9" x14ac:dyDescent="0.3">
      <c r="A1750">
        <v>197</v>
      </c>
      <c r="B1750" t="s">
        <v>55</v>
      </c>
      <c r="C1750" t="s">
        <v>49</v>
      </c>
      <c r="F1750" s="13"/>
      <c r="G1750" s="13">
        <v>770</v>
      </c>
      <c r="H1750" s="13"/>
      <c r="I1750" s="13"/>
    </row>
    <row r="1751" spans="1:9" x14ac:dyDescent="0.3">
      <c r="A1751">
        <v>825</v>
      </c>
      <c r="B1751" t="s">
        <v>55</v>
      </c>
      <c r="C1751" t="s">
        <v>49</v>
      </c>
      <c r="F1751" s="13"/>
      <c r="G1751" s="13">
        <v>-673</v>
      </c>
      <c r="H1751" s="13"/>
      <c r="I1751" s="13"/>
    </row>
    <row r="1752" spans="1:9" x14ac:dyDescent="0.3">
      <c r="A1752">
        <v>3232</v>
      </c>
      <c r="B1752" t="s">
        <v>49</v>
      </c>
      <c r="C1752" t="s">
        <v>49</v>
      </c>
      <c r="F1752" s="13"/>
      <c r="G1752" s="13">
        <v>858</v>
      </c>
      <c r="H1752" s="13"/>
      <c r="I1752" s="13"/>
    </row>
    <row r="1753" spans="1:9" x14ac:dyDescent="0.3">
      <c r="A1753">
        <v>1598</v>
      </c>
      <c r="B1753" t="s">
        <v>55</v>
      </c>
      <c r="C1753" t="s">
        <v>49</v>
      </c>
      <c r="F1753" s="13"/>
      <c r="G1753" s="13">
        <v>117</v>
      </c>
      <c r="H1753" s="13"/>
      <c r="I1753" s="13"/>
    </row>
    <row r="1754" spans="1:9" x14ac:dyDescent="0.3">
      <c r="A1754">
        <v>871</v>
      </c>
      <c r="B1754" t="s">
        <v>49</v>
      </c>
      <c r="C1754" t="s">
        <v>49</v>
      </c>
      <c r="F1754" s="13"/>
      <c r="G1754" s="13">
        <v>0</v>
      </c>
      <c r="H1754" s="13"/>
      <c r="I1754" s="13"/>
    </row>
    <row r="1755" spans="1:9" x14ac:dyDescent="0.3">
      <c r="A1755">
        <v>83</v>
      </c>
      <c r="B1755" t="s">
        <v>49</v>
      </c>
      <c r="C1755" t="s">
        <v>49</v>
      </c>
      <c r="F1755" s="13"/>
      <c r="G1755" s="13">
        <v>179</v>
      </c>
      <c r="H1755" s="13"/>
      <c r="I1755" s="13"/>
    </row>
    <row r="1756" spans="1:9" x14ac:dyDescent="0.3">
      <c r="A1756">
        <v>1445</v>
      </c>
      <c r="B1756" t="s">
        <v>49</v>
      </c>
      <c r="C1756" t="s">
        <v>49</v>
      </c>
      <c r="F1756" s="13"/>
      <c r="G1756" s="13">
        <v>543</v>
      </c>
      <c r="H1756" s="13"/>
      <c r="I1756" s="13"/>
    </row>
    <row r="1757" spans="1:9" x14ac:dyDescent="0.3">
      <c r="A1757">
        <v>226</v>
      </c>
      <c r="B1757" t="s">
        <v>55</v>
      </c>
      <c r="C1757" t="s">
        <v>49</v>
      </c>
      <c r="F1757" s="13"/>
      <c r="G1757" s="13">
        <v>5108</v>
      </c>
      <c r="H1757" s="13"/>
      <c r="I1757" s="13"/>
    </row>
    <row r="1758" spans="1:9" x14ac:dyDescent="0.3">
      <c r="A1758">
        <v>-55</v>
      </c>
      <c r="B1758" t="s">
        <v>55</v>
      </c>
      <c r="C1758" t="s">
        <v>49</v>
      </c>
      <c r="F1758" s="13"/>
      <c r="G1758" s="13">
        <v>1738</v>
      </c>
      <c r="H1758" s="13"/>
      <c r="I1758" s="13"/>
    </row>
    <row r="1759" spans="1:9" x14ac:dyDescent="0.3">
      <c r="A1759">
        <v>243</v>
      </c>
      <c r="B1759" t="s">
        <v>55</v>
      </c>
      <c r="C1759" t="s">
        <v>49</v>
      </c>
      <c r="F1759" s="13"/>
      <c r="G1759" s="13">
        <v>-97</v>
      </c>
      <c r="H1759" s="13"/>
      <c r="I1759" s="13"/>
    </row>
    <row r="1760" spans="1:9" x14ac:dyDescent="0.3">
      <c r="A1760">
        <v>-336</v>
      </c>
      <c r="B1760" t="s">
        <v>49</v>
      </c>
      <c r="C1760" t="s">
        <v>49</v>
      </c>
      <c r="F1760" s="13"/>
      <c r="G1760" s="13">
        <v>199</v>
      </c>
      <c r="H1760" s="13"/>
      <c r="I1760" s="13"/>
    </row>
    <row r="1761" spans="1:9" x14ac:dyDescent="0.3">
      <c r="A1761">
        <v>3672</v>
      </c>
      <c r="B1761" t="s">
        <v>55</v>
      </c>
      <c r="C1761" t="s">
        <v>49</v>
      </c>
      <c r="F1761" s="13"/>
      <c r="G1761" s="13">
        <v>489</v>
      </c>
      <c r="H1761" s="13"/>
      <c r="I1761" s="13"/>
    </row>
    <row r="1762" spans="1:9" x14ac:dyDescent="0.3">
      <c r="A1762">
        <v>0</v>
      </c>
      <c r="B1762" t="s">
        <v>55</v>
      </c>
      <c r="C1762" t="s">
        <v>49</v>
      </c>
      <c r="F1762" s="13"/>
      <c r="G1762" s="13">
        <v>-97</v>
      </c>
      <c r="H1762" s="13"/>
      <c r="I1762" s="13"/>
    </row>
    <row r="1763" spans="1:9" x14ac:dyDescent="0.3">
      <c r="A1763">
        <v>251</v>
      </c>
      <c r="B1763" t="s">
        <v>55</v>
      </c>
      <c r="C1763" t="s">
        <v>55</v>
      </c>
      <c r="F1763" s="13"/>
      <c r="G1763" s="13">
        <v>6649</v>
      </c>
      <c r="H1763" s="13"/>
      <c r="I1763" s="13"/>
    </row>
    <row r="1764" spans="1:9" x14ac:dyDescent="0.3">
      <c r="A1764">
        <v>44</v>
      </c>
      <c r="B1764" t="s">
        <v>49</v>
      </c>
      <c r="C1764" t="s">
        <v>49</v>
      </c>
      <c r="F1764" s="13"/>
      <c r="G1764" s="13">
        <v>1032</v>
      </c>
      <c r="H1764" s="13"/>
      <c r="I1764" s="13"/>
    </row>
    <row r="1765" spans="1:9" x14ac:dyDescent="0.3">
      <c r="A1765">
        <v>2887</v>
      </c>
      <c r="B1765" t="s">
        <v>49</v>
      </c>
      <c r="C1765" t="s">
        <v>49</v>
      </c>
      <c r="F1765" s="13"/>
      <c r="G1765" s="13">
        <v>434</v>
      </c>
      <c r="H1765" s="13"/>
      <c r="I1765" s="13"/>
    </row>
    <row r="1766" spans="1:9" x14ac:dyDescent="0.3">
      <c r="A1766">
        <v>1992</v>
      </c>
      <c r="B1766" t="s">
        <v>49</v>
      </c>
      <c r="C1766" t="s">
        <v>49</v>
      </c>
      <c r="F1766" s="13"/>
      <c r="G1766" s="13">
        <v>-331</v>
      </c>
      <c r="H1766" s="13"/>
      <c r="I1766" s="13"/>
    </row>
    <row r="1767" spans="1:9" x14ac:dyDescent="0.3">
      <c r="A1767">
        <v>2</v>
      </c>
      <c r="B1767" t="s">
        <v>49</v>
      </c>
      <c r="C1767" t="s">
        <v>49</v>
      </c>
      <c r="F1767" s="13"/>
      <c r="G1767" s="13">
        <v>4384</v>
      </c>
      <c r="H1767" s="13"/>
      <c r="I1767" s="13"/>
    </row>
    <row r="1768" spans="1:9" x14ac:dyDescent="0.3">
      <c r="A1768">
        <v>1415</v>
      </c>
      <c r="B1768" t="s">
        <v>55</v>
      </c>
      <c r="C1768" t="s">
        <v>49</v>
      </c>
      <c r="F1768" s="13"/>
      <c r="G1768" s="13">
        <v>3180</v>
      </c>
      <c r="H1768" s="13"/>
      <c r="I1768" s="13"/>
    </row>
    <row r="1769" spans="1:9" x14ac:dyDescent="0.3">
      <c r="A1769">
        <v>297</v>
      </c>
      <c r="B1769" t="s">
        <v>55</v>
      </c>
      <c r="C1769" t="s">
        <v>49</v>
      </c>
      <c r="F1769" s="13"/>
      <c r="G1769" s="13">
        <v>-76</v>
      </c>
      <c r="H1769" s="13"/>
      <c r="I1769" s="13"/>
    </row>
    <row r="1770" spans="1:9" x14ac:dyDescent="0.3">
      <c r="A1770">
        <v>1094</v>
      </c>
      <c r="B1770" t="s">
        <v>55</v>
      </c>
      <c r="C1770" t="s">
        <v>49</v>
      </c>
      <c r="F1770" s="13"/>
      <c r="G1770" s="13">
        <v>152</v>
      </c>
      <c r="H1770" s="13"/>
      <c r="I1770" s="13"/>
    </row>
    <row r="1771" spans="1:9" x14ac:dyDescent="0.3">
      <c r="A1771">
        <v>-84</v>
      </c>
      <c r="B1771" t="s">
        <v>55</v>
      </c>
      <c r="C1771" t="s">
        <v>49</v>
      </c>
      <c r="F1771" s="13"/>
      <c r="G1771" s="13">
        <v>1040</v>
      </c>
      <c r="H1771" s="13"/>
      <c r="I1771" s="13"/>
    </row>
    <row r="1772" spans="1:9" x14ac:dyDescent="0.3">
      <c r="A1772">
        <v>-1</v>
      </c>
      <c r="B1772" t="s">
        <v>55</v>
      </c>
      <c r="C1772" t="s">
        <v>49</v>
      </c>
      <c r="F1772" s="13"/>
      <c r="G1772" s="13">
        <v>-384</v>
      </c>
      <c r="H1772" s="13"/>
      <c r="I1772" s="13"/>
    </row>
    <row r="1773" spans="1:9" x14ac:dyDescent="0.3">
      <c r="A1773">
        <v>347</v>
      </c>
      <c r="B1773" t="s">
        <v>55</v>
      </c>
      <c r="C1773" t="s">
        <v>49</v>
      </c>
      <c r="F1773" s="13"/>
      <c r="G1773" s="13">
        <v>473</v>
      </c>
      <c r="H1773" s="13"/>
      <c r="I1773" s="13"/>
    </row>
    <row r="1774" spans="1:9" x14ac:dyDescent="0.3">
      <c r="A1774">
        <v>1253</v>
      </c>
      <c r="B1774" t="s">
        <v>55</v>
      </c>
      <c r="C1774" t="s">
        <v>49</v>
      </c>
      <c r="F1774" s="13"/>
      <c r="G1774" s="13">
        <v>475</v>
      </c>
      <c r="H1774" s="13"/>
      <c r="I1774" s="13"/>
    </row>
    <row r="1775" spans="1:9" x14ac:dyDescent="0.3">
      <c r="A1775">
        <v>4565</v>
      </c>
      <c r="B1775" t="s">
        <v>49</v>
      </c>
      <c r="C1775" t="s">
        <v>49</v>
      </c>
      <c r="F1775" s="13"/>
      <c r="G1775" s="13">
        <v>3285</v>
      </c>
      <c r="H1775" s="13"/>
      <c r="I1775" s="13"/>
    </row>
    <row r="1776" spans="1:9" x14ac:dyDescent="0.3">
      <c r="A1776">
        <v>781</v>
      </c>
      <c r="B1776" t="s">
        <v>49</v>
      </c>
      <c r="C1776" t="s">
        <v>49</v>
      </c>
      <c r="F1776" s="13"/>
      <c r="G1776" s="13">
        <v>674</v>
      </c>
      <c r="H1776" s="13"/>
      <c r="I1776" s="13"/>
    </row>
    <row r="1777" spans="1:9" x14ac:dyDescent="0.3">
      <c r="A1777">
        <v>7124</v>
      </c>
      <c r="B1777" t="s">
        <v>49</v>
      </c>
      <c r="C1777" t="s">
        <v>49</v>
      </c>
      <c r="F1777" s="13"/>
      <c r="G1777" s="13">
        <v>0</v>
      </c>
      <c r="H1777" s="13"/>
      <c r="I1777" s="13"/>
    </row>
    <row r="1778" spans="1:9" x14ac:dyDescent="0.3">
      <c r="A1778">
        <v>17555</v>
      </c>
      <c r="B1778" t="s">
        <v>49</v>
      </c>
      <c r="C1778" t="s">
        <v>49</v>
      </c>
      <c r="F1778" s="13"/>
      <c r="G1778" s="13">
        <v>58</v>
      </c>
      <c r="H1778" s="13"/>
      <c r="I1778" s="13"/>
    </row>
    <row r="1779" spans="1:9" x14ac:dyDescent="0.3">
      <c r="A1779">
        <v>5172</v>
      </c>
      <c r="B1779" t="s">
        <v>55</v>
      </c>
      <c r="C1779" t="s">
        <v>49</v>
      </c>
      <c r="F1779" s="13"/>
      <c r="G1779" s="13">
        <v>532</v>
      </c>
      <c r="H1779" s="13"/>
      <c r="I1779" s="13"/>
    </row>
    <row r="1780" spans="1:9" x14ac:dyDescent="0.3">
      <c r="A1780">
        <v>15520</v>
      </c>
      <c r="B1780" t="s">
        <v>49</v>
      </c>
      <c r="C1780" t="s">
        <v>49</v>
      </c>
      <c r="F1780" s="13"/>
      <c r="G1780" s="13">
        <v>422</v>
      </c>
      <c r="H1780" s="13"/>
      <c r="I1780" s="13"/>
    </row>
    <row r="1781" spans="1:9" x14ac:dyDescent="0.3">
      <c r="A1781">
        <v>13711</v>
      </c>
      <c r="B1781" t="s">
        <v>55</v>
      </c>
      <c r="C1781" t="s">
        <v>49</v>
      </c>
      <c r="F1781" s="13"/>
      <c r="G1781" s="13">
        <v>437</v>
      </c>
      <c r="H1781" s="13"/>
      <c r="I1781" s="13"/>
    </row>
    <row r="1782" spans="1:9" x14ac:dyDescent="0.3">
      <c r="A1782">
        <v>1533</v>
      </c>
      <c r="B1782" t="s">
        <v>49</v>
      </c>
      <c r="C1782" t="s">
        <v>49</v>
      </c>
      <c r="F1782" s="13"/>
      <c r="G1782" s="13">
        <v>-308</v>
      </c>
      <c r="H1782" s="13"/>
      <c r="I1782" s="13"/>
    </row>
    <row r="1783" spans="1:9" x14ac:dyDescent="0.3">
      <c r="A1783">
        <v>286</v>
      </c>
      <c r="B1783" t="s">
        <v>49</v>
      </c>
      <c r="C1783" t="s">
        <v>49</v>
      </c>
      <c r="F1783" s="13"/>
      <c r="G1783" s="13">
        <v>30</v>
      </c>
      <c r="H1783" s="13"/>
      <c r="I1783" s="13"/>
    </row>
    <row r="1784" spans="1:9" x14ac:dyDescent="0.3">
      <c r="A1784">
        <v>-219</v>
      </c>
      <c r="B1784" t="s">
        <v>55</v>
      </c>
      <c r="C1784" t="s">
        <v>49</v>
      </c>
      <c r="F1784" s="13"/>
      <c r="G1784" s="13">
        <v>321</v>
      </c>
      <c r="H1784" s="13"/>
      <c r="I1784" s="13"/>
    </row>
    <row r="1785" spans="1:9" x14ac:dyDescent="0.3">
      <c r="A1785">
        <v>0</v>
      </c>
      <c r="B1785" t="s">
        <v>55</v>
      </c>
      <c r="C1785" t="s">
        <v>49</v>
      </c>
      <c r="F1785" s="13"/>
      <c r="G1785" s="13">
        <v>250</v>
      </c>
      <c r="H1785" s="13"/>
      <c r="I1785" s="13"/>
    </row>
    <row r="1786" spans="1:9" x14ac:dyDescent="0.3">
      <c r="A1786">
        <v>810</v>
      </c>
      <c r="B1786" t="s">
        <v>55</v>
      </c>
      <c r="C1786" t="s">
        <v>49</v>
      </c>
      <c r="F1786" s="13"/>
      <c r="G1786" s="13">
        <v>-470</v>
      </c>
      <c r="H1786" s="13"/>
      <c r="I1786" s="13"/>
    </row>
    <row r="1787" spans="1:9" x14ac:dyDescent="0.3">
      <c r="A1787">
        <v>300</v>
      </c>
      <c r="B1787" t="s">
        <v>49</v>
      </c>
      <c r="C1787" t="s">
        <v>49</v>
      </c>
      <c r="F1787" s="13"/>
      <c r="G1787" s="13">
        <v>0</v>
      </c>
      <c r="H1787" s="13"/>
      <c r="I1787" s="13"/>
    </row>
    <row r="1788" spans="1:9" x14ac:dyDescent="0.3">
      <c r="A1788">
        <v>1175</v>
      </c>
      <c r="B1788" t="s">
        <v>55</v>
      </c>
      <c r="C1788" t="s">
        <v>49</v>
      </c>
      <c r="F1788" s="13"/>
      <c r="G1788" s="13">
        <v>878</v>
      </c>
      <c r="H1788" s="13"/>
      <c r="I1788" s="13"/>
    </row>
    <row r="1789" spans="1:9" x14ac:dyDescent="0.3">
      <c r="A1789">
        <v>0</v>
      </c>
      <c r="B1789" t="s">
        <v>55</v>
      </c>
      <c r="C1789" t="s">
        <v>49</v>
      </c>
      <c r="F1789" s="13"/>
      <c r="G1789" s="13">
        <v>96</v>
      </c>
      <c r="H1789" s="13"/>
      <c r="I1789" s="13"/>
    </row>
    <row r="1790" spans="1:9" x14ac:dyDescent="0.3">
      <c r="A1790">
        <v>113</v>
      </c>
      <c r="B1790" t="s">
        <v>55</v>
      </c>
      <c r="C1790" t="s">
        <v>49</v>
      </c>
      <c r="F1790" s="13"/>
      <c r="G1790" s="13">
        <v>472</v>
      </c>
      <c r="H1790" s="13"/>
      <c r="I1790" s="13"/>
    </row>
    <row r="1791" spans="1:9" x14ac:dyDescent="0.3">
      <c r="A1791">
        <v>641</v>
      </c>
      <c r="B1791" t="s">
        <v>55</v>
      </c>
      <c r="C1791" t="s">
        <v>49</v>
      </c>
      <c r="F1791" s="13"/>
      <c r="G1791" s="13">
        <v>400</v>
      </c>
      <c r="H1791" s="13"/>
      <c r="I1791" s="13"/>
    </row>
    <row r="1792" spans="1:9" x14ac:dyDescent="0.3">
      <c r="A1792">
        <v>1477</v>
      </c>
      <c r="B1792" t="s">
        <v>55</v>
      </c>
      <c r="C1792" t="s">
        <v>49</v>
      </c>
      <c r="F1792" s="13"/>
      <c r="G1792" s="13">
        <v>7495</v>
      </c>
      <c r="H1792" s="13"/>
      <c r="I1792" s="13"/>
    </row>
    <row r="1793" spans="1:9" x14ac:dyDescent="0.3">
      <c r="A1793">
        <v>0</v>
      </c>
      <c r="B1793" t="s">
        <v>55</v>
      </c>
      <c r="C1793" t="s">
        <v>49</v>
      </c>
      <c r="F1793" s="13"/>
      <c r="G1793" s="13">
        <v>24</v>
      </c>
      <c r="H1793" s="13"/>
      <c r="I1793" s="13"/>
    </row>
    <row r="1794" spans="1:9" x14ac:dyDescent="0.3">
      <c r="A1794">
        <v>8</v>
      </c>
      <c r="B1794" t="s">
        <v>55</v>
      </c>
      <c r="C1794" t="s">
        <v>49</v>
      </c>
      <c r="F1794" s="13"/>
      <c r="G1794" s="13">
        <v>311</v>
      </c>
      <c r="H1794" s="13"/>
      <c r="I1794" s="13"/>
    </row>
    <row r="1795" spans="1:9" x14ac:dyDescent="0.3">
      <c r="A1795">
        <v>399</v>
      </c>
      <c r="B1795" t="s">
        <v>55</v>
      </c>
      <c r="C1795" t="s">
        <v>55</v>
      </c>
      <c r="F1795" s="13"/>
      <c r="G1795" s="13">
        <v>492</v>
      </c>
      <c r="H1795" s="13"/>
      <c r="I1795" s="13"/>
    </row>
    <row r="1796" spans="1:9" x14ac:dyDescent="0.3">
      <c r="A1796">
        <v>-435</v>
      </c>
      <c r="B1796" t="s">
        <v>55</v>
      </c>
      <c r="C1796" t="s">
        <v>55</v>
      </c>
      <c r="F1796" s="13"/>
      <c r="G1796" s="13">
        <v>334</v>
      </c>
      <c r="H1796" s="13"/>
      <c r="I1796" s="13"/>
    </row>
    <row r="1797" spans="1:9" x14ac:dyDescent="0.3">
      <c r="A1797">
        <v>2830</v>
      </c>
      <c r="B1797" t="s">
        <v>49</v>
      </c>
      <c r="C1797" t="s">
        <v>49</v>
      </c>
      <c r="F1797" s="13"/>
      <c r="G1797" s="13">
        <v>1298</v>
      </c>
      <c r="H1797" s="13"/>
      <c r="I1797" s="13"/>
    </row>
    <row r="1798" spans="1:9" x14ac:dyDescent="0.3">
      <c r="A1798">
        <v>15</v>
      </c>
      <c r="B1798" t="s">
        <v>49</v>
      </c>
      <c r="C1798" t="s">
        <v>49</v>
      </c>
      <c r="F1798" s="13"/>
      <c r="G1798" s="13">
        <v>396</v>
      </c>
      <c r="H1798" s="13"/>
      <c r="I1798" s="13"/>
    </row>
    <row r="1799" spans="1:9" x14ac:dyDescent="0.3">
      <c r="A1799">
        <v>125</v>
      </c>
      <c r="B1799" t="s">
        <v>49</v>
      </c>
      <c r="C1799" t="s">
        <v>49</v>
      </c>
      <c r="F1799" s="13"/>
      <c r="G1799" s="13">
        <v>2769</v>
      </c>
      <c r="H1799" s="13"/>
      <c r="I1799" s="13"/>
    </row>
    <row r="1800" spans="1:9" x14ac:dyDescent="0.3">
      <c r="A1800">
        <v>45</v>
      </c>
      <c r="B1800" t="s">
        <v>49</v>
      </c>
      <c r="C1800" t="s">
        <v>49</v>
      </c>
      <c r="F1800" s="13"/>
      <c r="G1800" s="13">
        <v>2320</v>
      </c>
      <c r="H1800" s="13"/>
      <c r="I1800" s="13"/>
    </row>
    <row r="1801" spans="1:9" x14ac:dyDescent="0.3">
      <c r="A1801">
        <v>13</v>
      </c>
      <c r="B1801" t="s">
        <v>49</v>
      </c>
      <c r="C1801" t="s">
        <v>49</v>
      </c>
      <c r="F1801" s="13"/>
      <c r="G1801" s="13">
        <v>76</v>
      </c>
      <c r="H1801" s="13"/>
      <c r="I1801" s="13"/>
    </row>
    <row r="1802" spans="1:9" x14ac:dyDescent="0.3">
      <c r="A1802">
        <v>0</v>
      </c>
      <c r="B1802" t="s">
        <v>55</v>
      </c>
      <c r="C1802" t="s">
        <v>49</v>
      </c>
      <c r="F1802" s="13"/>
      <c r="G1802" s="13">
        <v>2034</v>
      </c>
      <c r="H1802" s="13"/>
      <c r="I1802" s="13"/>
    </row>
    <row r="1803" spans="1:9" x14ac:dyDescent="0.3">
      <c r="A1803">
        <v>579</v>
      </c>
      <c r="B1803" t="s">
        <v>55</v>
      </c>
      <c r="C1803" t="s">
        <v>49</v>
      </c>
      <c r="F1803" s="13"/>
      <c r="G1803" s="13">
        <v>3018</v>
      </c>
      <c r="H1803" s="13"/>
      <c r="I1803" s="13"/>
    </row>
    <row r="1804" spans="1:9" x14ac:dyDescent="0.3">
      <c r="A1804">
        <v>432</v>
      </c>
      <c r="B1804" t="s">
        <v>55</v>
      </c>
      <c r="C1804" t="s">
        <v>49</v>
      </c>
      <c r="F1804" s="13"/>
      <c r="G1804" s="13">
        <v>483</v>
      </c>
      <c r="H1804" s="13"/>
      <c r="I1804" s="13"/>
    </row>
    <row r="1805" spans="1:9" x14ac:dyDescent="0.3">
      <c r="A1805">
        <v>1987</v>
      </c>
      <c r="B1805" t="s">
        <v>55</v>
      </c>
      <c r="C1805" t="s">
        <v>49</v>
      </c>
      <c r="F1805" s="13"/>
      <c r="G1805" s="13">
        <v>390</v>
      </c>
      <c r="H1805" s="13"/>
      <c r="I1805" s="13"/>
    </row>
    <row r="1806" spans="1:9" x14ac:dyDescent="0.3">
      <c r="A1806">
        <v>857</v>
      </c>
      <c r="B1806" t="s">
        <v>55</v>
      </c>
      <c r="C1806" t="s">
        <v>49</v>
      </c>
      <c r="F1806" s="13"/>
      <c r="G1806" s="13">
        <v>22196</v>
      </c>
      <c r="H1806" s="13"/>
      <c r="I1806" s="13"/>
    </row>
    <row r="1807" spans="1:9" x14ac:dyDescent="0.3">
      <c r="A1807">
        <v>15834</v>
      </c>
      <c r="B1807" t="s">
        <v>49</v>
      </c>
      <c r="C1807" t="s">
        <v>49</v>
      </c>
      <c r="F1807" s="13"/>
      <c r="G1807" s="13">
        <v>249</v>
      </c>
      <c r="H1807" s="13"/>
      <c r="I1807" s="13"/>
    </row>
    <row r="1808" spans="1:9" x14ac:dyDescent="0.3">
      <c r="A1808">
        <v>3370</v>
      </c>
      <c r="B1808" t="s">
        <v>49</v>
      </c>
      <c r="C1808" t="s">
        <v>49</v>
      </c>
      <c r="F1808" s="13"/>
      <c r="G1808" s="13">
        <v>3274</v>
      </c>
      <c r="H1808" s="13"/>
      <c r="I1808" s="13"/>
    </row>
    <row r="1809" spans="1:9" x14ac:dyDescent="0.3">
      <c r="A1809">
        <v>6290</v>
      </c>
      <c r="B1809" t="s">
        <v>49</v>
      </c>
      <c r="C1809" t="s">
        <v>49</v>
      </c>
      <c r="F1809" s="13"/>
      <c r="G1809" s="13">
        <v>5731</v>
      </c>
      <c r="H1809" s="13"/>
      <c r="I1809" s="13"/>
    </row>
    <row r="1810" spans="1:9" x14ac:dyDescent="0.3">
      <c r="A1810">
        <v>808</v>
      </c>
      <c r="B1810" t="s">
        <v>49</v>
      </c>
      <c r="C1810" t="s">
        <v>49</v>
      </c>
      <c r="F1810" s="13"/>
      <c r="G1810" s="13">
        <v>1664</v>
      </c>
      <c r="H1810" s="13"/>
      <c r="I1810" s="13"/>
    </row>
    <row r="1811" spans="1:9" x14ac:dyDescent="0.3">
      <c r="A1811">
        <v>4075</v>
      </c>
      <c r="B1811" t="s">
        <v>55</v>
      </c>
      <c r="C1811" t="s">
        <v>49</v>
      </c>
      <c r="F1811" s="13"/>
      <c r="G1811" s="13">
        <v>1670</v>
      </c>
      <c r="H1811" s="13"/>
      <c r="I1811" s="13"/>
    </row>
    <row r="1812" spans="1:9" x14ac:dyDescent="0.3">
      <c r="A1812">
        <v>373</v>
      </c>
      <c r="B1812" t="s">
        <v>55</v>
      </c>
      <c r="C1812" t="s">
        <v>49</v>
      </c>
      <c r="F1812" s="13"/>
      <c r="G1812" s="13">
        <v>2157</v>
      </c>
      <c r="H1812" s="13"/>
      <c r="I1812" s="13"/>
    </row>
    <row r="1813" spans="1:9" x14ac:dyDescent="0.3">
      <c r="A1813">
        <v>-101</v>
      </c>
      <c r="B1813" t="s">
        <v>55</v>
      </c>
      <c r="C1813" t="s">
        <v>49</v>
      </c>
      <c r="F1813" s="13"/>
      <c r="G1813" s="13">
        <v>161</v>
      </c>
      <c r="H1813" s="13"/>
      <c r="I1813" s="13"/>
    </row>
    <row r="1814" spans="1:9" x14ac:dyDescent="0.3">
      <c r="A1814">
        <v>3250</v>
      </c>
      <c r="B1814" t="s">
        <v>49</v>
      </c>
      <c r="C1814" t="s">
        <v>49</v>
      </c>
      <c r="F1814" s="13"/>
      <c r="G1814" s="13">
        <v>3658</v>
      </c>
      <c r="H1814" s="13"/>
      <c r="I1814" s="13"/>
    </row>
    <row r="1815" spans="1:9" x14ac:dyDescent="0.3">
      <c r="A1815">
        <v>1375</v>
      </c>
      <c r="B1815" t="s">
        <v>55</v>
      </c>
      <c r="C1815" t="s">
        <v>49</v>
      </c>
      <c r="F1815" s="13"/>
      <c r="G1815" s="13">
        <v>3342</v>
      </c>
      <c r="H1815" s="13"/>
      <c r="I1815" s="13"/>
    </row>
    <row r="1816" spans="1:9" x14ac:dyDescent="0.3">
      <c r="A1816">
        <v>180</v>
      </c>
      <c r="B1816" t="s">
        <v>49</v>
      </c>
      <c r="C1816" t="s">
        <v>49</v>
      </c>
      <c r="F1816" s="13"/>
      <c r="G1816" s="13">
        <v>263</v>
      </c>
      <c r="H1816" s="13"/>
      <c r="I1816" s="13"/>
    </row>
    <row r="1817" spans="1:9" x14ac:dyDescent="0.3">
      <c r="A1817">
        <v>175</v>
      </c>
      <c r="B1817" t="s">
        <v>49</v>
      </c>
      <c r="C1817" t="s">
        <v>49</v>
      </c>
      <c r="F1817" s="13"/>
      <c r="G1817" s="13">
        <v>623</v>
      </c>
      <c r="H1817" s="13"/>
      <c r="I1817" s="13"/>
    </row>
    <row r="1818" spans="1:9" x14ac:dyDescent="0.3">
      <c r="A1818">
        <v>381</v>
      </c>
      <c r="B1818" t="s">
        <v>49</v>
      </c>
      <c r="C1818" t="s">
        <v>55</v>
      </c>
      <c r="F1818" s="13"/>
      <c r="G1818" s="13">
        <v>3540</v>
      </c>
      <c r="H1818" s="13"/>
      <c r="I1818" s="13"/>
    </row>
    <row r="1819" spans="1:9" x14ac:dyDescent="0.3">
      <c r="A1819">
        <v>2171</v>
      </c>
      <c r="B1819" t="s">
        <v>55</v>
      </c>
      <c r="C1819" t="s">
        <v>49</v>
      </c>
      <c r="F1819" s="13"/>
      <c r="G1819" s="13">
        <v>95</v>
      </c>
      <c r="H1819" s="13"/>
      <c r="I1819" s="13"/>
    </row>
    <row r="1820" spans="1:9" x14ac:dyDescent="0.3">
      <c r="A1820">
        <v>340</v>
      </c>
      <c r="B1820" t="s">
        <v>55</v>
      </c>
      <c r="C1820" t="s">
        <v>49</v>
      </c>
      <c r="F1820" s="13"/>
      <c r="G1820" s="13">
        <v>765</v>
      </c>
      <c r="H1820" s="13"/>
      <c r="I1820" s="13"/>
    </row>
    <row r="1821" spans="1:9" x14ac:dyDescent="0.3">
      <c r="A1821">
        <v>10</v>
      </c>
      <c r="B1821" t="s">
        <v>55</v>
      </c>
      <c r="C1821" t="s">
        <v>55</v>
      </c>
      <c r="F1821" s="13"/>
      <c r="G1821" s="13">
        <v>-824</v>
      </c>
      <c r="H1821" s="13"/>
      <c r="I1821" s="13"/>
    </row>
    <row r="1822" spans="1:9" x14ac:dyDescent="0.3">
      <c r="A1822">
        <v>4958</v>
      </c>
      <c r="B1822" t="s">
        <v>55</v>
      </c>
      <c r="C1822" t="s">
        <v>49</v>
      </c>
      <c r="F1822" s="13"/>
      <c r="G1822" s="13">
        <v>191</v>
      </c>
      <c r="H1822" s="13"/>
      <c r="I1822" s="13"/>
    </row>
    <row r="1823" spans="1:9" x14ac:dyDescent="0.3">
      <c r="A1823">
        <v>21244</v>
      </c>
      <c r="B1823" t="s">
        <v>49</v>
      </c>
      <c r="C1823" t="s">
        <v>55</v>
      </c>
      <c r="F1823" s="13"/>
      <c r="G1823" s="13">
        <v>420</v>
      </c>
      <c r="H1823" s="13"/>
      <c r="I1823" s="13"/>
    </row>
    <row r="1824" spans="1:9" x14ac:dyDescent="0.3">
      <c r="A1824">
        <v>156</v>
      </c>
      <c r="B1824" t="s">
        <v>49</v>
      </c>
      <c r="C1824" t="s">
        <v>49</v>
      </c>
      <c r="F1824" s="13"/>
      <c r="G1824" s="13">
        <v>2706</v>
      </c>
      <c r="H1824" s="13"/>
      <c r="I1824" s="13"/>
    </row>
    <row r="1825" spans="1:9" x14ac:dyDescent="0.3">
      <c r="A1825">
        <v>473</v>
      </c>
      <c r="B1825" t="s">
        <v>55</v>
      </c>
      <c r="C1825" t="s">
        <v>55</v>
      </c>
      <c r="F1825" s="13"/>
      <c r="G1825" s="13">
        <v>-120</v>
      </c>
      <c r="H1825" s="13"/>
      <c r="I1825" s="13"/>
    </row>
    <row r="1826" spans="1:9" x14ac:dyDescent="0.3">
      <c r="A1826">
        <v>781</v>
      </c>
      <c r="B1826" t="s">
        <v>49</v>
      </c>
      <c r="C1826" t="s">
        <v>49</v>
      </c>
      <c r="F1826" s="13"/>
      <c r="G1826" s="13">
        <v>-365</v>
      </c>
      <c r="H1826" s="13"/>
      <c r="I1826" s="13"/>
    </row>
    <row r="1827" spans="1:9" x14ac:dyDescent="0.3">
      <c r="A1827">
        <v>0</v>
      </c>
      <c r="B1827" t="s">
        <v>49</v>
      </c>
      <c r="C1827" t="s">
        <v>49</v>
      </c>
      <c r="F1827" s="13"/>
      <c r="G1827" s="13">
        <v>8038</v>
      </c>
      <c r="H1827" s="13"/>
      <c r="I1827" s="13"/>
    </row>
    <row r="1828" spans="1:9" x14ac:dyDescent="0.3">
      <c r="A1828">
        <v>1819</v>
      </c>
      <c r="B1828" t="s">
        <v>49</v>
      </c>
      <c r="C1828" t="s">
        <v>49</v>
      </c>
      <c r="F1828" s="13"/>
      <c r="G1828" s="13">
        <v>-938</v>
      </c>
      <c r="H1828" s="13"/>
      <c r="I1828" s="13"/>
    </row>
    <row r="1829" spans="1:9" x14ac:dyDescent="0.3">
      <c r="A1829">
        <v>4374</v>
      </c>
      <c r="B1829" t="s">
        <v>55</v>
      </c>
      <c r="C1829" t="s">
        <v>49</v>
      </c>
      <c r="F1829" s="13"/>
      <c r="G1829" s="13">
        <v>1139</v>
      </c>
      <c r="H1829" s="13"/>
      <c r="I1829" s="13"/>
    </row>
    <row r="1830" spans="1:9" x14ac:dyDescent="0.3">
      <c r="A1830">
        <v>456</v>
      </c>
      <c r="B1830" t="s">
        <v>55</v>
      </c>
      <c r="C1830" t="s">
        <v>55</v>
      </c>
      <c r="F1830" s="13"/>
      <c r="G1830" s="13">
        <v>189</v>
      </c>
      <c r="H1830" s="13"/>
      <c r="I1830" s="13"/>
    </row>
    <row r="1831" spans="1:9" x14ac:dyDescent="0.3">
      <c r="A1831">
        <v>253</v>
      </c>
      <c r="B1831" t="s">
        <v>55</v>
      </c>
      <c r="C1831" t="s">
        <v>49</v>
      </c>
      <c r="F1831" s="13"/>
      <c r="G1831" s="13">
        <v>-614</v>
      </c>
      <c r="H1831" s="13"/>
      <c r="I1831" s="13"/>
    </row>
    <row r="1832" spans="1:9" x14ac:dyDescent="0.3">
      <c r="A1832">
        <v>774</v>
      </c>
      <c r="B1832" t="s">
        <v>55</v>
      </c>
      <c r="C1832" t="s">
        <v>49</v>
      </c>
      <c r="F1832" s="13"/>
      <c r="G1832" s="13">
        <v>425</v>
      </c>
      <c r="H1832" s="13"/>
      <c r="I1832" s="13"/>
    </row>
    <row r="1833" spans="1:9" x14ac:dyDescent="0.3">
      <c r="A1833">
        <v>-59</v>
      </c>
      <c r="B1833" t="s">
        <v>49</v>
      </c>
      <c r="C1833" t="s">
        <v>55</v>
      </c>
      <c r="F1833" s="13"/>
      <c r="G1833" s="13">
        <v>607</v>
      </c>
      <c r="H1833" s="13"/>
      <c r="I1833" s="13"/>
    </row>
    <row r="1834" spans="1:9" x14ac:dyDescent="0.3">
      <c r="A1834">
        <v>-81</v>
      </c>
      <c r="B1834" t="s">
        <v>49</v>
      </c>
      <c r="C1834" t="s">
        <v>55</v>
      </c>
      <c r="F1834" s="13"/>
      <c r="G1834" s="13">
        <v>1274</v>
      </c>
      <c r="H1834" s="13"/>
      <c r="I1834" s="13"/>
    </row>
    <row r="1835" spans="1:9" x14ac:dyDescent="0.3">
      <c r="A1835">
        <v>0</v>
      </c>
      <c r="B1835" t="s">
        <v>55</v>
      </c>
      <c r="C1835" t="s">
        <v>49</v>
      </c>
      <c r="F1835" s="13"/>
      <c r="G1835" s="13">
        <v>362</v>
      </c>
      <c r="H1835" s="13"/>
      <c r="I1835" s="13"/>
    </row>
    <row r="1836" spans="1:9" x14ac:dyDescent="0.3">
      <c r="A1836">
        <v>0</v>
      </c>
      <c r="B1836" t="s">
        <v>55</v>
      </c>
      <c r="C1836" t="s">
        <v>49</v>
      </c>
      <c r="F1836" s="13"/>
      <c r="G1836" s="13">
        <v>377</v>
      </c>
      <c r="H1836" s="13"/>
      <c r="I1836" s="13"/>
    </row>
    <row r="1837" spans="1:9" x14ac:dyDescent="0.3">
      <c r="A1837">
        <v>-3</v>
      </c>
      <c r="B1837" t="s">
        <v>49</v>
      </c>
      <c r="C1837" t="s">
        <v>49</v>
      </c>
      <c r="F1837" s="13"/>
      <c r="G1837" s="13">
        <v>1843</v>
      </c>
      <c r="H1837" s="13"/>
      <c r="I1837" s="13"/>
    </row>
    <row r="1838" spans="1:9" x14ac:dyDescent="0.3">
      <c r="A1838">
        <v>2488</v>
      </c>
      <c r="B1838" t="s">
        <v>55</v>
      </c>
      <c r="C1838" t="s">
        <v>49</v>
      </c>
      <c r="F1838" s="13"/>
      <c r="G1838" s="13">
        <v>433</v>
      </c>
      <c r="H1838" s="13"/>
      <c r="I1838" s="13"/>
    </row>
    <row r="1839" spans="1:9" x14ac:dyDescent="0.3">
      <c r="A1839">
        <v>3</v>
      </c>
      <c r="B1839" t="s">
        <v>49</v>
      </c>
      <c r="C1839" t="s">
        <v>49</v>
      </c>
      <c r="F1839" s="13"/>
      <c r="G1839" s="13">
        <v>-107</v>
      </c>
      <c r="H1839" s="13"/>
      <c r="I1839" s="13"/>
    </row>
    <row r="1840" spans="1:9" x14ac:dyDescent="0.3">
      <c r="A1840">
        <v>839</v>
      </c>
      <c r="B1840" t="s">
        <v>55</v>
      </c>
      <c r="C1840" t="s">
        <v>49</v>
      </c>
      <c r="F1840" s="13"/>
      <c r="G1840" s="13">
        <v>51</v>
      </c>
      <c r="H1840" s="13"/>
      <c r="I1840" s="13"/>
    </row>
    <row r="1841" spans="1:9" x14ac:dyDescent="0.3">
      <c r="A1841">
        <v>103</v>
      </c>
      <c r="B1841" t="s">
        <v>49</v>
      </c>
      <c r="C1841" t="s">
        <v>49</v>
      </c>
      <c r="F1841" s="13"/>
      <c r="G1841" s="13">
        <v>-147</v>
      </c>
      <c r="H1841" s="13"/>
      <c r="I1841" s="13"/>
    </row>
    <row r="1842" spans="1:9" x14ac:dyDescent="0.3">
      <c r="A1842">
        <v>316</v>
      </c>
      <c r="B1842" t="s">
        <v>55</v>
      </c>
      <c r="C1842" t="s">
        <v>49</v>
      </c>
      <c r="F1842" s="13"/>
      <c r="G1842" s="13">
        <v>0</v>
      </c>
      <c r="H1842" s="13"/>
      <c r="I1842" s="13"/>
    </row>
    <row r="1843" spans="1:9" x14ac:dyDescent="0.3">
      <c r="A1843">
        <v>1680</v>
      </c>
      <c r="B1843" t="s">
        <v>55</v>
      </c>
      <c r="C1843" t="s">
        <v>49</v>
      </c>
      <c r="F1843" s="13"/>
      <c r="G1843" s="13">
        <v>0</v>
      </c>
      <c r="H1843" s="13"/>
      <c r="I1843" s="13"/>
    </row>
    <row r="1844" spans="1:9" x14ac:dyDescent="0.3">
      <c r="A1844">
        <v>7179</v>
      </c>
      <c r="B1844" t="s">
        <v>49</v>
      </c>
      <c r="C1844" t="s">
        <v>49</v>
      </c>
      <c r="F1844" s="13"/>
      <c r="G1844" s="13">
        <v>142</v>
      </c>
      <c r="H1844" s="13"/>
      <c r="I1844" s="13"/>
    </row>
    <row r="1845" spans="1:9" x14ac:dyDescent="0.3">
      <c r="A1845">
        <v>247</v>
      </c>
      <c r="B1845" t="s">
        <v>55</v>
      </c>
      <c r="C1845" t="s">
        <v>49</v>
      </c>
      <c r="F1845" s="13"/>
      <c r="G1845" s="13">
        <v>209</v>
      </c>
      <c r="H1845" s="13"/>
      <c r="I1845" s="13"/>
    </row>
    <row r="1846" spans="1:9" x14ac:dyDescent="0.3">
      <c r="A1846">
        <v>8295</v>
      </c>
      <c r="B1846" t="s">
        <v>49</v>
      </c>
      <c r="C1846" t="s">
        <v>49</v>
      </c>
      <c r="F1846" s="13"/>
      <c r="G1846" s="13">
        <v>1670</v>
      </c>
      <c r="H1846" s="13"/>
      <c r="I1846" s="13"/>
    </row>
    <row r="1847" spans="1:9" x14ac:dyDescent="0.3">
      <c r="A1847">
        <v>261</v>
      </c>
      <c r="B1847" t="s">
        <v>55</v>
      </c>
      <c r="C1847" t="s">
        <v>55</v>
      </c>
      <c r="F1847" s="13"/>
      <c r="G1847" s="13">
        <v>13683</v>
      </c>
      <c r="H1847" s="13"/>
      <c r="I1847" s="13"/>
    </row>
    <row r="1848" spans="1:9" x14ac:dyDescent="0.3">
      <c r="A1848">
        <v>95</v>
      </c>
      <c r="B1848" t="s">
        <v>55</v>
      </c>
      <c r="C1848" t="s">
        <v>49</v>
      </c>
      <c r="F1848" s="13"/>
      <c r="G1848" s="13">
        <v>340</v>
      </c>
      <c r="H1848" s="13"/>
      <c r="I1848" s="13"/>
    </row>
    <row r="1849" spans="1:9" x14ac:dyDescent="0.3">
      <c r="A1849">
        <v>291</v>
      </c>
      <c r="B1849" t="s">
        <v>49</v>
      </c>
      <c r="C1849" t="s">
        <v>49</v>
      </c>
      <c r="F1849" s="13"/>
      <c r="G1849" s="13">
        <v>1198</v>
      </c>
      <c r="H1849" s="13"/>
      <c r="I1849" s="13"/>
    </row>
    <row r="1850" spans="1:9" x14ac:dyDescent="0.3">
      <c r="A1850">
        <v>2240</v>
      </c>
      <c r="B1850" t="s">
        <v>55</v>
      </c>
      <c r="C1850" t="s">
        <v>49</v>
      </c>
      <c r="F1850" s="13"/>
      <c r="G1850" s="13">
        <v>1249</v>
      </c>
      <c r="H1850" s="13"/>
      <c r="I1850" s="13"/>
    </row>
    <row r="1851" spans="1:9" x14ac:dyDescent="0.3">
      <c r="A1851">
        <v>0</v>
      </c>
      <c r="B1851" t="s">
        <v>49</v>
      </c>
      <c r="C1851" t="s">
        <v>49</v>
      </c>
      <c r="F1851" s="13"/>
      <c r="G1851" s="13">
        <v>212</v>
      </c>
      <c r="H1851" s="13"/>
      <c r="I1851" s="13"/>
    </row>
    <row r="1852" spans="1:9" x14ac:dyDescent="0.3">
      <c r="A1852">
        <v>1295</v>
      </c>
      <c r="B1852" t="s">
        <v>55</v>
      </c>
      <c r="C1852" t="s">
        <v>49</v>
      </c>
      <c r="F1852" s="13"/>
      <c r="G1852" s="13">
        <v>459</v>
      </c>
      <c r="H1852" s="13"/>
      <c r="I1852" s="13"/>
    </row>
    <row r="1853" spans="1:9" x14ac:dyDescent="0.3">
      <c r="A1853">
        <v>324</v>
      </c>
      <c r="B1853" t="s">
        <v>55</v>
      </c>
      <c r="C1853" t="s">
        <v>49</v>
      </c>
      <c r="F1853" s="13"/>
      <c r="G1853" s="13">
        <v>4722</v>
      </c>
      <c r="H1853" s="13"/>
      <c r="I1853" s="13"/>
    </row>
    <row r="1854" spans="1:9" x14ac:dyDescent="0.3">
      <c r="A1854">
        <v>669</v>
      </c>
      <c r="B1854" t="s">
        <v>55</v>
      </c>
      <c r="C1854" t="s">
        <v>49</v>
      </c>
      <c r="F1854" s="13"/>
      <c r="G1854" s="13">
        <v>1555</v>
      </c>
      <c r="H1854" s="13"/>
      <c r="I1854" s="13"/>
    </row>
    <row r="1855" spans="1:9" x14ac:dyDescent="0.3">
      <c r="A1855">
        <v>4143</v>
      </c>
      <c r="B1855" t="s">
        <v>55</v>
      </c>
      <c r="C1855" t="s">
        <v>55</v>
      </c>
      <c r="F1855" s="13"/>
      <c r="G1855" s="13">
        <v>61</v>
      </c>
      <c r="H1855" s="13"/>
      <c r="I1855" s="13"/>
    </row>
    <row r="1856" spans="1:9" x14ac:dyDescent="0.3">
      <c r="A1856">
        <v>2646</v>
      </c>
      <c r="B1856" t="s">
        <v>49</v>
      </c>
      <c r="C1856" t="s">
        <v>49</v>
      </c>
      <c r="F1856" s="13"/>
      <c r="G1856" s="13">
        <v>0</v>
      </c>
      <c r="H1856" s="13"/>
      <c r="I1856" s="13"/>
    </row>
    <row r="1857" spans="1:9" x14ac:dyDescent="0.3">
      <c r="A1857">
        <v>618</v>
      </c>
      <c r="B1857" t="s">
        <v>49</v>
      </c>
      <c r="C1857" t="s">
        <v>49</v>
      </c>
      <c r="F1857" s="13"/>
      <c r="G1857" s="13">
        <v>3706</v>
      </c>
      <c r="H1857" s="13"/>
      <c r="I1857" s="13"/>
    </row>
    <row r="1858" spans="1:9" x14ac:dyDescent="0.3">
      <c r="A1858">
        <v>541</v>
      </c>
      <c r="B1858" t="s">
        <v>55</v>
      </c>
      <c r="C1858" t="s">
        <v>49</v>
      </c>
      <c r="F1858" s="13"/>
      <c r="G1858" s="13">
        <v>3809</v>
      </c>
      <c r="H1858" s="13"/>
      <c r="I1858" s="13"/>
    </row>
    <row r="1859" spans="1:9" x14ac:dyDescent="0.3">
      <c r="A1859">
        <v>434</v>
      </c>
      <c r="B1859" t="s">
        <v>55</v>
      </c>
      <c r="C1859" t="s">
        <v>49</v>
      </c>
      <c r="F1859" s="13"/>
      <c r="G1859" s="13">
        <v>395</v>
      </c>
      <c r="H1859" s="13"/>
      <c r="I1859" s="13"/>
    </row>
    <row r="1860" spans="1:9" x14ac:dyDescent="0.3">
      <c r="A1860">
        <v>622</v>
      </c>
      <c r="B1860" t="s">
        <v>55</v>
      </c>
      <c r="C1860" t="s">
        <v>49</v>
      </c>
      <c r="F1860" s="13"/>
      <c r="G1860" s="13">
        <v>1011</v>
      </c>
      <c r="H1860" s="13"/>
      <c r="I1860" s="13"/>
    </row>
    <row r="1861" spans="1:9" x14ac:dyDescent="0.3">
      <c r="A1861">
        <v>0</v>
      </c>
      <c r="B1861" t="s">
        <v>55</v>
      </c>
      <c r="C1861" t="s">
        <v>49</v>
      </c>
      <c r="F1861" s="13"/>
      <c r="G1861" s="13">
        <v>420</v>
      </c>
      <c r="H1861" s="13"/>
      <c r="I1861" s="13"/>
    </row>
    <row r="1862" spans="1:9" x14ac:dyDescent="0.3">
      <c r="A1862">
        <v>99</v>
      </c>
      <c r="B1862" t="s">
        <v>55</v>
      </c>
      <c r="C1862" t="s">
        <v>49</v>
      </c>
      <c r="F1862" s="13"/>
      <c r="G1862" s="13">
        <v>76</v>
      </c>
      <c r="H1862" s="13"/>
      <c r="I1862" s="13"/>
    </row>
    <row r="1863" spans="1:9" x14ac:dyDescent="0.3">
      <c r="A1863">
        <v>290</v>
      </c>
      <c r="B1863" t="s">
        <v>55</v>
      </c>
      <c r="C1863" t="s">
        <v>49</v>
      </c>
      <c r="F1863" s="13"/>
      <c r="G1863" s="13">
        <v>844</v>
      </c>
      <c r="H1863" s="13"/>
      <c r="I1863" s="13"/>
    </row>
    <row r="1864" spans="1:9" x14ac:dyDescent="0.3">
      <c r="A1864">
        <v>1230</v>
      </c>
      <c r="B1864" t="s">
        <v>55</v>
      </c>
      <c r="C1864" t="s">
        <v>49</v>
      </c>
      <c r="F1864" s="13"/>
      <c r="G1864" s="13">
        <v>1318</v>
      </c>
      <c r="H1864" s="13"/>
      <c r="I1864" s="13"/>
    </row>
    <row r="1865" spans="1:9" x14ac:dyDescent="0.3">
      <c r="A1865">
        <v>45</v>
      </c>
      <c r="B1865" t="s">
        <v>55</v>
      </c>
      <c r="C1865" t="s">
        <v>55</v>
      </c>
      <c r="F1865" s="13"/>
      <c r="G1865" s="13">
        <v>167</v>
      </c>
      <c r="H1865" s="13"/>
      <c r="I1865" s="13"/>
    </row>
    <row r="1866" spans="1:9" x14ac:dyDescent="0.3">
      <c r="A1866">
        <v>923</v>
      </c>
      <c r="B1866" t="s">
        <v>55</v>
      </c>
      <c r="C1866" t="s">
        <v>49</v>
      </c>
      <c r="F1866" s="13"/>
      <c r="G1866" s="13">
        <v>2187</v>
      </c>
      <c r="H1866" s="13"/>
      <c r="I1866" s="13"/>
    </row>
    <row r="1867" spans="1:9" x14ac:dyDescent="0.3">
      <c r="A1867">
        <v>950</v>
      </c>
      <c r="B1867" t="s">
        <v>49</v>
      </c>
      <c r="C1867" t="s">
        <v>49</v>
      </c>
      <c r="F1867" s="13"/>
      <c r="G1867" s="13">
        <v>14440</v>
      </c>
      <c r="H1867" s="13"/>
      <c r="I1867" s="13"/>
    </row>
    <row r="1868" spans="1:9" x14ac:dyDescent="0.3">
      <c r="A1868">
        <v>1503</v>
      </c>
      <c r="B1868" t="s">
        <v>49</v>
      </c>
      <c r="C1868" t="s">
        <v>49</v>
      </c>
      <c r="F1868" s="13"/>
      <c r="G1868" s="13">
        <v>2294</v>
      </c>
      <c r="H1868" s="13"/>
      <c r="I1868" s="13"/>
    </row>
    <row r="1869" spans="1:9" x14ac:dyDescent="0.3">
      <c r="A1869">
        <v>65</v>
      </c>
      <c r="B1869" t="s">
        <v>49</v>
      </c>
      <c r="C1869" t="s">
        <v>49</v>
      </c>
      <c r="F1869" s="13"/>
      <c r="G1869" s="13">
        <v>80</v>
      </c>
      <c r="H1869" s="13"/>
      <c r="I1869" s="13"/>
    </row>
    <row r="1870" spans="1:9" x14ac:dyDescent="0.3">
      <c r="A1870">
        <v>-679</v>
      </c>
      <c r="B1870" t="s">
        <v>55</v>
      </c>
      <c r="C1870" t="s">
        <v>55</v>
      </c>
      <c r="F1870" s="13"/>
      <c r="G1870" s="13">
        <v>0</v>
      </c>
      <c r="H1870" s="13"/>
      <c r="I1870" s="13"/>
    </row>
    <row r="1871" spans="1:9" x14ac:dyDescent="0.3">
      <c r="A1871">
        <v>773</v>
      </c>
      <c r="B1871" t="s">
        <v>49</v>
      </c>
      <c r="C1871" t="s">
        <v>55</v>
      </c>
      <c r="F1871" s="13"/>
      <c r="G1871" s="13">
        <v>613</v>
      </c>
      <c r="H1871" s="13"/>
      <c r="I1871" s="13"/>
    </row>
    <row r="1872" spans="1:9" x14ac:dyDescent="0.3">
      <c r="A1872">
        <v>10788</v>
      </c>
      <c r="B1872" t="s">
        <v>49</v>
      </c>
      <c r="C1872" t="s">
        <v>49</v>
      </c>
      <c r="F1872" s="13"/>
      <c r="G1872" s="13">
        <v>1143</v>
      </c>
      <c r="H1872" s="13"/>
      <c r="I1872" s="13"/>
    </row>
    <row r="1873" spans="1:9" x14ac:dyDescent="0.3">
      <c r="A1873">
        <v>991</v>
      </c>
      <c r="B1873" t="s">
        <v>55</v>
      </c>
      <c r="C1873" t="s">
        <v>49</v>
      </c>
      <c r="F1873" s="13"/>
      <c r="G1873" s="13">
        <v>-464</v>
      </c>
      <c r="H1873" s="13"/>
      <c r="I1873" s="13"/>
    </row>
    <row r="1874" spans="1:9" x14ac:dyDescent="0.3">
      <c r="A1874">
        <v>247</v>
      </c>
      <c r="B1874" t="s">
        <v>49</v>
      </c>
      <c r="C1874" t="s">
        <v>49</v>
      </c>
      <c r="F1874" s="13"/>
      <c r="G1874" s="13">
        <v>1698</v>
      </c>
      <c r="H1874" s="13"/>
      <c r="I1874" s="13"/>
    </row>
    <row r="1875" spans="1:9" x14ac:dyDescent="0.3">
      <c r="A1875">
        <v>4143</v>
      </c>
      <c r="B1875" t="s">
        <v>49</v>
      </c>
      <c r="C1875" t="s">
        <v>49</v>
      </c>
      <c r="F1875" s="13"/>
      <c r="G1875" s="13">
        <v>5306</v>
      </c>
      <c r="H1875" s="13"/>
      <c r="I1875" s="13"/>
    </row>
    <row r="1876" spans="1:9" x14ac:dyDescent="0.3">
      <c r="A1876">
        <v>-406</v>
      </c>
      <c r="B1876" t="s">
        <v>55</v>
      </c>
      <c r="C1876" t="s">
        <v>49</v>
      </c>
      <c r="F1876" s="13"/>
      <c r="G1876" s="13">
        <v>8902</v>
      </c>
      <c r="H1876" s="13"/>
      <c r="I1876" s="13"/>
    </row>
    <row r="1877" spans="1:9" x14ac:dyDescent="0.3">
      <c r="A1877">
        <v>180</v>
      </c>
      <c r="B1877" t="s">
        <v>49</v>
      </c>
      <c r="C1877" t="s">
        <v>49</v>
      </c>
      <c r="F1877" s="13"/>
      <c r="G1877" s="13">
        <v>3050</v>
      </c>
      <c r="H1877" s="13"/>
      <c r="I1877" s="13"/>
    </row>
    <row r="1878" spans="1:9" x14ac:dyDescent="0.3">
      <c r="A1878">
        <v>-887</v>
      </c>
      <c r="B1878" t="s">
        <v>55</v>
      </c>
      <c r="C1878" t="s">
        <v>49</v>
      </c>
      <c r="F1878" s="13"/>
      <c r="G1878" s="13">
        <v>162</v>
      </c>
      <c r="H1878" s="13"/>
      <c r="I1878" s="13"/>
    </row>
    <row r="1879" spans="1:9" x14ac:dyDescent="0.3">
      <c r="A1879">
        <v>4157</v>
      </c>
      <c r="B1879" t="s">
        <v>55</v>
      </c>
      <c r="C1879" t="s">
        <v>49</v>
      </c>
      <c r="F1879" s="13"/>
      <c r="G1879" s="13">
        <v>243</v>
      </c>
      <c r="H1879" s="13"/>
      <c r="I1879" s="13"/>
    </row>
    <row r="1880" spans="1:9" x14ac:dyDescent="0.3">
      <c r="A1880">
        <v>1386</v>
      </c>
      <c r="B1880" t="s">
        <v>55</v>
      </c>
      <c r="C1880" t="s">
        <v>55</v>
      </c>
      <c r="F1880" s="13"/>
      <c r="G1880" s="13">
        <v>0</v>
      </c>
      <c r="H1880" s="13"/>
      <c r="I1880" s="13"/>
    </row>
    <row r="1881" spans="1:9" x14ac:dyDescent="0.3">
      <c r="A1881">
        <v>2211</v>
      </c>
      <c r="B1881" t="s">
        <v>49</v>
      </c>
      <c r="C1881" t="s">
        <v>49</v>
      </c>
      <c r="F1881" s="13"/>
      <c r="G1881" s="13">
        <v>1757</v>
      </c>
      <c r="H1881" s="13"/>
      <c r="I1881" s="13"/>
    </row>
    <row r="1882" spans="1:9" x14ac:dyDescent="0.3">
      <c r="A1882">
        <v>-495</v>
      </c>
      <c r="B1882" t="s">
        <v>49</v>
      </c>
      <c r="C1882" t="s">
        <v>55</v>
      </c>
      <c r="F1882" s="13"/>
      <c r="G1882" s="13">
        <v>171</v>
      </c>
      <c r="H1882" s="13"/>
      <c r="I1882" s="13"/>
    </row>
    <row r="1883" spans="1:9" x14ac:dyDescent="0.3">
      <c r="A1883">
        <v>27359</v>
      </c>
      <c r="B1883" t="s">
        <v>55</v>
      </c>
      <c r="C1883" t="s">
        <v>49</v>
      </c>
      <c r="F1883" s="13"/>
      <c r="G1883" s="13">
        <v>934</v>
      </c>
      <c r="H1883" s="13"/>
      <c r="I1883" s="13"/>
    </row>
    <row r="1884" spans="1:9" x14ac:dyDescent="0.3">
      <c r="A1884">
        <v>440</v>
      </c>
      <c r="B1884" t="s">
        <v>55</v>
      </c>
      <c r="C1884" t="s">
        <v>49</v>
      </c>
      <c r="F1884" s="13"/>
      <c r="G1884" s="13">
        <v>-55</v>
      </c>
      <c r="H1884" s="13"/>
      <c r="I1884" s="13"/>
    </row>
    <row r="1885" spans="1:9" x14ac:dyDescent="0.3">
      <c r="A1885">
        <v>135</v>
      </c>
      <c r="B1885" t="s">
        <v>55</v>
      </c>
      <c r="C1885" t="s">
        <v>49</v>
      </c>
      <c r="F1885" s="13"/>
      <c r="G1885" s="13">
        <v>246</v>
      </c>
      <c r="H1885" s="13"/>
      <c r="I1885" s="13"/>
    </row>
    <row r="1886" spans="1:9" x14ac:dyDescent="0.3">
      <c r="A1886">
        <v>-735</v>
      </c>
      <c r="B1886" t="s">
        <v>55</v>
      </c>
      <c r="C1886" t="s">
        <v>49</v>
      </c>
      <c r="F1886" s="13"/>
      <c r="G1886" s="13">
        <v>887</v>
      </c>
      <c r="H1886" s="13"/>
      <c r="I1886" s="13"/>
    </row>
    <row r="1887" spans="1:9" x14ac:dyDescent="0.3">
      <c r="A1887">
        <v>60</v>
      </c>
      <c r="B1887" t="s">
        <v>49</v>
      </c>
      <c r="C1887" t="s">
        <v>49</v>
      </c>
      <c r="F1887" s="13"/>
      <c r="G1887" s="13">
        <v>-287</v>
      </c>
      <c r="H1887" s="13"/>
      <c r="I1887" s="13"/>
    </row>
    <row r="1888" spans="1:9" x14ac:dyDescent="0.3">
      <c r="A1888">
        <v>902</v>
      </c>
      <c r="B1888" t="s">
        <v>55</v>
      </c>
      <c r="C1888" t="s">
        <v>49</v>
      </c>
      <c r="F1888" s="13"/>
      <c r="G1888" s="13">
        <v>0</v>
      </c>
      <c r="H1888" s="13"/>
      <c r="I1888" s="13"/>
    </row>
    <row r="1889" spans="1:9" x14ac:dyDescent="0.3">
      <c r="A1889">
        <v>18347</v>
      </c>
      <c r="B1889" t="s">
        <v>55</v>
      </c>
      <c r="C1889" t="s">
        <v>49</v>
      </c>
      <c r="F1889" s="13"/>
      <c r="G1889" s="13">
        <v>2734</v>
      </c>
      <c r="H1889" s="13"/>
      <c r="I1889" s="13"/>
    </row>
    <row r="1890" spans="1:9" x14ac:dyDescent="0.3">
      <c r="A1890">
        <v>-72</v>
      </c>
      <c r="B1890" t="s">
        <v>55</v>
      </c>
      <c r="C1890" t="s">
        <v>49</v>
      </c>
      <c r="F1890" s="13"/>
      <c r="G1890" s="13">
        <v>2594</v>
      </c>
      <c r="H1890" s="13"/>
      <c r="I1890" s="13"/>
    </row>
    <row r="1891" spans="1:9" x14ac:dyDescent="0.3">
      <c r="A1891">
        <v>1205</v>
      </c>
      <c r="B1891" t="s">
        <v>49</v>
      </c>
      <c r="C1891" t="s">
        <v>49</v>
      </c>
      <c r="F1891" s="13"/>
      <c r="G1891" s="13">
        <v>1611</v>
      </c>
      <c r="H1891" s="13"/>
      <c r="I1891" s="13"/>
    </row>
    <row r="1892" spans="1:9" x14ac:dyDescent="0.3">
      <c r="A1892">
        <v>499</v>
      </c>
      <c r="B1892" t="s">
        <v>55</v>
      </c>
      <c r="C1892" t="s">
        <v>49</v>
      </c>
      <c r="F1892" s="13"/>
      <c r="G1892" s="13">
        <v>1331</v>
      </c>
      <c r="H1892" s="13"/>
      <c r="I1892" s="13"/>
    </row>
    <row r="1893" spans="1:9" x14ac:dyDescent="0.3">
      <c r="A1893">
        <v>656</v>
      </c>
      <c r="B1893" t="s">
        <v>55</v>
      </c>
      <c r="C1893" t="s">
        <v>55</v>
      </c>
      <c r="F1893" s="13"/>
      <c r="G1893" s="13">
        <v>835</v>
      </c>
      <c r="H1893" s="13"/>
      <c r="I1893" s="13"/>
    </row>
    <row r="1894" spans="1:9" x14ac:dyDescent="0.3">
      <c r="A1894">
        <v>100</v>
      </c>
      <c r="B1894" t="s">
        <v>49</v>
      </c>
      <c r="C1894" t="s">
        <v>49</v>
      </c>
      <c r="F1894" s="13"/>
      <c r="G1894" s="13">
        <v>92</v>
      </c>
      <c r="H1894" s="13"/>
      <c r="I1894" s="13"/>
    </row>
    <row r="1895" spans="1:9" x14ac:dyDescent="0.3">
      <c r="A1895">
        <v>69</v>
      </c>
      <c r="B1895" t="s">
        <v>55</v>
      </c>
      <c r="C1895" t="s">
        <v>49</v>
      </c>
      <c r="F1895" s="13"/>
      <c r="G1895" s="13">
        <v>1758</v>
      </c>
      <c r="H1895" s="13"/>
      <c r="I1895" s="13"/>
    </row>
    <row r="1896" spans="1:9" x14ac:dyDescent="0.3">
      <c r="A1896">
        <v>619</v>
      </c>
      <c r="B1896" t="s">
        <v>49</v>
      </c>
      <c r="C1896" t="s">
        <v>49</v>
      </c>
      <c r="F1896" s="13"/>
      <c r="G1896" s="13">
        <v>-315</v>
      </c>
      <c r="H1896" s="13"/>
      <c r="I1896" s="13"/>
    </row>
    <row r="1897" spans="1:9" x14ac:dyDescent="0.3">
      <c r="A1897">
        <v>192</v>
      </c>
      <c r="B1897" t="s">
        <v>49</v>
      </c>
      <c r="C1897" t="s">
        <v>49</v>
      </c>
      <c r="F1897" s="13"/>
      <c r="G1897" s="13">
        <v>-13</v>
      </c>
      <c r="H1897" s="13"/>
      <c r="I1897" s="13"/>
    </row>
    <row r="1898" spans="1:9" x14ac:dyDescent="0.3">
      <c r="A1898">
        <v>0</v>
      </c>
      <c r="B1898" t="s">
        <v>49</v>
      </c>
      <c r="C1898" t="s">
        <v>49</v>
      </c>
      <c r="F1898" s="13"/>
      <c r="G1898" s="13">
        <v>751</v>
      </c>
      <c r="H1898" s="13"/>
      <c r="I1898" s="13"/>
    </row>
    <row r="1899" spans="1:9" x14ac:dyDescent="0.3">
      <c r="A1899">
        <v>87</v>
      </c>
      <c r="B1899" t="s">
        <v>49</v>
      </c>
      <c r="C1899" t="s">
        <v>49</v>
      </c>
      <c r="F1899" s="13"/>
      <c r="G1899" s="13">
        <v>72</v>
      </c>
      <c r="H1899" s="13"/>
      <c r="I1899" s="13"/>
    </row>
    <row r="1900" spans="1:9" x14ac:dyDescent="0.3">
      <c r="A1900">
        <v>3228</v>
      </c>
      <c r="B1900" t="s">
        <v>49</v>
      </c>
      <c r="C1900" t="s">
        <v>49</v>
      </c>
      <c r="F1900" s="13"/>
      <c r="G1900" s="13">
        <v>1871</v>
      </c>
      <c r="H1900" s="13"/>
      <c r="I1900" s="13"/>
    </row>
    <row r="1901" spans="1:9" x14ac:dyDescent="0.3">
      <c r="A1901">
        <v>1361</v>
      </c>
      <c r="B1901" t="s">
        <v>49</v>
      </c>
      <c r="C1901" t="s">
        <v>49</v>
      </c>
      <c r="F1901" s="13"/>
      <c r="G1901" s="13">
        <v>1378</v>
      </c>
      <c r="H1901" s="13"/>
      <c r="I1901" s="13"/>
    </row>
    <row r="1902" spans="1:9" x14ac:dyDescent="0.3">
      <c r="A1902">
        <v>0</v>
      </c>
      <c r="B1902" t="s">
        <v>49</v>
      </c>
      <c r="C1902" t="s">
        <v>49</v>
      </c>
      <c r="F1902" s="13"/>
      <c r="G1902" s="13">
        <v>188</v>
      </c>
      <c r="H1902" s="13"/>
      <c r="I1902" s="13"/>
    </row>
    <row r="1903" spans="1:9" x14ac:dyDescent="0.3">
      <c r="A1903">
        <v>34</v>
      </c>
      <c r="B1903" t="s">
        <v>55</v>
      </c>
      <c r="C1903" t="s">
        <v>49</v>
      </c>
      <c r="F1903" s="13"/>
      <c r="G1903" s="13">
        <v>61</v>
      </c>
      <c r="H1903" s="13"/>
      <c r="I1903" s="13"/>
    </row>
    <row r="1904" spans="1:9" x14ac:dyDescent="0.3">
      <c r="A1904">
        <v>318</v>
      </c>
      <c r="B1904" t="s">
        <v>49</v>
      </c>
      <c r="C1904" t="s">
        <v>55</v>
      </c>
      <c r="F1904" s="13"/>
      <c r="G1904" s="13">
        <v>-967</v>
      </c>
      <c r="H1904" s="13"/>
      <c r="I1904" s="13"/>
    </row>
    <row r="1905" spans="1:9" x14ac:dyDescent="0.3">
      <c r="A1905">
        <v>197</v>
      </c>
      <c r="B1905" t="s">
        <v>49</v>
      </c>
      <c r="C1905" t="s">
        <v>49</v>
      </c>
      <c r="F1905" s="13"/>
      <c r="G1905" s="13">
        <v>5527</v>
      </c>
      <c r="H1905" s="13"/>
      <c r="I1905" s="13"/>
    </row>
    <row r="1906" spans="1:9" x14ac:dyDescent="0.3">
      <c r="A1906">
        <v>0</v>
      </c>
      <c r="B1906" t="s">
        <v>49</v>
      </c>
      <c r="C1906" t="s">
        <v>49</v>
      </c>
      <c r="F1906" s="13"/>
      <c r="G1906" s="13">
        <v>0</v>
      </c>
      <c r="H1906" s="13"/>
      <c r="I1906" s="13"/>
    </row>
    <row r="1907" spans="1:9" x14ac:dyDescent="0.3">
      <c r="A1907">
        <v>273</v>
      </c>
      <c r="B1907" t="s">
        <v>55</v>
      </c>
      <c r="C1907" t="s">
        <v>49</v>
      </c>
      <c r="F1907" s="13"/>
      <c r="G1907" s="13">
        <v>-294</v>
      </c>
      <c r="H1907" s="13"/>
      <c r="I1907" s="13"/>
    </row>
    <row r="1908" spans="1:9" x14ac:dyDescent="0.3">
      <c r="A1908">
        <v>15</v>
      </c>
      <c r="B1908" t="s">
        <v>55</v>
      </c>
      <c r="C1908" t="s">
        <v>49</v>
      </c>
      <c r="F1908" s="13"/>
      <c r="G1908" s="13">
        <v>724</v>
      </c>
      <c r="H1908" s="13"/>
      <c r="I1908" s="13"/>
    </row>
    <row r="1909" spans="1:9" x14ac:dyDescent="0.3">
      <c r="A1909">
        <v>7813</v>
      </c>
      <c r="B1909" t="s">
        <v>55</v>
      </c>
      <c r="C1909" t="s">
        <v>49</v>
      </c>
      <c r="F1909" s="13"/>
      <c r="G1909" s="13">
        <v>26</v>
      </c>
      <c r="H1909" s="13"/>
      <c r="I1909" s="13"/>
    </row>
    <row r="1910" spans="1:9" x14ac:dyDescent="0.3">
      <c r="A1910">
        <v>-27</v>
      </c>
      <c r="B1910" t="s">
        <v>55</v>
      </c>
      <c r="C1910" t="s">
        <v>55</v>
      </c>
      <c r="F1910" s="13"/>
      <c r="G1910" s="13">
        <v>1086</v>
      </c>
      <c r="H1910" s="13"/>
      <c r="I1910" s="13"/>
    </row>
    <row r="1911" spans="1:9" x14ac:dyDescent="0.3">
      <c r="A1911">
        <v>75</v>
      </c>
      <c r="B1911" t="s">
        <v>49</v>
      </c>
      <c r="C1911" t="s">
        <v>49</v>
      </c>
      <c r="F1911" s="13"/>
      <c r="G1911" s="13">
        <v>471</v>
      </c>
      <c r="H1911" s="13"/>
      <c r="I1911" s="13"/>
    </row>
    <row r="1912" spans="1:9" x14ac:dyDescent="0.3">
      <c r="A1912">
        <v>1139</v>
      </c>
      <c r="B1912" t="s">
        <v>55</v>
      </c>
      <c r="C1912" t="s">
        <v>49</v>
      </c>
      <c r="F1912" s="13"/>
      <c r="G1912" s="13">
        <v>105</v>
      </c>
      <c r="H1912" s="13"/>
      <c r="I1912" s="13"/>
    </row>
    <row r="1913" spans="1:9" x14ac:dyDescent="0.3">
      <c r="A1913">
        <v>115</v>
      </c>
      <c r="B1913" t="s">
        <v>55</v>
      </c>
      <c r="C1913" t="s">
        <v>49</v>
      </c>
      <c r="F1913" s="13"/>
      <c r="G1913" s="13">
        <v>1602</v>
      </c>
      <c r="H1913" s="13"/>
      <c r="I1913" s="13"/>
    </row>
    <row r="1914" spans="1:9" x14ac:dyDescent="0.3">
      <c r="A1914">
        <v>0</v>
      </c>
      <c r="B1914" t="s">
        <v>49</v>
      </c>
      <c r="C1914" t="s">
        <v>49</v>
      </c>
      <c r="F1914" s="13"/>
      <c r="G1914" s="13">
        <v>0</v>
      </c>
      <c r="H1914" s="13"/>
      <c r="I1914" s="13"/>
    </row>
    <row r="1915" spans="1:9" x14ac:dyDescent="0.3">
      <c r="A1915">
        <v>7195</v>
      </c>
      <c r="B1915" t="s">
        <v>49</v>
      </c>
      <c r="C1915" t="s">
        <v>49</v>
      </c>
      <c r="F1915" s="13"/>
      <c r="G1915" s="13">
        <v>21515</v>
      </c>
      <c r="H1915" s="13"/>
      <c r="I1915" s="13"/>
    </row>
    <row r="1916" spans="1:9" x14ac:dyDescent="0.3">
      <c r="A1916">
        <v>-477</v>
      </c>
      <c r="B1916" t="s">
        <v>49</v>
      </c>
      <c r="C1916" t="s">
        <v>55</v>
      </c>
      <c r="F1916" s="13"/>
      <c r="G1916" s="13">
        <v>5902</v>
      </c>
      <c r="H1916" s="13"/>
      <c r="I1916" s="13"/>
    </row>
    <row r="1917" spans="1:9" x14ac:dyDescent="0.3">
      <c r="A1917">
        <v>1026</v>
      </c>
      <c r="B1917" t="s">
        <v>49</v>
      </c>
      <c r="C1917" t="s">
        <v>49</v>
      </c>
      <c r="F1917" s="13"/>
      <c r="G1917" s="13">
        <v>261</v>
      </c>
      <c r="H1917" s="13"/>
      <c r="I1917" s="13"/>
    </row>
    <row r="1918" spans="1:9" x14ac:dyDescent="0.3">
      <c r="A1918">
        <v>3921</v>
      </c>
      <c r="B1918" t="s">
        <v>55</v>
      </c>
      <c r="C1918" t="s">
        <v>49</v>
      </c>
      <c r="F1918" s="13"/>
      <c r="G1918" s="13">
        <v>9328</v>
      </c>
      <c r="H1918" s="13"/>
      <c r="I1918" s="13"/>
    </row>
    <row r="1919" spans="1:9" x14ac:dyDescent="0.3">
      <c r="A1919">
        <v>980</v>
      </c>
      <c r="B1919" t="s">
        <v>55</v>
      </c>
      <c r="C1919" t="s">
        <v>49</v>
      </c>
      <c r="F1919" s="13"/>
      <c r="G1919" s="13">
        <v>2330</v>
      </c>
      <c r="H1919" s="13"/>
      <c r="I1919" s="13"/>
    </row>
    <row r="1920" spans="1:9" x14ac:dyDescent="0.3">
      <c r="A1920">
        <v>-179</v>
      </c>
      <c r="B1920" t="s">
        <v>55</v>
      </c>
      <c r="C1920" t="s">
        <v>49</v>
      </c>
      <c r="F1920" s="13"/>
      <c r="G1920" s="13">
        <v>1334</v>
      </c>
      <c r="H1920" s="13"/>
      <c r="I1920" s="13"/>
    </row>
    <row r="1921" spans="1:9" x14ac:dyDescent="0.3">
      <c r="A1921">
        <v>2552</v>
      </c>
      <c r="B1921" t="s">
        <v>55</v>
      </c>
      <c r="C1921" t="s">
        <v>55</v>
      </c>
      <c r="F1921" s="13"/>
      <c r="G1921" s="13">
        <v>0</v>
      </c>
      <c r="H1921" s="13"/>
      <c r="I1921" s="13"/>
    </row>
    <row r="1922" spans="1:9" x14ac:dyDescent="0.3">
      <c r="A1922">
        <v>1729</v>
      </c>
      <c r="B1922" t="s">
        <v>55</v>
      </c>
      <c r="C1922" t="s">
        <v>49</v>
      </c>
      <c r="F1922" s="13"/>
      <c r="G1922" s="13">
        <v>174</v>
      </c>
      <c r="H1922" s="13"/>
      <c r="I1922" s="13"/>
    </row>
    <row r="1923" spans="1:9" x14ac:dyDescent="0.3">
      <c r="A1923">
        <v>434</v>
      </c>
      <c r="B1923" t="s">
        <v>55</v>
      </c>
      <c r="C1923" t="s">
        <v>49</v>
      </c>
      <c r="F1923" s="13"/>
      <c r="G1923" s="13">
        <v>2246</v>
      </c>
      <c r="H1923" s="13"/>
      <c r="I1923" s="13"/>
    </row>
    <row r="1924" spans="1:9" x14ac:dyDescent="0.3">
      <c r="A1924">
        <v>-300</v>
      </c>
      <c r="B1924" t="s">
        <v>55</v>
      </c>
      <c r="C1924" t="s">
        <v>55</v>
      </c>
      <c r="F1924" s="13"/>
      <c r="G1924" s="13">
        <v>4441</v>
      </c>
      <c r="H1924" s="13"/>
      <c r="I1924" s="13"/>
    </row>
    <row r="1925" spans="1:9" x14ac:dyDescent="0.3">
      <c r="A1925">
        <v>4785</v>
      </c>
      <c r="B1925" t="s">
        <v>49</v>
      </c>
      <c r="C1925" t="s">
        <v>49</v>
      </c>
      <c r="F1925" s="13"/>
      <c r="G1925" s="13">
        <v>27</v>
      </c>
      <c r="H1925" s="13"/>
      <c r="I1925" s="13"/>
    </row>
    <row r="1926" spans="1:9" x14ac:dyDescent="0.3">
      <c r="A1926">
        <v>-329</v>
      </c>
      <c r="B1926" t="s">
        <v>55</v>
      </c>
      <c r="C1926" t="s">
        <v>49</v>
      </c>
      <c r="F1926" s="13"/>
      <c r="G1926" s="13">
        <v>1185</v>
      </c>
      <c r="H1926" s="13"/>
      <c r="I1926" s="13"/>
    </row>
    <row r="1927" spans="1:9" x14ac:dyDescent="0.3">
      <c r="A1927">
        <v>0</v>
      </c>
      <c r="B1927" t="s">
        <v>55</v>
      </c>
      <c r="C1927" t="s">
        <v>49</v>
      </c>
      <c r="F1927" s="13"/>
      <c r="G1927" s="13">
        <v>282</v>
      </c>
      <c r="H1927" s="13"/>
      <c r="I1927" s="13"/>
    </row>
    <row r="1928" spans="1:9" x14ac:dyDescent="0.3">
      <c r="A1928">
        <v>391</v>
      </c>
      <c r="B1928" t="s">
        <v>49</v>
      </c>
      <c r="C1928" t="s">
        <v>49</v>
      </c>
      <c r="F1928" s="13"/>
      <c r="G1928" s="13">
        <v>2</v>
      </c>
      <c r="H1928" s="13"/>
      <c r="I1928" s="13"/>
    </row>
    <row r="1929" spans="1:9" x14ac:dyDescent="0.3">
      <c r="A1929">
        <v>4657</v>
      </c>
      <c r="B1929" t="s">
        <v>49</v>
      </c>
      <c r="C1929" t="s">
        <v>49</v>
      </c>
      <c r="F1929" s="13"/>
      <c r="G1929" s="13">
        <v>9374</v>
      </c>
      <c r="H1929" s="13"/>
      <c r="I1929" s="13"/>
    </row>
    <row r="1930" spans="1:9" x14ac:dyDescent="0.3">
      <c r="A1930">
        <v>3472</v>
      </c>
      <c r="B1930" t="s">
        <v>49</v>
      </c>
      <c r="C1930" t="s">
        <v>49</v>
      </c>
      <c r="F1930" s="13"/>
      <c r="G1930" s="13">
        <v>20</v>
      </c>
      <c r="H1930" s="13"/>
      <c r="I1930" s="13"/>
    </row>
    <row r="1931" spans="1:9" x14ac:dyDescent="0.3">
      <c r="A1931">
        <v>705</v>
      </c>
      <c r="B1931" t="s">
        <v>49</v>
      </c>
      <c r="C1931" t="s">
        <v>49</v>
      </c>
      <c r="F1931" s="13"/>
      <c r="G1931" s="13">
        <v>2788</v>
      </c>
      <c r="H1931" s="13"/>
      <c r="I1931" s="13"/>
    </row>
    <row r="1932" spans="1:9" x14ac:dyDescent="0.3">
      <c r="A1932">
        <v>255</v>
      </c>
      <c r="B1932" t="s">
        <v>55</v>
      </c>
      <c r="C1932" t="s">
        <v>55</v>
      </c>
      <c r="F1932" s="13"/>
      <c r="G1932" s="13">
        <v>109</v>
      </c>
      <c r="H1932" s="13"/>
      <c r="I1932" s="13"/>
    </row>
    <row r="1933" spans="1:9" x14ac:dyDescent="0.3">
      <c r="A1933">
        <v>4365</v>
      </c>
      <c r="B1933" t="s">
        <v>49</v>
      </c>
      <c r="C1933" t="s">
        <v>55</v>
      </c>
      <c r="F1933" s="13"/>
      <c r="G1933" s="13">
        <v>3064</v>
      </c>
      <c r="H1933" s="13"/>
      <c r="I1933" s="13"/>
    </row>
    <row r="1934" spans="1:9" x14ac:dyDescent="0.3">
      <c r="A1934">
        <v>350</v>
      </c>
      <c r="B1934" t="s">
        <v>55</v>
      </c>
      <c r="C1934" t="s">
        <v>49</v>
      </c>
      <c r="F1934" s="13"/>
      <c r="G1934" s="13">
        <v>481</v>
      </c>
      <c r="H1934" s="13"/>
      <c r="I1934" s="13"/>
    </row>
    <row r="1935" spans="1:9" x14ac:dyDescent="0.3">
      <c r="A1935">
        <v>474</v>
      </c>
      <c r="B1935" t="s">
        <v>55</v>
      </c>
      <c r="C1935" t="s">
        <v>55</v>
      </c>
      <c r="F1935" s="13"/>
      <c r="G1935" s="13">
        <v>12</v>
      </c>
      <c r="H1935" s="13"/>
      <c r="I1935" s="13"/>
    </row>
    <row r="1936" spans="1:9" x14ac:dyDescent="0.3">
      <c r="A1936">
        <v>489</v>
      </c>
      <c r="B1936" t="s">
        <v>55</v>
      </c>
      <c r="C1936" t="s">
        <v>49</v>
      </c>
      <c r="F1936" s="13"/>
      <c r="G1936" s="13">
        <v>257</v>
      </c>
      <c r="H1936" s="13"/>
      <c r="I1936" s="13"/>
    </row>
    <row r="1937" spans="1:9" x14ac:dyDescent="0.3">
      <c r="A1937">
        <v>757</v>
      </c>
      <c r="B1937" t="s">
        <v>49</v>
      </c>
      <c r="C1937" t="s">
        <v>49</v>
      </c>
      <c r="F1937" s="13"/>
      <c r="G1937" s="13">
        <v>53</v>
      </c>
      <c r="H1937" s="13"/>
      <c r="I1937" s="13"/>
    </row>
    <row r="1938" spans="1:9" x14ac:dyDescent="0.3">
      <c r="A1938">
        <v>695</v>
      </c>
      <c r="B1938" t="s">
        <v>49</v>
      </c>
      <c r="C1938" t="s">
        <v>49</v>
      </c>
      <c r="F1938" s="13"/>
      <c r="G1938" s="13">
        <v>6</v>
      </c>
      <c r="H1938" s="13"/>
      <c r="I1938" s="13"/>
    </row>
    <row r="1939" spans="1:9" x14ac:dyDescent="0.3">
      <c r="A1939">
        <v>-770</v>
      </c>
      <c r="B1939" t="s">
        <v>55</v>
      </c>
      <c r="C1939" t="s">
        <v>49</v>
      </c>
      <c r="F1939" s="13"/>
      <c r="G1939" s="13">
        <v>-118</v>
      </c>
      <c r="H1939" s="13"/>
      <c r="I1939" s="13"/>
    </row>
    <row r="1940" spans="1:9" x14ac:dyDescent="0.3">
      <c r="A1940">
        <v>80</v>
      </c>
      <c r="B1940" t="s">
        <v>55</v>
      </c>
      <c r="C1940" t="s">
        <v>55</v>
      </c>
      <c r="F1940" s="13"/>
      <c r="G1940" s="13">
        <v>2805</v>
      </c>
      <c r="H1940" s="13"/>
      <c r="I1940" s="13"/>
    </row>
    <row r="1941" spans="1:9" x14ac:dyDescent="0.3">
      <c r="A1941">
        <v>315</v>
      </c>
      <c r="B1941" t="s">
        <v>55</v>
      </c>
      <c r="C1941" t="s">
        <v>49</v>
      </c>
      <c r="F1941" s="13"/>
      <c r="G1941" s="13">
        <v>565</v>
      </c>
      <c r="H1941" s="13"/>
      <c r="I1941" s="13"/>
    </row>
    <row r="1942" spans="1:9" x14ac:dyDescent="0.3">
      <c r="A1942">
        <v>213</v>
      </c>
      <c r="B1942" t="s">
        <v>49</v>
      </c>
      <c r="C1942" t="s">
        <v>49</v>
      </c>
      <c r="F1942" s="13"/>
      <c r="G1942" s="13">
        <v>0</v>
      </c>
      <c r="H1942" s="13"/>
      <c r="I1942" s="13"/>
    </row>
    <row r="1943" spans="1:9" x14ac:dyDescent="0.3">
      <c r="A1943">
        <v>0</v>
      </c>
      <c r="B1943" t="s">
        <v>49</v>
      </c>
      <c r="C1943" t="s">
        <v>49</v>
      </c>
      <c r="F1943" s="13"/>
      <c r="G1943" s="13">
        <v>0</v>
      </c>
      <c r="H1943" s="13"/>
      <c r="I1943" s="13"/>
    </row>
    <row r="1944" spans="1:9" x14ac:dyDescent="0.3">
      <c r="A1944">
        <v>2169</v>
      </c>
      <c r="B1944" t="s">
        <v>49</v>
      </c>
      <c r="C1944" t="s">
        <v>49</v>
      </c>
      <c r="F1944" s="13"/>
      <c r="G1944" s="13">
        <v>876</v>
      </c>
      <c r="H1944" s="13"/>
      <c r="I1944" s="13"/>
    </row>
    <row r="1945" spans="1:9" x14ac:dyDescent="0.3">
      <c r="A1945">
        <v>212</v>
      </c>
      <c r="B1945" t="s">
        <v>49</v>
      </c>
      <c r="C1945" t="s">
        <v>49</v>
      </c>
      <c r="F1945" s="13"/>
      <c r="G1945" s="13">
        <v>260</v>
      </c>
      <c r="H1945" s="13"/>
      <c r="I1945" s="13"/>
    </row>
    <row r="1946" spans="1:9" x14ac:dyDescent="0.3">
      <c r="A1946">
        <v>333</v>
      </c>
      <c r="B1946" t="s">
        <v>55</v>
      </c>
      <c r="C1946" t="s">
        <v>49</v>
      </c>
      <c r="F1946" s="13"/>
      <c r="G1946" s="13">
        <v>-53</v>
      </c>
      <c r="H1946" s="13"/>
      <c r="I1946" s="13"/>
    </row>
    <row r="1947" spans="1:9" x14ac:dyDescent="0.3">
      <c r="A1947">
        <v>4404</v>
      </c>
      <c r="B1947" t="s">
        <v>55</v>
      </c>
      <c r="C1947" t="s">
        <v>49</v>
      </c>
      <c r="F1947" s="13"/>
      <c r="G1947" s="13">
        <v>297</v>
      </c>
      <c r="H1947" s="13"/>
      <c r="I1947" s="13"/>
    </row>
    <row r="1948" spans="1:9" x14ac:dyDescent="0.3">
      <c r="A1948">
        <v>257</v>
      </c>
      <c r="B1948" t="s">
        <v>55</v>
      </c>
      <c r="C1948" t="s">
        <v>49</v>
      </c>
      <c r="F1948" s="13"/>
      <c r="G1948" s="13">
        <v>1211</v>
      </c>
      <c r="H1948" s="13"/>
      <c r="I1948" s="13"/>
    </row>
    <row r="1949" spans="1:9" x14ac:dyDescent="0.3">
      <c r="A1949">
        <v>3188</v>
      </c>
      <c r="B1949" t="s">
        <v>55</v>
      </c>
      <c r="C1949" t="s">
        <v>49</v>
      </c>
      <c r="F1949" s="13"/>
      <c r="G1949" s="13">
        <v>436</v>
      </c>
      <c r="H1949" s="13"/>
      <c r="I1949" s="13"/>
    </row>
    <row r="1950" spans="1:9" x14ac:dyDescent="0.3">
      <c r="A1950">
        <v>3083</v>
      </c>
      <c r="B1950" t="s">
        <v>55</v>
      </c>
      <c r="C1950" t="s">
        <v>49</v>
      </c>
      <c r="F1950" s="13"/>
      <c r="G1950" s="13">
        <v>559</v>
      </c>
      <c r="H1950" s="13"/>
      <c r="I1950" s="13"/>
    </row>
    <row r="1951" spans="1:9" x14ac:dyDescent="0.3">
      <c r="A1951">
        <v>226</v>
      </c>
      <c r="B1951" t="s">
        <v>49</v>
      </c>
      <c r="C1951" t="s">
        <v>49</v>
      </c>
      <c r="F1951" s="13"/>
      <c r="G1951" s="13">
        <v>2142</v>
      </c>
      <c r="H1951" s="13"/>
      <c r="I1951" s="13"/>
    </row>
    <row r="1952" spans="1:9" x14ac:dyDescent="0.3">
      <c r="A1952">
        <v>1260</v>
      </c>
      <c r="B1952" t="s">
        <v>49</v>
      </c>
      <c r="C1952" t="s">
        <v>49</v>
      </c>
      <c r="F1952" s="13"/>
      <c r="G1952" s="13">
        <v>1959</v>
      </c>
      <c r="H1952" s="13"/>
      <c r="I1952" s="13"/>
    </row>
    <row r="1953" spans="1:9" x14ac:dyDescent="0.3">
      <c r="A1953">
        <v>1410</v>
      </c>
      <c r="B1953" t="s">
        <v>55</v>
      </c>
      <c r="C1953" t="s">
        <v>49</v>
      </c>
      <c r="F1953" s="13"/>
      <c r="G1953" s="13">
        <v>250</v>
      </c>
      <c r="H1953" s="13"/>
      <c r="I1953" s="13"/>
    </row>
    <row r="1954" spans="1:9" x14ac:dyDescent="0.3">
      <c r="A1954">
        <v>6046</v>
      </c>
      <c r="B1954" t="s">
        <v>55</v>
      </c>
      <c r="C1954" t="s">
        <v>55</v>
      </c>
      <c r="F1954" s="13"/>
      <c r="G1954" s="13">
        <v>1621</v>
      </c>
      <c r="H1954" s="13"/>
      <c r="I1954" s="13"/>
    </row>
    <row r="1955" spans="1:9" x14ac:dyDescent="0.3">
      <c r="A1955">
        <v>980</v>
      </c>
      <c r="B1955" t="s">
        <v>49</v>
      </c>
      <c r="C1955" t="s">
        <v>49</v>
      </c>
      <c r="F1955" s="13"/>
      <c r="G1955" s="13">
        <v>189</v>
      </c>
      <c r="H1955" s="13"/>
      <c r="I1955" s="13"/>
    </row>
    <row r="1956" spans="1:9" x14ac:dyDescent="0.3">
      <c r="A1956">
        <v>-37</v>
      </c>
      <c r="B1956" t="s">
        <v>49</v>
      </c>
      <c r="C1956" t="s">
        <v>49</v>
      </c>
      <c r="F1956" s="13"/>
      <c r="G1956" s="13">
        <v>-282</v>
      </c>
      <c r="H1956" s="13"/>
      <c r="I1956" s="13"/>
    </row>
    <row r="1957" spans="1:9" x14ac:dyDescent="0.3">
      <c r="A1957">
        <v>-154</v>
      </c>
      <c r="B1957" t="s">
        <v>55</v>
      </c>
      <c r="C1957" t="s">
        <v>55</v>
      </c>
      <c r="F1957" s="13"/>
      <c r="G1957" s="13">
        <v>-308</v>
      </c>
      <c r="H1957" s="13"/>
      <c r="I1957" s="13"/>
    </row>
    <row r="1958" spans="1:9" x14ac:dyDescent="0.3">
      <c r="A1958">
        <v>680</v>
      </c>
      <c r="B1958" t="s">
        <v>49</v>
      </c>
      <c r="C1958" t="s">
        <v>49</v>
      </c>
      <c r="F1958" s="13"/>
      <c r="G1958" s="13">
        <v>126</v>
      </c>
      <c r="H1958" s="13"/>
      <c r="I1958" s="13"/>
    </row>
    <row r="1959" spans="1:9" x14ac:dyDescent="0.3">
      <c r="A1959">
        <v>799</v>
      </c>
      <c r="B1959" t="s">
        <v>55</v>
      </c>
      <c r="C1959" t="s">
        <v>55</v>
      </c>
      <c r="F1959" s="13"/>
      <c r="G1959" s="13">
        <v>13</v>
      </c>
      <c r="H1959" s="13"/>
      <c r="I1959" s="13"/>
    </row>
    <row r="1960" spans="1:9" x14ac:dyDescent="0.3">
      <c r="A1960">
        <v>-1164</v>
      </c>
      <c r="B1960" t="s">
        <v>55</v>
      </c>
      <c r="C1960" t="s">
        <v>55</v>
      </c>
      <c r="F1960" s="13"/>
      <c r="G1960" s="13">
        <v>358</v>
      </c>
      <c r="H1960" s="13"/>
      <c r="I1960" s="13"/>
    </row>
    <row r="1961" spans="1:9" x14ac:dyDescent="0.3">
      <c r="A1961">
        <v>2523</v>
      </c>
      <c r="B1961" t="s">
        <v>55</v>
      </c>
      <c r="C1961" t="s">
        <v>49</v>
      </c>
      <c r="F1961" s="13"/>
      <c r="G1961" s="13">
        <v>1268</v>
      </c>
      <c r="H1961" s="13"/>
      <c r="I1961" s="13"/>
    </row>
    <row r="1962" spans="1:9" x14ac:dyDescent="0.3">
      <c r="A1962">
        <v>98</v>
      </c>
      <c r="B1962" t="s">
        <v>55</v>
      </c>
      <c r="C1962" t="s">
        <v>49</v>
      </c>
      <c r="F1962" s="13"/>
      <c r="G1962" s="13">
        <v>473</v>
      </c>
      <c r="H1962" s="13"/>
      <c r="I1962" s="13"/>
    </row>
    <row r="1963" spans="1:9" x14ac:dyDescent="0.3">
      <c r="A1963">
        <v>3419</v>
      </c>
      <c r="B1963" t="s">
        <v>55</v>
      </c>
      <c r="C1963" t="s">
        <v>49</v>
      </c>
      <c r="F1963" s="13"/>
      <c r="G1963" s="13">
        <v>4831</v>
      </c>
      <c r="H1963" s="13"/>
      <c r="I1963" s="13"/>
    </row>
    <row r="1964" spans="1:9" x14ac:dyDescent="0.3">
      <c r="A1964">
        <v>343</v>
      </c>
      <c r="B1964" t="s">
        <v>49</v>
      </c>
      <c r="C1964" t="s">
        <v>49</v>
      </c>
      <c r="F1964" s="13"/>
      <c r="G1964" s="13">
        <v>1063</v>
      </c>
      <c r="H1964" s="13"/>
      <c r="I1964" s="13"/>
    </row>
    <row r="1965" spans="1:9" x14ac:dyDescent="0.3">
      <c r="A1965">
        <v>852</v>
      </c>
      <c r="B1965" t="s">
        <v>55</v>
      </c>
      <c r="C1965" t="s">
        <v>49</v>
      </c>
      <c r="F1965" s="13"/>
      <c r="G1965" s="13">
        <v>0</v>
      </c>
      <c r="H1965" s="13"/>
      <c r="I1965" s="13"/>
    </row>
    <row r="1966" spans="1:9" x14ac:dyDescent="0.3">
      <c r="A1966">
        <v>50</v>
      </c>
      <c r="B1966" t="s">
        <v>55</v>
      </c>
      <c r="C1966" t="s">
        <v>49</v>
      </c>
      <c r="F1966" s="13"/>
      <c r="G1966" s="13">
        <v>430</v>
      </c>
      <c r="H1966" s="13"/>
      <c r="I1966" s="13"/>
    </row>
    <row r="1967" spans="1:9" x14ac:dyDescent="0.3">
      <c r="A1967">
        <v>0</v>
      </c>
      <c r="B1967" t="s">
        <v>49</v>
      </c>
      <c r="C1967" t="s">
        <v>49</v>
      </c>
      <c r="F1967" s="13"/>
      <c r="G1967" s="13">
        <v>1069</v>
      </c>
      <c r="H1967" s="13"/>
      <c r="I1967" s="13"/>
    </row>
    <row r="1968" spans="1:9" x14ac:dyDescent="0.3">
      <c r="A1968">
        <v>10</v>
      </c>
      <c r="B1968" t="s">
        <v>55</v>
      </c>
      <c r="C1968" t="s">
        <v>49</v>
      </c>
      <c r="F1968" s="13"/>
      <c r="G1968" s="13">
        <v>4382</v>
      </c>
      <c r="H1968" s="13"/>
      <c r="I1968" s="13"/>
    </row>
    <row r="1969" spans="1:9" x14ac:dyDescent="0.3">
      <c r="A1969">
        <v>950</v>
      </c>
      <c r="B1969" t="s">
        <v>55</v>
      </c>
      <c r="C1969" t="s">
        <v>55</v>
      </c>
      <c r="F1969" s="13"/>
      <c r="G1969" s="13">
        <v>1141</v>
      </c>
      <c r="H1969" s="13"/>
      <c r="I1969" s="13"/>
    </row>
    <row r="1970" spans="1:9" x14ac:dyDescent="0.3">
      <c r="A1970">
        <v>0</v>
      </c>
      <c r="B1970" t="s">
        <v>55</v>
      </c>
      <c r="C1970" t="s">
        <v>49</v>
      </c>
      <c r="F1970" s="13"/>
      <c r="G1970" s="13">
        <v>538</v>
      </c>
      <c r="H1970" s="13"/>
      <c r="I1970" s="13"/>
    </row>
    <row r="1971" spans="1:9" x14ac:dyDescent="0.3">
      <c r="A1971">
        <v>175</v>
      </c>
      <c r="B1971" t="s">
        <v>55</v>
      </c>
      <c r="C1971" t="s">
        <v>49</v>
      </c>
      <c r="F1971" s="13"/>
      <c r="G1971" s="13">
        <v>92</v>
      </c>
      <c r="H1971" s="13"/>
      <c r="I1971" s="13"/>
    </row>
    <row r="1972" spans="1:9" x14ac:dyDescent="0.3">
      <c r="A1972">
        <v>-259</v>
      </c>
      <c r="B1972" t="s">
        <v>55</v>
      </c>
      <c r="C1972" t="s">
        <v>49</v>
      </c>
      <c r="F1972" s="13"/>
      <c r="G1972" s="13">
        <v>440</v>
      </c>
      <c r="H1972" s="13"/>
      <c r="I1972" s="13"/>
    </row>
    <row r="1973" spans="1:9" x14ac:dyDescent="0.3">
      <c r="A1973">
        <v>6217</v>
      </c>
      <c r="B1973" t="s">
        <v>55</v>
      </c>
      <c r="C1973" t="s">
        <v>55</v>
      </c>
      <c r="F1973" s="13"/>
      <c r="G1973" s="13">
        <v>483</v>
      </c>
      <c r="H1973" s="13"/>
      <c r="I1973" s="13"/>
    </row>
    <row r="1974" spans="1:9" x14ac:dyDescent="0.3">
      <c r="A1974">
        <v>-1310</v>
      </c>
      <c r="B1974" t="s">
        <v>55</v>
      </c>
      <c r="C1974" t="s">
        <v>55</v>
      </c>
      <c r="F1974" s="13"/>
      <c r="G1974" s="13">
        <v>401</v>
      </c>
      <c r="H1974" s="13"/>
      <c r="I1974" s="13"/>
    </row>
    <row r="1975" spans="1:9" x14ac:dyDescent="0.3">
      <c r="A1975">
        <v>139</v>
      </c>
      <c r="B1975" t="s">
        <v>49</v>
      </c>
      <c r="C1975" t="s">
        <v>49</v>
      </c>
      <c r="F1975" s="13"/>
      <c r="G1975" s="13">
        <v>344</v>
      </c>
      <c r="H1975" s="13"/>
      <c r="I1975" s="13"/>
    </row>
    <row r="1976" spans="1:9" x14ac:dyDescent="0.3">
      <c r="A1976">
        <v>7138</v>
      </c>
      <c r="B1976" t="s">
        <v>49</v>
      </c>
      <c r="C1976" t="s">
        <v>49</v>
      </c>
      <c r="F1976" s="13"/>
      <c r="G1976" s="13">
        <v>0</v>
      </c>
      <c r="H1976" s="13"/>
      <c r="I1976" s="13"/>
    </row>
    <row r="1977" spans="1:9" x14ac:dyDescent="0.3">
      <c r="A1977">
        <v>1111</v>
      </c>
      <c r="B1977" t="s">
        <v>55</v>
      </c>
      <c r="C1977" t="s">
        <v>49</v>
      </c>
      <c r="F1977" s="13"/>
      <c r="G1977" s="13">
        <v>3</v>
      </c>
      <c r="H1977" s="13"/>
      <c r="I1977" s="13"/>
    </row>
    <row r="1978" spans="1:9" x14ac:dyDescent="0.3">
      <c r="A1978">
        <v>113</v>
      </c>
      <c r="B1978" t="s">
        <v>49</v>
      </c>
      <c r="C1978" t="s">
        <v>49</v>
      </c>
      <c r="F1978" s="13"/>
      <c r="G1978" s="13">
        <v>221</v>
      </c>
      <c r="H1978" s="13"/>
      <c r="I1978" s="13"/>
    </row>
    <row r="1979" spans="1:9" x14ac:dyDescent="0.3">
      <c r="A1979">
        <v>-612</v>
      </c>
      <c r="B1979" t="s">
        <v>49</v>
      </c>
      <c r="C1979" t="s">
        <v>49</v>
      </c>
      <c r="F1979" s="13"/>
      <c r="G1979" s="13">
        <v>969</v>
      </c>
      <c r="H1979" s="13"/>
      <c r="I1979" s="13"/>
    </row>
    <row r="1980" spans="1:9" x14ac:dyDescent="0.3">
      <c r="A1980">
        <v>310</v>
      </c>
      <c r="B1980" t="s">
        <v>55</v>
      </c>
      <c r="C1980" t="s">
        <v>49</v>
      </c>
      <c r="F1980" s="13"/>
      <c r="G1980" s="13">
        <v>-148</v>
      </c>
      <c r="H1980" s="13"/>
      <c r="I1980" s="13"/>
    </row>
    <row r="1981" spans="1:9" x14ac:dyDescent="0.3">
      <c r="A1981">
        <v>-186</v>
      </c>
      <c r="B1981" t="s">
        <v>55</v>
      </c>
      <c r="C1981" t="s">
        <v>49</v>
      </c>
      <c r="F1981" s="13"/>
      <c r="G1981" s="13">
        <v>415</v>
      </c>
      <c r="H1981" s="13"/>
      <c r="I1981" s="13"/>
    </row>
    <row r="1982" spans="1:9" x14ac:dyDescent="0.3">
      <c r="A1982">
        <v>2038</v>
      </c>
      <c r="B1982" t="s">
        <v>49</v>
      </c>
      <c r="C1982" t="s">
        <v>49</v>
      </c>
      <c r="F1982" s="13"/>
      <c r="G1982" s="13">
        <v>1341</v>
      </c>
      <c r="H1982" s="13"/>
      <c r="I1982" s="13"/>
    </row>
    <row r="1983" spans="1:9" x14ac:dyDescent="0.3">
      <c r="A1983">
        <v>833</v>
      </c>
      <c r="B1983" t="s">
        <v>49</v>
      </c>
      <c r="C1983" t="s">
        <v>49</v>
      </c>
      <c r="F1983" s="13"/>
      <c r="G1983" s="13">
        <v>865</v>
      </c>
      <c r="H1983" s="13"/>
      <c r="I1983" s="13"/>
    </row>
    <row r="1984" spans="1:9" x14ac:dyDescent="0.3">
      <c r="A1984">
        <v>625</v>
      </c>
      <c r="B1984" t="s">
        <v>55</v>
      </c>
      <c r="C1984" t="s">
        <v>49</v>
      </c>
      <c r="F1984" s="13"/>
      <c r="G1984" s="13">
        <v>-566</v>
      </c>
      <c r="H1984" s="13"/>
      <c r="I1984" s="13"/>
    </row>
    <row r="1985" spans="1:9" x14ac:dyDescent="0.3">
      <c r="A1985">
        <v>105</v>
      </c>
      <c r="B1985" t="s">
        <v>55</v>
      </c>
      <c r="C1985" t="s">
        <v>49</v>
      </c>
      <c r="F1985" s="13"/>
      <c r="G1985" s="13">
        <v>1275</v>
      </c>
      <c r="H1985" s="13"/>
      <c r="I1985" s="13"/>
    </row>
    <row r="1986" spans="1:9" x14ac:dyDescent="0.3">
      <c r="A1986">
        <v>551</v>
      </c>
      <c r="B1986" t="s">
        <v>49</v>
      </c>
      <c r="C1986" t="s">
        <v>49</v>
      </c>
      <c r="F1986" s="13"/>
      <c r="G1986" s="13">
        <v>6637</v>
      </c>
      <c r="H1986" s="13"/>
      <c r="I1986" s="13"/>
    </row>
    <row r="1987" spans="1:9" x14ac:dyDescent="0.3">
      <c r="A1987">
        <v>145</v>
      </c>
      <c r="B1987" t="s">
        <v>49</v>
      </c>
      <c r="C1987" t="s">
        <v>49</v>
      </c>
      <c r="F1987" s="13"/>
      <c r="G1987" s="13">
        <v>472</v>
      </c>
      <c r="H1987" s="13"/>
      <c r="I1987" s="13"/>
    </row>
    <row r="1988" spans="1:9" x14ac:dyDescent="0.3">
      <c r="A1988">
        <v>618</v>
      </c>
      <c r="B1988" t="s">
        <v>55</v>
      </c>
      <c r="C1988" t="s">
        <v>49</v>
      </c>
      <c r="F1988" s="13"/>
      <c r="G1988" s="13">
        <v>487</v>
      </c>
      <c r="H1988" s="13"/>
      <c r="I1988" s="13"/>
    </row>
    <row r="1989" spans="1:9" x14ac:dyDescent="0.3">
      <c r="A1989">
        <v>1063</v>
      </c>
      <c r="B1989" t="s">
        <v>55</v>
      </c>
      <c r="C1989" t="s">
        <v>55</v>
      </c>
      <c r="F1989" s="13"/>
      <c r="G1989" s="13">
        <v>699</v>
      </c>
      <c r="H1989" s="13"/>
      <c r="I1989" s="13"/>
    </row>
    <row r="1990" spans="1:9" x14ac:dyDescent="0.3">
      <c r="A1990">
        <v>985</v>
      </c>
      <c r="B1990" t="s">
        <v>49</v>
      </c>
      <c r="C1990" t="s">
        <v>55</v>
      </c>
      <c r="F1990" s="13"/>
      <c r="G1990" s="13">
        <v>1130</v>
      </c>
      <c r="H1990" s="13"/>
      <c r="I1990" s="13"/>
    </row>
    <row r="1991" spans="1:9" x14ac:dyDescent="0.3">
      <c r="A1991">
        <v>2926</v>
      </c>
      <c r="B1991" t="s">
        <v>55</v>
      </c>
      <c r="C1991" t="s">
        <v>55</v>
      </c>
      <c r="F1991" s="13"/>
      <c r="G1991" s="13">
        <v>584</v>
      </c>
      <c r="H1991" s="13"/>
      <c r="I1991" s="13"/>
    </row>
    <row r="1992" spans="1:9" x14ac:dyDescent="0.3">
      <c r="A1992">
        <v>-449</v>
      </c>
      <c r="B1992" t="s">
        <v>55</v>
      </c>
      <c r="C1992" t="s">
        <v>49</v>
      </c>
      <c r="F1992" s="13"/>
      <c r="G1992" s="13">
        <v>480</v>
      </c>
      <c r="H1992" s="13"/>
      <c r="I1992" s="13"/>
    </row>
    <row r="1993" spans="1:9" x14ac:dyDescent="0.3">
      <c r="A1993">
        <v>66</v>
      </c>
      <c r="B1993" t="s">
        <v>49</v>
      </c>
      <c r="C1993" t="s">
        <v>49</v>
      </c>
      <c r="F1993" s="13"/>
      <c r="G1993" s="13">
        <v>1883</v>
      </c>
      <c r="H1993" s="13"/>
      <c r="I1993" s="13"/>
    </row>
    <row r="1994" spans="1:9" x14ac:dyDescent="0.3">
      <c r="A1994">
        <v>0</v>
      </c>
      <c r="B1994" t="s">
        <v>55</v>
      </c>
      <c r="C1994" t="s">
        <v>49</v>
      </c>
      <c r="F1994" s="13"/>
      <c r="G1994" s="13">
        <v>603</v>
      </c>
      <c r="H1994" s="13"/>
      <c r="I1994" s="13"/>
    </row>
    <row r="1995" spans="1:9" x14ac:dyDescent="0.3">
      <c r="A1995">
        <v>419</v>
      </c>
      <c r="B1995" t="s">
        <v>55</v>
      </c>
      <c r="C1995" t="s">
        <v>49</v>
      </c>
      <c r="F1995" s="13"/>
      <c r="G1995" s="13">
        <v>33</v>
      </c>
      <c r="H1995" s="13"/>
      <c r="I1995" s="13"/>
    </row>
    <row r="1996" spans="1:9" x14ac:dyDescent="0.3">
      <c r="A1996">
        <v>4758</v>
      </c>
      <c r="B1996" t="s">
        <v>55</v>
      </c>
      <c r="C1996" t="s">
        <v>49</v>
      </c>
      <c r="F1996" s="13"/>
      <c r="G1996" s="13">
        <v>1689</v>
      </c>
      <c r="H1996" s="13"/>
      <c r="I1996" s="13"/>
    </row>
    <row r="1997" spans="1:9" x14ac:dyDescent="0.3">
      <c r="A1997">
        <v>-23</v>
      </c>
      <c r="B1997" t="s">
        <v>49</v>
      </c>
      <c r="C1997" t="s">
        <v>49</v>
      </c>
      <c r="F1997" s="13"/>
      <c r="G1997" s="13">
        <v>589</v>
      </c>
      <c r="H1997" s="13"/>
      <c r="I1997" s="13"/>
    </row>
    <row r="1998" spans="1:9" x14ac:dyDescent="0.3">
      <c r="A1998">
        <v>1573</v>
      </c>
      <c r="B1998" t="s">
        <v>55</v>
      </c>
      <c r="C1998" t="s">
        <v>55</v>
      </c>
      <c r="F1998" s="13"/>
      <c r="G1998" s="13">
        <v>626</v>
      </c>
      <c r="H1998" s="13"/>
      <c r="I1998" s="13"/>
    </row>
    <row r="1999" spans="1:9" x14ac:dyDescent="0.3">
      <c r="A1999">
        <v>77</v>
      </c>
      <c r="B1999" t="s">
        <v>55</v>
      </c>
      <c r="C1999" t="s">
        <v>49</v>
      </c>
      <c r="F1999" s="13"/>
      <c r="G1999" s="13">
        <v>78</v>
      </c>
      <c r="H1999" s="13"/>
      <c r="I1999" s="13"/>
    </row>
    <row r="2000" spans="1:9" x14ac:dyDescent="0.3">
      <c r="A2000">
        <v>1378</v>
      </c>
      <c r="B2000" t="s">
        <v>55</v>
      </c>
      <c r="C2000" t="s">
        <v>49</v>
      </c>
      <c r="F2000" s="13"/>
      <c r="G2000" s="13">
        <v>2812</v>
      </c>
      <c r="H2000" s="13"/>
      <c r="I2000" s="13"/>
    </row>
    <row r="2001" spans="1:9" x14ac:dyDescent="0.3">
      <c r="A2001">
        <v>-73</v>
      </c>
      <c r="B2001" t="s">
        <v>55</v>
      </c>
      <c r="C2001" t="s">
        <v>55</v>
      </c>
      <c r="F2001" s="13"/>
      <c r="G2001" s="13">
        <v>-759</v>
      </c>
      <c r="H2001" s="13"/>
      <c r="I2001" s="13"/>
    </row>
    <row r="2002" spans="1:9" x14ac:dyDescent="0.3">
      <c r="A2002">
        <v>60</v>
      </c>
      <c r="B2002" t="s">
        <v>55</v>
      </c>
      <c r="C2002" t="s">
        <v>49</v>
      </c>
      <c r="F2002" s="13"/>
      <c r="G2002" s="13">
        <v>-416</v>
      </c>
      <c r="H2002" s="13"/>
      <c r="I2002" s="13"/>
    </row>
    <row r="2003" spans="1:9" x14ac:dyDescent="0.3">
      <c r="A2003">
        <v>137</v>
      </c>
      <c r="B2003" t="s">
        <v>55</v>
      </c>
      <c r="C2003" t="s">
        <v>55</v>
      </c>
      <c r="F2003" s="13"/>
      <c r="G2003" s="13">
        <v>2106</v>
      </c>
      <c r="H2003" s="13"/>
      <c r="I2003" s="13"/>
    </row>
    <row r="2004" spans="1:9" x14ac:dyDescent="0.3">
      <c r="A2004">
        <v>1583</v>
      </c>
      <c r="B2004" t="s">
        <v>55</v>
      </c>
      <c r="C2004" t="s">
        <v>49</v>
      </c>
      <c r="F2004" s="13"/>
      <c r="G2004" s="13">
        <v>220</v>
      </c>
      <c r="H2004" s="13"/>
      <c r="I2004" s="13"/>
    </row>
    <row r="2005" spans="1:9" x14ac:dyDescent="0.3">
      <c r="A2005">
        <v>-121</v>
      </c>
      <c r="B2005" t="s">
        <v>55</v>
      </c>
      <c r="C2005" t="s">
        <v>55</v>
      </c>
      <c r="F2005" s="13"/>
      <c r="G2005" s="13">
        <v>0</v>
      </c>
      <c r="H2005" s="13"/>
      <c r="I2005" s="13"/>
    </row>
    <row r="2006" spans="1:9" x14ac:dyDescent="0.3">
      <c r="A2006">
        <v>1065</v>
      </c>
      <c r="B2006" t="s">
        <v>55</v>
      </c>
      <c r="C2006" t="s">
        <v>55</v>
      </c>
      <c r="F2006" s="13"/>
      <c r="G2006" s="13">
        <v>395</v>
      </c>
      <c r="H2006" s="13"/>
      <c r="I2006" s="13"/>
    </row>
    <row r="2007" spans="1:9" x14ac:dyDescent="0.3">
      <c r="A2007">
        <v>-13</v>
      </c>
      <c r="B2007" t="s">
        <v>55</v>
      </c>
      <c r="C2007" t="s">
        <v>49</v>
      </c>
      <c r="F2007" s="13"/>
      <c r="G2007" s="13">
        <v>0</v>
      </c>
      <c r="H2007" s="13"/>
      <c r="I2007" s="13"/>
    </row>
    <row r="2008" spans="1:9" x14ac:dyDescent="0.3">
      <c r="A2008">
        <v>1869</v>
      </c>
      <c r="B2008" t="s">
        <v>49</v>
      </c>
      <c r="C2008" t="s">
        <v>49</v>
      </c>
      <c r="F2008" s="13"/>
      <c r="G2008" s="13">
        <v>-206</v>
      </c>
      <c r="H2008" s="13"/>
      <c r="I2008" s="13"/>
    </row>
    <row r="2009" spans="1:9" x14ac:dyDescent="0.3">
      <c r="A2009">
        <v>4787</v>
      </c>
      <c r="B2009" t="s">
        <v>55</v>
      </c>
      <c r="C2009" t="s">
        <v>49</v>
      </c>
      <c r="F2009" s="13"/>
      <c r="G2009" s="13">
        <v>6</v>
      </c>
      <c r="H2009" s="13"/>
      <c r="I2009" s="13"/>
    </row>
    <row r="2010" spans="1:9" x14ac:dyDescent="0.3">
      <c r="A2010">
        <v>-183</v>
      </c>
      <c r="B2010" t="s">
        <v>55</v>
      </c>
      <c r="C2010" t="s">
        <v>49</v>
      </c>
      <c r="F2010" s="13"/>
      <c r="G2010" s="13">
        <v>687</v>
      </c>
      <c r="H2010" s="13"/>
      <c r="I2010" s="13"/>
    </row>
    <row r="2011" spans="1:9" x14ac:dyDescent="0.3">
      <c r="A2011">
        <v>702</v>
      </c>
      <c r="B2011" t="s">
        <v>55</v>
      </c>
      <c r="C2011" t="s">
        <v>49</v>
      </c>
      <c r="F2011" s="13"/>
      <c r="G2011" s="13">
        <v>-242</v>
      </c>
      <c r="H2011" s="13"/>
      <c r="I2011" s="13"/>
    </row>
    <row r="2012" spans="1:9" x14ac:dyDescent="0.3">
      <c r="A2012">
        <v>1494</v>
      </c>
      <c r="B2012" t="s">
        <v>49</v>
      </c>
      <c r="C2012" t="s">
        <v>49</v>
      </c>
      <c r="F2012" s="13"/>
      <c r="G2012" s="13">
        <v>582</v>
      </c>
      <c r="H2012" s="13"/>
      <c r="I2012" s="13"/>
    </row>
    <row r="2013" spans="1:9" x14ac:dyDescent="0.3">
      <c r="A2013">
        <v>0</v>
      </c>
      <c r="B2013" t="s">
        <v>55</v>
      </c>
      <c r="C2013" t="s">
        <v>55</v>
      </c>
      <c r="F2013" s="13"/>
      <c r="G2013" s="13">
        <v>8218</v>
      </c>
      <c r="H2013" s="13"/>
      <c r="I2013" s="13"/>
    </row>
    <row r="2014" spans="1:9" x14ac:dyDescent="0.3">
      <c r="A2014">
        <v>46</v>
      </c>
      <c r="B2014" t="s">
        <v>49</v>
      </c>
      <c r="C2014" t="s">
        <v>49</v>
      </c>
      <c r="F2014" s="13"/>
      <c r="G2014" s="13">
        <v>1424</v>
      </c>
      <c r="H2014" s="13"/>
      <c r="I2014" s="13"/>
    </row>
    <row r="2015" spans="1:9" x14ac:dyDescent="0.3">
      <c r="A2015">
        <v>609</v>
      </c>
      <c r="B2015" t="s">
        <v>55</v>
      </c>
      <c r="C2015" t="s">
        <v>49</v>
      </c>
      <c r="F2015" s="13"/>
      <c r="G2015" s="13">
        <v>92</v>
      </c>
      <c r="H2015" s="13"/>
      <c r="I2015" s="13"/>
    </row>
    <row r="2016" spans="1:9" x14ac:dyDescent="0.3">
      <c r="A2016">
        <v>4079</v>
      </c>
      <c r="B2016" t="s">
        <v>49</v>
      </c>
      <c r="C2016" t="s">
        <v>49</v>
      </c>
      <c r="F2016" s="13"/>
      <c r="G2016" s="13">
        <v>-547</v>
      </c>
      <c r="H2016" s="13"/>
      <c r="I2016" s="13"/>
    </row>
    <row r="2017" spans="1:9" x14ac:dyDescent="0.3">
      <c r="A2017">
        <v>0</v>
      </c>
      <c r="B2017" t="s">
        <v>55</v>
      </c>
      <c r="C2017" t="s">
        <v>49</v>
      </c>
      <c r="F2017" s="13"/>
      <c r="G2017" s="13">
        <v>584</v>
      </c>
      <c r="H2017" s="13"/>
      <c r="I2017" s="13"/>
    </row>
    <row r="2018" spans="1:9" x14ac:dyDescent="0.3">
      <c r="A2018">
        <v>7876</v>
      </c>
      <c r="B2018" t="s">
        <v>55</v>
      </c>
      <c r="C2018" t="s">
        <v>49</v>
      </c>
      <c r="F2018" s="13"/>
      <c r="G2018" s="13">
        <v>83</v>
      </c>
      <c r="H2018" s="13"/>
      <c r="I2018" s="13"/>
    </row>
    <row r="2019" spans="1:9" x14ac:dyDescent="0.3">
      <c r="A2019">
        <v>925</v>
      </c>
      <c r="B2019" t="s">
        <v>55</v>
      </c>
      <c r="C2019" t="s">
        <v>49</v>
      </c>
      <c r="F2019" s="13"/>
      <c r="G2019" s="13">
        <v>0</v>
      </c>
      <c r="H2019" s="13"/>
      <c r="I2019" s="13"/>
    </row>
    <row r="2020" spans="1:9" x14ac:dyDescent="0.3">
      <c r="A2020">
        <v>7010</v>
      </c>
      <c r="B2020" t="s">
        <v>49</v>
      </c>
      <c r="C2020" t="s">
        <v>49</v>
      </c>
      <c r="F2020" s="13"/>
      <c r="G2020" s="13">
        <v>398</v>
      </c>
      <c r="H2020" s="13"/>
      <c r="I2020" s="13"/>
    </row>
    <row r="2021" spans="1:9" x14ac:dyDescent="0.3">
      <c r="A2021">
        <v>42</v>
      </c>
      <c r="B2021" t="s">
        <v>55</v>
      </c>
      <c r="C2021" t="s">
        <v>49</v>
      </c>
      <c r="F2021" s="13"/>
      <c r="G2021" s="13">
        <v>1145</v>
      </c>
      <c r="H2021" s="13"/>
      <c r="I2021" s="13"/>
    </row>
    <row r="2022" spans="1:9" x14ac:dyDescent="0.3">
      <c r="A2022">
        <v>285</v>
      </c>
      <c r="B2022" t="s">
        <v>49</v>
      </c>
      <c r="C2022" t="s">
        <v>55</v>
      </c>
      <c r="F2022" s="13"/>
      <c r="G2022" s="13">
        <v>2</v>
      </c>
      <c r="H2022" s="13"/>
      <c r="I2022" s="13"/>
    </row>
    <row r="2023" spans="1:9" x14ac:dyDescent="0.3">
      <c r="A2023">
        <v>0</v>
      </c>
      <c r="B2023" t="s">
        <v>49</v>
      </c>
      <c r="C2023" t="s">
        <v>49</v>
      </c>
      <c r="F2023" s="13"/>
      <c r="G2023" s="13">
        <v>201</v>
      </c>
      <c r="H2023" s="13"/>
      <c r="I2023" s="13"/>
    </row>
    <row r="2024" spans="1:9" x14ac:dyDescent="0.3">
      <c r="A2024">
        <v>3170</v>
      </c>
      <c r="B2024" t="s">
        <v>49</v>
      </c>
      <c r="C2024" t="s">
        <v>49</v>
      </c>
      <c r="F2024" s="13"/>
      <c r="G2024" s="13">
        <v>5980</v>
      </c>
      <c r="H2024" s="13"/>
      <c r="I2024" s="13"/>
    </row>
    <row r="2025" spans="1:9" x14ac:dyDescent="0.3">
      <c r="A2025">
        <v>8</v>
      </c>
      <c r="B2025" t="s">
        <v>49</v>
      </c>
      <c r="C2025" t="s">
        <v>55</v>
      </c>
      <c r="F2025" s="13"/>
      <c r="G2025" s="13">
        <v>48</v>
      </c>
      <c r="H2025" s="13"/>
      <c r="I2025" s="13"/>
    </row>
    <row r="2026" spans="1:9" x14ac:dyDescent="0.3">
      <c r="A2026">
        <v>216</v>
      </c>
      <c r="B2026" t="s">
        <v>55</v>
      </c>
      <c r="C2026" t="s">
        <v>49</v>
      </c>
      <c r="F2026" s="13"/>
      <c r="G2026" s="13">
        <v>10</v>
      </c>
      <c r="H2026" s="13"/>
      <c r="I2026" s="13"/>
    </row>
    <row r="2027" spans="1:9" x14ac:dyDescent="0.3">
      <c r="A2027">
        <v>2975</v>
      </c>
      <c r="B2027" t="s">
        <v>49</v>
      </c>
      <c r="C2027" t="s">
        <v>49</v>
      </c>
      <c r="F2027" s="13"/>
      <c r="G2027" s="13">
        <v>162</v>
      </c>
      <c r="H2027" s="13"/>
      <c r="I2027" s="13"/>
    </row>
    <row r="2028" spans="1:9" x14ac:dyDescent="0.3">
      <c r="A2028">
        <v>894</v>
      </c>
      <c r="B2028" t="s">
        <v>55</v>
      </c>
      <c r="C2028" t="s">
        <v>49</v>
      </c>
      <c r="F2028" s="13"/>
      <c r="G2028" s="13">
        <v>1073</v>
      </c>
      <c r="H2028" s="13"/>
      <c r="I2028" s="13"/>
    </row>
    <row r="2029" spans="1:9" x14ac:dyDescent="0.3">
      <c r="A2029">
        <v>490</v>
      </c>
      <c r="B2029" t="s">
        <v>55</v>
      </c>
      <c r="C2029" t="s">
        <v>55</v>
      </c>
      <c r="F2029" s="13"/>
      <c r="G2029" s="13">
        <v>1700</v>
      </c>
      <c r="H2029" s="13"/>
      <c r="I2029" s="13"/>
    </row>
    <row r="2030" spans="1:9" x14ac:dyDescent="0.3">
      <c r="A2030">
        <v>245</v>
      </c>
      <c r="B2030" t="s">
        <v>55</v>
      </c>
      <c r="C2030" t="s">
        <v>49</v>
      </c>
      <c r="F2030" s="13"/>
      <c r="G2030" s="13">
        <v>148</v>
      </c>
      <c r="H2030" s="13"/>
      <c r="I2030" s="13"/>
    </row>
    <row r="2031" spans="1:9" x14ac:dyDescent="0.3">
      <c r="A2031">
        <v>0</v>
      </c>
      <c r="B2031" t="s">
        <v>55</v>
      </c>
      <c r="C2031" t="s">
        <v>49</v>
      </c>
      <c r="F2031" s="13"/>
      <c r="G2031" s="13">
        <v>0</v>
      </c>
      <c r="H2031" s="13"/>
      <c r="I2031" s="13"/>
    </row>
    <row r="2032" spans="1:9" x14ac:dyDescent="0.3">
      <c r="A2032">
        <v>150</v>
      </c>
      <c r="B2032" t="s">
        <v>49</v>
      </c>
      <c r="C2032" t="s">
        <v>49</v>
      </c>
      <c r="F2032" s="13"/>
      <c r="G2032" s="13">
        <v>185</v>
      </c>
      <c r="H2032" s="13"/>
      <c r="I2032" s="13"/>
    </row>
    <row r="2033" spans="1:9" x14ac:dyDescent="0.3">
      <c r="A2033">
        <v>4</v>
      </c>
      <c r="B2033" t="s">
        <v>55</v>
      </c>
      <c r="C2033" t="s">
        <v>49</v>
      </c>
      <c r="F2033" s="13"/>
      <c r="G2033" s="13">
        <v>1279</v>
      </c>
      <c r="H2033" s="13"/>
      <c r="I2033" s="13"/>
    </row>
    <row r="2034" spans="1:9" x14ac:dyDescent="0.3">
      <c r="A2034">
        <v>1727</v>
      </c>
      <c r="B2034" t="s">
        <v>49</v>
      </c>
      <c r="C2034" t="s">
        <v>49</v>
      </c>
      <c r="F2034" s="13"/>
      <c r="G2034" s="13">
        <v>378</v>
      </c>
      <c r="H2034" s="13"/>
      <c r="I2034" s="13"/>
    </row>
    <row r="2035" spans="1:9" x14ac:dyDescent="0.3">
      <c r="A2035">
        <v>664</v>
      </c>
      <c r="B2035" t="s">
        <v>49</v>
      </c>
      <c r="C2035" t="s">
        <v>55</v>
      </c>
      <c r="F2035" s="13"/>
      <c r="G2035" s="13">
        <v>1810</v>
      </c>
      <c r="H2035" s="13"/>
      <c r="I2035" s="13"/>
    </row>
    <row r="2036" spans="1:9" x14ac:dyDescent="0.3">
      <c r="A2036">
        <v>473</v>
      </c>
      <c r="B2036" t="s">
        <v>55</v>
      </c>
      <c r="C2036" t="s">
        <v>49</v>
      </c>
      <c r="F2036" s="13"/>
      <c r="G2036" s="13">
        <v>435</v>
      </c>
      <c r="H2036" s="13"/>
      <c r="I2036" s="13"/>
    </row>
    <row r="2037" spans="1:9" x14ac:dyDescent="0.3">
      <c r="A2037">
        <v>0</v>
      </c>
      <c r="B2037" t="s">
        <v>49</v>
      </c>
      <c r="C2037" t="s">
        <v>49</v>
      </c>
      <c r="F2037" s="13"/>
      <c r="G2037" s="13">
        <v>641</v>
      </c>
      <c r="H2037" s="13"/>
      <c r="I2037" s="13"/>
    </row>
    <row r="2038" spans="1:9" x14ac:dyDescent="0.3">
      <c r="A2038">
        <v>-192</v>
      </c>
      <c r="B2038" t="s">
        <v>55</v>
      </c>
      <c r="C2038" t="s">
        <v>49</v>
      </c>
      <c r="F2038" s="13"/>
      <c r="G2038" s="13">
        <v>0</v>
      </c>
      <c r="H2038" s="13"/>
      <c r="I2038" s="13"/>
    </row>
    <row r="2039" spans="1:9" x14ac:dyDescent="0.3">
      <c r="A2039">
        <v>1942</v>
      </c>
      <c r="B2039" t="s">
        <v>55</v>
      </c>
      <c r="C2039" t="s">
        <v>55</v>
      </c>
      <c r="F2039" s="13"/>
      <c r="G2039" s="13">
        <v>1504</v>
      </c>
      <c r="H2039" s="13"/>
      <c r="I2039" s="13"/>
    </row>
    <row r="2040" spans="1:9" x14ac:dyDescent="0.3">
      <c r="A2040">
        <v>5137</v>
      </c>
      <c r="B2040" t="s">
        <v>55</v>
      </c>
      <c r="C2040" t="s">
        <v>49</v>
      </c>
      <c r="F2040" s="13"/>
      <c r="G2040" s="13">
        <v>752</v>
      </c>
      <c r="H2040" s="13"/>
      <c r="I2040" s="13"/>
    </row>
    <row r="2041" spans="1:9" x14ac:dyDescent="0.3">
      <c r="A2041">
        <v>13044</v>
      </c>
      <c r="B2041" t="s">
        <v>49</v>
      </c>
      <c r="C2041" t="s">
        <v>49</v>
      </c>
      <c r="F2041" s="13"/>
      <c r="G2041" s="13">
        <v>1925</v>
      </c>
      <c r="H2041" s="13"/>
      <c r="I2041" s="13"/>
    </row>
    <row r="2042" spans="1:9" x14ac:dyDescent="0.3">
      <c r="A2042">
        <v>1053</v>
      </c>
      <c r="B2042" t="s">
        <v>49</v>
      </c>
      <c r="C2042" t="s">
        <v>49</v>
      </c>
      <c r="F2042" s="13"/>
      <c r="G2042" s="13">
        <v>-246</v>
      </c>
      <c r="H2042" s="13"/>
      <c r="I2042" s="13"/>
    </row>
    <row r="2043" spans="1:9" x14ac:dyDescent="0.3">
      <c r="A2043">
        <v>154</v>
      </c>
      <c r="B2043" t="s">
        <v>49</v>
      </c>
      <c r="C2043" t="s">
        <v>49</v>
      </c>
      <c r="F2043" s="13"/>
      <c r="G2043" s="13">
        <v>371</v>
      </c>
      <c r="H2043" s="13"/>
      <c r="I2043" s="13"/>
    </row>
    <row r="2044" spans="1:9" x14ac:dyDescent="0.3">
      <c r="A2044">
        <v>625</v>
      </c>
      <c r="B2044" t="s">
        <v>55</v>
      </c>
      <c r="C2044" t="s">
        <v>49</v>
      </c>
      <c r="F2044" s="13"/>
      <c r="G2044" s="13">
        <v>1</v>
      </c>
      <c r="H2044" s="13"/>
      <c r="I2044" s="13"/>
    </row>
    <row r="2045" spans="1:9" x14ac:dyDescent="0.3">
      <c r="A2045">
        <v>255</v>
      </c>
      <c r="B2045" t="s">
        <v>49</v>
      </c>
      <c r="C2045" t="s">
        <v>55</v>
      </c>
      <c r="F2045" s="13"/>
      <c r="G2045" s="13">
        <v>834</v>
      </c>
      <c r="H2045" s="13"/>
      <c r="I2045" s="13"/>
    </row>
    <row r="2046" spans="1:9" x14ac:dyDescent="0.3">
      <c r="A2046">
        <v>529</v>
      </c>
      <c r="B2046" t="s">
        <v>55</v>
      </c>
      <c r="C2046" t="s">
        <v>49</v>
      </c>
      <c r="F2046" s="13"/>
      <c r="G2046" s="13">
        <v>298</v>
      </c>
      <c r="H2046" s="13"/>
      <c r="I2046" s="13"/>
    </row>
    <row r="2047" spans="1:9" x14ac:dyDescent="0.3">
      <c r="A2047">
        <v>318</v>
      </c>
      <c r="B2047" t="s">
        <v>49</v>
      </c>
      <c r="C2047" t="s">
        <v>55</v>
      </c>
      <c r="F2047" s="13"/>
      <c r="G2047" s="13">
        <v>306</v>
      </c>
      <c r="H2047" s="13"/>
      <c r="I2047" s="13"/>
    </row>
    <row r="2048" spans="1:9" x14ac:dyDescent="0.3">
      <c r="A2048">
        <v>1903</v>
      </c>
      <c r="B2048" t="s">
        <v>55</v>
      </c>
      <c r="C2048" t="s">
        <v>49</v>
      </c>
      <c r="F2048" s="13"/>
      <c r="G2048" s="13">
        <v>143</v>
      </c>
      <c r="H2048" s="13"/>
      <c r="I2048" s="13"/>
    </row>
    <row r="2049" spans="1:9" x14ac:dyDescent="0.3">
      <c r="A2049">
        <v>1937</v>
      </c>
      <c r="B2049" t="s">
        <v>49</v>
      </c>
      <c r="C2049" t="s">
        <v>49</v>
      </c>
      <c r="F2049" s="13"/>
      <c r="G2049" s="13">
        <v>186</v>
      </c>
      <c r="H2049" s="13"/>
      <c r="I2049" s="13"/>
    </row>
    <row r="2050" spans="1:9" x14ac:dyDescent="0.3">
      <c r="A2050">
        <v>3859</v>
      </c>
      <c r="B2050" t="s">
        <v>49</v>
      </c>
      <c r="C2050" t="s">
        <v>55</v>
      </c>
      <c r="F2050" s="13"/>
      <c r="G2050" s="13">
        <v>1547</v>
      </c>
      <c r="H2050" s="13"/>
      <c r="I2050" s="13"/>
    </row>
    <row r="2051" spans="1:9" x14ac:dyDescent="0.3">
      <c r="A2051">
        <v>4198</v>
      </c>
      <c r="B2051" t="s">
        <v>49</v>
      </c>
      <c r="C2051" t="s">
        <v>49</v>
      </c>
      <c r="F2051" s="13"/>
      <c r="G2051" s="13">
        <v>1790</v>
      </c>
      <c r="H2051" s="13"/>
      <c r="I2051" s="13"/>
    </row>
    <row r="2052" spans="1:9" x14ac:dyDescent="0.3">
      <c r="A2052">
        <v>230</v>
      </c>
      <c r="B2052" t="s">
        <v>55</v>
      </c>
      <c r="C2052" t="s">
        <v>49</v>
      </c>
      <c r="F2052" s="13"/>
      <c r="G2052" s="13">
        <v>20</v>
      </c>
      <c r="H2052" s="13"/>
      <c r="I2052" s="13"/>
    </row>
    <row r="2053" spans="1:9" x14ac:dyDescent="0.3">
      <c r="A2053">
        <v>747</v>
      </c>
      <c r="B2053" t="s">
        <v>55</v>
      </c>
      <c r="C2053" t="s">
        <v>49</v>
      </c>
      <c r="F2053" s="13"/>
      <c r="G2053" s="13">
        <v>8652</v>
      </c>
      <c r="H2053" s="13"/>
      <c r="I2053" s="13"/>
    </row>
    <row r="2054" spans="1:9" x14ac:dyDescent="0.3">
      <c r="A2054">
        <v>263</v>
      </c>
      <c r="B2054" t="s">
        <v>49</v>
      </c>
      <c r="C2054" t="s">
        <v>55</v>
      </c>
      <c r="F2054" s="13"/>
      <c r="G2054" s="13">
        <v>51</v>
      </c>
      <c r="H2054" s="13"/>
      <c r="I2054" s="13"/>
    </row>
    <row r="2055" spans="1:9" x14ac:dyDescent="0.3">
      <c r="A2055">
        <v>-46</v>
      </c>
      <c r="B2055" t="s">
        <v>55</v>
      </c>
      <c r="C2055" t="s">
        <v>49</v>
      </c>
      <c r="F2055" s="13"/>
      <c r="G2055" s="13">
        <v>-32</v>
      </c>
      <c r="H2055" s="13"/>
      <c r="I2055" s="13"/>
    </row>
    <row r="2056" spans="1:9" x14ac:dyDescent="0.3">
      <c r="A2056">
        <v>0</v>
      </c>
      <c r="B2056" t="s">
        <v>49</v>
      </c>
      <c r="C2056" t="s">
        <v>55</v>
      </c>
      <c r="F2056" s="13"/>
      <c r="G2056" s="13">
        <v>932</v>
      </c>
      <c r="H2056" s="13"/>
      <c r="I2056" s="13"/>
    </row>
    <row r="2057" spans="1:9" x14ac:dyDescent="0.3">
      <c r="A2057">
        <v>568</v>
      </c>
      <c r="B2057" t="s">
        <v>55</v>
      </c>
      <c r="C2057" t="s">
        <v>49</v>
      </c>
      <c r="F2057" s="13"/>
      <c r="G2057" s="13">
        <v>-626</v>
      </c>
      <c r="H2057" s="13"/>
      <c r="I2057" s="13"/>
    </row>
    <row r="2058" spans="1:9" x14ac:dyDescent="0.3">
      <c r="A2058">
        <v>1469</v>
      </c>
      <c r="B2058" t="s">
        <v>55</v>
      </c>
      <c r="C2058" t="s">
        <v>49</v>
      </c>
      <c r="F2058" s="13"/>
      <c r="G2058" s="13">
        <v>3608</v>
      </c>
      <c r="H2058" s="13"/>
      <c r="I2058" s="13"/>
    </row>
    <row r="2059" spans="1:9" x14ac:dyDescent="0.3">
      <c r="A2059">
        <v>18</v>
      </c>
      <c r="B2059" t="s">
        <v>49</v>
      </c>
      <c r="C2059" t="s">
        <v>55</v>
      </c>
      <c r="F2059" s="13"/>
      <c r="G2059" s="13">
        <v>36</v>
      </c>
      <c r="H2059" s="13"/>
      <c r="I2059" s="13"/>
    </row>
    <row r="2060" spans="1:9" x14ac:dyDescent="0.3">
      <c r="A2060">
        <v>201</v>
      </c>
      <c r="B2060" t="s">
        <v>55</v>
      </c>
      <c r="C2060" t="s">
        <v>49</v>
      </c>
      <c r="F2060" s="13"/>
      <c r="G2060" s="13">
        <v>263</v>
      </c>
      <c r="H2060" s="13"/>
      <c r="I2060" s="13"/>
    </row>
    <row r="2061" spans="1:9" x14ac:dyDescent="0.3">
      <c r="A2061">
        <v>1412</v>
      </c>
      <c r="B2061" t="s">
        <v>55</v>
      </c>
      <c r="C2061" t="s">
        <v>55</v>
      </c>
      <c r="F2061" s="13"/>
      <c r="G2061" s="13">
        <v>2186</v>
      </c>
      <c r="H2061" s="13"/>
      <c r="I2061" s="13"/>
    </row>
    <row r="2062" spans="1:9" x14ac:dyDescent="0.3">
      <c r="A2062">
        <v>-93</v>
      </c>
      <c r="B2062" t="s">
        <v>55</v>
      </c>
      <c r="C2062" t="s">
        <v>49</v>
      </c>
      <c r="F2062" s="13"/>
      <c r="G2062" s="13">
        <v>20453</v>
      </c>
      <c r="H2062" s="13"/>
      <c r="I2062" s="13"/>
    </row>
    <row r="2063" spans="1:9" x14ac:dyDescent="0.3">
      <c r="A2063">
        <v>-331</v>
      </c>
      <c r="B2063" t="s">
        <v>55</v>
      </c>
      <c r="C2063" t="s">
        <v>49</v>
      </c>
      <c r="F2063" s="13"/>
      <c r="G2063" s="13">
        <v>440</v>
      </c>
      <c r="H2063" s="13"/>
      <c r="I2063" s="13"/>
    </row>
    <row r="2064" spans="1:9" x14ac:dyDescent="0.3">
      <c r="A2064">
        <v>486</v>
      </c>
      <c r="B2064" t="s">
        <v>55</v>
      </c>
      <c r="C2064" t="s">
        <v>49</v>
      </c>
      <c r="F2064" s="13"/>
      <c r="G2064" s="13">
        <v>2548</v>
      </c>
      <c r="H2064" s="13"/>
      <c r="I2064" s="13"/>
    </row>
    <row r="2065" spans="1:9" x14ac:dyDescent="0.3">
      <c r="A2065">
        <v>694</v>
      </c>
      <c r="B2065" t="s">
        <v>55</v>
      </c>
      <c r="C2065" t="s">
        <v>49</v>
      </c>
      <c r="F2065" s="13"/>
      <c r="G2065" s="13">
        <v>2284</v>
      </c>
      <c r="H2065" s="13"/>
      <c r="I2065" s="13"/>
    </row>
    <row r="2066" spans="1:9" x14ac:dyDescent="0.3">
      <c r="A2066">
        <v>2806</v>
      </c>
      <c r="B2066" t="s">
        <v>55</v>
      </c>
      <c r="C2066" t="s">
        <v>49</v>
      </c>
      <c r="F2066" s="13"/>
      <c r="G2066" s="13">
        <v>40</v>
      </c>
      <c r="H2066" s="13"/>
      <c r="I2066" s="13"/>
    </row>
    <row r="2067" spans="1:9" x14ac:dyDescent="0.3">
      <c r="A2067">
        <v>0</v>
      </c>
      <c r="B2067" t="s">
        <v>49</v>
      </c>
      <c r="C2067" t="s">
        <v>49</v>
      </c>
      <c r="F2067" s="13"/>
      <c r="G2067" s="13">
        <v>10888</v>
      </c>
      <c r="H2067" s="13"/>
      <c r="I2067" s="13"/>
    </row>
    <row r="2068" spans="1:9" x14ac:dyDescent="0.3">
      <c r="A2068">
        <v>2959</v>
      </c>
      <c r="B2068" t="s">
        <v>55</v>
      </c>
      <c r="C2068" t="s">
        <v>49</v>
      </c>
      <c r="F2068" s="13"/>
      <c r="G2068" s="13">
        <v>400</v>
      </c>
      <c r="H2068" s="13"/>
      <c r="I2068" s="13"/>
    </row>
    <row r="2069" spans="1:9" x14ac:dyDescent="0.3">
      <c r="A2069">
        <v>22</v>
      </c>
      <c r="B2069" t="s">
        <v>55</v>
      </c>
      <c r="C2069" t="s">
        <v>49</v>
      </c>
      <c r="F2069" s="13"/>
      <c r="G2069" s="13">
        <v>-292</v>
      </c>
      <c r="H2069" s="13"/>
      <c r="I2069" s="13"/>
    </row>
    <row r="2070" spans="1:9" x14ac:dyDescent="0.3">
      <c r="A2070">
        <v>1167</v>
      </c>
      <c r="B2070" t="s">
        <v>55</v>
      </c>
      <c r="C2070" t="s">
        <v>49</v>
      </c>
      <c r="F2070" s="13"/>
      <c r="G2070" s="13">
        <v>1415</v>
      </c>
      <c r="H2070" s="13"/>
      <c r="I2070" s="13"/>
    </row>
    <row r="2071" spans="1:9" x14ac:dyDescent="0.3">
      <c r="A2071">
        <v>35</v>
      </c>
      <c r="B2071" t="s">
        <v>55</v>
      </c>
      <c r="C2071" t="s">
        <v>49</v>
      </c>
      <c r="F2071" s="13"/>
      <c r="G2071" s="13">
        <v>213</v>
      </c>
      <c r="H2071" s="13"/>
      <c r="I2071" s="13"/>
    </row>
    <row r="2072" spans="1:9" x14ac:dyDescent="0.3">
      <c r="A2072">
        <v>8304</v>
      </c>
      <c r="B2072" t="s">
        <v>49</v>
      </c>
      <c r="C2072" t="s">
        <v>49</v>
      </c>
      <c r="F2072" s="13"/>
      <c r="G2072" s="13">
        <v>13156</v>
      </c>
      <c r="H2072" s="13"/>
      <c r="I2072" s="13"/>
    </row>
    <row r="2073" spans="1:9" x14ac:dyDescent="0.3">
      <c r="A2073">
        <v>4760</v>
      </c>
      <c r="B2073" t="s">
        <v>55</v>
      </c>
      <c r="C2073" t="s">
        <v>49</v>
      </c>
      <c r="F2073" s="13"/>
      <c r="G2073" s="13">
        <v>4210</v>
      </c>
      <c r="H2073" s="13"/>
      <c r="I2073" s="13"/>
    </row>
    <row r="2074" spans="1:9" x14ac:dyDescent="0.3">
      <c r="A2074">
        <v>-1313</v>
      </c>
      <c r="B2074" t="s">
        <v>55</v>
      </c>
      <c r="C2074" t="s">
        <v>55</v>
      </c>
      <c r="F2074" s="13"/>
      <c r="G2074" s="13">
        <v>1012</v>
      </c>
      <c r="H2074" s="13"/>
      <c r="I2074" s="13"/>
    </row>
    <row r="2075" spans="1:9" x14ac:dyDescent="0.3">
      <c r="A2075">
        <v>697</v>
      </c>
      <c r="B2075" t="s">
        <v>49</v>
      </c>
      <c r="C2075" t="s">
        <v>49</v>
      </c>
      <c r="F2075" s="13"/>
      <c r="G2075" s="13">
        <v>16063</v>
      </c>
      <c r="H2075" s="13"/>
      <c r="I2075" s="13"/>
    </row>
    <row r="2076" spans="1:9" x14ac:dyDescent="0.3">
      <c r="A2076">
        <v>230</v>
      </c>
      <c r="B2076" t="s">
        <v>49</v>
      </c>
      <c r="C2076" t="s">
        <v>55</v>
      </c>
      <c r="F2076" s="13"/>
      <c r="G2076" s="13">
        <v>317</v>
      </c>
      <c r="H2076" s="13"/>
      <c r="I2076" s="13"/>
    </row>
    <row r="2077" spans="1:9" x14ac:dyDescent="0.3">
      <c r="A2077">
        <v>473</v>
      </c>
      <c r="B2077" t="s">
        <v>49</v>
      </c>
      <c r="C2077" t="s">
        <v>49</v>
      </c>
      <c r="F2077" s="13"/>
      <c r="G2077" s="13">
        <v>4787</v>
      </c>
      <c r="H2077" s="13"/>
      <c r="I2077" s="13"/>
    </row>
    <row r="2078" spans="1:9" x14ac:dyDescent="0.3">
      <c r="A2078">
        <v>1427</v>
      </c>
      <c r="B2078" t="s">
        <v>55</v>
      </c>
      <c r="C2078" t="s">
        <v>49</v>
      </c>
      <c r="F2078" s="13"/>
      <c r="G2078" s="13">
        <v>3854</v>
      </c>
      <c r="H2078" s="13"/>
      <c r="I2078" s="13"/>
    </row>
    <row r="2079" spans="1:9" x14ac:dyDescent="0.3">
      <c r="A2079">
        <v>201</v>
      </c>
      <c r="B2079" t="s">
        <v>55</v>
      </c>
      <c r="C2079" t="s">
        <v>49</v>
      </c>
      <c r="F2079" s="13"/>
      <c r="G2079" s="13">
        <v>92</v>
      </c>
      <c r="H2079" s="13"/>
      <c r="I2079" s="13"/>
    </row>
    <row r="2080" spans="1:9" x14ac:dyDescent="0.3">
      <c r="A2080">
        <v>1086</v>
      </c>
      <c r="B2080" t="s">
        <v>49</v>
      </c>
      <c r="C2080" t="s">
        <v>49</v>
      </c>
      <c r="F2080" s="13"/>
      <c r="G2080" s="13">
        <v>-10</v>
      </c>
      <c r="H2080" s="13"/>
      <c r="I2080" s="13"/>
    </row>
    <row r="2081" spans="1:9" x14ac:dyDescent="0.3">
      <c r="A2081">
        <v>4335</v>
      </c>
      <c r="B2081" t="s">
        <v>55</v>
      </c>
      <c r="C2081" t="s">
        <v>49</v>
      </c>
      <c r="F2081" s="13"/>
      <c r="G2081" s="13">
        <v>-617</v>
      </c>
      <c r="H2081" s="13"/>
      <c r="I2081" s="13"/>
    </row>
    <row r="2082" spans="1:9" x14ac:dyDescent="0.3">
      <c r="A2082">
        <v>44</v>
      </c>
      <c r="B2082" t="s">
        <v>49</v>
      </c>
      <c r="C2082" t="s">
        <v>49</v>
      </c>
      <c r="F2082" s="13"/>
      <c r="G2082" s="13">
        <v>1172</v>
      </c>
      <c r="H2082" s="13"/>
      <c r="I2082" s="13"/>
    </row>
    <row r="2083" spans="1:9" x14ac:dyDescent="0.3">
      <c r="A2083">
        <v>286</v>
      </c>
      <c r="B2083" t="s">
        <v>49</v>
      </c>
      <c r="C2083" t="s">
        <v>49</v>
      </c>
      <c r="F2083" s="13"/>
      <c r="G2083" s="13">
        <v>-94</v>
      </c>
      <c r="H2083" s="13"/>
      <c r="I2083" s="13"/>
    </row>
    <row r="2084" spans="1:9" x14ac:dyDescent="0.3">
      <c r="A2084">
        <v>216</v>
      </c>
      <c r="B2084" t="s">
        <v>49</v>
      </c>
      <c r="C2084" t="s">
        <v>49</v>
      </c>
      <c r="F2084" s="13"/>
      <c r="G2084" s="13">
        <v>355</v>
      </c>
      <c r="H2084" s="13"/>
      <c r="I2084" s="13"/>
    </row>
    <row r="2085" spans="1:9" x14ac:dyDescent="0.3">
      <c r="A2085">
        <v>214</v>
      </c>
      <c r="B2085" t="s">
        <v>55</v>
      </c>
      <c r="C2085" t="s">
        <v>49</v>
      </c>
      <c r="F2085" s="13"/>
      <c r="G2085" s="13">
        <v>4795</v>
      </c>
      <c r="H2085" s="13"/>
      <c r="I2085" s="13"/>
    </row>
    <row r="2086" spans="1:9" x14ac:dyDescent="0.3">
      <c r="A2086">
        <v>343</v>
      </c>
      <c r="B2086" t="s">
        <v>55</v>
      </c>
      <c r="C2086" t="s">
        <v>49</v>
      </c>
      <c r="F2086" s="13"/>
      <c r="G2086" s="13">
        <v>10910</v>
      </c>
      <c r="H2086" s="13"/>
      <c r="I2086" s="13"/>
    </row>
    <row r="2087" spans="1:9" x14ac:dyDescent="0.3">
      <c r="A2087">
        <v>-77</v>
      </c>
      <c r="B2087" t="s">
        <v>55</v>
      </c>
      <c r="C2087" t="s">
        <v>49</v>
      </c>
      <c r="F2087" s="13"/>
      <c r="G2087" s="13">
        <v>305</v>
      </c>
      <c r="H2087" s="13"/>
      <c r="I2087" s="13"/>
    </row>
    <row r="2088" spans="1:9" x14ac:dyDescent="0.3">
      <c r="A2088">
        <v>1046</v>
      </c>
      <c r="B2088" t="s">
        <v>49</v>
      </c>
      <c r="C2088" t="s">
        <v>49</v>
      </c>
      <c r="F2088" s="13"/>
      <c r="G2088" s="13">
        <v>452</v>
      </c>
      <c r="H2088" s="13"/>
      <c r="I2088" s="13"/>
    </row>
    <row r="2089" spans="1:9" x14ac:dyDescent="0.3">
      <c r="A2089">
        <v>1566</v>
      </c>
      <c r="B2089" t="s">
        <v>49</v>
      </c>
      <c r="C2089" t="s">
        <v>49</v>
      </c>
      <c r="F2089" s="13"/>
      <c r="G2089" s="13">
        <v>5</v>
      </c>
      <c r="H2089" s="13"/>
      <c r="I2089" s="13"/>
    </row>
    <row r="2090" spans="1:9" x14ac:dyDescent="0.3">
      <c r="A2090">
        <v>592</v>
      </c>
      <c r="B2090" t="s">
        <v>49</v>
      </c>
      <c r="C2090" t="s">
        <v>49</v>
      </c>
      <c r="F2090" s="13"/>
      <c r="G2090" s="13">
        <v>39</v>
      </c>
      <c r="H2090" s="13"/>
      <c r="I2090" s="13"/>
    </row>
    <row r="2091" spans="1:9" x14ac:dyDescent="0.3">
      <c r="A2091">
        <v>104</v>
      </c>
      <c r="B2091" t="s">
        <v>55</v>
      </c>
      <c r="C2091" t="s">
        <v>49</v>
      </c>
      <c r="F2091" s="13"/>
      <c r="G2091" s="13">
        <v>463</v>
      </c>
      <c r="H2091" s="13"/>
      <c r="I2091" s="13"/>
    </row>
    <row r="2092" spans="1:9" x14ac:dyDescent="0.3">
      <c r="A2092">
        <v>0</v>
      </c>
      <c r="B2092" t="s">
        <v>55</v>
      </c>
      <c r="C2092" t="s">
        <v>49</v>
      </c>
      <c r="F2092" s="13"/>
      <c r="G2092" s="13">
        <v>2116</v>
      </c>
      <c r="H2092" s="13"/>
      <c r="I2092" s="13"/>
    </row>
    <row r="2093" spans="1:9" x14ac:dyDescent="0.3">
      <c r="A2093">
        <v>-22</v>
      </c>
      <c r="B2093" t="s">
        <v>49</v>
      </c>
      <c r="C2093" t="s">
        <v>55</v>
      </c>
      <c r="F2093" s="13"/>
      <c r="G2093" s="13">
        <v>59</v>
      </c>
      <c r="H2093" s="13"/>
      <c r="I2093" s="13"/>
    </row>
    <row r="2094" spans="1:9" x14ac:dyDescent="0.3">
      <c r="A2094">
        <v>0</v>
      </c>
      <c r="B2094" t="s">
        <v>49</v>
      </c>
      <c r="C2094" t="s">
        <v>49</v>
      </c>
      <c r="F2094" s="13"/>
      <c r="G2094" s="13">
        <v>131</v>
      </c>
      <c r="H2094" s="13"/>
      <c r="I2094" s="13"/>
    </row>
    <row r="2095" spans="1:9" x14ac:dyDescent="0.3">
      <c r="A2095">
        <v>72</v>
      </c>
      <c r="B2095" t="s">
        <v>49</v>
      </c>
      <c r="C2095" t="s">
        <v>49</v>
      </c>
      <c r="F2095" s="13"/>
      <c r="G2095" s="13">
        <v>230</v>
      </c>
      <c r="H2095" s="13"/>
      <c r="I2095" s="13"/>
    </row>
    <row r="2096" spans="1:9" x14ac:dyDescent="0.3">
      <c r="A2096">
        <v>100</v>
      </c>
      <c r="B2096" t="s">
        <v>49</v>
      </c>
      <c r="C2096" t="s">
        <v>49</v>
      </c>
      <c r="F2096" s="13"/>
      <c r="G2096" s="13">
        <v>2679</v>
      </c>
      <c r="H2096" s="13"/>
      <c r="I2096" s="13"/>
    </row>
    <row r="2097" spans="1:9" x14ac:dyDescent="0.3">
      <c r="A2097">
        <v>319</v>
      </c>
      <c r="B2097" t="s">
        <v>55</v>
      </c>
      <c r="C2097" t="s">
        <v>49</v>
      </c>
      <c r="F2097" s="13"/>
      <c r="G2097" s="13">
        <v>256</v>
      </c>
      <c r="H2097" s="13"/>
      <c r="I2097" s="13"/>
    </row>
    <row r="2098" spans="1:9" x14ac:dyDescent="0.3">
      <c r="A2098">
        <v>9339</v>
      </c>
      <c r="B2098" t="s">
        <v>55</v>
      </c>
      <c r="C2098" t="s">
        <v>49</v>
      </c>
      <c r="F2098" s="13"/>
      <c r="G2098" s="13">
        <v>811</v>
      </c>
      <c r="H2098" s="13"/>
      <c r="I2098" s="13"/>
    </row>
    <row r="2099" spans="1:9" x14ac:dyDescent="0.3">
      <c r="A2099">
        <v>50</v>
      </c>
      <c r="B2099" t="s">
        <v>55</v>
      </c>
      <c r="C2099" t="s">
        <v>49</v>
      </c>
      <c r="F2099" s="13"/>
      <c r="G2099" s="13">
        <v>3529</v>
      </c>
      <c r="H2099" s="13"/>
      <c r="I2099" s="13"/>
    </row>
    <row r="2100" spans="1:9" x14ac:dyDescent="0.3">
      <c r="A2100">
        <v>32</v>
      </c>
      <c r="B2100" t="s">
        <v>55</v>
      </c>
      <c r="C2100" t="s">
        <v>49</v>
      </c>
      <c r="F2100" s="13"/>
      <c r="G2100" s="13">
        <v>999</v>
      </c>
      <c r="H2100" s="13"/>
      <c r="I2100" s="13"/>
    </row>
    <row r="2101" spans="1:9" x14ac:dyDescent="0.3">
      <c r="A2101">
        <v>6922</v>
      </c>
      <c r="B2101" t="s">
        <v>49</v>
      </c>
      <c r="C2101" t="s">
        <v>49</v>
      </c>
      <c r="F2101" s="13"/>
      <c r="G2101" s="13">
        <v>7845</v>
      </c>
      <c r="H2101" s="13"/>
      <c r="I2101" s="13"/>
    </row>
    <row r="2102" spans="1:9" x14ac:dyDescent="0.3">
      <c r="A2102">
        <v>633</v>
      </c>
      <c r="B2102" t="s">
        <v>55</v>
      </c>
      <c r="C2102" t="s">
        <v>49</v>
      </c>
      <c r="F2102" s="13"/>
      <c r="G2102" s="13">
        <v>260</v>
      </c>
      <c r="H2102" s="13"/>
      <c r="I2102" s="13"/>
    </row>
    <row r="2103" spans="1:9" x14ac:dyDescent="0.3">
      <c r="A2103">
        <v>4265</v>
      </c>
      <c r="B2103" t="s">
        <v>55</v>
      </c>
      <c r="C2103" t="s">
        <v>49</v>
      </c>
      <c r="F2103" s="13"/>
      <c r="G2103" s="13">
        <v>2048</v>
      </c>
      <c r="H2103" s="13"/>
      <c r="I2103" s="13"/>
    </row>
    <row r="2104" spans="1:9" x14ac:dyDescent="0.3">
      <c r="A2104">
        <v>2262</v>
      </c>
      <c r="B2104" t="s">
        <v>49</v>
      </c>
      <c r="C2104" t="s">
        <v>49</v>
      </c>
      <c r="F2104" s="13"/>
      <c r="G2104" s="13">
        <v>439</v>
      </c>
      <c r="H2104" s="13"/>
      <c r="I2104" s="13"/>
    </row>
    <row r="2105" spans="1:9" x14ac:dyDescent="0.3">
      <c r="A2105">
        <v>1970</v>
      </c>
      <c r="B2105" t="s">
        <v>55</v>
      </c>
      <c r="C2105" t="s">
        <v>49</v>
      </c>
      <c r="F2105" s="13"/>
      <c r="G2105" s="13">
        <v>295</v>
      </c>
      <c r="H2105" s="13"/>
      <c r="I2105" s="13"/>
    </row>
    <row r="2106" spans="1:9" x14ac:dyDescent="0.3">
      <c r="A2106">
        <v>1513</v>
      </c>
      <c r="B2106" t="s">
        <v>49</v>
      </c>
      <c r="C2106" t="s">
        <v>49</v>
      </c>
      <c r="F2106" s="13"/>
      <c r="G2106" s="13">
        <v>3935</v>
      </c>
      <c r="H2106" s="13"/>
      <c r="I2106" s="13"/>
    </row>
    <row r="2107" spans="1:9" x14ac:dyDescent="0.3">
      <c r="A2107">
        <v>4659</v>
      </c>
      <c r="B2107" t="s">
        <v>55</v>
      </c>
      <c r="C2107" t="s">
        <v>49</v>
      </c>
      <c r="F2107" s="13"/>
      <c r="G2107" s="13">
        <v>175</v>
      </c>
      <c r="H2107" s="13"/>
      <c r="I2107" s="13"/>
    </row>
    <row r="2108" spans="1:9" x14ac:dyDescent="0.3">
      <c r="A2108">
        <v>668</v>
      </c>
      <c r="B2108" t="s">
        <v>49</v>
      </c>
      <c r="C2108" t="s">
        <v>49</v>
      </c>
      <c r="F2108" s="13"/>
      <c r="G2108" s="13">
        <v>4888</v>
      </c>
      <c r="H2108" s="13"/>
      <c r="I2108" s="13"/>
    </row>
    <row r="2109" spans="1:9" x14ac:dyDescent="0.3">
      <c r="A2109">
        <v>649</v>
      </c>
      <c r="B2109" t="s">
        <v>49</v>
      </c>
      <c r="C2109" t="s">
        <v>49</v>
      </c>
      <c r="F2109" s="13"/>
      <c r="G2109" s="13">
        <v>1506</v>
      </c>
      <c r="H2109" s="13"/>
      <c r="I2109" s="13"/>
    </row>
    <row r="2110" spans="1:9" x14ac:dyDescent="0.3">
      <c r="A2110">
        <v>452</v>
      </c>
      <c r="B2110" t="s">
        <v>55</v>
      </c>
      <c r="C2110" t="s">
        <v>49</v>
      </c>
      <c r="F2110" s="13"/>
      <c r="G2110" s="13">
        <v>258</v>
      </c>
      <c r="H2110" s="13"/>
      <c r="I2110" s="13"/>
    </row>
    <row r="2111" spans="1:9" x14ac:dyDescent="0.3">
      <c r="A2111">
        <v>-145</v>
      </c>
      <c r="B2111" t="s">
        <v>55</v>
      </c>
      <c r="C2111" t="s">
        <v>49</v>
      </c>
      <c r="F2111" s="13"/>
      <c r="G2111" s="13">
        <v>246</v>
      </c>
      <c r="H2111" s="13"/>
      <c r="I2111" s="13"/>
    </row>
    <row r="2112" spans="1:9" x14ac:dyDescent="0.3">
      <c r="A2112">
        <v>-498</v>
      </c>
      <c r="B2112" t="s">
        <v>55</v>
      </c>
      <c r="C2112" t="s">
        <v>49</v>
      </c>
      <c r="F2112" s="13"/>
      <c r="G2112" s="13">
        <v>2146</v>
      </c>
      <c r="H2112" s="13"/>
      <c r="I2112" s="13"/>
    </row>
    <row r="2113" spans="1:9" x14ac:dyDescent="0.3">
      <c r="A2113">
        <v>0</v>
      </c>
      <c r="B2113" t="s">
        <v>49</v>
      </c>
      <c r="C2113" t="s">
        <v>49</v>
      </c>
      <c r="F2113" s="13"/>
      <c r="G2113" s="13">
        <v>304</v>
      </c>
      <c r="H2113" s="13"/>
      <c r="I2113" s="13"/>
    </row>
    <row r="2114" spans="1:9" x14ac:dyDescent="0.3">
      <c r="A2114">
        <v>22</v>
      </c>
      <c r="B2114" t="s">
        <v>55</v>
      </c>
      <c r="C2114" t="s">
        <v>49</v>
      </c>
      <c r="F2114" s="13"/>
      <c r="G2114" s="13">
        <v>360</v>
      </c>
      <c r="H2114" s="13"/>
      <c r="I2114" s="13"/>
    </row>
    <row r="2115" spans="1:9" x14ac:dyDescent="0.3">
      <c r="A2115">
        <v>2304</v>
      </c>
      <c r="B2115" t="s">
        <v>55</v>
      </c>
      <c r="C2115" t="s">
        <v>49</v>
      </c>
      <c r="F2115" s="13"/>
      <c r="G2115" s="13">
        <v>3316</v>
      </c>
      <c r="H2115" s="13"/>
      <c r="I2115" s="13"/>
    </row>
    <row r="2116" spans="1:9" x14ac:dyDescent="0.3">
      <c r="A2116">
        <v>1412</v>
      </c>
      <c r="B2116" t="s">
        <v>55</v>
      </c>
      <c r="C2116" t="s">
        <v>49</v>
      </c>
      <c r="F2116" s="13"/>
      <c r="G2116" s="13">
        <v>5304</v>
      </c>
      <c r="H2116" s="13"/>
      <c r="I2116" s="13"/>
    </row>
    <row r="2117" spans="1:9" x14ac:dyDescent="0.3">
      <c r="A2117">
        <v>145</v>
      </c>
      <c r="B2117" t="s">
        <v>49</v>
      </c>
      <c r="C2117" t="s">
        <v>49</v>
      </c>
      <c r="F2117" s="13"/>
      <c r="G2117" s="13">
        <v>102</v>
      </c>
      <c r="H2117" s="13"/>
      <c r="I2117" s="13"/>
    </row>
    <row r="2118" spans="1:9" x14ac:dyDescent="0.3">
      <c r="A2118">
        <v>4897</v>
      </c>
      <c r="B2118" t="s">
        <v>55</v>
      </c>
      <c r="C2118" t="s">
        <v>49</v>
      </c>
      <c r="F2118" s="13"/>
      <c r="G2118" s="13">
        <v>181</v>
      </c>
      <c r="H2118" s="13"/>
      <c r="I2118" s="13"/>
    </row>
    <row r="2119" spans="1:9" x14ac:dyDescent="0.3">
      <c r="A2119">
        <v>1832</v>
      </c>
      <c r="B2119" t="s">
        <v>49</v>
      </c>
      <c r="C2119" t="s">
        <v>49</v>
      </c>
      <c r="F2119" s="13"/>
      <c r="G2119" s="13">
        <v>3953</v>
      </c>
      <c r="H2119" s="13"/>
      <c r="I2119" s="13"/>
    </row>
    <row r="2120" spans="1:9" x14ac:dyDescent="0.3">
      <c r="A2120">
        <v>3726</v>
      </c>
      <c r="B2120" t="s">
        <v>49</v>
      </c>
      <c r="C2120" t="s">
        <v>55</v>
      </c>
      <c r="F2120" s="13"/>
      <c r="G2120" s="13">
        <v>6969</v>
      </c>
      <c r="H2120" s="13"/>
      <c r="I2120" s="13"/>
    </row>
    <row r="2121" spans="1:9" x14ac:dyDescent="0.3">
      <c r="A2121">
        <v>591</v>
      </c>
      <c r="B2121" t="s">
        <v>49</v>
      </c>
      <c r="C2121" t="s">
        <v>49</v>
      </c>
      <c r="F2121" s="13"/>
      <c r="G2121" s="13">
        <v>223</v>
      </c>
      <c r="H2121" s="13"/>
      <c r="I2121" s="13"/>
    </row>
    <row r="2122" spans="1:9" x14ac:dyDescent="0.3">
      <c r="A2122">
        <v>0</v>
      </c>
      <c r="B2122" t="s">
        <v>49</v>
      </c>
      <c r="C2122" t="s">
        <v>49</v>
      </c>
      <c r="F2122" s="13"/>
      <c r="G2122" s="13">
        <v>-396</v>
      </c>
      <c r="H2122" s="13"/>
      <c r="I2122" s="13"/>
    </row>
    <row r="2123" spans="1:9" x14ac:dyDescent="0.3">
      <c r="A2123">
        <v>508</v>
      </c>
      <c r="B2123" t="s">
        <v>55</v>
      </c>
      <c r="C2123" t="s">
        <v>49</v>
      </c>
      <c r="F2123" s="13"/>
      <c r="G2123" s="13">
        <v>920</v>
      </c>
      <c r="H2123" s="13"/>
      <c r="I2123" s="13"/>
    </row>
    <row r="2124" spans="1:9" x14ac:dyDescent="0.3">
      <c r="A2124">
        <v>817</v>
      </c>
      <c r="B2124" t="s">
        <v>49</v>
      </c>
      <c r="C2124" t="s">
        <v>49</v>
      </c>
      <c r="F2124" s="13"/>
      <c r="G2124" s="13">
        <v>1577</v>
      </c>
      <c r="H2124" s="13"/>
      <c r="I2124" s="13"/>
    </row>
    <row r="2125" spans="1:9" x14ac:dyDescent="0.3">
      <c r="A2125">
        <v>348</v>
      </c>
      <c r="B2125" t="s">
        <v>55</v>
      </c>
      <c r="C2125" t="s">
        <v>49</v>
      </c>
      <c r="F2125" s="13"/>
      <c r="G2125" s="13">
        <v>1</v>
      </c>
      <c r="H2125" s="13"/>
      <c r="I2125" s="13"/>
    </row>
    <row r="2126" spans="1:9" x14ac:dyDescent="0.3">
      <c r="A2126">
        <v>291</v>
      </c>
      <c r="B2126" t="s">
        <v>55</v>
      </c>
      <c r="C2126" t="s">
        <v>49</v>
      </c>
      <c r="F2126" s="13"/>
      <c r="G2126" s="13">
        <v>1166</v>
      </c>
      <c r="H2126" s="13"/>
      <c r="I2126" s="13"/>
    </row>
    <row r="2127" spans="1:9" x14ac:dyDescent="0.3">
      <c r="A2127">
        <v>3554</v>
      </c>
      <c r="B2127" t="s">
        <v>49</v>
      </c>
      <c r="C2127" t="s">
        <v>55</v>
      </c>
      <c r="F2127" s="13"/>
      <c r="G2127" s="13">
        <v>200</v>
      </c>
      <c r="H2127" s="13"/>
      <c r="I2127" s="13"/>
    </row>
    <row r="2128" spans="1:9" x14ac:dyDescent="0.3">
      <c r="A2128">
        <v>781</v>
      </c>
      <c r="B2128" t="s">
        <v>55</v>
      </c>
      <c r="C2128" t="s">
        <v>49</v>
      </c>
      <c r="F2128" s="13"/>
      <c r="G2128" s="13">
        <v>4790</v>
      </c>
      <c r="H2128" s="13"/>
      <c r="I2128" s="13"/>
    </row>
    <row r="2129" spans="1:9" x14ac:dyDescent="0.3">
      <c r="A2129">
        <v>267</v>
      </c>
      <c r="B2129" t="s">
        <v>49</v>
      </c>
      <c r="C2129" t="s">
        <v>49</v>
      </c>
      <c r="F2129" s="13"/>
      <c r="G2129" s="13">
        <v>-237</v>
      </c>
      <c r="H2129" s="13"/>
      <c r="I2129" s="13"/>
    </row>
    <row r="2130" spans="1:9" x14ac:dyDescent="0.3">
      <c r="A2130">
        <v>1327</v>
      </c>
      <c r="B2130" t="s">
        <v>55</v>
      </c>
      <c r="C2130" t="s">
        <v>49</v>
      </c>
      <c r="F2130" s="13"/>
      <c r="G2130" s="13">
        <v>1335</v>
      </c>
      <c r="H2130" s="13"/>
      <c r="I2130" s="13"/>
    </row>
    <row r="2131" spans="1:9" x14ac:dyDescent="0.3">
      <c r="A2131">
        <v>-306</v>
      </c>
      <c r="B2131" t="s">
        <v>55</v>
      </c>
      <c r="C2131" t="s">
        <v>49</v>
      </c>
      <c r="F2131" s="13"/>
      <c r="G2131" s="13">
        <v>603</v>
      </c>
      <c r="H2131" s="13"/>
      <c r="I2131" s="13"/>
    </row>
    <row r="2132" spans="1:9" x14ac:dyDescent="0.3">
      <c r="A2132">
        <v>864</v>
      </c>
      <c r="B2132" t="s">
        <v>55</v>
      </c>
      <c r="C2132" t="s">
        <v>49</v>
      </c>
      <c r="F2132" s="13"/>
      <c r="G2132" s="13">
        <v>0</v>
      </c>
      <c r="H2132" s="13"/>
      <c r="I2132" s="13"/>
    </row>
    <row r="2133" spans="1:9" x14ac:dyDescent="0.3">
      <c r="A2133">
        <v>1265</v>
      </c>
      <c r="B2133" t="s">
        <v>55</v>
      </c>
      <c r="C2133" t="s">
        <v>49</v>
      </c>
      <c r="F2133" s="13"/>
      <c r="G2133" s="13">
        <v>163</v>
      </c>
      <c r="H2133" s="13"/>
      <c r="I2133" s="13"/>
    </row>
    <row r="2134" spans="1:9" x14ac:dyDescent="0.3">
      <c r="A2134">
        <v>0</v>
      </c>
      <c r="B2134" t="s">
        <v>49</v>
      </c>
      <c r="C2134" t="s">
        <v>49</v>
      </c>
      <c r="F2134" s="13"/>
      <c r="G2134" s="13">
        <v>1158</v>
      </c>
      <c r="H2134" s="13"/>
      <c r="I2134" s="13"/>
    </row>
    <row r="2135" spans="1:9" x14ac:dyDescent="0.3">
      <c r="A2135">
        <v>214</v>
      </c>
      <c r="B2135" t="s">
        <v>49</v>
      </c>
      <c r="C2135" t="s">
        <v>49</v>
      </c>
      <c r="F2135" s="13"/>
      <c r="G2135" s="13">
        <v>466</v>
      </c>
      <c r="H2135" s="13"/>
      <c r="I2135" s="13"/>
    </row>
    <row r="2136" spans="1:9" x14ac:dyDescent="0.3">
      <c r="A2136">
        <v>425</v>
      </c>
      <c r="B2136" t="s">
        <v>55</v>
      </c>
      <c r="C2136" t="s">
        <v>55</v>
      </c>
      <c r="F2136" s="13"/>
      <c r="G2136" s="13">
        <v>119</v>
      </c>
      <c r="H2136" s="13"/>
      <c r="I2136" s="13"/>
    </row>
    <row r="2137" spans="1:9" x14ac:dyDescent="0.3">
      <c r="A2137">
        <v>3</v>
      </c>
      <c r="B2137" t="s">
        <v>49</v>
      </c>
      <c r="C2137" t="s">
        <v>49</v>
      </c>
      <c r="F2137" s="13"/>
      <c r="G2137" s="13">
        <v>238</v>
      </c>
      <c r="H2137" s="13"/>
      <c r="I2137" s="13"/>
    </row>
    <row r="2138" spans="1:9" x14ac:dyDescent="0.3">
      <c r="A2138">
        <v>0</v>
      </c>
      <c r="B2138" t="s">
        <v>55</v>
      </c>
      <c r="C2138" t="s">
        <v>49</v>
      </c>
      <c r="F2138" s="13"/>
      <c r="G2138" s="13">
        <v>378</v>
      </c>
      <c r="H2138" s="13"/>
      <c r="I2138" s="13"/>
    </row>
    <row r="2139" spans="1:9" x14ac:dyDescent="0.3">
      <c r="A2139">
        <v>0</v>
      </c>
      <c r="B2139" t="s">
        <v>49</v>
      </c>
      <c r="C2139" t="s">
        <v>49</v>
      </c>
      <c r="F2139" s="13"/>
      <c r="G2139" s="13">
        <v>3496</v>
      </c>
      <c r="H2139" s="13"/>
      <c r="I2139" s="13"/>
    </row>
    <row r="2140" spans="1:9" x14ac:dyDescent="0.3">
      <c r="A2140">
        <v>282</v>
      </c>
      <c r="B2140" t="s">
        <v>49</v>
      </c>
      <c r="C2140" t="s">
        <v>55</v>
      </c>
      <c r="F2140" s="13"/>
      <c r="G2140" s="13">
        <v>0</v>
      </c>
      <c r="H2140" s="13"/>
      <c r="I2140" s="13"/>
    </row>
    <row r="2141" spans="1:9" x14ac:dyDescent="0.3">
      <c r="A2141">
        <v>0</v>
      </c>
      <c r="B2141" t="s">
        <v>49</v>
      </c>
      <c r="C2141" t="s">
        <v>49</v>
      </c>
      <c r="F2141" s="13"/>
      <c r="G2141" s="13">
        <v>0</v>
      </c>
      <c r="H2141" s="13"/>
      <c r="I2141" s="13"/>
    </row>
    <row r="2142" spans="1:9" x14ac:dyDescent="0.3">
      <c r="A2142">
        <v>3727</v>
      </c>
      <c r="B2142" t="s">
        <v>49</v>
      </c>
      <c r="C2142" t="s">
        <v>49</v>
      </c>
      <c r="F2142" s="13"/>
      <c r="G2142" s="13">
        <v>668</v>
      </c>
      <c r="H2142" s="13"/>
      <c r="I2142" s="13"/>
    </row>
    <row r="2143" spans="1:9" x14ac:dyDescent="0.3">
      <c r="A2143">
        <v>0</v>
      </c>
      <c r="B2143" t="s">
        <v>55</v>
      </c>
      <c r="C2143" t="s">
        <v>55</v>
      </c>
      <c r="F2143" s="13"/>
      <c r="G2143" s="13">
        <v>1175</v>
      </c>
      <c r="H2143" s="13"/>
      <c r="I2143" s="13"/>
    </row>
    <row r="2144" spans="1:9" x14ac:dyDescent="0.3">
      <c r="A2144">
        <v>864</v>
      </c>
      <c r="B2144" t="s">
        <v>55</v>
      </c>
      <c r="C2144" t="s">
        <v>49</v>
      </c>
      <c r="F2144" s="13"/>
      <c r="G2144" s="13">
        <v>1183</v>
      </c>
      <c r="H2144" s="13"/>
      <c r="I2144" s="13"/>
    </row>
    <row r="2145" spans="1:9" x14ac:dyDescent="0.3">
      <c r="A2145">
        <v>4089</v>
      </c>
      <c r="B2145" t="s">
        <v>55</v>
      </c>
      <c r="C2145" t="s">
        <v>49</v>
      </c>
      <c r="F2145" s="13"/>
      <c r="G2145" s="13">
        <v>4196</v>
      </c>
      <c r="H2145" s="13"/>
      <c r="I2145" s="13"/>
    </row>
    <row r="2146" spans="1:9" x14ac:dyDescent="0.3">
      <c r="A2146">
        <v>-478</v>
      </c>
      <c r="B2146" t="s">
        <v>49</v>
      </c>
      <c r="C2146" t="s">
        <v>55</v>
      </c>
      <c r="F2146" s="13"/>
      <c r="G2146" s="13">
        <v>297</v>
      </c>
      <c r="H2146" s="13"/>
      <c r="I2146" s="13"/>
    </row>
    <row r="2147" spans="1:9" x14ac:dyDescent="0.3">
      <c r="A2147">
        <v>-363</v>
      </c>
      <c r="B2147" t="s">
        <v>49</v>
      </c>
      <c r="C2147" t="s">
        <v>49</v>
      </c>
      <c r="F2147" s="13"/>
      <c r="G2147" s="13">
        <v>620</v>
      </c>
      <c r="H2147" s="13"/>
      <c r="I2147" s="13"/>
    </row>
    <row r="2148" spans="1:9" x14ac:dyDescent="0.3">
      <c r="A2148">
        <v>8883</v>
      </c>
      <c r="B2148" t="s">
        <v>49</v>
      </c>
      <c r="C2148" t="s">
        <v>49</v>
      </c>
      <c r="F2148" s="13"/>
      <c r="G2148" s="13">
        <v>288</v>
      </c>
      <c r="H2148" s="13"/>
      <c r="I2148" s="13"/>
    </row>
    <row r="2149" spans="1:9" x14ac:dyDescent="0.3">
      <c r="A2149">
        <v>1970</v>
      </c>
      <c r="B2149" t="s">
        <v>49</v>
      </c>
      <c r="C2149" t="s">
        <v>49</v>
      </c>
      <c r="F2149" s="13"/>
      <c r="G2149" s="13">
        <v>566</v>
      </c>
      <c r="H2149" s="13"/>
      <c r="I2149" s="13"/>
    </row>
    <row r="2150" spans="1:9" x14ac:dyDescent="0.3">
      <c r="A2150">
        <v>1859</v>
      </c>
      <c r="B2150" t="s">
        <v>49</v>
      </c>
      <c r="C2150" t="s">
        <v>49</v>
      </c>
      <c r="F2150" s="13"/>
      <c r="G2150" s="13">
        <v>668</v>
      </c>
      <c r="H2150" s="13"/>
      <c r="I2150" s="13"/>
    </row>
    <row r="2151" spans="1:9" x14ac:dyDescent="0.3">
      <c r="A2151">
        <v>1059</v>
      </c>
      <c r="B2151" t="s">
        <v>55</v>
      </c>
      <c r="C2151" t="s">
        <v>49</v>
      </c>
      <c r="F2151" s="13"/>
      <c r="G2151" s="13">
        <v>1100</v>
      </c>
      <c r="H2151" s="13"/>
      <c r="I2151" s="13"/>
    </row>
    <row r="2152" spans="1:9" x14ac:dyDescent="0.3">
      <c r="A2152">
        <v>388</v>
      </c>
      <c r="B2152" t="s">
        <v>55</v>
      </c>
      <c r="C2152" t="s">
        <v>49</v>
      </c>
      <c r="F2152" s="13"/>
      <c r="G2152" s="13">
        <v>1205</v>
      </c>
      <c r="H2152" s="13"/>
      <c r="I2152" s="13"/>
    </row>
    <row r="2153" spans="1:9" x14ac:dyDescent="0.3">
      <c r="A2153">
        <v>602</v>
      </c>
      <c r="B2153" t="s">
        <v>55</v>
      </c>
      <c r="C2153" t="s">
        <v>49</v>
      </c>
      <c r="F2153" s="13"/>
      <c r="G2153" s="13">
        <v>473</v>
      </c>
      <c r="H2153" s="13"/>
      <c r="I2153" s="13"/>
    </row>
    <row r="2154" spans="1:9" x14ac:dyDescent="0.3">
      <c r="A2154">
        <v>0</v>
      </c>
      <c r="B2154" t="s">
        <v>49</v>
      </c>
      <c r="C2154" t="s">
        <v>49</v>
      </c>
      <c r="F2154" s="13"/>
      <c r="G2154" s="13">
        <v>-333</v>
      </c>
      <c r="H2154" s="13"/>
      <c r="I2154" s="13"/>
    </row>
    <row r="2155" spans="1:9" x14ac:dyDescent="0.3">
      <c r="A2155">
        <v>255</v>
      </c>
      <c r="B2155" t="s">
        <v>55</v>
      </c>
      <c r="C2155" t="s">
        <v>49</v>
      </c>
    </row>
    <row r="2156" spans="1:9" x14ac:dyDescent="0.3">
      <c r="A2156">
        <v>63</v>
      </c>
      <c r="B2156" t="s">
        <v>55</v>
      </c>
      <c r="C2156" t="s">
        <v>49</v>
      </c>
    </row>
    <row r="2157" spans="1:9" x14ac:dyDescent="0.3">
      <c r="A2157">
        <v>712</v>
      </c>
      <c r="B2157" t="s">
        <v>55</v>
      </c>
      <c r="C2157" t="s">
        <v>49</v>
      </c>
    </row>
    <row r="2158" spans="1:9" x14ac:dyDescent="0.3">
      <c r="A2158">
        <v>57</v>
      </c>
      <c r="B2158" t="s">
        <v>55</v>
      </c>
      <c r="C2158" t="s">
        <v>49</v>
      </c>
    </row>
    <row r="2159" spans="1:9" x14ac:dyDescent="0.3">
      <c r="A2159">
        <v>523</v>
      </c>
      <c r="B2159" t="s">
        <v>49</v>
      </c>
      <c r="C2159" t="s">
        <v>55</v>
      </c>
    </row>
    <row r="2160" spans="1:9" x14ac:dyDescent="0.3">
      <c r="A2160">
        <v>422</v>
      </c>
      <c r="B2160" t="s">
        <v>49</v>
      </c>
      <c r="C2160" t="s">
        <v>49</v>
      </c>
    </row>
    <row r="2161" spans="1:3" x14ac:dyDescent="0.3">
      <c r="A2161">
        <v>386</v>
      </c>
      <c r="B2161" t="s">
        <v>49</v>
      </c>
      <c r="C2161" t="s">
        <v>49</v>
      </c>
    </row>
    <row r="2162" spans="1:3" x14ac:dyDescent="0.3">
      <c r="A2162">
        <v>3387</v>
      </c>
      <c r="B2162" t="s">
        <v>49</v>
      </c>
      <c r="C2162" t="s">
        <v>49</v>
      </c>
    </row>
    <row r="2163" spans="1:3" x14ac:dyDescent="0.3">
      <c r="A2163">
        <v>260</v>
      </c>
      <c r="B2163" t="s">
        <v>49</v>
      </c>
      <c r="C2163" t="s">
        <v>49</v>
      </c>
    </row>
    <row r="2164" spans="1:3" x14ac:dyDescent="0.3">
      <c r="A2164">
        <v>-1</v>
      </c>
      <c r="B2164" t="s">
        <v>49</v>
      </c>
      <c r="C2164" t="s">
        <v>49</v>
      </c>
    </row>
    <row r="2165" spans="1:3" x14ac:dyDescent="0.3">
      <c r="A2165">
        <v>1490</v>
      </c>
      <c r="B2165" t="s">
        <v>55</v>
      </c>
      <c r="C2165" t="s">
        <v>49</v>
      </c>
    </row>
    <row r="2166" spans="1:3" x14ac:dyDescent="0.3">
      <c r="A2166">
        <v>497</v>
      </c>
      <c r="B2166" t="s">
        <v>55</v>
      </c>
      <c r="C2166" t="s">
        <v>55</v>
      </c>
    </row>
    <row r="2167" spans="1:3" x14ac:dyDescent="0.3">
      <c r="A2167">
        <v>1707</v>
      </c>
      <c r="B2167" t="s">
        <v>55</v>
      </c>
      <c r="C2167" t="s">
        <v>49</v>
      </c>
    </row>
    <row r="2168" spans="1:3" x14ac:dyDescent="0.3">
      <c r="A2168">
        <v>826</v>
      </c>
      <c r="B2168" t="s">
        <v>55</v>
      </c>
      <c r="C2168" t="s">
        <v>49</v>
      </c>
    </row>
    <row r="2169" spans="1:3" x14ac:dyDescent="0.3">
      <c r="A2169">
        <v>907</v>
      </c>
      <c r="B2169" t="s">
        <v>49</v>
      </c>
      <c r="C2169" t="s">
        <v>49</v>
      </c>
    </row>
    <row r="2170" spans="1:3" x14ac:dyDescent="0.3">
      <c r="A2170">
        <v>1836</v>
      </c>
      <c r="B2170" t="s">
        <v>55</v>
      </c>
      <c r="C2170" t="s">
        <v>49</v>
      </c>
    </row>
    <row r="2171" spans="1:3" x14ac:dyDescent="0.3">
      <c r="A2171">
        <v>404</v>
      </c>
      <c r="B2171" t="s">
        <v>49</v>
      </c>
      <c r="C2171" t="s">
        <v>49</v>
      </c>
    </row>
    <row r="2172" spans="1:3" x14ac:dyDescent="0.3">
      <c r="A2172">
        <v>907</v>
      </c>
      <c r="B2172" t="s">
        <v>55</v>
      </c>
      <c r="C2172" t="s">
        <v>49</v>
      </c>
    </row>
    <row r="2173" spans="1:3" x14ac:dyDescent="0.3">
      <c r="A2173">
        <v>18</v>
      </c>
      <c r="B2173" t="s">
        <v>55</v>
      </c>
      <c r="C2173" t="s">
        <v>55</v>
      </c>
    </row>
    <row r="2174" spans="1:3" x14ac:dyDescent="0.3">
      <c r="A2174">
        <v>-495</v>
      </c>
      <c r="B2174" t="s">
        <v>55</v>
      </c>
      <c r="C2174" t="s">
        <v>49</v>
      </c>
    </row>
    <row r="2175" spans="1:3" x14ac:dyDescent="0.3">
      <c r="A2175">
        <v>1210</v>
      </c>
      <c r="B2175" t="s">
        <v>55</v>
      </c>
      <c r="C2175" t="s">
        <v>49</v>
      </c>
    </row>
    <row r="2176" spans="1:3" x14ac:dyDescent="0.3">
      <c r="A2176">
        <v>819</v>
      </c>
      <c r="B2176" t="s">
        <v>55</v>
      </c>
      <c r="C2176" t="s">
        <v>49</v>
      </c>
    </row>
    <row r="2177" spans="1:3" x14ac:dyDescent="0.3">
      <c r="A2177">
        <v>442</v>
      </c>
      <c r="B2177" t="s">
        <v>49</v>
      </c>
      <c r="C2177" t="s">
        <v>49</v>
      </c>
    </row>
    <row r="2178" spans="1:3" x14ac:dyDescent="0.3">
      <c r="A2178">
        <v>-46</v>
      </c>
      <c r="B2178" t="s">
        <v>55</v>
      </c>
      <c r="C2178" t="s">
        <v>49</v>
      </c>
    </row>
    <row r="2179" spans="1:3" x14ac:dyDescent="0.3">
      <c r="A2179">
        <v>671</v>
      </c>
      <c r="B2179" t="s">
        <v>55</v>
      </c>
      <c r="C2179" t="s">
        <v>49</v>
      </c>
    </row>
    <row r="2180" spans="1:3" x14ac:dyDescent="0.3">
      <c r="A2180">
        <v>371</v>
      </c>
      <c r="B2180" t="s">
        <v>49</v>
      </c>
      <c r="C2180" t="s">
        <v>49</v>
      </c>
    </row>
    <row r="2181" spans="1:3" x14ac:dyDescent="0.3">
      <c r="A2181">
        <v>-3</v>
      </c>
      <c r="B2181" t="s">
        <v>49</v>
      </c>
      <c r="C2181" t="s">
        <v>49</v>
      </c>
    </row>
    <row r="2182" spans="1:3" x14ac:dyDescent="0.3">
      <c r="A2182">
        <v>11</v>
      </c>
      <c r="B2182" t="s">
        <v>55</v>
      </c>
      <c r="C2182" t="s">
        <v>49</v>
      </c>
    </row>
    <row r="2183" spans="1:3" x14ac:dyDescent="0.3">
      <c r="A2183">
        <v>33</v>
      </c>
      <c r="B2183" t="s">
        <v>55</v>
      </c>
      <c r="C2183" t="s">
        <v>49</v>
      </c>
    </row>
    <row r="2184" spans="1:3" x14ac:dyDescent="0.3">
      <c r="A2184">
        <v>104</v>
      </c>
      <c r="B2184" t="s">
        <v>55</v>
      </c>
      <c r="C2184" t="s">
        <v>49</v>
      </c>
    </row>
    <row r="2185" spans="1:3" x14ac:dyDescent="0.3">
      <c r="A2185">
        <v>174</v>
      </c>
      <c r="B2185" t="s">
        <v>49</v>
      </c>
      <c r="C2185" t="s">
        <v>55</v>
      </c>
    </row>
    <row r="2186" spans="1:3" x14ac:dyDescent="0.3">
      <c r="A2186">
        <v>3107</v>
      </c>
      <c r="B2186" t="s">
        <v>55</v>
      </c>
      <c r="C2186" t="s">
        <v>55</v>
      </c>
    </row>
    <row r="2187" spans="1:3" x14ac:dyDescent="0.3">
      <c r="A2187">
        <v>1438</v>
      </c>
      <c r="B2187" t="s">
        <v>55</v>
      </c>
      <c r="C2187" t="s">
        <v>49</v>
      </c>
    </row>
    <row r="2188" spans="1:3" x14ac:dyDescent="0.3">
      <c r="A2188">
        <v>1367</v>
      </c>
      <c r="B2188" t="s">
        <v>49</v>
      </c>
      <c r="C2188" t="s">
        <v>49</v>
      </c>
    </row>
    <row r="2189" spans="1:3" x14ac:dyDescent="0.3">
      <c r="A2189">
        <v>-11</v>
      </c>
      <c r="B2189" t="s">
        <v>49</v>
      </c>
      <c r="C2189" t="s">
        <v>49</v>
      </c>
    </row>
    <row r="2190" spans="1:3" x14ac:dyDescent="0.3">
      <c r="A2190">
        <v>1693</v>
      </c>
      <c r="B2190" t="s">
        <v>55</v>
      </c>
      <c r="C2190" t="s">
        <v>49</v>
      </c>
    </row>
    <row r="2191" spans="1:3" x14ac:dyDescent="0.3">
      <c r="A2191">
        <v>778</v>
      </c>
      <c r="B2191" t="s">
        <v>55</v>
      </c>
      <c r="C2191" t="s">
        <v>55</v>
      </c>
    </row>
    <row r="2192" spans="1:3" x14ac:dyDescent="0.3">
      <c r="A2192">
        <v>837</v>
      </c>
      <c r="B2192" t="s">
        <v>49</v>
      </c>
      <c r="C2192" t="s">
        <v>49</v>
      </c>
    </row>
    <row r="2193" spans="1:3" x14ac:dyDescent="0.3">
      <c r="A2193">
        <v>363</v>
      </c>
      <c r="B2193" t="s">
        <v>49</v>
      </c>
      <c r="C2193" t="s">
        <v>49</v>
      </c>
    </row>
    <row r="2194" spans="1:3" x14ac:dyDescent="0.3">
      <c r="A2194">
        <v>236</v>
      </c>
      <c r="B2194" t="s">
        <v>55</v>
      </c>
      <c r="C2194" t="s">
        <v>55</v>
      </c>
    </row>
    <row r="2195" spans="1:3" x14ac:dyDescent="0.3">
      <c r="A2195">
        <v>0</v>
      </c>
      <c r="B2195" t="s">
        <v>55</v>
      </c>
      <c r="C2195" t="s">
        <v>49</v>
      </c>
    </row>
    <row r="2196" spans="1:3" x14ac:dyDescent="0.3">
      <c r="A2196">
        <v>-50</v>
      </c>
      <c r="B2196" t="s">
        <v>49</v>
      </c>
      <c r="C2196" t="s">
        <v>55</v>
      </c>
    </row>
    <row r="2197" spans="1:3" x14ac:dyDescent="0.3">
      <c r="A2197">
        <v>4</v>
      </c>
      <c r="B2197" t="s">
        <v>55</v>
      </c>
      <c r="C2197" t="s">
        <v>49</v>
      </c>
    </row>
    <row r="2198" spans="1:3" x14ac:dyDescent="0.3">
      <c r="A2198">
        <v>26306</v>
      </c>
      <c r="B2198" t="s">
        <v>55</v>
      </c>
      <c r="C2198" t="s">
        <v>49</v>
      </c>
    </row>
    <row r="2199" spans="1:3" x14ac:dyDescent="0.3">
      <c r="A2199">
        <v>46</v>
      </c>
      <c r="B2199" t="s">
        <v>55</v>
      </c>
      <c r="C2199" t="s">
        <v>55</v>
      </c>
    </row>
    <row r="2200" spans="1:3" x14ac:dyDescent="0.3">
      <c r="A2200">
        <v>575</v>
      </c>
      <c r="B2200" t="s">
        <v>49</v>
      </c>
      <c r="C2200" t="s">
        <v>55</v>
      </c>
    </row>
    <row r="2201" spans="1:3" x14ac:dyDescent="0.3">
      <c r="A2201">
        <v>148</v>
      </c>
      <c r="B2201" t="s">
        <v>49</v>
      </c>
      <c r="C2201" t="s">
        <v>55</v>
      </c>
    </row>
    <row r="2202" spans="1:3" x14ac:dyDescent="0.3">
      <c r="A2202">
        <v>431</v>
      </c>
      <c r="B2202" t="s">
        <v>49</v>
      </c>
      <c r="C2202" t="s">
        <v>49</v>
      </c>
    </row>
    <row r="2203" spans="1:3" x14ac:dyDescent="0.3">
      <c r="A2203">
        <v>777</v>
      </c>
      <c r="B2203" t="s">
        <v>55</v>
      </c>
      <c r="C2203" t="s">
        <v>49</v>
      </c>
    </row>
    <row r="2204" spans="1:3" x14ac:dyDescent="0.3">
      <c r="A2204">
        <v>199</v>
      </c>
      <c r="B2204" t="s">
        <v>55</v>
      </c>
      <c r="C2204" t="s">
        <v>55</v>
      </c>
    </row>
    <row r="2205" spans="1:3" x14ac:dyDescent="0.3">
      <c r="A2205">
        <v>3552</v>
      </c>
      <c r="B2205" t="s">
        <v>49</v>
      </c>
      <c r="C2205" t="s">
        <v>49</v>
      </c>
    </row>
    <row r="2206" spans="1:3" x14ac:dyDescent="0.3">
      <c r="A2206">
        <v>47</v>
      </c>
      <c r="B2206" t="s">
        <v>49</v>
      </c>
      <c r="C2206" t="s">
        <v>49</v>
      </c>
    </row>
    <row r="2207" spans="1:3" x14ac:dyDescent="0.3">
      <c r="A2207">
        <v>3823</v>
      </c>
      <c r="B2207" t="s">
        <v>49</v>
      </c>
      <c r="C2207" t="s">
        <v>49</v>
      </c>
    </row>
    <row r="2208" spans="1:3" x14ac:dyDescent="0.3">
      <c r="A2208">
        <v>138</v>
      </c>
      <c r="B2208" t="s">
        <v>49</v>
      </c>
      <c r="C2208" t="s">
        <v>49</v>
      </c>
    </row>
    <row r="2209" spans="1:3" x14ac:dyDescent="0.3">
      <c r="A2209">
        <v>1117</v>
      </c>
      <c r="B2209" t="s">
        <v>55</v>
      </c>
      <c r="C2209" t="s">
        <v>49</v>
      </c>
    </row>
    <row r="2210" spans="1:3" x14ac:dyDescent="0.3">
      <c r="A2210">
        <v>1325</v>
      </c>
      <c r="B2210" t="s">
        <v>55</v>
      </c>
      <c r="C2210" t="s">
        <v>49</v>
      </c>
    </row>
    <row r="2211" spans="1:3" x14ac:dyDescent="0.3">
      <c r="A2211">
        <v>0</v>
      </c>
      <c r="B2211" t="s">
        <v>49</v>
      </c>
      <c r="C2211" t="s">
        <v>49</v>
      </c>
    </row>
    <row r="2212" spans="1:3" x14ac:dyDescent="0.3">
      <c r="A2212">
        <v>4343</v>
      </c>
      <c r="B2212" t="s">
        <v>49</v>
      </c>
      <c r="C2212" t="s">
        <v>49</v>
      </c>
    </row>
    <row r="2213" spans="1:3" x14ac:dyDescent="0.3">
      <c r="A2213">
        <v>1598</v>
      </c>
      <c r="B2213" t="s">
        <v>49</v>
      </c>
      <c r="C2213" t="s">
        <v>49</v>
      </c>
    </row>
    <row r="2214" spans="1:3" x14ac:dyDescent="0.3">
      <c r="A2214">
        <v>3301</v>
      </c>
      <c r="B2214" t="s">
        <v>55</v>
      </c>
      <c r="C2214" t="s">
        <v>49</v>
      </c>
    </row>
    <row r="2215" spans="1:3" x14ac:dyDescent="0.3">
      <c r="A2215">
        <v>822</v>
      </c>
      <c r="B2215" t="s">
        <v>49</v>
      </c>
      <c r="C2215" t="s">
        <v>49</v>
      </c>
    </row>
    <row r="2216" spans="1:3" x14ac:dyDescent="0.3">
      <c r="A2216">
        <v>-280</v>
      </c>
      <c r="B2216" t="s">
        <v>55</v>
      </c>
      <c r="C2216" t="s">
        <v>49</v>
      </c>
    </row>
    <row r="2217" spans="1:3" x14ac:dyDescent="0.3">
      <c r="A2217">
        <v>1534</v>
      </c>
      <c r="B2217" t="s">
        <v>55</v>
      </c>
      <c r="C2217" t="s">
        <v>49</v>
      </c>
    </row>
    <row r="2218" spans="1:3" x14ac:dyDescent="0.3">
      <c r="A2218">
        <v>1671</v>
      </c>
      <c r="B2218" t="s">
        <v>49</v>
      </c>
      <c r="C2218" t="s">
        <v>49</v>
      </c>
    </row>
    <row r="2219" spans="1:3" x14ac:dyDescent="0.3">
      <c r="A2219">
        <v>2007</v>
      </c>
      <c r="B2219" t="s">
        <v>49</v>
      </c>
      <c r="C2219" t="s">
        <v>49</v>
      </c>
    </row>
    <row r="2220" spans="1:3" x14ac:dyDescent="0.3">
      <c r="A2220">
        <v>0</v>
      </c>
      <c r="B2220" t="s">
        <v>55</v>
      </c>
      <c r="C2220" t="s">
        <v>49</v>
      </c>
    </row>
    <row r="2221" spans="1:3" x14ac:dyDescent="0.3">
      <c r="A2221">
        <v>2776</v>
      </c>
      <c r="B2221" t="s">
        <v>55</v>
      </c>
      <c r="C2221" t="s">
        <v>49</v>
      </c>
    </row>
    <row r="2222" spans="1:3" x14ac:dyDescent="0.3">
      <c r="A2222">
        <v>139</v>
      </c>
      <c r="B2222" t="s">
        <v>55</v>
      </c>
      <c r="C2222" t="s">
        <v>55</v>
      </c>
    </row>
    <row r="2223" spans="1:3" x14ac:dyDescent="0.3">
      <c r="A2223">
        <v>573</v>
      </c>
      <c r="B2223" t="s">
        <v>49</v>
      </c>
      <c r="C2223" t="s">
        <v>49</v>
      </c>
    </row>
    <row r="2224" spans="1:3" x14ac:dyDescent="0.3">
      <c r="A2224">
        <v>475</v>
      </c>
      <c r="B2224" t="s">
        <v>55</v>
      </c>
      <c r="C2224" t="s">
        <v>49</v>
      </c>
    </row>
    <row r="2225" spans="1:3" x14ac:dyDescent="0.3">
      <c r="A2225">
        <v>47</v>
      </c>
      <c r="B2225" t="s">
        <v>55</v>
      </c>
      <c r="C2225" t="s">
        <v>55</v>
      </c>
    </row>
    <row r="2226" spans="1:3" x14ac:dyDescent="0.3">
      <c r="A2226">
        <v>2154</v>
      </c>
      <c r="B2226" t="s">
        <v>55</v>
      </c>
      <c r="C2226" t="s">
        <v>49</v>
      </c>
    </row>
    <row r="2227" spans="1:3" x14ac:dyDescent="0.3">
      <c r="A2227">
        <v>96</v>
      </c>
      <c r="B2227" t="s">
        <v>49</v>
      </c>
      <c r="C2227" t="s">
        <v>49</v>
      </c>
    </row>
    <row r="2228" spans="1:3" x14ac:dyDescent="0.3">
      <c r="A2228">
        <v>83</v>
      </c>
      <c r="B2228" t="s">
        <v>55</v>
      </c>
      <c r="C2228" t="s">
        <v>49</v>
      </c>
    </row>
    <row r="2229" spans="1:3" x14ac:dyDescent="0.3">
      <c r="A2229">
        <v>6766</v>
      </c>
      <c r="B2229" t="s">
        <v>49</v>
      </c>
      <c r="C2229" t="s">
        <v>49</v>
      </c>
    </row>
    <row r="2230" spans="1:3" x14ac:dyDescent="0.3">
      <c r="A2230">
        <v>3973</v>
      </c>
      <c r="B2230" t="s">
        <v>49</v>
      </c>
      <c r="C2230" t="s">
        <v>49</v>
      </c>
    </row>
    <row r="2231" spans="1:3" x14ac:dyDescent="0.3">
      <c r="A2231">
        <v>372</v>
      </c>
      <c r="B2231" t="s">
        <v>55</v>
      </c>
      <c r="C2231" t="s">
        <v>55</v>
      </c>
    </row>
    <row r="2232" spans="1:3" x14ac:dyDescent="0.3">
      <c r="A2232">
        <v>-552</v>
      </c>
      <c r="B2232" t="s">
        <v>49</v>
      </c>
      <c r="C2232" t="s">
        <v>55</v>
      </c>
    </row>
    <row r="2233" spans="1:3" x14ac:dyDescent="0.3">
      <c r="A2233">
        <v>48</v>
      </c>
      <c r="B2233" t="s">
        <v>49</v>
      </c>
      <c r="C2233" t="s">
        <v>49</v>
      </c>
    </row>
    <row r="2234" spans="1:3" x14ac:dyDescent="0.3">
      <c r="A2234">
        <v>7696</v>
      </c>
      <c r="B2234" t="s">
        <v>55</v>
      </c>
      <c r="C2234" t="s">
        <v>49</v>
      </c>
    </row>
    <row r="2235" spans="1:3" x14ac:dyDescent="0.3">
      <c r="A2235">
        <v>4500</v>
      </c>
      <c r="B2235" t="s">
        <v>55</v>
      </c>
      <c r="C2235" t="s">
        <v>49</v>
      </c>
    </row>
    <row r="2236" spans="1:3" x14ac:dyDescent="0.3">
      <c r="A2236">
        <v>1</v>
      </c>
      <c r="B2236" t="s">
        <v>55</v>
      </c>
      <c r="C2236" t="s">
        <v>49</v>
      </c>
    </row>
    <row r="2237" spans="1:3" x14ac:dyDescent="0.3">
      <c r="A2237">
        <v>46</v>
      </c>
      <c r="B2237" t="s">
        <v>49</v>
      </c>
      <c r="C2237" t="s">
        <v>55</v>
      </c>
    </row>
    <row r="2238" spans="1:3" x14ac:dyDescent="0.3">
      <c r="A2238">
        <v>-18</v>
      </c>
      <c r="B2238" t="s">
        <v>55</v>
      </c>
      <c r="C2238" t="s">
        <v>49</v>
      </c>
    </row>
    <row r="2239" spans="1:3" x14ac:dyDescent="0.3">
      <c r="A2239">
        <v>451</v>
      </c>
      <c r="B2239" t="s">
        <v>55</v>
      </c>
      <c r="C2239" t="s">
        <v>55</v>
      </c>
    </row>
    <row r="2240" spans="1:3" x14ac:dyDescent="0.3">
      <c r="A2240">
        <v>479</v>
      </c>
      <c r="B2240" t="s">
        <v>55</v>
      </c>
      <c r="C2240" t="s">
        <v>49</v>
      </c>
    </row>
    <row r="2241" spans="1:3" x14ac:dyDescent="0.3">
      <c r="A2241">
        <v>0</v>
      </c>
      <c r="B2241" t="s">
        <v>55</v>
      </c>
      <c r="C2241" t="s">
        <v>49</v>
      </c>
    </row>
    <row r="2242" spans="1:3" x14ac:dyDescent="0.3">
      <c r="A2242">
        <v>1130</v>
      </c>
      <c r="B2242" t="s">
        <v>55</v>
      </c>
      <c r="C2242" t="s">
        <v>49</v>
      </c>
    </row>
    <row r="2243" spans="1:3" x14ac:dyDescent="0.3">
      <c r="A2243">
        <v>389</v>
      </c>
      <c r="B2243" t="s">
        <v>55</v>
      </c>
      <c r="C2243" t="s">
        <v>49</v>
      </c>
    </row>
    <row r="2244" spans="1:3" x14ac:dyDescent="0.3">
      <c r="A2244">
        <v>10</v>
      </c>
      <c r="B2244" t="s">
        <v>49</v>
      </c>
      <c r="C2244" t="s">
        <v>55</v>
      </c>
    </row>
    <row r="2245" spans="1:3" x14ac:dyDescent="0.3">
      <c r="A2245">
        <v>401</v>
      </c>
      <c r="B2245" t="s">
        <v>55</v>
      </c>
      <c r="C2245" t="s">
        <v>49</v>
      </c>
    </row>
    <row r="2246" spans="1:3" x14ac:dyDescent="0.3">
      <c r="A2246">
        <v>145</v>
      </c>
      <c r="B2246" t="s">
        <v>55</v>
      </c>
      <c r="C2246" t="s">
        <v>55</v>
      </c>
    </row>
    <row r="2247" spans="1:3" x14ac:dyDescent="0.3">
      <c r="A2247">
        <v>115</v>
      </c>
      <c r="B2247" t="s">
        <v>55</v>
      </c>
      <c r="C2247" t="s">
        <v>49</v>
      </c>
    </row>
    <row r="2248" spans="1:3" x14ac:dyDescent="0.3">
      <c r="A2248">
        <v>89</v>
      </c>
      <c r="B2248" t="s">
        <v>55</v>
      </c>
      <c r="C2248" t="s">
        <v>55</v>
      </c>
    </row>
    <row r="2249" spans="1:3" x14ac:dyDescent="0.3">
      <c r="A2249">
        <v>94</v>
      </c>
      <c r="B2249" t="s">
        <v>55</v>
      </c>
      <c r="C2249" t="s">
        <v>55</v>
      </c>
    </row>
    <row r="2250" spans="1:3" x14ac:dyDescent="0.3">
      <c r="A2250">
        <v>1438</v>
      </c>
      <c r="B2250" t="s">
        <v>55</v>
      </c>
      <c r="C2250" t="s">
        <v>49</v>
      </c>
    </row>
    <row r="2251" spans="1:3" x14ac:dyDescent="0.3">
      <c r="A2251">
        <v>780</v>
      </c>
      <c r="B2251" t="s">
        <v>49</v>
      </c>
      <c r="C2251" t="s">
        <v>49</v>
      </c>
    </row>
    <row r="2252" spans="1:3" x14ac:dyDescent="0.3">
      <c r="A2252">
        <v>207</v>
      </c>
      <c r="B2252" t="s">
        <v>55</v>
      </c>
      <c r="C2252" t="s">
        <v>49</v>
      </c>
    </row>
    <row r="2253" spans="1:3" x14ac:dyDescent="0.3">
      <c r="A2253">
        <v>238</v>
      </c>
      <c r="B2253" t="s">
        <v>49</v>
      </c>
      <c r="C2253" t="s">
        <v>49</v>
      </c>
    </row>
    <row r="2254" spans="1:3" x14ac:dyDescent="0.3">
      <c r="A2254">
        <v>2433</v>
      </c>
      <c r="B2254" t="s">
        <v>49</v>
      </c>
      <c r="C2254" t="s">
        <v>49</v>
      </c>
    </row>
    <row r="2255" spans="1:3" x14ac:dyDescent="0.3">
      <c r="A2255">
        <v>1924</v>
      </c>
      <c r="B2255" t="s">
        <v>49</v>
      </c>
      <c r="C2255" t="s">
        <v>49</v>
      </c>
    </row>
    <row r="2256" spans="1:3" x14ac:dyDescent="0.3">
      <c r="A2256">
        <v>-471</v>
      </c>
      <c r="B2256" t="s">
        <v>55</v>
      </c>
      <c r="C2256" t="s">
        <v>49</v>
      </c>
    </row>
    <row r="2257" spans="1:3" x14ac:dyDescent="0.3">
      <c r="A2257">
        <v>1531</v>
      </c>
      <c r="B2257" t="s">
        <v>55</v>
      </c>
      <c r="C2257" t="s">
        <v>49</v>
      </c>
    </row>
    <row r="2258" spans="1:3" x14ac:dyDescent="0.3">
      <c r="A2258">
        <v>764</v>
      </c>
      <c r="B2258" t="s">
        <v>49</v>
      </c>
      <c r="C2258" t="s">
        <v>49</v>
      </c>
    </row>
    <row r="2259" spans="1:3" x14ac:dyDescent="0.3">
      <c r="A2259">
        <v>383</v>
      </c>
      <c r="B2259" t="s">
        <v>49</v>
      </c>
      <c r="C2259" t="s">
        <v>49</v>
      </c>
    </row>
    <row r="2260" spans="1:3" x14ac:dyDescent="0.3">
      <c r="A2260">
        <v>3782</v>
      </c>
      <c r="B2260" t="s">
        <v>49</v>
      </c>
      <c r="C2260" t="s">
        <v>49</v>
      </c>
    </row>
    <row r="2261" spans="1:3" x14ac:dyDescent="0.3">
      <c r="A2261">
        <v>326</v>
      </c>
      <c r="B2261" t="s">
        <v>55</v>
      </c>
      <c r="C2261" t="s">
        <v>49</v>
      </c>
    </row>
    <row r="2262" spans="1:3" x14ac:dyDescent="0.3">
      <c r="A2262">
        <v>691</v>
      </c>
      <c r="B2262" t="s">
        <v>49</v>
      </c>
      <c r="C2262" t="s">
        <v>49</v>
      </c>
    </row>
    <row r="2263" spans="1:3" x14ac:dyDescent="0.3">
      <c r="A2263">
        <v>0</v>
      </c>
      <c r="B2263" t="s">
        <v>49</v>
      </c>
      <c r="C2263" t="s">
        <v>49</v>
      </c>
    </row>
    <row r="2264" spans="1:3" x14ac:dyDescent="0.3">
      <c r="A2264">
        <v>99</v>
      </c>
      <c r="B2264" t="s">
        <v>49</v>
      </c>
      <c r="C2264" t="s">
        <v>49</v>
      </c>
    </row>
    <row r="2265" spans="1:3" x14ac:dyDescent="0.3">
      <c r="A2265">
        <v>502</v>
      </c>
      <c r="B2265" t="s">
        <v>55</v>
      </c>
      <c r="C2265" t="s">
        <v>49</v>
      </c>
    </row>
    <row r="2266" spans="1:3" x14ac:dyDescent="0.3">
      <c r="A2266">
        <v>-15</v>
      </c>
      <c r="B2266" t="s">
        <v>49</v>
      </c>
      <c r="C2266" t="s">
        <v>49</v>
      </c>
    </row>
    <row r="2267" spans="1:3" x14ac:dyDescent="0.3">
      <c r="A2267">
        <v>1929</v>
      </c>
      <c r="B2267" t="s">
        <v>55</v>
      </c>
      <c r="C2267" t="s">
        <v>49</v>
      </c>
    </row>
    <row r="2268" spans="1:3" x14ac:dyDescent="0.3">
      <c r="A2268">
        <v>0</v>
      </c>
      <c r="B2268" t="s">
        <v>49</v>
      </c>
      <c r="C2268" t="s">
        <v>49</v>
      </c>
    </row>
    <row r="2269" spans="1:3" x14ac:dyDescent="0.3">
      <c r="A2269">
        <v>185</v>
      </c>
      <c r="B2269" t="s">
        <v>49</v>
      </c>
      <c r="C2269" t="s">
        <v>49</v>
      </c>
    </row>
    <row r="2270" spans="1:3" x14ac:dyDescent="0.3">
      <c r="A2270">
        <v>-424</v>
      </c>
      <c r="B2270" t="s">
        <v>55</v>
      </c>
      <c r="C2270" t="s">
        <v>49</v>
      </c>
    </row>
    <row r="2271" spans="1:3" x14ac:dyDescent="0.3">
      <c r="A2271">
        <v>0</v>
      </c>
      <c r="B2271" t="s">
        <v>55</v>
      </c>
      <c r="C2271" t="s">
        <v>49</v>
      </c>
    </row>
    <row r="2272" spans="1:3" x14ac:dyDescent="0.3">
      <c r="A2272">
        <v>319</v>
      </c>
      <c r="B2272" t="s">
        <v>55</v>
      </c>
      <c r="C2272" t="s">
        <v>49</v>
      </c>
    </row>
    <row r="2273" spans="1:3" x14ac:dyDescent="0.3">
      <c r="A2273">
        <v>171</v>
      </c>
      <c r="B2273" t="s">
        <v>55</v>
      </c>
      <c r="C2273" t="s">
        <v>49</v>
      </c>
    </row>
    <row r="2274" spans="1:3" x14ac:dyDescent="0.3">
      <c r="A2274">
        <v>-1148</v>
      </c>
      <c r="B2274" t="s">
        <v>55</v>
      </c>
      <c r="C2274" t="s">
        <v>55</v>
      </c>
    </row>
    <row r="2275" spans="1:3" x14ac:dyDescent="0.3">
      <c r="A2275">
        <v>-11</v>
      </c>
      <c r="B2275" t="s">
        <v>55</v>
      </c>
      <c r="C2275" t="s">
        <v>49</v>
      </c>
    </row>
    <row r="2276" spans="1:3" x14ac:dyDescent="0.3">
      <c r="A2276">
        <v>0</v>
      </c>
      <c r="B2276" t="s">
        <v>55</v>
      </c>
      <c r="C2276" t="s">
        <v>49</v>
      </c>
    </row>
    <row r="2277" spans="1:3" x14ac:dyDescent="0.3">
      <c r="A2277">
        <v>-206</v>
      </c>
      <c r="B2277" t="s">
        <v>55</v>
      </c>
      <c r="C2277" t="s">
        <v>49</v>
      </c>
    </row>
    <row r="2278" spans="1:3" x14ac:dyDescent="0.3">
      <c r="A2278">
        <v>704</v>
      </c>
      <c r="B2278" t="s">
        <v>55</v>
      </c>
      <c r="C2278" t="s">
        <v>55</v>
      </c>
    </row>
    <row r="2279" spans="1:3" x14ac:dyDescent="0.3">
      <c r="A2279">
        <v>1931</v>
      </c>
      <c r="B2279" t="s">
        <v>49</v>
      </c>
      <c r="C2279" t="s">
        <v>49</v>
      </c>
    </row>
    <row r="2280" spans="1:3" x14ac:dyDescent="0.3">
      <c r="A2280">
        <v>943</v>
      </c>
      <c r="B2280" t="s">
        <v>49</v>
      </c>
      <c r="C2280" t="s">
        <v>49</v>
      </c>
    </row>
    <row r="2281" spans="1:3" x14ac:dyDescent="0.3">
      <c r="A2281">
        <v>327</v>
      </c>
      <c r="B2281" t="s">
        <v>55</v>
      </c>
      <c r="C2281" t="s">
        <v>49</v>
      </c>
    </row>
    <row r="2282" spans="1:3" x14ac:dyDescent="0.3">
      <c r="A2282">
        <v>-105</v>
      </c>
      <c r="B2282" t="s">
        <v>55</v>
      </c>
      <c r="C2282" t="s">
        <v>49</v>
      </c>
    </row>
    <row r="2283" spans="1:3" x14ac:dyDescent="0.3">
      <c r="A2283">
        <v>983</v>
      </c>
      <c r="B2283" t="s">
        <v>49</v>
      </c>
      <c r="C2283" t="s">
        <v>49</v>
      </c>
    </row>
    <row r="2284" spans="1:3" x14ac:dyDescent="0.3">
      <c r="A2284">
        <v>787</v>
      </c>
      <c r="B2284" t="s">
        <v>55</v>
      </c>
      <c r="C2284" t="s">
        <v>49</v>
      </c>
    </row>
    <row r="2285" spans="1:3" x14ac:dyDescent="0.3">
      <c r="A2285">
        <v>0</v>
      </c>
      <c r="B2285" t="s">
        <v>55</v>
      </c>
      <c r="C2285" t="s">
        <v>49</v>
      </c>
    </row>
    <row r="2286" spans="1:3" x14ac:dyDescent="0.3">
      <c r="A2286">
        <v>3060</v>
      </c>
      <c r="B2286" t="s">
        <v>55</v>
      </c>
      <c r="C2286" t="s">
        <v>49</v>
      </c>
    </row>
    <row r="2287" spans="1:3" x14ac:dyDescent="0.3">
      <c r="A2287">
        <v>5780</v>
      </c>
      <c r="B2287" t="s">
        <v>55</v>
      </c>
      <c r="C2287" t="s">
        <v>49</v>
      </c>
    </row>
    <row r="2288" spans="1:3" x14ac:dyDescent="0.3">
      <c r="A2288">
        <v>790</v>
      </c>
      <c r="B2288" t="s">
        <v>49</v>
      </c>
      <c r="C2288" t="s">
        <v>49</v>
      </c>
    </row>
    <row r="2289" spans="1:3" x14ac:dyDescent="0.3">
      <c r="A2289">
        <v>1449</v>
      </c>
      <c r="B2289" t="s">
        <v>49</v>
      </c>
      <c r="C2289" t="s">
        <v>49</v>
      </c>
    </row>
    <row r="2290" spans="1:3" x14ac:dyDescent="0.3">
      <c r="A2290">
        <v>1412</v>
      </c>
      <c r="B2290" t="s">
        <v>49</v>
      </c>
      <c r="C2290" t="s">
        <v>49</v>
      </c>
    </row>
    <row r="2291" spans="1:3" x14ac:dyDescent="0.3">
      <c r="A2291">
        <v>681</v>
      </c>
      <c r="B2291" t="s">
        <v>49</v>
      </c>
      <c r="C2291" t="s">
        <v>49</v>
      </c>
    </row>
    <row r="2292" spans="1:3" x14ac:dyDescent="0.3">
      <c r="A2292">
        <v>228</v>
      </c>
      <c r="B2292" t="s">
        <v>55</v>
      </c>
      <c r="C2292" t="s">
        <v>49</v>
      </c>
    </row>
    <row r="2293" spans="1:3" x14ac:dyDescent="0.3">
      <c r="A2293">
        <v>0</v>
      </c>
      <c r="B2293" t="s">
        <v>49</v>
      </c>
      <c r="C2293" t="s">
        <v>49</v>
      </c>
    </row>
    <row r="2294" spans="1:3" x14ac:dyDescent="0.3">
      <c r="A2294">
        <v>2087</v>
      </c>
      <c r="B2294" t="s">
        <v>49</v>
      </c>
      <c r="C2294" t="s">
        <v>49</v>
      </c>
    </row>
    <row r="2295" spans="1:3" x14ac:dyDescent="0.3">
      <c r="A2295">
        <v>2</v>
      </c>
      <c r="B2295" t="s">
        <v>55</v>
      </c>
      <c r="C2295" t="s">
        <v>55</v>
      </c>
    </row>
    <row r="2296" spans="1:3" x14ac:dyDescent="0.3">
      <c r="A2296">
        <v>197</v>
      </c>
      <c r="B2296" t="s">
        <v>49</v>
      </c>
      <c r="C2296" t="s">
        <v>55</v>
      </c>
    </row>
    <row r="2297" spans="1:3" x14ac:dyDescent="0.3">
      <c r="A2297">
        <v>0</v>
      </c>
      <c r="B2297" t="s">
        <v>49</v>
      </c>
      <c r="C2297" t="s">
        <v>55</v>
      </c>
    </row>
    <row r="2298" spans="1:3" x14ac:dyDescent="0.3">
      <c r="A2298">
        <v>1905</v>
      </c>
      <c r="B2298" t="s">
        <v>55</v>
      </c>
      <c r="C2298" t="s">
        <v>49</v>
      </c>
    </row>
    <row r="2299" spans="1:3" x14ac:dyDescent="0.3">
      <c r="A2299">
        <v>118</v>
      </c>
      <c r="B2299" t="s">
        <v>49</v>
      </c>
      <c r="C2299" t="s">
        <v>49</v>
      </c>
    </row>
    <row r="2300" spans="1:3" x14ac:dyDescent="0.3">
      <c r="A2300">
        <v>2644</v>
      </c>
      <c r="B2300" t="s">
        <v>55</v>
      </c>
      <c r="C2300" t="s">
        <v>49</v>
      </c>
    </row>
    <row r="2301" spans="1:3" x14ac:dyDescent="0.3">
      <c r="A2301">
        <v>16430</v>
      </c>
      <c r="B2301" t="s">
        <v>55</v>
      </c>
      <c r="C2301" t="s">
        <v>49</v>
      </c>
    </row>
    <row r="2302" spans="1:3" x14ac:dyDescent="0.3">
      <c r="A2302">
        <v>13</v>
      </c>
      <c r="B2302" t="s">
        <v>49</v>
      </c>
      <c r="C2302" t="s">
        <v>49</v>
      </c>
    </row>
    <row r="2303" spans="1:3" x14ac:dyDescent="0.3">
      <c r="A2303">
        <v>14</v>
      </c>
      <c r="B2303" t="s">
        <v>49</v>
      </c>
      <c r="C2303" t="s">
        <v>55</v>
      </c>
    </row>
    <row r="2304" spans="1:3" x14ac:dyDescent="0.3">
      <c r="A2304">
        <v>769</v>
      </c>
      <c r="B2304" t="s">
        <v>55</v>
      </c>
      <c r="C2304" t="s">
        <v>49</v>
      </c>
    </row>
    <row r="2305" spans="1:3" x14ac:dyDescent="0.3">
      <c r="A2305">
        <v>3485</v>
      </c>
      <c r="B2305" t="s">
        <v>49</v>
      </c>
      <c r="C2305" t="s">
        <v>49</v>
      </c>
    </row>
    <row r="2306" spans="1:3" x14ac:dyDescent="0.3">
      <c r="A2306">
        <v>139</v>
      </c>
      <c r="B2306" t="s">
        <v>49</v>
      </c>
      <c r="C2306" t="s">
        <v>49</v>
      </c>
    </row>
    <row r="2307" spans="1:3" x14ac:dyDescent="0.3">
      <c r="A2307">
        <v>202</v>
      </c>
      <c r="B2307" t="s">
        <v>55</v>
      </c>
      <c r="C2307" t="s">
        <v>49</v>
      </c>
    </row>
    <row r="2308" spans="1:3" x14ac:dyDescent="0.3">
      <c r="A2308">
        <v>6</v>
      </c>
      <c r="B2308" t="s">
        <v>55</v>
      </c>
      <c r="C2308" t="s">
        <v>49</v>
      </c>
    </row>
    <row r="2309" spans="1:3" x14ac:dyDescent="0.3">
      <c r="A2309">
        <v>2515</v>
      </c>
      <c r="B2309" t="s">
        <v>49</v>
      </c>
      <c r="C2309" t="s">
        <v>49</v>
      </c>
    </row>
    <row r="2310" spans="1:3" x14ac:dyDescent="0.3">
      <c r="A2310">
        <v>5195</v>
      </c>
      <c r="B2310" t="s">
        <v>55</v>
      </c>
      <c r="C2310" t="s">
        <v>49</v>
      </c>
    </row>
    <row r="2311" spans="1:3" x14ac:dyDescent="0.3">
      <c r="A2311">
        <v>2098</v>
      </c>
      <c r="B2311" t="s">
        <v>49</v>
      </c>
      <c r="C2311" t="s">
        <v>49</v>
      </c>
    </row>
    <row r="2312" spans="1:3" x14ac:dyDescent="0.3">
      <c r="A2312">
        <v>320</v>
      </c>
      <c r="B2312" t="s">
        <v>49</v>
      </c>
      <c r="C2312" t="s">
        <v>49</v>
      </c>
    </row>
    <row r="2313" spans="1:3" x14ac:dyDescent="0.3">
      <c r="A2313">
        <v>3431</v>
      </c>
      <c r="B2313" t="s">
        <v>55</v>
      </c>
      <c r="C2313" t="s">
        <v>49</v>
      </c>
    </row>
    <row r="2314" spans="1:3" x14ac:dyDescent="0.3">
      <c r="A2314">
        <v>50</v>
      </c>
      <c r="B2314" t="s">
        <v>55</v>
      </c>
      <c r="C2314" t="s">
        <v>49</v>
      </c>
    </row>
    <row r="2315" spans="1:3" x14ac:dyDescent="0.3">
      <c r="A2315">
        <v>370</v>
      </c>
      <c r="B2315" t="s">
        <v>55</v>
      </c>
      <c r="C2315" t="s">
        <v>49</v>
      </c>
    </row>
    <row r="2316" spans="1:3" x14ac:dyDescent="0.3">
      <c r="A2316">
        <v>-182</v>
      </c>
      <c r="B2316" t="s">
        <v>49</v>
      </c>
      <c r="C2316" t="s">
        <v>49</v>
      </c>
    </row>
    <row r="2317" spans="1:3" x14ac:dyDescent="0.3">
      <c r="A2317">
        <v>1623</v>
      </c>
      <c r="B2317" t="s">
        <v>55</v>
      </c>
      <c r="C2317" t="s">
        <v>49</v>
      </c>
    </row>
    <row r="2318" spans="1:3" x14ac:dyDescent="0.3">
      <c r="A2318">
        <v>13342</v>
      </c>
      <c r="B2318" t="s">
        <v>55</v>
      </c>
      <c r="C2318" t="s">
        <v>49</v>
      </c>
    </row>
    <row r="2319" spans="1:3" x14ac:dyDescent="0.3">
      <c r="A2319">
        <v>6570</v>
      </c>
      <c r="B2319" t="s">
        <v>49</v>
      </c>
      <c r="C2319" t="s">
        <v>49</v>
      </c>
    </row>
    <row r="2320" spans="1:3" x14ac:dyDescent="0.3">
      <c r="A2320">
        <v>225</v>
      </c>
      <c r="B2320" t="s">
        <v>55</v>
      </c>
      <c r="C2320" t="s">
        <v>49</v>
      </c>
    </row>
    <row r="2321" spans="1:3" x14ac:dyDescent="0.3">
      <c r="A2321">
        <v>-665</v>
      </c>
      <c r="B2321" t="s">
        <v>49</v>
      </c>
      <c r="C2321" t="s">
        <v>49</v>
      </c>
    </row>
    <row r="2322" spans="1:3" x14ac:dyDescent="0.3">
      <c r="A2322">
        <v>0</v>
      </c>
      <c r="B2322" t="s">
        <v>49</v>
      </c>
      <c r="C2322" t="s">
        <v>49</v>
      </c>
    </row>
    <row r="2323" spans="1:3" x14ac:dyDescent="0.3">
      <c r="A2323">
        <v>54</v>
      </c>
      <c r="B2323" t="s">
        <v>55</v>
      </c>
      <c r="C2323" t="s">
        <v>49</v>
      </c>
    </row>
    <row r="2324" spans="1:3" x14ac:dyDescent="0.3">
      <c r="A2324">
        <v>46</v>
      </c>
      <c r="B2324" t="s">
        <v>49</v>
      </c>
      <c r="C2324" t="s">
        <v>49</v>
      </c>
    </row>
    <row r="2325" spans="1:3" x14ac:dyDescent="0.3">
      <c r="A2325">
        <v>2</v>
      </c>
      <c r="B2325" t="s">
        <v>49</v>
      </c>
      <c r="C2325" t="s">
        <v>49</v>
      </c>
    </row>
    <row r="2326" spans="1:3" x14ac:dyDescent="0.3">
      <c r="A2326">
        <v>103</v>
      </c>
      <c r="B2326" t="s">
        <v>55</v>
      </c>
      <c r="C2326" t="s">
        <v>55</v>
      </c>
    </row>
    <row r="2327" spans="1:3" x14ac:dyDescent="0.3">
      <c r="A2327">
        <v>883</v>
      </c>
      <c r="B2327" t="s">
        <v>55</v>
      </c>
      <c r="C2327" t="s">
        <v>49</v>
      </c>
    </row>
    <row r="2328" spans="1:3" x14ac:dyDescent="0.3">
      <c r="A2328">
        <v>55</v>
      </c>
      <c r="B2328" t="s">
        <v>55</v>
      </c>
      <c r="C2328" t="s">
        <v>49</v>
      </c>
    </row>
    <row r="2329" spans="1:3" x14ac:dyDescent="0.3">
      <c r="A2329">
        <v>8238</v>
      </c>
      <c r="B2329" t="s">
        <v>55</v>
      </c>
      <c r="C2329" t="s">
        <v>55</v>
      </c>
    </row>
    <row r="2330" spans="1:3" x14ac:dyDescent="0.3">
      <c r="A2330">
        <v>913</v>
      </c>
      <c r="B2330" t="s">
        <v>55</v>
      </c>
      <c r="C2330" t="s">
        <v>49</v>
      </c>
    </row>
    <row r="2331" spans="1:3" x14ac:dyDescent="0.3">
      <c r="A2331">
        <v>595</v>
      </c>
      <c r="B2331" t="s">
        <v>55</v>
      </c>
      <c r="C2331" t="s">
        <v>49</v>
      </c>
    </row>
    <row r="2332" spans="1:3" x14ac:dyDescent="0.3">
      <c r="A2332">
        <v>7</v>
      </c>
      <c r="B2332" t="s">
        <v>55</v>
      </c>
      <c r="C2332" t="s">
        <v>49</v>
      </c>
    </row>
    <row r="2333" spans="1:3" x14ac:dyDescent="0.3">
      <c r="A2333">
        <v>1661</v>
      </c>
      <c r="B2333" t="s">
        <v>49</v>
      </c>
      <c r="C2333" t="s">
        <v>49</v>
      </c>
    </row>
    <row r="2334" spans="1:3" x14ac:dyDescent="0.3">
      <c r="A2334">
        <v>102</v>
      </c>
      <c r="B2334" t="s">
        <v>55</v>
      </c>
      <c r="C2334" t="s">
        <v>49</v>
      </c>
    </row>
    <row r="2335" spans="1:3" x14ac:dyDescent="0.3">
      <c r="A2335">
        <v>338</v>
      </c>
      <c r="B2335" t="s">
        <v>49</v>
      </c>
      <c r="C2335" t="s">
        <v>49</v>
      </c>
    </row>
    <row r="2336" spans="1:3" x14ac:dyDescent="0.3">
      <c r="A2336">
        <v>3132</v>
      </c>
      <c r="B2336" t="s">
        <v>55</v>
      </c>
      <c r="C2336" t="s">
        <v>49</v>
      </c>
    </row>
    <row r="2337" spans="1:3" x14ac:dyDescent="0.3">
      <c r="A2337">
        <v>490</v>
      </c>
      <c r="B2337" t="s">
        <v>55</v>
      </c>
      <c r="C2337" t="s">
        <v>49</v>
      </c>
    </row>
    <row r="2338" spans="1:3" x14ac:dyDescent="0.3">
      <c r="A2338">
        <v>2682</v>
      </c>
      <c r="B2338" t="s">
        <v>55</v>
      </c>
      <c r="C2338" t="s">
        <v>49</v>
      </c>
    </row>
    <row r="2339" spans="1:3" x14ac:dyDescent="0.3">
      <c r="A2339">
        <v>0</v>
      </c>
      <c r="B2339" t="s">
        <v>55</v>
      </c>
      <c r="C2339" t="s">
        <v>49</v>
      </c>
    </row>
    <row r="2340" spans="1:3" x14ac:dyDescent="0.3">
      <c r="A2340">
        <v>596</v>
      </c>
      <c r="B2340" t="s">
        <v>49</v>
      </c>
      <c r="C2340" t="s">
        <v>49</v>
      </c>
    </row>
    <row r="2341" spans="1:3" x14ac:dyDescent="0.3">
      <c r="A2341">
        <v>2059</v>
      </c>
      <c r="B2341" t="s">
        <v>55</v>
      </c>
      <c r="C2341" t="s">
        <v>49</v>
      </c>
    </row>
    <row r="2342" spans="1:3" x14ac:dyDescent="0.3">
      <c r="A2342">
        <v>132</v>
      </c>
      <c r="B2342" t="s">
        <v>49</v>
      </c>
      <c r="C2342" t="s">
        <v>49</v>
      </c>
    </row>
    <row r="2343" spans="1:3" x14ac:dyDescent="0.3">
      <c r="A2343">
        <v>0</v>
      </c>
      <c r="B2343" t="s">
        <v>49</v>
      </c>
      <c r="C2343" t="s">
        <v>49</v>
      </c>
    </row>
    <row r="2344" spans="1:3" x14ac:dyDescent="0.3">
      <c r="A2344">
        <v>385</v>
      </c>
      <c r="B2344" t="s">
        <v>55</v>
      </c>
      <c r="C2344" t="s">
        <v>49</v>
      </c>
    </row>
    <row r="2345" spans="1:3" x14ac:dyDescent="0.3">
      <c r="A2345">
        <v>223</v>
      </c>
      <c r="B2345" t="s">
        <v>49</v>
      </c>
      <c r="C2345" t="s">
        <v>49</v>
      </c>
    </row>
    <row r="2346" spans="1:3" x14ac:dyDescent="0.3">
      <c r="A2346">
        <v>0</v>
      </c>
      <c r="B2346" t="s">
        <v>55</v>
      </c>
      <c r="C2346" t="s">
        <v>49</v>
      </c>
    </row>
    <row r="2347" spans="1:3" x14ac:dyDescent="0.3">
      <c r="A2347">
        <v>512</v>
      </c>
      <c r="B2347" t="s">
        <v>55</v>
      </c>
      <c r="C2347" t="s">
        <v>55</v>
      </c>
    </row>
    <row r="2348" spans="1:3" x14ac:dyDescent="0.3">
      <c r="A2348">
        <v>1169</v>
      </c>
      <c r="B2348" t="s">
        <v>55</v>
      </c>
      <c r="C2348" t="s">
        <v>49</v>
      </c>
    </row>
    <row r="2349" spans="1:3" x14ac:dyDescent="0.3">
      <c r="A2349">
        <v>71</v>
      </c>
      <c r="B2349" t="s">
        <v>55</v>
      </c>
      <c r="C2349" t="s">
        <v>49</v>
      </c>
    </row>
    <row r="2350" spans="1:3" x14ac:dyDescent="0.3">
      <c r="A2350">
        <v>940</v>
      </c>
      <c r="B2350" t="s">
        <v>49</v>
      </c>
      <c r="C2350" t="s">
        <v>49</v>
      </c>
    </row>
    <row r="2351" spans="1:3" x14ac:dyDescent="0.3">
      <c r="A2351">
        <v>-80</v>
      </c>
      <c r="B2351" t="s">
        <v>55</v>
      </c>
      <c r="C2351" t="s">
        <v>55</v>
      </c>
    </row>
    <row r="2352" spans="1:3" x14ac:dyDescent="0.3">
      <c r="A2352">
        <v>0</v>
      </c>
      <c r="B2352" t="s">
        <v>55</v>
      </c>
      <c r="C2352" t="s">
        <v>49</v>
      </c>
    </row>
    <row r="2353" spans="1:3" x14ac:dyDescent="0.3">
      <c r="A2353">
        <v>1317</v>
      </c>
      <c r="B2353" t="s">
        <v>49</v>
      </c>
      <c r="C2353" t="s">
        <v>49</v>
      </c>
    </row>
    <row r="2354" spans="1:3" x14ac:dyDescent="0.3">
      <c r="A2354">
        <v>179</v>
      </c>
      <c r="B2354" t="s">
        <v>49</v>
      </c>
      <c r="C2354" t="s">
        <v>49</v>
      </c>
    </row>
    <row r="2355" spans="1:3" x14ac:dyDescent="0.3">
      <c r="A2355">
        <v>1007</v>
      </c>
      <c r="B2355" t="s">
        <v>55</v>
      </c>
      <c r="C2355" t="s">
        <v>49</v>
      </c>
    </row>
    <row r="2356" spans="1:3" x14ac:dyDescent="0.3">
      <c r="A2356">
        <v>0</v>
      </c>
      <c r="B2356" t="s">
        <v>49</v>
      </c>
      <c r="C2356" t="s">
        <v>49</v>
      </c>
    </row>
    <row r="2357" spans="1:3" x14ac:dyDescent="0.3">
      <c r="A2357">
        <v>1286</v>
      </c>
      <c r="B2357" t="s">
        <v>55</v>
      </c>
      <c r="C2357" t="s">
        <v>55</v>
      </c>
    </row>
    <row r="2358" spans="1:3" x14ac:dyDescent="0.3">
      <c r="A2358">
        <v>804</v>
      </c>
      <c r="B2358" t="s">
        <v>55</v>
      </c>
      <c r="C2358" t="s">
        <v>55</v>
      </c>
    </row>
    <row r="2359" spans="1:3" x14ac:dyDescent="0.3">
      <c r="A2359">
        <v>4</v>
      </c>
      <c r="B2359" t="s">
        <v>49</v>
      </c>
      <c r="C2359" t="s">
        <v>49</v>
      </c>
    </row>
    <row r="2360" spans="1:3" x14ac:dyDescent="0.3">
      <c r="A2360">
        <v>0</v>
      </c>
      <c r="B2360" t="s">
        <v>55</v>
      </c>
      <c r="C2360" t="s">
        <v>49</v>
      </c>
    </row>
    <row r="2361" spans="1:3" x14ac:dyDescent="0.3">
      <c r="A2361">
        <v>417</v>
      </c>
      <c r="B2361" t="s">
        <v>55</v>
      </c>
      <c r="C2361" t="s">
        <v>49</v>
      </c>
    </row>
    <row r="2362" spans="1:3" x14ac:dyDescent="0.3">
      <c r="A2362">
        <v>1678</v>
      </c>
      <c r="B2362" t="s">
        <v>49</v>
      </c>
      <c r="C2362" t="s">
        <v>49</v>
      </c>
    </row>
    <row r="2363" spans="1:3" x14ac:dyDescent="0.3">
      <c r="A2363">
        <v>532</v>
      </c>
      <c r="B2363" t="s">
        <v>55</v>
      </c>
      <c r="C2363" t="s">
        <v>49</v>
      </c>
    </row>
    <row r="2364" spans="1:3" x14ac:dyDescent="0.3">
      <c r="A2364">
        <v>407</v>
      </c>
      <c r="B2364" t="s">
        <v>55</v>
      </c>
      <c r="C2364" t="s">
        <v>49</v>
      </c>
    </row>
    <row r="2365" spans="1:3" x14ac:dyDescent="0.3">
      <c r="A2365">
        <v>659</v>
      </c>
      <c r="B2365" t="s">
        <v>49</v>
      </c>
      <c r="C2365" t="s">
        <v>55</v>
      </c>
    </row>
    <row r="2366" spans="1:3" x14ac:dyDescent="0.3">
      <c r="A2366">
        <v>393</v>
      </c>
      <c r="B2366" t="s">
        <v>55</v>
      </c>
      <c r="C2366" t="s">
        <v>49</v>
      </c>
    </row>
    <row r="2367" spans="1:3" x14ac:dyDescent="0.3">
      <c r="A2367">
        <v>661</v>
      </c>
      <c r="B2367" t="s">
        <v>55</v>
      </c>
      <c r="C2367" t="s">
        <v>49</v>
      </c>
    </row>
    <row r="2368" spans="1:3" x14ac:dyDescent="0.3">
      <c r="A2368">
        <v>0</v>
      </c>
      <c r="B2368" t="s">
        <v>49</v>
      </c>
      <c r="C2368" t="s">
        <v>49</v>
      </c>
    </row>
    <row r="2369" spans="1:3" x14ac:dyDescent="0.3">
      <c r="A2369">
        <v>838</v>
      </c>
      <c r="B2369" t="s">
        <v>55</v>
      </c>
      <c r="C2369" t="s">
        <v>49</v>
      </c>
    </row>
    <row r="2370" spans="1:3" x14ac:dyDescent="0.3">
      <c r="A2370">
        <v>195</v>
      </c>
      <c r="B2370" t="s">
        <v>55</v>
      </c>
      <c r="C2370" t="s">
        <v>49</v>
      </c>
    </row>
    <row r="2371" spans="1:3" x14ac:dyDescent="0.3">
      <c r="A2371">
        <v>68</v>
      </c>
      <c r="B2371" t="s">
        <v>55</v>
      </c>
      <c r="C2371" t="s">
        <v>49</v>
      </c>
    </row>
    <row r="2372" spans="1:3" x14ac:dyDescent="0.3">
      <c r="A2372">
        <v>-242</v>
      </c>
      <c r="B2372" t="s">
        <v>55</v>
      </c>
      <c r="C2372" t="s">
        <v>49</v>
      </c>
    </row>
    <row r="2373" spans="1:3" x14ac:dyDescent="0.3">
      <c r="A2373">
        <v>321</v>
      </c>
      <c r="B2373" t="s">
        <v>55</v>
      </c>
      <c r="C2373" t="s">
        <v>49</v>
      </c>
    </row>
    <row r="2374" spans="1:3" x14ac:dyDescent="0.3">
      <c r="A2374">
        <v>3403</v>
      </c>
      <c r="B2374" t="s">
        <v>55</v>
      </c>
      <c r="C2374" t="s">
        <v>49</v>
      </c>
    </row>
    <row r="2375" spans="1:3" x14ac:dyDescent="0.3">
      <c r="A2375">
        <v>8</v>
      </c>
      <c r="B2375" t="s">
        <v>55</v>
      </c>
      <c r="C2375" t="s">
        <v>49</v>
      </c>
    </row>
    <row r="2376" spans="1:3" x14ac:dyDescent="0.3">
      <c r="A2376">
        <v>739</v>
      </c>
      <c r="B2376" t="s">
        <v>55</v>
      </c>
      <c r="C2376" t="s">
        <v>49</v>
      </c>
    </row>
    <row r="2377" spans="1:3" x14ac:dyDescent="0.3">
      <c r="A2377">
        <v>622</v>
      </c>
      <c r="B2377" t="s">
        <v>49</v>
      </c>
      <c r="C2377" t="s">
        <v>49</v>
      </c>
    </row>
    <row r="2378" spans="1:3" x14ac:dyDescent="0.3">
      <c r="A2378">
        <v>152</v>
      </c>
      <c r="B2378" t="s">
        <v>55</v>
      </c>
      <c r="C2378" t="s">
        <v>49</v>
      </c>
    </row>
    <row r="2379" spans="1:3" x14ac:dyDescent="0.3">
      <c r="A2379">
        <v>2</v>
      </c>
      <c r="B2379" t="s">
        <v>49</v>
      </c>
      <c r="C2379" t="s">
        <v>49</v>
      </c>
    </row>
    <row r="2380" spans="1:3" x14ac:dyDescent="0.3">
      <c r="A2380">
        <v>1439</v>
      </c>
      <c r="B2380" t="s">
        <v>55</v>
      </c>
      <c r="C2380" t="s">
        <v>49</v>
      </c>
    </row>
    <row r="2381" spans="1:3" x14ac:dyDescent="0.3">
      <c r="A2381">
        <v>1491</v>
      </c>
      <c r="B2381" t="s">
        <v>55</v>
      </c>
      <c r="C2381" t="s">
        <v>49</v>
      </c>
    </row>
    <row r="2382" spans="1:3" x14ac:dyDescent="0.3">
      <c r="A2382">
        <v>6402</v>
      </c>
      <c r="B2382" t="s">
        <v>55</v>
      </c>
      <c r="C2382" t="s">
        <v>49</v>
      </c>
    </row>
    <row r="2383" spans="1:3" x14ac:dyDescent="0.3">
      <c r="A2383">
        <v>1210</v>
      </c>
      <c r="B2383" t="s">
        <v>49</v>
      </c>
      <c r="C2383" t="s">
        <v>49</v>
      </c>
    </row>
    <row r="2384" spans="1:3" x14ac:dyDescent="0.3">
      <c r="A2384">
        <v>122</v>
      </c>
      <c r="B2384" t="s">
        <v>49</v>
      </c>
      <c r="C2384" t="s">
        <v>55</v>
      </c>
    </row>
    <row r="2385" spans="1:3" x14ac:dyDescent="0.3">
      <c r="A2385">
        <v>0</v>
      </c>
      <c r="B2385" t="s">
        <v>55</v>
      </c>
      <c r="C2385" t="s">
        <v>49</v>
      </c>
    </row>
    <row r="2386" spans="1:3" x14ac:dyDescent="0.3">
      <c r="A2386">
        <v>62</v>
      </c>
      <c r="B2386" t="s">
        <v>55</v>
      </c>
      <c r="C2386" t="s">
        <v>49</v>
      </c>
    </row>
    <row r="2387" spans="1:3" x14ac:dyDescent="0.3">
      <c r="A2387">
        <v>3333</v>
      </c>
      <c r="B2387" t="s">
        <v>55</v>
      </c>
      <c r="C2387" t="s">
        <v>55</v>
      </c>
    </row>
    <row r="2388" spans="1:3" x14ac:dyDescent="0.3">
      <c r="A2388">
        <v>16992</v>
      </c>
      <c r="B2388" t="s">
        <v>55</v>
      </c>
      <c r="C2388" t="s">
        <v>49</v>
      </c>
    </row>
    <row r="2389" spans="1:3" x14ac:dyDescent="0.3">
      <c r="A2389">
        <v>23</v>
      </c>
      <c r="B2389" t="s">
        <v>55</v>
      </c>
      <c r="C2389" t="s">
        <v>49</v>
      </c>
    </row>
    <row r="2390" spans="1:3" x14ac:dyDescent="0.3">
      <c r="A2390">
        <v>0</v>
      </c>
      <c r="B2390" t="s">
        <v>55</v>
      </c>
      <c r="C2390" t="s">
        <v>49</v>
      </c>
    </row>
    <row r="2391" spans="1:3" x14ac:dyDescent="0.3">
      <c r="A2391">
        <v>6072</v>
      </c>
      <c r="B2391" t="s">
        <v>49</v>
      </c>
      <c r="C2391" t="s">
        <v>55</v>
      </c>
    </row>
    <row r="2392" spans="1:3" x14ac:dyDescent="0.3">
      <c r="A2392">
        <v>366</v>
      </c>
      <c r="B2392" t="s">
        <v>49</v>
      </c>
      <c r="C2392" t="s">
        <v>55</v>
      </c>
    </row>
    <row r="2393" spans="1:3" x14ac:dyDescent="0.3">
      <c r="A2393">
        <v>0</v>
      </c>
      <c r="B2393" t="s">
        <v>49</v>
      </c>
      <c r="C2393" t="s">
        <v>55</v>
      </c>
    </row>
    <row r="2394" spans="1:3" x14ac:dyDescent="0.3">
      <c r="A2394">
        <v>1343</v>
      </c>
      <c r="B2394" t="s">
        <v>55</v>
      </c>
      <c r="C2394" t="s">
        <v>55</v>
      </c>
    </row>
    <row r="2395" spans="1:3" x14ac:dyDescent="0.3">
      <c r="A2395">
        <v>2105</v>
      </c>
      <c r="B2395" t="s">
        <v>55</v>
      </c>
      <c r="C2395" t="s">
        <v>49</v>
      </c>
    </row>
    <row r="2396" spans="1:3" x14ac:dyDescent="0.3">
      <c r="A2396">
        <v>2319</v>
      </c>
      <c r="B2396" t="s">
        <v>49</v>
      </c>
      <c r="C2396" t="s">
        <v>49</v>
      </c>
    </row>
    <row r="2397" spans="1:3" x14ac:dyDescent="0.3">
      <c r="A2397">
        <v>35</v>
      </c>
      <c r="B2397" t="s">
        <v>55</v>
      </c>
      <c r="C2397" t="s">
        <v>49</v>
      </c>
    </row>
    <row r="2398" spans="1:3" x14ac:dyDescent="0.3">
      <c r="A2398">
        <v>877</v>
      </c>
      <c r="B2398" t="s">
        <v>49</v>
      </c>
      <c r="C2398" t="s">
        <v>49</v>
      </c>
    </row>
    <row r="2399" spans="1:3" x14ac:dyDescent="0.3">
      <c r="A2399">
        <v>30</v>
      </c>
      <c r="B2399" t="s">
        <v>55</v>
      </c>
      <c r="C2399" t="s">
        <v>49</v>
      </c>
    </row>
    <row r="2400" spans="1:3" x14ac:dyDescent="0.3">
      <c r="A2400">
        <v>-2082</v>
      </c>
      <c r="B2400" t="s">
        <v>49</v>
      </c>
      <c r="C2400" t="s">
        <v>55</v>
      </c>
    </row>
    <row r="2401" spans="1:3" x14ac:dyDescent="0.3">
      <c r="A2401">
        <v>89</v>
      </c>
      <c r="B2401" t="s">
        <v>49</v>
      </c>
      <c r="C2401" t="s">
        <v>49</v>
      </c>
    </row>
    <row r="2402" spans="1:3" x14ac:dyDescent="0.3">
      <c r="A2402">
        <v>104</v>
      </c>
      <c r="B2402" t="s">
        <v>49</v>
      </c>
      <c r="C2402" t="s">
        <v>49</v>
      </c>
    </row>
    <row r="2403" spans="1:3" x14ac:dyDescent="0.3">
      <c r="A2403">
        <v>1750</v>
      </c>
      <c r="B2403" t="s">
        <v>55</v>
      </c>
      <c r="C2403" t="s">
        <v>49</v>
      </c>
    </row>
    <row r="2404" spans="1:3" x14ac:dyDescent="0.3">
      <c r="A2404">
        <v>772</v>
      </c>
      <c r="B2404" t="s">
        <v>55</v>
      </c>
      <c r="C2404" t="s">
        <v>49</v>
      </c>
    </row>
    <row r="2405" spans="1:3" x14ac:dyDescent="0.3">
      <c r="A2405">
        <v>1048</v>
      </c>
      <c r="B2405" t="s">
        <v>55</v>
      </c>
      <c r="C2405" t="s">
        <v>49</v>
      </c>
    </row>
    <row r="2406" spans="1:3" x14ac:dyDescent="0.3">
      <c r="A2406">
        <v>592</v>
      </c>
      <c r="B2406" t="s">
        <v>49</v>
      </c>
      <c r="C2406" t="s">
        <v>49</v>
      </c>
    </row>
    <row r="2407" spans="1:3" x14ac:dyDescent="0.3">
      <c r="A2407">
        <v>0</v>
      </c>
      <c r="B2407" t="s">
        <v>55</v>
      </c>
      <c r="C2407" t="s">
        <v>55</v>
      </c>
    </row>
    <row r="2408" spans="1:3" x14ac:dyDescent="0.3">
      <c r="A2408">
        <v>3064</v>
      </c>
      <c r="B2408" t="s">
        <v>55</v>
      </c>
      <c r="C2408" t="s">
        <v>49</v>
      </c>
    </row>
    <row r="2409" spans="1:3" x14ac:dyDescent="0.3">
      <c r="A2409">
        <v>33</v>
      </c>
      <c r="B2409" t="s">
        <v>49</v>
      </c>
      <c r="C2409" t="s">
        <v>49</v>
      </c>
    </row>
    <row r="2410" spans="1:3" x14ac:dyDescent="0.3">
      <c r="A2410">
        <v>0</v>
      </c>
      <c r="B2410" t="s">
        <v>55</v>
      </c>
      <c r="C2410" t="s">
        <v>49</v>
      </c>
    </row>
    <row r="2411" spans="1:3" x14ac:dyDescent="0.3">
      <c r="A2411">
        <v>1649</v>
      </c>
      <c r="B2411" t="s">
        <v>49</v>
      </c>
      <c r="C2411" t="s">
        <v>49</v>
      </c>
    </row>
    <row r="2412" spans="1:3" x14ac:dyDescent="0.3">
      <c r="A2412">
        <v>287</v>
      </c>
      <c r="B2412" t="s">
        <v>55</v>
      </c>
      <c r="C2412" t="s">
        <v>49</v>
      </c>
    </row>
    <row r="2413" spans="1:3" x14ac:dyDescent="0.3">
      <c r="A2413">
        <v>0</v>
      </c>
      <c r="B2413" t="s">
        <v>55</v>
      </c>
      <c r="C2413" t="s">
        <v>49</v>
      </c>
    </row>
    <row r="2414" spans="1:3" x14ac:dyDescent="0.3">
      <c r="A2414">
        <v>419</v>
      </c>
      <c r="B2414" t="s">
        <v>49</v>
      </c>
      <c r="C2414" t="s">
        <v>55</v>
      </c>
    </row>
    <row r="2415" spans="1:3" x14ac:dyDescent="0.3">
      <c r="A2415">
        <v>257</v>
      </c>
      <c r="B2415" t="s">
        <v>55</v>
      </c>
      <c r="C2415" t="s">
        <v>49</v>
      </c>
    </row>
    <row r="2416" spans="1:3" x14ac:dyDescent="0.3">
      <c r="A2416">
        <v>118</v>
      </c>
      <c r="B2416" t="s">
        <v>49</v>
      </c>
      <c r="C2416" t="s">
        <v>49</v>
      </c>
    </row>
    <row r="2417" spans="1:3" x14ac:dyDescent="0.3">
      <c r="A2417">
        <v>251</v>
      </c>
      <c r="B2417" t="s">
        <v>49</v>
      </c>
      <c r="C2417" t="s">
        <v>49</v>
      </c>
    </row>
    <row r="2418" spans="1:3" x14ac:dyDescent="0.3">
      <c r="A2418">
        <v>1731</v>
      </c>
      <c r="B2418" t="s">
        <v>55</v>
      </c>
      <c r="C2418" t="s">
        <v>55</v>
      </c>
    </row>
    <row r="2419" spans="1:3" x14ac:dyDescent="0.3">
      <c r="A2419">
        <v>0</v>
      </c>
      <c r="B2419" t="s">
        <v>49</v>
      </c>
      <c r="C2419" t="s">
        <v>49</v>
      </c>
    </row>
    <row r="2420" spans="1:3" x14ac:dyDescent="0.3">
      <c r="A2420">
        <v>23</v>
      </c>
      <c r="B2420" t="s">
        <v>49</v>
      </c>
      <c r="C2420" t="s">
        <v>49</v>
      </c>
    </row>
    <row r="2421" spans="1:3" x14ac:dyDescent="0.3">
      <c r="A2421">
        <v>-386</v>
      </c>
      <c r="B2421" t="s">
        <v>49</v>
      </c>
      <c r="C2421" t="s">
        <v>55</v>
      </c>
    </row>
    <row r="2422" spans="1:3" x14ac:dyDescent="0.3">
      <c r="A2422">
        <v>5498</v>
      </c>
      <c r="B2422" t="s">
        <v>49</v>
      </c>
      <c r="C2422" t="s">
        <v>49</v>
      </c>
    </row>
    <row r="2423" spans="1:3" x14ac:dyDescent="0.3">
      <c r="A2423">
        <v>5063</v>
      </c>
      <c r="B2423" t="s">
        <v>49</v>
      </c>
      <c r="C2423" t="s">
        <v>49</v>
      </c>
    </row>
    <row r="2424" spans="1:3" x14ac:dyDescent="0.3">
      <c r="A2424">
        <v>7041</v>
      </c>
      <c r="B2424" t="s">
        <v>55</v>
      </c>
      <c r="C2424" t="s">
        <v>49</v>
      </c>
    </row>
    <row r="2425" spans="1:3" x14ac:dyDescent="0.3">
      <c r="A2425">
        <v>654</v>
      </c>
      <c r="B2425" t="s">
        <v>49</v>
      </c>
      <c r="C2425" t="s">
        <v>49</v>
      </c>
    </row>
    <row r="2426" spans="1:3" x14ac:dyDescent="0.3">
      <c r="A2426">
        <v>1890</v>
      </c>
      <c r="B2426" t="s">
        <v>49</v>
      </c>
      <c r="C2426" t="s">
        <v>49</v>
      </c>
    </row>
    <row r="2427" spans="1:3" x14ac:dyDescent="0.3">
      <c r="A2427">
        <v>2400</v>
      </c>
      <c r="B2427" t="s">
        <v>55</v>
      </c>
      <c r="C2427" t="s">
        <v>55</v>
      </c>
    </row>
    <row r="2428" spans="1:3" x14ac:dyDescent="0.3">
      <c r="A2428">
        <v>519</v>
      </c>
      <c r="B2428" t="s">
        <v>55</v>
      </c>
      <c r="C2428" t="s">
        <v>49</v>
      </c>
    </row>
    <row r="2429" spans="1:3" x14ac:dyDescent="0.3">
      <c r="A2429">
        <v>1190</v>
      </c>
      <c r="B2429" t="s">
        <v>49</v>
      </c>
      <c r="C2429" t="s">
        <v>49</v>
      </c>
    </row>
    <row r="2430" spans="1:3" x14ac:dyDescent="0.3">
      <c r="A2430">
        <v>229</v>
      </c>
      <c r="B2430" t="s">
        <v>55</v>
      </c>
      <c r="C2430" t="s">
        <v>49</v>
      </c>
    </row>
    <row r="2431" spans="1:3" x14ac:dyDescent="0.3">
      <c r="A2431">
        <v>203</v>
      </c>
      <c r="B2431" t="s">
        <v>49</v>
      </c>
      <c r="C2431" t="s">
        <v>49</v>
      </c>
    </row>
    <row r="2432" spans="1:3" x14ac:dyDescent="0.3">
      <c r="A2432">
        <v>1818</v>
      </c>
      <c r="B2432" t="s">
        <v>49</v>
      </c>
      <c r="C2432" t="s">
        <v>55</v>
      </c>
    </row>
    <row r="2433" spans="1:3" x14ac:dyDescent="0.3">
      <c r="A2433">
        <v>1289</v>
      </c>
      <c r="B2433" t="s">
        <v>49</v>
      </c>
      <c r="C2433" t="s">
        <v>49</v>
      </c>
    </row>
    <row r="2434" spans="1:3" x14ac:dyDescent="0.3">
      <c r="A2434">
        <v>39</v>
      </c>
      <c r="B2434" t="s">
        <v>49</v>
      </c>
      <c r="C2434" t="s">
        <v>49</v>
      </c>
    </row>
    <row r="2435" spans="1:3" x14ac:dyDescent="0.3">
      <c r="A2435">
        <v>796</v>
      </c>
      <c r="B2435" t="s">
        <v>49</v>
      </c>
      <c r="C2435" t="s">
        <v>49</v>
      </c>
    </row>
    <row r="2436" spans="1:3" x14ac:dyDescent="0.3">
      <c r="A2436">
        <v>57</v>
      </c>
      <c r="B2436" t="s">
        <v>49</v>
      </c>
      <c r="C2436" t="s">
        <v>55</v>
      </c>
    </row>
    <row r="2437" spans="1:3" x14ac:dyDescent="0.3">
      <c r="A2437">
        <v>1548</v>
      </c>
      <c r="B2437" t="s">
        <v>55</v>
      </c>
      <c r="C2437" t="s">
        <v>49</v>
      </c>
    </row>
    <row r="2438" spans="1:3" x14ac:dyDescent="0.3">
      <c r="A2438">
        <v>117</v>
      </c>
      <c r="B2438" t="s">
        <v>49</v>
      </c>
      <c r="C2438" t="s">
        <v>49</v>
      </c>
    </row>
    <row r="2439" spans="1:3" x14ac:dyDescent="0.3">
      <c r="A2439">
        <v>0</v>
      </c>
      <c r="B2439" t="s">
        <v>55</v>
      </c>
      <c r="C2439" t="s">
        <v>49</v>
      </c>
    </row>
    <row r="2440" spans="1:3" x14ac:dyDescent="0.3">
      <c r="A2440">
        <v>691</v>
      </c>
      <c r="B2440" t="s">
        <v>55</v>
      </c>
      <c r="C2440" t="s">
        <v>55</v>
      </c>
    </row>
    <row r="2441" spans="1:3" x14ac:dyDescent="0.3">
      <c r="A2441">
        <v>64</v>
      </c>
      <c r="B2441" t="s">
        <v>55</v>
      </c>
      <c r="C2441" t="s">
        <v>49</v>
      </c>
    </row>
    <row r="2442" spans="1:3" x14ac:dyDescent="0.3">
      <c r="A2442">
        <v>0</v>
      </c>
      <c r="B2442" t="s">
        <v>55</v>
      </c>
      <c r="C2442" t="s">
        <v>49</v>
      </c>
    </row>
    <row r="2443" spans="1:3" x14ac:dyDescent="0.3">
      <c r="A2443">
        <v>957</v>
      </c>
      <c r="B2443" t="s">
        <v>55</v>
      </c>
      <c r="C2443" t="s">
        <v>49</v>
      </c>
    </row>
    <row r="2444" spans="1:3" x14ac:dyDescent="0.3">
      <c r="A2444">
        <v>118</v>
      </c>
      <c r="B2444" t="s">
        <v>55</v>
      </c>
      <c r="C2444" t="s">
        <v>49</v>
      </c>
    </row>
    <row r="2445" spans="1:3" x14ac:dyDescent="0.3">
      <c r="A2445">
        <v>218</v>
      </c>
      <c r="B2445" t="s">
        <v>55</v>
      </c>
      <c r="C2445" t="s">
        <v>49</v>
      </c>
    </row>
    <row r="2446" spans="1:3" x14ac:dyDescent="0.3">
      <c r="A2446">
        <v>724</v>
      </c>
      <c r="B2446" t="s">
        <v>55</v>
      </c>
      <c r="C2446" t="s">
        <v>49</v>
      </c>
    </row>
    <row r="2447" spans="1:3" x14ac:dyDescent="0.3">
      <c r="A2447">
        <v>20</v>
      </c>
      <c r="B2447" t="s">
        <v>55</v>
      </c>
      <c r="C2447" t="s">
        <v>55</v>
      </c>
    </row>
    <row r="2448" spans="1:3" x14ac:dyDescent="0.3">
      <c r="A2448">
        <v>-28</v>
      </c>
      <c r="B2448" t="s">
        <v>55</v>
      </c>
      <c r="C2448" t="s">
        <v>49</v>
      </c>
    </row>
    <row r="2449" spans="1:3" x14ac:dyDescent="0.3">
      <c r="A2449">
        <v>665</v>
      </c>
      <c r="B2449" t="s">
        <v>49</v>
      </c>
      <c r="C2449" t="s">
        <v>49</v>
      </c>
    </row>
    <row r="2450" spans="1:3" x14ac:dyDescent="0.3">
      <c r="A2450">
        <v>5</v>
      </c>
      <c r="B2450" t="s">
        <v>49</v>
      </c>
      <c r="C2450" t="s">
        <v>49</v>
      </c>
    </row>
    <row r="2451" spans="1:3" x14ac:dyDescent="0.3">
      <c r="A2451">
        <v>925</v>
      </c>
      <c r="B2451" t="s">
        <v>49</v>
      </c>
      <c r="C2451" t="s">
        <v>49</v>
      </c>
    </row>
    <row r="2452" spans="1:3" x14ac:dyDescent="0.3">
      <c r="A2452">
        <v>2519</v>
      </c>
      <c r="B2452" t="s">
        <v>55</v>
      </c>
      <c r="C2452" t="s">
        <v>49</v>
      </c>
    </row>
    <row r="2453" spans="1:3" x14ac:dyDescent="0.3">
      <c r="A2453">
        <v>3927</v>
      </c>
      <c r="B2453" t="s">
        <v>49</v>
      </c>
      <c r="C2453" t="s">
        <v>49</v>
      </c>
    </row>
    <row r="2454" spans="1:3" x14ac:dyDescent="0.3">
      <c r="A2454">
        <v>401</v>
      </c>
      <c r="B2454" t="s">
        <v>55</v>
      </c>
      <c r="C2454" t="s">
        <v>49</v>
      </c>
    </row>
    <row r="2455" spans="1:3" x14ac:dyDescent="0.3">
      <c r="A2455">
        <v>581</v>
      </c>
      <c r="B2455" t="s">
        <v>55</v>
      </c>
      <c r="C2455" t="s">
        <v>55</v>
      </c>
    </row>
    <row r="2456" spans="1:3" x14ac:dyDescent="0.3">
      <c r="A2456">
        <v>1327</v>
      </c>
      <c r="B2456" t="s">
        <v>49</v>
      </c>
      <c r="C2456" t="s">
        <v>49</v>
      </c>
    </row>
    <row r="2457" spans="1:3" x14ac:dyDescent="0.3">
      <c r="A2457">
        <v>3242</v>
      </c>
      <c r="B2457" t="s">
        <v>49</v>
      </c>
      <c r="C2457" t="s">
        <v>49</v>
      </c>
    </row>
    <row r="2458" spans="1:3" x14ac:dyDescent="0.3">
      <c r="A2458">
        <v>3163</v>
      </c>
      <c r="B2458" t="s">
        <v>55</v>
      </c>
      <c r="C2458" t="s">
        <v>49</v>
      </c>
    </row>
    <row r="2459" spans="1:3" x14ac:dyDescent="0.3">
      <c r="A2459">
        <v>32</v>
      </c>
      <c r="B2459" t="s">
        <v>49</v>
      </c>
      <c r="C2459" t="s">
        <v>49</v>
      </c>
    </row>
    <row r="2460" spans="1:3" x14ac:dyDescent="0.3">
      <c r="A2460">
        <v>310</v>
      </c>
      <c r="B2460" t="s">
        <v>55</v>
      </c>
      <c r="C2460" t="s">
        <v>55</v>
      </c>
    </row>
    <row r="2461" spans="1:3" x14ac:dyDescent="0.3">
      <c r="A2461">
        <v>0</v>
      </c>
      <c r="B2461" t="s">
        <v>49</v>
      </c>
      <c r="C2461" t="s">
        <v>49</v>
      </c>
    </row>
    <row r="2462" spans="1:3" x14ac:dyDescent="0.3">
      <c r="A2462">
        <v>155</v>
      </c>
      <c r="B2462" t="s">
        <v>55</v>
      </c>
      <c r="C2462" t="s">
        <v>49</v>
      </c>
    </row>
    <row r="2463" spans="1:3" x14ac:dyDescent="0.3">
      <c r="A2463">
        <v>11386</v>
      </c>
      <c r="B2463" t="s">
        <v>55</v>
      </c>
      <c r="C2463" t="s">
        <v>49</v>
      </c>
    </row>
    <row r="2464" spans="1:3" x14ac:dyDescent="0.3">
      <c r="A2464">
        <v>1380</v>
      </c>
      <c r="B2464" t="s">
        <v>55</v>
      </c>
      <c r="C2464" t="s">
        <v>49</v>
      </c>
    </row>
    <row r="2465" spans="1:3" x14ac:dyDescent="0.3">
      <c r="A2465">
        <v>2443</v>
      </c>
      <c r="B2465" t="s">
        <v>49</v>
      </c>
      <c r="C2465" t="s">
        <v>49</v>
      </c>
    </row>
    <row r="2466" spans="1:3" x14ac:dyDescent="0.3">
      <c r="A2466">
        <v>1129</v>
      </c>
      <c r="B2466" t="s">
        <v>55</v>
      </c>
      <c r="C2466" t="s">
        <v>49</v>
      </c>
    </row>
    <row r="2467" spans="1:3" x14ac:dyDescent="0.3">
      <c r="A2467">
        <v>4232</v>
      </c>
      <c r="B2467" t="s">
        <v>49</v>
      </c>
      <c r="C2467" t="s">
        <v>49</v>
      </c>
    </row>
    <row r="2468" spans="1:3" x14ac:dyDescent="0.3">
      <c r="A2468">
        <v>5564</v>
      </c>
      <c r="B2468" t="s">
        <v>49</v>
      </c>
      <c r="C2468" t="s">
        <v>49</v>
      </c>
    </row>
    <row r="2469" spans="1:3" x14ac:dyDescent="0.3">
      <c r="A2469">
        <v>-402</v>
      </c>
      <c r="B2469" t="s">
        <v>55</v>
      </c>
      <c r="C2469" t="s">
        <v>49</v>
      </c>
    </row>
    <row r="2470" spans="1:3" x14ac:dyDescent="0.3">
      <c r="A2470">
        <v>1323</v>
      </c>
      <c r="B2470" t="s">
        <v>55</v>
      </c>
      <c r="C2470" t="s">
        <v>49</v>
      </c>
    </row>
    <row r="2471" spans="1:3" x14ac:dyDescent="0.3">
      <c r="A2471">
        <v>1623</v>
      </c>
      <c r="B2471" t="s">
        <v>55</v>
      </c>
      <c r="C2471" t="s">
        <v>55</v>
      </c>
    </row>
    <row r="2472" spans="1:3" x14ac:dyDescent="0.3">
      <c r="A2472">
        <v>1042</v>
      </c>
      <c r="B2472" t="s">
        <v>55</v>
      </c>
      <c r="C2472" t="s">
        <v>49</v>
      </c>
    </row>
    <row r="2473" spans="1:3" x14ac:dyDescent="0.3">
      <c r="A2473">
        <v>2488</v>
      </c>
      <c r="B2473" t="s">
        <v>49</v>
      </c>
      <c r="C2473" t="s">
        <v>49</v>
      </c>
    </row>
    <row r="2474" spans="1:3" x14ac:dyDescent="0.3">
      <c r="A2474">
        <v>865</v>
      </c>
      <c r="B2474" t="s">
        <v>55</v>
      </c>
      <c r="C2474" t="s">
        <v>49</v>
      </c>
    </row>
    <row r="2475" spans="1:3" x14ac:dyDescent="0.3">
      <c r="A2475">
        <v>-1053</v>
      </c>
      <c r="B2475" t="s">
        <v>55</v>
      </c>
      <c r="C2475" t="s">
        <v>49</v>
      </c>
    </row>
    <row r="2476" spans="1:3" x14ac:dyDescent="0.3">
      <c r="A2476">
        <v>1667</v>
      </c>
      <c r="B2476" t="s">
        <v>55</v>
      </c>
      <c r="C2476" t="s">
        <v>49</v>
      </c>
    </row>
    <row r="2477" spans="1:3" x14ac:dyDescent="0.3">
      <c r="A2477">
        <v>975</v>
      </c>
      <c r="B2477" t="s">
        <v>55</v>
      </c>
      <c r="C2477" t="s">
        <v>49</v>
      </c>
    </row>
    <row r="2478" spans="1:3" x14ac:dyDescent="0.3">
      <c r="A2478">
        <v>2571</v>
      </c>
      <c r="B2478" t="s">
        <v>49</v>
      </c>
      <c r="C2478" t="s">
        <v>49</v>
      </c>
    </row>
    <row r="2479" spans="1:3" x14ac:dyDescent="0.3">
      <c r="A2479">
        <v>732</v>
      </c>
      <c r="B2479" t="s">
        <v>49</v>
      </c>
      <c r="C2479" t="s">
        <v>49</v>
      </c>
    </row>
    <row r="2480" spans="1:3" x14ac:dyDescent="0.3">
      <c r="A2480">
        <v>769</v>
      </c>
      <c r="B2480" t="s">
        <v>49</v>
      </c>
      <c r="C2480" t="s">
        <v>49</v>
      </c>
    </row>
    <row r="2481" spans="1:3" x14ac:dyDescent="0.3">
      <c r="A2481">
        <v>-136</v>
      </c>
      <c r="B2481" t="s">
        <v>55</v>
      </c>
      <c r="C2481" t="s">
        <v>55</v>
      </c>
    </row>
    <row r="2482" spans="1:3" x14ac:dyDescent="0.3">
      <c r="A2482">
        <v>3636</v>
      </c>
      <c r="B2482" t="s">
        <v>49</v>
      </c>
      <c r="C2482" t="s">
        <v>55</v>
      </c>
    </row>
    <row r="2483" spans="1:3" x14ac:dyDescent="0.3">
      <c r="A2483">
        <v>931</v>
      </c>
      <c r="B2483" t="s">
        <v>49</v>
      </c>
      <c r="C2483" t="s">
        <v>49</v>
      </c>
    </row>
    <row r="2484" spans="1:3" x14ac:dyDescent="0.3">
      <c r="A2484">
        <v>565</v>
      </c>
      <c r="B2484" t="s">
        <v>49</v>
      </c>
      <c r="C2484" t="s">
        <v>49</v>
      </c>
    </row>
    <row r="2485" spans="1:3" x14ac:dyDescent="0.3">
      <c r="A2485">
        <v>271</v>
      </c>
      <c r="B2485" t="s">
        <v>55</v>
      </c>
      <c r="C2485" t="s">
        <v>49</v>
      </c>
    </row>
    <row r="2486" spans="1:3" x14ac:dyDescent="0.3">
      <c r="A2486">
        <v>1153</v>
      </c>
      <c r="B2486" t="s">
        <v>49</v>
      </c>
      <c r="C2486" t="s">
        <v>49</v>
      </c>
    </row>
    <row r="2487" spans="1:3" x14ac:dyDescent="0.3">
      <c r="A2487">
        <v>-73</v>
      </c>
      <c r="B2487" t="s">
        <v>55</v>
      </c>
      <c r="C2487" t="s">
        <v>49</v>
      </c>
    </row>
    <row r="2488" spans="1:3" x14ac:dyDescent="0.3">
      <c r="A2488">
        <v>558</v>
      </c>
      <c r="B2488" t="s">
        <v>49</v>
      </c>
      <c r="C2488" t="s">
        <v>49</v>
      </c>
    </row>
    <row r="2489" spans="1:3" x14ac:dyDescent="0.3">
      <c r="A2489">
        <v>137</v>
      </c>
      <c r="B2489" t="s">
        <v>49</v>
      </c>
      <c r="C2489" t="s">
        <v>49</v>
      </c>
    </row>
    <row r="2490" spans="1:3" x14ac:dyDescent="0.3">
      <c r="A2490">
        <v>700</v>
      </c>
      <c r="B2490" t="s">
        <v>55</v>
      </c>
      <c r="C2490" t="s">
        <v>49</v>
      </c>
    </row>
    <row r="2491" spans="1:3" x14ac:dyDescent="0.3">
      <c r="A2491">
        <v>-966</v>
      </c>
      <c r="B2491" t="s">
        <v>49</v>
      </c>
      <c r="C2491" t="s">
        <v>55</v>
      </c>
    </row>
    <row r="2492" spans="1:3" x14ac:dyDescent="0.3">
      <c r="A2492">
        <v>96</v>
      </c>
      <c r="B2492" t="s">
        <v>49</v>
      </c>
      <c r="C2492" t="s">
        <v>49</v>
      </c>
    </row>
    <row r="2493" spans="1:3" x14ac:dyDescent="0.3">
      <c r="A2493">
        <v>4007</v>
      </c>
      <c r="B2493" t="s">
        <v>49</v>
      </c>
      <c r="C2493" t="s">
        <v>49</v>
      </c>
    </row>
    <row r="2494" spans="1:3" x14ac:dyDescent="0.3">
      <c r="A2494">
        <v>567</v>
      </c>
      <c r="B2494" t="s">
        <v>55</v>
      </c>
      <c r="C2494" t="s">
        <v>49</v>
      </c>
    </row>
    <row r="2495" spans="1:3" x14ac:dyDescent="0.3">
      <c r="A2495">
        <v>40</v>
      </c>
      <c r="B2495" t="s">
        <v>49</v>
      </c>
      <c r="C2495" t="s">
        <v>49</v>
      </c>
    </row>
    <row r="2496" spans="1:3" x14ac:dyDescent="0.3">
      <c r="A2496">
        <v>136</v>
      </c>
      <c r="B2496" t="s">
        <v>49</v>
      </c>
      <c r="C2496" t="s">
        <v>55</v>
      </c>
    </row>
    <row r="2497" spans="1:3" x14ac:dyDescent="0.3">
      <c r="A2497">
        <v>917</v>
      </c>
      <c r="B2497" t="s">
        <v>55</v>
      </c>
      <c r="C2497" t="s">
        <v>49</v>
      </c>
    </row>
    <row r="2498" spans="1:3" x14ac:dyDescent="0.3">
      <c r="A2498">
        <v>593</v>
      </c>
      <c r="B2498" t="s">
        <v>55</v>
      </c>
      <c r="C2498" t="s">
        <v>49</v>
      </c>
    </row>
    <row r="2499" spans="1:3" x14ac:dyDescent="0.3">
      <c r="A2499">
        <v>505</v>
      </c>
      <c r="B2499" t="s">
        <v>55</v>
      </c>
      <c r="C2499" t="s">
        <v>49</v>
      </c>
    </row>
    <row r="2500" spans="1:3" x14ac:dyDescent="0.3">
      <c r="A2500">
        <v>2542</v>
      </c>
      <c r="B2500" t="s">
        <v>55</v>
      </c>
      <c r="C2500" t="s">
        <v>49</v>
      </c>
    </row>
    <row r="2501" spans="1:3" x14ac:dyDescent="0.3">
      <c r="A2501">
        <v>5355</v>
      </c>
      <c r="B2501" t="s">
        <v>49</v>
      </c>
      <c r="C2501" t="s">
        <v>49</v>
      </c>
    </row>
    <row r="2502" spans="1:3" x14ac:dyDescent="0.3">
      <c r="A2502">
        <v>807</v>
      </c>
      <c r="B2502" t="s">
        <v>49</v>
      </c>
      <c r="C2502" t="s">
        <v>49</v>
      </c>
    </row>
    <row r="2503" spans="1:3" x14ac:dyDescent="0.3">
      <c r="A2503">
        <v>9976</v>
      </c>
      <c r="B2503" t="s">
        <v>55</v>
      </c>
      <c r="C2503" t="s">
        <v>49</v>
      </c>
    </row>
    <row r="2504" spans="1:3" x14ac:dyDescent="0.3">
      <c r="A2504">
        <v>0</v>
      </c>
      <c r="B2504" t="s">
        <v>49</v>
      </c>
      <c r="C2504" t="s">
        <v>49</v>
      </c>
    </row>
    <row r="2505" spans="1:3" x14ac:dyDescent="0.3">
      <c r="A2505">
        <v>540</v>
      </c>
      <c r="B2505" t="s">
        <v>49</v>
      </c>
      <c r="C2505" t="s">
        <v>49</v>
      </c>
    </row>
    <row r="2506" spans="1:3" x14ac:dyDescent="0.3">
      <c r="A2506">
        <v>280</v>
      </c>
      <c r="B2506" t="s">
        <v>55</v>
      </c>
      <c r="C2506" t="s">
        <v>55</v>
      </c>
    </row>
    <row r="2507" spans="1:3" x14ac:dyDescent="0.3">
      <c r="A2507">
        <v>-59</v>
      </c>
      <c r="B2507" t="s">
        <v>49</v>
      </c>
      <c r="C2507" t="s">
        <v>55</v>
      </c>
    </row>
    <row r="2508" spans="1:3" x14ac:dyDescent="0.3">
      <c r="A2508">
        <v>-517</v>
      </c>
      <c r="B2508" t="s">
        <v>55</v>
      </c>
      <c r="C2508" t="s">
        <v>49</v>
      </c>
    </row>
    <row r="2509" spans="1:3" x14ac:dyDescent="0.3">
      <c r="A2509">
        <v>2613</v>
      </c>
      <c r="B2509" t="s">
        <v>55</v>
      </c>
      <c r="C2509" t="s">
        <v>49</v>
      </c>
    </row>
    <row r="2510" spans="1:3" x14ac:dyDescent="0.3">
      <c r="A2510">
        <v>-7</v>
      </c>
      <c r="B2510" t="s">
        <v>49</v>
      </c>
      <c r="C2510" t="s">
        <v>49</v>
      </c>
    </row>
    <row r="2511" spans="1:3" x14ac:dyDescent="0.3">
      <c r="A2511">
        <v>0</v>
      </c>
      <c r="B2511" t="s">
        <v>55</v>
      </c>
      <c r="C2511" t="s">
        <v>49</v>
      </c>
    </row>
    <row r="2512" spans="1:3" x14ac:dyDescent="0.3">
      <c r="A2512">
        <v>-200</v>
      </c>
      <c r="B2512" t="s">
        <v>49</v>
      </c>
      <c r="C2512" t="s">
        <v>55</v>
      </c>
    </row>
    <row r="2513" spans="1:3" x14ac:dyDescent="0.3">
      <c r="A2513">
        <v>2301</v>
      </c>
      <c r="B2513" t="s">
        <v>49</v>
      </c>
      <c r="C2513" t="s">
        <v>49</v>
      </c>
    </row>
    <row r="2514" spans="1:3" x14ac:dyDescent="0.3">
      <c r="A2514">
        <v>104</v>
      </c>
      <c r="B2514" t="s">
        <v>49</v>
      </c>
      <c r="C2514" t="s">
        <v>55</v>
      </c>
    </row>
    <row r="2515" spans="1:3" x14ac:dyDescent="0.3">
      <c r="A2515">
        <v>191</v>
      </c>
      <c r="B2515" t="s">
        <v>55</v>
      </c>
      <c r="C2515" t="s">
        <v>49</v>
      </c>
    </row>
    <row r="2516" spans="1:3" x14ac:dyDescent="0.3">
      <c r="A2516">
        <v>694</v>
      </c>
      <c r="B2516" t="s">
        <v>55</v>
      </c>
      <c r="C2516" t="s">
        <v>49</v>
      </c>
    </row>
    <row r="2517" spans="1:3" x14ac:dyDescent="0.3">
      <c r="A2517">
        <v>212</v>
      </c>
      <c r="B2517" t="s">
        <v>55</v>
      </c>
      <c r="C2517" t="s">
        <v>49</v>
      </c>
    </row>
    <row r="2518" spans="1:3" x14ac:dyDescent="0.3">
      <c r="A2518">
        <v>1882</v>
      </c>
      <c r="B2518" t="s">
        <v>55</v>
      </c>
      <c r="C2518" t="s">
        <v>49</v>
      </c>
    </row>
    <row r="2519" spans="1:3" x14ac:dyDescent="0.3">
      <c r="A2519">
        <v>131</v>
      </c>
      <c r="B2519" t="s">
        <v>55</v>
      </c>
      <c r="C2519" t="s">
        <v>49</v>
      </c>
    </row>
    <row r="2520" spans="1:3" x14ac:dyDescent="0.3">
      <c r="A2520">
        <v>175</v>
      </c>
      <c r="B2520" t="s">
        <v>49</v>
      </c>
      <c r="C2520" t="s">
        <v>49</v>
      </c>
    </row>
    <row r="2521" spans="1:3" x14ac:dyDescent="0.3">
      <c r="A2521">
        <v>0</v>
      </c>
      <c r="B2521" t="s">
        <v>49</v>
      </c>
      <c r="C2521" t="s">
        <v>49</v>
      </c>
    </row>
    <row r="2522" spans="1:3" x14ac:dyDescent="0.3">
      <c r="A2522">
        <v>4425</v>
      </c>
      <c r="B2522" t="s">
        <v>55</v>
      </c>
      <c r="C2522" t="s">
        <v>49</v>
      </c>
    </row>
    <row r="2523" spans="1:3" x14ac:dyDescent="0.3">
      <c r="A2523">
        <v>3533</v>
      </c>
      <c r="B2523" t="s">
        <v>55</v>
      </c>
      <c r="C2523" t="s">
        <v>49</v>
      </c>
    </row>
    <row r="2524" spans="1:3" x14ac:dyDescent="0.3">
      <c r="A2524">
        <v>3573</v>
      </c>
      <c r="B2524" t="s">
        <v>49</v>
      </c>
      <c r="C2524" t="s">
        <v>49</v>
      </c>
    </row>
    <row r="2525" spans="1:3" x14ac:dyDescent="0.3">
      <c r="A2525">
        <v>476</v>
      </c>
      <c r="B2525" t="s">
        <v>55</v>
      </c>
      <c r="C2525" t="s">
        <v>55</v>
      </c>
    </row>
    <row r="2526" spans="1:3" x14ac:dyDescent="0.3">
      <c r="A2526">
        <v>1257</v>
      </c>
      <c r="B2526" t="s">
        <v>55</v>
      </c>
      <c r="C2526" t="s">
        <v>49</v>
      </c>
    </row>
    <row r="2527" spans="1:3" x14ac:dyDescent="0.3">
      <c r="A2527">
        <v>23</v>
      </c>
      <c r="B2527" t="s">
        <v>49</v>
      </c>
      <c r="C2527" t="s">
        <v>49</v>
      </c>
    </row>
    <row r="2528" spans="1:3" x14ac:dyDescent="0.3">
      <c r="A2528">
        <v>0</v>
      </c>
      <c r="B2528" t="s">
        <v>55</v>
      </c>
      <c r="C2528" t="s">
        <v>49</v>
      </c>
    </row>
    <row r="2529" spans="1:3" x14ac:dyDescent="0.3">
      <c r="A2529">
        <v>398</v>
      </c>
      <c r="B2529" t="s">
        <v>55</v>
      </c>
      <c r="C2529" t="s">
        <v>55</v>
      </c>
    </row>
    <row r="2530" spans="1:3" x14ac:dyDescent="0.3">
      <c r="A2530">
        <v>745</v>
      </c>
      <c r="B2530" t="s">
        <v>55</v>
      </c>
      <c r="C2530" t="s">
        <v>49</v>
      </c>
    </row>
    <row r="2531" spans="1:3" x14ac:dyDescent="0.3">
      <c r="A2531">
        <v>8106</v>
      </c>
      <c r="B2531" t="s">
        <v>49</v>
      </c>
      <c r="C2531" t="s">
        <v>49</v>
      </c>
    </row>
    <row r="2532" spans="1:3" x14ac:dyDescent="0.3">
      <c r="A2532">
        <v>0</v>
      </c>
      <c r="B2532" t="s">
        <v>49</v>
      </c>
      <c r="C2532" t="s">
        <v>49</v>
      </c>
    </row>
    <row r="2533" spans="1:3" x14ac:dyDescent="0.3">
      <c r="A2533">
        <v>696</v>
      </c>
      <c r="B2533" t="s">
        <v>49</v>
      </c>
      <c r="C2533" t="s">
        <v>49</v>
      </c>
    </row>
    <row r="2534" spans="1:3" x14ac:dyDescent="0.3">
      <c r="A2534">
        <v>1266</v>
      </c>
      <c r="B2534" t="s">
        <v>55</v>
      </c>
      <c r="C2534" t="s">
        <v>49</v>
      </c>
    </row>
    <row r="2535" spans="1:3" x14ac:dyDescent="0.3">
      <c r="A2535">
        <v>2416</v>
      </c>
      <c r="B2535" t="s">
        <v>49</v>
      </c>
      <c r="C2535" t="s">
        <v>49</v>
      </c>
    </row>
    <row r="2536" spans="1:3" x14ac:dyDescent="0.3">
      <c r="A2536">
        <v>25</v>
      </c>
      <c r="B2536" t="s">
        <v>49</v>
      </c>
      <c r="C2536" t="s">
        <v>49</v>
      </c>
    </row>
    <row r="2537" spans="1:3" x14ac:dyDescent="0.3">
      <c r="A2537">
        <v>7513</v>
      </c>
      <c r="B2537" t="s">
        <v>49</v>
      </c>
      <c r="C2537" t="s">
        <v>49</v>
      </c>
    </row>
    <row r="2538" spans="1:3" x14ac:dyDescent="0.3">
      <c r="A2538">
        <v>29</v>
      </c>
      <c r="B2538" t="s">
        <v>49</v>
      </c>
      <c r="C2538" t="s">
        <v>49</v>
      </c>
    </row>
    <row r="2539" spans="1:3" x14ac:dyDescent="0.3">
      <c r="A2539">
        <v>5116</v>
      </c>
      <c r="B2539" t="s">
        <v>55</v>
      </c>
      <c r="C2539" t="s">
        <v>49</v>
      </c>
    </row>
    <row r="2540" spans="1:3" x14ac:dyDescent="0.3">
      <c r="A2540">
        <v>-1746</v>
      </c>
      <c r="B2540" t="s">
        <v>55</v>
      </c>
      <c r="C2540" t="s">
        <v>49</v>
      </c>
    </row>
    <row r="2541" spans="1:3" x14ac:dyDescent="0.3">
      <c r="A2541">
        <v>14</v>
      </c>
      <c r="B2541" t="s">
        <v>49</v>
      </c>
      <c r="C2541" t="s">
        <v>49</v>
      </c>
    </row>
    <row r="2542" spans="1:3" x14ac:dyDescent="0.3">
      <c r="A2542">
        <v>4148</v>
      </c>
      <c r="B2542" t="s">
        <v>55</v>
      </c>
      <c r="C2542" t="s">
        <v>49</v>
      </c>
    </row>
    <row r="2543" spans="1:3" x14ac:dyDescent="0.3">
      <c r="A2543">
        <v>14</v>
      </c>
      <c r="B2543" t="s">
        <v>55</v>
      </c>
      <c r="C2543" t="s">
        <v>49</v>
      </c>
    </row>
    <row r="2544" spans="1:3" x14ac:dyDescent="0.3">
      <c r="A2544">
        <v>105</v>
      </c>
      <c r="B2544" t="s">
        <v>55</v>
      </c>
      <c r="C2544" t="s">
        <v>49</v>
      </c>
    </row>
    <row r="2545" spans="1:3" x14ac:dyDescent="0.3">
      <c r="A2545">
        <v>767</v>
      </c>
      <c r="B2545" t="s">
        <v>49</v>
      </c>
      <c r="C2545" t="s">
        <v>55</v>
      </c>
    </row>
    <row r="2546" spans="1:3" x14ac:dyDescent="0.3">
      <c r="A2546">
        <v>0</v>
      </c>
      <c r="B2546" t="s">
        <v>49</v>
      </c>
      <c r="C2546" t="s">
        <v>55</v>
      </c>
    </row>
    <row r="2547" spans="1:3" x14ac:dyDescent="0.3">
      <c r="A2547">
        <v>-228</v>
      </c>
      <c r="B2547" t="s">
        <v>55</v>
      </c>
      <c r="C2547" t="s">
        <v>55</v>
      </c>
    </row>
    <row r="2548" spans="1:3" x14ac:dyDescent="0.3">
      <c r="A2548">
        <v>508</v>
      </c>
      <c r="B2548" t="s">
        <v>55</v>
      </c>
      <c r="C2548" t="s">
        <v>49</v>
      </c>
    </row>
    <row r="2549" spans="1:3" x14ac:dyDescent="0.3">
      <c r="A2549">
        <v>725</v>
      </c>
      <c r="B2549" t="s">
        <v>55</v>
      </c>
      <c r="C2549" t="s">
        <v>49</v>
      </c>
    </row>
    <row r="2550" spans="1:3" x14ac:dyDescent="0.3">
      <c r="A2550">
        <v>41</v>
      </c>
      <c r="B2550" t="s">
        <v>55</v>
      </c>
      <c r="C2550" t="s">
        <v>49</v>
      </c>
    </row>
    <row r="2551" spans="1:3" x14ac:dyDescent="0.3">
      <c r="A2551">
        <v>184</v>
      </c>
      <c r="B2551" t="s">
        <v>49</v>
      </c>
      <c r="C2551" t="s">
        <v>49</v>
      </c>
    </row>
    <row r="2552" spans="1:3" x14ac:dyDescent="0.3">
      <c r="A2552">
        <v>251</v>
      </c>
      <c r="B2552" t="s">
        <v>49</v>
      </c>
      <c r="C2552" t="s">
        <v>55</v>
      </c>
    </row>
    <row r="2553" spans="1:3" x14ac:dyDescent="0.3">
      <c r="A2553">
        <v>-17</v>
      </c>
      <c r="B2553" t="s">
        <v>49</v>
      </c>
      <c r="C2553" t="s">
        <v>49</v>
      </c>
    </row>
    <row r="2554" spans="1:3" x14ac:dyDescent="0.3">
      <c r="A2554">
        <v>-19</v>
      </c>
      <c r="B2554" t="s">
        <v>55</v>
      </c>
      <c r="C2554" t="s">
        <v>49</v>
      </c>
    </row>
    <row r="2555" spans="1:3" x14ac:dyDescent="0.3">
      <c r="A2555">
        <v>1064</v>
      </c>
      <c r="B2555" t="s">
        <v>55</v>
      </c>
      <c r="C2555" t="s">
        <v>49</v>
      </c>
    </row>
    <row r="2556" spans="1:3" x14ac:dyDescent="0.3">
      <c r="A2556">
        <v>777</v>
      </c>
      <c r="B2556" t="s">
        <v>55</v>
      </c>
      <c r="C2556" t="s">
        <v>49</v>
      </c>
    </row>
    <row r="2557" spans="1:3" x14ac:dyDescent="0.3">
      <c r="A2557">
        <v>377</v>
      </c>
      <c r="B2557" t="s">
        <v>49</v>
      </c>
      <c r="C2557" t="s">
        <v>49</v>
      </c>
    </row>
    <row r="2558" spans="1:3" x14ac:dyDescent="0.3">
      <c r="A2558">
        <v>479</v>
      </c>
      <c r="B2558" t="s">
        <v>55</v>
      </c>
      <c r="C2558" t="s">
        <v>49</v>
      </c>
    </row>
    <row r="2559" spans="1:3" x14ac:dyDescent="0.3">
      <c r="A2559">
        <v>-375</v>
      </c>
      <c r="B2559" t="s">
        <v>55</v>
      </c>
      <c r="C2559" t="s">
        <v>49</v>
      </c>
    </row>
    <row r="2560" spans="1:3" x14ac:dyDescent="0.3">
      <c r="A2560">
        <v>796</v>
      </c>
      <c r="B2560" t="s">
        <v>49</v>
      </c>
      <c r="C2560" t="s">
        <v>49</v>
      </c>
    </row>
    <row r="2561" spans="1:3" x14ac:dyDescent="0.3">
      <c r="A2561">
        <v>17</v>
      </c>
      <c r="B2561" t="s">
        <v>55</v>
      </c>
      <c r="C2561" t="s">
        <v>49</v>
      </c>
    </row>
    <row r="2562" spans="1:3" x14ac:dyDescent="0.3">
      <c r="A2562">
        <v>1071</v>
      </c>
      <c r="B2562" t="s">
        <v>55</v>
      </c>
      <c r="C2562" t="s">
        <v>49</v>
      </c>
    </row>
    <row r="2563" spans="1:3" x14ac:dyDescent="0.3">
      <c r="A2563">
        <v>0</v>
      </c>
      <c r="B2563" t="s">
        <v>55</v>
      </c>
      <c r="C2563" t="s">
        <v>49</v>
      </c>
    </row>
    <row r="2564" spans="1:3" x14ac:dyDescent="0.3">
      <c r="A2564">
        <v>7378</v>
      </c>
      <c r="B2564" t="s">
        <v>49</v>
      </c>
      <c r="C2564" t="s">
        <v>49</v>
      </c>
    </row>
    <row r="2565" spans="1:3" x14ac:dyDescent="0.3">
      <c r="A2565">
        <v>865</v>
      </c>
      <c r="B2565" t="s">
        <v>55</v>
      </c>
      <c r="C2565" t="s">
        <v>49</v>
      </c>
    </row>
    <row r="2566" spans="1:3" x14ac:dyDescent="0.3">
      <c r="A2566">
        <v>-701</v>
      </c>
      <c r="B2566" t="s">
        <v>55</v>
      </c>
      <c r="C2566" t="s">
        <v>55</v>
      </c>
    </row>
    <row r="2567" spans="1:3" x14ac:dyDescent="0.3">
      <c r="A2567">
        <v>817</v>
      </c>
      <c r="B2567" t="s">
        <v>55</v>
      </c>
      <c r="C2567" t="s">
        <v>49</v>
      </c>
    </row>
    <row r="2568" spans="1:3" x14ac:dyDescent="0.3">
      <c r="A2568">
        <v>1387</v>
      </c>
      <c r="B2568" t="s">
        <v>49</v>
      </c>
      <c r="C2568" t="s">
        <v>49</v>
      </c>
    </row>
    <row r="2569" spans="1:3" x14ac:dyDescent="0.3">
      <c r="A2569">
        <v>0</v>
      </c>
      <c r="B2569" t="s">
        <v>55</v>
      </c>
      <c r="C2569" t="s">
        <v>55</v>
      </c>
    </row>
    <row r="2570" spans="1:3" x14ac:dyDescent="0.3">
      <c r="A2570">
        <v>2917</v>
      </c>
      <c r="B2570" t="s">
        <v>49</v>
      </c>
      <c r="C2570" t="s">
        <v>49</v>
      </c>
    </row>
    <row r="2571" spans="1:3" x14ac:dyDescent="0.3">
      <c r="A2571">
        <v>4541</v>
      </c>
      <c r="B2571" t="s">
        <v>55</v>
      </c>
      <c r="C2571" t="s">
        <v>49</v>
      </c>
    </row>
    <row r="2572" spans="1:3" x14ac:dyDescent="0.3">
      <c r="A2572">
        <v>0</v>
      </c>
      <c r="B2572" t="s">
        <v>49</v>
      </c>
      <c r="C2572" t="s">
        <v>49</v>
      </c>
    </row>
    <row r="2573" spans="1:3" x14ac:dyDescent="0.3">
      <c r="A2573">
        <v>4287</v>
      </c>
      <c r="B2573" t="s">
        <v>49</v>
      </c>
      <c r="C2573" t="s">
        <v>49</v>
      </c>
    </row>
    <row r="2574" spans="1:3" x14ac:dyDescent="0.3">
      <c r="A2574">
        <v>242</v>
      </c>
      <c r="B2574" t="s">
        <v>55</v>
      </c>
      <c r="C2574" t="s">
        <v>49</v>
      </c>
    </row>
    <row r="2575" spans="1:3" x14ac:dyDescent="0.3">
      <c r="A2575">
        <v>171</v>
      </c>
      <c r="B2575" t="s">
        <v>55</v>
      </c>
      <c r="C2575" t="s">
        <v>55</v>
      </c>
    </row>
    <row r="2576" spans="1:3" x14ac:dyDescent="0.3">
      <c r="A2576">
        <v>259</v>
      </c>
      <c r="B2576" t="s">
        <v>55</v>
      </c>
      <c r="C2576" t="s">
        <v>49</v>
      </c>
    </row>
    <row r="2577" spans="1:3" x14ac:dyDescent="0.3">
      <c r="A2577">
        <v>827</v>
      </c>
      <c r="B2577" t="s">
        <v>55</v>
      </c>
      <c r="C2577" t="s">
        <v>49</v>
      </c>
    </row>
    <row r="2578" spans="1:3" x14ac:dyDescent="0.3">
      <c r="A2578">
        <v>469</v>
      </c>
      <c r="B2578" t="s">
        <v>49</v>
      </c>
      <c r="C2578" t="s">
        <v>55</v>
      </c>
    </row>
    <row r="2579" spans="1:3" x14ac:dyDescent="0.3">
      <c r="A2579">
        <v>2226</v>
      </c>
      <c r="B2579" t="s">
        <v>55</v>
      </c>
      <c r="C2579" t="s">
        <v>49</v>
      </c>
    </row>
    <row r="2580" spans="1:3" x14ac:dyDescent="0.3">
      <c r="A2580">
        <v>0</v>
      </c>
      <c r="B2580" t="s">
        <v>49</v>
      </c>
      <c r="C2580" t="s">
        <v>49</v>
      </c>
    </row>
    <row r="2581" spans="1:3" x14ac:dyDescent="0.3">
      <c r="A2581">
        <v>477</v>
      </c>
      <c r="B2581" t="s">
        <v>55</v>
      </c>
      <c r="C2581" t="s">
        <v>49</v>
      </c>
    </row>
    <row r="2582" spans="1:3" x14ac:dyDescent="0.3">
      <c r="A2582">
        <v>42</v>
      </c>
      <c r="B2582" t="s">
        <v>55</v>
      </c>
      <c r="C2582" t="s">
        <v>49</v>
      </c>
    </row>
    <row r="2583" spans="1:3" x14ac:dyDescent="0.3">
      <c r="A2583">
        <v>775</v>
      </c>
      <c r="B2583" t="s">
        <v>55</v>
      </c>
      <c r="C2583" t="s">
        <v>49</v>
      </c>
    </row>
    <row r="2584" spans="1:3" x14ac:dyDescent="0.3">
      <c r="A2584">
        <v>9</v>
      </c>
      <c r="B2584" t="s">
        <v>55</v>
      </c>
      <c r="C2584" t="s">
        <v>49</v>
      </c>
    </row>
    <row r="2585" spans="1:3" x14ac:dyDescent="0.3">
      <c r="A2585">
        <v>2557</v>
      </c>
      <c r="B2585" t="s">
        <v>49</v>
      </c>
      <c r="C2585" t="s">
        <v>49</v>
      </c>
    </row>
    <row r="2586" spans="1:3" x14ac:dyDescent="0.3">
      <c r="A2586">
        <v>2395</v>
      </c>
      <c r="B2586" t="s">
        <v>49</v>
      </c>
      <c r="C2586" t="s">
        <v>49</v>
      </c>
    </row>
    <row r="2587" spans="1:3" x14ac:dyDescent="0.3">
      <c r="A2587">
        <v>4895</v>
      </c>
      <c r="B2587" t="s">
        <v>49</v>
      </c>
      <c r="C2587" t="s">
        <v>49</v>
      </c>
    </row>
    <row r="2588" spans="1:3" x14ac:dyDescent="0.3">
      <c r="A2588">
        <v>376</v>
      </c>
      <c r="B2588" t="s">
        <v>55</v>
      </c>
      <c r="C2588" t="s">
        <v>55</v>
      </c>
    </row>
    <row r="2589" spans="1:3" x14ac:dyDescent="0.3">
      <c r="A2589">
        <v>389</v>
      </c>
      <c r="B2589" t="s">
        <v>55</v>
      </c>
      <c r="C2589" t="s">
        <v>49</v>
      </c>
    </row>
    <row r="2590" spans="1:3" x14ac:dyDescent="0.3">
      <c r="A2590">
        <v>134</v>
      </c>
      <c r="B2590" t="s">
        <v>49</v>
      </c>
      <c r="C2590" t="s">
        <v>49</v>
      </c>
    </row>
    <row r="2591" spans="1:3" x14ac:dyDescent="0.3">
      <c r="A2591">
        <v>1273</v>
      </c>
      <c r="B2591" t="s">
        <v>55</v>
      </c>
      <c r="C2591" t="s">
        <v>55</v>
      </c>
    </row>
    <row r="2592" spans="1:3" x14ac:dyDescent="0.3">
      <c r="A2592">
        <v>0</v>
      </c>
      <c r="B2592" t="s">
        <v>55</v>
      </c>
      <c r="C2592" t="s">
        <v>49</v>
      </c>
    </row>
    <row r="2593" spans="1:3" x14ac:dyDescent="0.3">
      <c r="A2593">
        <v>2892</v>
      </c>
      <c r="B2593" t="s">
        <v>55</v>
      </c>
      <c r="C2593" t="s">
        <v>55</v>
      </c>
    </row>
    <row r="2594" spans="1:3" x14ac:dyDescent="0.3">
      <c r="A2594">
        <v>0</v>
      </c>
      <c r="B2594" t="s">
        <v>55</v>
      </c>
      <c r="C2594" t="s">
        <v>49</v>
      </c>
    </row>
    <row r="2595" spans="1:3" x14ac:dyDescent="0.3">
      <c r="A2595">
        <v>295</v>
      </c>
      <c r="B2595" t="s">
        <v>55</v>
      </c>
      <c r="C2595" t="s">
        <v>49</v>
      </c>
    </row>
    <row r="2596" spans="1:3" x14ac:dyDescent="0.3">
      <c r="A2596">
        <v>292</v>
      </c>
      <c r="B2596" t="s">
        <v>55</v>
      </c>
      <c r="C2596" t="s">
        <v>55</v>
      </c>
    </row>
    <row r="2597" spans="1:3" x14ac:dyDescent="0.3">
      <c r="A2597">
        <v>85</v>
      </c>
      <c r="B2597" t="s">
        <v>49</v>
      </c>
      <c r="C2597" t="s">
        <v>49</v>
      </c>
    </row>
    <row r="2598" spans="1:3" x14ac:dyDescent="0.3">
      <c r="A2598">
        <v>4</v>
      </c>
      <c r="B2598" t="s">
        <v>49</v>
      </c>
      <c r="C2598" t="s">
        <v>49</v>
      </c>
    </row>
    <row r="2599" spans="1:3" x14ac:dyDescent="0.3">
      <c r="A2599">
        <v>-587</v>
      </c>
      <c r="B2599" t="s">
        <v>55</v>
      </c>
      <c r="C2599" t="s">
        <v>49</v>
      </c>
    </row>
    <row r="2600" spans="1:3" x14ac:dyDescent="0.3">
      <c r="A2600">
        <v>367</v>
      </c>
      <c r="B2600" t="s">
        <v>49</v>
      </c>
      <c r="C2600" t="s">
        <v>49</v>
      </c>
    </row>
    <row r="2601" spans="1:3" x14ac:dyDescent="0.3">
      <c r="A2601">
        <v>-1224</v>
      </c>
      <c r="B2601" t="s">
        <v>55</v>
      </c>
      <c r="C2601" t="s">
        <v>49</v>
      </c>
    </row>
    <row r="2602" spans="1:3" x14ac:dyDescent="0.3">
      <c r="A2602">
        <v>959</v>
      </c>
      <c r="B2602" t="s">
        <v>49</v>
      </c>
      <c r="C2602" t="s">
        <v>49</v>
      </c>
    </row>
    <row r="2603" spans="1:3" x14ac:dyDescent="0.3">
      <c r="A2603">
        <v>0</v>
      </c>
      <c r="B2603" t="s">
        <v>49</v>
      </c>
      <c r="C2603" t="s">
        <v>49</v>
      </c>
    </row>
    <row r="2604" spans="1:3" x14ac:dyDescent="0.3">
      <c r="A2604">
        <v>-589</v>
      </c>
      <c r="B2604" t="s">
        <v>55</v>
      </c>
      <c r="C2604" t="s">
        <v>49</v>
      </c>
    </row>
    <row r="2605" spans="1:3" x14ac:dyDescent="0.3">
      <c r="A2605">
        <v>-8</v>
      </c>
      <c r="B2605" t="s">
        <v>49</v>
      </c>
      <c r="C2605" t="s">
        <v>49</v>
      </c>
    </row>
    <row r="2606" spans="1:3" x14ac:dyDescent="0.3">
      <c r="A2606">
        <v>0</v>
      </c>
      <c r="B2606" t="s">
        <v>49</v>
      </c>
      <c r="C2606" t="s">
        <v>49</v>
      </c>
    </row>
    <row r="2607" spans="1:3" x14ac:dyDescent="0.3">
      <c r="A2607">
        <v>247</v>
      </c>
      <c r="B2607" t="s">
        <v>55</v>
      </c>
      <c r="C2607" t="s">
        <v>55</v>
      </c>
    </row>
    <row r="2608" spans="1:3" x14ac:dyDescent="0.3">
      <c r="A2608">
        <v>5543</v>
      </c>
      <c r="B2608" t="s">
        <v>49</v>
      </c>
      <c r="C2608" t="s">
        <v>49</v>
      </c>
    </row>
    <row r="2609" spans="1:3" x14ac:dyDescent="0.3">
      <c r="A2609">
        <v>642</v>
      </c>
      <c r="B2609" t="s">
        <v>49</v>
      </c>
      <c r="C2609" t="s">
        <v>55</v>
      </c>
    </row>
    <row r="2610" spans="1:3" x14ac:dyDescent="0.3">
      <c r="A2610">
        <v>11</v>
      </c>
      <c r="B2610" t="s">
        <v>49</v>
      </c>
      <c r="C2610" t="s">
        <v>49</v>
      </c>
    </row>
    <row r="2611" spans="1:3" x14ac:dyDescent="0.3">
      <c r="A2611">
        <v>-226</v>
      </c>
      <c r="B2611" t="s">
        <v>55</v>
      </c>
      <c r="C2611" t="s">
        <v>49</v>
      </c>
    </row>
    <row r="2612" spans="1:3" x14ac:dyDescent="0.3">
      <c r="A2612">
        <v>5191</v>
      </c>
      <c r="B2612" t="s">
        <v>49</v>
      </c>
      <c r="C2612" t="s">
        <v>49</v>
      </c>
    </row>
    <row r="2613" spans="1:3" x14ac:dyDescent="0.3">
      <c r="A2613">
        <v>-320</v>
      </c>
      <c r="B2613" t="s">
        <v>49</v>
      </c>
      <c r="C2613" t="s">
        <v>49</v>
      </c>
    </row>
    <row r="2614" spans="1:3" x14ac:dyDescent="0.3">
      <c r="A2614">
        <v>2289</v>
      </c>
      <c r="B2614" t="s">
        <v>55</v>
      </c>
      <c r="C2614" t="s">
        <v>55</v>
      </c>
    </row>
    <row r="2615" spans="1:3" x14ac:dyDescent="0.3">
      <c r="A2615">
        <v>725</v>
      </c>
      <c r="B2615" t="s">
        <v>55</v>
      </c>
      <c r="C2615" t="s">
        <v>49</v>
      </c>
    </row>
    <row r="2616" spans="1:3" x14ac:dyDescent="0.3">
      <c r="A2616">
        <v>705</v>
      </c>
      <c r="B2616" t="s">
        <v>55</v>
      </c>
      <c r="C2616" t="s">
        <v>49</v>
      </c>
    </row>
    <row r="2617" spans="1:3" x14ac:dyDescent="0.3">
      <c r="A2617">
        <v>776</v>
      </c>
      <c r="B2617" t="s">
        <v>55</v>
      </c>
      <c r="C2617" t="s">
        <v>49</v>
      </c>
    </row>
    <row r="2618" spans="1:3" x14ac:dyDescent="0.3">
      <c r="A2618">
        <v>816</v>
      </c>
      <c r="B2618" t="s">
        <v>55</v>
      </c>
      <c r="C2618" t="s">
        <v>49</v>
      </c>
    </row>
    <row r="2619" spans="1:3" x14ac:dyDescent="0.3">
      <c r="A2619">
        <v>171</v>
      </c>
      <c r="B2619" t="s">
        <v>49</v>
      </c>
      <c r="C2619" t="s">
        <v>49</v>
      </c>
    </row>
    <row r="2620" spans="1:3" x14ac:dyDescent="0.3">
      <c r="A2620">
        <v>812</v>
      </c>
      <c r="B2620" t="s">
        <v>49</v>
      </c>
      <c r="C2620" t="s">
        <v>49</v>
      </c>
    </row>
    <row r="2621" spans="1:3" x14ac:dyDescent="0.3">
      <c r="A2621">
        <v>823</v>
      </c>
      <c r="B2621" t="s">
        <v>49</v>
      </c>
      <c r="C2621" t="s">
        <v>49</v>
      </c>
    </row>
    <row r="2622" spans="1:3" x14ac:dyDescent="0.3">
      <c r="A2622">
        <v>1453</v>
      </c>
      <c r="B2622" t="s">
        <v>55</v>
      </c>
      <c r="C2622" t="s">
        <v>49</v>
      </c>
    </row>
    <row r="2623" spans="1:3" x14ac:dyDescent="0.3">
      <c r="A2623">
        <v>431</v>
      </c>
      <c r="B2623" t="s">
        <v>55</v>
      </c>
      <c r="C2623" t="s">
        <v>49</v>
      </c>
    </row>
    <row r="2624" spans="1:3" x14ac:dyDescent="0.3">
      <c r="A2624">
        <v>1009</v>
      </c>
      <c r="B2624" t="s">
        <v>55</v>
      </c>
      <c r="C2624" t="s">
        <v>49</v>
      </c>
    </row>
    <row r="2625" spans="1:3" x14ac:dyDescent="0.3">
      <c r="A2625">
        <v>286</v>
      </c>
      <c r="B2625" t="s">
        <v>55</v>
      </c>
      <c r="C2625" t="s">
        <v>49</v>
      </c>
    </row>
    <row r="2626" spans="1:3" x14ac:dyDescent="0.3">
      <c r="A2626">
        <v>22370</v>
      </c>
      <c r="B2626" t="s">
        <v>55</v>
      </c>
      <c r="C2626" t="s">
        <v>49</v>
      </c>
    </row>
    <row r="2627" spans="1:3" x14ac:dyDescent="0.3">
      <c r="A2627">
        <v>2111</v>
      </c>
      <c r="B2627" t="s">
        <v>55</v>
      </c>
      <c r="C2627" t="s">
        <v>49</v>
      </c>
    </row>
    <row r="2628" spans="1:3" x14ac:dyDescent="0.3">
      <c r="A2628">
        <v>5366</v>
      </c>
      <c r="B2628" t="s">
        <v>55</v>
      </c>
      <c r="C2628" t="s">
        <v>49</v>
      </c>
    </row>
    <row r="2629" spans="1:3" x14ac:dyDescent="0.3">
      <c r="A2629">
        <v>181</v>
      </c>
      <c r="B2629" t="s">
        <v>55</v>
      </c>
      <c r="C2629" t="s">
        <v>55</v>
      </c>
    </row>
    <row r="2630" spans="1:3" x14ac:dyDescent="0.3">
      <c r="A2630">
        <v>-452</v>
      </c>
      <c r="B2630" t="s">
        <v>55</v>
      </c>
      <c r="C2630" t="s">
        <v>49</v>
      </c>
    </row>
    <row r="2631" spans="1:3" x14ac:dyDescent="0.3">
      <c r="A2631">
        <v>1770</v>
      </c>
      <c r="B2631" t="s">
        <v>49</v>
      </c>
      <c r="C2631" t="s">
        <v>49</v>
      </c>
    </row>
    <row r="2632" spans="1:3" x14ac:dyDescent="0.3">
      <c r="A2632">
        <v>0</v>
      </c>
      <c r="B2632" t="s">
        <v>49</v>
      </c>
      <c r="C2632" t="s">
        <v>49</v>
      </c>
    </row>
    <row r="2633" spans="1:3" x14ac:dyDescent="0.3">
      <c r="A2633">
        <v>-296</v>
      </c>
      <c r="B2633" t="s">
        <v>55</v>
      </c>
      <c r="C2633" t="s">
        <v>49</v>
      </c>
    </row>
    <row r="2634" spans="1:3" x14ac:dyDescent="0.3">
      <c r="A2634">
        <v>2358</v>
      </c>
      <c r="B2634" t="s">
        <v>55</v>
      </c>
      <c r="C2634" t="s">
        <v>49</v>
      </c>
    </row>
    <row r="2635" spans="1:3" x14ac:dyDescent="0.3">
      <c r="A2635">
        <v>1200</v>
      </c>
      <c r="B2635" t="s">
        <v>49</v>
      </c>
      <c r="C2635" t="s">
        <v>49</v>
      </c>
    </row>
    <row r="2636" spans="1:3" x14ac:dyDescent="0.3">
      <c r="A2636">
        <v>109</v>
      </c>
      <c r="B2636" t="s">
        <v>55</v>
      </c>
      <c r="C2636" t="s">
        <v>49</v>
      </c>
    </row>
    <row r="2637" spans="1:3" x14ac:dyDescent="0.3">
      <c r="A2637">
        <v>616</v>
      </c>
      <c r="B2637" t="s">
        <v>55</v>
      </c>
      <c r="C2637" t="s">
        <v>49</v>
      </c>
    </row>
    <row r="2638" spans="1:3" x14ac:dyDescent="0.3">
      <c r="A2638">
        <v>4906</v>
      </c>
      <c r="B2638" t="s">
        <v>55</v>
      </c>
      <c r="C2638" t="s">
        <v>49</v>
      </c>
    </row>
    <row r="2639" spans="1:3" x14ac:dyDescent="0.3">
      <c r="A2639">
        <v>313</v>
      </c>
      <c r="B2639" t="s">
        <v>49</v>
      </c>
      <c r="C2639" t="s">
        <v>49</v>
      </c>
    </row>
    <row r="2640" spans="1:3" x14ac:dyDescent="0.3">
      <c r="A2640">
        <v>290</v>
      </c>
      <c r="B2640" t="s">
        <v>55</v>
      </c>
      <c r="C2640" t="s">
        <v>49</v>
      </c>
    </row>
    <row r="2641" spans="1:3" x14ac:dyDescent="0.3">
      <c r="A2641">
        <v>1240</v>
      </c>
      <c r="B2641" t="s">
        <v>49</v>
      </c>
      <c r="C2641" t="s">
        <v>49</v>
      </c>
    </row>
    <row r="2642" spans="1:3" x14ac:dyDescent="0.3">
      <c r="A2642">
        <v>3672</v>
      </c>
      <c r="B2642" t="s">
        <v>55</v>
      </c>
      <c r="C2642" t="s">
        <v>49</v>
      </c>
    </row>
    <row r="2643" spans="1:3" x14ac:dyDescent="0.3">
      <c r="A2643">
        <v>19</v>
      </c>
      <c r="B2643" t="s">
        <v>49</v>
      </c>
      <c r="C2643" t="s">
        <v>49</v>
      </c>
    </row>
    <row r="2644" spans="1:3" x14ac:dyDescent="0.3">
      <c r="A2644">
        <v>143</v>
      </c>
      <c r="B2644" t="s">
        <v>55</v>
      </c>
      <c r="C2644" t="s">
        <v>49</v>
      </c>
    </row>
    <row r="2645" spans="1:3" x14ac:dyDescent="0.3">
      <c r="A2645">
        <v>212</v>
      </c>
      <c r="B2645" t="s">
        <v>49</v>
      </c>
      <c r="C2645" t="s">
        <v>55</v>
      </c>
    </row>
    <row r="2646" spans="1:3" x14ac:dyDescent="0.3">
      <c r="A2646">
        <v>9</v>
      </c>
      <c r="B2646" t="s">
        <v>49</v>
      </c>
      <c r="C2646" t="s">
        <v>49</v>
      </c>
    </row>
    <row r="2647" spans="1:3" x14ac:dyDescent="0.3">
      <c r="A2647">
        <v>3074</v>
      </c>
      <c r="B2647" t="s">
        <v>49</v>
      </c>
      <c r="C2647" t="s">
        <v>49</v>
      </c>
    </row>
    <row r="2648" spans="1:3" x14ac:dyDescent="0.3">
      <c r="A2648">
        <v>1734</v>
      </c>
      <c r="B2648" t="s">
        <v>55</v>
      </c>
      <c r="C2648" t="s">
        <v>49</v>
      </c>
    </row>
    <row r="2649" spans="1:3" x14ac:dyDescent="0.3">
      <c r="A2649">
        <v>575</v>
      </c>
      <c r="B2649" t="s">
        <v>49</v>
      </c>
      <c r="C2649" t="s">
        <v>49</v>
      </c>
    </row>
    <row r="2650" spans="1:3" x14ac:dyDescent="0.3">
      <c r="A2650">
        <v>397</v>
      </c>
      <c r="B2650" t="s">
        <v>55</v>
      </c>
      <c r="C2650" t="s">
        <v>49</v>
      </c>
    </row>
    <row r="2651" spans="1:3" x14ac:dyDescent="0.3">
      <c r="A2651">
        <v>640</v>
      </c>
      <c r="B2651" t="s">
        <v>55</v>
      </c>
      <c r="C2651" t="s">
        <v>49</v>
      </c>
    </row>
    <row r="2652" spans="1:3" x14ac:dyDescent="0.3">
      <c r="A2652">
        <v>158</v>
      </c>
      <c r="B2652" t="s">
        <v>55</v>
      </c>
      <c r="C2652" t="s">
        <v>49</v>
      </c>
    </row>
    <row r="2653" spans="1:3" x14ac:dyDescent="0.3">
      <c r="A2653">
        <v>2984</v>
      </c>
      <c r="B2653" t="s">
        <v>55</v>
      </c>
      <c r="C2653" t="s">
        <v>49</v>
      </c>
    </row>
    <row r="2654" spans="1:3" x14ac:dyDescent="0.3">
      <c r="A2654">
        <v>1011</v>
      </c>
      <c r="B2654" t="s">
        <v>55</v>
      </c>
      <c r="C2654" t="s">
        <v>49</v>
      </c>
    </row>
    <row r="2655" spans="1:3" x14ac:dyDescent="0.3">
      <c r="A2655">
        <v>0</v>
      </c>
      <c r="B2655" t="s">
        <v>55</v>
      </c>
      <c r="C2655" t="s">
        <v>49</v>
      </c>
    </row>
    <row r="2656" spans="1:3" x14ac:dyDescent="0.3">
      <c r="A2656">
        <v>1133</v>
      </c>
      <c r="B2656" t="s">
        <v>55</v>
      </c>
      <c r="C2656" t="s">
        <v>49</v>
      </c>
    </row>
    <row r="2657" spans="1:3" x14ac:dyDescent="0.3">
      <c r="A2657">
        <v>4945</v>
      </c>
      <c r="B2657" t="s">
        <v>55</v>
      </c>
      <c r="C2657" t="s">
        <v>49</v>
      </c>
    </row>
    <row r="2658" spans="1:3" x14ac:dyDescent="0.3">
      <c r="A2658">
        <v>712</v>
      </c>
      <c r="B2658" t="s">
        <v>55</v>
      </c>
      <c r="C2658" t="s">
        <v>49</v>
      </c>
    </row>
    <row r="2659" spans="1:3" x14ac:dyDescent="0.3">
      <c r="A2659">
        <v>-427</v>
      </c>
      <c r="B2659" t="s">
        <v>55</v>
      </c>
      <c r="C2659" t="s">
        <v>55</v>
      </c>
    </row>
    <row r="2660" spans="1:3" x14ac:dyDescent="0.3">
      <c r="A2660">
        <v>2146</v>
      </c>
      <c r="B2660" t="s">
        <v>49</v>
      </c>
      <c r="C2660" t="s">
        <v>55</v>
      </c>
    </row>
    <row r="2661" spans="1:3" x14ac:dyDescent="0.3">
      <c r="A2661">
        <v>92</v>
      </c>
      <c r="B2661" t="s">
        <v>55</v>
      </c>
      <c r="C2661" t="s">
        <v>49</v>
      </c>
    </row>
    <row r="2662" spans="1:3" x14ac:dyDescent="0.3">
      <c r="A2662">
        <v>10</v>
      </c>
      <c r="B2662" t="s">
        <v>55</v>
      </c>
      <c r="C2662" t="s">
        <v>49</v>
      </c>
    </row>
    <row r="2663" spans="1:3" x14ac:dyDescent="0.3">
      <c r="A2663">
        <v>1238</v>
      </c>
      <c r="B2663" t="s">
        <v>55</v>
      </c>
      <c r="C2663" t="s">
        <v>49</v>
      </c>
    </row>
    <row r="2664" spans="1:3" x14ac:dyDescent="0.3">
      <c r="A2664">
        <v>981</v>
      </c>
      <c r="B2664" t="s">
        <v>55</v>
      </c>
      <c r="C2664" t="s">
        <v>49</v>
      </c>
    </row>
    <row r="2665" spans="1:3" x14ac:dyDescent="0.3">
      <c r="A2665">
        <v>575</v>
      </c>
      <c r="B2665" t="s">
        <v>49</v>
      </c>
      <c r="C2665" t="s">
        <v>49</v>
      </c>
    </row>
    <row r="2666" spans="1:3" x14ac:dyDescent="0.3">
      <c r="A2666">
        <v>-70</v>
      </c>
      <c r="B2666" t="s">
        <v>49</v>
      </c>
      <c r="C2666" t="s">
        <v>49</v>
      </c>
    </row>
    <row r="2667" spans="1:3" x14ac:dyDescent="0.3">
      <c r="A2667">
        <v>3733</v>
      </c>
      <c r="B2667" t="s">
        <v>55</v>
      </c>
      <c r="C2667" t="s">
        <v>49</v>
      </c>
    </row>
    <row r="2668" spans="1:3" x14ac:dyDescent="0.3">
      <c r="A2668">
        <v>574</v>
      </c>
      <c r="B2668" t="s">
        <v>55</v>
      </c>
      <c r="C2668" t="s">
        <v>49</v>
      </c>
    </row>
    <row r="2669" spans="1:3" x14ac:dyDescent="0.3">
      <c r="A2669">
        <v>43</v>
      </c>
      <c r="B2669" t="s">
        <v>49</v>
      </c>
      <c r="C2669" t="s">
        <v>49</v>
      </c>
    </row>
    <row r="2670" spans="1:3" x14ac:dyDescent="0.3">
      <c r="A2670">
        <v>428</v>
      </c>
      <c r="B2670" t="s">
        <v>49</v>
      </c>
      <c r="C2670" t="s">
        <v>49</v>
      </c>
    </row>
    <row r="2671" spans="1:3" x14ac:dyDescent="0.3">
      <c r="A2671">
        <v>0</v>
      </c>
      <c r="B2671" t="s">
        <v>55</v>
      </c>
      <c r="C2671" t="s">
        <v>49</v>
      </c>
    </row>
    <row r="2672" spans="1:3" x14ac:dyDescent="0.3">
      <c r="A2672">
        <v>0</v>
      </c>
      <c r="B2672" t="s">
        <v>55</v>
      </c>
      <c r="C2672" t="s">
        <v>55</v>
      </c>
    </row>
    <row r="2673" spans="1:3" x14ac:dyDescent="0.3">
      <c r="A2673">
        <v>474</v>
      </c>
      <c r="B2673" t="s">
        <v>55</v>
      </c>
      <c r="C2673" t="s">
        <v>49</v>
      </c>
    </row>
    <row r="2674" spans="1:3" x14ac:dyDescent="0.3">
      <c r="A2674">
        <v>-540</v>
      </c>
      <c r="B2674" t="s">
        <v>49</v>
      </c>
      <c r="C2674" t="s">
        <v>49</v>
      </c>
    </row>
    <row r="2675" spans="1:3" x14ac:dyDescent="0.3">
      <c r="A2675">
        <v>560</v>
      </c>
      <c r="B2675" t="s">
        <v>55</v>
      </c>
      <c r="C2675" t="s">
        <v>49</v>
      </c>
    </row>
    <row r="2676" spans="1:3" x14ac:dyDescent="0.3">
      <c r="A2676">
        <v>325</v>
      </c>
      <c r="B2676" t="s">
        <v>55</v>
      </c>
      <c r="C2676" t="s">
        <v>49</v>
      </c>
    </row>
    <row r="2677" spans="1:3" x14ac:dyDescent="0.3">
      <c r="A2677">
        <v>437</v>
      </c>
      <c r="B2677" t="s">
        <v>49</v>
      </c>
      <c r="C2677" t="s">
        <v>49</v>
      </c>
    </row>
    <row r="2678" spans="1:3" x14ac:dyDescent="0.3">
      <c r="A2678">
        <v>574</v>
      </c>
      <c r="B2678" t="s">
        <v>49</v>
      </c>
      <c r="C2678" t="s">
        <v>49</v>
      </c>
    </row>
    <row r="2679" spans="1:3" x14ac:dyDescent="0.3">
      <c r="A2679">
        <v>0</v>
      </c>
      <c r="B2679" t="s">
        <v>49</v>
      </c>
      <c r="C2679" t="s">
        <v>49</v>
      </c>
    </row>
    <row r="2680" spans="1:3" x14ac:dyDescent="0.3">
      <c r="A2680">
        <v>935</v>
      </c>
      <c r="B2680" t="s">
        <v>49</v>
      </c>
      <c r="C2680" t="s">
        <v>49</v>
      </c>
    </row>
    <row r="2681" spans="1:3" x14ac:dyDescent="0.3">
      <c r="A2681">
        <v>699</v>
      </c>
      <c r="B2681" t="s">
        <v>55</v>
      </c>
      <c r="C2681" t="s">
        <v>49</v>
      </c>
    </row>
    <row r="2682" spans="1:3" x14ac:dyDescent="0.3">
      <c r="A2682">
        <v>0</v>
      </c>
      <c r="B2682" t="s">
        <v>49</v>
      </c>
      <c r="C2682" t="s">
        <v>49</v>
      </c>
    </row>
    <row r="2683" spans="1:3" x14ac:dyDescent="0.3">
      <c r="A2683">
        <v>-220</v>
      </c>
      <c r="B2683" t="s">
        <v>55</v>
      </c>
      <c r="C2683" t="s">
        <v>49</v>
      </c>
    </row>
    <row r="2684" spans="1:3" x14ac:dyDescent="0.3">
      <c r="A2684">
        <v>11417</v>
      </c>
      <c r="B2684" t="s">
        <v>55</v>
      </c>
      <c r="C2684" t="s">
        <v>49</v>
      </c>
    </row>
    <row r="2685" spans="1:3" x14ac:dyDescent="0.3">
      <c r="A2685">
        <v>212</v>
      </c>
      <c r="B2685" t="s">
        <v>55</v>
      </c>
      <c r="C2685" t="s">
        <v>49</v>
      </c>
    </row>
    <row r="2686" spans="1:3" x14ac:dyDescent="0.3">
      <c r="A2686">
        <v>67</v>
      </c>
      <c r="B2686" t="s">
        <v>55</v>
      </c>
      <c r="C2686" t="s">
        <v>55</v>
      </c>
    </row>
    <row r="2687" spans="1:3" x14ac:dyDescent="0.3">
      <c r="A2687">
        <v>0</v>
      </c>
      <c r="B2687" t="s">
        <v>49</v>
      </c>
      <c r="C2687" t="s">
        <v>49</v>
      </c>
    </row>
    <row r="2688" spans="1:3" x14ac:dyDescent="0.3">
      <c r="A2688">
        <v>0</v>
      </c>
      <c r="B2688" t="s">
        <v>49</v>
      </c>
      <c r="C2688" t="s">
        <v>55</v>
      </c>
    </row>
    <row r="2689" spans="1:3" x14ac:dyDescent="0.3">
      <c r="A2689">
        <v>1673</v>
      </c>
      <c r="B2689" t="s">
        <v>49</v>
      </c>
      <c r="C2689" t="s">
        <v>49</v>
      </c>
    </row>
    <row r="2690" spans="1:3" x14ac:dyDescent="0.3">
      <c r="A2690">
        <v>-1202</v>
      </c>
      <c r="B2690" t="s">
        <v>55</v>
      </c>
      <c r="C2690" t="s">
        <v>49</v>
      </c>
    </row>
    <row r="2691" spans="1:3" x14ac:dyDescent="0.3">
      <c r="A2691">
        <v>4213</v>
      </c>
      <c r="B2691" t="s">
        <v>49</v>
      </c>
      <c r="C2691" t="s">
        <v>49</v>
      </c>
    </row>
    <row r="2692" spans="1:3" x14ac:dyDescent="0.3">
      <c r="A2692">
        <v>0</v>
      </c>
      <c r="B2692" t="s">
        <v>49</v>
      </c>
      <c r="C2692" t="s">
        <v>49</v>
      </c>
    </row>
    <row r="2693" spans="1:3" x14ac:dyDescent="0.3">
      <c r="A2693">
        <v>1521</v>
      </c>
      <c r="B2693" t="s">
        <v>55</v>
      </c>
      <c r="C2693" t="s">
        <v>55</v>
      </c>
    </row>
    <row r="2694" spans="1:3" x14ac:dyDescent="0.3">
      <c r="A2694">
        <v>1310</v>
      </c>
      <c r="B2694" t="s">
        <v>49</v>
      </c>
      <c r="C2694" t="s">
        <v>49</v>
      </c>
    </row>
    <row r="2695" spans="1:3" x14ac:dyDescent="0.3">
      <c r="A2695">
        <v>0</v>
      </c>
      <c r="B2695" t="s">
        <v>55</v>
      </c>
      <c r="C2695" t="s">
        <v>55</v>
      </c>
    </row>
    <row r="2696" spans="1:3" x14ac:dyDescent="0.3">
      <c r="A2696">
        <v>399</v>
      </c>
      <c r="B2696" t="s">
        <v>49</v>
      </c>
      <c r="C2696" t="s">
        <v>49</v>
      </c>
    </row>
    <row r="2697" spans="1:3" x14ac:dyDescent="0.3">
      <c r="A2697">
        <v>405</v>
      </c>
      <c r="B2697" t="s">
        <v>49</v>
      </c>
      <c r="C2697" t="s">
        <v>49</v>
      </c>
    </row>
    <row r="2698" spans="1:3" x14ac:dyDescent="0.3">
      <c r="A2698">
        <v>9756</v>
      </c>
      <c r="B2698" t="s">
        <v>55</v>
      </c>
      <c r="C2698" t="s">
        <v>49</v>
      </c>
    </row>
    <row r="2699" spans="1:3" x14ac:dyDescent="0.3">
      <c r="A2699">
        <v>2506</v>
      </c>
      <c r="B2699" t="s">
        <v>49</v>
      </c>
      <c r="C2699" t="s">
        <v>49</v>
      </c>
    </row>
    <row r="2700" spans="1:3" x14ac:dyDescent="0.3">
      <c r="A2700">
        <v>697</v>
      </c>
      <c r="B2700" t="s">
        <v>49</v>
      </c>
      <c r="C2700" t="s">
        <v>49</v>
      </c>
    </row>
    <row r="2701" spans="1:3" x14ac:dyDescent="0.3">
      <c r="A2701">
        <v>403</v>
      </c>
      <c r="B2701" t="s">
        <v>55</v>
      </c>
      <c r="C2701" t="s">
        <v>49</v>
      </c>
    </row>
    <row r="2702" spans="1:3" x14ac:dyDescent="0.3">
      <c r="A2702">
        <v>890</v>
      </c>
      <c r="B2702" t="s">
        <v>49</v>
      </c>
      <c r="C2702" t="s">
        <v>49</v>
      </c>
    </row>
    <row r="2703" spans="1:3" x14ac:dyDescent="0.3">
      <c r="A2703">
        <v>809</v>
      </c>
      <c r="B2703" t="s">
        <v>55</v>
      </c>
      <c r="C2703" t="s">
        <v>49</v>
      </c>
    </row>
    <row r="2704" spans="1:3" x14ac:dyDescent="0.3">
      <c r="A2704">
        <v>158</v>
      </c>
      <c r="B2704" t="s">
        <v>55</v>
      </c>
      <c r="C2704" t="s">
        <v>49</v>
      </c>
    </row>
    <row r="2705" spans="1:3" x14ac:dyDescent="0.3">
      <c r="A2705">
        <v>137</v>
      </c>
      <c r="B2705" t="s">
        <v>55</v>
      </c>
      <c r="C2705" t="s">
        <v>49</v>
      </c>
    </row>
    <row r="2706" spans="1:3" x14ac:dyDescent="0.3">
      <c r="A2706">
        <v>2705</v>
      </c>
      <c r="B2706" t="s">
        <v>49</v>
      </c>
      <c r="C2706" t="s">
        <v>49</v>
      </c>
    </row>
    <row r="2707" spans="1:3" x14ac:dyDescent="0.3">
      <c r="A2707">
        <v>75</v>
      </c>
      <c r="B2707" t="s">
        <v>55</v>
      </c>
      <c r="C2707" t="s">
        <v>49</v>
      </c>
    </row>
    <row r="2708" spans="1:3" x14ac:dyDescent="0.3">
      <c r="A2708">
        <v>2457</v>
      </c>
      <c r="B2708" t="s">
        <v>55</v>
      </c>
      <c r="C2708" t="s">
        <v>49</v>
      </c>
    </row>
    <row r="2709" spans="1:3" x14ac:dyDescent="0.3">
      <c r="A2709">
        <v>541</v>
      </c>
      <c r="B2709" t="s">
        <v>55</v>
      </c>
      <c r="C2709" t="s">
        <v>49</v>
      </c>
    </row>
    <row r="2710" spans="1:3" x14ac:dyDescent="0.3">
      <c r="A2710">
        <v>287</v>
      </c>
      <c r="B2710" t="s">
        <v>55</v>
      </c>
      <c r="C2710" t="s">
        <v>49</v>
      </c>
    </row>
    <row r="2711" spans="1:3" x14ac:dyDescent="0.3">
      <c r="A2711">
        <v>273</v>
      </c>
      <c r="B2711" t="s">
        <v>55</v>
      </c>
      <c r="C2711" t="s">
        <v>55</v>
      </c>
    </row>
    <row r="2712" spans="1:3" x14ac:dyDescent="0.3">
      <c r="A2712">
        <v>0</v>
      </c>
      <c r="B2712" t="s">
        <v>55</v>
      </c>
      <c r="C2712" t="s">
        <v>49</v>
      </c>
    </row>
    <row r="2713" spans="1:3" x14ac:dyDescent="0.3">
      <c r="A2713">
        <v>677</v>
      </c>
      <c r="B2713" t="s">
        <v>49</v>
      </c>
      <c r="C2713" t="s">
        <v>49</v>
      </c>
    </row>
    <row r="2714" spans="1:3" x14ac:dyDescent="0.3">
      <c r="A2714">
        <v>340</v>
      </c>
      <c r="B2714" t="s">
        <v>49</v>
      </c>
      <c r="C2714" t="s">
        <v>49</v>
      </c>
    </row>
    <row r="2715" spans="1:3" x14ac:dyDescent="0.3">
      <c r="A2715">
        <v>98</v>
      </c>
      <c r="B2715" t="s">
        <v>49</v>
      </c>
      <c r="C2715" t="s">
        <v>49</v>
      </c>
    </row>
    <row r="2716" spans="1:3" x14ac:dyDescent="0.3">
      <c r="A2716">
        <v>477</v>
      </c>
      <c r="B2716" t="s">
        <v>55</v>
      </c>
      <c r="C2716" t="s">
        <v>49</v>
      </c>
    </row>
    <row r="2717" spans="1:3" x14ac:dyDescent="0.3">
      <c r="A2717">
        <v>2629</v>
      </c>
      <c r="B2717" t="s">
        <v>49</v>
      </c>
      <c r="C2717" t="s">
        <v>49</v>
      </c>
    </row>
    <row r="2718" spans="1:3" x14ac:dyDescent="0.3">
      <c r="A2718">
        <v>0</v>
      </c>
      <c r="B2718" t="s">
        <v>49</v>
      </c>
      <c r="C2718" t="s">
        <v>55</v>
      </c>
    </row>
    <row r="2719" spans="1:3" x14ac:dyDescent="0.3">
      <c r="A2719">
        <v>2325</v>
      </c>
      <c r="B2719" t="s">
        <v>49</v>
      </c>
      <c r="C2719" t="s">
        <v>49</v>
      </c>
    </row>
    <row r="2720" spans="1:3" x14ac:dyDescent="0.3">
      <c r="A2720">
        <v>-20</v>
      </c>
      <c r="B2720" t="s">
        <v>49</v>
      </c>
      <c r="C2720" t="s">
        <v>49</v>
      </c>
    </row>
    <row r="2721" spans="1:3" x14ac:dyDescent="0.3">
      <c r="A2721">
        <v>230</v>
      </c>
      <c r="B2721" t="s">
        <v>55</v>
      </c>
      <c r="C2721" t="s">
        <v>49</v>
      </c>
    </row>
    <row r="2722" spans="1:3" x14ac:dyDescent="0.3">
      <c r="A2722">
        <v>-852</v>
      </c>
      <c r="B2722" t="s">
        <v>49</v>
      </c>
      <c r="C2722" t="s">
        <v>55</v>
      </c>
    </row>
    <row r="2723" spans="1:3" x14ac:dyDescent="0.3">
      <c r="A2723">
        <v>-280</v>
      </c>
      <c r="B2723" t="s">
        <v>49</v>
      </c>
      <c r="C2723" t="s">
        <v>49</v>
      </c>
    </row>
    <row r="2724" spans="1:3" x14ac:dyDescent="0.3">
      <c r="A2724">
        <v>25</v>
      </c>
      <c r="B2724" t="s">
        <v>49</v>
      </c>
      <c r="C2724" t="s">
        <v>49</v>
      </c>
    </row>
    <row r="2725" spans="1:3" x14ac:dyDescent="0.3">
      <c r="A2725">
        <v>9851</v>
      </c>
      <c r="B2725" t="s">
        <v>55</v>
      </c>
      <c r="C2725" t="s">
        <v>49</v>
      </c>
    </row>
    <row r="2726" spans="1:3" x14ac:dyDescent="0.3">
      <c r="A2726">
        <v>5095</v>
      </c>
      <c r="B2726" t="s">
        <v>55</v>
      </c>
      <c r="C2726" t="s">
        <v>49</v>
      </c>
    </row>
    <row r="2727" spans="1:3" x14ac:dyDescent="0.3">
      <c r="A2727">
        <v>687</v>
      </c>
      <c r="B2727" t="s">
        <v>49</v>
      </c>
      <c r="C2727" t="s">
        <v>49</v>
      </c>
    </row>
    <row r="2728" spans="1:3" x14ac:dyDescent="0.3">
      <c r="A2728">
        <v>1368</v>
      </c>
      <c r="B2728" t="s">
        <v>55</v>
      </c>
      <c r="C2728" t="s">
        <v>49</v>
      </c>
    </row>
    <row r="2729" spans="1:3" x14ac:dyDescent="0.3">
      <c r="A2729">
        <v>-179</v>
      </c>
      <c r="B2729" t="s">
        <v>55</v>
      </c>
      <c r="C2729" t="s">
        <v>49</v>
      </c>
    </row>
    <row r="2730" spans="1:3" x14ac:dyDescent="0.3">
      <c r="A2730">
        <v>-396</v>
      </c>
      <c r="B2730" t="s">
        <v>55</v>
      </c>
      <c r="C2730" t="s">
        <v>49</v>
      </c>
    </row>
    <row r="2731" spans="1:3" x14ac:dyDescent="0.3">
      <c r="A2731">
        <v>1011</v>
      </c>
      <c r="B2731" t="s">
        <v>55</v>
      </c>
      <c r="C2731" t="s">
        <v>49</v>
      </c>
    </row>
    <row r="2732" spans="1:3" x14ac:dyDescent="0.3">
      <c r="A2732">
        <v>9</v>
      </c>
      <c r="B2732" t="s">
        <v>49</v>
      </c>
      <c r="C2732" t="s">
        <v>55</v>
      </c>
    </row>
    <row r="2733" spans="1:3" x14ac:dyDescent="0.3">
      <c r="A2733">
        <v>1159</v>
      </c>
      <c r="B2733" t="s">
        <v>55</v>
      </c>
      <c r="C2733" t="s">
        <v>55</v>
      </c>
    </row>
    <row r="2734" spans="1:3" x14ac:dyDescent="0.3">
      <c r="A2734">
        <v>-322</v>
      </c>
      <c r="B2734" t="s">
        <v>49</v>
      </c>
      <c r="C2734" t="s">
        <v>49</v>
      </c>
    </row>
    <row r="2735" spans="1:3" x14ac:dyDescent="0.3">
      <c r="A2735">
        <v>1114</v>
      </c>
      <c r="B2735" t="s">
        <v>55</v>
      </c>
      <c r="C2735" t="s">
        <v>49</v>
      </c>
    </row>
    <row r="2736" spans="1:3" x14ac:dyDescent="0.3">
      <c r="A2736">
        <v>2072</v>
      </c>
      <c r="B2736" t="s">
        <v>49</v>
      </c>
      <c r="C2736" t="s">
        <v>49</v>
      </c>
    </row>
    <row r="2737" spans="1:3" x14ac:dyDescent="0.3">
      <c r="A2737">
        <v>459</v>
      </c>
      <c r="B2737" t="s">
        <v>55</v>
      </c>
      <c r="C2737" t="s">
        <v>49</v>
      </c>
    </row>
    <row r="2738" spans="1:3" x14ac:dyDescent="0.3">
      <c r="A2738">
        <v>1157</v>
      </c>
      <c r="B2738" t="s">
        <v>49</v>
      </c>
      <c r="C2738" t="s">
        <v>49</v>
      </c>
    </row>
    <row r="2739" spans="1:3" x14ac:dyDescent="0.3">
      <c r="A2739">
        <v>8309</v>
      </c>
      <c r="B2739" t="s">
        <v>55</v>
      </c>
      <c r="C2739" t="s">
        <v>55</v>
      </c>
    </row>
    <row r="2740" spans="1:3" x14ac:dyDescent="0.3">
      <c r="A2740">
        <v>1043</v>
      </c>
      <c r="B2740" t="s">
        <v>49</v>
      </c>
      <c r="C2740" t="s">
        <v>49</v>
      </c>
    </row>
    <row r="2741" spans="1:3" x14ac:dyDescent="0.3">
      <c r="A2741">
        <v>2098</v>
      </c>
      <c r="B2741" t="s">
        <v>49</v>
      </c>
      <c r="C2741" t="s">
        <v>49</v>
      </c>
    </row>
    <row r="2742" spans="1:3" x14ac:dyDescent="0.3">
      <c r="A2742">
        <v>461</v>
      </c>
      <c r="B2742" t="s">
        <v>49</v>
      </c>
      <c r="C2742" t="s">
        <v>49</v>
      </c>
    </row>
    <row r="2743" spans="1:3" x14ac:dyDescent="0.3">
      <c r="A2743">
        <v>61</v>
      </c>
      <c r="B2743" t="s">
        <v>55</v>
      </c>
      <c r="C2743" t="s">
        <v>49</v>
      </c>
    </row>
    <row r="2744" spans="1:3" x14ac:dyDescent="0.3">
      <c r="A2744">
        <v>1203</v>
      </c>
      <c r="B2744" t="s">
        <v>55</v>
      </c>
      <c r="C2744" t="s">
        <v>49</v>
      </c>
    </row>
    <row r="2745" spans="1:3" x14ac:dyDescent="0.3">
      <c r="A2745">
        <v>1067</v>
      </c>
      <c r="B2745" t="s">
        <v>49</v>
      </c>
      <c r="C2745" t="s">
        <v>55</v>
      </c>
    </row>
    <row r="2746" spans="1:3" x14ac:dyDescent="0.3">
      <c r="A2746">
        <v>0</v>
      </c>
      <c r="B2746" t="s">
        <v>49</v>
      </c>
      <c r="C2746" t="s">
        <v>49</v>
      </c>
    </row>
    <row r="2747" spans="1:3" x14ac:dyDescent="0.3">
      <c r="A2747">
        <v>1657</v>
      </c>
      <c r="B2747" t="s">
        <v>55</v>
      </c>
      <c r="C2747" t="s">
        <v>49</v>
      </c>
    </row>
    <row r="2748" spans="1:3" x14ac:dyDescent="0.3">
      <c r="A2748">
        <v>1219</v>
      </c>
      <c r="B2748" t="s">
        <v>49</v>
      </c>
      <c r="C2748" t="s">
        <v>49</v>
      </c>
    </row>
    <row r="2749" spans="1:3" x14ac:dyDescent="0.3">
      <c r="A2749">
        <v>7</v>
      </c>
      <c r="B2749" t="s">
        <v>55</v>
      </c>
      <c r="C2749" t="s">
        <v>49</v>
      </c>
    </row>
    <row r="2750" spans="1:3" x14ac:dyDescent="0.3">
      <c r="A2750">
        <v>-839</v>
      </c>
      <c r="B2750" t="s">
        <v>55</v>
      </c>
      <c r="C2750" t="s">
        <v>55</v>
      </c>
    </row>
    <row r="2751" spans="1:3" x14ac:dyDescent="0.3">
      <c r="A2751">
        <v>994</v>
      </c>
      <c r="B2751" t="s">
        <v>49</v>
      </c>
      <c r="C2751" t="s">
        <v>49</v>
      </c>
    </row>
    <row r="2752" spans="1:3" x14ac:dyDescent="0.3">
      <c r="A2752">
        <v>6</v>
      </c>
      <c r="B2752" t="s">
        <v>49</v>
      </c>
      <c r="C2752" t="s">
        <v>49</v>
      </c>
    </row>
    <row r="2753" spans="1:3" x14ac:dyDescent="0.3">
      <c r="A2753">
        <v>0</v>
      </c>
      <c r="B2753" t="s">
        <v>49</v>
      </c>
      <c r="C2753" t="s">
        <v>49</v>
      </c>
    </row>
    <row r="2754" spans="1:3" x14ac:dyDescent="0.3">
      <c r="A2754">
        <v>8627</v>
      </c>
      <c r="B2754" t="s">
        <v>55</v>
      </c>
      <c r="C2754" t="s">
        <v>49</v>
      </c>
    </row>
    <row r="2755" spans="1:3" x14ac:dyDescent="0.3">
      <c r="A2755">
        <v>133</v>
      </c>
      <c r="B2755" t="s">
        <v>55</v>
      </c>
      <c r="C2755" t="s">
        <v>49</v>
      </c>
    </row>
    <row r="2756" spans="1:3" x14ac:dyDescent="0.3">
      <c r="A2756">
        <v>247</v>
      </c>
      <c r="B2756" t="s">
        <v>55</v>
      </c>
      <c r="C2756" t="s">
        <v>55</v>
      </c>
    </row>
    <row r="2757" spans="1:3" x14ac:dyDescent="0.3">
      <c r="A2757">
        <v>1114</v>
      </c>
      <c r="B2757" t="s">
        <v>49</v>
      </c>
      <c r="C2757" t="s">
        <v>49</v>
      </c>
    </row>
    <row r="2758" spans="1:3" x14ac:dyDescent="0.3">
      <c r="A2758">
        <v>1592</v>
      </c>
      <c r="B2758" t="s">
        <v>49</v>
      </c>
      <c r="C2758" t="s">
        <v>55</v>
      </c>
    </row>
    <row r="2759" spans="1:3" x14ac:dyDescent="0.3">
      <c r="A2759">
        <v>0</v>
      </c>
      <c r="B2759" t="s">
        <v>49</v>
      </c>
      <c r="C2759" t="s">
        <v>49</v>
      </c>
    </row>
    <row r="2760" spans="1:3" x14ac:dyDescent="0.3">
      <c r="A2760">
        <v>46</v>
      </c>
      <c r="B2760" t="s">
        <v>49</v>
      </c>
      <c r="C2760" t="s">
        <v>49</v>
      </c>
    </row>
    <row r="2761" spans="1:3" x14ac:dyDescent="0.3">
      <c r="A2761">
        <v>1221</v>
      </c>
      <c r="B2761" t="s">
        <v>55</v>
      </c>
      <c r="C2761" t="s">
        <v>49</v>
      </c>
    </row>
    <row r="2762" spans="1:3" x14ac:dyDescent="0.3">
      <c r="A2762">
        <v>985</v>
      </c>
      <c r="B2762" t="s">
        <v>49</v>
      </c>
      <c r="C2762" t="s">
        <v>49</v>
      </c>
    </row>
    <row r="2763" spans="1:3" x14ac:dyDescent="0.3">
      <c r="A2763">
        <v>0</v>
      </c>
      <c r="B2763" t="s">
        <v>55</v>
      </c>
      <c r="C2763" t="s">
        <v>49</v>
      </c>
    </row>
    <row r="2764" spans="1:3" x14ac:dyDescent="0.3">
      <c r="A2764">
        <v>520</v>
      </c>
      <c r="B2764" t="s">
        <v>49</v>
      </c>
      <c r="C2764" t="s">
        <v>49</v>
      </c>
    </row>
    <row r="2765" spans="1:3" x14ac:dyDescent="0.3">
      <c r="A2765">
        <v>10</v>
      </c>
      <c r="B2765" t="s">
        <v>49</v>
      </c>
      <c r="C2765" t="s">
        <v>49</v>
      </c>
    </row>
    <row r="2766" spans="1:3" x14ac:dyDescent="0.3">
      <c r="A2766">
        <v>2157</v>
      </c>
      <c r="B2766" t="s">
        <v>55</v>
      </c>
      <c r="C2766" t="s">
        <v>49</v>
      </c>
    </row>
    <row r="2767" spans="1:3" x14ac:dyDescent="0.3">
      <c r="A2767">
        <v>6095</v>
      </c>
      <c r="B2767" t="s">
        <v>55</v>
      </c>
      <c r="C2767" t="s">
        <v>55</v>
      </c>
    </row>
    <row r="2768" spans="1:3" x14ac:dyDescent="0.3">
      <c r="A2768">
        <v>133</v>
      </c>
      <c r="B2768" t="s">
        <v>55</v>
      </c>
      <c r="C2768" t="s">
        <v>49</v>
      </c>
    </row>
    <row r="2769" spans="1:3" x14ac:dyDescent="0.3">
      <c r="A2769">
        <v>1121</v>
      </c>
      <c r="B2769" t="s">
        <v>49</v>
      </c>
      <c r="C2769" t="s">
        <v>49</v>
      </c>
    </row>
    <row r="2770" spans="1:3" x14ac:dyDescent="0.3">
      <c r="A2770">
        <v>88</v>
      </c>
      <c r="B2770" t="s">
        <v>55</v>
      </c>
      <c r="C2770" t="s">
        <v>49</v>
      </c>
    </row>
    <row r="2771" spans="1:3" x14ac:dyDescent="0.3">
      <c r="A2771">
        <v>0</v>
      </c>
      <c r="B2771" t="s">
        <v>49</v>
      </c>
      <c r="C2771" t="s">
        <v>49</v>
      </c>
    </row>
    <row r="2772" spans="1:3" x14ac:dyDescent="0.3">
      <c r="A2772">
        <v>-328</v>
      </c>
      <c r="B2772" t="s">
        <v>55</v>
      </c>
      <c r="C2772" t="s">
        <v>49</v>
      </c>
    </row>
    <row r="2773" spans="1:3" x14ac:dyDescent="0.3">
      <c r="A2773">
        <v>610</v>
      </c>
      <c r="B2773" t="s">
        <v>55</v>
      </c>
      <c r="C2773" t="s">
        <v>49</v>
      </c>
    </row>
    <row r="2774" spans="1:3" x14ac:dyDescent="0.3">
      <c r="A2774">
        <v>414</v>
      </c>
      <c r="B2774" t="s">
        <v>49</v>
      </c>
      <c r="C2774" t="s">
        <v>49</v>
      </c>
    </row>
    <row r="2775" spans="1:3" x14ac:dyDescent="0.3">
      <c r="A2775">
        <v>0</v>
      </c>
      <c r="B2775" t="s">
        <v>55</v>
      </c>
      <c r="C2775" t="s">
        <v>49</v>
      </c>
    </row>
    <row r="2776" spans="1:3" x14ac:dyDescent="0.3">
      <c r="A2776">
        <v>0</v>
      </c>
      <c r="B2776" t="s">
        <v>49</v>
      </c>
      <c r="C2776" t="s">
        <v>49</v>
      </c>
    </row>
    <row r="2777" spans="1:3" x14ac:dyDescent="0.3">
      <c r="A2777">
        <v>685</v>
      </c>
      <c r="B2777" t="s">
        <v>55</v>
      </c>
      <c r="C2777" t="s">
        <v>49</v>
      </c>
    </row>
    <row r="2778" spans="1:3" x14ac:dyDescent="0.3">
      <c r="A2778">
        <v>22856</v>
      </c>
      <c r="B2778" t="s">
        <v>49</v>
      </c>
      <c r="C2778" t="s">
        <v>49</v>
      </c>
    </row>
    <row r="2779" spans="1:3" x14ac:dyDescent="0.3">
      <c r="A2779">
        <v>-352</v>
      </c>
      <c r="B2779" t="s">
        <v>49</v>
      </c>
      <c r="C2779" t="s">
        <v>49</v>
      </c>
    </row>
    <row r="2780" spans="1:3" x14ac:dyDescent="0.3">
      <c r="A2780">
        <v>602</v>
      </c>
      <c r="B2780" t="s">
        <v>55</v>
      </c>
      <c r="C2780" t="s">
        <v>49</v>
      </c>
    </row>
    <row r="2781" spans="1:3" x14ac:dyDescent="0.3">
      <c r="A2781">
        <v>-588</v>
      </c>
      <c r="B2781" t="s">
        <v>55</v>
      </c>
      <c r="C2781" t="s">
        <v>49</v>
      </c>
    </row>
    <row r="2782" spans="1:3" x14ac:dyDescent="0.3">
      <c r="A2782">
        <v>302</v>
      </c>
      <c r="B2782" t="s">
        <v>49</v>
      </c>
      <c r="C2782" t="s">
        <v>49</v>
      </c>
    </row>
    <row r="2783" spans="1:3" x14ac:dyDescent="0.3">
      <c r="A2783">
        <v>5314</v>
      </c>
      <c r="B2783" t="s">
        <v>55</v>
      </c>
      <c r="C2783" t="s">
        <v>49</v>
      </c>
    </row>
    <row r="2784" spans="1:3" x14ac:dyDescent="0.3">
      <c r="A2784">
        <v>64</v>
      </c>
      <c r="B2784" t="s">
        <v>55</v>
      </c>
      <c r="C2784" t="s">
        <v>55</v>
      </c>
    </row>
    <row r="2785" spans="1:3" x14ac:dyDescent="0.3">
      <c r="A2785">
        <v>632</v>
      </c>
      <c r="B2785" t="s">
        <v>49</v>
      </c>
      <c r="C2785" t="s">
        <v>49</v>
      </c>
    </row>
    <row r="2786" spans="1:3" x14ac:dyDescent="0.3">
      <c r="A2786">
        <v>5731</v>
      </c>
      <c r="B2786" t="s">
        <v>55</v>
      </c>
      <c r="C2786" t="s">
        <v>49</v>
      </c>
    </row>
    <row r="2787" spans="1:3" x14ac:dyDescent="0.3">
      <c r="A2787">
        <v>902</v>
      </c>
      <c r="B2787" t="s">
        <v>49</v>
      </c>
      <c r="C2787" t="s">
        <v>49</v>
      </c>
    </row>
    <row r="2788" spans="1:3" x14ac:dyDescent="0.3">
      <c r="A2788">
        <v>6307</v>
      </c>
      <c r="B2788" t="s">
        <v>55</v>
      </c>
      <c r="C2788" t="s">
        <v>49</v>
      </c>
    </row>
    <row r="2789" spans="1:3" x14ac:dyDescent="0.3">
      <c r="A2789">
        <v>112</v>
      </c>
      <c r="B2789" t="s">
        <v>49</v>
      </c>
      <c r="C2789" t="s">
        <v>55</v>
      </c>
    </row>
    <row r="2790" spans="1:3" x14ac:dyDescent="0.3">
      <c r="A2790">
        <v>0</v>
      </c>
      <c r="B2790" t="s">
        <v>49</v>
      </c>
      <c r="C2790" t="s">
        <v>55</v>
      </c>
    </row>
    <row r="2791" spans="1:3" x14ac:dyDescent="0.3">
      <c r="A2791">
        <v>621</v>
      </c>
      <c r="B2791" t="s">
        <v>49</v>
      </c>
      <c r="C2791" t="s">
        <v>49</v>
      </c>
    </row>
    <row r="2792" spans="1:3" x14ac:dyDescent="0.3">
      <c r="A2792">
        <v>435</v>
      </c>
      <c r="B2792" t="s">
        <v>55</v>
      </c>
      <c r="C2792" t="s">
        <v>49</v>
      </c>
    </row>
    <row r="2793" spans="1:3" x14ac:dyDescent="0.3">
      <c r="A2793">
        <v>782</v>
      </c>
      <c r="B2793" t="s">
        <v>55</v>
      </c>
      <c r="C2793" t="s">
        <v>49</v>
      </c>
    </row>
    <row r="2794" spans="1:3" x14ac:dyDescent="0.3">
      <c r="A2794">
        <v>478</v>
      </c>
      <c r="B2794" t="s">
        <v>55</v>
      </c>
      <c r="C2794" t="s">
        <v>49</v>
      </c>
    </row>
    <row r="2795" spans="1:3" x14ac:dyDescent="0.3">
      <c r="A2795">
        <v>7864</v>
      </c>
      <c r="B2795" t="s">
        <v>55</v>
      </c>
      <c r="C2795" t="s">
        <v>49</v>
      </c>
    </row>
    <row r="2796" spans="1:3" x14ac:dyDescent="0.3">
      <c r="A2796">
        <v>1910</v>
      </c>
      <c r="B2796" t="s">
        <v>55</v>
      </c>
      <c r="C2796" t="s">
        <v>49</v>
      </c>
    </row>
    <row r="2797" spans="1:3" x14ac:dyDescent="0.3">
      <c r="A2797">
        <v>1174</v>
      </c>
      <c r="B2797" t="s">
        <v>55</v>
      </c>
      <c r="C2797" t="s">
        <v>49</v>
      </c>
    </row>
    <row r="2798" spans="1:3" x14ac:dyDescent="0.3">
      <c r="A2798">
        <v>1270</v>
      </c>
      <c r="B2798" t="s">
        <v>55</v>
      </c>
      <c r="C2798" t="s">
        <v>49</v>
      </c>
    </row>
    <row r="2799" spans="1:3" x14ac:dyDescent="0.3">
      <c r="A2799">
        <v>18</v>
      </c>
      <c r="B2799" t="s">
        <v>49</v>
      </c>
      <c r="C2799" t="s">
        <v>49</v>
      </c>
    </row>
    <row r="2800" spans="1:3" x14ac:dyDescent="0.3">
      <c r="A2800">
        <v>141</v>
      </c>
      <c r="B2800" t="s">
        <v>55</v>
      </c>
      <c r="C2800" t="s">
        <v>49</v>
      </c>
    </row>
    <row r="2801" spans="1:3" x14ac:dyDescent="0.3">
      <c r="A2801">
        <v>2886</v>
      </c>
      <c r="B2801" t="s">
        <v>49</v>
      </c>
      <c r="C2801" t="s">
        <v>49</v>
      </c>
    </row>
    <row r="2802" spans="1:3" x14ac:dyDescent="0.3">
      <c r="A2802">
        <v>2715</v>
      </c>
      <c r="B2802" t="s">
        <v>55</v>
      </c>
      <c r="C2802" t="s">
        <v>49</v>
      </c>
    </row>
    <row r="2803" spans="1:3" x14ac:dyDescent="0.3">
      <c r="A2803">
        <v>1100</v>
      </c>
      <c r="B2803" t="s">
        <v>55</v>
      </c>
      <c r="C2803" t="s">
        <v>55</v>
      </c>
    </row>
    <row r="2804" spans="1:3" x14ac:dyDescent="0.3">
      <c r="A2804">
        <v>516</v>
      </c>
      <c r="B2804" t="s">
        <v>55</v>
      </c>
      <c r="C2804" t="s">
        <v>55</v>
      </c>
    </row>
    <row r="2805" spans="1:3" x14ac:dyDescent="0.3">
      <c r="A2805">
        <v>1</v>
      </c>
      <c r="B2805" t="s">
        <v>49</v>
      </c>
      <c r="C2805" t="s">
        <v>49</v>
      </c>
    </row>
    <row r="2806" spans="1:3" x14ac:dyDescent="0.3">
      <c r="A2806">
        <v>775</v>
      </c>
      <c r="B2806" t="s">
        <v>49</v>
      </c>
      <c r="C2806" t="s">
        <v>49</v>
      </c>
    </row>
    <row r="2807" spans="1:3" x14ac:dyDescent="0.3">
      <c r="A2807">
        <v>634</v>
      </c>
      <c r="B2807" t="s">
        <v>49</v>
      </c>
      <c r="C2807" t="s">
        <v>49</v>
      </c>
    </row>
    <row r="2808" spans="1:3" x14ac:dyDescent="0.3">
      <c r="A2808">
        <v>5715</v>
      </c>
      <c r="B2808" t="s">
        <v>49</v>
      </c>
      <c r="C2808" t="s">
        <v>49</v>
      </c>
    </row>
    <row r="2809" spans="1:3" x14ac:dyDescent="0.3">
      <c r="A2809">
        <v>1088</v>
      </c>
      <c r="B2809" t="s">
        <v>55</v>
      </c>
      <c r="C2809" t="s">
        <v>49</v>
      </c>
    </row>
    <row r="2810" spans="1:3" x14ac:dyDescent="0.3">
      <c r="A2810">
        <v>1532</v>
      </c>
      <c r="B2810" t="s">
        <v>55</v>
      </c>
      <c r="C2810" t="s">
        <v>55</v>
      </c>
    </row>
    <row r="2811" spans="1:3" x14ac:dyDescent="0.3">
      <c r="A2811">
        <v>75</v>
      </c>
      <c r="B2811" t="s">
        <v>49</v>
      </c>
      <c r="C2811" t="s">
        <v>49</v>
      </c>
    </row>
    <row r="2812" spans="1:3" x14ac:dyDescent="0.3">
      <c r="A2812">
        <v>103</v>
      </c>
      <c r="B2812" t="s">
        <v>49</v>
      </c>
      <c r="C2812" t="s">
        <v>49</v>
      </c>
    </row>
    <row r="2813" spans="1:3" x14ac:dyDescent="0.3">
      <c r="A2813">
        <v>134</v>
      </c>
      <c r="B2813" t="s">
        <v>55</v>
      </c>
      <c r="C2813" t="s">
        <v>49</v>
      </c>
    </row>
    <row r="2814" spans="1:3" x14ac:dyDescent="0.3">
      <c r="A2814">
        <v>748</v>
      </c>
      <c r="B2814" t="s">
        <v>49</v>
      </c>
      <c r="C2814" t="s">
        <v>49</v>
      </c>
    </row>
    <row r="2815" spans="1:3" x14ac:dyDescent="0.3">
      <c r="A2815">
        <v>1990</v>
      </c>
      <c r="B2815" t="s">
        <v>55</v>
      </c>
      <c r="C2815" t="s">
        <v>55</v>
      </c>
    </row>
    <row r="2816" spans="1:3" x14ac:dyDescent="0.3">
      <c r="A2816">
        <v>192</v>
      </c>
      <c r="B2816" t="s">
        <v>49</v>
      </c>
      <c r="C2816" t="s">
        <v>49</v>
      </c>
    </row>
    <row r="2817" spans="1:3" x14ac:dyDescent="0.3">
      <c r="A2817">
        <v>267</v>
      </c>
      <c r="B2817" t="s">
        <v>49</v>
      </c>
      <c r="C2817" t="s">
        <v>49</v>
      </c>
    </row>
    <row r="2818" spans="1:3" x14ac:dyDescent="0.3">
      <c r="A2818">
        <v>586</v>
      </c>
      <c r="B2818" t="s">
        <v>55</v>
      </c>
      <c r="C2818" t="s">
        <v>49</v>
      </c>
    </row>
    <row r="2819" spans="1:3" x14ac:dyDescent="0.3">
      <c r="A2819">
        <v>648</v>
      </c>
      <c r="B2819" t="s">
        <v>55</v>
      </c>
      <c r="C2819" t="s">
        <v>55</v>
      </c>
    </row>
    <row r="2820" spans="1:3" x14ac:dyDescent="0.3">
      <c r="A2820">
        <v>25</v>
      </c>
      <c r="B2820" t="s">
        <v>55</v>
      </c>
      <c r="C2820" t="s">
        <v>49</v>
      </c>
    </row>
    <row r="2821" spans="1:3" x14ac:dyDescent="0.3">
      <c r="A2821">
        <v>96</v>
      </c>
      <c r="B2821" t="s">
        <v>55</v>
      </c>
      <c r="C2821" t="s">
        <v>49</v>
      </c>
    </row>
    <row r="2822" spans="1:3" x14ac:dyDescent="0.3">
      <c r="A2822">
        <v>1116</v>
      </c>
      <c r="B2822" t="s">
        <v>55</v>
      </c>
      <c r="C2822" t="s">
        <v>49</v>
      </c>
    </row>
    <row r="2823" spans="1:3" x14ac:dyDescent="0.3">
      <c r="A2823">
        <v>-90</v>
      </c>
      <c r="B2823" t="s">
        <v>49</v>
      </c>
      <c r="C2823" t="s">
        <v>55</v>
      </c>
    </row>
    <row r="2824" spans="1:3" x14ac:dyDescent="0.3">
      <c r="A2824">
        <v>170</v>
      </c>
      <c r="B2824" t="s">
        <v>55</v>
      </c>
      <c r="C2824" t="s">
        <v>49</v>
      </c>
    </row>
    <row r="2825" spans="1:3" x14ac:dyDescent="0.3">
      <c r="A2825">
        <v>3665</v>
      </c>
      <c r="B2825" t="s">
        <v>49</v>
      </c>
      <c r="C2825" t="s">
        <v>49</v>
      </c>
    </row>
    <row r="2826" spans="1:3" x14ac:dyDescent="0.3">
      <c r="A2826">
        <v>2380</v>
      </c>
      <c r="B2826" t="s">
        <v>49</v>
      </c>
      <c r="C2826" t="s">
        <v>49</v>
      </c>
    </row>
    <row r="2827" spans="1:3" x14ac:dyDescent="0.3">
      <c r="A2827">
        <v>179</v>
      </c>
      <c r="B2827" t="s">
        <v>49</v>
      </c>
      <c r="C2827" t="s">
        <v>49</v>
      </c>
    </row>
    <row r="2828" spans="1:3" x14ac:dyDescent="0.3">
      <c r="A2828">
        <v>763</v>
      </c>
      <c r="B2828" t="s">
        <v>55</v>
      </c>
      <c r="C2828" t="s">
        <v>49</v>
      </c>
    </row>
    <row r="2829" spans="1:3" x14ac:dyDescent="0.3">
      <c r="A2829">
        <v>320</v>
      </c>
      <c r="B2829" t="s">
        <v>49</v>
      </c>
      <c r="C2829" t="s">
        <v>49</v>
      </c>
    </row>
    <row r="2830" spans="1:3" x14ac:dyDescent="0.3">
      <c r="A2830">
        <v>1960</v>
      </c>
      <c r="B2830" t="s">
        <v>55</v>
      </c>
      <c r="C2830" t="s">
        <v>49</v>
      </c>
    </row>
    <row r="2831" spans="1:3" x14ac:dyDescent="0.3">
      <c r="A2831">
        <v>818</v>
      </c>
      <c r="B2831" t="s">
        <v>55</v>
      </c>
      <c r="C2831" t="s">
        <v>49</v>
      </c>
    </row>
    <row r="2832" spans="1:3" x14ac:dyDescent="0.3">
      <c r="A2832">
        <v>2678</v>
      </c>
      <c r="B2832" t="s">
        <v>55</v>
      </c>
      <c r="C2832" t="s">
        <v>49</v>
      </c>
    </row>
    <row r="2833" spans="1:3" x14ac:dyDescent="0.3">
      <c r="A2833">
        <v>1980</v>
      </c>
      <c r="B2833" t="s">
        <v>49</v>
      </c>
      <c r="C2833" t="s">
        <v>49</v>
      </c>
    </row>
    <row r="2834" spans="1:3" x14ac:dyDescent="0.3">
      <c r="A2834">
        <v>1582</v>
      </c>
      <c r="B2834" t="s">
        <v>49</v>
      </c>
      <c r="C2834" t="s">
        <v>49</v>
      </c>
    </row>
    <row r="2835" spans="1:3" x14ac:dyDescent="0.3">
      <c r="A2835">
        <v>62</v>
      </c>
      <c r="B2835" t="s">
        <v>49</v>
      </c>
      <c r="C2835" t="s">
        <v>49</v>
      </c>
    </row>
    <row r="2836" spans="1:3" x14ac:dyDescent="0.3">
      <c r="A2836">
        <v>235</v>
      </c>
      <c r="B2836" t="s">
        <v>49</v>
      </c>
      <c r="C2836" t="s">
        <v>49</v>
      </c>
    </row>
    <row r="2837" spans="1:3" x14ac:dyDescent="0.3">
      <c r="A2837">
        <v>489</v>
      </c>
      <c r="B2837" t="s">
        <v>55</v>
      </c>
      <c r="C2837" t="s">
        <v>49</v>
      </c>
    </row>
    <row r="2838" spans="1:3" x14ac:dyDescent="0.3">
      <c r="A2838">
        <v>3931</v>
      </c>
      <c r="B2838" t="s">
        <v>55</v>
      </c>
      <c r="C2838" t="s">
        <v>49</v>
      </c>
    </row>
    <row r="2839" spans="1:3" x14ac:dyDescent="0.3">
      <c r="A2839">
        <v>699</v>
      </c>
      <c r="B2839" t="s">
        <v>55</v>
      </c>
      <c r="C2839" t="s">
        <v>55</v>
      </c>
    </row>
    <row r="2840" spans="1:3" x14ac:dyDescent="0.3">
      <c r="A2840">
        <v>58</v>
      </c>
      <c r="B2840" t="s">
        <v>55</v>
      </c>
      <c r="C2840" t="s">
        <v>49</v>
      </c>
    </row>
    <row r="2841" spans="1:3" x14ac:dyDescent="0.3">
      <c r="A2841">
        <v>1327</v>
      </c>
      <c r="B2841" t="s">
        <v>49</v>
      </c>
      <c r="C2841" t="s">
        <v>49</v>
      </c>
    </row>
    <row r="2842" spans="1:3" x14ac:dyDescent="0.3">
      <c r="A2842">
        <v>557</v>
      </c>
      <c r="B2842" t="s">
        <v>49</v>
      </c>
      <c r="C2842" t="s">
        <v>49</v>
      </c>
    </row>
    <row r="2843" spans="1:3" x14ac:dyDescent="0.3">
      <c r="A2843">
        <v>741</v>
      </c>
      <c r="B2843" t="s">
        <v>55</v>
      </c>
      <c r="C2843" t="s">
        <v>49</v>
      </c>
    </row>
    <row r="2844" spans="1:3" x14ac:dyDescent="0.3">
      <c r="A2844">
        <v>3230</v>
      </c>
      <c r="B2844" t="s">
        <v>55</v>
      </c>
      <c r="C2844" t="s">
        <v>49</v>
      </c>
    </row>
    <row r="2845" spans="1:3" x14ac:dyDescent="0.3">
      <c r="A2845">
        <v>1439</v>
      </c>
      <c r="B2845" t="s">
        <v>55</v>
      </c>
      <c r="C2845" t="s">
        <v>49</v>
      </c>
    </row>
    <row r="2846" spans="1:3" x14ac:dyDescent="0.3">
      <c r="A2846">
        <v>120</v>
      </c>
      <c r="B2846" t="s">
        <v>55</v>
      </c>
      <c r="C2846" t="s">
        <v>49</v>
      </c>
    </row>
    <row r="2847" spans="1:3" x14ac:dyDescent="0.3">
      <c r="A2847">
        <v>1058</v>
      </c>
      <c r="B2847" t="s">
        <v>49</v>
      </c>
      <c r="C2847" t="s">
        <v>49</v>
      </c>
    </row>
    <row r="2848" spans="1:3" x14ac:dyDescent="0.3">
      <c r="A2848">
        <v>881</v>
      </c>
      <c r="B2848" t="s">
        <v>55</v>
      </c>
      <c r="C2848" t="s">
        <v>49</v>
      </c>
    </row>
    <row r="2849" spans="1:3" x14ac:dyDescent="0.3">
      <c r="A2849">
        <v>6728</v>
      </c>
      <c r="B2849" t="s">
        <v>49</v>
      </c>
      <c r="C2849" t="s">
        <v>49</v>
      </c>
    </row>
    <row r="2850" spans="1:3" x14ac:dyDescent="0.3">
      <c r="A2850">
        <v>462</v>
      </c>
      <c r="B2850" t="s">
        <v>49</v>
      </c>
      <c r="C2850" t="s">
        <v>49</v>
      </c>
    </row>
    <row r="2851" spans="1:3" x14ac:dyDescent="0.3">
      <c r="A2851">
        <v>167</v>
      </c>
      <c r="B2851" t="s">
        <v>55</v>
      </c>
      <c r="C2851" t="s">
        <v>55</v>
      </c>
    </row>
    <row r="2852" spans="1:3" x14ac:dyDescent="0.3">
      <c r="A2852">
        <v>1574</v>
      </c>
      <c r="B2852" t="s">
        <v>55</v>
      </c>
      <c r="C2852" t="s">
        <v>49</v>
      </c>
    </row>
    <row r="2853" spans="1:3" x14ac:dyDescent="0.3">
      <c r="A2853">
        <v>1625</v>
      </c>
      <c r="B2853" t="s">
        <v>49</v>
      </c>
      <c r="C2853" t="s">
        <v>49</v>
      </c>
    </row>
    <row r="2854" spans="1:3" x14ac:dyDescent="0.3">
      <c r="A2854">
        <v>562</v>
      </c>
      <c r="B2854" t="s">
        <v>49</v>
      </c>
      <c r="C2854" t="s">
        <v>49</v>
      </c>
    </row>
    <row r="2855" spans="1:3" x14ac:dyDescent="0.3">
      <c r="A2855">
        <v>9305</v>
      </c>
      <c r="B2855" t="s">
        <v>55</v>
      </c>
      <c r="C2855" t="s">
        <v>49</v>
      </c>
    </row>
    <row r="2856" spans="1:3" x14ac:dyDescent="0.3">
      <c r="A2856">
        <v>35</v>
      </c>
      <c r="B2856" t="s">
        <v>49</v>
      </c>
      <c r="C2856" t="s">
        <v>55</v>
      </c>
    </row>
    <row r="2857" spans="1:3" x14ac:dyDescent="0.3">
      <c r="A2857">
        <v>0</v>
      </c>
      <c r="B2857" t="s">
        <v>49</v>
      </c>
      <c r="C2857" t="s">
        <v>49</v>
      </c>
    </row>
    <row r="2858" spans="1:3" x14ac:dyDescent="0.3">
      <c r="A2858">
        <v>2486</v>
      </c>
      <c r="B2858" t="s">
        <v>55</v>
      </c>
      <c r="C2858" t="s">
        <v>49</v>
      </c>
    </row>
    <row r="2859" spans="1:3" x14ac:dyDescent="0.3">
      <c r="A2859">
        <v>368</v>
      </c>
      <c r="B2859" t="s">
        <v>49</v>
      </c>
      <c r="C2859" t="s">
        <v>49</v>
      </c>
    </row>
    <row r="2860" spans="1:3" x14ac:dyDescent="0.3">
      <c r="A2860">
        <v>1558</v>
      </c>
      <c r="B2860" t="s">
        <v>55</v>
      </c>
      <c r="C2860" t="s">
        <v>49</v>
      </c>
    </row>
    <row r="2861" spans="1:3" x14ac:dyDescent="0.3">
      <c r="A2861">
        <v>8627</v>
      </c>
      <c r="B2861" t="s">
        <v>55</v>
      </c>
      <c r="C2861" t="s">
        <v>49</v>
      </c>
    </row>
    <row r="2862" spans="1:3" x14ac:dyDescent="0.3">
      <c r="A2862">
        <v>2590</v>
      </c>
      <c r="B2862" t="s">
        <v>49</v>
      </c>
      <c r="C2862" t="s">
        <v>49</v>
      </c>
    </row>
    <row r="2863" spans="1:3" x14ac:dyDescent="0.3">
      <c r="A2863">
        <v>0</v>
      </c>
      <c r="B2863" t="s">
        <v>55</v>
      </c>
      <c r="C2863" t="s">
        <v>55</v>
      </c>
    </row>
    <row r="2864" spans="1:3" x14ac:dyDescent="0.3">
      <c r="A2864">
        <v>900</v>
      </c>
      <c r="B2864" t="s">
        <v>55</v>
      </c>
      <c r="C2864" t="s">
        <v>49</v>
      </c>
    </row>
    <row r="2865" spans="1:3" x14ac:dyDescent="0.3">
      <c r="A2865">
        <v>385</v>
      </c>
      <c r="B2865" t="s">
        <v>55</v>
      </c>
      <c r="C2865" t="s">
        <v>49</v>
      </c>
    </row>
    <row r="2866" spans="1:3" x14ac:dyDescent="0.3">
      <c r="A2866">
        <v>1649</v>
      </c>
      <c r="B2866" t="s">
        <v>55</v>
      </c>
      <c r="C2866" t="s">
        <v>49</v>
      </c>
    </row>
    <row r="2867" spans="1:3" x14ac:dyDescent="0.3">
      <c r="A2867">
        <v>9228</v>
      </c>
      <c r="B2867" t="s">
        <v>49</v>
      </c>
      <c r="C2867" t="s">
        <v>49</v>
      </c>
    </row>
    <row r="2868" spans="1:3" x14ac:dyDescent="0.3">
      <c r="A2868">
        <v>0</v>
      </c>
      <c r="B2868" t="s">
        <v>55</v>
      </c>
      <c r="C2868" t="s">
        <v>55</v>
      </c>
    </row>
    <row r="2869" spans="1:3" x14ac:dyDescent="0.3">
      <c r="A2869">
        <v>1</v>
      </c>
      <c r="B2869" t="s">
        <v>49</v>
      </c>
      <c r="C2869" t="s">
        <v>49</v>
      </c>
    </row>
    <row r="2870" spans="1:3" x14ac:dyDescent="0.3">
      <c r="A2870">
        <v>771</v>
      </c>
      <c r="B2870" t="s">
        <v>55</v>
      </c>
      <c r="C2870" t="s">
        <v>49</v>
      </c>
    </row>
    <row r="2871" spans="1:3" x14ac:dyDescent="0.3">
      <c r="A2871">
        <v>280</v>
      </c>
      <c r="B2871" t="s">
        <v>55</v>
      </c>
      <c r="C2871" t="s">
        <v>49</v>
      </c>
    </row>
    <row r="2872" spans="1:3" x14ac:dyDescent="0.3">
      <c r="A2872">
        <v>46</v>
      </c>
      <c r="B2872" t="s">
        <v>49</v>
      </c>
      <c r="C2872" t="s">
        <v>49</v>
      </c>
    </row>
    <row r="2873" spans="1:3" x14ac:dyDescent="0.3">
      <c r="A2873">
        <v>2431</v>
      </c>
      <c r="B2873" t="s">
        <v>55</v>
      </c>
      <c r="C2873" t="s">
        <v>49</v>
      </c>
    </row>
    <row r="2874" spans="1:3" x14ac:dyDescent="0.3">
      <c r="A2874">
        <v>308</v>
      </c>
      <c r="B2874" t="s">
        <v>49</v>
      </c>
      <c r="C2874" t="s">
        <v>49</v>
      </c>
    </row>
    <row r="2875" spans="1:3" x14ac:dyDescent="0.3">
      <c r="A2875">
        <v>160</v>
      </c>
      <c r="B2875" t="s">
        <v>55</v>
      </c>
      <c r="C2875" t="s">
        <v>49</v>
      </c>
    </row>
    <row r="2876" spans="1:3" x14ac:dyDescent="0.3">
      <c r="A2876">
        <v>555</v>
      </c>
      <c r="B2876" t="s">
        <v>55</v>
      </c>
      <c r="C2876" t="s">
        <v>49</v>
      </c>
    </row>
    <row r="2877" spans="1:3" x14ac:dyDescent="0.3">
      <c r="A2877">
        <v>778</v>
      </c>
      <c r="B2877" t="s">
        <v>55</v>
      </c>
      <c r="C2877" t="s">
        <v>49</v>
      </c>
    </row>
    <row r="2878" spans="1:3" x14ac:dyDescent="0.3">
      <c r="A2878">
        <v>48</v>
      </c>
      <c r="B2878" t="s">
        <v>49</v>
      </c>
      <c r="C2878" t="s">
        <v>49</v>
      </c>
    </row>
    <row r="2879" spans="1:3" x14ac:dyDescent="0.3">
      <c r="A2879">
        <v>169</v>
      </c>
      <c r="B2879" t="s">
        <v>55</v>
      </c>
      <c r="C2879" t="s">
        <v>49</v>
      </c>
    </row>
    <row r="2880" spans="1:3" x14ac:dyDescent="0.3">
      <c r="A2880">
        <v>12</v>
      </c>
      <c r="B2880" t="s">
        <v>55</v>
      </c>
      <c r="C2880" t="s">
        <v>49</v>
      </c>
    </row>
    <row r="2881" spans="1:3" x14ac:dyDescent="0.3">
      <c r="A2881">
        <v>848</v>
      </c>
      <c r="B2881" t="s">
        <v>49</v>
      </c>
      <c r="C2881" t="s">
        <v>49</v>
      </c>
    </row>
    <row r="2882" spans="1:3" x14ac:dyDescent="0.3">
      <c r="A2882">
        <v>481</v>
      </c>
      <c r="B2882" t="s">
        <v>55</v>
      </c>
      <c r="C2882" t="s">
        <v>49</v>
      </c>
    </row>
    <row r="2883" spans="1:3" x14ac:dyDescent="0.3">
      <c r="A2883">
        <v>12223</v>
      </c>
      <c r="B2883" t="s">
        <v>55</v>
      </c>
      <c r="C2883" t="s">
        <v>49</v>
      </c>
    </row>
    <row r="2884" spans="1:3" x14ac:dyDescent="0.3">
      <c r="A2884">
        <v>-254</v>
      </c>
      <c r="B2884" t="s">
        <v>55</v>
      </c>
      <c r="C2884" t="s">
        <v>55</v>
      </c>
    </row>
    <row r="2885" spans="1:3" x14ac:dyDescent="0.3">
      <c r="A2885">
        <v>1148</v>
      </c>
      <c r="B2885" t="s">
        <v>49</v>
      </c>
      <c r="C2885" t="s">
        <v>49</v>
      </c>
    </row>
    <row r="2886" spans="1:3" x14ac:dyDescent="0.3">
      <c r="A2886">
        <v>5</v>
      </c>
      <c r="B2886" t="s">
        <v>49</v>
      </c>
      <c r="C2886" t="s">
        <v>49</v>
      </c>
    </row>
    <row r="2887" spans="1:3" x14ac:dyDescent="0.3">
      <c r="A2887">
        <v>50</v>
      </c>
      <c r="B2887" t="s">
        <v>55</v>
      </c>
      <c r="C2887" t="s">
        <v>49</v>
      </c>
    </row>
    <row r="2888" spans="1:3" x14ac:dyDescent="0.3">
      <c r="A2888">
        <v>92</v>
      </c>
      <c r="B2888" t="s">
        <v>55</v>
      </c>
      <c r="C2888" t="s">
        <v>49</v>
      </c>
    </row>
    <row r="2889" spans="1:3" x14ac:dyDescent="0.3">
      <c r="A2889">
        <v>470</v>
      </c>
      <c r="B2889" t="s">
        <v>55</v>
      </c>
      <c r="C2889" t="s">
        <v>49</v>
      </c>
    </row>
    <row r="2890" spans="1:3" x14ac:dyDescent="0.3">
      <c r="A2890">
        <v>0</v>
      </c>
      <c r="B2890" t="s">
        <v>49</v>
      </c>
      <c r="C2890" t="s">
        <v>49</v>
      </c>
    </row>
    <row r="2891" spans="1:3" x14ac:dyDescent="0.3">
      <c r="A2891">
        <v>109</v>
      </c>
      <c r="B2891" t="s">
        <v>49</v>
      </c>
      <c r="C2891" t="s">
        <v>49</v>
      </c>
    </row>
    <row r="2892" spans="1:3" x14ac:dyDescent="0.3">
      <c r="A2892">
        <v>440</v>
      </c>
      <c r="B2892" t="s">
        <v>55</v>
      </c>
      <c r="C2892" t="s">
        <v>49</v>
      </c>
    </row>
    <row r="2893" spans="1:3" x14ac:dyDescent="0.3">
      <c r="A2893">
        <v>0</v>
      </c>
      <c r="B2893" t="s">
        <v>49</v>
      </c>
      <c r="C2893" t="s">
        <v>49</v>
      </c>
    </row>
    <row r="2894" spans="1:3" x14ac:dyDescent="0.3">
      <c r="A2894">
        <v>2685</v>
      </c>
      <c r="B2894" t="s">
        <v>49</v>
      </c>
      <c r="C2894" t="s">
        <v>55</v>
      </c>
    </row>
    <row r="2895" spans="1:3" x14ac:dyDescent="0.3">
      <c r="A2895">
        <v>-3</v>
      </c>
      <c r="B2895" t="s">
        <v>55</v>
      </c>
      <c r="C2895" t="s">
        <v>49</v>
      </c>
    </row>
    <row r="2896" spans="1:3" x14ac:dyDescent="0.3">
      <c r="A2896">
        <v>7007</v>
      </c>
      <c r="B2896" t="s">
        <v>49</v>
      </c>
      <c r="C2896" t="s">
        <v>49</v>
      </c>
    </row>
    <row r="2897" spans="1:3" x14ac:dyDescent="0.3">
      <c r="A2897">
        <v>220</v>
      </c>
      <c r="B2897" t="s">
        <v>55</v>
      </c>
      <c r="C2897" t="s">
        <v>49</v>
      </c>
    </row>
    <row r="2898" spans="1:3" x14ac:dyDescent="0.3">
      <c r="A2898">
        <v>1548</v>
      </c>
      <c r="B2898" t="s">
        <v>49</v>
      </c>
      <c r="C2898" t="s">
        <v>49</v>
      </c>
    </row>
    <row r="2899" spans="1:3" x14ac:dyDescent="0.3">
      <c r="A2899">
        <v>326</v>
      </c>
      <c r="B2899" t="s">
        <v>55</v>
      </c>
      <c r="C2899" t="s">
        <v>55</v>
      </c>
    </row>
    <row r="2900" spans="1:3" x14ac:dyDescent="0.3">
      <c r="A2900">
        <v>0</v>
      </c>
      <c r="B2900" t="s">
        <v>55</v>
      </c>
      <c r="C2900" t="s">
        <v>49</v>
      </c>
    </row>
    <row r="2901" spans="1:3" x14ac:dyDescent="0.3">
      <c r="A2901">
        <v>123</v>
      </c>
      <c r="B2901" t="s">
        <v>49</v>
      </c>
      <c r="C2901" t="s">
        <v>49</v>
      </c>
    </row>
    <row r="2902" spans="1:3" x14ac:dyDescent="0.3">
      <c r="A2902">
        <v>697</v>
      </c>
      <c r="B2902" t="s">
        <v>49</v>
      </c>
      <c r="C2902" t="s">
        <v>49</v>
      </c>
    </row>
    <row r="2903" spans="1:3" x14ac:dyDescent="0.3">
      <c r="A2903">
        <v>223</v>
      </c>
      <c r="B2903" t="s">
        <v>55</v>
      </c>
      <c r="C2903" t="s">
        <v>49</v>
      </c>
    </row>
    <row r="2904" spans="1:3" x14ac:dyDescent="0.3">
      <c r="A2904">
        <v>1694</v>
      </c>
      <c r="B2904" t="s">
        <v>55</v>
      </c>
      <c r="C2904" t="s">
        <v>49</v>
      </c>
    </row>
    <row r="2905" spans="1:3" x14ac:dyDescent="0.3">
      <c r="A2905">
        <v>4446</v>
      </c>
      <c r="B2905" t="s">
        <v>55</v>
      </c>
      <c r="C2905" t="s">
        <v>49</v>
      </c>
    </row>
    <row r="2906" spans="1:3" x14ac:dyDescent="0.3">
      <c r="A2906">
        <v>894</v>
      </c>
      <c r="B2906" t="s">
        <v>55</v>
      </c>
      <c r="C2906" t="s">
        <v>49</v>
      </c>
    </row>
    <row r="2907" spans="1:3" x14ac:dyDescent="0.3">
      <c r="A2907">
        <v>202</v>
      </c>
      <c r="B2907" t="s">
        <v>55</v>
      </c>
      <c r="C2907" t="s">
        <v>49</v>
      </c>
    </row>
    <row r="2908" spans="1:3" x14ac:dyDescent="0.3">
      <c r="A2908">
        <v>0</v>
      </c>
      <c r="B2908" t="s">
        <v>49</v>
      </c>
      <c r="C2908" t="s">
        <v>49</v>
      </c>
    </row>
    <row r="2909" spans="1:3" x14ac:dyDescent="0.3">
      <c r="A2909">
        <v>1707</v>
      </c>
      <c r="B2909" t="s">
        <v>49</v>
      </c>
      <c r="C2909" t="s">
        <v>49</v>
      </c>
    </row>
    <row r="2910" spans="1:3" x14ac:dyDescent="0.3">
      <c r="A2910">
        <v>13658</v>
      </c>
      <c r="B2910" t="s">
        <v>55</v>
      </c>
      <c r="C2910" t="s">
        <v>49</v>
      </c>
    </row>
    <row r="2911" spans="1:3" x14ac:dyDescent="0.3">
      <c r="A2911">
        <v>406</v>
      </c>
      <c r="B2911" t="s">
        <v>49</v>
      </c>
      <c r="C2911" t="s">
        <v>49</v>
      </c>
    </row>
    <row r="2912" spans="1:3" x14ac:dyDescent="0.3">
      <c r="A2912">
        <v>96</v>
      </c>
      <c r="B2912" t="s">
        <v>49</v>
      </c>
      <c r="C2912" t="s">
        <v>49</v>
      </c>
    </row>
    <row r="2913" spans="1:3" x14ac:dyDescent="0.3">
      <c r="A2913">
        <v>0</v>
      </c>
      <c r="B2913" t="s">
        <v>55</v>
      </c>
      <c r="C2913" t="s">
        <v>49</v>
      </c>
    </row>
    <row r="2914" spans="1:3" x14ac:dyDescent="0.3">
      <c r="A2914">
        <v>-276</v>
      </c>
      <c r="B2914" t="s">
        <v>49</v>
      </c>
      <c r="C2914" t="s">
        <v>55</v>
      </c>
    </row>
    <row r="2915" spans="1:3" x14ac:dyDescent="0.3">
      <c r="A2915">
        <v>413</v>
      </c>
      <c r="B2915" t="s">
        <v>49</v>
      </c>
      <c r="C2915" t="s">
        <v>49</v>
      </c>
    </row>
    <row r="2916" spans="1:3" x14ac:dyDescent="0.3">
      <c r="A2916">
        <v>655</v>
      </c>
      <c r="B2916" t="s">
        <v>55</v>
      </c>
      <c r="C2916" t="s">
        <v>49</v>
      </c>
    </row>
    <row r="2917" spans="1:3" x14ac:dyDescent="0.3">
      <c r="A2917">
        <v>694</v>
      </c>
      <c r="B2917" t="s">
        <v>49</v>
      </c>
      <c r="C2917" t="s">
        <v>49</v>
      </c>
    </row>
    <row r="2918" spans="1:3" x14ac:dyDescent="0.3">
      <c r="A2918">
        <v>10218</v>
      </c>
      <c r="B2918" t="s">
        <v>55</v>
      </c>
      <c r="C2918" t="s">
        <v>49</v>
      </c>
    </row>
    <row r="2919" spans="1:3" x14ac:dyDescent="0.3">
      <c r="A2919">
        <v>1646</v>
      </c>
      <c r="B2919" t="s">
        <v>55</v>
      </c>
      <c r="C2919" t="s">
        <v>49</v>
      </c>
    </row>
    <row r="2920" spans="1:3" x14ac:dyDescent="0.3">
      <c r="A2920">
        <v>14</v>
      </c>
      <c r="B2920" t="s">
        <v>49</v>
      </c>
      <c r="C2920" t="s">
        <v>49</v>
      </c>
    </row>
    <row r="2921" spans="1:3" x14ac:dyDescent="0.3">
      <c r="A2921">
        <v>7635</v>
      </c>
      <c r="B2921" t="s">
        <v>49</v>
      </c>
      <c r="C2921" t="s">
        <v>49</v>
      </c>
    </row>
    <row r="2922" spans="1:3" x14ac:dyDescent="0.3">
      <c r="A2922">
        <v>9</v>
      </c>
      <c r="B2922" t="s">
        <v>55</v>
      </c>
      <c r="C2922" t="s">
        <v>49</v>
      </c>
    </row>
    <row r="2923" spans="1:3" x14ac:dyDescent="0.3">
      <c r="A2923">
        <v>1029</v>
      </c>
      <c r="B2923" t="s">
        <v>55</v>
      </c>
      <c r="C2923" t="s">
        <v>49</v>
      </c>
    </row>
    <row r="2924" spans="1:3" x14ac:dyDescent="0.3">
      <c r="A2924">
        <v>2855</v>
      </c>
      <c r="B2924" t="s">
        <v>49</v>
      </c>
      <c r="C2924" t="s">
        <v>49</v>
      </c>
    </row>
    <row r="2925" spans="1:3" x14ac:dyDescent="0.3">
      <c r="A2925">
        <v>260</v>
      </c>
      <c r="B2925" t="s">
        <v>55</v>
      </c>
      <c r="C2925" t="s">
        <v>49</v>
      </c>
    </row>
    <row r="2926" spans="1:3" x14ac:dyDescent="0.3">
      <c r="A2926">
        <v>2039</v>
      </c>
      <c r="B2926" t="s">
        <v>55</v>
      </c>
      <c r="C2926" t="s">
        <v>49</v>
      </c>
    </row>
    <row r="2927" spans="1:3" x14ac:dyDescent="0.3">
      <c r="A2927">
        <v>-97</v>
      </c>
      <c r="B2927" t="s">
        <v>55</v>
      </c>
      <c r="C2927" t="s">
        <v>55</v>
      </c>
    </row>
    <row r="2928" spans="1:3" x14ac:dyDescent="0.3">
      <c r="A2928">
        <v>1465</v>
      </c>
      <c r="B2928" t="s">
        <v>49</v>
      </c>
      <c r="C2928" t="s">
        <v>49</v>
      </c>
    </row>
    <row r="2929" spans="1:3" x14ac:dyDescent="0.3">
      <c r="A2929">
        <v>125</v>
      </c>
      <c r="B2929" t="s">
        <v>55</v>
      </c>
      <c r="C2929" t="s">
        <v>49</v>
      </c>
    </row>
    <row r="2930" spans="1:3" x14ac:dyDescent="0.3">
      <c r="A2930">
        <v>930</v>
      </c>
      <c r="B2930" t="s">
        <v>49</v>
      </c>
      <c r="C2930" t="s">
        <v>49</v>
      </c>
    </row>
    <row r="2931" spans="1:3" x14ac:dyDescent="0.3">
      <c r="A2931">
        <v>0</v>
      </c>
      <c r="B2931" t="s">
        <v>55</v>
      </c>
      <c r="C2931" t="s">
        <v>49</v>
      </c>
    </row>
    <row r="2932" spans="1:3" x14ac:dyDescent="0.3">
      <c r="A2932">
        <v>73</v>
      </c>
      <c r="B2932" t="s">
        <v>49</v>
      </c>
      <c r="C2932" t="s">
        <v>49</v>
      </c>
    </row>
    <row r="2933" spans="1:3" x14ac:dyDescent="0.3">
      <c r="A2933">
        <v>-35</v>
      </c>
      <c r="B2933" t="s">
        <v>55</v>
      </c>
      <c r="C2933" t="s">
        <v>49</v>
      </c>
    </row>
    <row r="2934" spans="1:3" x14ac:dyDescent="0.3">
      <c r="A2934">
        <v>1351</v>
      </c>
      <c r="B2934" t="s">
        <v>49</v>
      </c>
      <c r="C2934" t="s">
        <v>49</v>
      </c>
    </row>
    <row r="2935" spans="1:3" x14ac:dyDescent="0.3">
      <c r="A2935">
        <v>1601</v>
      </c>
      <c r="B2935" t="s">
        <v>55</v>
      </c>
      <c r="C2935" t="s">
        <v>49</v>
      </c>
    </row>
    <row r="2936" spans="1:3" x14ac:dyDescent="0.3">
      <c r="A2936">
        <v>88</v>
      </c>
      <c r="B2936" t="s">
        <v>55</v>
      </c>
      <c r="C2936" t="s">
        <v>49</v>
      </c>
    </row>
    <row r="2937" spans="1:3" x14ac:dyDescent="0.3">
      <c r="A2937">
        <v>435</v>
      </c>
      <c r="B2937" t="s">
        <v>55</v>
      </c>
      <c r="C2937" t="s">
        <v>49</v>
      </c>
    </row>
    <row r="2938" spans="1:3" x14ac:dyDescent="0.3">
      <c r="A2938">
        <v>717</v>
      </c>
      <c r="B2938" t="s">
        <v>55</v>
      </c>
      <c r="C2938" t="s">
        <v>49</v>
      </c>
    </row>
    <row r="2939" spans="1:3" x14ac:dyDescent="0.3">
      <c r="A2939">
        <v>705</v>
      </c>
      <c r="B2939" t="s">
        <v>55</v>
      </c>
      <c r="C2939" t="s">
        <v>49</v>
      </c>
    </row>
    <row r="2940" spans="1:3" x14ac:dyDescent="0.3">
      <c r="A2940">
        <v>1553</v>
      </c>
      <c r="B2940" t="s">
        <v>49</v>
      </c>
      <c r="C2940" t="s">
        <v>49</v>
      </c>
    </row>
    <row r="2941" spans="1:3" x14ac:dyDescent="0.3">
      <c r="A2941">
        <v>-131</v>
      </c>
      <c r="B2941" t="s">
        <v>55</v>
      </c>
      <c r="C2941" t="s">
        <v>49</v>
      </c>
    </row>
    <row r="2942" spans="1:3" x14ac:dyDescent="0.3">
      <c r="A2942">
        <v>1191</v>
      </c>
      <c r="B2942" t="s">
        <v>49</v>
      </c>
      <c r="C2942" t="s">
        <v>49</v>
      </c>
    </row>
    <row r="2943" spans="1:3" x14ac:dyDescent="0.3">
      <c r="A2943">
        <v>47</v>
      </c>
      <c r="B2943" t="s">
        <v>49</v>
      </c>
      <c r="C2943" t="s">
        <v>55</v>
      </c>
    </row>
    <row r="2944" spans="1:3" x14ac:dyDescent="0.3">
      <c r="A2944">
        <v>544</v>
      </c>
      <c r="B2944" t="s">
        <v>55</v>
      </c>
      <c r="C2944" t="s">
        <v>55</v>
      </c>
    </row>
    <row r="2945" spans="1:3" x14ac:dyDescent="0.3">
      <c r="A2945">
        <v>688</v>
      </c>
      <c r="B2945" t="s">
        <v>55</v>
      </c>
      <c r="C2945" t="s">
        <v>49</v>
      </c>
    </row>
    <row r="2946" spans="1:3" x14ac:dyDescent="0.3">
      <c r="A2946">
        <v>242</v>
      </c>
      <c r="B2946" t="s">
        <v>49</v>
      </c>
      <c r="C2946" t="s">
        <v>49</v>
      </c>
    </row>
    <row r="2947" spans="1:3" x14ac:dyDescent="0.3">
      <c r="A2947">
        <v>118</v>
      </c>
      <c r="B2947" t="s">
        <v>49</v>
      </c>
      <c r="C2947" t="s">
        <v>49</v>
      </c>
    </row>
    <row r="2948" spans="1:3" x14ac:dyDescent="0.3">
      <c r="A2948">
        <v>-388</v>
      </c>
      <c r="B2948" t="s">
        <v>55</v>
      </c>
      <c r="C2948" t="s">
        <v>49</v>
      </c>
    </row>
    <row r="2949" spans="1:3" x14ac:dyDescent="0.3">
      <c r="A2949">
        <v>1603</v>
      </c>
      <c r="B2949" t="s">
        <v>49</v>
      </c>
      <c r="C2949" t="s">
        <v>49</v>
      </c>
    </row>
    <row r="2950" spans="1:3" x14ac:dyDescent="0.3">
      <c r="A2950">
        <v>1511</v>
      </c>
      <c r="B2950" t="s">
        <v>55</v>
      </c>
      <c r="C2950" t="s">
        <v>49</v>
      </c>
    </row>
    <row r="2951" spans="1:3" x14ac:dyDescent="0.3">
      <c r="A2951">
        <v>147</v>
      </c>
      <c r="B2951" t="s">
        <v>55</v>
      </c>
      <c r="C2951" t="s">
        <v>49</v>
      </c>
    </row>
    <row r="2952" spans="1:3" x14ac:dyDescent="0.3">
      <c r="A2952">
        <v>836</v>
      </c>
      <c r="B2952" t="s">
        <v>55</v>
      </c>
      <c r="C2952" t="s">
        <v>49</v>
      </c>
    </row>
    <row r="2953" spans="1:3" x14ac:dyDescent="0.3">
      <c r="A2953">
        <v>55</v>
      </c>
      <c r="B2953" t="s">
        <v>55</v>
      </c>
      <c r="C2953" t="s">
        <v>49</v>
      </c>
    </row>
    <row r="2954" spans="1:3" x14ac:dyDescent="0.3">
      <c r="A2954">
        <v>1123</v>
      </c>
      <c r="B2954" t="s">
        <v>49</v>
      </c>
      <c r="C2954" t="s">
        <v>55</v>
      </c>
    </row>
    <row r="2955" spans="1:3" x14ac:dyDescent="0.3">
      <c r="A2955">
        <v>691</v>
      </c>
      <c r="B2955" t="s">
        <v>49</v>
      </c>
      <c r="C2955" t="s">
        <v>49</v>
      </c>
    </row>
    <row r="2956" spans="1:3" x14ac:dyDescent="0.3">
      <c r="A2956">
        <v>0</v>
      </c>
      <c r="B2956" t="s">
        <v>49</v>
      </c>
      <c r="C2956" t="s">
        <v>55</v>
      </c>
    </row>
    <row r="2957" spans="1:3" x14ac:dyDescent="0.3">
      <c r="A2957">
        <v>12531</v>
      </c>
      <c r="B2957" t="s">
        <v>49</v>
      </c>
      <c r="C2957" t="s">
        <v>49</v>
      </c>
    </row>
    <row r="2958" spans="1:3" x14ac:dyDescent="0.3">
      <c r="A2958">
        <v>552</v>
      </c>
      <c r="B2958" t="s">
        <v>55</v>
      </c>
      <c r="C2958" t="s">
        <v>55</v>
      </c>
    </row>
    <row r="2959" spans="1:3" x14ac:dyDescent="0.3">
      <c r="A2959">
        <v>0</v>
      </c>
      <c r="B2959" t="s">
        <v>49</v>
      </c>
      <c r="C2959" t="s">
        <v>49</v>
      </c>
    </row>
    <row r="2960" spans="1:3" x14ac:dyDescent="0.3">
      <c r="A2960">
        <v>309</v>
      </c>
      <c r="B2960" t="s">
        <v>55</v>
      </c>
      <c r="C2960" t="s">
        <v>55</v>
      </c>
    </row>
    <row r="2961" spans="1:3" x14ac:dyDescent="0.3">
      <c r="A2961">
        <v>33</v>
      </c>
      <c r="B2961" t="s">
        <v>55</v>
      </c>
      <c r="C2961" t="s">
        <v>49</v>
      </c>
    </row>
    <row r="2962" spans="1:3" x14ac:dyDescent="0.3">
      <c r="A2962">
        <v>681</v>
      </c>
      <c r="B2962" t="s">
        <v>55</v>
      </c>
      <c r="C2962" t="s">
        <v>49</v>
      </c>
    </row>
    <row r="2963" spans="1:3" x14ac:dyDescent="0.3">
      <c r="A2963">
        <v>1787</v>
      </c>
      <c r="B2963" t="s">
        <v>55</v>
      </c>
      <c r="C2963" t="s">
        <v>49</v>
      </c>
    </row>
    <row r="2964" spans="1:3" x14ac:dyDescent="0.3">
      <c r="A2964">
        <v>14220</v>
      </c>
      <c r="B2964" t="s">
        <v>55</v>
      </c>
      <c r="C2964" t="s">
        <v>49</v>
      </c>
    </row>
    <row r="2965" spans="1:3" x14ac:dyDescent="0.3">
      <c r="A2965">
        <v>12569</v>
      </c>
      <c r="B2965" t="s">
        <v>49</v>
      </c>
      <c r="C2965" t="s">
        <v>49</v>
      </c>
    </row>
    <row r="2966" spans="1:3" x14ac:dyDescent="0.3">
      <c r="A2966">
        <v>4</v>
      </c>
      <c r="B2966" t="s">
        <v>49</v>
      </c>
      <c r="C2966" t="s">
        <v>49</v>
      </c>
    </row>
    <row r="2967" spans="1:3" x14ac:dyDescent="0.3">
      <c r="A2967">
        <v>3587</v>
      </c>
      <c r="B2967" t="s">
        <v>55</v>
      </c>
      <c r="C2967" t="s">
        <v>49</v>
      </c>
    </row>
    <row r="2968" spans="1:3" x14ac:dyDescent="0.3">
      <c r="A2968">
        <v>254</v>
      </c>
      <c r="B2968" t="s">
        <v>49</v>
      </c>
      <c r="C2968" t="s">
        <v>49</v>
      </c>
    </row>
    <row r="2969" spans="1:3" x14ac:dyDescent="0.3">
      <c r="A2969">
        <v>1712</v>
      </c>
      <c r="B2969" t="s">
        <v>49</v>
      </c>
      <c r="C2969" t="s">
        <v>49</v>
      </c>
    </row>
    <row r="2970" spans="1:3" x14ac:dyDescent="0.3">
      <c r="A2970">
        <v>4855</v>
      </c>
      <c r="B2970" t="s">
        <v>55</v>
      </c>
      <c r="C2970" t="s">
        <v>49</v>
      </c>
    </row>
    <row r="2971" spans="1:3" x14ac:dyDescent="0.3">
      <c r="A2971">
        <v>2408</v>
      </c>
      <c r="B2971" t="s">
        <v>49</v>
      </c>
      <c r="C2971" t="s">
        <v>49</v>
      </c>
    </row>
    <row r="2972" spans="1:3" x14ac:dyDescent="0.3">
      <c r="A2972">
        <v>252</v>
      </c>
      <c r="B2972" t="s">
        <v>55</v>
      </c>
      <c r="C2972" t="s">
        <v>49</v>
      </c>
    </row>
    <row r="2973" spans="1:3" x14ac:dyDescent="0.3">
      <c r="A2973">
        <v>346</v>
      </c>
      <c r="B2973" t="s">
        <v>55</v>
      </c>
      <c r="C2973" t="s">
        <v>49</v>
      </c>
    </row>
    <row r="2974" spans="1:3" x14ac:dyDescent="0.3">
      <c r="A2974">
        <v>45</v>
      </c>
      <c r="B2974" t="s">
        <v>49</v>
      </c>
      <c r="C2974" t="s">
        <v>49</v>
      </c>
    </row>
    <row r="2975" spans="1:3" x14ac:dyDescent="0.3">
      <c r="A2975">
        <v>556</v>
      </c>
      <c r="B2975" t="s">
        <v>55</v>
      </c>
      <c r="C2975" t="s">
        <v>55</v>
      </c>
    </row>
    <row r="2976" spans="1:3" x14ac:dyDescent="0.3">
      <c r="A2976">
        <v>-710</v>
      </c>
      <c r="B2976" t="s">
        <v>55</v>
      </c>
      <c r="C2976" t="s">
        <v>49</v>
      </c>
    </row>
    <row r="2977" spans="1:3" x14ac:dyDescent="0.3">
      <c r="A2977">
        <v>-551</v>
      </c>
      <c r="B2977" t="s">
        <v>55</v>
      </c>
      <c r="C2977" t="s">
        <v>49</v>
      </c>
    </row>
    <row r="2978" spans="1:3" x14ac:dyDescent="0.3">
      <c r="A2978">
        <v>56</v>
      </c>
      <c r="B2978" t="s">
        <v>55</v>
      </c>
      <c r="C2978" t="s">
        <v>49</v>
      </c>
    </row>
    <row r="2979" spans="1:3" x14ac:dyDescent="0.3">
      <c r="A2979">
        <v>1514</v>
      </c>
      <c r="B2979" t="s">
        <v>49</v>
      </c>
      <c r="C2979" t="s">
        <v>55</v>
      </c>
    </row>
    <row r="2980" spans="1:3" x14ac:dyDescent="0.3">
      <c r="A2980">
        <v>178</v>
      </c>
      <c r="B2980" t="s">
        <v>55</v>
      </c>
      <c r="C2980" t="s">
        <v>49</v>
      </c>
    </row>
    <row r="2981" spans="1:3" x14ac:dyDescent="0.3">
      <c r="A2981">
        <v>359</v>
      </c>
      <c r="B2981" t="s">
        <v>55</v>
      </c>
      <c r="C2981" t="s">
        <v>49</v>
      </c>
    </row>
    <row r="2982" spans="1:3" x14ac:dyDescent="0.3">
      <c r="A2982">
        <v>1580</v>
      </c>
      <c r="B2982" t="s">
        <v>49</v>
      </c>
      <c r="C2982" t="s">
        <v>55</v>
      </c>
    </row>
    <row r="2983" spans="1:3" x14ac:dyDescent="0.3">
      <c r="A2983">
        <v>221</v>
      </c>
      <c r="B2983" t="s">
        <v>49</v>
      </c>
      <c r="C2983" t="s">
        <v>49</v>
      </c>
    </row>
    <row r="2984" spans="1:3" x14ac:dyDescent="0.3">
      <c r="A2984">
        <v>1161</v>
      </c>
      <c r="B2984" t="s">
        <v>55</v>
      </c>
      <c r="C2984" t="s">
        <v>49</v>
      </c>
    </row>
    <row r="2985" spans="1:3" x14ac:dyDescent="0.3">
      <c r="A2985">
        <v>1278</v>
      </c>
      <c r="B2985" t="s">
        <v>55</v>
      </c>
      <c r="C2985" t="s">
        <v>49</v>
      </c>
    </row>
    <row r="2986" spans="1:3" x14ac:dyDescent="0.3">
      <c r="A2986">
        <v>982</v>
      </c>
      <c r="B2986" t="s">
        <v>49</v>
      </c>
      <c r="C2986" t="s">
        <v>49</v>
      </c>
    </row>
    <row r="2987" spans="1:3" x14ac:dyDescent="0.3">
      <c r="A2987">
        <v>16</v>
      </c>
      <c r="B2987" t="s">
        <v>49</v>
      </c>
      <c r="C2987" t="s">
        <v>49</v>
      </c>
    </row>
    <row r="2988" spans="1:3" x14ac:dyDescent="0.3">
      <c r="A2988">
        <v>1</v>
      </c>
      <c r="B2988" t="s">
        <v>49</v>
      </c>
      <c r="C2988" t="s">
        <v>49</v>
      </c>
    </row>
    <row r="2989" spans="1:3" x14ac:dyDescent="0.3">
      <c r="A2989">
        <v>128</v>
      </c>
      <c r="B2989" t="s">
        <v>55</v>
      </c>
      <c r="C2989" t="s">
        <v>49</v>
      </c>
    </row>
    <row r="2990" spans="1:3" x14ac:dyDescent="0.3">
      <c r="A2990">
        <v>2543</v>
      </c>
      <c r="B2990" t="s">
        <v>49</v>
      </c>
      <c r="C2990" t="s">
        <v>49</v>
      </c>
    </row>
    <row r="2991" spans="1:3" x14ac:dyDescent="0.3">
      <c r="A2991">
        <v>42045</v>
      </c>
      <c r="B2991" t="s">
        <v>49</v>
      </c>
      <c r="C2991" t="s">
        <v>49</v>
      </c>
    </row>
    <row r="2992" spans="1:3" x14ac:dyDescent="0.3">
      <c r="A2992">
        <v>828</v>
      </c>
      <c r="B2992" t="s">
        <v>55</v>
      </c>
      <c r="C2992" t="s">
        <v>49</v>
      </c>
    </row>
    <row r="2993" spans="1:3" x14ac:dyDescent="0.3">
      <c r="A2993">
        <v>0</v>
      </c>
      <c r="B2993" t="s">
        <v>55</v>
      </c>
      <c r="C2993" t="s">
        <v>49</v>
      </c>
    </row>
    <row r="2994" spans="1:3" x14ac:dyDescent="0.3">
      <c r="A2994">
        <v>3940</v>
      </c>
      <c r="B2994" t="s">
        <v>55</v>
      </c>
      <c r="C2994" t="s">
        <v>49</v>
      </c>
    </row>
    <row r="2995" spans="1:3" x14ac:dyDescent="0.3">
      <c r="A2995">
        <v>125</v>
      </c>
      <c r="B2995" t="s">
        <v>55</v>
      </c>
      <c r="C2995" t="s">
        <v>49</v>
      </c>
    </row>
    <row r="2996" spans="1:3" x14ac:dyDescent="0.3">
      <c r="A2996">
        <v>140</v>
      </c>
      <c r="B2996" t="s">
        <v>55</v>
      </c>
      <c r="C2996" t="s">
        <v>49</v>
      </c>
    </row>
    <row r="2997" spans="1:3" x14ac:dyDescent="0.3">
      <c r="A2997">
        <v>593</v>
      </c>
      <c r="B2997" t="s">
        <v>55</v>
      </c>
      <c r="C2997" t="s">
        <v>49</v>
      </c>
    </row>
    <row r="2998" spans="1:3" x14ac:dyDescent="0.3">
      <c r="A2998">
        <v>746</v>
      </c>
      <c r="B2998" t="s">
        <v>49</v>
      </c>
      <c r="C2998" t="s">
        <v>49</v>
      </c>
    </row>
    <row r="2999" spans="1:3" x14ac:dyDescent="0.3">
      <c r="A2999">
        <v>589</v>
      </c>
      <c r="B2999" t="s">
        <v>55</v>
      </c>
      <c r="C2999" t="s">
        <v>55</v>
      </c>
    </row>
    <row r="3000" spans="1:3" x14ac:dyDescent="0.3">
      <c r="A3000">
        <v>2343</v>
      </c>
      <c r="B3000" t="s">
        <v>49</v>
      </c>
      <c r="C3000" t="s">
        <v>49</v>
      </c>
    </row>
    <row r="3001" spans="1:3" x14ac:dyDescent="0.3">
      <c r="A3001">
        <v>294</v>
      </c>
      <c r="B3001" t="s">
        <v>55</v>
      </c>
      <c r="C3001" t="s">
        <v>49</v>
      </c>
    </row>
    <row r="3002" spans="1:3" x14ac:dyDescent="0.3">
      <c r="A3002">
        <v>644</v>
      </c>
      <c r="B3002" t="s">
        <v>49</v>
      </c>
      <c r="C3002" t="s">
        <v>55</v>
      </c>
    </row>
    <row r="3003" spans="1:3" x14ac:dyDescent="0.3">
      <c r="A3003">
        <v>-26</v>
      </c>
      <c r="B3003" t="s">
        <v>55</v>
      </c>
      <c r="C3003" t="s">
        <v>49</v>
      </c>
    </row>
    <row r="3004" spans="1:3" x14ac:dyDescent="0.3">
      <c r="A3004">
        <v>3354</v>
      </c>
      <c r="B3004" t="s">
        <v>55</v>
      </c>
      <c r="C3004" t="s">
        <v>49</v>
      </c>
    </row>
    <row r="3005" spans="1:3" x14ac:dyDescent="0.3">
      <c r="A3005">
        <v>23</v>
      </c>
      <c r="B3005" t="s">
        <v>49</v>
      </c>
      <c r="C3005" t="s">
        <v>49</v>
      </c>
    </row>
    <row r="3006" spans="1:3" x14ac:dyDescent="0.3">
      <c r="A3006">
        <v>7</v>
      </c>
      <c r="B3006" t="s">
        <v>55</v>
      </c>
      <c r="C3006" t="s">
        <v>49</v>
      </c>
    </row>
    <row r="3007" spans="1:3" x14ac:dyDescent="0.3">
      <c r="A3007">
        <v>3735</v>
      </c>
      <c r="B3007" t="s">
        <v>49</v>
      </c>
      <c r="C3007" t="s">
        <v>49</v>
      </c>
    </row>
    <row r="3008" spans="1:3" x14ac:dyDescent="0.3">
      <c r="A3008">
        <v>2094</v>
      </c>
      <c r="B3008" t="s">
        <v>49</v>
      </c>
      <c r="C3008" t="s">
        <v>49</v>
      </c>
    </row>
    <row r="3009" spans="1:3" x14ac:dyDescent="0.3">
      <c r="A3009">
        <v>508</v>
      </c>
      <c r="B3009" t="s">
        <v>55</v>
      </c>
      <c r="C3009" t="s">
        <v>49</v>
      </c>
    </row>
    <row r="3010" spans="1:3" x14ac:dyDescent="0.3">
      <c r="A3010">
        <v>0</v>
      </c>
      <c r="B3010" t="s">
        <v>55</v>
      </c>
      <c r="C3010" t="s">
        <v>49</v>
      </c>
    </row>
    <row r="3011" spans="1:3" x14ac:dyDescent="0.3">
      <c r="A3011">
        <v>93</v>
      </c>
      <c r="B3011" t="s">
        <v>55</v>
      </c>
      <c r="C3011" t="s">
        <v>49</v>
      </c>
    </row>
    <row r="3012" spans="1:3" x14ac:dyDescent="0.3">
      <c r="A3012">
        <v>0</v>
      </c>
      <c r="B3012" t="s">
        <v>55</v>
      </c>
      <c r="C3012" t="s">
        <v>49</v>
      </c>
    </row>
    <row r="3013" spans="1:3" x14ac:dyDescent="0.3">
      <c r="A3013">
        <v>26394</v>
      </c>
      <c r="B3013" t="s">
        <v>49</v>
      </c>
      <c r="C3013" t="s">
        <v>49</v>
      </c>
    </row>
    <row r="3014" spans="1:3" x14ac:dyDescent="0.3">
      <c r="A3014">
        <v>-11</v>
      </c>
      <c r="B3014" t="s">
        <v>55</v>
      </c>
      <c r="C3014" t="s">
        <v>49</v>
      </c>
    </row>
    <row r="3015" spans="1:3" x14ac:dyDescent="0.3">
      <c r="A3015">
        <v>523</v>
      </c>
      <c r="B3015" t="s">
        <v>55</v>
      </c>
      <c r="C3015" t="s">
        <v>49</v>
      </c>
    </row>
    <row r="3016" spans="1:3" x14ac:dyDescent="0.3">
      <c r="A3016">
        <v>-74</v>
      </c>
      <c r="B3016" t="s">
        <v>55</v>
      </c>
      <c r="C3016" t="s">
        <v>49</v>
      </c>
    </row>
    <row r="3017" spans="1:3" x14ac:dyDescent="0.3">
      <c r="A3017">
        <v>0</v>
      </c>
      <c r="B3017" t="s">
        <v>49</v>
      </c>
      <c r="C3017" t="s">
        <v>49</v>
      </c>
    </row>
    <row r="3018" spans="1:3" x14ac:dyDescent="0.3">
      <c r="A3018">
        <v>122</v>
      </c>
      <c r="B3018" t="s">
        <v>55</v>
      </c>
      <c r="C3018" t="s">
        <v>49</v>
      </c>
    </row>
    <row r="3019" spans="1:3" x14ac:dyDescent="0.3">
      <c r="A3019">
        <v>351</v>
      </c>
      <c r="B3019" t="s">
        <v>49</v>
      </c>
      <c r="C3019" t="s">
        <v>55</v>
      </c>
    </row>
    <row r="3020" spans="1:3" x14ac:dyDescent="0.3">
      <c r="A3020">
        <v>35</v>
      </c>
      <c r="B3020" t="s">
        <v>49</v>
      </c>
      <c r="C3020" t="s">
        <v>55</v>
      </c>
    </row>
    <row r="3021" spans="1:3" x14ac:dyDescent="0.3">
      <c r="A3021">
        <v>2610</v>
      </c>
      <c r="B3021" t="s">
        <v>55</v>
      </c>
      <c r="C3021" t="s">
        <v>49</v>
      </c>
    </row>
    <row r="3022" spans="1:3" x14ac:dyDescent="0.3">
      <c r="A3022">
        <v>64</v>
      </c>
      <c r="B3022" t="s">
        <v>49</v>
      </c>
      <c r="C3022" t="s">
        <v>49</v>
      </c>
    </row>
    <row r="3023" spans="1:3" x14ac:dyDescent="0.3">
      <c r="A3023">
        <v>60</v>
      </c>
      <c r="B3023" t="s">
        <v>49</v>
      </c>
      <c r="C3023" t="s">
        <v>49</v>
      </c>
    </row>
    <row r="3024" spans="1:3" x14ac:dyDescent="0.3">
      <c r="A3024">
        <v>342</v>
      </c>
      <c r="B3024" t="s">
        <v>55</v>
      </c>
      <c r="C3024" t="s">
        <v>49</v>
      </c>
    </row>
    <row r="3025" spans="1:3" x14ac:dyDescent="0.3">
      <c r="A3025">
        <v>1830</v>
      </c>
      <c r="B3025" t="s">
        <v>49</v>
      </c>
      <c r="C3025" t="s">
        <v>49</v>
      </c>
    </row>
    <row r="3026" spans="1:3" x14ac:dyDescent="0.3">
      <c r="A3026">
        <v>1904</v>
      </c>
      <c r="B3026" t="s">
        <v>49</v>
      </c>
      <c r="C3026" t="s">
        <v>55</v>
      </c>
    </row>
    <row r="3027" spans="1:3" x14ac:dyDescent="0.3">
      <c r="A3027">
        <v>16957</v>
      </c>
      <c r="B3027" t="s">
        <v>55</v>
      </c>
      <c r="C3027" t="s">
        <v>49</v>
      </c>
    </row>
    <row r="3028" spans="1:3" x14ac:dyDescent="0.3">
      <c r="A3028">
        <v>26</v>
      </c>
      <c r="B3028" t="s">
        <v>49</v>
      </c>
      <c r="C3028" t="s">
        <v>49</v>
      </c>
    </row>
    <row r="3029" spans="1:3" x14ac:dyDescent="0.3">
      <c r="A3029">
        <v>0</v>
      </c>
      <c r="B3029" t="s">
        <v>49</v>
      </c>
      <c r="C3029" t="s">
        <v>49</v>
      </c>
    </row>
    <row r="3030" spans="1:3" x14ac:dyDescent="0.3">
      <c r="A3030">
        <v>79</v>
      </c>
      <c r="B3030" t="s">
        <v>55</v>
      </c>
      <c r="C3030" t="s">
        <v>49</v>
      </c>
    </row>
    <row r="3031" spans="1:3" x14ac:dyDescent="0.3">
      <c r="A3031">
        <v>2303</v>
      </c>
      <c r="B3031" t="s">
        <v>55</v>
      </c>
      <c r="C3031" t="s">
        <v>49</v>
      </c>
    </row>
    <row r="3032" spans="1:3" x14ac:dyDescent="0.3">
      <c r="A3032">
        <v>65</v>
      </c>
      <c r="B3032" t="s">
        <v>49</v>
      </c>
      <c r="C3032" t="s">
        <v>49</v>
      </c>
    </row>
    <row r="3033" spans="1:3" x14ac:dyDescent="0.3">
      <c r="A3033">
        <v>332</v>
      </c>
      <c r="B3033" t="s">
        <v>55</v>
      </c>
      <c r="C3033" t="s">
        <v>49</v>
      </c>
    </row>
    <row r="3034" spans="1:3" x14ac:dyDescent="0.3">
      <c r="A3034">
        <v>-399</v>
      </c>
      <c r="B3034" t="s">
        <v>55</v>
      </c>
      <c r="C3034" t="s">
        <v>49</v>
      </c>
    </row>
    <row r="3035" spans="1:3" x14ac:dyDescent="0.3">
      <c r="A3035">
        <v>-54</v>
      </c>
      <c r="B3035" t="s">
        <v>55</v>
      </c>
      <c r="C3035" t="s">
        <v>55</v>
      </c>
    </row>
    <row r="3036" spans="1:3" x14ac:dyDescent="0.3">
      <c r="A3036">
        <v>-102</v>
      </c>
      <c r="B3036" t="s">
        <v>49</v>
      </c>
      <c r="C3036" t="s">
        <v>49</v>
      </c>
    </row>
    <row r="3037" spans="1:3" x14ac:dyDescent="0.3">
      <c r="A3037">
        <v>4809</v>
      </c>
      <c r="B3037" t="s">
        <v>55</v>
      </c>
      <c r="C3037" t="s">
        <v>49</v>
      </c>
    </row>
    <row r="3038" spans="1:3" x14ac:dyDescent="0.3">
      <c r="A3038">
        <v>279</v>
      </c>
      <c r="B3038" t="s">
        <v>49</v>
      </c>
      <c r="C3038" t="s">
        <v>49</v>
      </c>
    </row>
    <row r="3039" spans="1:3" x14ac:dyDescent="0.3">
      <c r="A3039">
        <v>11</v>
      </c>
      <c r="B3039" t="s">
        <v>55</v>
      </c>
      <c r="C3039" t="s">
        <v>49</v>
      </c>
    </row>
    <row r="3040" spans="1:3" x14ac:dyDescent="0.3">
      <c r="A3040">
        <v>2201</v>
      </c>
      <c r="B3040" t="s">
        <v>55</v>
      </c>
      <c r="C3040" t="s">
        <v>49</v>
      </c>
    </row>
    <row r="3041" spans="1:3" x14ac:dyDescent="0.3">
      <c r="A3041">
        <v>8044</v>
      </c>
      <c r="B3041" t="s">
        <v>49</v>
      </c>
      <c r="C3041" t="s">
        <v>49</v>
      </c>
    </row>
    <row r="3042" spans="1:3" x14ac:dyDescent="0.3">
      <c r="A3042">
        <v>2374</v>
      </c>
      <c r="B3042" t="s">
        <v>55</v>
      </c>
      <c r="C3042" t="s">
        <v>49</v>
      </c>
    </row>
    <row r="3043" spans="1:3" x14ac:dyDescent="0.3">
      <c r="A3043">
        <v>92</v>
      </c>
      <c r="B3043" t="s">
        <v>55</v>
      </c>
      <c r="C3043" t="s">
        <v>49</v>
      </c>
    </row>
    <row r="3044" spans="1:3" x14ac:dyDescent="0.3">
      <c r="A3044">
        <v>443</v>
      </c>
      <c r="B3044" t="s">
        <v>49</v>
      </c>
      <c r="C3044" t="s">
        <v>49</v>
      </c>
    </row>
    <row r="3045" spans="1:3" x14ac:dyDescent="0.3">
      <c r="A3045">
        <v>1397</v>
      </c>
      <c r="B3045" t="s">
        <v>55</v>
      </c>
      <c r="C3045" t="s">
        <v>49</v>
      </c>
    </row>
    <row r="3046" spans="1:3" x14ac:dyDescent="0.3">
      <c r="A3046">
        <v>7</v>
      </c>
      <c r="B3046" t="s">
        <v>49</v>
      </c>
      <c r="C3046" t="s">
        <v>49</v>
      </c>
    </row>
    <row r="3047" spans="1:3" x14ac:dyDescent="0.3">
      <c r="A3047">
        <v>3177</v>
      </c>
      <c r="B3047" t="s">
        <v>49</v>
      </c>
      <c r="C3047" t="s">
        <v>49</v>
      </c>
    </row>
    <row r="3048" spans="1:3" x14ac:dyDescent="0.3">
      <c r="A3048">
        <v>232</v>
      </c>
      <c r="B3048" t="s">
        <v>49</v>
      </c>
      <c r="C3048" t="s">
        <v>55</v>
      </c>
    </row>
    <row r="3049" spans="1:3" x14ac:dyDescent="0.3">
      <c r="A3049">
        <v>81</v>
      </c>
      <c r="B3049" t="s">
        <v>55</v>
      </c>
      <c r="C3049" t="s">
        <v>49</v>
      </c>
    </row>
    <row r="3050" spans="1:3" x14ac:dyDescent="0.3">
      <c r="A3050">
        <v>414</v>
      </c>
      <c r="B3050" t="s">
        <v>55</v>
      </c>
      <c r="C3050" t="s">
        <v>49</v>
      </c>
    </row>
    <row r="3051" spans="1:3" x14ac:dyDescent="0.3">
      <c r="A3051">
        <v>1433</v>
      </c>
      <c r="B3051" t="s">
        <v>55</v>
      </c>
      <c r="C3051" t="s">
        <v>49</v>
      </c>
    </row>
    <row r="3052" spans="1:3" x14ac:dyDescent="0.3">
      <c r="A3052">
        <v>187</v>
      </c>
      <c r="B3052" t="s">
        <v>49</v>
      </c>
      <c r="C3052" t="s">
        <v>49</v>
      </c>
    </row>
    <row r="3053" spans="1:3" x14ac:dyDescent="0.3">
      <c r="A3053">
        <v>0</v>
      </c>
      <c r="B3053" t="s">
        <v>49</v>
      </c>
      <c r="C3053" t="s">
        <v>49</v>
      </c>
    </row>
    <row r="3054" spans="1:3" x14ac:dyDescent="0.3">
      <c r="A3054">
        <v>4610</v>
      </c>
      <c r="B3054" t="s">
        <v>49</v>
      </c>
      <c r="C3054" t="s">
        <v>49</v>
      </c>
    </row>
    <row r="3055" spans="1:3" x14ac:dyDescent="0.3">
      <c r="A3055">
        <v>1429</v>
      </c>
      <c r="B3055" t="s">
        <v>55</v>
      </c>
      <c r="C3055" t="s">
        <v>49</v>
      </c>
    </row>
    <row r="3056" spans="1:3" x14ac:dyDescent="0.3">
      <c r="A3056">
        <v>334</v>
      </c>
      <c r="B3056" t="s">
        <v>49</v>
      </c>
      <c r="C3056" t="s">
        <v>49</v>
      </c>
    </row>
    <row r="3057" spans="1:3" x14ac:dyDescent="0.3">
      <c r="A3057">
        <v>2</v>
      </c>
      <c r="B3057" t="s">
        <v>49</v>
      </c>
      <c r="C3057" t="s">
        <v>55</v>
      </c>
    </row>
    <row r="3058" spans="1:3" x14ac:dyDescent="0.3">
      <c r="A3058">
        <v>500</v>
      </c>
      <c r="B3058" t="s">
        <v>55</v>
      </c>
      <c r="C3058" t="s">
        <v>49</v>
      </c>
    </row>
    <row r="3059" spans="1:3" x14ac:dyDescent="0.3">
      <c r="A3059">
        <v>43</v>
      </c>
      <c r="B3059" t="s">
        <v>55</v>
      </c>
      <c r="C3059" t="s">
        <v>49</v>
      </c>
    </row>
    <row r="3060" spans="1:3" x14ac:dyDescent="0.3">
      <c r="A3060">
        <v>4030</v>
      </c>
      <c r="B3060" t="s">
        <v>55</v>
      </c>
      <c r="C3060" t="s">
        <v>49</v>
      </c>
    </row>
    <row r="3061" spans="1:3" x14ac:dyDescent="0.3">
      <c r="A3061">
        <v>306</v>
      </c>
      <c r="B3061" t="s">
        <v>49</v>
      </c>
      <c r="C3061" t="s">
        <v>55</v>
      </c>
    </row>
    <row r="3062" spans="1:3" x14ac:dyDescent="0.3">
      <c r="A3062">
        <v>0</v>
      </c>
      <c r="B3062" t="s">
        <v>49</v>
      </c>
      <c r="C3062" t="s">
        <v>49</v>
      </c>
    </row>
    <row r="3063" spans="1:3" x14ac:dyDescent="0.3">
      <c r="A3063">
        <v>168</v>
      </c>
      <c r="B3063" t="s">
        <v>49</v>
      </c>
      <c r="C3063" t="s">
        <v>49</v>
      </c>
    </row>
    <row r="3064" spans="1:3" x14ac:dyDescent="0.3">
      <c r="A3064">
        <v>210</v>
      </c>
      <c r="B3064" t="s">
        <v>49</v>
      </c>
      <c r="C3064" t="s">
        <v>49</v>
      </c>
    </row>
    <row r="3065" spans="1:3" x14ac:dyDescent="0.3">
      <c r="A3065">
        <v>518</v>
      </c>
      <c r="B3065" t="s">
        <v>55</v>
      </c>
      <c r="C3065" t="s">
        <v>49</v>
      </c>
    </row>
    <row r="3066" spans="1:3" x14ac:dyDescent="0.3">
      <c r="A3066">
        <v>1696</v>
      </c>
      <c r="B3066" t="s">
        <v>55</v>
      </c>
      <c r="C3066" t="s">
        <v>49</v>
      </c>
    </row>
    <row r="3067" spans="1:3" x14ac:dyDescent="0.3">
      <c r="A3067">
        <v>-31</v>
      </c>
      <c r="B3067" t="s">
        <v>49</v>
      </c>
      <c r="C3067" t="s">
        <v>55</v>
      </c>
    </row>
    <row r="3068" spans="1:3" x14ac:dyDescent="0.3">
      <c r="A3068">
        <v>856</v>
      </c>
      <c r="B3068" t="s">
        <v>55</v>
      </c>
      <c r="C3068" t="s">
        <v>49</v>
      </c>
    </row>
    <row r="3069" spans="1:3" x14ac:dyDescent="0.3">
      <c r="A3069">
        <v>318</v>
      </c>
      <c r="B3069" t="s">
        <v>55</v>
      </c>
      <c r="C3069" t="s">
        <v>49</v>
      </c>
    </row>
    <row r="3070" spans="1:3" x14ac:dyDescent="0.3">
      <c r="A3070">
        <v>64</v>
      </c>
      <c r="B3070" t="s">
        <v>49</v>
      </c>
      <c r="C3070" t="s">
        <v>49</v>
      </c>
    </row>
    <row r="3071" spans="1:3" x14ac:dyDescent="0.3">
      <c r="A3071">
        <v>800</v>
      </c>
      <c r="B3071" t="s">
        <v>55</v>
      </c>
      <c r="C3071" t="s">
        <v>49</v>
      </c>
    </row>
    <row r="3072" spans="1:3" x14ac:dyDescent="0.3">
      <c r="A3072">
        <v>75</v>
      </c>
      <c r="B3072" t="s">
        <v>49</v>
      </c>
      <c r="C3072" t="s">
        <v>49</v>
      </c>
    </row>
    <row r="3073" spans="1:3" x14ac:dyDescent="0.3">
      <c r="A3073">
        <v>347</v>
      </c>
      <c r="B3073" t="s">
        <v>55</v>
      </c>
      <c r="C3073" t="s">
        <v>49</v>
      </c>
    </row>
    <row r="3074" spans="1:3" x14ac:dyDescent="0.3">
      <c r="A3074">
        <v>2366</v>
      </c>
      <c r="B3074" t="s">
        <v>55</v>
      </c>
      <c r="C3074" t="s">
        <v>55</v>
      </c>
    </row>
    <row r="3075" spans="1:3" x14ac:dyDescent="0.3">
      <c r="A3075">
        <v>701</v>
      </c>
      <c r="B3075" t="s">
        <v>49</v>
      </c>
      <c r="C3075" t="s">
        <v>49</v>
      </c>
    </row>
    <row r="3076" spans="1:3" x14ac:dyDescent="0.3">
      <c r="A3076">
        <v>475</v>
      </c>
      <c r="B3076" t="s">
        <v>55</v>
      </c>
      <c r="C3076" t="s">
        <v>55</v>
      </c>
    </row>
    <row r="3077" spans="1:3" x14ac:dyDescent="0.3">
      <c r="A3077">
        <v>3285</v>
      </c>
      <c r="B3077" t="s">
        <v>49</v>
      </c>
      <c r="C3077" t="s">
        <v>49</v>
      </c>
    </row>
    <row r="3078" spans="1:3" x14ac:dyDescent="0.3">
      <c r="A3078">
        <v>925</v>
      </c>
      <c r="B3078" t="s">
        <v>49</v>
      </c>
      <c r="C3078" t="s">
        <v>49</v>
      </c>
    </row>
    <row r="3079" spans="1:3" x14ac:dyDescent="0.3">
      <c r="A3079">
        <v>128</v>
      </c>
      <c r="B3079" t="s">
        <v>49</v>
      </c>
      <c r="C3079" t="s">
        <v>55</v>
      </c>
    </row>
    <row r="3080" spans="1:3" x14ac:dyDescent="0.3">
      <c r="A3080">
        <v>1587</v>
      </c>
      <c r="B3080" t="s">
        <v>55</v>
      </c>
      <c r="C3080" t="s">
        <v>49</v>
      </c>
    </row>
    <row r="3081" spans="1:3" x14ac:dyDescent="0.3">
      <c r="A3081">
        <v>879</v>
      </c>
      <c r="B3081" t="s">
        <v>55</v>
      </c>
      <c r="C3081" t="s">
        <v>49</v>
      </c>
    </row>
    <row r="3082" spans="1:3" x14ac:dyDescent="0.3">
      <c r="A3082">
        <v>478</v>
      </c>
      <c r="B3082" t="s">
        <v>49</v>
      </c>
      <c r="C3082" t="s">
        <v>49</v>
      </c>
    </row>
    <row r="3083" spans="1:3" x14ac:dyDescent="0.3">
      <c r="A3083">
        <v>280</v>
      </c>
      <c r="B3083" t="s">
        <v>49</v>
      </c>
      <c r="C3083" t="s">
        <v>49</v>
      </c>
    </row>
    <row r="3084" spans="1:3" x14ac:dyDescent="0.3">
      <c r="A3084">
        <v>1868</v>
      </c>
      <c r="B3084" t="s">
        <v>49</v>
      </c>
      <c r="C3084" t="s">
        <v>49</v>
      </c>
    </row>
    <row r="3085" spans="1:3" x14ac:dyDescent="0.3">
      <c r="A3085">
        <v>819</v>
      </c>
      <c r="B3085" t="s">
        <v>49</v>
      </c>
      <c r="C3085" t="s">
        <v>49</v>
      </c>
    </row>
    <row r="3086" spans="1:3" x14ac:dyDescent="0.3">
      <c r="A3086">
        <v>4646</v>
      </c>
      <c r="B3086" t="s">
        <v>55</v>
      </c>
      <c r="C3086" t="s">
        <v>49</v>
      </c>
    </row>
    <row r="3087" spans="1:3" x14ac:dyDescent="0.3">
      <c r="A3087">
        <v>27</v>
      </c>
      <c r="B3087" t="s">
        <v>49</v>
      </c>
      <c r="C3087" t="s">
        <v>49</v>
      </c>
    </row>
    <row r="3088" spans="1:3" x14ac:dyDescent="0.3">
      <c r="A3088">
        <v>736</v>
      </c>
      <c r="B3088" t="s">
        <v>55</v>
      </c>
      <c r="C3088" t="s">
        <v>49</v>
      </c>
    </row>
    <row r="3089" spans="1:3" x14ac:dyDescent="0.3">
      <c r="A3089">
        <v>224</v>
      </c>
      <c r="B3089" t="s">
        <v>55</v>
      </c>
      <c r="C3089" t="s">
        <v>49</v>
      </c>
    </row>
    <row r="3090" spans="1:3" x14ac:dyDescent="0.3">
      <c r="A3090">
        <v>2544</v>
      </c>
      <c r="B3090" t="s">
        <v>49</v>
      </c>
      <c r="C3090" t="s">
        <v>49</v>
      </c>
    </row>
    <row r="3091" spans="1:3" x14ac:dyDescent="0.3">
      <c r="A3091">
        <v>427</v>
      </c>
      <c r="B3091" t="s">
        <v>49</v>
      </c>
      <c r="C3091" t="s">
        <v>55</v>
      </c>
    </row>
    <row r="3092" spans="1:3" x14ac:dyDescent="0.3">
      <c r="A3092">
        <v>2764</v>
      </c>
      <c r="B3092" t="s">
        <v>49</v>
      </c>
      <c r="C3092" t="s">
        <v>49</v>
      </c>
    </row>
    <row r="3093" spans="1:3" x14ac:dyDescent="0.3">
      <c r="A3093">
        <v>376</v>
      </c>
      <c r="B3093" t="s">
        <v>55</v>
      </c>
      <c r="C3093" t="s">
        <v>49</v>
      </c>
    </row>
    <row r="3094" spans="1:3" x14ac:dyDescent="0.3">
      <c r="A3094">
        <v>523</v>
      </c>
      <c r="B3094" t="s">
        <v>55</v>
      </c>
      <c r="C3094" t="s">
        <v>49</v>
      </c>
    </row>
    <row r="3095" spans="1:3" x14ac:dyDescent="0.3">
      <c r="A3095">
        <v>71</v>
      </c>
      <c r="B3095" t="s">
        <v>49</v>
      </c>
      <c r="C3095" t="s">
        <v>55</v>
      </c>
    </row>
    <row r="3096" spans="1:3" x14ac:dyDescent="0.3">
      <c r="A3096">
        <v>3948</v>
      </c>
      <c r="B3096" t="s">
        <v>49</v>
      </c>
      <c r="C3096" t="s">
        <v>49</v>
      </c>
    </row>
    <row r="3097" spans="1:3" x14ac:dyDescent="0.3">
      <c r="A3097">
        <v>1810</v>
      </c>
      <c r="B3097" t="s">
        <v>49</v>
      </c>
      <c r="C3097" t="s">
        <v>49</v>
      </c>
    </row>
    <row r="3098" spans="1:3" x14ac:dyDescent="0.3">
      <c r="A3098">
        <v>994</v>
      </c>
      <c r="B3098" t="s">
        <v>49</v>
      </c>
      <c r="C3098" t="s">
        <v>49</v>
      </c>
    </row>
    <row r="3099" spans="1:3" x14ac:dyDescent="0.3">
      <c r="A3099">
        <v>52</v>
      </c>
      <c r="B3099" t="s">
        <v>55</v>
      </c>
      <c r="C3099" t="s">
        <v>49</v>
      </c>
    </row>
    <row r="3100" spans="1:3" x14ac:dyDescent="0.3">
      <c r="A3100">
        <v>11</v>
      </c>
      <c r="B3100" t="s">
        <v>49</v>
      </c>
      <c r="C3100" t="s">
        <v>49</v>
      </c>
    </row>
    <row r="3101" spans="1:3" x14ac:dyDescent="0.3">
      <c r="A3101">
        <v>0</v>
      </c>
      <c r="B3101" t="s">
        <v>49</v>
      </c>
      <c r="C3101" t="s">
        <v>49</v>
      </c>
    </row>
    <row r="3102" spans="1:3" x14ac:dyDescent="0.3">
      <c r="A3102">
        <v>747</v>
      </c>
      <c r="B3102" t="s">
        <v>49</v>
      </c>
      <c r="C3102" t="s">
        <v>49</v>
      </c>
    </row>
    <row r="3103" spans="1:3" x14ac:dyDescent="0.3">
      <c r="A3103">
        <v>2657</v>
      </c>
      <c r="B3103" t="s">
        <v>55</v>
      </c>
      <c r="C3103" t="s">
        <v>49</v>
      </c>
    </row>
    <row r="3104" spans="1:3" x14ac:dyDescent="0.3">
      <c r="A3104">
        <v>313</v>
      </c>
      <c r="B3104" t="s">
        <v>49</v>
      </c>
      <c r="C3104" t="s">
        <v>55</v>
      </c>
    </row>
    <row r="3105" spans="1:3" x14ac:dyDescent="0.3">
      <c r="A3105">
        <v>61</v>
      </c>
      <c r="B3105" t="s">
        <v>49</v>
      </c>
      <c r="C3105" t="s">
        <v>55</v>
      </c>
    </row>
    <row r="3106" spans="1:3" x14ac:dyDescent="0.3">
      <c r="A3106">
        <v>2557</v>
      </c>
      <c r="B3106" t="s">
        <v>55</v>
      </c>
      <c r="C3106" t="s">
        <v>49</v>
      </c>
    </row>
    <row r="3107" spans="1:3" x14ac:dyDescent="0.3">
      <c r="A3107">
        <v>0</v>
      </c>
      <c r="B3107" t="s">
        <v>55</v>
      </c>
      <c r="C3107" t="s">
        <v>49</v>
      </c>
    </row>
    <row r="3108" spans="1:3" x14ac:dyDescent="0.3">
      <c r="A3108">
        <v>10</v>
      </c>
      <c r="B3108" t="s">
        <v>55</v>
      </c>
      <c r="C3108" t="s">
        <v>49</v>
      </c>
    </row>
    <row r="3109" spans="1:3" x14ac:dyDescent="0.3">
      <c r="A3109">
        <v>658</v>
      </c>
      <c r="B3109" t="s">
        <v>55</v>
      </c>
      <c r="C3109" t="s">
        <v>49</v>
      </c>
    </row>
    <row r="3110" spans="1:3" x14ac:dyDescent="0.3">
      <c r="A3110">
        <v>1679</v>
      </c>
      <c r="B3110" t="s">
        <v>55</v>
      </c>
      <c r="C3110" t="s">
        <v>49</v>
      </c>
    </row>
    <row r="3111" spans="1:3" x14ac:dyDescent="0.3">
      <c r="A3111">
        <v>0</v>
      </c>
      <c r="B3111" t="s">
        <v>49</v>
      </c>
      <c r="C3111" t="s">
        <v>55</v>
      </c>
    </row>
    <row r="3112" spans="1:3" x14ac:dyDescent="0.3">
      <c r="A3112">
        <v>841</v>
      </c>
      <c r="B3112" t="s">
        <v>55</v>
      </c>
      <c r="C3112" t="s">
        <v>49</v>
      </c>
    </row>
    <row r="3113" spans="1:3" x14ac:dyDescent="0.3">
      <c r="A3113">
        <v>0</v>
      </c>
      <c r="B3113" t="s">
        <v>55</v>
      </c>
      <c r="C3113" t="s">
        <v>49</v>
      </c>
    </row>
    <row r="3114" spans="1:3" x14ac:dyDescent="0.3">
      <c r="A3114">
        <v>1160</v>
      </c>
      <c r="B3114" t="s">
        <v>55</v>
      </c>
      <c r="C3114" t="s">
        <v>49</v>
      </c>
    </row>
    <row r="3115" spans="1:3" x14ac:dyDescent="0.3">
      <c r="A3115">
        <v>-37</v>
      </c>
      <c r="B3115" t="s">
        <v>55</v>
      </c>
      <c r="C3115" t="s">
        <v>49</v>
      </c>
    </row>
    <row r="3116" spans="1:3" x14ac:dyDescent="0.3">
      <c r="A3116">
        <v>94</v>
      </c>
      <c r="B3116" t="s">
        <v>55</v>
      </c>
      <c r="C3116" t="s">
        <v>49</v>
      </c>
    </row>
    <row r="3117" spans="1:3" x14ac:dyDescent="0.3">
      <c r="A3117">
        <v>585</v>
      </c>
      <c r="B3117" t="s">
        <v>55</v>
      </c>
      <c r="C3117" t="s">
        <v>49</v>
      </c>
    </row>
    <row r="3118" spans="1:3" x14ac:dyDescent="0.3">
      <c r="A3118">
        <v>235</v>
      </c>
      <c r="B3118" t="s">
        <v>49</v>
      </c>
      <c r="C3118" t="s">
        <v>49</v>
      </c>
    </row>
    <row r="3119" spans="1:3" x14ac:dyDescent="0.3">
      <c r="A3119">
        <v>2145</v>
      </c>
      <c r="B3119" t="s">
        <v>55</v>
      </c>
      <c r="C3119" t="s">
        <v>49</v>
      </c>
    </row>
    <row r="3120" spans="1:3" x14ac:dyDescent="0.3">
      <c r="A3120">
        <v>1464</v>
      </c>
      <c r="B3120" t="s">
        <v>55</v>
      </c>
      <c r="C3120" t="s">
        <v>49</v>
      </c>
    </row>
    <row r="3121" spans="1:3" x14ac:dyDescent="0.3">
      <c r="A3121">
        <v>232</v>
      </c>
      <c r="B3121" t="s">
        <v>55</v>
      </c>
      <c r="C3121" t="s">
        <v>55</v>
      </c>
    </row>
    <row r="3122" spans="1:3" x14ac:dyDescent="0.3">
      <c r="A3122">
        <v>187</v>
      </c>
      <c r="B3122" t="s">
        <v>55</v>
      </c>
      <c r="C3122" t="s">
        <v>49</v>
      </c>
    </row>
    <row r="3123" spans="1:3" x14ac:dyDescent="0.3">
      <c r="A3123">
        <v>12</v>
      </c>
      <c r="B3123" t="s">
        <v>49</v>
      </c>
      <c r="C3123" t="s">
        <v>49</v>
      </c>
    </row>
    <row r="3124" spans="1:3" x14ac:dyDescent="0.3">
      <c r="A3124">
        <v>318</v>
      </c>
      <c r="B3124" t="s">
        <v>55</v>
      </c>
      <c r="C3124" t="s">
        <v>49</v>
      </c>
    </row>
    <row r="3125" spans="1:3" x14ac:dyDescent="0.3">
      <c r="A3125">
        <v>405</v>
      </c>
      <c r="B3125" t="s">
        <v>49</v>
      </c>
      <c r="C3125" t="s">
        <v>55</v>
      </c>
    </row>
    <row r="3126" spans="1:3" x14ac:dyDescent="0.3">
      <c r="A3126">
        <v>334</v>
      </c>
      <c r="B3126" t="s">
        <v>55</v>
      </c>
      <c r="C3126" t="s">
        <v>49</v>
      </c>
    </row>
    <row r="3127" spans="1:3" x14ac:dyDescent="0.3">
      <c r="A3127">
        <v>0</v>
      </c>
      <c r="B3127" t="s">
        <v>55</v>
      </c>
      <c r="C3127" t="s">
        <v>49</v>
      </c>
    </row>
    <row r="3128" spans="1:3" x14ac:dyDescent="0.3">
      <c r="A3128">
        <v>2</v>
      </c>
      <c r="B3128" t="s">
        <v>49</v>
      </c>
      <c r="C3128" t="s">
        <v>49</v>
      </c>
    </row>
    <row r="3129" spans="1:3" x14ac:dyDescent="0.3">
      <c r="A3129">
        <v>966</v>
      </c>
      <c r="B3129" t="s">
        <v>55</v>
      </c>
      <c r="C3129" t="s">
        <v>55</v>
      </c>
    </row>
    <row r="3130" spans="1:3" x14ac:dyDescent="0.3">
      <c r="A3130">
        <v>195</v>
      </c>
      <c r="B3130" t="s">
        <v>49</v>
      </c>
      <c r="C3130" t="s">
        <v>55</v>
      </c>
    </row>
    <row r="3131" spans="1:3" x14ac:dyDescent="0.3">
      <c r="A3131">
        <v>0</v>
      </c>
      <c r="B3131" t="s">
        <v>49</v>
      </c>
      <c r="C3131" t="s">
        <v>49</v>
      </c>
    </row>
    <row r="3132" spans="1:3" x14ac:dyDescent="0.3">
      <c r="A3132">
        <v>0</v>
      </c>
      <c r="B3132" t="s">
        <v>49</v>
      </c>
      <c r="C3132" t="s">
        <v>49</v>
      </c>
    </row>
    <row r="3133" spans="1:3" x14ac:dyDescent="0.3">
      <c r="A3133">
        <v>260</v>
      </c>
      <c r="B3133" t="s">
        <v>49</v>
      </c>
      <c r="C3133" t="s">
        <v>49</v>
      </c>
    </row>
    <row r="3134" spans="1:3" x14ac:dyDescent="0.3">
      <c r="A3134">
        <v>451</v>
      </c>
      <c r="B3134" t="s">
        <v>55</v>
      </c>
      <c r="C3134" t="s">
        <v>49</v>
      </c>
    </row>
    <row r="3135" spans="1:3" x14ac:dyDescent="0.3">
      <c r="A3135">
        <v>3242</v>
      </c>
      <c r="B3135" t="s">
        <v>55</v>
      </c>
      <c r="C3135" t="s">
        <v>49</v>
      </c>
    </row>
    <row r="3136" spans="1:3" x14ac:dyDescent="0.3">
      <c r="A3136">
        <v>8515</v>
      </c>
      <c r="B3136" t="s">
        <v>55</v>
      </c>
      <c r="C3136" t="s">
        <v>49</v>
      </c>
    </row>
    <row r="3137" spans="1:3" x14ac:dyDescent="0.3">
      <c r="A3137">
        <v>1808</v>
      </c>
      <c r="B3137" t="s">
        <v>55</v>
      </c>
      <c r="C3137" t="s">
        <v>49</v>
      </c>
    </row>
    <row r="3138" spans="1:3" x14ac:dyDescent="0.3">
      <c r="A3138">
        <v>20</v>
      </c>
      <c r="B3138" t="s">
        <v>55</v>
      </c>
      <c r="C3138" t="s">
        <v>49</v>
      </c>
    </row>
    <row r="3139" spans="1:3" x14ac:dyDescent="0.3">
      <c r="A3139">
        <v>3068</v>
      </c>
      <c r="B3139" t="s">
        <v>55</v>
      </c>
      <c r="C3139" t="s">
        <v>55</v>
      </c>
    </row>
    <row r="3140" spans="1:3" x14ac:dyDescent="0.3">
      <c r="A3140">
        <v>23</v>
      </c>
      <c r="B3140" t="s">
        <v>49</v>
      </c>
      <c r="C3140" t="s">
        <v>49</v>
      </c>
    </row>
    <row r="3141" spans="1:3" x14ac:dyDescent="0.3">
      <c r="A3141">
        <v>1076</v>
      </c>
      <c r="B3141" t="s">
        <v>49</v>
      </c>
      <c r="C3141" t="s">
        <v>49</v>
      </c>
    </row>
    <row r="3142" spans="1:3" x14ac:dyDescent="0.3">
      <c r="A3142">
        <v>1060</v>
      </c>
      <c r="B3142" t="s">
        <v>55</v>
      </c>
      <c r="C3142" t="s">
        <v>49</v>
      </c>
    </row>
    <row r="3143" spans="1:3" x14ac:dyDescent="0.3">
      <c r="A3143">
        <v>678</v>
      </c>
      <c r="B3143" t="s">
        <v>55</v>
      </c>
      <c r="C3143" t="s">
        <v>49</v>
      </c>
    </row>
    <row r="3144" spans="1:3" x14ac:dyDescent="0.3">
      <c r="A3144">
        <v>1147</v>
      </c>
      <c r="B3144" t="s">
        <v>55</v>
      </c>
      <c r="C3144" t="s">
        <v>55</v>
      </c>
    </row>
    <row r="3145" spans="1:3" x14ac:dyDescent="0.3">
      <c r="A3145">
        <v>-630</v>
      </c>
      <c r="B3145" t="s">
        <v>49</v>
      </c>
      <c r="C3145" t="s">
        <v>49</v>
      </c>
    </row>
    <row r="3146" spans="1:3" x14ac:dyDescent="0.3">
      <c r="A3146">
        <v>459</v>
      </c>
      <c r="B3146" t="s">
        <v>49</v>
      </c>
      <c r="C3146" t="s">
        <v>49</v>
      </c>
    </row>
    <row r="3147" spans="1:3" x14ac:dyDescent="0.3">
      <c r="A3147">
        <v>976</v>
      </c>
      <c r="B3147" t="s">
        <v>55</v>
      </c>
      <c r="C3147" t="s">
        <v>49</v>
      </c>
    </row>
    <row r="3148" spans="1:3" x14ac:dyDescent="0.3">
      <c r="A3148">
        <v>357</v>
      </c>
      <c r="B3148" t="s">
        <v>55</v>
      </c>
      <c r="C3148" t="s">
        <v>49</v>
      </c>
    </row>
    <row r="3149" spans="1:3" x14ac:dyDescent="0.3">
      <c r="A3149">
        <v>-9</v>
      </c>
      <c r="B3149" t="s">
        <v>49</v>
      </c>
      <c r="C3149" t="s">
        <v>49</v>
      </c>
    </row>
    <row r="3150" spans="1:3" x14ac:dyDescent="0.3">
      <c r="A3150">
        <v>1927</v>
      </c>
      <c r="B3150" t="s">
        <v>55</v>
      </c>
      <c r="C3150" t="s">
        <v>49</v>
      </c>
    </row>
    <row r="3151" spans="1:3" x14ac:dyDescent="0.3">
      <c r="A3151">
        <v>500</v>
      </c>
      <c r="B3151" t="s">
        <v>55</v>
      </c>
      <c r="C3151" t="s">
        <v>49</v>
      </c>
    </row>
    <row r="3152" spans="1:3" x14ac:dyDescent="0.3">
      <c r="A3152">
        <v>9146</v>
      </c>
      <c r="B3152" t="s">
        <v>49</v>
      </c>
      <c r="C3152" t="s">
        <v>49</v>
      </c>
    </row>
    <row r="3153" spans="1:3" x14ac:dyDescent="0.3">
      <c r="A3153">
        <v>59</v>
      </c>
      <c r="B3153" t="s">
        <v>49</v>
      </c>
      <c r="C3153" t="s">
        <v>49</v>
      </c>
    </row>
    <row r="3154" spans="1:3" x14ac:dyDescent="0.3">
      <c r="A3154">
        <v>0</v>
      </c>
      <c r="B3154" t="s">
        <v>49</v>
      </c>
      <c r="C3154" t="s">
        <v>49</v>
      </c>
    </row>
    <row r="3155" spans="1:3" x14ac:dyDescent="0.3">
      <c r="A3155">
        <v>328</v>
      </c>
      <c r="B3155" t="s">
        <v>55</v>
      </c>
      <c r="C3155" t="s">
        <v>49</v>
      </c>
    </row>
    <row r="3156" spans="1:3" x14ac:dyDescent="0.3">
      <c r="A3156">
        <v>291</v>
      </c>
      <c r="B3156" t="s">
        <v>49</v>
      </c>
      <c r="C3156" t="s">
        <v>49</v>
      </c>
    </row>
    <row r="3157" spans="1:3" x14ac:dyDescent="0.3">
      <c r="A3157">
        <v>-703</v>
      </c>
      <c r="B3157" t="s">
        <v>55</v>
      </c>
      <c r="C3157" t="s">
        <v>49</v>
      </c>
    </row>
    <row r="3158" spans="1:3" x14ac:dyDescent="0.3">
      <c r="A3158">
        <v>589</v>
      </c>
      <c r="B3158" t="s">
        <v>55</v>
      </c>
      <c r="C3158" t="s">
        <v>49</v>
      </c>
    </row>
    <row r="3159" spans="1:3" x14ac:dyDescent="0.3">
      <c r="A3159">
        <v>6053</v>
      </c>
      <c r="B3159" t="s">
        <v>49</v>
      </c>
      <c r="C3159" t="s">
        <v>49</v>
      </c>
    </row>
    <row r="3160" spans="1:3" x14ac:dyDescent="0.3">
      <c r="A3160">
        <v>1142</v>
      </c>
      <c r="B3160" t="s">
        <v>49</v>
      </c>
      <c r="C3160" t="s">
        <v>49</v>
      </c>
    </row>
    <row r="3161" spans="1:3" x14ac:dyDescent="0.3">
      <c r="A3161">
        <v>725</v>
      </c>
      <c r="B3161" t="s">
        <v>55</v>
      </c>
      <c r="C3161" t="s">
        <v>49</v>
      </c>
    </row>
    <row r="3162" spans="1:3" x14ac:dyDescent="0.3">
      <c r="A3162">
        <v>802</v>
      </c>
      <c r="B3162" t="s">
        <v>49</v>
      </c>
      <c r="C3162" t="s">
        <v>49</v>
      </c>
    </row>
    <row r="3163" spans="1:3" x14ac:dyDescent="0.3">
      <c r="A3163">
        <v>556</v>
      </c>
      <c r="B3163" t="s">
        <v>55</v>
      </c>
      <c r="C3163" t="s">
        <v>49</v>
      </c>
    </row>
    <row r="3164" spans="1:3" x14ac:dyDescent="0.3">
      <c r="A3164">
        <v>191</v>
      </c>
      <c r="B3164" t="s">
        <v>55</v>
      </c>
      <c r="C3164" t="s">
        <v>49</v>
      </c>
    </row>
    <row r="3165" spans="1:3" x14ac:dyDescent="0.3">
      <c r="A3165">
        <v>373</v>
      </c>
      <c r="B3165" t="s">
        <v>49</v>
      </c>
      <c r="C3165" t="s">
        <v>49</v>
      </c>
    </row>
    <row r="3166" spans="1:3" x14ac:dyDescent="0.3">
      <c r="A3166">
        <v>6164</v>
      </c>
      <c r="B3166" t="s">
        <v>49</v>
      </c>
      <c r="C3166" t="s">
        <v>49</v>
      </c>
    </row>
    <row r="3167" spans="1:3" x14ac:dyDescent="0.3">
      <c r="A3167">
        <v>37</v>
      </c>
      <c r="B3167" t="s">
        <v>49</v>
      </c>
      <c r="C3167" t="s">
        <v>49</v>
      </c>
    </row>
    <row r="3168" spans="1:3" x14ac:dyDescent="0.3">
      <c r="A3168">
        <v>1156</v>
      </c>
      <c r="B3168" t="s">
        <v>55</v>
      </c>
      <c r="C3168" t="s">
        <v>49</v>
      </c>
    </row>
    <row r="3169" spans="1:3" x14ac:dyDescent="0.3">
      <c r="A3169">
        <v>806</v>
      </c>
      <c r="B3169" t="s">
        <v>55</v>
      </c>
      <c r="C3169" t="s">
        <v>55</v>
      </c>
    </row>
    <row r="3170" spans="1:3" x14ac:dyDescent="0.3">
      <c r="A3170">
        <v>2381</v>
      </c>
      <c r="B3170" t="s">
        <v>49</v>
      </c>
      <c r="C3170" t="s">
        <v>49</v>
      </c>
    </row>
    <row r="3171" spans="1:3" x14ac:dyDescent="0.3">
      <c r="A3171">
        <v>-314</v>
      </c>
      <c r="B3171" t="s">
        <v>55</v>
      </c>
      <c r="C3171" t="s">
        <v>49</v>
      </c>
    </row>
    <row r="3172" spans="1:3" x14ac:dyDescent="0.3">
      <c r="A3172">
        <v>285</v>
      </c>
      <c r="B3172" t="s">
        <v>55</v>
      </c>
      <c r="C3172" t="s">
        <v>55</v>
      </c>
    </row>
    <row r="3173" spans="1:3" x14ac:dyDescent="0.3">
      <c r="A3173">
        <v>1199</v>
      </c>
      <c r="B3173" t="s">
        <v>55</v>
      </c>
      <c r="C3173" t="s">
        <v>49</v>
      </c>
    </row>
    <row r="3174" spans="1:3" x14ac:dyDescent="0.3">
      <c r="A3174">
        <v>481</v>
      </c>
      <c r="B3174" t="s">
        <v>55</v>
      </c>
      <c r="C3174" t="s">
        <v>49</v>
      </c>
    </row>
    <row r="3175" spans="1:3" x14ac:dyDescent="0.3">
      <c r="A3175">
        <v>137</v>
      </c>
      <c r="B3175" t="s">
        <v>49</v>
      </c>
      <c r="C3175" t="s">
        <v>49</v>
      </c>
    </row>
    <row r="3176" spans="1:3" x14ac:dyDescent="0.3">
      <c r="A3176">
        <v>168</v>
      </c>
      <c r="B3176" t="s">
        <v>55</v>
      </c>
      <c r="C3176" t="s">
        <v>49</v>
      </c>
    </row>
    <row r="3177" spans="1:3" x14ac:dyDescent="0.3">
      <c r="A3177">
        <v>156</v>
      </c>
      <c r="B3177" t="s">
        <v>55</v>
      </c>
      <c r="C3177" t="s">
        <v>49</v>
      </c>
    </row>
    <row r="3178" spans="1:3" x14ac:dyDescent="0.3">
      <c r="A3178">
        <v>4745</v>
      </c>
      <c r="B3178" t="s">
        <v>49</v>
      </c>
      <c r="C3178" t="s">
        <v>49</v>
      </c>
    </row>
    <row r="3179" spans="1:3" x14ac:dyDescent="0.3">
      <c r="A3179">
        <v>11797</v>
      </c>
      <c r="B3179" t="s">
        <v>55</v>
      </c>
      <c r="C3179" t="s">
        <v>49</v>
      </c>
    </row>
    <row r="3180" spans="1:3" x14ac:dyDescent="0.3">
      <c r="A3180">
        <v>786</v>
      </c>
      <c r="B3180" t="s">
        <v>49</v>
      </c>
      <c r="C3180" t="s">
        <v>55</v>
      </c>
    </row>
    <row r="3181" spans="1:3" x14ac:dyDescent="0.3">
      <c r="A3181">
        <v>4015</v>
      </c>
      <c r="B3181" t="s">
        <v>49</v>
      </c>
      <c r="C3181" t="s">
        <v>49</v>
      </c>
    </row>
    <row r="3182" spans="1:3" x14ac:dyDescent="0.3">
      <c r="A3182">
        <v>0</v>
      </c>
      <c r="B3182" t="s">
        <v>55</v>
      </c>
      <c r="C3182" t="s">
        <v>49</v>
      </c>
    </row>
    <row r="3183" spans="1:3" x14ac:dyDescent="0.3">
      <c r="A3183">
        <v>331</v>
      </c>
      <c r="B3183" t="s">
        <v>55</v>
      </c>
      <c r="C3183" t="s">
        <v>49</v>
      </c>
    </row>
    <row r="3184" spans="1:3" x14ac:dyDescent="0.3">
      <c r="A3184">
        <v>1554</v>
      </c>
      <c r="B3184" t="s">
        <v>55</v>
      </c>
      <c r="C3184" t="s">
        <v>49</v>
      </c>
    </row>
    <row r="3185" spans="1:3" x14ac:dyDescent="0.3">
      <c r="A3185">
        <v>132</v>
      </c>
      <c r="B3185" t="s">
        <v>55</v>
      </c>
      <c r="C3185" t="s">
        <v>55</v>
      </c>
    </row>
    <row r="3186" spans="1:3" x14ac:dyDescent="0.3">
      <c r="A3186">
        <v>5086</v>
      </c>
      <c r="B3186" t="s">
        <v>49</v>
      </c>
      <c r="C3186" t="s">
        <v>49</v>
      </c>
    </row>
    <row r="3187" spans="1:3" x14ac:dyDescent="0.3">
      <c r="A3187">
        <v>529</v>
      </c>
      <c r="B3187" t="s">
        <v>55</v>
      </c>
      <c r="C3187" t="s">
        <v>55</v>
      </c>
    </row>
    <row r="3188" spans="1:3" x14ac:dyDescent="0.3">
      <c r="A3188">
        <v>4824</v>
      </c>
      <c r="B3188" t="s">
        <v>49</v>
      </c>
      <c r="C3188" t="s">
        <v>55</v>
      </c>
    </row>
    <row r="3189" spans="1:3" x14ac:dyDescent="0.3">
      <c r="A3189">
        <v>474</v>
      </c>
      <c r="B3189" t="s">
        <v>49</v>
      </c>
      <c r="C3189" t="s">
        <v>49</v>
      </c>
    </row>
    <row r="3190" spans="1:3" x14ac:dyDescent="0.3">
      <c r="A3190">
        <v>86</v>
      </c>
      <c r="B3190" t="s">
        <v>55</v>
      </c>
      <c r="C3190" t="s">
        <v>49</v>
      </c>
    </row>
    <row r="3191" spans="1:3" x14ac:dyDescent="0.3">
      <c r="A3191">
        <v>2281</v>
      </c>
      <c r="B3191" t="s">
        <v>55</v>
      </c>
      <c r="C3191" t="s">
        <v>49</v>
      </c>
    </row>
    <row r="3192" spans="1:3" x14ac:dyDescent="0.3">
      <c r="A3192">
        <v>186</v>
      </c>
      <c r="B3192" t="s">
        <v>55</v>
      </c>
      <c r="C3192" t="s">
        <v>49</v>
      </c>
    </row>
    <row r="3193" spans="1:3" x14ac:dyDescent="0.3">
      <c r="A3193">
        <v>137</v>
      </c>
      <c r="B3193" t="s">
        <v>49</v>
      </c>
      <c r="C3193" t="s">
        <v>49</v>
      </c>
    </row>
    <row r="3194" spans="1:3" x14ac:dyDescent="0.3">
      <c r="A3194">
        <v>6968</v>
      </c>
      <c r="B3194" t="s">
        <v>49</v>
      </c>
      <c r="C3194" t="s">
        <v>49</v>
      </c>
    </row>
    <row r="3195" spans="1:3" x14ac:dyDescent="0.3">
      <c r="A3195">
        <v>86</v>
      </c>
      <c r="B3195" t="s">
        <v>49</v>
      </c>
      <c r="C3195" t="s">
        <v>49</v>
      </c>
    </row>
    <row r="3196" spans="1:3" x14ac:dyDescent="0.3">
      <c r="A3196">
        <v>81</v>
      </c>
      <c r="B3196" t="s">
        <v>49</v>
      </c>
      <c r="C3196" t="s">
        <v>55</v>
      </c>
    </row>
    <row r="3197" spans="1:3" x14ac:dyDescent="0.3">
      <c r="A3197">
        <v>6904</v>
      </c>
      <c r="B3197" t="s">
        <v>49</v>
      </c>
      <c r="C3197" t="s">
        <v>49</v>
      </c>
    </row>
    <row r="3198" spans="1:3" x14ac:dyDescent="0.3">
      <c r="A3198">
        <v>137</v>
      </c>
      <c r="B3198" t="s">
        <v>55</v>
      </c>
      <c r="C3198" t="s">
        <v>55</v>
      </c>
    </row>
    <row r="3199" spans="1:3" x14ac:dyDescent="0.3">
      <c r="A3199">
        <v>25</v>
      </c>
      <c r="B3199" t="s">
        <v>49</v>
      </c>
      <c r="C3199" t="s">
        <v>49</v>
      </c>
    </row>
    <row r="3200" spans="1:3" x14ac:dyDescent="0.3">
      <c r="A3200">
        <v>759</v>
      </c>
      <c r="B3200" t="s">
        <v>49</v>
      </c>
      <c r="C3200" t="s">
        <v>49</v>
      </c>
    </row>
    <row r="3201" spans="1:3" x14ac:dyDescent="0.3">
      <c r="A3201">
        <v>1922</v>
      </c>
      <c r="B3201" t="s">
        <v>55</v>
      </c>
      <c r="C3201" t="s">
        <v>49</v>
      </c>
    </row>
    <row r="3202" spans="1:3" x14ac:dyDescent="0.3">
      <c r="A3202">
        <v>3298</v>
      </c>
      <c r="B3202" t="s">
        <v>55</v>
      </c>
      <c r="C3202" t="s">
        <v>49</v>
      </c>
    </row>
    <row r="3203" spans="1:3" x14ac:dyDescent="0.3">
      <c r="A3203">
        <v>764</v>
      </c>
      <c r="B3203" t="s">
        <v>49</v>
      </c>
      <c r="C3203" t="s">
        <v>49</v>
      </c>
    </row>
    <row r="3204" spans="1:3" x14ac:dyDescent="0.3">
      <c r="A3204">
        <v>8556</v>
      </c>
      <c r="B3204" t="s">
        <v>49</v>
      </c>
      <c r="C3204" t="s">
        <v>49</v>
      </c>
    </row>
    <row r="3205" spans="1:3" x14ac:dyDescent="0.3">
      <c r="A3205">
        <v>3514</v>
      </c>
      <c r="B3205" t="s">
        <v>55</v>
      </c>
      <c r="C3205" t="s">
        <v>49</v>
      </c>
    </row>
    <row r="3206" spans="1:3" x14ac:dyDescent="0.3">
      <c r="A3206">
        <v>0</v>
      </c>
      <c r="B3206" t="s">
        <v>55</v>
      </c>
      <c r="C3206" t="s">
        <v>49</v>
      </c>
    </row>
    <row r="3207" spans="1:3" x14ac:dyDescent="0.3">
      <c r="A3207">
        <v>680</v>
      </c>
      <c r="B3207" t="s">
        <v>49</v>
      </c>
      <c r="C3207" t="s">
        <v>49</v>
      </c>
    </row>
    <row r="3208" spans="1:3" x14ac:dyDescent="0.3">
      <c r="A3208">
        <v>0</v>
      </c>
      <c r="B3208" t="s">
        <v>49</v>
      </c>
      <c r="C3208" t="s">
        <v>55</v>
      </c>
    </row>
    <row r="3209" spans="1:3" x14ac:dyDescent="0.3">
      <c r="A3209">
        <v>2819</v>
      </c>
      <c r="B3209" t="s">
        <v>49</v>
      </c>
      <c r="C3209" t="s">
        <v>49</v>
      </c>
    </row>
    <row r="3210" spans="1:3" x14ac:dyDescent="0.3">
      <c r="A3210">
        <v>-518</v>
      </c>
      <c r="B3210" t="s">
        <v>55</v>
      </c>
      <c r="C3210" t="s">
        <v>55</v>
      </c>
    </row>
    <row r="3211" spans="1:3" x14ac:dyDescent="0.3">
      <c r="A3211">
        <v>60</v>
      </c>
      <c r="B3211" t="s">
        <v>49</v>
      </c>
      <c r="C3211" t="s">
        <v>55</v>
      </c>
    </row>
    <row r="3212" spans="1:3" x14ac:dyDescent="0.3">
      <c r="A3212">
        <v>732</v>
      </c>
      <c r="B3212" t="s">
        <v>49</v>
      </c>
      <c r="C3212" t="s">
        <v>49</v>
      </c>
    </row>
    <row r="3213" spans="1:3" x14ac:dyDescent="0.3">
      <c r="A3213">
        <v>2707</v>
      </c>
      <c r="B3213" t="s">
        <v>55</v>
      </c>
      <c r="C3213" t="s">
        <v>49</v>
      </c>
    </row>
    <row r="3214" spans="1:3" x14ac:dyDescent="0.3">
      <c r="A3214">
        <v>177</v>
      </c>
      <c r="B3214" t="s">
        <v>55</v>
      </c>
      <c r="C3214" t="s">
        <v>49</v>
      </c>
    </row>
    <row r="3215" spans="1:3" x14ac:dyDescent="0.3">
      <c r="A3215">
        <v>13229</v>
      </c>
      <c r="B3215" t="s">
        <v>49</v>
      </c>
      <c r="C3215" t="s">
        <v>55</v>
      </c>
    </row>
    <row r="3216" spans="1:3" x14ac:dyDescent="0.3">
      <c r="A3216">
        <v>-204</v>
      </c>
      <c r="B3216" t="s">
        <v>55</v>
      </c>
      <c r="C3216" t="s">
        <v>55</v>
      </c>
    </row>
    <row r="3217" spans="1:3" x14ac:dyDescent="0.3">
      <c r="A3217">
        <v>990</v>
      </c>
      <c r="B3217" t="s">
        <v>55</v>
      </c>
      <c r="C3217" t="s">
        <v>49</v>
      </c>
    </row>
    <row r="3218" spans="1:3" x14ac:dyDescent="0.3">
      <c r="A3218">
        <v>648</v>
      </c>
      <c r="B3218" t="s">
        <v>55</v>
      </c>
      <c r="C3218" t="s">
        <v>49</v>
      </c>
    </row>
    <row r="3219" spans="1:3" x14ac:dyDescent="0.3">
      <c r="A3219">
        <v>50</v>
      </c>
      <c r="B3219" t="s">
        <v>49</v>
      </c>
      <c r="C3219" t="s">
        <v>49</v>
      </c>
    </row>
    <row r="3220" spans="1:3" x14ac:dyDescent="0.3">
      <c r="A3220">
        <v>1916</v>
      </c>
      <c r="B3220" t="s">
        <v>49</v>
      </c>
      <c r="C3220" t="s">
        <v>55</v>
      </c>
    </row>
    <row r="3221" spans="1:3" x14ac:dyDescent="0.3">
      <c r="A3221">
        <v>763</v>
      </c>
      <c r="B3221" t="s">
        <v>49</v>
      </c>
      <c r="C3221" t="s">
        <v>49</v>
      </c>
    </row>
    <row r="3222" spans="1:3" x14ac:dyDescent="0.3">
      <c r="A3222">
        <v>470</v>
      </c>
      <c r="B3222" t="s">
        <v>55</v>
      </c>
      <c r="C3222" t="s">
        <v>55</v>
      </c>
    </row>
    <row r="3223" spans="1:3" x14ac:dyDescent="0.3">
      <c r="A3223">
        <v>0</v>
      </c>
      <c r="B3223" t="s">
        <v>49</v>
      </c>
      <c r="C3223" t="s">
        <v>55</v>
      </c>
    </row>
    <row r="3224" spans="1:3" x14ac:dyDescent="0.3">
      <c r="A3224">
        <v>5739</v>
      </c>
      <c r="B3224" t="s">
        <v>55</v>
      </c>
      <c r="C3224" t="s">
        <v>55</v>
      </c>
    </row>
    <row r="3225" spans="1:3" x14ac:dyDescent="0.3">
      <c r="A3225">
        <v>0</v>
      </c>
      <c r="B3225" t="s">
        <v>49</v>
      </c>
      <c r="C3225" t="s">
        <v>49</v>
      </c>
    </row>
    <row r="3226" spans="1:3" x14ac:dyDescent="0.3">
      <c r="A3226">
        <v>-375</v>
      </c>
      <c r="B3226" t="s">
        <v>49</v>
      </c>
      <c r="C3226" t="s">
        <v>49</v>
      </c>
    </row>
    <row r="3227" spans="1:3" x14ac:dyDescent="0.3">
      <c r="A3227">
        <v>157</v>
      </c>
      <c r="B3227" t="s">
        <v>55</v>
      </c>
      <c r="C3227" t="s">
        <v>49</v>
      </c>
    </row>
    <row r="3228" spans="1:3" x14ac:dyDescent="0.3">
      <c r="A3228">
        <v>1518</v>
      </c>
      <c r="B3228" t="s">
        <v>55</v>
      </c>
      <c r="C3228" t="s">
        <v>49</v>
      </c>
    </row>
    <row r="3229" spans="1:3" x14ac:dyDescent="0.3">
      <c r="A3229">
        <v>1343</v>
      </c>
      <c r="B3229" t="s">
        <v>49</v>
      </c>
      <c r="C3229" t="s">
        <v>49</v>
      </c>
    </row>
    <row r="3230" spans="1:3" x14ac:dyDescent="0.3">
      <c r="A3230">
        <v>-401</v>
      </c>
      <c r="B3230" t="s">
        <v>55</v>
      </c>
      <c r="C3230" t="s">
        <v>49</v>
      </c>
    </row>
    <row r="3231" spans="1:3" x14ac:dyDescent="0.3">
      <c r="A3231">
        <v>5310</v>
      </c>
      <c r="B3231" t="s">
        <v>55</v>
      </c>
      <c r="C3231" t="s">
        <v>49</v>
      </c>
    </row>
    <row r="3232" spans="1:3" x14ac:dyDescent="0.3">
      <c r="A3232">
        <v>2285</v>
      </c>
      <c r="B3232" t="s">
        <v>55</v>
      </c>
      <c r="C3232" t="s">
        <v>49</v>
      </c>
    </row>
    <row r="3233" spans="1:3" x14ac:dyDescent="0.3">
      <c r="A3233">
        <v>22171</v>
      </c>
      <c r="B3233" t="s">
        <v>55</v>
      </c>
      <c r="C3233" t="s">
        <v>49</v>
      </c>
    </row>
    <row r="3234" spans="1:3" x14ac:dyDescent="0.3">
      <c r="A3234">
        <v>856</v>
      </c>
      <c r="B3234" t="s">
        <v>55</v>
      </c>
      <c r="C3234" t="s">
        <v>55</v>
      </c>
    </row>
    <row r="3235" spans="1:3" x14ac:dyDescent="0.3">
      <c r="A3235">
        <v>1169</v>
      </c>
      <c r="B3235" t="s">
        <v>49</v>
      </c>
      <c r="C3235" t="s">
        <v>49</v>
      </c>
    </row>
    <row r="3236" spans="1:3" x14ac:dyDescent="0.3">
      <c r="A3236">
        <v>3797</v>
      </c>
      <c r="B3236" t="s">
        <v>49</v>
      </c>
      <c r="C3236" t="s">
        <v>49</v>
      </c>
    </row>
    <row r="3237" spans="1:3" x14ac:dyDescent="0.3">
      <c r="A3237">
        <v>53</v>
      </c>
      <c r="B3237" t="s">
        <v>55</v>
      </c>
      <c r="C3237" t="s">
        <v>49</v>
      </c>
    </row>
    <row r="3238" spans="1:3" x14ac:dyDescent="0.3">
      <c r="A3238">
        <v>2519</v>
      </c>
      <c r="B3238" t="s">
        <v>55</v>
      </c>
      <c r="C3238" t="s">
        <v>49</v>
      </c>
    </row>
    <row r="3239" spans="1:3" x14ac:dyDescent="0.3">
      <c r="A3239">
        <v>795</v>
      </c>
      <c r="B3239" t="s">
        <v>49</v>
      </c>
      <c r="C3239" t="s">
        <v>49</v>
      </c>
    </row>
    <row r="3240" spans="1:3" x14ac:dyDescent="0.3">
      <c r="A3240">
        <v>0</v>
      </c>
      <c r="B3240" t="s">
        <v>55</v>
      </c>
      <c r="C3240" t="s">
        <v>55</v>
      </c>
    </row>
    <row r="3241" spans="1:3" x14ac:dyDescent="0.3">
      <c r="A3241">
        <v>2087</v>
      </c>
      <c r="B3241" t="s">
        <v>55</v>
      </c>
      <c r="C3241" t="s">
        <v>49</v>
      </c>
    </row>
    <row r="3242" spans="1:3" x14ac:dyDescent="0.3">
      <c r="A3242">
        <v>34</v>
      </c>
      <c r="B3242" t="s">
        <v>49</v>
      </c>
      <c r="C3242" t="s">
        <v>49</v>
      </c>
    </row>
    <row r="3243" spans="1:3" x14ac:dyDescent="0.3">
      <c r="A3243">
        <v>5</v>
      </c>
      <c r="B3243" t="s">
        <v>49</v>
      </c>
      <c r="C3243" t="s">
        <v>49</v>
      </c>
    </row>
    <row r="3244" spans="1:3" x14ac:dyDescent="0.3">
      <c r="A3244">
        <v>15</v>
      </c>
      <c r="B3244" t="s">
        <v>55</v>
      </c>
      <c r="C3244" t="s">
        <v>49</v>
      </c>
    </row>
    <row r="3245" spans="1:3" x14ac:dyDescent="0.3">
      <c r="A3245">
        <v>390</v>
      </c>
      <c r="B3245" t="s">
        <v>49</v>
      </c>
      <c r="C3245" t="s">
        <v>49</v>
      </c>
    </row>
    <row r="3246" spans="1:3" x14ac:dyDescent="0.3">
      <c r="A3246">
        <v>712</v>
      </c>
      <c r="B3246" t="s">
        <v>49</v>
      </c>
      <c r="C3246" t="s">
        <v>49</v>
      </c>
    </row>
    <row r="3247" spans="1:3" x14ac:dyDescent="0.3">
      <c r="A3247">
        <v>2600</v>
      </c>
      <c r="B3247" t="s">
        <v>55</v>
      </c>
      <c r="C3247" t="s">
        <v>49</v>
      </c>
    </row>
    <row r="3248" spans="1:3" x14ac:dyDescent="0.3">
      <c r="A3248">
        <v>-241</v>
      </c>
      <c r="B3248" t="s">
        <v>55</v>
      </c>
      <c r="C3248" t="s">
        <v>55</v>
      </c>
    </row>
    <row r="3249" spans="1:3" x14ac:dyDescent="0.3">
      <c r="A3249">
        <v>1545</v>
      </c>
      <c r="B3249" t="s">
        <v>55</v>
      </c>
      <c r="C3249" t="s">
        <v>49</v>
      </c>
    </row>
    <row r="3250" spans="1:3" x14ac:dyDescent="0.3">
      <c r="A3250">
        <v>1026</v>
      </c>
      <c r="B3250" t="s">
        <v>49</v>
      </c>
      <c r="C3250" t="s">
        <v>49</v>
      </c>
    </row>
    <row r="3251" spans="1:3" x14ac:dyDescent="0.3">
      <c r="A3251">
        <v>435</v>
      </c>
      <c r="B3251" t="s">
        <v>55</v>
      </c>
      <c r="C3251" t="s">
        <v>49</v>
      </c>
    </row>
    <row r="3252" spans="1:3" x14ac:dyDescent="0.3">
      <c r="A3252">
        <v>876</v>
      </c>
      <c r="B3252" t="s">
        <v>49</v>
      </c>
      <c r="C3252" t="s">
        <v>49</v>
      </c>
    </row>
    <row r="3253" spans="1:3" x14ac:dyDescent="0.3">
      <c r="A3253">
        <v>1801</v>
      </c>
      <c r="B3253" t="s">
        <v>49</v>
      </c>
      <c r="C3253" t="s">
        <v>49</v>
      </c>
    </row>
    <row r="3254" spans="1:3" x14ac:dyDescent="0.3">
      <c r="A3254">
        <v>2278</v>
      </c>
      <c r="B3254" t="s">
        <v>55</v>
      </c>
      <c r="C3254" t="s">
        <v>55</v>
      </c>
    </row>
    <row r="3255" spans="1:3" x14ac:dyDescent="0.3">
      <c r="A3255">
        <v>157</v>
      </c>
      <c r="B3255" t="s">
        <v>55</v>
      </c>
      <c r="C3255" t="s">
        <v>49</v>
      </c>
    </row>
    <row r="3256" spans="1:3" x14ac:dyDescent="0.3">
      <c r="A3256">
        <v>1327</v>
      </c>
      <c r="B3256" t="s">
        <v>55</v>
      </c>
      <c r="C3256" t="s">
        <v>55</v>
      </c>
    </row>
    <row r="3257" spans="1:3" x14ac:dyDescent="0.3">
      <c r="A3257">
        <v>284</v>
      </c>
      <c r="B3257" t="s">
        <v>49</v>
      </c>
      <c r="C3257" t="s">
        <v>55</v>
      </c>
    </row>
    <row r="3258" spans="1:3" x14ac:dyDescent="0.3">
      <c r="A3258">
        <v>495</v>
      </c>
      <c r="B3258" t="s">
        <v>49</v>
      </c>
      <c r="C3258" t="s">
        <v>49</v>
      </c>
    </row>
    <row r="3259" spans="1:3" x14ac:dyDescent="0.3">
      <c r="A3259">
        <v>1588</v>
      </c>
      <c r="B3259" t="s">
        <v>55</v>
      </c>
      <c r="C3259" t="s">
        <v>49</v>
      </c>
    </row>
    <row r="3260" spans="1:3" x14ac:dyDescent="0.3">
      <c r="A3260">
        <v>0</v>
      </c>
      <c r="B3260" t="s">
        <v>55</v>
      </c>
      <c r="C3260" t="s">
        <v>49</v>
      </c>
    </row>
    <row r="3261" spans="1:3" x14ac:dyDescent="0.3">
      <c r="A3261">
        <v>428</v>
      </c>
      <c r="B3261" t="s">
        <v>55</v>
      </c>
      <c r="C3261" t="s">
        <v>49</v>
      </c>
    </row>
    <row r="3262" spans="1:3" x14ac:dyDescent="0.3">
      <c r="A3262">
        <v>542</v>
      </c>
      <c r="B3262" t="s">
        <v>49</v>
      </c>
      <c r="C3262" t="s">
        <v>49</v>
      </c>
    </row>
    <row r="3263" spans="1:3" x14ac:dyDescent="0.3">
      <c r="A3263">
        <v>66</v>
      </c>
      <c r="B3263" t="s">
        <v>49</v>
      </c>
      <c r="C3263" t="s">
        <v>49</v>
      </c>
    </row>
    <row r="3264" spans="1:3" x14ac:dyDescent="0.3">
      <c r="A3264">
        <v>314</v>
      </c>
      <c r="B3264" t="s">
        <v>49</v>
      </c>
      <c r="C3264" t="s">
        <v>49</v>
      </c>
    </row>
    <row r="3265" spans="1:3" x14ac:dyDescent="0.3">
      <c r="A3265">
        <v>24</v>
      </c>
      <c r="B3265" t="s">
        <v>55</v>
      </c>
      <c r="C3265" t="s">
        <v>49</v>
      </c>
    </row>
    <row r="3266" spans="1:3" x14ac:dyDescent="0.3">
      <c r="A3266">
        <v>613</v>
      </c>
      <c r="B3266" t="s">
        <v>49</v>
      </c>
      <c r="C3266" t="s">
        <v>49</v>
      </c>
    </row>
    <row r="3267" spans="1:3" x14ac:dyDescent="0.3">
      <c r="A3267">
        <v>1467</v>
      </c>
      <c r="B3267" t="s">
        <v>49</v>
      </c>
      <c r="C3267" t="s">
        <v>55</v>
      </c>
    </row>
    <row r="3268" spans="1:3" x14ac:dyDescent="0.3">
      <c r="A3268">
        <v>192</v>
      </c>
      <c r="B3268" t="s">
        <v>55</v>
      </c>
      <c r="C3268" t="s">
        <v>49</v>
      </c>
    </row>
    <row r="3269" spans="1:3" x14ac:dyDescent="0.3">
      <c r="A3269">
        <v>321</v>
      </c>
      <c r="B3269" t="s">
        <v>49</v>
      </c>
      <c r="C3269" t="s">
        <v>49</v>
      </c>
    </row>
    <row r="3270" spans="1:3" x14ac:dyDescent="0.3">
      <c r="A3270">
        <v>788</v>
      </c>
      <c r="B3270" t="s">
        <v>55</v>
      </c>
      <c r="C3270" t="s">
        <v>49</v>
      </c>
    </row>
    <row r="3271" spans="1:3" x14ac:dyDescent="0.3">
      <c r="A3271">
        <v>48</v>
      </c>
      <c r="B3271" t="s">
        <v>55</v>
      </c>
      <c r="C3271" t="s">
        <v>49</v>
      </c>
    </row>
    <row r="3272" spans="1:3" x14ac:dyDescent="0.3">
      <c r="A3272">
        <v>262</v>
      </c>
      <c r="B3272" t="s">
        <v>49</v>
      </c>
      <c r="C3272" t="s">
        <v>49</v>
      </c>
    </row>
    <row r="3273" spans="1:3" x14ac:dyDescent="0.3">
      <c r="A3273">
        <v>4438</v>
      </c>
      <c r="B3273" t="s">
        <v>55</v>
      </c>
      <c r="C3273" t="s">
        <v>49</v>
      </c>
    </row>
    <row r="3274" spans="1:3" x14ac:dyDescent="0.3">
      <c r="A3274">
        <v>5045</v>
      </c>
      <c r="B3274" t="s">
        <v>55</v>
      </c>
      <c r="C3274" t="s">
        <v>49</v>
      </c>
    </row>
    <row r="3275" spans="1:3" x14ac:dyDescent="0.3">
      <c r="A3275">
        <v>3014</v>
      </c>
      <c r="B3275" t="s">
        <v>55</v>
      </c>
      <c r="C3275" t="s">
        <v>49</v>
      </c>
    </row>
    <row r="3276" spans="1:3" x14ac:dyDescent="0.3">
      <c r="A3276">
        <v>21664</v>
      </c>
      <c r="B3276" t="s">
        <v>49</v>
      </c>
      <c r="C3276" t="s">
        <v>49</v>
      </c>
    </row>
    <row r="3277" spans="1:3" x14ac:dyDescent="0.3">
      <c r="A3277">
        <v>5878</v>
      </c>
      <c r="B3277" t="s">
        <v>49</v>
      </c>
      <c r="C3277" t="s">
        <v>49</v>
      </c>
    </row>
    <row r="3278" spans="1:3" x14ac:dyDescent="0.3">
      <c r="A3278">
        <v>2723</v>
      </c>
      <c r="B3278" t="s">
        <v>55</v>
      </c>
      <c r="C3278" t="s">
        <v>55</v>
      </c>
    </row>
    <row r="3279" spans="1:3" x14ac:dyDescent="0.3">
      <c r="A3279">
        <v>576</v>
      </c>
      <c r="B3279" t="s">
        <v>55</v>
      </c>
      <c r="C3279" t="s">
        <v>49</v>
      </c>
    </row>
    <row r="3280" spans="1:3" x14ac:dyDescent="0.3">
      <c r="A3280">
        <v>0</v>
      </c>
      <c r="B3280" t="s">
        <v>49</v>
      </c>
      <c r="C3280" t="s">
        <v>49</v>
      </c>
    </row>
    <row r="3281" spans="1:3" x14ac:dyDescent="0.3">
      <c r="A3281">
        <v>2197</v>
      </c>
      <c r="B3281" t="s">
        <v>55</v>
      </c>
      <c r="C3281" t="s">
        <v>49</v>
      </c>
    </row>
    <row r="3282" spans="1:3" x14ac:dyDescent="0.3">
      <c r="A3282">
        <v>104</v>
      </c>
      <c r="B3282" t="s">
        <v>55</v>
      </c>
      <c r="C3282" t="s">
        <v>49</v>
      </c>
    </row>
    <row r="3283" spans="1:3" x14ac:dyDescent="0.3">
      <c r="A3283">
        <v>1279</v>
      </c>
      <c r="B3283" t="s">
        <v>55</v>
      </c>
      <c r="C3283" t="s">
        <v>49</v>
      </c>
    </row>
    <row r="3284" spans="1:3" x14ac:dyDescent="0.3">
      <c r="A3284">
        <v>295</v>
      </c>
      <c r="B3284" t="s">
        <v>55</v>
      </c>
      <c r="C3284" t="s">
        <v>49</v>
      </c>
    </row>
    <row r="3285" spans="1:3" x14ac:dyDescent="0.3">
      <c r="A3285">
        <v>2128</v>
      </c>
      <c r="B3285" t="s">
        <v>55</v>
      </c>
      <c r="C3285" t="s">
        <v>49</v>
      </c>
    </row>
    <row r="3286" spans="1:3" x14ac:dyDescent="0.3">
      <c r="A3286">
        <v>367</v>
      </c>
      <c r="B3286" t="s">
        <v>49</v>
      </c>
      <c r="C3286" t="s">
        <v>49</v>
      </c>
    </row>
    <row r="3287" spans="1:3" x14ac:dyDescent="0.3">
      <c r="A3287">
        <v>1477</v>
      </c>
      <c r="B3287" t="s">
        <v>49</v>
      </c>
      <c r="C3287" t="s">
        <v>49</v>
      </c>
    </row>
    <row r="3288" spans="1:3" x14ac:dyDescent="0.3">
      <c r="A3288">
        <v>71</v>
      </c>
      <c r="B3288" t="s">
        <v>55</v>
      </c>
      <c r="C3288" t="s">
        <v>49</v>
      </c>
    </row>
    <row r="3289" spans="1:3" x14ac:dyDescent="0.3">
      <c r="A3289">
        <v>127</v>
      </c>
      <c r="B3289" t="s">
        <v>55</v>
      </c>
      <c r="C3289" t="s">
        <v>49</v>
      </c>
    </row>
    <row r="3290" spans="1:3" x14ac:dyDescent="0.3">
      <c r="A3290">
        <v>2921</v>
      </c>
      <c r="B3290" t="s">
        <v>49</v>
      </c>
      <c r="C3290" t="s">
        <v>49</v>
      </c>
    </row>
    <row r="3291" spans="1:3" x14ac:dyDescent="0.3">
      <c r="A3291">
        <v>16264</v>
      </c>
      <c r="B3291" t="s">
        <v>49</v>
      </c>
      <c r="C3291" t="s">
        <v>49</v>
      </c>
    </row>
    <row r="3292" spans="1:3" x14ac:dyDescent="0.3">
      <c r="A3292">
        <v>1672</v>
      </c>
      <c r="B3292" t="s">
        <v>49</v>
      </c>
      <c r="C3292" t="s">
        <v>49</v>
      </c>
    </row>
    <row r="3293" spans="1:3" x14ac:dyDescent="0.3">
      <c r="A3293">
        <v>9207</v>
      </c>
      <c r="B3293" t="s">
        <v>49</v>
      </c>
      <c r="C3293" t="s">
        <v>49</v>
      </c>
    </row>
    <row r="3294" spans="1:3" x14ac:dyDescent="0.3">
      <c r="A3294">
        <v>356</v>
      </c>
      <c r="B3294" t="s">
        <v>49</v>
      </c>
      <c r="C3294" t="s">
        <v>49</v>
      </c>
    </row>
    <row r="3295" spans="1:3" x14ac:dyDescent="0.3">
      <c r="A3295">
        <v>133</v>
      </c>
      <c r="B3295" t="s">
        <v>55</v>
      </c>
      <c r="C3295" t="s">
        <v>49</v>
      </c>
    </row>
    <row r="3296" spans="1:3" x14ac:dyDescent="0.3">
      <c r="A3296">
        <v>1217</v>
      </c>
      <c r="B3296" t="s">
        <v>55</v>
      </c>
      <c r="C3296" t="s">
        <v>55</v>
      </c>
    </row>
    <row r="3297" spans="1:3" x14ac:dyDescent="0.3">
      <c r="A3297">
        <v>202</v>
      </c>
      <c r="B3297" t="s">
        <v>55</v>
      </c>
      <c r="C3297" t="s">
        <v>49</v>
      </c>
    </row>
    <row r="3298" spans="1:3" x14ac:dyDescent="0.3">
      <c r="A3298">
        <v>590</v>
      </c>
      <c r="B3298" t="s">
        <v>49</v>
      </c>
      <c r="C3298" t="s">
        <v>55</v>
      </c>
    </row>
    <row r="3299" spans="1:3" x14ac:dyDescent="0.3">
      <c r="A3299">
        <v>442</v>
      </c>
      <c r="B3299" t="s">
        <v>49</v>
      </c>
      <c r="C3299" t="s">
        <v>49</v>
      </c>
    </row>
    <row r="3300" spans="1:3" x14ac:dyDescent="0.3">
      <c r="A3300">
        <v>808</v>
      </c>
      <c r="B3300" t="s">
        <v>55</v>
      </c>
      <c r="C3300" t="s">
        <v>49</v>
      </c>
    </row>
    <row r="3301" spans="1:3" x14ac:dyDescent="0.3">
      <c r="A3301">
        <v>427</v>
      </c>
      <c r="B3301" t="s">
        <v>55</v>
      </c>
      <c r="C3301" t="s">
        <v>49</v>
      </c>
    </row>
    <row r="3302" spans="1:3" x14ac:dyDescent="0.3">
      <c r="A3302">
        <v>431</v>
      </c>
      <c r="B3302" t="s">
        <v>55</v>
      </c>
      <c r="C3302" t="s">
        <v>49</v>
      </c>
    </row>
    <row r="3303" spans="1:3" x14ac:dyDescent="0.3">
      <c r="A3303">
        <v>4256</v>
      </c>
      <c r="B3303" t="s">
        <v>55</v>
      </c>
      <c r="C3303" t="s">
        <v>49</v>
      </c>
    </row>
    <row r="3304" spans="1:3" x14ac:dyDescent="0.3">
      <c r="A3304">
        <v>0</v>
      </c>
      <c r="B3304" t="s">
        <v>55</v>
      </c>
      <c r="C3304" t="s">
        <v>55</v>
      </c>
    </row>
    <row r="3305" spans="1:3" x14ac:dyDescent="0.3">
      <c r="A3305">
        <v>238</v>
      </c>
      <c r="B3305" t="s">
        <v>55</v>
      </c>
      <c r="C3305" t="s">
        <v>49</v>
      </c>
    </row>
    <row r="3306" spans="1:3" x14ac:dyDescent="0.3">
      <c r="A3306">
        <v>846</v>
      </c>
      <c r="B3306" t="s">
        <v>49</v>
      </c>
      <c r="C3306" t="s">
        <v>49</v>
      </c>
    </row>
    <row r="3307" spans="1:3" x14ac:dyDescent="0.3">
      <c r="A3307">
        <v>3</v>
      </c>
      <c r="B3307" t="s">
        <v>49</v>
      </c>
      <c r="C3307" t="s">
        <v>49</v>
      </c>
    </row>
    <row r="3308" spans="1:3" x14ac:dyDescent="0.3">
      <c r="A3308">
        <v>693</v>
      </c>
      <c r="B3308" t="s">
        <v>49</v>
      </c>
      <c r="C3308" t="s">
        <v>49</v>
      </c>
    </row>
    <row r="3309" spans="1:3" x14ac:dyDescent="0.3">
      <c r="A3309">
        <v>0</v>
      </c>
      <c r="B3309" t="s">
        <v>55</v>
      </c>
      <c r="C3309" t="s">
        <v>49</v>
      </c>
    </row>
    <row r="3310" spans="1:3" x14ac:dyDescent="0.3">
      <c r="A3310">
        <v>362</v>
      </c>
      <c r="B3310" t="s">
        <v>55</v>
      </c>
      <c r="C3310" t="s">
        <v>49</v>
      </c>
    </row>
    <row r="3311" spans="1:3" x14ac:dyDescent="0.3">
      <c r="A3311">
        <v>618</v>
      </c>
      <c r="B3311" t="s">
        <v>55</v>
      </c>
      <c r="C3311" t="s">
        <v>49</v>
      </c>
    </row>
    <row r="3312" spans="1:3" x14ac:dyDescent="0.3">
      <c r="A3312">
        <v>2893</v>
      </c>
      <c r="B3312" t="s">
        <v>55</v>
      </c>
      <c r="C3312" t="s">
        <v>49</v>
      </c>
    </row>
    <row r="3313" spans="1:3" x14ac:dyDescent="0.3">
      <c r="A3313">
        <v>230</v>
      </c>
      <c r="B3313" t="s">
        <v>49</v>
      </c>
      <c r="C3313" t="s">
        <v>49</v>
      </c>
    </row>
    <row r="3314" spans="1:3" x14ac:dyDescent="0.3">
      <c r="A3314">
        <v>1287</v>
      </c>
      <c r="B3314" t="s">
        <v>55</v>
      </c>
      <c r="C3314" t="s">
        <v>49</v>
      </c>
    </row>
    <row r="3315" spans="1:3" x14ac:dyDescent="0.3">
      <c r="A3315">
        <v>179</v>
      </c>
      <c r="B3315" t="s">
        <v>49</v>
      </c>
      <c r="C3315" t="s">
        <v>49</v>
      </c>
    </row>
    <row r="3316" spans="1:3" x14ac:dyDescent="0.3">
      <c r="A3316">
        <v>980</v>
      </c>
      <c r="B3316" t="s">
        <v>49</v>
      </c>
      <c r="C3316" t="s">
        <v>49</v>
      </c>
    </row>
    <row r="3317" spans="1:3" x14ac:dyDescent="0.3">
      <c r="A3317">
        <v>79</v>
      </c>
      <c r="B3317" t="s">
        <v>55</v>
      </c>
      <c r="C3317" t="s">
        <v>49</v>
      </c>
    </row>
    <row r="3318" spans="1:3" x14ac:dyDescent="0.3">
      <c r="A3318">
        <v>3043</v>
      </c>
      <c r="B3318" t="s">
        <v>49</v>
      </c>
      <c r="C3318" t="s">
        <v>49</v>
      </c>
    </row>
    <row r="3319" spans="1:3" x14ac:dyDescent="0.3">
      <c r="A3319">
        <v>808</v>
      </c>
      <c r="B3319" t="s">
        <v>49</v>
      </c>
      <c r="C3319" t="s">
        <v>49</v>
      </c>
    </row>
    <row r="3320" spans="1:3" x14ac:dyDescent="0.3">
      <c r="A3320">
        <v>745</v>
      </c>
      <c r="B3320" t="s">
        <v>49</v>
      </c>
      <c r="C3320" t="s">
        <v>49</v>
      </c>
    </row>
    <row r="3321" spans="1:3" x14ac:dyDescent="0.3">
      <c r="A3321">
        <v>1309</v>
      </c>
      <c r="B3321" t="s">
        <v>49</v>
      </c>
      <c r="C3321" t="s">
        <v>49</v>
      </c>
    </row>
    <row r="3322" spans="1:3" x14ac:dyDescent="0.3">
      <c r="A3322">
        <v>290</v>
      </c>
      <c r="B3322" t="s">
        <v>55</v>
      </c>
      <c r="C3322" t="s">
        <v>49</v>
      </c>
    </row>
    <row r="3323" spans="1:3" x14ac:dyDescent="0.3">
      <c r="A3323">
        <v>1792</v>
      </c>
      <c r="B3323" t="s">
        <v>55</v>
      </c>
      <c r="C3323" t="s">
        <v>49</v>
      </c>
    </row>
    <row r="3324" spans="1:3" x14ac:dyDescent="0.3">
      <c r="A3324">
        <v>178</v>
      </c>
      <c r="B3324" t="s">
        <v>55</v>
      </c>
      <c r="C3324" t="s">
        <v>49</v>
      </c>
    </row>
    <row r="3325" spans="1:3" x14ac:dyDescent="0.3">
      <c r="A3325">
        <v>0</v>
      </c>
      <c r="B3325" t="s">
        <v>49</v>
      </c>
      <c r="C3325" t="s">
        <v>49</v>
      </c>
    </row>
    <row r="3326" spans="1:3" x14ac:dyDescent="0.3">
      <c r="A3326">
        <v>537</v>
      </c>
      <c r="B3326" t="s">
        <v>49</v>
      </c>
      <c r="C3326" t="s">
        <v>49</v>
      </c>
    </row>
    <row r="3327" spans="1:3" x14ac:dyDescent="0.3">
      <c r="A3327">
        <v>416</v>
      </c>
      <c r="B3327" t="s">
        <v>55</v>
      </c>
      <c r="C3327" t="s">
        <v>49</v>
      </c>
    </row>
    <row r="3328" spans="1:3" x14ac:dyDescent="0.3">
      <c r="A3328">
        <v>1472</v>
      </c>
      <c r="B3328" t="s">
        <v>49</v>
      </c>
      <c r="C3328" t="s">
        <v>49</v>
      </c>
    </row>
    <row r="3329" spans="1:3" x14ac:dyDescent="0.3">
      <c r="A3329">
        <v>3953</v>
      </c>
      <c r="B3329" t="s">
        <v>55</v>
      </c>
      <c r="C3329" t="s">
        <v>49</v>
      </c>
    </row>
    <row r="3330" spans="1:3" x14ac:dyDescent="0.3">
      <c r="A3330">
        <v>112</v>
      </c>
      <c r="B3330" t="s">
        <v>55</v>
      </c>
      <c r="C3330" t="s">
        <v>49</v>
      </c>
    </row>
    <row r="3331" spans="1:3" x14ac:dyDescent="0.3">
      <c r="A3331">
        <v>13204</v>
      </c>
      <c r="B3331" t="s">
        <v>55</v>
      </c>
      <c r="C3331" t="s">
        <v>55</v>
      </c>
    </row>
    <row r="3332" spans="1:3" x14ac:dyDescent="0.3">
      <c r="A3332">
        <v>0</v>
      </c>
      <c r="B3332" t="s">
        <v>49</v>
      </c>
      <c r="C3332" t="s">
        <v>55</v>
      </c>
    </row>
    <row r="3333" spans="1:3" x14ac:dyDescent="0.3">
      <c r="A3333">
        <v>2240</v>
      </c>
      <c r="B3333" t="s">
        <v>55</v>
      </c>
      <c r="C3333" t="s">
        <v>49</v>
      </c>
    </row>
    <row r="3334" spans="1:3" x14ac:dyDescent="0.3">
      <c r="A3334">
        <v>22546</v>
      </c>
      <c r="B3334" t="s">
        <v>55</v>
      </c>
      <c r="C3334" t="s">
        <v>49</v>
      </c>
    </row>
    <row r="3335" spans="1:3" x14ac:dyDescent="0.3">
      <c r="A3335">
        <v>0</v>
      </c>
      <c r="B3335" t="s">
        <v>55</v>
      </c>
      <c r="C3335" t="s">
        <v>49</v>
      </c>
    </row>
    <row r="3336" spans="1:3" x14ac:dyDescent="0.3">
      <c r="A3336">
        <v>23</v>
      </c>
      <c r="B3336" t="s">
        <v>49</v>
      </c>
      <c r="C3336" t="s">
        <v>49</v>
      </c>
    </row>
    <row r="3337" spans="1:3" x14ac:dyDescent="0.3">
      <c r="A3337">
        <v>228</v>
      </c>
      <c r="B3337" t="s">
        <v>55</v>
      </c>
      <c r="C3337" t="s">
        <v>49</v>
      </c>
    </row>
    <row r="3338" spans="1:3" x14ac:dyDescent="0.3">
      <c r="A3338">
        <v>215</v>
      </c>
      <c r="B3338" t="s">
        <v>55</v>
      </c>
      <c r="C3338" t="s">
        <v>49</v>
      </c>
    </row>
    <row r="3339" spans="1:3" x14ac:dyDescent="0.3">
      <c r="A3339">
        <v>23</v>
      </c>
      <c r="B3339" t="s">
        <v>55</v>
      </c>
      <c r="C3339" t="s">
        <v>49</v>
      </c>
    </row>
    <row r="3340" spans="1:3" x14ac:dyDescent="0.3">
      <c r="A3340">
        <v>293</v>
      </c>
      <c r="B3340" t="s">
        <v>55</v>
      </c>
      <c r="C3340" t="s">
        <v>49</v>
      </c>
    </row>
    <row r="3341" spans="1:3" x14ac:dyDescent="0.3">
      <c r="A3341">
        <v>0</v>
      </c>
      <c r="B3341" t="s">
        <v>49</v>
      </c>
      <c r="C3341" t="s">
        <v>55</v>
      </c>
    </row>
    <row r="3342" spans="1:3" x14ac:dyDescent="0.3">
      <c r="A3342">
        <v>199</v>
      </c>
      <c r="B3342" t="s">
        <v>49</v>
      </c>
      <c r="C3342" t="s">
        <v>49</v>
      </c>
    </row>
    <row r="3343" spans="1:3" x14ac:dyDescent="0.3">
      <c r="A3343">
        <v>459</v>
      </c>
      <c r="B3343" t="s">
        <v>49</v>
      </c>
      <c r="C3343" t="s">
        <v>49</v>
      </c>
    </row>
    <row r="3344" spans="1:3" x14ac:dyDescent="0.3">
      <c r="A3344">
        <v>8131</v>
      </c>
      <c r="B3344" t="s">
        <v>55</v>
      </c>
      <c r="C3344" t="s">
        <v>49</v>
      </c>
    </row>
    <row r="3345" spans="1:3" x14ac:dyDescent="0.3">
      <c r="A3345">
        <v>-378</v>
      </c>
      <c r="B3345" t="s">
        <v>55</v>
      </c>
      <c r="C3345" t="s">
        <v>55</v>
      </c>
    </row>
    <row r="3346" spans="1:3" x14ac:dyDescent="0.3">
      <c r="A3346">
        <v>395</v>
      </c>
      <c r="B3346" t="s">
        <v>49</v>
      </c>
      <c r="C3346" t="s">
        <v>49</v>
      </c>
    </row>
    <row r="3347" spans="1:3" x14ac:dyDescent="0.3">
      <c r="A3347">
        <v>10787</v>
      </c>
      <c r="B3347" t="s">
        <v>55</v>
      </c>
      <c r="C3347" t="s">
        <v>49</v>
      </c>
    </row>
    <row r="3348" spans="1:3" x14ac:dyDescent="0.3">
      <c r="A3348">
        <v>865</v>
      </c>
      <c r="B3348" t="s">
        <v>55</v>
      </c>
      <c r="C3348" t="s">
        <v>49</v>
      </c>
    </row>
    <row r="3349" spans="1:3" x14ac:dyDescent="0.3">
      <c r="A3349">
        <v>340</v>
      </c>
      <c r="B3349" t="s">
        <v>55</v>
      </c>
      <c r="C3349" t="s">
        <v>49</v>
      </c>
    </row>
    <row r="3350" spans="1:3" x14ac:dyDescent="0.3">
      <c r="A3350">
        <v>1882</v>
      </c>
      <c r="B3350" t="s">
        <v>49</v>
      </c>
      <c r="C3350" t="s">
        <v>49</v>
      </c>
    </row>
    <row r="3351" spans="1:3" x14ac:dyDescent="0.3">
      <c r="A3351">
        <v>265</v>
      </c>
      <c r="B3351" t="s">
        <v>49</v>
      </c>
      <c r="C3351" t="s">
        <v>49</v>
      </c>
    </row>
    <row r="3352" spans="1:3" x14ac:dyDescent="0.3">
      <c r="A3352">
        <v>389</v>
      </c>
      <c r="B3352" t="s">
        <v>55</v>
      </c>
      <c r="C3352" t="s">
        <v>49</v>
      </c>
    </row>
    <row r="3353" spans="1:3" x14ac:dyDescent="0.3">
      <c r="A3353">
        <v>0</v>
      </c>
      <c r="B3353" t="s">
        <v>55</v>
      </c>
      <c r="C3353" t="s">
        <v>55</v>
      </c>
    </row>
    <row r="3354" spans="1:3" x14ac:dyDescent="0.3">
      <c r="A3354">
        <v>384</v>
      </c>
      <c r="B3354" t="s">
        <v>55</v>
      </c>
      <c r="C3354" t="s">
        <v>49</v>
      </c>
    </row>
    <row r="3355" spans="1:3" x14ac:dyDescent="0.3">
      <c r="A3355">
        <v>94</v>
      </c>
      <c r="B3355" t="s">
        <v>55</v>
      </c>
      <c r="C3355" t="s">
        <v>49</v>
      </c>
    </row>
    <row r="3356" spans="1:3" x14ac:dyDescent="0.3">
      <c r="A3356">
        <v>1471</v>
      </c>
      <c r="B3356" t="s">
        <v>49</v>
      </c>
      <c r="C3356" t="s">
        <v>49</v>
      </c>
    </row>
    <row r="3357" spans="1:3" x14ac:dyDescent="0.3">
      <c r="A3357">
        <v>937</v>
      </c>
      <c r="B3357" t="s">
        <v>55</v>
      </c>
      <c r="C3357" t="s">
        <v>49</v>
      </c>
    </row>
    <row r="3358" spans="1:3" x14ac:dyDescent="0.3">
      <c r="A3358">
        <v>500</v>
      </c>
      <c r="B3358" t="s">
        <v>55</v>
      </c>
      <c r="C3358" t="s">
        <v>49</v>
      </c>
    </row>
    <row r="3359" spans="1:3" x14ac:dyDescent="0.3">
      <c r="A3359">
        <v>25</v>
      </c>
      <c r="B3359" t="s">
        <v>55</v>
      </c>
      <c r="C3359" t="s">
        <v>49</v>
      </c>
    </row>
    <row r="3360" spans="1:3" x14ac:dyDescent="0.3">
      <c r="A3360">
        <v>365</v>
      </c>
      <c r="B3360" t="s">
        <v>49</v>
      </c>
      <c r="C3360" t="s">
        <v>49</v>
      </c>
    </row>
    <row r="3361" spans="1:3" x14ac:dyDescent="0.3">
      <c r="A3361">
        <v>34</v>
      </c>
      <c r="B3361" t="s">
        <v>49</v>
      </c>
      <c r="C3361" t="s">
        <v>55</v>
      </c>
    </row>
    <row r="3362" spans="1:3" x14ac:dyDescent="0.3">
      <c r="A3362">
        <v>429</v>
      </c>
      <c r="B3362" t="s">
        <v>49</v>
      </c>
      <c r="C3362" t="s">
        <v>49</v>
      </c>
    </row>
    <row r="3363" spans="1:3" x14ac:dyDescent="0.3">
      <c r="A3363">
        <v>6839</v>
      </c>
      <c r="B3363" t="s">
        <v>55</v>
      </c>
      <c r="C3363" t="s">
        <v>49</v>
      </c>
    </row>
    <row r="3364" spans="1:3" x14ac:dyDescent="0.3">
      <c r="A3364">
        <v>6</v>
      </c>
      <c r="B3364" t="s">
        <v>49</v>
      </c>
      <c r="C3364" t="s">
        <v>49</v>
      </c>
    </row>
    <row r="3365" spans="1:3" x14ac:dyDescent="0.3">
      <c r="A3365">
        <v>467</v>
      </c>
      <c r="B3365" t="s">
        <v>55</v>
      </c>
      <c r="C3365" t="s">
        <v>49</v>
      </c>
    </row>
    <row r="3366" spans="1:3" x14ac:dyDescent="0.3">
      <c r="A3366">
        <v>1876</v>
      </c>
      <c r="B3366" t="s">
        <v>49</v>
      </c>
      <c r="C3366" t="s">
        <v>55</v>
      </c>
    </row>
    <row r="3367" spans="1:3" x14ac:dyDescent="0.3">
      <c r="A3367">
        <v>1847</v>
      </c>
      <c r="B3367" t="s">
        <v>55</v>
      </c>
      <c r="C3367" t="s">
        <v>49</v>
      </c>
    </row>
    <row r="3368" spans="1:3" x14ac:dyDescent="0.3">
      <c r="A3368">
        <v>247</v>
      </c>
      <c r="B3368" t="s">
        <v>49</v>
      </c>
      <c r="C3368" t="s">
        <v>49</v>
      </c>
    </row>
    <row r="3369" spans="1:3" x14ac:dyDescent="0.3">
      <c r="A3369">
        <v>897</v>
      </c>
      <c r="B3369" t="s">
        <v>49</v>
      </c>
      <c r="C3369" t="s">
        <v>49</v>
      </c>
    </row>
    <row r="3370" spans="1:3" x14ac:dyDescent="0.3">
      <c r="A3370">
        <v>4664</v>
      </c>
      <c r="B3370" t="s">
        <v>49</v>
      </c>
      <c r="C3370" t="s">
        <v>49</v>
      </c>
    </row>
    <row r="3371" spans="1:3" x14ac:dyDescent="0.3">
      <c r="A3371">
        <v>1291</v>
      </c>
      <c r="B3371" t="s">
        <v>55</v>
      </c>
      <c r="C3371" t="s">
        <v>49</v>
      </c>
    </row>
    <row r="3372" spans="1:3" x14ac:dyDescent="0.3">
      <c r="A3372">
        <v>64</v>
      </c>
      <c r="B3372" t="s">
        <v>49</v>
      </c>
      <c r="C3372" t="s">
        <v>49</v>
      </c>
    </row>
    <row r="3373" spans="1:3" x14ac:dyDescent="0.3">
      <c r="A3373">
        <v>-471</v>
      </c>
      <c r="B3373" t="s">
        <v>55</v>
      </c>
      <c r="C3373" t="s">
        <v>49</v>
      </c>
    </row>
    <row r="3374" spans="1:3" x14ac:dyDescent="0.3">
      <c r="A3374">
        <v>1160</v>
      </c>
      <c r="B3374" t="s">
        <v>55</v>
      </c>
      <c r="C3374" t="s">
        <v>55</v>
      </c>
    </row>
    <row r="3375" spans="1:3" x14ac:dyDescent="0.3">
      <c r="A3375">
        <v>14</v>
      </c>
      <c r="B3375" t="s">
        <v>49</v>
      </c>
      <c r="C3375" t="s">
        <v>49</v>
      </c>
    </row>
    <row r="3376" spans="1:3" x14ac:dyDescent="0.3">
      <c r="A3376">
        <v>26</v>
      </c>
      <c r="B3376" t="s">
        <v>55</v>
      </c>
      <c r="C3376" t="s">
        <v>49</v>
      </c>
    </row>
    <row r="3377" spans="1:3" x14ac:dyDescent="0.3">
      <c r="A3377">
        <v>452</v>
      </c>
      <c r="B3377" t="s">
        <v>49</v>
      </c>
      <c r="C3377" t="s">
        <v>49</v>
      </c>
    </row>
    <row r="3378" spans="1:3" x14ac:dyDescent="0.3">
      <c r="A3378">
        <v>382</v>
      </c>
      <c r="B3378" t="s">
        <v>55</v>
      </c>
      <c r="C3378" t="s">
        <v>49</v>
      </c>
    </row>
    <row r="3379" spans="1:3" x14ac:dyDescent="0.3">
      <c r="A3379">
        <v>2033</v>
      </c>
      <c r="B3379" t="s">
        <v>49</v>
      </c>
      <c r="C3379" t="s">
        <v>49</v>
      </c>
    </row>
    <row r="3380" spans="1:3" x14ac:dyDescent="0.3">
      <c r="A3380">
        <v>0</v>
      </c>
      <c r="B3380" t="s">
        <v>55</v>
      </c>
      <c r="C3380" t="s">
        <v>49</v>
      </c>
    </row>
    <row r="3381" spans="1:3" x14ac:dyDescent="0.3">
      <c r="A3381">
        <v>789</v>
      </c>
      <c r="B3381" t="s">
        <v>55</v>
      </c>
      <c r="C3381" t="s">
        <v>49</v>
      </c>
    </row>
    <row r="3382" spans="1:3" x14ac:dyDescent="0.3">
      <c r="A3382">
        <v>142</v>
      </c>
      <c r="B3382" t="s">
        <v>55</v>
      </c>
      <c r="C3382" t="s">
        <v>49</v>
      </c>
    </row>
    <row r="3383" spans="1:3" x14ac:dyDescent="0.3">
      <c r="A3383">
        <v>645</v>
      </c>
      <c r="B3383" t="s">
        <v>55</v>
      </c>
      <c r="C3383" t="s">
        <v>49</v>
      </c>
    </row>
    <row r="3384" spans="1:3" x14ac:dyDescent="0.3">
      <c r="A3384">
        <v>897</v>
      </c>
      <c r="B3384" t="s">
        <v>55</v>
      </c>
      <c r="C3384" t="s">
        <v>49</v>
      </c>
    </row>
    <row r="3385" spans="1:3" x14ac:dyDescent="0.3">
      <c r="A3385">
        <v>103</v>
      </c>
      <c r="B3385" t="s">
        <v>55</v>
      </c>
      <c r="C3385" t="s">
        <v>49</v>
      </c>
    </row>
    <row r="3386" spans="1:3" x14ac:dyDescent="0.3">
      <c r="A3386">
        <v>847</v>
      </c>
      <c r="B3386" t="s">
        <v>55</v>
      </c>
      <c r="C3386" t="s">
        <v>49</v>
      </c>
    </row>
    <row r="3387" spans="1:3" x14ac:dyDescent="0.3">
      <c r="A3387">
        <v>0</v>
      </c>
      <c r="B3387" t="s">
        <v>49</v>
      </c>
      <c r="C3387" t="s">
        <v>49</v>
      </c>
    </row>
    <row r="3388" spans="1:3" x14ac:dyDescent="0.3">
      <c r="A3388">
        <v>517</v>
      </c>
      <c r="B3388" t="s">
        <v>55</v>
      </c>
      <c r="C3388" t="s">
        <v>49</v>
      </c>
    </row>
    <row r="3389" spans="1:3" x14ac:dyDescent="0.3">
      <c r="A3389">
        <v>1308</v>
      </c>
      <c r="B3389" t="s">
        <v>55</v>
      </c>
      <c r="C3389" t="s">
        <v>49</v>
      </c>
    </row>
    <row r="3390" spans="1:3" x14ac:dyDescent="0.3">
      <c r="A3390">
        <v>66</v>
      </c>
      <c r="B3390" t="s">
        <v>55</v>
      </c>
      <c r="C3390" t="s">
        <v>55</v>
      </c>
    </row>
    <row r="3391" spans="1:3" x14ac:dyDescent="0.3">
      <c r="A3391">
        <v>361</v>
      </c>
      <c r="B3391" t="s">
        <v>55</v>
      </c>
      <c r="C3391" t="s">
        <v>49</v>
      </c>
    </row>
    <row r="3392" spans="1:3" x14ac:dyDescent="0.3">
      <c r="A3392">
        <v>66</v>
      </c>
      <c r="B3392" t="s">
        <v>55</v>
      </c>
      <c r="C3392" t="s">
        <v>55</v>
      </c>
    </row>
    <row r="3393" spans="1:3" x14ac:dyDescent="0.3">
      <c r="A3393">
        <v>70</v>
      </c>
      <c r="B3393" t="s">
        <v>55</v>
      </c>
      <c r="C3393" t="s">
        <v>49</v>
      </c>
    </row>
    <row r="3394" spans="1:3" x14ac:dyDescent="0.3">
      <c r="A3394">
        <v>180</v>
      </c>
      <c r="B3394" t="s">
        <v>55</v>
      </c>
      <c r="C3394" t="s">
        <v>49</v>
      </c>
    </row>
    <row r="3395" spans="1:3" x14ac:dyDescent="0.3">
      <c r="A3395">
        <v>279</v>
      </c>
      <c r="B3395" t="s">
        <v>55</v>
      </c>
      <c r="C3395" t="s">
        <v>49</v>
      </c>
    </row>
    <row r="3396" spans="1:3" x14ac:dyDescent="0.3">
      <c r="A3396">
        <v>4</v>
      </c>
      <c r="B3396" t="s">
        <v>49</v>
      </c>
      <c r="C3396" t="s">
        <v>49</v>
      </c>
    </row>
    <row r="3397" spans="1:3" x14ac:dyDescent="0.3">
      <c r="A3397">
        <v>1416</v>
      </c>
      <c r="B3397" t="s">
        <v>55</v>
      </c>
      <c r="C3397" t="s">
        <v>49</v>
      </c>
    </row>
    <row r="3398" spans="1:3" x14ac:dyDescent="0.3">
      <c r="A3398">
        <v>465</v>
      </c>
      <c r="B3398" t="s">
        <v>55</v>
      </c>
      <c r="C3398" t="s">
        <v>49</v>
      </c>
    </row>
    <row r="3399" spans="1:3" x14ac:dyDescent="0.3">
      <c r="A3399">
        <v>998</v>
      </c>
      <c r="B3399" t="s">
        <v>55</v>
      </c>
      <c r="C3399" t="s">
        <v>49</v>
      </c>
    </row>
    <row r="3400" spans="1:3" x14ac:dyDescent="0.3">
      <c r="A3400">
        <v>550</v>
      </c>
      <c r="B3400" t="s">
        <v>49</v>
      </c>
      <c r="C3400" t="s">
        <v>55</v>
      </c>
    </row>
    <row r="3401" spans="1:3" x14ac:dyDescent="0.3">
      <c r="A3401">
        <v>1285</v>
      </c>
      <c r="B3401" t="s">
        <v>55</v>
      </c>
      <c r="C3401" t="s">
        <v>49</v>
      </c>
    </row>
    <row r="3402" spans="1:3" x14ac:dyDescent="0.3">
      <c r="A3402">
        <v>4908</v>
      </c>
      <c r="B3402" t="s">
        <v>49</v>
      </c>
      <c r="C3402" t="s">
        <v>55</v>
      </c>
    </row>
    <row r="3403" spans="1:3" x14ac:dyDescent="0.3">
      <c r="A3403">
        <v>336</v>
      </c>
      <c r="B3403" t="s">
        <v>55</v>
      </c>
      <c r="C3403" t="s">
        <v>49</v>
      </c>
    </row>
    <row r="3404" spans="1:3" x14ac:dyDescent="0.3">
      <c r="A3404">
        <v>131</v>
      </c>
      <c r="B3404" t="s">
        <v>49</v>
      </c>
      <c r="C3404" t="s">
        <v>49</v>
      </c>
    </row>
    <row r="3405" spans="1:3" x14ac:dyDescent="0.3">
      <c r="A3405">
        <v>348</v>
      </c>
      <c r="B3405" t="s">
        <v>49</v>
      </c>
      <c r="C3405" t="s">
        <v>55</v>
      </c>
    </row>
    <row r="3406" spans="1:3" x14ac:dyDescent="0.3">
      <c r="A3406">
        <v>453</v>
      </c>
      <c r="B3406" t="s">
        <v>55</v>
      </c>
      <c r="C3406" t="s">
        <v>49</v>
      </c>
    </row>
    <row r="3407" spans="1:3" x14ac:dyDescent="0.3">
      <c r="A3407">
        <v>1102</v>
      </c>
      <c r="B3407" t="s">
        <v>55</v>
      </c>
      <c r="C3407" t="s">
        <v>49</v>
      </c>
    </row>
    <row r="3408" spans="1:3" x14ac:dyDescent="0.3">
      <c r="A3408">
        <v>926</v>
      </c>
      <c r="B3408" t="s">
        <v>55</v>
      </c>
      <c r="C3408" t="s">
        <v>55</v>
      </c>
    </row>
    <row r="3409" spans="1:3" x14ac:dyDescent="0.3">
      <c r="A3409">
        <v>502</v>
      </c>
      <c r="B3409" t="s">
        <v>55</v>
      </c>
      <c r="C3409" t="s">
        <v>49</v>
      </c>
    </row>
    <row r="3410" spans="1:3" x14ac:dyDescent="0.3">
      <c r="A3410">
        <v>8669</v>
      </c>
      <c r="B3410" t="s">
        <v>55</v>
      </c>
      <c r="C3410" t="s">
        <v>49</v>
      </c>
    </row>
    <row r="3411" spans="1:3" x14ac:dyDescent="0.3">
      <c r="A3411">
        <v>316</v>
      </c>
      <c r="B3411" t="s">
        <v>49</v>
      </c>
      <c r="C3411" t="s">
        <v>49</v>
      </c>
    </row>
    <row r="3412" spans="1:3" x14ac:dyDescent="0.3">
      <c r="A3412">
        <v>9324</v>
      </c>
      <c r="B3412" t="s">
        <v>55</v>
      </c>
      <c r="C3412" t="s">
        <v>49</v>
      </c>
    </row>
    <row r="3413" spans="1:3" x14ac:dyDescent="0.3">
      <c r="A3413">
        <v>0</v>
      </c>
      <c r="B3413" t="s">
        <v>49</v>
      </c>
      <c r="C3413" t="s">
        <v>49</v>
      </c>
    </row>
    <row r="3414" spans="1:3" x14ac:dyDescent="0.3">
      <c r="A3414">
        <v>72</v>
      </c>
      <c r="B3414" t="s">
        <v>55</v>
      </c>
      <c r="C3414" t="s">
        <v>55</v>
      </c>
    </row>
    <row r="3415" spans="1:3" x14ac:dyDescent="0.3">
      <c r="A3415">
        <v>61</v>
      </c>
      <c r="B3415" t="s">
        <v>49</v>
      </c>
      <c r="C3415" t="s">
        <v>49</v>
      </c>
    </row>
    <row r="3416" spans="1:3" x14ac:dyDescent="0.3">
      <c r="A3416">
        <v>173</v>
      </c>
      <c r="B3416" t="s">
        <v>49</v>
      </c>
      <c r="C3416" t="s">
        <v>49</v>
      </c>
    </row>
    <row r="3417" spans="1:3" x14ac:dyDescent="0.3">
      <c r="A3417">
        <v>-162</v>
      </c>
      <c r="B3417" t="s">
        <v>55</v>
      </c>
      <c r="C3417" t="s">
        <v>49</v>
      </c>
    </row>
    <row r="3418" spans="1:3" x14ac:dyDescent="0.3">
      <c r="A3418">
        <v>47</v>
      </c>
      <c r="B3418" t="s">
        <v>49</v>
      </c>
      <c r="C3418" t="s">
        <v>55</v>
      </c>
    </row>
    <row r="3419" spans="1:3" x14ac:dyDescent="0.3">
      <c r="A3419">
        <v>1983</v>
      </c>
      <c r="B3419" t="s">
        <v>55</v>
      </c>
      <c r="C3419" t="s">
        <v>49</v>
      </c>
    </row>
    <row r="3420" spans="1:3" x14ac:dyDescent="0.3">
      <c r="A3420">
        <v>326</v>
      </c>
      <c r="B3420" t="s">
        <v>55</v>
      </c>
      <c r="C3420" t="s">
        <v>55</v>
      </c>
    </row>
    <row r="3421" spans="1:3" x14ac:dyDescent="0.3">
      <c r="A3421">
        <v>2552</v>
      </c>
      <c r="B3421" t="s">
        <v>49</v>
      </c>
      <c r="C3421" t="s">
        <v>55</v>
      </c>
    </row>
    <row r="3422" spans="1:3" x14ac:dyDescent="0.3">
      <c r="A3422">
        <v>1283</v>
      </c>
      <c r="B3422" t="s">
        <v>49</v>
      </c>
      <c r="C3422" t="s">
        <v>49</v>
      </c>
    </row>
    <row r="3423" spans="1:3" x14ac:dyDescent="0.3">
      <c r="A3423">
        <v>2179</v>
      </c>
      <c r="B3423" t="s">
        <v>55</v>
      </c>
      <c r="C3423" t="s">
        <v>49</v>
      </c>
    </row>
    <row r="3424" spans="1:3" x14ac:dyDescent="0.3">
      <c r="A3424">
        <v>1047</v>
      </c>
      <c r="B3424" t="s">
        <v>49</v>
      </c>
      <c r="C3424" t="s">
        <v>49</v>
      </c>
    </row>
    <row r="3425" spans="1:3" x14ac:dyDescent="0.3">
      <c r="A3425">
        <v>36</v>
      </c>
      <c r="B3425" t="s">
        <v>49</v>
      </c>
      <c r="C3425" t="s">
        <v>49</v>
      </c>
    </row>
    <row r="3426" spans="1:3" x14ac:dyDescent="0.3">
      <c r="A3426">
        <v>-308</v>
      </c>
      <c r="B3426" t="s">
        <v>49</v>
      </c>
      <c r="C3426" t="s">
        <v>49</v>
      </c>
    </row>
    <row r="3427" spans="1:3" x14ac:dyDescent="0.3">
      <c r="A3427">
        <v>1177</v>
      </c>
      <c r="B3427" t="s">
        <v>49</v>
      </c>
      <c r="C3427" t="s">
        <v>49</v>
      </c>
    </row>
    <row r="3428" spans="1:3" x14ac:dyDescent="0.3">
      <c r="A3428">
        <v>2077</v>
      </c>
      <c r="B3428" t="s">
        <v>55</v>
      </c>
      <c r="C3428" t="s">
        <v>49</v>
      </c>
    </row>
    <row r="3429" spans="1:3" x14ac:dyDescent="0.3">
      <c r="A3429">
        <v>0</v>
      </c>
      <c r="B3429" t="s">
        <v>49</v>
      </c>
      <c r="C3429" t="s">
        <v>49</v>
      </c>
    </row>
    <row r="3430" spans="1:3" x14ac:dyDescent="0.3">
      <c r="A3430">
        <v>1</v>
      </c>
      <c r="B3430" t="s">
        <v>49</v>
      </c>
      <c r="C3430" t="s">
        <v>49</v>
      </c>
    </row>
    <row r="3431" spans="1:3" x14ac:dyDescent="0.3">
      <c r="A3431">
        <v>7735</v>
      </c>
      <c r="B3431" t="s">
        <v>55</v>
      </c>
      <c r="C3431" t="s">
        <v>49</v>
      </c>
    </row>
    <row r="3432" spans="1:3" x14ac:dyDescent="0.3">
      <c r="A3432">
        <v>1922</v>
      </c>
      <c r="B3432" t="s">
        <v>55</v>
      </c>
      <c r="C3432" t="s">
        <v>49</v>
      </c>
    </row>
    <row r="3433" spans="1:3" x14ac:dyDescent="0.3">
      <c r="A3433">
        <v>153</v>
      </c>
      <c r="B3433" t="s">
        <v>49</v>
      </c>
      <c r="C3433" t="s">
        <v>49</v>
      </c>
    </row>
    <row r="3434" spans="1:3" x14ac:dyDescent="0.3">
      <c r="A3434">
        <v>2770</v>
      </c>
      <c r="B3434" t="s">
        <v>55</v>
      </c>
      <c r="C3434" t="s">
        <v>49</v>
      </c>
    </row>
    <row r="3435" spans="1:3" x14ac:dyDescent="0.3">
      <c r="A3435">
        <v>139</v>
      </c>
      <c r="B3435" t="s">
        <v>49</v>
      </c>
      <c r="C3435" t="s">
        <v>49</v>
      </c>
    </row>
    <row r="3436" spans="1:3" x14ac:dyDescent="0.3">
      <c r="A3436">
        <v>21</v>
      </c>
      <c r="B3436" t="s">
        <v>55</v>
      </c>
      <c r="C3436" t="s">
        <v>49</v>
      </c>
    </row>
    <row r="3437" spans="1:3" x14ac:dyDescent="0.3">
      <c r="A3437">
        <v>178</v>
      </c>
      <c r="B3437" t="s">
        <v>55</v>
      </c>
      <c r="C3437" t="s">
        <v>49</v>
      </c>
    </row>
    <row r="3438" spans="1:3" x14ac:dyDescent="0.3">
      <c r="A3438">
        <v>444</v>
      </c>
      <c r="B3438" t="s">
        <v>55</v>
      </c>
      <c r="C3438" t="s">
        <v>49</v>
      </c>
    </row>
    <row r="3439" spans="1:3" x14ac:dyDescent="0.3">
      <c r="A3439">
        <v>209</v>
      </c>
      <c r="B3439" t="s">
        <v>55</v>
      </c>
      <c r="C3439" t="s">
        <v>49</v>
      </c>
    </row>
    <row r="3440" spans="1:3" x14ac:dyDescent="0.3">
      <c r="A3440">
        <v>3096</v>
      </c>
      <c r="B3440" t="s">
        <v>49</v>
      </c>
      <c r="C3440" t="s">
        <v>49</v>
      </c>
    </row>
    <row r="3441" spans="1:3" x14ac:dyDescent="0.3">
      <c r="A3441">
        <v>5320</v>
      </c>
      <c r="B3441" t="s">
        <v>49</v>
      </c>
      <c r="C3441" t="s">
        <v>49</v>
      </c>
    </row>
    <row r="3442" spans="1:3" x14ac:dyDescent="0.3">
      <c r="A3442">
        <v>4885</v>
      </c>
      <c r="B3442" t="s">
        <v>55</v>
      </c>
      <c r="C3442" t="s">
        <v>55</v>
      </c>
    </row>
    <row r="3443" spans="1:3" x14ac:dyDescent="0.3">
      <c r="A3443">
        <v>0</v>
      </c>
      <c r="B3443" t="s">
        <v>55</v>
      </c>
      <c r="C3443" t="s">
        <v>55</v>
      </c>
    </row>
    <row r="3444" spans="1:3" x14ac:dyDescent="0.3">
      <c r="A3444">
        <v>5462</v>
      </c>
      <c r="B3444" t="s">
        <v>49</v>
      </c>
      <c r="C3444" t="s">
        <v>49</v>
      </c>
    </row>
    <row r="3445" spans="1:3" x14ac:dyDescent="0.3">
      <c r="A3445">
        <v>6767</v>
      </c>
      <c r="B3445" t="s">
        <v>55</v>
      </c>
      <c r="C3445" t="s">
        <v>49</v>
      </c>
    </row>
    <row r="3446" spans="1:3" x14ac:dyDescent="0.3">
      <c r="A3446">
        <v>2974</v>
      </c>
      <c r="B3446" t="s">
        <v>55</v>
      </c>
      <c r="C3446" t="s">
        <v>49</v>
      </c>
    </row>
    <row r="3447" spans="1:3" x14ac:dyDescent="0.3">
      <c r="A3447">
        <v>427</v>
      </c>
      <c r="B3447" t="s">
        <v>49</v>
      </c>
      <c r="C3447" t="s">
        <v>49</v>
      </c>
    </row>
    <row r="3448" spans="1:3" x14ac:dyDescent="0.3">
      <c r="A3448">
        <v>8876</v>
      </c>
      <c r="B3448" t="s">
        <v>49</v>
      </c>
      <c r="C3448" t="s">
        <v>49</v>
      </c>
    </row>
    <row r="3449" spans="1:3" x14ac:dyDescent="0.3">
      <c r="A3449">
        <v>146</v>
      </c>
      <c r="B3449" t="s">
        <v>49</v>
      </c>
      <c r="C3449" t="s">
        <v>49</v>
      </c>
    </row>
    <row r="3450" spans="1:3" x14ac:dyDescent="0.3">
      <c r="A3450">
        <v>319</v>
      </c>
      <c r="B3450" t="s">
        <v>49</v>
      </c>
      <c r="C3450" t="s">
        <v>49</v>
      </c>
    </row>
    <row r="3451" spans="1:3" x14ac:dyDescent="0.3">
      <c r="A3451">
        <v>304</v>
      </c>
      <c r="B3451" t="s">
        <v>49</v>
      </c>
      <c r="C3451" t="s">
        <v>49</v>
      </c>
    </row>
    <row r="3452" spans="1:3" x14ac:dyDescent="0.3">
      <c r="A3452">
        <v>389</v>
      </c>
      <c r="B3452" t="s">
        <v>55</v>
      </c>
      <c r="C3452" t="s">
        <v>49</v>
      </c>
    </row>
    <row r="3453" spans="1:3" x14ac:dyDescent="0.3">
      <c r="A3453">
        <v>766</v>
      </c>
      <c r="B3453" t="s">
        <v>49</v>
      </c>
      <c r="C3453" t="s">
        <v>49</v>
      </c>
    </row>
    <row r="3454" spans="1:3" x14ac:dyDescent="0.3">
      <c r="A3454">
        <v>0</v>
      </c>
      <c r="B3454" t="s">
        <v>55</v>
      </c>
      <c r="C3454" t="s">
        <v>49</v>
      </c>
    </row>
    <row r="3455" spans="1:3" x14ac:dyDescent="0.3">
      <c r="A3455">
        <v>3107</v>
      </c>
      <c r="B3455" t="s">
        <v>55</v>
      </c>
      <c r="C3455" t="s">
        <v>49</v>
      </c>
    </row>
    <row r="3456" spans="1:3" x14ac:dyDescent="0.3">
      <c r="A3456">
        <v>174</v>
      </c>
      <c r="B3456" t="s">
        <v>55</v>
      </c>
      <c r="C3456" t="s">
        <v>49</v>
      </c>
    </row>
    <row r="3457" spans="1:3" x14ac:dyDescent="0.3">
      <c r="A3457">
        <v>-305</v>
      </c>
      <c r="B3457" t="s">
        <v>49</v>
      </c>
      <c r="C3457" t="s">
        <v>55</v>
      </c>
    </row>
    <row r="3458" spans="1:3" x14ac:dyDescent="0.3">
      <c r="A3458">
        <v>670</v>
      </c>
      <c r="B3458" t="s">
        <v>49</v>
      </c>
      <c r="C3458" t="s">
        <v>49</v>
      </c>
    </row>
    <row r="3459" spans="1:3" x14ac:dyDescent="0.3">
      <c r="A3459">
        <v>6164</v>
      </c>
      <c r="B3459" t="s">
        <v>55</v>
      </c>
      <c r="C3459" t="s">
        <v>49</v>
      </c>
    </row>
    <row r="3460" spans="1:3" x14ac:dyDescent="0.3">
      <c r="A3460">
        <v>2850</v>
      </c>
      <c r="B3460" t="s">
        <v>49</v>
      </c>
      <c r="C3460" t="s">
        <v>49</v>
      </c>
    </row>
    <row r="3461" spans="1:3" x14ac:dyDescent="0.3">
      <c r="A3461">
        <v>79</v>
      </c>
      <c r="B3461" t="s">
        <v>55</v>
      </c>
      <c r="C3461" t="s">
        <v>49</v>
      </c>
    </row>
    <row r="3462" spans="1:3" x14ac:dyDescent="0.3">
      <c r="A3462">
        <v>110</v>
      </c>
      <c r="B3462" t="s">
        <v>55</v>
      </c>
      <c r="C3462" t="s">
        <v>49</v>
      </c>
    </row>
    <row r="3463" spans="1:3" x14ac:dyDescent="0.3">
      <c r="A3463">
        <v>5039</v>
      </c>
      <c r="B3463" t="s">
        <v>49</v>
      </c>
      <c r="C3463" t="s">
        <v>49</v>
      </c>
    </row>
    <row r="3464" spans="1:3" x14ac:dyDescent="0.3">
      <c r="A3464">
        <v>360</v>
      </c>
      <c r="B3464" t="s">
        <v>55</v>
      </c>
      <c r="C3464" t="s">
        <v>49</v>
      </c>
    </row>
    <row r="3465" spans="1:3" x14ac:dyDescent="0.3">
      <c r="A3465">
        <v>199</v>
      </c>
      <c r="B3465" t="s">
        <v>49</v>
      </c>
      <c r="C3465" t="s">
        <v>49</v>
      </c>
    </row>
    <row r="3466" spans="1:3" x14ac:dyDescent="0.3">
      <c r="A3466">
        <v>238</v>
      </c>
      <c r="B3466" t="s">
        <v>55</v>
      </c>
      <c r="C3466" t="s">
        <v>55</v>
      </c>
    </row>
    <row r="3467" spans="1:3" x14ac:dyDescent="0.3">
      <c r="A3467">
        <v>5092</v>
      </c>
      <c r="B3467" t="s">
        <v>55</v>
      </c>
      <c r="C3467" t="s">
        <v>49</v>
      </c>
    </row>
    <row r="3468" spans="1:3" x14ac:dyDescent="0.3">
      <c r="A3468">
        <v>1088</v>
      </c>
      <c r="B3468" t="s">
        <v>55</v>
      </c>
      <c r="C3468" t="s">
        <v>49</v>
      </c>
    </row>
    <row r="3469" spans="1:3" x14ac:dyDescent="0.3">
      <c r="A3469">
        <v>221</v>
      </c>
      <c r="B3469" t="s">
        <v>55</v>
      </c>
      <c r="C3469" t="s">
        <v>49</v>
      </c>
    </row>
    <row r="3470" spans="1:3" x14ac:dyDescent="0.3">
      <c r="A3470">
        <v>889</v>
      </c>
      <c r="B3470" t="s">
        <v>49</v>
      </c>
      <c r="C3470" t="s">
        <v>55</v>
      </c>
    </row>
    <row r="3471" spans="1:3" x14ac:dyDescent="0.3">
      <c r="A3471">
        <v>750</v>
      </c>
      <c r="B3471" t="s">
        <v>55</v>
      </c>
      <c r="C3471" t="s">
        <v>49</v>
      </c>
    </row>
    <row r="3472" spans="1:3" x14ac:dyDescent="0.3">
      <c r="A3472">
        <v>0</v>
      </c>
      <c r="B3472" t="s">
        <v>55</v>
      </c>
      <c r="C3472" t="s">
        <v>55</v>
      </c>
    </row>
    <row r="3473" spans="1:3" x14ac:dyDescent="0.3">
      <c r="A3473">
        <v>1291</v>
      </c>
      <c r="B3473" t="s">
        <v>55</v>
      </c>
      <c r="C3473" t="s">
        <v>49</v>
      </c>
    </row>
    <row r="3474" spans="1:3" x14ac:dyDescent="0.3">
      <c r="A3474">
        <v>1844</v>
      </c>
      <c r="B3474" t="s">
        <v>55</v>
      </c>
      <c r="C3474" t="s">
        <v>49</v>
      </c>
    </row>
    <row r="3475" spans="1:3" x14ac:dyDescent="0.3">
      <c r="A3475">
        <v>89</v>
      </c>
      <c r="B3475" t="s">
        <v>55</v>
      </c>
      <c r="C3475" t="s">
        <v>55</v>
      </c>
    </row>
    <row r="3476" spans="1:3" x14ac:dyDescent="0.3">
      <c r="A3476">
        <v>4280</v>
      </c>
      <c r="B3476" t="s">
        <v>49</v>
      </c>
      <c r="C3476" t="s">
        <v>49</v>
      </c>
    </row>
    <row r="3477" spans="1:3" x14ac:dyDescent="0.3">
      <c r="A3477">
        <v>0</v>
      </c>
      <c r="B3477" t="s">
        <v>49</v>
      </c>
      <c r="C3477" t="s">
        <v>49</v>
      </c>
    </row>
    <row r="3478" spans="1:3" x14ac:dyDescent="0.3">
      <c r="A3478">
        <v>625</v>
      </c>
      <c r="B3478" t="s">
        <v>55</v>
      </c>
      <c r="C3478" t="s">
        <v>49</v>
      </c>
    </row>
    <row r="3479" spans="1:3" x14ac:dyDescent="0.3">
      <c r="A3479">
        <v>574</v>
      </c>
      <c r="B3479" t="s">
        <v>55</v>
      </c>
      <c r="C3479" t="s">
        <v>49</v>
      </c>
    </row>
    <row r="3480" spans="1:3" x14ac:dyDescent="0.3">
      <c r="A3480">
        <v>320</v>
      </c>
      <c r="B3480" t="s">
        <v>55</v>
      </c>
      <c r="C3480" t="s">
        <v>49</v>
      </c>
    </row>
    <row r="3481" spans="1:3" x14ac:dyDescent="0.3">
      <c r="A3481">
        <v>468</v>
      </c>
      <c r="B3481" t="s">
        <v>55</v>
      </c>
      <c r="C3481" t="s">
        <v>49</v>
      </c>
    </row>
    <row r="3482" spans="1:3" x14ac:dyDescent="0.3">
      <c r="A3482">
        <v>440</v>
      </c>
      <c r="B3482" t="s">
        <v>55</v>
      </c>
      <c r="C3482" t="s">
        <v>49</v>
      </c>
    </row>
    <row r="3483" spans="1:3" x14ac:dyDescent="0.3">
      <c r="A3483">
        <v>0</v>
      </c>
      <c r="B3483" t="s">
        <v>55</v>
      </c>
      <c r="C3483" t="s">
        <v>49</v>
      </c>
    </row>
    <row r="3484" spans="1:3" x14ac:dyDescent="0.3">
      <c r="A3484">
        <v>5706</v>
      </c>
      <c r="B3484" t="s">
        <v>55</v>
      </c>
      <c r="C3484" t="s">
        <v>49</v>
      </c>
    </row>
    <row r="3485" spans="1:3" x14ac:dyDescent="0.3">
      <c r="A3485">
        <v>7780</v>
      </c>
      <c r="B3485" t="s">
        <v>49</v>
      </c>
      <c r="C3485" t="s">
        <v>49</v>
      </c>
    </row>
    <row r="3486" spans="1:3" x14ac:dyDescent="0.3">
      <c r="A3486">
        <v>-559</v>
      </c>
      <c r="B3486" t="s">
        <v>55</v>
      </c>
      <c r="C3486" t="s">
        <v>55</v>
      </c>
    </row>
    <row r="3487" spans="1:3" x14ac:dyDescent="0.3">
      <c r="A3487">
        <v>16874</v>
      </c>
      <c r="B3487" t="s">
        <v>55</v>
      </c>
      <c r="C3487" t="s">
        <v>55</v>
      </c>
    </row>
    <row r="3488" spans="1:3" x14ac:dyDescent="0.3">
      <c r="A3488">
        <v>1987</v>
      </c>
      <c r="B3488" t="s">
        <v>49</v>
      </c>
      <c r="C3488" t="s">
        <v>49</v>
      </c>
    </row>
    <row r="3489" spans="1:3" x14ac:dyDescent="0.3">
      <c r="A3489">
        <v>98</v>
      </c>
      <c r="B3489" t="s">
        <v>55</v>
      </c>
      <c r="C3489" t="s">
        <v>49</v>
      </c>
    </row>
    <row r="3490" spans="1:3" x14ac:dyDescent="0.3">
      <c r="A3490">
        <v>642</v>
      </c>
      <c r="B3490" t="s">
        <v>49</v>
      </c>
      <c r="C3490" t="s">
        <v>49</v>
      </c>
    </row>
    <row r="3491" spans="1:3" x14ac:dyDescent="0.3">
      <c r="A3491">
        <v>526</v>
      </c>
      <c r="B3491" t="s">
        <v>55</v>
      </c>
      <c r="C3491" t="s">
        <v>55</v>
      </c>
    </row>
    <row r="3492" spans="1:3" x14ac:dyDescent="0.3">
      <c r="A3492">
        <v>6483</v>
      </c>
      <c r="B3492" t="s">
        <v>49</v>
      </c>
      <c r="C3492" t="s">
        <v>49</v>
      </c>
    </row>
    <row r="3493" spans="1:3" x14ac:dyDescent="0.3">
      <c r="A3493">
        <v>2306</v>
      </c>
      <c r="B3493" t="s">
        <v>49</v>
      </c>
      <c r="C3493" t="s">
        <v>49</v>
      </c>
    </row>
    <row r="3494" spans="1:3" x14ac:dyDescent="0.3">
      <c r="A3494">
        <v>954</v>
      </c>
      <c r="B3494" t="s">
        <v>55</v>
      </c>
      <c r="C3494" t="s">
        <v>49</v>
      </c>
    </row>
    <row r="3495" spans="1:3" x14ac:dyDescent="0.3">
      <c r="A3495">
        <v>-679</v>
      </c>
      <c r="B3495" t="s">
        <v>55</v>
      </c>
      <c r="C3495" t="s">
        <v>55</v>
      </c>
    </row>
    <row r="3496" spans="1:3" x14ac:dyDescent="0.3">
      <c r="A3496">
        <v>-1</v>
      </c>
      <c r="B3496" t="s">
        <v>49</v>
      </c>
      <c r="C3496" t="s">
        <v>49</v>
      </c>
    </row>
    <row r="3497" spans="1:3" x14ac:dyDescent="0.3">
      <c r="A3497">
        <v>2590</v>
      </c>
      <c r="B3497" t="s">
        <v>49</v>
      </c>
      <c r="C3497" t="s">
        <v>49</v>
      </c>
    </row>
    <row r="3498" spans="1:3" x14ac:dyDescent="0.3">
      <c r="A3498">
        <v>331</v>
      </c>
      <c r="B3498" t="s">
        <v>49</v>
      </c>
      <c r="C3498" t="s">
        <v>55</v>
      </c>
    </row>
    <row r="3499" spans="1:3" x14ac:dyDescent="0.3">
      <c r="A3499">
        <v>4209</v>
      </c>
      <c r="B3499" t="s">
        <v>55</v>
      </c>
      <c r="C3499" t="s">
        <v>49</v>
      </c>
    </row>
    <row r="3500" spans="1:3" x14ac:dyDescent="0.3">
      <c r="A3500">
        <v>462</v>
      </c>
      <c r="B3500" t="s">
        <v>49</v>
      </c>
      <c r="C3500" t="s">
        <v>49</v>
      </c>
    </row>
    <row r="3501" spans="1:3" x14ac:dyDescent="0.3">
      <c r="A3501">
        <v>0</v>
      </c>
      <c r="B3501" t="s">
        <v>55</v>
      </c>
      <c r="C3501" t="s">
        <v>49</v>
      </c>
    </row>
    <row r="3502" spans="1:3" x14ac:dyDescent="0.3">
      <c r="A3502">
        <v>0</v>
      </c>
      <c r="B3502" t="s">
        <v>49</v>
      </c>
      <c r="C3502" t="s">
        <v>49</v>
      </c>
    </row>
    <row r="3503" spans="1:3" x14ac:dyDescent="0.3">
      <c r="A3503">
        <v>151</v>
      </c>
      <c r="B3503" t="s">
        <v>49</v>
      </c>
      <c r="C3503" t="s">
        <v>49</v>
      </c>
    </row>
    <row r="3504" spans="1:3" x14ac:dyDescent="0.3">
      <c r="A3504">
        <v>883</v>
      </c>
      <c r="B3504" t="s">
        <v>55</v>
      </c>
      <c r="C3504" t="s">
        <v>49</v>
      </c>
    </row>
    <row r="3505" spans="1:3" x14ac:dyDescent="0.3">
      <c r="A3505">
        <v>266</v>
      </c>
      <c r="B3505" t="s">
        <v>49</v>
      </c>
      <c r="C3505" t="s">
        <v>55</v>
      </c>
    </row>
    <row r="3506" spans="1:3" x14ac:dyDescent="0.3">
      <c r="A3506">
        <v>0</v>
      </c>
      <c r="B3506" t="s">
        <v>49</v>
      </c>
      <c r="C3506" t="s">
        <v>49</v>
      </c>
    </row>
    <row r="3507" spans="1:3" x14ac:dyDescent="0.3">
      <c r="A3507">
        <v>491</v>
      </c>
      <c r="B3507" t="s">
        <v>55</v>
      </c>
      <c r="C3507" t="s">
        <v>49</v>
      </c>
    </row>
    <row r="3508" spans="1:3" x14ac:dyDescent="0.3">
      <c r="A3508">
        <v>3</v>
      </c>
      <c r="B3508" t="s">
        <v>49</v>
      </c>
      <c r="C3508" t="s">
        <v>55</v>
      </c>
    </row>
    <row r="3509" spans="1:3" x14ac:dyDescent="0.3">
      <c r="A3509">
        <v>198</v>
      </c>
      <c r="B3509" t="s">
        <v>55</v>
      </c>
      <c r="C3509" t="s">
        <v>49</v>
      </c>
    </row>
    <row r="3510" spans="1:3" x14ac:dyDescent="0.3">
      <c r="A3510">
        <v>14363</v>
      </c>
      <c r="B3510" t="s">
        <v>49</v>
      </c>
      <c r="C3510" t="s">
        <v>49</v>
      </c>
    </row>
    <row r="3511" spans="1:3" x14ac:dyDescent="0.3">
      <c r="A3511">
        <v>0</v>
      </c>
      <c r="B3511" t="s">
        <v>55</v>
      </c>
      <c r="C3511" t="s">
        <v>55</v>
      </c>
    </row>
    <row r="3512" spans="1:3" x14ac:dyDescent="0.3">
      <c r="A3512">
        <v>136</v>
      </c>
      <c r="B3512" t="s">
        <v>49</v>
      </c>
      <c r="C3512" t="s">
        <v>49</v>
      </c>
    </row>
    <row r="3513" spans="1:3" x14ac:dyDescent="0.3">
      <c r="A3513">
        <v>28</v>
      </c>
      <c r="B3513" t="s">
        <v>49</v>
      </c>
      <c r="C3513" t="s">
        <v>49</v>
      </c>
    </row>
    <row r="3514" spans="1:3" x14ac:dyDescent="0.3">
      <c r="A3514">
        <v>335</v>
      </c>
      <c r="B3514" t="s">
        <v>49</v>
      </c>
      <c r="C3514" t="s">
        <v>49</v>
      </c>
    </row>
    <row r="3515" spans="1:3" x14ac:dyDescent="0.3">
      <c r="A3515">
        <v>174</v>
      </c>
      <c r="B3515" t="s">
        <v>49</v>
      </c>
      <c r="C3515" t="s">
        <v>49</v>
      </c>
    </row>
    <row r="3516" spans="1:3" x14ac:dyDescent="0.3">
      <c r="A3516">
        <v>270</v>
      </c>
      <c r="B3516" t="s">
        <v>55</v>
      </c>
      <c r="C3516" t="s">
        <v>49</v>
      </c>
    </row>
    <row r="3517" spans="1:3" x14ac:dyDescent="0.3">
      <c r="A3517">
        <v>1206</v>
      </c>
      <c r="B3517" t="s">
        <v>49</v>
      </c>
      <c r="C3517" t="s">
        <v>49</v>
      </c>
    </row>
    <row r="3518" spans="1:3" x14ac:dyDescent="0.3">
      <c r="A3518">
        <v>198</v>
      </c>
      <c r="B3518" t="s">
        <v>55</v>
      </c>
      <c r="C3518" t="s">
        <v>49</v>
      </c>
    </row>
    <row r="3519" spans="1:3" x14ac:dyDescent="0.3">
      <c r="A3519">
        <v>914</v>
      </c>
      <c r="B3519" t="s">
        <v>55</v>
      </c>
      <c r="C3519" t="s">
        <v>49</v>
      </c>
    </row>
    <row r="3520" spans="1:3" x14ac:dyDescent="0.3">
      <c r="A3520">
        <v>31</v>
      </c>
      <c r="B3520" t="s">
        <v>55</v>
      </c>
      <c r="C3520" t="s">
        <v>49</v>
      </c>
    </row>
    <row r="3521" spans="1:3" x14ac:dyDescent="0.3">
      <c r="A3521">
        <v>0</v>
      </c>
      <c r="B3521" t="s">
        <v>49</v>
      </c>
      <c r="C3521" t="s">
        <v>49</v>
      </c>
    </row>
    <row r="3522" spans="1:3" x14ac:dyDescent="0.3">
      <c r="A3522">
        <v>347</v>
      </c>
      <c r="B3522" t="s">
        <v>55</v>
      </c>
      <c r="C3522" t="s">
        <v>49</v>
      </c>
    </row>
    <row r="3523" spans="1:3" x14ac:dyDescent="0.3">
      <c r="A3523">
        <v>860</v>
      </c>
      <c r="B3523" t="s">
        <v>55</v>
      </c>
      <c r="C3523" t="s">
        <v>49</v>
      </c>
    </row>
    <row r="3524" spans="1:3" x14ac:dyDescent="0.3">
      <c r="A3524">
        <v>89</v>
      </c>
      <c r="B3524" t="s">
        <v>55</v>
      </c>
      <c r="C3524" t="s">
        <v>49</v>
      </c>
    </row>
    <row r="3525" spans="1:3" x14ac:dyDescent="0.3">
      <c r="A3525">
        <v>0</v>
      </c>
      <c r="B3525" t="s">
        <v>55</v>
      </c>
      <c r="C3525" t="s">
        <v>55</v>
      </c>
    </row>
    <row r="3526" spans="1:3" x14ac:dyDescent="0.3">
      <c r="A3526">
        <v>0</v>
      </c>
      <c r="B3526" t="s">
        <v>49</v>
      </c>
      <c r="C3526" t="s">
        <v>55</v>
      </c>
    </row>
    <row r="3527" spans="1:3" x14ac:dyDescent="0.3">
      <c r="A3527">
        <v>68</v>
      </c>
      <c r="B3527" t="s">
        <v>55</v>
      </c>
      <c r="C3527" t="s">
        <v>49</v>
      </c>
    </row>
    <row r="3528" spans="1:3" x14ac:dyDescent="0.3">
      <c r="A3528">
        <v>-149</v>
      </c>
      <c r="B3528" t="s">
        <v>55</v>
      </c>
      <c r="C3528" t="s">
        <v>49</v>
      </c>
    </row>
    <row r="3529" spans="1:3" x14ac:dyDescent="0.3">
      <c r="A3529">
        <v>2411</v>
      </c>
      <c r="B3529" t="s">
        <v>55</v>
      </c>
      <c r="C3529" t="s">
        <v>49</v>
      </c>
    </row>
    <row r="3530" spans="1:3" x14ac:dyDescent="0.3">
      <c r="A3530">
        <v>225</v>
      </c>
      <c r="B3530" t="s">
        <v>55</v>
      </c>
      <c r="C3530" t="s">
        <v>49</v>
      </c>
    </row>
    <row r="3531" spans="1:3" x14ac:dyDescent="0.3">
      <c r="A3531">
        <v>2731</v>
      </c>
      <c r="B3531" t="s">
        <v>49</v>
      </c>
      <c r="C3531" t="s">
        <v>49</v>
      </c>
    </row>
    <row r="3532" spans="1:3" x14ac:dyDescent="0.3">
      <c r="A3532">
        <v>112</v>
      </c>
      <c r="B3532" t="s">
        <v>55</v>
      </c>
      <c r="C3532" t="s">
        <v>49</v>
      </c>
    </row>
    <row r="3533" spans="1:3" x14ac:dyDescent="0.3">
      <c r="A3533">
        <v>0</v>
      </c>
      <c r="B3533" t="s">
        <v>49</v>
      </c>
      <c r="C3533" t="s">
        <v>49</v>
      </c>
    </row>
    <row r="3534" spans="1:3" x14ac:dyDescent="0.3">
      <c r="A3534">
        <v>3620</v>
      </c>
      <c r="B3534" t="s">
        <v>55</v>
      </c>
      <c r="C3534" t="s">
        <v>49</v>
      </c>
    </row>
    <row r="3535" spans="1:3" x14ac:dyDescent="0.3">
      <c r="A3535">
        <v>179</v>
      </c>
      <c r="B3535" t="s">
        <v>49</v>
      </c>
      <c r="C3535" t="s">
        <v>49</v>
      </c>
    </row>
    <row r="3536" spans="1:3" x14ac:dyDescent="0.3">
      <c r="A3536">
        <v>1544</v>
      </c>
      <c r="B3536" t="s">
        <v>55</v>
      </c>
      <c r="C3536" t="s">
        <v>49</v>
      </c>
    </row>
    <row r="3537" spans="1:3" x14ac:dyDescent="0.3">
      <c r="A3537">
        <v>199</v>
      </c>
      <c r="B3537" t="s">
        <v>49</v>
      </c>
      <c r="C3537" t="s">
        <v>49</v>
      </c>
    </row>
    <row r="3538" spans="1:3" x14ac:dyDescent="0.3">
      <c r="A3538">
        <v>231</v>
      </c>
      <c r="B3538" t="s">
        <v>55</v>
      </c>
      <c r="C3538" t="s">
        <v>49</v>
      </c>
    </row>
    <row r="3539" spans="1:3" x14ac:dyDescent="0.3">
      <c r="A3539">
        <v>76</v>
      </c>
      <c r="B3539" t="s">
        <v>55</v>
      </c>
      <c r="C3539" t="s">
        <v>49</v>
      </c>
    </row>
    <row r="3540" spans="1:3" x14ac:dyDescent="0.3">
      <c r="A3540">
        <v>302</v>
      </c>
      <c r="B3540" t="s">
        <v>49</v>
      </c>
      <c r="C3540" t="s">
        <v>49</v>
      </c>
    </row>
    <row r="3541" spans="1:3" x14ac:dyDescent="0.3">
      <c r="A3541">
        <v>189</v>
      </c>
      <c r="B3541" t="s">
        <v>55</v>
      </c>
      <c r="C3541" t="s">
        <v>49</v>
      </c>
    </row>
    <row r="3542" spans="1:3" x14ac:dyDescent="0.3">
      <c r="A3542">
        <v>565</v>
      </c>
      <c r="B3542" t="s">
        <v>49</v>
      </c>
      <c r="C3542" t="s">
        <v>49</v>
      </c>
    </row>
    <row r="3543" spans="1:3" x14ac:dyDescent="0.3">
      <c r="A3543">
        <v>310</v>
      </c>
      <c r="B3543" t="s">
        <v>49</v>
      </c>
      <c r="C3543" t="s">
        <v>49</v>
      </c>
    </row>
    <row r="3544" spans="1:3" x14ac:dyDescent="0.3">
      <c r="A3544">
        <v>1746</v>
      </c>
      <c r="B3544" t="s">
        <v>55</v>
      </c>
      <c r="C3544" t="s">
        <v>49</v>
      </c>
    </row>
    <row r="3545" spans="1:3" x14ac:dyDescent="0.3">
      <c r="A3545">
        <v>6</v>
      </c>
      <c r="B3545" t="s">
        <v>55</v>
      </c>
      <c r="C3545" t="s">
        <v>49</v>
      </c>
    </row>
    <row r="3546" spans="1:3" x14ac:dyDescent="0.3">
      <c r="A3546">
        <v>-110</v>
      </c>
      <c r="B3546" t="s">
        <v>49</v>
      </c>
      <c r="C3546" t="s">
        <v>55</v>
      </c>
    </row>
    <row r="3547" spans="1:3" x14ac:dyDescent="0.3">
      <c r="A3547">
        <v>2749</v>
      </c>
      <c r="B3547" t="s">
        <v>55</v>
      </c>
      <c r="C3547" t="s">
        <v>55</v>
      </c>
    </row>
    <row r="3548" spans="1:3" x14ac:dyDescent="0.3">
      <c r="A3548">
        <v>6495</v>
      </c>
      <c r="B3548" t="s">
        <v>49</v>
      </c>
      <c r="C3548" t="s">
        <v>49</v>
      </c>
    </row>
    <row r="3549" spans="1:3" x14ac:dyDescent="0.3">
      <c r="A3549">
        <v>35</v>
      </c>
      <c r="B3549" t="s">
        <v>55</v>
      </c>
      <c r="C3549" t="s">
        <v>49</v>
      </c>
    </row>
    <row r="3550" spans="1:3" x14ac:dyDescent="0.3">
      <c r="A3550">
        <v>-650</v>
      </c>
      <c r="B3550" t="s">
        <v>49</v>
      </c>
      <c r="C3550" t="s">
        <v>49</v>
      </c>
    </row>
    <row r="3551" spans="1:3" x14ac:dyDescent="0.3">
      <c r="A3551">
        <v>292</v>
      </c>
      <c r="B3551" t="s">
        <v>49</v>
      </c>
      <c r="C3551" t="s">
        <v>55</v>
      </c>
    </row>
    <row r="3552" spans="1:3" x14ac:dyDescent="0.3">
      <c r="A3552">
        <v>5774</v>
      </c>
      <c r="B3552" t="s">
        <v>55</v>
      </c>
      <c r="C3552" t="s">
        <v>49</v>
      </c>
    </row>
    <row r="3553" spans="1:3" x14ac:dyDescent="0.3">
      <c r="A3553">
        <v>2416</v>
      </c>
      <c r="B3553" t="s">
        <v>55</v>
      </c>
      <c r="C3553" t="s">
        <v>49</v>
      </c>
    </row>
    <row r="3554" spans="1:3" x14ac:dyDescent="0.3">
      <c r="A3554">
        <v>35</v>
      </c>
      <c r="B3554" t="s">
        <v>49</v>
      </c>
      <c r="C3554" t="s">
        <v>49</v>
      </c>
    </row>
    <row r="3555" spans="1:3" x14ac:dyDescent="0.3">
      <c r="A3555">
        <v>19317</v>
      </c>
      <c r="B3555" t="s">
        <v>55</v>
      </c>
      <c r="C3555" t="s">
        <v>49</v>
      </c>
    </row>
    <row r="3556" spans="1:3" x14ac:dyDescent="0.3">
      <c r="A3556">
        <v>50</v>
      </c>
      <c r="B3556" t="s">
        <v>49</v>
      </c>
      <c r="C3556" t="s">
        <v>49</v>
      </c>
    </row>
    <row r="3557" spans="1:3" x14ac:dyDescent="0.3">
      <c r="A3557">
        <v>-674</v>
      </c>
      <c r="B3557" t="s">
        <v>55</v>
      </c>
      <c r="C3557" t="s">
        <v>49</v>
      </c>
    </row>
    <row r="3558" spans="1:3" x14ac:dyDescent="0.3">
      <c r="A3558">
        <v>3726</v>
      </c>
      <c r="B3558" t="s">
        <v>49</v>
      </c>
      <c r="C3558" t="s">
        <v>49</v>
      </c>
    </row>
    <row r="3559" spans="1:3" x14ac:dyDescent="0.3">
      <c r="A3559">
        <v>1180</v>
      </c>
      <c r="B3559" t="s">
        <v>55</v>
      </c>
      <c r="C3559" t="s">
        <v>55</v>
      </c>
    </row>
    <row r="3560" spans="1:3" x14ac:dyDescent="0.3">
      <c r="A3560">
        <v>6610</v>
      </c>
      <c r="B3560" t="s">
        <v>49</v>
      </c>
      <c r="C3560" t="s">
        <v>49</v>
      </c>
    </row>
    <row r="3561" spans="1:3" x14ac:dyDescent="0.3">
      <c r="A3561">
        <v>319</v>
      </c>
      <c r="B3561" t="s">
        <v>55</v>
      </c>
      <c r="C3561" t="s">
        <v>49</v>
      </c>
    </row>
    <row r="3562" spans="1:3" x14ac:dyDescent="0.3">
      <c r="A3562">
        <v>1545</v>
      </c>
      <c r="B3562" t="s">
        <v>55</v>
      </c>
      <c r="C3562" t="s">
        <v>55</v>
      </c>
    </row>
    <row r="3563" spans="1:3" x14ac:dyDescent="0.3">
      <c r="A3563">
        <v>1315</v>
      </c>
      <c r="B3563" t="s">
        <v>49</v>
      </c>
      <c r="C3563" t="s">
        <v>49</v>
      </c>
    </row>
    <row r="3564" spans="1:3" x14ac:dyDescent="0.3">
      <c r="A3564">
        <v>424</v>
      </c>
      <c r="B3564" t="s">
        <v>49</v>
      </c>
      <c r="C3564" t="s">
        <v>49</v>
      </c>
    </row>
    <row r="3565" spans="1:3" x14ac:dyDescent="0.3">
      <c r="A3565">
        <v>151</v>
      </c>
      <c r="B3565" t="s">
        <v>49</v>
      </c>
      <c r="C3565" t="s">
        <v>49</v>
      </c>
    </row>
    <row r="3566" spans="1:3" x14ac:dyDescent="0.3">
      <c r="A3566">
        <v>-970</v>
      </c>
      <c r="B3566" t="s">
        <v>49</v>
      </c>
      <c r="C3566" t="s">
        <v>55</v>
      </c>
    </row>
    <row r="3567" spans="1:3" x14ac:dyDescent="0.3">
      <c r="A3567">
        <v>-762</v>
      </c>
      <c r="B3567" t="s">
        <v>55</v>
      </c>
      <c r="C3567" t="s">
        <v>55</v>
      </c>
    </row>
    <row r="3568" spans="1:3" x14ac:dyDescent="0.3">
      <c r="A3568">
        <v>181</v>
      </c>
      <c r="B3568" t="s">
        <v>55</v>
      </c>
      <c r="C3568" t="s">
        <v>49</v>
      </c>
    </row>
    <row r="3569" spans="1:3" x14ac:dyDescent="0.3">
      <c r="A3569">
        <v>-120</v>
      </c>
      <c r="B3569" t="s">
        <v>55</v>
      </c>
      <c r="C3569" t="s">
        <v>49</v>
      </c>
    </row>
    <row r="3570" spans="1:3" x14ac:dyDescent="0.3">
      <c r="A3570">
        <v>1022</v>
      </c>
      <c r="B3570" t="s">
        <v>55</v>
      </c>
      <c r="C3570" t="s">
        <v>49</v>
      </c>
    </row>
    <row r="3571" spans="1:3" x14ac:dyDescent="0.3">
      <c r="A3571">
        <v>78</v>
      </c>
      <c r="B3571" t="s">
        <v>55</v>
      </c>
      <c r="C3571" t="s">
        <v>49</v>
      </c>
    </row>
    <row r="3572" spans="1:3" x14ac:dyDescent="0.3">
      <c r="A3572">
        <v>209</v>
      </c>
      <c r="B3572" t="s">
        <v>49</v>
      </c>
      <c r="C3572" t="s">
        <v>49</v>
      </c>
    </row>
    <row r="3573" spans="1:3" x14ac:dyDescent="0.3">
      <c r="A3573">
        <v>2469</v>
      </c>
      <c r="B3573" t="s">
        <v>49</v>
      </c>
      <c r="C3573" t="s">
        <v>49</v>
      </c>
    </row>
    <row r="3574" spans="1:3" x14ac:dyDescent="0.3">
      <c r="A3574">
        <v>0</v>
      </c>
      <c r="B3574" t="s">
        <v>49</v>
      </c>
      <c r="C3574" t="s">
        <v>49</v>
      </c>
    </row>
    <row r="3575" spans="1:3" x14ac:dyDescent="0.3">
      <c r="A3575">
        <v>328</v>
      </c>
      <c r="B3575" t="s">
        <v>49</v>
      </c>
      <c r="C3575" t="s">
        <v>55</v>
      </c>
    </row>
    <row r="3576" spans="1:3" x14ac:dyDescent="0.3">
      <c r="A3576">
        <v>0</v>
      </c>
      <c r="B3576" t="s">
        <v>49</v>
      </c>
      <c r="C3576" t="s">
        <v>49</v>
      </c>
    </row>
    <row r="3577" spans="1:3" x14ac:dyDescent="0.3">
      <c r="A3577">
        <v>307</v>
      </c>
      <c r="B3577" t="s">
        <v>55</v>
      </c>
      <c r="C3577" t="s">
        <v>55</v>
      </c>
    </row>
    <row r="3578" spans="1:3" x14ac:dyDescent="0.3">
      <c r="A3578">
        <v>1384</v>
      </c>
      <c r="B3578" t="s">
        <v>55</v>
      </c>
      <c r="C3578" t="s">
        <v>49</v>
      </c>
    </row>
    <row r="3579" spans="1:3" x14ac:dyDescent="0.3">
      <c r="A3579">
        <v>0</v>
      </c>
      <c r="B3579" t="s">
        <v>49</v>
      </c>
      <c r="C3579" t="s">
        <v>49</v>
      </c>
    </row>
    <row r="3580" spans="1:3" x14ac:dyDescent="0.3">
      <c r="A3580">
        <v>719</v>
      </c>
      <c r="B3580" t="s">
        <v>55</v>
      </c>
      <c r="C3580" t="s">
        <v>49</v>
      </c>
    </row>
    <row r="3581" spans="1:3" x14ac:dyDescent="0.3">
      <c r="A3581">
        <v>0</v>
      </c>
      <c r="B3581" t="s">
        <v>49</v>
      </c>
      <c r="C3581" t="s">
        <v>49</v>
      </c>
    </row>
    <row r="3582" spans="1:3" x14ac:dyDescent="0.3">
      <c r="A3582">
        <v>6704</v>
      </c>
      <c r="B3582" t="s">
        <v>55</v>
      </c>
      <c r="C3582" t="s">
        <v>49</v>
      </c>
    </row>
    <row r="3583" spans="1:3" x14ac:dyDescent="0.3">
      <c r="A3583">
        <v>4543</v>
      </c>
      <c r="B3583" t="s">
        <v>55</v>
      </c>
      <c r="C3583" t="s">
        <v>49</v>
      </c>
    </row>
    <row r="3584" spans="1:3" x14ac:dyDescent="0.3">
      <c r="A3584">
        <v>0</v>
      </c>
      <c r="B3584" t="s">
        <v>55</v>
      </c>
      <c r="C3584" t="s">
        <v>49</v>
      </c>
    </row>
    <row r="3585" spans="1:3" x14ac:dyDescent="0.3">
      <c r="A3585">
        <v>149</v>
      </c>
      <c r="B3585" t="s">
        <v>55</v>
      </c>
      <c r="C3585" t="s">
        <v>49</v>
      </c>
    </row>
    <row r="3586" spans="1:3" x14ac:dyDescent="0.3">
      <c r="A3586">
        <v>-1400</v>
      </c>
      <c r="B3586" t="s">
        <v>55</v>
      </c>
      <c r="C3586" t="s">
        <v>49</v>
      </c>
    </row>
    <row r="3587" spans="1:3" x14ac:dyDescent="0.3">
      <c r="A3587">
        <v>-118</v>
      </c>
      <c r="B3587" t="s">
        <v>55</v>
      </c>
      <c r="C3587" t="s">
        <v>55</v>
      </c>
    </row>
    <row r="3588" spans="1:3" x14ac:dyDescent="0.3">
      <c r="A3588">
        <v>2160</v>
      </c>
      <c r="B3588" t="s">
        <v>49</v>
      </c>
      <c r="C3588" t="s">
        <v>49</v>
      </c>
    </row>
    <row r="3589" spans="1:3" x14ac:dyDescent="0.3">
      <c r="A3589">
        <v>3452</v>
      </c>
      <c r="B3589" t="s">
        <v>49</v>
      </c>
      <c r="C3589" t="s">
        <v>49</v>
      </c>
    </row>
    <row r="3590" spans="1:3" x14ac:dyDescent="0.3">
      <c r="A3590">
        <v>842</v>
      </c>
      <c r="B3590" t="s">
        <v>49</v>
      </c>
      <c r="C3590" t="s">
        <v>49</v>
      </c>
    </row>
    <row r="3591" spans="1:3" x14ac:dyDescent="0.3">
      <c r="A3591">
        <v>3576</v>
      </c>
      <c r="B3591" t="s">
        <v>49</v>
      </c>
      <c r="C3591" t="s">
        <v>49</v>
      </c>
    </row>
    <row r="3592" spans="1:3" x14ac:dyDescent="0.3">
      <c r="A3592">
        <v>1666</v>
      </c>
      <c r="B3592" t="s">
        <v>49</v>
      </c>
      <c r="C3592" t="s">
        <v>49</v>
      </c>
    </row>
    <row r="3593" spans="1:3" x14ac:dyDescent="0.3">
      <c r="A3593">
        <v>0</v>
      </c>
      <c r="B3593" t="s">
        <v>55</v>
      </c>
      <c r="C3593" t="s">
        <v>49</v>
      </c>
    </row>
    <row r="3594" spans="1:3" x14ac:dyDescent="0.3">
      <c r="A3594">
        <v>0</v>
      </c>
      <c r="B3594" t="s">
        <v>55</v>
      </c>
      <c r="C3594" t="s">
        <v>49</v>
      </c>
    </row>
    <row r="3595" spans="1:3" x14ac:dyDescent="0.3">
      <c r="A3595">
        <v>1628</v>
      </c>
      <c r="B3595" t="s">
        <v>55</v>
      </c>
      <c r="C3595" t="s">
        <v>49</v>
      </c>
    </row>
    <row r="3596" spans="1:3" x14ac:dyDescent="0.3">
      <c r="A3596">
        <v>51</v>
      </c>
      <c r="B3596" t="s">
        <v>55</v>
      </c>
      <c r="C3596" t="s">
        <v>55</v>
      </c>
    </row>
    <row r="3597" spans="1:3" x14ac:dyDescent="0.3">
      <c r="A3597">
        <v>447</v>
      </c>
      <c r="B3597" t="s">
        <v>49</v>
      </c>
      <c r="C3597" t="s">
        <v>49</v>
      </c>
    </row>
    <row r="3598" spans="1:3" x14ac:dyDescent="0.3">
      <c r="A3598">
        <v>396</v>
      </c>
      <c r="B3598" t="s">
        <v>55</v>
      </c>
      <c r="C3598" t="s">
        <v>49</v>
      </c>
    </row>
    <row r="3599" spans="1:3" x14ac:dyDescent="0.3">
      <c r="A3599">
        <v>4994</v>
      </c>
      <c r="B3599" t="s">
        <v>49</v>
      </c>
      <c r="C3599" t="s">
        <v>49</v>
      </c>
    </row>
    <row r="3600" spans="1:3" x14ac:dyDescent="0.3">
      <c r="A3600">
        <v>3215</v>
      </c>
      <c r="B3600" t="s">
        <v>55</v>
      </c>
      <c r="C3600" t="s">
        <v>49</v>
      </c>
    </row>
    <row r="3601" spans="1:3" x14ac:dyDescent="0.3">
      <c r="A3601">
        <v>2814</v>
      </c>
      <c r="B3601" t="s">
        <v>49</v>
      </c>
      <c r="C3601" t="s">
        <v>49</v>
      </c>
    </row>
    <row r="3602" spans="1:3" x14ac:dyDescent="0.3">
      <c r="A3602">
        <v>0</v>
      </c>
      <c r="B3602" t="s">
        <v>49</v>
      </c>
      <c r="C3602" t="s">
        <v>49</v>
      </c>
    </row>
    <row r="3603" spans="1:3" x14ac:dyDescent="0.3">
      <c r="A3603">
        <v>293</v>
      </c>
      <c r="B3603" t="s">
        <v>55</v>
      </c>
      <c r="C3603" t="s">
        <v>49</v>
      </c>
    </row>
    <row r="3604" spans="1:3" x14ac:dyDescent="0.3">
      <c r="A3604">
        <v>474</v>
      </c>
      <c r="B3604" t="s">
        <v>55</v>
      </c>
      <c r="C3604" t="s">
        <v>49</v>
      </c>
    </row>
    <row r="3605" spans="1:3" x14ac:dyDescent="0.3">
      <c r="A3605">
        <v>16178</v>
      </c>
      <c r="B3605" t="s">
        <v>55</v>
      </c>
      <c r="C3605" t="s">
        <v>49</v>
      </c>
    </row>
    <row r="3606" spans="1:3" x14ac:dyDescent="0.3">
      <c r="A3606">
        <v>0</v>
      </c>
      <c r="B3606" t="s">
        <v>49</v>
      </c>
      <c r="C3606" t="s">
        <v>49</v>
      </c>
    </row>
    <row r="3607" spans="1:3" x14ac:dyDescent="0.3">
      <c r="A3607">
        <v>88</v>
      </c>
      <c r="B3607" t="s">
        <v>49</v>
      </c>
      <c r="C3607" t="s">
        <v>49</v>
      </c>
    </row>
    <row r="3608" spans="1:3" x14ac:dyDescent="0.3">
      <c r="A3608">
        <v>308</v>
      </c>
      <c r="B3608" t="s">
        <v>55</v>
      </c>
      <c r="C3608" t="s">
        <v>49</v>
      </c>
    </row>
    <row r="3609" spans="1:3" x14ac:dyDescent="0.3">
      <c r="A3609">
        <v>1164</v>
      </c>
      <c r="B3609" t="s">
        <v>49</v>
      </c>
      <c r="C3609" t="s">
        <v>49</v>
      </c>
    </row>
    <row r="3610" spans="1:3" x14ac:dyDescent="0.3">
      <c r="A3610">
        <v>13893</v>
      </c>
      <c r="B3610" t="s">
        <v>49</v>
      </c>
      <c r="C3610" t="s">
        <v>49</v>
      </c>
    </row>
    <row r="3611" spans="1:3" x14ac:dyDescent="0.3">
      <c r="A3611">
        <v>0</v>
      </c>
      <c r="B3611" t="s">
        <v>55</v>
      </c>
      <c r="C3611" t="s">
        <v>49</v>
      </c>
    </row>
    <row r="3612" spans="1:3" x14ac:dyDescent="0.3">
      <c r="A3612">
        <v>-435</v>
      </c>
      <c r="B3612" t="s">
        <v>55</v>
      </c>
      <c r="C3612" t="s">
        <v>49</v>
      </c>
    </row>
    <row r="3613" spans="1:3" x14ac:dyDescent="0.3">
      <c r="A3613">
        <v>389</v>
      </c>
      <c r="B3613" t="s">
        <v>55</v>
      </c>
      <c r="C3613" t="s">
        <v>49</v>
      </c>
    </row>
    <row r="3614" spans="1:3" x14ac:dyDescent="0.3">
      <c r="A3614">
        <v>356</v>
      </c>
      <c r="B3614" t="s">
        <v>49</v>
      </c>
      <c r="C3614" t="s">
        <v>49</v>
      </c>
    </row>
    <row r="3615" spans="1:3" x14ac:dyDescent="0.3">
      <c r="A3615">
        <v>2718</v>
      </c>
      <c r="B3615" t="s">
        <v>49</v>
      </c>
      <c r="C3615" t="s">
        <v>49</v>
      </c>
    </row>
    <row r="3616" spans="1:3" x14ac:dyDescent="0.3">
      <c r="A3616">
        <v>261</v>
      </c>
      <c r="B3616" t="s">
        <v>49</v>
      </c>
      <c r="C3616" t="s">
        <v>49</v>
      </c>
    </row>
    <row r="3617" spans="1:3" x14ac:dyDescent="0.3">
      <c r="A3617">
        <v>757</v>
      </c>
      <c r="B3617" t="s">
        <v>49</v>
      </c>
      <c r="C3617" t="s">
        <v>49</v>
      </c>
    </row>
    <row r="3618" spans="1:3" x14ac:dyDescent="0.3">
      <c r="A3618">
        <v>16</v>
      </c>
      <c r="B3618" t="s">
        <v>49</v>
      </c>
      <c r="C3618" t="s">
        <v>49</v>
      </c>
    </row>
    <row r="3619" spans="1:3" x14ac:dyDescent="0.3">
      <c r="A3619">
        <v>-422</v>
      </c>
      <c r="B3619" t="s">
        <v>49</v>
      </c>
      <c r="C3619" t="s">
        <v>49</v>
      </c>
    </row>
    <row r="3620" spans="1:3" x14ac:dyDescent="0.3">
      <c r="A3620">
        <v>248</v>
      </c>
      <c r="B3620" t="s">
        <v>49</v>
      </c>
      <c r="C3620" t="s">
        <v>49</v>
      </c>
    </row>
    <row r="3621" spans="1:3" x14ac:dyDescent="0.3">
      <c r="A3621">
        <v>145</v>
      </c>
      <c r="B3621" t="s">
        <v>55</v>
      </c>
      <c r="C3621" t="s">
        <v>49</v>
      </c>
    </row>
    <row r="3622" spans="1:3" x14ac:dyDescent="0.3">
      <c r="A3622">
        <v>598</v>
      </c>
      <c r="B3622" t="s">
        <v>49</v>
      </c>
      <c r="C3622" t="s">
        <v>55</v>
      </c>
    </row>
    <row r="3623" spans="1:3" x14ac:dyDescent="0.3">
      <c r="A3623">
        <v>949</v>
      </c>
      <c r="B3623" t="s">
        <v>55</v>
      </c>
      <c r="C3623" t="s">
        <v>49</v>
      </c>
    </row>
    <row r="3624" spans="1:3" x14ac:dyDescent="0.3">
      <c r="A3624">
        <v>614</v>
      </c>
      <c r="B3624" t="s">
        <v>49</v>
      </c>
      <c r="C3624" t="s">
        <v>49</v>
      </c>
    </row>
    <row r="3625" spans="1:3" x14ac:dyDescent="0.3">
      <c r="A3625">
        <v>1209</v>
      </c>
      <c r="B3625" t="s">
        <v>55</v>
      </c>
      <c r="C3625" t="s">
        <v>49</v>
      </c>
    </row>
    <row r="3626" spans="1:3" x14ac:dyDescent="0.3">
      <c r="A3626">
        <v>202</v>
      </c>
      <c r="B3626" t="s">
        <v>55</v>
      </c>
      <c r="C3626" t="s">
        <v>49</v>
      </c>
    </row>
    <row r="3627" spans="1:3" x14ac:dyDescent="0.3">
      <c r="A3627">
        <v>1840</v>
      </c>
      <c r="B3627" t="s">
        <v>55</v>
      </c>
      <c r="C3627" t="s">
        <v>49</v>
      </c>
    </row>
    <row r="3628" spans="1:3" x14ac:dyDescent="0.3">
      <c r="A3628">
        <v>114</v>
      </c>
      <c r="B3628" t="s">
        <v>55</v>
      </c>
      <c r="C3628" t="s">
        <v>55</v>
      </c>
    </row>
    <row r="3629" spans="1:3" x14ac:dyDescent="0.3">
      <c r="A3629">
        <v>-229</v>
      </c>
      <c r="B3629" t="s">
        <v>49</v>
      </c>
      <c r="C3629" t="s">
        <v>55</v>
      </c>
    </row>
    <row r="3630" spans="1:3" x14ac:dyDescent="0.3">
      <c r="A3630">
        <v>182</v>
      </c>
      <c r="B3630" t="s">
        <v>55</v>
      </c>
      <c r="C3630" t="s">
        <v>49</v>
      </c>
    </row>
    <row r="3631" spans="1:3" x14ac:dyDescent="0.3">
      <c r="A3631">
        <v>401</v>
      </c>
      <c r="B3631" t="s">
        <v>49</v>
      </c>
      <c r="C3631" t="s">
        <v>49</v>
      </c>
    </row>
    <row r="3632" spans="1:3" x14ac:dyDescent="0.3">
      <c r="A3632">
        <v>759</v>
      </c>
      <c r="B3632" t="s">
        <v>55</v>
      </c>
      <c r="C3632" t="s">
        <v>49</v>
      </c>
    </row>
    <row r="3633" spans="1:3" x14ac:dyDescent="0.3">
      <c r="A3633">
        <v>4194</v>
      </c>
      <c r="B3633" t="s">
        <v>49</v>
      </c>
      <c r="C3633" t="s">
        <v>55</v>
      </c>
    </row>
    <row r="3634" spans="1:3" x14ac:dyDescent="0.3">
      <c r="A3634">
        <v>0</v>
      </c>
      <c r="B3634" t="s">
        <v>49</v>
      </c>
      <c r="C3634" t="s">
        <v>49</v>
      </c>
    </row>
    <row r="3635" spans="1:3" x14ac:dyDescent="0.3">
      <c r="A3635">
        <v>629</v>
      </c>
      <c r="B3635" t="s">
        <v>55</v>
      </c>
      <c r="C3635" t="s">
        <v>55</v>
      </c>
    </row>
    <row r="3636" spans="1:3" x14ac:dyDescent="0.3">
      <c r="A3636">
        <v>153</v>
      </c>
      <c r="B3636" t="s">
        <v>55</v>
      </c>
      <c r="C3636" t="s">
        <v>55</v>
      </c>
    </row>
    <row r="3637" spans="1:3" x14ac:dyDescent="0.3">
      <c r="A3637">
        <v>553</v>
      </c>
      <c r="B3637" t="s">
        <v>55</v>
      </c>
      <c r="C3637" t="s">
        <v>49</v>
      </c>
    </row>
    <row r="3638" spans="1:3" x14ac:dyDescent="0.3">
      <c r="A3638">
        <v>1057</v>
      </c>
      <c r="B3638" t="s">
        <v>49</v>
      </c>
      <c r="C3638" t="s">
        <v>49</v>
      </c>
    </row>
    <row r="3639" spans="1:3" x14ac:dyDescent="0.3">
      <c r="A3639">
        <v>78</v>
      </c>
      <c r="B3639" t="s">
        <v>55</v>
      </c>
      <c r="C3639" t="s">
        <v>49</v>
      </c>
    </row>
    <row r="3640" spans="1:3" x14ac:dyDescent="0.3">
      <c r="A3640">
        <v>-28</v>
      </c>
      <c r="B3640" t="s">
        <v>49</v>
      </c>
      <c r="C3640" t="s">
        <v>55</v>
      </c>
    </row>
    <row r="3641" spans="1:3" x14ac:dyDescent="0.3">
      <c r="A3641">
        <v>929</v>
      </c>
      <c r="B3641" t="s">
        <v>49</v>
      </c>
      <c r="C3641" t="s">
        <v>49</v>
      </c>
    </row>
    <row r="3642" spans="1:3" x14ac:dyDescent="0.3">
      <c r="A3642">
        <v>428</v>
      </c>
      <c r="B3642" t="s">
        <v>55</v>
      </c>
      <c r="C3642" t="s">
        <v>49</v>
      </c>
    </row>
    <row r="3643" spans="1:3" x14ac:dyDescent="0.3">
      <c r="A3643">
        <v>268</v>
      </c>
      <c r="B3643" t="s">
        <v>55</v>
      </c>
      <c r="C3643" t="s">
        <v>49</v>
      </c>
    </row>
    <row r="3644" spans="1:3" x14ac:dyDescent="0.3">
      <c r="A3644">
        <v>83</v>
      </c>
      <c r="B3644" t="s">
        <v>49</v>
      </c>
      <c r="C3644" t="s">
        <v>49</v>
      </c>
    </row>
    <row r="3645" spans="1:3" x14ac:dyDescent="0.3">
      <c r="A3645">
        <v>998</v>
      </c>
      <c r="B3645" t="s">
        <v>55</v>
      </c>
      <c r="C3645" t="s">
        <v>49</v>
      </c>
    </row>
    <row r="3646" spans="1:3" x14ac:dyDescent="0.3">
      <c r="A3646">
        <v>2223</v>
      </c>
      <c r="B3646" t="s">
        <v>49</v>
      </c>
      <c r="C3646" t="s">
        <v>49</v>
      </c>
    </row>
    <row r="3647" spans="1:3" x14ac:dyDescent="0.3">
      <c r="A3647">
        <v>6</v>
      </c>
      <c r="B3647" t="s">
        <v>55</v>
      </c>
      <c r="C3647" t="s">
        <v>49</v>
      </c>
    </row>
    <row r="3648" spans="1:3" x14ac:dyDescent="0.3">
      <c r="A3648">
        <v>312</v>
      </c>
      <c r="B3648" t="s">
        <v>55</v>
      </c>
      <c r="C3648" t="s">
        <v>55</v>
      </c>
    </row>
    <row r="3649" spans="1:3" x14ac:dyDescent="0.3">
      <c r="A3649">
        <v>0</v>
      </c>
      <c r="B3649" t="s">
        <v>49</v>
      </c>
      <c r="C3649" t="s">
        <v>49</v>
      </c>
    </row>
    <row r="3650" spans="1:3" x14ac:dyDescent="0.3">
      <c r="A3650">
        <v>691</v>
      </c>
      <c r="B3650" t="s">
        <v>55</v>
      </c>
      <c r="C3650" t="s">
        <v>49</v>
      </c>
    </row>
    <row r="3651" spans="1:3" x14ac:dyDescent="0.3">
      <c r="A3651">
        <v>771</v>
      </c>
      <c r="B3651" t="s">
        <v>55</v>
      </c>
      <c r="C3651" t="s">
        <v>49</v>
      </c>
    </row>
    <row r="3652" spans="1:3" x14ac:dyDescent="0.3">
      <c r="A3652">
        <v>192</v>
      </c>
      <c r="B3652" t="s">
        <v>49</v>
      </c>
      <c r="C3652" t="s">
        <v>49</v>
      </c>
    </row>
    <row r="3653" spans="1:3" x14ac:dyDescent="0.3">
      <c r="A3653">
        <v>0</v>
      </c>
      <c r="B3653" t="s">
        <v>49</v>
      </c>
      <c r="C3653" t="s">
        <v>49</v>
      </c>
    </row>
    <row r="3654" spans="1:3" x14ac:dyDescent="0.3">
      <c r="A3654">
        <v>1070</v>
      </c>
      <c r="B3654" t="s">
        <v>55</v>
      </c>
      <c r="C3654" t="s">
        <v>49</v>
      </c>
    </row>
    <row r="3655" spans="1:3" x14ac:dyDescent="0.3">
      <c r="A3655">
        <v>84</v>
      </c>
      <c r="B3655" t="s">
        <v>55</v>
      </c>
      <c r="C3655" t="s">
        <v>49</v>
      </c>
    </row>
    <row r="3656" spans="1:3" x14ac:dyDescent="0.3">
      <c r="A3656">
        <v>2</v>
      </c>
      <c r="B3656" t="s">
        <v>49</v>
      </c>
      <c r="C3656" t="s">
        <v>49</v>
      </c>
    </row>
    <row r="3657" spans="1:3" x14ac:dyDescent="0.3">
      <c r="A3657">
        <v>1242</v>
      </c>
      <c r="B3657" t="s">
        <v>55</v>
      </c>
      <c r="C3657" t="s">
        <v>49</v>
      </c>
    </row>
    <row r="3658" spans="1:3" x14ac:dyDescent="0.3">
      <c r="A3658">
        <v>5969</v>
      </c>
      <c r="B3658" t="s">
        <v>49</v>
      </c>
      <c r="C3658" t="s">
        <v>49</v>
      </c>
    </row>
    <row r="3659" spans="1:3" x14ac:dyDescent="0.3">
      <c r="A3659">
        <v>3337</v>
      </c>
      <c r="B3659" t="s">
        <v>55</v>
      </c>
      <c r="C3659" t="s">
        <v>49</v>
      </c>
    </row>
    <row r="3660" spans="1:3" x14ac:dyDescent="0.3">
      <c r="A3660">
        <v>1347</v>
      </c>
      <c r="B3660" t="s">
        <v>49</v>
      </c>
      <c r="C3660" t="s">
        <v>49</v>
      </c>
    </row>
    <row r="3661" spans="1:3" x14ac:dyDescent="0.3">
      <c r="A3661">
        <v>64</v>
      </c>
      <c r="B3661" t="s">
        <v>49</v>
      </c>
      <c r="C3661" t="s">
        <v>49</v>
      </c>
    </row>
    <row r="3662" spans="1:3" x14ac:dyDescent="0.3">
      <c r="A3662">
        <v>249</v>
      </c>
      <c r="B3662" t="s">
        <v>55</v>
      </c>
      <c r="C3662" t="s">
        <v>49</v>
      </c>
    </row>
    <row r="3663" spans="1:3" x14ac:dyDescent="0.3">
      <c r="A3663">
        <v>0</v>
      </c>
      <c r="B3663" t="s">
        <v>49</v>
      </c>
      <c r="C3663" t="s">
        <v>49</v>
      </c>
    </row>
    <row r="3664" spans="1:3" x14ac:dyDescent="0.3">
      <c r="A3664">
        <v>128</v>
      </c>
      <c r="B3664" t="s">
        <v>49</v>
      </c>
      <c r="C3664" t="s">
        <v>49</v>
      </c>
    </row>
    <row r="3665" spans="1:3" x14ac:dyDescent="0.3">
      <c r="A3665">
        <v>196</v>
      </c>
      <c r="B3665" t="s">
        <v>55</v>
      </c>
      <c r="C3665" t="s">
        <v>49</v>
      </c>
    </row>
    <row r="3666" spans="1:3" x14ac:dyDescent="0.3">
      <c r="A3666">
        <v>351</v>
      </c>
      <c r="B3666" t="s">
        <v>55</v>
      </c>
      <c r="C3666" t="s">
        <v>49</v>
      </c>
    </row>
    <row r="3667" spans="1:3" x14ac:dyDescent="0.3">
      <c r="A3667">
        <v>5533</v>
      </c>
      <c r="B3667" t="s">
        <v>55</v>
      </c>
      <c r="C3667" t="s">
        <v>49</v>
      </c>
    </row>
    <row r="3668" spans="1:3" x14ac:dyDescent="0.3">
      <c r="A3668">
        <v>38</v>
      </c>
      <c r="B3668" t="s">
        <v>55</v>
      </c>
      <c r="C3668" t="s">
        <v>49</v>
      </c>
    </row>
    <row r="3669" spans="1:3" x14ac:dyDescent="0.3">
      <c r="A3669">
        <v>35</v>
      </c>
      <c r="B3669" t="s">
        <v>49</v>
      </c>
      <c r="C3669" t="s">
        <v>49</v>
      </c>
    </row>
    <row r="3670" spans="1:3" x14ac:dyDescent="0.3">
      <c r="A3670">
        <v>235</v>
      </c>
      <c r="B3670" t="s">
        <v>55</v>
      </c>
      <c r="C3670" t="s">
        <v>49</v>
      </c>
    </row>
    <row r="3671" spans="1:3" x14ac:dyDescent="0.3">
      <c r="A3671">
        <v>30</v>
      </c>
      <c r="B3671" t="s">
        <v>55</v>
      </c>
      <c r="C3671" t="s">
        <v>49</v>
      </c>
    </row>
    <row r="3672" spans="1:3" x14ac:dyDescent="0.3">
      <c r="A3672">
        <v>92</v>
      </c>
      <c r="B3672" t="s">
        <v>55</v>
      </c>
      <c r="C3672" t="s">
        <v>49</v>
      </c>
    </row>
    <row r="3673" spans="1:3" x14ac:dyDescent="0.3">
      <c r="A3673">
        <v>67</v>
      </c>
      <c r="B3673" t="s">
        <v>49</v>
      </c>
      <c r="C3673" t="s">
        <v>49</v>
      </c>
    </row>
    <row r="3674" spans="1:3" x14ac:dyDescent="0.3">
      <c r="A3674">
        <v>4022</v>
      </c>
      <c r="B3674" t="s">
        <v>55</v>
      </c>
      <c r="C3674" t="s">
        <v>49</v>
      </c>
    </row>
    <row r="3675" spans="1:3" x14ac:dyDescent="0.3">
      <c r="A3675">
        <v>3057</v>
      </c>
      <c r="B3675" t="s">
        <v>49</v>
      </c>
      <c r="C3675" t="s">
        <v>49</v>
      </c>
    </row>
    <row r="3676" spans="1:3" x14ac:dyDescent="0.3">
      <c r="A3676">
        <v>0</v>
      </c>
      <c r="B3676" t="s">
        <v>55</v>
      </c>
      <c r="C3676" t="s">
        <v>49</v>
      </c>
    </row>
    <row r="3677" spans="1:3" x14ac:dyDescent="0.3">
      <c r="A3677">
        <v>349</v>
      </c>
      <c r="B3677" t="s">
        <v>49</v>
      </c>
      <c r="C3677" t="s">
        <v>49</v>
      </c>
    </row>
    <row r="3678" spans="1:3" x14ac:dyDescent="0.3">
      <c r="A3678">
        <v>2322</v>
      </c>
      <c r="B3678" t="s">
        <v>49</v>
      </c>
      <c r="C3678" t="s">
        <v>49</v>
      </c>
    </row>
    <row r="3679" spans="1:3" x14ac:dyDescent="0.3">
      <c r="A3679">
        <v>167</v>
      </c>
      <c r="B3679" t="s">
        <v>55</v>
      </c>
      <c r="C3679" t="s">
        <v>55</v>
      </c>
    </row>
    <row r="3680" spans="1:3" x14ac:dyDescent="0.3">
      <c r="A3680">
        <v>558</v>
      </c>
      <c r="B3680" t="s">
        <v>49</v>
      </c>
      <c r="C3680" t="s">
        <v>49</v>
      </c>
    </row>
    <row r="3681" spans="1:3" x14ac:dyDescent="0.3">
      <c r="A3681">
        <v>-230</v>
      </c>
      <c r="B3681" t="s">
        <v>55</v>
      </c>
      <c r="C3681" t="s">
        <v>55</v>
      </c>
    </row>
    <row r="3682" spans="1:3" x14ac:dyDescent="0.3">
      <c r="A3682">
        <v>4094</v>
      </c>
      <c r="B3682" t="s">
        <v>55</v>
      </c>
      <c r="C3682" t="s">
        <v>49</v>
      </c>
    </row>
    <row r="3683" spans="1:3" x14ac:dyDescent="0.3">
      <c r="A3683">
        <v>239</v>
      </c>
      <c r="B3683" t="s">
        <v>55</v>
      </c>
      <c r="C3683" t="s">
        <v>49</v>
      </c>
    </row>
    <row r="3684" spans="1:3" x14ac:dyDescent="0.3">
      <c r="A3684">
        <v>497</v>
      </c>
      <c r="B3684" t="s">
        <v>49</v>
      </c>
      <c r="C3684" t="s">
        <v>49</v>
      </c>
    </row>
    <row r="3685" spans="1:3" x14ac:dyDescent="0.3">
      <c r="A3685">
        <v>179</v>
      </c>
      <c r="B3685" t="s">
        <v>55</v>
      </c>
      <c r="C3685" t="s">
        <v>49</v>
      </c>
    </row>
    <row r="3686" spans="1:3" x14ac:dyDescent="0.3">
      <c r="A3686">
        <v>305</v>
      </c>
      <c r="B3686" t="s">
        <v>49</v>
      </c>
      <c r="C3686" t="s">
        <v>49</v>
      </c>
    </row>
    <row r="3687" spans="1:3" x14ac:dyDescent="0.3">
      <c r="A3687">
        <v>-67</v>
      </c>
      <c r="B3687" t="s">
        <v>55</v>
      </c>
      <c r="C3687" t="s">
        <v>49</v>
      </c>
    </row>
    <row r="3688" spans="1:3" x14ac:dyDescent="0.3">
      <c r="A3688">
        <v>4539</v>
      </c>
      <c r="B3688" t="s">
        <v>49</v>
      </c>
      <c r="C3688" t="s">
        <v>49</v>
      </c>
    </row>
    <row r="3689" spans="1:3" x14ac:dyDescent="0.3">
      <c r="A3689">
        <v>770</v>
      </c>
      <c r="B3689" t="s">
        <v>55</v>
      </c>
      <c r="C3689" t="s">
        <v>49</v>
      </c>
    </row>
    <row r="3690" spans="1:3" x14ac:dyDescent="0.3">
      <c r="A3690">
        <v>-673</v>
      </c>
      <c r="B3690" t="s">
        <v>55</v>
      </c>
      <c r="C3690" t="s">
        <v>49</v>
      </c>
    </row>
    <row r="3691" spans="1:3" x14ac:dyDescent="0.3">
      <c r="A3691">
        <v>858</v>
      </c>
      <c r="B3691" t="s">
        <v>55</v>
      </c>
      <c r="C3691" t="s">
        <v>49</v>
      </c>
    </row>
    <row r="3692" spans="1:3" x14ac:dyDescent="0.3">
      <c r="A3692">
        <v>0</v>
      </c>
      <c r="B3692" t="s">
        <v>49</v>
      </c>
      <c r="C3692" t="s">
        <v>49</v>
      </c>
    </row>
    <row r="3693" spans="1:3" x14ac:dyDescent="0.3">
      <c r="A3693">
        <v>5244</v>
      </c>
      <c r="B3693" t="s">
        <v>49</v>
      </c>
      <c r="C3693" t="s">
        <v>49</v>
      </c>
    </row>
    <row r="3694" spans="1:3" x14ac:dyDescent="0.3">
      <c r="A3694">
        <v>117</v>
      </c>
      <c r="B3694" t="s">
        <v>55</v>
      </c>
      <c r="C3694" t="s">
        <v>49</v>
      </c>
    </row>
    <row r="3695" spans="1:3" x14ac:dyDescent="0.3">
      <c r="A3695">
        <v>846</v>
      </c>
      <c r="B3695" t="s">
        <v>49</v>
      </c>
      <c r="C3695" t="s">
        <v>49</v>
      </c>
    </row>
    <row r="3696" spans="1:3" x14ac:dyDescent="0.3">
      <c r="A3696">
        <v>0</v>
      </c>
      <c r="B3696" t="s">
        <v>55</v>
      </c>
      <c r="C3696" t="s">
        <v>49</v>
      </c>
    </row>
    <row r="3697" spans="1:3" x14ac:dyDescent="0.3">
      <c r="A3697">
        <v>1331</v>
      </c>
      <c r="B3697" t="s">
        <v>49</v>
      </c>
      <c r="C3697" t="s">
        <v>49</v>
      </c>
    </row>
    <row r="3698" spans="1:3" x14ac:dyDescent="0.3">
      <c r="A3698">
        <v>31</v>
      </c>
      <c r="B3698" t="s">
        <v>55</v>
      </c>
      <c r="C3698" t="s">
        <v>55</v>
      </c>
    </row>
    <row r="3699" spans="1:3" x14ac:dyDescent="0.3">
      <c r="A3699">
        <v>179</v>
      </c>
      <c r="B3699" t="s">
        <v>55</v>
      </c>
      <c r="C3699" t="s">
        <v>49</v>
      </c>
    </row>
    <row r="3700" spans="1:3" x14ac:dyDescent="0.3">
      <c r="A3700">
        <v>543</v>
      </c>
      <c r="B3700" t="s">
        <v>55</v>
      </c>
      <c r="C3700" t="s">
        <v>49</v>
      </c>
    </row>
    <row r="3701" spans="1:3" x14ac:dyDescent="0.3">
      <c r="A3701">
        <v>253</v>
      </c>
      <c r="B3701" t="s">
        <v>55</v>
      </c>
      <c r="C3701" t="s">
        <v>55</v>
      </c>
    </row>
    <row r="3702" spans="1:3" x14ac:dyDescent="0.3">
      <c r="A3702">
        <v>71188</v>
      </c>
      <c r="B3702" t="s">
        <v>49</v>
      </c>
      <c r="C3702" t="s">
        <v>49</v>
      </c>
    </row>
    <row r="3703" spans="1:3" x14ac:dyDescent="0.3">
      <c r="A3703">
        <v>5108</v>
      </c>
      <c r="B3703" t="s">
        <v>55</v>
      </c>
      <c r="C3703" t="s">
        <v>49</v>
      </c>
    </row>
    <row r="3704" spans="1:3" x14ac:dyDescent="0.3">
      <c r="A3704">
        <v>1738</v>
      </c>
      <c r="B3704" t="s">
        <v>55</v>
      </c>
      <c r="C3704" t="s">
        <v>49</v>
      </c>
    </row>
    <row r="3705" spans="1:3" x14ac:dyDescent="0.3">
      <c r="A3705">
        <v>-97</v>
      </c>
      <c r="B3705" t="s">
        <v>55</v>
      </c>
      <c r="C3705" t="s">
        <v>49</v>
      </c>
    </row>
    <row r="3706" spans="1:3" x14ac:dyDescent="0.3">
      <c r="A3706">
        <v>199</v>
      </c>
      <c r="B3706" t="s">
        <v>55</v>
      </c>
      <c r="C3706" t="s">
        <v>49</v>
      </c>
    </row>
    <row r="3707" spans="1:3" x14ac:dyDescent="0.3">
      <c r="A3707">
        <v>489</v>
      </c>
      <c r="B3707" t="s">
        <v>55</v>
      </c>
      <c r="C3707" t="s">
        <v>49</v>
      </c>
    </row>
    <row r="3708" spans="1:3" x14ac:dyDescent="0.3">
      <c r="A3708">
        <v>355</v>
      </c>
      <c r="B3708" t="s">
        <v>55</v>
      </c>
      <c r="C3708" t="s">
        <v>55</v>
      </c>
    </row>
    <row r="3709" spans="1:3" x14ac:dyDescent="0.3">
      <c r="A3709">
        <v>-97</v>
      </c>
      <c r="B3709" t="s">
        <v>55</v>
      </c>
      <c r="C3709" t="s">
        <v>49</v>
      </c>
    </row>
    <row r="3710" spans="1:3" x14ac:dyDescent="0.3">
      <c r="A3710">
        <v>473</v>
      </c>
      <c r="B3710" t="s">
        <v>49</v>
      </c>
      <c r="C3710" t="s">
        <v>55</v>
      </c>
    </row>
    <row r="3711" spans="1:3" x14ac:dyDescent="0.3">
      <c r="A3711">
        <v>6649</v>
      </c>
      <c r="B3711" t="s">
        <v>55</v>
      </c>
      <c r="C3711" t="s">
        <v>49</v>
      </c>
    </row>
    <row r="3712" spans="1:3" x14ac:dyDescent="0.3">
      <c r="A3712">
        <v>263</v>
      </c>
      <c r="B3712" t="s">
        <v>49</v>
      </c>
      <c r="C3712" t="s">
        <v>49</v>
      </c>
    </row>
    <row r="3713" spans="1:3" x14ac:dyDescent="0.3">
      <c r="A3713">
        <v>781</v>
      </c>
      <c r="B3713" t="s">
        <v>49</v>
      </c>
      <c r="C3713" t="s">
        <v>49</v>
      </c>
    </row>
    <row r="3714" spans="1:3" x14ac:dyDescent="0.3">
      <c r="A3714">
        <v>1032</v>
      </c>
      <c r="B3714" t="s">
        <v>55</v>
      </c>
      <c r="C3714" t="s">
        <v>49</v>
      </c>
    </row>
    <row r="3715" spans="1:3" x14ac:dyDescent="0.3">
      <c r="A3715">
        <v>119</v>
      </c>
      <c r="B3715" t="s">
        <v>49</v>
      </c>
      <c r="C3715" t="s">
        <v>49</v>
      </c>
    </row>
    <row r="3716" spans="1:3" x14ac:dyDescent="0.3">
      <c r="A3716">
        <v>434</v>
      </c>
      <c r="B3716" t="s">
        <v>55</v>
      </c>
      <c r="C3716" t="s">
        <v>49</v>
      </c>
    </row>
    <row r="3717" spans="1:3" x14ac:dyDescent="0.3">
      <c r="A3717">
        <v>2967</v>
      </c>
      <c r="B3717" t="s">
        <v>49</v>
      </c>
      <c r="C3717" t="s">
        <v>49</v>
      </c>
    </row>
    <row r="3718" spans="1:3" x14ac:dyDescent="0.3">
      <c r="A3718">
        <v>-331</v>
      </c>
      <c r="B3718" t="s">
        <v>55</v>
      </c>
      <c r="C3718" t="s">
        <v>49</v>
      </c>
    </row>
    <row r="3719" spans="1:3" x14ac:dyDescent="0.3">
      <c r="A3719">
        <v>1585</v>
      </c>
      <c r="B3719" t="s">
        <v>49</v>
      </c>
      <c r="C3719" t="s">
        <v>49</v>
      </c>
    </row>
    <row r="3720" spans="1:3" x14ac:dyDescent="0.3">
      <c r="A3720">
        <v>4384</v>
      </c>
      <c r="B3720" t="s">
        <v>55</v>
      </c>
      <c r="C3720" t="s">
        <v>49</v>
      </c>
    </row>
    <row r="3721" spans="1:3" x14ac:dyDescent="0.3">
      <c r="A3721">
        <v>588</v>
      </c>
      <c r="B3721" t="s">
        <v>49</v>
      </c>
      <c r="C3721" t="s">
        <v>49</v>
      </c>
    </row>
    <row r="3722" spans="1:3" x14ac:dyDescent="0.3">
      <c r="A3722">
        <v>3180</v>
      </c>
      <c r="B3722" t="s">
        <v>55</v>
      </c>
      <c r="C3722" t="s">
        <v>49</v>
      </c>
    </row>
    <row r="3723" spans="1:3" x14ac:dyDescent="0.3">
      <c r="A3723">
        <v>0</v>
      </c>
      <c r="B3723" t="s">
        <v>49</v>
      </c>
      <c r="C3723" t="s">
        <v>55</v>
      </c>
    </row>
    <row r="3724" spans="1:3" x14ac:dyDescent="0.3">
      <c r="A3724">
        <v>-76</v>
      </c>
      <c r="B3724" t="s">
        <v>55</v>
      </c>
      <c r="C3724" t="s">
        <v>49</v>
      </c>
    </row>
    <row r="3725" spans="1:3" x14ac:dyDescent="0.3">
      <c r="A3725">
        <v>152</v>
      </c>
      <c r="B3725" t="s">
        <v>55</v>
      </c>
      <c r="C3725" t="s">
        <v>49</v>
      </c>
    </row>
    <row r="3726" spans="1:3" x14ac:dyDescent="0.3">
      <c r="A3726">
        <v>1040</v>
      </c>
      <c r="B3726" t="s">
        <v>55</v>
      </c>
      <c r="C3726" t="s">
        <v>49</v>
      </c>
    </row>
    <row r="3727" spans="1:3" x14ac:dyDescent="0.3">
      <c r="A3727">
        <v>-384</v>
      </c>
      <c r="B3727" t="s">
        <v>55</v>
      </c>
      <c r="C3727" t="s">
        <v>49</v>
      </c>
    </row>
    <row r="3728" spans="1:3" x14ac:dyDescent="0.3">
      <c r="A3728">
        <v>473</v>
      </c>
      <c r="B3728" t="s">
        <v>55</v>
      </c>
      <c r="C3728" t="s">
        <v>49</v>
      </c>
    </row>
    <row r="3729" spans="1:3" x14ac:dyDescent="0.3">
      <c r="A3729">
        <v>475</v>
      </c>
      <c r="B3729" t="s">
        <v>55</v>
      </c>
      <c r="C3729" t="s">
        <v>49</v>
      </c>
    </row>
    <row r="3730" spans="1:3" x14ac:dyDescent="0.3">
      <c r="A3730">
        <v>0</v>
      </c>
      <c r="B3730" t="s">
        <v>49</v>
      </c>
      <c r="C3730" t="s">
        <v>49</v>
      </c>
    </row>
    <row r="3731" spans="1:3" x14ac:dyDescent="0.3">
      <c r="A3731">
        <v>149</v>
      </c>
      <c r="B3731" t="s">
        <v>49</v>
      </c>
      <c r="C3731" t="s">
        <v>49</v>
      </c>
    </row>
    <row r="3732" spans="1:3" x14ac:dyDescent="0.3">
      <c r="A3732">
        <v>3285</v>
      </c>
      <c r="B3732" t="s">
        <v>55</v>
      </c>
      <c r="C3732" t="s">
        <v>49</v>
      </c>
    </row>
    <row r="3733" spans="1:3" x14ac:dyDescent="0.3">
      <c r="A3733">
        <v>424</v>
      </c>
      <c r="B3733" t="s">
        <v>49</v>
      </c>
      <c r="C3733" t="s">
        <v>49</v>
      </c>
    </row>
    <row r="3734" spans="1:3" x14ac:dyDescent="0.3">
      <c r="A3734">
        <v>79</v>
      </c>
      <c r="B3734" t="s">
        <v>49</v>
      </c>
      <c r="C3734" t="s">
        <v>55</v>
      </c>
    </row>
    <row r="3735" spans="1:3" x14ac:dyDescent="0.3">
      <c r="A3735">
        <v>674</v>
      </c>
      <c r="B3735" t="s">
        <v>55</v>
      </c>
      <c r="C3735" t="s">
        <v>49</v>
      </c>
    </row>
    <row r="3736" spans="1:3" x14ac:dyDescent="0.3">
      <c r="A3736">
        <v>0</v>
      </c>
      <c r="B3736" t="s">
        <v>55</v>
      </c>
      <c r="C3736" t="s">
        <v>49</v>
      </c>
    </row>
    <row r="3737" spans="1:3" x14ac:dyDescent="0.3">
      <c r="A3737">
        <v>58</v>
      </c>
      <c r="B3737" t="s">
        <v>55</v>
      </c>
      <c r="C3737" t="s">
        <v>49</v>
      </c>
    </row>
    <row r="3738" spans="1:3" x14ac:dyDescent="0.3">
      <c r="A3738">
        <v>532</v>
      </c>
      <c r="B3738" t="s">
        <v>55</v>
      </c>
      <c r="C3738" t="s">
        <v>49</v>
      </c>
    </row>
    <row r="3739" spans="1:3" x14ac:dyDescent="0.3">
      <c r="A3739">
        <v>4130</v>
      </c>
      <c r="B3739" t="s">
        <v>49</v>
      </c>
      <c r="C3739" t="s">
        <v>49</v>
      </c>
    </row>
    <row r="3740" spans="1:3" x14ac:dyDescent="0.3">
      <c r="A3740">
        <v>422</v>
      </c>
      <c r="B3740" t="s">
        <v>55</v>
      </c>
      <c r="C3740" t="s">
        <v>49</v>
      </c>
    </row>
    <row r="3741" spans="1:3" x14ac:dyDescent="0.3">
      <c r="A3741">
        <v>437</v>
      </c>
      <c r="B3741" t="s">
        <v>55</v>
      </c>
      <c r="C3741" t="s">
        <v>49</v>
      </c>
    </row>
    <row r="3742" spans="1:3" x14ac:dyDescent="0.3">
      <c r="A3742">
        <v>-308</v>
      </c>
      <c r="B3742" t="s">
        <v>55</v>
      </c>
      <c r="C3742" t="s">
        <v>49</v>
      </c>
    </row>
    <row r="3743" spans="1:3" x14ac:dyDescent="0.3">
      <c r="A3743">
        <v>30</v>
      </c>
      <c r="B3743" t="s">
        <v>55</v>
      </c>
      <c r="C3743" t="s">
        <v>49</v>
      </c>
    </row>
    <row r="3744" spans="1:3" x14ac:dyDescent="0.3">
      <c r="A3744">
        <v>137</v>
      </c>
      <c r="B3744" t="s">
        <v>49</v>
      </c>
      <c r="C3744" t="s">
        <v>49</v>
      </c>
    </row>
    <row r="3745" spans="1:3" x14ac:dyDescent="0.3">
      <c r="A3745">
        <v>-247</v>
      </c>
      <c r="B3745" t="s">
        <v>55</v>
      </c>
      <c r="C3745" t="s">
        <v>55</v>
      </c>
    </row>
    <row r="3746" spans="1:3" x14ac:dyDescent="0.3">
      <c r="A3746">
        <v>321</v>
      </c>
      <c r="B3746" t="s">
        <v>55</v>
      </c>
      <c r="C3746" t="s">
        <v>49</v>
      </c>
    </row>
    <row r="3747" spans="1:3" x14ac:dyDescent="0.3">
      <c r="A3747">
        <v>250</v>
      </c>
      <c r="B3747" t="s">
        <v>55</v>
      </c>
      <c r="C3747" t="s">
        <v>49</v>
      </c>
    </row>
    <row r="3748" spans="1:3" x14ac:dyDescent="0.3">
      <c r="A3748">
        <v>-470</v>
      </c>
      <c r="B3748" t="s">
        <v>55</v>
      </c>
      <c r="C3748" t="s">
        <v>49</v>
      </c>
    </row>
    <row r="3749" spans="1:3" x14ac:dyDescent="0.3">
      <c r="A3749">
        <v>140</v>
      </c>
      <c r="B3749" t="s">
        <v>55</v>
      </c>
      <c r="C3749" t="s">
        <v>55</v>
      </c>
    </row>
    <row r="3750" spans="1:3" x14ac:dyDescent="0.3">
      <c r="A3750">
        <v>2793</v>
      </c>
      <c r="B3750" t="s">
        <v>49</v>
      </c>
      <c r="C3750" t="s">
        <v>49</v>
      </c>
    </row>
    <row r="3751" spans="1:3" x14ac:dyDescent="0.3">
      <c r="A3751">
        <v>410</v>
      </c>
      <c r="B3751" t="s">
        <v>49</v>
      </c>
      <c r="C3751" t="s">
        <v>49</v>
      </c>
    </row>
    <row r="3752" spans="1:3" x14ac:dyDescent="0.3">
      <c r="A3752">
        <v>2628</v>
      </c>
      <c r="B3752" t="s">
        <v>49</v>
      </c>
      <c r="C3752" t="s">
        <v>49</v>
      </c>
    </row>
    <row r="3753" spans="1:3" x14ac:dyDescent="0.3">
      <c r="A3753">
        <v>116</v>
      </c>
      <c r="B3753" t="s">
        <v>49</v>
      </c>
      <c r="C3753" t="s">
        <v>49</v>
      </c>
    </row>
    <row r="3754" spans="1:3" x14ac:dyDescent="0.3">
      <c r="A3754">
        <v>0</v>
      </c>
      <c r="B3754" t="s">
        <v>55</v>
      </c>
      <c r="C3754" t="s">
        <v>49</v>
      </c>
    </row>
    <row r="3755" spans="1:3" x14ac:dyDescent="0.3">
      <c r="A3755">
        <v>878</v>
      </c>
      <c r="B3755" t="s">
        <v>55</v>
      </c>
      <c r="C3755" t="s">
        <v>49</v>
      </c>
    </row>
    <row r="3756" spans="1:3" x14ac:dyDescent="0.3">
      <c r="A3756">
        <v>2944</v>
      </c>
      <c r="B3756" t="s">
        <v>49</v>
      </c>
      <c r="C3756" t="s">
        <v>49</v>
      </c>
    </row>
    <row r="3757" spans="1:3" x14ac:dyDescent="0.3">
      <c r="A3757">
        <v>3975</v>
      </c>
      <c r="B3757" t="s">
        <v>55</v>
      </c>
      <c r="C3757" t="s">
        <v>55</v>
      </c>
    </row>
    <row r="3758" spans="1:3" x14ac:dyDescent="0.3">
      <c r="A3758">
        <v>96</v>
      </c>
      <c r="B3758" t="s">
        <v>55</v>
      </c>
      <c r="C3758" t="s">
        <v>49</v>
      </c>
    </row>
    <row r="3759" spans="1:3" x14ac:dyDescent="0.3">
      <c r="A3759">
        <v>2288</v>
      </c>
      <c r="B3759" t="s">
        <v>49</v>
      </c>
      <c r="C3759" t="s">
        <v>49</v>
      </c>
    </row>
    <row r="3760" spans="1:3" x14ac:dyDescent="0.3">
      <c r="A3760">
        <v>472</v>
      </c>
      <c r="B3760" t="s">
        <v>55</v>
      </c>
      <c r="C3760" t="s">
        <v>49</v>
      </c>
    </row>
    <row r="3761" spans="1:3" x14ac:dyDescent="0.3">
      <c r="A3761">
        <v>65</v>
      </c>
      <c r="B3761" t="s">
        <v>49</v>
      </c>
      <c r="C3761" t="s">
        <v>49</v>
      </c>
    </row>
    <row r="3762" spans="1:3" x14ac:dyDescent="0.3">
      <c r="A3762">
        <v>0</v>
      </c>
      <c r="B3762" t="s">
        <v>49</v>
      </c>
      <c r="C3762" t="s">
        <v>49</v>
      </c>
    </row>
    <row r="3763" spans="1:3" x14ac:dyDescent="0.3">
      <c r="A3763">
        <v>400</v>
      </c>
      <c r="B3763" t="s">
        <v>55</v>
      </c>
      <c r="C3763" t="s">
        <v>49</v>
      </c>
    </row>
    <row r="3764" spans="1:3" x14ac:dyDescent="0.3">
      <c r="A3764">
        <v>7495</v>
      </c>
      <c r="B3764" t="s">
        <v>55</v>
      </c>
      <c r="C3764" t="s">
        <v>49</v>
      </c>
    </row>
    <row r="3765" spans="1:3" x14ac:dyDescent="0.3">
      <c r="A3765">
        <v>137</v>
      </c>
      <c r="B3765" t="s">
        <v>49</v>
      </c>
      <c r="C3765" t="s">
        <v>55</v>
      </c>
    </row>
    <row r="3766" spans="1:3" x14ac:dyDescent="0.3">
      <c r="A3766">
        <v>24</v>
      </c>
      <c r="B3766" t="s">
        <v>55</v>
      </c>
      <c r="C3766" t="s">
        <v>49</v>
      </c>
    </row>
    <row r="3767" spans="1:3" x14ac:dyDescent="0.3">
      <c r="A3767">
        <v>3450</v>
      </c>
      <c r="B3767" t="s">
        <v>49</v>
      </c>
      <c r="C3767" t="s">
        <v>49</v>
      </c>
    </row>
    <row r="3768" spans="1:3" x14ac:dyDescent="0.3">
      <c r="A3768">
        <v>311</v>
      </c>
      <c r="B3768" t="s">
        <v>55</v>
      </c>
      <c r="C3768" t="s">
        <v>49</v>
      </c>
    </row>
    <row r="3769" spans="1:3" x14ac:dyDescent="0.3">
      <c r="A3769">
        <v>139</v>
      </c>
      <c r="B3769" t="s">
        <v>49</v>
      </c>
      <c r="C3769" t="s">
        <v>49</v>
      </c>
    </row>
    <row r="3770" spans="1:3" x14ac:dyDescent="0.3">
      <c r="A3770">
        <v>0</v>
      </c>
      <c r="B3770" t="s">
        <v>49</v>
      </c>
      <c r="C3770" t="s">
        <v>49</v>
      </c>
    </row>
    <row r="3771" spans="1:3" x14ac:dyDescent="0.3">
      <c r="A3771">
        <v>492</v>
      </c>
      <c r="B3771" t="s">
        <v>55</v>
      </c>
      <c r="C3771" t="s">
        <v>49</v>
      </c>
    </row>
    <row r="3772" spans="1:3" x14ac:dyDescent="0.3">
      <c r="A3772">
        <v>334</v>
      </c>
      <c r="B3772" t="s">
        <v>55</v>
      </c>
      <c r="C3772" t="s">
        <v>49</v>
      </c>
    </row>
    <row r="3773" spans="1:3" x14ac:dyDescent="0.3">
      <c r="A3773">
        <v>997</v>
      </c>
      <c r="B3773" t="s">
        <v>49</v>
      </c>
      <c r="C3773" t="s">
        <v>49</v>
      </c>
    </row>
    <row r="3774" spans="1:3" x14ac:dyDescent="0.3">
      <c r="A3774">
        <v>440</v>
      </c>
      <c r="B3774" t="s">
        <v>49</v>
      </c>
      <c r="C3774" t="s">
        <v>49</v>
      </c>
    </row>
    <row r="3775" spans="1:3" x14ac:dyDescent="0.3">
      <c r="A3775">
        <v>47</v>
      </c>
      <c r="B3775" t="s">
        <v>49</v>
      </c>
      <c r="C3775" t="s">
        <v>49</v>
      </c>
    </row>
    <row r="3776" spans="1:3" x14ac:dyDescent="0.3">
      <c r="A3776">
        <v>1298</v>
      </c>
      <c r="B3776" t="s">
        <v>55</v>
      </c>
      <c r="C3776" t="s">
        <v>49</v>
      </c>
    </row>
    <row r="3777" spans="1:3" x14ac:dyDescent="0.3">
      <c r="A3777">
        <v>3355</v>
      </c>
      <c r="B3777" t="s">
        <v>49</v>
      </c>
      <c r="C3777" t="s">
        <v>49</v>
      </c>
    </row>
    <row r="3778" spans="1:3" x14ac:dyDescent="0.3">
      <c r="A3778">
        <v>-11</v>
      </c>
      <c r="B3778" t="s">
        <v>49</v>
      </c>
      <c r="C3778" t="s">
        <v>49</v>
      </c>
    </row>
    <row r="3779" spans="1:3" x14ac:dyDescent="0.3">
      <c r="A3779">
        <v>396</v>
      </c>
      <c r="B3779" t="s">
        <v>55</v>
      </c>
      <c r="C3779" t="s">
        <v>49</v>
      </c>
    </row>
    <row r="3780" spans="1:3" x14ac:dyDescent="0.3">
      <c r="A3780">
        <v>8</v>
      </c>
      <c r="B3780" t="s">
        <v>49</v>
      </c>
      <c r="C3780" t="s">
        <v>49</v>
      </c>
    </row>
    <row r="3781" spans="1:3" x14ac:dyDescent="0.3">
      <c r="A3781">
        <v>1409</v>
      </c>
      <c r="B3781" t="s">
        <v>49</v>
      </c>
      <c r="C3781" t="s">
        <v>49</v>
      </c>
    </row>
    <row r="3782" spans="1:3" x14ac:dyDescent="0.3">
      <c r="A3782">
        <v>170</v>
      </c>
      <c r="B3782" t="s">
        <v>49</v>
      </c>
      <c r="C3782" t="s">
        <v>49</v>
      </c>
    </row>
    <row r="3783" spans="1:3" x14ac:dyDescent="0.3">
      <c r="A3783">
        <v>2769</v>
      </c>
      <c r="B3783" t="s">
        <v>55</v>
      </c>
      <c r="C3783" t="s">
        <v>49</v>
      </c>
    </row>
    <row r="3784" spans="1:3" x14ac:dyDescent="0.3">
      <c r="A3784">
        <v>2320</v>
      </c>
      <c r="B3784" t="s">
        <v>55</v>
      </c>
      <c r="C3784" t="s">
        <v>49</v>
      </c>
    </row>
    <row r="3785" spans="1:3" x14ac:dyDescent="0.3">
      <c r="A3785">
        <v>76</v>
      </c>
      <c r="B3785" t="s">
        <v>55</v>
      </c>
      <c r="C3785" t="s">
        <v>49</v>
      </c>
    </row>
    <row r="3786" spans="1:3" x14ac:dyDescent="0.3">
      <c r="A3786">
        <v>2034</v>
      </c>
      <c r="B3786" t="s">
        <v>55</v>
      </c>
      <c r="C3786" t="s">
        <v>49</v>
      </c>
    </row>
    <row r="3787" spans="1:3" x14ac:dyDescent="0.3">
      <c r="A3787">
        <v>3018</v>
      </c>
      <c r="B3787" t="s">
        <v>55</v>
      </c>
      <c r="C3787" t="s">
        <v>49</v>
      </c>
    </row>
    <row r="3788" spans="1:3" x14ac:dyDescent="0.3">
      <c r="A3788">
        <v>921</v>
      </c>
      <c r="B3788" t="s">
        <v>49</v>
      </c>
      <c r="C3788" t="s">
        <v>49</v>
      </c>
    </row>
    <row r="3789" spans="1:3" x14ac:dyDescent="0.3">
      <c r="A3789">
        <v>483</v>
      </c>
      <c r="B3789" t="s">
        <v>55</v>
      </c>
      <c r="C3789" t="s">
        <v>49</v>
      </c>
    </row>
    <row r="3790" spans="1:3" x14ac:dyDescent="0.3">
      <c r="A3790">
        <v>390</v>
      </c>
      <c r="B3790" t="s">
        <v>55</v>
      </c>
      <c r="C3790" t="s">
        <v>49</v>
      </c>
    </row>
    <row r="3791" spans="1:3" x14ac:dyDescent="0.3">
      <c r="A3791">
        <v>0</v>
      </c>
      <c r="B3791" t="s">
        <v>49</v>
      </c>
      <c r="C3791" t="s">
        <v>49</v>
      </c>
    </row>
    <row r="3792" spans="1:3" x14ac:dyDescent="0.3">
      <c r="A3792">
        <v>92</v>
      </c>
      <c r="B3792" t="s">
        <v>49</v>
      </c>
      <c r="C3792" t="s">
        <v>49</v>
      </c>
    </row>
    <row r="3793" spans="1:3" x14ac:dyDescent="0.3">
      <c r="A3793">
        <v>22196</v>
      </c>
      <c r="B3793" t="s">
        <v>55</v>
      </c>
      <c r="C3793" t="s">
        <v>49</v>
      </c>
    </row>
    <row r="3794" spans="1:3" x14ac:dyDescent="0.3">
      <c r="A3794">
        <v>2</v>
      </c>
      <c r="B3794" t="s">
        <v>49</v>
      </c>
      <c r="C3794" t="s">
        <v>49</v>
      </c>
    </row>
    <row r="3795" spans="1:3" x14ac:dyDescent="0.3">
      <c r="A3795">
        <v>249</v>
      </c>
      <c r="B3795" t="s">
        <v>55</v>
      </c>
      <c r="C3795" t="s">
        <v>49</v>
      </c>
    </row>
    <row r="3796" spans="1:3" x14ac:dyDescent="0.3">
      <c r="A3796">
        <v>3274</v>
      </c>
      <c r="B3796" t="s">
        <v>55</v>
      </c>
      <c r="C3796" t="s">
        <v>49</v>
      </c>
    </row>
    <row r="3797" spans="1:3" x14ac:dyDescent="0.3">
      <c r="A3797">
        <v>5731</v>
      </c>
      <c r="B3797" t="s">
        <v>55</v>
      </c>
      <c r="C3797" t="s">
        <v>49</v>
      </c>
    </row>
    <row r="3798" spans="1:3" x14ac:dyDescent="0.3">
      <c r="A3798">
        <v>206</v>
      </c>
      <c r="B3798" t="s">
        <v>49</v>
      </c>
      <c r="C3798" t="s">
        <v>49</v>
      </c>
    </row>
    <row r="3799" spans="1:3" x14ac:dyDescent="0.3">
      <c r="A3799">
        <v>2325</v>
      </c>
      <c r="B3799" t="s">
        <v>49</v>
      </c>
      <c r="C3799" t="s">
        <v>49</v>
      </c>
    </row>
    <row r="3800" spans="1:3" x14ac:dyDescent="0.3">
      <c r="A3800">
        <v>0</v>
      </c>
      <c r="B3800" t="s">
        <v>49</v>
      </c>
      <c r="C3800" t="s">
        <v>49</v>
      </c>
    </row>
    <row r="3801" spans="1:3" x14ac:dyDescent="0.3">
      <c r="A3801">
        <v>1664</v>
      </c>
      <c r="B3801" t="s">
        <v>55</v>
      </c>
      <c r="C3801" t="s">
        <v>49</v>
      </c>
    </row>
    <row r="3802" spans="1:3" x14ac:dyDescent="0.3">
      <c r="A3802">
        <v>3333</v>
      </c>
      <c r="B3802" t="s">
        <v>49</v>
      </c>
      <c r="C3802" t="s">
        <v>49</v>
      </c>
    </row>
    <row r="3803" spans="1:3" x14ac:dyDescent="0.3">
      <c r="A3803">
        <v>7020</v>
      </c>
      <c r="B3803" t="s">
        <v>49</v>
      </c>
      <c r="C3803" t="s">
        <v>49</v>
      </c>
    </row>
    <row r="3804" spans="1:3" x14ac:dyDescent="0.3">
      <c r="A3804">
        <v>37</v>
      </c>
      <c r="B3804" t="s">
        <v>49</v>
      </c>
      <c r="C3804" t="s">
        <v>49</v>
      </c>
    </row>
    <row r="3805" spans="1:3" x14ac:dyDescent="0.3">
      <c r="A3805">
        <v>28</v>
      </c>
      <c r="B3805" t="s">
        <v>49</v>
      </c>
      <c r="C3805" t="s">
        <v>49</v>
      </c>
    </row>
    <row r="3806" spans="1:3" x14ac:dyDescent="0.3">
      <c r="A3806">
        <v>1670</v>
      </c>
      <c r="B3806" t="s">
        <v>55</v>
      </c>
      <c r="C3806" t="s">
        <v>49</v>
      </c>
    </row>
    <row r="3807" spans="1:3" x14ac:dyDescent="0.3">
      <c r="A3807">
        <v>134</v>
      </c>
      <c r="B3807" t="s">
        <v>49</v>
      </c>
      <c r="C3807" t="s">
        <v>49</v>
      </c>
    </row>
    <row r="3808" spans="1:3" x14ac:dyDescent="0.3">
      <c r="A3808">
        <v>603</v>
      </c>
      <c r="B3808" t="s">
        <v>49</v>
      </c>
      <c r="C3808" t="s">
        <v>55</v>
      </c>
    </row>
    <row r="3809" spans="1:3" x14ac:dyDescent="0.3">
      <c r="A3809">
        <v>276</v>
      </c>
      <c r="B3809" t="s">
        <v>55</v>
      </c>
      <c r="C3809" t="s">
        <v>55</v>
      </c>
    </row>
    <row r="3810" spans="1:3" x14ac:dyDescent="0.3">
      <c r="A3810">
        <v>2157</v>
      </c>
      <c r="B3810" t="s">
        <v>55</v>
      </c>
      <c r="C3810" t="s">
        <v>49</v>
      </c>
    </row>
    <row r="3811" spans="1:3" x14ac:dyDescent="0.3">
      <c r="A3811">
        <v>161</v>
      </c>
      <c r="B3811" t="s">
        <v>55</v>
      </c>
      <c r="C3811" t="s">
        <v>49</v>
      </c>
    </row>
    <row r="3812" spans="1:3" x14ac:dyDescent="0.3">
      <c r="A3812">
        <v>3658</v>
      </c>
      <c r="B3812" t="s">
        <v>55</v>
      </c>
      <c r="C3812" t="s">
        <v>49</v>
      </c>
    </row>
    <row r="3813" spans="1:3" x14ac:dyDescent="0.3">
      <c r="A3813">
        <v>-402</v>
      </c>
      <c r="B3813" t="s">
        <v>49</v>
      </c>
      <c r="C3813" t="s">
        <v>55</v>
      </c>
    </row>
    <row r="3814" spans="1:3" x14ac:dyDescent="0.3">
      <c r="A3814">
        <v>3342</v>
      </c>
      <c r="B3814" t="s">
        <v>55</v>
      </c>
      <c r="C3814" t="s">
        <v>49</v>
      </c>
    </row>
    <row r="3815" spans="1:3" x14ac:dyDescent="0.3">
      <c r="A3815">
        <v>1732</v>
      </c>
      <c r="B3815" t="s">
        <v>49</v>
      </c>
      <c r="C3815" t="s">
        <v>49</v>
      </c>
    </row>
    <row r="3816" spans="1:3" x14ac:dyDescent="0.3">
      <c r="A3816">
        <v>263</v>
      </c>
      <c r="B3816" t="s">
        <v>55</v>
      </c>
      <c r="C3816" t="s">
        <v>49</v>
      </c>
    </row>
    <row r="3817" spans="1:3" x14ac:dyDescent="0.3">
      <c r="A3817">
        <v>623</v>
      </c>
      <c r="B3817" t="s">
        <v>55</v>
      </c>
      <c r="C3817" t="s">
        <v>49</v>
      </c>
    </row>
    <row r="3818" spans="1:3" x14ac:dyDescent="0.3">
      <c r="A3818">
        <v>3540</v>
      </c>
      <c r="B3818" t="s">
        <v>55</v>
      </c>
      <c r="C3818" t="s">
        <v>49</v>
      </c>
    </row>
    <row r="3819" spans="1:3" x14ac:dyDescent="0.3">
      <c r="A3819">
        <v>95</v>
      </c>
      <c r="B3819" t="s">
        <v>55</v>
      </c>
      <c r="C3819" t="s">
        <v>49</v>
      </c>
    </row>
    <row r="3820" spans="1:3" x14ac:dyDescent="0.3">
      <c r="A3820">
        <v>765</v>
      </c>
      <c r="B3820" t="s">
        <v>55</v>
      </c>
      <c r="C3820" t="s">
        <v>49</v>
      </c>
    </row>
    <row r="3821" spans="1:3" x14ac:dyDescent="0.3">
      <c r="A3821">
        <v>-824</v>
      </c>
      <c r="B3821" t="s">
        <v>55</v>
      </c>
      <c r="C3821" t="s">
        <v>49</v>
      </c>
    </row>
    <row r="3822" spans="1:3" x14ac:dyDescent="0.3">
      <c r="A3822">
        <v>5549</v>
      </c>
      <c r="B3822" t="s">
        <v>49</v>
      </c>
      <c r="C3822" t="s">
        <v>49</v>
      </c>
    </row>
    <row r="3823" spans="1:3" x14ac:dyDescent="0.3">
      <c r="A3823">
        <v>191</v>
      </c>
      <c r="B3823" t="s">
        <v>55</v>
      </c>
      <c r="C3823" t="s">
        <v>49</v>
      </c>
    </row>
    <row r="3824" spans="1:3" x14ac:dyDescent="0.3">
      <c r="A3824">
        <v>420</v>
      </c>
      <c r="B3824" t="s">
        <v>55</v>
      </c>
      <c r="C3824" t="s">
        <v>49</v>
      </c>
    </row>
    <row r="3825" spans="1:3" x14ac:dyDescent="0.3">
      <c r="A3825">
        <v>0</v>
      </c>
      <c r="B3825" t="s">
        <v>49</v>
      </c>
      <c r="C3825" t="s">
        <v>49</v>
      </c>
    </row>
    <row r="3826" spans="1:3" x14ac:dyDescent="0.3">
      <c r="A3826">
        <v>2706</v>
      </c>
      <c r="B3826" t="s">
        <v>55</v>
      </c>
      <c r="C3826" t="s">
        <v>49</v>
      </c>
    </row>
    <row r="3827" spans="1:3" x14ac:dyDescent="0.3">
      <c r="A3827">
        <v>4</v>
      </c>
      <c r="B3827" t="s">
        <v>55</v>
      </c>
      <c r="C3827" t="s">
        <v>55</v>
      </c>
    </row>
    <row r="3828" spans="1:3" x14ac:dyDescent="0.3">
      <c r="A3828">
        <v>423</v>
      </c>
      <c r="B3828" t="s">
        <v>55</v>
      </c>
      <c r="C3828" t="s">
        <v>55</v>
      </c>
    </row>
    <row r="3829" spans="1:3" x14ac:dyDescent="0.3">
      <c r="A3829">
        <v>-892</v>
      </c>
      <c r="B3829" t="s">
        <v>55</v>
      </c>
      <c r="C3829" t="s">
        <v>55</v>
      </c>
    </row>
    <row r="3830" spans="1:3" x14ac:dyDescent="0.3">
      <c r="A3830">
        <v>-120</v>
      </c>
      <c r="B3830" t="s">
        <v>55</v>
      </c>
      <c r="C3830" t="s">
        <v>49</v>
      </c>
    </row>
    <row r="3831" spans="1:3" x14ac:dyDescent="0.3">
      <c r="A3831">
        <v>-365</v>
      </c>
      <c r="B3831" t="s">
        <v>55</v>
      </c>
      <c r="C3831" t="s">
        <v>49</v>
      </c>
    </row>
    <row r="3832" spans="1:3" x14ac:dyDescent="0.3">
      <c r="A3832">
        <v>27069</v>
      </c>
      <c r="B3832" t="s">
        <v>49</v>
      </c>
      <c r="C3832" t="s">
        <v>55</v>
      </c>
    </row>
    <row r="3833" spans="1:3" x14ac:dyDescent="0.3">
      <c r="A3833">
        <v>8038</v>
      </c>
      <c r="B3833" t="s">
        <v>55</v>
      </c>
      <c r="C3833" t="s">
        <v>49</v>
      </c>
    </row>
    <row r="3834" spans="1:3" x14ac:dyDescent="0.3">
      <c r="A3834">
        <v>-938</v>
      </c>
      <c r="B3834" t="s">
        <v>55</v>
      </c>
      <c r="C3834" t="s">
        <v>49</v>
      </c>
    </row>
    <row r="3835" spans="1:3" x14ac:dyDescent="0.3">
      <c r="A3835">
        <v>1139</v>
      </c>
      <c r="B3835" t="s">
        <v>55</v>
      </c>
      <c r="C3835" t="s">
        <v>49</v>
      </c>
    </row>
    <row r="3836" spans="1:3" x14ac:dyDescent="0.3">
      <c r="A3836">
        <v>189</v>
      </c>
      <c r="B3836" t="s">
        <v>55</v>
      </c>
      <c r="C3836" t="s">
        <v>49</v>
      </c>
    </row>
    <row r="3837" spans="1:3" x14ac:dyDescent="0.3">
      <c r="A3837">
        <v>19</v>
      </c>
      <c r="B3837" t="s">
        <v>49</v>
      </c>
      <c r="C3837" t="s">
        <v>49</v>
      </c>
    </row>
    <row r="3838" spans="1:3" x14ac:dyDescent="0.3">
      <c r="A3838">
        <v>3663</v>
      </c>
      <c r="B3838" t="s">
        <v>49</v>
      </c>
      <c r="C3838" t="s">
        <v>49</v>
      </c>
    </row>
    <row r="3839" spans="1:3" x14ac:dyDescent="0.3">
      <c r="A3839">
        <v>0</v>
      </c>
      <c r="B3839" t="s">
        <v>49</v>
      </c>
      <c r="C3839" t="s">
        <v>49</v>
      </c>
    </row>
    <row r="3840" spans="1:3" x14ac:dyDescent="0.3">
      <c r="A3840">
        <v>-614</v>
      </c>
      <c r="B3840" t="s">
        <v>55</v>
      </c>
      <c r="C3840" t="s">
        <v>49</v>
      </c>
    </row>
    <row r="3841" spans="1:3" x14ac:dyDescent="0.3">
      <c r="A3841">
        <v>2323</v>
      </c>
      <c r="B3841" t="s">
        <v>55</v>
      </c>
      <c r="C3841" t="s">
        <v>55</v>
      </c>
    </row>
    <row r="3842" spans="1:3" x14ac:dyDescent="0.3">
      <c r="A3842">
        <v>425</v>
      </c>
      <c r="B3842" t="s">
        <v>55</v>
      </c>
      <c r="C3842" t="s">
        <v>49</v>
      </c>
    </row>
    <row r="3843" spans="1:3" x14ac:dyDescent="0.3">
      <c r="A3843">
        <v>5122</v>
      </c>
      <c r="B3843" t="s">
        <v>49</v>
      </c>
      <c r="C3843" t="s">
        <v>49</v>
      </c>
    </row>
    <row r="3844" spans="1:3" x14ac:dyDescent="0.3">
      <c r="A3844">
        <v>608</v>
      </c>
      <c r="B3844" t="s">
        <v>49</v>
      </c>
      <c r="C3844" t="s">
        <v>49</v>
      </c>
    </row>
    <row r="3845" spans="1:3" x14ac:dyDescent="0.3">
      <c r="A3845">
        <v>341</v>
      </c>
      <c r="B3845" t="s">
        <v>55</v>
      </c>
      <c r="C3845" t="s">
        <v>55</v>
      </c>
    </row>
    <row r="3846" spans="1:3" x14ac:dyDescent="0.3">
      <c r="A3846">
        <v>607</v>
      </c>
      <c r="B3846" t="s">
        <v>55</v>
      </c>
      <c r="C3846" t="s">
        <v>49</v>
      </c>
    </row>
    <row r="3847" spans="1:3" x14ac:dyDescent="0.3">
      <c r="A3847">
        <v>1495</v>
      </c>
      <c r="B3847" t="s">
        <v>55</v>
      </c>
      <c r="C3847" t="s">
        <v>55</v>
      </c>
    </row>
    <row r="3848" spans="1:3" x14ac:dyDescent="0.3">
      <c r="A3848">
        <v>381</v>
      </c>
      <c r="B3848" t="s">
        <v>49</v>
      </c>
      <c r="C3848" t="s">
        <v>49</v>
      </c>
    </row>
    <row r="3849" spans="1:3" x14ac:dyDescent="0.3">
      <c r="A3849">
        <v>385</v>
      </c>
      <c r="B3849" t="s">
        <v>49</v>
      </c>
      <c r="C3849" t="s">
        <v>49</v>
      </c>
    </row>
    <row r="3850" spans="1:3" x14ac:dyDescent="0.3">
      <c r="A3850">
        <v>1274</v>
      </c>
      <c r="B3850" t="s">
        <v>55</v>
      </c>
      <c r="C3850" t="s">
        <v>49</v>
      </c>
    </row>
    <row r="3851" spans="1:3" x14ac:dyDescent="0.3">
      <c r="A3851">
        <v>362</v>
      </c>
      <c r="B3851" t="s">
        <v>55</v>
      </c>
      <c r="C3851" t="s">
        <v>49</v>
      </c>
    </row>
    <row r="3852" spans="1:3" x14ac:dyDescent="0.3">
      <c r="A3852">
        <v>377</v>
      </c>
      <c r="B3852" t="s">
        <v>55</v>
      </c>
      <c r="C3852" t="s">
        <v>49</v>
      </c>
    </row>
    <row r="3853" spans="1:3" x14ac:dyDescent="0.3">
      <c r="A3853">
        <v>802</v>
      </c>
      <c r="B3853" t="s">
        <v>49</v>
      </c>
      <c r="C3853" t="s">
        <v>49</v>
      </c>
    </row>
    <row r="3854" spans="1:3" x14ac:dyDescent="0.3">
      <c r="A3854">
        <v>194</v>
      </c>
      <c r="B3854" t="s">
        <v>49</v>
      </c>
      <c r="C3854" t="s">
        <v>49</v>
      </c>
    </row>
    <row r="3855" spans="1:3" x14ac:dyDescent="0.3">
      <c r="A3855">
        <v>-315</v>
      </c>
      <c r="B3855" t="s">
        <v>49</v>
      </c>
      <c r="C3855" t="s">
        <v>55</v>
      </c>
    </row>
    <row r="3856" spans="1:3" x14ac:dyDescent="0.3">
      <c r="A3856">
        <v>1843</v>
      </c>
      <c r="B3856" t="s">
        <v>55</v>
      </c>
      <c r="C3856" t="s">
        <v>49</v>
      </c>
    </row>
    <row r="3857" spans="1:3" x14ac:dyDescent="0.3">
      <c r="A3857">
        <v>-9</v>
      </c>
      <c r="B3857" t="s">
        <v>49</v>
      </c>
      <c r="C3857" t="s">
        <v>49</v>
      </c>
    </row>
    <row r="3858" spans="1:3" x14ac:dyDescent="0.3">
      <c r="A3858">
        <v>83</v>
      </c>
      <c r="B3858" t="s">
        <v>49</v>
      </c>
      <c r="C3858" t="s">
        <v>55</v>
      </c>
    </row>
    <row r="3859" spans="1:3" x14ac:dyDescent="0.3">
      <c r="A3859">
        <v>433</v>
      </c>
      <c r="B3859" t="s">
        <v>55</v>
      </c>
      <c r="C3859" t="s">
        <v>49</v>
      </c>
    </row>
    <row r="3860" spans="1:3" x14ac:dyDescent="0.3">
      <c r="A3860">
        <v>-107</v>
      </c>
      <c r="B3860" t="s">
        <v>55</v>
      </c>
      <c r="C3860" t="s">
        <v>49</v>
      </c>
    </row>
    <row r="3861" spans="1:3" x14ac:dyDescent="0.3">
      <c r="A3861">
        <v>4503</v>
      </c>
      <c r="B3861" t="s">
        <v>49</v>
      </c>
      <c r="C3861" t="s">
        <v>49</v>
      </c>
    </row>
    <row r="3862" spans="1:3" x14ac:dyDescent="0.3">
      <c r="A3862">
        <v>51</v>
      </c>
      <c r="B3862" t="s">
        <v>55</v>
      </c>
      <c r="C3862" t="s">
        <v>49</v>
      </c>
    </row>
    <row r="3863" spans="1:3" x14ac:dyDescent="0.3">
      <c r="A3863">
        <v>961</v>
      </c>
      <c r="B3863" t="s">
        <v>49</v>
      </c>
      <c r="C3863" t="s">
        <v>55</v>
      </c>
    </row>
    <row r="3864" spans="1:3" x14ac:dyDescent="0.3">
      <c r="A3864">
        <v>49</v>
      </c>
      <c r="B3864" t="s">
        <v>55</v>
      </c>
      <c r="C3864" t="s">
        <v>55</v>
      </c>
    </row>
    <row r="3865" spans="1:3" x14ac:dyDescent="0.3">
      <c r="A3865">
        <v>3470</v>
      </c>
      <c r="B3865" t="s">
        <v>49</v>
      </c>
      <c r="C3865" t="s">
        <v>49</v>
      </c>
    </row>
    <row r="3866" spans="1:3" x14ac:dyDescent="0.3">
      <c r="A3866">
        <v>-147</v>
      </c>
      <c r="B3866" t="s">
        <v>55</v>
      </c>
      <c r="C3866" t="s">
        <v>49</v>
      </c>
    </row>
    <row r="3867" spans="1:3" x14ac:dyDescent="0.3">
      <c r="A3867">
        <v>0</v>
      </c>
      <c r="B3867" t="s">
        <v>55</v>
      </c>
      <c r="C3867" t="s">
        <v>49</v>
      </c>
    </row>
    <row r="3868" spans="1:3" x14ac:dyDescent="0.3">
      <c r="A3868">
        <v>0</v>
      </c>
      <c r="B3868" t="s">
        <v>55</v>
      </c>
      <c r="C3868" t="s">
        <v>49</v>
      </c>
    </row>
    <row r="3869" spans="1:3" x14ac:dyDescent="0.3">
      <c r="A3869">
        <v>172</v>
      </c>
      <c r="B3869" t="s">
        <v>49</v>
      </c>
      <c r="C3869" t="s">
        <v>49</v>
      </c>
    </row>
    <row r="3870" spans="1:3" x14ac:dyDescent="0.3">
      <c r="A3870">
        <v>-407</v>
      </c>
      <c r="B3870" t="s">
        <v>49</v>
      </c>
      <c r="C3870" t="s">
        <v>55</v>
      </c>
    </row>
    <row r="3871" spans="1:3" x14ac:dyDescent="0.3">
      <c r="A3871">
        <v>649</v>
      </c>
      <c r="B3871" t="s">
        <v>49</v>
      </c>
      <c r="C3871" t="s">
        <v>49</v>
      </c>
    </row>
    <row r="3872" spans="1:3" x14ac:dyDescent="0.3">
      <c r="A3872">
        <v>1040</v>
      </c>
      <c r="B3872" t="s">
        <v>49</v>
      </c>
      <c r="C3872" t="s">
        <v>49</v>
      </c>
    </row>
    <row r="3873" spans="1:3" x14ac:dyDescent="0.3">
      <c r="A3873">
        <v>142</v>
      </c>
      <c r="B3873" t="s">
        <v>55</v>
      </c>
      <c r="C3873" t="s">
        <v>49</v>
      </c>
    </row>
    <row r="3874" spans="1:3" x14ac:dyDescent="0.3">
      <c r="A3874">
        <v>209</v>
      </c>
      <c r="B3874" t="s">
        <v>55</v>
      </c>
      <c r="C3874" t="s">
        <v>49</v>
      </c>
    </row>
    <row r="3875" spans="1:3" x14ac:dyDescent="0.3">
      <c r="A3875">
        <v>3304</v>
      </c>
      <c r="B3875" t="s">
        <v>49</v>
      </c>
      <c r="C3875" t="s">
        <v>49</v>
      </c>
    </row>
    <row r="3876" spans="1:3" x14ac:dyDescent="0.3">
      <c r="A3876">
        <v>294</v>
      </c>
      <c r="B3876" t="s">
        <v>49</v>
      </c>
      <c r="C3876" t="s">
        <v>49</v>
      </c>
    </row>
    <row r="3877" spans="1:3" x14ac:dyDescent="0.3">
      <c r="A3877">
        <v>4848</v>
      </c>
      <c r="B3877" t="s">
        <v>55</v>
      </c>
      <c r="C3877" t="s">
        <v>55</v>
      </c>
    </row>
    <row r="3878" spans="1:3" x14ac:dyDescent="0.3">
      <c r="A3878">
        <v>1670</v>
      </c>
      <c r="B3878" t="s">
        <v>55</v>
      </c>
      <c r="C3878" t="s">
        <v>49</v>
      </c>
    </row>
    <row r="3879" spans="1:3" x14ac:dyDescent="0.3">
      <c r="A3879">
        <v>367</v>
      </c>
      <c r="B3879" t="s">
        <v>49</v>
      </c>
      <c r="C3879" t="s">
        <v>49</v>
      </c>
    </row>
    <row r="3880" spans="1:3" x14ac:dyDescent="0.3">
      <c r="A3880">
        <v>13683</v>
      </c>
      <c r="B3880" t="s">
        <v>55</v>
      </c>
      <c r="C3880" t="s">
        <v>49</v>
      </c>
    </row>
    <row r="3881" spans="1:3" x14ac:dyDescent="0.3">
      <c r="A3881">
        <v>1420</v>
      </c>
      <c r="B3881" t="s">
        <v>49</v>
      </c>
      <c r="C3881" t="s">
        <v>49</v>
      </c>
    </row>
    <row r="3882" spans="1:3" x14ac:dyDescent="0.3">
      <c r="A3882">
        <v>340</v>
      </c>
      <c r="B3882" t="s">
        <v>55</v>
      </c>
      <c r="C3882" t="s">
        <v>49</v>
      </c>
    </row>
    <row r="3883" spans="1:3" x14ac:dyDescent="0.3">
      <c r="A3883">
        <v>1679</v>
      </c>
      <c r="B3883" t="s">
        <v>49</v>
      </c>
      <c r="C3883" t="s">
        <v>49</v>
      </c>
    </row>
    <row r="3884" spans="1:3" x14ac:dyDescent="0.3">
      <c r="A3884">
        <v>1198</v>
      </c>
      <c r="B3884" t="s">
        <v>55</v>
      </c>
      <c r="C3884" t="s">
        <v>49</v>
      </c>
    </row>
    <row r="3885" spans="1:3" x14ac:dyDescent="0.3">
      <c r="A3885">
        <v>169</v>
      </c>
      <c r="B3885" t="s">
        <v>49</v>
      </c>
      <c r="C3885" t="s">
        <v>49</v>
      </c>
    </row>
    <row r="3886" spans="1:3" x14ac:dyDescent="0.3">
      <c r="A3886">
        <v>506</v>
      </c>
      <c r="B3886" t="s">
        <v>49</v>
      </c>
      <c r="C3886" t="s">
        <v>49</v>
      </c>
    </row>
    <row r="3887" spans="1:3" x14ac:dyDescent="0.3">
      <c r="A3887">
        <v>1249</v>
      </c>
      <c r="B3887" t="s">
        <v>55</v>
      </c>
      <c r="C3887" t="s">
        <v>49</v>
      </c>
    </row>
    <row r="3888" spans="1:3" x14ac:dyDescent="0.3">
      <c r="A3888">
        <v>678</v>
      </c>
      <c r="B3888" t="s">
        <v>49</v>
      </c>
      <c r="C3888" t="s">
        <v>55</v>
      </c>
    </row>
    <row r="3889" spans="1:3" x14ac:dyDescent="0.3">
      <c r="A3889">
        <v>212</v>
      </c>
      <c r="B3889" t="s">
        <v>55</v>
      </c>
      <c r="C3889" t="s">
        <v>49</v>
      </c>
    </row>
    <row r="3890" spans="1:3" x14ac:dyDescent="0.3">
      <c r="A3890">
        <v>23</v>
      </c>
      <c r="B3890" t="s">
        <v>49</v>
      </c>
      <c r="C3890" t="s">
        <v>49</v>
      </c>
    </row>
    <row r="3891" spans="1:3" x14ac:dyDescent="0.3">
      <c r="A3891">
        <v>4402</v>
      </c>
      <c r="B3891" t="s">
        <v>49</v>
      </c>
      <c r="C3891" t="s">
        <v>49</v>
      </c>
    </row>
    <row r="3892" spans="1:3" x14ac:dyDescent="0.3">
      <c r="A3892">
        <v>459</v>
      </c>
      <c r="B3892" t="s">
        <v>55</v>
      </c>
      <c r="C3892" t="s">
        <v>49</v>
      </c>
    </row>
    <row r="3893" spans="1:3" x14ac:dyDescent="0.3">
      <c r="A3893">
        <v>4722</v>
      </c>
      <c r="B3893" t="s">
        <v>55</v>
      </c>
      <c r="C3893" t="s">
        <v>49</v>
      </c>
    </row>
    <row r="3894" spans="1:3" x14ac:dyDescent="0.3">
      <c r="A3894">
        <v>1555</v>
      </c>
      <c r="B3894" t="s">
        <v>55</v>
      </c>
      <c r="C3894" t="s">
        <v>49</v>
      </c>
    </row>
    <row r="3895" spans="1:3" x14ac:dyDescent="0.3">
      <c r="A3895">
        <v>61</v>
      </c>
      <c r="B3895" t="s">
        <v>55</v>
      </c>
      <c r="C3895" t="s">
        <v>49</v>
      </c>
    </row>
    <row r="3896" spans="1:3" x14ac:dyDescent="0.3">
      <c r="A3896">
        <v>0</v>
      </c>
      <c r="B3896" t="s">
        <v>55</v>
      </c>
      <c r="C3896" t="s">
        <v>49</v>
      </c>
    </row>
    <row r="3897" spans="1:3" x14ac:dyDescent="0.3">
      <c r="A3897">
        <v>3706</v>
      </c>
      <c r="B3897" t="s">
        <v>55</v>
      </c>
      <c r="C3897" t="s">
        <v>49</v>
      </c>
    </row>
    <row r="3898" spans="1:3" x14ac:dyDescent="0.3">
      <c r="A3898">
        <v>1177</v>
      </c>
      <c r="B3898" t="s">
        <v>49</v>
      </c>
      <c r="C3898" t="s">
        <v>49</v>
      </c>
    </row>
    <row r="3899" spans="1:3" x14ac:dyDescent="0.3">
      <c r="A3899">
        <v>2096</v>
      </c>
      <c r="B3899" t="s">
        <v>49</v>
      </c>
      <c r="C3899" t="s">
        <v>49</v>
      </c>
    </row>
    <row r="3900" spans="1:3" x14ac:dyDescent="0.3">
      <c r="A3900">
        <v>748</v>
      </c>
      <c r="B3900" t="s">
        <v>49</v>
      </c>
      <c r="C3900" t="s">
        <v>49</v>
      </c>
    </row>
    <row r="3901" spans="1:3" x14ac:dyDescent="0.3">
      <c r="A3901">
        <v>3357</v>
      </c>
      <c r="B3901" t="s">
        <v>49</v>
      </c>
      <c r="C3901" t="s">
        <v>49</v>
      </c>
    </row>
    <row r="3902" spans="1:3" x14ac:dyDescent="0.3">
      <c r="A3902">
        <v>3809</v>
      </c>
      <c r="B3902" t="s">
        <v>55</v>
      </c>
      <c r="C3902" t="s">
        <v>49</v>
      </c>
    </row>
    <row r="3903" spans="1:3" x14ac:dyDescent="0.3">
      <c r="A3903">
        <v>395</v>
      </c>
      <c r="B3903" t="s">
        <v>55</v>
      </c>
      <c r="C3903" t="s">
        <v>49</v>
      </c>
    </row>
    <row r="3904" spans="1:3" x14ac:dyDescent="0.3">
      <c r="A3904">
        <v>1011</v>
      </c>
      <c r="B3904" t="s">
        <v>55</v>
      </c>
      <c r="C3904" t="s">
        <v>49</v>
      </c>
    </row>
    <row r="3905" spans="1:3" x14ac:dyDescent="0.3">
      <c r="A3905">
        <v>420</v>
      </c>
      <c r="B3905" t="s">
        <v>55</v>
      </c>
      <c r="C3905" t="s">
        <v>49</v>
      </c>
    </row>
    <row r="3906" spans="1:3" x14ac:dyDescent="0.3">
      <c r="A3906">
        <v>76</v>
      </c>
      <c r="B3906" t="s">
        <v>55</v>
      </c>
      <c r="C3906" t="s">
        <v>49</v>
      </c>
    </row>
    <row r="3907" spans="1:3" x14ac:dyDescent="0.3">
      <c r="A3907">
        <v>0</v>
      </c>
      <c r="B3907" t="s">
        <v>49</v>
      </c>
      <c r="C3907" t="s">
        <v>49</v>
      </c>
    </row>
    <row r="3908" spans="1:3" x14ac:dyDescent="0.3">
      <c r="A3908">
        <v>844</v>
      </c>
      <c r="B3908" t="s">
        <v>55</v>
      </c>
      <c r="C3908" t="s">
        <v>49</v>
      </c>
    </row>
    <row r="3909" spans="1:3" x14ac:dyDescent="0.3">
      <c r="A3909">
        <v>1318</v>
      </c>
      <c r="B3909" t="s">
        <v>55</v>
      </c>
      <c r="C3909" t="s">
        <v>49</v>
      </c>
    </row>
    <row r="3910" spans="1:3" x14ac:dyDescent="0.3">
      <c r="A3910">
        <v>167</v>
      </c>
      <c r="B3910" t="s">
        <v>55</v>
      </c>
      <c r="C3910" t="s">
        <v>49</v>
      </c>
    </row>
    <row r="3911" spans="1:3" x14ac:dyDescent="0.3">
      <c r="A3911">
        <v>2187</v>
      </c>
      <c r="B3911" t="s">
        <v>55</v>
      </c>
      <c r="C3911" t="s">
        <v>49</v>
      </c>
    </row>
    <row r="3912" spans="1:3" x14ac:dyDescent="0.3">
      <c r="A3912">
        <v>14440</v>
      </c>
      <c r="B3912" t="s">
        <v>55</v>
      </c>
      <c r="C3912" t="s">
        <v>49</v>
      </c>
    </row>
    <row r="3913" spans="1:3" x14ac:dyDescent="0.3">
      <c r="A3913">
        <v>2294</v>
      </c>
      <c r="B3913" t="s">
        <v>55</v>
      </c>
      <c r="C3913" t="s">
        <v>49</v>
      </c>
    </row>
    <row r="3914" spans="1:3" x14ac:dyDescent="0.3">
      <c r="A3914">
        <v>80</v>
      </c>
      <c r="B3914" t="s">
        <v>55</v>
      </c>
      <c r="C3914" t="s">
        <v>49</v>
      </c>
    </row>
    <row r="3915" spans="1:3" x14ac:dyDescent="0.3">
      <c r="A3915">
        <v>2537</v>
      </c>
      <c r="B3915" t="s">
        <v>49</v>
      </c>
      <c r="C3915" t="s">
        <v>49</v>
      </c>
    </row>
    <row r="3916" spans="1:3" x14ac:dyDescent="0.3">
      <c r="A3916">
        <v>569</v>
      </c>
      <c r="B3916" t="s">
        <v>49</v>
      </c>
      <c r="C3916" t="s">
        <v>49</v>
      </c>
    </row>
    <row r="3917" spans="1:3" x14ac:dyDescent="0.3">
      <c r="A3917">
        <v>0</v>
      </c>
      <c r="B3917" t="s">
        <v>49</v>
      </c>
      <c r="C3917" t="s">
        <v>55</v>
      </c>
    </row>
    <row r="3918" spans="1:3" x14ac:dyDescent="0.3">
      <c r="A3918">
        <v>0</v>
      </c>
      <c r="B3918" t="s">
        <v>55</v>
      </c>
      <c r="C3918" t="s">
        <v>49</v>
      </c>
    </row>
    <row r="3919" spans="1:3" x14ac:dyDescent="0.3">
      <c r="A3919">
        <v>12</v>
      </c>
      <c r="B3919" t="s">
        <v>49</v>
      </c>
      <c r="C3919" t="s">
        <v>49</v>
      </c>
    </row>
    <row r="3920" spans="1:3" x14ac:dyDescent="0.3">
      <c r="A3920">
        <v>49</v>
      </c>
      <c r="B3920" t="s">
        <v>49</v>
      </c>
      <c r="C3920" t="s">
        <v>49</v>
      </c>
    </row>
    <row r="3921" spans="1:3" x14ac:dyDescent="0.3">
      <c r="A3921">
        <v>460</v>
      </c>
      <c r="B3921" t="s">
        <v>49</v>
      </c>
      <c r="C3921" t="s">
        <v>49</v>
      </c>
    </row>
    <row r="3922" spans="1:3" x14ac:dyDescent="0.3">
      <c r="A3922">
        <v>613</v>
      </c>
      <c r="B3922" t="s">
        <v>55</v>
      </c>
      <c r="C3922" t="s">
        <v>49</v>
      </c>
    </row>
    <row r="3923" spans="1:3" x14ac:dyDescent="0.3">
      <c r="A3923">
        <v>7944</v>
      </c>
      <c r="B3923" t="s">
        <v>49</v>
      </c>
      <c r="C3923" t="s">
        <v>49</v>
      </c>
    </row>
    <row r="3924" spans="1:3" x14ac:dyDescent="0.3">
      <c r="A3924">
        <v>1143</v>
      </c>
      <c r="B3924" t="s">
        <v>55</v>
      </c>
      <c r="C3924" t="s">
        <v>49</v>
      </c>
    </row>
    <row r="3925" spans="1:3" x14ac:dyDescent="0.3">
      <c r="A3925">
        <v>-464</v>
      </c>
      <c r="B3925" t="s">
        <v>55</v>
      </c>
      <c r="C3925" t="s">
        <v>49</v>
      </c>
    </row>
    <row r="3926" spans="1:3" x14ac:dyDescent="0.3">
      <c r="A3926">
        <v>1989</v>
      </c>
      <c r="B3926" t="s">
        <v>55</v>
      </c>
      <c r="C3926" t="s">
        <v>55</v>
      </c>
    </row>
    <row r="3927" spans="1:3" x14ac:dyDescent="0.3">
      <c r="A3927">
        <v>17</v>
      </c>
      <c r="B3927" t="s">
        <v>55</v>
      </c>
      <c r="C3927" t="s">
        <v>55</v>
      </c>
    </row>
    <row r="3928" spans="1:3" x14ac:dyDescent="0.3">
      <c r="A3928">
        <v>-1</v>
      </c>
      <c r="B3928" t="s">
        <v>49</v>
      </c>
      <c r="C3928" t="s">
        <v>49</v>
      </c>
    </row>
    <row r="3929" spans="1:3" x14ac:dyDescent="0.3">
      <c r="A3929">
        <v>1698</v>
      </c>
      <c r="B3929" t="s">
        <v>55</v>
      </c>
      <c r="C3929" t="s">
        <v>49</v>
      </c>
    </row>
    <row r="3930" spans="1:3" x14ac:dyDescent="0.3">
      <c r="A3930">
        <v>5306</v>
      </c>
      <c r="B3930" t="s">
        <v>55</v>
      </c>
      <c r="C3930" t="s">
        <v>49</v>
      </c>
    </row>
    <row r="3931" spans="1:3" x14ac:dyDescent="0.3">
      <c r="A3931">
        <v>0</v>
      </c>
      <c r="B3931" t="s">
        <v>49</v>
      </c>
      <c r="C3931" t="s">
        <v>49</v>
      </c>
    </row>
    <row r="3932" spans="1:3" x14ac:dyDescent="0.3">
      <c r="A3932">
        <v>1679</v>
      </c>
      <c r="B3932" t="s">
        <v>49</v>
      </c>
      <c r="C3932" t="s">
        <v>49</v>
      </c>
    </row>
    <row r="3933" spans="1:3" x14ac:dyDescent="0.3">
      <c r="A3933">
        <v>3676</v>
      </c>
      <c r="B3933" t="s">
        <v>49</v>
      </c>
      <c r="C3933" t="s">
        <v>49</v>
      </c>
    </row>
    <row r="3934" spans="1:3" x14ac:dyDescent="0.3">
      <c r="A3934">
        <v>-242</v>
      </c>
      <c r="B3934" t="s">
        <v>55</v>
      </c>
      <c r="C3934" t="s">
        <v>55</v>
      </c>
    </row>
    <row r="3935" spans="1:3" x14ac:dyDescent="0.3">
      <c r="A3935">
        <v>471</v>
      </c>
      <c r="B3935" t="s">
        <v>49</v>
      </c>
      <c r="C3935" t="s">
        <v>49</v>
      </c>
    </row>
    <row r="3936" spans="1:3" x14ac:dyDescent="0.3">
      <c r="A3936">
        <v>8902</v>
      </c>
      <c r="B3936" t="s">
        <v>55</v>
      </c>
      <c r="C3936" t="s">
        <v>49</v>
      </c>
    </row>
    <row r="3937" spans="1:3" x14ac:dyDescent="0.3">
      <c r="A3937">
        <v>1704</v>
      </c>
      <c r="B3937" t="s">
        <v>49</v>
      </c>
      <c r="C3937" t="s">
        <v>49</v>
      </c>
    </row>
    <row r="3938" spans="1:3" x14ac:dyDescent="0.3">
      <c r="A3938">
        <v>3050</v>
      </c>
      <c r="B3938" t="s">
        <v>55</v>
      </c>
      <c r="C3938" t="s">
        <v>49</v>
      </c>
    </row>
    <row r="3939" spans="1:3" x14ac:dyDescent="0.3">
      <c r="A3939">
        <v>2581</v>
      </c>
      <c r="B3939" t="s">
        <v>49</v>
      </c>
      <c r="C3939" t="s">
        <v>49</v>
      </c>
    </row>
    <row r="3940" spans="1:3" x14ac:dyDescent="0.3">
      <c r="A3940">
        <v>162</v>
      </c>
      <c r="B3940" t="s">
        <v>55</v>
      </c>
      <c r="C3940" t="s">
        <v>49</v>
      </c>
    </row>
    <row r="3941" spans="1:3" x14ac:dyDescent="0.3">
      <c r="A3941">
        <v>243</v>
      </c>
      <c r="B3941" t="s">
        <v>55</v>
      </c>
      <c r="C3941" t="s">
        <v>49</v>
      </c>
    </row>
    <row r="3942" spans="1:3" x14ac:dyDescent="0.3">
      <c r="A3942">
        <v>1847</v>
      </c>
      <c r="B3942" t="s">
        <v>49</v>
      </c>
      <c r="C3942" t="s">
        <v>49</v>
      </c>
    </row>
    <row r="3943" spans="1:3" x14ac:dyDescent="0.3">
      <c r="A3943">
        <v>0</v>
      </c>
      <c r="B3943" t="s">
        <v>55</v>
      </c>
      <c r="C3943" t="s">
        <v>49</v>
      </c>
    </row>
    <row r="3944" spans="1:3" x14ac:dyDescent="0.3">
      <c r="A3944">
        <v>3371</v>
      </c>
      <c r="B3944" t="s">
        <v>49</v>
      </c>
      <c r="C3944" t="s">
        <v>49</v>
      </c>
    </row>
    <row r="3945" spans="1:3" x14ac:dyDescent="0.3">
      <c r="A3945">
        <v>1757</v>
      </c>
      <c r="B3945" t="s">
        <v>55</v>
      </c>
      <c r="C3945" t="s">
        <v>49</v>
      </c>
    </row>
    <row r="3946" spans="1:3" x14ac:dyDescent="0.3">
      <c r="A3946">
        <v>171</v>
      </c>
      <c r="B3946" t="s">
        <v>55</v>
      </c>
      <c r="C3946" t="s">
        <v>49</v>
      </c>
    </row>
    <row r="3947" spans="1:3" x14ac:dyDescent="0.3">
      <c r="A3947">
        <v>157</v>
      </c>
      <c r="B3947" t="s">
        <v>55</v>
      </c>
      <c r="C3947" t="s">
        <v>55</v>
      </c>
    </row>
    <row r="3948" spans="1:3" x14ac:dyDescent="0.3">
      <c r="A3948">
        <v>934</v>
      </c>
      <c r="B3948" t="s">
        <v>55</v>
      </c>
      <c r="C3948" t="s">
        <v>49</v>
      </c>
    </row>
    <row r="3949" spans="1:3" x14ac:dyDescent="0.3">
      <c r="A3949">
        <v>-19</v>
      </c>
      <c r="B3949" t="s">
        <v>49</v>
      </c>
      <c r="C3949" t="s">
        <v>55</v>
      </c>
    </row>
    <row r="3950" spans="1:3" x14ac:dyDescent="0.3">
      <c r="A3950">
        <v>-55</v>
      </c>
      <c r="B3950" t="s">
        <v>55</v>
      </c>
      <c r="C3950" t="s">
        <v>49</v>
      </c>
    </row>
    <row r="3951" spans="1:3" x14ac:dyDescent="0.3">
      <c r="A3951">
        <v>21</v>
      </c>
      <c r="B3951" t="s">
        <v>49</v>
      </c>
      <c r="C3951" t="s">
        <v>49</v>
      </c>
    </row>
    <row r="3952" spans="1:3" x14ac:dyDescent="0.3">
      <c r="A3952">
        <v>14</v>
      </c>
      <c r="B3952" t="s">
        <v>49</v>
      </c>
      <c r="C3952" t="s">
        <v>49</v>
      </c>
    </row>
    <row r="3953" spans="1:3" x14ac:dyDescent="0.3">
      <c r="A3953">
        <v>246</v>
      </c>
      <c r="B3953" t="s">
        <v>55</v>
      </c>
      <c r="C3953" t="s">
        <v>49</v>
      </c>
    </row>
    <row r="3954" spans="1:3" x14ac:dyDescent="0.3">
      <c r="A3954">
        <v>887</v>
      </c>
      <c r="B3954" t="s">
        <v>55</v>
      </c>
      <c r="C3954" t="s">
        <v>49</v>
      </c>
    </row>
    <row r="3955" spans="1:3" x14ac:dyDescent="0.3">
      <c r="A3955">
        <v>51</v>
      </c>
      <c r="B3955" t="s">
        <v>49</v>
      </c>
      <c r="C3955" t="s">
        <v>49</v>
      </c>
    </row>
    <row r="3956" spans="1:3" x14ac:dyDescent="0.3">
      <c r="A3956">
        <v>-287</v>
      </c>
      <c r="B3956" t="s">
        <v>55</v>
      </c>
      <c r="C3956" t="s">
        <v>49</v>
      </c>
    </row>
    <row r="3957" spans="1:3" x14ac:dyDescent="0.3">
      <c r="A3957">
        <v>0</v>
      </c>
      <c r="B3957" t="s">
        <v>55</v>
      </c>
      <c r="C3957" t="s">
        <v>49</v>
      </c>
    </row>
    <row r="3958" spans="1:3" x14ac:dyDescent="0.3">
      <c r="A3958">
        <v>2734</v>
      </c>
      <c r="B3958" t="s">
        <v>55</v>
      </c>
      <c r="C3958" t="s">
        <v>49</v>
      </c>
    </row>
    <row r="3959" spans="1:3" x14ac:dyDescent="0.3">
      <c r="A3959">
        <v>52</v>
      </c>
      <c r="B3959" t="s">
        <v>49</v>
      </c>
      <c r="C3959" t="s">
        <v>49</v>
      </c>
    </row>
    <row r="3960" spans="1:3" x14ac:dyDescent="0.3">
      <c r="A3960">
        <v>2594</v>
      </c>
      <c r="B3960" t="s">
        <v>55</v>
      </c>
      <c r="C3960" t="s">
        <v>49</v>
      </c>
    </row>
    <row r="3961" spans="1:3" x14ac:dyDescent="0.3">
      <c r="A3961">
        <v>22</v>
      </c>
      <c r="B3961" t="s">
        <v>49</v>
      </c>
      <c r="C3961" t="s">
        <v>49</v>
      </c>
    </row>
    <row r="3962" spans="1:3" x14ac:dyDescent="0.3">
      <c r="A3962">
        <v>1611</v>
      </c>
      <c r="B3962" t="s">
        <v>55</v>
      </c>
      <c r="C3962" t="s">
        <v>49</v>
      </c>
    </row>
    <row r="3963" spans="1:3" x14ac:dyDescent="0.3">
      <c r="A3963">
        <v>18</v>
      </c>
      <c r="B3963" t="s">
        <v>55</v>
      </c>
      <c r="C3963" t="s">
        <v>55</v>
      </c>
    </row>
    <row r="3964" spans="1:3" x14ac:dyDescent="0.3">
      <c r="A3964">
        <v>1331</v>
      </c>
      <c r="B3964" t="s">
        <v>55</v>
      </c>
      <c r="C3964" t="s">
        <v>49</v>
      </c>
    </row>
    <row r="3965" spans="1:3" x14ac:dyDescent="0.3">
      <c r="A3965">
        <v>7337</v>
      </c>
      <c r="B3965" t="s">
        <v>49</v>
      </c>
      <c r="C3965" t="s">
        <v>49</v>
      </c>
    </row>
    <row r="3966" spans="1:3" x14ac:dyDescent="0.3">
      <c r="A3966">
        <v>835</v>
      </c>
      <c r="B3966" t="s">
        <v>55</v>
      </c>
      <c r="C3966" t="s">
        <v>49</v>
      </c>
    </row>
    <row r="3967" spans="1:3" x14ac:dyDescent="0.3">
      <c r="A3967">
        <v>5092</v>
      </c>
      <c r="B3967" t="s">
        <v>49</v>
      </c>
      <c r="C3967" t="s">
        <v>49</v>
      </c>
    </row>
    <row r="3968" spans="1:3" x14ac:dyDescent="0.3">
      <c r="A3968">
        <v>52</v>
      </c>
      <c r="B3968" t="s">
        <v>49</v>
      </c>
      <c r="C3968" t="s">
        <v>49</v>
      </c>
    </row>
    <row r="3969" spans="1:3" x14ac:dyDescent="0.3">
      <c r="A3969">
        <v>10655</v>
      </c>
      <c r="B3969" t="s">
        <v>49</v>
      </c>
      <c r="C3969" t="s">
        <v>49</v>
      </c>
    </row>
    <row r="3970" spans="1:3" x14ac:dyDescent="0.3">
      <c r="A3970">
        <v>1831</v>
      </c>
      <c r="B3970" t="s">
        <v>49</v>
      </c>
      <c r="C3970" t="s">
        <v>49</v>
      </c>
    </row>
    <row r="3971" spans="1:3" x14ac:dyDescent="0.3">
      <c r="A3971">
        <v>92</v>
      </c>
      <c r="B3971" t="s">
        <v>55</v>
      </c>
      <c r="C3971" t="s">
        <v>49</v>
      </c>
    </row>
    <row r="3972" spans="1:3" x14ac:dyDescent="0.3">
      <c r="A3972">
        <v>586</v>
      </c>
      <c r="B3972" t="s">
        <v>55</v>
      </c>
      <c r="C3972" t="s">
        <v>55</v>
      </c>
    </row>
    <row r="3973" spans="1:3" x14ac:dyDescent="0.3">
      <c r="A3973">
        <v>1758</v>
      </c>
      <c r="B3973" t="s">
        <v>55</v>
      </c>
      <c r="C3973" t="s">
        <v>49</v>
      </c>
    </row>
    <row r="3974" spans="1:3" x14ac:dyDescent="0.3">
      <c r="A3974">
        <v>2061</v>
      </c>
      <c r="B3974" t="s">
        <v>55</v>
      </c>
      <c r="C3974" t="s">
        <v>55</v>
      </c>
    </row>
    <row r="3975" spans="1:3" x14ac:dyDescent="0.3">
      <c r="A3975">
        <v>959</v>
      </c>
      <c r="B3975" t="s">
        <v>49</v>
      </c>
      <c r="C3975" t="s">
        <v>49</v>
      </c>
    </row>
    <row r="3976" spans="1:3" x14ac:dyDescent="0.3">
      <c r="A3976">
        <v>208</v>
      </c>
      <c r="B3976" t="s">
        <v>49</v>
      </c>
      <c r="C3976" t="s">
        <v>49</v>
      </c>
    </row>
    <row r="3977" spans="1:3" x14ac:dyDescent="0.3">
      <c r="A3977">
        <v>-315</v>
      </c>
      <c r="B3977" t="s">
        <v>55</v>
      </c>
      <c r="C3977" t="s">
        <v>49</v>
      </c>
    </row>
    <row r="3978" spans="1:3" x14ac:dyDescent="0.3">
      <c r="A3978">
        <v>-13</v>
      </c>
      <c r="B3978" t="s">
        <v>55</v>
      </c>
      <c r="C3978" t="s">
        <v>49</v>
      </c>
    </row>
    <row r="3979" spans="1:3" x14ac:dyDescent="0.3">
      <c r="A3979">
        <v>801</v>
      </c>
      <c r="B3979" t="s">
        <v>49</v>
      </c>
      <c r="C3979" t="s">
        <v>49</v>
      </c>
    </row>
    <row r="3980" spans="1:3" x14ac:dyDescent="0.3">
      <c r="A3980">
        <v>1948</v>
      </c>
      <c r="B3980" t="s">
        <v>49</v>
      </c>
      <c r="C3980" t="s">
        <v>49</v>
      </c>
    </row>
    <row r="3981" spans="1:3" x14ac:dyDescent="0.3">
      <c r="A3981">
        <v>751</v>
      </c>
      <c r="B3981" t="s">
        <v>55</v>
      </c>
      <c r="C3981" t="s">
        <v>49</v>
      </c>
    </row>
    <row r="3982" spans="1:3" x14ac:dyDescent="0.3">
      <c r="A3982">
        <v>784</v>
      </c>
      <c r="B3982" t="s">
        <v>55</v>
      </c>
      <c r="C3982" t="s">
        <v>55</v>
      </c>
    </row>
    <row r="3983" spans="1:3" x14ac:dyDescent="0.3">
      <c r="A3983">
        <v>24</v>
      </c>
      <c r="B3983" t="s">
        <v>49</v>
      </c>
      <c r="C3983" t="s">
        <v>49</v>
      </c>
    </row>
    <row r="3984" spans="1:3" x14ac:dyDescent="0.3">
      <c r="A3984">
        <v>72</v>
      </c>
      <c r="B3984" t="s">
        <v>55</v>
      </c>
      <c r="C3984" t="s">
        <v>49</v>
      </c>
    </row>
    <row r="3985" spans="1:3" x14ac:dyDescent="0.3">
      <c r="A3985">
        <v>1871</v>
      </c>
      <c r="B3985" t="s">
        <v>55</v>
      </c>
      <c r="C3985" t="s">
        <v>49</v>
      </c>
    </row>
    <row r="3986" spans="1:3" x14ac:dyDescent="0.3">
      <c r="A3986">
        <v>1378</v>
      </c>
      <c r="B3986" t="s">
        <v>55</v>
      </c>
      <c r="C3986" t="s">
        <v>49</v>
      </c>
    </row>
    <row r="3987" spans="1:3" x14ac:dyDescent="0.3">
      <c r="A3987">
        <v>188</v>
      </c>
      <c r="B3987" t="s">
        <v>55</v>
      </c>
      <c r="C3987" t="s">
        <v>49</v>
      </c>
    </row>
    <row r="3988" spans="1:3" x14ac:dyDescent="0.3">
      <c r="A3988">
        <v>6836</v>
      </c>
      <c r="B3988" t="s">
        <v>49</v>
      </c>
      <c r="C3988" t="s">
        <v>49</v>
      </c>
    </row>
    <row r="3989" spans="1:3" x14ac:dyDescent="0.3">
      <c r="A3989">
        <v>61</v>
      </c>
      <c r="B3989" t="s">
        <v>55</v>
      </c>
      <c r="C3989" t="s">
        <v>49</v>
      </c>
    </row>
    <row r="3990" spans="1:3" x14ac:dyDescent="0.3">
      <c r="A3990">
        <v>-967</v>
      </c>
      <c r="B3990" t="s">
        <v>55</v>
      </c>
      <c r="C3990" t="s">
        <v>49</v>
      </c>
    </row>
    <row r="3991" spans="1:3" x14ac:dyDescent="0.3">
      <c r="A3991">
        <v>462</v>
      </c>
      <c r="B3991" t="s">
        <v>55</v>
      </c>
      <c r="C3991" t="s">
        <v>55</v>
      </c>
    </row>
    <row r="3992" spans="1:3" x14ac:dyDescent="0.3">
      <c r="A3992">
        <v>0</v>
      </c>
      <c r="B3992" t="s">
        <v>49</v>
      </c>
      <c r="C3992" t="s">
        <v>49</v>
      </c>
    </row>
    <row r="3993" spans="1:3" x14ac:dyDescent="0.3">
      <c r="A3993">
        <v>5527</v>
      </c>
      <c r="B3993" t="s">
        <v>55</v>
      </c>
      <c r="C3993" t="s">
        <v>49</v>
      </c>
    </row>
    <row r="3994" spans="1:3" x14ac:dyDescent="0.3">
      <c r="A3994">
        <v>1287</v>
      </c>
      <c r="B3994" t="s">
        <v>49</v>
      </c>
      <c r="C3994" t="s">
        <v>49</v>
      </c>
    </row>
    <row r="3995" spans="1:3" x14ac:dyDescent="0.3">
      <c r="A3995">
        <v>17361</v>
      </c>
      <c r="B3995" t="s">
        <v>49</v>
      </c>
      <c r="C3995" t="s">
        <v>49</v>
      </c>
    </row>
    <row r="3996" spans="1:3" x14ac:dyDescent="0.3">
      <c r="A3996">
        <v>1956</v>
      </c>
      <c r="B3996" t="s">
        <v>49</v>
      </c>
      <c r="C3996" t="s">
        <v>49</v>
      </c>
    </row>
    <row r="3997" spans="1:3" x14ac:dyDescent="0.3">
      <c r="A3997">
        <v>0</v>
      </c>
      <c r="B3997" t="s">
        <v>55</v>
      </c>
      <c r="C3997" t="s">
        <v>49</v>
      </c>
    </row>
    <row r="3998" spans="1:3" x14ac:dyDescent="0.3">
      <c r="A3998">
        <v>-294</v>
      </c>
      <c r="B3998" t="s">
        <v>55</v>
      </c>
      <c r="C3998" t="s">
        <v>49</v>
      </c>
    </row>
    <row r="3999" spans="1:3" x14ac:dyDescent="0.3">
      <c r="A3999">
        <v>275</v>
      </c>
      <c r="B3999" t="s">
        <v>49</v>
      </c>
      <c r="C3999" t="s">
        <v>49</v>
      </c>
    </row>
    <row r="4000" spans="1:3" x14ac:dyDescent="0.3">
      <c r="A4000">
        <v>724</v>
      </c>
      <c r="B4000" t="s">
        <v>55</v>
      </c>
      <c r="C4000" t="s">
        <v>49</v>
      </c>
    </row>
    <row r="4001" spans="1:3" x14ac:dyDescent="0.3">
      <c r="A4001">
        <v>27</v>
      </c>
      <c r="B4001" t="s">
        <v>49</v>
      </c>
      <c r="C4001" t="s">
        <v>49</v>
      </c>
    </row>
    <row r="4002" spans="1:3" x14ac:dyDescent="0.3">
      <c r="A4002">
        <v>26</v>
      </c>
      <c r="B4002" t="s">
        <v>55</v>
      </c>
      <c r="C4002" t="s">
        <v>49</v>
      </c>
    </row>
    <row r="4003" spans="1:3" x14ac:dyDescent="0.3">
      <c r="A4003">
        <v>191</v>
      </c>
      <c r="B4003" t="s">
        <v>49</v>
      </c>
      <c r="C4003" t="s">
        <v>49</v>
      </c>
    </row>
    <row r="4004" spans="1:3" x14ac:dyDescent="0.3">
      <c r="A4004">
        <v>-123</v>
      </c>
      <c r="B4004" t="s">
        <v>49</v>
      </c>
      <c r="C4004" t="s">
        <v>49</v>
      </c>
    </row>
    <row r="4005" spans="1:3" x14ac:dyDescent="0.3">
      <c r="A4005">
        <v>-147</v>
      </c>
      <c r="B4005" t="s">
        <v>49</v>
      </c>
      <c r="C4005" t="s">
        <v>49</v>
      </c>
    </row>
    <row r="4006" spans="1:3" x14ac:dyDescent="0.3">
      <c r="A4006">
        <v>179</v>
      </c>
      <c r="B4006" t="s">
        <v>49</v>
      </c>
      <c r="C4006" t="s">
        <v>49</v>
      </c>
    </row>
    <row r="4007" spans="1:3" x14ac:dyDescent="0.3">
      <c r="A4007">
        <v>1086</v>
      </c>
      <c r="B4007" t="s">
        <v>55</v>
      </c>
      <c r="C4007" t="s">
        <v>49</v>
      </c>
    </row>
    <row r="4008" spans="1:3" x14ac:dyDescent="0.3">
      <c r="A4008">
        <v>471</v>
      </c>
      <c r="B4008" t="s">
        <v>55</v>
      </c>
      <c r="C4008" t="s">
        <v>49</v>
      </c>
    </row>
    <row r="4009" spans="1:3" x14ac:dyDescent="0.3">
      <c r="A4009">
        <v>105</v>
      </c>
      <c r="B4009" t="s">
        <v>55</v>
      </c>
      <c r="C4009" t="s">
        <v>49</v>
      </c>
    </row>
    <row r="4010" spans="1:3" x14ac:dyDescent="0.3">
      <c r="A4010">
        <v>1588</v>
      </c>
      <c r="B4010" t="s">
        <v>55</v>
      </c>
      <c r="C4010" t="s">
        <v>55</v>
      </c>
    </row>
    <row r="4011" spans="1:3" x14ac:dyDescent="0.3">
      <c r="A4011">
        <v>70</v>
      </c>
      <c r="B4011" t="s">
        <v>49</v>
      </c>
      <c r="C4011" t="s">
        <v>49</v>
      </c>
    </row>
    <row r="4012" spans="1:3" x14ac:dyDescent="0.3">
      <c r="A4012">
        <v>2700</v>
      </c>
      <c r="B4012" t="s">
        <v>49</v>
      </c>
      <c r="C4012" t="s">
        <v>49</v>
      </c>
    </row>
    <row r="4013" spans="1:3" x14ac:dyDescent="0.3">
      <c r="A4013">
        <v>1602</v>
      </c>
      <c r="B4013" t="s">
        <v>55</v>
      </c>
      <c r="C4013" t="s">
        <v>49</v>
      </c>
    </row>
    <row r="4014" spans="1:3" x14ac:dyDescent="0.3">
      <c r="A4014">
        <v>0</v>
      </c>
      <c r="B4014" t="s">
        <v>55</v>
      </c>
      <c r="C4014" t="s">
        <v>49</v>
      </c>
    </row>
    <row r="4015" spans="1:3" x14ac:dyDescent="0.3">
      <c r="A4015">
        <v>839</v>
      </c>
      <c r="B4015" t="s">
        <v>49</v>
      </c>
      <c r="C4015" t="s">
        <v>49</v>
      </c>
    </row>
    <row r="4016" spans="1:3" x14ac:dyDescent="0.3">
      <c r="A4016">
        <v>21515</v>
      </c>
      <c r="B4016" t="s">
        <v>55</v>
      </c>
      <c r="C4016" t="s">
        <v>49</v>
      </c>
    </row>
    <row r="4017" spans="1:3" x14ac:dyDescent="0.3">
      <c r="A4017">
        <v>5902</v>
      </c>
      <c r="B4017" t="s">
        <v>55</v>
      </c>
      <c r="C4017" t="s">
        <v>49</v>
      </c>
    </row>
    <row r="4018" spans="1:3" x14ac:dyDescent="0.3">
      <c r="A4018">
        <v>547</v>
      </c>
      <c r="B4018" t="s">
        <v>55</v>
      </c>
      <c r="C4018" t="s">
        <v>55</v>
      </c>
    </row>
    <row r="4019" spans="1:3" x14ac:dyDescent="0.3">
      <c r="A4019">
        <v>3800</v>
      </c>
      <c r="B4019" t="s">
        <v>49</v>
      </c>
      <c r="C4019" t="s">
        <v>55</v>
      </c>
    </row>
    <row r="4020" spans="1:3" x14ac:dyDescent="0.3">
      <c r="A4020">
        <v>261</v>
      </c>
      <c r="B4020" t="s">
        <v>55</v>
      </c>
      <c r="C4020" t="s">
        <v>49</v>
      </c>
    </row>
    <row r="4021" spans="1:3" x14ac:dyDescent="0.3">
      <c r="A4021">
        <v>0</v>
      </c>
      <c r="B4021" t="s">
        <v>55</v>
      </c>
      <c r="C4021" t="s">
        <v>55</v>
      </c>
    </row>
    <row r="4022" spans="1:3" x14ac:dyDescent="0.3">
      <c r="A4022">
        <v>-34</v>
      </c>
      <c r="B4022" t="s">
        <v>49</v>
      </c>
      <c r="C4022" t="s">
        <v>49</v>
      </c>
    </row>
    <row r="4023" spans="1:3" x14ac:dyDescent="0.3">
      <c r="A4023">
        <v>9328</v>
      </c>
      <c r="B4023" t="s">
        <v>55</v>
      </c>
      <c r="C4023" t="s">
        <v>49</v>
      </c>
    </row>
    <row r="4024" spans="1:3" x14ac:dyDescent="0.3">
      <c r="A4024">
        <v>5</v>
      </c>
      <c r="B4024" t="s">
        <v>55</v>
      </c>
      <c r="C4024" t="s">
        <v>55</v>
      </c>
    </row>
    <row r="4025" spans="1:3" x14ac:dyDescent="0.3">
      <c r="A4025">
        <v>3529</v>
      </c>
      <c r="B4025" t="s">
        <v>49</v>
      </c>
      <c r="C4025" t="s">
        <v>49</v>
      </c>
    </row>
    <row r="4026" spans="1:3" x14ac:dyDescent="0.3">
      <c r="A4026">
        <v>2330</v>
      </c>
      <c r="B4026" t="s">
        <v>55</v>
      </c>
      <c r="C4026" t="s">
        <v>49</v>
      </c>
    </row>
    <row r="4027" spans="1:3" x14ac:dyDescent="0.3">
      <c r="A4027">
        <v>1334</v>
      </c>
      <c r="B4027" t="s">
        <v>55</v>
      </c>
      <c r="C4027" t="s">
        <v>49</v>
      </c>
    </row>
    <row r="4028" spans="1:3" x14ac:dyDescent="0.3">
      <c r="A4028">
        <v>3601</v>
      </c>
      <c r="B4028" t="s">
        <v>49</v>
      </c>
      <c r="C4028" t="s">
        <v>49</v>
      </c>
    </row>
    <row r="4029" spans="1:3" x14ac:dyDescent="0.3">
      <c r="A4029">
        <v>265</v>
      </c>
      <c r="B4029" t="s">
        <v>49</v>
      </c>
      <c r="C4029" t="s">
        <v>49</v>
      </c>
    </row>
    <row r="4030" spans="1:3" x14ac:dyDescent="0.3">
      <c r="A4030">
        <v>2227</v>
      </c>
      <c r="B4030" t="s">
        <v>49</v>
      </c>
      <c r="C4030" t="s">
        <v>49</v>
      </c>
    </row>
    <row r="4031" spans="1:3" x14ac:dyDescent="0.3">
      <c r="A4031">
        <v>487</v>
      </c>
      <c r="B4031" t="s">
        <v>49</v>
      </c>
      <c r="C4031" t="s">
        <v>55</v>
      </c>
    </row>
    <row r="4032" spans="1:3" x14ac:dyDescent="0.3">
      <c r="A4032">
        <v>0</v>
      </c>
      <c r="B4032" t="s">
        <v>55</v>
      </c>
      <c r="C4032" t="s">
        <v>49</v>
      </c>
    </row>
    <row r="4033" spans="1:3" x14ac:dyDescent="0.3">
      <c r="A4033">
        <v>174</v>
      </c>
      <c r="B4033" t="s">
        <v>55</v>
      </c>
      <c r="C4033" t="s">
        <v>49</v>
      </c>
    </row>
    <row r="4034" spans="1:3" x14ac:dyDescent="0.3">
      <c r="A4034">
        <v>14412</v>
      </c>
      <c r="B4034" t="s">
        <v>49</v>
      </c>
      <c r="C4034" t="s">
        <v>49</v>
      </c>
    </row>
    <row r="4035" spans="1:3" x14ac:dyDescent="0.3">
      <c r="A4035">
        <v>3288</v>
      </c>
      <c r="B4035" t="s">
        <v>49</v>
      </c>
      <c r="C4035" t="s">
        <v>49</v>
      </c>
    </row>
    <row r="4036" spans="1:3" x14ac:dyDescent="0.3">
      <c r="A4036">
        <v>57</v>
      </c>
      <c r="B4036" t="s">
        <v>49</v>
      </c>
      <c r="C4036" t="s">
        <v>49</v>
      </c>
    </row>
    <row r="4037" spans="1:3" x14ac:dyDescent="0.3">
      <c r="A4037">
        <v>2246</v>
      </c>
      <c r="B4037" t="s">
        <v>55</v>
      </c>
      <c r="C4037" t="s">
        <v>49</v>
      </c>
    </row>
    <row r="4038" spans="1:3" x14ac:dyDescent="0.3">
      <c r="A4038">
        <v>4441</v>
      </c>
      <c r="B4038" t="s">
        <v>55</v>
      </c>
      <c r="C4038" t="s">
        <v>49</v>
      </c>
    </row>
    <row r="4039" spans="1:3" x14ac:dyDescent="0.3">
      <c r="A4039">
        <v>0</v>
      </c>
      <c r="B4039" t="s">
        <v>49</v>
      </c>
      <c r="C4039" t="s">
        <v>49</v>
      </c>
    </row>
    <row r="4040" spans="1:3" x14ac:dyDescent="0.3">
      <c r="A4040">
        <v>353</v>
      </c>
      <c r="B4040" t="s">
        <v>49</v>
      </c>
      <c r="C4040" t="s">
        <v>49</v>
      </c>
    </row>
    <row r="4041" spans="1:3" x14ac:dyDescent="0.3">
      <c r="A4041">
        <v>448</v>
      </c>
      <c r="B4041" t="s">
        <v>55</v>
      </c>
      <c r="C4041" t="s">
        <v>55</v>
      </c>
    </row>
    <row r="4042" spans="1:3" x14ac:dyDescent="0.3">
      <c r="A4042">
        <v>27</v>
      </c>
      <c r="B4042" t="s">
        <v>55</v>
      </c>
      <c r="C4042" t="s">
        <v>49</v>
      </c>
    </row>
    <row r="4043" spans="1:3" x14ac:dyDescent="0.3">
      <c r="A4043">
        <v>474</v>
      </c>
      <c r="B4043" t="s">
        <v>49</v>
      </c>
      <c r="C4043" t="s">
        <v>49</v>
      </c>
    </row>
    <row r="4044" spans="1:3" x14ac:dyDescent="0.3">
      <c r="A4044">
        <v>1185</v>
      </c>
      <c r="B4044" t="s">
        <v>55</v>
      </c>
      <c r="C4044" t="s">
        <v>49</v>
      </c>
    </row>
    <row r="4045" spans="1:3" x14ac:dyDescent="0.3">
      <c r="A4045">
        <v>282</v>
      </c>
      <c r="B4045" t="s">
        <v>55</v>
      </c>
      <c r="C4045" t="s">
        <v>49</v>
      </c>
    </row>
    <row r="4046" spans="1:3" x14ac:dyDescent="0.3">
      <c r="A4046">
        <v>2</v>
      </c>
      <c r="B4046" t="s">
        <v>55</v>
      </c>
      <c r="C4046" t="s">
        <v>49</v>
      </c>
    </row>
    <row r="4047" spans="1:3" x14ac:dyDescent="0.3">
      <c r="A4047">
        <v>60</v>
      </c>
      <c r="B4047" t="s">
        <v>49</v>
      </c>
      <c r="C4047" t="s">
        <v>49</v>
      </c>
    </row>
    <row r="4048" spans="1:3" x14ac:dyDescent="0.3">
      <c r="A4048">
        <v>3972</v>
      </c>
      <c r="B4048" t="s">
        <v>49</v>
      </c>
      <c r="C4048" t="s">
        <v>49</v>
      </c>
    </row>
    <row r="4049" spans="1:3" x14ac:dyDescent="0.3">
      <c r="A4049">
        <v>26452</v>
      </c>
      <c r="B4049" t="s">
        <v>49</v>
      </c>
      <c r="C4049" t="s">
        <v>49</v>
      </c>
    </row>
    <row r="4050" spans="1:3" x14ac:dyDescent="0.3">
      <c r="A4050">
        <v>818</v>
      </c>
      <c r="B4050" t="s">
        <v>55</v>
      </c>
      <c r="C4050" t="s">
        <v>55</v>
      </c>
    </row>
    <row r="4051" spans="1:3" x14ac:dyDescent="0.3">
      <c r="A4051">
        <v>9374</v>
      </c>
      <c r="B4051" t="s">
        <v>55</v>
      </c>
      <c r="C4051" t="s">
        <v>49</v>
      </c>
    </row>
    <row r="4052" spans="1:3" x14ac:dyDescent="0.3">
      <c r="A4052">
        <v>47</v>
      </c>
      <c r="B4052" t="s">
        <v>49</v>
      </c>
      <c r="C4052" t="s">
        <v>49</v>
      </c>
    </row>
    <row r="4053" spans="1:3" x14ac:dyDescent="0.3">
      <c r="A4053">
        <v>279</v>
      </c>
      <c r="B4053" t="s">
        <v>49</v>
      </c>
      <c r="C4053" t="s">
        <v>49</v>
      </c>
    </row>
    <row r="4054" spans="1:3" x14ac:dyDescent="0.3">
      <c r="A4054">
        <v>20</v>
      </c>
      <c r="B4054" t="s">
        <v>55</v>
      </c>
      <c r="C4054" t="s">
        <v>49</v>
      </c>
    </row>
    <row r="4055" spans="1:3" x14ac:dyDescent="0.3">
      <c r="A4055">
        <v>360</v>
      </c>
      <c r="B4055" t="s">
        <v>49</v>
      </c>
      <c r="C4055" t="s">
        <v>49</v>
      </c>
    </row>
    <row r="4056" spans="1:3" x14ac:dyDescent="0.3">
      <c r="A4056">
        <v>1532</v>
      </c>
      <c r="B4056" t="s">
        <v>49</v>
      </c>
      <c r="C4056" t="s">
        <v>49</v>
      </c>
    </row>
    <row r="4057" spans="1:3" x14ac:dyDescent="0.3">
      <c r="A4057">
        <v>1673</v>
      </c>
      <c r="B4057" t="s">
        <v>49</v>
      </c>
      <c r="C4057" t="s">
        <v>49</v>
      </c>
    </row>
    <row r="4058" spans="1:3" x14ac:dyDescent="0.3">
      <c r="A4058">
        <v>2420</v>
      </c>
      <c r="B4058" t="s">
        <v>49</v>
      </c>
      <c r="C4058" t="s">
        <v>49</v>
      </c>
    </row>
    <row r="4059" spans="1:3" x14ac:dyDescent="0.3">
      <c r="A4059">
        <v>100</v>
      </c>
      <c r="B4059" t="s">
        <v>55</v>
      </c>
      <c r="C4059" t="s">
        <v>55</v>
      </c>
    </row>
    <row r="4060" spans="1:3" x14ac:dyDescent="0.3">
      <c r="A4060">
        <v>0</v>
      </c>
      <c r="B4060" t="s">
        <v>49</v>
      </c>
      <c r="C4060" t="s">
        <v>49</v>
      </c>
    </row>
    <row r="4061" spans="1:3" x14ac:dyDescent="0.3">
      <c r="A4061">
        <v>1533</v>
      </c>
      <c r="B4061" t="s">
        <v>49</v>
      </c>
      <c r="C4061" t="s">
        <v>55</v>
      </c>
    </row>
    <row r="4062" spans="1:3" x14ac:dyDescent="0.3">
      <c r="A4062">
        <v>296</v>
      </c>
      <c r="B4062" t="s">
        <v>49</v>
      </c>
      <c r="C4062" t="s">
        <v>49</v>
      </c>
    </row>
    <row r="4063" spans="1:3" x14ac:dyDescent="0.3">
      <c r="A4063">
        <v>2788</v>
      </c>
      <c r="B4063" t="s">
        <v>55</v>
      </c>
      <c r="C4063" t="s">
        <v>49</v>
      </c>
    </row>
    <row r="4064" spans="1:3" x14ac:dyDescent="0.3">
      <c r="A4064">
        <v>109</v>
      </c>
      <c r="B4064" t="s">
        <v>55</v>
      </c>
      <c r="C4064" t="s">
        <v>49</v>
      </c>
    </row>
    <row r="4065" spans="1:3" x14ac:dyDescent="0.3">
      <c r="A4065">
        <v>485</v>
      </c>
      <c r="B4065" t="s">
        <v>49</v>
      </c>
      <c r="C4065" t="s">
        <v>49</v>
      </c>
    </row>
    <row r="4066" spans="1:3" x14ac:dyDescent="0.3">
      <c r="A4066">
        <v>125</v>
      </c>
      <c r="B4066" t="s">
        <v>49</v>
      </c>
      <c r="C4066" t="s">
        <v>49</v>
      </c>
    </row>
    <row r="4067" spans="1:3" x14ac:dyDescent="0.3">
      <c r="A4067">
        <v>616</v>
      </c>
      <c r="B4067" t="s">
        <v>49</v>
      </c>
      <c r="C4067" t="s">
        <v>49</v>
      </c>
    </row>
    <row r="4068" spans="1:3" x14ac:dyDescent="0.3">
      <c r="A4068">
        <v>3064</v>
      </c>
      <c r="B4068" t="s">
        <v>55</v>
      </c>
      <c r="C4068" t="s">
        <v>49</v>
      </c>
    </row>
    <row r="4069" spans="1:3" x14ac:dyDescent="0.3">
      <c r="A4069">
        <v>206</v>
      </c>
      <c r="B4069" t="s">
        <v>49</v>
      </c>
      <c r="C4069" t="s">
        <v>49</v>
      </c>
    </row>
    <row r="4070" spans="1:3" x14ac:dyDescent="0.3">
      <c r="A4070">
        <v>6900</v>
      </c>
      <c r="B4070" t="s">
        <v>49</v>
      </c>
      <c r="C4070" t="s">
        <v>49</v>
      </c>
    </row>
    <row r="4071" spans="1:3" x14ac:dyDescent="0.3">
      <c r="A4071">
        <v>-179</v>
      </c>
      <c r="B4071" t="s">
        <v>49</v>
      </c>
      <c r="C4071" t="s">
        <v>49</v>
      </c>
    </row>
    <row r="4072" spans="1:3" x14ac:dyDescent="0.3">
      <c r="A4072">
        <v>481</v>
      </c>
      <c r="B4072" t="s">
        <v>55</v>
      </c>
      <c r="C4072" t="s">
        <v>49</v>
      </c>
    </row>
    <row r="4073" spans="1:3" x14ac:dyDescent="0.3">
      <c r="A4073">
        <v>12</v>
      </c>
      <c r="B4073" t="s">
        <v>55</v>
      </c>
      <c r="C4073" t="s">
        <v>49</v>
      </c>
    </row>
    <row r="4074" spans="1:3" x14ac:dyDescent="0.3">
      <c r="A4074">
        <v>0</v>
      </c>
      <c r="B4074" t="s">
        <v>49</v>
      </c>
      <c r="C4074" t="s">
        <v>49</v>
      </c>
    </row>
    <row r="4075" spans="1:3" x14ac:dyDescent="0.3">
      <c r="A4075">
        <v>176</v>
      </c>
      <c r="B4075" t="s">
        <v>55</v>
      </c>
      <c r="C4075" t="s">
        <v>55</v>
      </c>
    </row>
    <row r="4076" spans="1:3" x14ac:dyDescent="0.3">
      <c r="A4076">
        <v>4086</v>
      </c>
      <c r="B4076" t="s">
        <v>49</v>
      </c>
      <c r="C4076" t="s">
        <v>49</v>
      </c>
    </row>
    <row r="4077" spans="1:3" x14ac:dyDescent="0.3">
      <c r="A4077">
        <v>257</v>
      </c>
      <c r="B4077" t="s">
        <v>55</v>
      </c>
      <c r="C4077" t="s">
        <v>49</v>
      </c>
    </row>
    <row r="4078" spans="1:3" x14ac:dyDescent="0.3">
      <c r="A4078">
        <v>53</v>
      </c>
      <c r="B4078" t="s">
        <v>55</v>
      </c>
      <c r="C4078" t="s">
        <v>49</v>
      </c>
    </row>
    <row r="4079" spans="1:3" x14ac:dyDescent="0.3">
      <c r="A4079">
        <v>6</v>
      </c>
      <c r="B4079" t="s">
        <v>55</v>
      </c>
      <c r="C4079" t="s">
        <v>49</v>
      </c>
    </row>
    <row r="4080" spans="1:3" x14ac:dyDescent="0.3">
      <c r="A4080">
        <v>562</v>
      </c>
      <c r="B4080" t="s">
        <v>49</v>
      </c>
      <c r="C4080" t="s">
        <v>49</v>
      </c>
    </row>
    <row r="4081" spans="1:3" x14ac:dyDescent="0.3">
      <c r="A4081">
        <v>-118</v>
      </c>
      <c r="B4081" t="s">
        <v>55</v>
      </c>
      <c r="C4081" t="s">
        <v>49</v>
      </c>
    </row>
    <row r="4082" spans="1:3" x14ac:dyDescent="0.3">
      <c r="A4082">
        <v>2805</v>
      </c>
      <c r="B4082" t="s">
        <v>55</v>
      </c>
      <c r="C4082" t="s">
        <v>49</v>
      </c>
    </row>
    <row r="4083" spans="1:3" x14ac:dyDescent="0.3">
      <c r="A4083">
        <v>565</v>
      </c>
      <c r="B4083" t="s">
        <v>55</v>
      </c>
      <c r="C4083" t="s">
        <v>49</v>
      </c>
    </row>
    <row r="4084" spans="1:3" x14ac:dyDescent="0.3">
      <c r="A4084">
        <v>0</v>
      </c>
      <c r="B4084" t="s">
        <v>55</v>
      </c>
      <c r="C4084" t="s">
        <v>49</v>
      </c>
    </row>
    <row r="4085" spans="1:3" x14ac:dyDescent="0.3">
      <c r="A4085">
        <v>1612</v>
      </c>
      <c r="B4085" t="s">
        <v>49</v>
      </c>
      <c r="C4085" t="s">
        <v>49</v>
      </c>
    </row>
    <row r="4086" spans="1:3" x14ac:dyDescent="0.3">
      <c r="A4086">
        <v>180</v>
      </c>
      <c r="B4086" t="s">
        <v>55</v>
      </c>
      <c r="C4086" t="s">
        <v>55</v>
      </c>
    </row>
    <row r="4087" spans="1:3" x14ac:dyDescent="0.3">
      <c r="A4087">
        <v>0</v>
      </c>
      <c r="B4087" t="s">
        <v>55</v>
      </c>
      <c r="C4087" t="s">
        <v>49</v>
      </c>
    </row>
    <row r="4088" spans="1:3" x14ac:dyDescent="0.3">
      <c r="A4088">
        <v>876</v>
      </c>
      <c r="B4088" t="s">
        <v>55</v>
      </c>
      <c r="C4088" t="s">
        <v>49</v>
      </c>
    </row>
    <row r="4089" spans="1:3" x14ac:dyDescent="0.3">
      <c r="A4089">
        <v>2137</v>
      </c>
      <c r="B4089" t="s">
        <v>49</v>
      </c>
      <c r="C4089" t="s">
        <v>49</v>
      </c>
    </row>
    <row r="4090" spans="1:3" x14ac:dyDescent="0.3">
      <c r="A4090">
        <v>260</v>
      </c>
      <c r="B4090" t="s">
        <v>55</v>
      </c>
      <c r="C4090" t="s">
        <v>49</v>
      </c>
    </row>
    <row r="4091" spans="1:3" x14ac:dyDescent="0.3">
      <c r="A4091">
        <v>-53</v>
      </c>
      <c r="B4091" t="s">
        <v>55</v>
      </c>
      <c r="C4091" t="s">
        <v>49</v>
      </c>
    </row>
    <row r="4092" spans="1:3" x14ac:dyDescent="0.3">
      <c r="A4092">
        <v>944</v>
      </c>
      <c r="B4092" t="s">
        <v>49</v>
      </c>
      <c r="C4092" t="s">
        <v>49</v>
      </c>
    </row>
    <row r="4093" spans="1:3" x14ac:dyDescent="0.3">
      <c r="A4093">
        <v>2394</v>
      </c>
      <c r="B4093" t="s">
        <v>49</v>
      </c>
      <c r="C4093" t="s">
        <v>49</v>
      </c>
    </row>
    <row r="4094" spans="1:3" x14ac:dyDescent="0.3">
      <c r="A4094">
        <v>297</v>
      </c>
      <c r="B4094" t="s">
        <v>55</v>
      </c>
      <c r="C4094" t="s">
        <v>49</v>
      </c>
    </row>
    <row r="4095" spans="1:3" x14ac:dyDescent="0.3">
      <c r="A4095">
        <v>2144</v>
      </c>
      <c r="B4095" t="s">
        <v>49</v>
      </c>
      <c r="C4095" t="s">
        <v>49</v>
      </c>
    </row>
    <row r="4096" spans="1:3" x14ac:dyDescent="0.3">
      <c r="A4096">
        <v>969</v>
      </c>
      <c r="B4096" t="s">
        <v>49</v>
      </c>
      <c r="C4096" t="s">
        <v>49</v>
      </c>
    </row>
    <row r="4097" spans="1:3" x14ac:dyDescent="0.3">
      <c r="A4097">
        <v>0</v>
      </c>
      <c r="B4097" t="s">
        <v>49</v>
      </c>
      <c r="C4097" t="s">
        <v>49</v>
      </c>
    </row>
    <row r="4098" spans="1:3" x14ac:dyDescent="0.3">
      <c r="A4098">
        <v>37</v>
      </c>
      <c r="B4098" t="s">
        <v>55</v>
      </c>
      <c r="C4098" t="s">
        <v>55</v>
      </c>
    </row>
    <row r="4099" spans="1:3" x14ac:dyDescent="0.3">
      <c r="A4099">
        <v>410</v>
      </c>
      <c r="B4099" t="s">
        <v>49</v>
      </c>
      <c r="C4099" t="s">
        <v>55</v>
      </c>
    </row>
    <row r="4100" spans="1:3" x14ac:dyDescent="0.3">
      <c r="A4100">
        <v>1211</v>
      </c>
      <c r="B4100" t="s">
        <v>55</v>
      </c>
      <c r="C4100" t="s">
        <v>49</v>
      </c>
    </row>
    <row r="4101" spans="1:3" x14ac:dyDescent="0.3">
      <c r="A4101">
        <v>71</v>
      </c>
      <c r="B4101" t="s">
        <v>49</v>
      </c>
      <c r="C4101" t="s">
        <v>49</v>
      </c>
    </row>
    <row r="4102" spans="1:3" x14ac:dyDescent="0.3">
      <c r="A4102">
        <v>436</v>
      </c>
      <c r="B4102" t="s">
        <v>55</v>
      </c>
      <c r="C4102" t="s">
        <v>49</v>
      </c>
    </row>
    <row r="4103" spans="1:3" x14ac:dyDescent="0.3">
      <c r="A4103">
        <v>559</v>
      </c>
      <c r="B4103" t="s">
        <v>55</v>
      </c>
      <c r="C4103" t="s">
        <v>49</v>
      </c>
    </row>
    <row r="4104" spans="1:3" x14ac:dyDescent="0.3">
      <c r="A4104">
        <v>1170</v>
      </c>
      <c r="B4104" t="s">
        <v>49</v>
      </c>
      <c r="C4104" t="s">
        <v>49</v>
      </c>
    </row>
    <row r="4105" spans="1:3" x14ac:dyDescent="0.3">
      <c r="A4105">
        <v>25</v>
      </c>
      <c r="B4105" t="s">
        <v>49</v>
      </c>
      <c r="C4105" t="s">
        <v>49</v>
      </c>
    </row>
    <row r="4106" spans="1:3" x14ac:dyDescent="0.3">
      <c r="A4106">
        <v>1325</v>
      </c>
      <c r="B4106" t="s">
        <v>49</v>
      </c>
      <c r="C4106" t="s">
        <v>49</v>
      </c>
    </row>
    <row r="4107" spans="1:3" x14ac:dyDescent="0.3">
      <c r="A4107">
        <v>0</v>
      </c>
      <c r="B4107" t="s">
        <v>49</v>
      </c>
      <c r="C4107" t="s">
        <v>49</v>
      </c>
    </row>
    <row r="4108" spans="1:3" x14ac:dyDescent="0.3">
      <c r="A4108">
        <v>647</v>
      </c>
      <c r="B4108" t="s">
        <v>55</v>
      </c>
      <c r="C4108" t="s">
        <v>55</v>
      </c>
    </row>
    <row r="4109" spans="1:3" x14ac:dyDescent="0.3">
      <c r="A4109">
        <v>2142</v>
      </c>
      <c r="B4109" t="s">
        <v>55</v>
      </c>
      <c r="C4109" t="s">
        <v>49</v>
      </c>
    </row>
    <row r="4110" spans="1:3" x14ac:dyDescent="0.3">
      <c r="A4110">
        <v>639</v>
      </c>
      <c r="B4110" t="s">
        <v>49</v>
      </c>
      <c r="C4110" t="s">
        <v>49</v>
      </c>
    </row>
    <row r="4111" spans="1:3" x14ac:dyDescent="0.3">
      <c r="A4111">
        <v>177</v>
      </c>
      <c r="B4111" t="s">
        <v>55</v>
      </c>
      <c r="C4111" t="s">
        <v>55</v>
      </c>
    </row>
    <row r="4112" spans="1:3" x14ac:dyDescent="0.3">
      <c r="A4112">
        <v>236</v>
      </c>
      <c r="B4112" t="s">
        <v>49</v>
      </c>
      <c r="C4112" t="s">
        <v>49</v>
      </c>
    </row>
    <row r="4113" spans="1:3" x14ac:dyDescent="0.3">
      <c r="A4113">
        <v>1959</v>
      </c>
      <c r="B4113" t="s">
        <v>55</v>
      </c>
      <c r="C4113" t="s">
        <v>49</v>
      </c>
    </row>
    <row r="4114" spans="1:3" x14ac:dyDescent="0.3">
      <c r="A4114">
        <v>96</v>
      </c>
      <c r="B4114" t="s">
        <v>49</v>
      </c>
      <c r="C4114" t="s">
        <v>49</v>
      </c>
    </row>
    <row r="4115" spans="1:3" x14ac:dyDescent="0.3">
      <c r="A4115">
        <v>0</v>
      </c>
      <c r="B4115" t="s">
        <v>49</v>
      </c>
      <c r="C4115" t="s">
        <v>49</v>
      </c>
    </row>
    <row r="4116" spans="1:3" x14ac:dyDescent="0.3">
      <c r="A4116">
        <v>250</v>
      </c>
      <c r="B4116" t="s">
        <v>55</v>
      </c>
      <c r="C4116" t="s">
        <v>49</v>
      </c>
    </row>
    <row r="4117" spans="1:3" x14ac:dyDescent="0.3">
      <c r="A4117">
        <v>126</v>
      </c>
      <c r="B4117" t="s">
        <v>49</v>
      </c>
      <c r="C4117" t="s">
        <v>49</v>
      </c>
    </row>
    <row r="4118" spans="1:3" x14ac:dyDescent="0.3">
      <c r="A4118">
        <v>1621</v>
      </c>
      <c r="B4118" t="s">
        <v>55</v>
      </c>
      <c r="C4118" t="s">
        <v>49</v>
      </c>
    </row>
    <row r="4119" spans="1:3" x14ac:dyDescent="0.3">
      <c r="A4119">
        <v>8</v>
      </c>
      <c r="B4119" t="s">
        <v>49</v>
      </c>
      <c r="C4119" t="s">
        <v>49</v>
      </c>
    </row>
    <row r="4120" spans="1:3" x14ac:dyDescent="0.3">
      <c r="A4120">
        <v>189</v>
      </c>
      <c r="B4120" t="s">
        <v>55</v>
      </c>
      <c r="C4120" t="s">
        <v>49</v>
      </c>
    </row>
    <row r="4121" spans="1:3" x14ac:dyDescent="0.3">
      <c r="A4121">
        <v>316</v>
      </c>
      <c r="B4121" t="s">
        <v>49</v>
      </c>
      <c r="C4121" t="s">
        <v>49</v>
      </c>
    </row>
    <row r="4122" spans="1:3" x14ac:dyDescent="0.3">
      <c r="A4122">
        <v>-282</v>
      </c>
      <c r="B4122" t="s">
        <v>55</v>
      </c>
      <c r="C4122" t="s">
        <v>49</v>
      </c>
    </row>
    <row r="4123" spans="1:3" x14ac:dyDescent="0.3">
      <c r="A4123">
        <v>-308</v>
      </c>
      <c r="B4123" t="s">
        <v>55</v>
      </c>
      <c r="C4123" t="s">
        <v>49</v>
      </c>
    </row>
    <row r="4124" spans="1:3" x14ac:dyDescent="0.3">
      <c r="A4124">
        <v>248</v>
      </c>
      <c r="B4124" t="s">
        <v>49</v>
      </c>
      <c r="C4124" t="s">
        <v>49</v>
      </c>
    </row>
    <row r="4125" spans="1:3" x14ac:dyDescent="0.3">
      <c r="A4125">
        <v>126</v>
      </c>
      <c r="B4125" t="s">
        <v>55</v>
      </c>
      <c r="C4125" t="s">
        <v>49</v>
      </c>
    </row>
    <row r="4126" spans="1:3" x14ac:dyDescent="0.3">
      <c r="A4126">
        <v>13</v>
      </c>
      <c r="B4126" t="s">
        <v>55</v>
      </c>
      <c r="C4126" t="s">
        <v>49</v>
      </c>
    </row>
    <row r="4127" spans="1:3" x14ac:dyDescent="0.3">
      <c r="A4127">
        <v>-393</v>
      </c>
      <c r="B4127" t="s">
        <v>55</v>
      </c>
      <c r="C4127" t="s">
        <v>55</v>
      </c>
    </row>
    <row r="4128" spans="1:3" x14ac:dyDescent="0.3">
      <c r="A4128">
        <v>358</v>
      </c>
      <c r="B4128" t="s">
        <v>55</v>
      </c>
      <c r="C4128" t="s">
        <v>49</v>
      </c>
    </row>
    <row r="4129" spans="1:3" x14ac:dyDescent="0.3">
      <c r="A4129">
        <v>917</v>
      </c>
      <c r="B4129" t="s">
        <v>49</v>
      </c>
      <c r="C4129" t="s">
        <v>49</v>
      </c>
    </row>
    <row r="4130" spans="1:3" x14ac:dyDescent="0.3">
      <c r="A4130">
        <v>1268</v>
      </c>
      <c r="B4130" t="s">
        <v>55</v>
      </c>
      <c r="C4130" t="s">
        <v>49</v>
      </c>
    </row>
    <row r="4131" spans="1:3" x14ac:dyDescent="0.3">
      <c r="A4131">
        <v>-163</v>
      </c>
      <c r="B4131" t="s">
        <v>55</v>
      </c>
      <c r="C4131" t="s">
        <v>55</v>
      </c>
    </row>
    <row r="4132" spans="1:3" x14ac:dyDescent="0.3">
      <c r="A4132">
        <v>473</v>
      </c>
      <c r="B4132" t="s">
        <v>55</v>
      </c>
      <c r="C4132" t="s">
        <v>49</v>
      </c>
    </row>
    <row r="4133" spans="1:3" x14ac:dyDescent="0.3">
      <c r="A4133">
        <v>4831</v>
      </c>
      <c r="B4133" t="s">
        <v>55</v>
      </c>
      <c r="C4133" t="s">
        <v>49</v>
      </c>
    </row>
    <row r="4134" spans="1:3" x14ac:dyDescent="0.3">
      <c r="A4134">
        <v>1063</v>
      </c>
      <c r="B4134" t="s">
        <v>55</v>
      </c>
      <c r="C4134" t="s">
        <v>49</v>
      </c>
    </row>
    <row r="4135" spans="1:3" x14ac:dyDescent="0.3">
      <c r="A4135">
        <v>0</v>
      </c>
      <c r="B4135" t="s">
        <v>55</v>
      </c>
      <c r="C4135" t="s">
        <v>49</v>
      </c>
    </row>
    <row r="4136" spans="1:3" x14ac:dyDescent="0.3">
      <c r="A4136">
        <v>424</v>
      </c>
      <c r="B4136" t="s">
        <v>55</v>
      </c>
      <c r="C4136" t="s">
        <v>55</v>
      </c>
    </row>
    <row r="4137" spans="1:3" x14ac:dyDescent="0.3">
      <c r="A4137">
        <v>802</v>
      </c>
      <c r="B4137" t="s">
        <v>49</v>
      </c>
      <c r="C4137" t="s">
        <v>49</v>
      </c>
    </row>
    <row r="4138" spans="1:3" x14ac:dyDescent="0.3">
      <c r="A4138">
        <v>430</v>
      </c>
      <c r="B4138" t="s">
        <v>55</v>
      </c>
      <c r="C4138" t="s">
        <v>49</v>
      </c>
    </row>
    <row r="4139" spans="1:3" x14ac:dyDescent="0.3">
      <c r="A4139">
        <v>3940</v>
      </c>
      <c r="B4139" t="s">
        <v>49</v>
      </c>
      <c r="C4139" t="s">
        <v>49</v>
      </c>
    </row>
    <row r="4140" spans="1:3" x14ac:dyDescent="0.3">
      <c r="A4140">
        <v>2880</v>
      </c>
      <c r="B4140" t="s">
        <v>49</v>
      </c>
      <c r="C4140" t="s">
        <v>49</v>
      </c>
    </row>
    <row r="4141" spans="1:3" x14ac:dyDescent="0.3">
      <c r="A4141">
        <v>1069</v>
      </c>
      <c r="B4141" t="s">
        <v>55</v>
      </c>
      <c r="C4141" t="s">
        <v>49</v>
      </c>
    </row>
    <row r="4142" spans="1:3" x14ac:dyDescent="0.3">
      <c r="A4142">
        <v>4382</v>
      </c>
      <c r="B4142" t="s">
        <v>55</v>
      </c>
      <c r="C4142" t="s">
        <v>49</v>
      </c>
    </row>
    <row r="4143" spans="1:3" x14ac:dyDescent="0.3">
      <c r="A4143">
        <v>0</v>
      </c>
      <c r="B4143" t="s">
        <v>49</v>
      </c>
      <c r="C4143" t="s">
        <v>49</v>
      </c>
    </row>
    <row r="4144" spans="1:3" x14ac:dyDescent="0.3">
      <c r="A4144">
        <v>3939</v>
      </c>
      <c r="B4144" t="s">
        <v>49</v>
      </c>
      <c r="C4144" t="s">
        <v>49</v>
      </c>
    </row>
    <row r="4145" spans="1:3" x14ac:dyDescent="0.3">
      <c r="A4145">
        <v>753</v>
      </c>
      <c r="B4145" t="s">
        <v>49</v>
      </c>
      <c r="C4145" t="s">
        <v>49</v>
      </c>
    </row>
    <row r="4146" spans="1:3" x14ac:dyDescent="0.3">
      <c r="A4146">
        <v>358</v>
      </c>
      <c r="B4146" t="s">
        <v>49</v>
      </c>
      <c r="C4146" t="s">
        <v>49</v>
      </c>
    </row>
    <row r="4147" spans="1:3" x14ac:dyDescent="0.3">
      <c r="A4147">
        <v>1141</v>
      </c>
      <c r="B4147" t="s">
        <v>55</v>
      </c>
      <c r="C4147" t="s">
        <v>49</v>
      </c>
    </row>
    <row r="4148" spans="1:3" x14ac:dyDescent="0.3">
      <c r="A4148">
        <v>1259</v>
      </c>
      <c r="B4148" t="s">
        <v>49</v>
      </c>
      <c r="C4148" t="s">
        <v>49</v>
      </c>
    </row>
    <row r="4149" spans="1:3" x14ac:dyDescent="0.3">
      <c r="A4149">
        <v>227</v>
      </c>
      <c r="B4149" t="s">
        <v>49</v>
      </c>
      <c r="C4149" t="s">
        <v>55</v>
      </c>
    </row>
    <row r="4150" spans="1:3" x14ac:dyDescent="0.3">
      <c r="A4150">
        <v>538</v>
      </c>
      <c r="B4150" t="s">
        <v>55</v>
      </c>
      <c r="C4150" t="s">
        <v>49</v>
      </c>
    </row>
    <row r="4151" spans="1:3" x14ac:dyDescent="0.3">
      <c r="A4151">
        <v>92</v>
      </c>
      <c r="B4151" t="s">
        <v>55</v>
      </c>
      <c r="C4151" t="s">
        <v>49</v>
      </c>
    </row>
    <row r="4152" spans="1:3" x14ac:dyDescent="0.3">
      <c r="A4152">
        <v>8023</v>
      </c>
      <c r="B4152" t="s">
        <v>49</v>
      </c>
      <c r="C4152" t="s">
        <v>49</v>
      </c>
    </row>
    <row r="4153" spans="1:3" x14ac:dyDescent="0.3">
      <c r="A4153">
        <v>2478</v>
      </c>
      <c r="B4153" t="s">
        <v>49</v>
      </c>
      <c r="C4153" t="s">
        <v>55</v>
      </c>
    </row>
    <row r="4154" spans="1:3" x14ac:dyDescent="0.3">
      <c r="A4154">
        <v>6844</v>
      </c>
      <c r="B4154" t="s">
        <v>49</v>
      </c>
      <c r="C4154" t="s">
        <v>49</v>
      </c>
    </row>
    <row r="4155" spans="1:3" x14ac:dyDescent="0.3">
      <c r="A4155">
        <v>440</v>
      </c>
      <c r="B4155" t="s">
        <v>55</v>
      </c>
      <c r="C4155" t="s">
        <v>49</v>
      </c>
    </row>
    <row r="4156" spans="1:3" x14ac:dyDescent="0.3">
      <c r="A4156">
        <v>800</v>
      </c>
      <c r="B4156" t="s">
        <v>49</v>
      </c>
      <c r="C4156" t="s">
        <v>55</v>
      </c>
    </row>
    <row r="4157" spans="1:3" x14ac:dyDescent="0.3">
      <c r="A4157">
        <v>914</v>
      </c>
      <c r="B4157" t="s">
        <v>49</v>
      </c>
      <c r="C4157" t="s">
        <v>49</v>
      </c>
    </row>
    <row r="4158" spans="1:3" x14ac:dyDescent="0.3">
      <c r="A4158">
        <v>638</v>
      </c>
      <c r="B4158" t="s">
        <v>49</v>
      </c>
      <c r="C4158" t="s">
        <v>49</v>
      </c>
    </row>
    <row r="4159" spans="1:3" x14ac:dyDescent="0.3">
      <c r="A4159">
        <v>159</v>
      </c>
      <c r="B4159" t="s">
        <v>49</v>
      </c>
      <c r="C4159" t="s">
        <v>49</v>
      </c>
    </row>
    <row r="4160" spans="1:3" x14ac:dyDescent="0.3">
      <c r="A4160">
        <v>483</v>
      </c>
      <c r="B4160" t="s">
        <v>55</v>
      </c>
      <c r="C4160" t="s">
        <v>49</v>
      </c>
    </row>
    <row r="4161" spans="1:3" x14ac:dyDescent="0.3">
      <c r="A4161">
        <v>94</v>
      </c>
      <c r="B4161" t="s">
        <v>49</v>
      </c>
      <c r="C4161" t="s">
        <v>49</v>
      </c>
    </row>
    <row r="4162" spans="1:3" x14ac:dyDescent="0.3">
      <c r="A4162">
        <v>1044</v>
      </c>
      <c r="B4162" t="s">
        <v>49</v>
      </c>
      <c r="C4162" t="s">
        <v>49</v>
      </c>
    </row>
    <row r="4163" spans="1:3" x14ac:dyDescent="0.3">
      <c r="A4163">
        <v>0</v>
      </c>
      <c r="B4163" t="s">
        <v>49</v>
      </c>
      <c r="C4163" t="s">
        <v>49</v>
      </c>
    </row>
    <row r="4164" spans="1:3" x14ac:dyDescent="0.3">
      <c r="A4164">
        <v>401</v>
      </c>
      <c r="B4164" t="s">
        <v>55</v>
      </c>
      <c r="C4164" t="s">
        <v>49</v>
      </c>
    </row>
    <row r="4165" spans="1:3" x14ac:dyDescent="0.3">
      <c r="A4165">
        <v>33</v>
      </c>
      <c r="B4165" t="s">
        <v>49</v>
      </c>
      <c r="C4165" t="s">
        <v>49</v>
      </c>
    </row>
    <row r="4166" spans="1:3" x14ac:dyDescent="0.3">
      <c r="A4166">
        <v>506</v>
      </c>
      <c r="B4166" t="s">
        <v>55</v>
      </c>
      <c r="C4166" t="s">
        <v>55</v>
      </c>
    </row>
    <row r="4167" spans="1:3" x14ac:dyDescent="0.3">
      <c r="A4167">
        <v>1881</v>
      </c>
      <c r="B4167" t="s">
        <v>49</v>
      </c>
      <c r="C4167" t="s">
        <v>49</v>
      </c>
    </row>
    <row r="4168" spans="1:3" x14ac:dyDescent="0.3">
      <c r="A4168">
        <v>344</v>
      </c>
      <c r="B4168" t="s">
        <v>55</v>
      </c>
      <c r="C4168" t="s">
        <v>49</v>
      </c>
    </row>
    <row r="4169" spans="1:3" x14ac:dyDescent="0.3">
      <c r="A4169">
        <v>0</v>
      </c>
      <c r="B4169" t="s">
        <v>55</v>
      </c>
      <c r="C4169" t="s">
        <v>49</v>
      </c>
    </row>
    <row r="4170" spans="1:3" x14ac:dyDescent="0.3">
      <c r="A4170">
        <v>3</v>
      </c>
      <c r="B4170" t="s">
        <v>55</v>
      </c>
      <c r="C4170" t="s">
        <v>49</v>
      </c>
    </row>
    <row r="4171" spans="1:3" x14ac:dyDescent="0.3">
      <c r="A4171">
        <v>221</v>
      </c>
      <c r="B4171" t="s">
        <v>55</v>
      </c>
      <c r="C4171" t="s">
        <v>49</v>
      </c>
    </row>
    <row r="4172" spans="1:3" x14ac:dyDescent="0.3">
      <c r="A4172">
        <v>36</v>
      </c>
      <c r="B4172" t="s">
        <v>49</v>
      </c>
      <c r="C4172" t="s">
        <v>49</v>
      </c>
    </row>
    <row r="4173" spans="1:3" x14ac:dyDescent="0.3">
      <c r="A4173">
        <v>969</v>
      </c>
      <c r="B4173" t="s">
        <v>55</v>
      </c>
      <c r="C4173" t="s">
        <v>49</v>
      </c>
    </row>
    <row r="4174" spans="1:3" x14ac:dyDescent="0.3">
      <c r="A4174">
        <v>760</v>
      </c>
      <c r="B4174" t="s">
        <v>49</v>
      </c>
      <c r="C4174" t="s">
        <v>49</v>
      </c>
    </row>
    <row r="4175" spans="1:3" x14ac:dyDescent="0.3">
      <c r="A4175">
        <v>220</v>
      </c>
      <c r="B4175" t="s">
        <v>49</v>
      </c>
      <c r="C4175" t="s">
        <v>49</v>
      </c>
    </row>
    <row r="4176" spans="1:3" x14ac:dyDescent="0.3">
      <c r="A4176">
        <v>10907</v>
      </c>
      <c r="B4176" t="s">
        <v>49</v>
      </c>
      <c r="C4176" t="s">
        <v>49</v>
      </c>
    </row>
    <row r="4177" spans="1:3" x14ac:dyDescent="0.3">
      <c r="A4177">
        <v>-148</v>
      </c>
      <c r="B4177" t="s">
        <v>55</v>
      </c>
      <c r="C4177" t="s">
        <v>49</v>
      </c>
    </row>
    <row r="4178" spans="1:3" x14ac:dyDescent="0.3">
      <c r="A4178">
        <v>415</v>
      </c>
      <c r="B4178" t="s">
        <v>55</v>
      </c>
      <c r="C4178" t="s">
        <v>49</v>
      </c>
    </row>
    <row r="4179" spans="1:3" x14ac:dyDescent="0.3">
      <c r="A4179">
        <v>1341</v>
      </c>
      <c r="B4179" t="s">
        <v>55</v>
      </c>
      <c r="C4179" t="s">
        <v>49</v>
      </c>
    </row>
    <row r="4180" spans="1:3" x14ac:dyDescent="0.3">
      <c r="A4180">
        <v>865</v>
      </c>
      <c r="B4180" t="s">
        <v>55</v>
      </c>
      <c r="C4180" t="s">
        <v>49</v>
      </c>
    </row>
    <row r="4181" spans="1:3" x14ac:dyDescent="0.3">
      <c r="A4181">
        <v>-566</v>
      </c>
      <c r="B4181" t="s">
        <v>55</v>
      </c>
      <c r="C4181" t="s">
        <v>49</v>
      </c>
    </row>
    <row r="4182" spans="1:3" x14ac:dyDescent="0.3">
      <c r="A4182">
        <v>210</v>
      </c>
      <c r="B4182" t="s">
        <v>55</v>
      </c>
      <c r="C4182" t="s">
        <v>55</v>
      </c>
    </row>
    <row r="4183" spans="1:3" x14ac:dyDescent="0.3">
      <c r="A4183">
        <v>1275</v>
      </c>
      <c r="B4183" t="s">
        <v>55</v>
      </c>
      <c r="C4183" t="s">
        <v>49</v>
      </c>
    </row>
    <row r="4184" spans="1:3" x14ac:dyDescent="0.3">
      <c r="A4184">
        <v>579</v>
      </c>
      <c r="B4184" t="s">
        <v>49</v>
      </c>
      <c r="C4184" t="s">
        <v>49</v>
      </c>
    </row>
    <row r="4185" spans="1:3" x14ac:dyDescent="0.3">
      <c r="A4185">
        <v>2934</v>
      </c>
      <c r="B4185" t="s">
        <v>49</v>
      </c>
      <c r="C4185" t="s">
        <v>49</v>
      </c>
    </row>
    <row r="4186" spans="1:3" x14ac:dyDescent="0.3">
      <c r="A4186">
        <v>6637</v>
      </c>
      <c r="B4186" t="s">
        <v>55</v>
      </c>
      <c r="C4186" t="s">
        <v>49</v>
      </c>
    </row>
    <row r="4187" spans="1:3" x14ac:dyDescent="0.3">
      <c r="A4187">
        <v>271</v>
      </c>
      <c r="B4187" t="s">
        <v>49</v>
      </c>
      <c r="C4187" t="s">
        <v>49</v>
      </c>
    </row>
    <row r="4188" spans="1:3" x14ac:dyDescent="0.3">
      <c r="A4188">
        <v>0</v>
      </c>
      <c r="B4188" t="s">
        <v>49</v>
      </c>
      <c r="C4188" t="s">
        <v>49</v>
      </c>
    </row>
    <row r="4189" spans="1:3" x14ac:dyDescent="0.3">
      <c r="A4189">
        <v>472</v>
      </c>
      <c r="B4189" t="s">
        <v>55</v>
      </c>
      <c r="C4189" t="s">
        <v>49</v>
      </c>
    </row>
    <row r="4190" spans="1:3" x14ac:dyDescent="0.3">
      <c r="A4190">
        <v>487</v>
      </c>
      <c r="B4190" t="s">
        <v>55</v>
      </c>
      <c r="C4190" t="s">
        <v>49</v>
      </c>
    </row>
    <row r="4191" spans="1:3" x14ac:dyDescent="0.3">
      <c r="A4191">
        <v>699</v>
      </c>
      <c r="B4191" t="s">
        <v>55</v>
      </c>
      <c r="C4191" t="s">
        <v>49</v>
      </c>
    </row>
    <row r="4192" spans="1:3" x14ac:dyDescent="0.3">
      <c r="A4192">
        <v>150</v>
      </c>
      <c r="B4192" t="s">
        <v>49</v>
      </c>
      <c r="C4192" t="s">
        <v>49</v>
      </c>
    </row>
    <row r="4193" spans="1:3" x14ac:dyDescent="0.3">
      <c r="A4193">
        <v>1130</v>
      </c>
      <c r="B4193" t="s">
        <v>55</v>
      </c>
      <c r="C4193" t="s">
        <v>49</v>
      </c>
    </row>
    <row r="4194" spans="1:3" x14ac:dyDescent="0.3">
      <c r="A4194">
        <v>584</v>
      </c>
      <c r="B4194" t="s">
        <v>55</v>
      </c>
      <c r="C4194" t="s">
        <v>49</v>
      </c>
    </row>
    <row r="4195" spans="1:3" x14ac:dyDescent="0.3">
      <c r="A4195">
        <v>3186</v>
      </c>
      <c r="B4195" t="s">
        <v>49</v>
      </c>
      <c r="C4195" t="s">
        <v>55</v>
      </c>
    </row>
    <row r="4196" spans="1:3" x14ac:dyDescent="0.3">
      <c r="A4196">
        <v>133</v>
      </c>
      <c r="B4196" t="s">
        <v>49</v>
      </c>
      <c r="C4196" t="s">
        <v>49</v>
      </c>
    </row>
    <row r="4197" spans="1:3" x14ac:dyDescent="0.3">
      <c r="A4197">
        <v>868</v>
      </c>
      <c r="B4197" t="s">
        <v>49</v>
      </c>
      <c r="C4197" t="s">
        <v>49</v>
      </c>
    </row>
    <row r="4198" spans="1:3" x14ac:dyDescent="0.3">
      <c r="A4198">
        <v>480</v>
      </c>
      <c r="B4198" t="s">
        <v>55</v>
      </c>
      <c r="C4198" t="s">
        <v>49</v>
      </c>
    </row>
    <row r="4199" spans="1:3" x14ac:dyDescent="0.3">
      <c r="A4199">
        <v>1883</v>
      </c>
      <c r="B4199" t="s">
        <v>55</v>
      </c>
      <c r="C4199" t="s">
        <v>49</v>
      </c>
    </row>
    <row r="4200" spans="1:3" x14ac:dyDescent="0.3">
      <c r="A4200">
        <v>606</v>
      </c>
      <c r="B4200" t="s">
        <v>49</v>
      </c>
      <c r="C4200" t="s">
        <v>49</v>
      </c>
    </row>
    <row r="4201" spans="1:3" x14ac:dyDescent="0.3">
      <c r="A4201">
        <v>603</v>
      </c>
      <c r="B4201" t="s">
        <v>55</v>
      </c>
      <c r="C4201" t="s">
        <v>49</v>
      </c>
    </row>
    <row r="4202" spans="1:3" x14ac:dyDescent="0.3">
      <c r="A4202">
        <v>548</v>
      </c>
      <c r="B4202" t="s">
        <v>49</v>
      </c>
      <c r="C4202" t="s">
        <v>49</v>
      </c>
    </row>
    <row r="4203" spans="1:3" x14ac:dyDescent="0.3">
      <c r="A4203">
        <v>-872</v>
      </c>
      <c r="B4203" t="s">
        <v>55</v>
      </c>
      <c r="C4203" t="s">
        <v>55</v>
      </c>
    </row>
    <row r="4204" spans="1:3" x14ac:dyDescent="0.3">
      <c r="A4204">
        <v>33</v>
      </c>
      <c r="B4204" t="s">
        <v>55</v>
      </c>
      <c r="C4204" t="s">
        <v>49</v>
      </c>
    </row>
    <row r="4205" spans="1:3" x14ac:dyDescent="0.3">
      <c r="A4205">
        <v>1689</v>
      </c>
      <c r="B4205" t="s">
        <v>55</v>
      </c>
      <c r="C4205" t="s">
        <v>49</v>
      </c>
    </row>
    <row r="4206" spans="1:3" x14ac:dyDescent="0.3">
      <c r="A4206">
        <v>902</v>
      </c>
      <c r="B4206" t="s">
        <v>49</v>
      </c>
      <c r="C4206" t="s">
        <v>49</v>
      </c>
    </row>
    <row r="4207" spans="1:3" x14ac:dyDescent="0.3">
      <c r="A4207">
        <v>0</v>
      </c>
      <c r="B4207" t="s">
        <v>55</v>
      </c>
      <c r="C4207" t="s">
        <v>55</v>
      </c>
    </row>
    <row r="4208" spans="1:3" x14ac:dyDescent="0.3">
      <c r="A4208">
        <v>260</v>
      </c>
      <c r="B4208" t="s">
        <v>49</v>
      </c>
      <c r="C4208" t="s">
        <v>49</v>
      </c>
    </row>
    <row r="4209" spans="1:3" x14ac:dyDescent="0.3">
      <c r="A4209">
        <v>589</v>
      </c>
      <c r="B4209" t="s">
        <v>55</v>
      </c>
      <c r="C4209" t="s">
        <v>49</v>
      </c>
    </row>
    <row r="4210" spans="1:3" x14ac:dyDescent="0.3">
      <c r="A4210">
        <v>626</v>
      </c>
      <c r="B4210" t="s">
        <v>55</v>
      </c>
      <c r="C4210" t="s">
        <v>49</v>
      </c>
    </row>
    <row r="4211" spans="1:3" x14ac:dyDescent="0.3">
      <c r="A4211">
        <v>0</v>
      </c>
      <c r="B4211" t="s">
        <v>49</v>
      </c>
      <c r="C4211" t="s">
        <v>55</v>
      </c>
    </row>
    <row r="4212" spans="1:3" x14ac:dyDescent="0.3">
      <c r="A4212">
        <v>78</v>
      </c>
      <c r="B4212" t="s">
        <v>55</v>
      </c>
      <c r="C4212" t="s">
        <v>49</v>
      </c>
    </row>
    <row r="4213" spans="1:3" x14ac:dyDescent="0.3">
      <c r="A4213">
        <v>3792</v>
      </c>
      <c r="B4213" t="s">
        <v>49</v>
      </c>
      <c r="C4213" t="s">
        <v>49</v>
      </c>
    </row>
    <row r="4214" spans="1:3" x14ac:dyDescent="0.3">
      <c r="A4214">
        <v>14058</v>
      </c>
      <c r="B4214" t="s">
        <v>49</v>
      </c>
      <c r="C4214" t="s">
        <v>49</v>
      </c>
    </row>
    <row r="4215" spans="1:3" x14ac:dyDescent="0.3">
      <c r="A4215">
        <v>-522</v>
      </c>
      <c r="B4215" t="s">
        <v>55</v>
      </c>
      <c r="C4215" t="s">
        <v>55</v>
      </c>
    </row>
    <row r="4216" spans="1:3" x14ac:dyDescent="0.3">
      <c r="A4216">
        <v>386</v>
      </c>
      <c r="B4216" t="s">
        <v>49</v>
      </c>
      <c r="C4216" t="s">
        <v>49</v>
      </c>
    </row>
    <row r="4217" spans="1:3" x14ac:dyDescent="0.3">
      <c r="A4217">
        <v>1978</v>
      </c>
      <c r="B4217" t="s">
        <v>49</v>
      </c>
      <c r="C4217" t="s">
        <v>49</v>
      </c>
    </row>
    <row r="4218" spans="1:3" x14ac:dyDescent="0.3">
      <c r="A4218">
        <v>459</v>
      </c>
      <c r="B4218" t="s">
        <v>49</v>
      </c>
      <c r="C4218" t="s">
        <v>49</v>
      </c>
    </row>
    <row r="4219" spans="1:3" x14ac:dyDescent="0.3">
      <c r="A4219">
        <v>2812</v>
      </c>
      <c r="B4219" t="s">
        <v>55</v>
      </c>
      <c r="C4219" t="s">
        <v>49</v>
      </c>
    </row>
    <row r="4220" spans="1:3" x14ac:dyDescent="0.3">
      <c r="A4220">
        <v>5057</v>
      </c>
      <c r="B4220" t="s">
        <v>49</v>
      </c>
      <c r="C4220" t="s">
        <v>55</v>
      </c>
    </row>
    <row r="4221" spans="1:3" x14ac:dyDescent="0.3">
      <c r="A4221">
        <v>-759</v>
      </c>
      <c r="B4221" t="s">
        <v>55</v>
      </c>
      <c r="C4221" t="s">
        <v>49</v>
      </c>
    </row>
    <row r="4222" spans="1:3" x14ac:dyDescent="0.3">
      <c r="A4222">
        <v>-416</v>
      </c>
      <c r="B4222" t="s">
        <v>55</v>
      </c>
      <c r="C4222" t="s">
        <v>49</v>
      </c>
    </row>
    <row r="4223" spans="1:3" x14ac:dyDescent="0.3">
      <c r="A4223">
        <v>2106</v>
      </c>
      <c r="B4223" t="s">
        <v>55</v>
      </c>
      <c r="C4223" t="s">
        <v>49</v>
      </c>
    </row>
    <row r="4224" spans="1:3" x14ac:dyDescent="0.3">
      <c r="A4224">
        <v>220</v>
      </c>
      <c r="B4224" t="s">
        <v>55</v>
      </c>
      <c r="C4224" t="s">
        <v>49</v>
      </c>
    </row>
    <row r="4225" spans="1:3" x14ac:dyDescent="0.3">
      <c r="A4225">
        <v>0</v>
      </c>
      <c r="B4225" t="s">
        <v>55</v>
      </c>
      <c r="C4225" t="s">
        <v>49</v>
      </c>
    </row>
    <row r="4226" spans="1:3" x14ac:dyDescent="0.3">
      <c r="A4226">
        <v>426</v>
      </c>
      <c r="B4226" t="s">
        <v>49</v>
      </c>
      <c r="C4226" t="s">
        <v>49</v>
      </c>
    </row>
    <row r="4227" spans="1:3" x14ac:dyDescent="0.3">
      <c r="A4227">
        <v>4717</v>
      </c>
      <c r="B4227" t="s">
        <v>49</v>
      </c>
      <c r="C4227" t="s">
        <v>49</v>
      </c>
    </row>
    <row r="4228" spans="1:3" x14ac:dyDescent="0.3">
      <c r="A4228">
        <v>395</v>
      </c>
      <c r="B4228" t="s">
        <v>55</v>
      </c>
      <c r="C4228" t="s">
        <v>49</v>
      </c>
    </row>
    <row r="4229" spans="1:3" x14ac:dyDescent="0.3">
      <c r="A4229">
        <v>0</v>
      </c>
      <c r="B4229" t="s">
        <v>55</v>
      </c>
      <c r="C4229" t="s">
        <v>49</v>
      </c>
    </row>
    <row r="4230" spans="1:3" x14ac:dyDescent="0.3">
      <c r="A4230">
        <v>-206</v>
      </c>
      <c r="B4230" t="s">
        <v>55</v>
      </c>
      <c r="C4230" t="s">
        <v>49</v>
      </c>
    </row>
    <row r="4231" spans="1:3" x14ac:dyDescent="0.3">
      <c r="A4231">
        <v>6</v>
      </c>
      <c r="B4231" t="s">
        <v>55</v>
      </c>
      <c r="C4231" t="s">
        <v>49</v>
      </c>
    </row>
    <row r="4232" spans="1:3" x14ac:dyDescent="0.3">
      <c r="A4232">
        <v>4039</v>
      </c>
      <c r="B4232" t="s">
        <v>49</v>
      </c>
      <c r="C4232" t="s">
        <v>55</v>
      </c>
    </row>
    <row r="4233" spans="1:3" x14ac:dyDescent="0.3">
      <c r="A4233">
        <v>687</v>
      </c>
      <c r="B4233" t="s">
        <v>55</v>
      </c>
      <c r="C4233" t="s">
        <v>49</v>
      </c>
    </row>
    <row r="4234" spans="1:3" x14ac:dyDescent="0.3">
      <c r="A4234">
        <v>-242</v>
      </c>
      <c r="B4234" t="s">
        <v>55</v>
      </c>
      <c r="C4234" t="s">
        <v>49</v>
      </c>
    </row>
    <row r="4235" spans="1:3" x14ac:dyDescent="0.3">
      <c r="A4235">
        <v>582</v>
      </c>
      <c r="B4235" t="s">
        <v>55</v>
      </c>
      <c r="C4235" t="s">
        <v>49</v>
      </c>
    </row>
    <row r="4236" spans="1:3" x14ac:dyDescent="0.3">
      <c r="A4236">
        <v>8218</v>
      </c>
      <c r="B4236" t="s">
        <v>55</v>
      </c>
      <c r="C4236" t="s">
        <v>49</v>
      </c>
    </row>
    <row r="4237" spans="1:3" x14ac:dyDescent="0.3">
      <c r="A4237">
        <v>1424</v>
      </c>
      <c r="B4237" t="s">
        <v>55</v>
      </c>
      <c r="C4237" t="s">
        <v>49</v>
      </c>
    </row>
    <row r="4238" spans="1:3" x14ac:dyDescent="0.3">
      <c r="A4238">
        <v>92</v>
      </c>
      <c r="B4238" t="s">
        <v>55</v>
      </c>
      <c r="C4238" t="s">
        <v>49</v>
      </c>
    </row>
    <row r="4239" spans="1:3" x14ac:dyDescent="0.3">
      <c r="A4239">
        <v>2085</v>
      </c>
      <c r="B4239" t="s">
        <v>49</v>
      </c>
      <c r="C4239" t="s">
        <v>49</v>
      </c>
    </row>
    <row r="4240" spans="1:3" x14ac:dyDescent="0.3">
      <c r="A4240">
        <v>197</v>
      </c>
      <c r="B4240" t="s">
        <v>49</v>
      </c>
      <c r="C4240" t="s">
        <v>49</v>
      </c>
    </row>
    <row r="4241" spans="1:3" x14ac:dyDescent="0.3">
      <c r="A4241">
        <v>2305</v>
      </c>
      <c r="B4241" t="s">
        <v>49</v>
      </c>
      <c r="C4241" t="s">
        <v>49</v>
      </c>
    </row>
    <row r="4242" spans="1:3" x14ac:dyDescent="0.3">
      <c r="A4242">
        <v>-547</v>
      </c>
      <c r="B4242" t="s">
        <v>55</v>
      </c>
      <c r="C4242" t="s">
        <v>49</v>
      </c>
    </row>
    <row r="4243" spans="1:3" x14ac:dyDescent="0.3">
      <c r="A4243">
        <v>411</v>
      </c>
      <c r="B4243" t="s">
        <v>49</v>
      </c>
      <c r="C4243" t="s">
        <v>49</v>
      </c>
    </row>
    <row r="4244" spans="1:3" x14ac:dyDescent="0.3">
      <c r="A4244">
        <v>584</v>
      </c>
      <c r="B4244" t="s">
        <v>55</v>
      </c>
      <c r="C4244" t="s">
        <v>49</v>
      </c>
    </row>
    <row r="4245" spans="1:3" x14ac:dyDescent="0.3">
      <c r="A4245">
        <v>997</v>
      </c>
      <c r="B4245" t="s">
        <v>55</v>
      </c>
      <c r="C4245" t="s">
        <v>55</v>
      </c>
    </row>
    <row r="4246" spans="1:3" x14ac:dyDescent="0.3">
      <c r="A4246">
        <v>83</v>
      </c>
      <c r="B4246" t="s">
        <v>55</v>
      </c>
      <c r="C4246" t="s">
        <v>49</v>
      </c>
    </row>
    <row r="4247" spans="1:3" x14ac:dyDescent="0.3">
      <c r="A4247">
        <v>6563</v>
      </c>
      <c r="B4247" t="s">
        <v>49</v>
      </c>
      <c r="C4247" t="s">
        <v>49</v>
      </c>
    </row>
    <row r="4248" spans="1:3" x14ac:dyDescent="0.3">
      <c r="A4248">
        <v>0</v>
      </c>
      <c r="B4248" t="s">
        <v>55</v>
      </c>
      <c r="C4248" t="s">
        <v>49</v>
      </c>
    </row>
    <row r="4249" spans="1:3" x14ac:dyDescent="0.3">
      <c r="A4249">
        <v>0</v>
      </c>
      <c r="B4249" t="s">
        <v>49</v>
      </c>
      <c r="C4249" t="s">
        <v>49</v>
      </c>
    </row>
    <row r="4250" spans="1:3" x14ac:dyDescent="0.3">
      <c r="A4250">
        <v>398</v>
      </c>
      <c r="B4250" t="s">
        <v>55</v>
      </c>
      <c r="C4250" t="s">
        <v>49</v>
      </c>
    </row>
    <row r="4251" spans="1:3" x14ac:dyDescent="0.3">
      <c r="A4251">
        <v>1145</v>
      </c>
      <c r="B4251" t="s">
        <v>55</v>
      </c>
      <c r="C4251" t="s">
        <v>49</v>
      </c>
    </row>
    <row r="4252" spans="1:3" x14ac:dyDescent="0.3">
      <c r="A4252">
        <v>2</v>
      </c>
      <c r="B4252" t="s">
        <v>55</v>
      </c>
      <c r="C4252" t="s">
        <v>49</v>
      </c>
    </row>
    <row r="4253" spans="1:3" x14ac:dyDescent="0.3">
      <c r="A4253">
        <v>201</v>
      </c>
      <c r="B4253" t="s">
        <v>55</v>
      </c>
      <c r="C4253" t="s">
        <v>49</v>
      </c>
    </row>
    <row r="4254" spans="1:3" x14ac:dyDescent="0.3">
      <c r="A4254">
        <v>563</v>
      </c>
      <c r="B4254" t="s">
        <v>49</v>
      </c>
      <c r="C4254" t="s">
        <v>49</v>
      </c>
    </row>
    <row r="4255" spans="1:3" x14ac:dyDescent="0.3">
      <c r="A4255">
        <v>3161</v>
      </c>
      <c r="B4255" t="s">
        <v>49</v>
      </c>
      <c r="C4255" t="s">
        <v>49</v>
      </c>
    </row>
    <row r="4256" spans="1:3" x14ac:dyDescent="0.3">
      <c r="A4256">
        <v>0</v>
      </c>
      <c r="B4256" t="s">
        <v>49</v>
      </c>
      <c r="C4256" t="s">
        <v>55</v>
      </c>
    </row>
    <row r="4257" spans="1:3" x14ac:dyDescent="0.3">
      <c r="A4257">
        <v>1331</v>
      </c>
      <c r="B4257" t="s">
        <v>49</v>
      </c>
      <c r="C4257" t="s">
        <v>49</v>
      </c>
    </row>
    <row r="4258" spans="1:3" x14ac:dyDescent="0.3">
      <c r="A4258">
        <v>2929</v>
      </c>
      <c r="B4258" t="s">
        <v>49</v>
      </c>
      <c r="C4258" t="s">
        <v>49</v>
      </c>
    </row>
    <row r="4259" spans="1:3" x14ac:dyDescent="0.3">
      <c r="A4259">
        <v>-220</v>
      </c>
      <c r="B4259" t="s">
        <v>55</v>
      </c>
      <c r="C4259" t="s">
        <v>55</v>
      </c>
    </row>
    <row r="4260" spans="1:3" x14ac:dyDescent="0.3">
      <c r="A4260">
        <v>5980</v>
      </c>
      <c r="B4260" t="s">
        <v>55</v>
      </c>
      <c r="C4260" t="s">
        <v>49</v>
      </c>
    </row>
    <row r="4261" spans="1:3" x14ac:dyDescent="0.3">
      <c r="A4261">
        <v>48</v>
      </c>
      <c r="B4261" t="s">
        <v>55</v>
      </c>
      <c r="C4261" t="s">
        <v>49</v>
      </c>
    </row>
    <row r="4262" spans="1:3" x14ac:dyDescent="0.3">
      <c r="A4262">
        <v>0</v>
      </c>
      <c r="B4262" t="s">
        <v>49</v>
      </c>
      <c r="C4262" t="s">
        <v>49</v>
      </c>
    </row>
    <row r="4263" spans="1:3" x14ac:dyDescent="0.3">
      <c r="A4263">
        <v>3382</v>
      </c>
      <c r="B4263" t="s">
        <v>49</v>
      </c>
      <c r="C4263" t="s">
        <v>55</v>
      </c>
    </row>
    <row r="4264" spans="1:3" x14ac:dyDescent="0.3">
      <c r="A4264">
        <v>2308</v>
      </c>
      <c r="B4264" t="s">
        <v>49</v>
      </c>
      <c r="C4264" t="s">
        <v>49</v>
      </c>
    </row>
    <row r="4265" spans="1:3" x14ac:dyDescent="0.3">
      <c r="A4265">
        <v>10</v>
      </c>
      <c r="B4265" t="s">
        <v>55</v>
      </c>
      <c r="C4265" t="s">
        <v>49</v>
      </c>
    </row>
    <row r="4266" spans="1:3" x14ac:dyDescent="0.3">
      <c r="A4266">
        <v>162</v>
      </c>
      <c r="B4266" t="s">
        <v>55</v>
      </c>
      <c r="C4266" t="s">
        <v>49</v>
      </c>
    </row>
    <row r="4267" spans="1:3" x14ac:dyDescent="0.3">
      <c r="A4267">
        <v>1073</v>
      </c>
      <c r="B4267" t="s">
        <v>55</v>
      </c>
      <c r="C4267" t="s">
        <v>49</v>
      </c>
    </row>
    <row r="4268" spans="1:3" x14ac:dyDescent="0.3">
      <c r="A4268">
        <v>1700</v>
      </c>
      <c r="B4268" t="s">
        <v>55</v>
      </c>
      <c r="C4268" t="s">
        <v>49</v>
      </c>
    </row>
    <row r="4269" spans="1:3" x14ac:dyDescent="0.3">
      <c r="A4269">
        <v>148</v>
      </c>
      <c r="B4269" t="s">
        <v>55</v>
      </c>
      <c r="C4269" t="s">
        <v>49</v>
      </c>
    </row>
    <row r="4270" spans="1:3" x14ac:dyDescent="0.3">
      <c r="A4270">
        <v>0</v>
      </c>
      <c r="B4270" t="s">
        <v>55</v>
      </c>
      <c r="C4270" t="s">
        <v>49</v>
      </c>
    </row>
    <row r="4271" spans="1:3" x14ac:dyDescent="0.3">
      <c r="A4271">
        <v>185</v>
      </c>
      <c r="B4271" t="s">
        <v>55</v>
      </c>
      <c r="C4271" t="s">
        <v>49</v>
      </c>
    </row>
    <row r="4272" spans="1:3" x14ac:dyDescent="0.3">
      <c r="A4272">
        <v>896</v>
      </c>
      <c r="B4272" t="s">
        <v>49</v>
      </c>
      <c r="C4272" t="s">
        <v>55</v>
      </c>
    </row>
    <row r="4273" spans="1:3" x14ac:dyDescent="0.3">
      <c r="A4273">
        <v>1279</v>
      </c>
      <c r="B4273" t="s">
        <v>55</v>
      </c>
      <c r="C4273" t="s">
        <v>49</v>
      </c>
    </row>
    <row r="4274" spans="1:3" x14ac:dyDescent="0.3">
      <c r="A4274">
        <v>199</v>
      </c>
      <c r="B4274" t="s">
        <v>55</v>
      </c>
      <c r="C4274" t="s">
        <v>55</v>
      </c>
    </row>
    <row r="4275" spans="1:3" x14ac:dyDescent="0.3">
      <c r="A4275">
        <v>99</v>
      </c>
      <c r="B4275" t="s">
        <v>49</v>
      </c>
      <c r="C4275" t="s">
        <v>49</v>
      </c>
    </row>
    <row r="4276" spans="1:3" x14ac:dyDescent="0.3">
      <c r="A4276">
        <v>378</v>
      </c>
      <c r="B4276" t="s">
        <v>55</v>
      </c>
      <c r="C4276" t="s">
        <v>49</v>
      </c>
    </row>
    <row r="4277" spans="1:3" x14ac:dyDescent="0.3">
      <c r="A4277">
        <v>15</v>
      </c>
      <c r="B4277" t="s">
        <v>49</v>
      </c>
      <c r="C4277" t="s">
        <v>49</v>
      </c>
    </row>
    <row r="4278" spans="1:3" x14ac:dyDescent="0.3">
      <c r="A4278">
        <v>147</v>
      </c>
      <c r="B4278" t="s">
        <v>55</v>
      </c>
      <c r="C4278" t="s">
        <v>55</v>
      </c>
    </row>
    <row r="4279" spans="1:3" x14ac:dyDescent="0.3">
      <c r="A4279">
        <v>2225</v>
      </c>
      <c r="B4279" t="s">
        <v>49</v>
      </c>
      <c r="C4279" t="s">
        <v>55</v>
      </c>
    </row>
    <row r="4280" spans="1:3" x14ac:dyDescent="0.3">
      <c r="A4280">
        <v>1810</v>
      </c>
      <c r="B4280" t="s">
        <v>55</v>
      </c>
      <c r="C4280" t="s">
        <v>49</v>
      </c>
    </row>
    <row r="4281" spans="1:3" x14ac:dyDescent="0.3">
      <c r="A4281">
        <v>-6</v>
      </c>
      <c r="B4281" t="s">
        <v>49</v>
      </c>
      <c r="C4281" t="s">
        <v>55</v>
      </c>
    </row>
    <row r="4282" spans="1:3" x14ac:dyDescent="0.3">
      <c r="A4282">
        <v>435</v>
      </c>
      <c r="B4282" t="s">
        <v>55</v>
      </c>
      <c r="C4282" t="s">
        <v>49</v>
      </c>
    </row>
    <row r="4283" spans="1:3" x14ac:dyDescent="0.3">
      <c r="A4283">
        <v>335</v>
      </c>
      <c r="B4283" t="s">
        <v>49</v>
      </c>
      <c r="C4283" t="s">
        <v>49</v>
      </c>
    </row>
    <row r="4284" spans="1:3" x14ac:dyDescent="0.3">
      <c r="A4284">
        <v>-251</v>
      </c>
      <c r="B4284" t="s">
        <v>49</v>
      </c>
      <c r="C4284" t="s">
        <v>49</v>
      </c>
    </row>
    <row r="4285" spans="1:3" x14ac:dyDescent="0.3">
      <c r="A4285">
        <v>5</v>
      </c>
      <c r="B4285" t="s">
        <v>55</v>
      </c>
      <c r="C4285" t="s">
        <v>55</v>
      </c>
    </row>
    <row r="4286" spans="1:3" x14ac:dyDescent="0.3">
      <c r="A4286">
        <v>641</v>
      </c>
      <c r="B4286" t="s">
        <v>55</v>
      </c>
      <c r="C4286" t="s">
        <v>49</v>
      </c>
    </row>
    <row r="4287" spans="1:3" x14ac:dyDescent="0.3">
      <c r="A4287">
        <v>0</v>
      </c>
      <c r="B4287" t="s">
        <v>55</v>
      </c>
      <c r="C4287" t="s">
        <v>49</v>
      </c>
    </row>
    <row r="4288" spans="1:3" x14ac:dyDescent="0.3">
      <c r="A4288">
        <v>722</v>
      </c>
      <c r="B4288" t="s">
        <v>49</v>
      </c>
      <c r="C4288" t="s">
        <v>49</v>
      </c>
    </row>
    <row r="4289" spans="1:3" x14ac:dyDescent="0.3">
      <c r="A4289">
        <v>3337</v>
      </c>
      <c r="B4289" t="s">
        <v>55</v>
      </c>
      <c r="C4289" t="s">
        <v>55</v>
      </c>
    </row>
    <row r="4290" spans="1:3" x14ac:dyDescent="0.3">
      <c r="A4290">
        <v>0</v>
      </c>
      <c r="B4290" t="s">
        <v>49</v>
      </c>
      <c r="C4290" t="s">
        <v>49</v>
      </c>
    </row>
    <row r="4291" spans="1:3" x14ac:dyDescent="0.3">
      <c r="A4291">
        <v>1504</v>
      </c>
      <c r="B4291" t="s">
        <v>55</v>
      </c>
      <c r="C4291" t="s">
        <v>49</v>
      </c>
    </row>
    <row r="4292" spans="1:3" x14ac:dyDescent="0.3">
      <c r="A4292">
        <v>35</v>
      </c>
      <c r="B4292" t="s">
        <v>49</v>
      </c>
      <c r="C4292" t="s">
        <v>49</v>
      </c>
    </row>
    <row r="4293" spans="1:3" x14ac:dyDescent="0.3">
      <c r="A4293">
        <v>895</v>
      </c>
      <c r="B4293" t="s">
        <v>55</v>
      </c>
      <c r="C4293" t="s">
        <v>55</v>
      </c>
    </row>
    <row r="4294" spans="1:3" x14ac:dyDescent="0.3">
      <c r="A4294">
        <v>752</v>
      </c>
      <c r="B4294" t="s">
        <v>55</v>
      </c>
      <c r="C4294" t="s">
        <v>49</v>
      </c>
    </row>
    <row r="4295" spans="1:3" x14ac:dyDescent="0.3">
      <c r="A4295">
        <v>1925</v>
      </c>
      <c r="B4295" t="s">
        <v>55</v>
      </c>
      <c r="C4295" t="s">
        <v>49</v>
      </c>
    </row>
    <row r="4296" spans="1:3" x14ac:dyDescent="0.3">
      <c r="A4296">
        <v>-246</v>
      </c>
      <c r="B4296" t="s">
        <v>55</v>
      </c>
      <c r="C4296" t="s">
        <v>49</v>
      </c>
    </row>
    <row r="4297" spans="1:3" x14ac:dyDescent="0.3">
      <c r="A4297">
        <v>901</v>
      </c>
      <c r="B4297" t="s">
        <v>55</v>
      </c>
      <c r="C4297" t="s">
        <v>55</v>
      </c>
    </row>
    <row r="4298" spans="1:3" x14ac:dyDescent="0.3">
      <c r="A4298">
        <v>894</v>
      </c>
      <c r="B4298" t="s">
        <v>49</v>
      </c>
      <c r="C4298" t="s">
        <v>49</v>
      </c>
    </row>
    <row r="4299" spans="1:3" x14ac:dyDescent="0.3">
      <c r="A4299">
        <v>592</v>
      </c>
      <c r="B4299" t="s">
        <v>55</v>
      </c>
      <c r="C4299" t="s">
        <v>55</v>
      </c>
    </row>
    <row r="4300" spans="1:3" x14ac:dyDescent="0.3">
      <c r="A4300">
        <v>3529</v>
      </c>
      <c r="B4300" t="s">
        <v>49</v>
      </c>
      <c r="C4300" t="s">
        <v>55</v>
      </c>
    </row>
    <row r="4301" spans="1:3" x14ac:dyDescent="0.3">
      <c r="A4301">
        <v>0</v>
      </c>
      <c r="B4301" t="s">
        <v>55</v>
      </c>
      <c r="C4301" t="s">
        <v>55</v>
      </c>
    </row>
    <row r="4302" spans="1:3" x14ac:dyDescent="0.3">
      <c r="A4302">
        <v>0</v>
      </c>
      <c r="B4302" t="s">
        <v>49</v>
      </c>
      <c r="C4302" t="s">
        <v>49</v>
      </c>
    </row>
    <row r="4303" spans="1:3" x14ac:dyDescent="0.3">
      <c r="A4303">
        <v>371</v>
      </c>
      <c r="B4303" t="s">
        <v>55</v>
      </c>
      <c r="C4303" t="s">
        <v>49</v>
      </c>
    </row>
    <row r="4304" spans="1:3" x14ac:dyDescent="0.3">
      <c r="A4304">
        <v>1</v>
      </c>
      <c r="B4304" t="s">
        <v>55</v>
      </c>
      <c r="C4304" t="s">
        <v>49</v>
      </c>
    </row>
    <row r="4305" spans="1:3" x14ac:dyDescent="0.3">
      <c r="A4305">
        <v>834</v>
      </c>
      <c r="B4305" t="s">
        <v>55</v>
      </c>
      <c r="C4305" t="s">
        <v>49</v>
      </c>
    </row>
    <row r="4306" spans="1:3" x14ac:dyDescent="0.3">
      <c r="A4306">
        <v>298</v>
      </c>
      <c r="B4306" t="s">
        <v>55</v>
      </c>
      <c r="C4306" t="s">
        <v>49</v>
      </c>
    </row>
    <row r="4307" spans="1:3" x14ac:dyDescent="0.3">
      <c r="A4307">
        <v>306</v>
      </c>
      <c r="B4307" t="s">
        <v>55</v>
      </c>
      <c r="C4307" t="s">
        <v>49</v>
      </c>
    </row>
    <row r="4308" spans="1:3" x14ac:dyDescent="0.3">
      <c r="A4308">
        <v>143</v>
      </c>
      <c r="B4308" t="s">
        <v>55</v>
      </c>
      <c r="C4308" t="s">
        <v>49</v>
      </c>
    </row>
    <row r="4309" spans="1:3" x14ac:dyDescent="0.3">
      <c r="A4309">
        <v>186</v>
      </c>
      <c r="B4309" t="s">
        <v>55</v>
      </c>
      <c r="C4309" t="s">
        <v>49</v>
      </c>
    </row>
    <row r="4310" spans="1:3" x14ac:dyDescent="0.3">
      <c r="A4310">
        <v>5597</v>
      </c>
      <c r="B4310" t="s">
        <v>49</v>
      </c>
      <c r="C4310" t="s">
        <v>49</v>
      </c>
    </row>
    <row r="4311" spans="1:3" x14ac:dyDescent="0.3">
      <c r="A4311">
        <v>1547</v>
      </c>
      <c r="B4311" t="s">
        <v>55</v>
      </c>
      <c r="C4311" t="s">
        <v>49</v>
      </c>
    </row>
    <row r="4312" spans="1:3" x14ac:dyDescent="0.3">
      <c r="A4312">
        <v>1852</v>
      </c>
      <c r="B4312" t="s">
        <v>49</v>
      </c>
      <c r="C4312" t="s">
        <v>49</v>
      </c>
    </row>
    <row r="4313" spans="1:3" x14ac:dyDescent="0.3">
      <c r="A4313">
        <v>1790</v>
      </c>
      <c r="B4313" t="s">
        <v>55</v>
      </c>
      <c r="C4313" t="s">
        <v>49</v>
      </c>
    </row>
    <row r="4314" spans="1:3" x14ac:dyDescent="0.3">
      <c r="A4314">
        <v>20</v>
      </c>
      <c r="B4314" t="s">
        <v>55</v>
      </c>
      <c r="C4314" t="s">
        <v>49</v>
      </c>
    </row>
    <row r="4315" spans="1:3" x14ac:dyDescent="0.3">
      <c r="A4315">
        <v>8652</v>
      </c>
      <c r="B4315" t="s">
        <v>55</v>
      </c>
      <c r="C4315" t="s">
        <v>49</v>
      </c>
    </row>
    <row r="4316" spans="1:3" x14ac:dyDescent="0.3">
      <c r="A4316">
        <v>1626</v>
      </c>
      <c r="B4316" t="s">
        <v>49</v>
      </c>
      <c r="C4316" t="s">
        <v>49</v>
      </c>
    </row>
    <row r="4317" spans="1:3" x14ac:dyDescent="0.3">
      <c r="A4317">
        <v>749</v>
      </c>
      <c r="B4317" t="s">
        <v>49</v>
      </c>
      <c r="C4317" t="s">
        <v>49</v>
      </c>
    </row>
    <row r="4318" spans="1:3" x14ac:dyDescent="0.3">
      <c r="A4318">
        <v>51</v>
      </c>
      <c r="B4318" t="s">
        <v>55</v>
      </c>
      <c r="C4318" t="s">
        <v>49</v>
      </c>
    </row>
    <row r="4319" spans="1:3" x14ac:dyDescent="0.3">
      <c r="A4319">
        <v>-1</v>
      </c>
      <c r="B4319" t="s">
        <v>49</v>
      </c>
      <c r="C4319" t="s">
        <v>49</v>
      </c>
    </row>
    <row r="4320" spans="1:3" x14ac:dyDescent="0.3">
      <c r="A4320">
        <v>-32</v>
      </c>
      <c r="B4320" t="s">
        <v>55</v>
      </c>
      <c r="C4320" t="s">
        <v>49</v>
      </c>
    </row>
    <row r="4321" spans="1:3" x14ac:dyDescent="0.3">
      <c r="A4321">
        <v>6850</v>
      </c>
      <c r="B4321" t="s">
        <v>49</v>
      </c>
      <c r="C4321" t="s">
        <v>49</v>
      </c>
    </row>
    <row r="4322" spans="1:3" x14ac:dyDescent="0.3">
      <c r="A4322">
        <v>333</v>
      </c>
      <c r="B4322" t="s">
        <v>49</v>
      </c>
      <c r="C4322" t="s">
        <v>55</v>
      </c>
    </row>
    <row r="4323" spans="1:3" x14ac:dyDescent="0.3">
      <c r="A4323">
        <v>-27</v>
      </c>
      <c r="B4323" t="s">
        <v>49</v>
      </c>
      <c r="C4323" t="s">
        <v>55</v>
      </c>
    </row>
    <row r="4324" spans="1:3" x14ac:dyDescent="0.3">
      <c r="A4324">
        <v>932</v>
      </c>
      <c r="B4324" t="s">
        <v>55</v>
      </c>
      <c r="C4324" t="s">
        <v>49</v>
      </c>
    </row>
    <row r="4325" spans="1:3" x14ac:dyDescent="0.3">
      <c r="A4325">
        <v>0</v>
      </c>
      <c r="B4325" t="s">
        <v>49</v>
      </c>
      <c r="C4325" t="s">
        <v>49</v>
      </c>
    </row>
    <row r="4326" spans="1:3" x14ac:dyDescent="0.3">
      <c r="A4326">
        <v>100</v>
      </c>
      <c r="B4326" t="s">
        <v>55</v>
      </c>
      <c r="C4326" t="s">
        <v>55</v>
      </c>
    </row>
    <row r="4327" spans="1:3" x14ac:dyDescent="0.3">
      <c r="A4327">
        <v>-626</v>
      </c>
      <c r="B4327" t="s">
        <v>55</v>
      </c>
      <c r="C4327" t="s">
        <v>49</v>
      </c>
    </row>
    <row r="4328" spans="1:3" x14ac:dyDescent="0.3">
      <c r="A4328">
        <v>9</v>
      </c>
      <c r="B4328" t="s">
        <v>49</v>
      </c>
      <c r="C4328" t="s">
        <v>49</v>
      </c>
    </row>
    <row r="4329" spans="1:3" x14ac:dyDescent="0.3">
      <c r="A4329">
        <v>653</v>
      </c>
      <c r="B4329" t="s">
        <v>49</v>
      </c>
      <c r="C4329" t="s">
        <v>49</v>
      </c>
    </row>
    <row r="4330" spans="1:3" x14ac:dyDescent="0.3">
      <c r="A4330">
        <v>3608</v>
      </c>
      <c r="B4330" t="s">
        <v>55</v>
      </c>
      <c r="C4330" t="s">
        <v>49</v>
      </c>
    </row>
    <row r="4331" spans="1:3" x14ac:dyDescent="0.3">
      <c r="A4331">
        <v>293</v>
      </c>
      <c r="B4331" t="s">
        <v>55</v>
      </c>
      <c r="C4331" t="s">
        <v>55</v>
      </c>
    </row>
    <row r="4332" spans="1:3" x14ac:dyDescent="0.3">
      <c r="A4332">
        <v>36</v>
      </c>
      <c r="B4332" t="s">
        <v>55</v>
      </c>
      <c r="C4332" t="s">
        <v>49</v>
      </c>
    </row>
    <row r="4333" spans="1:3" x14ac:dyDescent="0.3">
      <c r="A4333">
        <v>263</v>
      </c>
      <c r="B4333" t="s">
        <v>55</v>
      </c>
      <c r="C4333" t="s">
        <v>49</v>
      </c>
    </row>
    <row r="4334" spans="1:3" x14ac:dyDescent="0.3">
      <c r="A4334">
        <v>8366</v>
      </c>
      <c r="B4334" t="s">
        <v>49</v>
      </c>
      <c r="C4334" t="s">
        <v>49</v>
      </c>
    </row>
    <row r="4335" spans="1:3" x14ac:dyDescent="0.3">
      <c r="A4335">
        <v>2186</v>
      </c>
      <c r="B4335" t="s">
        <v>55</v>
      </c>
      <c r="C4335" t="s">
        <v>49</v>
      </c>
    </row>
    <row r="4336" spans="1:3" x14ac:dyDescent="0.3">
      <c r="A4336">
        <v>20453</v>
      </c>
      <c r="B4336" t="s">
        <v>55</v>
      </c>
      <c r="C4336" t="s">
        <v>49</v>
      </c>
    </row>
    <row r="4337" spans="1:3" x14ac:dyDescent="0.3">
      <c r="A4337">
        <v>105</v>
      </c>
      <c r="B4337" t="s">
        <v>49</v>
      </c>
      <c r="C4337" t="s">
        <v>55</v>
      </c>
    </row>
    <row r="4338" spans="1:3" x14ac:dyDescent="0.3">
      <c r="A4338">
        <v>440</v>
      </c>
      <c r="B4338" t="s">
        <v>55</v>
      </c>
      <c r="C4338" t="s">
        <v>49</v>
      </c>
    </row>
    <row r="4339" spans="1:3" x14ac:dyDescent="0.3">
      <c r="A4339">
        <v>519</v>
      </c>
      <c r="B4339" t="s">
        <v>49</v>
      </c>
      <c r="C4339" t="s">
        <v>49</v>
      </c>
    </row>
    <row r="4340" spans="1:3" x14ac:dyDescent="0.3">
      <c r="A4340">
        <v>19447</v>
      </c>
      <c r="B4340" t="s">
        <v>55</v>
      </c>
      <c r="C4340" t="s">
        <v>55</v>
      </c>
    </row>
    <row r="4341" spans="1:3" x14ac:dyDescent="0.3">
      <c r="A4341">
        <v>225</v>
      </c>
      <c r="B4341" t="s">
        <v>49</v>
      </c>
      <c r="C4341" t="s">
        <v>49</v>
      </c>
    </row>
    <row r="4342" spans="1:3" x14ac:dyDescent="0.3">
      <c r="A4342">
        <v>2548</v>
      </c>
      <c r="B4342" t="s">
        <v>55</v>
      </c>
      <c r="C4342" t="s">
        <v>49</v>
      </c>
    </row>
    <row r="4343" spans="1:3" x14ac:dyDescent="0.3">
      <c r="A4343">
        <v>0</v>
      </c>
      <c r="B4343" t="s">
        <v>49</v>
      </c>
      <c r="C4343" t="s">
        <v>49</v>
      </c>
    </row>
    <row r="4344" spans="1:3" x14ac:dyDescent="0.3">
      <c r="A4344">
        <v>2284</v>
      </c>
      <c r="B4344" t="s">
        <v>55</v>
      </c>
      <c r="C4344" t="s">
        <v>49</v>
      </c>
    </row>
    <row r="4345" spans="1:3" x14ac:dyDescent="0.3">
      <c r="A4345">
        <v>40</v>
      </c>
      <c r="B4345" t="s">
        <v>55</v>
      </c>
      <c r="C4345" t="s">
        <v>49</v>
      </c>
    </row>
    <row r="4346" spans="1:3" x14ac:dyDescent="0.3">
      <c r="A4346">
        <v>364</v>
      </c>
      <c r="B4346" t="s">
        <v>49</v>
      </c>
      <c r="C4346" t="s">
        <v>49</v>
      </c>
    </row>
    <row r="4347" spans="1:3" x14ac:dyDescent="0.3">
      <c r="A4347">
        <v>174</v>
      </c>
      <c r="B4347" t="s">
        <v>49</v>
      </c>
      <c r="C4347" t="s">
        <v>49</v>
      </c>
    </row>
    <row r="4348" spans="1:3" x14ac:dyDescent="0.3">
      <c r="A4348">
        <v>10888</v>
      </c>
      <c r="B4348" t="s">
        <v>55</v>
      </c>
      <c r="C4348" t="s">
        <v>49</v>
      </c>
    </row>
    <row r="4349" spans="1:3" x14ac:dyDescent="0.3">
      <c r="A4349">
        <v>0</v>
      </c>
      <c r="B4349" t="s">
        <v>55</v>
      </c>
      <c r="C4349" t="s">
        <v>55</v>
      </c>
    </row>
    <row r="4350" spans="1:3" x14ac:dyDescent="0.3">
      <c r="A4350">
        <v>225</v>
      </c>
      <c r="B4350" t="s">
        <v>49</v>
      </c>
      <c r="C4350" t="s">
        <v>49</v>
      </c>
    </row>
    <row r="4351" spans="1:3" x14ac:dyDescent="0.3">
      <c r="A4351">
        <v>2131</v>
      </c>
      <c r="B4351" t="s">
        <v>49</v>
      </c>
      <c r="C4351" t="s">
        <v>49</v>
      </c>
    </row>
    <row r="4352" spans="1:3" x14ac:dyDescent="0.3">
      <c r="A4352">
        <v>-20</v>
      </c>
      <c r="B4352" t="s">
        <v>49</v>
      </c>
      <c r="C4352" t="s">
        <v>55</v>
      </c>
    </row>
    <row r="4353" spans="1:3" x14ac:dyDescent="0.3">
      <c r="A4353">
        <v>36</v>
      </c>
      <c r="B4353" t="s">
        <v>49</v>
      </c>
      <c r="C4353" t="s">
        <v>49</v>
      </c>
    </row>
    <row r="4354" spans="1:3" x14ac:dyDescent="0.3">
      <c r="A4354">
        <v>2642</v>
      </c>
      <c r="B4354" t="s">
        <v>49</v>
      </c>
      <c r="C4354" t="s">
        <v>49</v>
      </c>
    </row>
    <row r="4355" spans="1:3" x14ac:dyDescent="0.3">
      <c r="A4355">
        <v>400</v>
      </c>
      <c r="B4355" t="s">
        <v>55</v>
      </c>
      <c r="C4355" t="s">
        <v>49</v>
      </c>
    </row>
    <row r="4356" spans="1:3" x14ac:dyDescent="0.3">
      <c r="A4356">
        <v>1214</v>
      </c>
      <c r="B4356" t="s">
        <v>49</v>
      </c>
      <c r="C4356" t="s">
        <v>49</v>
      </c>
    </row>
    <row r="4357" spans="1:3" x14ac:dyDescent="0.3">
      <c r="A4357">
        <v>-292</v>
      </c>
      <c r="B4357" t="s">
        <v>55</v>
      </c>
      <c r="C4357" t="s">
        <v>49</v>
      </c>
    </row>
    <row r="4358" spans="1:3" x14ac:dyDescent="0.3">
      <c r="A4358">
        <v>1415</v>
      </c>
      <c r="B4358" t="s">
        <v>55</v>
      </c>
      <c r="C4358" t="s">
        <v>49</v>
      </c>
    </row>
    <row r="4359" spans="1:3" x14ac:dyDescent="0.3">
      <c r="A4359">
        <v>213</v>
      </c>
      <c r="B4359" t="s">
        <v>55</v>
      </c>
      <c r="C4359" t="s">
        <v>49</v>
      </c>
    </row>
    <row r="4360" spans="1:3" x14ac:dyDescent="0.3">
      <c r="A4360">
        <v>2540</v>
      </c>
      <c r="B4360" t="s">
        <v>49</v>
      </c>
      <c r="C4360" t="s">
        <v>49</v>
      </c>
    </row>
    <row r="4361" spans="1:3" x14ac:dyDescent="0.3">
      <c r="A4361">
        <v>3232</v>
      </c>
      <c r="B4361" t="s">
        <v>49</v>
      </c>
      <c r="C4361" t="s">
        <v>49</v>
      </c>
    </row>
    <row r="4362" spans="1:3" x14ac:dyDescent="0.3">
      <c r="A4362">
        <v>296</v>
      </c>
      <c r="B4362" t="s">
        <v>49</v>
      </c>
      <c r="C4362" t="s">
        <v>49</v>
      </c>
    </row>
    <row r="4363" spans="1:3" x14ac:dyDescent="0.3">
      <c r="A4363">
        <v>42</v>
      </c>
      <c r="B4363" t="s">
        <v>49</v>
      </c>
      <c r="C4363" t="s">
        <v>49</v>
      </c>
    </row>
    <row r="4364" spans="1:3" x14ac:dyDescent="0.3">
      <c r="A4364">
        <v>697</v>
      </c>
      <c r="B4364" t="s">
        <v>49</v>
      </c>
      <c r="C4364" t="s">
        <v>49</v>
      </c>
    </row>
    <row r="4365" spans="1:3" x14ac:dyDescent="0.3">
      <c r="A4365">
        <v>13156</v>
      </c>
      <c r="B4365" t="s">
        <v>55</v>
      </c>
      <c r="C4365" t="s">
        <v>49</v>
      </c>
    </row>
    <row r="4366" spans="1:3" x14ac:dyDescent="0.3">
      <c r="A4366">
        <v>1490</v>
      </c>
      <c r="B4366" t="s">
        <v>49</v>
      </c>
      <c r="C4366" t="s">
        <v>49</v>
      </c>
    </row>
    <row r="4367" spans="1:3" x14ac:dyDescent="0.3">
      <c r="A4367">
        <v>150</v>
      </c>
      <c r="B4367" t="s">
        <v>49</v>
      </c>
      <c r="C4367" t="s">
        <v>49</v>
      </c>
    </row>
    <row r="4368" spans="1:3" x14ac:dyDescent="0.3">
      <c r="A4368">
        <v>0</v>
      </c>
      <c r="B4368" t="s">
        <v>49</v>
      </c>
      <c r="C4368" t="s">
        <v>49</v>
      </c>
    </row>
    <row r="4369" spans="1:3" x14ac:dyDescent="0.3">
      <c r="A4369">
        <v>4210</v>
      </c>
      <c r="B4369" t="s">
        <v>55</v>
      </c>
      <c r="C4369" t="s">
        <v>49</v>
      </c>
    </row>
    <row r="4370" spans="1:3" x14ac:dyDescent="0.3">
      <c r="A4370">
        <v>1012</v>
      </c>
      <c r="B4370" t="s">
        <v>55</v>
      </c>
      <c r="C4370" t="s">
        <v>49</v>
      </c>
    </row>
    <row r="4371" spans="1:3" x14ac:dyDescent="0.3">
      <c r="A4371">
        <v>16063</v>
      </c>
      <c r="B4371" t="s">
        <v>55</v>
      </c>
      <c r="C4371" t="s">
        <v>49</v>
      </c>
    </row>
    <row r="4372" spans="1:3" x14ac:dyDescent="0.3">
      <c r="A4372">
        <v>5431</v>
      </c>
      <c r="B4372" t="s">
        <v>55</v>
      </c>
      <c r="C4372" t="s">
        <v>55</v>
      </c>
    </row>
    <row r="4373" spans="1:3" x14ac:dyDescent="0.3">
      <c r="A4373">
        <v>317</v>
      </c>
      <c r="B4373" t="s">
        <v>55</v>
      </c>
      <c r="C4373" t="s">
        <v>49</v>
      </c>
    </row>
    <row r="4374" spans="1:3" x14ac:dyDescent="0.3">
      <c r="A4374">
        <v>4787</v>
      </c>
      <c r="B4374" t="s">
        <v>55</v>
      </c>
      <c r="C4374" t="s">
        <v>49</v>
      </c>
    </row>
    <row r="4375" spans="1:3" x14ac:dyDescent="0.3">
      <c r="A4375">
        <v>225</v>
      </c>
      <c r="B4375" t="s">
        <v>55</v>
      </c>
      <c r="C4375" t="s">
        <v>55</v>
      </c>
    </row>
    <row r="4376" spans="1:3" x14ac:dyDescent="0.3">
      <c r="A4376">
        <v>3854</v>
      </c>
      <c r="B4376" t="s">
        <v>55</v>
      </c>
      <c r="C4376" t="s">
        <v>49</v>
      </c>
    </row>
    <row r="4377" spans="1:3" x14ac:dyDescent="0.3">
      <c r="A4377">
        <v>92</v>
      </c>
      <c r="B4377" t="s">
        <v>55</v>
      </c>
      <c r="C4377" t="s">
        <v>49</v>
      </c>
    </row>
    <row r="4378" spans="1:3" x14ac:dyDescent="0.3">
      <c r="A4378">
        <v>-10</v>
      </c>
      <c r="B4378" t="s">
        <v>55</v>
      </c>
      <c r="C4378" t="s">
        <v>49</v>
      </c>
    </row>
    <row r="4379" spans="1:3" x14ac:dyDescent="0.3">
      <c r="A4379">
        <v>-617</v>
      </c>
      <c r="B4379" t="s">
        <v>55</v>
      </c>
      <c r="C4379" t="s">
        <v>49</v>
      </c>
    </row>
    <row r="4380" spans="1:3" x14ac:dyDescent="0.3">
      <c r="A4380">
        <v>195</v>
      </c>
      <c r="B4380" t="s">
        <v>49</v>
      </c>
      <c r="C4380" t="s">
        <v>49</v>
      </c>
    </row>
    <row r="4381" spans="1:3" x14ac:dyDescent="0.3">
      <c r="A4381">
        <v>1172</v>
      </c>
      <c r="B4381" t="s">
        <v>55</v>
      </c>
      <c r="C4381" t="s">
        <v>49</v>
      </c>
    </row>
    <row r="4382" spans="1:3" x14ac:dyDescent="0.3">
      <c r="A4382">
        <v>0</v>
      </c>
      <c r="B4382" t="s">
        <v>49</v>
      </c>
      <c r="C4382" t="s">
        <v>49</v>
      </c>
    </row>
    <row r="4383" spans="1:3" x14ac:dyDescent="0.3">
      <c r="A4383">
        <v>0</v>
      </c>
      <c r="B4383" t="s">
        <v>49</v>
      </c>
      <c r="C4383" t="s">
        <v>49</v>
      </c>
    </row>
    <row r="4384" spans="1:3" x14ac:dyDescent="0.3">
      <c r="A4384">
        <v>-94</v>
      </c>
      <c r="B4384" t="s">
        <v>55</v>
      </c>
      <c r="C4384" t="s">
        <v>49</v>
      </c>
    </row>
    <row r="4385" spans="1:3" x14ac:dyDescent="0.3">
      <c r="A4385">
        <v>609</v>
      </c>
      <c r="B4385" t="s">
        <v>49</v>
      </c>
      <c r="C4385" t="s">
        <v>49</v>
      </c>
    </row>
    <row r="4386" spans="1:3" x14ac:dyDescent="0.3">
      <c r="A4386">
        <v>4</v>
      </c>
      <c r="B4386" t="s">
        <v>49</v>
      </c>
      <c r="C4386" t="s">
        <v>55</v>
      </c>
    </row>
    <row r="4387" spans="1:3" x14ac:dyDescent="0.3">
      <c r="A4387">
        <v>1121</v>
      </c>
      <c r="B4387" t="s">
        <v>55</v>
      </c>
      <c r="C4387" t="s">
        <v>55</v>
      </c>
    </row>
    <row r="4388" spans="1:3" x14ac:dyDescent="0.3">
      <c r="A4388">
        <v>355</v>
      </c>
      <c r="B4388" t="s">
        <v>55</v>
      </c>
      <c r="C4388" t="s">
        <v>49</v>
      </c>
    </row>
    <row r="4389" spans="1:3" x14ac:dyDescent="0.3">
      <c r="A4389">
        <v>3653</v>
      </c>
      <c r="B4389" t="s">
        <v>55</v>
      </c>
      <c r="C4389" t="s">
        <v>55</v>
      </c>
    </row>
    <row r="4390" spans="1:3" x14ac:dyDescent="0.3">
      <c r="A4390">
        <v>1097</v>
      </c>
      <c r="B4390" t="s">
        <v>49</v>
      </c>
      <c r="C4390" t="s">
        <v>49</v>
      </c>
    </row>
    <row r="4391" spans="1:3" x14ac:dyDescent="0.3">
      <c r="A4391">
        <v>436</v>
      </c>
      <c r="B4391" t="s">
        <v>49</v>
      </c>
      <c r="C4391" t="s">
        <v>55</v>
      </c>
    </row>
    <row r="4392" spans="1:3" x14ac:dyDescent="0.3">
      <c r="A4392">
        <v>4795</v>
      </c>
      <c r="B4392" t="s">
        <v>55</v>
      </c>
      <c r="C4392" t="s">
        <v>49</v>
      </c>
    </row>
    <row r="4393" spans="1:3" x14ac:dyDescent="0.3">
      <c r="A4393">
        <v>266</v>
      </c>
      <c r="B4393" t="s">
        <v>49</v>
      </c>
      <c r="C4393" t="s">
        <v>49</v>
      </c>
    </row>
    <row r="4394" spans="1:3" x14ac:dyDescent="0.3">
      <c r="A4394">
        <v>3357</v>
      </c>
      <c r="B4394" t="s">
        <v>49</v>
      </c>
      <c r="C4394" t="s">
        <v>49</v>
      </c>
    </row>
    <row r="4395" spans="1:3" x14ac:dyDescent="0.3">
      <c r="A4395">
        <v>101</v>
      </c>
      <c r="B4395" t="s">
        <v>55</v>
      </c>
      <c r="C4395" t="s">
        <v>55</v>
      </c>
    </row>
    <row r="4396" spans="1:3" x14ac:dyDescent="0.3">
      <c r="A4396">
        <v>10910</v>
      </c>
      <c r="B4396" t="s">
        <v>55</v>
      </c>
      <c r="C4396" t="s">
        <v>49</v>
      </c>
    </row>
    <row r="4397" spans="1:3" x14ac:dyDescent="0.3">
      <c r="A4397">
        <v>1568</v>
      </c>
      <c r="B4397" t="s">
        <v>49</v>
      </c>
      <c r="C4397" t="s">
        <v>49</v>
      </c>
    </row>
    <row r="4398" spans="1:3" x14ac:dyDescent="0.3">
      <c r="A4398">
        <v>0</v>
      </c>
      <c r="B4398" t="s">
        <v>49</v>
      </c>
      <c r="C4398" t="s">
        <v>49</v>
      </c>
    </row>
    <row r="4399" spans="1:3" x14ac:dyDescent="0.3">
      <c r="A4399">
        <v>305</v>
      </c>
      <c r="B4399" t="s">
        <v>55</v>
      </c>
      <c r="C4399" t="s">
        <v>49</v>
      </c>
    </row>
    <row r="4400" spans="1:3" x14ac:dyDescent="0.3">
      <c r="A4400">
        <v>31</v>
      </c>
      <c r="B4400" t="s">
        <v>49</v>
      </c>
      <c r="C4400" t="s">
        <v>49</v>
      </c>
    </row>
    <row r="4401" spans="1:3" x14ac:dyDescent="0.3">
      <c r="A4401">
        <v>452</v>
      </c>
      <c r="B4401" t="s">
        <v>55</v>
      </c>
      <c r="C4401" t="s">
        <v>49</v>
      </c>
    </row>
    <row r="4402" spans="1:3" x14ac:dyDescent="0.3">
      <c r="A4402">
        <v>5</v>
      </c>
      <c r="B4402" t="s">
        <v>55</v>
      </c>
      <c r="C4402" t="s">
        <v>49</v>
      </c>
    </row>
    <row r="4403" spans="1:3" x14ac:dyDescent="0.3">
      <c r="A4403">
        <v>7929</v>
      </c>
      <c r="B4403" t="s">
        <v>49</v>
      </c>
      <c r="C4403" t="s">
        <v>49</v>
      </c>
    </row>
    <row r="4404" spans="1:3" x14ac:dyDescent="0.3">
      <c r="A4404">
        <v>39</v>
      </c>
      <c r="B4404" t="s">
        <v>55</v>
      </c>
      <c r="C4404" t="s">
        <v>49</v>
      </c>
    </row>
    <row r="4405" spans="1:3" x14ac:dyDescent="0.3">
      <c r="A4405">
        <v>267</v>
      </c>
      <c r="B4405" t="s">
        <v>49</v>
      </c>
      <c r="C4405" t="s">
        <v>49</v>
      </c>
    </row>
    <row r="4406" spans="1:3" x14ac:dyDescent="0.3">
      <c r="A4406">
        <v>4945</v>
      </c>
      <c r="B4406" t="s">
        <v>49</v>
      </c>
      <c r="C4406" t="s">
        <v>49</v>
      </c>
    </row>
    <row r="4407" spans="1:3" x14ac:dyDescent="0.3">
      <c r="A4407">
        <v>463</v>
      </c>
      <c r="B4407" t="s">
        <v>55</v>
      </c>
      <c r="C4407" t="s">
        <v>49</v>
      </c>
    </row>
    <row r="4408" spans="1:3" x14ac:dyDescent="0.3">
      <c r="A4408">
        <v>2116</v>
      </c>
      <c r="B4408" t="s">
        <v>55</v>
      </c>
      <c r="C4408" t="s">
        <v>49</v>
      </c>
    </row>
    <row r="4409" spans="1:3" x14ac:dyDescent="0.3">
      <c r="A4409">
        <v>59</v>
      </c>
      <c r="B4409" t="s">
        <v>55</v>
      </c>
      <c r="C4409" t="s">
        <v>49</v>
      </c>
    </row>
    <row r="4410" spans="1:3" x14ac:dyDescent="0.3">
      <c r="A4410">
        <v>131</v>
      </c>
      <c r="B4410" t="s">
        <v>55</v>
      </c>
      <c r="C4410" t="s">
        <v>49</v>
      </c>
    </row>
    <row r="4411" spans="1:3" x14ac:dyDescent="0.3">
      <c r="A4411">
        <v>107</v>
      </c>
      <c r="B4411" t="s">
        <v>49</v>
      </c>
      <c r="C4411" t="s">
        <v>49</v>
      </c>
    </row>
    <row r="4412" spans="1:3" x14ac:dyDescent="0.3">
      <c r="A4412">
        <v>-35</v>
      </c>
      <c r="B4412" t="s">
        <v>49</v>
      </c>
      <c r="C4412" t="s">
        <v>49</v>
      </c>
    </row>
    <row r="4413" spans="1:3" x14ac:dyDescent="0.3">
      <c r="A4413">
        <v>230</v>
      </c>
      <c r="B4413" t="s">
        <v>55</v>
      </c>
      <c r="C4413" t="s">
        <v>49</v>
      </c>
    </row>
    <row r="4414" spans="1:3" x14ac:dyDescent="0.3">
      <c r="A4414">
        <v>2679</v>
      </c>
      <c r="B4414" t="s">
        <v>55</v>
      </c>
      <c r="C4414" t="s">
        <v>49</v>
      </c>
    </row>
    <row r="4415" spans="1:3" x14ac:dyDescent="0.3">
      <c r="A4415">
        <v>493</v>
      </c>
      <c r="B4415" t="s">
        <v>49</v>
      </c>
      <c r="C4415" t="s">
        <v>49</v>
      </c>
    </row>
    <row r="4416" spans="1:3" x14ac:dyDescent="0.3">
      <c r="A4416">
        <v>256</v>
      </c>
      <c r="B4416" t="s">
        <v>55</v>
      </c>
      <c r="C4416" t="s">
        <v>49</v>
      </c>
    </row>
    <row r="4417" spans="1:3" x14ac:dyDescent="0.3">
      <c r="A4417">
        <v>-133</v>
      </c>
      <c r="B4417" t="s">
        <v>49</v>
      </c>
      <c r="C4417" t="s">
        <v>49</v>
      </c>
    </row>
    <row r="4418" spans="1:3" x14ac:dyDescent="0.3">
      <c r="A4418">
        <v>811</v>
      </c>
      <c r="B4418" t="s">
        <v>55</v>
      </c>
      <c r="C4418" t="s">
        <v>49</v>
      </c>
    </row>
    <row r="4419" spans="1:3" x14ac:dyDescent="0.3">
      <c r="A4419">
        <v>302</v>
      </c>
      <c r="B4419" t="s">
        <v>55</v>
      </c>
      <c r="C4419" t="s">
        <v>55</v>
      </c>
    </row>
    <row r="4420" spans="1:3" x14ac:dyDescent="0.3">
      <c r="A4420">
        <v>3529</v>
      </c>
      <c r="B4420" t="s">
        <v>55</v>
      </c>
      <c r="C4420" t="s">
        <v>49</v>
      </c>
    </row>
    <row r="4421" spans="1:3" x14ac:dyDescent="0.3">
      <c r="A4421">
        <v>75</v>
      </c>
      <c r="B4421" t="s">
        <v>55</v>
      </c>
      <c r="C4421" t="s">
        <v>55</v>
      </c>
    </row>
    <row r="4422" spans="1:3" x14ac:dyDescent="0.3">
      <c r="A4422">
        <v>999</v>
      </c>
      <c r="B4422" t="s">
        <v>55</v>
      </c>
      <c r="C4422" t="s">
        <v>49</v>
      </c>
    </row>
    <row r="4423" spans="1:3" x14ac:dyDescent="0.3">
      <c r="A4423">
        <v>7845</v>
      </c>
      <c r="B4423" t="s">
        <v>55</v>
      </c>
      <c r="C4423" t="s">
        <v>49</v>
      </c>
    </row>
    <row r="4424" spans="1:3" x14ac:dyDescent="0.3">
      <c r="A4424">
        <v>260</v>
      </c>
      <c r="B4424" t="s">
        <v>55</v>
      </c>
      <c r="C4424" t="s">
        <v>49</v>
      </c>
    </row>
    <row r="4425" spans="1:3" x14ac:dyDescent="0.3">
      <c r="A4425">
        <v>2048</v>
      </c>
      <c r="B4425" t="s">
        <v>55</v>
      </c>
      <c r="C4425" t="s">
        <v>49</v>
      </c>
    </row>
    <row r="4426" spans="1:3" x14ac:dyDescent="0.3">
      <c r="A4426">
        <v>1557</v>
      </c>
      <c r="B4426" t="s">
        <v>55</v>
      </c>
      <c r="C4426" t="s">
        <v>55</v>
      </c>
    </row>
    <row r="4427" spans="1:3" x14ac:dyDescent="0.3">
      <c r="A4427">
        <v>505</v>
      </c>
      <c r="B4427" t="s">
        <v>55</v>
      </c>
      <c r="C4427" t="s">
        <v>55</v>
      </c>
    </row>
    <row r="4428" spans="1:3" x14ac:dyDescent="0.3">
      <c r="A4428">
        <v>1536</v>
      </c>
      <c r="B4428" t="s">
        <v>49</v>
      </c>
      <c r="C4428" t="s">
        <v>49</v>
      </c>
    </row>
    <row r="4429" spans="1:3" x14ac:dyDescent="0.3">
      <c r="A4429">
        <v>0</v>
      </c>
      <c r="B4429" t="s">
        <v>49</v>
      </c>
      <c r="C4429" t="s">
        <v>49</v>
      </c>
    </row>
    <row r="4430" spans="1:3" x14ac:dyDescent="0.3">
      <c r="A4430">
        <v>439</v>
      </c>
      <c r="B4430" t="s">
        <v>55</v>
      </c>
      <c r="C4430" t="s">
        <v>49</v>
      </c>
    </row>
    <row r="4431" spans="1:3" x14ac:dyDescent="0.3">
      <c r="A4431">
        <v>44</v>
      </c>
      <c r="B4431" t="s">
        <v>49</v>
      </c>
      <c r="C4431" t="s">
        <v>49</v>
      </c>
    </row>
    <row r="4432" spans="1:3" x14ac:dyDescent="0.3">
      <c r="A4432">
        <v>295</v>
      </c>
      <c r="B4432" t="s">
        <v>55</v>
      </c>
      <c r="C4432" t="s">
        <v>49</v>
      </c>
    </row>
    <row r="4433" spans="1:3" x14ac:dyDescent="0.3">
      <c r="A4433">
        <v>190</v>
      </c>
      <c r="B4433" t="s">
        <v>55</v>
      </c>
      <c r="C4433" t="s">
        <v>55</v>
      </c>
    </row>
    <row r="4434" spans="1:3" x14ac:dyDescent="0.3">
      <c r="A4434">
        <v>3935</v>
      </c>
      <c r="B4434" t="s">
        <v>55</v>
      </c>
      <c r="C4434" t="s">
        <v>49</v>
      </c>
    </row>
    <row r="4435" spans="1:3" x14ac:dyDescent="0.3">
      <c r="A4435">
        <v>-17</v>
      </c>
      <c r="B4435" t="s">
        <v>55</v>
      </c>
      <c r="C4435" t="s">
        <v>55</v>
      </c>
    </row>
    <row r="4436" spans="1:3" x14ac:dyDescent="0.3">
      <c r="A4436">
        <v>175</v>
      </c>
      <c r="B4436" t="s">
        <v>55</v>
      </c>
      <c r="C4436" t="s">
        <v>49</v>
      </c>
    </row>
    <row r="4437" spans="1:3" x14ac:dyDescent="0.3">
      <c r="A4437">
        <v>4888</v>
      </c>
      <c r="B4437" t="s">
        <v>55</v>
      </c>
      <c r="C4437" t="s">
        <v>49</v>
      </c>
    </row>
    <row r="4438" spans="1:3" x14ac:dyDescent="0.3">
      <c r="A4438">
        <v>40</v>
      </c>
      <c r="B4438" t="s">
        <v>49</v>
      </c>
      <c r="C4438" t="s">
        <v>49</v>
      </c>
    </row>
    <row r="4439" spans="1:3" x14ac:dyDescent="0.3">
      <c r="A4439">
        <v>4460</v>
      </c>
      <c r="B4439" t="s">
        <v>49</v>
      </c>
      <c r="C4439" t="s">
        <v>49</v>
      </c>
    </row>
    <row r="4440" spans="1:3" x14ac:dyDescent="0.3">
      <c r="A4440">
        <v>98</v>
      </c>
      <c r="B4440" t="s">
        <v>49</v>
      </c>
      <c r="C4440" t="s">
        <v>55</v>
      </c>
    </row>
    <row r="4441" spans="1:3" x14ac:dyDescent="0.3">
      <c r="A4441">
        <v>330</v>
      </c>
      <c r="B4441" t="s">
        <v>49</v>
      </c>
      <c r="C4441" t="s">
        <v>49</v>
      </c>
    </row>
    <row r="4442" spans="1:3" x14ac:dyDescent="0.3">
      <c r="A4442">
        <v>13117</v>
      </c>
      <c r="B4442" t="s">
        <v>49</v>
      </c>
      <c r="C4442" t="s">
        <v>49</v>
      </c>
    </row>
    <row r="4443" spans="1:3" x14ac:dyDescent="0.3">
      <c r="A4443">
        <v>12877</v>
      </c>
      <c r="B4443" t="s">
        <v>49</v>
      </c>
      <c r="C4443" t="s">
        <v>49</v>
      </c>
    </row>
    <row r="4444" spans="1:3" x14ac:dyDescent="0.3">
      <c r="A4444">
        <v>1506</v>
      </c>
      <c r="B4444" t="s">
        <v>55</v>
      </c>
      <c r="C4444" t="s">
        <v>49</v>
      </c>
    </row>
    <row r="4445" spans="1:3" x14ac:dyDescent="0.3">
      <c r="A4445">
        <v>0</v>
      </c>
      <c r="B4445" t="s">
        <v>49</v>
      </c>
      <c r="C4445" t="s">
        <v>49</v>
      </c>
    </row>
    <row r="4446" spans="1:3" x14ac:dyDescent="0.3">
      <c r="A4446">
        <v>775</v>
      </c>
      <c r="B4446" t="s">
        <v>49</v>
      </c>
      <c r="C4446" t="s">
        <v>49</v>
      </c>
    </row>
    <row r="4447" spans="1:3" x14ac:dyDescent="0.3">
      <c r="A4447">
        <v>258</v>
      </c>
      <c r="B4447" t="s">
        <v>55</v>
      </c>
      <c r="C4447" t="s">
        <v>49</v>
      </c>
    </row>
    <row r="4448" spans="1:3" x14ac:dyDescent="0.3">
      <c r="A4448">
        <v>246</v>
      </c>
      <c r="B4448" t="s">
        <v>55</v>
      </c>
      <c r="C4448" t="s">
        <v>49</v>
      </c>
    </row>
    <row r="4449" spans="1:3" x14ac:dyDescent="0.3">
      <c r="A4449">
        <v>2146</v>
      </c>
      <c r="B4449" t="s">
        <v>55</v>
      </c>
      <c r="C4449" t="s">
        <v>49</v>
      </c>
    </row>
    <row r="4450" spans="1:3" x14ac:dyDescent="0.3">
      <c r="A4450">
        <v>304</v>
      </c>
      <c r="B4450" t="s">
        <v>55</v>
      </c>
      <c r="C4450" t="s">
        <v>49</v>
      </c>
    </row>
    <row r="4451" spans="1:3" x14ac:dyDescent="0.3">
      <c r="A4451">
        <v>360</v>
      </c>
      <c r="B4451" t="s">
        <v>55</v>
      </c>
      <c r="C4451" t="s">
        <v>49</v>
      </c>
    </row>
    <row r="4452" spans="1:3" x14ac:dyDescent="0.3">
      <c r="A4452">
        <v>3316</v>
      </c>
      <c r="B4452" t="s">
        <v>55</v>
      </c>
      <c r="C4452" t="s">
        <v>49</v>
      </c>
    </row>
    <row r="4453" spans="1:3" x14ac:dyDescent="0.3">
      <c r="A4453">
        <v>6880</v>
      </c>
      <c r="B4453" t="s">
        <v>49</v>
      </c>
      <c r="C4453" t="s">
        <v>49</v>
      </c>
    </row>
    <row r="4454" spans="1:3" x14ac:dyDescent="0.3">
      <c r="A4454">
        <v>2189</v>
      </c>
      <c r="B4454" t="s">
        <v>49</v>
      </c>
      <c r="C4454" t="s">
        <v>49</v>
      </c>
    </row>
    <row r="4455" spans="1:3" x14ac:dyDescent="0.3">
      <c r="A4455">
        <v>5304</v>
      </c>
      <c r="B4455" t="s">
        <v>55</v>
      </c>
      <c r="C4455" t="s">
        <v>49</v>
      </c>
    </row>
    <row r="4456" spans="1:3" x14ac:dyDescent="0.3">
      <c r="A4456">
        <v>102</v>
      </c>
      <c r="B4456" t="s">
        <v>55</v>
      </c>
      <c r="C4456" t="s">
        <v>49</v>
      </c>
    </row>
    <row r="4457" spans="1:3" x14ac:dyDescent="0.3">
      <c r="A4457">
        <v>181</v>
      </c>
      <c r="B4457" t="s">
        <v>55</v>
      </c>
      <c r="C4457" t="s">
        <v>49</v>
      </c>
    </row>
    <row r="4458" spans="1:3" x14ac:dyDescent="0.3">
      <c r="A4458">
        <v>3953</v>
      </c>
      <c r="B4458" t="s">
        <v>55</v>
      </c>
      <c r="C4458" t="s">
        <v>49</v>
      </c>
    </row>
    <row r="4459" spans="1:3" x14ac:dyDescent="0.3">
      <c r="A4459">
        <v>6969</v>
      </c>
      <c r="B4459" t="s">
        <v>55</v>
      </c>
      <c r="C4459" t="s">
        <v>49</v>
      </c>
    </row>
    <row r="4460" spans="1:3" x14ac:dyDescent="0.3">
      <c r="A4460">
        <v>572</v>
      </c>
      <c r="B4460" t="s">
        <v>49</v>
      </c>
      <c r="C4460" t="s">
        <v>49</v>
      </c>
    </row>
    <row r="4461" spans="1:3" x14ac:dyDescent="0.3">
      <c r="A4461">
        <v>223</v>
      </c>
      <c r="B4461" t="s">
        <v>55</v>
      </c>
      <c r="C4461" t="s">
        <v>49</v>
      </c>
    </row>
    <row r="4462" spans="1:3" x14ac:dyDescent="0.3">
      <c r="A4462">
        <v>-396</v>
      </c>
      <c r="B4462" t="s">
        <v>55</v>
      </c>
      <c r="C4462" t="s">
        <v>49</v>
      </c>
    </row>
    <row r="4463" spans="1:3" x14ac:dyDescent="0.3">
      <c r="A4463">
        <v>164</v>
      </c>
      <c r="B4463" t="s">
        <v>49</v>
      </c>
      <c r="C4463" t="s">
        <v>49</v>
      </c>
    </row>
    <row r="4464" spans="1:3" x14ac:dyDescent="0.3">
      <c r="A4464">
        <v>2678</v>
      </c>
      <c r="B4464" t="s">
        <v>49</v>
      </c>
      <c r="C4464" t="s">
        <v>55</v>
      </c>
    </row>
    <row r="4465" spans="1:3" x14ac:dyDescent="0.3">
      <c r="A4465">
        <v>920</v>
      </c>
      <c r="B4465" t="s">
        <v>55</v>
      </c>
      <c r="C4465" t="s">
        <v>49</v>
      </c>
    </row>
    <row r="4466" spans="1:3" x14ac:dyDescent="0.3">
      <c r="A4466">
        <v>4554</v>
      </c>
      <c r="B4466" t="s">
        <v>49</v>
      </c>
      <c r="C4466" t="s">
        <v>49</v>
      </c>
    </row>
    <row r="4467" spans="1:3" x14ac:dyDescent="0.3">
      <c r="A4467">
        <v>623</v>
      </c>
      <c r="B4467" t="s">
        <v>49</v>
      </c>
      <c r="C4467" t="s">
        <v>49</v>
      </c>
    </row>
    <row r="4468" spans="1:3" x14ac:dyDescent="0.3">
      <c r="A4468">
        <v>967</v>
      </c>
      <c r="B4468" t="s">
        <v>49</v>
      </c>
      <c r="C4468" t="s">
        <v>49</v>
      </c>
    </row>
    <row r="4469" spans="1:3" x14ac:dyDescent="0.3">
      <c r="A4469">
        <v>1577</v>
      </c>
      <c r="B4469" t="s">
        <v>55</v>
      </c>
      <c r="C4469" t="s">
        <v>49</v>
      </c>
    </row>
    <row r="4470" spans="1:3" x14ac:dyDescent="0.3">
      <c r="A4470">
        <v>1</v>
      </c>
      <c r="B4470" t="s">
        <v>55</v>
      </c>
      <c r="C4470" t="s">
        <v>49</v>
      </c>
    </row>
    <row r="4471" spans="1:3" x14ac:dyDescent="0.3">
      <c r="A4471">
        <v>0</v>
      </c>
      <c r="B4471" t="s">
        <v>49</v>
      </c>
      <c r="C4471" t="s">
        <v>49</v>
      </c>
    </row>
    <row r="4472" spans="1:3" x14ac:dyDescent="0.3">
      <c r="A4472">
        <v>1166</v>
      </c>
      <c r="B4472" t="s">
        <v>55</v>
      </c>
      <c r="C4472" t="s">
        <v>49</v>
      </c>
    </row>
    <row r="4473" spans="1:3" x14ac:dyDescent="0.3">
      <c r="A4473">
        <v>3534</v>
      </c>
      <c r="B4473" t="s">
        <v>49</v>
      </c>
      <c r="C4473" t="s">
        <v>49</v>
      </c>
    </row>
    <row r="4474" spans="1:3" x14ac:dyDescent="0.3">
      <c r="A4474">
        <v>200</v>
      </c>
      <c r="B4474" t="s">
        <v>55</v>
      </c>
      <c r="C4474" t="s">
        <v>49</v>
      </c>
    </row>
    <row r="4475" spans="1:3" x14ac:dyDescent="0.3">
      <c r="A4475">
        <v>4790</v>
      </c>
      <c r="B4475" t="s">
        <v>55</v>
      </c>
      <c r="C4475" t="s">
        <v>49</v>
      </c>
    </row>
    <row r="4476" spans="1:3" x14ac:dyDescent="0.3">
      <c r="A4476">
        <v>-237</v>
      </c>
      <c r="B4476" t="s">
        <v>55</v>
      </c>
      <c r="C4476" t="s">
        <v>49</v>
      </c>
    </row>
    <row r="4477" spans="1:3" x14ac:dyDescent="0.3">
      <c r="A4477">
        <v>1335</v>
      </c>
      <c r="B4477" t="s">
        <v>55</v>
      </c>
      <c r="C4477" t="s">
        <v>49</v>
      </c>
    </row>
    <row r="4478" spans="1:3" x14ac:dyDescent="0.3">
      <c r="A4478">
        <v>603</v>
      </c>
      <c r="B4478" t="s">
        <v>55</v>
      </c>
      <c r="C4478" t="s">
        <v>49</v>
      </c>
    </row>
    <row r="4479" spans="1:3" x14ac:dyDescent="0.3">
      <c r="A4479">
        <v>577</v>
      </c>
      <c r="B4479" t="s">
        <v>49</v>
      </c>
      <c r="C4479" t="s">
        <v>49</v>
      </c>
    </row>
    <row r="4480" spans="1:3" x14ac:dyDescent="0.3">
      <c r="A4480">
        <v>0</v>
      </c>
      <c r="B4480" t="s">
        <v>55</v>
      </c>
      <c r="C4480" t="s">
        <v>49</v>
      </c>
    </row>
    <row r="4481" spans="1:3" x14ac:dyDescent="0.3">
      <c r="A4481">
        <v>163</v>
      </c>
      <c r="B4481" t="s">
        <v>55</v>
      </c>
      <c r="C4481" t="s">
        <v>49</v>
      </c>
    </row>
    <row r="4482" spans="1:3" x14ac:dyDescent="0.3">
      <c r="A4482">
        <v>1158</v>
      </c>
      <c r="B4482" t="s">
        <v>55</v>
      </c>
      <c r="C4482" t="s">
        <v>49</v>
      </c>
    </row>
    <row r="4483" spans="1:3" x14ac:dyDescent="0.3">
      <c r="A4483">
        <v>642</v>
      </c>
      <c r="B4483" t="s">
        <v>49</v>
      </c>
      <c r="C4483" t="s">
        <v>49</v>
      </c>
    </row>
    <row r="4484" spans="1:3" x14ac:dyDescent="0.3">
      <c r="A4484">
        <v>466</v>
      </c>
      <c r="B4484" t="s">
        <v>55</v>
      </c>
      <c r="C4484" t="s">
        <v>49</v>
      </c>
    </row>
    <row r="4485" spans="1:3" x14ac:dyDescent="0.3">
      <c r="A4485">
        <v>119</v>
      </c>
      <c r="B4485" t="s">
        <v>55</v>
      </c>
      <c r="C4485" t="s">
        <v>49</v>
      </c>
    </row>
    <row r="4486" spans="1:3" x14ac:dyDescent="0.3">
      <c r="A4486">
        <v>3436</v>
      </c>
      <c r="B4486" t="s">
        <v>49</v>
      </c>
      <c r="C4486" t="s">
        <v>49</v>
      </c>
    </row>
    <row r="4487" spans="1:3" x14ac:dyDescent="0.3">
      <c r="A4487">
        <v>238</v>
      </c>
      <c r="B4487" t="s">
        <v>55</v>
      </c>
      <c r="C4487" t="s">
        <v>49</v>
      </c>
    </row>
    <row r="4488" spans="1:3" x14ac:dyDescent="0.3">
      <c r="A4488">
        <v>378</v>
      </c>
      <c r="B4488" t="s">
        <v>55</v>
      </c>
      <c r="C4488" t="s">
        <v>49</v>
      </c>
    </row>
    <row r="4489" spans="1:3" x14ac:dyDescent="0.3">
      <c r="A4489">
        <v>32</v>
      </c>
      <c r="B4489" t="s">
        <v>49</v>
      </c>
      <c r="C4489" t="s">
        <v>49</v>
      </c>
    </row>
    <row r="4490" spans="1:3" x14ac:dyDescent="0.3">
      <c r="A4490">
        <v>315</v>
      </c>
      <c r="B4490" t="s">
        <v>49</v>
      </c>
      <c r="C4490" t="s">
        <v>49</v>
      </c>
    </row>
    <row r="4491" spans="1:3" x14ac:dyDescent="0.3">
      <c r="A4491">
        <v>6945</v>
      </c>
      <c r="B4491" t="s">
        <v>49</v>
      </c>
      <c r="C4491" t="s">
        <v>49</v>
      </c>
    </row>
    <row r="4492" spans="1:3" x14ac:dyDescent="0.3">
      <c r="A4492">
        <v>3496</v>
      </c>
      <c r="B4492" t="s">
        <v>55</v>
      </c>
      <c r="C4492" t="s">
        <v>49</v>
      </c>
    </row>
    <row r="4493" spans="1:3" x14ac:dyDescent="0.3">
      <c r="A4493">
        <v>0</v>
      </c>
      <c r="B4493" t="s">
        <v>55</v>
      </c>
      <c r="C4493" t="s">
        <v>49</v>
      </c>
    </row>
    <row r="4494" spans="1:3" x14ac:dyDescent="0.3">
      <c r="A4494">
        <v>309</v>
      </c>
      <c r="B4494" t="s">
        <v>55</v>
      </c>
      <c r="C4494" t="s">
        <v>55</v>
      </c>
    </row>
    <row r="4495" spans="1:3" x14ac:dyDescent="0.3">
      <c r="A4495">
        <v>0</v>
      </c>
      <c r="B4495" t="s">
        <v>55</v>
      </c>
      <c r="C4495" t="s">
        <v>49</v>
      </c>
    </row>
    <row r="4496" spans="1:3" x14ac:dyDescent="0.3">
      <c r="A4496">
        <v>668</v>
      </c>
      <c r="B4496" t="s">
        <v>55</v>
      </c>
      <c r="C4496" t="s">
        <v>49</v>
      </c>
    </row>
    <row r="4497" spans="1:3" x14ac:dyDescent="0.3">
      <c r="A4497">
        <v>1175</v>
      </c>
      <c r="B4497" t="s">
        <v>55</v>
      </c>
      <c r="C4497" t="s">
        <v>49</v>
      </c>
    </row>
    <row r="4498" spans="1:3" x14ac:dyDescent="0.3">
      <c r="A4498">
        <v>363</v>
      </c>
      <c r="B4498" t="s">
        <v>49</v>
      </c>
      <c r="C4498" t="s">
        <v>49</v>
      </c>
    </row>
    <row r="4499" spans="1:3" x14ac:dyDescent="0.3">
      <c r="A4499">
        <v>38</v>
      </c>
      <c r="B4499" t="s">
        <v>49</v>
      </c>
      <c r="C4499" t="s">
        <v>49</v>
      </c>
    </row>
    <row r="4500" spans="1:3" x14ac:dyDescent="0.3">
      <c r="A4500">
        <v>1183</v>
      </c>
      <c r="B4500" t="s">
        <v>55</v>
      </c>
      <c r="C4500" t="s">
        <v>49</v>
      </c>
    </row>
    <row r="4501" spans="1:3" x14ac:dyDescent="0.3">
      <c r="A4501">
        <v>942</v>
      </c>
      <c r="B4501" t="s">
        <v>49</v>
      </c>
      <c r="C4501" t="s">
        <v>49</v>
      </c>
    </row>
    <row r="4502" spans="1:3" x14ac:dyDescent="0.3">
      <c r="A4502">
        <v>4196</v>
      </c>
      <c r="B4502" t="s">
        <v>55</v>
      </c>
      <c r="C4502" t="s">
        <v>49</v>
      </c>
    </row>
    <row r="4503" spans="1:3" x14ac:dyDescent="0.3">
      <c r="A4503">
        <v>297</v>
      </c>
      <c r="B4503" t="s">
        <v>55</v>
      </c>
      <c r="C4503" t="s">
        <v>49</v>
      </c>
    </row>
    <row r="4504" spans="1:3" x14ac:dyDescent="0.3">
      <c r="A4504">
        <v>-91</v>
      </c>
      <c r="B4504" t="s">
        <v>55</v>
      </c>
      <c r="C4504" t="s">
        <v>55</v>
      </c>
    </row>
    <row r="4505" spans="1:3" x14ac:dyDescent="0.3">
      <c r="A4505">
        <v>362</v>
      </c>
      <c r="B4505" t="s">
        <v>49</v>
      </c>
      <c r="C4505" t="s">
        <v>55</v>
      </c>
    </row>
    <row r="4506" spans="1:3" x14ac:dyDescent="0.3">
      <c r="A4506">
        <v>1080</v>
      </c>
      <c r="B4506" t="s">
        <v>55</v>
      </c>
      <c r="C4506" t="s">
        <v>55</v>
      </c>
    </row>
    <row r="4507" spans="1:3" x14ac:dyDescent="0.3">
      <c r="A4507">
        <v>620</v>
      </c>
      <c r="B4507" t="s">
        <v>55</v>
      </c>
      <c r="C4507" t="s">
        <v>49</v>
      </c>
    </row>
    <row r="4508" spans="1:3" x14ac:dyDescent="0.3">
      <c r="A4508">
        <v>-166</v>
      </c>
      <c r="B4508" t="s">
        <v>49</v>
      </c>
      <c r="C4508" t="s">
        <v>49</v>
      </c>
    </row>
    <row r="4509" spans="1:3" x14ac:dyDescent="0.3">
      <c r="A4509">
        <v>288</v>
      </c>
      <c r="B4509" t="s">
        <v>55</v>
      </c>
      <c r="C4509" t="s">
        <v>49</v>
      </c>
    </row>
    <row r="4510" spans="1:3" x14ac:dyDescent="0.3">
      <c r="A4510">
        <v>642</v>
      </c>
      <c r="B4510" t="s">
        <v>55</v>
      </c>
      <c r="C4510" t="s">
        <v>55</v>
      </c>
    </row>
    <row r="4511" spans="1:3" x14ac:dyDescent="0.3">
      <c r="A4511">
        <v>2506</v>
      </c>
      <c r="B4511" t="s">
        <v>49</v>
      </c>
      <c r="C4511" t="s">
        <v>49</v>
      </c>
    </row>
    <row r="4512" spans="1:3" x14ac:dyDescent="0.3">
      <c r="A4512">
        <v>566</v>
      </c>
      <c r="B4512" t="s">
        <v>55</v>
      </c>
      <c r="C4512" t="s">
        <v>49</v>
      </c>
    </row>
    <row r="4513" spans="1:3" x14ac:dyDescent="0.3">
      <c r="A4513">
        <v>668</v>
      </c>
      <c r="B4513" t="s">
        <v>55</v>
      </c>
      <c r="C4513" t="s">
        <v>49</v>
      </c>
    </row>
    <row r="4514" spans="1:3" x14ac:dyDescent="0.3">
      <c r="A4514">
        <v>1100</v>
      </c>
      <c r="B4514" t="s">
        <v>55</v>
      </c>
      <c r="C4514" t="s">
        <v>49</v>
      </c>
    </row>
    <row r="4515" spans="1:3" x14ac:dyDescent="0.3">
      <c r="A4515">
        <v>322</v>
      </c>
      <c r="B4515" t="s">
        <v>49</v>
      </c>
      <c r="C4515" t="s">
        <v>49</v>
      </c>
    </row>
    <row r="4516" spans="1:3" x14ac:dyDescent="0.3">
      <c r="A4516">
        <v>1205</v>
      </c>
      <c r="B4516" t="s">
        <v>55</v>
      </c>
      <c r="C4516" t="s">
        <v>49</v>
      </c>
    </row>
    <row r="4517" spans="1:3" x14ac:dyDescent="0.3">
      <c r="A4517">
        <v>473</v>
      </c>
      <c r="B4517" t="s">
        <v>55</v>
      </c>
      <c r="C4517" t="s">
        <v>49</v>
      </c>
    </row>
    <row r="4518" spans="1:3" x14ac:dyDescent="0.3">
      <c r="A4518">
        <v>-333</v>
      </c>
      <c r="B4518" t="s">
        <v>55</v>
      </c>
      <c r="C4518" t="s">
        <v>49</v>
      </c>
    </row>
    <row r="4519" spans="1:3" x14ac:dyDescent="0.3">
      <c r="A4519">
        <v>-3313</v>
      </c>
      <c r="B4519" t="s">
        <v>55</v>
      </c>
      <c r="C4519" t="s">
        <v>55</v>
      </c>
    </row>
    <row r="4520" spans="1:3" x14ac:dyDescent="0.3">
      <c r="A4520">
        <v>295</v>
      </c>
      <c r="B4520" t="s">
        <v>49</v>
      </c>
      <c r="C4520" t="s">
        <v>49</v>
      </c>
    </row>
    <row r="4521" spans="1:3" x14ac:dyDescent="0.3">
      <c r="A4521">
        <v>1137</v>
      </c>
      <c r="B4521" t="s">
        <v>49</v>
      </c>
      <c r="C4521" t="s">
        <v>49</v>
      </c>
    </row>
    <row r="4522" spans="1:3" x14ac:dyDescent="0.3">
      <c r="A4522">
        <v>1136</v>
      </c>
      <c r="B4522" t="s">
        <v>55</v>
      </c>
      <c r="C4522" t="s">
        <v>55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1478"/>
  <sheetViews>
    <sheetView topLeftCell="B1" zoomScale="130" zoomScaleNormal="130" workbookViewId="0">
      <selection activeCell="U9" sqref="U9"/>
    </sheetView>
  </sheetViews>
  <sheetFormatPr defaultRowHeight="16.2" x14ac:dyDescent="0.3"/>
  <cols>
    <col min="1" max="1" width="5.44140625" bestFit="1" customWidth="1"/>
    <col min="2" max="2" width="11" bestFit="1" customWidth="1"/>
    <col min="3" max="3" width="11.44140625" bestFit="1" customWidth="1"/>
    <col min="4" max="4" width="10.21875" customWidth="1"/>
    <col min="5" max="5" width="10" bestFit="1" customWidth="1"/>
    <col min="6" max="6" width="11.88671875" bestFit="1" customWidth="1"/>
    <col min="7" max="7" width="12.88671875" bestFit="1" customWidth="1"/>
    <col min="8" max="8" width="18" customWidth="1"/>
    <col min="9" max="9" width="5.44140625" bestFit="1" customWidth="1"/>
    <col min="10" max="10" width="6.44140625" customWidth="1"/>
    <col min="11" max="11" width="8.44140625" bestFit="1" customWidth="1"/>
    <col min="12" max="12" width="9.6640625" customWidth="1"/>
    <col min="13" max="13" width="10.88671875" bestFit="1" customWidth="1"/>
    <col min="14" max="14" width="10.44140625" bestFit="1" customWidth="1"/>
    <col min="15" max="15" width="10.5546875" bestFit="1" customWidth="1"/>
    <col min="16" max="16" width="15" customWidth="1"/>
    <col min="17" max="17" width="21.5546875" customWidth="1"/>
    <col min="18" max="18" width="22.88671875" customWidth="1"/>
    <col min="19" max="19" width="17.6640625" customWidth="1"/>
    <col min="20" max="20" width="21.6640625" customWidth="1"/>
    <col min="21" max="23" width="9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95</v>
      </c>
      <c r="Q1" t="s">
        <v>170</v>
      </c>
      <c r="R1" t="s">
        <v>171</v>
      </c>
      <c r="S1" t="s">
        <v>172</v>
      </c>
    </row>
    <row r="2" spans="1:19" ht="16.05" x14ac:dyDescent="0.3">
      <c r="A2">
        <v>0</v>
      </c>
      <c r="B2">
        <v>5.2464000000000004</v>
      </c>
      <c r="C2">
        <v>7.5151000000000003</v>
      </c>
      <c r="D2">
        <v>86.327799999999996</v>
      </c>
      <c r="E2">
        <v>0</v>
      </c>
      <c r="F2" t="s">
        <v>15</v>
      </c>
      <c r="G2" t="s">
        <v>16</v>
      </c>
      <c r="H2" t="s">
        <v>17</v>
      </c>
      <c r="I2">
        <v>57</v>
      </c>
      <c r="J2" t="s">
        <v>18</v>
      </c>
      <c r="K2" t="s">
        <v>19</v>
      </c>
      <c r="L2">
        <v>2</v>
      </c>
      <c r="M2">
        <v>27535.3</v>
      </c>
      <c r="N2" t="s">
        <v>20</v>
      </c>
      <c r="O2" t="s">
        <v>21</v>
      </c>
      <c r="P2" s="3" t="s">
        <v>18</v>
      </c>
      <c r="Q2">
        <v>13.762747798128352</v>
      </c>
      <c r="R2">
        <v>0.90011127406417124</v>
      </c>
      <c r="S2">
        <v>52.658987259358341</v>
      </c>
    </row>
    <row r="3" spans="1:19" ht="16.05" hidden="1" x14ac:dyDescent="0.3">
      <c r="A3">
        <v>3</v>
      </c>
      <c r="B3">
        <v>0</v>
      </c>
      <c r="C3">
        <v>0</v>
      </c>
      <c r="D3">
        <v>3.9422899999999998</v>
      </c>
      <c r="E3">
        <v>0</v>
      </c>
      <c r="F3" t="s">
        <v>22</v>
      </c>
      <c r="G3" t="s">
        <v>23</v>
      </c>
      <c r="H3" t="s">
        <v>24</v>
      </c>
      <c r="I3">
        <v>50</v>
      </c>
      <c r="J3" t="s">
        <v>18</v>
      </c>
      <c r="K3" t="s">
        <v>25</v>
      </c>
      <c r="L3">
        <v>2</v>
      </c>
      <c r="M3">
        <v>64632.3</v>
      </c>
      <c r="N3" t="s">
        <v>26</v>
      </c>
      <c r="O3" t="s">
        <v>27</v>
      </c>
      <c r="P3" s="4" t="s">
        <v>19</v>
      </c>
      <c r="Q3">
        <v>13.69985030598669</v>
      </c>
      <c r="R3">
        <v>0.9007031796008873</v>
      </c>
      <c r="S3">
        <v>50.222935496674076</v>
      </c>
    </row>
    <row r="4" spans="1:19" ht="16.05" x14ac:dyDescent="0.3">
      <c r="A4">
        <v>4</v>
      </c>
      <c r="B4">
        <v>5.5556400000000004</v>
      </c>
      <c r="C4">
        <v>0</v>
      </c>
      <c r="D4">
        <v>9.3634699999999995</v>
      </c>
      <c r="E4">
        <v>1</v>
      </c>
      <c r="F4" t="s">
        <v>22</v>
      </c>
      <c r="G4" t="s">
        <v>23</v>
      </c>
      <c r="H4" t="s">
        <v>24</v>
      </c>
      <c r="I4">
        <v>68</v>
      </c>
      <c r="J4" t="s">
        <v>18</v>
      </c>
      <c r="K4" t="s">
        <v>19</v>
      </c>
      <c r="L4">
        <v>2</v>
      </c>
      <c r="M4">
        <v>81000.899999999994</v>
      </c>
      <c r="N4" t="s">
        <v>26</v>
      </c>
      <c r="O4" t="s">
        <v>21</v>
      </c>
      <c r="P4" s="5" t="s">
        <v>28</v>
      </c>
      <c r="Q4">
        <v>15.754314315789472</v>
      </c>
      <c r="R4">
        <v>0.26710295394736844</v>
      </c>
      <c r="S4">
        <v>54.083483618421056</v>
      </c>
    </row>
    <row r="5" spans="1:19" ht="16.05" x14ac:dyDescent="0.3">
      <c r="A5">
        <v>8</v>
      </c>
      <c r="B5">
        <v>14.019299999999999</v>
      </c>
      <c r="C5">
        <v>5.6804300000000003</v>
      </c>
      <c r="D5">
        <v>29.8065</v>
      </c>
      <c r="E5">
        <v>0</v>
      </c>
      <c r="F5" t="s">
        <v>22</v>
      </c>
      <c r="G5" t="s">
        <v>23</v>
      </c>
      <c r="H5" t="s">
        <v>17</v>
      </c>
      <c r="I5">
        <v>34</v>
      </c>
      <c r="J5" t="s">
        <v>19</v>
      </c>
      <c r="K5" t="s">
        <v>25</v>
      </c>
      <c r="L5">
        <v>0</v>
      </c>
      <c r="M5">
        <v>87467.1</v>
      </c>
      <c r="N5" t="s">
        <v>20</v>
      </c>
      <c r="O5" t="s">
        <v>28</v>
      </c>
      <c r="P5" s="5" t="s">
        <v>27</v>
      </c>
      <c r="Q5">
        <v>0</v>
      </c>
      <c r="R5">
        <v>0</v>
      </c>
      <c r="S5">
        <v>2.5087215476190474</v>
      </c>
    </row>
    <row r="6" spans="1:19" ht="16.05" x14ac:dyDescent="0.3">
      <c r="A6">
        <v>10</v>
      </c>
      <c r="B6">
        <v>13.664</v>
      </c>
      <c r="C6">
        <v>2.95642</v>
      </c>
      <c r="D6">
        <v>32.638100000000001</v>
      </c>
      <c r="E6">
        <v>0</v>
      </c>
      <c r="F6" t="s">
        <v>22</v>
      </c>
      <c r="G6" t="s">
        <v>16</v>
      </c>
      <c r="H6" t="s">
        <v>24</v>
      </c>
      <c r="I6">
        <v>60</v>
      </c>
      <c r="J6" t="s">
        <v>19</v>
      </c>
      <c r="K6" t="s">
        <v>19</v>
      </c>
      <c r="L6">
        <v>2</v>
      </c>
      <c r="M6">
        <v>83220.600000000006</v>
      </c>
      <c r="N6" t="s">
        <v>26</v>
      </c>
      <c r="O6" t="s">
        <v>21</v>
      </c>
      <c r="P6" s="5" t="s">
        <v>21</v>
      </c>
      <c r="Q6">
        <v>14.723644793774318</v>
      </c>
      <c r="R6">
        <v>1.4226361284046698</v>
      </c>
      <c r="S6">
        <v>55.737307758754852</v>
      </c>
    </row>
    <row r="7" spans="1:19" ht="16.05" hidden="1" x14ac:dyDescent="0.3">
      <c r="A7">
        <v>11</v>
      </c>
      <c r="B7">
        <v>0</v>
      </c>
      <c r="C7">
        <v>0</v>
      </c>
      <c r="D7">
        <v>1.4129400000000001</v>
      </c>
      <c r="E7">
        <v>0</v>
      </c>
      <c r="F7" t="s">
        <v>22</v>
      </c>
      <c r="G7" t="s">
        <v>16</v>
      </c>
      <c r="H7" t="s">
        <v>17</v>
      </c>
      <c r="I7">
        <v>84</v>
      </c>
      <c r="J7" t="s">
        <v>18</v>
      </c>
      <c r="K7" t="s">
        <v>25</v>
      </c>
      <c r="L7">
        <v>0</v>
      </c>
      <c r="M7">
        <v>50290.7</v>
      </c>
      <c r="N7" t="s">
        <v>26</v>
      </c>
      <c r="O7" t="s">
        <v>27</v>
      </c>
      <c r="P7" s="4" t="s">
        <v>25</v>
      </c>
      <c r="Q7">
        <v>13.858258804713811</v>
      </c>
      <c r="R7">
        <v>0.89921245454545473</v>
      </c>
      <c r="S7">
        <v>56.358176973063976</v>
      </c>
    </row>
    <row r="8" spans="1:19" ht="16.05" x14ac:dyDescent="0.3">
      <c r="A8">
        <v>13</v>
      </c>
      <c r="B8">
        <v>0.28102899999999997</v>
      </c>
      <c r="C8">
        <v>0</v>
      </c>
      <c r="D8">
        <v>8.5369200000000003</v>
      </c>
      <c r="E8">
        <v>0</v>
      </c>
      <c r="F8" t="s">
        <v>15</v>
      </c>
      <c r="G8" t="s">
        <v>23</v>
      </c>
      <c r="H8" t="s">
        <v>24</v>
      </c>
      <c r="I8">
        <v>28</v>
      </c>
      <c r="J8" t="s">
        <v>18</v>
      </c>
      <c r="K8" t="s">
        <v>19</v>
      </c>
      <c r="L8">
        <v>2</v>
      </c>
      <c r="M8">
        <v>20850.400000000001</v>
      </c>
      <c r="N8" t="s">
        <v>26</v>
      </c>
      <c r="O8" t="s">
        <v>21</v>
      </c>
      <c r="P8" s="5" t="s">
        <v>28</v>
      </c>
      <c r="Q8">
        <v>16.307630306122455</v>
      </c>
      <c r="R8">
        <v>0.46869798979591837</v>
      </c>
      <c r="S8">
        <v>65.30628622448981</v>
      </c>
    </row>
    <row r="9" spans="1:19" ht="16.05" x14ac:dyDescent="0.3">
      <c r="A9">
        <v>17</v>
      </c>
      <c r="B9">
        <v>1.577</v>
      </c>
      <c r="C9">
        <v>0</v>
      </c>
      <c r="D9">
        <v>19.980799999999999</v>
      </c>
      <c r="E9">
        <v>0</v>
      </c>
      <c r="F9" t="s">
        <v>22</v>
      </c>
      <c r="G9" t="s">
        <v>16</v>
      </c>
      <c r="H9" t="s">
        <v>17</v>
      </c>
      <c r="I9">
        <v>52</v>
      </c>
      <c r="J9" t="s">
        <v>19</v>
      </c>
      <c r="K9" t="s">
        <v>25</v>
      </c>
      <c r="L9">
        <v>0</v>
      </c>
      <c r="M9">
        <v>84112.6</v>
      </c>
      <c r="N9" t="s">
        <v>26</v>
      </c>
      <c r="O9" t="s">
        <v>28</v>
      </c>
      <c r="P9" s="5" t="s">
        <v>27</v>
      </c>
      <c r="Q9">
        <v>0</v>
      </c>
      <c r="R9">
        <v>0</v>
      </c>
      <c r="S9">
        <v>2.5538507878787873</v>
      </c>
    </row>
    <row r="10" spans="1:19" ht="16.05" x14ac:dyDescent="0.3">
      <c r="A10">
        <v>19</v>
      </c>
      <c r="B10">
        <v>11.0307</v>
      </c>
      <c r="C10">
        <v>0</v>
      </c>
      <c r="D10">
        <v>34.277700000000003</v>
      </c>
      <c r="E10">
        <v>0</v>
      </c>
      <c r="F10" t="s">
        <v>22</v>
      </c>
      <c r="G10" t="s">
        <v>23</v>
      </c>
      <c r="H10" t="s">
        <v>17</v>
      </c>
      <c r="I10">
        <v>87</v>
      </c>
      <c r="J10" t="s">
        <v>18</v>
      </c>
      <c r="K10" t="s">
        <v>25</v>
      </c>
      <c r="L10">
        <v>2</v>
      </c>
      <c r="M10">
        <v>3776.12</v>
      </c>
      <c r="N10" t="s">
        <v>26</v>
      </c>
      <c r="O10" t="s">
        <v>21</v>
      </c>
      <c r="P10" s="5" t="s">
        <v>21</v>
      </c>
      <c r="Q10">
        <v>15.167199367469877</v>
      </c>
      <c r="R10">
        <v>1.3321306987951809</v>
      </c>
      <c r="S10">
        <v>61.771599006024154</v>
      </c>
    </row>
    <row r="11" spans="1:19" ht="16.05" x14ac:dyDescent="0.3">
      <c r="A11">
        <v>20</v>
      </c>
      <c r="B11">
        <v>0.452629</v>
      </c>
      <c r="C11">
        <v>0</v>
      </c>
      <c r="D11">
        <v>73.012200000000007</v>
      </c>
      <c r="E11">
        <v>0</v>
      </c>
      <c r="F11" t="s">
        <v>29</v>
      </c>
      <c r="G11" t="s">
        <v>16</v>
      </c>
      <c r="H11" t="s">
        <v>17</v>
      </c>
      <c r="I11">
        <v>88</v>
      </c>
      <c r="J11" t="s">
        <v>18</v>
      </c>
      <c r="K11" t="s">
        <v>19</v>
      </c>
      <c r="L11">
        <v>2</v>
      </c>
      <c r="M11">
        <v>73865.899999999994</v>
      </c>
      <c r="N11" t="s">
        <v>20</v>
      </c>
      <c r="O11" t="s">
        <v>21</v>
      </c>
      <c r="P11" s="3" t="s">
        <v>19</v>
      </c>
      <c r="Q11">
        <v>13.508550840877914</v>
      </c>
      <c r="R11">
        <v>0.77099178326474638</v>
      </c>
      <c r="S11">
        <v>50.036137370370291</v>
      </c>
    </row>
    <row r="12" spans="1:19" ht="16.05" x14ac:dyDescent="0.3">
      <c r="A12">
        <v>22</v>
      </c>
      <c r="B12">
        <v>3.7288299999999999</v>
      </c>
      <c r="C12">
        <v>0</v>
      </c>
      <c r="D12">
        <v>18.8474</v>
      </c>
      <c r="E12">
        <v>0</v>
      </c>
      <c r="F12" t="s">
        <v>29</v>
      </c>
      <c r="G12" t="s">
        <v>16</v>
      </c>
      <c r="H12" t="s">
        <v>17</v>
      </c>
      <c r="I12">
        <v>76</v>
      </c>
      <c r="J12" t="s">
        <v>19</v>
      </c>
      <c r="K12" t="s">
        <v>19</v>
      </c>
      <c r="L12">
        <v>2</v>
      </c>
      <c r="M12">
        <v>30933.599999999999</v>
      </c>
      <c r="N12" t="s">
        <v>20</v>
      </c>
      <c r="O12" t="s">
        <v>28</v>
      </c>
      <c r="P12" s="4" t="s">
        <v>19</v>
      </c>
      <c r="Q12">
        <v>13.555205531764711</v>
      </c>
      <c r="R12">
        <v>0.70399830823529419</v>
      </c>
      <c r="S12">
        <v>51.156386844705871</v>
      </c>
    </row>
    <row r="13" spans="1:19" ht="16.05" x14ac:dyDescent="0.3">
      <c r="A13">
        <v>23</v>
      </c>
      <c r="B13">
        <v>20.294599999999999</v>
      </c>
      <c r="C13">
        <v>0</v>
      </c>
      <c r="D13">
        <v>76.0518</v>
      </c>
      <c r="E13">
        <v>0</v>
      </c>
      <c r="F13" t="s">
        <v>22</v>
      </c>
      <c r="G13" t="s">
        <v>16</v>
      </c>
      <c r="H13" t="s">
        <v>17</v>
      </c>
      <c r="I13">
        <v>76</v>
      </c>
      <c r="J13" t="s">
        <v>18</v>
      </c>
      <c r="K13" t="s">
        <v>19</v>
      </c>
      <c r="L13">
        <v>1</v>
      </c>
      <c r="M13">
        <v>12309.6</v>
      </c>
      <c r="N13" t="s">
        <v>26</v>
      </c>
      <c r="O13" t="s">
        <v>21</v>
      </c>
      <c r="P13" s="5" t="s">
        <v>28</v>
      </c>
      <c r="Q13">
        <v>14.846557988304102</v>
      </c>
      <c r="R13">
        <v>0.29703973976608194</v>
      </c>
      <c r="S13">
        <v>56.396373736842101</v>
      </c>
    </row>
    <row r="14" spans="1:19" ht="16.05" x14ac:dyDescent="0.3">
      <c r="A14">
        <v>26</v>
      </c>
      <c r="B14">
        <v>10.370100000000001</v>
      </c>
      <c r="C14">
        <v>2.15279</v>
      </c>
      <c r="D14">
        <v>24.668299999999999</v>
      </c>
      <c r="E14">
        <v>0</v>
      </c>
      <c r="F14" t="s">
        <v>15</v>
      </c>
      <c r="G14" t="s">
        <v>16</v>
      </c>
      <c r="H14" t="s">
        <v>17</v>
      </c>
      <c r="I14">
        <v>87</v>
      </c>
      <c r="J14" t="s">
        <v>19</v>
      </c>
      <c r="K14" t="s">
        <v>25</v>
      </c>
      <c r="L14">
        <v>0</v>
      </c>
      <c r="M14">
        <v>69864</v>
      </c>
      <c r="N14" t="s">
        <v>26</v>
      </c>
      <c r="O14" t="s">
        <v>21</v>
      </c>
      <c r="P14" s="5" t="s">
        <v>27</v>
      </c>
      <c r="Q14">
        <v>0</v>
      </c>
      <c r="R14">
        <v>0</v>
      </c>
      <c r="S14">
        <v>2.2869565000000001</v>
      </c>
    </row>
    <row r="15" spans="1:19" ht="16.05" x14ac:dyDescent="0.3">
      <c r="A15">
        <v>28</v>
      </c>
      <c r="B15">
        <v>20.2685</v>
      </c>
      <c r="C15">
        <v>0</v>
      </c>
      <c r="D15">
        <v>102.864</v>
      </c>
      <c r="E15">
        <v>0</v>
      </c>
      <c r="F15" t="s">
        <v>15</v>
      </c>
      <c r="G15" t="s">
        <v>23</v>
      </c>
      <c r="H15" t="s">
        <v>24</v>
      </c>
      <c r="I15">
        <v>90</v>
      </c>
      <c r="J15" t="s">
        <v>18</v>
      </c>
      <c r="K15" t="s">
        <v>19</v>
      </c>
      <c r="L15">
        <v>0</v>
      </c>
      <c r="M15">
        <v>91620.6</v>
      </c>
      <c r="N15" t="s">
        <v>26</v>
      </c>
      <c r="O15" t="s">
        <v>28</v>
      </c>
      <c r="P15" s="5" t="s">
        <v>21</v>
      </c>
      <c r="Q15">
        <v>13.947745285714291</v>
      </c>
      <c r="R15">
        <v>4.0328916326530599</v>
      </c>
      <c r="S15">
        <v>48.492817755102045</v>
      </c>
    </row>
    <row r="16" spans="1:19" ht="16.05" x14ac:dyDescent="0.3">
      <c r="A16">
        <v>30</v>
      </c>
      <c r="B16">
        <v>25.527799999999999</v>
      </c>
      <c r="C16">
        <v>0.74698100000000001</v>
      </c>
      <c r="D16">
        <v>5.1857100000000003</v>
      </c>
      <c r="E16">
        <v>0</v>
      </c>
      <c r="F16" t="s">
        <v>22</v>
      </c>
      <c r="G16" t="s">
        <v>23</v>
      </c>
      <c r="H16" t="s">
        <v>17</v>
      </c>
      <c r="I16">
        <v>62</v>
      </c>
      <c r="J16" t="s">
        <v>19</v>
      </c>
      <c r="K16" t="s">
        <v>25</v>
      </c>
      <c r="L16">
        <v>0</v>
      </c>
      <c r="M16">
        <v>96501.9</v>
      </c>
      <c r="N16" t="s">
        <v>20</v>
      </c>
      <c r="O16" t="s">
        <v>28</v>
      </c>
      <c r="P16" s="4" t="s">
        <v>25</v>
      </c>
      <c r="Q16">
        <v>13.443326355263162</v>
      </c>
      <c r="R16">
        <v>0.86465042434210537</v>
      </c>
      <c r="S16">
        <v>48.46999912499998</v>
      </c>
    </row>
    <row r="17" spans="1:19" ht="16.05" x14ac:dyDescent="0.3">
      <c r="A17">
        <v>31</v>
      </c>
      <c r="B17">
        <v>26.495200000000001</v>
      </c>
      <c r="C17">
        <v>0</v>
      </c>
      <c r="D17">
        <v>31.084700000000002</v>
      </c>
      <c r="E17">
        <v>0</v>
      </c>
      <c r="F17" t="s">
        <v>22</v>
      </c>
      <c r="G17" t="s">
        <v>16</v>
      </c>
      <c r="H17" t="s">
        <v>24</v>
      </c>
      <c r="I17">
        <v>81</v>
      </c>
      <c r="J17" t="s">
        <v>19</v>
      </c>
      <c r="K17" t="s">
        <v>25</v>
      </c>
      <c r="L17">
        <v>1</v>
      </c>
      <c r="M17">
        <v>3968.54</v>
      </c>
      <c r="N17" t="s">
        <v>26</v>
      </c>
      <c r="O17" t="s">
        <v>28</v>
      </c>
      <c r="P17" s="5" t="s">
        <v>28</v>
      </c>
      <c r="Q17">
        <v>14.353689133333342</v>
      </c>
      <c r="R17">
        <v>0.33317812083333337</v>
      </c>
      <c r="S17">
        <v>51.327153124999988</v>
      </c>
    </row>
    <row r="18" spans="1:19" ht="16.05" x14ac:dyDescent="0.3">
      <c r="A18">
        <v>32</v>
      </c>
      <c r="B18">
        <v>8.0821100000000001</v>
      </c>
      <c r="C18">
        <v>0</v>
      </c>
      <c r="D18">
        <v>10.585800000000001</v>
      </c>
      <c r="E18">
        <v>0</v>
      </c>
      <c r="F18" t="s">
        <v>15</v>
      </c>
      <c r="G18" t="s">
        <v>23</v>
      </c>
      <c r="H18" t="s">
        <v>17</v>
      </c>
      <c r="I18">
        <v>50</v>
      </c>
      <c r="J18" t="s">
        <v>18</v>
      </c>
      <c r="K18" t="s">
        <v>19</v>
      </c>
      <c r="L18">
        <v>2</v>
      </c>
      <c r="M18">
        <v>13774.2</v>
      </c>
      <c r="N18" t="s">
        <v>26</v>
      </c>
      <c r="O18" t="s">
        <v>21</v>
      </c>
      <c r="P18" s="5" t="s">
        <v>27</v>
      </c>
      <c r="Q18">
        <v>0</v>
      </c>
      <c r="R18">
        <v>0</v>
      </c>
      <c r="S18">
        <v>2.9131492173913043</v>
      </c>
    </row>
    <row r="19" spans="1:19" ht="16.05" x14ac:dyDescent="0.3">
      <c r="A19">
        <v>33</v>
      </c>
      <c r="B19">
        <v>2.9458299999999999</v>
      </c>
      <c r="C19">
        <v>0.26144600000000001</v>
      </c>
      <c r="D19">
        <v>77.238</v>
      </c>
      <c r="E19">
        <v>0</v>
      </c>
      <c r="F19" t="s">
        <v>15</v>
      </c>
      <c r="G19" t="s">
        <v>16</v>
      </c>
      <c r="H19" t="s">
        <v>17</v>
      </c>
      <c r="I19">
        <v>48</v>
      </c>
      <c r="J19" t="s">
        <v>19</v>
      </c>
      <c r="K19" t="s">
        <v>25</v>
      </c>
      <c r="L19">
        <v>2</v>
      </c>
      <c r="M19">
        <v>39428.199999999997</v>
      </c>
      <c r="N19" t="s">
        <v>26</v>
      </c>
      <c r="O19" t="s">
        <v>28</v>
      </c>
      <c r="P19" s="5" t="s">
        <v>21</v>
      </c>
      <c r="Q19">
        <v>15.655751707317069</v>
      </c>
      <c r="R19">
        <v>4.4607556097560979</v>
      </c>
      <c r="S19">
        <v>57.301476878048781</v>
      </c>
    </row>
    <row r="20" spans="1:19" x14ac:dyDescent="0.3">
      <c r="A20">
        <v>40</v>
      </c>
      <c r="B20">
        <v>24.345600000000001</v>
      </c>
      <c r="C20">
        <v>0</v>
      </c>
      <c r="D20">
        <v>62.826000000000001</v>
      </c>
      <c r="E20">
        <v>0</v>
      </c>
      <c r="F20" t="s">
        <v>22</v>
      </c>
      <c r="G20" t="s">
        <v>23</v>
      </c>
      <c r="H20" t="s">
        <v>17</v>
      </c>
      <c r="I20">
        <v>37</v>
      </c>
      <c r="J20" t="s">
        <v>18</v>
      </c>
      <c r="K20" t="s">
        <v>25</v>
      </c>
      <c r="L20">
        <v>2</v>
      </c>
      <c r="M20">
        <v>4988.1400000000003</v>
      </c>
      <c r="N20" t="s">
        <v>26</v>
      </c>
      <c r="O20" t="s">
        <v>28</v>
      </c>
      <c r="P20" s="3" t="s">
        <v>96</v>
      </c>
      <c r="Q20">
        <v>13.637284303317548</v>
      </c>
      <c r="R20">
        <v>0.83638201963439474</v>
      </c>
      <c r="S20">
        <v>51.364432371699401</v>
      </c>
    </row>
    <row r="21" spans="1:19" ht="16.05" x14ac:dyDescent="0.3">
      <c r="A21">
        <v>42</v>
      </c>
      <c r="B21">
        <v>8.8649900000000006</v>
      </c>
      <c r="C21">
        <v>4.4367599999999996</v>
      </c>
      <c r="D21">
        <v>43.643900000000002</v>
      </c>
      <c r="E21">
        <v>0</v>
      </c>
      <c r="F21" t="s">
        <v>15</v>
      </c>
      <c r="G21" t="s">
        <v>23</v>
      </c>
      <c r="H21" t="s">
        <v>24</v>
      </c>
      <c r="I21">
        <v>55</v>
      </c>
      <c r="J21" t="s">
        <v>19</v>
      </c>
      <c r="K21" t="s">
        <v>25</v>
      </c>
      <c r="L21">
        <v>2</v>
      </c>
      <c r="M21">
        <v>85753.8</v>
      </c>
      <c r="N21" t="s">
        <v>26</v>
      </c>
      <c r="O21" t="s">
        <v>21</v>
      </c>
    </row>
    <row r="22" spans="1:19" ht="16.05" x14ac:dyDescent="0.3">
      <c r="A22">
        <v>49</v>
      </c>
      <c r="B22">
        <v>26.862400000000001</v>
      </c>
      <c r="C22">
        <v>0</v>
      </c>
      <c r="D22">
        <v>15.4922</v>
      </c>
      <c r="E22">
        <v>0</v>
      </c>
      <c r="F22" t="s">
        <v>22</v>
      </c>
      <c r="G22" t="s">
        <v>16</v>
      </c>
      <c r="H22" t="s">
        <v>24</v>
      </c>
      <c r="I22">
        <v>21</v>
      </c>
      <c r="J22" t="s">
        <v>19</v>
      </c>
      <c r="K22" t="s">
        <v>19</v>
      </c>
      <c r="L22">
        <v>2</v>
      </c>
      <c r="M22">
        <v>23564.1</v>
      </c>
      <c r="N22" t="s">
        <v>26</v>
      </c>
      <c r="O22" t="s">
        <v>21</v>
      </c>
    </row>
    <row r="23" spans="1:19" x14ac:dyDescent="0.3">
      <c r="A23">
        <v>55</v>
      </c>
      <c r="B23">
        <v>17.208500000000001</v>
      </c>
      <c r="C23">
        <v>8.9419199999999996</v>
      </c>
      <c r="D23">
        <v>138.04499999999999</v>
      </c>
      <c r="E23">
        <v>0</v>
      </c>
      <c r="F23" t="s">
        <v>22</v>
      </c>
      <c r="G23" t="s">
        <v>16</v>
      </c>
      <c r="H23" t="s">
        <v>24</v>
      </c>
      <c r="I23">
        <v>42</v>
      </c>
      <c r="J23" t="s">
        <v>19</v>
      </c>
      <c r="K23" t="s">
        <v>25</v>
      </c>
      <c r="L23">
        <v>0</v>
      </c>
      <c r="M23">
        <v>37661</v>
      </c>
      <c r="N23" t="s">
        <v>26</v>
      </c>
      <c r="O23" t="s">
        <v>28</v>
      </c>
    </row>
    <row r="24" spans="1:19" x14ac:dyDescent="0.3">
      <c r="A24">
        <v>59</v>
      </c>
      <c r="B24">
        <v>24.578099999999999</v>
      </c>
      <c r="C24">
        <v>0</v>
      </c>
      <c r="D24">
        <v>80.746600000000001</v>
      </c>
      <c r="E24">
        <v>0</v>
      </c>
      <c r="F24" t="s">
        <v>29</v>
      </c>
      <c r="G24" t="s">
        <v>16</v>
      </c>
      <c r="H24" t="s">
        <v>17</v>
      </c>
      <c r="I24">
        <v>71</v>
      </c>
      <c r="J24" t="s">
        <v>19</v>
      </c>
      <c r="K24" t="s">
        <v>19</v>
      </c>
      <c r="L24">
        <v>2</v>
      </c>
      <c r="M24">
        <v>99064</v>
      </c>
      <c r="N24" t="s">
        <v>26</v>
      </c>
      <c r="O24" t="s">
        <v>28</v>
      </c>
    </row>
    <row r="25" spans="1:19" x14ac:dyDescent="0.3">
      <c r="A25">
        <v>64</v>
      </c>
      <c r="B25">
        <v>21.502099999999999</v>
      </c>
      <c r="C25">
        <v>0</v>
      </c>
      <c r="D25">
        <v>47.2196</v>
      </c>
      <c r="E25">
        <v>0</v>
      </c>
      <c r="F25" t="s">
        <v>22</v>
      </c>
      <c r="G25" t="s">
        <v>16</v>
      </c>
      <c r="H25" t="s">
        <v>17</v>
      </c>
      <c r="I25">
        <v>94</v>
      </c>
      <c r="J25" t="s">
        <v>18</v>
      </c>
      <c r="K25" t="s">
        <v>19</v>
      </c>
      <c r="L25">
        <v>0</v>
      </c>
      <c r="M25">
        <v>87251.8</v>
      </c>
      <c r="N25" t="s">
        <v>20</v>
      </c>
      <c r="O25" t="s">
        <v>21</v>
      </c>
    </row>
    <row r="26" spans="1:19" x14ac:dyDescent="0.3">
      <c r="A26">
        <v>65</v>
      </c>
      <c r="B26">
        <v>9.7031399999999994</v>
      </c>
      <c r="C26">
        <v>1.2027399999999999</v>
      </c>
      <c r="D26">
        <v>12.182399999999999</v>
      </c>
      <c r="E26">
        <v>0</v>
      </c>
      <c r="F26" t="s">
        <v>22</v>
      </c>
      <c r="G26" t="s">
        <v>23</v>
      </c>
      <c r="H26" t="s">
        <v>17</v>
      </c>
      <c r="I26">
        <v>33</v>
      </c>
      <c r="J26" t="s">
        <v>18</v>
      </c>
      <c r="K26" t="s">
        <v>19</v>
      </c>
      <c r="L26">
        <v>0</v>
      </c>
      <c r="M26">
        <v>2974.76</v>
      </c>
      <c r="N26" t="s">
        <v>20</v>
      </c>
      <c r="O26" t="s">
        <v>21</v>
      </c>
    </row>
    <row r="27" spans="1:19" ht="16.05" hidden="1" x14ac:dyDescent="0.3">
      <c r="A27">
        <v>69</v>
      </c>
      <c r="B27">
        <v>0</v>
      </c>
      <c r="C27">
        <v>0</v>
      </c>
      <c r="D27">
        <v>4.6195000000000004</v>
      </c>
      <c r="E27">
        <v>0</v>
      </c>
      <c r="F27" t="s">
        <v>22</v>
      </c>
      <c r="G27" t="s">
        <v>16</v>
      </c>
      <c r="H27" t="s">
        <v>17</v>
      </c>
      <c r="I27">
        <v>21</v>
      </c>
      <c r="J27" t="s">
        <v>19</v>
      </c>
      <c r="K27" t="s">
        <v>25</v>
      </c>
      <c r="L27">
        <v>0</v>
      </c>
      <c r="M27">
        <v>23893.9</v>
      </c>
      <c r="N27" t="s">
        <v>26</v>
      </c>
      <c r="O27" t="s">
        <v>27</v>
      </c>
    </row>
    <row r="28" spans="1:19" ht="16.05" hidden="1" x14ac:dyDescent="0.3">
      <c r="A28">
        <v>71</v>
      </c>
      <c r="B28">
        <v>0</v>
      </c>
      <c r="C28">
        <v>0</v>
      </c>
      <c r="D28">
        <v>2.3622299999999998</v>
      </c>
      <c r="E28">
        <v>0</v>
      </c>
      <c r="F28" t="s">
        <v>22</v>
      </c>
      <c r="G28" t="s">
        <v>23</v>
      </c>
      <c r="H28" t="s">
        <v>17</v>
      </c>
      <c r="I28">
        <v>81</v>
      </c>
      <c r="J28" t="s">
        <v>19</v>
      </c>
      <c r="K28" t="s">
        <v>19</v>
      </c>
      <c r="L28">
        <v>0</v>
      </c>
      <c r="M28">
        <v>23289.7</v>
      </c>
      <c r="N28" t="s">
        <v>26</v>
      </c>
      <c r="O28" t="s">
        <v>27</v>
      </c>
    </row>
    <row r="29" spans="1:19" x14ac:dyDescent="0.3">
      <c r="A29">
        <v>72</v>
      </c>
      <c r="B29">
        <v>27.331700000000001</v>
      </c>
      <c r="C29">
        <v>0</v>
      </c>
      <c r="D29">
        <v>23.860199999999999</v>
      </c>
      <c r="E29">
        <v>0</v>
      </c>
      <c r="F29" t="s">
        <v>29</v>
      </c>
      <c r="G29" t="s">
        <v>16</v>
      </c>
      <c r="H29" t="s">
        <v>24</v>
      </c>
      <c r="I29">
        <v>86</v>
      </c>
      <c r="J29" t="s">
        <v>18</v>
      </c>
      <c r="K29" t="s">
        <v>25</v>
      </c>
      <c r="L29">
        <v>2</v>
      </c>
      <c r="M29">
        <v>92885.9</v>
      </c>
      <c r="N29" t="s">
        <v>26</v>
      </c>
      <c r="O29" t="s">
        <v>28</v>
      </c>
    </row>
    <row r="30" spans="1:19" x14ac:dyDescent="0.3">
      <c r="A30">
        <v>73</v>
      </c>
      <c r="B30">
        <v>6.6714700000000002</v>
      </c>
      <c r="C30">
        <v>0</v>
      </c>
      <c r="D30">
        <v>77.251499999999993</v>
      </c>
      <c r="E30">
        <v>0</v>
      </c>
      <c r="F30" t="s">
        <v>29</v>
      </c>
      <c r="G30" t="s">
        <v>16</v>
      </c>
      <c r="H30" t="s">
        <v>17</v>
      </c>
      <c r="I30">
        <v>54</v>
      </c>
      <c r="J30" t="s">
        <v>19</v>
      </c>
      <c r="K30" t="s">
        <v>19</v>
      </c>
      <c r="L30">
        <v>2</v>
      </c>
      <c r="M30">
        <v>11676.2</v>
      </c>
      <c r="N30" t="s">
        <v>26</v>
      </c>
      <c r="O30" t="s">
        <v>28</v>
      </c>
    </row>
    <row r="31" spans="1:19" x14ac:dyDescent="0.3">
      <c r="A31">
        <v>78</v>
      </c>
      <c r="B31">
        <v>13.6442</v>
      </c>
      <c r="C31">
        <v>0</v>
      </c>
      <c r="D31">
        <v>19.546399999999998</v>
      </c>
      <c r="E31">
        <v>1</v>
      </c>
      <c r="F31" t="s">
        <v>29</v>
      </c>
      <c r="G31" t="s">
        <v>16</v>
      </c>
      <c r="H31" t="s">
        <v>17</v>
      </c>
      <c r="I31">
        <v>19</v>
      </c>
      <c r="J31" t="s">
        <v>18</v>
      </c>
      <c r="K31" t="s">
        <v>19</v>
      </c>
      <c r="L31">
        <v>0</v>
      </c>
      <c r="M31">
        <v>27842.1</v>
      </c>
      <c r="N31" t="s">
        <v>26</v>
      </c>
      <c r="O31" t="s">
        <v>21</v>
      </c>
    </row>
    <row r="32" spans="1:19" x14ac:dyDescent="0.3">
      <c r="A32">
        <v>80</v>
      </c>
      <c r="B32">
        <v>20.5688</v>
      </c>
      <c r="C32">
        <v>3.2744300000000002</v>
      </c>
      <c r="D32">
        <v>23.341999999999999</v>
      </c>
      <c r="E32">
        <v>0</v>
      </c>
      <c r="F32" t="s">
        <v>22</v>
      </c>
      <c r="G32" t="s">
        <v>23</v>
      </c>
      <c r="H32" t="s">
        <v>17</v>
      </c>
      <c r="I32">
        <v>18</v>
      </c>
      <c r="J32" t="s">
        <v>18</v>
      </c>
      <c r="K32" t="s">
        <v>19</v>
      </c>
      <c r="L32">
        <v>1</v>
      </c>
      <c r="M32">
        <v>9925.68</v>
      </c>
      <c r="N32" t="s">
        <v>26</v>
      </c>
      <c r="O32" t="s">
        <v>21</v>
      </c>
    </row>
    <row r="33" spans="1:15" ht="16.05" hidden="1" x14ac:dyDescent="0.3">
      <c r="A33">
        <v>83</v>
      </c>
      <c r="B33">
        <v>0</v>
      </c>
      <c r="C33">
        <v>0</v>
      </c>
      <c r="D33">
        <v>0.353182</v>
      </c>
      <c r="E33">
        <v>0</v>
      </c>
      <c r="F33" t="s">
        <v>22</v>
      </c>
      <c r="G33" t="s">
        <v>23</v>
      </c>
      <c r="H33" t="s">
        <v>17</v>
      </c>
      <c r="I33">
        <v>63</v>
      </c>
      <c r="J33" t="s">
        <v>19</v>
      </c>
      <c r="K33" t="s">
        <v>19</v>
      </c>
      <c r="L33">
        <v>1</v>
      </c>
      <c r="M33">
        <v>9049.57</v>
      </c>
      <c r="N33" t="s">
        <v>26</v>
      </c>
      <c r="O33" t="s">
        <v>27</v>
      </c>
    </row>
    <row r="34" spans="1:15" x14ac:dyDescent="0.3">
      <c r="A34">
        <v>84</v>
      </c>
      <c r="B34">
        <v>12.29</v>
      </c>
      <c r="C34">
        <v>7.8003900000000002</v>
      </c>
      <c r="D34">
        <v>47.458399999999997</v>
      </c>
      <c r="E34">
        <v>1</v>
      </c>
      <c r="F34" t="s">
        <v>22</v>
      </c>
      <c r="G34" t="s">
        <v>23</v>
      </c>
      <c r="H34" t="s">
        <v>17</v>
      </c>
      <c r="I34">
        <v>75</v>
      </c>
      <c r="J34" t="s">
        <v>19</v>
      </c>
      <c r="K34" t="s">
        <v>19</v>
      </c>
      <c r="L34">
        <v>2</v>
      </c>
      <c r="M34">
        <v>17562.900000000001</v>
      </c>
      <c r="N34" t="s">
        <v>20</v>
      </c>
      <c r="O34" t="s">
        <v>28</v>
      </c>
    </row>
    <row r="35" spans="1:15" x14ac:dyDescent="0.3">
      <c r="A35">
        <v>89</v>
      </c>
      <c r="B35">
        <v>17.4133</v>
      </c>
      <c r="C35">
        <v>0</v>
      </c>
      <c r="D35">
        <v>28.130199999999999</v>
      </c>
      <c r="E35">
        <v>0</v>
      </c>
      <c r="F35" t="s">
        <v>22</v>
      </c>
      <c r="G35" t="s">
        <v>23</v>
      </c>
      <c r="H35" t="s">
        <v>17</v>
      </c>
      <c r="I35">
        <v>62</v>
      </c>
      <c r="J35" t="s">
        <v>19</v>
      </c>
      <c r="K35" t="s">
        <v>19</v>
      </c>
      <c r="L35">
        <v>0</v>
      </c>
      <c r="M35">
        <v>50676</v>
      </c>
      <c r="N35" t="s">
        <v>26</v>
      </c>
      <c r="O35" t="s">
        <v>28</v>
      </c>
    </row>
    <row r="36" spans="1:15" x14ac:dyDescent="0.3">
      <c r="A36">
        <v>92</v>
      </c>
      <c r="B36">
        <v>4.7185199999999998</v>
      </c>
      <c r="C36">
        <v>0</v>
      </c>
      <c r="D36">
        <v>57.7746</v>
      </c>
      <c r="E36">
        <v>0</v>
      </c>
      <c r="F36" t="s">
        <v>29</v>
      </c>
      <c r="G36" t="s">
        <v>16</v>
      </c>
      <c r="H36" t="s">
        <v>17</v>
      </c>
      <c r="I36">
        <v>23</v>
      </c>
      <c r="J36" t="s">
        <v>18</v>
      </c>
      <c r="K36" t="s">
        <v>25</v>
      </c>
      <c r="L36">
        <v>2</v>
      </c>
      <c r="M36">
        <v>8383.4699999999993</v>
      </c>
      <c r="N36" t="s">
        <v>20</v>
      </c>
      <c r="O36" t="s">
        <v>21</v>
      </c>
    </row>
    <row r="37" spans="1:15" x14ac:dyDescent="0.3">
      <c r="A37">
        <v>96</v>
      </c>
      <c r="B37">
        <v>2.6482899999999998</v>
      </c>
      <c r="C37">
        <v>0</v>
      </c>
      <c r="D37">
        <v>24.7547</v>
      </c>
      <c r="E37">
        <v>0</v>
      </c>
      <c r="F37" t="s">
        <v>22</v>
      </c>
      <c r="G37" t="s">
        <v>23</v>
      </c>
      <c r="H37" t="s">
        <v>17</v>
      </c>
      <c r="I37">
        <v>57</v>
      </c>
      <c r="J37" t="s">
        <v>19</v>
      </c>
      <c r="K37" t="s">
        <v>19</v>
      </c>
      <c r="L37">
        <v>0</v>
      </c>
      <c r="M37">
        <v>28128.400000000001</v>
      </c>
      <c r="N37" t="s">
        <v>26</v>
      </c>
      <c r="O37" t="s">
        <v>28</v>
      </c>
    </row>
    <row r="38" spans="1:15" x14ac:dyDescent="0.3">
      <c r="A38">
        <v>100</v>
      </c>
      <c r="B38">
        <v>21.912099999999999</v>
      </c>
      <c r="C38">
        <v>6.7082800000000002</v>
      </c>
      <c r="D38">
        <v>27.0029</v>
      </c>
      <c r="E38">
        <v>0</v>
      </c>
      <c r="F38" t="s">
        <v>22</v>
      </c>
      <c r="G38" t="s">
        <v>23</v>
      </c>
      <c r="H38" t="s">
        <v>24</v>
      </c>
      <c r="I38">
        <v>52</v>
      </c>
      <c r="J38" t="s">
        <v>19</v>
      </c>
      <c r="K38" t="s">
        <v>25</v>
      </c>
      <c r="L38">
        <v>0</v>
      </c>
      <c r="M38">
        <v>88413.4</v>
      </c>
      <c r="N38" t="s">
        <v>20</v>
      </c>
      <c r="O38" t="s">
        <v>21</v>
      </c>
    </row>
    <row r="39" spans="1:15" x14ac:dyDescent="0.3">
      <c r="A39">
        <v>101</v>
      </c>
      <c r="B39">
        <v>2.42164</v>
      </c>
      <c r="C39">
        <v>9.1868599999999994</v>
      </c>
      <c r="D39">
        <v>41.1661</v>
      </c>
      <c r="E39">
        <v>0</v>
      </c>
      <c r="F39" t="s">
        <v>15</v>
      </c>
      <c r="G39" t="s">
        <v>23</v>
      </c>
      <c r="H39" t="s">
        <v>24</v>
      </c>
      <c r="I39">
        <v>48</v>
      </c>
      <c r="J39" t="s">
        <v>19</v>
      </c>
      <c r="K39" t="s">
        <v>25</v>
      </c>
      <c r="L39">
        <v>0</v>
      </c>
      <c r="M39">
        <v>81420</v>
      </c>
      <c r="N39" t="s">
        <v>26</v>
      </c>
      <c r="O39" t="s">
        <v>21</v>
      </c>
    </row>
    <row r="40" spans="1:15" x14ac:dyDescent="0.3">
      <c r="A40">
        <v>102</v>
      </c>
      <c r="B40">
        <v>16.0686</v>
      </c>
      <c r="C40">
        <v>1.5364199999999999</v>
      </c>
      <c r="D40">
        <v>130.352</v>
      </c>
      <c r="E40">
        <v>0</v>
      </c>
      <c r="F40" t="s">
        <v>22</v>
      </c>
      <c r="G40" t="s">
        <v>23</v>
      </c>
      <c r="H40" t="s">
        <v>17</v>
      </c>
      <c r="I40">
        <v>77</v>
      </c>
      <c r="J40" t="s">
        <v>18</v>
      </c>
      <c r="K40" t="s">
        <v>19</v>
      </c>
      <c r="L40">
        <v>2</v>
      </c>
      <c r="M40">
        <v>37155</v>
      </c>
      <c r="N40" t="s">
        <v>20</v>
      </c>
      <c r="O40" t="s">
        <v>21</v>
      </c>
    </row>
    <row r="41" spans="1:15" x14ac:dyDescent="0.3">
      <c r="A41">
        <v>104</v>
      </c>
      <c r="B41">
        <v>8.7584</v>
      </c>
      <c r="C41">
        <v>0</v>
      </c>
      <c r="D41">
        <v>112.637</v>
      </c>
      <c r="E41">
        <v>0</v>
      </c>
      <c r="F41" t="s">
        <v>22</v>
      </c>
      <c r="G41" t="s">
        <v>23</v>
      </c>
      <c r="H41" t="s">
        <v>24</v>
      </c>
      <c r="I41">
        <v>61</v>
      </c>
      <c r="J41" t="s">
        <v>19</v>
      </c>
      <c r="K41" t="s">
        <v>19</v>
      </c>
      <c r="L41">
        <v>1</v>
      </c>
      <c r="M41">
        <v>85927.7</v>
      </c>
      <c r="N41" t="s">
        <v>26</v>
      </c>
      <c r="O41" t="s">
        <v>28</v>
      </c>
    </row>
    <row r="42" spans="1:15" x14ac:dyDescent="0.3">
      <c r="A42">
        <v>116</v>
      </c>
      <c r="B42">
        <v>1.87557</v>
      </c>
      <c r="C42">
        <v>0</v>
      </c>
      <c r="D42">
        <v>50.856900000000003</v>
      </c>
      <c r="E42">
        <v>3</v>
      </c>
      <c r="F42" t="s">
        <v>22</v>
      </c>
      <c r="G42" t="s">
        <v>23</v>
      </c>
      <c r="H42" t="s">
        <v>17</v>
      </c>
      <c r="I42">
        <v>25</v>
      </c>
      <c r="J42" t="s">
        <v>18</v>
      </c>
      <c r="K42" t="s">
        <v>19</v>
      </c>
      <c r="L42">
        <v>0</v>
      </c>
      <c r="M42">
        <v>38950.5</v>
      </c>
      <c r="N42" t="s">
        <v>26</v>
      </c>
      <c r="O42" t="s">
        <v>21</v>
      </c>
    </row>
    <row r="43" spans="1:15" x14ac:dyDescent="0.3">
      <c r="A43">
        <v>117</v>
      </c>
      <c r="B43">
        <v>18.324200000000001</v>
      </c>
      <c r="C43">
        <v>5.6783700000000001</v>
      </c>
      <c r="D43">
        <v>31.2791</v>
      </c>
      <c r="E43">
        <v>0</v>
      </c>
      <c r="F43" t="s">
        <v>22</v>
      </c>
      <c r="G43" t="s">
        <v>16</v>
      </c>
      <c r="H43" t="s">
        <v>17</v>
      </c>
      <c r="I43">
        <v>56</v>
      </c>
      <c r="J43" t="s">
        <v>19</v>
      </c>
      <c r="K43" t="s">
        <v>25</v>
      </c>
      <c r="L43">
        <v>0</v>
      </c>
      <c r="M43">
        <v>44143.1</v>
      </c>
      <c r="N43" t="s">
        <v>26</v>
      </c>
      <c r="O43" t="s">
        <v>21</v>
      </c>
    </row>
    <row r="44" spans="1:15" x14ac:dyDescent="0.3">
      <c r="A44">
        <v>122</v>
      </c>
      <c r="B44">
        <v>17.7882</v>
      </c>
      <c r="C44">
        <v>0</v>
      </c>
      <c r="D44">
        <v>15.661</v>
      </c>
      <c r="E44">
        <v>0</v>
      </c>
      <c r="F44" t="s">
        <v>22</v>
      </c>
      <c r="G44" t="s">
        <v>23</v>
      </c>
      <c r="H44" t="s">
        <v>17</v>
      </c>
      <c r="I44">
        <v>45</v>
      </c>
      <c r="J44" t="s">
        <v>19</v>
      </c>
      <c r="K44" t="s">
        <v>19</v>
      </c>
      <c r="L44">
        <v>1</v>
      </c>
      <c r="M44">
        <v>39378.9</v>
      </c>
      <c r="N44" t="s">
        <v>26</v>
      </c>
      <c r="O44" t="s">
        <v>28</v>
      </c>
    </row>
    <row r="45" spans="1:15" x14ac:dyDescent="0.3">
      <c r="A45">
        <v>125</v>
      </c>
      <c r="B45">
        <v>1.1336900000000001</v>
      </c>
      <c r="C45">
        <v>4.6972500000000004</v>
      </c>
      <c r="D45">
        <v>57.622999999999998</v>
      </c>
      <c r="E45">
        <v>0</v>
      </c>
      <c r="F45" t="s">
        <v>29</v>
      </c>
      <c r="G45" t="s">
        <v>23</v>
      </c>
      <c r="H45" t="s">
        <v>17</v>
      </c>
      <c r="I45">
        <v>59</v>
      </c>
      <c r="J45" t="s">
        <v>18</v>
      </c>
      <c r="K45" t="s">
        <v>25</v>
      </c>
      <c r="L45">
        <v>1</v>
      </c>
      <c r="M45">
        <v>69454.600000000006</v>
      </c>
      <c r="N45" t="s">
        <v>20</v>
      </c>
      <c r="O45" t="s">
        <v>21</v>
      </c>
    </row>
    <row r="46" spans="1:15" x14ac:dyDescent="0.3">
      <c r="A46">
        <v>130</v>
      </c>
      <c r="B46">
        <v>0</v>
      </c>
      <c r="C46">
        <v>0</v>
      </c>
      <c r="D46">
        <v>1.0656399999999999</v>
      </c>
      <c r="E46">
        <v>0</v>
      </c>
      <c r="F46" t="s">
        <v>22</v>
      </c>
      <c r="G46" t="s">
        <v>16</v>
      </c>
      <c r="H46" t="s">
        <v>17</v>
      </c>
      <c r="I46">
        <v>78</v>
      </c>
      <c r="J46" t="s">
        <v>18</v>
      </c>
      <c r="K46" t="s">
        <v>25</v>
      </c>
      <c r="L46">
        <v>2</v>
      </c>
      <c r="M46">
        <v>74392.100000000006</v>
      </c>
      <c r="N46" t="s">
        <v>26</v>
      </c>
      <c r="O46" t="s">
        <v>28</v>
      </c>
    </row>
    <row r="47" spans="1:15" x14ac:dyDescent="0.3">
      <c r="A47">
        <v>137</v>
      </c>
      <c r="B47">
        <v>19.1906</v>
      </c>
      <c r="C47">
        <v>3.6177999999999999</v>
      </c>
      <c r="D47">
        <v>72.744900000000001</v>
      </c>
      <c r="E47">
        <v>0</v>
      </c>
      <c r="F47" t="s">
        <v>22</v>
      </c>
      <c r="G47" t="s">
        <v>23</v>
      </c>
      <c r="H47" t="s">
        <v>17</v>
      </c>
      <c r="I47">
        <v>21</v>
      </c>
      <c r="J47" t="s">
        <v>18</v>
      </c>
      <c r="K47" t="s">
        <v>19</v>
      </c>
      <c r="L47">
        <v>2</v>
      </c>
      <c r="M47">
        <v>75323.399999999994</v>
      </c>
      <c r="N47" t="s">
        <v>26</v>
      </c>
      <c r="O47" t="s">
        <v>28</v>
      </c>
    </row>
    <row r="48" spans="1:15" x14ac:dyDescent="0.3">
      <c r="A48">
        <v>144</v>
      </c>
      <c r="B48">
        <v>11.2712</v>
      </c>
      <c r="C48">
        <v>0</v>
      </c>
      <c r="D48">
        <v>52.738999999999997</v>
      </c>
      <c r="E48">
        <v>0</v>
      </c>
      <c r="F48" t="s">
        <v>22</v>
      </c>
      <c r="G48" t="s">
        <v>23</v>
      </c>
      <c r="H48" t="s">
        <v>17</v>
      </c>
      <c r="I48">
        <v>62</v>
      </c>
      <c r="J48" t="s">
        <v>19</v>
      </c>
      <c r="K48" t="s">
        <v>19</v>
      </c>
      <c r="L48">
        <v>2</v>
      </c>
      <c r="M48">
        <v>94092.6</v>
      </c>
      <c r="N48" t="s">
        <v>26</v>
      </c>
      <c r="O48" t="s">
        <v>28</v>
      </c>
    </row>
    <row r="49" spans="1:15" x14ac:dyDescent="0.3">
      <c r="A49">
        <v>145</v>
      </c>
      <c r="B49">
        <v>17.846699999999998</v>
      </c>
      <c r="C49">
        <v>8.7950099999999996</v>
      </c>
      <c r="D49">
        <v>12.6127</v>
      </c>
      <c r="E49">
        <v>0</v>
      </c>
      <c r="F49" t="s">
        <v>22</v>
      </c>
      <c r="G49" t="s">
        <v>16</v>
      </c>
      <c r="H49" t="s">
        <v>17</v>
      </c>
      <c r="I49">
        <v>32</v>
      </c>
      <c r="J49" t="s">
        <v>19</v>
      </c>
      <c r="K49" t="s">
        <v>25</v>
      </c>
      <c r="L49">
        <v>1</v>
      </c>
      <c r="M49">
        <v>63769.7</v>
      </c>
      <c r="N49" t="s">
        <v>20</v>
      </c>
      <c r="O49" t="s">
        <v>21</v>
      </c>
    </row>
    <row r="50" spans="1:15" x14ac:dyDescent="0.3">
      <c r="A50">
        <v>149</v>
      </c>
      <c r="B50">
        <v>8.6218800000000009</v>
      </c>
      <c r="C50">
        <v>0</v>
      </c>
      <c r="D50">
        <v>8.4895999999999994</v>
      </c>
      <c r="E50">
        <v>0</v>
      </c>
      <c r="F50" t="s">
        <v>15</v>
      </c>
      <c r="G50" t="s">
        <v>23</v>
      </c>
      <c r="H50" t="s">
        <v>17</v>
      </c>
      <c r="I50">
        <v>43</v>
      </c>
      <c r="J50" t="s">
        <v>19</v>
      </c>
      <c r="K50" t="s">
        <v>19</v>
      </c>
      <c r="L50">
        <v>0</v>
      </c>
      <c r="M50">
        <v>33935.800000000003</v>
      </c>
      <c r="N50" t="s">
        <v>20</v>
      </c>
      <c r="O50" t="s">
        <v>28</v>
      </c>
    </row>
    <row r="51" spans="1:15" x14ac:dyDescent="0.3">
      <c r="A51">
        <v>154</v>
      </c>
      <c r="B51">
        <v>17.6236</v>
      </c>
      <c r="C51">
        <v>6.4128999999999996</v>
      </c>
      <c r="D51">
        <v>116.80500000000001</v>
      </c>
      <c r="E51">
        <v>0</v>
      </c>
      <c r="F51" t="s">
        <v>22</v>
      </c>
      <c r="G51" t="s">
        <v>16</v>
      </c>
      <c r="H51" t="s">
        <v>17</v>
      </c>
      <c r="I51">
        <v>32</v>
      </c>
      <c r="J51" t="s">
        <v>18</v>
      </c>
      <c r="K51" t="s">
        <v>19</v>
      </c>
      <c r="L51">
        <v>2</v>
      </c>
      <c r="M51">
        <v>18913.2</v>
      </c>
      <c r="N51" t="s">
        <v>26</v>
      </c>
      <c r="O51" t="s">
        <v>21</v>
      </c>
    </row>
    <row r="52" spans="1:15" x14ac:dyDescent="0.3">
      <c r="A52">
        <v>155</v>
      </c>
      <c r="B52">
        <v>0.74633899999999997</v>
      </c>
      <c r="C52">
        <v>2.93153</v>
      </c>
      <c r="D52">
        <v>18.902799999999999</v>
      </c>
      <c r="E52">
        <v>0</v>
      </c>
      <c r="F52" t="s">
        <v>22</v>
      </c>
      <c r="G52" t="s">
        <v>16</v>
      </c>
      <c r="H52" t="s">
        <v>17</v>
      </c>
      <c r="I52">
        <v>20</v>
      </c>
      <c r="J52" t="s">
        <v>19</v>
      </c>
      <c r="K52" t="s">
        <v>19</v>
      </c>
      <c r="L52">
        <v>1</v>
      </c>
      <c r="M52">
        <v>99398.1</v>
      </c>
      <c r="N52" t="s">
        <v>26</v>
      </c>
      <c r="O52" t="s">
        <v>21</v>
      </c>
    </row>
    <row r="53" spans="1:15" ht="16.05" hidden="1" x14ac:dyDescent="0.3">
      <c r="A53">
        <v>158</v>
      </c>
      <c r="B53">
        <v>0</v>
      </c>
      <c r="C53">
        <v>0</v>
      </c>
      <c r="D53">
        <v>0.72198099999999998</v>
      </c>
      <c r="E53">
        <v>0</v>
      </c>
      <c r="F53" t="s">
        <v>15</v>
      </c>
      <c r="G53" t="s">
        <v>16</v>
      </c>
      <c r="H53" t="s">
        <v>17</v>
      </c>
      <c r="I53">
        <v>67</v>
      </c>
      <c r="J53" t="s">
        <v>18</v>
      </c>
      <c r="K53" t="s">
        <v>19</v>
      </c>
      <c r="L53">
        <v>0</v>
      </c>
      <c r="M53">
        <v>87765.2</v>
      </c>
      <c r="N53" t="s">
        <v>26</v>
      </c>
      <c r="O53" t="s">
        <v>27</v>
      </c>
    </row>
    <row r="54" spans="1:15" x14ac:dyDescent="0.3">
      <c r="A54">
        <v>160</v>
      </c>
      <c r="B54">
        <v>4.9554499999999999</v>
      </c>
      <c r="C54">
        <v>0</v>
      </c>
      <c r="D54">
        <v>30.898399999999999</v>
      </c>
      <c r="E54">
        <v>3</v>
      </c>
      <c r="F54" t="s">
        <v>15</v>
      </c>
      <c r="G54" t="s">
        <v>16</v>
      </c>
      <c r="H54" t="s">
        <v>17</v>
      </c>
      <c r="I54">
        <v>83</v>
      </c>
      <c r="J54" t="s">
        <v>18</v>
      </c>
      <c r="K54" t="s">
        <v>25</v>
      </c>
      <c r="L54">
        <v>1</v>
      </c>
      <c r="M54">
        <v>96112.1</v>
      </c>
      <c r="N54" t="s">
        <v>20</v>
      </c>
      <c r="O54" t="s">
        <v>21</v>
      </c>
    </row>
    <row r="55" spans="1:15" x14ac:dyDescent="0.3">
      <c r="A55">
        <v>170</v>
      </c>
      <c r="B55">
        <v>0</v>
      </c>
      <c r="C55">
        <v>0</v>
      </c>
      <c r="D55">
        <v>3.0915300000000001</v>
      </c>
      <c r="E55">
        <v>0</v>
      </c>
      <c r="F55" t="s">
        <v>29</v>
      </c>
      <c r="G55" t="s">
        <v>16</v>
      </c>
      <c r="H55" t="s">
        <v>24</v>
      </c>
      <c r="I55">
        <v>46</v>
      </c>
      <c r="J55" t="s">
        <v>18</v>
      </c>
      <c r="K55" t="s">
        <v>19</v>
      </c>
      <c r="L55">
        <v>0</v>
      </c>
      <c r="M55">
        <v>46734.5</v>
      </c>
      <c r="N55" t="s">
        <v>26</v>
      </c>
      <c r="O55" t="s">
        <v>21</v>
      </c>
    </row>
    <row r="56" spans="1:15" x14ac:dyDescent="0.3">
      <c r="A56">
        <v>172</v>
      </c>
      <c r="B56">
        <v>21.825199999999999</v>
      </c>
      <c r="C56">
        <v>0</v>
      </c>
      <c r="D56">
        <v>69.003699999999995</v>
      </c>
      <c r="E56">
        <v>0</v>
      </c>
      <c r="F56" t="s">
        <v>22</v>
      </c>
      <c r="G56" t="s">
        <v>16</v>
      </c>
      <c r="H56" t="s">
        <v>17</v>
      </c>
      <c r="I56">
        <v>66</v>
      </c>
      <c r="J56" t="s">
        <v>19</v>
      </c>
      <c r="K56" t="s">
        <v>25</v>
      </c>
      <c r="L56">
        <v>0</v>
      </c>
      <c r="M56">
        <v>80025.3</v>
      </c>
      <c r="N56" t="s">
        <v>20</v>
      </c>
      <c r="O56" t="s">
        <v>28</v>
      </c>
    </row>
    <row r="57" spans="1:15" x14ac:dyDescent="0.3">
      <c r="A57">
        <v>173</v>
      </c>
      <c r="B57">
        <v>8.4942899999999995</v>
      </c>
      <c r="C57">
        <v>0</v>
      </c>
      <c r="D57">
        <v>50.0336</v>
      </c>
      <c r="E57">
        <v>0</v>
      </c>
      <c r="F57" t="s">
        <v>29</v>
      </c>
      <c r="G57" t="s">
        <v>23</v>
      </c>
      <c r="H57" t="s">
        <v>17</v>
      </c>
      <c r="I57">
        <v>42</v>
      </c>
      <c r="J57" t="s">
        <v>18</v>
      </c>
      <c r="K57" t="s">
        <v>25</v>
      </c>
      <c r="L57">
        <v>2</v>
      </c>
      <c r="M57">
        <v>49776.2</v>
      </c>
      <c r="N57" t="s">
        <v>20</v>
      </c>
      <c r="O57" t="s">
        <v>21</v>
      </c>
    </row>
    <row r="58" spans="1:15" x14ac:dyDescent="0.3">
      <c r="A58">
        <v>174</v>
      </c>
      <c r="B58">
        <v>11.064299999999999</v>
      </c>
      <c r="C58">
        <v>0</v>
      </c>
      <c r="D58">
        <v>40.821899999999999</v>
      </c>
      <c r="E58">
        <v>0</v>
      </c>
      <c r="F58" t="s">
        <v>22</v>
      </c>
      <c r="G58" t="s">
        <v>23</v>
      </c>
      <c r="H58" t="s">
        <v>17</v>
      </c>
      <c r="I58">
        <v>27</v>
      </c>
      <c r="J58" t="s">
        <v>19</v>
      </c>
      <c r="K58" t="s">
        <v>25</v>
      </c>
      <c r="L58">
        <v>2</v>
      </c>
      <c r="M58">
        <v>4335.8599999999997</v>
      </c>
      <c r="N58" t="s">
        <v>26</v>
      </c>
      <c r="O58" t="s">
        <v>21</v>
      </c>
    </row>
    <row r="59" spans="1:15" x14ac:dyDescent="0.3">
      <c r="A59">
        <v>177</v>
      </c>
      <c r="B59">
        <v>16.460699999999999</v>
      </c>
      <c r="C59">
        <v>0</v>
      </c>
      <c r="D59">
        <v>57.6569</v>
      </c>
      <c r="E59">
        <v>0</v>
      </c>
      <c r="F59" t="s">
        <v>22</v>
      </c>
      <c r="G59" t="s">
        <v>16</v>
      </c>
      <c r="H59" t="s">
        <v>24</v>
      </c>
      <c r="I59">
        <v>93</v>
      </c>
      <c r="J59" t="s">
        <v>18</v>
      </c>
      <c r="K59" t="s">
        <v>25</v>
      </c>
      <c r="L59">
        <v>0</v>
      </c>
      <c r="M59">
        <v>74912.100000000006</v>
      </c>
      <c r="N59" t="s">
        <v>20</v>
      </c>
      <c r="O59" t="s">
        <v>21</v>
      </c>
    </row>
    <row r="60" spans="1:15" ht="16.05" hidden="1" x14ac:dyDescent="0.3">
      <c r="A60">
        <v>178</v>
      </c>
      <c r="B60">
        <v>0</v>
      </c>
      <c r="C60">
        <v>0</v>
      </c>
      <c r="D60">
        <v>3.8234599999999999</v>
      </c>
      <c r="E60">
        <v>0</v>
      </c>
      <c r="F60" t="s">
        <v>22</v>
      </c>
      <c r="G60" t="s">
        <v>16</v>
      </c>
      <c r="H60" t="s">
        <v>24</v>
      </c>
      <c r="I60">
        <v>19</v>
      </c>
      <c r="J60" t="s">
        <v>18</v>
      </c>
      <c r="K60" t="s">
        <v>25</v>
      </c>
      <c r="L60">
        <v>1</v>
      </c>
      <c r="M60">
        <v>44566.6</v>
      </c>
      <c r="N60" t="s">
        <v>20</v>
      </c>
      <c r="O60" t="s">
        <v>27</v>
      </c>
    </row>
    <row r="61" spans="1:15" x14ac:dyDescent="0.3">
      <c r="A61">
        <v>179</v>
      </c>
      <c r="B61">
        <v>20.700199999999999</v>
      </c>
      <c r="C61">
        <v>0</v>
      </c>
      <c r="D61">
        <v>20.055800000000001</v>
      </c>
      <c r="E61">
        <v>0</v>
      </c>
      <c r="F61" t="s">
        <v>22</v>
      </c>
      <c r="G61" t="s">
        <v>23</v>
      </c>
      <c r="H61" t="s">
        <v>17</v>
      </c>
      <c r="I61">
        <v>93</v>
      </c>
      <c r="J61" t="s">
        <v>19</v>
      </c>
      <c r="K61" t="s">
        <v>19</v>
      </c>
      <c r="L61">
        <v>1</v>
      </c>
      <c r="M61">
        <v>25949</v>
      </c>
      <c r="N61" t="s">
        <v>26</v>
      </c>
      <c r="O61" t="s">
        <v>28</v>
      </c>
    </row>
    <row r="62" spans="1:15" x14ac:dyDescent="0.3">
      <c r="A62">
        <v>180</v>
      </c>
      <c r="B62">
        <v>26.671700000000001</v>
      </c>
      <c r="C62">
        <v>0</v>
      </c>
      <c r="D62">
        <v>71.982799999999997</v>
      </c>
      <c r="E62">
        <v>0</v>
      </c>
      <c r="F62" t="s">
        <v>22</v>
      </c>
      <c r="G62" t="s">
        <v>23</v>
      </c>
      <c r="H62" t="s">
        <v>17</v>
      </c>
      <c r="I62">
        <v>73</v>
      </c>
      <c r="J62" t="s">
        <v>18</v>
      </c>
      <c r="K62" t="s">
        <v>19</v>
      </c>
      <c r="L62">
        <v>0</v>
      </c>
      <c r="M62">
        <v>76660.7</v>
      </c>
      <c r="N62" t="s">
        <v>26</v>
      </c>
      <c r="O62" t="s">
        <v>28</v>
      </c>
    </row>
    <row r="63" spans="1:15" x14ac:dyDescent="0.3">
      <c r="A63">
        <v>181</v>
      </c>
      <c r="B63">
        <v>14.4655</v>
      </c>
      <c r="C63">
        <v>0</v>
      </c>
      <c r="D63">
        <v>69.296000000000006</v>
      </c>
      <c r="E63">
        <v>0</v>
      </c>
      <c r="F63" t="s">
        <v>22</v>
      </c>
      <c r="G63" t="s">
        <v>16</v>
      </c>
      <c r="H63" t="s">
        <v>17</v>
      </c>
      <c r="I63">
        <v>48</v>
      </c>
      <c r="J63" t="s">
        <v>19</v>
      </c>
      <c r="K63" t="s">
        <v>19</v>
      </c>
      <c r="L63">
        <v>0</v>
      </c>
      <c r="M63">
        <v>58764.7</v>
      </c>
      <c r="N63" t="s">
        <v>20</v>
      </c>
      <c r="O63" t="s">
        <v>28</v>
      </c>
    </row>
    <row r="64" spans="1:15" x14ac:dyDescent="0.3">
      <c r="A64">
        <v>187</v>
      </c>
      <c r="B64">
        <v>7.6654600000000004</v>
      </c>
      <c r="C64">
        <v>0</v>
      </c>
      <c r="D64">
        <v>83.077600000000004</v>
      </c>
      <c r="E64">
        <v>0</v>
      </c>
      <c r="F64" t="s">
        <v>29</v>
      </c>
      <c r="G64" t="s">
        <v>16</v>
      </c>
      <c r="H64" t="s">
        <v>17</v>
      </c>
      <c r="I64">
        <v>47</v>
      </c>
      <c r="J64" t="s">
        <v>19</v>
      </c>
      <c r="K64" t="s">
        <v>19</v>
      </c>
      <c r="L64">
        <v>2</v>
      </c>
      <c r="M64">
        <v>90070.5</v>
      </c>
      <c r="N64" t="s">
        <v>26</v>
      </c>
      <c r="O64" t="s">
        <v>28</v>
      </c>
    </row>
    <row r="65" spans="1:15" x14ac:dyDescent="0.3">
      <c r="A65">
        <v>188</v>
      </c>
      <c r="B65">
        <v>25.3064</v>
      </c>
      <c r="C65">
        <v>0</v>
      </c>
      <c r="D65">
        <v>51.6158</v>
      </c>
      <c r="E65">
        <v>0</v>
      </c>
      <c r="F65" t="s">
        <v>22</v>
      </c>
      <c r="G65" t="s">
        <v>23</v>
      </c>
      <c r="H65" t="s">
        <v>24</v>
      </c>
      <c r="I65">
        <v>94</v>
      </c>
      <c r="J65" t="s">
        <v>18</v>
      </c>
      <c r="K65" t="s">
        <v>19</v>
      </c>
      <c r="L65">
        <v>2</v>
      </c>
      <c r="M65">
        <v>38925.5</v>
      </c>
      <c r="N65" t="s">
        <v>26</v>
      </c>
      <c r="O65" t="s">
        <v>28</v>
      </c>
    </row>
    <row r="66" spans="1:15" x14ac:dyDescent="0.3">
      <c r="A66">
        <v>195</v>
      </c>
      <c r="B66">
        <v>5.0220599999999997</v>
      </c>
      <c r="C66">
        <v>0</v>
      </c>
      <c r="D66">
        <v>29.804600000000001</v>
      </c>
      <c r="E66">
        <v>0</v>
      </c>
      <c r="F66" t="s">
        <v>22</v>
      </c>
      <c r="G66" t="s">
        <v>23</v>
      </c>
      <c r="H66" t="s">
        <v>17</v>
      </c>
      <c r="I66">
        <v>20</v>
      </c>
      <c r="J66" t="s">
        <v>19</v>
      </c>
      <c r="K66" t="s">
        <v>25</v>
      </c>
      <c r="L66">
        <v>2</v>
      </c>
      <c r="M66">
        <v>9431.0400000000009</v>
      </c>
      <c r="N66" t="s">
        <v>26</v>
      </c>
      <c r="O66" t="s">
        <v>21</v>
      </c>
    </row>
    <row r="67" spans="1:15" x14ac:dyDescent="0.3">
      <c r="A67">
        <v>197</v>
      </c>
      <c r="B67">
        <v>21.403199999999998</v>
      </c>
      <c r="C67">
        <v>0</v>
      </c>
      <c r="D67">
        <v>14.448600000000001</v>
      </c>
      <c r="E67">
        <v>0</v>
      </c>
      <c r="F67" t="s">
        <v>15</v>
      </c>
      <c r="G67" t="s">
        <v>23</v>
      </c>
      <c r="H67" t="s">
        <v>17</v>
      </c>
      <c r="I67">
        <v>32</v>
      </c>
      <c r="J67" t="s">
        <v>19</v>
      </c>
      <c r="K67" t="s">
        <v>19</v>
      </c>
      <c r="L67">
        <v>0</v>
      </c>
      <c r="M67">
        <v>38038.699999999997</v>
      </c>
      <c r="N67" t="s">
        <v>20</v>
      </c>
      <c r="O67" t="s">
        <v>28</v>
      </c>
    </row>
    <row r="68" spans="1:15" x14ac:dyDescent="0.3">
      <c r="A68">
        <v>198</v>
      </c>
      <c r="B68">
        <v>4.9963100000000003</v>
      </c>
      <c r="C68">
        <v>0.68240500000000004</v>
      </c>
      <c r="D68">
        <v>56.1098</v>
      </c>
      <c r="E68">
        <v>0</v>
      </c>
      <c r="F68" t="s">
        <v>22</v>
      </c>
      <c r="G68" t="s">
        <v>23</v>
      </c>
      <c r="H68" t="s">
        <v>24</v>
      </c>
      <c r="I68">
        <v>19</v>
      </c>
      <c r="J68" t="s">
        <v>18</v>
      </c>
      <c r="K68" t="s">
        <v>25</v>
      </c>
      <c r="L68">
        <v>0</v>
      </c>
      <c r="M68">
        <v>50290.7</v>
      </c>
      <c r="N68" t="s">
        <v>26</v>
      </c>
      <c r="O68" t="s">
        <v>21</v>
      </c>
    </row>
    <row r="69" spans="1:15" x14ac:dyDescent="0.3">
      <c r="A69">
        <v>199</v>
      </c>
      <c r="B69">
        <v>24.0534</v>
      </c>
      <c r="C69">
        <v>0</v>
      </c>
      <c r="D69">
        <v>17.697600000000001</v>
      </c>
      <c r="E69">
        <v>0</v>
      </c>
      <c r="F69" t="s">
        <v>15</v>
      </c>
      <c r="G69" t="s">
        <v>16</v>
      </c>
      <c r="H69" t="s">
        <v>17</v>
      </c>
      <c r="I69">
        <v>78</v>
      </c>
      <c r="J69" t="s">
        <v>18</v>
      </c>
      <c r="K69" t="s">
        <v>25</v>
      </c>
      <c r="L69">
        <v>1</v>
      </c>
      <c r="M69">
        <v>88990.6</v>
      </c>
      <c r="N69" t="s">
        <v>20</v>
      </c>
      <c r="O69" t="s">
        <v>21</v>
      </c>
    </row>
    <row r="70" spans="1:15" x14ac:dyDescent="0.3">
      <c r="A70">
        <v>201</v>
      </c>
      <c r="B70">
        <v>22.900099999999998</v>
      </c>
      <c r="C70">
        <v>0</v>
      </c>
      <c r="D70">
        <v>22.705200000000001</v>
      </c>
      <c r="E70">
        <v>1</v>
      </c>
      <c r="F70" t="s">
        <v>15</v>
      </c>
      <c r="G70" t="s">
        <v>23</v>
      </c>
      <c r="H70" t="s">
        <v>24</v>
      </c>
      <c r="I70">
        <v>36</v>
      </c>
      <c r="J70" t="s">
        <v>18</v>
      </c>
      <c r="K70" t="s">
        <v>19</v>
      </c>
      <c r="L70">
        <v>1</v>
      </c>
      <c r="M70">
        <v>5283.2</v>
      </c>
      <c r="N70" t="s">
        <v>26</v>
      </c>
      <c r="O70" t="s">
        <v>28</v>
      </c>
    </row>
    <row r="71" spans="1:15" x14ac:dyDescent="0.3">
      <c r="A71">
        <v>202</v>
      </c>
      <c r="B71">
        <v>18.884699999999999</v>
      </c>
      <c r="C71">
        <v>0</v>
      </c>
      <c r="D71">
        <v>96.298000000000002</v>
      </c>
      <c r="E71">
        <v>0</v>
      </c>
      <c r="F71" t="s">
        <v>15</v>
      </c>
      <c r="G71" t="s">
        <v>16</v>
      </c>
      <c r="H71" t="s">
        <v>17</v>
      </c>
      <c r="I71">
        <v>79</v>
      </c>
      <c r="J71" t="s">
        <v>19</v>
      </c>
      <c r="K71" t="s">
        <v>19</v>
      </c>
      <c r="L71">
        <v>1</v>
      </c>
      <c r="M71">
        <v>37571.1</v>
      </c>
      <c r="N71" t="s">
        <v>26</v>
      </c>
      <c r="O71" t="s">
        <v>28</v>
      </c>
    </row>
    <row r="72" spans="1:15" x14ac:dyDescent="0.3">
      <c r="A72">
        <v>206</v>
      </c>
      <c r="B72">
        <v>5.3573199999999996</v>
      </c>
      <c r="C72">
        <v>0</v>
      </c>
      <c r="D72">
        <v>27.142700000000001</v>
      </c>
      <c r="E72">
        <v>0</v>
      </c>
      <c r="F72" t="s">
        <v>22</v>
      </c>
      <c r="G72" t="s">
        <v>23</v>
      </c>
      <c r="H72" t="s">
        <v>17</v>
      </c>
      <c r="I72">
        <v>23</v>
      </c>
      <c r="J72" t="s">
        <v>18</v>
      </c>
      <c r="K72" t="s">
        <v>19</v>
      </c>
      <c r="L72">
        <v>1</v>
      </c>
      <c r="M72">
        <v>22767</v>
      </c>
      <c r="N72" t="s">
        <v>20</v>
      </c>
      <c r="O72" t="s">
        <v>21</v>
      </c>
    </row>
    <row r="73" spans="1:15" x14ac:dyDescent="0.3">
      <c r="A73">
        <v>208</v>
      </c>
      <c r="B73">
        <v>8.7127999999999997</v>
      </c>
      <c r="C73">
        <v>0</v>
      </c>
      <c r="D73">
        <v>45.640599999999999</v>
      </c>
      <c r="E73">
        <v>0</v>
      </c>
      <c r="F73" t="s">
        <v>15</v>
      </c>
      <c r="G73" t="s">
        <v>16</v>
      </c>
      <c r="H73" t="s">
        <v>17</v>
      </c>
      <c r="I73">
        <v>79</v>
      </c>
      <c r="J73" t="s">
        <v>19</v>
      </c>
      <c r="K73" t="s">
        <v>19</v>
      </c>
      <c r="L73">
        <v>0</v>
      </c>
      <c r="M73">
        <v>61985.599999999999</v>
      </c>
      <c r="N73" t="s">
        <v>26</v>
      </c>
      <c r="O73" t="s">
        <v>28</v>
      </c>
    </row>
    <row r="74" spans="1:15" x14ac:dyDescent="0.3">
      <c r="A74">
        <v>216</v>
      </c>
      <c r="B74">
        <v>14.7052</v>
      </c>
      <c r="C74">
        <v>0</v>
      </c>
      <c r="D74">
        <v>42.140799999999999</v>
      </c>
      <c r="E74">
        <v>1</v>
      </c>
      <c r="F74" t="s">
        <v>22</v>
      </c>
      <c r="G74" t="s">
        <v>16</v>
      </c>
      <c r="H74" t="s">
        <v>24</v>
      </c>
      <c r="I74">
        <v>27</v>
      </c>
      <c r="J74" t="s">
        <v>19</v>
      </c>
      <c r="K74" t="s">
        <v>19</v>
      </c>
      <c r="L74">
        <v>1</v>
      </c>
      <c r="M74">
        <v>23234.799999999999</v>
      </c>
      <c r="N74" t="s">
        <v>26</v>
      </c>
      <c r="O74" t="s">
        <v>28</v>
      </c>
    </row>
    <row r="75" spans="1:15" x14ac:dyDescent="0.3">
      <c r="A75">
        <v>217</v>
      </c>
      <c r="B75">
        <v>21.188700000000001</v>
      </c>
      <c r="C75">
        <v>0</v>
      </c>
      <c r="D75">
        <v>30.472000000000001</v>
      </c>
      <c r="E75">
        <v>0</v>
      </c>
      <c r="F75" t="s">
        <v>22</v>
      </c>
      <c r="G75" t="s">
        <v>16</v>
      </c>
      <c r="H75" t="s">
        <v>17</v>
      </c>
      <c r="I75">
        <v>81</v>
      </c>
      <c r="J75" t="s">
        <v>19</v>
      </c>
      <c r="K75" t="s">
        <v>19</v>
      </c>
      <c r="L75">
        <v>2</v>
      </c>
      <c r="M75">
        <v>20759.900000000001</v>
      </c>
      <c r="N75" t="s">
        <v>26</v>
      </c>
      <c r="O75" t="s">
        <v>28</v>
      </c>
    </row>
    <row r="76" spans="1:15" x14ac:dyDescent="0.3">
      <c r="A76">
        <v>218</v>
      </c>
      <c r="B76">
        <v>2.7420599999999999</v>
      </c>
      <c r="C76">
        <v>0</v>
      </c>
      <c r="D76">
        <v>180.96700000000001</v>
      </c>
      <c r="E76">
        <v>0</v>
      </c>
      <c r="F76" t="s">
        <v>22</v>
      </c>
      <c r="G76" t="s">
        <v>23</v>
      </c>
      <c r="H76" t="s">
        <v>17</v>
      </c>
      <c r="I76">
        <v>54</v>
      </c>
      <c r="J76" t="s">
        <v>19</v>
      </c>
      <c r="K76" t="s">
        <v>19</v>
      </c>
      <c r="L76">
        <v>2</v>
      </c>
      <c r="M76">
        <v>93476.6</v>
      </c>
      <c r="N76" t="s">
        <v>20</v>
      </c>
      <c r="O76" t="s">
        <v>28</v>
      </c>
    </row>
    <row r="77" spans="1:15" x14ac:dyDescent="0.3">
      <c r="A77">
        <v>222</v>
      </c>
      <c r="B77">
        <v>12.9312</v>
      </c>
      <c r="C77">
        <v>0</v>
      </c>
      <c r="D77">
        <v>137.136</v>
      </c>
      <c r="E77">
        <v>0</v>
      </c>
      <c r="F77" t="s">
        <v>22</v>
      </c>
      <c r="G77" t="s">
        <v>16</v>
      </c>
      <c r="H77" t="s">
        <v>24</v>
      </c>
      <c r="I77">
        <v>29</v>
      </c>
      <c r="J77" t="s">
        <v>19</v>
      </c>
      <c r="K77" t="s">
        <v>19</v>
      </c>
      <c r="L77">
        <v>0</v>
      </c>
      <c r="M77">
        <v>20315.400000000001</v>
      </c>
      <c r="N77" t="s">
        <v>20</v>
      </c>
      <c r="O77" t="s">
        <v>28</v>
      </c>
    </row>
    <row r="78" spans="1:15" x14ac:dyDescent="0.3">
      <c r="A78">
        <v>229</v>
      </c>
      <c r="B78">
        <v>3.7442799999999998</v>
      </c>
      <c r="C78">
        <v>0</v>
      </c>
      <c r="D78">
        <v>15.129200000000001</v>
      </c>
      <c r="E78">
        <v>0</v>
      </c>
      <c r="F78" t="s">
        <v>22</v>
      </c>
      <c r="G78" t="s">
        <v>23</v>
      </c>
      <c r="H78" t="s">
        <v>17</v>
      </c>
      <c r="I78">
        <v>68</v>
      </c>
      <c r="J78" t="s">
        <v>19</v>
      </c>
      <c r="K78" t="s">
        <v>19</v>
      </c>
      <c r="L78">
        <v>0</v>
      </c>
      <c r="M78">
        <v>55059.199999999997</v>
      </c>
      <c r="N78" t="s">
        <v>26</v>
      </c>
      <c r="O78" t="s">
        <v>28</v>
      </c>
    </row>
    <row r="79" spans="1:15" x14ac:dyDescent="0.3">
      <c r="A79">
        <v>230</v>
      </c>
      <c r="B79">
        <v>4.0220900000000004</v>
      </c>
      <c r="C79">
        <v>0</v>
      </c>
      <c r="D79">
        <v>13.640499999999999</v>
      </c>
      <c r="E79">
        <v>0</v>
      </c>
      <c r="F79" t="s">
        <v>22</v>
      </c>
      <c r="G79" t="s">
        <v>16</v>
      </c>
      <c r="H79" t="s">
        <v>17</v>
      </c>
      <c r="I79">
        <v>64</v>
      </c>
      <c r="J79" t="s">
        <v>19</v>
      </c>
      <c r="K79" t="s">
        <v>19</v>
      </c>
      <c r="L79">
        <v>1</v>
      </c>
      <c r="M79">
        <v>92298</v>
      </c>
      <c r="N79" t="s">
        <v>26</v>
      </c>
      <c r="O79" t="s">
        <v>28</v>
      </c>
    </row>
    <row r="80" spans="1:15" ht="16.05" hidden="1" x14ac:dyDescent="0.3">
      <c r="A80">
        <v>242</v>
      </c>
      <c r="B80">
        <v>0</v>
      </c>
      <c r="C80">
        <v>0</v>
      </c>
      <c r="D80">
        <v>3.2068599999999998</v>
      </c>
      <c r="E80">
        <v>0</v>
      </c>
      <c r="F80" t="s">
        <v>29</v>
      </c>
      <c r="G80" t="s">
        <v>16</v>
      </c>
      <c r="H80" t="s">
        <v>17</v>
      </c>
      <c r="I80">
        <v>77</v>
      </c>
      <c r="J80" t="s">
        <v>19</v>
      </c>
      <c r="K80" t="s">
        <v>25</v>
      </c>
      <c r="L80">
        <v>2</v>
      </c>
      <c r="M80">
        <v>20965.3</v>
      </c>
      <c r="N80" t="s">
        <v>26</v>
      </c>
      <c r="O80" t="s">
        <v>27</v>
      </c>
    </row>
    <row r="81" spans="1:15" x14ac:dyDescent="0.3">
      <c r="A81">
        <v>244</v>
      </c>
      <c r="B81">
        <v>24.6557</v>
      </c>
      <c r="C81">
        <v>0</v>
      </c>
      <c r="D81">
        <v>38.238700000000001</v>
      </c>
      <c r="E81">
        <v>0</v>
      </c>
      <c r="F81" t="s">
        <v>22</v>
      </c>
      <c r="G81" t="s">
        <v>23</v>
      </c>
      <c r="H81" t="s">
        <v>17</v>
      </c>
      <c r="I81">
        <v>69</v>
      </c>
      <c r="J81" t="s">
        <v>19</v>
      </c>
      <c r="K81" t="s">
        <v>19</v>
      </c>
      <c r="L81">
        <v>2</v>
      </c>
      <c r="M81">
        <v>64113.599999999999</v>
      </c>
      <c r="N81" t="s">
        <v>20</v>
      </c>
      <c r="O81" t="s">
        <v>28</v>
      </c>
    </row>
    <row r="82" spans="1:15" x14ac:dyDescent="0.3">
      <c r="A82">
        <v>245</v>
      </c>
      <c r="B82">
        <v>8.6459499999999991</v>
      </c>
      <c r="C82">
        <v>0</v>
      </c>
      <c r="D82">
        <v>67.416799999999995</v>
      </c>
      <c r="E82">
        <v>0</v>
      </c>
      <c r="F82" t="s">
        <v>22</v>
      </c>
      <c r="G82" t="s">
        <v>23</v>
      </c>
      <c r="H82" t="s">
        <v>24</v>
      </c>
      <c r="I82">
        <v>40</v>
      </c>
      <c r="J82" t="s">
        <v>19</v>
      </c>
      <c r="K82" t="s">
        <v>25</v>
      </c>
      <c r="L82">
        <v>0</v>
      </c>
      <c r="M82">
        <v>57482.7</v>
      </c>
      <c r="N82" t="s">
        <v>20</v>
      </c>
      <c r="O82" t="s">
        <v>28</v>
      </c>
    </row>
    <row r="83" spans="1:15" x14ac:dyDescent="0.3">
      <c r="A83">
        <v>250</v>
      </c>
      <c r="B83">
        <v>18.186699999999998</v>
      </c>
      <c r="C83">
        <v>0</v>
      </c>
      <c r="D83">
        <v>19.459499999999998</v>
      </c>
      <c r="E83">
        <v>0</v>
      </c>
      <c r="F83" t="s">
        <v>29</v>
      </c>
      <c r="G83" t="s">
        <v>16</v>
      </c>
      <c r="H83" t="s">
        <v>24</v>
      </c>
      <c r="I83">
        <v>81</v>
      </c>
      <c r="J83" t="s">
        <v>18</v>
      </c>
      <c r="K83" t="s">
        <v>19</v>
      </c>
      <c r="L83">
        <v>1</v>
      </c>
      <c r="M83">
        <v>77622.899999999994</v>
      </c>
      <c r="N83" t="s">
        <v>26</v>
      </c>
      <c r="O83" t="s">
        <v>21</v>
      </c>
    </row>
    <row r="84" spans="1:15" x14ac:dyDescent="0.3">
      <c r="A84">
        <v>252</v>
      </c>
      <c r="B84">
        <v>24.9603</v>
      </c>
      <c r="C84">
        <v>0</v>
      </c>
      <c r="D84">
        <v>82.895399999999995</v>
      </c>
      <c r="E84">
        <v>0</v>
      </c>
      <c r="F84" t="s">
        <v>22</v>
      </c>
      <c r="G84" t="s">
        <v>16</v>
      </c>
      <c r="H84" t="s">
        <v>24</v>
      </c>
      <c r="I84">
        <v>71</v>
      </c>
      <c r="J84" t="s">
        <v>18</v>
      </c>
      <c r="K84" t="s">
        <v>25</v>
      </c>
      <c r="L84">
        <v>1</v>
      </c>
      <c r="M84">
        <v>61302</v>
      </c>
      <c r="N84" t="s">
        <v>26</v>
      </c>
      <c r="O84" t="s">
        <v>28</v>
      </c>
    </row>
    <row r="85" spans="1:15" x14ac:dyDescent="0.3">
      <c r="A85">
        <v>253</v>
      </c>
      <c r="B85">
        <v>5.1933600000000002</v>
      </c>
      <c r="C85">
        <v>0</v>
      </c>
      <c r="D85">
        <v>30.0002</v>
      </c>
      <c r="E85">
        <v>0</v>
      </c>
      <c r="F85" t="s">
        <v>22</v>
      </c>
      <c r="G85" t="s">
        <v>16</v>
      </c>
      <c r="H85" t="s">
        <v>17</v>
      </c>
      <c r="I85">
        <v>90</v>
      </c>
      <c r="J85" t="s">
        <v>18</v>
      </c>
      <c r="K85" t="s">
        <v>19</v>
      </c>
      <c r="L85">
        <v>1</v>
      </c>
      <c r="M85">
        <v>41416.800000000003</v>
      </c>
      <c r="N85" t="s">
        <v>26</v>
      </c>
      <c r="O85" t="s">
        <v>21</v>
      </c>
    </row>
    <row r="86" spans="1:15" x14ac:dyDescent="0.3">
      <c r="A86">
        <v>255</v>
      </c>
      <c r="B86">
        <v>18.810600000000001</v>
      </c>
      <c r="C86">
        <v>0</v>
      </c>
      <c r="D86">
        <v>86.9893</v>
      </c>
      <c r="E86">
        <v>0</v>
      </c>
      <c r="F86" t="s">
        <v>29</v>
      </c>
      <c r="G86" t="s">
        <v>23</v>
      </c>
      <c r="H86" t="s">
        <v>17</v>
      </c>
      <c r="I86">
        <v>42</v>
      </c>
      <c r="J86" t="s">
        <v>18</v>
      </c>
      <c r="K86" t="s">
        <v>25</v>
      </c>
      <c r="L86">
        <v>1</v>
      </c>
      <c r="M86">
        <v>14740.1</v>
      </c>
      <c r="N86" t="s">
        <v>26</v>
      </c>
      <c r="O86" t="s">
        <v>21</v>
      </c>
    </row>
    <row r="87" spans="1:15" x14ac:dyDescent="0.3">
      <c r="A87">
        <v>257</v>
      </c>
      <c r="B87">
        <v>17.345300000000002</v>
      </c>
      <c r="C87">
        <v>0</v>
      </c>
      <c r="D87">
        <v>95.973299999999995</v>
      </c>
      <c r="E87">
        <v>0</v>
      </c>
      <c r="F87" t="s">
        <v>22</v>
      </c>
      <c r="G87" t="s">
        <v>23</v>
      </c>
      <c r="H87" t="s">
        <v>24</v>
      </c>
      <c r="I87">
        <v>93</v>
      </c>
      <c r="J87" t="s">
        <v>18</v>
      </c>
      <c r="K87" t="s">
        <v>19</v>
      </c>
      <c r="L87">
        <v>1</v>
      </c>
      <c r="M87">
        <v>20013.2</v>
      </c>
      <c r="N87" t="s">
        <v>20</v>
      </c>
      <c r="O87" t="s">
        <v>28</v>
      </c>
    </row>
    <row r="88" spans="1:15" x14ac:dyDescent="0.3">
      <c r="A88">
        <v>258</v>
      </c>
      <c r="B88">
        <v>10.885199999999999</v>
      </c>
      <c r="C88">
        <v>0</v>
      </c>
      <c r="D88">
        <v>26.753799999999998</v>
      </c>
      <c r="E88">
        <v>0</v>
      </c>
      <c r="F88" t="s">
        <v>15</v>
      </c>
      <c r="G88" t="s">
        <v>16</v>
      </c>
      <c r="H88" t="s">
        <v>17</v>
      </c>
      <c r="I88">
        <v>58</v>
      </c>
      <c r="J88" t="s">
        <v>19</v>
      </c>
      <c r="K88" t="s">
        <v>19</v>
      </c>
      <c r="L88">
        <v>0</v>
      </c>
      <c r="M88">
        <v>88811</v>
      </c>
      <c r="N88" t="s">
        <v>26</v>
      </c>
      <c r="O88" t="s">
        <v>28</v>
      </c>
    </row>
    <row r="89" spans="1:15" x14ac:dyDescent="0.3">
      <c r="A89">
        <v>259</v>
      </c>
      <c r="B89">
        <v>11.355399999999999</v>
      </c>
      <c r="C89">
        <v>0</v>
      </c>
      <c r="D89">
        <v>13.46</v>
      </c>
      <c r="E89">
        <v>0</v>
      </c>
      <c r="F89" t="s">
        <v>22</v>
      </c>
      <c r="G89" t="s">
        <v>16</v>
      </c>
      <c r="H89" t="s">
        <v>17</v>
      </c>
      <c r="I89">
        <v>43</v>
      </c>
      <c r="J89" t="s">
        <v>18</v>
      </c>
      <c r="K89" t="s">
        <v>25</v>
      </c>
      <c r="L89">
        <v>2</v>
      </c>
      <c r="M89">
        <v>77293</v>
      </c>
      <c r="N89" t="s">
        <v>26</v>
      </c>
      <c r="O89" t="s">
        <v>21</v>
      </c>
    </row>
    <row r="90" spans="1:15" x14ac:dyDescent="0.3">
      <c r="A90">
        <v>260</v>
      </c>
      <c r="B90">
        <v>21.473800000000001</v>
      </c>
      <c r="C90">
        <v>0</v>
      </c>
      <c r="D90">
        <v>7.81196</v>
      </c>
      <c r="E90">
        <v>0</v>
      </c>
      <c r="F90" t="s">
        <v>29</v>
      </c>
      <c r="G90" t="s">
        <v>23</v>
      </c>
      <c r="H90" t="s">
        <v>24</v>
      </c>
      <c r="I90">
        <v>23</v>
      </c>
      <c r="J90" t="s">
        <v>18</v>
      </c>
      <c r="K90" t="s">
        <v>19</v>
      </c>
      <c r="L90">
        <v>2</v>
      </c>
      <c r="M90">
        <v>70032.2</v>
      </c>
      <c r="N90" t="s">
        <v>26</v>
      </c>
      <c r="O90" t="s">
        <v>28</v>
      </c>
    </row>
    <row r="91" spans="1:15" x14ac:dyDescent="0.3">
      <c r="A91">
        <v>263</v>
      </c>
      <c r="B91">
        <v>12.5062</v>
      </c>
      <c r="C91">
        <v>0</v>
      </c>
      <c r="D91">
        <v>68.023099999999999</v>
      </c>
      <c r="E91">
        <v>0</v>
      </c>
      <c r="F91" t="s">
        <v>22</v>
      </c>
      <c r="G91" t="s">
        <v>16</v>
      </c>
      <c r="H91" t="s">
        <v>17</v>
      </c>
      <c r="I91">
        <v>84</v>
      </c>
      <c r="J91" t="s">
        <v>19</v>
      </c>
      <c r="K91" t="s">
        <v>19</v>
      </c>
      <c r="L91">
        <v>0</v>
      </c>
      <c r="M91">
        <v>88164</v>
      </c>
      <c r="N91" t="s">
        <v>26</v>
      </c>
      <c r="O91" t="s">
        <v>28</v>
      </c>
    </row>
    <row r="92" spans="1:15" ht="16.05" hidden="1" x14ac:dyDescent="0.3">
      <c r="A92">
        <v>268</v>
      </c>
      <c r="B92">
        <v>0</v>
      </c>
      <c r="C92">
        <v>0</v>
      </c>
      <c r="D92">
        <v>0.71974300000000002</v>
      </c>
      <c r="E92">
        <v>0</v>
      </c>
      <c r="F92" t="s">
        <v>22</v>
      </c>
      <c r="G92" t="s">
        <v>23</v>
      </c>
      <c r="H92" t="s">
        <v>17</v>
      </c>
      <c r="I92">
        <v>94</v>
      </c>
      <c r="J92" t="s">
        <v>18</v>
      </c>
      <c r="K92" t="s">
        <v>19</v>
      </c>
      <c r="L92">
        <v>1</v>
      </c>
      <c r="M92">
        <v>35940.6</v>
      </c>
      <c r="N92" t="s">
        <v>26</v>
      </c>
      <c r="O92" t="s">
        <v>27</v>
      </c>
    </row>
    <row r="93" spans="1:15" ht="16.05" hidden="1" x14ac:dyDescent="0.3">
      <c r="A93">
        <v>280</v>
      </c>
      <c r="B93">
        <v>0</v>
      </c>
      <c r="C93">
        <v>0</v>
      </c>
      <c r="D93">
        <v>2.63957</v>
      </c>
      <c r="E93">
        <v>0</v>
      </c>
      <c r="F93" t="s">
        <v>29</v>
      </c>
      <c r="G93" t="s">
        <v>23</v>
      </c>
      <c r="H93" t="s">
        <v>17</v>
      </c>
      <c r="I93">
        <v>93</v>
      </c>
      <c r="J93" t="s">
        <v>18</v>
      </c>
      <c r="K93" t="s">
        <v>19</v>
      </c>
      <c r="L93">
        <v>1</v>
      </c>
      <c r="M93">
        <v>50290.7</v>
      </c>
      <c r="N93" t="s">
        <v>26</v>
      </c>
      <c r="O93" t="s">
        <v>27</v>
      </c>
    </row>
    <row r="94" spans="1:15" x14ac:dyDescent="0.3">
      <c r="A94">
        <v>282</v>
      </c>
      <c r="B94">
        <v>12.633599999999999</v>
      </c>
      <c r="C94">
        <v>0</v>
      </c>
      <c r="D94">
        <v>37.3446</v>
      </c>
      <c r="E94">
        <v>0</v>
      </c>
      <c r="F94" t="s">
        <v>22</v>
      </c>
      <c r="G94" t="s">
        <v>23</v>
      </c>
      <c r="H94" t="s">
        <v>17</v>
      </c>
      <c r="I94">
        <v>81</v>
      </c>
      <c r="J94" t="s">
        <v>19</v>
      </c>
      <c r="K94" t="s">
        <v>25</v>
      </c>
      <c r="L94">
        <v>0</v>
      </c>
      <c r="M94">
        <v>44073.5</v>
      </c>
      <c r="N94" t="s">
        <v>26</v>
      </c>
      <c r="O94" t="s">
        <v>28</v>
      </c>
    </row>
    <row r="95" spans="1:15" x14ac:dyDescent="0.3">
      <c r="A95">
        <v>285</v>
      </c>
      <c r="B95">
        <v>3.2576000000000001</v>
      </c>
      <c r="C95">
        <v>0</v>
      </c>
      <c r="D95">
        <v>10.0741</v>
      </c>
      <c r="E95">
        <v>0</v>
      </c>
      <c r="F95" t="s">
        <v>22</v>
      </c>
      <c r="G95" t="s">
        <v>16</v>
      </c>
      <c r="H95" t="s">
        <v>17</v>
      </c>
      <c r="I95">
        <v>72</v>
      </c>
      <c r="J95" t="s">
        <v>19</v>
      </c>
      <c r="K95" t="s">
        <v>25</v>
      </c>
      <c r="L95">
        <v>1</v>
      </c>
      <c r="M95">
        <v>95182.1</v>
      </c>
      <c r="N95" t="s">
        <v>26</v>
      </c>
      <c r="O95" t="s">
        <v>28</v>
      </c>
    </row>
    <row r="96" spans="1:15" x14ac:dyDescent="0.3">
      <c r="A96">
        <v>286</v>
      </c>
      <c r="B96">
        <v>25.226400000000002</v>
      </c>
      <c r="C96">
        <v>0</v>
      </c>
      <c r="D96">
        <v>45.862200000000001</v>
      </c>
      <c r="E96">
        <v>0</v>
      </c>
      <c r="F96" t="s">
        <v>22</v>
      </c>
      <c r="G96" t="s">
        <v>16</v>
      </c>
      <c r="H96" t="s">
        <v>24</v>
      </c>
      <c r="I96">
        <v>70</v>
      </c>
      <c r="J96" t="s">
        <v>19</v>
      </c>
      <c r="K96" t="s">
        <v>19</v>
      </c>
      <c r="L96">
        <v>2</v>
      </c>
      <c r="M96">
        <v>52921</v>
      </c>
      <c r="N96" t="s">
        <v>26</v>
      </c>
      <c r="O96" t="s">
        <v>28</v>
      </c>
    </row>
    <row r="97" spans="1:15" x14ac:dyDescent="0.3">
      <c r="A97">
        <v>287</v>
      </c>
      <c r="B97">
        <v>16.782399999999999</v>
      </c>
      <c r="C97">
        <v>3.51674</v>
      </c>
      <c r="D97">
        <v>12.94</v>
      </c>
      <c r="E97">
        <v>0</v>
      </c>
      <c r="F97" t="s">
        <v>22</v>
      </c>
      <c r="G97" t="s">
        <v>16</v>
      </c>
      <c r="H97" t="s">
        <v>17</v>
      </c>
      <c r="I97">
        <v>54</v>
      </c>
      <c r="J97" t="s">
        <v>18</v>
      </c>
      <c r="K97" t="s">
        <v>19</v>
      </c>
      <c r="L97">
        <v>1</v>
      </c>
      <c r="M97">
        <v>27376</v>
      </c>
      <c r="N97" t="s">
        <v>26</v>
      </c>
      <c r="O97" t="s">
        <v>21</v>
      </c>
    </row>
    <row r="98" spans="1:15" x14ac:dyDescent="0.3">
      <c r="A98">
        <v>289</v>
      </c>
      <c r="B98">
        <v>28.2424</v>
      </c>
      <c r="C98">
        <v>0</v>
      </c>
      <c r="D98">
        <v>139.125</v>
      </c>
      <c r="E98">
        <v>0</v>
      </c>
      <c r="F98" t="s">
        <v>22</v>
      </c>
      <c r="G98" t="s">
        <v>23</v>
      </c>
      <c r="H98" t="s">
        <v>17</v>
      </c>
      <c r="I98">
        <v>91</v>
      </c>
      <c r="J98" t="s">
        <v>18</v>
      </c>
      <c r="K98" t="s">
        <v>25</v>
      </c>
      <c r="L98">
        <v>0</v>
      </c>
      <c r="M98">
        <v>48262.400000000001</v>
      </c>
      <c r="N98" t="s">
        <v>26</v>
      </c>
      <c r="O98" t="s">
        <v>21</v>
      </c>
    </row>
    <row r="99" spans="1:15" x14ac:dyDescent="0.3">
      <c r="A99">
        <v>295</v>
      </c>
      <c r="B99">
        <v>20.928000000000001</v>
      </c>
      <c r="C99">
        <v>0</v>
      </c>
      <c r="D99">
        <v>30.527799999999999</v>
      </c>
      <c r="E99">
        <v>0</v>
      </c>
      <c r="F99" t="s">
        <v>22</v>
      </c>
      <c r="G99" t="s">
        <v>23</v>
      </c>
      <c r="H99" t="s">
        <v>17</v>
      </c>
      <c r="I99">
        <v>50</v>
      </c>
      <c r="J99" t="s">
        <v>18</v>
      </c>
      <c r="K99" t="s">
        <v>19</v>
      </c>
      <c r="L99">
        <v>2</v>
      </c>
      <c r="M99">
        <v>59078</v>
      </c>
      <c r="N99" t="s">
        <v>20</v>
      </c>
      <c r="O99" t="s">
        <v>28</v>
      </c>
    </row>
    <row r="100" spans="1:15" x14ac:dyDescent="0.3">
      <c r="A100">
        <v>302</v>
      </c>
      <c r="B100">
        <v>13.4495</v>
      </c>
      <c r="C100">
        <v>3.76952</v>
      </c>
      <c r="D100">
        <v>15.896000000000001</v>
      </c>
      <c r="E100">
        <v>0</v>
      </c>
      <c r="F100" t="s">
        <v>22</v>
      </c>
      <c r="G100" t="s">
        <v>16</v>
      </c>
      <c r="H100" t="s">
        <v>24</v>
      </c>
      <c r="I100">
        <v>67</v>
      </c>
      <c r="J100" t="s">
        <v>18</v>
      </c>
      <c r="K100" t="s">
        <v>25</v>
      </c>
      <c r="L100">
        <v>0</v>
      </c>
      <c r="M100">
        <v>79727</v>
      </c>
      <c r="N100" t="s">
        <v>26</v>
      </c>
      <c r="O100" t="s">
        <v>21</v>
      </c>
    </row>
    <row r="101" spans="1:15" x14ac:dyDescent="0.3">
      <c r="A101">
        <v>307</v>
      </c>
      <c r="B101">
        <v>29.0671</v>
      </c>
      <c r="C101">
        <v>0</v>
      </c>
      <c r="D101">
        <v>23.0017</v>
      </c>
      <c r="E101">
        <v>0</v>
      </c>
      <c r="F101" t="s">
        <v>22</v>
      </c>
      <c r="G101" t="s">
        <v>23</v>
      </c>
      <c r="H101" t="s">
        <v>17</v>
      </c>
      <c r="I101">
        <v>32</v>
      </c>
      <c r="J101" t="s">
        <v>18</v>
      </c>
      <c r="K101" t="s">
        <v>25</v>
      </c>
      <c r="L101">
        <v>2</v>
      </c>
      <c r="M101">
        <v>5108.57</v>
      </c>
      <c r="N101" t="s">
        <v>26</v>
      </c>
      <c r="O101" t="s">
        <v>28</v>
      </c>
    </row>
    <row r="102" spans="1:15" x14ac:dyDescent="0.3">
      <c r="A102">
        <v>309</v>
      </c>
      <c r="B102">
        <v>23.111000000000001</v>
      </c>
      <c r="C102">
        <v>0</v>
      </c>
      <c r="D102">
        <v>87.005799999999994</v>
      </c>
      <c r="E102">
        <v>0</v>
      </c>
      <c r="F102" t="s">
        <v>15</v>
      </c>
      <c r="G102" t="s">
        <v>16</v>
      </c>
      <c r="H102" t="s">
        <v>17</v>
      </c>
      <c r="I102">
        <v>34</v>
      </c>
      <c r="J102" t="s">
        <v>18</v>
      </c>
      <c r="K102" t="s">
        <v>19</v>
      </c>
      <c r="L102">
        <v>2</v>
      </c>
      <c r="M102">
        <v>94024.1</v>
      </c>
      <c r="N102" t="s">
        <v>26</v>
      </c>
      <c r="O102" t="s">
        <v>28</v>
      </c>
    </row>
    <row r="103" spans="1:15" x14ac:dyDescent="0.3">
      <c r="A103">
        <v>310</v>
      </c>
      <c r="B103">
        <v>18.740600000000001</v>
      </c>
      <c r="C103">
        <v>0</v>
      </c>
      <c r="D103">
        <v>113.10899999999999</v>
      </c>
      <c r="E103">
        <v>0</v>
      </c>
      <c r="F103" t="s">
        <v>22</v>
      </c>
      <c r="G103" t="s">
        <v>23</v>
      </c>
      <c r="H103" t="s">
        <v>17</v>
      </c>
      <c r="I103">
        <v>62</v>
      </c>
      <c r="J103" t="s">
        <v>19</v>
      </c>
      <c r="K103" t="s">
        <v>25</v>
      </c>
      <c r="L103">
        <v>1</v>
      </c>
      <c r="M103">
        <v>11359.6</v>
      </c>
      <c r="N103" t="s">
        <v>26</v>
      </c>
      <c r="O103" t="s">
        <v>28</v>
      </c>
    </row>
    <row r="104" spans="1:15" x14ac:dyDescent="0.3">
      <c r="A104">
        <v>311</v>
      </c>
      <c r="B104">
        <v>7.0585300000000002</v>
      </c>
      <c r="C104">
        <v>0</v>
      </c>
      <c r="D104">
        <v>20.352</v>
      </c>
      <c r="E104">
        <v>0</v>
      </c>
      <c r="F104" t="s">
        <v>15</v>
      </c>
      <c r="G104" t="s">
        <v>23</v>
      </c>
      <c r="H104" t="s">
        <v>17</v>
      </c>
      <c r="I104">
        <v>49</v>
      </c>
      <c r="J104" t="s">
        <v>19</v>
      </c>
      <c r="K104" t="s">
        <v>25</v>
      </c>
      <c r="L104">
        <v>0</v>
      </c>
      <c r="M104">
        <v>60282.8</v>
      </c>
      <c r="N104" t="s">
        <v>26</v>
      </c>
      <c r="O104" t="s">
        <v>28</v>
      </c>
    </row>
    <row r="105" spans="1:15" x14ac:dyDescent="0.3">
      <c r="A105">
        <v>315</v>
      </c>
      <c r="B105">
        <v>11.9742</v>
      </c>
      <c r="C105">
        <v>0</v>
      </c>
      <c r="D105">
        <v>30.629100000000001</v>
      </c>
      <c r="E105">
        <v>0</v>
      </c>
      <c r="F105" t="s">
        <v>29</v>
      </c>
      <c r="G105" t="s">
        <v>23</v>
      </c>
      <c r="H105" t="s">
        <v>24</v>
      </c>
      <c r="I105">
        <v>61</v>
      </c>
      <c r="J105" t="s">
        <v>19</v>
      </c>
      <c r="K105" t="s">
        <v>19</v>
      </c>
      <c r="L105">
        <v>0</v>
      </c>
      <c r="M105">
        <v>95132.7</v>
      </c>
      <c r="N105" t="s">
        <v>26</v>
      </c>
      <c r="O105" t="s">
        <v>28</v>
      </c>
    </row>
    <row r="106" spans="1:15" x14ac:dyDescent="0.3">
      <c r="A106">
        <v>316</v>
      </c>
      <c r="B106">
        <v>27.9603</v>
      </c>
      <c r="C106">
        <v>0</v>
      </c>
      <c r="D106">
        <v>87.155500000000004</v>
      </c>
      <c r="E106">
        <v>0</v>
      </c>
      <c r="F106" t="s">
        <v>22</v>
      </c>
      <c r="G106" t="s">
        <v>23</v>
      </c>
      <c r="H106" t="s">
        <v>24</v>
      </c>
      <c r="I106">
        <v>39</v>
      </c>
      <c r="J106" t="s">
        <v>18</v>
      </c>
      <c r="K106" t="s">
        <v>19</v>
      </c>
      <c r="L106">
        <v>1</v>
      </c>
      <c r="M106">
        <v>85980.9</v>
      </c>
      <c r="N106" t="s">
        <v>26</v>
      </c>
      <c r="O106" t="s">
        <v>28</v>
      </c>
    </row>
    <row r="107" spans="1:15" x14ac:dyDescent="0.3">
      <c r="A107">
        <v>317</v>
      </c>
      <c r="B107">
        <v>23.821400000000001</v>
      </c>
      <c r="C107">
        <v>0</v>
      </c>
      <c r="D107">
        <v>24.7165</v>
      </c>
      <c r="E107">
        <v>0</v>
      </c>
      <c r="F107" t="s">
        <v>15</v>
      </c>
      <c r="G107" t="s">
        <v>23</v>
      </c>
      <c r="H107" t="s">
        <v>24</v>
      </c>
      <c r="I107">
        <v>83</v>
      </c>
      <c r="J107" t="s">
        <v>18</v>
      </c>
      <c r="K107" t="s">
        <v>19</v>
      </c>
      <c r="L107">
        <v>0</v>
      </c>
      <c r="M107">
        <v>67042</v>
      </c>
      <c r="N107" t="s">
        <v>26</v>
      </c>
      <c r="O107" t="s">
        <v>28</v>
      </c>
    </row>
    <row r="108" spans="1:15" ht="16.05" hidden="1" x14ac:dyDescent="0.3">
      <c r="A108">
        <v>318</v>
      </c>
      <c r="B108">
        <v>0</v>
      </c>
      <c r="C108">
        <v>0</v>
      </c>
      <c r="D108">
        <v>2.3482500000000002</v>
      </c>
      <c r="E108">
        <v>0</v>
      </c>
      <c r="F108" t="s">
        <v>22</v>
      </c>
      <c r="G108" t="s">
        <v>16</v>
      </c>
      <c r="H108" t="s">
        <v>24</v>
      </c>
      <c r="I108">
        <v>28</v>
      </c>
      <c r="J108" t="s">
        <v>19</v>
      </c>
      <c r="K108" t="s">
        <v>19</v>
      </c>
      <c r="L108">
        <v>0</v>
      </c>
      <c r="M108">
        <v>99563.1</v>
      </c>
      <c r="N108" t="s">
        <v>26</v>
      </c>
      <c r="O108" t="s">
        <v>27</v>
      </c>
    </row>
    <row r="109" spans="1:15" x14ac:dyDescent="0.3">
      <c r="A109">
        <v>321</v>
      </c>
      <c r="B109">
        <v>6.2044699999999997</v>
      </c>
      <c r="C109">
        <v>0</v>
      </c>
      <c r="D109">
        <v>41.749400000000001</v>
      </c>
      <c r="E109">
        <v>0</v>
      </c>
      <c r="F109" t="s">
        <v>29</v>
      </c>
      <c r="G109" t="s">
        <v>16</v>
      </c>
      <c r="H109" t="s">
        <v>17</v>
      </c>
      <c r="I109">
        <v>52</v>
      </c>
      <c r="J109" t="s">
        <v>18</v>
      </c>
      <c r="K109" t="s">
        <v>19</v>
      </c>
      <c r="L109">
        <v>1</v>
      </c>
      <c r="M109">
        <v>24943</v>
      </c>
      <c r="N109" t="s">
        <v>20</v>
      </c>
      <c r="O109" t="s">
        <v>21</v>
      </c>
    </row>
    <row r="110" spans="1:15" x14ac:dyDescent="0.3">
      <c r="A110">
        <v>326</v>
      </c>
      <c r="B110">
        <v>15.3279</v>
      </c>
      <c r="C110">
        <v>0</v>
      </c>
      <c r="D110">
        <v>5.1179100000000002</v>
      </c>
      <c r="E110">
        <v>0</v>
      </c>
      <c r="F110" t="s">
        <v>15</v>
      </c>
      <c r="G110" t="s">
        <v>23</v>
      </c>
      <c r="H110" t="s">
        <v>17</v>
      </c>
      <c r="I110">
        <v>26</v>
      </c>
      <c r="J110" t="s">
        <v>19</v>
      </c>
      <c r="K110" t="s">
        <v>25</v>
      </c>
      <c r="L110">
        <v>2</v>
      </c>
      <c r="M110">
        <v>8172.8</v>
      </c>
      <c r="N110" t="s">
        <v>26</v>
      </c>
      <c r="O110" t="s">
        <v>28</v>
      </c>
    </row>
    <row r="111" spans="1:15" x14ac:dyDescent="0.3">
      <c r="A111">
        <v>330</v>
      </c>
      <c r="B111">
        <v>14.99</v>
      </c>
      <c r="C111">
        <v>0</v>
      </c>
      <c r="D111">
        <v>24.057200000000002</v>
      </c>
      <c r="E111">
        <v>0</v>
      </c>
      <c r="F111" t="s">
        <v>22</v>
      </c>
      <c r="G111" t="s">
        <v>16</v>
      </c>
      <c r="H111" t="s">
        <v>17</v>
      </c>
      <c r="I111">
        <v>55</v>
      </c>
      <c r="J111" t="s">
        <v>18</v>
      </c>
      <c r="K111" t="s">
        <v>19</v>
      </c>
      <c r="L111">
        <v>0</v>
      </c>
      <c r="M111">
        <v>79771.3</v>
      </c>
      <c r="N111" t="s">
        <v>20</v>
      </c>
      <c r="O111" t="s">
        <v>21</v>
      </c>
    </row>
    <row r="112" spans="1:15" x14ac:dyDescent="0.3">
      <c r="A112">
        <v>332</v>
      </c>
      <c r="B112">
        <v>20.140599999999999</v>
      </c>
      <c r="C112">
        <v>0</v>
      </c>
      <c r="D112">
        <v>28.6919</v>
      </c>
      <c r="E112">
        <v>0</v>
      </c>
      <c r="F112" t="s">
        <v>29</v>
      </c>
      <c r="G112" t="s">
        <v>16</v>
      </c>
      <c r="H112" t="s">
        <v>17</v>
      </c>
      <c r="I112">
        <v>58</v>
      </c>
      <c r="J112" t="s">
        <v>18</v>
      </c>
      <c r="K112" t="s">
        <v>19</v>
      </c>
      <c r="L112">
        <v>0</v>
      </c>
      <c r="M112">
        <v>91446.399999999994</v>
      </c>
      <c r="N112" t="s">
        <v>20</v>
      </c>
      <c r="O112" t="s">
        <v>28</v>
      </c>
    </row>
    <row r="113" spans="1:15" x14ac:dyDescent="0.3">
      <c r="A113">
        <v>334</v>
      </c>
      <c r="B113">
        <v>5.6631600000000004</v>
      </c>
      <c r="C113">
        <v>0</v>
      </c>
      <c r="D113">
        <v>10.197699999999999</v>
      </c>
      <c r="E113">
        <v>0</v>
      </c>
      <c r="F113" t="s">
        <v>29</v>
      </c>
      <c r="G113" t="s">
        <v>23</v>
      </c>
      <c r="H113" t="s">
        <v>17</v>
      </c>
      <c r="I113">
        <v>36</v>
      </c>
      <c r="J113" t="s">
        <v>18</v>
      </c>
      <c r="K113" t="s">
        <v>19</v>
      </c>
      <c r="L113">
        <v>2</v>
      </c>
      <c r="M113">
        <v>96283.6</v>
      </c>
      <c r="N113" t="s">
        <v>26</v>
      </c>
      <c r="O113" t="s">
        <v>28</v>
      </c>
    </row>
    <row r="114" spans="1:15" x14ac:dyDescent="0.3">
      <c r="A114">
        <v>335</v>
      </c>
      <c r="B114">
        <v>27.369199999999999</v>
      </c>
      <c r="C114">
        <v>0.20480599999999999</v>
      </c>
      <c r="D114">
        <v>48.899700000000003</v>
      </c>
      <c r="E114">
        <v>0</v>
      </c>
      <c r="F114" t="s">
        <v>15</v>
      </c>
      <c r="G114" t="s">
        <v>16</v>
      </c>
      <c r="H114" t="s">
        <v>24</v>
      </c>
      <c r="I114">
        <v>19</v>
      </c>
      <c r="J114" t="s">
        <v>18</v>
      </c>
      <c r="K114" t="s">
        <v>25</v>
      </c>
      <c r="L114">
        <v>1</v>
      </c>
      <c r="M114">
        <v>24896.1</v>
      </c>
      <c r="N114" t="s">
        <v>26</v>
      </c>
      <c r="O114" t="s">
        <v>21</v>
      </c>
    </row>
    <row r="115" spans="1:15" x14ac:dyDescent="0.3">
      <c r="A115">
        <v>336</v>
      </c>
      <c r="B115">
        <v>18.6114</v>
      </c>
      <c r="C115">
        <v>0</v>
      </c>
      <c r="D115">
        <v>33.5428</v>
      </c>
      <c r="E115">
        <v>0</v>
      </c>
      <c r="F115" t="s">
        <v>22</v>
      </c>
      <c r="G115" t="s">
        <v>23</v>
      </c>
      <c r="H115" t="s">
        <v>17</v>
      </c>
      <c r="I115">
        <v>91</v>
      </c>
      <c r="J115" t="s">
        <v>19</v>
      </c>
      <c r="K115" t="s">
        <v>19</v>
      </c>
      <c r="L115">
        <v>1</v>
      </c>
      <c r="M115">
        <v>16785.900000000001</v>
      </c>
      <c r="N115" t="s">
        <v>26</v>
      </c>
      <c r="O115" t="s">
        <v>28</v>
      </c>
    </row>
    <row r="116" spans="1:15" x14ac:dyDescent="0.3">
      <c r="A116">
        <v>340</v>
      </c>
      <c r="B116">
        <v>0</v>
      </c>
      <c r="C116">
        <v>0</v>
      </c>
      <c r="D116">
        <v>0.98483799999999999</v>
      </c>
      <c r="E116">
        <v>0</v>
      </c>
      <c r="F116" t="s">
        <v>15</v>
      </c>
      <c r="G116" t="s">
        <v>16</v>
      </c>
      <c r="H116" t="s">
        <v>17</v>
      </c>
      <c r="I116">
        <v>68</v>
      </c>
      <c r="J116" t="s">
        <v>19</v>
      </c>
      <c r="K116" t="s">
        <v>19</v>
      </c>
      <c r="L116">
        <v>0</v>
      </c>
      <c r="M116">
        <v>10421.700000000001</v>
      </c>
      <c r="N116" t="s">
        <v>26</v>
      </c>
      <c r="O116" t="s">
        <v>28</v>
      </c>
    </row>
    <row r="117" spans="1:15" x14ac:dyDescent="0.3">
      <c r="A117">
        <v>348</v>
      </c>
      <c r="B117">
        <v>24.892399999999999</v>
      </c>
      <c r="C117">
        <v>0</v>
      </c>
      <c r="D117">
        <v>65.567099999999996</v>
      </c>
      <c r="E117">
        <v>0</v>
      </c>
      <c r="F117" t="s">
        <v>22</v>
      </c>
      <c r="G117" t="s">
        <v>16</v>
      </c>
      <c r="H117" t="s">
        <v>17</v>
      </c>
      <c r="I117">
        <v>42</v>
      </c>
      <c r="J117" t="s">
        <v>18</v>
      </c>
      <c r="K117" t="s">
        <v>19</v>
      </c>
      <c r="L117">
        <v>0</v>
      </c>
      <c r="M117">
        <v>18199.7</v>
      </c>
      <c r="N117" t="s">
        <v>26</v>
      </c>
      <c r="O117" t="s">
        <v>21</v>
      </c>
    </row>
    <row r="118" spans="1:15" ht="16.05" hidden="1" x14ac:dyDescent="0.3">
      <c r="A118">
        <v>350</v>
      </c>
      <c r="B118">
        <v>0</v>
      </c>
      <c r="C118">
        <v>0</v>
      </c>
      <c r="D118">
        <v>4.3896100000000002</v>
      </c>
      <c r="E118">
        <v>0</v>
      </c>
      <c r="F118" t="s">
        <v>15</v>
      </c>
      <c r="G118" t="s">
        <v>16</v>
      </c>
      <c r="H118" t="s">
        <v>17</v>
      </c>
      <c r="I118">
        <v>90</v>
      </c>
      <c r="J118" t="s">
        <v>19</v>
      </c>
      <c r="K118" t="s">
        <v>19</v>
      </c>
      <c r="L118">
        <v>1</v>
      </c>
      <c r="M118">
        <v>5257.65</v>
      </c>
      <c r="N118" t="s">
        <v>26</v>
      </c>
      <c r="O118" t="s">
        <v>27</v>
      </c>
    </row>
    <row r="119" spans="1:15" x14ac:dyDescent="0.3">
      <c r="A119">
        <v>352</v>
      </c>
      <c r="B119">
        <v>27.1126</v>
      </c>
      <c r="C119">
        <v>0</v>
      </c>
      <c r="D119">
        <v>5.9969599999999996</v>
      </c>
      <c r="E119">
        <v>0</v>
      </c>
      <c r="F119" t="s">
        <v>15</v>
      </c>
      <c r="G119" t="s">
        <v>23</v>
      </c>
      <c r="H119" t="s">
        <v>24</v>
      </c>
      <c r="I119">
        <v>47</v>
      </c>
      <c r="J119" t="s">
        <v>18</v>
      </c>
      <c r="K119" t="s">
        <v>19</v>
      </c>
      <c r="L119">
        <v>2</v>
      </c>
      <c r="M119">
        <v>56816.4</v>
      </c>
      <c r="N119" t="s">
        <v>26</v>
      </c>
      <c r="O119" t="s">
        <v>21</v>
      </c>
    </row>
    <row r="120" spans="1:15" x14ac:dyDescent="0.3">
      <c r="A120">
        <v>356</v>
      </c>
      <c r="B120">
        <v>3.0996899999999998</v>
      </c>
      <c r="C120">
        <v>0</v>
      </c>
      <c r="D120">
        <v>6.4327100000000002</v>
      </c>
      <c r="E120">
        <v>0</v>
      </c>
      <c r="F120" t="s">
        <v>22</v>
      </c>
      <c r="G120" t="s">
        <v>23</v>
      </c>
      <c r="H120" t="s">
        <v>17</v>
      </c>
      <c r="I120">
        <v>65</v>
      </c>
      <c r="J120" t="s">
        <v>19</v>
      </c>
      <c r="K120" t="s">
        <v>19</v>
      </c>
      <c r="L120">
        <v>0</v>
      </c>
      <c r="M120">
        <v>30057.4</v>
      </c>
      <c r="N120" t="s">
        <v>20</v>
      </c>
      <c r="O120" t="s">
        <v>28</v>
      </c>
    </row>
    <row r="121" spans="1:15" ht="16.05" hidden="1" x14ac:dyDescent="0.3">
      <c r="A121">
        <v>357</v>
      </c>
      <c r="B121">
        <v>0</v>
      </c>
      <c r="C121">
        <v>0</v>
      </c>
      <c r="D121">
        <v>1.92333</v>
      </c>
      <c r="E121">
        <v>0</v>
      </c>
      <c r="F121" t="s">
        <v>15</v>
      </c>
      <c r="G121" t="s">
        <v>23</v>
      </c>
      <c r="H121" t="s">
        <v>17</v>
      </c>
      <c r="I121">
        <v>26</v>
      </c>
      <c r="J121" t="s">
        <v>19</v>
      </c>
      <c r="K121" t="s">
        <v>19</v>
      </c>
      <c r="L121">
        <v>2</v>
      </c>
      <c r="M121">
        <v>52266.3</v>
      </c>
      <c r="N121" t="s">
        <v>26</v>
      </c>
      <c r="O121" t="s">
        <v>27</v>
      </c>
    </row>
    <row r="122" spans="1:15" x14ac:dyDescent="0.3">
      <c r="A122">
        <v>363</v>
      </c>
      <c r="B122">
        <v>8.3547700000000003</v>
      </c>
      <c r="C122">
        <v>0</v>
      </c>
      <c r="D122">
        <v>90.650800000000004</v>
      </c>
      <c r="E122">
        <v>0</v>
      </c>
      <c r="F122" t="s">
        <v>29</v>
      </c>
      <c r="G122" t="s">
        <v>23</v>
      </c>
      <c r="H122" t="s">
        <v>24</v>
      </c>
      <c r="I122">
        <v>59</v>
      </c>
      <c r="J122" t="s">
        <v>18</v>
      </c>
      <c r="K122" t="s">
        <v>19</v>
      </c>
      <c r="L122">
        <v>1</v>
      </c>
      <c r="M122">
        <v>50290.7</v>
      </c>
      <c r="N122" t="s">
        <v>26</v>
      </c>
      <c r="O122" t="s">
        <v>21</v>
      </c>
    </row>
    <row r="123" spans="1:15" x14ac:dyDescent="0.3">
      <c r="A123">
        <v>369</v>
      </c>
      <c r="B123">
        <v>21.0837</v>
      </c>
      <c r="C123">
        <v>9.4238599999999995</v>
      </c>
      <c r="D123">
        <v>6.3849</v>
      </c>
      <c r="E123">
        <v>0</v>
      </c>
      <c r="F123" t="s">
        <v>15</v>
      </c>
      <c r="G123" t="s">
        <v>23</v>
      </c>
      <c r="H123" t="s">
        <v>24</v>
      </c>
      <c r="I123">
        <v>55</v>
      </c>
      <c r="J123" t="s">
        <v>19</v>
      </c>
      <c r="K123" t="s">
        <v>25</v>
      </c>
      <c r="L123">
        <v>2</v>
      </c>
      <c r="M123">
        <v>50050.5</v>
      </c>
      <c r="N123" t="s">
        <v>26</v>
      </c>
      <c r="O123" t="s">
        <v>21</v>
      </c>
    </row>
    <row r="124" spans="1:15" x14ac:dyDescent="0.3">
      <c r="A124">
        <v>379</v>
      </c>
      <c r="B124">
        <v>18.906199999999998</v>
      </c>
      <c r="C124">
        <v>0</v>
      </c>
      <c r="D124">
        <v>23.286300000000001</v>
      </c>
      <c r="E124">
        <v>0</v>
      </c>
      <c r="F124" t="s">
        <v>22</v>
      </c>
      <c r="G124" t="s">
        <v>16</v>
      </c>
      <c r="H124" t="s">
        <v>17</v>
      </c>
      <c r="I124">
        <v>39</v>
      </c>
      <c r="J124" t="s">
        <v>18</v>
      </c>
      <c r="K124" t="s">
        <v>25</v>
      </c>
      <c r="L124">
        <v>1</v>
      </c>
      <c r="M124">
        <v>46638.5</v>
      </c>
      <c r="N124" t="s">
        <v>26</v>
      </c>
      <c r="O124" t="s">
        <v>28</v>
      </c>
    </row>
    <row r="125" spans="1:15" ht="16.05" hidden="1" x14ac:dyDescent="0.3">
      <c r="A125">
        <v>386</v>
      </c>
      <c r="B125">
        <v>0</v>
      </c>
      <c r="C125">
        <v>0</v>
      </c>
      <c r="D125">
        <v>0.81726699999999997</v>
      </c>
      <c r="E125">
        <v>0</v>
      </c>
      <c r="F125" t="s">
        <v>22</v>
      </c>
      <c r="G125" t="s">
        <v>16</v>
      </c>
      <c r="H125" t="s">
        <v>24</v>
      </c>
      <c r="I125">
        <v>86</v>
      </c>
      <c r="J125" t="s">
        <v>19</v>
      </c>
      <c r="K125" t="s">
        <v>19</v>
      </c>
      <c r="L125">
        <v>1</v>
      </c>
      <c r="M125">
        <v>87073.1</v>
      </c>
      <c r="N125" t="s">
        <v>26</v>
      </c>
      <c r="O125" t="s">
        <v>27</v>
      </c>
    </row>
    <row r="126" spans="1:15" x14ac:dyDescent="0.3">
      <c r="A126">
        <v>387</v>
      </c>
      <c r="B126">
        <v>27.7728</v>
      </c>
      <c r="C126">
        <v>0</v>
      </c>
      <c r="D126">
        <v>91.094700000000003</v>
      </c>
      <c r="E126">
        <v>0</v>
      </c>
      <c r="F126" t="s">
        <v>22</v>
      </c>
      <c r="G126" t="s">
        <v>16</v>
      </c>
      <c r="H126" t="s">
        <v>24</v>
      </c>
      <c r="I126">
        <v>94</v>
      </c>
      <c r="J126" t="s">
        <v>18</v>
      </c>
      <c r="K126" t="s">
        <v>25</v>
      </c>
      <c r="L126">
        <v>2</v>
      </c>
      <c r="M126">
        <v>42983.3</v>
      </c>
      <c r="N126" t="s">
        <v>26</v>
      </c>
      <c r="O126" t="s">
        <v>28</v>
      </c>
    </row>
    <row r="127" spans="1:15" x14ac:dyDescent="0.3">
      <c r="A127">
        <v>388</v>
      </c>
      <c r="B127">
        <v>24.034800000000001</v>
      </c>
      <c r="C127">
        <v>0</v>
      </c>
      <c r="D127">
        <v>48.055799999999998</v>
      </c>
      <c r="E127">
        <v>0</v>
      </c>
      <c r="F127" t="s">
        <v>22</v>
      </c>
      <c r="G127" t="s">
        <v>16</v>
      </c>
      <c r="H127" t="s">
        <v>24</v>
      </c>
      <c r="I127">
        <v>84</v>
      </c>
      <c r="J127" t="s">
        <v>18</v>
      </c>
      <c r="K127" t="s">
        <v>25</v>
      </c>
      <c r="L127">
        <v>2</v>
      </c>
      <c r="M127">
        <v>32964.199999999997</v>
      </c>
      <c r="N127" t="s">
        <v>26</v>
      </c>
      <c r="O127" t="s">
        <v>28</v>
      </c>
    </row>
    <row r="128" spans="1:15" ht="16.05" hidden="1" x14ac:dyDescent="0.3">
      <c r="A128">
        <v>390</v>
      </c>
      <c r="B128">
        <v>0</v>
      </c>
      <c r="C128">
        <v>0</v>
      </c>
      <c r="D128">
        <v>3.53783</v>
      </c>
      <c r="E128">
        <v>0</v>
      </c>
      <c r="F128" t="s">
        <v>22</v>
      </c>
      <c r="G128" t="s">
        <v>16</v>
      </c>
      <c r="H128" t="s">
        <v>24</v>
      </c>
      <c r="I128">
        <v>81</v>
      </c>
      <c r="J128" t="s">
        <v>19</v>
      </c>
      <c r="K128" t="s">
        <v>25</v>
      </c>
      <c r="L128">
        <v>2</v>
      </c>
      <c r="M128">
        <v>3714.96</v>
      </c>
      <c r="N128" t="s">
        <v>26</v>
      </c>
      <c r="O128" t="s">
        <v>27</v>
      </c>
    </row>
    <row r="129" spans="1:15" x14ac:dyDescent="0.3">
      <c r="A129">
        <v>393</v>
      </c>
      <c r="B129">
        <v>11.027799999999999</v>
      </c>
      <c r="C129">
        <v>0</v>
      </c>
      <c r="D129">
        <v>87.333399999999997</v>
      </c>
      <c r="E129">
        <v>0</v>
      </c>
      <c r="F129" t="s">
        <v>22</v>
      </c>
      <c r="G129" t="s">
        <v>23</v>
      </c>
      <c r="H129" t="s">
        <v>24</v>
      </c>
      <c r="I129">
        <v>62</v>
      </c>
      <c r="J129" t="s">
        <v>18</v>
      </c>
      <c r="K129" t="s">
        <v>19</v>
      </c>
      <c r="L129">
        <v>1</v>
      </c>
      <c r="M129">
        <v>63314.6</v>
      </c>
      <c r="N129" t="s">
        <v>26</v>
      </c>
      <c r="O129" t="s">
        <v>21</v>
      </c>
    </row>
    <row r="130" spans="1:15" x14ac:dyDescent="0.3">
      <c r="A130">
        <v>394</v>
      </c>
      <c r="B130">
        <v>7.5155799999999999</v>
      </c>
      <c r="C130">
        <v>7.3524099999999999</v>
      </c>
      <c r="D130">
        <v>25.211099999999998</v>
      </c>
      <c r="E130">
        <v>0</v>
      </c>
      <c r="F130" t="s">
        <v>15</v>
      </c>
      <c r="G130" t="s">
        <v>23</v>
      </c>
      <c r="H130" t="s">
        <v>17</v>
      </c>
      <c r="I130">
        <v>22</v>
      </c>
      <c r="J130" t="s">
        <v>18</v>
      </c>
      <c r="K130" t="s">
        <v>19</v>
      </c>
      <c r="L130">
        <v>0</v>
      </c>
      <c r="M130">
        <v>42877.2</v>
      </c>
      <c r="N130" t="s">
        <v>26</v>
      </c>
      <c r="O130" t="s">
        <v>21</v>
      </c>
    </row>
    <row r="131" spans="1:15" x14ac:dyDescent="0.3">
      <c r="A131">
        <v>396</v>
      </c>
      <c r="B131">
        <v>4.5057200000000002</v>
      </c>
      <c r="C131">
        <v>0</v>
      </c>
      <c r="D131">
        <v>16.355399999999999</v>
      </c>
      <c r="E131">
        <v>0</v>
      </c>
      <c r="F131" t="s">
        <v>22</v>
      </c>
      <c r="G131" t="s">
        <v>23</v>
      </c>
      <c r="H131" t="s">
        <v>17</v>
      </c>
      <c r="I131">
        <v>83</v>
      </c>
      <c r="J131" t="s">
        <v>18</v>
      </c>
      <c r="K131" t="s">
        <v>25</v>
      </c>
      <c r="L131">
        <v>1</v>
      </c>
      <c r="M131">
        <v>78854.899999999994</v>
      </c>
      <c r="N131" t="s">
        <v>26</v>
      </c>
      <c r="O131" t="s">
        <v>21</v>
      </c>
    </row>
    <row r="132" spans="1:15" x14ac:dyDescent="0.3">
      <c r="A132">
        <v>398</v>
      </c>
      <c r="B132">
        <v>1.77108</v>
      </c>
      <c r="C132">
        <v>0</v>
      </c>
      <c r="D132">
        <v>98.706699999999998</v>
      </c>
      <c r="E132">
        <v>1</v>
      </c>
      <c r="F132" t="s">
        <v>22</v>
      </c>
      <c r="G132" t="s">
        <v>16</v>
      </c>
      <c r="H132" t="s">
        <v>17</v>
      </c>
      <c r="I132">
        <v>29</v>
      </c>
      <c r="J132" t="s">
        <v>19</v>
      </c>
      <c r="K132" t="s">
        <v>25</v>
      </c>
      <c r="L132">
        <v>0</v>
      </c>
      <c r="M132">
        <v>49127.199999999997</v>
      </c>
      <c r="N132" t="s">
        <v>26</v>
      </c>
      <c r="O132" t="s">
        <v>28</v>
      </c>
    </row>
    <row r="133" spans="1:15" x14ac:dyDescent="0.3">
      <c r="A133">
        <v>400</v>
      </c>
      <c r="B133">
        <v>15.918100000000001</v>
      </c>
      <c r="C133">
        <v>0</v>
      </c>
      <c r="D133">
        <v>6.32212</v>
      </c>
      <c r="E133">
        <v>0</v>
      </c>
      <c r="F133" t="s">
        <v>29</v>
      </c>
      <c r="G133" t="s">
        <v>23</v>
      </c>
      <c r="H133" t="s">
        <v>24</v>
      </c>
      <c r="I133">
        <v>44</v>
      </c>
      <c r="J133" t="s">
        <v>19</v>
      </c>
      <c r="K133" t="s">
        <v>19</v>
      </c>
      <c r="L133">
        <v>2</v>
      </c>
      <c r="M133">
        <v>57430.5</v>
      </c>
      <c r="N133" t="s">
        <v>26</v>
      </c>
      <c r="O133" t="s">
        <v>28</v>
      </c>
    </row>
    <row r="134" spans="1:15" x14ac:dyDescent="0.3">
      <c r="A134">
        <v>401</v>
      </c>
      <c r="B134">
        <v>1.80752</v>
      </c>
      <c r="C134">
        <v>0</v>
      </c>
      <c r="D134">
        <v>38.347299999999997</v>
      </c>
      <c r="E134">
        <v>0</v>
      </c>
      <c r="F134" t="s">
        <v>22</v>
      </c>
      <c r="G134" t="s">
        <v>23</v>
      </c>
      <c r="H134" t="s">
        <v>24</v>
      </c>
      <c r="I134">
        <v>58</v>
      </c>
      <c r="J134" t="s">
        <v>19</v>
      </c>
      <c r="K134" t="s">
        <v>25</v>
      </c>
      <c r="L134">
        <v>0</v>
      </c>
      <c r="M134">
        <v>56286.8</v>
      </c>
      <c r="N134" t="s">
        <v>26</v>
      </c>
      <c r="O134" t="s">
        <v>28</v>
      </c>
    </row>
    <row r="135" spans="1:15" x14ac:dyDescent="0.3">
      <c r="A135">
        <v>402</v>
      </c>
      <c r="B135">
        <v>26.780100000000001</v>
      </c>
      <c r="C135">
        <v>0</v>
      </c>
      <c r="D135">
        <v>40.467199999999998</v>
      </c>
      <c r="E135">
        <v>0</v>
      </c>
      <c r="F135" t="s">
        <v>22</v>
      </c>
      <c r="G135" t="s">
        <v>23</v>
      </c>
      <c r="H135" t="s">
        <v>17</v>
      </c>
      <c r="I135">
        <v>63</v>
      </c>
      <c r="J135" t="s">
        <v>18</v>
      </c>
      <c r="K135" t="s">
        <v>25</v>
      </c>
      <c r="L135">
        <v>1</v>
      </c>
      <c r="M135">
        <v>83977.600000000006</v>
      </c>
      <c r="N135" t="s">
        <v>26</v>
      </c>
      <c r="O135" t="s">
        <v>21</v>
      </c>
    </row>
    <row r="136" spans="1:15" x14ac:dyDescent="0.3">
      <c r="A136">
        <v>407</v>
      </c>
      <c r="B136">
        <v>20.323</v>
      </c>
      <c r="C136">
        <v>0</v>
      </c>
      <c r="D136">
        <v>90.702200000000005</v>
      </c>
      <c r="E136">
        <v>0</v>
      </c>
      <c r="F136" t="s">
        <v>15</v>
      </c>
      <c r="G136" t="s">
        <v>23</v>
      </c>
      <c r="H136" t="s">
        <v>17</v>
      </c>
      <c r="I136">
        <v>22</v>
      </c>
      <c r="J136" t="s">
        <v>18</v>
      </c>
      <c r="K136" t="s">
        <v>25</v>
      </c>
      <c r="L136">
        <v>2</v>
      </c>
      <c r="M136">
        <v>80571.600000000006</v>
      </c>
      <c r="N136" t="s">
        <v>20</v>
      </c>
      <c r="O136" t="s">
        <v>28</v>
      </c>
    </row>
    <row r="137" spans="1:15" ht="16.05" hidden="1" x14ac:dyDescent="0.3">
      <c r="A137">
        <v>409</v>
      </c>
      <c r="B137">
        <v>0</v>
      </c>
      <c r="C137">
        <v>0</v>
      </c>
      <c r="D137">
        <v>3.4746999999999999</v>
      </c>
      <c r="E137">
        <v>0</v>
      </c>
      <c r="F137" t="s">
        <v>22</v>
      </c>
      <c r="G137" t="s">
        <v>23</v>
      </c>
      <c r="H137" t="s">
        <v>17</v>
      </c>
      <c r="I137">
        <v>94</v>
      </c>
      <c r="J137" t="s">
        <v>18</v>
      </c>
      <c r="K137" t="s">
        <v>19</v>
      </c>
      <c r="L137">
        <v>2</v>
      </c>
      <c r="M137">
        <v>78994.100000000006</v>
      </c>
      <c r="N137" t="s">
        <v>26</v>
      </c>
      <c r="O137" t="s">
        <v>27</v>
      </c>
    </row>
    <row r="138" spans="1:15" x14ac:dyDescent="0.3">
      <c r="A138">
        <v>412</v>
      </c>
      <c r="B138">
        <v>1.55952</v>
      </c>
      <c r="C138">
        <v>9.0296599999999998</v>
      </c>
      <c r="D138">
        <v>15.1776</v>
      </c>
      <c r="E138">
        <v>1</v>
      </c>
      <c r="F138" t="s">
        <v>22</v>
      </c>
      <c r="G138" t="s">
        <v>23</v>
      </c>
      <c r="H138" t="s">
        <v>17</v>
      </c>
      <c r="I138">
        <v>53</v>
      </c>
      <c r="J138" t="s">
        <v>19</v>
      </c>
      <c r="K138" t="s">
        <v>19</v>
      </c>
      <c r="L138">
        <v>1</v>
      </c>
      <c r="M138">
        <v>18672</v>
      </c>
      <c r="N138" t="s">
        <v>20</v>
      </c>
      <c r="O138" t="s">
        <v>21</v>
      </c>
    </row>
    <row r="139" spans="1:15" x14ac:dyDescent="0.3">
      <c r="A139">
        <v>413</v>
      </c>
      <c r="B139">
        <v>25.4208</v>
      </c>
      <c r="C139">
        <v>0</v>
      </c>
      <c r="D139">
        <v>56.086100000000002</v>
      </c>
      <c r="E139">
        <v>0</v>
      </c>
      <c r="F139" t="s">
        <v>15</v>
      </c>
      <c r="G139" t="s">
        <v>23</v>
      </c>
      <c r="H139" t="s">
        <v>24</v>
      </c>
      <c r="I139">
        <v>34</v>
      </c>
      <c r="J139" t="s">
        <v>18</v>
      </c>
      <c r="K139" t="s">
        <v>25</v>
      </c>
      <c r="L139">
        <v>0</v>
      </c>
      <c r="M139">
        <v>91147.5</v>
      </c>
      <c r="N139" t="s">
        <v>26</v>
      </c>
      <c r="O139" t="s">
        <v>28</v>
      </c>
    </row>
    <row r="140" spans="1:15" x14ac:dyDescent="0.3">
      <c r="A140">
        <v>415</v>
      </c>
      <c r="B140">
        <v>23.085999999999999</v>
      </c>
      <c r="C140">
        <v>0</v>
      </c>
      <c r="D140">
        <v>38.286700000000003</v>
      </c>
      <c r="E140">
        <v>0</v>
      </c>
      <c r="F140" t="s">
        <v>22</v>
      </c>
      <c r="G140" t="s">
        <v>23</v>
      </c>
      <c r="H140" t="s">
        <v>17</v>
      </c>
      <c r="I140">
        <v>40</v>
      </c>
      <c r="J140" t="s">
        <v>18</v>
      </c>
      <c r="K140" t="s">
        <v>19</v>
      </c>
      <c r="L140">
        <v>1</v>
      </c>
      <c r="M140">
        <v>21126.7</v>
      </c>
      <c r="N140" t="s">
        <v>26</v>
      </c>
      <c r="O140" t="s">
        <v>21</v>
      </c>
    </row>
    <row r="141" spans="1:15" x14ac:dyDescent="0.3">
      <c r="A141">
        <v>424</v>
      </c>
      <c r="B141">
        <v>11.6852</v>
      </c>
      <c r="C141">
        <v>0.21585299999999999</v>
      </c>
      <c r="D141">
        <v>43.557000000000002</v>
      </c>
      <c r="E141">
        <v>0</v>
      </c>
      <c r="F141" t="s">
        <v>15</v>
      </c>
      <c r="G141" t="s">
        <v>16</v>
      </c>
      <c r="H141" t="s">
        <v>17</v>
      </c>
      <c r="I141">
        <v>29</v>
      </c>
      <c r="J141" t="s">
        <v>18</v>
      </c>
      <c r="K141" t="s">
        <v>25</v>
      </c>
      <c r="L141">
        <v>0</v>
      </c>
      <c r="M141">
        <v>73032.899999999994</v>
      </c>
      <c r="N141" t="s">
        <v>26</v>
      </c>
      <c r="O141" t="s">
        <v>28</v>
      </c>
    </row>
    <row r="142" spans="1:15" x14ac:dyDescent="0.3">
      <c r="A142">
        <v>427</v>
      </c>
      <c r="B142">
        <v>13.2006</v>
      </c>
      <c r="C142">
        <v>0</v>
      </c>
      <c r="D142">
        <v>35.129899999999999</v>
      </c>
      <c r="E142">
        <v>0</v>
      </c>
      <c r="F142" t="s">
        <v>22</v>
      </c>
      <c r="G142" t="s">
        <v>16</v>
      </c>
      <c r="H142" t="s">
        <v>17</v>
      </c>
      <c r="I142">
        <v>50</v>
      </c>
      <c r="J142" t="s">
        <v>19</v>
      </c>
      <c r="K142" t="s">
        <v>25</v>
      </c>
      <c r="L142">
        <v>2</v>
      </c>
      <c r="M142">
        <v>48882.6</v>
      </c>
      <c r="N142" t="s">
        <v>26</v>
      </c>
      <c r="O142" t="s">
        <v>28</v>
      </c>
    </row>
    <row r="143" spans="1:15" x14ac:dyDescent="0.3">
      <c r="A143">
        <v>430</v>
      </c>
      <c r="B143">
        <v>12.438000000000001</v>
      </c>
      <c r="C143">
        <v>0</v>
      </c>
      <c r="D143">
        <v>16.616499999999998</v>
      </c>
      <c r="E143">
        <v>0</v>
      </c>
      <c r="F143" t="s">
        <v>29</v>
      </c>
      <c r="G143" t="s">
        <v>23</v>
      </c>
      <c r="H143" t="s">
        <v>17</v>
      </c>
      <c r="I143">
        <v>18</v>
      </c>
      <c r="J143" t="s">
        <v>18</v>
      </c>
      <c r="K143" t="s">
        <v>19</v>
      </c>
      <c r="L143">
        <v>1</v>
      </c>
      <c r="M143">
        <v>57549.5</v>
      </c>
      <c r="N143" t="s">
        <v>26</v>
      </c>
      <c r="O143" t="s">
        <v>28</v>
      </c>
    </row>
    <row r="144" spans="1:15" x14ac:dyDescent="0.3">
      <c r="A144">
        <v>431</v>
      </c>
      <c r="B144">
        <v>19.285499999999999</v>
      </c>
      <c r="C144">
        <v>0</v>
      </c>
      <c r="D144">
        <v>10.7782</v>
      </c>
      <c r="E144">
        <v>0</v>
      </c>
      <c r="F144" t="s">
        <v>22</v>
      </c>
      <c r="G144" t="s">
        <v>23</v>
      </c>
      <c r="H144" t="s">
        <v>24</v>
      </c>
      <c r="I144">
        <v>57</v>
      </c>
      <c r="J144" t="s">
        <v>18</v>
      </c>
      <c r="K144" t="s">
        <v>19</v>
      </c>
      <c r="L144">
        <v>0</v>
      </c>
      <c r="M144">
        <v>81576.2</v>
      </c>
      <c r="N144" t="s">
        <v>26</v>
      </c>
      <c r="O144" t="s">
        <v>21</v>
      </c>
    </row>
    <row r="145" spans="1:15" x14ac:dyDescent="0.3">
      <c r="A145">
        <v>433</v>
      </c>
      <c r="B145">
        <v>24.287400000000002</v>
      </c>
      <c r="C145">
        <v>0</v>
      </c>
      <c r="D145">
        <v>13.727</v>
      </c>
      <c r="E145">
        <v>0</v>
      </c>
      <c r="F145" t="s">
        <v>29</v>
      </c>
      <c r="G145" t="s">
        <v>23</v>
      </c>
      <c r="H145" t="s">
        <v>17</v>
      </c>
      <c r="I145">
        <v>62</v>
      </c>
      <c r="J145" t="s">
        <v>19</v>
      </c>
      <c r="K145" t="s">
        <v>25</v>
      </c>
      <c r="L145">
        <v>2</v>
      </c>
      <c r="M145">
        <v>49059.4</v>
      </c>
      <c r="N145" t="s">
        <v>26</v>
      </c>
      <c r="O145" t="s">
        <v>28</v>
      </c>
    </row>
    <row r="146" spans="1:15" x14ac:dyDescent="0.3">
      <c r="A146">
        <v>442</v>
      </c>
      <c r="B146">
        <v>26.2807</v>
      </c>
      <c r="C146">
        <v>0</v>
      </c>
      <c r="D146">
        <v>71.925299999999993</v>
      </c>
      <c r="E146">
        <v>0</v>
      </c>
      <c r="F146" t="s">
        <v>22</v>
      </c>
      <c r="G146" t="s">
        <v>16</v>
      </c>
      <c r="H146" t="s">
        <v>24</v>
      </c>
      <c r="I146">
        <v>55</v>
      </c>
      <c r="J146" t="s">
        <v>18</v>
      </c>
      <c r="K146" t="s">
        <v>25</v>
      </c>
      <c r="L146">
        <v>0</v>
      </c>
      <c r="M146">
        <v>95489.4</v>
      </c>
      <c r="N146" t="s">
        <v>20</v>
      </c>
      <c r="O146" t="s">
        <v>21</v>
      </c>
    </row>
    <row r="147" spans="1:15" x14ac:dyDescent="0.3">
      <c r="A147">
        <v>448</v>
      </c>
      <c r="B147">
        <v>12.8691</v>
      </c>
      <c r="C147">
        <v>0</v>
      </c>
      <c r="D147">
        <v>92.853800000000007</v>
      </c>
      <c r="E147">
        <v>1</v>
      </c>
      <c r="F147" t="s">
        <v>22</v>
      </c>
      <c r="G147" t="s">
        <v>16</v>
      </c>
      <c r="H147" t="s">
        <v>17</v>
      </c>
      <c r="I147">
        <v>29</v>
      </c>
      <c r="J147" t="s">
        <v>19</v>
      </c>
      <c r="K147" t="s">
        <v>25</v>
      </c>
      <c r="L147">
        <v>2</v>
      </c>
      <c r="M147">
        <v>35235.9</v>
      </c>
      <c r="N147" t="s">
        <v>26</v>
      </c>
      <c r="O147" t="s">
        <v>21</v>
      </c>
    </row>
    <row r="148" spans="1:15" x14ac:dyDescent="0.3">
      <c r="A148">
        <v>454</v>
      </c>
      <c r="B148">
        <v>11.4511</v>
      </c>
      <c r="C148">
        <v>0</v>
      </c>
      <c r="D148">
        <v>42.864199999999997</v>
      </c>
      <c r="E148">
        <v>0</v>
      </c>
      <c r="F148" t="s">
        <v>29</v>
      </c>
      <c r="G148" t="s">
        <v>16</v>
      </c>
      <c r="H148" t="s">
        <v>17</v>
      </c>
      <c r="I148">
        <v>69</v>
      </c>
      <c r="J148" t="s">
        <v>19</v>
      </c>
      <c r="K148" t="s">
        <v>19</v>
      </c>
      <c r="L148">
        <v>2</v>
      </c>
      <c r="M148">
        <v>30901.3</v>
      </c>
      <c r="N148" t="s">
        <v>26</v>
      </c>
      <c r="O148" t="s">
        <v>28</v>
      </c>
    </row>
    <row r="149" spans="1:15" x14ac:dyDescent="0.3">
      <c r="A149">
        <v>458</v>
      </c>
      <c r="B149">
        <v>8.6201E-2</v>
      </c>
      <c r="C149">
        <v>0</v>
      </c>
      <c r="D149">
        <v>7.4366700000000003</v>
      </c>
      <c r="E149">
        <v>0</v>
      </c>
      <c r="F149" t="s">
        <v>29</v>
      </c>
      <c r="G149" t="s">
        <v>16</v>
      </c>
      <c r="H149" t="s">
        <v>24</v>
      </c>
      <c r="I149">
        <v>95</v>
      </c>
      <c r="J149" t="s">
        <v>19</v>
      </c>
      <c r="K149" t="s">
        <v>19</v>
      </c>
      <c r="L149">
        <v>2</v>
      </c>
      <c r="M149">
        <v>92855.3</v>
      </c>
      <c r="N149" t="s">
        <v>26</v>
      </c>
      <c r="O149" t="s">
        <v>28</v>
      </c>
    </row>
    <row r="150" spans="1:15" ht="16.05" hidden="1" x14ac:dyDescent="0.3">
      <c r="A150">
        <v>463</v>
      </c>
      <c r="B150">
        <v>0</v>
      </c>
      <c r="C150">
        <v>0</v>
      </c>
      <c r="D150">
        <v>3.6228099999999999</v>
      </c>
      <c r="E150">
        <v>0</v>
      </c>
      <c r="F150" t="s">
        <v>29</v>
      </c>
      <c r="G150" t="s">
        <v>23</v>
      </c>
      <c r="H150" t="s">
        <v>17</v>
      </c>
      <c r="I150">
        <v>37</v>
      </c>
      <c r="J150" t="s">
        <v>18</v>
      </c>
      <c r="K150" t="s">
        <v>19</v>
      </c>
      <c r="L150">
        <v>1</v>
      </c>
      <c r="M150">
        <v>25541.8</v>
      </c>
      <c r="N150" t="s">
        <v>26</v>
      </c>
      <c r="O150" t="s">
        <v>27</v>
      </c>
    </row>
    <row r="151" spans="1:15" x14ac:dyDescent="0.3">
      <c r="A151">
        <v>469</v>
      </c>
      <c r="B151">
        <v>26.054600000000001</v>
      </c>
      <c r="C151">
        <v>0</v>
      </c>
      <c r="D151">
        <v>59.6145</v>
      </c>
      <c r="E151">
        <v>0</v>
      </c>
      <c r="F151" t="s">
        <v>22</v>
      </c>
      <c r="G151" t="s">
        <v>23</v>
      </c>
      <c r="H151" t="s">
        <v>17</v>
      </c>
      <c r="I151">
        <v>75</v>
      </c>
      <c r="J151" t="s">
        <v>18</v>
      </c>
      <c r="K151" t="s">
        <v>25</v>
      </c>
      <c r="L151">
        <v>1</v>
      </c>
      <c r="M151">
        <v>50290.7</v>
      </c>
      <c r="N151" t="s">
        <v>26</v>
      </c>
      <c r="O151" t="s">
        <v>21</v>
      </c>
    </row>
    <row r="152" spans="1:15" x14ac:dyDescent="0.3">
      <c r="A152">
        <v>471</v>
      </c>
      <c r="B152">
        <v>12.499000000000001</v>
      </c>
      <c r="C152">
        <v>0</v>
      </c>
      <c r="D152">
        <v>74.929199999999994</v>
      </c>
      <c r="E152">
        <v>0</v>
      </c>
      <c r="F152" t="s">
        <v>22</v>
      </c>
      <c r="G152" t="s">
        <v>23</v>
      </c>
      <c r="H152" t="s">
        <v>17</v>
      </c>
      <c r="I152">
        <v>55</v>
      </c>
      <c r="J152" t="s">
        <v>18</v>
      </c>
      <c r="K152" t="s">
        <v>19</v>
      </c>
      <c r="L152">
        <v>2</v>
      </c>
      <c r="M152">
        <v>7394.15</v>
      </c>
      <c r="N152" t="s">
        <v>26</v>
      </c>
      <c r="O152" t="s">
        <v>28</v>
      </c>
    </row>
    <row r="153" spans="1:15" x14ac:dyDescent="0.3">
      <c r="A153">
        <v>474</v>
      </c>
      <c r="B153">
        <v>28.747</v>
      </c>
      <c r="C153">
        <v>0</v>
      </c>
      <c r="D153">
        <v>18.6569</v>
      </c>
      <c r="E153">
        <v>0</v>
      </c>
      <c r="F153" t="s">
        <v>22</v>
      </c>
      <c r="G153" t="s">
        <v>23</v>
      </c>
      <c r="H153" t="s">
        <v>17</v>
      </c>
      <c r="I153">
        <v>67</v>
      </c>
      <c r="J153" t="s">
        <v>19</v>
      </c>
      <c r="K153" t="s">
        <v>19</v>
      </c>
      <c r="L153">
        <v>2</v>
      </c>
      <c r="M153">
        <v>37168.9</v>
      </c>
      <c r="N153" t="s">
        <v>26</v>
      </c>
      <c r="O153" t="s">
        <v>28</v>
      </c>
    </row>
    <row r="154" spans="1:15" x14ac:dyDescent="0.3">
      <c r="A154">
        <v>481</v>
      </c>
      <c r="B154">
        <v>3.6047199999999999</v>
      </c>
      <c r="C154">
        <v>0</v>
      </c>
      <c r="D154">
        <v>11.1486</v>
      </c>
      <c r="E154">
        <v>0</v>
      </c>
      <c r="F154" t="s">
        <v>15</v>
      </c>
      <c r="G154" t="s">
        <v>23</v>
      </c>
      <c r="H154" t="s">
        <v>17</v>
      </c>
      <c r="I154">
        <v>59</v>
      </c>
      <c r="J154" t="s">
        <v>19</v>
      </c>
      <c r="K154" t="s">
        <v>19</v>
      </c>
      <c r="L154">
        <v>0</v>
      </c>
      <c r="M154">
        <v>77177.100000000006</v>
      </c>
      <c r="N154" t="s">
        <v>26</v>
      </c>
      <c r="O154" t="s">
        <v>28</v>
      </c>
    </row>
    <row r="155" spans="1:15" ht="16.05" hidden="1" x14ac:dyDescent="0.3">
      <c r="A155">
        <v>484</v>
      </c>
      <c r="B155">
        <v>0</v>
      </c>
      <c r="C155">
        <v>0</v>
      </c>
      <c r="D155">
        <v>3.0765500000000001</v>
      </c>
      <c r="E155">
        <v>0</v>
      </c>
      <c r="F155" t="s">
        <v>22</v>
      </c>
      <c r="G155" t="s">
        <v>16</v>
      </c>
      <c r="H155" t="s">
        <v>17</v>
      </c>
      <c r="I155">
        <v>77</v>
      </c>
      <c r="J155" t="s">
        <v>18</v>
      </c>
      <c r="K155" t="s">
        <v>25</v>
      </c>
      <c r="L155">
        <v>2</v>
      </c>
      <c r="M155">
        <v>79972.600000000006</v>
      </c>
      <c r="N155" t="s">
        <v>20</v>
      </c>
      <c r="O155" t="s">
        <v>27</v>
      </c>
    </row>
    <row r="156" spans="1:15" x14ac:dyDescent="0.3">
      <c r="A156">
        <v>498</v>
      </c>
      <c r="B156">
        <v>26.302600000000002</v>
      </c>
      <c r="C156">
        <v>0</v>
      </c>
      <c r="D156">
        <v>7.6218599999999999</v>
      </c>
      <c r="E156">
        <v>0</v>
      </c>
      <c r="F156" t="s">
        <v>22</v>
      </c>
      <c r="G156" t="s">
        <v>16</v>
      </c>
      <c r="H156" t="s">
        <v>17</v>
      </c>
      <c r="I156">
        <v>89</v>
      </c>
      <c r="J156" t="s">
        <v>19</v>
      </c>
      <c r="K156" t="s">
        <v>25</v>
      </c>
      <c r="L156">
        <v>2</v>
      </c>
      <c r="M156">
        <v>30059.599999999999</v>
      </c>
      <c r="N156" t="s">
        <v>26</v>
      </c>
      <c r="O156" t="s">
        <v>28</v>
      </c>
    </row>
    <row r="157" spans="1:15" ht="16.05" hidden="1" x14ac:dyDescent="0.3">
      <c r="A157">
        <v>499</v>
      </c>
      <c r="B157">
        <v>0</v>
      </c>
      <c r="C157">
        <v>0</v>
      </c>
      <c r="D157">
        <v>1.0388200000000001</v>
      </c>
      <c r="E157">
        <v>0</v>
      </c>
      <c r="F157" t="s">
        <v>29</v>
      </c>
      <c r="G157" t="s">
        <v>16</v>
      </c>
      <c r="H157" t="s">
        <v>17</v>
      </c>
      <c r="I157">
        <v>82</v>
      </c>
      <c r="J157" t="s">
        <v>18</v>
      </c>
      <c r="K157" t="s">
        <v>25</v>
      </c>
      <c r="L157">
        <v>1</v>
      </c>
      <c r="M157">
        <v>95877.7</v>
      </c>
      <c r="N157" t="s">
        <v>26</v>
      </c>
      <c r="O157" t="s">
        <v>27</v>
      </c>
    </row>
    <row r="158" spans="1:15" x14ac:dyDescent="0.3">
      <c r="A158">
        <v>507</v>
      </c>
      <c r="B158">
        <v>6.7332799999999997</v>
      </c>
      <c r="C158">
        <v>0</v>
      </c>
      <c r="D158">
        <v>36.363399999999999</v>
      </c>
      <c r="E158">
        <v>0</v>
      </c>
      <c r="F158" t="s">
        <v>22</v>
      </c>
      <c r="G158" t="s">
        <v>23</v>
      </c>
      <c r="H158" t="s">
        <v>17</v>
      </c>
      <c r="I158">
        <v>72</v>
      </c>
      <c r="J158" t="s">
        <v>19</v>
      </c>
      <c r="K158" t="s">
        <v>19</v>
      </c>
      <c r="L158">
        <v>0</v>
      </c>
      <c r="M158">
        <v>96188.2</v>
      </c>
      <c r="N158" t="s">
        <v>26</v>
      </c>
      <c r="O158" t="s">
        <v>28</v>
      </c>
    </row>
    <row r="159" spans="1:15" x14ac:dyDescent="0.3">
      <c r="A159">
        <v>509</v>
      </c>
      <c r="B159">
        <v>18.2331</v>
      </c>
      <c r="C159">
        <v>0</v>
      </c>
      <c r="D159">
        <v>23.515000000000001</v>
      </c>
      <c r="E159">
        <v>0</v>
      </c>
      <c r="F159" t="s">
        <v>29</v>
      </c>
      <c r="G159" t="s">
        <v>23</v>
      </c>
      <c r="H159" t="s">
        <v>24</v>
      </c>
      <c r="I159">
        <v>59</v>
      </c>
      <c r="J159" t="s">
        <v>19</v>
      </c>
      <c r="K159" t="s">
        <v>19</v>
      </c>
      <c r="L159">
        <v>2</v>
      </c>
      <c r="M159">
        <v>35119.1</v>
      </c>
      <c r="N159" t="s">
        <v>26</v>
      </c>
      <c r="O159" t="s">
        <v>28</v>
      </c>
    </row>
    <row r="160" spans="1:15" x14ac:dyDescent="0.3">
      <c r="A160">
        <v>518</v>
      </c>
      <c r="B160">
        <v>11.193</v>
      </c>
      <c r="C160">
        <v>0</v>
      </c>
      <c r="D160">
        <v>75.596500000000006</v>
      </c>
      <c r="E160">
        <v>0</v>
      </c>
      <c r="F160" t="s">
        <v>22</v>
      </c>
      <c r="G160" t="s">
        <v>16</v>
      </c>
      <c r="H160" t="s">
        <v>17</v>
      </c>
      <c r="I160">
        <v>67</v>
      </c>
      <c r="J160" t="s">
        <v>19</v>
      </c>
      <c r="K160" t="s">
        <v>25</v>
      </c>
      <c r="L160">
        <v>1</v>
      </c>
      <c r="M160">
        <v>36415.300000000003</v>
      </c>
      <c r="N160" t="s">
        <v>20</v>
      </c>
      <c r="O160" t="s">
        <v>28</v>
      </c>
    </row>
    <row r="161" spans="1:15" x14ac:dyDescent="0.3">
      <c r="A161">
        <v>521</v>
      </c>
      <c r="B161">
        <v>2.6844100000000002</v>
      </c>
      <c r="C161">
        <v>0</v>
      </c>
      <c r="D161">
        <v>17.1281</v>
      </c>
      <c r="E161">
        <v>0</v>
      </c>
      <c r="F161" t="s">
        <v>29</v>
      </c>
      <c r="G161" t="s">
        <v>16</v>
      </c>
      <c r="H161" t="s">
        <v>17</v>
      </c>
      <c r="I161">
        <v>58</v>
      </c>
      <c r="J161" t="s">
        <v>18</v>
      </c>
      <c r="K161" t="s">
        <v>19</v>
      </c>
      <c r="L161">
        <v>1</v>
      </c>
      <c r="M161">
        <v>1414.58</v>
      </c>
      <c r="N161" t="s">
        <v>26</v>
      </c>
      <c r="O161" t="s">
        <v>28</v>
      </c>
    </row>
    <row r="162" spans="1:15" x14ac:dyDescent="0.3">
      <c r="A162">
        <v>524</v>
      </c>
      <c r="B162">
        <v>15.3306</v>
      </c>
      <c r="C162">
        <v>0.79808199999999996</v>
      </c>
      <c r="D162">
        <v>39.695</v>
      </c>
      <c r="E162">
        <v>0</v>
      </c>
      <c r="F162" t="s">
        <v>15</v>
      </c>
      <c r="G162" t="s">
        <v>23</v>
      </c>
      <c r="H162" t="s">
        <v>17</v>
      </c>
      <c r="I162">
        <v>18</v>
      </c>
      <c r="J162" t="s">
        <v>18</v>
      </c>
      <c r="K162" t="s">
        <v>19</v>
      </c>
      <c r="L162">
        <v>1</v>
      </c>
      <c r="M162">
        <v>9929.4</v>
      </c>
      <c r="N162" t="s">
        <v>20</v>
      </c>
      <c r="O162" t="s">
        <v>28</v>
      </c>
    </row>
    <row r="163" spans="1:15" x14ac:dyDescent="0.3">
      <c r="A163">
        <v>527</v>
      </c>
      <c r="B163">
        <v>10.799799999999999</v>
      </c>
      <c r="C163">
        <v>0</v>
      </c>
      <c r="D163">
        <v>42.7941</v>
      </c>
      <c r="E163">
        <v>0</v>
      </c>
      <c r="F163" t="s">
        <v>22</v>
      </c>
      <c r="G163" t="s">
        <v>23</v>
      </c>
      <c r="H163" t="s">
        <v>17</v>
      </c>
      <c r="I163">
        <v>87</v>
      </c>
      <c r="J163" t="s">
        <v>19</v>
      </c>
      <c r="K163" t="s">
        <v>25</v>
      </c>
      <c r="L163">
        <v>1</v>
      </c>
      <c r="M163">
        <v>22718.6</v>
      </c>
      <c r="N163" t="s">
        <v>26</v>
      </c>
      <c r="O163" t="s">
        <v>28</v>
      </c>
    </row>
    <row r="164" spans="1:15" ht="16.05" hidden="1" x14ac:dyDescent="0.3">
      <c r="A164">
        <v>532</v>
      </c>
      <c r="B164">
        <v>0</v>
      </c>
      <c r="C164">
        <v>0</v>
      </c>
      <c r="D164">
        <v>2.6414499999999999</v>
      </c>
      <c r="E164">
        <v>1</v>
      </c>
      <c r="F164" t="s">
        <v>22</v>
      </c>
      <c r="G164" t="s">
        <v>23</v>
      </c>
      <c r="H164" t="s">
        <v>17</v>
      </c>
      <c r="I164">
        <v>82</v>
      </c>
      <c r="J164" t="s">
        <v>19</v>
      </c>
      <c r="K164" t="s">
        <v>19</v>
      </c>
      <c r="L164">
        <v>2</v>
      </c>
      <c r="M164">
        <v>30271.4</v>
      </c>
      <c r="N164" t="s">
        <v>26</v>
      </c>
      <c r="O164" t="s">
        <v>27</v>
      </c>
    </row>
    <row r="165" spans="1:15" x14ac:dyDescent="0.3">
      <c r="A165">
        <v>541</v>
      </c>
      <c r="B165">
        <v>26.6145</v>
      </c>
      <c r="C165">
        <v>0</v>
      </c>
      <c r="D165">
        <v>39.2117</v>
      </c>
      <c r="E165">
        <v>1</v>
      </c>
      <c r="F165" t="s">
        <v>15</v>
      </c>
      <c r="G165" t="s">
        <v>16</v>
      </c>
      <c r="H165" t="s">
        <v>17</v>
      </c>
      <c r="I165">
        <v>49</v>
      </c>
      <c r="J165" t="s">
        <v>19</v>
      </c>
      <c r="K165" t="s">
        <v>19</v>
      </c>
      <c r="L165">
        <v>1</v>
      </c>
      <c r="M165">
        <v>62381.4</v>
      </c>
      <c r="N165" t="s">
        <v>26</v>
      </c>
      <c r="O165" t="s">
        <v>28</v>
      </c>
    </row>
    <row r="166" spans="1:15" x14ac:dyDescent="0.3">
      <c r="A166">
        <v>543</v>
      </c>
      <c r="B166">
        <v>16.854700000000001</v>
      </c>
      <c r="C166">
        <v>0</v>
      </c>
      <c r="D166">
        <v>134.435</v>
      </c>
      <c r="E166">
        <v>0</v>
      </c>
      <c r="F166" t="s">
        <v>15</v>
      </c>
      <c r="G166" t="s">
        <v>23</v>
      </c>
      <c r="H166" t="s">
        <v>17</v>
      </c>
      <c r="I166">
        <v>82</v>
      </c>
      <c r="J166" t="s">
        <v>19</v>
      </c>
      <c r="K166" t="s">
        <v>25</v>
      </c>
      <c r="L166">
        <v>2</v>
      </c>
      <c r="M166">
        <v>2271.11</v>
      </c>
      <c r="N166" t="s">
        <v>26</v>
      </c>
      <c r="O166" t="s">
        <v>28</v>
      </c>
    </row>
    <row r="167" spans="1:15" x14ac:dyDescent="0.3">
      <c r="A167">
        <v>545</v>
      </c>
      <c r="B167">
        <v>13.6205</v>
      </c>
      <c r="C167">
        <v>0</v>
      </c>
      <c r="D167">
        <v>188.55500000000001</v>
      </c>
      <c r="E167">
        <v>0</v>
      </c>
      <c r="F167" t="s">
        <v>22</v>
      </c>
      <c r="G167" t="s">
        <v>23</v>
      </c>
      <c r="H167" t="s">
        <v>17</v>
      </c>
      <c r="I167">
        <v>91</v>
      </c>
      <c r="J167" t="s">
        <v>18</v>
      </c>
      <c r="K167" t="s">
        <v>19</v>
      </c>
      <c r="L167">
        <v>1</v>
      </c>
      <c r="M167">
        <v>82051.899999999994</v>
      </c>
      <c r="N167" t="s">
        <v>26</v>
      </c>
      <c r="O167" t="s">
        <v>21</v>
      </c>
    </row>
    <row r="168" spans="1:15" x14ac:dyDescent="0.3">
      <c r="A168">
        <v>546</v>
      </c>
      <c r="B168">
        <v>7.6817299999999999</v>
      </c>
      <c r="C168">
        <v>0</v>
      </c>
      <c r="D168">
        <v>22.608499999999999</v>
      </c>
      <c r="E168">
        <v>0</v>
      </c>
      <c r="F168" t="s">
        <v>22</v>
      </c>
      <c r="G168" t="s">
        <v>16</v>
      </c>
      <c r="H168" t="s">
        <v>17</v>
      </c>
      <c r="I168">
        <v>57</v>
      </c>
      <c r="J168" t="s">
        <v>19</v>
      </c>
      <c r="K168" t="s">
        <v>19</v>
      </c>
      <c r="L168">
        <v>1</v>
      </c>
      <c r="M168">
        <v>57272.7</v>
      </c>
      <c r="N168" t="s">
        <v>26</v>
      </c>
      <c r="O168" t="s">
        <v>28</v>
      </c>
    </row>
    <row r="169" spans="1:15" ht="16.05" hidden="1" x14ac:dyDescent="0.3">
      <c r="A169">
        <v>549</v>
      </c>
      <c r="B169">
        <v>0</v>
      </c>
      <c r="C169">
        <v>0</v>
      </c>
      <c r="D169">
        <v>4.7423700000000002</v>
      </c>
      <c r="E169">
        <v>0</v>
      </c>
      <c r="F169" t="s">
        <v>15</v>
      </c>
      <c r="G169" t="s">
        <v>16</v>
      </c>
      <c r="H169" t="s">
        <v>17</v>
      </c>
      <c r="I169">
        <v>81</v>
      </c>
      <c r="J169" t="s">
        <v>19</v>
      </c>
      <c r="K169" t="s">
        <v>25</v>
      </c>
      <c r="L169">
        <v>2</v>
      </c>
      <c r="M169">
        <v>15669.3</v>
      </c>
      <c r="N169" t="s">
        <v>20</v>
      </c>
      <c r="O169" t="s">
        <v>27</v>
      </c>
    </row>
    <row r="170" spans="1:15" x14ac:dyDescent="0.3">
      <c r="A170">
        <v>550</v>
      </c>
      <c r="B170">
        <v>16.1571</v>
      </c>
      <c r="C170">
        <v>0</v>
      </c>
      <c r="D170">
        <v>88.102599999999995</v>
      </c>
      <c r="E170">
        <v>0</v>
      </c>
      <c r="F170" t="s">
        <v>22</v>
      </c>
      <c r="G170" t="s">
        <v>16</v>
      </c>
      <c r="H170" t="s">
        <v>17</v>
      </c>
      <c r="I170">
        <v>31</v>
      </c>
      <c r="J170" t="s">
        <v>18</v>
      </c>
      <c r="K170" t="s">
        <v>25</v>
      </c>
      <c r="L170">
        <v>2</v>
      </c>
      <c r="M170">
        <v>85401.7</v>
      </c>
      <c r="N170" t="s">
        <v>20</v>
      </c>
      <c r="O170" t="s">
        <v>28</v>
      </c>
    </row>
    <row r="171" spans="1:15" x14ac:dyDescent="0.3">
      <c r="A171">
        <v>558</v>
      </c>
      <c r="B171">
        <v>6.22539</v>
      </c>
      <c r="C171">
        <v>0</v>
      </c>
      <c r="D171">
        <v>16.034400000000002</v>
      </c>
      <c r="E171">
        <v>2</v>
      </c>
      <c r="F171" t="s">
        <v>22</v>
      </c>
      <c r="G171" t="s">
        <v>23</v>
      </c>
      <c r="H171" t="s">
        <v>24</v>
      </c>
      <c r="I171">
        <v>58</v>
      </c>
      <c r="J171" t="s">
        <v>19</v>
      </c>
      <c r="K171" t="s">
        <v>19</v>
      </c>
      <c r="L171">
        <v>1</v>
      </c>
      <c r="M171">
        <v>99619.9</v>
      </c>
      <c r="N171" t="s">
        <v>20</v>
      </c>
      <c r="O171" t="s">
        <v>28</v>
      </c>
    </row>
    <row r="172" spans="1:15" x14ac:dyDescent="0.3">
      <c r="A172">
        <v>564</v>
      </c>
      <c r="B172">
        <v>2.2628599999999999</v>
      </c>
      <c r="C172">
        <v>0</v>
      </c>
      <c r="D172">
        <v>49.944800000000001</v>
      </c>
      <c r="E172">
        <v>0</v>
      </c>
      <c r="F172" t="s">
        <v>29</v>
      </c>
      <c r="G172" t="s">
        <v>16</v>
      </c>
      <c r="H172" t="s">
        <v>24</v>
      </c>
      <c r="I172">
        <v>23</v>
      </c>
      <c r="J172" t="s">
        <v>19</v>
      </c>
      <c r="K172" t="s">
        <v>19</v>
      </c>
      <c r="L172">
        <v>2</v>
      </c>
      <c r="M172">
        <v>55371.8</v>
      </c>
      <c r="N172" t="s">
        <v>26</v>
      </c>
      <c r="O172" t="s">
        <v>28</v>
      </c>
    </row>
    <row r="173" spans="1:15" x14ac:dyDescent="0.3">
      <c r="A173">
        <v>566</v>
      </c>
      <c r="B173">
        <v>24.181000000000001</v>
      </c>
      <c r="C173">
        <v>0</v>
      </c>
      <c r="D173">
        <v>33.466900000000003</v>
      </c>
      <c r="E173">
        <v>0</v>
      </c>
      <c r="F173" t="s">
        <v>22</v>
      </c>
      <c r="G173" t="s">
        <v>23</v>
      </c>
      <c r="H173" t="s">
        <v>17</v>
      </c>
      <c r="I173">
        <v>48</v>
      </c>
      <c r="J173" t="s">
        <v>18</v>
      </c>
      <c r="K173" t="s">
        <v>19</v>
      </c>
      <c r="L173">
        <v>0</v>
      </c>
      <c r="M173">
        <v>24737.8</v>
      </c>
      <c r="N173" t="s">
        <v>26</v>
      </c>
      <c r="O173" t="s">
        <v>28</v>
      </c>
    </row>
    <row r="174" spans="1:15" x14ac:dyDescent="0.3">
      <c r="A174">
        <v>567</v>
      </c>
      <c r="B174">
        <v>15.63</v>
      </c>
      <c r="C174">
        <v>4.0808999999999997</v>
      </c>
      <c r="D174">
        <v>59.144300000000001</v>
      </c>
      <c r="E174">
        <v>0</v>
      </c>
      <c r="F174" t="s">
        <v>22</v>
      </c>
      <c r="G174" t="s">
        <v>23</v>
      </c>
      <c r="H174" t="s">
        <v>24</v>
      </c>
      <c r="I174">
        <v>80</v>
      </c>
      <c r="J174" t="s">
        <v>19</v>
      </c>
      <c r="K174" t="s">
        <v>19</v>
      </c>
      <c r="L174">
        <v>0</v>
      </c>
      <c r="M174">
        <v>50290.7</v>
      </c>
      <c r="N174" t="s">
        <v>26</v>
      </c>
      <c r="O174" t="s">
        <v>28</v>
      </c>
    </row>
    <row r="175" spans="1:15" ht="16.05" hidden="1" x14ac:dyDescent="0.3">
      <c r="A175">
        <v>568</v>
      </c>
      <c r="B175">
        <v>0</v>
      </c>
      <c r="C175">
        <v>0</v>
      </c>
      <c r="D175">
        <v>0.93233900000000003</v>
      </c>
      <c r="E175">
        <v>0</v>
      </c>
      <c r="F175" t="s">
        <v>22</v>
      </c>
      <c r="G175" t="s">
        <v>16</v>
      </c>
      <c r="H175" t="s">
        <v>17</v>
      </c>
      <c r="I175">
        <v>41</v>
      </c>
      <c r="J175" t="s">
        <v>19</v>
      </c>
      <c r="K175" t="s">
        <v>19</v>
      </c>
      <c r="L175">
        <v>0</v>
      </c>
      <c r="M175">
        <v>2645.1</v>
      </c>
      <c r="N175" t="s">
        <v>20</v>
      </c>
      <c r="O175" t="s">
        <v>27</v>
      </c>
    </row>
    <row r="176" spans="1:15" x14ac:dyDescent="0.3">
      <c r="A176">
        <v>569</v>
      </c>
      <c r="B176">
        <v>6.6340199999999996</v>
      </c>
      <c r="C176">
        <v>0</v>
      </c>
      <c r="D176">
        <v>18.257200000000001</v>
      </c>
      <c r="E176">
        <v>0</v>
      </c>
      <c r="F176" t="s">
        <v>22</v>
      </c>
      <c r="G176" t="s">
        <v>16</v>
      </c>
      <c r="H176" t="s">
        <v>17</v>
      </c>
      <c r="I176">
        <v>39</v>
      </c>
      <c r="J176" t="s">
        <v>18</v>
      </c>
      <c r="K176" t="s">
        <v>25</v>
      </c>
      <c r="L176">
        <v>2</v>
      </c>
      <c r="M176">
        <v>83996.9</v>
      </c>
      <c r="N176" t="s">
        <v>26</v>
      </c>
      <c r="O176" t="s">
        <v>28</v>
      </c>
    </row>
    <row r="177" spans="1:15" x14ac:dyDescent="0.3">
      <c r="A177">
        <v>572</v>
      </c>
      <c r="B177">
        <v>15.334899999999999</v>
      </c>
      <c r="C177">
        <v>0</v>
      </c>
      <c r="D177">
        <v>61.8568</v>
      </c>
      <c r="E177">
        <v>0</v>
      </c>
      <c r="F177" t="s">
        <v>22</v>
      </c>
      <c r="G177" t="s">
        <v>16</v>
      </c>
      <c r="H177" t="s">
        <v>17</v>
      </c>
      <c r="I177">
        <v>21</v>
      </c>
      <c r="J177" t="s">
        <v>18</v>
      </c>
      <c r="K177" t="s">
        <v>19</v>
      </c>
      <c r="L177">
        <v>1</v>
      </c>
      <c r="M177">
        <v>73138.8</v>
      </c>
      <c r="N177" t="s">
        <v>20</v>
      </c>
      <c r="O177" t="s">
        <v>28</v>
      </c>
    </row>
    <row r="178" spans="1:15" x14ac:dyDescent="0.3">
      <c r="A178">
        <v>577</v>
      </c>
      <c r="B178">
        <v>5.2574100000000001</v>
      </c>
      <c r="C178">
        <v>0</v>
      </c>
      <c r="D178">
        <v>32.046700000000001</v>
      </c>
      <c r="E178">
        <v>0</v>
      </c>
      <c r="F178" t="s">
        <v>22</v>
      </c>
      <c r="G178" t="s">
        <v>23</v>
      </c>
      <c r="H178" t="s">
        <v>17</v>
      </c>
      <c r="I178">
        <v>19</v>
      </c>
      <c r="J178" t="s">
        <v>19</v>
      </c>
      <c r="K178" t="s">
        <v>19</v>
      </c>
      <c r="L178">
        <v>0</v>
      </c>
      <c r="M178">
        <v>58979.3</v>
      </c>
      <c r="N178" t="s">
        <v>20</v>
      </c>
      <c r="O178" t="s">
        <v>28</v>
      </c>
    </row>
    <row r="179" spans="1:15" x14ac:dyDescent="0.3">
      <c r="A179">
        <v>578</v>
      </c>
      <c r="B179">
        <v>6.7614900000000002</v>
      </c>
      <c r="C179">
        <v>0</v>
      </c>
      <c r="D179">
        <v>25.009</v>
      </c>
      <c r="E179">
        <v>0</v>
      </c>
      <c r="F179" t="s">
        <v>15</v>
      </c>
      <c r="G179" t="s">
        <v>16</v>
      </c>
      <c r="H179" t="s">
        <v>17</v>
      </c>
      <c r="I179">
        <v>88</v>
      </c>
      <c r="J179" t="s">
        <v>19</v>
      </c>
      <c r="K179" t="s">
        <v>25</v>
      </c>
      <c r="L179">
        <v>1</v>
      </c>
      <c r="M179">
        <v>49176.2</v>
      </c>
      <c r="N179" t="s">
        <v>26</v>
      </c>
      <c r="O179" t="s">
        <v>28</v>
      </c>
    </row>
    <row r="180" spans="1:15" ht="16.05" hidden="1" x14ac:dyDescent="0.3">
      <c r="A180">
        <v>579</v>
      </c>
      <c r="B180">
        <v>0</v>
      </c>
      <c r="C180">
        <v>0</v>
      </c>
      <c r="D180">
        <v>4.3290899999999999</v>
      </c>
      <c r="E180">
        <v>1</v>
      </c>
      <c r="F180" t="s">
        <v>15</v>
      </c>
      <c r="G180" t="s">
        <v>23</v>
      </c>
      <c r="H180" t="s">
        <v>24</v>
      </c>
      <c r="I180">
        <v>28</v>
      </c>
      <c r="J180" t="s">
        <v>18</v>
      </c>
      <c r="K180" t="s">
        <v>19</v>
      </c>
      <c r="L180">
        <v>0</v>
      </c>
      <c r="M180">
        <v>48631.3</v>
      </c>
      <c r="N180" t="s">
        <v>26</v>
      </c>
      <c r="O180" t="s">
        <v>27</v>
      </c>
    </row>
    <row r="181" spans="1:15" ht="16.05" hidden="1" x14ac:dyDescent="0.3">
      <c r="A181">
        <v>586</v>
      </c>
      <c r="B181">
        <v>0</v>
      </c>
      <c r="C181">
        <v>0</v>
      </c>
      <c r="D181">
        <v>4.0920899999999998</v>
      </c>
      <c r="E181">
        <v>1</v>
      </c>
      <c r="F181" t="s">
        <v>15</v>
      </c>
      <c r="G181" t="s">
        <v>23</v>
      </c>
      <c r="H181" t="s">
        <v>17</v>
      </c>
      <c r="I181">
        <v>88</v>
      </c>
      <c r="J181" t="s">
        <v>18</v>
      </c>
      <c r="K181" t="s">
        <v>19</v>
      </c>
      <c r="L181">
        <v>1</v>
      </c>
      <c r="M181">
        <v>36970.199999999997</v>
      </c>
      <c r="N181" t="s">
        <v>26</v>
      </c>
      <c r="O181" t="s">
        <v>27</v>
      </c>
    </row>
    <row r="182" spans="1:15" x14ac:dyDescent="0.3">
      <c r="A182">
        <v>589</v>
      </c>
      <c r="B182">
        <v>4.64107</v>
      </c>
      <c r="C182">
        <v>1.7654300000000001</v>
      </c>
      <c r="D182">
        <v>68.626099999999994</v>
      </c>
      <c r="E182">
        <v>0</v>
      </c>
      <c r="F182" t="s">
        <v>22</v>
      </c>
      <c r="G182" t="s">
        <v>16</v>
      </c>
      <c r="H182" t="s">
        <v>17</v>
      </c>
      <c r="I182">
        <v>77</v>
      </c>
      <c r="J182" t="s">
        <v>18</v>
      </c>
      <c r="K182" t="s">
        <v>19</v>
      </c>
      <c r="L182">
        <v>0</v>
      </c>
      <c r="M182">
        <v>39516.300000000003</v>
      </c>
      <c r="N182" t="s">
        <v>26</v>
      </c>
      <c r="O182" t="s">
        <v>21</v>
      </c>
    </row>
    <row r="183" spans="1:15" x14ac:dyDescent="0.3">
      <c r="A183">
        <v>591</v>
      </c>
      <c r="B183">
        <v>28.921099999999999</v>
      </c>
      <c r="C183">
        <v>0</v>
      </c>
      <c r="D183">
        <v>28.712700000000002</v>
      </c>
      <c r="E183">
        <v>0</v>
      </c>
      <c r="F183" t="s">
        <v>29</v>
      </c>
      <c r="G183" t="s">
        <v>23</v>
      </c>
      <c r="H183" t="s">
        <v>17</v>
      </c>
      <c r="I183">
        <v>76</v>
      </c>
      <c r="J183" t="s">
        <v>19</v>
      </c>
      <c r="K183" t="s">
        <v>19</v>
      </c>
      <c r="L183">
        <v>2</v>
      </c>
      <c r="M183">
        <v>24855.7</v>
      </c>
      <c r="N183" t="s">
        <v>20</v>
      </c>
      <c r="O183" t="s">
        <v>28</v>
      </c>
    </row>
    <row r="184" spans="1:15" x14ac:dyDescent="0.3">
      <c r="A184">
        <v>594</v>
      </c>
      <c r="B184">
        <v>26.216100000000001</v>
      </c>
      <c r="C184">
        <v>0</v>
      </c>
      <c r="D184">
        <v>19.723800000000001</v>
      </c>
      <c r="E184">
        <v>0</v>
      </c>
      <c r="F184" t="s">
        <v>22</v>
      </c>
      <c r="G184" t="s">
        <v>23</v>
      </c>
      <c r="H184" t="s">
        <v>24</v>
      </c>
      <c r="I184">
        <v>29</v>
      </c>
      <c r="J184" t="s">
        <v>19</v>
      </c>
      <c r="K184" t="s">
        <v>19</v>
      </c>
      <c r="L184">
        <v>0</v>
      </c>
      <c r="M184">
        <v>97996.9</v>
      </c>
      <c r="N184" t="s">
        <v>26</v>
      </c>
      <c r="O184" t="s">
        <v>28</v>
      </c>
    </row>
    <row r="185" spans="1:15" x14ac:dyDescent="0.3">
      <c r="A185">
        <v>598</v>
      </c>
      <c r="B185">
        <v>22.8522</v>
      </c>
      <c r="C185">
        <v>0</v>
      </c>
      <c r="D185">
        <v>24.6678</v>
      </c>
      <c r="E185">
        <v>0</v>
      </c>
      <c r="F185" t="s">
        <v>15</v>
      </c>
      <c r="G185" t="s">
        <v>16</v>
      </c>
      <c r="H185" t="s">
        <v>24</v>
      </c>
      <c r="I185">
        <v>48</v>
      </c>
      <c r="J185" t="s">
        <v>19</v>
      </c>
      <c r="K185" t="s">
        <v>25</v>
      </c>
      <c r="L185">
        <v>2</v>
      </c>
      <c r="M185">
        <v>87381.8</v>
      </c>
      <c r="N185" t="s">
        <v>26</v>
      </c>
      <c r="O185" t="s">
        <v>28</v>
      </c>
    </row>
    <row r="186" spans="1:15" x14ac:dyDescent="0.3">
      <c r="A186">
        <v>603</v>
      </c>
      <c r="B186">
        <v>28.055599999999998</v>
      </c>
      <c r="C186">
        <v>0</v>
      </c>
      <c r="D186">
        <v>61.993200000000002</v>
      </c>
      <c r="E186">
        <v>2</v>
      </c>
      <c r="F186" t="s">
        <v>22</v>
      </c>
      <c r="G186" t="s">
        <v>23</v>
      </c>
      <c r="H186" t="s">
        <v>17</v>
      </c>
      <c r="I186">
        <v>38</v>
      </c>
      <c r="J186" t="s">
        <v>18</v>
      </c>
      <c r="K186" t="s">
        <v>19</v>
      </c>
      <c r="L186">
        <v>2</v>
      </c>
      <c r="M186">
        <v>81309.5</v>
      </c>
      <c r="N186" t="s">
        <v>20</v>
      </c>
      <c r="O186" t="s">
        <v>28</v>
      </c>
    </row>
    <row r="187" spans="1:15" x14ac:dyDescent="0.3">
      <c r="A187">
        <v>604</v>
      </c>
      <c r="B187">
        <v>25.4421</v>
      </c>
      <c r="C187">
        <v>0</v>
      </c>
      <c r="D187">
        <v>241.04900000000001</v>
      </c>
      <c r="E187">
        <v>0</v>
      </c>
      <c r="F187" t="s">
        <v>22</v>
      </c>
      <c r="G187" t="s">
        <v>23</v>
      </c>
      <c r="H187" t="s">
        <v>24</v>
      </c>
      <c r="I187">
        <v>34</v>
      </c>
      <c r="J187" t="s">
        <v>19</v>
      </c>
      <c r="K187" t="s">
        <v>19</v>
      </c>
      <c r="L187">
        <v>0</v>
      </c>
      <c r="M187">
        <v>73834.899999999994</v>
      </c>
      <c r="N187" t="s">
        <v>20</v>
      </c>
      <c r="O187" t="s">
        <v>28</v>
      </c>
    </row>
    <row r="188" spans="1:15" ht="16.05" hidden="1" x14ac:dyDescent="0.3">
      <c r="A188">
        <v>611</v>
      </c>
      <c r="B188">
        <v>0</v>
      </c>
      <c r="C188">
        <v>0</v>
      </c>
      <c r="D188">
        <v>1.1855</v>
      </c>
      <c r="E188">
        <v>0</v>
      </c>
      <c r="F188" t="s">
        <v>22</v>
      </c>
      <c r="G188" t="s">
        <v>16</v>
      </c>
      <c r="H188" t="s">
        <v>24</v>
      </c>
      <c r="I188">
        <v>48</v>
      </c>
      <c r="J188" t="s">
        <v>18</v>
      </c>
      <c r="K188" t="s">
        <v>25</v>
      </c>
      <c r="L188">
        <v>2</v>
      </c>
      <c r="M188">
        <v>60908.1</v>
      </c>
      <c r="N188" t="s">
        <v>26</v>
      </c>
      <c r="O188" t="s">
        <v>27</v>
      </c>
    </row>
    <row r="189" spans="1:15" ht="16.05" hidden="1" x14ac:dyDescent="0.3">
      <c r="A189">
        <v>613</v>
      </c>
      <c r="B189">
        <v>0</v>
      </c>
      <c r="C189">
        <v>0</v>
      </c>
      <c r="D189">
        <v>4.2974600000000001</v>
      </c>
      <c r="E189">
        <v>0</v>
      </c>
      <c r="F189" t="s">
        <v>22</v>
      </c>
      <c r="G189" t="s">
        <v>23</v>
      </c>
      <c r="H189" t="s">
        <v>17</v>
      </c>
      <c r="I189">
        <v>87</v>
      </c>
      <c r="J189" t="s">
        <v>18</v>
      </c>
      <c r="K189" t="s">
        <v>25</v>
      </c>
      <c r="L189">
        <v>0</v>
      </c>
      <c r="M189">
        <v>21744.9</v>
      </c>
      <c r="N189" t="s">
        <v>20</v>
      </c>
      <c r="O189" t="s">
        <v>27</v>
      </c>
    </row>
    <row r="190" spans="1:15" x14ac:dyDescent="0.3">
      <c r="A190">
        <v>619</v>
      </c>
      <c r="B190">
        <v>6.5495099999999997</v>
      </c>
      <c r="C190">
        <v>0</v>
      </c>
      <c r="D190">
        <v>130.34299999999999</v>
      </c>
      <c r="E190">
        <v>0</v>
      </c>
      <c r="F190" t="s">
        <v>22</v>
      </c>
      <c r="G190" t="s">
        <v>23</v>
      </c>
      <c r="H190" t="s">
        <v>17</v>
      </c>
      <c r="I190">
        <v>79</v>
      </c>
      <c r="J190" t="s">
        <v>18</v>
      </c>
      <c r="K190" t="s">
        <v>19</v>
      </c>
      <c r="L190">
        <v>0</v>
      </c>
      <c r="M190">
        <v>28021.4</v>
      </c>
      <c r="N190" t="s">
        <v>20</v>
      </c>
      <c r="O190" t="s">
        <v>28</v>
      </c>
    </row>
    <row r="191" spans="1:15" x14ac:dyDescent="0.3">
      <c r="A191">
        <v>621</v>
      </c>
      <c r="B191">
        <v>14.4</v>
      </c>
      <c r="C191">
        <v>0</v>
      </c>
      <c r="D191">
        <v>20.97</v>
      </c>
      <c r="E191">
        <v>0</v>
      </c>
      <c r="F191" t="s">
        <v>22</v>
      </c>
      <c r="G191" t="s">
        <v>23</v>
      </c>
      <c r="H191" t="s">
        <v>17</v>
      </c>
      <c r="I191">
        <v>49</v>
      </c>
      <c r="J191" t="s">
        <v>18</v>
      </c>
      <c r="K191" t="s">
        <v>19</v>
      </c>
      <c r="L191">
        <v>2</v>
      </c>
      <c r="M191">
        <v>48334.1</v>
      </c>
      <c r="N191" t="s">
        <v>26</v>
      </c>
      <c r="O191" t="s">
        <v>21</v>
      </c>
    </row>
    <row r="192" spans="1:15" x14ac:dyDescent="0.3">
      <c r="A192">
        <v>623</v>
      </c>
      <c r="B192">
        <v>12.9488</v>
      </c>
      <c r="C192">
        <v>0</v>
      </c>
      <c r="D192">
        <v>17.6251</v>
      </c>
      <c r="E192">
        <v>0</v>
      </c>
      <c r="F192" t="s">
        <v>29</v>
      </c>
      <c r="G192" t="s">
        <v>16</v>
      </c>
      <c r="H192" t="s">
        <v>17</v>
      </c>
      <c r="I192">
        <v>93</v>
      </c>
      <c r="J192" t="s">
        <v>19</v>
      </c>
      <c r="K192" t="s">
        <v>19</v>
      </c>
      <c r="L192">
        <v>0</v>
      </c>
      <c r="M192">
        <v>60325.9</v>
      </c>
      <c r="N192" t="s">
        <v>20</v>
      </c>
      <c r="O192" t="s">
        <v>28</v>
      </c>
    </row>
    <row r="193" spans="1:15" x14ac:dyDescent="0.3">
      <c r="A193">
        <v>625</v>
      </c>
      <c r="B193">
        <v>13.724299999999999</v>
      </c>
      <c r="C193">
        <v>0</v>
      </c>
      <c r="D193">
        <v>13.3512</v>
      </c>
      <c r="E193">
        <v>0</v>
      </c>
      <c r="F193" t="s">
        <v>29</v>
      </c>
      <c r="G193" t="s">
        <v>23</v>
      </c>
      <c r="H193" t="s">
        <v>24</v>
      </c>
      <c r="I193">
        <v>72</v>
      </c>
      <c r="J193" t="s">
        <v>19</v>
      </c>
      <c r="K193" t="s">
        <v>25</v>
      </c>
      <c r="L193">
        <v>0</v>
      </c>
      <c r="M193">
        <v>21079.200000000001</v>
      </c>
      <c r="N193" t="s">
        <v>20</v>
      </c>
      <c r="O193" t="s">
        <v>28</v>
      </c>
    </row>
    <row r="194" spans="1:15" x14ac:dyDescent="0.3">
      <c r="A194">
        <v>627</v>
      </c>
      <c r="B194">
        <v>18.129300000000001</v>
      </c>
      <c r="C194">
        <v>0</v>
      </c>
      <c r="D194">
        <v>83.884</v>
      </c>
      <c r="E194">
        <v>0</v>
      </c>
      <c r="F194" t="s">
        <v>29</v>
      </c>
      <c r="G194" t="s">
        <v>16</v>
      </c>
      <c r="H194" t="s">
        <v>24</v>
      </c>
      <c r="I194">
        <v>85</v>
      </c>
      <c r="J194" t="s">
        <v>19</v>
      </c>
      <c r="K194" t="s">
        <v>25</v>
      </c>
      <c r="L194">
        <v>1</v>
      </c>
      <c r="M194">
        <v>75991.199999999997</v>
      </c>
      <c r="N194" t="s">
        <v>26</v>
      </c>
      <c r="O194" t="s">
        <v>28</v>
      </c>
    </row>
    <row r="195" spans="1:15" ht="16.05" hidden="1" x14ac:dyDescent="0.3">
      <c r="A195">
        <v>628</v>
      </c>
      <c r="B195">
        <v>0</v>
      </c>
      <c r="C195">
        <v>0</v>
      </c>
      <c r="D195">
        <v>2.0153699999999999</v>
      </c>
      <c r="E195">
        <v>0</v>
      </c>
      <c r="F195" t="s">
        <v>22</v>
      </c>
      <c r="G195" t="s">
        <v>16</v>
      </c>
      <c r="H195" t="s">
        <v>24</v>
      </c>
      <c r="I195">
        <v>70</v>
      </c>
      <c r="J195" t="s">
        <v>18</v>
      </c>
      <c r="K195" t="s">
        <v>25</v>
      </c>
      <c r="L195">
        <v>1</v>
      </c>
      <c r="M195">
        <v>64815.5</v>
      </c>
      <c r="N195" t="s">
        <v>26</v>
      </c>
      <c r="O195" t="s">
        <v>27</v>
      </c>
    </row>
    <row r="196" spans="1:15" x14ac:dyDescent="0.3">
      <c r="A196">
        <v>630</v>
      </c>
      <c r="B196">
        <v>26.4679</v>
      </c>
      <c r="C196">
        <v>0</v>
      </c>
      <c r="D196">
        <v>13.946099999999999</v>
      </c>
      <c r="E196">
        <v>0</v>
      </c>
      <c r="F196" t="s">
        <v>22</v>
      </c>
      <c r="G196" t="s">
        <v>23</v>
      </c>
      <c r="H196" t="s">
        <v>17</v>
      </c>
      <c r="I196">
        <v>34</v>
      </c>
      <c r="J196" t="s">
        <v>18</v>
      </c>
      <c r="K196" t="s">
        <v>19</v>
      </c>
      <c r="L196">
        <v>2</v>
      </c>
      <c r="M196">
        <v>24325.8</v>
      </c>
      <c r="N196" t="s">
        <v>20</v>
      </c>
      <c r="O196" t="s">
        <v>28</v>
      </c>
    </row>
    <row r="197" spans="1:15" x14ac:dyDescent="0.3">
      <c r="A197">
        <v>647</v>
      </c>
      <c r="B197">
        <v>1.32152</v>
      </c>
      <c r="C197">
        <v>0</v>
      </c>
      <c r="D197">
        <v>147.87100000000001</v>
      </c>
      <c r="E197">
        <v>0</v>
      </c>
      <c r="F197" t="s">
        <v>22</v>
      </c>
      <c r="G197" t="s">
        <v>23</v>
      </c>
      <c r="H197" t="s">
        <v>17</v>
      </c>
      <c r="I197">
        <v>54</v>
      </c>
      <c r="J197" t="s">
        <v>18</v>
      </c>
      <c r="K197" t="s">
        <v>25</v>
      </c>
      <c r="L197">
        <v>1</v>
      </c>
      <c r="M197">
        <v>61231.7</v>
      </c>
      <c r="N197" t="s">
        <v>26</v>
      </c>
      <c r="O197" t="s">
        <v>21</v>
      </c>
    </row>
    <row r="198" spans="1:15" x14ac:dyDescent="0.3">
      <c r="A198">
        <v>648</v>
      </c>
      <c r="B198">
        <v>27.229099999999999</v>
      </c>
      <c r="C198">
        <v>8.0735600000000005</v>
      </c>
      <c r="D198">
        <v>6.6765699999999999</v>
      </c>
      <c r="E198">
        <v>0</v>
      </c>
      <c r="F198" t="s">
        <v>29</v>
      </c>
      <c r="G198" t="s">
        <v>16</v>
      </c>
      <c r="H198" t="s">
        <v>17</v>
      </c>
      <c r="I198">
        <v>94</v>
      </c>
      <c r="J198" t="s">
        <v>18</v>
      </c>
      <c r="K198" t="s">
        <v>19</v>
      </c>
      <c r="L198">
        <v>2</v>
      </c>
      <c r="M198">
        <v>17964</v>
      </c>
      <c r="N198" t="s">
        <v>26</v>
      </c>
      <c r="O198" t="s">
        <v>21</v>
      </c>
    </row>
    <row r="199" spans="1:15" ht="16.05" hidden="1" x14ac:dyDescent="0.3">
      <c r="A199">
        <v>649</v>
      </c>
      <c r="B199">
        <v>0</v>
      </c>
      <c r="C199">
        <v>0</v>
      </c>
      <c r="D199">
        <v>4.9147000000000003E-2</v>
      </c>
      <c r="E199">
        <v>0</v>
      </c>
      <c r="F199" t="s">
        <v>22</v>
      </c>
      <c r="G199" t="s">
        <v>23</v>
      </c>
      <c r="H199" t="s">
        <v>17</v>
      </c>
      <c r="I199">
        <v>75</v>
      </c>
      <c r="J199" t="s">
        <v>18</v>
      </c>
      <c r="K199" t="s">
        <v>19</v>
      </c>
      <c r="L199">
        <v>1</v>
      </c>
      <c r="M199">
        <v>59251</v>
      </c>
      <c r="N199" t="s">
        <v>20</v>
      </c>
      <c r="O199" t="s">
        <v>27</v>
      </c>
    </row>
    <row r="200" spans="1:15" x14ac:dyDescent="0.3">
      <c r="A200">
        <v>654</v>
      </c>
      <c r="B200">
        <v>19.481400000000001</v>
      </c>
      <c r="C200">
        <v>6.17842</v>
      </c>
      <c r="D200">
        <v>93.3035</v>
      </c>
      <c r="E200">
        <v>1</v>
      </c>
      <c r="F200" t="s">
        <v>29</v>
      </c>
      <c r="G200" t="s">
        <v>23</v>
      </c>
      <c r="H200" t="s">
        <v>24</v>
      </c>
      <c r="I200">
        <v>82</v>
      </c>
      <c r="J200" t="s">
        <v>18</v>
      </c>
      <c r="K200" t="s">
        <v>25</v>
      </c>
      <c r="L200">
        <v>1</v>
      </c>
      <c r="M200">
        <v>80066.3</v>
      </c>
      <c r="N200" t="s">
        <v>26</v>
      </c>
      <c r="O200" t="s">
        <v>21</v>
      </c>
    </row>
    <row r="201" spans="1:15" x14ac:dyDescent="0.3">
      <c r="A201">
        <v>655</v>
      </c>
      <c r="B201">
        <v>16.3248</v>
      </c>
      <c r="C201">
        <v>0</v>
      </c>
      <c r="D201">
        <v>26.2882</v>
      </c>
      <c r="E201">
        <v>0</v>
      </c>
      <c r="F201" t="s">
        <v>15</v>
      </c>
      <c r="G201" t="s">
        <v>23</v>
      </c>
      <c r="H201" t="s">
        <v>17</v>
      </c>
      <c r="I201">
        <v>37</v>
      </c>
      <c r="J201" t="s">
        <v>19</v>
      </c>
      <c r="K201" t="s">
        <v>19</v>
      </c>
      <c r="L201">
        <v>0</v>
      </c>
      <c r="M201">
        <v>43235.5</v>
      </c>
      <c r="N201" t="s">
        <v>26</v>
      </c>
      <c r="O201" t="s">
        <v>28</v>
      </c>
    </row>
    <row r="202" spans="1:15" ht="16.05" hidden="1" x14ac:dyDescent="0.3">
      <c r="A202">
        <v>656</v>
      </c>
      <c r="B202">
        <v>0</v>
      </c>
      <c r="C202">
        <v>0</v>
      </c>
      <c r="D202">
        <v>4.1480399999999999</v>
      </c>
      <c r="E202">
        <v>0</v>
      </c>
      <c r="F202" t="s">
        <v>15</v>
      </c>
      <c r="G202" t="s">
        <v>16</v>
      </c>
      <c r="H202" t="s">
        <v>24</v>
      </c>
      <c r="I202">
        <v>40</v>
      </c>
      <c r="J202" t="s">
        <v>18</v>
      </c>
      <c r="K202" t="s">
        <v>25</v>
      </c>
      <c r="L202">
        <v>0</v>
      </c>
      <c r="M202">
        <v>56016</v>
      </c>
      <c r="N202" t="s">
        <v>26</v>
      </c>
      <c r="O202" t="s">
        <v>27</v>
      </c>
    </row>
    <row r="203" spans="1:15" x14ac:dyDescent="0.3">
      <c r="A203">
        <v>657</v>
      </c>
      <c r="B203">
        <v>18.565799999999999</v>
      </c>
      <c r="C203">
        <v>0</v>
      </c>
      <c r="D203">
        <v>42.9039</v>
      </c>
      <c r="E203">
        <v>1</v>
      </c>
      <c r="F203" t="s">
        <v>22</v>
      </c>
      <c r="G203" t="s">
        <v>23</v>
      </c>
      <c r="H203" t="s">
        <v>17</v>
      </c>
      <c r="I203">
        <v>65</v>
      </c>
      <c r="J203" t="s">
        <v>19</v>
      </c>
      <c r="K203" t="s">
        <v>19</v>
      </c>
      <c r="L203">
        <v>0</v>
      </c>
      <c r="M203">
        <v>50290.7</v>
      </c>
      <c r="N203" t="s">
        <v>26</v>
      </c>
      <c r="O203" t="s">
        <v>28</v>
      </c>
    </row>
    <row r="204" spans="1:15" x14ac:dyDescent="0.3">
      <c r="A204">
        <v>659</v>
      </c>
      <c r="B204">
        <v>14.766400000000001</v>
      </c>
      <c r="C204">
        <v>0</v>
      </c>
      <c r="D204">
        <v>101.051</v>
      </c>
      <c r="E204">
        <v>2</v>
      </c>
      <c r="F204" t="s">
        <v>22</v>
      </c>
      <c r="G204" t="s">
        <v>16</v>
      </c>
      <c r="H204" t="s">
        <v>17</v>
      </c>
      <c r="I204">
        <v>25</v>
      </c>
      <c r="J204" t="s">
        <v>19</v>
      </c>
      <c r="K204" t="s">
        <v>25</v>
      </c>
      <c r="L204">
        <v>2</v>
      </c>
      <c r="M204">
        <v>51268.5</v>
      </c>
      <c r="N204" t="s">
        <v>20</v>
      </c>
      <c r="O204" t="s">
        <v>28</v>
      </c>
    </row>
    <row r="205" spans="1:15" x14ac:dyDescent="0.3">
      <c r="A205">
        <v>661</v>
      </c>
      <c r="B205">
        <v>17.795400000000001</v>
      </c>
      <c r="C205">
        <v>0</v>
      </c>
      <c r="D205">
        <v>12.5649</v>
      </c>
      <c r="E205">
        <v>1</v>
      </c>
      <c r="F205" t="s">
        <v>22</v>
      </c>
      <c r="G205" t="s">
        <v>16</v>
      </c>
      <c r="H205" t="s">
        <v>17</v>
      </c>
      <c r="I205">
        <v>58</v>
      </c>
      <c r="J205" t="s">
        <v>18</v>
      </c>
      <c r="K205" t="s">
        <v>19</v>
      </c>
      <c r="L205">
        <v>2</v>
      </c>
      <c r="M205">
        <v>29597.1</v>
      </c>
      <c r="N205" t="s">
        <v>26</v>
      </c>
      <c r="O205" t="s">
        <v>28</v>
      </c>
    </row>
    <row r="206" spans="1:15" x14ac:dyDescent="0.3">
      <c r="A206">
        <v>665</v>
      </c>
      <c r="B206">
        <v>20.940799999999999</v>
      </c>
      <c r="C206">
        <v>0</v>
      </c>
      <c r="D206">
        <v>13.913500000000001</v>
      </c>
      <c r="E206">
        <v>0</v>
      </c>
      <c r="F206" t="s">
        <v>22</v>
      </c>
      <c r="G206" t="s">
        <v>16</v>
      </c>
      <c r="H206" t="s">
        <v>17</v>
      </c>
      <c r="I206">
        <v>73</v>
      </c>
      <c r="J206" t="s">
        <v>19</v>
      </c>
      <c r="K206" t="s">
        <v>25</v>
      </c>
      <c r="L206">
        <v>2</v>
      </c>
      <c r="M206">
        <v>73240.3</v>
      </c>
      <c r="N206" t="s">
        <v>26</v>
      </c>
      <c r="O206" t="s">
        <v>28</v>
      </c>
    </row>
    <row r="207" spans="1:15" x14ac:dyDescent="0.3">
      <c r="A207">
        <v>668</v>
      </c>
      <c r="B207">
        <v>6.1890200000000002</v>
      </c>
      <c r="C207">
        <v>9.1592599999999997</v>
      </c>
      <c r="D207">
        <v>105.295</v>
      </c>
      <c r="E207">
        <v>0</v>
      </c>
      <c r="F207" t="s">
        <v>29</v>
      </c>
      <c r="G207" t="s">
        <v>23</v>
      </c>
      <c r="H207" t="s">
        <v>17</v>
      </c>
      <c r="I207">
        <v>40</v>
      </c>
      <c r="J207" t="s">
        <v>18</v>
      </c>
      <c r="K207" t="s">
        <v>19</v>
      </c>
      <c r="L207">
        <v>0</v>
      </c>
      <c r="M207">
        <v>15980.1</v>
      </c>
      <c r="N207" t="s">
        <v>20</v>
      </c>
      <c r="O207" t="s">
        <v>21</v>
      </c>
    </row>
    <row r="208" spans="1:15" x14ac:dyDescent="0.3">
      <c r="A208">
        <v>669</v>
      </c>
      <c r="B208">
        <v>28.6435</v>
      </c>
      <c r="C208">
        <v>0</v>
      </c>
      <c r="D208">
        <v>9.82193</v>
      </c>
      <c r="E208">
        <v>0</v>
      </c>
      <c r="F208" t="s">
        <v>22</v>
      </c>
      <c r="G208" t="s">
        <v>16</v>
      </c>
      <c r="H208" t="s">
        <v>17</v>
      </c>
      <c r="I208">
        <v>59</v>
      </c>
      <c r="J208" t="s">
        <v>18</v>
      </c>
      <c r="K208" t="s">
        <v>25</v>
      </c>
      <c r="L208">
        <v>1</v>
      </c>
      <c r="M208">
        <v>61205.599999999999</v>
      </c>
      <c r="N208" t="s">
        <v>26</v>
      </c>
      <c r="O208" t="s">
        <v>21</v>
      </c>
    </row>
    <row r="209" spans="1:15" x14ac:dyDescent="0.3">
      <c r="A209">
        <v>670</v>
      </c>
      <c r="B209">
        <v>22.528199999999998</v>
      </c>
      <c r="C209">
        <v>0</v>
      </c>
      <c r="D209">
        <v>38.359400000000001</v>
      </c>
      <c r="E209">
        <v>0</v>
      </c>
      <c r="F209" t="s">
        <v>22</v>
      </c>
      <c r="G209" t="s">
        <v>16</v>
      </c>
      <c r="H209" t="s">
        <v>17</v>
      </c>
      <c r="I209">
        <v>60</v>
      </c>
      <c r="J209" t="s">
        <v>18</v>
      </c>
      <c r="K209" t="s">
        <v>19</v>
      </c>
      <c r="L209">
        <v>2</v>
      </c>
      <c r="M209">
        <v>21380.9</v>
      </c>
      <c r="N209" t="s">
        <v>26</v>
      </c>
      <c r="O209" t="s">
        <v>21</v>
      </c>
    </row>
    <row r="210" spans="1:15" x14ac:dyDescent="0.3">
      <c r="A210">
        <v>672</v>
      </c>
      <c r="B210">
        <v>14.1348</v>
      </c>
      <c r="C210">
        <v>0</v>
      </c>
      <c r="D210">
        <v>7.7131600000000002</v>
      </c>
      <c r="E210">
        <v>0</v>
      </c>
      <c r="F210" t="s">
        <v>29</v>
      </c>
      <c r="G210" t="s">
        <v>23</v>
      </c>
      <c r="H210" t="s">
        <v>17</v>
      </c>
      <c r="I210">
        <v>67</v>
      </c>
      <c r="J210" t="s">
        <v>19</v>
      </c>
      <c r="K210" t="s">
        <v>25</v>
      </c>
      <c r="L210">
        <v>0</v>
      </c>
      <c r="M210">
        <v>88874</v>
      </c>
      <c r="N210" t="s">
        <v>20</v>
      </c>
      <c r="O210" t="s">
        <v>28</v>
      </c>
    </row>
    <row r="211" spans="1:15" x14ac:dyDescent="0.3">
      <c r="A211">
        <v>674</v>
      </c>
      <c r="B211">
        <v>16.220099999999999</v>
      </c>
      <c r="C211">
        <v>0</v>
      </c>
      <c r="D211">
        <v>53.959899999999998</v>
      </c>
      <c r="E211">
        <v>0</v>
      </c>
      <c r="F211" t="s">
        <v>22</v>
      </c>
      <c r="G211" t="s">
        <v>16</v>
      </c>
      <c r="H211" t="s">
        <v>17</v>
      </c>
      <c r="I211">
        <v>43</v>
      </c>
      <c r="J211" t="s">
        <v>19</v>
      </c>
      <c r="K211" t="s">
        <v>19</v>
      </c>
      <c r="L211">
        <v>1</v>
      </c>
      <c r="M211">
        <v>35827.5</v>
      </c>
      <c r="N211" t="s">
        <v>20</v>
      </c>
      <c r="O211" t="s">
        <v>28</v>
      </c>
    </row>
    <row r="212" spans="1:15" ht="16.05" hidden="1" x14ac:dyDescent="0.3">
      <c r="A212">
        <v>683</v>
      </c>
      <c r="B212">
        <v>0</v>
      </c>
      <c r="C212">
        <v>0</v>
      </c>
      <c r="D212">
        <v>4.8739100000000004</v>
      </c>
      <c r="E212">
        <v>0</v>
      </c>
      <c r="F212" t="s">
        <v>15</v>
      </c>
      <c r="G212" t="s">
        <v>16</v>
      </c>
      <c r="H212" t="s">
        <v>17</v>
      </c>
      <c r="I212">
        <v>19</v>
      </c>
      <c r="J212" t="s">
        <v>19</v>
      </c>
      <c r="K212" t="s">
        <v>19</v>
      </c>
      <c r="L212">
        <v>0</v>
      </c>
      <c r="M212">
        <v>76071.199999999997</v>
      </c>
      <c r="N212" t="s">
        <v>26</v>
      </c>
      <c r="O212" t="s">
        <v>27</v>
      </c>
    </row>
    <row r="213" spans="1:15" x14ac:dyDescent="0.3">
      <c r="A213">
        <v>684</v>
      </c>
      <c r="B213">
        <v>0</v>
      </c>
      <c r="C213">
        <v>0</v>
      </c>
      <c r="D213">
        <v>1.8354999999999999</v>
      </c>
      <c r="E213">
        <v>0</v>
      </c>
      <c r="F213" t="s">
        <v>22</v>
      </c>
      <c r="G213" t="s">
        <v>23</v>
      </c>
      <c r="H213" t="s">
        <v>24</v>
      </c>
      <c r="I213">
        <v>43</v>
      </c>
      <c r="J213" t="s">
        <v>18</v>
      </c>
      <c r="K213" t="s">
        <v>19</v>
      </c>
      <c r="L213">
        <v>0</v>
      </c>
      <c r="M213">
        <v>85205.1</v>
      </c>
      <c r="N213" t="s">
        <v>20</v>
      </c>
      <c r="O213" t="s">
        <v>21</v>
      </c>
    </row>
    <row r="214" spans="1:15" x14ac:dyDescent="0.3">
      <c r="A214">
        <v>692</v>
      </c>
      <c r="B214">
        <v>15.009399999999999</v>
      </c>
      <c r="C214">
        <v>0</v>
      </c>
      <c r="D214">
        <v>45.925699999999999</v>
      </c>
      <c r="E214">
        <v>0</v>
      </c>
      <c r="F214" t="s">
        <v>29</v>
      </c>
      <c r="G214" t="s">
        <v>23</v>
      </c>
      <c r="H214" t="s">
        <v>17</v>
      </c>
      <c r="I214">
        <v>95</v>
      </c>
      <c r="J214" t="s">
        <v>19</v>
      </c>
      <c r="K214" t="s">
        <v>19</v>
      </c>
      <c r="L214">
        <v>2</v>
      </c>
      <c r="M214">
        <v>21213</v>
      </c>
      <c r="N214" t="s">
        <v>26</v>
      </c>
      <c r="O214" t="s">
        <v>28</v>
      </c>
    </row>
    <row r="215" spans="1:15" x14ac:dyDescent="0.3">
      <c r="A215">
        <v>703</v>
      </c>
      <c r="B215">
        <v>11.243600000000001</v>
      </c>
      <c r="C215">
        <v>6.8183699999999998</v>
      </c>
      <c r="D215">
        <v>115.44499999999999</v>
      </c>
      <c r="E215">
        <v>0</v>
      </c>
      <c r="F215" t="s">
        <v>22</v>
      </c>
      <c r="G215" t="s">
        <v>16</v>
      </c>
      <c r="H215" t="s">
        <v>24</v>
      </c>
      <c r="I215">
        <v>52</v>
      </c>
      <c r="J215" t="s">
        <v>19</v>
      </c>
      <c r="K215" t="s">
        <v>25</v>
      </c>
      <c r="L215">
        <v>1</v>
      </c>
      <c r="M215">
        <v>37809.699999999997</v>
      </c>
      <c r="N215" t="s">
        <v>20</v>
      </c>
      <c r="O215" t="s">
        <v>21</v>
      </c>
    </row>
    <row r="216" spans="1:15" x14ac:dyDescent="0.3">
      <c r="A216">
        <v>704</v>
      </c>
      <c r="B216">
        <v>22.532299999999999</v>
      </c>
      <c r="C216">
        <v>0</v>
      </c>
      <c r="D216">
        <v>11.5307</v>
      </c>
      <c r="E216">
        <v>1</v>
      </c>
      <c r="F216" t="s">
        <v>22</v>
      </c>
      <c r="G216" t="s">
        <v>16</v>
      </c>
      <c r="H216" t="s">
        <v>17</v>
      </c>
      <c r="I216">
        <v>93</v>
      </c>
      <c r="J216" t="s">
        <v>19</v>
      </c>
      <c r="K216" t="s">
        <v>25</v>
      </c>
      <c r="L216">
        <v>1</v>
      </c>
      <c r="M216">
        <v>68089.100000000006</v>
      </c>
      <c r="N216" t="s">
        <v>26</v>
      </c>
      <c r="O216" t="s">
        <v>28</v>
      </c>
    </row>
    <row r="217" spans="1:15" x14ac:dyDescent="0.3">
      <c r="A217">
        <v>709</v>
      </c>
      <c r="B217">
        <v>0</v>
      </c>
      <c r="C217">
        <v>0</v>
      </c>
      <c r="D217">
        <v>0.84259200000000001</v>
      </c>
      <c r="E217">
        <v>0</v>
      </c>
      <c r="F217" t="s">
        <v>15</v>
      </c>
      <c r="G217" t="s">
        <v>16</v>
      </c>
      <c r="H217" t="s">
        <v>24</v>
      </c>
      <c r="I217">
        <v>22</v>
      </c>
      <c r="J217" t="s">
        <v>19</v>
      </c>
      <c r="K217" t="s">
        <v>25</v>
      </c>
      <c r="L217">
        <v>1</v>
      </c>
      <c r="M217">
        <v>15434.3</v>
      </c>
      <c r="N217" t="s">
        <v>20</v>
      </c>
      <c r="O217" t="s">
        <v>21</v>
      </c>
    </row>
    <row r="218" spans="1:15" x14ac:dyDescent="0.3">
      <c r="A218">
        <v>710</v>
      </c>
      <c r="B218">
        <v>28.8034</v>
      </c>
      <c r="C218">
        <v>0</v>
      </c>
      <c r="D218">
        <v>142.43</v>
      </c>
      <c r="E218">
        <v>0</v>
      </c>
      <c r="F218" t="s">
        <v>22</v>
      </c>
      <c r="G218" t="s">
        <v>16</v>
      </c>
      <c r="H218" t="s">
        <v>24</v>
      </c>
      <c r="I218">
        <v>73</v>
      </c>
      <c r="J218" t="s">
        <v>18</v>
      </c>
      <c r="K218" t="s">
        <v>25</v>
      </c>
      <c r="L218">
        <v>0</v>
      </c>
      <c r="M218">
        <v>92405.9</v>
      </c>
      <c r="N218" t="s">
        <v>26</v>
      </c>
      <c r="O218" t="s">
        <v>28</v>
      </c>
    </row>
    <row r="219" spans="1:15" x14ac:dyDescent="0.3">
      <c r="A219">
        <v>715</v>
      </c>
      <c r="B219">
        <v>5.2003700000000004</v>
      </c>
      <c r="C219">
        <v>0</v>
      </c>
      <c r="D219">
        <v>51.568199999999997</v>
      </c>
      <c r="E219">
        <v>0</v>
      </c>
      <c r="F219" t="s">
        <v>22</v>
      </c>
      <c r="G219" t="s">
        <v>16</v>
      </c>
      <c r="H219" t="s">
        <v>17</v>
      </c>
      <c r="I219">
        <v>90</v>
      </c>
      <c r="J219" t="s">
        <v>19</v>
      </c>
      <c r="K219" t="s">
        <v>19</v>
      </c>
      <c r="L219">
        <v>0</v>
      </c>
      <c r="M219">
        <v>42248.7</v>
      </c>
      <c r="N219" t="s">
        <v>26</v>
      </c>
      <c r="O219" t="s">
        <v>28</v>
      </c>
    </row>
    <row r="220" spans="1:15" ht="16.05" hidden="1" x14ac:dyDescent="0.3">
      <c r="A220">
        <v>721</v>
      </c>
      <c r="B220">
        <v>0</v>
      </c>
      <c r="C220">
        <v>0</v>
      </c>
      <c r="D220">
        <v>4.8315099999999997</v>
      </c>
      <c r="E220">
        <v>1</v>
      </c>
      <c r="F220" t="s">
        <v>22</v>
      </c>
      <c r="G220" t="s">
        <v>16</v>
      </c>
      <c r="H220" t="s">
        <v>17</v>
      </c>
      <c r="I220">
        <v>59</v>
      </c>
      <c r="J220" t="s">
        <v>19</v>
      </c>
      <c r="K220" t="s">
        <v>25</v>
      </c>
      <c r="L220">
        <v>0</v>
      </c>
      <c r="M220">
        <v>60111.8</v>
      </c>
      <c r="N220" t="s">
        <v>26</v>
      </c>
      <c r="O220" t="s">
        <v>27</v>
      </c>
    </row>
    <row r="221" spans="1:15" x14ac:dyDescent="0.3">
      <c r="A221">
        <v>722</v>
      </c>
      <c r="B221">
        <v>20.8034</v>
      </c>
      <c r="C221">
        <v>0</v>
      </c>
      <c r="D221">
        <v>36.816400000000002</v>
      </c>
      <c r="E221">
        <v>0</v>
      </c>
      <c r="F221" t="s">
        <v>22</v>
      </c>
      <c r="G221" t="s">
        <v>23</v>
      </c>
      <c r="H221" t="s">
        <v>17</v>
      </c>
      <c r="I221">
        <v>55</v>
      </c>
      <c r="J221" t="s">
        <v>18</v>
      </c>
      <c r="K221" t="s">
        <v>19</v>
      </c>
      <c r="L221">
        <v>0</v>
      </c>
      <c r="M221">
        <v>28528</v>
      </c>
      <c r="N221" t="s">
        <v>20</v>
      </c>
      <c r="O221" t="s">
        <v>28</v>
      </c>
    </row>
    <row r="222" spans="1:15" x14ac:dyDescent="0.3">
      <c r="A222">
        <v>727</v>
      </c>
      <c r="B222">
        <v>24.422499999999999</v>
      </c>
      <c r="C222">
        <v>0</v>
      </c>
      <c r="D222">
        <v>104.94799999999999</v>
      </c>
      <c r="E222">
        <v>0</v>
      </c>
      <c r="F222" t="s">
        <v>22</v>
      </c>
      <c r="G222" t="s">
        <v>16</v>
      </c>
      <c r="H222" t="s">
        <v>17</v>
      </c>
      <c r="I222">
        <v>83</v>
      </c>
      <c r="J222" t="s">
        <v>19</v>
      </c>
      <c r="K222" t="s">
        <v>19</v>
      </c>
      <c r="L222">
        <v>2</v>
      </c>
      <c r="M222">
        <v>85753.4</v>
      </c>
      <c r="N222" t="s">
        <v>26</v>
      </c>
      <c r="O222" t="s">
        <v>28</v>
      </c>
    </row>
    <row r="223" spans="1:15" x14ac:dyDescent="0.3">
      <c r="A223">
        <v>729</v>
      </c>
      <c r="B223">
        <v>20.606100000000001</v>
      </c>
      <c r="C223">
        <v>0</v>
      </c>
      <c r="D223">
        <v>18.221299999999999</v>
      </c>
      <c r="E223">
        <v>0</v>
      </c>
      <c r="F223" t="s">
        <v>15</v>
      </c>
      <c r="G223" t="s">
        <v>23</v>
      </c>
      <c r="H223" t="s">
        <v>24</v>
      </c>
      <c r="I223">
        <v>37</v>
      </c>
      <c r="J223" t="s">
        <v>19</v>
      </c>
      <c r="K223" t="s">
        <v>25</v>
      </c>
      <c r="L223">
        <v>1</v>
      </c>
      <c r="M223">
        <v>28906.799999999999</v>
      </c>
      <c r="N223" t="s">
        <v>26</v>
      </c>
      <c r="O223" t="s">
        <v>28</v>
      </c>
    </row>
    <row r="224" spans="1:15" ht="16.05" hidden="1" x14ac:dyDescent="0.3">
      <c r="A224">
        <v>739</v>
      </c>
      <c r="B224">
        <v>0</v>
      </c>
      <c r="C224">
        <v>0</v>
      </c>
      <c r="D224">
        <v>8.4098000000000006E-2</v>
      </c>
      <c r="E224">
        <v>0</v>
      </c>
      <c r="F224" t="s">
        <v>22</v>
      </c>
      <c r="G224" t="s">
        <v>16</v>
      </c>
      <c r="H224" t="s">
        <v>24</v>
      </c>
      <c r="I224">
        <v>51</v>
      </c>
      <c r="J224" t="s">
        <v>18</v>
      </c>
      <c r="K224" t="s">
        <v>19</v>
      </c>
      <c r="L224">
        <v>1</v>
      </c>
      <c r="M224">
        <v>62990.7</v>
      </c>
      <c r="N224" t="s">
        <v>26</v>
      </c>
      <c r="O224" t="s">
        <v>27</v>
      </c>
    </row>
    <row r="225" spans="1:15" x14ac:dyDescent="0.3">
      <c r="A225">
        <v>747</v>
      </c>
      <c r="B225">
        <v>7.3450499999999996</v>
      </c>
      <c r="C225">
        <v>0</v>
      </c>
      <c r="D225">
        <v>12.106400000000001</v>
      </c>
      <c r="E225">
        <v>0</v>
      </c>
      <c r="F225" t="s">
        <v>15</v>
      </c>
      <c r="G225" t="s">
        <v>23</v>
      </c>
      <c r="H225" t="s">
        <v>24</v>
      </c>
      <c r="I225">
        <v>78</v>
      </c>
      <c r="J225" t="s">
        <v>19</v>
      </c>
      <c r="K225" t="s">
        <v>19</v>
      </c>
      <c r="L225">
        <v>0</v>
      </c>
      <c r="M225">
        <v>54864.6</v>
      </c>
      <c r="N225" t="s">
        <v>26</v>
      </c>
      <c r="O225" t="s">
        <v>28</v>
      </c>
    </row>
    <row r="226" spans="1:15" x14ac:dyDescent="0.3">
      <c r="A226">
        <v>763</v>
      </c>
      <c r="B226">
        <v>22.437899999999999</v>
      </c>
      <c r="C226">
        <v>0</v>
      </c>
      <c r="D226">
        <v>107.181</v>
      </c>
      <c r="E226">
        <v>0</v>
      </c>
      <c r="F226" t="s">
        <v>15</v>
      </c>
      <c r="G226" t="s">
        <v>23</v>
      </c>
      <c r="H226" t="s">
        <v>17</v>
      </c>
      <c r="I226">
        <v>25</v>
      </c>
      <c r="J226" t="s">
        <v>19</v>
      </c>
      <c r="K226" t="s">
        <v>19</v>
      </c>
      <c r="L226">
        <v>2</v>
      </c>
      <c r="M226">
        <v>40774.199999999997</v>
      </c>
      <c r="N226" t="s">
        <v>26</v>
      </c>
      <c r="O226" t="s">
        <v>28</v>
      </c>
    </row>
    <row r="227" spans="1:15" x14ac:dyDescent="0.3">
      <c r="A227">
        <v>765</v>
      </c>
      <c r="B227">
        <v>26.870999999999999</v>
      </c>
      <c r="C227">
        <v>0</v>
      </c>
      <c r="D227">
        <v>6.6068499999999997</v>
      </c>
      <c r="E227">
        <v>0</v>
      </c>
      <c r="F227" t="s">
        <v>15</v>
      </c>
      <c r="G227" t="s">
        <v>16</v>
      </c>
      <c r="H227" t="s">
        <v>17</v>
      </c>
      <c r="I227">
        <v>81</v>
      </c>
      <c r="J227" t="s">
        <v>18</v>
      </c>
      <c r="K227" t="s">
        <v>19</v>
      </c>
      <c r="L227">
        <v>1</v>
      </c>
      <c r="M227">
        <v>50613.1</v>
      </c>
      <c r="N227" t="s">
        <v>20</v>
      </c>
      <c r="O227" t="s">
        <v>21</v>
      </c>
    </row>
    <row r="228" spans="1:15" ht="16.05" hidden="1" x14ac:dyDescent="0.3">
      <c r="A228">
        <v>774</v>
      </c>
      <c r="B228">
        <v>0</v>
      </c>
      <c r="C228">
        <v>0</v>
      </c>
      <c r="D228">
        <v>8.5680999999999993E-2</v>
      </c>
      <c r="E228">
        <v>0</v>
      </c>
      <c r="F228" t="s">
        <v>15</v>
      </c>
      <c r="G228" t="s">
        <v>16</v>
      </c>
      <c r="H228" t="s">
        <v>24</v>
      </c>
      <c r="I228">
        <v>79</v>
      </c>
      <c r="J228" t="s">
        <v>18</v>
      </c>
      <c r="K228" t="s">
        <v>19</v>
      </c>
      <c r="L228">
        <v>1</v>
      </c>
      <c r="M228">
        <v>18442.8</v>
      </c>
      <c r="N228" t="s">
        <v>26</v>
      </c>
      <c r="O228" t="s">
        <v>27</v>
      </c>
    </row>
    <row r="229" spans="1:15" x14ac:dyDescent="0.3">
      <c r="A229">
        <v>779</v>
      </c>
      <c r="B229">
        <v>7.4311699999999998</v>
      </c>
      <c r="C229">
        <v>0</v>
      </c>
      <c r="D229">
        <v>89.514300000000006</v>
      </c>
      <c r="E229">
        <v>0</v>
      </c>
      <c r="F229" t="s">
        <v>15</v>
      </c>
      <c r="G229" t="s">
        <v>23</v>
      </c>
      <c r="H229" t="s">
        <v>17</v>
      </c>
      <c r="I229">
        <v>74</v>
      </c>
      <c r="J229" t="s">
        <v>19</v>
      </c>
      <c r="K229" t="s">
        <v>19</v>
      </c>
      <c r="L229">
        <v>1</v>
      </c>
      <c r="M229">
        <v>60015.1</v>
      </c>
      <c r="N229" t="s">
        <v>26</v>
      </c>
      <c r="O229" t="s">
        <v>28</v>
      </c>
    </row>
    <row r="230" spans="1:15" x14ac:dyDescent="0.3">
      <c r="A230">
        <v>781</v>
      </c>
      <c r="B230">
        <v>27.564499999999999</v>
      </c>
      <c r="C230">
        <v>0</v>
      </c>
      <c r="D230">
        <v>212.35599999999999</v>
      </c>
      <c r="E230">
        <v>0</v>
      </c>
      <c r="F230" t="s">
        <v>29</v>
      </c>
      <c r="G230" t="s">
        <v>23</v>
      </c>
      <c r="H230" t="s">
        <v>17</v>
      </c>
      <c r="I230">
        <v>65</v>
      </c>
      <c r="J230" t="s">
        <v>19</v>
      </c>
      <c r="K230" t="s">
        <v>25</v>
      </c>
      <c r="L230">
        <v>1</v>
      </c>
      <c r="M230">
        <v>11520.3</v>
      </c>
      <c r="N230" t="s">
        <v>26</v>
      </c>
      <c r="O230" t="s">
        <v>28</v>
      </c>
    </row>
    <row r="231" spans="1:15" x14ac:dyDescent="0.3">
      <c r="A231">
        <v>792</v>
      </c>
      <c r="B231">
        <v>11.0311</v>
      </c>
      <c r="C231">
        <v>4.1479900000000001</v>
      </c>
      <c r="D231">
        <v>92.134799999999998</v>
      </c>
      <c r="E231">
        <v>0</v>
      </c>
      <c r="F231" t="s">
        <v>22</v>
      </c>
      <c r="G231" t="s">
        <v>23</v>
      </c>
      <c r="H231" t="s">
        <v>17</v>
      </c>
      <c r="I231">
        <v>57</v>
      </c>
      <c r="J231" t="s">
        <v>19</v>
      </c>
      <c r="K231" t="s">
        <v>25</v>
      </c>
      <c r="L231">
        <v>2</v>
      </c>
      <c r="M231">
        <v>26349.1</v>
      </c>
      <c r="N231" t="s">
        <v>26</v>
      </c>
      <c r="O231" t="s">
        <v>28</v>
      </c>
    </row>
    <row r="232" spans="1:15" x14ac:dyDescent="0.3">
      <c r="A232">
        <v>795</v>
      </c>
      <c r="B232">
        <v>29.305599999999998</v>
      </c>
      <c r="C232">
        <v>1.1653999999999999E-2</v>
      </c>
      <c r="D232">
        <v>54.823</v>
      </c>
      <c r="E232">
        <v>0</v>
      </c>
      <c r="F232" t="s">
        <v>22</v>
      </c>
      <c r="G232" t="s">
        <v>16</v>
      </c>
      <c r="H232" t="s">
        <v>17</v>
      </c>
      <c r="I232">
        <v>65</v>
      </c>
      <c r="J232" t="s">
        <v>19</v>
      </c>
      <c r="K232" t="s">
        <v>19</v>
      </c>
      <c r="L232">
        <v>2</v>
      </c>
      <c r="M232">
        <v>54370.8</v>
      </c>
      <c r="N232" t="s">
        <v>26</v>
      </c>
      <c r="O232" t="s">
        <v>28</v>
      </c>
    </row>
    <row r="233" spans="1:15" x14ac:dyDescent="0.3">
      <c r="A233">
        <v>798</v>
      </c>
      <c r="B233">
        <v>16.473700000000001</v>
      </c>
      <c r="C233">
        <v>0</v>
      </c>
      <c r="D233">
        <v>35.803199999999997</v>
      </c>
      <c r="E233">
        <v>1</v>
      </c>
      <c r="F233" t="s">
        <v>22</v>
      </c>
      <c r="G233" t="s">
        <v>16</v>
      </c>
      <c r="H233" t="s">
        <v>17</v>
      </c>
      <c r="I233">
        <v>55</v>
      </c>
      <c r="J233" t="s">
        <v>19</v>
      </c>
      <c r="K233" t="s">
        <v>19</v>
      </c>
      <c r="L233">
        <v>2</v>
      </c>
      <c r="M233">
        <v>50290.7</v>
      </c>
      <c r="N233" t="s">
        <v>26</v>
      </c>
      <c r="O233" t="s">
        <v>28</v>
      </c>
    </row>
    <row r="234" spans="1:15" x14ac:dyDescent="0.3">
      <c r="A234">
        <v>800</v>
      </c>
      <c r="B234">
        <v>7.81393</v>
      </c>
      <c r="C234">
        <v>0</v>
      </c>
      <c r="D234">
        <v>33.168799999999997</v>
      </c>
      <c r="E234">
        <v>0</v>
      </c>
      <c r="F234" t="s">
        <v>29</v>
      </c>
      <c r="G234" t="s">
        <v>16</v>
      </c>
      <c r="H234" t="s">
        <v>17</v>
      </c>
      <c r="I234">
        <v>89</v>
      </c>
      <c r="J234" t="s">
        <v>18</v>
      </c>
      <c r="K234" t="s">
        <v>25</v>
      </c>
      <c r="L234">
        <v>2</v>
      </c>
      <c r="M234">
        <v>79133</v>
      </c>
      <c r="N234" t="s">
        <v>20</v>
      </c>
      <c r="O234" t="s">
        <v>21</v>
      </c>
    </row>
    <row r="235" spans="1:15" x14ac:dyDescent="0.3">
      <c r="A235">
        <v>803</v>
      </c>
      <c r="B235">
        <v>14.206</v>
      </c>
      <c r="C235">
        <v>0</v>
      </c>
      <c r="D235">
        <v>25.158999999999999</v>
      </c>
      <c r="E235">
        <v>0</v>
      </c>
      <c r="F235" t="s">
        <v>22</v>
      </c>
      <c r="G235" t="s">
        <v>23</v>
      </c>
      <c r="H235" t="s">
        <v>24</v>
      </c>
      <c r="I235">
        <v>61</v>
      </c>
      <c r="J235" t="s">
        <v>18</v>
      </c>
      <c r="K235" t="s">
        <v>25</v>
      </c>
      <c r="L235">
        <v>2</v>
      </c>
      <c r="M235">
        <v>54643.3</v>
      </c>
      <c r="N235" t="s">
        <v>20</v>
      </c>
      <c r="O235" t="s">
        <v>28</v>
      </c>
    </row>
    <row r="236" spans="1:15" x14ac:dyDescent="0.3">
      <c r="A236">
        <v>804</v>
      </c>
      <c r="B236">
        <v>22.086500000000001</v>
      </c>
      <c r="C236">
        <v>6.4216100000000003</v>
      </c>
      <c r="D236">
        <v>7.5263099999999996</v>
      </c>
      <c r="E236">
        <v>0</v>
      </c>
      <c r="F236" t="s">
        <v>22</v>
      </c>
      <c r="G236" t="s">
        <v>23</v>
      </c>
      <c r="H236" t="s">
        <v>24</v>
      </c>
      <c r="I236">
        <v>55</v>
      </c>
      <c r="J236" t="s">
        <v>18</v>
      </c>
      <c r="K236" t="s">
        <v>25</v>
      </c>
      <c r="L236">
        <v>0</v>
      </c>
      <c r="M236">
        <v>91646.6</v>
      </c>
      <c r="N236" t="s">
        <v>20</v>
      </c>
      <c r="O236" t="s">
        <v>21</v>
      </c>
    </row>
    <row r="237" spans="1:15" x14ac:dyDescent="0.3">
      <c r="A237">
        <v>807</v>
      </c>
      <c r="B237">
        <v>18.074400000000001</v>
      </c>
      <c r="C237">
        <v>0</v>
      </c>
      <c r="D237">
        <v>23.0593</v>
      </c>
      <c r="E237">
        <v>0</v>
      </c>
      <c r="F237" t="s">
        <v>22</v>
      </c>
      <c r="G237" t="s">
        <v>16</v>
      </c>
      <c r="H237" t="s">
        <v>17</v>
      </c>
      <c r="I237">
        <v>42</v>
      </c>
      <c r="J237" t="s">
        <v>18</v>
      </c>
      <c r="K237" t="s">
        <v>19</v>
      </c>
      <c r="L237">
        <v>1</v>
      </c>
      <c r="M237">
        <v>79763.600000000006</v>
      </c>
      <c r="N237" t="s">
        <v>20</v>
      </c>
      <c r="O237" t="s">
        <v>28</v>
      </c>
    </row>
    <row r="238" spans="1:15" x14ac:dyDescent="0.3">
      <c r="A238">
        <v>812</v>
      </c>
      <c r="B238">
        <v>13.963800000000001</v>
      </c>
      <c r="C238">
        <v>0</v>
      </c>
      <c r="D238">
        <v>7.73367</v>
      </c>
      <c r="E238">
        <v>0</v>
      </c>
      <c r="F238" t="s">
        <v>15</v>
      </c>
      <c r="G238" t="s">
        <v>23</v>
      </c>
      <c r="H238" t="s">
        <v>24</v>
      </c>
      <c r="I238">
        <v>43</v>
      </c>
      <c r="J238" t="s">
        <v>19</v>
      </c>
      <c r="K238" t="s">
        <v>19</v>
      </c>
      <c r="L238">
        <v>1</v>
      </c>
      <c r="M238">
        <v>15425.3</v>
      </c>
      <c r="N238" t="s">
        <v>20</v>
      </c>
      <c r="O238" t="s">
        <v>28</v>
      </c>
    </row>
    <row r="239" spans="1:15" x14ac:dyDescent="0.3">
      <c r="A239">
        <v>813</v>
      </c>
      <c r="B239">
        <v>7.0410399999999997</v>
      </c>
      <c r="C239">
        <v>3.5065900000000001</v>
      </c>
      <c r="D239">
        <v>99.394400000000005</v>
      </c>
      <c r="E239">
        <v>1</v>
      </c>
      <c r="F239" t="s">
        <v>22</v>
      </c>
      <c r="G239" t="s">
        <v>16</v>
      </c>
      <c r="H239" t="s">
        <v>17</v>
      </c>
      <c r="I239">
        <v>62</v>
      </c>
      <c r="J239" t="s">
        <v>19</v>
      </c>
      <c r="K239" t="s">
        <v>19</v>
      </c>
      <c r="L239">
        <v>1</v>
      </c>
      <c r="M239">
        <v>65619.8</v>
      </c>
      <c r="N239" t="s">
        <v>20</v>
      </c>
      <c r="O239" t="s">
        <v>21</v>
      </c>
    </row>
    <row r="240" spans="1:15" x14ac:dyDescent="0.3">
      <c r="A240">
        <v>815</v>
      </c>
      <c r="B240">
        <v>24.1402</v>
      </c>
      <c r="C240">
        <v>0</v>
      </c>
      <c r="D240">
        <v>40.521799999999999</v>
      </c>
      <c r="E240">
        <v>0</v>
      </c>
      <c r="F240" t="s">
        <v>29</v>
      </c>
      <c r="G240" t="s">
        <v>23</v>
      </c>
      <c r="H240" t="s">
        <v>17</v>
      </c>
      <c r="I240">
        <v>38</v>
      </c>
      <c r="J240" t="s">
        <v>19</v>
      </c>
      <c r="K240" t="s">
        <v>25</v>
      </c>
      <c r="L240">
        <v>2</v>
      </c>
      <c r="M240">
        <v>58087.5</v>
      </c>
      <c r="N240" t="s">
        <v>26</v>
      </c>
      <c r="O240" t="s">
        <v>28</v>
      </c>
    </row>
    <row r="241" spans="1:15" x14ac:dyDescent="0.3">
      <c r="A241">
        <v>816</v>
      </c>
      <c r="B241">
        <v>16.640699999999999</v>
      </c>
      <c r="C241">
        <v>0</v>
      </c>
      <c r="D241">
        <v>58.530099999999997</v>
      </c>
      <c r="E241">
        <v>0</v>
      </c>
      <c r="F241" t="s">
        <v>15</v>
      </c>
      <c r="G241" t="s">
        <v>23</v>
      </c>
      <c r="H241" t="s">
        <v>24</v>
      </c>
      <c r="I241">
        <v>30</v>
      </c>
      <c r="J241" t="s">
        <v>18</v>
      </c>
      <c r="K241" t="s">
        <v>19</v>
      </c>
      <c r="L241">
        <v>2</v>
      </c>
      <c r="M241">
        <v>36740.699999999997</v>
      </c>
      <c r="N241" t="s">
        <v>26</v>
      </c>
      <c r="O241" t="s">
        <v>28</v>
      </c>
    </row>
    <row r="242" spans="1:15" ht="16.05" hidden="1" x14ac:dyDescent="0.3">
      <c r="A242">
        <v>818</v>
      </c>
      <c r="B242">
        <v>0</v>
      </c>
      <c r="C242">
        <v>0</v>
      </c>
      <c r="D242">
        <v>0.49399900000000002</v>
      </c>
      <c r="E242">
        <v>0</v>
      </c>
      <c r="F242" t="s">
        <v>15</v>
      </c>
      <c r="G242" t="s">
        <v>23</v>
      </c>
      <c r="H242" t="s">
        <v>24</v>
      </c>
      <c r="I242">
        <v>57</v>
      </c>
      <c r="J242" t="s">
        <v>19</v>
      </c>
      <c r="K242" t="s">
        <v>25</v>
      </c>
      <c r="L242">
        <v>1</v>
      </c>
      <c r="M242">
        <v>78255.3</v>
      </c>
      <c r="N242" t="s">
        <v>26</v>
      </c>
      <c r="O242" t="s">
        <v>27</v>
      </c>
    </row>
    <row r="243" spans="1:15" x14ac:dyDescent="0.3">
      <c r="A243">
        <v>827</v>
      </c>
      <c r="B243">
        <v>28.7483</v>
      </c>
      <c r="C243">
        <v>6.3258400000000004</v>
      </c>
      <c r="D243">
        <v>64.696100000000001</v>
      </c>
      <c r="E243">
        <v>0</v>
      </c>
      <c r="F243" t="s">
        <v>22</v>
      </c>
      <c r="G243" t="s">
        <v>23</v>
      </c>
      <c r="H243" t="s">
        <v>17</v>
      </c>
      <c r="I243">
        <v>96</v>
      </c>
      <c r="J243" t="s">
        <v>18</v>
      </c>
      <c r="K243" t="s">
        <v>19</v>
      </c>
      <c r="L243">
        <v>2</v>
      </c>
      <c r="M243">
        <v>95394</v>
      </c>
      <c r="N243" t="s">
        <v>26</v>
      </c>
      <c r="O243" t="s">
        <v>21</v>
      </c>
    </row>
    <row r="244" spans="1:15" x14ac:dyDescent="0.3">
      <c r="A244">
        <v>834</v>
      </c>
      <c r="B244">
        <v>1.6768799999999999</v>
      </c>
      <c r="C244">
        <v>0</v>
      </c>
      <c r="D244">
        <v>89.080100000000002</v>
      </c>
      <c r="E244">
        <v>0</v>
      </c>
      <c r="F244" t="s">
        <v>22</v>
      </c>
      <c r="G244" t="s">
        <v>16</v>
      </c>
      <c r="H244" t="s">
        <v>17</v>
      </c>
      <c r="I244">
        <v>74</v>
      </c>
      <c r="J244" t="s">
        <v>18</v>
      </c>
      <c r="K244" t="s">
        <v>25</v>
      </c>
      <c r="L244">
        <v>2</v>
      </c>
      <c r="M244">
        <v>25754.9</v>
      </c>
      <c r="N244" t="s">
        <v>26</v>
      </c>
      <c r="O244" t="s">
        <v>28</v>
      </c>
    </row>
    <row r="245" spans="1:15" x14ac:dyDescent="0.3">
      <c r="A245">
        <v>835</v>
      </c>
      <c r="B245">
        <v>14.825699999999999</v>
      </c>
      <c r="C245">
        <v>7.7950100000000004</v>
      </c>
      <c r="D245">
        <v>287.29500000000002</v>
      </c>
      <c r="E245">
        <v>0</v>
      </c>
      <c r="F245" t="s">
        <v>29</v>
      </c>
      <c r="G245" t="s">
        <v>23</v>
      </c>
      <c r="H245" t="s">
        <v>17</v>
      </c>
      <c r="I245">
        <v>40</v>
      </c>
      <c r="J245" t="s">
        <v>19</v>
      </c>
      <c r="K245" t="s">
        <v>19</v>
      </c>
      <c r="L245">
        <v>0</v>
      </c>
      <c r="M245">
        <v>55714</v>
      </c>
      <c r="N245" t="s">
        <v>26</v>
      </c>
      <c r="O245" t="s">
        <v>28</v>
      </c>
    </row>
    <row r="246" spans="1:15" ht="16.05" hidden="1" x14ac:dyDescent="0.3">
      <c r="A246">
        <v>836</v>
      </c>
      <c r="B246">
        <v>0</v>
      </c>
      <c r="C246">
        <v>0</v>
      </c>
      <c r="D246">
        <v>1.31433</v>
      </c>
      <c r="E246">
        <v>0</v>
      </c>
      <c r="F246" t="s">
        <v>29</v>
      </c>
      <c r="G246" t="s">
        <v>23</v>
      </c>
      <c r="H246" t="s">
        <v>17</v>
      </c>
      <c r="I246">
        <v>64</v>
      </c>
      <c r="J246" t="s">
        <v>18</v>
      </c>
      <c r="K246" t="s">
        <v>19</v>
      </c>
      <c r="L246">
        <v>1</v>
      </c>
      <c r="M246">
        <v>1433.72</v>
      </c>
      <c r="N246" t="s">
        <v>26</v>
      </c>
      <c r="O246" t="s">
        <v>27</v>
      </c>
    </row>
    <row r="247" spans="1:15" x14ac:dyDescent="0.3">
      <c r="A247">
        <v>844</v>
      </c>
      <c r="B247">
        <v>8.2896099999999997</v>
      </c>
      <c r="C247">
        <v>0</v>
      </c>
      <c r="D247">
        <v>8.2431400000000004</v>
      </c>
      <c r="E247">
        <v>0</v>
      </c>
      <c r="F247" t="s">
        <v>15</v>
      </c>
      <c r="G247" t="s">
        <v>16</v>
      </c>
      <c r="H247" t="s">
        <v>24</v>
      </c>
      <c r="I247">
        <v>65</v>
      </c>
      <c r="J247" t="s">
        <v>18</v>
      </c>
      <c r="K247" t="s">
        <v>25</v>
      </c>
      <c r="L247">
        <v>0</v>
      </c>
      <c r="M247">
        <v>36159</v>
      </c>
      <c r="N247" t="s">
        <v>26</v>
      </c>
      <c r="O247" t="s">
        <v>28</v>
      </c>
    </row>
    <row r="248" spans="1:15" x14ac:dyDescent="0.3">
      <c r="A248">
        <v>848</v>
      </c>
      <c r="B248">
        <v>22.0932</v>
      </c>
      <c r="C248">
        <v>0</v>
      </c>
      <c r="D248">
        <v>15.1661</v>
      </c>
      <c r="E248">
        <v>0</v>
      </c>
      <c r="F248" t="s">
        <v>15</v>
      </c>
      <c r="G248" t="s">
        <v>16</v>
      </c>
      <c r="H248" t="s">
        <v>24</v>
      </c>
      <c r="I248">
        <v>56</v>
      </c>
      <c r="J248" t="s">
        <v>19</v>
      </c>
      <c r="K248" t="s">
        <v>19</v>
      </c>
      <c r="L248">
        <v>1</v>
      </c>
      <c r="M248">
        <v>24626</v>
      </c>
      <c r="N248" t="s">
        <v>26</v>
      </c>
      <c r="O248" t="s">
        <v>28</v>
      </c>
    </row>
    <row r="249" spans="1:15" x14ac:dyDescent="0.3">
      <c r="A249">
        <v>849</v>
      </c>
      <c r="B249">
        <v>25.653099999999998</v>
      </c>
      <c r="C249">
        <v>0.81349300000000002</v>
      </c>
      <c r="D249">
        <v>81.737499999999997</v>
      </c>
      <c r="E249">
        <v>1</v>
      </c>
      <c r="F249" t="s">
        <v>15</v>
      </c>
      <c r="G249" t="s">
        <v>16</v>
      </c>
      <c r="H249" t="s">
        <v>24</v>
      </c>
      <c r="I249">
        <v>69</v>
      </c>
      <c r="J249" t="s">
        <v>18</v>
      </c>
      <c r="K249" t="s">
        <v>19</v>
      </c>
      <c r="L249">
        <v>0</v>
      </c>
      <c r="M249">
        <v>49188.9</v>
      </c>
      <c r="N249" t="s">
        <v>20</v>
      </c>
      <c r="O249" t="s">
        <v>21</v>
      </c>
    </row>
    <row r="250" spans="1:15" x14ac:dyDescent="0.3">
      <c r="A250">
        <v>856</v>
      </c>
      <c r="B250">
        <v>22.3447</v>
      </c>
      <c r="C250">
        <v>0</v>
      </c>
      <c r="D250">
        <v>38.720799999999997</v>
      </c>
      <c r="E250">
        <v>0</v>
      </c>
      <c r="F250" t="s">
        <v>29</v>
      </c>
      <c r="G250" t="s">
        <v>23</v>
      </c>
      <c r="H250" t="s">
        <v>24</v>
      </c>
      <c r="I250">
        <v>57</v>
      </c>
      <c r="J250" t="s">
        <v>18</v>
      </c>
      <c r="K250" t="s">
        <v>19</v>
      </c>
      <c r="L250">
        <v>0</v>
      </c>
      <c r="M250">
        <v>83165.7</v>
      </c>
      <c r="N250" t="s">
        <v>26</v>
      </c>
      <c r="O250" t="s">
        <v>21</v>
      </c>
    </row>
    <row r="251" spans="1:15" x14ac:dyDescent="0.3">
      <c r="A251">
        <v>858</v>
      </c>
      <c r="B251">
        <v>13.6403</v>
      </c>
      <c r="C251">
        <v>0</v>
      </c>
      <c r="D251">
        <v>16.206900000000001</v>
      </c>
      <c r="E251">
        <v>0</v>
      </c>
      <c r="F251" t="s">
        <v>29</v>
      </c>
      <c r="G251" t="s">
        <v>23</v>
      </c>
      <c r="H251" t="s">
        <v>24</v>
      </c>
      <c r="I251">
        <v>70</v>
      </c>
      <c r="J251" t="s">
        <v>18</v>
      </c>
      <c r="K251" t="s">
        <v>25</v>
      </c>
      <c r="L251">
        <v>2</v>
      </c>
      <c r="M251">
        <v>15080.4</v>
      </c>
      <c r="N251" t="s">
        <v>26</v>
      </c>
      <c r="O251" t="s">
        <v>28</v>
      </c>
    </row>
    <row r="252" spans="1:15" x14ac:dyDescent="0.3">
      <c r="A252">
        <v>860</v>
      </c>
      <c r="B252">
        <v>28.808599999999998</v>
      </c>
      <c r="C252">
        <v>0</v>
      </c>
      <c r="D252">
        <v>13.6364</v>
      </c>
      <c r="E252">
        <v>0</v>
      </c>
      <c r="F252" t="s">
        <v>29</v>
      </c>
      <c r="G252" t="s">
        <v>23</v>
      </c>
      <c r="H252" t="s">
        <v>17</v>
      </c>
      <c r="I252">
        <v>22</v>
      </c>
      <c r="J252" t="s">
        <v>18</v>
      </c>
      <c r="K252" t="s">
        <v>19</v>
      </c>
      <c r="L252">
        <v>2</v>
      </c>
      <c r="M252">
        <v>59699.5</v>
      </c>
      <c r="N252" t="s">
        <v>26</v>
      </c>
      <c r="O252" t="s">
        <v>28</v>
      </c>
    </row>
    <row r="253" spans="1:15" x14ac:dyDescent="0.3">
      <c r="A253">
        <v>861</v>
      </c>
      <c r="B253">
        <v>10.4404</v>
      </c>
      <c r="C253">
        <v>0</v>
      </c>
      <c r="D253">
        <v>127.425</v>
      </c>
      <c r="E253">
        <v>0</v>
      </c>
      <c r="F253" t="s">
        <v>29</v>
      </c>
      <c r="G253" t="s">
        <v>23</v>
      </c>
      <c r="H253" t="s">
        <v>17</v>
      </c>
      <c r="I253">
        <v>39</v>
      </c>
      <c r="J253" t="s">
        <v>19</v>
      </c>
      <c r="K253" t="s">
        <v>19</v>
      </c>
      <c r="L253">
        <v>1</v>
      </c>
      <c r="M253">
        <v>88474.7</v>
      </c>
      <c r="N253" t="s">
        <v>20</v>
      </c>
      <c r="O253" t="s">
        <v>28</v>
      </c>
    </row>
    <row r="254" spans="1:15" x14ac:dyDescent="0.3">
      <c r="A254">
        <v>863</v>
      </c>
      <c r="B254">
        <v>16.345199999999998</v>
      </c>
      <c r="C254">
        <v>0</v>
      </c>
      <c r="D254">
        <v>15.2455</v>
      </c>
      <c r="E254">
        <v>0</v>
      </c>
      <c r="F254" t="s">
        <v>22</v>
      </c>
      <c r="G254" t="s">
        <v>16</v>
      </c>
      <c r="H254" t="s">
        <v>17</v>
      </c>
      <c r="I254">
        <v>58</v>
      </c>
      <c r="J254" t="s">
        <v>19</v>
      </c>
      <c r="K254" t="s">
        <v>19</v>
      </c>
      <c r="L254">
        <v>0</v>
      </c>
      <c r="M254">
        <v>64789.8</v>
      </c>
      <c r="N254" t="s">
        <v>26</v>
      </c>
      <c r="O254" t="s">
        <v>28</v>
      </c>
    </row>
    <row r="255" spans="1:15" x14ac:dyDescent="0.3">
      <c r="A255">
        <v>867</v>
      </c>
      <c r="B255">
        <v>5.4903199999999996</v>
      </c>
      <c r="C255">
        <v>0</v>
      </c>
      <c r="D255">
        <v>65.426199999999994</v>
      </c>
      <c r="E255">
        <v>1</v>
      </c>
      <c r="F255" t="s">
        <v>29</v>
      </c>
      <c r="G255" t="s">
        <v>23</v>
      </c>
      <c r="H255" t="s">
        <v>17</v>
      </c>
      <c r="I255">
        <v>19</v>
      </c>
      <c r="J255" t="s">
        <v>18</v>
      </c>
      <c r="K255" t="s">
        <v>19</v>
      </c>
      <c r="L255">
        <v>1</v>
      </c>
      <c r="M255">
        <v>99261.8</v>
      </c>
      <c r="N255" t="s">
        <v>20</v>
      </c>
      <c r="O255" t="s">
        <v>28</v>
      </c>
    </row>
    <row r="256" spans="1:15" x14ac:dyDescent="0.3">
      <c r="A256">
        <v>868</v>
      </c>
      <c r="B256">
        <v>5.80985</v>
      </c>
      <c r="C256">
        <v>0</v>
      </c>
      <c r="D256">
        <v>11.482200000000001</v>
      </c>
      <c r="E256">
        <v>0</v>
      </c>
      <c r="F256" t="s">
        <v>22</v>
      </c>
      <c r="G256" t="s">
        <v>16</v>
      </c>
      <c r="H256" t="s">
        <v>17</v>
      </c>
      <c r="I256">
        <v>83</v>
      </c>
      <c r="J256" t="s">
        <v>18</v>
      </c>
      <c r="K256" t="s">
        <v>19</v>
      </c>
      <c r="L256">
        <v>0</v>
      </c>
      <c r="M256">
        <v>89344.4</v>
      </c>
      <c r="N256" t="s">
        <v>26</v>
      </c>
      <c r="O256" t="s">
        <v>28</v>
      </c>
    </row>
    <row r="257" spans="1:15" x14ac:dyDescent="0.3">
      <c r="A257">
        <v>872</v>
      </c>
      <c r="B257">
        <v>9.4413300000000007</v>
      </c>
      <c r="C257">
        <v>0</v>
      </c>
      <c r="D257">
        <v>80.645099999999999</v>
      </c>
      <c r="E257">
        <v>0</v>
      </c>
      <c r="F257" t="s">
        <v>15</v>
      </c>
      <c r="G257" t="s">
        <v>23</v>
      </c>
      <c r="H257" t="s">
        <v>17</v>
      </c>
      <c r="I257">
        <v>82</v>
      </c>
      <c r="J257" t="s">
        <v>18</v>
      </c>
      <c r="K257" t="s">
        <v>25</v>
      </c>
      <c r="L257">
        <v>1</v>
      </c>
      <c r="M257">
        <v>79009.7</v>
      </c>
      <c r="N257" t="s">
        <v>26</v>
      </c>
      <c r="O257" t="s">
        <v>28</v>
      </c>
    </row>
    <row r="258" spans="1:15" ht="16.05" hidden="1" x14ac:dyDescent="0.3">
      <c r="A258">
        <v>873</v>
      </c>
      <c r="B258">
        <v>0</v>
      </c>
      <c r="C258">
        <v>0</v>
      </c>
      <c r="D258">
        <v>0.91102700000000003</v>
      </c>
      <c r="E258">
        <v>0</v>
      </c>
      <c r="F258" t="s">
        <v>22</v>
      </c>
      <c r="G258" t="s">
        <v>23</v>
      </c>
      <c r="H258" t="s">
        <v>17</v>
      </c>
      <c r="I258">
        <v>68</v>
      </c>
      <c r="J258" t="s">
        <v>19</v>
      </c>
      <c r="K258" t="s">
        <v>19</v>
      </c>
      <c r="L258">
        <v>2</v>
      </c>
      <c r="M258">
        <v>17060.3</v>
      </c>
      <c r="N258" t="s">
        <v>20</v>
      </c>
      <c r="O258" t="s">
        <v>27</v>
      </c>
    </row>
    <row r="259" spans="1:15" x14ac:dyDescent="0.3">
      <c r="A259">
        <v>875</v>
      </c>
      <c r="B259">
        <v>1.1114599999999999</v>
      </c>
      <c r="C259">
        <v>0</v>
      </c>
      <c r="D259">
        <v>22.743300000000001</v>
      </c>
      <c r="E259">
        <v>0</v>
      </c>
      <c r="F259" t="s">
        <v>22</v>
      </c>
      <c r="G259" t="s">
        <v>16</v>
      </c>
      <c r="H259" t="s">
        <v>17</v>
      </c>
      <c r="I259">
        <v>96</v>
      </c>
      <c r="J259" t="s">
        <v>19</v>
      </c>
      <c r="K259" t="s">
        <v>25</v>
      </c>
      <c r="L259">
        <v>0</v>
      </c>
      <c r="M259">
        <v>83986.8</v>
      </c>
      <c r="N259" t="s">
        <v>20</v>
      </c>
      <c r="O259" t="s">
        <v>28</v>
      </c>
    </row>
    <row r="260" spans="1:15" x14ac:dyDescent="0.3">
      <c r="A260">
        <v>877</v>
      </c>
      <c r="B260">
        <v>16.373799999999999</v>
      </c>
      <c r="C260">
        <v>4.9814999999999998E-2</v>
      </c>
      <c r="D260">
        <v>49.190100000000001</v>
      </c>
      <c r="E260">
        <v>0</v>
      </c>
      <c r="F260" t="s">
        <v>22</v>
      </c>
      <c r="G260" t="s">
        <v>23</v>
      </c>
      <c r="H260" t="s">
        <v>17</v>
      </c>
      <c r="I260">
        <v>48</v>
      </c>
      <c r="J260" t="s">
        <v>19</v>
      </c>
      <c r="K260" t="s">
        <v>25</v>
      </c>
      <c r="L260">
        <v>1</v>
      </c>
      <c r="M260">
        <v>98360.6</v>
      </c>
      <c r="N260" t="s">
        <v>20</v>
      </c>
      <c r="O260" t="s">
        <v>28</v>
      </c>
    </row>
    <row r="261" spans="1:15" x14ac:dyDescent="0.3">
      <c r="A261">
        <v>879</v>
      </c>
      <c r="B261">
        <v>3.8590200000000001</v>
      </c>
      <c r="C261">
        <v>0</v>
      </c>
      <c r="D261">
        <v>37.210900000000002</v>
      </c>
      <c r="E261">
        <v>0</v>
      </c>
      <c r="F261" t="s">
        <v>29</v>
      </c>
      <c r="G261" t="s">
        <v>23</v>
      </c>
      <c r="H261" t="s">
        <v>17</v>
      </c>
      <c r="I261">
        <v>74</v>
      </c>
      <c r="J261" t="s">
        <v>18</v>
      </c>
      <c r="K261" t="s">
        <v>25</v>
      </c>
      <c r="L261">
        <v>1</v>
      </c>
      <c r="M261">
        <v>42002</v>
      </c>
      <c r="N261" t="s">
        <v>26</v>
      </c>
      <c r="O261" t="s">
        <v>21</v>
      </c>
    </row>
    <row r="262" spans="1:15" x14ac:dyDescent="0.3">
      <c r="A262">
        <v>880</v>
      </c>
      <c r="B262">
        <v>16.609100000000002</v>
      </c>
      <c r="C262">
        <v>0</v>
      </c>
      <c r="D262">
        <v>50.694299999999998</v>
      </c>
      <c r="E262">
        <v>0</v>
      </c>
      <c r="F262" t="s">
        <v>22</v>
      </c>
      <c r="G262" t="s">
        <v>23</v>
      </c>
      <c r="H262" t="s">
        <v>17</v>
      </c>
      <c r="I262">
        <v>55</v>
      </c>
      <c r="J262" t="s">
        <v>19</v>
      </c>
      <c r="K262" t="s">
        <v>19</v>
      </c>
      <c r="L262">
        <v>1</v>
      </c>
      <c r="M262">
        <v>41334.1</v>
      </c>
      <c r="N262" t="s">
        <v>26</v>
      </c>
      <c r="O262" t="s">
        <v>28</v>
      </c>
    </row>
    <row r="263" spans="1:15" x14ac:dyDescent="0.3">
      <c r="A263">
        <v>883</v>
      </c>
      <c r="B263">
        <v>13.796799999999999</v>
      </c>
      <c r="C263">
        <v>0</v>
      </c>
      <c r="D263">
        <v>337.56400000000002</v>
      </c>
      <c r="E263">
        <v>0</v>
      </c>
      <c r="F263" t="s">
        <v>15</v>
      </c>
      <c r="G263" t="s">
        <v>16</v>
      </c>
      <c r="H263" t="s">
        <v>17</v>
      </c>
      <c r="I263">
        <v>69</v>
      </c>
      <c r="J263" t="s">
        <v>18</v>
      </c>
      <c r="K263" t="s">
        <v>19</v>
      </c>
      <c r="L263">
        <v>2</v>
      </c>
      <c r="M263">
        <v>28848.799999999999</v>
      </c>
      <c r="N263" t="s">
        <v>26</v>
      </c>
      <c r="O263" t="s">
        <v>28</v>
      </c>
    </row>
    <row r="264" spans="1:15" x14ac:dyDescent="0.3">
      <c r="A264">
        <v>887</v>
      </c>
      <c r="B264">
        <v>9.5188199999999998</v>
      </c>
      <c r="C264">
        <v>0</v>
      </c>
      <c r="D264">
        <v>66.098200000000006</v>
      </c>
      <c r="E264">
        <v>0</v>
      </c>
      <c r="F264" t="s">
        <v>22</v>
      </c>
      <c r="G264" t="s">
        <v>23</v>
      </c>
      <c r="H264" t="s">
        <v>17</v>
      </c>
      <c r="I264">
        <v>53</v>
      </c>
      <c r="J264" t="s">
        <v>19</v>
      </c>
      <c r="K264" t="s">
        <v>19</v>
      </c>
      <c r="L264">
        <v>2</v>
      </c>
      <c r="M264">
        <v>17246</v>
      </c>
      <c r="N264" t="s">
        <v>20</v>
      </c>
      <c r="O264" t="s">
        <v>28</v>
      </c>
    </row>
    <row r="265" spans="1:15" x14ac:dyDescent="0.3">
      <c r="A265">
        <v>888</v>
      </c>
      <c r="B265">
        <v>3.2247300000000001</v>
      </c>
      <c r="C265">
        <v>0</v>
      </c>
      <c r="D265">
        <v>35.931199999999997</v>
      </c>
      <c r="E265">
        <v>0</v>
      </c>
      <c r="F265" t="s">
        <v>22</v>
      </c>
      <c r="G265" t="s">
        <v>16</v>
      </c>
      <c r="H265" t="s">
        <v>17</v>
      </c>
      <c r="I265">
        <v>71</v>
      </c>
      <c r="J265" t="s">
        <v>18</v>
      </c>
      <c r="K265" t="s">
        <v>19</v>
      </c>
      <c r="L265">
        <v>2</v>
      </c>
      <c r="M265">
        <v>80667.399999999994</v>
      </c>
      <c r="N265" t="s">
        <v>26</v>
      </c>
      <c r="O265" t="s">
        <v>21</v>
      </c>
    </row>
    <row r="266" spans="1:15" x14ac:dyDescent="0.3">
      <c r="A266">
        <v>891</v>
      </c>
      <c r="B266">
        <v>28.1922</v>
      </c>
      <c r="C266">
        <v>0</v>
      </c>
      <c r="D266">
        <v>93.634699999999995</v>
      </c>
      <c r="E266">
        <v>0</v>
      </c>
      <c r="F266" t="s">
        <v>15</v>
      </c>
      <c r="G266" t="s">
        <v>16</v>
      </c>
      <c r="H266" t="s">
        <v>17</v>
      </c>
      <c r="I266">
        <v>19</v>
      </c>
      <c r="J266" t="s">
        <v>18</v>
      </c>
      <c r="K266" t="s">
        <v>25</v>
      </c>
      <c r="L266">
        <v>2</v>
      </c>
      <c r="M266">
        <v>56438.9</v>
      </c>
      <c r="N266" t="s">
        <v>26</v>
      </c>
      <c r="O266" t="s">
        <v>28</v>
      </c>
    </row>
    <row r="267" spans="1:15" x14ac:dyDescent="0.3">
      <c r="A267">
        <v>894</v>
      </c>
      <c r="B267">
        <v>17.1297</v>
      </c>
      <c r="C267">
        <v>0</v>
      </c>
      <c r="D267">
        <v>14.068899999999999</v>
      </c>
      <c r="E267">
        <v>0</v>
      </c>
      <c r="F267" t="s">
        <v>15</v>
      </c>
      <c r="G267" t="s">
        <v>16</v>
      </c>
      <c r="H267" t="s">
        <v>24</v>
      </c>
      <c r="I267">
        <v>37</v>
      </c>
      <c r="J267" t="s">
        <v>19</v>
      </c>
      <c r="K267" t="s">
        <v>19</v>
      </c>
      <c r="L267">
        <v>0</v>
      </c>
      <c r="M267">
        <v>52355.1</v>
      </c>
      <c r="N267" t="s">
        <v>20</v>
      </c>
      <c r="O267" t="s">
        <v>28</v>
      </c>
    </row>
    <row r="268" spans="1:15" x14ac:dyDescent="0.3">
      <c r="A268">
        <v>897</v>
      </c>
      <c r="B268">
        <v>24.091799999999999</v>
      </c>
      <c r="C268">
        <v>0</v>
      </c>
      <c r="D268">
        <v>32.928800000000003</v>
      </c>
      <c r="E268">
        <v>0</v>
      </c>
      <c r="F268" t="s">
        <v>22</v>
      </c>
      <c r="G268" t="s">
        <v>16</v>
      </c>
      <c r="H268" t="s">
        <v>24</v>
      </c>
      <c r="I268">
        <v>75</v>
      </c>
      <c r="J268" t="s">
        <v>19</v>
      </c>
      <c r="K268" t="s">
        <v>19</v>
      </c>
      <c r="L268">
        <v>0</v>
      </c>
      <c r="M268">
        <v>99454.2</v>
      </c>
      <c r="N268" t="s">
        <v>26</v>
      </c>
      <c r="O268" t="s">
        <v>28</v>
      </c>
    </row>
    <row r="269" spans="1:15" x14ac:dyDescent="0.3">
      <c r="A269">
        <v>910</v>
      </c>
      <c r="B269">
        <v>1.0149300000000001</v>
      </c>
      <c r="C269">
        <v>0</v>
      </c>
      <c r="D269">
        <v>57.989899999999999</v>
      </c>
      <c r="E269">
        <v>0</v>
      </c>
      <c r="F269" t="s">
        <v>15</v>
      </c>
      <c r="G269" t="s">
        <v>16</v>
      </c>
      <c r="H269" t="s">
        <v>17</v>
      </c>
      <c r="I269">
        <v>37</v>
      </c>
      <c r="J269" t="s">
        <v>18</v>
      </c>
      <c r="K269" t="s">
        <v>19</v>
      </c>
      <c r="L269">
        <v>2</v>
      </c>
      <c r="M269">
        <v>80869.8</v>
      </c>
      <c r="N269" t="s">
        <v>26</v>
      </c>
      <c r="O269" t="s">
        <v>28</v>
      </c>
    </row>
    <row r="270" spans="1:15" x14ac:dyDescent="0.3">
      <c r="A270">
        <v>914</v>
      </c>
      <c r="B270">
        <v>18.450800000000001</v>
      </c>
      <c r="C270">
        <v>0</v>
      </c>
      <c r="D270">
        <v>65.571600000000004</v>
      </c>
      <c r="E270">
        <v>0</v>
      </c>
      <c r="F270" t="s">
        <v>15</v>
      </c>
      <c r="G270" t="s">
        <v>16</v>
      </c>
      <c r="H270" t="s">
        <v>17</v>
      </c>
      <c r="I270">
        <v>38</v>
      </c>
      <c r="J270" t="s">
        <v>18</v>
      </c>
      <c r="K270" t="s">
        <v>19</v>
      </c>
      <c r="L270">
        <v>1</v>
      </c>
      <c r="M270">
        <v>50290.7</v>
      </c>
      <c r="N270" t="s">
        <v>26</v>
      </c>
      <c r="O270" t="s">
        <v>28</v>
      </c>
    </row>
    <row r="271" spans="1:15" x14ac:dyDescent="0.3">
      <c r="A271">
        <v>918</v>
      </c>
      <c r="B271">
        <v>25.986899999999999</v>
      </c>
      <c r="C271">
        <v>0</v>
      </c>
      <c r="D271">
        <v>26.699200000000001</v>
      </c>
      <c r="E271">
        <v>0</v>
      </c>
      <c r="F271" t="s">
        <v>15</v>
      </c>
      <c r="G271" t="s">
        <v>16</v>
      </c>
      <c r="H271" t="s">
        <v>17</v>
      </c>
      <c r="I271">
        <v>94</v>
      </c>
      <c r="J271" t="s">
        <v>19</v>
      </c>
      <c r="K271" t="s">
        <v>25</v>
      </c>
      <c r="L271">
        <v>0</v>
      </c>
      <c r="M271">
        <v>44927</v>
      </c>
      <c r="N271" t="s">
        <v>26</v>
      </c>
      <c r="O271" t="s">
        <v>28</v>
      </c>
    </row>
    <row r="272" spans="1:15" ht="16.05" hidden="1" x14ac:dyDescent="0.3">
      <c r="A272">
        <v>919</v>
      </c>
      <c r="B272">
        <v>0</v>
      </c>
      <c r="C272">
        <v>0</v>
      </c>
      <c r="D272">
        <v>1.8551800000000001</v>
      </c>
      <c r="E272">
        <v>1</v>
      </c>
      <c r="F272" t="s">
        <v>15</v>
      </c>
      <c r="G272" t="s">
        <v>23</v>
      </c>
      <c r="H272" t="s">
        <v>17</v>
      </c>
      <c r="I272">
        <v>63</v>
      </c>
      <c r="J272" t="s">
        <v>19</v>
      </c>
      <c r="K272" t="s">
        <v>25</v>
      </c>
      <c r="L272">
        <v>0</v>
      </c>
      <c r="M272">
        <v>37120</v>
      </c>
      <c r="N272" t="s">
        <v>20</v>
      </c>
      <c r="O272" t="s">
        <v>27</v>
      </c>
    </row>
    <row r="273" spans="1:15" x14ac:dyDescent="0.3">
      <c r="A273">
        <v>920</v>
      </c>
      <c r="B273">
        <v>20.585100000000001</v>
      </c>
      <c r="C273">
        <v>0</v>
      </c>
      <c r="D273">
        <v>50.330199999999998</v>
      </c>
      <c r="E273">
        <v>0</v>
      </c>
      <c r="F273" t="s">
        <v>22</v>
      </c>
      <c r="G273" t="s">
        <v>23</v>
      </c>
      <c r="H273" t="s">
        <v>17</v>
      </c>
      <c r="I273">
        <v>86</v>
      </c>
      <c r="J273" t="s">
        <v>18</v>
      </c>
      <c r="K273" t="s">
        <v>19</v>
      </c>
      <c r="L273">
        <v>0</v>
      </c>
      <c r="M273">
        <v>2530.7600000000002</v>
      </c>
      <c r="N273" t="s">
        <v>20</v>
      </c>
      <c r="O273" t="s">
        <v>28</v>
      </c>
    </row>
    <row r="274" spans="1:15" x14ac:dyDescent="0.3">
      <c r="A274">
        <v>921</v>
      </c>
      <c r="B274">
        <v>14.7545</v>
      </c>
      <c r="C274">
        <v>0</v>
      </c>
      <c r="D274">
        <v>71.141999999999996</v>
      </c>
      <c r="E274">
        <v>0</v>
      </c>
      <c r="F274" t="s">
        <v>22</v>
      </c>
      <c r="G274" t="s">
        <v>23</v>
      </c>
      <c r="H274" t="s">
        <v>24</v>
      </c>
      <c r="I274">
        <v>54</v>
      </c>
      <c r="J274" t="s">
        <v>18</v>
      </c>
      <c r="K274" t="s">
        <v>19</v>
      </c>
      <c r="L274">
        <v>2</v>
      </c>
      <c r="M274">
        <v>19758.3</v>
      </c>
      <c r="N274" t="s">
        <v>26</v>
      </c>
      <c r="O274" t="s">
        <v>28</v>
      </c>
    </row>
    <row r="275" spans="1:15" x14ac:dyDescent="0.3">
      <c r="A275">
        <v>926</v>
      </c>
      <c r="B275">
        <v>9.7862799999999996</v>
      </c>
      <c r="C275">
        <v>8.7979599999999998</v>
      </c>
      <c r="D275">
        <v>72.624399999999994</v>
      </c>
      <c r="E275">
        <v>0</v>
      </c>
      <c r="F275" t="s">
        <v>22</v>
      </c>
      <c r="G275" t="s">
        <v>23</v>
      </c>
      <c r="H275" t="s">
        <v>17</v>
      </c>
      <c r="I275">
        <v>69</v>
      </c>
      <c r="J275" t="s">
        <v>18</v>
      </c>
      <c r="K275" t="s">
        <v>19</v>
      </c>
      <c r="L275">
        <v>0</v>
      </c>
      <c r="M275">
        <v>10250.1</v>
      </c>
      <c r="N275" t="s">
        <v>26</v>
      </c>
      <c r="O275" t="s">
        <v>21</v>
      </c>
    </row>
    <row r="276" spans="1:15" x14ac:dyDescent="0.3">
      <c r="A276">
        <v>931</v>
      </c>
      <c r="B276">
        <v>4.8323999999999998</v>
      </c>
      <c r="C276">
        <v>0</v>
      </c>
      <c r="D276">
        <v>56.651600000000002</v>
      </c>
      <c r="E276">
        <v>0</v>
      </c>
      <c r="F276" t="s">
        <v>22</v>
      </c>
      <c r="G276" t="s">
        <v>23</v>
      </c>
      <c r="H276" t="s">
        <v>17</v>
      </c>
      <c r="I276">
        <v>28</v>
      </c>
      <c r="J276" t="s">
        <v>18</v>
      </c>
      <c r="K276" t="s">
        <v>19</v>
      </c>
      <c r="L276">
        <v>0</v>
      </c>
      <c r="M276">
        <v>38450.199999999997</v>
      </c>
      <c r="N276" t="s">
        <v>20</v>
      </c>
      <c r="O276" t="s">
        <v>28</v>
      </c>
    </row>
    <row r="277" spans="1:15" x14ac:dyDescent="0.3">
      <c r="A277">
        <v>934</v>
      </c>
      <c r="B277">
        <v>5.38028</v>
      </c>
      <c r="C277">
        <v>8.8328399999999991</v>
      </c>
      <c r="D277">
        <v>33.588099999999997</v>
      </c>
      <c r="E277">
        <v>2</v>
      </c>
      <c r="F277" t="s">
        <v>29</v>
      </c>
      <c r="G277" t="s">
        <v>23</v>
      </c>
      <c r="H277" t="s">
        <v>17</v>
      </c>
      <c r="I277">
        <v>70</v>
      </c>
      <c r="J277" t="s">
        <v>19</v>
      </c>
      <c r="K277" t="s">
        <v>25</v>
      </c>
      <c r="L277">
        <v>2</v>
      </c>
      <c r="M277">
        <v>66649.2</v>
      </c>
      <c r="N277" t="s">
        <v>26</v>
      </c>
      <c r="O277" t="s">
        <v>28</v>
      </c>
    </row>
    <row r="278" spans="1:15" ht="16.05" hidden="1" x14ac:dyDescent="0.3">
      <c r="A278">
        <v>942</v>
      </c>
      <c r="B278">
        <v>0</v>
      </c>
      <c r="C278">
        <v>0</v>
      </c>
      <c r="D278">
        <v>1.74712</v>
      </c>
      <c r="E278">
        <v>0</v>
      </c>
      <c r="F278" t="s">
        <v>22</v>
      </c>
      <c r="G278" t="s">
        <v>23</v>
      </c>
      <c r="H278" t="s">
        <v>24</v>
      </c>
      <c r="I278">
        <v>48</v>
      </c>
      <c r="J278" t="s">
        <v>18</v>
      </c>
      <c r="K278" t="s">
        <v>19</v>
      </c>
      <c r="L278">
        <v>0</v>
      </c>
      <c r="M278">
        <v>83157.5</v>
      </c>
      <c r="N278" t="s">
        <v>26</v>
      </c>
      <c r="O278" t="s">
        <v>27</v>
      </c>
    </row>
    <row r="279" spans="1:15" x14ac:dyDescent="0.3">
      <c r="A279">
        <v>944</v>
      </c>
      <c r="B279">
        <v>11.4079</v>
      </c>
      <c r="C279">
        <v>0</v>
      </c>
      <c r="D279">
        <v>128.12200000000001</v>
      </c>
      <c r="E279">
        <v>0</v>
      </c>
      <c r="F279" t="s">
        <v>22</v>
      </c>
      <c r="G279" t="s">
        <v>16</v>
      </c>
      <c r="H279" t="s">
        <v>24</v>
      </c>
      <c r="I279">
        <v>93</v>
      </c>
      <c r="J279" t="s">
        <v>18</v>
      </c>
      <c r="K279" t="s">
        <v>25</v>
      </c>
      <c r="L279">
        <v>1</v>
      </c>
      <c r="M279">
        <v>21395.200000000001</v>
      </c>
      <c r="N279" t="s">
        <v>20</v>
      </c>
      <c r="O279" t="s">
        <v>21</v>
      </c>
    </row>
    <row r="280" spans="1:15" x14ac:dyDescent="0.3">
      <c r="A280">
        <v>947</v>
      </c>
      <c r="B280">
        <v>29.231200000000001</v>
      </c>
      <c r="C280">
        <v>0</v>
      </c>
      <c r="D280">
        <v>450.62400000000002</v>
      </c>
      <c r="E280">
        <v>1</v>
      </c>
      <c r="F280" t="s">
        <v>15</v>
      </c>
      <c r="G280" t="s">
        <v>16</v>
      </c>
      <c r="H280" t="s">
        <v>17</v>
      </c>
      <c r="I280">
        <v>78</v>
      </c>
      <c r="J280" t="s">
        <v>18</v>
      </c>
      <c r="K280" t="s">
        <v>25</v>
      </c>
      <c r="L280">
        <v>2</v>
      </c>
      <c r="M280">
        <v>72800.899999999994</v>
      </c>
      <c r="N280" t="s">
        <v>26</v>
      </c>
      <c r="O280" t="s">
        <v>21</v>
      </c>
    </row>
    <row r="281" spans="1:15" x14ac:dyDescent="0.3">
      <c r="A281">
        <v>957</v>
      </c>
      <c r="B281">
        <v>0</v>
      </c>
      <c r="C281">
        <v>0</v>
      </c>
      <c r="D281">
        <v>0.73843000000000003</v>
      </c>
      <c r="E281">
        <v>0</v>
      </c>
      <c r="F281" t="s">
        <v>29</v>
      </c>
      <c r="G281" t="s">
        <v>16</v>
      </c>
      <c r="H281" t="s">
        <v>17</v>
      </c>
      <c r="I281">
        <v>68</v>
      </c>
      <c r="J281" t="s">
        <v>19</v>
      </c>
      <c r="K281" t="s">
        <v>19</v>
      </c>
      <c r="L281">
        <v>0</v>
      </c>
      <c r="M281">
        <v>41486.400000000001</v>
      </c>
      <c r="N281" t="s">
        <v>20</v>
      </c>
      <c r="O281" t="s">
        <v>28</v>
      </c>
    </row>
    <row r="282" spans="1:15" x14ac:dyDescent="0.3">
      <c r="A282">
        <v>958</v>
      </c>
      <c r="B282">
        <v>12.213699999999999</v>
      </c>
      <c r="C282">
        <v>0</v>
      </c>
      <c r="D282">
        <v>52.965600000000002</v>
      </c>
      <c r="E282">
        <v>0</v>
      </c>
      <c r="F282" t="s">
        <v>29</v>
      </c>
      <c r="G282" t="s">
        <v>16</v>
      </c>
      <c r="H282" t="s">
        <v>24</v>
      </c>
      <c r="I282">
        <v>31</v>
      </c>
      <c r="J282" t="s">
        <v>19</v>
      </c>
      <c r="K282" t="s">
        <v>25</v>
      </c>
      <c r="L282">
        <v>1</v>
      </c>
      <c r="M282">
        <v>37832.6</v>
      </c>
      <c r="N282" t="s">
        <v>20</v>
      </c>
      <c r="O282" t="s">
        <v>28</v>
      </c>
    </row>
    <row r="283" spans="1:15" ht="16.05" hidden="1" x14ac:dyDescent="0.3">
      <c r="A283">
        <v>961</v>
      </c>
      <c r="B283">
        <v>0</v>
      </c>
      <c r="C283">
        <v>0</v>
      </c>
      <c r="D283">
        <v>2.55294</v>
      </c>
      <c r="E283">
        <v>0</v>
      </c>
      <c r="F283" t="s">
        <v>22</v>
      </c>
      <c r="G283" t="s">
        <v>23</v>
      </c>
      <c r="H283" t="s">
        <v>17</v>
      </c>
      <c r="I283">
        <v>54</v>
      </c>
      <c r="J283" t="s">
        <v>19</v>
      </c>
      <c r="K283" t="s">
        <v>25</v>
      </c>
      <c r="L283">
        <v>2</v>
      </c>
      <c r="M283">
        <v>63959.199999999997</v>
      </c>
      <c r="N283" t="s">
        <v>26</v>
      </c>
      <c r="O283" t="s">
        <v>27</v>
      </c>
    </row>
    <row r="284" spans="1:15" x14ac:dyDescent="0.3">
      <c r="A284">
        <v>963</v>
      </c>
      <c r="B284">
        <v>17.6584</v>
      </c>
      <c r="C284">
        <v>0</v>
      </c>
      <c r="D284">
        <v>71.074399999999997</v>
      </c>
      <c r="E284">
        <v>0</v>
      </c>
      <c r="F284" t="s">
        <v>22</v>
      </c>
      <c r="G284" t="s">
        <v>16</v>
      </c>
      <c r="H284" t="s">
        <v>17</v>
      </c>
      <c r="I284">
        <v>53</v>
      </c>
      <c r="J284" t="s">
        <v>18</v>
      </c>
      <c r="K284" t="s">
        <v>25</v>
      </c>
      <c r="L284">
        <v>0</v>
      </c>
      <c r="M284">
        <v>95584.5</v>
      </c>
      <c r="N284" t="s">
        <v>26</v>
      </c>
      <c r="O284" t="s">
        <v>28</v>
      </c>
    </row>
    <row r="285" spans="1:15" x14ac:dyDescent="0.3">
      <c r="A285">
        <v>964</v>
      </c>
      <c r="B285">
        <v>11.857100000000001</v>
      </c>
      <c r="C285">
        <v>0</v>
      </c>
      <c r="D285">
        <v>135.648</v>
      </c>
      <c r="E285">
        <v>0</v>
      </c>
      <c r="F285" t="s">
        <v>29</v>
      </c>
      <c r="G285" t="s">
        <v>23</v>
      </c>
      <c r="H285" t="s">
        <v>17</v>
      </c>
      <c r="I285">
        <v>20</v>
      </c>
      <c r="J285" t="s">
        <v>19</v>
      </c>
      <c r="K285" t="s">
        <v>19</v>
      </c>
      <c r="L285">
        <v>1</v>
      </c>
      <c r="M285">
        <v>59632.9</v>
      </c>
      <c r="N285" t="s">
        <v>20</v>
      </c>
      <c r="O285" t="s">
        <v>28</v>
      </c>
    </row>
    <row r="286" spans="1:15" x14ac:dyDescent="0.3">
      <c r="A286">
        <v>965</v>
      </c>
      <c r="B286">
        <v>0.65347</v>
      </c>
      <c r="C286">
        <v>6.8703000000000003</v>
      </c>
      <c r="D286">
        <v>5.4914500000000004</v>
      </c>
      <c r="E286">
        <v>0</v>
      </c>
      <c r="F286" t="s">
        <v>29</v>
      </c>
      <c r="G286" t="s">
        <v>16</v>
      </c>
      <c r="H286" t="s">
        <v>24</v>
      </c>
      <c r="I286">
        <v>97</v>
      </c>
      <c r="J286" t="s">
        <v>18</v>
      </c>
      <c r="K286" t="s">
        <v>25</v>
      </c>
      <c r="L286">
        <v>1</v>
      </c>
      <c r="M286">
        <v>98860.1</v>
      </c>
      <c r="N286" t="s">
        <v>26</v>
      </c>
      <c r="O286" t="s">
        <v>21</v>
      </c>
    </row>
    <row r="287" spans="1:15" ht="16.05" hidden="1" x14ac:dyDescent="0.3">
      <c r="A287">
        <v>967</v>
      </c>
      <c r="B287">
        <v>0</v>
      </c>
      <c r="C287">
        <v>0</v>
      </c>
      <c r="D287">
        <v>3.7346900000000001</v>
      </c>
      <c r="E287">
        <v>1</v>
      </c>
      <c r="F287" t="s">
        <v>22</v>
      </c>
      <c r="G287" t="s">
        <v>23</v>
      </c>
      <c r="H287" t="s">
        <v>17</v>
      </c>
      <c r="I287">
        <v>46</v>
      </c>
      <c r="J287" t="s">
        <v>19</v>
      </c>
      <c r="K287" t="s">
        <v>19</v>
      </c>
      <c r="L287">
        <v>2</v>
      </c>
      <c r="M287">
        <v>32811.599999999999</v>
      </c>
      <c r="N287" t="s">
        <v>26</v>
      </c>
      <c r="O287" t="s">
        <v>27</v>
      </c>
    </row>
    <row r="288" spans="1:15" x14ac:dyDescent="0.3">
      <c r="A288">
        <v>971</v>
      </c>
      <c r="B288">
        <v>23.243500000000001</v>
      </c>
      <c r="C288">
        <v>1.0490900000000001</v>
      </c>
      <c r="D288">
        <v>34.099400000000003</v>
      </c>
      <c r="E288">
        <v>0</v>
      </c>
      <c r="F288" t="s">
        <v>29</v>
      </c>
      <c r="G288" t="s">
        <v>16</v>
      </c>
      <c r="H288" t="s">
        <v>17</v>
      </c>
      <c r="I288">
        <v>61</v>
      </c>
      <c r="J288" t="s">
        <v>19</v>
      </c>
      <c r="K288" t="s">
        <v>19</v>
      </c>
      <c r="L288">
        <v>1</v>
      </c>
      <c r="M288">
        <v>83039.199999999997</v>
      </c>
      <c r="N288" t="s">
        <v>20</v>
      </c>
      <c r="O288" t="s">
        <v>21</v>
      </c>
    </row>
    <row r="289" spans="1:15" x14ac:dyDescent="0.3">
      <c r="A289">
        <v>972</v>
      </c>
      <c r="B289">
        <v>14.045500000000001</v>
      </c>
      <c r="C289">
        <v>4.4294200000000004</v>
      </c>
      <c r="D289">
        <v>114.32299999999999</v>
      </c>
      <c r="E289">
        <v>0</v>
      </c>
      <c r="F289" t="s">
        <v>22</v>
      </c>
      <c r="G289" t="s">
        <v>23</v>
      </c>
      <c r="H289" t="s">
        <v>17</v>
      </c>
      <c r="I289">
        <v>92</v>
      </c>
      <c r="J289" t="s">
        <v>18</v>
      </c>
      <c r="K289" t="s">
        <v>25</v>
      </c>
      <c r="L289">
        <v>2</v>
      </c>
      <c r="M289">
        <v>47396.2</v>
      </c>
      <c r="N289" t="s">
        <v>26</v>
      </c>
      <c r="O289" t="s">
        <v>21</v>
      </c>
    </row>
    <row r="290" spans="1:15" x14ac:dyDescent="0.3">
      <c r="A290">
        <v>975</v>
      </c>
      <c r="B290">
        <v>28.372199999999999</v>
      </c>
      <c r="C290">
        <v>0</v>
      </c>
      <c r="D290">
        <v>40.769199999999998</v>
      </c>
      <c r="E290">
        <v>0</v>
      </c>
      <c r="F290" t="s">
        <v>22</v>
      </c>
      <c r="G290" t="s">
        <v>23</v>
      </c>
      <c r="H290" t="s">
        <v>17</v>
      </c>
      <c r="I290">
        <v>37</v>
      </c>
      <c r="J290" t="s">
        <v>18</v>
      </c>
      <c r="K290" t="s">
        <v>19</v>
      </c>
      <c r="L290">
        <v>0</v>
      </c>
      <c r="M290">
        <v>46812.7</v>
      </c>
      <c r="N290" t="s">
        <v>26</v>
      </c>
      <c r="O290" t="s">
        <v>28</v>
      </c>
    </row>
    <row r="291" spans="1:15" x14ac:dyDescent="0.3">
      <c r="A291">
        <v>984</v>
      </c>
      <c r="B291">
        <v>10.9496</v>
      </c>
      <c r="C291">
        <v>0</v>
      </c>
      <c r="D291">
        <v>18.555499999999999</v>
      </c>
      <c r="E291">
        <v>0</v>
      </c>
      <c r="F291" t="s">
        <v>29</v>
      </c>
      <c r="G291" t="s">
        <v>23</v>
      </c>
      <c r="H291" t="s">
        <v>17</v>
      </c>
      <c r="I291">
        <v>59</v>
      </c>
      <c r="J291" t="s">
        <v>18</v>
      </c>
      <c r="K291" t="s">
        <v>25</v>
      </c>
      <c r="L291">
        <v>0</v>
      </c>
      <c r="M291">
        <v>41624.699999999997</v>
      </c>
      <c r="N291" t="s">
        <v>20</v>
      </c>
      <c r="O291" t="s">
        <v>21</v>
      </c>
    </row>
    <row r="292" spans="1:15" x14ac:dyDescent="0.3">
      <c r="A292">
        <v>987</v>
      </c>
      <c r="B292">
        <v>6.6726999999999999</v>
      </c>
      <c r="C292">
        <v>0</v>
      </c>
      <c r="D292">
        <v>7.7874800000000004</v>
      </c>
      <c r="E292">
        <v>0</v>
      </c>
      <c r="F292" t="s">
        <v>22</v>
      </c>
      <c r="G292" t="s">
        <v>16</v>
      </c>
      <c r="H292" t="s">
        <v>24</v>
      </c>
      <c r="I292">
        <v>50</v>
      </c>
      <c r="J292" t="s">
        <v>18</v>
      </c>
      <c r="K292" t="s">
        <v>19</v>
      </c>
      <c r="L292">
        <v>0</v>
      </c>
      <c r="M292">
        <v>63306.6</v>
      </c>
      <c r="N292" t="s">
        <v>20</v>
      </c>
      <c r="O292" t="s">
        <v>21</v>
      </c>
    </row>
    <row r="293" spans="1:15" x14ac:dyDescent="0.3">
      <c r="A293">
        <v>989</v>
      </c>
      <c r="B293">
        <v>25.5047</v>
      </c>
      <c r="C293">
        <v>0</v>
      </c>
      <c r="D293">
        <v>5.3501899999999996</v>
      </c>
      <c r="E293">
        <v>0</v>
      </c>
      <c r="F293" t="s">
        <v>22</v>
      </c>
      <c r="G293" t="s">
        <v>23</v>
      </c>
      <c r="H293" t="s">
        <v>24</v>
      </c>
      <c r="I293">
        <v>34</v>
      </c>
      <c r="J293" t="s">
        <v>18</v>
      </c>
      <c r="K293" t="s">
        <v>25</v>
      </c>
      <c r="L293">
        <v>1</v>
      </c>
      <c r="M293">
        <v>33671</v>
      </c>
      <c r="N293" t="s">
        <v>26</v>
      </c>
      <c r="O293" t="s">
        <v>28</v>
      </c>
    </row>
    <row r="294" spans="1:15" x14ac:dyDescent="0.3">
      <c r="A294">
        <v>990</v>
      </c>
      <c r="B294">
        <v>14.154199999999999</v>
      </c>
      <c r="C294">
        <v>0</v>
      </c>
      <c r="D294">
        <v>108.43300000000001</v>
      </c>
      <c r="E294">
        <v>0</v>
      </c>
      <c r="F294" t="s">
        <v>29</v>
      </c>
      <c r="G294" t="s">
        <v>16</v>
      </c>
      <c r="H294" t="s">
        <v>24</v>
      </c>
      <c r="I294">
        <v>39</v>
      </c>
      <c r="J294" t="s">
        <v>18</v>
      </c>
      <c r="K294" t="s">
        <v>25</v>
      </c>
      <c r="L294">
        <v>0</v>
      </c>
      <c r="M294">
        <v>16829.599999999999</v>
      </c>
      <c r="N294" t="s">
        <v>26</v>
      </c>
      <c r="O294" t="s">
        <v>28</v>
      </c>
    </row>
    <row r="295" spans="1:15" x14ac:dyDescent="0.3">
      <c r="A295">
        <v>998</v>
      </c>
      <c r="B295">
        <v>18.979299999999999</v>
      </c>
      <c r="C295">
        <v>0</v>
      </c>
      <c r="D295">
        <v>32.897300000000001</v>
      </c>
      <c r="E295">
        <v>0</v>
      </c>
      <c r="F295" t="s">
        <v>22</v>
      </c>
      <c r="G295" t="s">
        <v>16</v>
      </c>
      <c r="H295" t="s">
        <v>24</v>
      </c>
      <c r="I295">
        <v>69</v>
      </c>
      <c r="J295" t="s">
        <v>19</v>
      </c>
      <c r="K295" t="s">
        <v>19</v>
      </c>
      <c r="L295">
        <v>0</v>
      </c>
      <c r="M295">
        <v>80417.5</v>
      </c>
      <c r="N295" t="s">
        <v>20</v>
      </c>
      <c r="O295" t="s">
        <v>28</v>
      </c>
    </row>
    <row r="296" spans="1:15" ht="16.05" hidden="1" x14ac:dyDescent="0.3">
      <c r="A296">
        <v>999</v>
      </c>
      <c r="B296">
        <v>0</v>
      </c>
      <c r="C296">
        <v>0</v>
      </c>
      <c r="D296">
        <v>0.439002</v>
      </c>
      <c r="E296">
        <v>0</v>
      </c>
      <c r="F296" t="s">
        <v>22</v>
      </c>
      <c r="G296" t="s">
        <v>23</v>
      </c>
      <c r="H296" t="s">
        <v>17</v>
      </c>
      <c r="I296">
        <v>67</v>
      </c>
      <c r="J296" t="s">
        <v>19</v>
      </c>
      <c r="K296" t="s">
        <v>19</v>
      </c>
      <c r="L296">
        <v>1</v>
      </c>
      <c r="M296">
        <v>32363.9</v>
      </c>
      <c r="N296" t="s">
        <v>20</v>
      </c>
      <c r="O296" t="s">
        <v>27</v>
      </c>
    </row>
    <row r="297" spans="1:15" x14ac:dyDescent="0.3">
      <c r="A297">
        <v>1002</v>
      </c>
      <c r="B297">
        <v>16.4712</v>
      </c>
      <c r="C297">
        <v>1.5332699999999999</v>
      </c>
      <c r="D297">
        <v>90.453699999999998</v>
      </c>
      <c r="E297">
        <v>0</v>
      </c>
      <c r="F297" t="s">
        <v>15</v>
      </c>
      <c r="G297" t="s">
        <v>23</v>
      </c>
      <c r="H297" t="s">
        <v>17</v>
      </c>
      <c r="I297">
        <v>53</v>
      </c>
      <c r="J297" t="s">
        <v>19</v>
      </c>
      <c r="K297" t="s">
        <v>19</v>
      </c>
      <c r="L297">
        <v>1</v>
      </c>
      <c r="M297">
        <v>34317.599999999999</v>
      </c>
      <c r="N297" t="s">
        <v>26</v>
      </c>
      <c r="O297" t="s">
        <v>21</v>
      </c>
    </row>
    <row r="298" spans="1:15" x14ac:dyDescent="0.3">
      <c r="A298">
        <v>1003</v>
      </c>
      <c r="B298">
        <v>19.933499999999999</v>
      </c>
      <c r="C298">
        <v>3.7093799999999999</v>
      </c>
      <c r="D298">
        <v>42.223599999999998</v>
      </c>
      <c r="E298">
        <v>0</v>
      </c>
      <c r="F298" t="s">
        <v>22</v>
      </c>
      <c r="G298" t="s">
        <v>23</v>
      </c>
      <c r="H298" t="s">
        <v>24</v>
      </c>
      <c r="I298">
        <v>86</v>
      </c>
      <c r="J298" t="s">
        <v>18</v>
      </c>
      <c r="K298" t="s">
        <v>19</v>
      </c>
      <c r="L298">
        <v>1</v>
      </c>
      <c r="M298">
        <v>99248.1</v>
      </c>
      <c r="N298" t="s">
        <v>26</v>
      </c>
      <c r="O298" t="s">
        <v>21</v>
      </c>
    </row>
    <row r="299" spans="1:15" x14ac:dyDescent="0.3">
      <c r="A299">
        <v>1006</v>
      </c>
      <c r="B299">
        <v>21.006</v>
      </c>
      <c r="C299">
        <v>9.12744</v>
      </c>
      <c r="D299">
        <v>16.683800000000002</v>
      </c>
      <c r="E299">
        <v>0</v>
      </c>
      <c r="F299" t="s">
        <v>22</v>
      </c>
      <c r="G299" t="s">
        <v>16</v>
      </c>
      <c r="H299" t="s">
        <v>24</v>
      </c>
      <c r="I299">
        <v>62</v>
      </c>
      <c r="J299" t="s">
        <v>18</v>
      </c>
      <c r="K299" t="s">
        <v>19</v>
      </c>
      <c r="L299">
        <v>2</v>
      </c>
      <c r="M299">
        <v>8749.7999999999993</v>
      </c>
      <c r="N299" t="s">
        <v>26</v>
      </c>
      <c r="O299" t="s">
        <v>21</v>
      </c>
    </row>
    <row r="300" spans="1:15" x14ac:dyDescent="0.3">
      <c r="A300">
        <v>1010</v>
      </c>
      <c r="B300">
        <v>24.148399999999999</v>
      </c>
      <c r="C300">
        <v>0</v>
      </c>
      <c r="D300">
        <v>10.4754</v>
      </c>
      <c r="E300">
        <v>1</v>
      </c>
      <c r="F300" t="s">
        <v>22</v>
      </c>
      <c r="G300" t="s">
        <v>23</v>
      </c>
      <c r="H300" t="s">
        <v>24</v>
      </c>
      <c r="I300">
        <v>38</v>
      </c>
      <c r="J300" t="s">
        <v>18</v>
      </c>
      <c r="K300" t="s">
        <v>19</v>
      </c>
      <c r="L300">
        <v>0</v>
      </c>
      <c r="M300">
        <v>17499.2</v>
      </c>
      <c r="N300" t="s">
        <v>26</v>
      </c>
      <c r="O300" t="s">
        <v>28</v>
      </c>
    </row>
    <row r="301" spans="1:15" x14ac:dyDescent="0.3">
      <c r="A301">
        <v>1013</v>
      </c>
      <c r="B301">
        <v>11.0204</v>
      </c>
      <c r="C301">
        <v>0</v>
      </c>
      <c r="D301">
        <v>49.412100000000002</v>
      </c>
      <c r="E301">
        <v>0</v>
      </c>
      <c r="F301" t="s">
        <v>15</v>
      </c>
      <c r="G301" t="s">
        <v>23</v>
      </c>
      <c r="H301" t="s">
        <v>17</v>
      </c>
      <c r="I301">
        <v>94</v>
      </c>
      <c r="J301" t="s">
        <v>19</v>
      </c>
      <c r="K301" t="s">
        <v>19</v>
      </c>
      <c r="L301">
        <v>1</v>
      </c>
      <c r="M301">
        <v>76213.2</v>
      </c>
      <c r="N301" t="s">
        <v>26</v>
      </c>
      <c r="O301" t="s">
        <v>28</v>
      </c>
    </row>
    <row r="302" spans="1:15" x14ac:dyDescent="0.3">
      <c r="A302">
        <v>1015</v>
      </c>
      <c r="B302">
        <v>16.194700000000001</v>
      </c>
      <c r="C302">
        <v>0</v>
      </c>
      <c r="D302">
        <v>12.117599999999999</v>
      </c>
      <c r="E302">
        <v>0</v>
      </c>
      <c r="F302" t="s">
        <v>22</v>
      </c>
      <c r="G302" t="s">
        <v>23</v>
      </c>
      <c r="H302" t="s">
        <v>24</v>
      </c>
      <c r="I302">
        <v>75</v>
      </c>
      <c r="J302" t="s">
        <v>18</v>
      </c>
      <c r="K302" t="s">
        <v>19</v>
      </c>
      <c r="L302">
        <v>2</v>
      </c>
      <c r="M302">
        <v>11434.6</v>
      </c>
      <c r="N302" t="s">
        <v>26</v>
      </c>
      <c r="O302" t="s">
        <v>21</v>
      </c>
    </row>
    <row r="303" spans="1:15" ht="16.05" hidden="1" x14ac:dyDescent="0.3">
      <c r="A303">
        <v>1016</v>
      </c>
      <c r="B303">
        <v>0</v>
      </c>
      <c r="C303">
        <v>0</v>
      </c>
      <c r="D303">
        <v>0.695662</v>
      </c>
      <c r="E303">
        <v>0</v>
      </c>
      <c r="F303" t="s">
        <v>15</v>
      </c>
      <c r="G303" t="s">
        <v>16</v>
      </c>
      <c r="H303" t="s">
        <v>17</v>
      </c>
      <c r="I303">
        <v>56</v>
      </c>
      <c r="J303" t="s">
        <v>18</v>
      </c>
      <c r="K303" t="s">
        <v>25</v>
      </c>
      <c r="L303">
        <v>2</v>
      </c>
      <c r="M303">
        <v>27362.6</v>
      </c>
      <c r="N303" t="s">
        <v>20</v>
      </c>
      <c r="O303" t="s">
        <v>27</v>
      </c>
    </row>
    <row r="304" spans="1:15" x14ac:dyDescent="0.3">
      <c r="A304">
        <v>1020</v>
      </c>
      <c r="B304">
        <v>26.523299999999999</v>
      </c>
      <c r="C304">
        <v>0</v>
      </c>
      <c r="D304">
        <v>32.198799999999999</v>
      </c>
      <c r="E304">
        <v>0</v>
      </c>
      <c r="F304" t="s">
        <v>22</v>
      </c>
      <c r="G304" t="s">
        <v>23</v>
      </c>
      <c r="H304" t="s">
        <v>24</v>
      </c>
      <c r="I304">
        <v>97</v>
      </c>
      <c r="J304" t="s">
        <v>19</v>
      </c>
      <c r="K304" t="s">
        <v>19</v>
      </c>
      <c r="L304">
        <v>2</v>
      </c>
      <c r="M304">
        <v>75004.5</v>
      </c>
      <c r="N304" t="s">
        <v>26</v>
      </c>
      <c r="O304" t="s">
        <v>28</v>
      </c>
    </row>
    <row r="305" spans="1:15" x14ac:dyDescent="0.3">
      <c r="A305">
        <v>1021</v>
      </c>
      <c r="B305">
        <v>23.184000000000001</v>
      </c>
      <c r="C305">
        <v>5.5349700000000004</v>
      </c>
      <c r="D305">
        <v>72.957700000000003</v>
      </c>
      <c r="E305">
        <v>0</v>
      </c>
      <c r="F305" t="s">
        <v>22</v>
      </c>
      <c r="G305" t="s">
        <v>23</v>
      </c>
      <c r="H305" t="s">
        <v>17</v>
      </c>
      <c r="I305">
        <v>32</v>
      </c>
      <c r="J305" t="s">
        <v>19</v>
      </c>
      <c r="K305" t="s">
        <v>19</v>
      </c>
      <c r="L305">
        <v>0</v>
      </c>
      <c r="M305">
        <v>54430.2</v>
      </c>
      <c r="N305" t="s">
        <v>20</v>
      </c>
      <c r="O305" t="s">
        <v>21</v>
      </c>
    </row>
    <row r="306" spans="1:15" x14ac:dyDescent="0.3">
      <c r="A306">
        <v>1028</v>
      </c>
      <c r="B306">
        <v>12.747</v>
      </c>
      <c r="C306">
        <v>0</v>
      </c>
      <c r="D306">
        <v>109.83499999999999</v>
      </c>
      <c r="E306">
        <v>0</v>
      </c>
      <c r="F306" t="s">
        <v>15</v>
      </c>
      <c r="G306" t="s">
        <v>16</v>
      </c>
      <c r="H306" t="s">
        <v>24</v>
      </c>
      <c r="I306">
        <v>27</v>
      </c>
      <c r="J306" t="s">
        <v>18</v>
      </c>
      <c r="K306" t="s">
        <v>25</v>
      </c>
      <c r="L306">
        <v>1</v>
      </c>
      <c r="M306">
        <v>54370.7</v>
      </c>
      <c r="N306" t="s">
        <v>26</v>
      </c>
      <c r="O306" t="s">
        <v>28</v>
      </c>
    </row>
    <row r="307" spans="1:15" x14ac:dyDescent="0.3">
      <c r="A307">
        <v>1029</v>
      </c>
      <c r="B307">
        <v>12.389699999999999</v>
      </c>
      <c r="C307">
        <v>0</v>
      </c>
      <c r="D307">
        <v>58.408999999999999</v>
      </c>
      <c r="E307">
        <v>1</v>
      </c>
      <c r="F307" t="s">
        <v>15</v>
      </c>
      <c r="G307" t="s">
        <v>16</v>
      </c>
      <c r="H307" t="s">
        <v>17</v>
      </c>
      <c r="I307">
        <v>90</v>
      </c>
      <c r="J307" t="s">
        <v>19</v>
      </c>
      <c r="K307" t="s">
        <v>25</v>
      </c>
      <c r="L307">
        <v>2</v>
      </c>
      <c r="M307">
        <v>83653.3</v>
      </c>
      <c r="N307" t="s">
        <v>26</v>
      </c>
      <c r="O307" t="s">
        <v>28</v>
      </c>
    </row>
    <row r="308" spans="1:15" x14ac:dyDescent="0.3">
      <c r="A308">
        <v>1031</v>
      </c>
      <c r="B308">
        <v>24.0428</v>
      </c>
      <c r="C308">
        <v>0</v>
      </c>
      <c r="D308">
        <v>19.892499999999998</v>
      </c>
      <c r="E308">
        <v>0</v>
      </c>
      <c r="F308" t="s">
        <v>15</v>
      </c>
      <c r="G308" t="s">
        <v>23</v>
      </c>
      <c r="H308" t="s">
        <v>17</v>
      </c>
      <c r="I308">
        <v>59</v>
      </c>
      <c r="J308" t="s">
        <v>18</v>
      </c>
      <c r="K308" t="s">
        <v>25</v>
      </c>
      <c r="L308">
        <v>0</v>
      </c>
      <c r="M308">
        <v>23892.2</v>
      </c>
      <c r="N308" t="s">
        <v>20</v>
      </c>
      <c r="O308" t="s">
        <v>21</v>
      </c>
    </row>
    <row r="309" spans="1:15" x14ac:dyDescent="0.3">
      <c r="A309">
        <v>1032</v>
      </c>
      <c r="B309">
        <v>23.3781</v>
      </c>
      <c r="C309">
        <v>0</v>
      </c>
      <c r="D309">
        <v>32.523000000000003</v>
      </c>
      <c r="E309">
        <v>0</v>
      </c>
      <c r="F309" t="s">
        <v>15</v>
      </c>
      <c r="G309" t="s">
        <v>23</v>
      </c>
      <c r="H309" t="s">
        <v>17</v>
      </c>
      <c r="I309">
        <v>77</v>
      </c>
      <c r="J309" t="s">
        <v>18</v>
      </c>
      <c r="K309" t="s">
        <v>25</v>
      </c>
      <c r="L309">
        <v>0</v>
      </c>
      <c r="M309">
        <v>34160.5</v>
      </c>
      <c r="N309" t="s">
        <v>26</v>
      </c>
      <c r="O309" t="s">
        <v>21</v>
      </c>
    </row>
    <row r="310" spans="1:15" x14ac:dyDescent="0.3">
      <c r="A310">
        <v>1036</v>
      </c>
      <c r="B310">
        <v>15.255699999999999</v>
      </c>
      <c r="C310">
        <v>0</v>
      </c>
      <c r="D310">
        <v>99.363299999999995</v>
      </c>
      <c r="E310">
        <v>0</v>
      </c>
      <c r="F310" t="s">
        <v>29</v>
      </c>
      <c r="G310" t="s">
        <v>23</v>
      </c>
      <c r="H310" t="s">
        <v>17</v>
      </c>
      <c r="I310">
        <v>27</v>
      </c>
      <c r="J310" t="s">
        <v>19</v>
      </c>
      <c r="K310" t="s">
        <v>19</v>
      </c>
      <c r="L310">
        <v>2</v>
      </c>
      <c r="M310">
        <v>50290.7</v>
      </c>
      <c r="N310" t="s">
        <v>26</v>
      </c>
      <c r="O310" t="s">
        <v>28</v>
      </c>
    </row>
    <row r="311" spans="1:15" x14ac:dyDescent="0.3">
      <c r="A311">
        <v>1037</v>
      </c>
      <c r="B311">
        <v>23.124600000000001</v>
      </c>
      <c r="C311">
        <v>6.2469000000000001</v>
      </c>
      <c r="D311">
        <v>57.026299999999999</v>
      </c>
      <c r="E311">
        <v>1</v>
      </c>
      <c r="F311" t="s">
        <v>22</v>
      </c>
      <c r="G311" t="s">
        <v>16</v>
      </c>
      <c r="H311" t="s">
        <v>24</v>
      </c>
      <c r="I311">
        <v>86</v>
      </c>
      <c r="J311" t="s">
        <v>18</v>
      </c>
      <c r="K311" t="s">
        <v>25</v>
      </c>
      <c r="L311">
        <v>1</v>
      </c>
      <c r="M311">
        <v>31639.200000000001</v>
      </c>
      <c r="N311" t="s">
        <v>26</v>
      </c>
      <c r="O311" t="s">
        <v>21</v>
      </c>
    </row>
    <row r="312" spans="1:15" x14ac:dyDescent="0.3">
      <c r="A312">
        <v>1038</v>
      </c>
      <c r="B312">
        <v>25.230399999999999</v>
      </c>
      <c r="C312">
        <v>0.94094199999999995</v>
      </c>
      <c r="D312">
        <v>65.511799999999994</v>
      </c>
      <c r="E312">
        <v>0</v>
      </c>
      <c r="F312" t="s">
        <v>22</v>
      </c>
      <c r="G312" t="s">
        <v>23</v>
      </c>
      <c r="H312" t="s">
        <v>24</v>
      </c>
      <c r="I312">
        <v>47</v>
      </c>
      <c r="J312" t="s">
        <v>18</v>
      </c>
      <c r="K312" t="s">
        <v>19</v>
      </c>
      <c r="L312">
        <v>1</v>
      </c>
      <c r="M312">
        <v>7071.46</v>
      </c>
      <c r="N312" t="s">
        <v>26</v>
      </c>
      <c r="O312" t="s">
        <v>21</v>
      </c>
    </row>
    <row r="313" spans="1:15" x14ac:dyDescent="0.3">
      <c r="A313">
        <v>1044</v>
      </c>
      <c r="B313">
        <v>14.6015</v>
      </c>
      <c r="C313">
        <v>0</v>
      </c>
      <c r="D313">
        <v>41.661200000000001</v>
      </c>
      <c r="E313">
        <v>0</v>
      </c>
      <c r="F313" t="s">
        <v>22</v>
      </c>
      <c r="G313" t="s">
        <v>23</v>
      </c>
      <c r="H313" t="s">
        <v>24</v>
      </c>
      <c r="I313">
        <v>33</v>
      </c>
      <c r="J313" t="s">
        <v>19</v>
      </c>
      <c r="K313" t="s">
        <v>19</v>
      </c>
      <c r="L313">
        <v>0</v>
      </c>
      <c r="M313">
        <v>28000.400000000001</v>
      </c>
      <c r="N313" t="s">
        <v>20</v>
      </c>
      <c r="O313" t="s">
        <v>28</v>
      </c>
    </row>
    <row r="314" spans="1:15" x14ac:dyDescent="0.3">
      <c r="A314">
        <v>1046</v>
      </c>
      <c r="B314">
        <v>5.9916900000000002</v>
      </c>
      <c r="C314">
        <v>0</v>
      </c>
      <c r="D314">
        <v>136.38800000000001</v>
      </c>
      <c r="E314">
        <v>0</v>
      </c>
      <c r="F314" t="s">
        <v>22</v>
      </c>
      <c r="G314" t="s">
        <v>23</v>
      </c>
      <c r="H314" t="s">
        <v>17</v>
      </c>
      <c r="I314">
        <v>77</v>
      </c>
      <c r="J314" t="s">
        <v>19</v>
      </c>
      <c r="K314" t="s">
        <v>25</v>
      </c>
      <c r="L314">
        <v>1</v>
      </c>
      <c r="M314">
        <v>2743.69</v>
      </c>
      <c r="N314" t="s">
        <v>26</v>
      </c>
      <c r="O314" t="s">
        <v>28</v>
      </c>
    </row>
    <row r="315" spans="1:15" x14ac:dyDescent="0.3">
      <c r="A315">
        <v>1048</v>
      </c>
      <c r="B315">
        <v>14.7944</v>
      </c>
      <c r="C315">
        <v>0</v>
      </c>
      <c r="D315">
        <v>36.677799999999998</v>
      </c>
      <c r="E315">
        <v>0</v>
      </c>
      <c r="F315" t="s">
        <v>22</v>
      </c>
      <c r="G315" t="s">
        <v>16</v>
      </c>
      <c r="H315" t="s">
        <v>24</v>
      </c>
      <c r="I315">
        <v>68</v>
      </c>
      <c r="J315" t="s">
        <v>18</v>
      </c>
      <c r="K315" t="s">
        <v>19</v>
      </c>
      <c r="L315">
        <v>1</v>
      </c>
      <c r="M315">
        <v>97318.6</v>
      </c>
      <c r="N315" t="s">
        <v>20</v>
      </c>
      <c r="O315" t="s">
        <v>21</v>
      </c>
    </row>
    <row r="316" spans="1:15" x14ac:dyDescent="0.3">
      <c r="A316">
        <v>1050</v>
      </c>
      <c r="B316">
        <v>8.9491300000000003</v>
      </c>
      <c r="C316">
        <v>6.19658</v>
      </c>
      <c r="D316">
        <v>11.949299999999999</v>
      </c>
      <c r="E316">
        <v>0</v>
      </c>
      <c r="F316" t="s">
        <v>22</v>
      </c>
      <c r="G316" t="s">
        <v>16</v>
      </c>
      <c r="H316" t="s">
        <v>17</v>
      </c>
      <c r="I316">
        <v>93</v>
      </c>
      <c r="J316" t="s">
        <v>18</v>
      </c>
      <c r="K316" t="s">
        <v>25</v>
      </c>
      <c r="L316">
        <v>1</v>
      </c>
      <c r="M316">
        <v>46771.199999999997</v>
      </c>
      <c r="N316" t="s">
        <v>26</v>
      </c>
      <c r="O316" t="s">
        <v>21</v>
      </c>
    </row>
    <row r="317" spans="1:15" x14ac:dyDescent="0.3">
      <c r="A317">
        <v>1053</v>
      </c>
      <c r="B317">
        <v>16.6387</v>
      </c>
      <c r="C317">
        <v>0</v>
      </c>
      <c r="D317">
        <v>105.261</v>
      </c>
      <c r="E317">
        <v>0</v>
      </c>
      <c r="F317" t="s">
        <v>15</v>
      </c>
      <c r="G317" t="s">
        <v>23</v>
      </c>
      <c r="H317" t="s">
        <v>17</v>
      </c>
      <c r="I317">
        <v>30</v>
      </c>
      <c r="J317" t="s">
        <v>18</v>
      </c>
      <c r="K317" t="s">
        <v>19</v>
      </c>
      <c r="L317">
        <v>1</v>
      </c>
      <c r="M317">
        <v>48457.599999999999</v>
      </c>
      <c r="N317" t="s">
        <v>20</v>
      </c>
      <c r="O317" t="s">
        <v>28</v>
      </c>
    </row>
    <row r="318" spans="1:15" x14ac:dyDescent="0.3">
      <c r="A318">
        <v>1054</v>
      </c>
      <c r="B318">
        <v>16.305900000000001</v>
      </c>
      <c r="C318">
        <v>0</v>
      </c>
      <c r="D318">
        <v>34.7483</v>
      </c>
      <c r="E318">
        <v>0</v>
      </c>
      <c r="F318" t="s">
        <v>15</v>
      </c>
      <c r="G318" t="s">
        <v>16</v>
      </c>
      <c r="H318" t="s">
        <v>17</v>
      </c>
      <c r="I318">
        <v>93</v>
      </c>
      <c r="J318" t="s">
        <v>19</v>
      </c>
      <c r="K318" t="s">
        <v>19</v>
      </c>
      <c r="L318">
        <v>2</v>
      </c>
      <c r="M318">
        <v>40372.400000000001</v>
      </c>
      <c r="N318" t="s">
        <v>20</v>
      </c>
      <c r="O318" t="s">
        <v>28</v>
      </c>
    </row>
    <row r="319" spans="1:15" x14ac:dyDescent="0.3">
      <c r="A319">
        <v>1055</v>
      </c>
      <c r="B319">
        <v>10.9038</v>
      </c>
      <c r="C319">
        <v>9.2792600000000007</v>
      </c>
      <c r="D319">
        <v>27.015599999999999</v>
      </c>
      <c r="E319">
        <v>0</v>
      </c>
      <c r="F319" t="s">
        <v>15</v>
      </c>
      <c r="G319" t="s">
        <v>23</v>
      </c>
      <c r="H319" t="s">
        <v>24</v>
      </c>
      <c r="I319">
        <v>47</v>
      </c>
      <c r="J319" t="s">
        <v>18</v>
      </c>
      <c r="K319" t="s">
        <v>19</v>
      </c>
      <c r="L319">
        <v>1</v>
      </c>
      <c r="M319">
        <v>57611.4</v>
      </c>
      <c r="N319" t="s">
        <v>26</v>
      </c>
      <c r="O319" t="s">
        <v>21</v>
      </c>
    </row>
    <row r="320" spans="1:15" x14ac:dyDescent="0.3">
      <c r="A320">
        <v>1057</v>
      </c>
      <c r="B320">
        <v>12.756</v>
      </c>
      <c r="C320">
        <v>0</v>
      </c>
      <c r="D320">
        <v>19.984500000000001</v>
      </c>
      <c r="E320">
        <v>0</v>
      </c>
      <c r="F320" t="s">
        <v>15</v>
      </c>
      <c r="G320" t="s">
        <v>16</v>
      </c>
      <c r="H320" t="s">
        <v>17</v>
      </c>
      <c r="I320">
        <v>89</v>
      </c>
      <c r="J320" t="s">
        <v>19</v>
      </c>
      <c r="K320" t="s">
        <v>19</v>
      </c>
      <c r="L320">
        <v>0</v>
      </c>
      <c r="M320">
        <v>60156.9</v>
      </c>
      <c r="N320" t="s">
        <v>20</v>
      </c>
      <c r="O320" t="s">
        <v>28</v>
      </c>
    </row>
    <row r="321" spans="1:15" ht="16.05" hidden="1" x14ac:dyDescent="0.3">
      <c r="A321">
        <v>1059</v>
      </c>
      <c r="B321">
        <v>0</v>
      </c>
      <c r="C321">
        <v>0</v>
      </c>
      <c r="D321">
        <v>1.5192699999999999</v>
      </c>
      <c r="E321">
        <v>0</v>
      </c>
      <c r="F321" t="s">
        <v>29</v>
      </c>
      <c r="G321" t="s">
        <v>16</v>
      </c>
      <c r="H321" t="s">
        <v>17</v>
      </c>
      <c r="I321">
        <v>18</v>
      </c>
      <c r="J321" t="s">
        <v>19</v>
      </c>
      <c r="K321" t="s">
        <v>25</v>
      </c>
      <c r="L321">
        <v>2</v>
      </c>
      <c r="M321">
        <v>11691.2</v>
      </c>
      <c r="N321" t="s">
        <v>20</v>
      </c>
      <c r="O321" t="s">
        <v>27</v>
      </c>
    </row>
    <row r="322" spans="1:15" x14ac:dyDescent="0.3">
      <c r="A322">
        <v>1060</v>
      </c>
      <c r="B322">
        <v>9.6711600000000004</v>
      </c>
      <c r="C322">
        <v>0</v>
      </c>
      <c r="D322">
        <v>38.212200000000003</v>
      </c>
      <c r="E322">
        <v>0</v>
      </c>
      <c r="F322" t="s">
        <v>29</v>
      </c>
      <c r="G322" t="s">
        <v>16</v>
      </c>
      <c r="H322" t="s">
        <v>17</v>
      </c>
      <c r="I322">
        <v>22</v>
      </c>
      <c r="J322" t="s">
        <v>18</v>
      </c>
      <c r="K322" t="s">
        <v>19</v>
      </c>
      <c r="L322">
        <v>1</v>
      </c>
      <c r="M322">
        <v>58462.3</v>
      </c>
      <c r="N322" t="s">
        <v>20</v>
      </c>
      <c r="O322" t="s">
        <v>28</v>
      </c>
    </row>
    <row r="323" spans="1:15" x14ac:dyDescent="0.3">
      <c r="A323">
        <v>1062</v>
      </c>
      <c r="B323">
        <v>6.1284599999999996</v>
      </c>
      <c r="C323">
        <v>0</v>
      </c>
      <c r="D323">
        <v>31.454499999999999</v>
      </c>
      <c r="E323">
        <v>0</v>
      </c>
      <c r="F323" t="s">
        <v>15</v>
      </c>
      <c r="G323" t="s">
        <v>16</v>
      </c>
      <c r="H323" t="s">
        <v>24</v>
      </c>
      <c r="I323">
        <v>25</v>
      </c>
      <c r="J323" t="s">
        <v>18</v>
      </c>
      <c r="K323" t="s">
        <v>19</v>
      </c>
      <c r="L323">
        <v>2</v>
      </c>
      <c r="M323">
        <v>295.94099999999997</v>
      </c>
      <c r="N323" t="s">
        <v>26</v>
      </c>
      <c r="O323" t="s">
        <v>21</v>
      </c>
    </row>
    <row r="324" spans="1:15" ht="16.05" hidden="1" x14ac:dyDescent="0.3">
      <c r="A324">
        <v>1065</v>
      </c>
      <c r="B324">
        <v>0</v>
      </c>
      <c r="C324">
        <v>0</v>
      </c>
      <c r="D324">
        <v>0.60938800000000004</v>
      </c>
      <c r="E324">
        <v>2</v>
      </c>
      <c r="F324" t="s">
        <v>22</v>
      </c>
      <c r="G324" t="s">
        <v>16</v>
      </c>
      <c r="H324" t="s">
        <v>24</v>
      </c>
      <c r="I324">
        <v>53</v>
      </c>
      <c r="J324" t="s">
        <v>18</v>
      </c>
      <c r="K324" t="s">
        <v>25</v>
      </c>
      <c r="L324">
        <v>2</v>
      </c>
      <c r="M324">
        <v>96704.7</v>
      </c>
      <c r="N324" t="s">
        <v>26</v>
      </c>
      <c r="O324" t="s">
        <v>27</v>
      </c>
    </row>
    <row r="325" spans="1:15" x14ac:dyDescent="0.3">
      <c r="A325">
        <v>1067</v>
      </c>
      <c r="B325">
        <v>17.3386</v>
      </c>
      <c r="C325">
        <v>0</v>
      </c>
      <c r="D325">
        <v>9.3159200000000002</v>
      </c>
      <c r="E325">
        <v>1</v>
      </c>
      <c r="F325" t="s">
        <v>15</v>
      </c>
      <c r="G325" t="s">
        <v>23</v>
      </c>
      <c r="H325" t="s">
        <v>24</v>
      </c>
      <c r="I325">
        <v>44</v>
      </c>
      <c r="J325" t="s">
        <v>18</v>
      </c>
      <c r="K325" t="s">
        <v>25</v>
      </c>
      <c r="L325">
        <v>2</v>
      </c>
      <c r="M325">
        <v>17689.2</v>
      </c>
      <c r="N325" t="s">
        <v>26</v>
      </c>
      <c r="O325" t="s">
        <v>21</v>
      </c>
    </row>
    <row r="326" spans="1:15" x14ac:dyDescent="0.3">
      <c r="A326">
        <v>1075</v>
      </c>
      <c r="B326">
        <v>24.804099999999998</v>
      </c>
      <c r="C326">
        <v>0</v>
      </c>
      <c r="D326">
        <v>80.130200000000002</v>
      </c>
      <c r="E326">
        <v>0</v>
      </c>
      <c r="F326" t="s">
        <v>22</v>
      </c>
      <c r="G326" t="s">
        <v>23</v>
      </c>
      <c r="H326" t="s">
        <v>17</v>
      </c>
      <c r="I326">
        <v>66</v>
      </c>
      <c r="J326" t="s">
        <v>19</v>
      </c>
      <c r="K326" t="s">
        <v>19</v>
      </c>
      <c r="L326">
        <v>1</v>
      </c>
      <c r="M326">
        <v>7277.29</v>
      </c>
      <c r="N326" t="s">
        <v>20</v>
      </c>
      <c r="O326" t="s">
        <v>28</v>
      </c>
    </row>
    <row r="327" spans="1:15" x14ac:dyDescent="0.3">
      <c r="A327">
        <v>1079</v>
      </c>
      <c r="B327">
        <v>29.4648</v>
      </c>
      <c r="C327">
        <v>0</v>
      </c>
      <c r="D327">
        <v>10.869300000000001</v>
      </c>
      <c r="E327">
        <v>1</v>
      </c>
      <c r="F327" t="s">
        <v>22</v>
      </c>
      <c r="G327" t="s">
        <v>23</v>
      </c>
      <c r="H327" t="s">
        <v>17</v>
      </c>
      <c r="I327">
        <v>69</v>
      </c>
      <c r="J327" t="s">
        <v>18</v>
      </c>
      <c r="K327" t="s">
        <v>25</v>
      </c>
      <c r="L327">
        <v>0</v>
      </c>
      <c r="M327">
        <v>45310.400000000001</v>
      </c>
      <c r="N327" t="s">
        <v>26</v>
      </c>
      <c r="O327" t="s">
        <v>21</v>
      </c>
    </row>
    <row r="328" spans="1:15" x14ac:dyDescent="0.3">
      <c r="A328">
        <v>1080</v>
      </c>
      <c r="B328">
        <v>4.82348</v>
      </c>
      <c r="C328">
        <v>0</v>
      </c>
      <c r="D328">
        <v>34.7577</v>
      </c>
      <c r="E328">
        <v>0</v>
      </c>
      <c r="F328" t="s">
        <v>29</v>
      </c>
      <c r="G328" t="s">
        <v>16</v>
      </c>
      <c r="H328" t="s">
        <v>17</v>
      </c>
      <c r="I328">
        <v>38</v>
      </c>
      <c r="J328" t="s">
        <v>19</v>
      </c>
      <c r="K328" t="s">
        <v>19</v>
      </c>
      <c r="L328">
        <v>0</v>
      </c>
      <c r="M328">
        <v>66742.3</v>
      </c>
      <c r="N328" t="s">
        <v>26</v>
      </c>
      <c r="O328" t="s">
        <v>28</v>
      </c>
    </row>
    <row r="329" spans="1:15" x14ac:dyDescent="0.3">
      <c r="A329">
        <v>1082</v>
      </c>
      <c r="B329">
        <v>21.665299999999998</v>
      </c>
      <c r="C329">
        <v>6.0729699999999998</v>
      </c>
      <c r="D329">
        <v>133.32</v>
      </c>
      <c r="E329">
        <v>0</v>
      </c>
      <c r="F329" t="s">
        <v>22</v>
      </c>
      <c r="G329" t="s">
        <v>16</v>
      </c>
      <c r="H329" t="s">
        <v>24</v>
      </c>
      <c r="I329">
        <v>97</v>
      </c>
      <c r="J329" t="s">
        <v>19</v>
      </c>
      <c r="K329" t="s">
        <v>19</v>
      </c>
      <c r="L329">
        <v>2</v>
      </c>
      <c r="M329">
        <v>27667.599999999999</v>
      </c>
      <c r="N329" t="s">
        <v>26</v>
      </c>
      <c r="O329" t="s">
        <v>21</v>
      </c>
    </row>
    <row r="330" spans="1:15" x14ac:dyDescent="0.3">
      <c r="A330">
        <v>1083</v>
      </c>
      <c r="B330">
        <v>19.843</v>
      </c>
      <c r="C330">
        <v>4.90646</v>
      </c>
      <c r="D330">
        <v>72.582400000000007</v>
      </c>
      <c r="E330">
        <v>0</v>
      </c>
      <c r="F330" t="s">
        <v>29</v>
      </c>
      <c r="G330" t="s">
        <v>23</v>
      </c>
      <c r="H330" t="s">
        <v>17</v>
      </c>
      <c r="I330">
        <v>45</v>
      </c>
      <c r="J330" t="s">
        <v>19</v>
      </c>
      <c r="K330" t="s">
        <v>19</v>
      </c>
      <c r="L330">
        <v>2</v>
      </c>
      <c r="M330">
        <v>7673.47</v>
      </c>
      <c r="N330" t="s">
        <v>26</v>
      </c>
      <c r="O330" t="s">
        <v>21</v>
      </c>
    </row>
    <row r="331" spans="1:15" x14ac:dyDescent="0.3">
      <c r="A331">
        <v>1086</v>
      </c>
      <c r="B331">
        <v>0.38671299999999997</v>
      </c>
      <c r="C331">
        <v>0</v>
      </c>
      <c r="D331">
        <v>16.007899999999999</v>
      </c>
      <c r="E331">
        <v>0</v>
      </c>
      <c r="F331" t="s">
        <v>22</v>
      </c>
      <c r="G331" t="s">
        <v>16</v>
      </c>
      <c r="H331" t="s">
        <v>24</v>
      </c>
      <c r="I331">
        <v>68</v>
      </c>
      <c r="J331" t="s">
        <v>18</v>
      </c>
      <c r="K331" t="s">
        <v>19</v>
      </c>
      <c r="L331">
        <v>0</v>
      </c>
      <c r="M331">
        <v>99832.9</v>
      </c>
      <c r="N331" t="s">
        <v>26</v>
      </c>
      <c r="O331" t="s">
        <v>21</v>
      </c>
    </row>
    <row r="332" spans="1:15" x14ac:dyDescent="0.3">
      <c r="A332">
        <v>1087</v>
      </c>
      <c r="B332">
        <v>7.8862199999999998</v>
      </c>
      <c r="C332">
        <v>0</v>
      </c>
      <c r="D332">
        <v>21.7258</v>
      </c>
      <c r="E332">
        <v>0</v>
      </c>
      <c r="F332" t="s">
        <v>22</v>
      </c>
      <c r="G332" t="s">
        <v>16</v>
      </c>
      <c r="H332" t="s">
        <v>24</v>
      </c>
      <c r="I332">
        <v>46</v>
      </c>
      <c r="J332" t="s">
        <v>19</v>
      </c>
      <c r="K332" t="s">
        <v>19</v>
      </c>
      <c r="L332">
        <v>0</v>
      </c>
      <c r="M332">
        <v>93996.800000000003</v>
      </c>
      <c r="N332" t="s">
        <v>26</v>
      </c>
      <c r="O332" t="s">
        <v>28</v>
      </c>
    </row>
    <row r="333" spans="1:15" x14ac:dyDescent="0.3">
      <c r="A333">
        <v>1091</v>
      </c>
      <c r="B333">
        <v>23.553799999999999</v>
      </c>
      <c r="C333">
        <v>3.1905899999999998</v>
      </c>
      <c r="D333">
        <v>108.27500000000001</v>
      </c>
      <c r="E333">
        <v>0</v>
      </c>
      <c r="F333" t="s">
        <v>22</v>
      </c>
      <c r="G333" t="s">
        <v>16</v>
      </c>
      <c r="H333" t="s">
        <v>17</v>
      </c>
      <c r="I333">
        <v>47</v>
      </c>
      <c r="J333" t="s">
        <v>18</v>
      </c>
      <c r="K333" t="s">
        <v>19</v>
      </c>
      <c r="L333">
        <v>2</v>
      </c>
      <c r="M333">
        <v>54039.4</v>
      </c>
      <c r="N333" t="s">
        <v>26</v>
      </c>
      <c r="O333" t="s">
        <v>21</v>
      </c>
    </row>
    <row r="334" spans="1:15" x14ac:dyDescent="0.3">
      <c r="A334">
        <v>1092</v>
      </c>
      <c r="B334">
        <v>23.523299999999999</v>
      </c>
      <c r="C334">
        <v>0</v>
      </c>
      <c r="D334">
        <v>14.2658</v>
      </c>
      <c r="E334">
        <v>0</v>
      </c>
      <c r="F334" t="s">
        <v>22</v>
      </c>
      <c r="G334" t="s">
        <v>16</v>
      </c>
      <c r="H334" t="s">
        <v>17</v>
      </c>
      <c r="I334">
        <v>31</v>
      </c>
      <c r="J334" t="s">
        <v>19</v>
      </c>
      <c r="K334" t="s">
        <v>19</v>
      </c>
      <c r="L334">
        <v>2</v>
      </c>
      <c r="M334">
        <v>11254.9</v>
      </c>
      <c r="N334" t="s">
        <v>20</v>
      </c>
      <c r="O334" t="s">
        <v>28</v>
      </c>
    </row>
    <row r="335" spans="1:15" x14ac:dyDescent="0.3">
      <c r="A335">
        <v>1100</v>
      </c>
      <c r="B335">
        <v>7.55206</v>
      </c>
      <c r="C335">
        <v>0</v>
      </c>
      <c r="D335">
        <v>36.364600000000003</v>
      </c>
      <c r="E335">
        <v>0</v>
      </c>
      <c r="F335" t="s">
        <v>22</v>
      </c>
      <c r="G335" t="s">
        <v>23</v>
      </c>
      <c r="H335" t="s">
        <v>24</v>
      </c>
      <c r="I335">
        <v>55</v>
      </c>
      <c r="J335" t="s">
        <v>18</v>
      </c>
      <c r="K335" t="s">
        <v>25</v>
      </c>
      <c r="L335">
        <v>2</v>
      </c>
      <c r="M335">
        <v>51744.2</v>
      </c>
      <c r="N335" t="s">
        <v>26</v>
      </c>
      <c r="O335" t="s">
        <v>28</v>
      </c>
    </row>
    <row r="336" spans="1:15" x14ac:dyDescent="0.3">
      <c r="A336">
        <v>1101</v>
      </c>
      <c r="B336">
        <v>16.5337</v>
      </c>
      <c r="C336">
        <v>0</v>
      </c>
      <c r="D336">
        <v>16.489000000000001</v>
      </c>
      <c r="E336">
        <v>0</v>
      </c>
      <c r="F336" t="s">
        <v>22</v>
      </c>
      <c r="G336" t="s">
        <v>16</v>
      </c>
      <c r="H336" t="s">
        <v>17</v>
      </c>
      <c r="I336">
        <v>56</v>
      </c>
      <c r="J336" t="s">
        <v>19</v>
      </c>
      <c r="K336" t="s">
        <v>25</v>
      </c>
      <c r="L336">
        <v>0</v>
      </c>
      <c r="M336">
        <v>4841.33</v>
      </c>
      <c r="N336" t="s">
        <v>20</v>
      </c>
      <c r="O336" t="s">
        <v>28</v>
      </c>
    </row>
    <row r="337" spans="1:15" x14ac:dyDescent="0.3">
      <c r="A337">
        <v>1103</v>
      </c>
      <c r="B337">
        <v>5.0139199999999997</v>
      </c>
      <c r="C337">
        <v>7.9161299999999999</v>
      </c>
      <c r="D337">
        <v>24.416799999999999</v>
      </c>
      <c r="E337">
        <v>0</v>
      </c>
      <c r="F337" t="s">
        <v>29</v>
      </c>
      <c r="G337" t="s">
        <v>23</v>
      </c>
      <c r="H337" t="s">
        <v>24</v>
      </c>
      <c r="I337">
        <v>72</v>
      </c>
      <c r="J337" t="s">
        <v>19</v>
      </c>
      <c r="K337" t="s">
        <v>25</v>
      </c>
      <c r="L337">
        <v>0</v>
      </c>
      <c r="M337">
        <v>22150.799999999999</v>
      </c>
      <c r="N337" t="s">
        <v>26</v>
      </c>
      <c r="O337" t="s">
        <v>28</v>
      </c>
    </row>
    <row r="338" spans="1:15" x14ac:dyDescent="0.3">
      <c r="A338">
        <v>1104</v>
      </c>
      <c r="B338">
        <v>4.7282999999999999</v>
      </c>
      <c r="C338">
        <v>0</v>
      </c>
      <c r="D338">
        <v>27.186</v>
      </c>
      <c r="E338">
        <v>0</v>
      </c>
      <c r="F338" t="s">
        <v>29</v>
      </c>
      <c r="G338" t="s">
        <v>23</v>
      </c>
      <c r="H338" t="s">
        <v>17</v>
      </c>
      <c r="I338">
        <v>45</v>
      </c>
      <c r="J338" t="s">
        <v>19</v>
      </c>
      <c r="K338" t="s">
        <v>19</v>
      </c>
      <c r="L338">
        <v>2</v>
      </c>
      <c r="M338">
        <v>39035.800000000003</v>
      </c>
      <c r="N338" t="s">
        <v>26</v>
      </c>
      <c r="O338" t="s">
        <v>28</v>
      </c>
    </row>
    <row r="339" spans="1:15" x14ac:dyDescent="0.3">
      <c r="A339">
        <v>1106</v>
      </c>
      <c r="B339">
        <v>1.66449</v>
      </c>
      <c r="C339">
        <v>0</v>
      </c>
      <c r="D339">
        <v>14.106999999999999</v>
      </c>
      <c r="E339">
        <v>0</v>
      </c>
      <c r="F339" t="s">
        <v>22</v>
      </c>
      <c r="G339" t="s">
        <v>16</v>
      </c>
      <c r="H339" t="s">
        <v>17</v>
      </c>
      <c r="I339">
        <v>63</v>
      </c>
      <c r="J339" t="s">
        <v>19</v>
      </c>
      <c r="K339" t="s">
        <v>19</v>
      </c>
      <c r="L339">
        <v>0</v>
      </c>
      <c r="M339">
        <v>82981</v>
      </c>
      <c r="N339" t="s">
        <v>26</v>
      </c>
      <c r="O339" t="s">
        <v>28</v>
      </c>
    </row>
    <row r="340" spans="1:15" x14ac:dyDescent="0.3">
      <c r="A340">
        <v>1110</v>
      </c>
      <c r="B340">
        <v>0.837476</v>
      </c>
      <c r="C340">
        <v>0</v>
      </c>
      <c r="D340">
        <v>30.1267</v>
      </c>
      <c r="E340">
        <v>0</v>
      </c>
      <c r="F340" t="s">
        <v>15</v>
      </c>
      <c r="G340" t="s">
        <v>23</v>
      </c>
      <c r="H340" t="s">
        <v>17</v>
      </c>
      <c r="I340">
        <v>80</v>
      </c>
      <c r="J340" t="s">
        <v>18</v>
      </c>
      <c r="K340" t="s">
        <v>25</v>
      </c>
      <c r="L340">
        <v>1</v>
      </c>
      <c r="M340">
        <v>31809.7</v>
      </c>
      <c r="N340" t="s">
        <v>20</v>
      </c>
      <c r="O340" t="s">
        <v>21</v>
      </c>
    </row>
    <row r="341" spans="1:15" x14ac:dyDescent="0.3">
      <c r="A341">
        <v>1112</v>
      </c>
      <c r="B341">
        <v>19.414300000000001</v>
      </c>
      <c r="C341">
        <v>4.5024300000000004</v>
      </c>
      <c r="D341">
        <v>21.1967</v>
      </c>
      <c r="E341">
        <v>0</v>
      </c>
      <c r="F341" t="s">
        <v>22</v>
      </c>
      <c r="G341" t="s">
        <v>16</v>
      </c>
      <c r="H341" t="s">
        <v>24</v>
      </c>
      <c r="I341">
        <v>80</v>
      </c>
      <c r="J341" t="s">
        <v>18</v>
      </c>
      <c r="K341" t="s">
        <v>19</v>
      </c>
      <c r="L341">
        <v>1</v>
      </c>
      <c r="M341">
        <v>17755.400000000001</v>
      </c>
      <c r="N341" t="s">
        <v>26</v>
      </c>
      <c r="O341" t="s">
        <v>21</v>
      </c>
    </row>
    <row r="342" spans="1:15" x14ac:dyDescent="0.3">
      <c r="A342">
        <v>1115</v>
      </c>
      <c r="B342">
        <v>6.4165900000000002</v>
      </c>
      <c r="C342">
        <v>0</v>
      </c>
      <c r="D342">
        <v>145.393</v>
      </c>
      <c r="E342">
        <v>0</v>
      </c>
      <c r="F342" t="s">
        <v>15</v>
      </c>
      <c r="G342" t="s">
        <v>16</v>
      </c>
      <c r="H342" t="s">
        <v>24</v>
      </c>
      <c r="I342">
        <v>61</v>
      </c>
      <c r="J342" t="s">
        <v>19</v>
      </c>
      <c r="K342" t="s">
        <v>19</v>
      </c>
      <c r="L342">
        <v>0</v>
      </c>
      <c r="M342">
        <v>41063.599999999999</v>
      </c>
      <c r="N342" t="s">
        <v>20</v>
      </c>
      <c r="O342" t="s">
        <v>28</v>
      </c>
    </row>
    <row r="343" spans="1:15" x14ac:dyDescent="0.3">
      <c r="A343">
        <v>1116</v>
      </c>
      <c r="B343">
        <v>20.2409</v>
      </c>
      <c r="C343">
        <v>0</v>
      </c>
      <c r="D343">
        <v>18.248699999999999</v>
      </c>
      <c r="E343">
        <v>0</v>
      </c>
      <c r="F343" t="s">
        <v>15</v>
      </c>
      <c r="G343" t="s">
        <v>23</v>
      </c>
      <c r="H343" t="s">
        <v>17</v>
      </c>
      <c r="I343">
        <v>48</v>
      </c>
      <c r="J343" t="s">
        <v>18</v>
      </c>
      <c r="K343" t="s">
        <v>19</v>
      </c>
      <c r="L343">
        <v>0</v>
      </c>
      <c r="M343">
        <v>4581.1099999999997</v>
      </c>
      <c r="N343" t="s">
        <v>26</v>
      </c>
      <c r="O343" t="s">
        <v>21</v>
      </c>
    </row>
    <row r="344" spans="1:15" x14ac:dyDescent="0.3">
      <c r="A344">
        <v>1118</v>
      </c>
      <c r="B344">
        <v>28.792999999999999</v>
      </c>
      <c r="C344">
        <v>0</v>
      </c>
      <c r="D344">
        <v>107.569</v>
      </c>
      <c r="E344">
        <v>0</v>
      </c>
      <c r="F344" t="s">
        <v>29</v>
      </c>
      <c r="G344" t="s">
        <v>23</v>
      </c>
      <c r="H344" t="s">
        <v>17</v>
      </c>
      <c r="I344">
        <v>49</v>
      </c>
      <c r="J344" t="s">
        <v>19</v>
      </c>
      <c r="K344" t="s">
        <v>25</v>
      </c>
      <c r="L344">
        <v>0</v>
      </c>
      <c r="M344">
        <v>9414.82</v>
      </c>
      <c r="N344" t="s">
        <v>26</v>
      </c>
      <c r="O344" t="s">
        <v>28</v>
      </c>
    </row>
    <row r="345" spans="1:15" x14ac:dyDescent="0.3">
      <c r="A345">
        <v>1122</v>
      </c>
      <c r="B345">
        <v>9.3880400000000002</v>
      </c>
      <c r="C345">
        <v>0</v>
      </c>
      <c r="D345">
        <v>38.9681</v>
      </c>
      <c r="E345">
        <v>0</v>
      </c>
      <c r="F345" t="s">
        <v>22</v>
      </c>
      <c r="G345" t="s">
        <v>23</v>
      </c>
      <c r="H345" t="s">
        <v>17</v>
      </c>
      <c r="I345">
        <v>65</v>
      </c>
      <c r="J345" t="s">
        <v>19</v>
      </c>
      <c r="K345" t="s">
        <v>25</v>
      </c>
      <c r="L345">
        <v>1</v>
      </c>
      <c r="M345">
        <v>57626.9</v>
      </c>
      <c r="N345" t="s">
        <v>20</v>
      </c>
      <c r="O345" t="s">
        <v>28</v>
      </c>
    </row>
    <row r="346" spans="1:15" x14ac:dyDescent="0.3">
      <c r="A346">
        <v>1123</v>
      </c>
      <c r="B346">
        <v>28.197399999999998</v>
      </c>
      <c r="C346">
        <v>9.5313199999999991</v>
      </c>
      <c r="D346">
        <v>13.9877</v>
      </c>
      <c r="E346">
        <v>0</v>
      </c>
      <c r="F346" t="s">
        <v>29</v>
      </c>
      <c r="G346" t="s">
        <v>23</v>
      </c>
      <c r="H346" t="s">
        <v>17</v>
      </c>
      <c r="I346">
        <v>28</v>
      </c>
      <c r="J346" t="s">
        <v>18</v>
      </c>
      <c r="K346" t="s">
        <v>19</v>
      </c>
      <c r="L346">
        <v>2</v>
      </c>
      <c r="M346">
        <v>63328.800000000003</v>
      </c>
      <c r="N346" t="s">
        <v>26</v>
      </c>
      <c r="O346" t="s">
        <v>21</v>
      </c>
    </row>
    <row r="347" spans="1:15" x14ac:dyDescent="0.3">
      <c r="A347">
        <v>1128</v>
      </c>
      <c r="B347">
        <v>0</v>
      </c>
      <c r="C347">
        <v>0</v>
      </c>
      <c r="D347">
        <v>0.58317099999999999</v>
      </c>
      <c r="E347">
        <v>0</v>
      </c>
      <c r="F347" t="s">
        <v>22</v>
      </c>
      <c r="G347" t="s">
        <v>23</v>
      </c>
      <c r="H347" t="s">
        <v>24</v>
      </c>
      <c r="I347">
        <v>78</v>
      </c>
      <c r="J347" t="s">
        <v>18</v>
      </c>
      <c r="K347" t="s">
        <v>19</v>
      </c>
      <c r="L347">
        <v>2</v>
      </c>
      <c r="M347">
        <v>62685</v>
      </c>
      <c r="N347" t="s">
        <v>26</v>
      </c>
      <c r="O347" t="s">
        <v>21</v>
      </c>
    </row>
    <row r="348" spans="1:15" x14ac:dyDescent="0.3">
      <c r="A348">
        <v>1130</v>
      </c>
      <c r="B348">
        <v>25.095300000000002</v>
      </c>
      <c r="C348">
        <v>0</v>
      </c>
      <c r="D348">
        <v>111.59099999999999</v>
      </c>
      <c r="E348">
        <v>0</v>
      </c>
      <c r="F348" t="s">
        <v>22</v>
      </c>
      <c r="G348" t="s">
        <v>16</v>
      </c>
      <c r="H348" t="s">
        <v>17</v>
      </c>
      <c r="I348">
        <v>46</v>
      </c>
      <c r="J348" t="s">
        <v>18</v>
      </c>
      <c r="K348" t="s">
        <v>19</v>
      </c>
      <c r="L348">
        <v>1</v>
      </c>
      <c r="M348">
        <v>51014</v>
      </c>
      <c r="N348" t="s">
        <v>26</v>
      </c>
      <c r="O348" t="s">
        <v>21</v>
      </c>
    </row>
    <row r="349" spans="1:15" ht="16.05" hidden="1" x14ac:dyDescent="0.3">
      <c r="A349">
        <v>1133</v>
      </c>
      <c r="B349">
        <v>0</v>
      </c>
      <c r="C349">
        <v>0</v>
      </c>
      <c r="D349">
        <v>0.90694699999999995</v>
      </c>
      <c r="E349">
        <v>1</v>
      </c>
      <c r="F349" t="s">
        <v>22</v>
      </c>
      <c r="G349" t="s">
        <v>16</v>
      </c>
      <c r="H349" t="s">
        <v>17</v>
      </c>
      <c r="I349">
        <v>25</v>
      </c>
      <c r="J349" t="s">
        <v>18</v>
      </c>
      <c r="K349" t="s">
        <v>25</v>
      </c>
      <c r="L349">
        <v>2</v>
      </c>
      <c r="M349">
        <v>88023.2</v>
      </c>
      <c r="N349" t="s">
        <v>26</v>
      </c>
      <c r="O349" t="s">
        <v>27</v>
      </c>
    </row>
    <row r="350" spans="1:15" x14ac:dyDescent="0.3">
      <c r="A350">
        <v>1136</v>
      </c>
      <c r="B350">
        <v>13.295199999999999</v>
      </c>
      <c r="C350">
        <v>2.8769800000000001</v>
      </c>
      <c r="D350">
        <v>56.444800000000001</v>
      </c>
      <c r="E350">
        <v>0</v>
      </c>
      <c r="F350" t="s">
        <v>22</v>
      </c>
      <c r="G350" t="s">
        <v>23</v>
      </c>
      <c r="H350" t="s">
        <v>17</v>
      </c>
      <c r="I350">
        <v>42</v>
      </c>
      <c r="J350" t="s">
        <v>19</v>
      </c>
      <c r="K350" t="s">
        <v>19</v>
      </c>
      <c r="L350">
        <v>0</v>
      </c>
      <c r="M350">
        <v>18552.7</v>
      </c>
      <c r="N350" t="s">
        <v>26</v>
      </c>
      <c r="O350" t="s">
        <v>21</v>
      </c>
    </row>
    <row r="351" spans="1:15" x14ac:dyDescent="0.3">
      <c r="A351">
        <v>1138</v>
      </c>
      <c r="B351">
        <v>23.933299999999999</v>
      </c>
      <c r="C351">
        <v>0</v>
      </c>
      <c r="D351">
        <v>47.4773</v>
      </c>
      <c r="E351">
        <v>0</v>
      </c>
      <c r="F351" t="s">
        <v>15</v>
      </c>
      <c r="G351" t="s">
        <v>16</v>
      </c>
      <c r="H351" t="s">
        <v>24</v>
      </c>
      <c r="I351">
        <v>23</v>
      </c>
      <c r="J351" t="s">
        <v>18</v>
      </c>
      <c r="K351" t="s">
        <v>25</v>
      </c>
      <c r="L351">
        <v>1</v>
      </c>
      <c r="M351">
        <v>14082</v>
      </c>
      <c r="N351" t="s">
        <v>26</v>
      </c>
      <c r="O351" t="s">
        <v>21</v>
      </c>
    </row>
    <row r="352" spans="1:15" x14ac:dyDescent="0.3">
      <c r="A352">
        <v>1143</v>
      </c>
      <c r="B352">
        <v>29.349799999999998</v>
      </c>
      <c r="C352">
        <v>0</v>
      </c>
      <c r="D352">
        <v>20.093900000000001</v>
      </c>
      <c r="E352">
        <v>0</v>
      </c>
      <c r="F352" t="s">
        <v>22</v>
      </c>
      <c r="G352" t="s">
        <v>16</v>
      </c>
      <c r="H352" t="s">
        <v>17</v>
      </c>
      <c r="I352">
        <v>57</v>
      </c>
      <c r="J352" t="s">
        <v>18</v>
      </c>
      <c r="K352" t="s">
        <v>19</v>
      </c>
      <c r="L352">
        <v>1</v>
      </c>
      <c r="M352">
        <v>50290.7</v>
      </c>
      <c r="N352" t="s">
        <v>26</v>
      </c>
      <c r="O352" t="s">
        <v>21</v>
      </c>
    </row>
    <row r="353" spans="1:15" x14ac:dyDescent="0.3">
      <c r="A353">
        <v>1149</v>
      </c>
      <c r="B353">
        <v>11.8988</v>
      </c>
      <c r="C353">
        <v>0</v>
      </c>
      <c r="D353">
        <v>11.939299999999999</v>
      </c>
      <c r="E353">
        <v>0</v>
      </c>
      <c r="F353" t="s">
        <v>22</v>
      </c>
      <c r="G353" t="s">
        <v>23</v>
      </c>
      <c r="H353" t="s">
        <v>17</v>
      </c>
      <c r="I353">
        <v>69</v>
      </c>
      <c r="J353" t="s">
        <v>18</v>
      </c>
      <c r="K353" t="s">
        <v>19</v>
      </c>
      <c r="L353">
        <v>0</v>
      </c>
      <c r="M353">
        <v>91198.6</v>
      </c>
      <c r="N353" t="s">
        <v>26</v>
      </c>
      <c r="O353" t="s">
        <v>28</v>
      </c>
    </row>
    <row r="354" spans="1:15" x14ac:dyDescent="0.3">
      <c r="A354">
        <v>1152</v>
      </c>
      <c r="B354">
        <v>13.766500000000001</v>
      </c>
      <c r="C354">
        <v>0</v>
      </c>
      <c r="D354">
        <v>47.985999999999997</v>
      </c>
      <c r="E354">
        <v>0</v>
      </c>
      <c r="F354" t="s">
        <v>22</v>
      </c>
      <c r="G354" t="s">
        <v>23</v>
      </c>
      <c r="H354" t="s">
        <v>17</v>
      </c>
      <c r="I354">
        <v>58</v>
      </c>
      <c r="J354" t="s">
        <v>19</v>
      </c>
      <c r="K354" t="s">
        <v>25</v>
      </c>
      <c r="L354">
        <v>2</v>
      </c>
      <c r="M354">
        <v>4123.46</v>
      </c>
      <c r="N354" t="s">
        <v>26</v>
      </c>
      <c r="O354" t="s">
        <v>28</v>
      </c>
    </row>
    <row r="355" spans="1:15" x14ac:dyDescent="0.3">
      <c r="A355">
        <v>1158</v>
      </c>
      <c r="B355">
        <v>4.2688699999999997</v>
      </c>
      <c r="C355">
        <v>0</v>
      </c>
      <c r="D355">
        <v>57.619300000000003</v>
      </c>
      <c r="E355">
        <v>0</v>
      </c>
      <c r="F355" t="s">
        <v>15</v>
      </c>
      <c r="G355" t="s">
        <v>23</v>
      </c>
      <c r="H355" t="s">
        <v>17</v>
      </c>
      <c r="I355">
        <v>54</v>
      </c>
      <c r="J355" t="s">
        <v>18</v>
      </c>
      <c r="K355" t="s">
        <v>19</v>
      </c>
      <c r="L355">
        <v>0</v>
      </c>
      <c r="M355">
        <v>37389.199999999997</v>
      </c>
      <c r="N355" t="s">
        <v>26</v>
      </c>
      <c r="O355" t="s">
        <v>21</v>
      </c>
    </row>
    <row r="356" spans="1:15" x14ac:dyDescent="0.3">
      <c r="A356">
        <v>1160</v>
      </c>
      <c r="B356">
        <v>6.9901400000000002</v>
      </c>
      <c r="C356">
        <v>0</v>
      </c>
      <c r="D356">
        <v>64.411600000000007</v>
      </c>
      <c r="E356">
        <v>0</v>
      </c>
      <c r="F356" t="s">
        <v>22</v>
      </c>
      <c r="G356" t="s">
        <v>23</v>
      </c>
      <c r="H356" t="s">
        <v>17</v>
      </c>
      <c r="I356">
        <v>76</v>
      </c>
      <c r="J356" t="s">
        <v>19</v>
      </c>
      <c r="K356" t="s">
        <v>25</v>
      </c>
      <c r="L356">
        <v>2</v>
      </c>
      <c r="M356">
        <v>59592.6</v>
      </c>
      <c r="N356" t="s">
        <v>20</v>
      </c>
      <c r="O356" t="s">
        <v>28</v>
      </c>
    </row>
    <row r="357" spans="1:15" x14ac:dyDescent="0.3">
      <c r="A357">
        <v>1164</v>
      </c>
      <c r="B357">
        <v>26.003599999999999</v>
      </c>
      <c r="C357">
        <v>0</v>
      </c>
      <c r="D357">
        <v>37.129300000000001</v>
      </c>
      <c r="E357">
        <v>0</v>
      </c>
      <c r="F357" t="s">
        <v>15</v>
      </c>
      <c r="G357" t="s">
        <v>16</v>
      </c>
      <c r="H357" t="s">
        <v>24</v>
      </c>
      <c r="I357">
        <v>79</v>
      </c>
      <c r="J357" t="s">
        <v>18</v>
      </c>
      <c r="K357" t="s">
        <v>25</v>
      </c>
      <c r="L357">
        <v>1</v>
      </c>
      <c r="M357">
        <v>87818.3</v>
      </c>
      <c r="N357" t="s">
        <v>26</v>
      </c>
      <c r="O357" t="s">
        <v>28</v>
      </c>
    </row>
    <row r="358" spans="1:15" x14ac:dyDescent="0.3">
      <c r="A358">
        <v>1166</v>
      </c>
      <c r="B358">
        <v>26.498899999999999</v>
      </c>
      <c r="C358">
        <v>0</v>
      </c>
      <c r="D358">
        <v>54.757100000000001</v>
      </c>
      <c r="E358">
        <v>0</v>
      </c>
      <c r="F358" t="s">
        <v>22</v>
      </c>
      <c r="G358" t="s">
        <v>23</v>
      </c>
      <c r="H358" t="s">
        <v>17</v>
      </c>
      <c r="I358">
        <v>86</v>
      </c>
      <c r="J358" t="s">
        <v>19</v>
      </c>
      <c r="K358" t="s">
        <v>25</v>
      </c>
      <c r="L358">
        <v>2</v>
      </c>
      <c r="M358">
        <v>56256.1</v>
      </c>
      <c r="N358" t="s">
        <v>26</v>
      </c>
      <c r="O358" t="s">
        <v>28</v>
      </c>
    </row>
    <row r="359" spans="1:15" x14ac:dyDescent="0.3">
      <c r="A359">
        <v>1181</v>
      </c>
      <c r="B359">
        <v>25.323699999999999</v>
      </c>
      <c r="C359">
        <v>0</v>
      </c>
      <c r="D359">
        <v>45.121600000000001</v>
      </c>
      <c r="E359">
        <v>0</v>
      </c>
      <c r="F359" t="s">
        <v>22</v>
      </c>
      <c r="G359" t="s">
        <v>23</v>
      </c>
      <c r="H359" t="s">
        <v>24</v>
      </c>
      <c r="I359">
        <v>61</v>
      </c>
      <c r="J359" t="s">
        <v>19</v>
      </c>
      <c r="K359" t="s">
        <v>19</v>
      </c>
      <c r="L359">
        <v>1</v>
      </c>
      <c r="M359">
        <v>18307.400000000001</v>
      </c>
      <c r="N359" t="s">
        <v>26</v>
      </c>
      <c r="O359" t="s">
        <v>28</v>
      </c>
    </row>
    <row r="360" spans="1:15" x14ac:dyDescent="0.3">
      <c r="A360">
        <v>1188</v>
      </c>
      <c r="B360">
        <v>0.77487300000000003</v>
      </c>
      <c r="C360">
        <v>0</v>
      </c>
      <c r="D360">
        <v>5.7156000000000002</v>
      </c>
      <c r="E360">
        <v>0</v>
      </c>
      <c r="F360" t="s">
        <v>29</v>
      </c>
      <c r="G360" t="s">
        <v>16</v>
      </c>
      <c r="H360" t="s">
        <v>17</v>
      </c>
      <c r="I360">
        <v>84</v>
      </c>
      <c r="J360" t="s">
        <v>18</v>
      </c>
      <c r="K360" t="s">
        <v>19</v>
      </c>
      <c r="L360">
        <v>2</v>
      </c>
      <c r="M360">
        <v>5936.48</v>
      </c>
      <c r="N360" t="s">
        <v>20</v>
      </c>
      <c r="O360" t="s">
        <v>21</v>
      </c>
    </row>
    <row r="361" spans="1:15" x14ac:dyDescent="0.3">
      <c r="A361">
        <v>1193</v>
      </c>
      <c r="B361">
        <v>19.78</v>
      </c>
      <c r="C361">
        <v>0</v>
      </c>
      <c r="D361">
        <v>57.617699999999999</v>
      </c>
      <c r="E361">
        <v>3</v>
      </c>
      <c r="F361" t="s">
        <v>22</v>
      </c>
      <c r="G361" t="s">
        <v>16</v>
      </c>
      <c r="H361" t="s">
        <v>24</v>
      </c>
      <c r="I361">
        <v>73</v>
      </c>
      <c r="J361" t="s">
        <v>18</v>
      </c>
      <c r="K361" t="s">
        <v>25</v>
      </c>
      <c r="L361">
        <v>0</v>
      </c>
      <c r="M361">
        <v>23832</v>
      </c>
      <c r="N361" t="s">
        <v>26</v>
      </c>
      <c r="O361" t="s">
        <v>28</v>
      </c>
    </row>
    <row r="362" spans="1:15" ht="16.05" hidden="1" x14ac:dyDescent="0.3">
      <c r="A362">
        <v>1196</v>
      </c>
      <c r="B362">
        <v>0</v>
      </c>
      <c r="C362">
        <v>0</v>
      </c>
      <c r="D362">
        <v>0.46076499999999998</v>
      </c>
      <c r="E362">
        <v>0</v>
      </c>
      <c r="F362" t="s">
        <v>15</v>
      </c>
      <c r="G362" t="s">
        <v>16</v>
      </c>
      <c r="H362" t="s">
        <v>17</v>
      </c>
      <c r="I362">
        <v>77</v>
      </c>
      <c r="J362" t="s">
        <v>18</v>
      </c>
      <c r="K362" t="s">
        <v>25</v>
      </c>
      <c r="L362">
        <v>0</v>
      </c>
      <c r="M362">
        <v>36434.300000000003</v>
      </c>
      <c r="N362" t="s">
        <v>20</v>
      </c>
      <c r="O362" t="s">
        <v>27</v>
      </c>
    </row>
    <row r="363" spans="1:15" x14ac:dyDescent="0.3">
      <c r="A363">
        <v>1199</v>
      </c>
      <c r="B363">
        <v>7.2598700000000003</v>
      </c>
      <c r="C363">
        <v>0</v>
      </c>
      <c r="D363">
        <v>74.813400000000001</v>
      </c>
      <c r="E363">
        <v>0</v>
      </c>
      <c r="F363" t="s">
        <v>22</v>
      </c>
      <c r="G363" t="s">
        <v>16</v>
      </c>
      <c r="H363" t="s">
        <v>17</v>
      </c>
      <c r="I363">
        <v>55</v>
      </c>
      <c r="J363" t="s">
        <v>19</v>
      </c>
      <c r="K363" t="s">
        <v>19</v>
      </c>
      <c r="L363">
        <v>1</v>
      </c>
      <c r="M363">
        <v>69408.3</v>
      </c>
      <c r="N363" t="s">
        <v>26</v>
      </c>
      <c r="O363" t="s">
        <v>28</v>
      </c>
    </row>
    <row r="364" spans="1:15" x14ac:dyDescent="0.3">
      <c r="A364">
        <v>1201</v>
      </c>
      <c r="B364">
        <v>2.0623999999999998</v>
      </c>
      <c r="C364">
        <v>0</v>
      </c>
      <c r="D364">
        <v>16.597799999999999</v>
      </c>
      <c r="E364">
        <v>0</v>
      </c>
      <c r="F364" t="s">
        <v>15</v>
      </c>
      <c r="G364" t="s">
        <v>16</v>
      </c>
      <c r="H364" t="s">
        <v>17</v>
      </c>
      <c r="I364">
        <v>28</v>
      </c>
      <c r="J364" t="s">
        <v>19</v>
      </c>
      <c r="K364" t="s">
        <v>25</v>
      </c>
      <c r="L364">
        <v>2</v>
      </c>
      <c r="M364">
        <v>39700.300000000003</v>
      </c>
      <c r="N364" t="s">
        <v>26</v>
      </c>
      <c r="O364" t="s">
        <v>21</v>
      </c>
    </row>
    <row r="365" spans="1:15" x14ac:dyDescent="0.3">
      <c r="A365">
        <v>1202</v>
      </c>
      <c r="B365">
        <v>17.734400000000001</v>
      </c>
      <c r="C365">
        <v>0</v>
      </c>
      <c r="D365">
        <v>5.4280099999999996</v>
      </c>
      <c r="E365">
        <v>0</v>
      </c>
      <c r="F365" t="s">
        <v>22</v>
      </c>
      <c r="G365" t="s">
        <v>23</v>
      </c>
      <c r="H365" t="s">
        <v>17</v>
      </c>
      <c r="I365">
        <v>45</v>
      </c>
      <c r="J365" t="s">
        <v>18</v>
      </c>
      <c r="K365" t="s">
        <v>19</v>
      </c>
      <c r="L365">
        <v>0</v>
      </c>
      <c r="M365">
        <v>41947.8</v>
      </c>
      <c r="N365" t="s">
        <v>26</v>
      </c>
      <c r="O365" t="s">
        <v>28</v>
      </c>
    </row>
    <row r="366" spans="1:15" x14ac:dyDescent="0.3">
      <c r="A366">
        <v>1203</v>
      </c>
      <c r="B366">
        <v>0</v>
      </c>
      <c r="C366">
        <v>0</v>
      </c>
      <c r="D366">
        <v>3.5397400000000001</v>
      </c>
      <c r="E366">
        <v>0</v>
      </c>
      <c r="F366" t="s">
        <v>29</v>
      </c>
      <c r="G366" t="s">
        <v>16</v>
      </c>
      <c r="H366" t="s">
        <v>24</v>
      </c>
      <c r="I366">
        <v>68</v>
      </c>
      <c r="J366" t="s">
        <v>19</v>
      </c>
      <c r="K366" t="s">
        <v>19</v>
      </c>
      <c r="L366">
        <v>1</v>
      </c>
      <c r="M366">
        <v>27677.8</v>
      </c>
      <c r="N366" t="s">
        <v>26</v>
      </c>
      <c r="O366" t="s">
        <v>28</v>
      </c>
    </row>
    <row r="367" spans="1:15" x14ac:dyDescent="0.3">
      <c r="A367">
        <v>1204</v>
      </c>
      <c r="B367">
        <v>2.4614199999999999</v>
      </c>
      <c r="C367">
        <v>0</v>
      </c>
      <c r="D367">
        <v>71.6614</v>
      </c>
      <c r="E367">
        <v>0</v>
      </c>
      <c r="F367" t="s">
        <v>22</v>
      </c>
      <c r="G367" t="s">
        <v>23</v>
      </c>
      <c r="H367" t="s">
        <v>17</v>
      </c>
      <c r="I367">
        <v>75</v>
      </c>
      <c r="J367" t="s">
        <v>18</v>
      </c>
      <c r="K367" t="s">
        <v>19</v>
      </c>
      <c r="L367">
        <v>2</v>
      </c>
      <c r="M367">
        <v>42846.2</v>
      </c>
      <c r="N367" t="s">
        <v>20</v>
      </c>
      <c r="O367" t="s">
        <v>21</v>
      </c>
    </row>
    <row r="368" spans="1:15" x14ac:dyDescent="0.3">
      <c r="A368">
        <v>1211</v>
      </c>
      <c r="B368">
        <v>21.441500000000001</v>
      </c>
      <c r="C368">
        <v>0</v>
      </c>
      <c r="D368">
        <v>38.816400000000002</v>
      </c>
      <c r="E368">
        <v>0</v>
      </c>
      <c r="F368" t="s">
        <v>22</v>
      </c>
      <c r="G368" t="s">
        <v>23</v>
      </c>
      <c r="H368" t="s">
        <v>17</v>
      </c>
      <c r="I368">
        <v>71</v>
      </c>
      <c r="J368" t="s">
        <v>19</v>
      </c>
      <c r="K368" t="s">
        <v>19</v>
      </c>
      <c r="L368">
        <v>0</v>
      </c>
      <c r="M368">
        <v>51195.5</v>
      </c>
      <c r="N368" t="s">
        <v>20</v>
      </c>
      <c r="O368" t="s">
        <v>28</v>
      </c>
    </row>
    <row r="369" spans="1:15" x14ac:dyDescent="0.3">
      <c r="A369">
        <v>1219</v>
      </c>
      <c r="B369">
        <v>16.772300000000001</v>
      </c>
      <c r="C369">
        <v>0</v>
      </c>
      <c r="D369">
        <v>16.3583</v>
      </c>
      <c r="E369">
        <v>0</v>
      </c>
      <c r="F369" t="s">
        <v>29</v>
      </c>
      <c r="G369" t="s">
        <v>23</v>
      </c>
      <c r="H369" t="s">
        <v>24</v>
      </c>
      <c r="I369">
        <v>84</v>
      </c>
      <c r="J369" t="s">
        <v>19</v>
      </c>
      <c r="K369" t="s">
        <v>25</v>
      </c>
      <c r="L369">
        <v>0</v>
      </c>
      <c r="M369">
        <v>34148.6</v>
      </c>
      <c r="N369" t="s">
        <v>20</v>
      </c>
      <c r="O369" t="s">
        <v>28</v>
      </c>
    </row>
    <row r="370" spans="1:15" ht="16.05" hidden="1" x14ac:dyDescent="0.3">
      <c r="A370">
        <v>1223</v>
      </c>
      <c r="B370">
        <v>0</v>
      </c>
      <c r="C370">
        <v>0</v>
      </c>
      <c r="D370">
        <v>4.42211</v>
      </c>
      <c r="E370">
        <v>0</v>
      </c>
      <c r="F370" t="s">
        <v>15</v>
      </c>
      <c r="G370" t="s">
        <v>23</v>
      </c>
      <c r="H370" t="s">
        <v>24</v>
      </c>
      <c r="I370">
        <v>62</v>
      </c>
      <c r="J370" t="s">
        <v>18</v>
      </c>
      <c r="K370" t="s">
        <v>25</v>
      </c>
      <c r="L370">
        <v>2</v>
      </c>
      <c r="M370">
        <v>5197</v>
      </c>
      <c r="N370" t="s">
        <v>26</v>
      </c>
      <c r="O370" t="s">
        <v>27</v>
      </c>
    </row>
    <row r="371" spans="1:15" x14ac:dyDescent="0.3">
      <c r="A371">
        <v>1229</v>
      </c>
      <c r="B371">
        <v>19.802099999999999</v>
      </c>
      <c r="C371">
        <v>0</v>
      </c>
      <c r="D371">
        <v>9.3152899999999992</v>
      </c>
      <c r="E371">
        <v>0</v>
      </c>
      <c r="F371" t="s">
        <v>22</v>
      </c>
      <c r="G371" t="s">
        <v>16</v>
      </c>
      <c r="H371" t="s">
        <v>24</v>
      </c>
      <c r="I371">
        <v>21</v>
      </c>
      <c r="J371" t="s">
        <v>18</v>
      </c>
      <c r="K371" t="s">
        <v>19</v>
      </c>
      <c r="L371">
        <v>0</v>
      </c>
      <c r="M371">
        <v>38705.5</v>
      </c>
      <c r="N371" t="s">
        <v>20</v>
      </c>
      <c r="O371" t="s">
        <v>21</v>
      </c>
    </row>
    <row r="372" spans="1:15" ht="16.05" hidden="1" x14ac:dyDescent="0.3">
      <c r="A372">
        <v>1237</v>
      </c>
      <c r="B372">
        <v>0</v>
      </c>
      <c r="C372">
        <v>0</v>
      </c>
      <c r="D372">
        <v>3.4045800000000002</v>
      </c>
      <c r="E372">
        <v>0</v>
      </c>
      <c r="F372" t="s">
        <v>29</v>
      </c>
      <c r="G372" t="s">
        <v>16</v>
      </c>
      <c r="H372" t="s">
        <v>17</v>
      </c>
      <c r="I372">
        <v>49</v>
      </c>
      <c r="J372" t="s">
        <v>18</v>
      </c>
      <c r="K372" t="s">
        <v>25</v>
      </c>
      <c r="L372">
        <v>0</v>
      </c>
      <c r="M372">
        <v>23660.3</v>
      </c>
      <c r="N372" t="s">
        <v>26</v>
      </c>
      <c r="O372" t="s">
        <v>27</v>
      </c>
    </row>
    <row r="373" spans="1:15" x14ac:dyDescent="0.3">
      <c r="A373">
        <v>1250</v>
      </c>
      <c r="B373">
        <v>22.1555</v>
      </c>
      <c r="C373">
        <v>9.2017000000000002E-2</v>
      </c>
      <c r="D373">
        <v>54.799399999999999</v>
      </c>
      <c r="E373">
        <v>0</v>
      </c>
      <c r="F373" t="s">
        <v>22</v>
      </c>
      <c r="G373" t="s">
        <v>23</v>
      </c>
      <c r="H373" t="s">
        <v>17</v>
      </c>
      <c r="I373">
        <v>41</v>
      </c>
      <c r="J373" t="s">
        <v>19</v>
      </c>
      <c r="K373" t="s">
        <v>25</v>
      </c>
      <c r="L373">
        <v>0</v>
      </c>
      <c r="M373">
        <v>85804.3</v>
      </c>
      <c r="N373" t="s">
        <v>20</v>
      </c>
      <c r="O373" t="s">
        <v>28</v>
      </c>
    </row>
    <row r="374" spans="1:15" x14ac:dyDescent="0.3">
      <c r="A374">
        <v>1252</v>
      </c>
      <c r="B374">
        <v>0.29866799999999999</v>
      </c>
      <c r="C374">
        <v>7.7869400000000004</v>
      </c>
      <c r="D374">
        <v>220.977</v>
      </c>
      <c r="E374">
        <v>0</v>
      </c>
      <c r="F374" t="s">
        <v>22</v>
      </c>
      <c r="G374" t="s">
        <v>23</v>
      </c>
      <c r="H374" t="s">
        <v>24</v>
      </c>
      <c r="I374">
        <v>49</v>
      </c>
      <c r="J374" t="s">
        <v>18</v>
      </c>
      <c r="K374" t="s">
        <v>25</v>
      </c>
      <c r="L374">
        <v>1</v>
      </c>
      <c r="M374">
        <v>60310.6</v>
      </c>
      <c r="N374" t="s">
        <v>20</v>
      </c>
      <c r="O374" t="s">
        <v>21</v>
      </c>
    </row>
    <row r="375" spans="1:15" x14ac:dyDescent="0.3">
      <c r="A375">
        <v>1254</v>
      </c>
      <c r="B375">
        <v>19.556100000000001</v>
      </c>
      <c r="C375">
        <v>0</v>
      </c>
      <c r="D375">
        <v>34.423699999999997</v>
      </c>
      <c r="E375">
        <v>0</v>
      </c>
      <c r="F375" t="s">
        <v>22</v>
      </c>
      <c r="G375" t="s">
        <v>16</v>
      </c>
      <c r="H375" t="s">
        <v>17</v>
      </c>
      <c r="I375">
        <v>83</v>
      </c>
      <c r="J375" t="s">
        <v>19</v>
      </c>
      <c r="K375" t="s">
        <v>19</v>
      </c>
      <c r="L375">
        <v>2</v>
      </c>
      <c r="M375">
        <v>25108.2</v>
      </c>
      <c r="N375" t="s">
        <v>20</v>
      </c>
      <c r="O375" t="s">
        <v>28</v>
      </c>
    </row>
    <row r="376" spans="1:15" x14ac:dyDescent="0.3">
      <c r="A376">
        <v>1255</v>
      </c>
      <c r="B376">
        <v>23.308499999999999</v>
      </c>
      <c r="C376">
        <v>0</v>
      </c>
      <c r="D376">
        <v>83.498000000000005</v>
      </c>
      <c r="E376">
        <v>0</v>
      </c>
      <c r="F376" t="s">
        <v>22</v>
      </c>
      <c r="G376" t="s">
        <v>16</v>
      </c>
      <c r="H376" t="s">
        <v>17</v>
      </c>
      <c r="I376">
        <v>59</v>
      </c>
      <c r="J376" t="s">
        <v>19</v>
      </c>
      <c r="K376" t="s">
        <v>25</v>
      </c>
      <c r="L376">
        <v>0</v>
      </c>
      <c r="M376">
        <v>33912.400000000001</v>
      </c>
      <c r="N376" t="s">
        <v>20</v>
      </c>
      <c r="O376" t="s">
        <v>28</v>
      </c>
    </row>
    <row r="377" spans="1:15" x14ac:dyDescent="0.3">
      <c r="A377">
        <v>1259</v>
      </c>
      <c r="B377">
        <v>14.1562</v>
      </c>
      <c r="C377">
        <v>0</v>
      </c>
      <c r="D377">
        <v>84.914900000000003</v>
      </c>
      <c r="E377">
        <v>0</v>
      </c>
      <c r="F377" t="s">
        <v>15</v>
      </c>
      <c r="G377" t="s">
        <v>23</v>
      </c>
      <c r="H377" t="s">
        <v>24</v>
      </c>
      <c r="I377">
        <v>32</v>
      </c>
      <c r="J377" t="s">
        <v>18</v>
      </c>
      <c r="K377" t="s">
        <v>19</v>
      </c>
      <c r="L377">
        <v>1</v>
      </c>
      <c r="M377">
        <v>7027.14</v>
      </c>
      <c r="N377" t="s">
        <v>26</v>
      </c>
      <c r="O377" t="s">
        <v>28</v>
      </c>
    </row>
    <row r="378" spans="1:15" x14ac:dyDescent="0.3">
      <c r="A378">
        <v>1261</v>
      </c>
      <c r="B378">
        <v>9.55884</v>
      </c>
      <c r="C378">
        <v>0</v>
      </c>
      <c r="D378">
        <v>150.24299999999999</v>
      </c>
      <c r="E378">
        <v>0</v>
      </c>
      <c r="F378" t="s">
        <v>22</v>
      </c>
      <c r="G378" t="s">
        <v>23</v>
      </c>
      <c r="H378" t="s">
        <v>17</v>
      </c>
      <c r="I378">
        <v>65</v>
      </c>
      <c r="J378" t="s">
        <v>18</v>
      </c>
      <c r="K378" t="s">
        <v>19</v>
      </c>
      <c r="L378">
        <v>0</v>
      </c>
      <c r="M378">
        <v>58345.8</v>
      </c>
      <c r="N378" t="s">
        <v>26</v>
      </c>
      <c r="O378" t="s">
        <v>21</v>
      </c>
    </row>
    <row r="379" spans="1:15" x14ac:dyDescent="0.3">
      <c r="A379">
        <v>1264</v>
      </c>
      <c r="B379">
        <v>25.634399999999999</v>
      </c>
      <c r="C379">
        <v>0</v>
      </c>
      <c r="D379">
        <v>5.3436599999999999</v>
      </c>
      <c r="E379">
        <v>0</v>
      </c>
      <c r="F379" t="s">
        <v>22</v>
      </c>
      <c r="G379" t="s">
        <v>23</v>
      </c>
      <c r="H379" t="s">
        <v>17</v>
      </c>
      <c r="I379">
        <v>51</v>
      </c>
      <c r="J379" t="s">
        <v>19</v>
      </c>
      <c r="K379" t="s">
        <v>25</v>
      </c>
      <c r="L379">
        <v>0</v>
      </c>
      <c r="M379">
        <v>2630.4</v>
      </c>
      <c r="N379" t="s">
        <v>20</v>
      </c>
      <c r="O379" t="s">
        <v>28</v>
      </c>
    </row>
    <row r="380" spans="1:15" x14ac:dyDescent="0.3">
      <c r="A380">
        <v>1267</v>
      </c>
      <c r="B380">
        <v>2.4973800000000002</v>
      </c>
      <c r="C380">
        <v>0</v>
      </c>
      <c r="D380">
        <v>24.99</v>
      </c>
      <c r="E380">
        <v>3</v>
      </c>
      <c r="F380" t="s">
        <v>15</v>
      </c>
      <c r="G380" t="s">
        <v>23</v>
      </c>
      <c r="H380" t="s">
        <v>17</v>
      </c>
      <c r="I380">
        <v>92</v>
      </c>
      <c r="J380" t="s">
        <v>19</v>
      </c>
      <c r="K380" t="s">
        <v>19</v>
      </c>
      <c r="L380">
        <v>0</v>
      </c>
      <c r="M380">
        <v>29518.799999999999</v>
      </c>
      <c r="N380" t="s">
        <v>26</v>
      </c>
      <c r="O380" t="s">
        <v>28</v>
      </c>
    </row>
    <row r="381" spans="1:15" x14ac:dyDescent="0.3">
      <c r="A381">
        <v>1273</v>
      </c>
      <c r="B381">
        <v>0.7228</v>
      </c>
      <c r="C381">
        <v>0</v>
      </c>
      <c r="D381">
        <v>28.7026</v>
      </c>
      <c r="E381">
        <v>0</v>
      </c>
      <c r="F381" t="s">
        <v>29</v>
      </c>
      <c r="G381" t="s">
        <v>16</v>
      </c>
      <c r="H381" t="s">
        <v>17</v>
      </c>
      <c r="I381">
        <v>97</v>
      </c>
      <c r="J381" t="s">
        <v>19</v>
      </c>
      <c r="K381" t="s">
        <v>25</v>
      </c>
      <c r="L381">
        <v>0</v>
      </c>
      <c r="M381">
        <v>75854.899999999994</v>
      </c>
      <c r="N381" t="s">
        <v>26</v>
      </c>
      <c r="O381" t="s">
        <v>28</v>
      </c>
    </row>
    <row r="382" spans="1:15" x14ac:dyDescent="0.3">
      <c r="A382">
        <v>1278</v>
      </c>
      <c r="B382">
        <v>28.4816</v>
      </c>
      <c r="C382">
        <v>0</v>
      </c>
      <c r="D382">
        <v>23.396899999999999</v>
      </c>
      <c r="E382">
        <v>0</v>
      </c>
      <c r="F382" t="s">
        <v>29</v>
      </c>
      <c r="G382" t="s">
        <v>23</v>
      </c>
      <c r="H382" t="s">
        <v>17</v>
      </c>
      <c r="I382">
        <v>30</v>
      </c>
      <c r="J382" t="s">
        <v>19</v>
      </c>
      <c r="K382" t="s">
        <v>19</v>
      </c>
      <c r="L382">
        <v>1</v>
      </c>
      <c r="M382">
        <v>3578</v>
      </c>
      <c r="N382" t="s">
        <v>26</v>
      </c>
      <c r="O382" t="s">
        <v>28</v>
      </c>
    </row>
    <row r="383" spans="1:15" x14ac:dyDescent="0.3">
      <c r="A383">
        <v>1280</v>
      </c>
      <c r="B383">
        <v>21.4678</v>
      </c>
      <c r="C383">
        <v>0</v>
      </c>
      <c r="D383">
        <v>54.455100000000002</v>
      </c>
      <c r="E383">
        <v>0</v>
      </c>
      <c r="F383" t="s">
        <v>15</v>
      </c>
      <c r="G383" t="s">
        <v>16</v>
      </c>
      <c r="H383" t="s">
        <v>17</v>
      </c>
      <c r="I383">
        <v>64</v>
      </c>
      <c r="J383" t="s">
        <v>18</v>
      </c>
      <c r="K383" t="s">
        <v>25</v>
      </c>
      <c r="L383">
        <v>2</v>
      </c>
      <c r="M383">
        <v>62275.3</v>
      </c>
      <c r="N383" t="s">
        <v>20</v>
      </c>
      <c r="O383" t="s">
        <v>21</v>
      </c>
    </row>
    <row r="384" spans="1:15" x14ac:dyDescent="0.3">
      <c r="A384">
        <v>1283</v>
      </c>
      <c r="B384">
        <v>1.7171000000000001</v>
      </c>
      <c r="C384">
        <v>0</v>
      </c>
      <c r="D384">
        <v>91.747399999999999</v>
      </c>
      <c r="E384">
        <v>0</v>
      </c>
      <c r="F384" t="s">
        <v>29</v>
      </c>
      <c r="G384" t="s">
        <v>23</v>
      </c>
      <c r="H384" t="s">
        <v>24</v>
      </c>
      <c r="I384">
        <v>74</v>
      </c>
      <c r="J384" t="s">
        <v>18</v>
      </c>
      <c r="K384" t="s">
        <v>19</v>
      </c>
      <c r="L384">
        <v>0</v>
      </c>
      <c r="M384">
        <v>25445.599999999999</v>
      </c>
      <c r="N384" t="s">
        <v>26</v>
      </c>
      <c r="O384" t="s">
        <v>21</v>
      </c>
    </row>
    <row r="385" spans="1:15" x14ac:dyDescent="0.3">
      <c r="A385">
        <v>1293</v>
      </c>
      <c r="B385">
        <v>6.8304200000000002</v>
      </c>
      <c r="C385">
        <v>0</v>
      </c>
      <c r="D385">
        <v>52.201300000000003</v>
      </c>
      <c r="E385">
        <v>0</v>
      </c>
      <c r="F385" t="s">
        <v>15</v>
      </c>
      <c r="G385" t="s">
        <v>23</v>
      </c>
      <c r="H385" t="s">
        <v>17</v>
      </c>
      <c r="I385">
        <v>44</v>
      </c>
      <c r="J385" t="s">
        <v>19</v>
      </c>
      <c r="K385" t="s">
        <v>19</v>
      </c>
      <c r="L385">
        <v>1</v>
      </c>
      <c r="M385">
        <v>49554.8</v>
      </c>
      <c r="N385" t="s">
        <v>26</v>
      </c>
      <c r="O385" t="s">
        <v>28</v>
      </c>
    </row>
    <row r="386" spans="1:15" x14ac:dyDescent="0.3">
      <c r="A386">
        <v>1296</v>
      </c>
      <c r="B386">
        <v>8.5981900000000007</v>
      </c>
      <c r="C386">
        <v>0</v>
      </c>
      <c r="D386">
        <v>117.986</v>
      </c>
      <c r="E386">
        <v>0</v>
      </c>
      <c r="F386" t="s">
        <v>22</v>
      </c>
      <c r="G386" t="s">
        <v>23</v>
      </c>
      <c r="H386" t="s">
        <v>24</v>
      </c>
      <c r="I386">
        <v>18</v>
      </c>
      <c r="J386" t="s">
        <v>19</v>
      </c>
      <c r="K386" t="s">
        <v>19</v>
      </c>
      <c r="L386">
        <v>0</v>
      </c>
      <c r="M386">
        <v>1846.01</v>
      </c>
      <c r="N386" t="s">
        <v>26</v>
      </c>
      <c r="O386" t="s">
        <v>21</v>
      </c>
    </row>
    <row r="387" spans="1:15" x14ac:dyDescent="0.3">
      <c r="A387">
        <v>1297</v>
      </c>
      <c r="B387">
        <v>17.478300000000001</v>
      </c>
      <c r="C387">
        <v>0</v>
      </c>
      <c r="D387">
        <v>24.209900000000001</v>
      </c>
      <c r="E387">
        <v>0</v>
      </c>
      <c r="F387" t="s">
        <v>22</v>
      </c>
      <c r="G387" t="s">
        <v>23</v>
      </c>
      <c r="H387" t="s">
        <v>17</v>
      </c>
      <c r="I387">
        <v>84</v>
      </c>
      <c r="J387" t="s">
        <v>18</v>
      </c>
      <c r="K387" t="s">
        <v>25</v>
      </c>
      <c r="L387">
        <v>0</v>
      </c>
      <c r="M387">
        <v>95056.9</v>
      </c>
      <c r="N387" t="s">
        <v>26</v>
      </c>
      <c r="O387" t="s">
        <v>21</v>
      </c>
    </row>
    <row r="388" spans="1:15" x14ac:dyDescent="0.3">
      <c r="A388">
        <v>1298</v>
      </c>
      <c r="B388">
        <v>23.056999999999999</v>
      </c>
      <c r="C388">
        <v>0</v>
      </c>
      <c r="D388">
        <v>5.94285</v>
      </c>
      <c r="E388">
        <v>0</v>
      </c>
      <c r="F388" t="s">
        <v>22</v>
      </c>
      <c r="G388" t="s">
        <v>23</v>
      </c>
      <c r="H388" t="s">
        <v>24</v>
      </c>
      <c r="I388">
        <v>18</v>
      </c>
      <c r="J388" t="s">
        <v>19</v>
      </c>
      <c r="K388" t="s">
        <v>19</v>
      </c>
      <c r="L388">
        <v>0</v>
      </c>
      <c r="M388">
        <v>40728.699999999997</v>
      </c>
      <c r="N388" t="s">
        <v>26</v>
      </c>
      <c r="O388" t="s">
        <v>28</v>
      </c>
    </row>
    <row r="389" spans="1:15" x14ac:dyDescent="0.3">
      <c r="A389">
        <v>1300</v>
      </c>
      <c r="B389">
        <v>9.6143900000000002</v>
      </c>
      <c r="C389">
        <v>2.6560299999999999</v>
      </c>
      <c r="D389">
        <v>160.666</v>
      </c>
      <c r="E389">
        <v>0</v>
      </c>
      <c r="F389" t="s">
        <v>22</v>
      </c>
      <c r="G389" t="s">
        <v>23</v>
      </c>
      <c r="H389" t="s">
        <v>17</v>
      </c>
      <c r="I389">
        <v>72</v>
      </c>
      <c r="J389" t="s">
        <v>19</v>
      </c>
      <c r="K389" t="s">
        <v>25</v>
      </c>
      <c r="L389">
        <v>2</v>
      </c>
      <c r="M389">
        <v>55050.5</v>
      </c>
      <c r="N389" t="s">
        <v>20</v>
      </c>
      <c r="O389" t="s">
        <v>21</v>
      </c>
    </row>
    <row r="390" spans="1:15" ht="16.05" hidden="1" x14ac:dyDescent="0.3">
      <c r="A390">
        <v>1301</v>
      </c>
      <c r="B390">
        <v>0</v>
      </c>
      <c r="C390">
        <v>0</v>
      </c>
      <c r="D390">
        <v>3.25909</v>
      </c>
      <c r="E390">
        <v>0</v>
      </c>
      <c r="F390" t="s">
        <v>29</v>
      </c>
      <c r="G390" t="s">
        <v>23</v>
      </c>
      <c r="H390" t="s">
        <v>17</v>
      </c>
      <c r="I390">
        <v>21</v>
      </c>
      <c r="J390" t="s">
        <v>18</v>
      </c>
      <c r="K390" t="s">
        <v>19</v>
      </c>
      <c r="L390">
        <v>0</v>
      </c>
      <c r="M390">
        <v>73701.899999999994</v>
      </c>
      <c r="N390" t="s">
        <v>20</v>
      </c>
      <c r="O390" t="s">
        <v>27</v>
      </c>
    </row>
    <row r="391" spans="1:15" x14ac:dyDescent="0.3">
      <c r="A391">
        <v>1309</v>
      </c>
      <c r="B391">
        <v>4.3158799999999999</v>
      </c>
      <c r="C391">
        <v>0.62931099999999995</v>
      </c>
      <c r="D391">
        <v>66.906000000000006</v>
      </c>
      <c r="E391">
        <v>0</v>
      </c>
      <c r="F391" t="s">
        <v>15</v>
      </c>
      <c r="G391" t="s">
        <v>16</v>
      </c>
      <c r="H391" t="s">
        <v>24</v>
      </c>
      <c r="I391">
        <v>87</v>
      </c>
      <c r="J391" t="s">
        <v>19</v>
      </c>
      <c r="K391" t="s">
        <v>19</v>
      </c>
      <c r="L391">
        <v>0</v>
      </c>
      <c r="M391">
        <v>98127.6</v>
      </c>
      <c r="N391" t="s">
        <v>26</v>
      </c>
      <c r="O391" t="s">
        <v>28</v>
      </c>
    </row>
    <row r="392" spans="1:15" x14ac:dyDescent="0.3">
      <c r="A392">
        <v>1314</v>
      </c>
      <c r="B392">
        <v>19.7883</v>
      </c>
      <c r="C392">
        <v>0</v>
      </c>
      <c r="D392">
        <v>126.651</v>
      </c>
      <c r="E392">
        <v>0</v>
      </c>
      <c r="F392" t="s">
        <v>29</v>
      </c>
      <c r="G392" t="s">
        <v>16</v>
      </c>
      <c r="H392" t="s">
        <v>17</v>
      </c>
      <c r="I392">
        <v>84</v>
      </c>
      <c r="J392" t="s">
        <v>19</v>
      </c>
      <c r="K392" t="s">
        <v>25</v>
      </c>
      <c r="L392">
        <v>2</v>
      </c>
      <c r="M392">
        <v>27958.5</v>
      </c>
      <c r="N392" t="s">
        <v>26</v>
      </c>
      <c r="O392" t="s">
        <v>28</v>
      </c>
    </row>
    <row r="393" spans="1:15" x14ac:dyDescent="0.3">
      <c r="A393">
        <v>1316</v>
      </c>
      <c r="B393">
        <v>23.291699999999999</v>
      </c>
      <c r="C393">
        <v>2.8664700000000001</v>
      </c>
      <c r="D393">
        <v>62.325499999999998</v>
      </c>
      <c r="E393">
        <v>0</v>
      </c>
      <c r="F393" t="s">
        <v>22</v>
      </c>
      <c r="G393" t="s">
        <v>23</v>
      </c>
      <c r="H393" t="s">
        <v>17</v>
      </c>
      <c r="I393">
        <v>22</v>
      </c>
      <c r="J393" t="s">
        <v>19</v>
      </c>
      <c r="K393" t="s">
        <v>19</v>
      </c>
      <c r="L393">
        <v>1</v>
      </c>
      <c r="M393">
        <v>95847.9</v>
      </c>
      <c r="N393" t="s">
        <v>20</v>
      </c>
      <c r="O393" t="s">
        <v>21</v>
      </c>
    </row>
    <row r="394" spans="1:15" x14ac:dyDescent="0.3">
      <c r="A394">
        <v>1321</v>
      </c>
      <c r="B394">
        <v>28.325399999999998</v>
      </c>
      <c r="C394">
        <v>0</v>
      </c>
      <c r="D394">
        <v>54.310299999999998</v>
      </c>
      <c r="E394">
        <v>0</v>
      </c>
      <c r="F394" t="s">
        <v>22</v>
      </c>
      <c r="G394" t="s">
        <v>23</v>
      </c>
      <c r="H394" t="s">
        <v>24</v>
      </c>
      <c r="I394">
        <v>19</v>
      </c>
      <c r="J394" t="s">
        <v>18</v>
      </c>
      <c r="K394" t="s">
        <v>19</v>
      </c>
      <c r="L394">
        <v>1</v>
      </c>
      <c r="M394">
        <v>67750.899999999994</v>
      </c>
      <c r="N394" t="s">
        <v>26</v>
      </c>
      <c r="O394" t="s">
        <v>28</v>
      </c>
    </row>
    <row r="395" spans="1:15" x14ac:dyDescent="0.3">
      <c r="A395">
        <v>1322</v>
      </c>
      <c r="B395">
        <v>0.34371000000000002</v>
      </c>
      <c r="C395">
        <v>0</v>
      </c>
      <c r="D395">
        <v>10.983599999999999</v>
      </c>
      <c r="E395">
        <v>0</v>
      </c>
      <c r="F395" t="s">
        <v>22</v>
      </c>
      <c r="G395" t="s">
        <v>23</v>
      </c>
      <c r="H395" t="s">
        <v>17</v>
      </c>
      <c r="I395">
        <v>42</v>
      </c>
      <c r="J395" t="s">
        <v>19</v>
      </c>
      <c r="K395" t="s">
        <v>25</v>
      </c>
      <c r="L395">
        <v>1</v>
      </c>
      <c r="M395">
        <v>93645.3</v>
      </c>
      <c r="N395" t="s">
        <v>26</v>
      </c>
      <c r="O395" t="s">
        <v>28</v>
      </c>
    </row>
    <row r="396" spans="1:15" x14ac:dyDescent="0.3">
      <c r="A396">
        <v>1323</v>
      </c>
      <c r="B396">
        <v>22.023499999999999</v>
      </c>
      <c r="C396">
        <v>0</v>
      </c>
      <c r="D396">
        <v>19.501100000000001</v>
      </c>
      <c r="E396">
        <v>0</v>
      </c>
      <c r="F396" t="s">
        <v>15</v>
      </c>
      <c r="G396" t="s">
        <v>16</v>
      </c>
      <c r="H396" t="s">
        <v>17</v>
      </c>
      <c r="I396">
        <v>42</v>
      </c>
      <c r="J396" t="s">
        <v>18</v>
      </c>
      <c r="K396" t="s">
        <v>19</v>
      </c>
      <c r="L396">
        <v>1</v>
      </c>
      <c r="M396">
        <v>31650.2</v>
      </c>
      <c r="N396" t="s">
        <v>26</v>
      </c>
      <c r="O396" t="s">
        <v>28</v>
      </c>
    </row>
    <row r="397" spans="1:15" x14ac:dyDescent="0.3">
      <c r="A397">
        <v>1325</v>
      </c>
      <c r="B397">
        <v>1.18414</v>
      </c>
      <c r="C397">
        <v>0</v>
      </c>
      <c r="D397">
        <v>33.6235</v>
      </c>
      <c r="E397">
        <v>0</v>
      </c>
      <c r="F397" t="s">
        <v>22</v>
      </c>
      <c r="G397" t="s">
        <v>23</v>
      </c>
      <c r="H397" t="s">
        <v>17</v>
      </c>
      <c r="I397">
        <v>80</v>
      </c>
      <c r="J397" t="s">
        <v>18</v>
      </c>
      <c r="K397" t="s">
        <v>19</v>
      </c>
      <c r="L397">
        <v>1</v>
      </c>
      <c r="M397">
        <v>86618.8</v>
      </c>
      <c r="N397" t="s">
        <v>26</v>
      </c>
      <c r="O397" t="s">
        <v>21</v>
      </c>
    </row>
    <row r="398" spans="1:15" x14ac:dyDescent="0.3">
      <c r="A398">
        <v>1326</v>
      </c>
      <c r="B398">
        <v>27.813600000000001</v>
      </c>
      <c r="C398">
        <v>2.0971899999999999</v>
      </c>
      <c r="D398">
        <v>94.109399999999994</v>
      </c>
      <c r="E398">
        <v>1</v>
      </c>
      <c r="F398" t="s">
        <v>22</v>
      </c>
      <c r="G398" t="s">
        <v>16</v>
      </c>
      <c r="H398" t="s">
        <v>17</v>
      </c>
      <c r="I398">
        <v>80</v>
      </c>
      <c r="J398" t="s">
        <v>18</v>
      </c>
      <c r="K398" t="s">
        <v>25</v>
      </c>
      <c r="L398">
        <v>0</v>
      </c>
      <c r="M398">
        <v>48506.7</v>
      </c>
      <c r="N398" t="s">
        <v>26</v>
      </c>
      <c r="O398" t="s">
        <v>21</v>
      </c>
    </row>
    <row r="399" spans="1:15" x14ac:dyDescent="0.3">
      <c r="A399">
        <v>1327</v>
      </c>
      <c r="B399">
        <v>6.35046</v>
      </c>
      <c r="C399">
        <v>0</v>
      </c>
      <c r="D399">
        <v>19.744599999999998</v>
      </c>
      <c r="E399">
        <v>0</v>
      </c>
      <c r="F399" t="s">
        <v>15</v>
      </c>
      <c r="G399" t="s">
        <v>23</v>
      </c>
      <c r="H399" t="s">
        <v>24</v>
      </c>
      <c r="I399">
        <v>53</v>
      </c>
      <c r="J399" t="s">
        <v>19</v>
      </c>
      <c r="K399" t="s">
        <v>19</v>
      </c>
      <c r="L399">
        <v>0</v>
      </c>
      <c r="M399">
        <v>50622.9</v>
      </c>
      <c r="N399" t="s">
        <v>20</v>
      </c>
      <c r="O399" t="s">
        <v>28</v>
      </c>
    </row>
    <row r="400" spans="1:15" x14ac:dyDescent="0.3">
      <c r="A400">
        <v>1331</v>
      </c>
      <c r="B400">
        <v>0.10446999999999999</v>
      </c>
      <c r="C400">
        <v>0</v>
      </c>
      <c r="D400">
        <v>29.742599999999999</v>
      </c>
      <c r="E400">
        <v>0</v>
      </c>
      <c r="F400" t="s">
        <v>22</v>
      </c>
      <c r="G400" t="s">
        <v>23</v>
      </c>
      <c r="H400" t="s">
        <v>17</v>
      </c>
      <c r="I400">
        <v>59</v>
      </c>
      <c r="J400" t="s">
        <v>18</v>
      </c>
      <c r="K400" t="s">
        <v>19</v>
      </c>
      <c r="L400">
        <v>0</v>
      </c>
      <c r="M400">
        <v>50290.7</v>
      </c>
      <c r="N400" t="s">
        <v>20</v>
      </c>
      <c r="O400" t="s">
        <v>21</v>
      </c>
    </row>
    <row r="401" spans="1:15" ht="16.05" hidden="1" x14ac:dyDescent="0.3">
      <c r="A401">
        <v>1336</v>
      </c>
      <c r="B401">
        <v>0</v>
      </c>
      <c r="C401">
        <v>0</v>
      </c>
      <c r="D401">
        <v>2.3146300000000002</v>
      </c>
      <c r="E401">
        <v>0</v>
      </c>
      <c r="F401" t="s">
        <v>29</v>
      </c>
      <c r="G401" t="s">
        <v>23</v>
      </c>
      <c r="H401" t="s">
        <v>17</v>
      </c>
      <c r="I401">
        <v>61</v>
      </c>
      <c r="J401" t="s">
        <v>18</v>
      </c>
      <c r="K401" t="s">
        <v>19</v>
      </c>
      <c r="L401">
        <v>1</v>
      </c>
      <c r="M401">
        <v>79324.7</v>
      </c>
      <c r="N401" t="s">
        <v>20</v>
      </c>
      <c r="O401" t="s">
        <v>27</v>
      </c>
    </row>
    <row r="402" spans="1:15" x14ac:dyDescent="0.3">
      <c r="A402">
        <v>1337</v>
      </c>
      <c r="B402">
        <v>29.890499999999999</v>
      </c>
      <c r="C402">
        <v>0</v>
      </c>
      <c r="D402">
        <v>37.416899999999998</v>
      </c>
      <c r="E402">
        <v>0</v>
      </c>
      <c r="F402" t="s">
        <v>22</v>
      </c>
      <c r="G402" t="s">
        <v>23</v>
      </c>
      <c r="H402" t="s">
        <v>17</v>
      </c>
      <c r="I402">
        <v>81</v>
      </c>
      <c r="J402" t="s">
        <v>18</v>
      </c>
      <c r="K402" t="s">
        <v>25</v>
      </c>
      <c r="L402">
        <v>0</v>
      </c>
      <c r="M402">
        <v>54486.5</v>
      </c>
      <c r="N402" t="s">
        <v>26</v>
      </c>
      <c r="O402" t="s">
        <v>21</v>
      </c>
    </row>
    <row r="403" spans="1:15" x14ac:dyDescent="0.3">
      <c r="A403">
        <v>1338</v>
      </c>
      <c r="B403">
        <v>26.664999999999999</v>
      </c>
      <c r="C403">
        <v>6.9689500000000004</v>
      </c>
      <c r="D403">
        <v>5.9489900000000002</v>
      </c>
      <c r="E403">
        <v>0</v>
      </c>
      <c r="F403" t="s">
        <v>29</v>
      </c>
      <c r="G403" t="s">
        <v>23</v>
      </c>
      <c r="H403" t="s">
        <v>17</v>
      </c>
      <c r="I403">
        <v>41</v>
      </c>
      <c r="J403" t="s">
        <v>18</v>
      </c>
      <c r="K403" t="s">
        <v>19</v>
      </c>
      <c r="L403">
        <v>1</v>
      </c>
      <c r="M403">
        <v>84388.5</v>
      </c>
      <c r="N403" t="s">
        <v>26</v>
      </c>
      <c r="O403" t="s">
        <v>21</v>
      </c>
    </row>
    <row r="404" spans="1:15" x14ac:dyDescent="0.3">
      <c r="A404">
        <v>1342</v>
      </c>
      <c r="B404">
        <v>16.897200000000002</v>
      </c>
      <c r="C404">
        <v>0</v>
      </c>
      <c r="D404">
        <v>11.515599999999999</v>
      </c>
      <c r="E404">
        <v>0</v>
      </c>
      <c r="F404" t="s">
        <v>22</v>
      </c>
      <c r="G404" t="s">
        <v>23</v>
      </c>
      <c r="H404" t="s">
        <v>17</v>
      </c>
      <c r="I404">
        <v>53</v>
      </c>
      <c r="J404" t="s">
        <v>19</v>
      </c>
      <c r="K404" t="s">
        <v>25</v>
      </c>
      <c r="L404">
        <v>2</v>
      </c>
      <c r="M404">
        <v>21242.799999999999</v>
      </c>
      <c r="N404" t="s">
        <v>26</v>
      </c>
      <c r="O404" t="s">
        <v>28</v>
      </c>
    </row>
    <row r="405" spans="1:15" x14ac:dyDescent="0.3">
      <c r="A405">
        <v>1343</v>
      </c>
      <c r="B405">
        <v>17.261500000000002</v>
      </c>
      <c r="C405">
        <v>0</v>
      </c>
      <c r="D405">
        <v>75.583399999999997</v>
      </c>
      <c r="E405">
        <v>0</v>
      </c>
      <c r="F405" t="s">
        <v>29</v>
      </c>
      <c r="G405" t="s">
        <v>16</v>
      </c>
      <c r="H405" t="s">
        <v>17</v>
      </c>
      <c r="I405">
        <v>91</v>
      </c>
      <c r="J405" t="s">
        <v>19</v>
      </c>
      <c r="K405" t="s">
        <v>25</v>
      </c>
      <c r="L405">
        <v>2</v>
      </c>
      <c r="M405">
        <v>61766.7</v>
      </c>
      <c r="N405" t="s">
        <v>20</v>
      </c>
      <c r="O405" t="s">
        <v>28</v>
      </c>
    </row>
    <row r="406" spans="1:15" x14ac:dyDescent="0.3">
      <c r="A406">
        <v>1346</v>
      </c>
      <c r="B406">
        <v>3.79393</v>
      </c>
      <c r="C406">
        <v>0</v>
      </c>
      <c r="D406">
        <v>24.144400000000001</v>
      </c>
      <c r="E406">
        <v>0</v>
      </c>
      <c r="F406" t="s">
        <v>22</v>
      </c>
      <c r="G406" t="s">
        <v>16</v>
      </c>
      <c r="H406" t="s">
        <v>24</v>
      </c>
      <c r="I406">
        <v>71</v>
      </c>
      <c r="J406" t="s">
        <v>19</v>
      </c>
      <c r="K406" t="s">
        <v>25</v>
      </c>
      <c r="L406">
        <v>0</v>
      </c>
      <c r="M406">
        <v>28273</v>
      </c>
      <c r="N406" t="s">
        <v>20</v>
      </c>
      <c r="O406" t="s">
        <v>28</v>
      </c>
    </row>
    <row r="407" spans="1:15" x14ac:dyDescent="0.3">
      <c r="A407">
        <v>1349</v>
      </c>
      <c r="B407">
        <v>1.0415000000000001</v>
      </c>
      <c r="C407">
        <v>6.1029299999999997</v>
      </c>
      <c r="D407">
        <v>28.831299999999999</v>
      </c>
      <c r="E407">
        <v>0</v>
      </c>
      <c r="F407" t="s">
        <v>22</v>
      </c>
      <c r="G407" t="s">
        <v>23</v>
      </c>
      <c r="H407" t="s">
        <v>24</v>
      </c>
      <c r="I407">
        <v>33</v>
      </c>
      <c r="J407" t="s">
        <v>19</v>
      </c>
      <c r="K407" t="s">
        <v>19</v>
      </c>
      <c r="L407">
        <v>1</v>
      </c>
      <c r="M407">
        <v>57237.9</v>
      </c>
      <c r="N407" t="s">
        <v>26</v>
      </c>
      <c r="O407" t="s">
        <v>21</v>
      </c>
    </row>
    <row r="408" spans="1:15" x14ac:dyDescent="0.3">
      <c r="A408">
        <v>1352</v>
      </c>
      <c r="B408">
        <v>20.7683</v>
      </c>
      <c r="C408">
        <v>0</v>
      </c>
      <c r="D408">
        <v>38.1539</v>
      </c>
      <c r="E408">
        <v>0</v>
      </c>
      <c r="F408" t="s">
        <v>29</v>
      </c>
      <c r="G408" t="s">
        <v>16</v>
      </c>
      <c r="H408" t="s">
        <v>17</v>
      </c>
      <c r="I408">
        <v>71</v>
      </c>
      <c r="J408" t="s">
        <v>19</v>
      </c>
      <c r="K408" t="s">
        <v>25</v>
      </c>
      <c r="L408">
        <v>1</v>
      </c>
      <c r="M408">
        <v>37248.6</v>
      </c>
      <c r="N408" t="s">
        <v>20</v>
      </c>
      <c r="O408" t="s">
        <v>28</v>
      </c>
    </row>
    <row r="409" spans="1:15" x14ac:dyDescent="0.3">
      <c r="A409">
        <v>1354</v>
      </c>
      <c r="B409">
        <v>20.7605</v>
      </c>
      <c r="C409">
        <v>0</v>
      </c>
      <c r="D409">
        <v>43.302599999999998</v>
      </c>
      <c r="E409">
        <v>0</v>
      </c>
      <c r="F409" t="s">
        <v>22</v>
      </c>
      <c r="G409" t="s">
        <v>23</v>
      </c>
      <c r="H409" t="s">
        <v>17</v>
      </c>
      <c r="I409">
        <v>64</v>
      </c>
      <c r="J409" t="s">
        <v>18</v>
      </c>
      <c r="K409" t="s">
        <v>19</v>
      </c>
      <c r="L409">
        <v>2</v>
      </c>
      <c r="M409">
        <v>25796.5</v>
      </c>
      <c r="N409" t="s">
        <v>26</v>
      </c>
      <c r="O409" t="s">
        <v>21</v>
      </c>
    </row>
    <row r="410" spans="1:15" x14ac:dyDescent="0.3">
      <c r="A410">
        <v>1358</v>
      </c>
      <c r="B410">
        <v>16.4224</v>
      </c>
      <c r="C410">
        <v>0</v>
      </c>
      <c r="D410">
        <v>39.754800000000003</v>
      </c>
      <c r="E410">
        <v>0</v>
      </c>
      <c r="F410" t="s">
        <v>29</v>
      </c>
      <c r="G410" t="s">
        <v>23</v>
      </c>
      <c r="H410" t="s">
        <v>17</v>
      </c>
      <c r="I410">
        <v>76</v>
      </c>
      <c r="J410" t="s">
        <v>19</v>
      </c>
      <c r="K410" t="s">
        <v>25</v>
      </c>
      <c r="L410">
        <v>1</v>
      </c>
      <c r="M410">
        <v>24104.7</v>
      </c>
      <c r="N410" t="s">
        <v>26</v>
      </c>
      <c r="O410" t="s">
        <v>28</v>
      </c>
    </row>
    <row r="411" spans="1:15" x14ac:dyDescent="0.3">
      <c r="A411">
        <v>1365</v>
      </c>
      <c r="B411">
        <v>26.292400000000001</v>
      </c>
      <c r="C411">
        <v>0</v>
      </c>
      <c r="D411">
        <v>35.318899999999999</v>
      </c>
      <c r="E411">
        <v>0</v>
      </c>
      <c r="F411" t="s">
        <v>22</v>
      </c>
      <c r="G411" t="s">
        <v>23</v>
      </c>
      <c r="H411" t="s">
        <v>24</v>
      </c>
      <c r="I411">
        <v>49</v>
      </c>
      <c r="J411" t="s">
        <v>18</v>
      </c>
      <c r="K411" t="s">
        <v>19</v>
      </c>
      <c r="L411">
        <v>2</v>
      </c>
      <c r="M411">
        <v>48471.1</v>
      </c>
      <c r="N411" t="s">
        <v>26</v>
      </c>
      <c r="O411" t="s">
        <v>21</v>
      </c>
    </row>
    <row r="412" spans="1:15" x14ac:dyDescent="0.3">
      <c r="A412">
        <v>1366</v>
      </c>
      <c r="B412">
        <v>11.305400000000001</v>
      </c>
      <c r="C412">
        <v>0</v>
      </c>
      <c r="D412">
        <v>71.500500000000002</v>
      </c>
      <c r="E412">
        <v>0</v>
      </c>
      <c r="F412" t="s">
        <v>15</v>
      </c>
      <c r="G412" t="s">
        <v>23</v>
      </c>
      <c r="H412" t="s">
        <v>24</v>
      </c>
      <c r="I412">
        <v>75</v>
      </c>
      <c r="J412" t="s">
        <v>18</v>
      </c>
      <c r="K412" t="s">
        <v>25</v>
      </c>
      <c r="L412">
        <v>1</v>
      </c>
      <c r="M412">
        <v>57952.6</v>
      </c>
      <c r="N412" t="s">
        <v>26</v>
      </c>
      <c r="O412" t="s">
        <v>21</v>
      </c>
    </row>
    <row r="413" spans="1:15" x14ac:dyDescent="0.3">
      <c r="A413">
        <v>1368</v>
      </c>
      <c r="B413">
        <v>6.9778500000000001</v>
      </c>
      <c r="C413">
        <v>0</v>
      </c>
      <c r="D413">
        <v>15.5162</v>
      </c>
      <c r="E413">
        <v>0</v>
      </c>
      <c r="F413" t="s">
        <v>29</v>
      </c>
      <c r="G413" t="s">
        <v>16</v>
      </c>
      <c r="H413" t="s">
        <v>17</v>
      </c>
      <c r="I413">
        <v>39</v>
      </c>
      <c r="J413" t="s">
        <v>18</v>
      </c>
      <c r="K413" t="s">
        <v>25</v>
      </c>
      <c r="L413">
        <v>1</v>
      </c>
      <c r="M413">
        <v>31931.3</v>
      </c>
      <c r="N413" t="s">
        <v>26</v>
      </c>
      <c r="O413" t="s">
        <v>28</v>
      </c>
    </row>
    <row r="414" spans="1:15" x14ac:dyDescent="0.3">
      <c r="A414">
        <v>1370</v>
      </c>
      <c r="B414">
        <v>9.3907299999999996</v>
      </c>
      <c r="C414">
        <v>0</v>
      </c>
      <c r="D414">
        <v>21.318300000000001</v>
      </c>
      <c r="E414">
        <v>0</v>
      </c>
      <c r="F414" t="s">
        <v>22</v>
      </c>
      <c r="G414" t="s">
        <v>16</v>
      </c>
      <c r="H414" t="s">
        <v>24</v>
      </c>
      <c r="I414">
        <v>33</v>
      </c>
      <c r="J414" t="s">
        <v>18</v>
      </c>
      <c r="K414" t="s">
        <v>19</v>
      </c>
      <c r="L414">
        <v>1</v>
      </c>
      <c r="M414">
        <v>33967.699999999997</v>
      </c>
      <c r="N414" t="s">
        <v>26</v>
      </c>
      <c r="O414" t="s">
        <v>28</v>
      </c>
    </row>
    <row r="415" spans="1:15" x14ac:dyDescent="0.3">
      <c r="A415">
        <v>1371</v>
      </c>
      <c r="B415">
        <v>23.242899999999999</v>
      </c>
      <c r="C415">
        <v>0</v>
      </c>
      <c r="D415">
        <v>87.619799999999998</v>
      </c>
      <c r="E415">
        <v>0</v>
      </c>
      <c r="F415" t="s">
        <v>22</v>
      </c>
      <c r="G415" t="s">
        <v>23</v>
      </c>
      <c r="H415" t="s">
        <v>17</v>
      </c>
      <c r="I415">
        <v>25</v>
      </c>
      <c r="J415" t="s">
        <v>18</v>
      </c>
      <c r="K415" t="s">
        <v>25</v>
      </c>
      <c r="L415">
        <v>0</v>
      </c>
      <c r="M415">
        <v>91106.4</v>
      </c>
      <c r="N415" t="s">
        <v>26</v>
      </c>
      <c r="O415" t="s">
        <v>28</v>
      </c>
    </row>
    <row r="416" spans="1:15" x14ac:dyDescent="0.3">
      <c r="A416">
        <v>1373</v>
      </c>
      <c r="B416">
        <v>12.1991</v>
      </c>
      <c r="C416">
        <v>0</v>
      </c>
      <c r="D416">
        <v>109.798</v>
      </c>
      <c r="E416">
        <v>0</v>
      </c>
      <c r="F416" t="s">
        <v>22</v>
      </c>
      <c r="G416" t="s">
        <v>16</v>
      </c>
      <c r="H416" t="s">
        <v>17</v>
      </c>
      <c r="I416">
        <v>85</v>
      </c>
      <c r="J416" t="s">
        <v>19</v>
      </c>
      <c r="K416" t="s">
        <v>19</v>
      </c>
      <c r="L416">
        <v>0</v>
      </c>
      <c r="M416">
        <v>18909.5</v>
      </c>
      <c r="N416" t="s">
        <v>20</v>
      </c>
      <c r="O416" t="s">
        <v>28</v>
      </c>
    </row>
    <row r="417" spans="1:15" x14ac:dyDescent="0.3">
      <c r="A417">
        <v>1376</v>
      </c>
      <c r="B417">
        <v>17.915199999999999</v>
      </c>
      <c r="C417">
        <v>0</v>
      </c>
      <c r="D417">
        <v>6.0122999999999998</v>
      </c>
      <c r="E417">
        <v>0</v>
      </c>
      <c r="F417" t="s">
        <v>22</v>
      </c>
      <c r="G417" t="s">
        <v>16</v>
      </c>
      <c r="H417" t="s">
        <v>17</v>
      </c>
      <c r="I417">
        <v>26</v>
      </c>
      <c r="J417" t="s">
        <v>19</v>
      </c>
      <c r="K417" t="s">
        <v>25</v>
      </c>
      <c r="L417">
        <v>2</v>
      </c>
      <c r="M417">
        <v>19998.400000000001</v>
      </c>
      <c r="N417" t="s">
        <v>26</v>
      </c>
      <c r="O417" t="s">
        <v>21</v>
      </c>
    </row>
    <row r="418" spans="1:15" ht="16.05" hidden="1" x14ac:dyDescent="0.3">
      <c r="A418">
        <v>1378</v>
      </c>
      <c r="B418">
        <v>0</v>
      </c>
      <c r="C418">
        <v>0</v>
      </c>
      <c r="D418">
        <v>2.94211</v>
      </c>
      <c r="E418">
        <v>0</v>
      </c>
      <c r="F418" t="s">
        <v>22</v>
      </c>
      <c r="G418" t="s">
        <v>23</v>
      </c>
      <c r="H418" t="s">
        <v>24</v>
      </c>
      <c r="I418">
        <v>31</v>
      </c>
      <c r="J418" t="s">
        <v>18</v>
      </c>
      <c r="K418" t="s">
        <v>19</v>
      </c>
      <c r="L418">
        <v>1</v>
      </c>
      <c r="M418">
        <v>43787</v>
      </c>
      <c r="N418" t="s">
        <v>26</v>
      </c>
      <c r="O418" t="s">
        <v>27</v>
      </c>
    </row>
    <row r="419" spans="1:15" x14ac:dyDescent="0.3">
      <c r="A419">
        <v>1379</v>
      </c>
      <c r="B419">
        <v>0</v>
      </c>
      <c r="C419">
        <v>0</v>
      </c>
      <c r="D419">
        <v>2.3990100000000001</v>
      </c>
      <c r="E419">
        <v>0</v>
      </c>
      <c r="F419" t="s">
        <v>15</v>
      </c>
      <c r="G419" t="s">
        <v>23</v>
      </c>
      <c r="H419" t="s">
        <v>17</v>
      </c>
      <c r="I419">
        <v>39</v>
      </c>
      <c r="J419" t="s">
        <v>18</v>
      </c>
      <c r="K419" t="s">
        <v>19</v>
      </c>
      <c r="L419">
        <v>2</v>
      </c>
      <c r="M419">
        <v>72401.8</v>
      </c>
      <c r="N419" t="s">
        <v>26</v>
      </c>
      <c r="O419" t="s">
        <v>28</v>
      </c>
    </row>
    <row r="420" spans="1:15" x14ac:dyDescent="0.3">
      <c r="A420">
        <v>1380</v>
      </c>
      <c r="B420">
        <v>7.9666100000000002</v>
      </c>
      <c r="C420">
        <v>0</v>
      </c>
      <c r="D420">
        <v>23.766999999999999</v>
      </c>
      <c r="E420">
        <v>1</v>
      </c>
      <c r="F420" t="s">
        <v>22</v>
      </c>
      <c r="G420" t="s">
        <v>16</v>
      </c>
      <c r="H420" t="s">
        <v>17</v>
      </c>
      <c r="I420">
        <v>68</v>
      </c>
      <c r="J420" t="s">
        <v>19</v>
      </c>
      <c r="K420" t="s">
        <v>25</v>
      </c>
      <c r="L420">
        <v>1</v>
      </c>
      <c r="M420">
        <v>83556.7</v>
      </c>
      <c r="N420" t="s">
        <v>26</v>
      </c>
      <c r="O420" t="s">
        <v>28</v>
      </c>
    </row>
    <row r="421" spans="1:15" x14ac:dyDescent="0.3">
      <c r="A421">
        <v>1381</v>
      </c>
      <c r="B421">
        <v>4.4496099999999998</v>
      </c>
      <c r="C421">
        <v>7.2737600000000002</v>
      </c>
      <c r="D421">
        <v>296.62900000000002</v>
      </c>
      <c r="E421">
        <v>0</v>
      </c>
      <c r="F421" t="s">
        <v>15</v>
      </c>
      <c r="G421" t="s">
        <v>16</v>
      </c>
      <c r="H421" t="s">
        <v>24</v>
      </c>
      <c r="I421">
        <v>46</v>
      </c>
      <c r="J421" t="s">
        <v>18</v>
      </c>
      <c r="K421" t="s">
        <v>19</v>
      </c>
      <c r="L421">
        <v>0</v>
      </c>
      <c r="M421">
        <v>34437.199999999997</v>
      </c>
      <c r="N421" t="s">
        <v>20</v>
      </c>
      <c r="O421" t="s">
        <v>21</v>
      </c>
    </row>
    <row r="422" spans="1:15" x14ac:dyDescent="0.3">
      <c r="A422">
        <v>1385</v>
      </c>
      <c r="B422">
        <v>22.726199999999999</v>
      </c>
      <c r="C422">
        <v>0</v>
      </c>
      <c r="D422">
        <v>10.913399999999999</v>
      </c>
      <c r="E422">
        <v>0</v>
      </c>
      <c r="F422" t="s">
        <v>15</v>
      </c>
      <c r="G422" t="s">
        <v>23</v>
      </c>
      <c r="H422" t="s">
        <v>17</v>
      </c>
      <c r="I422">
        <v>86</v>
      </c>
      <c r="J422" t="s">
        <v>18</v>
      </c>
      <c r="K422" t="s">
        <v>19</v>
      </c>
      <c r="L422">
        <v>2</v>
      </c>
      <c r="M422">
        <v>36090.699999999997</v>
      </c>
      <c r="N422" t="s">
        <v>26</v>
      </c>
      <c r="O422" t="s">
        <v>21</v>
      </c>
    </row>
    <row r="423" spans="1:15" x14ac:dyDescent="0.3">
      <c r="A423">
        <v>1389</v>
      </c>
      <c r="B423">
        <v>17.314</v>
      </c>
      <c r="C423">
        <v>0</v>
      </c>
      <c r="D423">
        <v>53.613799999999998</v>
      </c>
      <c r="E423">
        <v>0</v>
      </c>
      <c r="F423" t="s">
        <v>22</v>
      </c>
      <c r="G423" t="s">
        <v>16</v>
      </c>
      <c r="H423" t="s">
        <v>24</v>
      </c>
      <c r="I423">
        <v>65</v>
      </c>
      <c r="J423" t="s">
        <v>18</v>
      </c>
      <c r="K423" t="s">
        <v>19</v>
      </c>
      <c r="L423">
        <v>2</v>
      </c>
      <c r="M423">
        <v>58148.7</v>
      </c>
      <c r="N423" t="s">
        <v>26</v>
      </c>
      <c r="O423" t="s">
        <v>21</v>
      </c>
    </row>
    <row r="424" spans="1:15" x14ac:dyDescent="0.3">
      <c r="A424">
        <v>1390</v>
      </c>
      <c r="B424">
        <v>5.17333</v>
      </c>
      <c r="C424">
        <v>0</v>
      </c>
      <c r="D424">
        <v>11.143599999999999</v>
      </c>
      <c r="E424">
        <v>1</v>
      </c>
      <c r="F424" t="s">
        <v>29</v>
      </c>
      <c r="G424" t="s">
        <v>16</v>
      </c>
      <c r="H424" t="s">
        <v>17</v>
      </c>
      <c r="I424">
        <v>85</v>
      </c>
      <c r="J424" t="s">
        <v>18</v>
      </c>
      <c r="K424" t="s">
        <v>19</v>
      </c>
      <c r="L424">
        <v>2</v>
      </c>
      <c r="M424">
        <v>69730.899999999994</v>
      </c>
      <c r="N424" t="s">
        <v>20</v>
      </c>
      <c r="O424" t="s">
        <v>21</v>
      </c>
    </row>
    <row r="425" spans="1:15" x14ac:dyDescent="0.3">
      <c r="A425">
        <v>1391</v>
      </c>
      <c r="B425">
        <v>12.1454</v>
      </c>
      <c r="C425">
        <v>0</v>
      </c>
      <c r="D425">
        <v>116.59099999999999</v>
      </c>
      <c r="E425">
        <v>0</v>
      </c>
      <c r="F425" t="s">
        <v>15</v>
      </c>
      <c r="G425" t="s">
        <v>16</v>
      </c>
      <c r="H425" t="s">
        <v>17</v>
      </c>
      <c r="I425">
        <v>79</v>
      </c>
      <c r="J425" t="s">
        <v>18</v>
      </c>
      <c r="K425" t="s">
        <v>25</v>
      </c>
      <c r="L425">
        <v>2</v>
      </c>
      <c r="M425">
        <v>43151.7</v>
      </c>
      <c r="N425" t="s">
        <v>26</v>
      </c>
      <c r="O425" t="s">
        <v>21</v>
      </c>
    </row>
    <row r="426" spans="1:15" x14ac:dyDescent="0.3">
      <c r="A426">
        <v>1393</v>
      </c>
      <c r="B426">
        <v>19.516400000000001</v>
      </c>
      <c r="C426">
        <v>0</v>
      </c>
      <c r="D426">
        <v>86.453599999999994</v>
      </c>
      <c r="E426">
        <v>0</v>
      </c>
      <c r="F426" t="s">
        <v>15</v>
      </c>
      <c r="G426" t="s">
        <v>23</v>
      </c>
      <c r="H426" t="s">
        <v>24</v>
      </c>
      <c r="I426">
        <v>82</v>
      </c>
      <c r="J426" t="s">
        <v>18</v>
      </c>
      <c r="K426" t="s">
        <v>25</v>
      </c>
      <c r="L426">
        <v>0</v>
      </c>
      <c r="M426">
        <v>17491.400000000001</v>
      </c>
      <c r="N426" t="s">
        <v>26</v>
      </c>
      <c r="O426" t="s">
        <v>21</v>
      </c>
    </row>
    <row r="427" spans="1:15" x14ac:dyDescent="0.3">
      <c r="A427">
        <v>1395</v>
      </c>
      <c r="B427">
        <v>21.3233</v>
      </c>
      <c r="C427">
        <v>0</v>
      </c>
      <c r="D427">
        <v>7.5484900000000001</v>
      </c>
      <c r="E427">
        <v>0</v>
      </c>
      <c r="F427" t="s">
        <v>22</v>
      </c>
      <c r="G427" t="s">
        <v>16</v>
      </c>
      <c r="H427" t="s">
        <v>17</v>
      </c>
      <c r="I427">
        <v>30</v>
      </c>
      <c r="J427" t="s">
        <v>18</v>
      </c>
      <c r="K427" t="s">
        <v>19</v>
      </c>
      <c r="L427">
        <v>2</v>
      </c>
      <c r="M427">
        <v>16948.8</v>
      </c>
      <c r="N427" t="s">
        <v>26</v>
      </c>
      <c r="O427" t="s">
        <v>28</v>
      </c>
    </row>
    <row r="428" spans="1:15" x14ac:dyDescent="0.3">
      <c r="A428">
        <v>1398</v>
      </c>
      <c r="B428">
        <v>19.142800000000001</v>
      </c>
      <c r="C428">
        <v>2.3544700000000001</v>
      </c>
      <c r="D428">
        <v>40.372</v>
      </c>
      <c r="E428">
        <v>0</v>
      </c>
      <c r="F428" t="s">
        <v>22</v>
      </c>
      <c r="G428" t="s">
        <v>16</v>
      </c>
      <c r="H428" t="s">
        <v>24</v>
      </c>
      <c r="I428">
        <v>72</v>
      </c>
      <c r="J428" t="s">
        <v>18</v>
      </c>
      <c r="K428" t="s">
        <v>19</v>
      </c>
      <c r="L428">
        <v>1</v>
      </c>
      <c r="M428">
        <v>38788.300000000003</v>
      </c>
      <c r="N428" t="s">
        <v>20</v>
      </c>
      <c r="O428" t="s">
        <v>21</v>
      </c>
    </row>
    <row r="429" spans="1:15" x14ac:dyDescent="0.3">
      <c r="A429">
        <v>1403</v>
      </c>
      <c r="B429">
        <v>3.7142200000000001</v>
      </c>
      <c r="C429">
        <v>0</v>
      </c>
      <c r="D429">
        <v>10.216100000000001</v>
      </c>
      <c r="E429">
        <v>0</v>
      </c>
      <c r="F429" t="s">
        <v>29</v>
      </c>
      <c r="G429" t="s">
        <v>16</v>
      </c>
      <c r="H429" t="s">
        <v>17</v>
      </c>
      <c r="I429">
        <v>88</v>
      </c>
      <c r="J429" t="s">
        <v>18</v>
      </c>
      <c r="K429" t="s">
        <v>25</v>
      </c>
      <c r="L429">
        <v>2</v>
      </c>
      <c r="M429">
        <v>10764.6</v>
      </c>
      <c r="N429" t="s">
        <v>26</v>
      </c>
      <c r="O429" t="s">
        <v>21</v>
      </c>
    </row>
    <row r="430" spans="1:15" x14ac:dyDescent="0.3">
      <c r="A430">
        <v>1404</v>
      </c>
      <c r="B430">
        <v>12.857699999999999</v>
      </c>
      <c r="C430">
        <v>3.5519000000000002E-2</v>
      </c>
      <c r="D430">
        <v>156.512</v>
      </c>
      <c r="E430">
        <v>0</v>
      </c>
      <c r="F430" t="s">
        <v>22</v>
      </c>
      <c r="G430" t="s">
        <v>23</v>
      </c>
      <c r="H430" t="s">
        <v>24</v>
      </c>
      <c r="I430">
        <v>18</v>
      </c>
      <c r="J430" t="s">
        <v>18</v>
      </c>
      <c r="K430" t="s">
        <v>19</v>
      </c>
      <c r="L430">
        <v>0</v>
      </c>
      <c r="M430">
        <v>13441.5</v>
      </c>
      <c r="N430" t="s">
        <v>26</v>
      </c>
      <c r="O430" t="s">
        <v>28</v>
      </c>
    </row>
    <row r="431" spans="1:15" x14ac:dyDescent="0.3">
      <c r="A431">
        <v>1411</v>
      </c>
      <c r="B431">
        <v>3.8588900000000002</v>
      </c>
      <c r="C431">
        <v>0</v>
      </c>
      <c r="D431">
        <v>20.8536</v>
      </c>
      <c r="E431">
        <v>0</v>
      </c>
      <c r="F431" t="s">
        <v>15</v>
      </c>
      <c r="G431" t="s">
        <v>16</v>
      </c>
      <c r="H431" t="s">
        <v>17</v>
      </c>
      <c r="I431">
        <v>62</v>
      </c>
      <c r="J431" t="s">
        <v>19</v>
      </c>
      <c r="K431" t="s">
        <v>25</v>
      </c>
      <c r="L431">
        <v>1</v>
      </c>
      <c r="M431">
        <v>47503.9</v>
      </c>
      <c r="N431" t="s">
        <v>26</v>
      </c>
      <c r="O431" t="s">
        <v>28</v>
      </c>
    </row>
    <row r="432" spans="1:15" x14ac:dyDescent="0.3">
      <c r="A432">
        <v>1415</v>
      </c>
      <c r="B432">
        <v>5.9259399999999998</v>
      </c>
      <c r="C432">
        <v>0</v>
      </c>
      <c r="D432">
        <v>44.592799999999997</v>
      </c>
      <c r="E432">
        <v>0</v>
      </c>
      <c r="F432" t="s">
        <v>22</v>
      </c>
      <c r="G432" t="s">
        <v>16</v>
      </c>
      <c r="H432" t="s">
        <v>24</v>
      </c>
      <c r="I432">
        <v>66</v>
      </c>
      <c r="J432" t="s">
        <v>19</v>
      </c>
      <c r="K432" t="s">
        <v>25</v>
      </c>
      <c r="L432">
        <v>2</v>
      </c>
      <c r="M432">
        <v>72018.600000000006</v>
      </c>
      <c r="N432" t="s">
        <v>20</v>
      </c>
      <c r="O432" t="s">
        <v>28</v>
      </c>
    </row>
    <row r="433" spans="1:15" x14ac:dyDescent="0.3">
      <c r="A433">
        <v>1417</v>
      </c>
      <c r="B433">
        <v>0</v>
      </c>
      <c r="C433">
        <v>0</v>
      </c>
      <c r="D433">
        <v>4.9994199999999998</v>
      </c>
      <c r="E433">
        <v>0</v>
      </c>
      <c r="F433" t="s">
        <v>15</v>
      </c>
      <c r="G433" t="s">
        <v>23</v>
      </c>
      <c r="H433" t="s">
        <v>24</v>
      </c>
      <c r="I433">
        <v>29</v>
      </c>
      <c r="J433" t="s">
        <v>18</v>
      </c>
      <c r="K433" t="s">
        <v>25</v>
      </c>
      <c r="L433">
        <v>1</v>
      </c>
      <c r="M433">
        <v>21529.1</v>
      </c>
      <c r="N433" t="s">
        <v>26</v>
      </c>
      <c r="O433" t="s">
        <v>21</v>
      </c>
    </row>
    <row r="434" spans="1:15" x14ac:dyDescent="0.3">
      <c r="A434">
        <v>1418</v>
      </c>
      <c r="B434">
        <v>25.2361</v>
      </c>
      <c r="C434">
        <v>0</v>
      </c>
      <c r="D434">
        <v>56.0381</v>
      </c>
      <c r="E434">
        <v>0</v>
      </c>
      <c r="F434" t="s">
        <v>22</v>
      </c>
      <c r="G434" t="s">
        <v>23</v>
      </c>
      <c r="H434" t="s">
        <v>17</v>
      </c>
      <c r="I434">
        <v>36</v>
      </c>
      <c r="J434" t="s">
        <v>19</v>
      </c>
      <c r="K434" t="s">
        <v>19</v>
      </c>
      <c r="L434">
        <v>1</v>
      </c>
      <c r="M434">
        <v>96349.8</v>
      </c>
      <c r="N434" t="s">
        <v>26</v>
      </c>
      <c r="O434" t="s">
        <v>28</v>
      </c>
    </row>
    <row r="435" spans="1:15" x14ac:dyDescent="0.3">
      <c r="A435">
        <v>1421</v>
      </c>
      <c r="B435">
        <v>3.4518900000000001</v>
      </c>
      <c r="C435">
        <v>4.1827699999999997</v>
      </c>
      <c r="D435">
        <v>117.34399999999999</v>
      </c>
      <c r="E435">
        <v>0</v>
      </c>
      <c r="F435" t="s">
        <v>29</v>
      </c>
      <c r="G435" t="s">
        <v>23</v>
      </c>
      <c r="H435" t="s">
        <v>17</v>
      </c>
      <c r="I435">
        <v>76</v>
      </c>
      <c r="J435" t="s">
        <v>18</v>
      </c>
      <c r="K435" t="s">
        <v>19</v>
      </c>
      <c r="L435">
        <v>0</v>
      </c>
      <c r="M435">
        <v>35697.5</v>
      </c>
      <c r="N435" t="s">
        <v>26</v>
      </c>
      <c r="O435" t="s">
        <v>21</v>
      </c>
    </row>
    <row r="436" spans="1:15" x14ac:dyDescent="0.3">
      <c r="A436">
        <v>1424</v>
      </c>
      <c r="B436">
        <v>9.8189100000000007</v>
      </c>
      <c r="C436">
        <v>0</v>
      </c>
      <c r="D436">
        <v>82.452799999999996</v>
      </c>
      <c r="E436">
        <v>0</v>
      </c>
      <c r="F436" t="s">
        <v>22</v>
      </c>
      <c r="G436" t="s">
        <v>23</v>
      </c>
      <c r="H436" t="s">
        <v>24</v>
      </c>
      <c r="I436">
        <v>60</v>
      </c>
      <c r="J436" t="s">
        <v>18</v>
      </c>
      <c r="K436" t="s">
        <v>19</v>
      </c>
      <c r="L436">
        <v>1</v>
      </c>
      <c r="M436">
        <v>40792.300000000003</v>
      </c>
      <c r="N436" t="s">
        <v>20</v>
      </c>
      <c r="O436" t="s">
        <v>28</v>
      </c>
    </row>
    <row r="437" spans="1:15" x14ac:dyDescent="0.3">
      <c r="A437">
        <v>1428</v>
      </c>
      <c r="B437">
        <v>27.877700000000001</v>
      </c>
      <c r="C437">
        <v>0</v>
      </c>
      <c r="D437">
        <v>13.129099999999999</v>
      </c>
      <c r="E437">
        <v>0</v>
      </c>
      <c r="F437" t="s">
        <v>29</v>
      </c>
      <c r="G437" t="s">
        <v>16</v>
      </c>
      <c r="H437" t="s">
        <v>17</v>
      </c>
      <c r="I437">
        <v>46</v>
      </c>
      <c r="J437" t="s">
        <v>18</v>
      </c>
      <c r="K437" t="s">
        <v>19</v>
      </c>
      <c r="L437">
        <v>0</v>
      </c>
      <c r="M437">
        <v>94576.2</v>
      </c>
      <c r="N437" t="s">
        <v>20</v>
      </c>
      <c r="O437" t="s">
        <v>21</v>
      </c>
    </row>
    <row r="438" spans="1:15" x14ac:dyDescent="0.3">
      <c r="A438">
        <v>1429</v>
      </c>
      <c r="B438">
        <v>11.0029</v>
      </c>
      <c r="C438">
        <v>0</v>
      </c>
      <c r="D438">
        <v>87.128600000000006</v>
      </c>
      <c r="E438">
        <v>0</v>
      </c>
      <c r="F438" t="s">
        <v>22</v>
      </c>
      <c r="G438" t="s">
        <v>23</v>
      </c>
      <c r="H438" t="s">
        <v>17</v>
      </c>
      <c r="I438">
        <v>42</v>
      </c>
      <c r="J438" t="s">
        <v>19</v>
      </c>
      <c r="K438" t="s">
        <v>19</v>
      </c>
      <c r="L438">
        <v>0</v>
      </c>
      <c r="M438">
        <v>69463.100000000006</v>
      </c>
      <c r="N438" t="s">
        <v>26</v>
      </c>
      <c r="O438" t="s">
        <v>28</v>
      </c>
    </row>
    <row r="439" spans="1:15" ht="16.05" hidden="1" x14ac:dyDescent="0.3">
      <c r="A439">
        <v>1430</v>
      </c>
      <c r="B439">
        <v>0</v>
      </c>
      <c r="C439">
        <v>0</v>
      </c>
      <c r="D439">
        <v>2.6084100000000001</v>
      </c>
      <c r="E439">
        <v>0</v>
      </c>
      <c r="F439" t="s">
        <v>22</v>
      </c>
      <c r="G439" t="s">
        <v>16</v>
      </c>
      <c r="H439" t="s">
        <v>24</v>
      </c>
      <c r="I439">
        <v>79</v>
      </c>
      <c r="J439" t="s">
        <v>19</v>
      </c>
      <c r="K439" t="s">
        <v>25</v>
      </c>
      <c r="L439">
        <v>1</v>
      </c>
      <c r="M439">
        <v>16203.5</v>
      </c>
      <c r="N439" t="s">
        <v>20</v>
      </c>
      <c r="O439" t="s">
        <v>27</v>
      </c>
    </row>
    <row r="440" spans="1:15" x14ac:dyDescent="0.3">
      <c r="A440">
        <v>1432</v>
      </c>
      <c r="B440">
        <v>13.6609</v>
      </c>
      <c r="C440">
        <v>0</v>
      </c>
      <c r="D440">
        <v>37.685099999999998</v>
      </c>
      <c r="E440">
        <v>0</v>
      </c>
      <c r="F440" t="s">
        <v>22</v>
      </c>
      <c r="G440" t="s">
        <v>16</v>
      </c>
      <c r="H440" t="s">
        <v>17</v>
      </c>
      <c r="I440">
        <v>90</v>
      </c>
      <c r="J440" t="s">
        <v>18</v>
      </c>
      <c r="K440" t="s">
        <v>19</v>
      </c>
      <c r="L440">
        <v>1</v>
      </c>
      <c r="M440">
        <v>2796.07</v>
      </c>
      <c r="N440" t="s">
        <v>26</v>
      </c>
      <c r="O440" t="s">
        <v>28</v>
      </c>
    </row>
    <row r="441" spans="1:15" x14ac:dyDescent="0.3">
      <c r="A441">
        <v>1436</v>
      </c>
      <c r="B441">
        <v>12.6126</v>
      </c>
      <c r="C441">
        <v>0</v>
      </c>
      <c r="D441">
        <v>18.811900000000001</v>
      </c>
      <c r="E441">
        <v>0</v>
      </c>
      <c r="F441" t="s">
        <v>29</v>
      </c>
      <c r="G441" t="s">
        <v>23</v>
      </c>
      <c r="H441" t="s">
        <v>17</v>
      </c>
      <c r="I441">
        <v>88</v>
      </c>
      <c r="J441" t="s">
        <v>18</v>
      </c>
      <c r="K441" t="s">
        <v>25</v>
      </c>
      <c r="L441">
        <v>0</v>
      </c>
      <c r="M441">
        <v>68608</v>
      </c>
      <c r="N441" t="s">
        <v>26</v>
      </c>
      <c r="O441" t="s">
        <v>28</v>
      </c>
    </row>
    <row r="442" spans="1:15" x14ac:dyDescent="0.3">
      <c r="A442">
        <v>1437</v>
      </c>
      <c r="B442">
        <v>26.191199999999998</v>
      </c>
      <c r="C442">
        <v>0</v>
      </c>
      <c r="D442">
        <v>18.197299999999998</v>
      </c>
      <c r="E442">
        <v>0</v>
      </c>
      <c r="F442" t="s">
        <v>22</v>
      </c>
      <c r="G442" t="s">
        <v>23</v>
      </c>
      <c r="H442" t="s">
        <v>24</v>
      </c>
      <c r="I442">
        <v>46</v>
      </c>
      <c r="J442" t="s">
        <v>19</v>
      </c>
      <c r="K442" t="s">
        <v>19</v>
      </c>
      <c r="L442">
        <v>1</v>
      </c>
      <c r="M442">
        <v>44065.4</v>
      </c>
      <c r="N442" t="s">
        <v>20</v>
      </c>
      <c r="O442" t="s">
        <v>28</v>
      </c>
    </row>
    <row r="443" spans="1:15" x14ac:dyDescent="0.3">
      <c r="A443">
        <v>1440</v>
      </c>
      <c r="B443">
        <v>16.159300000000002</v>
      </c>
      <c r="C443">
        <v>6.0991</v>
      </c>
      <c r="D443">
        <v>13.831200000000001</v>
      </c>
      <c r="E443">
        <v>0</v>
      </c>
      <c r="F443" t="s">
        <v>22</v>
      </c>
      <c r="G443" t="s">
        <v>23</v>
      </c>
      <c r="H443" t="s">
        <v>24</v>
      </c>
      <c r="I443">
        <v>31</v>
      </c>
      <c r="J443" t="s">
        <v>18</v>
      </c>
      <c r="K443" t="s">
        <v>19</v>
      </c>
      <c r="L443">
        <v>1</v>
      </c>
      <c r="M443">
        <v>99485.3</v>
      </c>
      <c r="N443" t="s">
        <v>26</v>
      </c>
      <c r="O443" t="s">
        <v>28</v>
      </c>
    </row>
    <row r="444" spans="1:15" x14ac:dyDescent="0.3">
      <c r="A444">
        <v>1443</v>
      </c>
      <c r="B444">
        <v>15.6168</v>
      </c>
      <c r="C444">
        <v>0</v>
      </c>
      <c r="D444">
        <v>13.6907</v>
      </c>
      <c r="E444">
        <v>0</v>
      </c>
      <c r="F444" t="s">
        <v>22</v>
      </c>
      <c r="G444" t="s">
        <v>23</v>
      </c>
      <c r="H444" t="s">
        <v>24</v>
      </c>
      <c r="I444">
        <v>60</v>
      </c>
      <c r="J444" t="s">
        <v>19</v>
      </c>
      <c r="K444" t="s">
        <v>19</v>
      </c>
      <c r="L444">
        <v>0</v>
      </c>
      <c r="M444">
        <v>35125</v>
      </c>
      <c r="N444" t="s">
        <v>26</v>
      </c>
      <c r="O444" t="s">
        <v>28</v>
      </c>
    </row>
    <row r="445" spans="1:15" x14ac:dyDescent="0.3">
      <c r="A445">
        <v>1448</v>
      </c>
      <c r="B445">
        <v>27.989799999999999</v>
      </c>
      <c r="C445">
        <v>0</v>
      </c>
      <c r="D445">
        <v>11.629099999999999</v>
      </c>
      <c r="E445">
        <v>0</v>
      </c>
      <c r="F445" t="s">
        <v>22</v>
      </c>
      <c r="G445" t="s">
        <v>16</v>
      </c>
      <c r="H445" t="s">
        <v>17</v>
      </c>
      <c r="I445">
        <v>57</v>
      </c>
      <c r="J445" t="s">
        <v>18</v>
      </c>
      <c r="K445" t="s">
        <v>19</v>
      </c>
      <c r="L445">
        <v>1</v>
      </c>
      <c r="M445">
        <v>4875.25</v>
      </c>
      <c r="N445" t="s">
        <v>26</v>
      </c>
      <c r="O445" t="s">
        <v>21</v>
      </c>
    </row>
    <row r="446" spans="1:15" x14ac:dyDescent="0.3">
      <c r="A446">
        <v>1453</v>
      </c>
      <c r="B446">
        <v>23.311599999999999</v>
      </c>
      <c r="C446">
        <v>0</v>
      </c>
      <c r="D446">
        <v>38.437199999999997</v>
      </c>
      <c r="E446">
        <v>0</v>
      </c>
      <c r="F446" t="s">
        <v>22</v>
      </c>
      <c r="G446" t="s">
        <v>16</v>
      </c>
      <c r="H446" t="s">
        <v>17</v>
      </c>
      <c r="I446">
        <v>71</v>
      </c>
      <c r="J446" t="s">
        <v>18</v>
      </c>
      <c r="K446" t="s">
        <v>25</v>
      </c>
      <c r="L446">
        <v>0</v>
      </c>
      <c r="M446">
        <v>26435.8</v>
      </c>
      <c r="N446" t="s">
        <v>26</v>
      </c>
      <c r="O446" t="s">
        <v>28</v>
      </c>
    </row>
    <row r="447" spans="1:15" x14ac:dyDescent="0.3">
      <c r="A447">
        <v>1455</v>
      </c>
      <c r="B447">
        <v>2.9642599999999999</v>
      </c>
      <c r="C447">
        <v>3.3012199999999998</v>
      </c>
      <c r="D447">
        <v>73.3249</v>
      </c>
      <c r="E447">
        <v>0</v>
      </c>
      <c r="F447" t="s">
        <v>29</v>
      </c>
      <c r="G447" t="s">
        <v>23</v>
      </c>
      <c r="H447" t="s">
        <v>24</v>
      </c>
      <c r="I447">
        <v>41</v>
      </c>
      <c r="J447" t="s">
        <v>18</v>
      </c>
      <c r="K447" t="s">
        <v>25</v>
      </c>
      <c r="L447">
        <v>2</v>
      </c>
      <c r="M447">
        <v>48271.8</v>
      </c>
      <c r="N447" t="s">
        <v>26</v>
      </c>
      <c r="O447" t="s">
        <v>21</v>
      </c>
    </row>
    <row r="448" spans="1:15" x14ac:dyDescent="0.3">
      <c r="A448">
        <v>1457</v>
      </c>
      <c r="B448">
        <v>0</v>
      </c>
      <c r="C448">
        <v>0</v>
      </c>
      <c r="D448">
        <v>2.3425500000000001</v>
      </c>
      <c r="E448">
        <v>0</v>
      </c>
      <c r="F448" t="s">
        <v>22</v>
      </c>
      <c r="G448" t="s">
        <v>23</v>
      </c>
      <c r="H448" t="s">
        <v>24</v>
      </c>
      <c r="I448">
        <v>49</v>
      </c>
      <c r="J448" t="s">
        <v>18</v>
      </c>
      <c r="K448" t="s">
        <v>19</v>
      </c>
      <c r="L448">
        <v>2</v>
      </c>
      <c r="M448">
        <v>50290.7</v>
      </c>
      <c r="N448" t="s">
        <v>26</v>
      </c>
      <c r="O448" t="s">
        <v>21</v>
      </c>
    </row>
    <row r="449" spans="1:15" x14ac:dyDescent="0.3">
      <c r="A449">
        <v>1459</v>
      </c>
      <c r="B449">
        <v>14.1524</v>
      </c>
      <c r="C449">
        <v>0</v>
      </c>
      <c r="D449">
        <v>76.270399999999995</v>
      </c>
      <c r="E449">
        <v>0</v>
      </c>
      <c r="F449" t="s">
        <v>22</v>
      </c>
      <c r="G449" t="s">
        <v>23</v>
      </c>
      <c r="H449" t="s">
        <v>24</v>
      </c>
      <c r="I449">
        <v>86</v>
      </c>
      <c r="J449" t="s">
        <v>19</v>
      </c>
      <c r="K449" t="s">
        <v>19</v>
      </c>
      <c r="L449">
        <v>1</v>
      </c>
      <c r="M449">
        <v>12713.3</v>
      </c>
      <c r="N449" t="s">
        <v>26</v>
      </c>
      <c r="O449" t="s">
        <v>28</v>
      </c>
    </row>
    <row r="450" spans="1:15" x14ac:dyDescent="0.3">
      <c r="A450">
        <v>1461</v>
      </c>
      <c r="B450">
        <v>0</v>
      </c>
      <c r="C450">
        <v>0</v>
      </c>
      <c r="D450">
        <v>1.4814400000000001</v>
      </c>
      <c r="E450">
        <v>1</v>
      </c>
      <c r="F450" t="s">
        <v>15</v>
      </c>
      <c r="G450" t="s">
        <v>23</v>
      </c>
      <c r="H450" t="s">
        <v>17</v>
      </c>
      <c r="I450">
        <v>94</v>
      </c>
      <c r="J450" t="s">
        <v>19</v>
      </c>
      <c r="K450" t="s">
        <v>25</v>
      </c>
      <c r="L450">
        <v>0</v>
      </c>
      <c r="M450">
        <v>13946.8</v>
      </c>
      <c r="N450" t="s">
        <v>26</v>
      </c>
      <c r="O450" t="s">
        <v>28</v>
      </c>
    </row>
    <row r="451" spans="1:15" x14ac:dyDescent="0.3">
      <c r="A451">
        <v>1462</v>
      </c>
      <c r="B451">
        <v>14.7422</v>
      </c>
      <c r="C451">
        <v>0</v>
      </c>
      <c r="D451">
        <v>147.29300000000001</v>
      </c>
      <c r="E451">
        <v>0</v>
      </c>
      <c r="F451" t="s">
        <v>22</v>
      </c>
      <c r="G451" t="s">
        <v>23</v>
      </c>
      <c r="H451" t="s">
        <v>24</v>
      </c>
      <c r="I451">
        <v>19</v>
      </c>
      <c r="J451" t="s">
        <v>18</v>
      </c>
      <c r="K451" t="s">
        <v>19</v>
      </c>
      <c r="L451">
        <v>1</v>
      </c>
      <c r="M451">
        <v>16915.2</v>
      </c>
      <c r="N451" t="s">
        <v>26</v>
      </c>
      <c r="O451" t="s">
        <v>21</v>
      </c>
    </row>
    <row r="452" spans="1:15" x14ac:dyDescent="0.3">
      <c r="A452">
        <v>1463</v>
      </c>
      <c r="B452">
        <v>20.747800000000002</v>
      </c>
      <c r="C452">
        <v>0</v>
      </c>
      <c r="D452">
        <v>24.522099999999998</v>
      </c>
      <c r="E452">
        <v>0</v>
      </c>
      <c r="F452" t="s">
        <v>22</v>
      </c>
      <c r="G452" t="s">
        <v>23</v>
      </c>
      <c r="H452" t="s">
        <v>17</v>
      </c>
      <c r="I452">
        <v>20</v>
      </c>
      <c r="J452" t="s">
        <v>19</v>
      </c>
      <c r="K452" t="s">
        <v>25</v>
      </c>
      <c r="L452">
        <v>2</v>
      </c>
      <c r="M452">
        <v>68140.5</v>
      </c>
      <c r="N452" t="s">
        <v>26</v>
      </c>
      <c r="O452" t="s">
        <v>28</v>
      </c>
    </row>
    <row r="453" spans="1:15" x14ac:dyDescent="0.3">
      <c r="A453">
        <v>1464</v>
      </c>
      <c r="B453">
        <v>15.2705</v>
      </c>
      <c r="C453">
        <v>0</v>
      </c>
      <c r="D453">
        <v>29.4771</v>
      </c>
      <c r="E453">
        <v>0</v>
      </c>
      <c r="F453" t="s">
        <v>22</v>
      </c>
      <c r="G453" t="s">
        <v>23</v>
      </c>
      <c r="H453" t="s">
        <v>17</v>
      </c>
      <c r="I453">
        <v>43</v>
      </c>
      <c r="J453" t="s">
        <v>18</v>
      </c>
      <c r="K453" t="s">
        <v>25</v>
      </c>
      <c r="L453">
        <v>1</v>
      </c>
      <c r="M453">
        <v>77021.7</v>
      </c>
      <c r="N453" t="s">
        <v>26</v>
      </c>
      <c r="O453" t="s">
        <v>21</v>
      </c>
    </row>
    <row r="454" spans="1:15" x14ac:dyDescent="0.3">
      <c r="A454">
        <v>1467</v>
      </c>
      <c r="B454">
        <v>10.4285</v>
      </c>
      <c r="C454">
        <v>0</v>
      </c>
      <c r="D454">
        <v>16.8965</v>
      </c>
      <c r="E454">
        <v>0</v>
      </c>
      <c r="F454" t="s">
        <v>22</v>
      </c>
      <c r="G454" t="s">
        <v>16</v>
      </c>
      <c r="H454" t="s">
        <v>24</v>
      </c>
      <c r="I454">
        <v>47</v>
      </c>
      <c r="J454" t="s">
        <v>19</v>
      </c>
      <c r="K454" t="s">
        <v>25</v>
      </c>
      <c r="L454">
        <v>1</v>
      </c>
      <c r="M454">
        <v>12752.5</v>
      </c>
      <c r="N454" t="s">
        <v>20</v>
      </c>
      <c r="O454" t="s">
        <v>28</v>
      </c>
    </row>
    <row r="455" spans="1:15" x14ac:dyDescent="0.3">
      <c r="A455">
        <v>1483</v>
      </c>
      <c r="B455">
        <v>14.4709</v>
      </c>
      <c r="C455">
        <v>0</v>
      </c>
      <c r="D455">
        <v>7.0965699999999998</v>
      </c>
      <c r="E455">
        <v>0</v>
      </c>
      <c r="F455" t="s">
        <v>29</v>
      </c>
      <c r="G455" t="s">
        <v>16</v>
      </c>
      <c r="H455" t="s">
        <v>17</v>
      </c>
      <c r="I455">
        <v>68</v>
      </c>
      <c r="J455" t="s">
        <v>18</v>
      </c>
      <c r="K455" t="s">
        <v>19</v>
      </c>
      <c r="L455">
        <v>0</v>
      </c>
      <c r="M455">
        <v>62484.800000000003</v>
      </c>
      <c r="N455" t="s">
        <v>26</v>
      </c>
      <c r="O455" t="s">
        <v>21</v>
      </c>
    </row>
    <row r="456" spans="1:15" x14ac:dyDescent="0.3">
      <c r="A456">
        <v>1484</v>
      </c>
      <c r="B456">
        <v>11.6607</v>
      </c>
      <c r="C456">
        <v>0</v>
      </c>
      <c r="D456">
        <v>38.359699999999997</v>
      </c>
      <c r="E456">
        <v>0</v>
      </c>
      <c r="F456" t="s">
        <v>29</v>
      </c>
      <c r="G456" t="s">
        <v>16</v>
      </c>
      <c r="H456" t="s">
        <v>24</v>
      </c>
      <c r="I456">
        <v>49</v>
      </c>
      <c r="J456" t="s">
        <v>19</v>
      </c>
      <c r="K456" t="s">
        <v>25</v>
      </c>
      <c r="L456">
        <v>0</v>
      </c>
      <c r="M456">
        <v>32358.1</v>
      </c>
      <c r="N456" t="s">
        <v>26</v>
      </c>
      <c r="O456" t="s">
        <v>28</v>
      </c>
    </row>
    <row r="457" spans="1:15" ht="16.05" hidden="1" x14ac:dyDescent="0.3">
      <c r="A457">
        <v>1485</v>
      </c>
      <c r="B457">
        <v>0</v>
      </c>
      <c r="C457">
        <v>0</v>
      </c>
      <c r="D457">
        <v>1.9565399999999999</v>
      </c>
      <c r="E457">
        <v>0</v>
      </c>
      <c r="F457" t="s">
        <v>22</v>
      </c>
      <c r="G457" t="s">
        <v>23</v>
      </c>
      <c r="H457" t="s">
        <v>24</v>
      </c>
      <c r="I457">
        <v>45</v>
      </c>
      <c r="J457" t="s">
        <v>18</v>
      </c>
      <c r="K457" t="s">
        <v>25</v>
      </c>
      <c r="L457">
        <v>0</v>
      </c>
      <c r="M457">
        <v>45057.1</v>
      </c>
      <c r="N457" t="s">
        <v>26</v>
      </c>
      <c r="O457" t="s">
        <v>27</v>
      </c>
    </row>
    <row r="458" spans="1:15" x14ac:dyDescent="0.3">
      <c r="A458">
        <v>1487</v>
      </c>
      <c r="B458">
        <v>3.7232500000000002</v>
      </c>
      <c r="C458">
        <v>0</v>
      </c>
      <c r="D458">
        <v>36.504100000000001</v>
      </c>
      <c r="E458">
        <v>0</v>
      </c>
      <c r="F458" t="s">
        <v>22</v>
      </c>
      <c r="G458" t="s">
        <v>16</v>
      </c>
      <c r="H458" t="s">
        <v>24</v>
      </c>
      <c r="I458">
        <v>61</v>
      </c>
      <c r="J458" t="s">
        <v>19</v>
      </c>
      <c r="K458" t="s">
        <v>25</v>
      </c>
      <c r="L458">
        <v>0</v>
      </c>
      <c r="M458">
        <v>72385.899999999994</v>
      </c>
      <c r="N458" t="s">
        <v>26</v>
      </c>
      <c r="O458" t="s">
        <v>28</v>
      </c>
    </row>
    <row r="459" spans="1:15" x14ac:dyDescent="0.3">
      <c r="A459">
        <v>1490</v>
      </c>
      <c r="B459">
        <v>16.813700000000001</v>
      </c>
      <c r="C459">
        <v>0</v>
      </c>
      <c r="D459">
        <v>80.187399999999997</v>
      </c>
      <c r="E459">
        <v>0</v>
      </c>
      <c r="F459" t="s">
        <v>29</v>
      </c>
      <c r="G459" t="s">
        <v>16</v>
      </c>
      <c r="H459" t="s">
        <v>24</v>
      </c>
      <c r="I459">
        <v>71</v>
      </c>
      <c r="J459" t="s">
        <v>18</v>
      </c>
      <c r="K459" t="s">
        <v>19</v>
      </c>
      <c r="L459">
        <v>0</v>
      </c>
      <c r="M459">
        <v>45444</v>
      </c>
      <c r="N459" t="s">
        <v>26</v>
      </c>
      <c r="O459" t="s">
        <v>28</v>
      </c>
    </row>
    <row r="460" spans="1:15" x14ac:dyDescent="0.3">
      <c r="A460">
        <v>1491</v>
      </c>
      <c r="B460">
        <v>22.440799999999999</v>
      </c>
      <c r="C460">
        <v>9.1851400000000005</v>
      </c>
      <c r="D460">
        <v>29.179500000000001</v>
      </c>
      <c r="E460">
        <v>1</v>
      </c>
      <c r="F460" t="s">
        <v>15</v>
      </c>
      <c r="G460" t="s">
        <v>16</v>
      </c>
      <c r="H460" t="s">
        <v>17</v>
      </c>
      <c r="I460">
        <v>36</v>
      </c>
      <c r="J460" t="s">
        <v>19</v>
      </c>
      <c r="K460" t="s">
        <v>19</v>
      </c>
      <c r="L460">
        <v>0</v>
      </c>
      <c r="M460">
        <v>97341.4</v>
      </c>
      <c r="N460" t="s">
        <v>26</v>
      </c>
      <c r="O460" t="s">
        <v>28</v>
      </c>
    </row>
    <row r="461" spans="1:15" x14ac:dyDescent="0.3">
      <c r="A461">
        <v>1493</v>
      </c>
      <c r="B461">
        <v>7.2603799999999996</v>
      </c>
      <c r="C461">
        <v>6.1219200000000003</v>
      </c>
      <c r="D461">
        <v>184.52500000000001</v>
      </c>
      <c r="E461">
        <v>0</v>
      </c>
      <c r="F461" t="s">
        <v>15</v>
      </c>
      <c r="G461" t="s">
        <v>16</v>
      </c>
      <c r="H461" t="s">
        <v>17</v>
      </c>
      <c r="I461">
        <v>82</v>
      </c>
      <c r="J461" t="s">
        <v>19</v>
      </c>
      <c r="K461" t="s">
        <v>25</v>
      </c>
      <c r="L461">
        <v>0</v>
      </c>
      <c r="M461">
        <v>48841.4</v>
      </c>
      <c r="N461" t="s">
        <v>26</v>
      </c>
      <c r="O461" t="s">
        <v>21</v>
      </c>
    </row>
    <row r="462" spans="1:15" x14ac:dyDescent="0.3">
      <c r="A462">
        <v>1494</v>
      </c>
      <c r="B462">
        <v>5.1791099999999997</v>
      </c>
      <c r="C462">
        <v>5.6440400000000004</v>
      </c>
      <c r="D462">
        <v>112.80800000000001</v>
      </c>
      <c r="E462">
        <v>0</v>
      </c>
      <c r="F462" t="s">
        <v>15</v>
      </c>
      <c r="G462" t="s">
        <v>16</v>
      </c>
      <c r="H462" t="s">
        <v>17</v>
      </c>
      <c r="I462">
        <v>34</v>
      </c>
      <c r="J462" t="s">
        <v>18</v>
      </c>
      <c r="K462" t="s">
        <v>19</v>
      </c>
      <c r="L462">
        <v>1</v>
      </c>
      <c r="M462">
        <v>73098.7</v>
      </c>
      <c r="N462" t="s">
        <v>26</v>
      </c>
      <c r="O462" t="s">
        <v>21</v>
      </c>
    </row>
    <row r="463" spans="1:15" x14ac:dyDescent="0.3">
      <c r="A463">
        <v>1496</v>
      </c>
      <c r="B463">
        <v>23.131499999999999</v>
      </c>
      <c r="C463">
        <v>0</v>
      </c>
      <c r="D463">
        <v>23.3277</v>
      </c>
      <c r="E463">
        <v>0</v>
      </c>
      <c r="F463" t="s">
        <v>22</v>
      </c>
      <c r="G463" t="s">
        <v>23</v>
      </c>
      <c r="H463" t="s">
        <v>17</v>
      </c>
      <c r="I463">
        <v>22</v>
      </c>
      <c r="J463" t="s">
        <v>18</v>
      </c>
      <c r="K463" t="s">
        <v>19</v>
      </c>
      <c r="L463">
        <v>1</v>
      </c>
      <c r="M463">
        <v>25863.8</v>
      </c>
      <c r="N463" t="s">
        <v>26</v>
      </c>
      <c r="O463" t="s">
        <v>21</v>
      </c>
    </row>
    <row r="464" spans="1:15" x14ac:dyDescent="0.3">
      <c r="A464">
        <v>1502</v>
      </c>
      <c r="B464">
        <v>22.903600000000001</v>
      </c>
      <c r="C464">
        <v>2.1511100000000001</v>
      </c>
      <c r="D464">
        <v>22.629799999999999</v>
      </c>
      <c r="E464">
        <v>0</v>
      </c>
      <c r="F464" t="s">
        <v>15</v>
      </c>
      <c r="G464" t="s">
        <v>23</v>
      </c>
      <c r="H464" t="s">
        <v>17</v>
      </c>
      <c r="I464">
        <v>55</v>
      </c>
      <c r="J464" t="s">
        <v>19</v>
      </c>
      <c r="K464" t="s">
        <v>25</v>
      </c>
      <c r="L464">
        <v>2</v>
      </c>
      <c r="M464">
        <v>33377.300000000003</v>
      </c>
      <c r="N464" t="s">
        <v>26</v>
      </c>
      <c r="O464" t="s">
        <v>28</v>
      </c>
    </row>
    <row r="465" spans="1:15" x14ac:dyDescent="0.3">
      <c r="A465">
        <v>1509</v>
      </c>
      <c r="B465">
        <v>29.355599999999999</v>
      </c>
      <c r="C465">
        <v>0</v>
      </c>
      <c r="D465">
        <v>13.786199999999999</v>
      </c>
      <c r="E465">
        <v>0</v>
      </c>
      <c r="F465" t="s">
        <v>15</v>
      </c>
      <c r="G465" t="s">
        <v>16</v>
      </c>
      <c r="H465" t="s">
        <v>24</v>
      </c>
      <c r="I465">
        <v>40</v>
      </c>
      <c r="J465" t="s">
        <v>19</v>
      </c>
      <c r="K465" t="s">
        <v>25</v>
      </c>
      <c r="L465">
        <v>2</v>
      </c>
      <c r="M465">
        <v>33373.9</v>
      </c>
      <c r="N465" t="s">
        <v>26</v>
      </c>
      <c r="O465" t="s">
        <v>28</v>
      </c>
    </row>
    <row r="466" spans="1:15" ht="16.05" hidden="1" x14ac:dyDescent="0.3">
      <c r="A466">
        <v>1513</v>
      </c>
      <c r="B466">
        <v>0</v>
      </c>
      <c r="C466">
        <v>0</v>
      </c>
      <c r="D466">
        <v>3.9281100000000002</v>
      </c>
      <c r="E466">
        <v>0</v>
      </c>
      <c r="F466" t="s">
        <v>22</v>
      </c>
      <c r="G466" t="s">
        <v>23</v>
      </c>
      <c r="H466" t="s">
        <v>17</v>
      </c>
      <c r="I466">
        <v>88</v>
      </c>
      <c r="J466" t="s">
        <v>18</v>
      </c>
      <c r="K466" t="s">
        <v>19</v>
      </c>
      <c r="L466">
        <v>2</v>
      </c>
      <c r="M466">
        <v>58807.5</v>
      </c>
      <c r="N466" t="s">
        <v>20</v>
      </c>
      <c r="O466" t="s">
        <v>27</v>
      </c>
    </row>
    <row r="467" spans="1:15" x14ac:dyDescent="0.3">
      <c r="A467">
        <v>1515</v>
      </c>
      <c r="B467">
        <v>28.839400000000001</v>
      </c>
      <c r="C467">
        <v>0</v>
      </c>
      <c r="D467">
        <v>51.1432</v>
      </c>
      <c r="E467">
        <v>0</v>
      </c>
      <c r="F467" t="s">
        <v>22</v>
      </c>
      <c r="G467" t="s">
        <v>16</v>
      </c>
      <c r="H467" t="s">
        <v>17</v>
      </c>
      <c r="I467">
        <v>92</v>
      </c>
      <c r="J467" t="s">
        <v>19</v>
      </c>
      <c r="K467" t="s">
        <v>25</v>
      </c>
      <c r="L467">
        <v>0</v>
      </c>
      <c r="M467">
        <v>79872.600000000006</v>
      </c>
      <c r="N467" t="s">
        <v>26</v>
      </c>
      <c r="O467" t="s">
        <v>28</v>
      </c>
    </row>
    <row r="468" spans="1:15" x14ac:dyDescent="0.3">
      <c r="A468">
        <v>1522</v>
      </c>
      <c r="B468">
        <v>28.235600000000002</v>
      </c>
      <c r="C468">
        <v>0</v>
      </c>
      <c r="D468">
        <v>66.499300000000005</v>
      </c>
      <c r="E468">
        <v>0</v>
      </c>
      <c r="F468" t="s">
        <v>22</v>
      </c>
      <c r="G468" t="s">
        <v>16</v>
      </c>
      <c r="H468" t="s">
        <v>17</v>
      </c>
      <c r="I468">
        <v>21</v>
      </c>
      <c r="J468" t="s">
        <v>19</v>
      </c>
      <c r="K468" t="s">
        <v>25</v>
      </c>
      <c r="L468">
        <v>1</v>
      </c>
      <c r="M468">
        <v>48107.199999999997</v>
      </c>
      <c r="N468" t="s">
        <v>26</v>
      </c>
      <c r="O468" t="s">
        <v>28</v>
      </c>
    </row>
    <row r="469" spans="1:15" x14ac:dyDescent="0.3">
      <c r="A469">
        <v>1531</v>
      </c>
      <c r="B469">
        <v>0</v>
      </c>
      <c r="C469">
        <v>0</v>
      </c>
      <c r="D469">
        <v>3.3279299999999998</v>
      </c>
      <c r="E469">
        <v>0</v>
      </c>
      <c r="F469" t="s">
        <v>22</v>
      </c>
      <c r="G469" t="s">
        <v>23</v>
      </c>
      <c r="H469" t="s">
        <v>24</v>
      </c>
      <c r="I469">
        <v>36</v>
      </c>
      <c r="J469" t="s">
        <v>18</v>
      </c>
      <c r="K469" t="s">
        <v>25</v>
      </c>
      <c r="L469">
        <v>1</v>
      </c>
      <c r="M469">
        <v>94083.3</v>
      </c>
      <c r="N469" t="s">
        <v>26</v>
      </c>
      <c r="O469" t="s">
        <v>28</v>
      </c>
    </row>
    <row r="470" spans="1:15" ht="16.05" hidden="1" x14ac:dyDescent="0.3">
      <c r="A470">
        <v>1532</v>
      </c>
      <c r="B470">
        <v>0</v>
      </c>
      <c r="C470">
        <v>0</v>
      </c>
      <c r="D470">
        <v>3.5965600000000002</v>
      </c>
      <c r="E470">
        <v>0</v>
      </c>
      <c r="F470" t="s">
        <v>29</v>
      </c>
      <c r="G470" t="s">
        <v>23</v>
      </c>
      <c r="H470" t="s">
        <v>24</v>
      </c>
      <c r="I470">
        <v>23</v>
      </c>
      <c r="J470" t="s">
        <v>19</v>
      </c>
      <c r="K470" t="s">
        <v>25</v>
      </c>
      <c r="L470">
        <v>0</v>
      </c>
      <c r="M470">
        <v>22475.5</v>
      </c>
      <c r="N470" t="s">
        <v>26</v>
      </c>
      <c r="O470" t="s">
        <v>27</v>
      </c>
    </row>
    <row r="471" spans="1:15" x14ac:dyDescent="0.3">
      <c r="A471">
        <v>1539</v>
      </c>
      <c r="B471">
        <v>2.9369399999999999</v>
      </c>
      <c r="C471">
        <v>0</v>
      </c>
      <c r="D471">
        <v>165.434</v>
      </c>
      <c r="E471">
        <v>0</v>
      </c>
      <c r="F471" t="s">
        <v>22</v>
      </c>
      <c r="G471" t="s">
        <v>16</v>
      </c>
      <c r="H471" t="s">
        <v>24</v>
      </c>
      <c r="I471">
        <v>48</v>
      </c>
      <c r="J471" t="s">
        <v>19</v>
      </c>
      <c r="K471" t="s">
        <v>19</v>
      </c>
      <c r="L471">
        <v>1</v>
      </c>
      <c r="M471">
        <v>3793.73</v>
      </c>
      <c r="N471" t="s">
        <v>26</v>
      </c>
      <c r="O471" t="s">
        <v>28</v>
      </c>
    </row>
    <row r="472" spans="1:15" x14ac:dyDescent="0.3">
      <c r="A472">
        <v>1543</v>
      </c>
      <c r="B472">
        <v>23.216699999999999</v>
      </c>
      <c r="C472">
        <v>0</v>
      </c>
      <c r="D472">
        <v>143.81200000000001</v>
      </c>
      <c r="E472">
        <v>0</v>
      </c>
      <c r="F472" t="s">
        <v>15</v>
      </c>
      <c r="G472" t="s">
        <v>16</v>
      </c>
      <c r="H472" t="s">
        <v>24</v>
      </c>
      <c r="I472">
        <v>22</v>
      </c>
      <c r="J472" t="s">
        <v>18</v>
      </c>
      <c r="K472" t="s">
        <v>25</v>
      </c>
      <c r="L472">
        <v>2</v>
      </c>
      <c r="M472">
        <v>14905</v>
      </c>
      <c r="N472" t="s">
        <v>20</v>
      </c>
      <c r="O472" t="s">
        <v>21</v>
      </c>
    </row>
    <row r="473" spans="1:15" x14ac:dyDescent="0.3">
      <c r="A473">
        <v>1547</v>
      </c>
      <c r="B473">
        <v>1.7405999999999999</v>
      </c>
      <c r="C473">
        <v>0</v>
      </c>
      <c r="D473">
        <v>30.120999999999999</v>
      </c>
      <c r="E473">
        <v>0</v>
      </c>
      <c r="F473" t="s">
        <v>22</v>
      </c>
      <c r="G473" t="s">
        <v>23</v>
      </c>
      <c r="H473" t="s">
        <v>17</v>
      </c>
      <c r="I473">
        <v>43</v>
      </c>
      <c r="J473" t="s">
        <v>18</v>
      </c>
      <c r="K473" t="s">
        <v>19</v>
      </c>
      <c r="L473">
        <v>2</v>
      </c>
      <c r="M473">
        <v>22781.599999999999</v>
      </c>
      <c r="N473" t="s">
        <v>20</v>
      </c>
      <c r="O473" t="s">
        <v>21</v>
      </c>
    </row>
    <row r="474" spans="1:15" x14ac:dyDescent="0.3">
      <c r="A474">
        <v>1549</v>
      </c>
      <c r="B474">
        <v>10.511699999999999</v>
      </c>
      <c r="C474">
        <v>0</v>
      </c>
      <c r="D474">
        <v>5.9068800000000001</v>
      </c>
      <c r="E474">
        <v>0</v>
      </c>
      <c r="F474" t="s">
        <v>29</v>
      </c>
      <c r="G474" t="s">
        <v>16</v>
      </c>
      <c r="H474" t="s">
        <v>24</v>
      </c>
      <c r="I474">
        <v>67</v>
      </c>
      <c r="J474" t="s">
        <v>18</v>
      </c>
      <c r="K474" t="s">
        <v>25</v>
      </c>
      <c r="L474">
        <v>1</v>
      </c>
      <c r="M474">
        <v>9824.75</v>
      </c>
      <c r="N474" t="s">
        <v>26</v>
      </c>
      <c r="O474" t="s">
        <v>28</v>
      </c>
    </row>
    <row r="475" spans="1:15" x14ac:dyDescent="0.3">
      <c r="A475">
        <v>1550</v>
      </c>
      <c r="B475">
        <v>27.746500000000001</v>
      </c>
      <c r="C475">
        <v>8.2486800000000002</v>
      </c>
      <c r="D475">
        <v>19.634799999999998</v>
      </c>
      <c r="E475">
        <v>0</v>
      </c>
      <c r="F475" t="s">
        <v>22</v>
      </c>
      <c r="G475" t="s">
        <v>16</v>
      </c>
      <c r="H475" t="s">
        <v>17</v>
      </c>
      <c r="I475">
        <v>53</v>
      </c>
      <c r="J475" t="s">
        <v>18</v>
      </c>
      <c r="K475" t="s">
        <v>25</v>
      </c>
      <c r="L475">
        <v>2</v>
      </c>
      <c r="M475">
        <v>11503.8</v>
      </c>
      <c r="N475" t="s">
        <v>20</v>
      </c>
      <c r="O475" t="s">
        <v>21</v>
      </c>
    </row>
    <row r="476" spans="1:15" x14ac:dyDescent="0.3">
      <c r="A476">
        <v>1552</v>
      </c>
      <c r="B476">
        <v>23.857700000000001</v>
      </c>
      <c r="C476">
        <v>0</v>
      </c>
      <c r="D476">
        <v>9.4839199999999995</v>
      </c>
      <c r="E476">
        <v>0</v>
      </c>
      <c r="F476" t="s">
        <v>29</v>
      </c>
      <c r="G476" t="s">
        <v>16</v>
      </c>
      <c r="H476" t="s">
        <v>17</v>
      </c>
      <c r="I476">
        <v>34</v>
      </c>
      <c r="J476" t="s">
        <v>19</v>
      </c>
      <c r="K476" t="s">
        <v>25</v>
      </c>
      <c r="L476">
        <v>2</v>
      </c>
      <c r="M476">
        <v>59753.2</v>
      </c>
      <c r="N476" t="s">
        <v>20</v>
      </c>
      <c r="O476" t="s">
        <v>28</v>
      </c>
    </row>
    <row r="477" spans="1:15" x14ac:dyDescent="0.3">
      <c r="A477">
        <v>1558</v>
      </c>
      <c r="B477">
        <v>8.3176199999999998</v>
      </c>
      <c r="C477">
        <v>0</v>
      </c>
      <c r="D477">
        <v>29.315799999999999</v>
      </c>
      <c r="E477">
        <v>0</v>
      </c>
      <c r="F477" t="s">
        <v>22</v>
      </c>
      <c r="G477" t="s">
        <v>16</v>
      </c>
      <c r="H477" t="s">
        <v>17</v>
      </c>
      <c r="I477">
        <v>78</v>
      </c>
      <c r="J477" t="s">
        <v>18</v>
      </c>
      <c r="K477" t="s">
        <v>19</v>
      </c>
      <c r="L477">
        <v>0</v>
      </c>
      <c r="M477">
        <v>16840.7</v>
      </c>
      <c r="N477" t="s">
        <v>26</v>
      </c>
      <c r="O477" t="s">
        <v>28</v>
      </c>
    </row>
    <row r="478" spans="1:15" x14ac:dyDescent="0.3">
      <c r="A478">
        <v>1561</v>
      </c>
      <c r="B478">
        <v>6.2531600000000003</v>
      </c>
      <c r="C478">
        <v>0</v>
      </c>
      <c r="D478">
        <v>24.717400000000001</v>
      </c>
      <c r="E478">
        <v>0</v>
      </c>
      <c r="F478" t="s">
        <v>22</v>
      </c>
      <c r="G478" t="s">
        <v>16</v>
      </c>
      <c r="H478" t="s">
        <v>17</v>
      </c>
      <c r="I478">
        <v>27</v>
      </c>
      <c r="J478" t="s">
        <v>18</v>
      </c>
      <c r="K478" t="s">
        <v>25</v>
      </c>
      <c r="L478">
        <v>2</v>
      </c>
      <c r="M478">
        <v>13094.8</v>
      </c>
      <c r="N478" t="s">
        <v>26</v>
      </c>
      <c r="O478" t="s">
        <v>21</v>
      </c>
    </row>
    <row r="479" spans="1:15" x14ac:dyDescent="0.3">
      <c r="A479">
        <v>1567</v>
      </c>
      <c r="B479">
        <v>23.7605</v>
      </c>
      <c r="C479">
        <v>0</v>
      </c>
      <c r="D479">
        <v>68.351200000000006</v>
      </c>
      <c r="E479">
        <v>0</v>
      </c>
      <c r="F479" t="s">
        <v>29</v>
      </c>
      <c r="G479" t="s">
        <v>23</v>
      </c>
      <c r="H479" t="s">
        <v>24</v>
      </c>
      <c r="I479">
        <v>65</v>
      </c>
      <c r="J479" t="s">
        <v>18</v>
      </c>
      <c r="K479" t="s">
        <v>19</v>
      </c>
      <c r="L479">
        <v>1</v>
      </c>
      <c r="M479">
        <v>37079.4</v>
      </c>
      <c r="N479" t="s">
        <v>26</v>
      </c>
      <c r="O479" t="s">
        <v>28</v>
      </c>
    </row>
    <row r="480" spans="1:15" x14ac:dyDescent="0.3">
      <c r="A480">
        <v>1574</v>
      </c>
      <c r="B480">
        <v>14.697100000000001</v>
      </c>
      <c r="C480">
        <v>0</v>
      </c>
      <c r="D480">
        <v>17.869700000000002</v>
      </c>
      <c r="E480">
        <v>0</v>
      </c>
      <c r="F480" t="s">
        <v>29</v>
      </c>
      <c r="G480" t="s">
        <v>23</v>
      </c>
      <c r="H480" t="s">
        <v>24</v>
      </c>
      <c r="I480">
        <v>30</v>
      </c>
      <c r="J480" t="s">
        <v>18</v>
      </c>
      <c r="K480" t="s">
        <v>25</v>
      </c>
      <c r="L480">
        <v>1</v>
      </c>
      <c r="M480">
        <v>73334.3</v>
      </c>
      <c r="N480" t="s">
        <v>26</v>
      </c>
      <c r="O480" t="s">
        <v>28</v>
      </c>
    </row>
    <row r="481" spans="1:15" x14ac:dyDescent="0.3">
      <c r="A481">
        <v>1580</v>
      </c>
      <c r="B481">
        <v>13.9878</v>
      </c>
      <c r="C481">
        <v>7.5591299999999997</v>
      </c>
      <c r="D481">
        <v>20.720300000000002</v>
      </c>
      <c r="E481">
        <v>0</v>
      </c>
      <c r="F481" t="s">
        <v>29</v>
      </c>
      <c r="G481" t="s">
        <v>16</v>
      </c>
      <c r="H481" t="s">
        <v>17</v>
      </c>
      <c r="I481">
        <v>42</v>
      </c>
      <c r="J481" t="s">
        <v>18</v>
      </c>
      <c r="K481" t="s">
        <v>19</v>
      </c>
      <c r="L481">
        <v>0</v>
      </c>
      <c r="M481">
        <v>69458.8</v>
      </c>
      <c r="N481" t="s">
        <v>26</v>
      </c>
      <c r="O481" t="s">
        <v>21</v>
      </c>
    </row>
    <row r="482" spans="1:15" x14ac:dyDescent="0.3">
      <c r="A482">
        <v>1582</v>
      </c>
      <c r="B482">
        <v>13.1487</v>
      </c>
      <c r="C482">
        <v>0</v>
      </c>
      <c r="D482">
        <v>33.939100000000003</v>
      </c>
      <c r="E482">
        <v>0</v>
      </c>
      <c r="F482" t="s">
        <v>15</v>
      </c>
      <c r="G482" t="s">
        <v>16</v>
      </c>
      <c r="H482" t="s">
        <v>17</v>
      </c>
      <c r="I482">
        <v>37</v>
      </c>
      <c r="J482" t="s">
        <v>19</v>
      </c>
      <c r="K482" t="s">
        <v>25</v>
      </c>
      <c r="L482">
        <v>1</v>
      </c>
      <c r="M482">
        <v>13126.9</v>
      </c>
      <c r="N482" t="s">
        <v>26</v>
      </c>
      <c r="O482" t="s">
        <v>28</v>
      </c>
    </row>
    <row r="483" spans="1:15" x14ac:dyDescent="0.3">
      <c r="A483">
        <v>1585</v>
      </c>
      <c r="B483">
        <v>3.71021</v>
      </c>
      <c r="C483">
        <v>0.25647999999999999</v>
      </c>
      <c r="D483">
        <v>11.871</v>
      </c>
      <c r="E483">
        <v>0</v>
      </c>
      <c r="F483" t="s">
        <v>22</v>
      </c>
      <c r="G483" t="s">
        <v>23</v>
      </c>
      <c r="H483" t="s">
        <v>17</v>
      </c>
      <c r="I483">
        <v>58</v>
      </c>
      <c r="J483" t="s">
        <v>18</v>
      </c>
      <c r="K483" t="s">
        <v>19</v>
      </c>
      <c r="L483">
        <v>1</v>
      </c>
      <c r="M483">
        <v>16350.3</v>
      </c>
      <c r="N483" t="s">
        <v>20</v>
      </c>
      <c r="O483" t="s">
        <v>28</v>
      </c>
    </row>
    <row r="484" spans="1:15" x14ac:dyDescent="0.3">
      <c r="A484">
        <v>1588</v>
      </c>
      <c r="B484">
        <v>10.9727</v>
      </c>
      <c r="C484">
        <v>0</v>
      </c>
      <c r="D484">
        <v>59.999899999999997</v>
      </c>
      <c r="E484">
        <v>0</v>
      </c>
      <c r="F484" t="s">
        <v>15</v>
      </c>
      <c r="G484" t="s">
        <v>16</v>
      </c>
      <c r="H484" t="s">
        <v>24</v>
      </c>
      <c r="I484">
        <v>45</v>
      </c>
      <c r="J484" t="s">
        <v>19</v>
      </c>
      <c r="K484" t="s">
        <v>19</v>
      </c>
      <c r="L484">
        <v>0</v>
      </c>
      <c r="M484">
        <v>27170.6</v>
      </c>
      <c r="N484" t="s">
        <v>26</v>
      </c>
      <c r="O484" t="s">
        <v>28</v>
      </c>
    </row>
    <row r="485" spans="1:15" x14ac:dyDescent="0.3">
      <c r="A485">
        <v>1596</v>
      </c>
      <c r="B485">
        <v>14.8062</v>
      </c>
      <c r="C485">
        <v>0</v>
      </c>
      <c r="D485">
        <v>121.40600000000001</v>
      </c>
      <c r="E485">
        <v>1</v>
      </c>
      <c r="F485" t="s">
        <v>29</v>
      </c>
      <c r="G485" t="s">
        <v>16</v>
      </c>
      <c r="H485" t="s">
        <v>24</v>
      </c>
      <c r="I485">
        <v>50</v>
      </c>
      <c r="J485" t="s">
        <v>18</v>
      </c>
      <c r="K485" t="s">
        <v>19</v>
      </c>
      <c r="L485">
        <v>2</v>
      </c>
      <c r="M485">
        <v>96821.1</v>
      </c>
      <c r="N485" t="s">
        <v>26</v>
      </c>
      <c r="O485" t="s">
        <v>21</v>
      </c>
    </row>
    <row r="486" spans="1:15" x14ac:dyDescent="0.3">
      <c r="A486">
        <v>1602</v>
      </c>
      <c r="B486">
        <v>22.171800000000001</v>
      </c>
      <c r="C486">
        <v>0.57668200000000003</v>
      </c>
      <c r="D486">
        <v>13.4598</v>
      </c>
      <c r="E486">
        <v>0</v>
      </c>
      <c r="F486" t="s">
        <v>29</v>
      </c>
      <c r="G486" t="s">
        <v>23</v>
      </c>
      <c r="H486" t="s">
        <v>17</v>
      </c>
      <c r="I486">
        <v>94</v>
      </c>
      <c r="J486" t="s">
        <v>18</v>
      </c>
      <c r="K486" t="s">
        <v>25</v>
      </c>
      <c r="L486">
        <v>1</v>
      </c>
      <c r="M486">
        <v>17540.7</v>
      </c>
      <c r="N486" t="s">
        <v>20</v>
      </c>
      <c r="O486" t="s">
        <v>21</v>
      </c>
    </row>
    <row r="487" spans="1:15" x14ac:dyDescent="0.3">
      <c r="A487">
        <v>1604</v>
      </c>
      <c r="B487">
        <v>18.965399999999999</v>
      </c>
      <c r="C487">
        <v>0</v>
      </c>
      <c r="D487">
        <v>40.775500000000001</v>
      </c>
      <c r="E487">
        <v>0</v>
      </c>
      <c r="F487" t="s">
        <v>29</v>
      </c>
      <c r="G487" t="s">
        <v>16</v>
      </c>
      <c r="H487" t="s">
        <v>17</v>
      </c>
      <c r="I487">
        <v>33</v>
      </c>
      <c r="J487" t="s">
        <v>19</v>
      </c>
      <c r="K487" t="s">
        <v>19</v>
      </c>
      <c r="L487">
        <v>2</v>
      </c>
      <c r="M487">
        <v>80385.399999999994</v>
      </c>
      <c r="N487" t="s">
        <v>26</v>
      </c>
      <c r="O487" t="s">
        <v>28</v>
      </c>
    </row>
    <row r="488" spans="1:15" x14ac:dyDescent="0.3">
      <c r="A488">
        <v>1608</v>
      </c>
      <c r="B488">
        <v>23.995899999999999</v>
      </c>
      <c r="C488">
        <v>0</v>
      </c>
      <c r="D488">
        <v>75.193299999999994</v>
      </c>
      <c r="E488">
        <v>0</v>
      </c>
      <c r="F488" t="s">
        <v>22</v>
      </c>
      <c r="G488" t="s">
        <v>23</v>
      </c>
      <c r="H488" t="s">
        <v>17</v>
      </c>
      <c r="I488">
        <v>93</v>
      </c>
      <c r="J488" t="s">
        <v>19</v>
      </c>
      <c r="K488" t="s">
        <v>25</v>
      </c>
      <c r="L488">
        <v>1</v>
      </c>
      <c r="M488">
        <v>4347.25</v>
      </c>
      <c r="N488" t="s">
        <v>26</v>
      </c>
      <c r="O488" t="s">
        <v>28</v>
      </c>
    </row>
    <row r="489" spans="1:15" x14ac:dyDescent="0.3">
      <c r="A489">
        <v>1609</v>
      </c>
      <c r="B489">
        <v>23.412700000000001</v>
      </c>
      <c r="C489">
        <v>0</v>
      </c>
      <c r="D489">
        <v>85.215599999999995</v>
      </c>
      <c r="E489">
        <v>0</v>
      </c>
      <c r="F489" t="s">
        <v>15</v>
      </c>
      <c r="G489" t="s">
        <v>16</v>
      </c>
      <c r="H489" t="s">
        <v>24</v>
      </c>
      <c r="I489">
        <v>89</v>
      </c>
      <c r="J489" t="s">
        <v>19</v>
      </c>
      <c r="K489" t="s">
        <v>25</v>
      </c>
      <c r="L489">
        <v>0</v>
      </c>
      <c r="M489">
        <v>51669</v>
      </c>
      <c r="N489" t="s">
        <v>26</v>
      </c>
      <c r="O489" t="s">
        <v>28</v>
      </c>
    </row>
    <row r="490" spans="1:15" x14ac:dyDescent="0.3">
      <c r="A490">
        <v>1613</v>
      </c>
      <c r="B490">
        <v>6.5331200000000003</v>
      </c>
      <c r="C490">
        <v>0</v>
      </c>
      <c r="D490">
        <v>13.845700000000001</v>
      </c>
      <c r="E490">
        <v>0</v>
      </c>
      <c r="F490" t="s">
        <v>15</v>
      </c>
      <c r="G490" t="s">
        <v>16</v>
      </c>
      <c r="H490" t="s">
        <v>24</v>
      </c>
      <c r="I490">
        <v>27</v>
      </c>
      <c r="J490" t="s">
        <v>19</v>
      </c>
      <c r="K490" t="s">
        <v>19</v>
      </c>
      <c r="L490">
        <v>2</v>
      </c>
      <c r="M490">
        <v>16875.900000000001</v>
      </c>
      <c r="N490" t="s">
        <v>20</v>
      </c>
      <c r="O490" t="s">
        <v>21</v>
      </c>
    </row>
    <row r="491" spans="1:15" x14ac:dyDescent="0.3">
      <c r="A491">
        <v>1617</v>
      </c>
      <c r="B491">
        <v>8.7613000000000003</v>
      </c>
      <c r="C491">
        <v>0</v>
      </c>
      <c r="D491">
        <v>25.635999999999999</v>
      </c>
      <c r="E491">
        <v>0</v>
      </c>
      <c r="F491" t="s">
        <v>22</v>
      </c>
      <c r="G491" t="s">
        <v>23</v>
      </c>
      <c r="H491" t="s">
        <v>24</v>
      </c>
      <c r="I491">
        <v>20</v>
      </c>
      <c r="J491" t="s">
        <v>18</v>
      </c>
      <c r="K491" t="s">
        <v>19</v>
      </c>
      <c r="L491">
        <v>1</v>
      </c>
      <c r="M491">
        <v>2976.91</v>
      </c>
      <c r="N491" t="s">
        <v>26</v>
      </c>
      <c r="O491" t="s">
        <v>28</v>
      </c>
    </row>
    <row r="492" spans="1:15" x14ac:dyDescent="0.3">
      <c r="A492">
        <v>1626</v>
      </c>
      <c r="B492">
        <v>16.616599999999998</v>
      </c>
      <c r="C492">
        <v>7.8815200000000001</v>
      </c>
      <c r="D492">
        <v>16.0565</v>
      </c>
      <c r="E492">
        <v>1</v>
      </c>
      <c r="F492" t="s">
        <v>15</v>
      </c>
      <c r="G492" t="s">
        <v>16</v>
      </c>
      <c r="H492" t="s">
        <v>17</v>
      </c>
      <c r="I492">
        <v>47</v>
      </c>
      <c r="J492" t="s">
        <v>19</v>
      </c>
      <c r="K492" t="s">
        <v>25</v>
      </c>
      <c r="L492">
        <v>0</v>
      </c>
      <c r="M492">
        <v>4961.5</v>
      </c>
      <c r="N492" t="s">
        <v>20</v>
      </c>
      <c r="O492" t="s">
        <v>28</v>
      </c>
    </row>
    <row r="493" spans="1:15" x14ac:dyDescent="0.3">
      <c r="A493">
        <v>1633</v>
      </c>
      <c r="B493">
        <v>13.3245</v>
      </c>
      <c r="C493">
        <v>8.0531699999999997</v>
      </c>
      <c r="D493">
        <v>56.646799999999999</v>
      </c>
      <c r="E493">
        <v>0</v>
      </c>
      <c r="F493" t="s">
        <v>22</v>
      </c>
      <c r="G493" t="s">
        <v>23</v>
      </c>
      <c r="H493" t="s">
        <v>17</v>
      </c>
      <c r="I493">
        <v>73</v>
      </c>
      <c r="J493" t="s">
        <v>18</v>
      </c>
      <c r="K493" t="s">
        <v>19</v>
      </c>
      <c r="L493">
        <v>2</v>
      </c>
      <c r="M493">
        <v>5237.63</v>
      </c>
      <c r="N493" t="s">
        <v>26</v>
      </c>
      <c r="O493" t="s">
        <v>21</v>
      </c>
    </row>
    <row r="494" spans="1:15" x14ac:dyDescent="0.3">
      <c r="A494">
        <v>1635</v>
      </c>
      <c r="B494">
        <v>25.718399999999999</v>
      </c>
      <c r="C494">
        <v>0</v>
      </c>
      <c r="D494">
        <v>73.714699999999993</v>
      </c>
      <c r="E494">
        <v>0</v>
      </c>
      <c r="F494" t="s">
        <v>22</v>
      </c>
      <c r="G494" t="s">
        <v>23</v>
      </c>
      <c r="H494" t="s">
        <v>17</v>
      </c>
      <c r="I494">
        <v>67</v>
      </c>
      <c r="J494" t="s">
        <v>19</v>
      </c>
      <c r="K494" t="s">
        <v>25</v>
      </c>
      <c r="L494">
        <v>1</v>
      </c>
      <c r="M494">
        <v>80982.7</v>
      </c>
      <c r="N494" t="s">
        <v>26</v>
      </c>
      <c r="O494" t="s">
        <v>28</v>
      </c>
    </row>
    <row r="495" spans="1:15" x14ac:dyDescent="0.3">
      <c r="A495">
        <v>1637</v>
      </c>
      <c r="B495">
        <v>26.430599999999998</v>
      </c>
      <c r="C495">
        <v>6.1800699999999997</v>
      </c>
      <c r="D495">
        <v>51.405799999999999</v>
      </c>
      <c r="E495">
        <v>0</v>
      </c>
      <c r="F495" t="s">
        <v>22</v>
      </c>
      <c r="G495" t="s">
        <v>23</v>
      </c>
      <c r="H495" t="s">
        <v>17</v>
      </c>
      <c r="I495">
        <v>19</v>
      </c>
      <c r="J495" t="s">
        <v>18</v>
      </c>
      <c r="K495" t="s">
        <v>25</v>
      </c>
      <c r="L495">
        <v>1</v>
      </c>
      <c r="M495">
        <v>71906.8</v>
      </c>
      <c r="N495" t="s">
        <v>26</v>
      </c>
      <c r="O495" t="s">
        <v>21</v>
      </c>
    </row>
    <row r="496" spans="1:15" x14ac:dyDescent="0.3">
      <c r="A496">
        <v>1640</v>
      </c>
      <c r="B496">
        <v>24.752500000000001</v>
      </c>
      <c r="C496">
        <v>1.48495</v>
      </c>
      <c r="D496">
        <v>62.628300000000003</v>
      </c>
      <c r="E496">
        <v>0</v>
      </c>
      <c r="F496" t="s">
        <v>15</v>
      </c>
      <c r="G496" t="s">
        <v>16</v>
      </c>
      <c r="H496" t="s">
        <v>24</v>
      </c>
      <c r="I496">
        <v>45</v>
      </c>
      <c r="J496" t="s">
        <v>18</v>
      </c>
      <c r="K496" t="s">
        <v>25</v>
      </c>
      <c r="L496">
        <v>0</v>
      </c>
      <c r="M496">
        <v>50290.7</v>
      </c>
      <c r="N496" t="s">
        <v>20</v>
      </c>
      <c r="O496" t="s">
        <v>21</v>
      </c>
    </row>
    <row r="497" spans="1:15" x14ac:dyDescent="0.3">
      <c r="A497">
        <v>1645</v>
      </c>
      <c r="B497">
        <v>9.3728099999999994</v>
      </c>
      <c r="C497">
        <v>0</v>
      </c>
      <c r="D497">
        <v>25.153700000000001</v>
      </c>
      <c r="E497">
        <v>0</v>
      </c>
      <c r="F497" t="s">
        <v>29</v>
      </c>
      <c r="G497" t="s">
        <v>16</v>
      </c>
      <c r="H497" t="s">
        <v>17</v>
      </c>
      <c r="I497">
        <v>63</v>
      </c>
      <c r="J497" t="s">
        <v>19</v>
      </c>
      <c r="K497" t="s">
        <v>19</v>
      </c>
      <c r="L497">
        <v>2</v>
      </c>
      <c r="M497">
        <v>60644.3</v>
      </c>
      <c r="N497" t="s">
        <v>26</v>
      </c>
      <c r="O497" t="s">
        <v>28</v>
      </c>
    </row>
    <row r="498" spans="1:15" x14ac:dyDescent="0.3">
      <c r="A498">
        <v>1650</v>
      </c>
      <c r="B498">
        <v>20.383199999999999</v>
      </c>
      <c r="C498">
        <v>0</v>
      </c>
      <c r="D498">
        <v>31.871300000000002</v>
      </c>
      <c r="E498">
        <v>0</v>
      </c>
      <c r="F498" t="s">
        <v>29</v>
      </c>
      <c r="G498" t="s">
        <v>16</v>
      </c>
      <c r="H498" t="s">
        <v>17</v>
      </c>
      <c r="I498">
        <v>37</v>
      </c>
      <c r="J498" t="s">
        <v>19</v>
      </c>
      <c r="K498" t="s">
        <v>25</v>
      </c>
      <c r="L498">
        <v>2</v>
      </c>
      <c r="M498">
        <v>34524.699999999997</v>
      </c>
      <c r="N498" t="s">
        <v>20</v>
      </c>
      <c r="O498" t="s">
        <v>28</v>
      </c>
    </row>
    <row r="499" spans="1:15" ht="16.05" hidden="1" x14ac:dyDescent="0.3">
      <c r="A499">
        <v>1654</v>
      </c>
      <c r="B499">
        <v>0</v>
      </c>
      <c r="C499">
        <v>0</v>
      </c>
      <c r="D499">
        <v>3.5087299999999999</v>
      </c>
      <c r="E499">
        <v>0</v>
      </c>
      <c r="F499" t="s">
        <v>22</v>
      </c>
      <c r="G499" t="s">
        <v>16</v>
      </c>
      <c r="H499" t="s">
        <v>17</v>
      </c>
      <c r="I499">
        <v>50</v>
      </c>
      <c r="J499" t="s">
        <v>18</v>
      </c>
      <c r="K499" t="s">
        <v>25</v>
      </c>
      <c r="L499">
        <v>0</v>
      </c>
      <c r="M499">
        <v>44785.4</v>
      </c>
      <c r="N499" t="s">
        <v>26</v>
      </c>
      <c r="O499" t="s">
        <v>27</v>
      </c>
    </row>
    <row r="500" spans="1:15" x14ac:dyDescent="0.3">
      <c r="A500">
        <v>1657</v>
      </c>
      <c r="B500">
        <v>14.477</v>
      </c>
      <c r="C500">
        <v>0</v>
      </c>
      <c r="D500">
        <v>53.379399999999997</v>
      </c>
      <c r="E500">
        <v>0</v>
      </c>
      <c r="F500" t="s">
        <v>15</v>
      </c>
      <c r="G500" t="s">
        <v>16</v>
      </c>
      <c r="H500" t="s">
        <v>17</v>
      </c>
      <c r="I500">
        <v>23</v>
      </c>
      <c r="J500" t="s">
        <v>19</v>
      </c>
      <c r="K500" t="s">
        <v>25</v>
      </c>
      <c r="L500">
        <v>0</v>
      </c>
      <c r="M500">
        <v>12686.9</v>
      </c>
      <c r="N500" t="s">
        <v>26</v>
      </c>
      <c r="O500" t="s">
        <v>21</v>
      </c>
    </row>
    <row r="501" spans="1:15" x14ac:dyDescent="0.3">
      <c r="A501">
        <v>1668</v>
      </c>
      <c r="B501">
        <v>3.3693499999999998</v>
      </c>
      <c r="C501">
        <v>0</v>
      </c>
      <c r="D501">
        <v>43.539099999999998</v>
      </c>
      <c r="E501">
        <v>0</v>
      </c>
      <c r="F501" t="s">
        <v>15</v>
      </c>
      <c r="G501" t="s">
        <v>23</v>
      </c>
      <c r="H501" t="s">
        <v>17</v>
      </c>
      <c r="I501">
        <v>47</v>
      </c>
      <c r="J501" t="s">
        <v>18</v>
      </c>
      <c r="K501" t="s">
        <v>25</v>
      </c>
      <c r="L501">
        <v>1</v>
      </c>
      <c r="M501">
        <v>59489</v>
      </c>
      <c r="N501" t="s">
        <v>26</v>
      </c>
      <c r="O501" t="s">
        <v>28</v>
      </c>
    </row>
    <row r="502" spans="1:15" x14ac:dyDescent="0.3">
      <c r="A502">
        <v>1669</v>
      </c>
      <c r="B502">
        <v>26.960699999999999</v>
      </c>
      <c r="C502">
        <v>0.30574299999999999</v>
      </c>
      <c r="D502">
        <v>79.548199999999994</v>
      </c>
      <c r="E502">
        <v>1</v>
      </c>
      <c r="F502" t="s">
        <v>22</v>
      </c>
      <c r="G502" t="s">
        <v>23</v>
      </c>
      <c r="H502" t="s">
        <v>17</v>
      </c>
      <c r="I502">
        <v>31</v>
      </c>
      <c r="J502" t="s">
        <v>19</v>
      </c>
      <c r="K502" t="s">
        <v>25</v>
      </c>
      <c r="L502">
        <v>2</v>
      </c>
      <c r="M502">
        <v>14690.1</v>
      </c>
      <c r="N502" t="s">
        <v>26</v>
      </c>
      <c r="O502" t="s">
        <v>28</v>
      </c>
    </row>
    <row r="503" spans="1:15" x14ac:dyDescent="0.3">
      <c r="A503">
        <v>1670</v>
      </c>
      <c r="B503">
        <v>11.8148</v>
      </c>
      <c r="C503">
        <v>0</v>
      </c>
      <c r="D503">
        <v>26.8184</v>
      </c>
      <c r="E503">
        <v>0</v>
      </c>
      <c r="F503" t="s">
        <v>22</v>
      </c>
      <c r="G503" t="s">
        <v>16</v>
      </c>
      <c r="H503" t="s">
        <v>17</v>
      </c>
      <c r="I503">
        <v>76</v>
      </c>
      <c r="J503" t="s">
        <v>19</v>
      </c>
      <c r="K503" t="s">
        <v>25</v>
      </c>
      <c r="L503">
        <v>1</v>
      </c>
      <c r="M503">
        <v>91607.4</v>
      </c>
      <c r="N503" t="s">
        <v>26</v>
      </c>
      <c r="O503" t="s">
        <v>28</v>
      </c>
    </row>
    <row r="504" spans="1:15" x14ac:dyDescent="0.3">
      <c r="A504">
        <v>1671</v>
      </c>
      <c r="B504">
        <v>1.03714</v>
      </c>
      <c r="C504">
        <v>9.5907199999999992</v>
      </c>
      <c r="D504">
        <v>12.906599999999999</v>
      </c>
      <c r="E504">
        <v>0</v>
      </c>
      <c r="F504" t="s">
        <v>29</v>
      </c>
      <c r="G504" t="s">
        <v>16</v>
      </c>
      <c r="H504" t="s">
        <v>17</v>
      </c>
      <c r="I504">
        <v>83</v>
      </c>
      <c r="J504" t="s">
        <v>18</v>
      </c>
      <c r="K504" t="s">
        <v>25</v>
      </c>
      <c r="L504">
        <v>2</v>
      </c>
      <c r="M504">
        <v>76845.3</v>
      </c>
      <c r="N504" t="s">
        <v>20</v>
      </c>
      <c r="O504" t="s">
        <v>21</v>
      </c>
    </row>
    <row r="505" spans="1:15" x14ac:dyDescent="0.3">
      <c r="A505">
        <v>1672</v>
      </c>
      <c r="B505">
        <v>5.3344100000000001</v>
      </c>
      <c r="C505">
        <v>0</v>
      </c>
      <c r="D505">
        <v>33.210500000000003</v>
      </c>
      <c r="E505">
        <v>0</v>
      </c>
      <c r="F505" t="s">
        <v>29</v>
      </c>
      <c r="G505" t="s">
        <v>23</v>
      </c>
      <c r="H505" t="s">
        <v>17</v>
      </c>
      <c r="I505">
        <v>21</v>
      </c>
      <c r="J505" t="s">
        <v>18</v>
      </c>
      <c r="K505" t="s">
        <v>19</v>
      </c>
      <c r="L505">
        <v>2</v>
      </c>
      <c r="M505">
        <v>82056.600000000006</v>
      </c>
      <c r="N505" t="s">
        <v>26</v>
      </c>
      <c r="O505" t="s">
        <v>28</v>
      </c>
    </row>
    <row r="506" spans="1:15" x14ac:dyDescent="0.3">
      <c r="A506">
        <v>1677</v>
      </c>
      <c r="B506">
        <v>0</v>
      </c>
      <c r="C506">
        <v>0</v>
      </c>
      <c r="D506">
        <v>1.0082199999999999</v>
      </c>
      <c r="E506">
        <v>0</v>
      </c>
      <c r="F506" t="s">
        <v>29</v>
      </c>
      <c r="G506" t="s">
        <v>16</v>
      </c>
      <c r="H506" t="s">
        <v>17</v>
      </c>
      <c r="I506">
        <v>18</v>
      </c>
      <c r="J506" t="s">
        <v>18</v>
      </c>
      <c r="K506" t="s">
        <v>19</v>
      </c>
      <c r="L506">
        <v>2</v>
      </c>
      <c r="M506">
        <v>64726.8</v>
      </c>
      <c r="N506" t="s">
        <v>26</v>
      </c>
      <c r="O506" t="s">
        <v>28</v>
      </c>
    </row>
    <row r="507" spans="1:15" x14ac:dyDescent="0.3">
      <c r="A507">
        <v>1680</v>
      </c>
      <c r="B507">
        <v>20.697299999999998</v>
      </c>
      <c r="C507">
        <v>0</v>
      </c>
      <c r="D507">
        <v>5.1742999999999997</v>
      </c>
      <c r="E507">
        <v>0</v>
      </c>
      <c r="F507" t="s">
        <v>15</v>
      </c>
      <c r="G507" t="s">
        <v>23</v>
      </c>
      <c r="H507" t="s">
        <v>17</v>
      </c>
      <c r="I507">
        <v>35</v>
      </c>
      <c r="J507" t="s">
        <v>19</v>
      </c>
      <c r="K507" t="s">
        <v>19</v>
      </c>
      <c r="L507">
        <v>2</v>
      </c>
      <c r="M507">
        <v>42623.5</v>
      </c>
      <c r="N507" t="s">
        <v>26</v>
      </c>
      <c r="O507" t="s">
        <v>28</v>
      </c>
    </row>
    <row r="508" spans="1:15" x14ac:dyDescent="0.3">
      <c r="A508">
        <v>1682</v>
      </c>
      <c r="B508">
        <v>17.082599999999999</v>
      </c>
      <c r="C508">
        <v>0</v>
      </c>
      <c r="D508">
        <v>163.97499999999999</v>
      </c>
      <c r="E508">
        <v>0</v>
      </c>
      <c r="F508" t="s">
        <v>15</v>
      </c>
      <c r="G508" t="s">
        <v>16</v>
      </c>
      <c r="H508" t="s">
        <v>17</v>
      </c>
      <c r="I508">
        <v>77</v>
      </c>
      <c r="J508" t="s">
        <v>18</v>
      </c>
      <c r="K508" t="s">
        <v>25</v>
      </c>
      <c r="L508">
        <v>1</v>
      </c>
      <c r="M508">
        <v>37331.199999999997</v>
      </c>
      <c r="N508" t="s">
        <v>26</v>
      </c>
      <c r="O508" t="s">
        <v>28</v>
      </c>
    </row>
    <row r="509" spans="1:15" x14ac:dyDescent="0.3">
      <c r="A509">
        <v>1693</v>
      </c>
      <c r="B509">
        <v>23.900400000000001</v>
      </c>
      <c r="C509">
        <v>0</v>
      </c>
      <c r="D509">
        <v>19.671900000000001</v>
      </c>
      <c r="E509">
        <v>0</v>
      </c>
      <c r="F509" t="s">
        <v>15</v>
      </c>
      <c r="G509" t="s">
        <v>23</v>
      </c>
      <c r="H509" t="s">
        <v>24</v>
      </c>
      <c r="I509">
        <v>29</v>
      </c>
      <c r="J509" t="s">
        <v>18</v>
      </c>
      <c r="K509" t="s">
        <v>19</v>
      </c>
      <c r="L509">
        <v>2</v>
      </c>
      <c r="M509">
        <v>79960</v>
      </c>
      <c r="N509" t="s">
        <v>26</v>
      </c>
      <c r="O509" t="s">
        <v>28</v>
      </c>
    </row>
    <row r="510" spans="1:15" x14ac:dyDescent="0.3">
      <c r="A510">
        <v>1695</v>
      </c>
      <c r="B510">
        <v>17.875</v>
      </c>
      <c r="C510">
        <v>0</v>
      </c>
      <c r="D510">
        <v>76.318200000000004</v>
      </c>
      <c r="E510">
        <v>0</v>
      </c>
      <c r="F510" t="s">
        <v>22</v>
      </c>
      <c r="G510" t="s">
        <v>16</v>
      </c>
      <c r="H510" t="s">
        <v>17</v>
      </c>
      <c r="I510">
        <v>93</v>
      </c>
      <c r="J510" t="s">
        <v>19</v>
      </c>
      <c r="K510" t="s">
        <v>25</v>
      </c>
      <c r="L510">
        <v>0</v>
      </c>
      <c r="M510">
        <v>93302.9</v>
      </c>
      <c r="N510" t="s">
        <v>26</v>
      </c>
      <c r="O510" t="s">
        <v>28</v>
      </c>
    </row>
    <row r="511" spans="1:15" x14ac:dyDescent="0.3">
      <c r="A511">
        <v>1697</v>
      </c>
      <c r="B511">
        <v>17.4497</v>
      </c>
      <c r="C511">
        <v>4.9407800000000002</v>
      </c>
      <c r="D511">
        <v>49.923499999999997</v>
      </c>
      <c r="E511">
        <v>1</v>
      </c>
      <c r="F511" t="s">
        <v>29</v>
      </c>
      <c r="G511" t="s">
        <v>16</v>
      </c>
      <c r="H511" t="s">
        <v>17</v>
      </c>
      <c r="I511">
        <v>39</v>
      </c>
      <c r="J511" t="s">
        <v>18</v>
      </c>
      <c r="K511" t="s">
        <v>19</v>
      </c>
      <c r="L511">
        <v>2</v>
      </c>
      <c r="M511">
        <v>47902</v>
      </c>
      <c r="N511" t="s">
        <v>26</v>
      </c>
      <c r="O511" t="s">
        <v>28</v>
      </c>
    </row>
    <row r="512" spans="1:15" x14ac:dyDescent="0.3">
      <c r="A512">
        <v>1701</v>
      </c>
      <c r="B512">
        <v>9.5744000000000007</v>
      </c>
      <c r="C512">
        <v>0</v>
      </c>
      <c r="D512">
        <v>85.111800000000002</v>
      </c>
      <c r="E512">
        <v>0</v>
      </c>
      <c r="F512" t="s">
        <v>22</v>
      </c>
      <c r="G512" t="s">
        <v>16</v>
      </c>
      <c r="H512" t="s">
        <v>17</v>
      </c>
      <c r="I512">
        <v>39</v>
      </c>
      <c r="J512" t="s">
        <v>19</v>
      </c>
      <c r="K512" t="s">
        <v>25</v>
      </c>
      <c r="L512">
        <v>2</v>
      </c>
      <c r="M512">
        <v>32272.7</v>
      </c>
      <c r="N512" t="s">
        <v>26</v>
      </c>
      <c r="O512" t="s">
        <v>28</v>
      </c>
    </row>
    <row r="513" spans="1:15" x14ac:dyDescent="0.3">
      <c r="A513">
        <v>1708</v>
      </c>
      <c r="B513">
        <v>17.842099999999999</v>
      </c>
      <c r="C513">
        <v>9.4908400000000004</v>
      </c>
      <c r="D513">
        <v>89.767099999999999</v>
      </c>
      <c r="E513">
        <v>0</v>
      </c>
      <c r="F513" t="s">
        <v>22</v>
      </c>
      <c r="G513" t="s">
        <v>23</v>
      </c>
      <c r="H513" t="s">
        <v>17</v>
      </c>
      <c r="I513">
        <v>70</v>
      </c>
      <c r="J513" t="s">
        <v>18</v>
      </c>
      <c r="K513" t="s">
        <v>25</v>
      </c>
      <c r="L513">
        <v>0</v>
      </c>
      <c r="M513">
        <v>58384.3</v>
      </c>
      <c r="N513" t="s">
        <v>26</v>
      </c>
      <c r="O513" t="s">
        <v>21</v>
      </c>
    </row>
    <row r="514" spans="1:15" x14ac:dyDescent="0.3">
      <c r="A514">
        <v>1710</v>
      </c>
      <c r="B514">
        <v>4.3014599999999996</v>
      </c>
      <c r="C514">
        <v>0</v>
      </c>
      <c r="D514">
        <v>7.1621600000000001</v>
      </c>
      <c r="E514">
        <v>0</v>
      </c>
      <c r="F514" t="s">
        <v>29</v>
      </c>
      <c r="G514" t="s">
        <v>23</v>
      </c>
      <c r="H514" t="s">
        <v>17</v>
      </c>
      <c r="I514">
        <v>96</v>
      </c>
      <c r="J514" t="s">
        <v>19</v>
      </c>
      <c r="K514" t="s">
        <v>19</v>
      </c>
      <c r="L514">
        <v>1</v>
      </c>
      <c r="M514">
        <v>2502.7399999999998</v>
      </c>
      <c r="N514" t="s">
        <v>26</v>
      </c>
      <c r="O514" t="s">
        <v>28</v>
      </c>
    </row>
    <row r="515" spans="1:15" x14ac:dyDescent="0.3">
      <c r="A515">
        <v>1716</v>
      </c>
      <c r="B515">
        <v>9.3131500000000003</v>
      </c>
      <c r="C515">
        <v>0</v>
      </c>
      <c r="D515">
        <v>115.92100000000001</v>
      </c>
      <c r="E515">
        <v>1</v>
      </c>
      <c r="F515" t="s">
        <v>15</v>
      </c>
      <c r="G515" t="s">
        <v>23</v>
      </c>
      <c r="H515" t="s">
        <v>24</v>
      </c>
      <c r="I515">
        <v>47</v>
      </c>
      <c r="J515" t="s">
        <v>18</v>
      </c>
      <c r="K515" t="s">
        <v>19</v>
      </c>
      <c r="L515">
        <v>0</v>
      </c>
      <c r="M515">
        <v>79721.100000000006</v>
      </c>
      <c r="N515" t="s">
        <v>26</v>
      </c>
      <c r="O515" t="s">
        <v>21</v>
      </c>
    </row>
    <row r="516" spans="1:15" x14ac:dyDescent="0.3">
      <c r="A516">
        <v>1717</v>
      </c>
      <c r="B516">
        <v>26.0459</v>
      </c>
      <c r="C516">
        <v>0</v>
      </c>
      <c r="D516">
        <v>114.276</v>
      </c>
      <c r="E516">
        <v>0</v>
      </c>
      <c r="F516" t="s">
        <v>15</v>
      </c>
      <c r="G516" t="s">
        <v>23</v>
      </c>
      <c r="H516" t="s">
        <v>17</v>
      </c>
      <c r="I516">
        <v>97</v>
      </c>
      <c r="J516" t="s">
        <v>19</v>
      </c>
      <c r="K516" t="s">
        <v>19</v>
      </c>
      <c r="L516">
        <v>2</v>
      </c>
      <c r="M516">
        <v>40844.400000000001</v>
      </c>
      <c r="N516" t="s">
        <v>26</v>
      </c>
      <c r="O516" t="s">
        <v>28</v>
      </c>
    </row>
    <row r="517" spans="1:15" x14ac:dyDescent="0.3">
      <c r="A517">
        <v>1718</v>
      </c>
      <c r="B517">
        <v>1.81586</v>
      </c>
      <c r="C517">
        <v>0</v>
      </c>
      <c r="D517">
        <v>90.245900000000006</v>
      </c>
      <c r="E517">
        <v>0</v>
      </c>
      <c r="F517" t="s">
        <v>22</v>
      </c>
      <c r="G517" t="s">
        <v>23</v>
      </c>
      <c r="H517" t="s">
        <v>17</v>
      </c>
      <c r="I517">
        <v>79</v>
      </c>
      <c r="J517" t="s">
        <v>18</v>
      </c>
      <c r="K517" t="s">
        <v>19</v>
      </c>
      <c r="L517">
        <v>0</v>
      </c>
      <c r="M517">
        <v>8090.4</v>
      </c>
      <c r="N517" t="s">
        <v>20</v>
      </c>
      <c r="O517" t="s">
        <v>21</v>
      </c>
    </row>
    <row r="518" spans="1:15" x14ac:dyDescent="0.3">
      <c r="A518">
        <v>1723</v>
      </c>
      <c r="B518">
        <v>3.3469199999999999</v>
      </c>
      <c r="C518">
        <v>9.6096699999999995</v>
      </c>
      <c r="D518">
        <v>136.88800000000001</v>
      </c>
      <c r="E518">
        <v>0</v>
      </c>
      <c r="F518" t="s">
        <v>15</v>
      </c>
      <c r="G518" t="s">
        <v>23</v>
      </c>
      <c r="H518" t="s">
        <v>17</v>
      </c>
      <c r="I518">
        <v>68</v>
      </c>
      <c r="J518" t="s">
        <v>19</v>
      </c>
      <c r="K518" t="s">
        <v>25</v>
      </c>
      <c r="L518">
        <v>1</v>
      </c>
      <c r="M518">
        <v>57322.1</v>
      </c>
      <c r="N518" t="s">
        <v>20</v>
      </c>
      <c r="O518" t="s">
        <v>21</v>
      </c>
    </row>
    <row r="519" spans="1:15" x14ac:dyDescent="0.3">
      <c r="A519">
        <v>1731</v>
      </c>
      <c r="B519">
        <v>10.270200000000001</v>
      </c>
      <c r="C519">
        <v>1.6737299999999999</v>
      </c>
      <c r="D519">
        <v>29.638999999999999</v>
      </c>
      <c r="E519">
        <v>0</v>
      </c>
      <c r="F519" t="s">
        <v>22</v>
      </c>
      <c r="G519" t="s">
        <v>16</v>
      </c>
      <c r="H519" t="s">
        <v>17</v>
      </c>
      <c r="I519">
        <v>20</v>
      </c>
      <c r="J519" t="s">
        <v>19</v>
      </c>
      <c r="K519" t="s">
        <v>19</v>
      </c>
      <c r="L519">
        <v>0</v>
      </c>
      <c r="M519">
        <v>69444.5</v>
      </c>
      <c r="N519" t="s">
        <v>26</v>
      </c>
      <c r="O519" t="s">
        <v>21</v>
      </c>
    </row>
    <row r="520" spans="1:15" x14ac:dyDescent="0.3">
      <c r="A520">
        <v>1734</v>
      </c>
      <c r="B520">
        <v>10.474299999999999</v>
      </c>
      <c r="C520">
        <v>0</v>
      </c>
      <c r="D520">
        <v>7.5254300000000001</v>
      </c>
      <c r="E520">
        <v>0</v>
      </c>
      <c r="F520" t="s">
        <v>22</v>
      </c>
      <c r="G520" t="s">
        <v>23</v>
      </c>
      <c r="H520" t="s">
        <v>17</v>
      </c>
      <c r="I520">
        <v>51</v>
      </c>
      <c r="J520" t="s">
        <v>19</v>
      </c>
      <c r="K520" t="s">
        <v>19</v>
      </c>
      <c r="L520">
        <v>0</v>
      </c>
      <c r="M520">
        <v>64313</v>
      </c>
      <c r="N520" t="s">
        <v>26</v>
      </c>
      <c r="O520" t="s">
        <v>28</v>
      </c>
    </row>
    <row r="521" spans="1:15" x14ac:dyDescent="0.3">
      <c r="A521">
        <v>1737</v>
      </c>
      <c r="B521">
        <v>10.6076</v>
      </c>
      <c r="C521">
        <v>0.12506500000000001</v>
      </c>
      <c r="D521">
        <v>159.88499999999999</v>
      </c>
      <c r="E521">
        <v>0</v>
      </c>
      <c r="F521" t="s">
        <v>29</v>
      </c>
      <c r="G521" t="s">
        <v>23</v>
      </c>
      <c r="H521" t="s">
        <v>24</v>
      </c>
      <c r="I521">
        <v>40</v>
      </c>
      <c r="J521" t="s">
        <v>19</v>
      </c>
      <c r="K521" t="s">
        <v>25</v>
      </c>
      <c r="L521">
        <v>2</v>
      </c>
      <c r="M521">
        <v>88943.9</v>
      </c>
      <c r="N521" t="s">
        <v>26</v>
      </c>
      <c r="O521" t="s">
        <v>28</v>
      </c>
    </row>
    <row r="522" spans="1:15" x14ac:dyDescent="0.3">
      <c r="A522">
        <v>1738</v>
      </c>
      <c r="B522">
        <v>13.871600000000001</v>
      </c>
      <c r="C522">
        <v>0</v>
      </c>
      <c r="D522">
        <v>5.0486800000000001</v>
      </c>
      <c r="E522">
        <v>0</v>
      </c>
      <c r="F522" t="s">
        <v>15</v>
      </c>
      <c r="G522" t="s">
        <v>23</v>
      </c>
      <c r="H522" t="s">
        <v>17</v>
      </c>
      <c r="I522">
        <v>39</v>
      </c>
      <c r="J522" t="s">
        <v>19</v>
      </c>
      <c r="K522" t="s">
        <v>25</v>
      </c>
      <c r="L522">
        <v>1</v>
      </c>
      <c r="M522">
        <v>50126.8</v>
      </c>
      <c r="N522" t="s">
        <v>26</v>
      </c>
      <c r="O522" t="s">
        <v>28</v>
      </c>
    </row>
    <row r="523" spans="1:15" x14ac:dyDescent="0.3">
      <c r="A523">
        <v>1739</v>
      </c>
      <c r="B523">
        <v>12.5372</v>
      </c>
      <c r="C523">
        <v>0</v>
      </c>
      <c r="D523">
        <v>311.29000000000002</v>
      </c>
      <c r="E523">
        <v>0</v>
      </c>
      <c r="F523" t="s">
        <v>22</v>
      </c>
      <c r="G523" t="s">
        <v>23</v>
      </c>
      <c r="H523" t="s">
        <v>17</v>
      </c>
      <c r="I523">
        <v>21</v>
      </c>
      <c r="J523" t="s">
        <v>18</v>
      </c>
      <c r="K523" t="s">
        <v>25</v>
      </c>
      <c r="L523">
        <v>0</v>
      </c>
      <c r="M523">
        <v>45612.9</v>
      </c>
      <c r="N523" t="s">
        <v>26</v>
      </c>
      <c r="O523" t="s">
        <v>28</v>
      </c>
    </row>
    <row r="524" spans="1:15" x14ac:dyDescent="0.3">
      <c r="A524">
        <v>1746</v>
      </c>
      <c r="B524">
        <v>23.290099999999999</v>
      </c>
      <c r="C524">
        <v>0</v>
      </c>
      <c r="D524">
        <v>41.349299999999999</v>
      </c>
      <c r="E524">
        <v>1</v>
      </c>
      <c r="F524" t="s">
        <v>15</v>
      </c>
      <c r="G524" t="s">
        <v>23</v>
      </c>
      <c r="H524" t="s">
        <v>24</v>
      </c>
      <c r="I524">
        <v>27</v>
      </c>
      <c r="J524" t="s">
        <v>18</v>
      </c>
      <c r="K524" t="s">
        <v>25</v>
      </c>
      <c r="L524">
        <v>1</v>
      </c>
      <c r="M524">
        <v>92718.6</v>
      </c>
      <c r="N524" t="s">
        <v>26</v>
      </c>
      <c r="O524" t="s">
        <v>28</v>
      </c>
    </row>
    <row r="525" spans="1:15" x14ac:dyDescent="0.3">
      <c r="A525">
        <v>1760</v>
      </c>
      <c r="B525">
        <v>3.1133000000000002</v>
      </c>
      <c r="C525">
        <v>0</v>
      </c>
      <c r="D525">
        <v>127.13800000000001</v>
      </c>
      <c r="E525">
        <v>0</v>
      </c>
      <c r="F525" t="s">
        <v>22</v>
      </c>
      <c r="G525" t="s">
        <v>23</v>
      </c>
      <c r="H525" t="s">
        <v>17</v>
      </c>
      <c r="I525">
        <v>68</v>
      </c>
      <c r="J525" t="s">
        <v>19</v>
      </c>
      <c r="K525" t="s">
        <v>25</v>
      </c>
      <c r="L525">
        <v>2</v>
      </c>
      <c r="M525">
        <v>17047.2</v>
      </c>
      <c r="N525" t="s">
        <v>20</v>
      </c>
      <c r="O525" t="s">
        <v>28</v>
      </c>
    </row>
    <row r="526" spans="1:15" x14ac:dyDescent="0.3">
      <c r="A526">
        <v>1762</v>
      </c>
      <c r="B526">
        <v>11.0571</v>
      </c>
      <c r="C526">
        <v>0</v>
      </c>
      <c r="D526">
        <v>50.845500000000001</v>
      </c>
      <c r="E526">
        <v>0</v>
      </c>
      <c r="F526" t="s">
        <v>22</v>
      </c>
      <c r="G526" t="s">
        <v>16</v>
      </c>
      <c r="H526" t="s">
        <v>17</v>
      </c>
      <c r="I526">
        <v>64</v>
      </c>
      <c r="J526" t="s">
        <v>18</v>
      </c>
      <c r="K526" t="s">
        <v>25</v>
      </c>
      <c r="L526">
        <v>1</v>
      </c>
      <c r="M526">
        <v>7737.94</v>
      </c>
      <c r="N526" t="s">
        <v>26</v>
      </c>
      <c r="O526" t="s">
        <v>21</v>
      </c>
    </row>
    <row r="527" spans="1:15" x14ac:dyDescent="0.3">
      <c r="A527">
        <v>1767</v>
      </c>
      <c r="B527">
        <v>12.3757</v>
      </c>
      <c r="C527">
        <v>0</v>
      </c>
      <c r="D527">
        <v>163.41399999999999</v>
      </c>
      <c r="E527">
        <v>0</v>
      </c>
      <c r="F527" t="s">
        <v>22</v>
      </c>
      <c r="G527" t="s">
        <v>23</v>
      </c>
      <c r="H527" t="s">
        <v>24</v>
      </c>
      <c r="I527">
        <v>51</v>
      </c>
      <c r="J527" t="s">
        <v>18</v>
      </c>
      <c r="K527" t="s">
        <v>19</v>
      </c>
      <c r="L527">
        <v>2</v>
      </c>
      <c r="M527">
        <v>59613.1</v>
      </c>
      <c r="N527" t="s">
        <v>26</v>
      </c>
      <c r="O527" t="s">
        <v>21</v>
      </c>
    </row>
    <row r="528" spans="1:15" x14ac:dyDescent="0.3">
      <c r="A528">
        <v>1769</v>
      </c>
      <c r="B528">
        <v>27.011800000000001</v>
      </c>
      <c r="C528">
        <v>7.5540099999999999</v>
      </c>
      <c r="D528">
        <v>45.374200000000002</v>
      </c>
      <c r="E528">
        <v>0</v>
      </c>
      <c r="F528" t="s">
        <v>22</v>
      </c>
      <c r="G528" t="s">
        <v>16</v>
      </c>
      <c r="H528" t="s">
        <v>17</v>
      </c>
      <c r="I528">
        <v>92</v>
      </c>
      <c r="J528" t="s">
        <v>19</v>
      </c>
      <c r="K528" t="s">
        <v>25</v>
      </c>
      <c r="L528">
        <v>1</v>
      </c>
      <c r="M528">
        <v>57904.4</v>
      </c>
      <c r="N528" t="s">
        <v>26</v>
      </c>
      <c r="O528" t="s">
        <v>21</v>
      </c>
    </row>
    <row r="529" spans="1:15" x14ac:dyDescent="0.3">
      <c r="A529">
        <v>1771</v>
      </c>
      <c r="B529">
        <v>19.439699999999998</v>
      </c>
      <c r="C529">
        <v>0</v>
      </c>
      <c r="D529">
        <v>14.3847</v>
      </c>
      <c r="E529">
        <v>0</v>
      </c>
      <c r="F529" t="s">
        <v>22</v>
      </c>
      <c r="G529" t="s">
        <v>23</v>
      </c>
      <c r="H529" t="s">
        <v>17</v>
      </c>
      <c r="I529">
        <v>97</v>
      </c>
      <c r="J529" t="s">
        <v>19</v>
      </c>
      <c r="K529" t="s">
        <v>19</v>
      </c>
      <c r="L529">
        <v>2</v>
      </c>
      <c r="M529">
        <v>88146.4</v>
      </c>
      <c r="N529" t="s">
        <v>26</v>
      </c>
      <c r="O529" t="s">
        <v>28</v>
      </c>
    </row>
    <row r="530" spans="1:15" x14ac:dyDescent="0.3">
      <c r="A530">
        <v>1774</v>
      </c>
      <c r="B530">
        <v>3.7516099999999999</v>
      </c>
      <c r="C530">
        <v>0</v>
      </c>
      <c r="D530">
        <v>9.2616099999999992</v>
      </c>
      <c r="E530">
        <v>0</v>
      </c>
      <c r="F530" t="s">
        <v>22</v>
      </c>
      <c r="G530" t="s">
        <v>16</v>
      </c>
      <c r="H530" t="s">
        <v>24</v>
      </c>
      <c r="I530">
        <v>27</v>
      </c>
      <c r="J530" t="s">
        <v>19</v>
      </c>
      <c r="K530" t="s">
        <v>25</v>
      </c>
      <c r="L530">
        <v>1</v>
      </c>
      <c r="M530">
        <v>86608.5</v>
      </c>
      <c r="N530" t="s">
        <v>26</v>
      </c>
      <c r="O530" t="s">
        <v>28</v>
      </c>
    </row>
    <row r="531" spans="1:15" x14ac:dyDescent="0.3">
      <c r="A531">
        <v>1777</v>
      </c>
      <c r="B531">
        <v>0.378048</v>
      </c>
      <c r="C531">
        <v>0</v>
      </c>
      <c r="D531">
        <v>28.662400000000002</v>
      </c>
      <c r="E531">
        <v>0</v>
      </c>
      <c r="F531" t="s">
        <v>22</v>
      </c>
      <c r="G531" t="s">
        <v>16</v>
      </c>
      <c r="H531" t="s">
        <v>17</v>
      </c>
      <c r="I531">
        <v>72</v>
      </c>
      <c r="J531" t="s">
        <v>18</v>
      </c>
      <c r="K531" t="s">
        <v>19</v>
      </c>
      <c r="L531">
        <v>0</v>
      </c>
      <c r="M531">
        <v>78851.3</v>
      </c>
      <c r="N531" t="s">
        <v>26</v>
      </c>
      <c r="O531" t="s">
        <v>21</v>
      </c>
    </row>
    <row r="532" spans="1:15" ht="16.05" hidden="1" x14ac:dyDescent="0.3">
      <c r="A532">
        <v>1784</v>
      </c>
      <c r="B532">
        <v>0</v>
      </c>
      <c r="C532">
        <v>0</v>
      </c>
      <c r="D532">
        <v>1.34623</v>
      </c>
      <c r="E532">
        <v>0</v>
      </c>
      <c r="F532" t="s">
        <v>22</v>
      </c>
      <c r="G532" t="s">
        <v>16</v>
      </c>
      <c r="H532" t="s">
        <v>24</v>
      </c>
      <c r="I532">
        <v>75</v>
      </c>
      <c r="J532" t="s">
        <v>18</v>
      </c>
      <c r="K532" t="s">
        <v>25</v>
      </c>
      <c r="L532">
        <v>1</v>
      </c>
      <c r="M532">
        <v>16326.7</v>
      </c>
      <c r="N532" t="s">
        <v>26</v>
      </c>
      <c r="O532" t="s">
        <v>27</v>
      </c>
    </row>
    <row r="533" spans="1:15" x14ac:dyDescent="0.3">
      <c r="A533">
        <v>1785</v>
      </c>
      <c r="B533">
        <v>12.698499999999999</v>
      </c>
      <c r="C533">
        <v>0</v>
      </c>
      <c r="D533">
        <v>88.095200000000006</v>
      </c>
      <c r="E533">
        <v>0</v>
      </c>
      <c r="F533" t="s">
        <v>29</v>
      </c>
      <c r="G533" t="s">
        <v>16</v>
      </c>
      <c r="H533" t="s">
        <v>24</v>
      </c>
      <c r="I533">
        <v>87</v>
      </c>
      <c r="J533" t="s">
        <v>18</v>
      </c>
      <c r="K533" t="s">
        <v>19</v>
      </c>
      <c r="L533">
        <v>1</v>
      </c>
      <c r="M533">
        <v>3624.7</v>
      </c>
      <c r="N533" t="s">
        <v>26</v>
      </c>
      <c r="O533" t="s">
        <v>21</v>
      </c>
    </row>
    <row r="534" spans="1:15" x14ac:dyDescent="0.3">
      <c r="A534">
        <v>1789</v>
      </c>
      <c r="B534">
        <v>27.257999999999999</v>
      </c>
      <c r="C534">
        <v>0</v>
      </c>
      <c r="D534">
        <v>69.365600000000001</v>
      </c>
      <c r="E534">
        <v>0</v>
      </c>
      <c r="F534" t="s">
        <v>29</v>
      </c>
      <c r="G534" t="s">
        <v>16</v>
      </c>
      <c r="H534" t="s">
        <v>17</v>
      </c>
      <c r="I534">
        <v>57</v>
      </c>
      <c r="J534" t="s">
        <v>18</v>
      </c>
      <c r="K534" t="s">
        <v>19</v>
      </c>
      <c r="L534">
        <v>1</v>
      </c>
      <c r="M534">
        <v>36016.9</v>
      </c>
      <c r="N534" t="s">
        <v>26</v>
      </c>
      <c r="O534" t="s">
        <v>21</v>
      </c>
    </row>
    <row r="535" spans="1:15" x14ac:dyDescent="0.3">
      <c r="A535">
        <v>1791</v>
      </c>
      <c r="B535">
        <v>20.453600000000002</v>
      </c>
      <c r="C535">
        <v>0</v>
      </c>
      <c r="D535">
        <v>39.334000000000003</v>
      </c>
      <c r="E535">
        <v>0</v>
      </c>
      <c r="F535" t="s">
        <v>15</v>
      </c>
      <c r="G535" t="s">
        <v>23</v>
      </c>
      <c r="H535" t="s">
        <v>24</v>
      </c>
      <c r="I535">
        <v>76</v>
      </c>
      <c r="J535" t="s">
        <v>18</v>
      </c>
      <c r="K535" t="s">
        <v>19</v>
      </c>
      <c r="L535">
        <v>2</v>
      </c>
      <c r="M535">
        <v>42031.8</v>
      </c>
      <c r="N535" t="s">
        <v>26</v>
      </c>
      <c r="O535" t="s">
        <v>28</v>
      </c>
    </row>
    <row r="536" spans="1:15" x14ac:dyDescent="0.3">
      <c r="A536">
        <v>1795</v>
      </c>
      <c r="B536">
        <v>28.827200000000001</v>
      </c>
      <c r="C536">
        <v>4.7481600000000004</v>
      </c>
      <c r="D536">
        <v>13.5305</v>
      </c>
      <c r="E536">
        <v>0</v>
      </c>
      <c r="F536" t="s">
        <v>22</v>
      </c>
      <c r="G536" t="s">
        <v>23</v>
      </c>
      <c r="H536" t="s">
        <v>24</v>
      </c>
      <c r="I536">
        <v>39</v>
      </c>
      <c r="J536" t="s">
        <v>19</v>
      </c>
      <c r="K536" t="s">
        <v>19</v>
      </c>
      <c r="L536">
        <v>1</v>
      </c>
      <c r="M536">
        <v>39229.1</v>
      </c>
      <c r="N536" t="s">
        <v>26</v>
      </c>
      <c r="O536" t="s">
        <v>21</v>
      </c>
    </row>
    <row r="537" spans="1:15" x14ac:dyDescent="0.3">
      <c r="A537">
        <v>1800</v>
      </c>
      <c r="B537">
        <v>3.2845</v>
      </c>
      <c r="C537">
        <v>0</v>
      </c>
      <c r="D537">
        <v>8.2244600000000005</v>
      </c>
      <c r="E537">
        <v>0</v>
      </c>
      <c r="F537" t="s">
        <v>29</v>
      </c>
      <c r="G537" t="s">
        <v>23</v>
      </c>
      <c r="H537" t="s">
        <v>17</v>
      </c>
      <c r="I537">
        <v>42</v>
      </c>
      <c r="J537" t="s">
        <v>19</v>
      </c>
      <c r="K537" t="s">
        <v>19</v>
      </c>
      <c r="L537">
        <v>0</v>
      </c>
      <c r="M537">
        <v>57042.2</v>
      </c>
      <c r="N537" t="s">
        <v>26</v>
      </c>
      <c r="O537" t="s">
        <v>28</v>
      </c>
    </row>
    <row r="538" spans="1:15" x14ac:dyDescent="0.3">
      <c r="A538">
        <v>1803</v>
      </c>
      <c r="B538">
        <v>0.439191</v>
      </c>
      <c r="C538">
        <v>0</v>
      </c>
      <c r="D538">
        <v>122.379</v>
      </c>
      <c r="E538">
        <v>0</v>
      </c>
      <c r="F538" t="s">
        <v>29</v>
      </c>
      <c r="G538" t="s">
        <v>16</v>
      </c>
      <c r="H538" t="s">
        <v>17</v>
      </c>
      <c r="I538">
        <v>74</v>
      </c>
      <c r="J538" t="s">
        <v>19</v>
      </c>
      <c r="K538" t="s">
        <v>25</v>
      </c>
      <c r="L538">
        <v>1</v>
      </c>
      <c r="M538">
        <v>94449.5</v>
      </c>
      <c r="N538" t="s">
        <v>26</v>
      </c>
      <c r="O538" t="s">
        <v>28</v>
      </c>
    </row>
    <row r="539" spans="1:15" x14ac:dyDescent="0.3">
      <c r="A539">
        <v>1814</v>
      </c>
      <c r="B539">
        <v>3.5267200000000001</v>
      </c>
      <c r="C539">
        <v>0</v>
      </c>
      <c r="D539">
        <v>257.19200000000001</v>
      </c>
      <c r="E539">
        <v>0</v>
      </c>
      <c r="F539" t="s">
        <v>22</v>
      </c>
      <c r="G539" t="s">
        <v>23</v>
      </c>
      <c r="H539" t="s">
        <v>17</v>
      </c>
      <c r="I539">
        <v>45</v>
      </c>
      <c r="J539" t="s">
        <v>18</v>
      </c>
      <c r="K539" t="s">
        <v>19</v>
      </c>
      <c r="L539">
        <v>2</v>
      </c>
      <c r="M539">
        <v>67085.399999999994</v>
      </c>
      <c r="N539" t="s">
        <v>26</v>
      </c>
      <c r="O539" t="s">
        <v>21</v>
      </c>
    </row>
    <row r="540" spans="1:15" x14ac:dyDescent="0.3">
      <c r="A540">
        <v>1815</v>
      </c>
      <c r="B540">
        <v>17.6569</v>
      </c>
      <c r="C540">
        <v>0</v>
      </c>
      <c r="D540">
        <v>23.4208</v>
      </c>
      <c r="E540">
        <v>0</v>
      </c>
      <c r="F540" t="s">
        <v>15</v>
      </c>
      <c r="G540" t="s">
        <v>16</v>
      </c>
      <c r="H540" t="s">
        <v>17</v>
      </c>
      <c r="I540">
        <v>28</v>
      </c>
      <c r="J540" t="s">
        <v>18</v>
      </c>
      <c r="K540" t="s">
        <v>25</v>
      </c>
      <c r="L540">
        <v>1</v>
      </c>
      <c r="M540">
        <v>4972.8900000000003</v>
      </c>
      <c r="N540" t="s">
        <v>26</v>
      </c>
      <c r="O540" t="s">
        <v>21</v>
      </c>
    </row>
    <row r="541" spans="1:15" x14ac:dyDescent="0.3">
      <c r="A541">
        <v>1818</v>
      </c>
      <c r="B541">
        <v>2.5022700000000002</v>
      </c>
      <c r="C541">
        <v>0</v>
      </c>
      <c r="D541">
        <v>31.993200000000002</v>
      </c>
      <c r="E541">
        <v>0</v>
      </c>
      <c r="F541" t="s">
        <v>29</v>
      </c>
      <c r="G541" t="s">
        <v>16</v>
      </c>
      <c r="H541" t="s">
        <v>17</v>
      </c>
      <c r="I541">
        <v>67</v>
      </c>
      <c r="J541" t="s">
        <v>19</v>
      </c>
      <c r="K541" t="s">
        <v>19</v>
      </c>
      <c r="L541">
        <v>0</v>
      </c>
      <c r="M541">
        <v>26369.200000000001</v>
      </c>
      <c r="N541" t="s">
        <v>26</v>
      </c>
      <c r="O541" t="s">
        <v>28</v>
      </c>
    </row>
    <row r="542" spans="1:15" x14ac:dyDescent="0.3">
      <c r="A542">
        <v>1820</v>
      </c>
      <c r="B542">
        <v>18.8508</v>
      </c>
      <c r="C542">
        <v>0</v>
      </c>
      <c r="D542">
        <v>31.788599999999999</v>
      </c>
      <c r="E542">
        <v>0</v>
      </c>
      <c r="F542" t="s">
        <v>29</v>
      </c>
      <c r="G542" t="s">
        <v>16</v>
      </c>
      <c r="H542" t="s">
        <v>24</v>
      </c>
      <c r="I542">
        <v>73</v>
      </c>
      <c r="J542" t="s">
        <v>18</v>
      </c>
      <c r="K542" t="s">
        <v>19</v>
      </c>
      <c r="L542">
        <v>2</v>
      </c>
      <c r="M542">
        <v>35976.5</v>
      </c>
      <c r="N542" t="s">
        <v>20</v>
      </c>
      <c r="O542" t="s">
        <v>21</v>
      </c>
    </row>
    <row r="543" spans="1:15" x14ac:dyDescent="0.3">
      <c r="A543">
        <v>1822</v>
      </c>
      <c r="B543">
        <v>24.773299999999999</v>
      </c>
      <c r="C543">
        <v>0</v>
      </c>
      <c r="D543">
        <v>20.078700000000001</v>
      </c>
      <c r="E543">
        <v>0</v>
      </c>
      <c r="F543" t="s">
        <v>15</v>
      </c>
      <c r="G543" t="s">
        <v>16</v>
      </c>
      <c r="H543" t="s">
        <v>24</v>
      </c>
      <c r="I543">
        <v>92</v>
      </c>
      <c r="J543" t="s">
        <v>18</v>
      </c>
      <c r="K543" t="s">
        <v>19</v>
      </c>
      <c r="L543">
        <v>1</v>
      </c>
      <c r="M543">
        <v>77129.100000000006</v>
      </c>
      <c r="N543" t="s">
        <v>20</v>
      </c>
      <c r="O543" t="s">
        <v>21</v>
      </c>
    </row>
    <row r="544" spans="1:15" x14ac:dyDescent="0.3">
      <c r="A544">
        <v>1823</v>
      </c>
      <c r="B544">
        <v>15.5966</v>
      </c>
      <c r="C544">
        <v>0</v>
      </c>
      <c r="D544">
        <v>24.194199999999999</v>
      </c>
      <c r="E544">
        <v>0</v>
      </c>
      <c r="F544" t="s">
        <v>15</v>
      </c>
      <c r="G544" t="s">
        <v>16</v>
      </c>
      <c r="H544" t="s">
        <v>17</v>
      </c>
      <c r="I544">
        <v>79</v>
      </c>
      <c r="J544" t="s">
        <v>18</v>
      </c>
      <c r="K544" t="s">
        <v>19</v>
      </c>
      <c r="L544">
        <v>2</v>
      </c>
      <c r="M544">
        <v>8204.7199999999993</v>
      </c>
      <c r="N544" t="s">
        <v>26</v>
      </c>
      <c r="O544" t="s">
        <v>21</v>
      </c>
    </row>
    <row r="545" spans="1:15" x14ac:dyDescent="0.3">
      <c r="A545">
        <v>1825</v>
      </c>
      <c r="B545">
        <v>27.0932</v>
      </c>
      <c r="C545">
        <v>0</v>
      </c>
      <c r="D545">
        <v>87.260999999999996</v>
      </c>
      <c r="E545">
        <v>0</v>
      </c>
      <c r="F545" t="s">
        <v>29</v>
      </c>
      <c r="G545" t="s">
        <v>23</v>
      </c>
      <c r="H545" t="s">
        <v>24</v>
      </c>
      <c r="I545">
        <v>59</v>
      </c>
      <c r="J545" t="s">
        <v>19</v>
      </c>
      <c r="K545" t="s">
        <v>19</v>
      </c>
      <c r="L545">
        <v>2</v>
      </c>
      <c r="M545">
        <v>40714.5</v>
      </c>
      <c r="N545" t="s">
        <v>26</v>
      </c>
      <c r="O545" t="s">
        <v>28</v>
      </c>
    </row>
    <row r="546" spans="1:15" x14ac:dyDescent="0.3">
      <c r="A546">
        <v>1827</v>
      </c>
      <c r="B546">
        <v>8.2122799999999998</v>
      </c>
      <c r="C546">
        <v>9.6348299999999991</v>
      </c>
      <c r="D546">
        <v>45.668500000000002</v>
      </c>
      <c r="E546">
        <v>0</v>
      </c>
      <c r="F546" t="s">
        <v>29</v>
      </c>
      <c r="G546" t="s">
        <v>16</v>
      </c>
      <c r="H546" t="s">
        <v>17</v>
      </c>
      <c r="I546">
        <v>75</v>
      </c>
      <c r="J546" t="s">
        <v>19</v>
      </c>
      <c r="K546" t="s">
        <v>19</v>
      </c>
      <c r="L546">
        <v>1</v>
      </c>
      <c r="M546">
        <v>97180.4</v>
      </c>
      <c r="N546" t="s">
        <v>26</v>
      </c>
      <c r="O546" t="s">
        <v>21</v>
      </c>
    </row>
    <row r="547" spans="1:15" x14ac:dyDescent="0.3">
      <c r="A547">
        <v>1837</v>
      </c>
      <c r="B547">
        <v>14.6142</v>
      </c>
      <c r="C547">
        <v>0</v>
      </c>
      <c r="D547">
        <v>74.725399999999993</v>
      </c>
      <c r="E547">
        <v>0</v>
      </c>
      <c r="F547" t="s">
        <v>22</v>
      </c>
      <c r="G547" t="s">
        <v>23</v>
      </c>
      <c r="H547" t="s">
        <v>17</v>
      </c>
      <c r="I547">
        <v>68</v>
      </c>
      <c r="J547" t="s">
        <v>18</v>
      </c>
      <c r="K547" t="s">
        <v>19</v>
      </c>
      <c r="L547">
        <v>2</v>
      </c>
      <c r="M547">
        <v>50290.7</v>
      </c>
      <c r="N547" t="s">
        <v>26</v>
      </c>
      <c r="O547" t="s">
        <v>21</v>
      </c>
    </row>
    <row r="548" spans="1:15" x14ac:dyDescent="0.3">
      <c r="A548">
        <v>1840</v>
      </c>
      <c r="B548">
        <v>9.5716699999999992</v>
      </c>
      <c r="C548">
        <v>0</v>
      </c>
      <c r="D548">
        <v>10.472799999999999</v>
      </c>
      <c r="E548">
        <v>0</v>
      </c>
      <c r="F548" t="s">
        <v>15</v>
      </c>
      <c r="G548" t="s">
        <v>23</v>
      </c>
      <c r="H548" t="s">
        <v>17</v>
      </c>
      <c r="I548">
        <v>23</v>
      </c>
      <c r="J548" t="s">
        <v>18</v>
      </c>
      <c r="K548" t="s">
        <v>19</v>
      </c>
      <c r="L548">
        <v>0</v>
      </c>
      <c r="M548">
        <v>869.57</v>
      </c>
      <c r="N548" t="s">
        <v>26</v>
      </c>
      <c r="O548" t="s">
        <v>21</v>
      </c>
    </row>
    <row r="549" spans="1:15" x14ac:dyDescent="0.3">
      <c r="A549">
        <v>1843</v>
      </c>
      <c r="B549">
        <v>22.8917</v>
      </c>
      <c r="C549">
        <v>0</v>
      </c>
      <c r="D549">
        <v>22.186599999999999</v>
      </c>
      <c r="E549">
        <v>0</v>
      </c>
      <c r="F549" t="s">
        <v>15</v>
      </c>
      <c r="G549" t="s">
        <v>23</v>
      </c>
      <c r="H549" t="s">
        <v>24</v>
      </c>
      <c r="I549">
        <v>52</v>
      </c>
      <c r="J549" t="s">
        <v>18</v>
      </c>
      <c r="K549" t="s">
        <v>19</v>
      </c>
      <c r="L549">
        <v>1</v>
      </c>
      <c r="M549">
        <v>70002.399999999994</v>
      </c>
      <c r="N549" t="s">
        <v>26</v>
      </c>
      <c r="O549" t="s">
        <v>21</v>
      </c>
    </row>
    <row r="550" spans="1:15" x14ac:dyDescent="0.3">
      <c r="A550">
        <v>1847</v>
      </c>
      <c r="B550">
        <v>17.4602</v>
      </c>
      <c r="C550">
        <v>0</v>
      </c>
      <c r="D550">
        <v>12.4497</v>
      </c>
      <c r="E550">
        <v>0</v>
      </c>
      <c r="F550" t="s">
        <v>15</v>
      </c>
      <c r="G550" t="s">
        <v>16</v>
      </c>
      <c r="H550" t="s">
        <v>17</v>
      </c>
      <c r="I550">
        <v>82</v>
      </c>
      <c r="J550" t="s">
        <v>19</v>
      </c>
      <c r="K550" t="s">
        <v>25</v>
      </c>
      <c r="L550">
        <v>0</v>
      </c>
      <c r="M550">
        <v>37498.199999999997</v>
      </c>
      <c r="N550" t="s">
        <v>20</v>
      </c>
      <c r="O550" t="s">
        <v>28</v>
      </c>
    </row>
    <row r="551" spans="1:15" x14ac:dyDescent="0.3">
      <c r="A551">
        <v>1851</v>
      </c>
      <c r="B551">
        <v>12.229799999999999</v>
      </c>
      <c r="C551">
        <v>0</v>
      </c>
      <c r="D551">
        <v>135.42400000000001</v>
      </c>
      <c r="E551">
        <v>0</v>
      </c>
      <c r="F551" t="s">
        <v>15</v>
      </c>
      <c r="G551" t="s">
        <v>16</v>
      </c>
      <c r="H551" t="s">
        <v>17</v>
      </c>
      <c r="I551">
        <v>31</v>
      </c>
      <c r="J551" t="s">
        <v>19</v>
      </c>
      <c r="K551" t="s">
        <v>19</v>
      </c>
      <c r="L551">
        <v>0</v>
      </c>
      <c r="M551">
        <v>51015.7</v>
      </c>
      <c r="N551" t="s">
        <v>20</v>
      </c>
      <c r="O551" t="s">
        <v>28</v>
      </c>
    </row>
    <row r="552" spans="1:15" x14ac:dyDescent="0.3">
      <c r="A552">
        <v>1858</v>
      </c>
      <c r="B552">
        <v>17.7865</v>
      </c>
      <c r="C552">
        <v>0</v>
      </c>
      <c r="D552">
        <v>9.5458099999999995</v>
      </c>
      <c r="E552">
        <v>0</v>
      </c>
      <c r="F552" t="s">
        <v>22</v>
      </c>
      <c r="G552" t="s">
        <v>16</v>
      </c>
      <c r="H552" t="s">
        <v>17</v>
      </c>
      <c r="I552">
        <v>96</v>
      </c>
      <c r="J552" t="s">
        <v>19</v>
      </c>
      <c r="K552" t="s">
        <v>25</v>
      </c>
      <c r="L552">
        <v>2</v>
      </c>
      <c r="M552">
        <v>29835.9</v>
      </c>
      <c r="N552" t="s">
        <v>20</v>
      </c>
      <c r="O552" t="s">
        <v>28</v>
      </c>
    </row>
    <row r="553" spans="1:15" x14ac:dyDescent="0.3">
      <c r="A553">
        <v>1867</v>
      </c>
      <c r="B553">
        <v>18.3535</v>
      </c>
      <c r="C553">
        <v>0</v>
      </c>
      <c r="D553">
        <v>50.115600000000001</v>
      </c>
      <c r="E553">
        <v>0</v>
      </c>
      <c r="F553" t="s">
        <v>22</v>
      </c>
      <c r="G553" t="s">
        <v>23</v>
      </c>
      <c r="H553" t="s">
        <v>17</v>
      </c>
      <c r="I553">
        <v>80</v>
      </c>
      <c r="J553" t="s">
        <v>19</v>
      </c>
      <c r="K553" t="s">
        <v>25</v>
      </c>
      <c r="L553">
        <v>1</v>
      </c>
      <c r="M553">
        <v>13141.5</v>
      </c>
      <c r="N553" t="s">
        <v>26</v>
      </c>
      <c r="O553" t="s">
        <v>28</v>
      </c>
    </row>
    <row r="554" spans="1:15" ht="16.05" hidden="1" x14ac:dyDescent="0.3">
      <c r="A554">
        <v>1871</v>
      </c>
      <c r="B554">
        <v>0</v>
      </c>
      <c r="C554">
        <v>0</v>
      </c>
      <c r="D554">
        <v>2.7660999999999998</v>
      </c>
      <c r="E554">
        <v>0</v>
      </c>
      <c r="F554" t="s">
        <v>22</v>
      </c>
      <c r="G554" t="s">
        <v>16</v>
      </c>
      <c r="H554" t="s">
        <v>17</v>
      </c>
      <c r="I554">
        <v>55</v>
      </c>
      <c r="J554" t="s">
        <v>18</v>
      </c>
      <c r="K554" t="s">
        <v>19</v>
      </c>
      <c r="L554">
        <v>1</v>
      </c>
      <c r="M554">
        <v>26340.7</v>
      </c>
      <c r="N554" t="s">
        <v>20</v>
      </c>
      <c r="O554" t="s">
        <v>27</v>
      </c>
    </row>
    <row r="555" spans="1:15" x14ac:dyDescent="0.3">
      <c r="A555">
        <v>1873</v>
      </c>
      <c r="B555">
        <v>1.9095299999999999</v>
      </c>
      <c r="C555">
        <v>0</v>
      </c>
      <c r="D555">
        <v>25.9572</v>
      </c>
      <c r="E555">
        <v>0</v>
      </c>
      <c r="F555" t="s">
        <v>22</v>
      </c>
      <c r="G555" t="s">
        <v>16</v>
      </c>
      <c r="H555" t="s">
        <v>17</v>
      </c>
      <c r="I555">
        <v>86</v>
      </c>
      <c r="J555" t="s">
        <v>18</v>
      </c>
      <c r="K555" t="s">
        <v>25</v>
      </c>
      <c r="L555">
        <v>0</v>
      </c>
      <c r="M555">
        <v>69350.5</v>
      </c>
      <c r="N555" t="s">
        <v>20</v>
      </c>
      <c r="O555" t="s">
        <v>28</v>
      </c>
    </row>
    <row r="556" spans="1:15" x14ac:dyDescent="0.3">
      <c r="A556">
        <v>1883</v>
      </c>
      <c r="B556">
        <v>26.7759</v>
      </c>
      <c r="C556">
        <v>0</v>
      </c>
      <c r="D556">
        <v>58.356299999999997</v>
      </c>
      <c r="E556">
        <v>1</v>
      </c>
      <c r="F556" t="s">
        <v>22</v>
      </c>
      <c r="G556" t="s">
        <v>23</v>
      </c>
      <c r="H556" t="s">
        <v>17</v>
      </c>
      <c r="I556">
        <v>97</v>
      </c>
      <c r="J556" t="s">
        <v>18</v>
      </c>
      <c r="K556" t="s">
        <v>19</v>
      </c>
      <c r="L556">
        <v>1</v>
      </c>
      <c r="M556">
        <v>51812.2</v>
      </c>
      <c r="N556" t="s">
        <v>26</v>
      </c>
      <c r="O556" t="s">
        <v>21</v>
      </c>
    </row>
    <row r="557" spans="1:15" x14ac:dyDescent="0.3">
      <c r="A557">
        <v>1885</v>
      </c>
      <c r="B557">
        <v>17.1325</v>
      </c>
      <c r="C557">
        <v>0</v>
      </c>
      <c r="D557">
        <v>12.335800000000001</v>
      </c>
      <c r="E557">
        <v>0</v>
      </c>
      <c r="F557" t="s">
        <v>22</v>
      </c>
      <c r="G557" t="s">
        <v>23</v>
      </c>
      <c r="H557" t="s">
        <v>17</v>
      </c>
      <c r="I557">
        <v>82</v>
      </c>
      <c r="J557" t="s">
        <v>18</v>
      </c>
      <c r="K557" t="s">
        <v>19</v>
      </c>
      <c r="L557">
        <v>1</v>
      </c>
      <c r="M557">
        <v>49453.8</v>
      </c>
      <c r="N557" t="s">
        <v>26</v>
      </c>
      <c r="O557" t="s">
        <v>28</v>
      </c>
    </row>
    <row r="558" spans="1:15" x14ac:dyDescent="0.3">
      <c r="A558">
        <v>1888</v>
      </c>
      <c r="B558">
        <v>27.974900000000002</v>
      </c>
      <c r="C558">
        <v>0</v>
      </c>
      <c r="D558">
        <v>58.092100000000002</v>
      </c>
      <c r="E558">
        <v>0</v>
      </c>
      <c r="F558" t="s">
        <v>29</v>
      </c>
      <c r="G558" t="s">
        <v>23</v>
      </c>
      <c r="H558" t="s">
        <v>17</v>
      </c>
      <c r="I558">
        <v>62</v>
      </c>
      <c r="J558" t="s">
        <v>18</v>
      </c>
      <c r="K558" t="s">
        <v>25</v>
      </c>
      <c r="L558">
        <v>2</v>
      </c>
      <c r="M558">
        <v>28787.4</v>
      </c>
      <c r="N558" t="s">
        <v>26</v>
      </c>
      <c r="O558" t="s">
        <v>28</v>
      </c>
    </row>
    <row r="559" spans="1:15" x14ac:dyDescent="0.3">
      <c r="A559">
        <v>1889</v>
      </c>
      <c r="B559">
        <v>26.686900000000001</v>
      </c>
      <c r="C559">
        <v>0</v>
      </c>
      <c r="D559">
        <v>9.6703499999999991</v>
      </c>
      <c r="E559">
        <v>0</v>
      </c>
      <c r="F559" t="s">
        <v>22</v>
      </c>
      <c r="G559" t="s">
        <v>16</v>
      </c>
      <c r="H559" t="s">
        <v>17</v>
      </c>
      <c r="I559">
        <v>79</v>
      </c>
      <c r="J559" t="s">
        <v>18</v>
      </c>
      <c r="K559" t="s">
        <v>25</v>
      </c>
      <c r="L559">
        <v>1</v>
      </c>
      <c r="M559">
        <v>94278.7</v>
      </c>
      <c r="N559" t="s">
        <v>20</v>
      </c>
      <c r="O559" t="s">
        <v>28</v>
      </c>
    </row>
    <row r="560" spans="1:15" x14ac:dyDescent="0.3">
      <c r="A560">
        <v>1901</v>
      </c>
      <c r="B560">
        <v>17.391300000000001</v>
      </c>
      <c r="C560">
        <v>0</v>
      </c>
      <c r="D560">
        <v>41.485399999999998</v>
      </c>
      <c r="E560">
        <v>1</v>
      </c>
      <c r="F560" t="s">
        <v>29</v>
      </c>
      <c r="G560" t="s">
        <v>16</v>
      </c>
      <c r="H560" t="s">
        <v>17</v>
      </c>
      <c r="I560">
        <v>58</v>
      </c>
      <c r="J560" t="s">
        <v>19</v>
      </c>
      <c r="K560" t="s">
        <v>25</v>
      </c>
      <c r="L560">
        <v>2</v>
      </c>
      <c r="M560">
        <v>12160.7</v>
      </c>
      <c r="N560" t="s">
        <v>26</v>
      </c>
      <c r="O560" t="s">
        <v>28</v>
      </c>
    </row>
    <row r="561" spans="1:15" x14ac:dyDescent="0.3">
      <c r="A561">
        <v>1905</v>
      </c>
      <c r="B561">
        <v>25.9711</v>
      </c>
      <c r="C561">
        <v>0</v>
      </c>
      <c r="D561">
        <v>10.9467</v>
      </c>
      <c r="E561">
        <v>0</v>
      </c>
      <c r="F561" t="s">
        <v>22</v>
      </c>
      <c r="G561" t="s">
        <v>23</v>
      </c>
      <c r="H561" t="s">
        <v>17</v>
      </c>
      <c r="I561">
        <v>35</v>
      </c>
      <c r="J561" t="s">
        <v>18</v>
      </c>
      <c r="K561" t="s">
        <v>19</v>
      </c>
      <c r="L561">
        <v>0</v>
      </c>
      <c r="M561">
        <v>80659.100000000006</v>
      </c>
      <c r="N561" t="s">
        <v>26</v>
      </c>
      <c r="O561" t="s">
        <v>28</v>
      </c>
    </row>
    <row r="562" spans="1:15" x14ac:dyDescent="0.3">
      <c r="A562">
        <v>1914</v>
      </c>
      <c r="B562">
        <v>3.1720000000000002</v>
      </c>
      <c r="C562">
        <v>0</v>
      </c>
      <c r="D562">
        <v>58.037500000000001</v>
      </c>
      <c r="E562">
        <v>0</v>
      </c>
      <c r="F562" t="s">
        <v>22</v>
      </c>
      <c r="G562" t="s">
        <v>23</v>
      </c>
      <c r="H562" t="s">
        <v>17</v>
      </c>
      <c r="I562">
        <v>57</v>
      </c>
      <c r="J562" t="s">
        <v>19</v>
      </c>
      <c r="K562" t="s">
        <v>19</v>
      </c>
      <c r="L562">
        <v>1</v>
      </c>
      <c r="M562">
        <v>35075</v>
      </c>
      <c r="N562" t="s">
        <v>26</v>
      </c>
      <c r="O562" t="s">
        <v>28</v>
      </c>
    </row>
    <row r="563" spans="1:15" x14ac:dyDescent="0.3">
      <c r="A563">
        <v>1918</v>
      </c>
      <c r="B563">
        <v>2.4621599999999999</v>
      </c>
      <c r="C563">
        <v>0</v>
      </c>
      <c r="D563">
        <v>109.73399999999999</v>
      </c>
      <c r="E563">
        <v>0</v>
      </c>
      <c r="F563" t="s">
        <v>29</v>
      </c>
      <c r="G563" t="s">
        <v>16</v>
      </c>
      <c r="H563" t="s">
        <v>17</v>
      </c>
      <c r="I563">
        <v>23</v>
      </c>
      <c r="J563" t="s">
        <v>19</v>
      </c>
      <c r="K563" t="s">
        <v>19</v>
      </c>
      <c r="L563">
        <v>1</v>
      </c>
      <c r="M563">
        <v>43457.9</v>
      </c>
      <c r="N563" t="s">
        <v>26</v>
      </c>
      <c r="O563" t="s">
        <v>28</v>
      </c>
    </row>
    <row r="564" spans="1:15" x14ac:dyDescent="0.3">
      <c r="A564">
        <v>1919</v>
      </c>
      <c r="B564">
        <v>25.9862</v>
      </c>
      <c r="C564">
        <v>0</v>
      </c>
      <c r="D564">
        <v>21.093299999999999</v>
      </c>
      <c r="E564">
        <v>0</v>
      </c>
      <c r="F564" t="s">
        <v>22</v>
      </c>
      <c r="G564" t="s">
        <v>16</v>
      </c>
      <c r="H564" t="s">
        <v>17</v>
      </c>
      <c r="I564">
        <v>44</v>
      </c>
      <c r="J564" t="s">
        <v>19</v>
      </c>
      <c r="K564" t="s">
        <v>25</v>
      </c>
      <c r="L564">
        <v>1</v>
      </c>
      <c r="M564">
        <v>82314.100000000006</v>
      </c>
      <c r="N564" t="s">
        <v>20</v>
      </c>
      <c r="O564" t="s">
        <v>28</v>
      </c>
    </row>
    <row r="565" spans="1:15" x14ac:dyDescent="0.3">
      <c r="A565">
        <v>1935</v>
      </c>
      <c r="B565">
        <v>22.384599999999999</v>
      </c>
      <c r="C565">
        <v>0</v>
      </c>
      <c r="D565">
        <v>40.489899999999999</v>
      </c>
      <c r="E565">
        <v>0</v>
      </c>
      <c r="F565" t="s">
        <v>29</v>
      </c>
      <c r="G565" t="s">
        <v>23</v>
      </c>
      <c r="H565" t="s">
        <v>17</v>
      </c>
      <c r="I565">
        <v>93</v>
      </c>
      <c r="J565" t="s">
        <v>18</v>
      </c>
      <c r="K565" t="s">
        <v>25</v>
      </c>
      <c r="L565">
        <v>1</v>
      </c>
      <c r="M565">
        <v>13109.1</v>
      </c>
      <c r="N565" t="s">
        <v>26</v>
      </c>
      <c r="O565" t="s">
        <v>28</v>
      </c>
    </row>
    <row r="566" spans="1:15" x14ac:dyDescent="0.3">
      <c r="A566">
        <v>1937</v>
      </c>
      <c r="B566">
        <v>7.8303599999999998</v>
      </c>
      <c r="C566">
        <v>0</v>
      </c>
      <c r="D566">
        <v>121.462</v>
      </c>
      <c r="E566">
        <v>0</v>
      </c>
      <c r="F566" t="s">
        <v>22</v>
      </c>
      <c r="G566" t="s">
        <v>23</v>
      </c>
      <c r="H566" t="s">
        <v>24</v>
      </c>
      <c r="I566">
        <v>71</v>
      </c>
      <c r="J566" t="s">
        <v>19</v>
      </c>
      <c r="K566" t="s">
        <v>19</v>
      </c>
      <c r="L566">
        <v>2</v>
      </c>
      <c r="M566">
        <v>51493</v>
      </c>
      <c r="N566" t="s">
        <v>20</v>
      </c>
      <c r="O566" t="s">
        <v>28</v>
      </c>
    </row>
    <row r="567" spans="1:15" x14ac:dyDescent="0.3">
      <c r="A567">
        <v>1940</v>
      </c>
      <c r="B567">
        <v>24.651900000000001</v>
      </c>
      <c r="C567">
        <v>0</v>
      </c>
      <c r="D567">
        <v>48.537500000000001</v>
      </c>
      <c r="E567">
        <v>0</v>
      </c>
      <c r="F567" t="s">
        <v>22</v>
      </c>
      <c r="G567" t="s">
        <v>23</v>
      </c>
      <c r="H567" t="s">
        <v>24</v>
      </c>
      <c r="I567">
        <v>65</v>
      </c>
      <c r="J567" t="s">
        <v>18</v>
      </c>
      <c r="K567" t="s">
        <v>19</v>
      </c>
      <c r="L567">
        <v>0</v>
      </c>
      <c r="M567">
        <v>17700.400000000001</v>
      </c>
      <c r="N567" t="s">
        <v>26</v>
      </c>
      <c r="O567" t="s">
        <v>21</v>
      </c>
    </row>
    <row r="568" spans="1:15" x14ac:dyDescent="0.3">
      <c r="A568">
        <v>1942</v>
      </c>
      <c r="B568">
        <v>22.799399999999999</v>
      </c>
      <c r="C568">
        <v>0</v>
      </c>
      <c r="D568">
        <v>20.262499999999999</v>
      </c>
      <c r="E568">
        <v>0</v>
      </c>
      <c r="F568" t="s">
        <v>22</v>
      </c>
      <c r="G568" t="s">
        <v>23</v>
      </c>
      <c r="H568" t="s">
        <v>24</v>
      </c>
      <c r="I568">
        <v>88</v>
      </c>
      <c r="J568" t="s">
        <v>19</v>
      </c>
      <c r="K568" t="s">
        <v>19</v>
      </c>
      <c r="L568">
        <v>1</v>
      </c>
      <c r="M568">
        <v>13091.6</v>
      </c>
      <c r="N568" t="s">
        <v>26</v>
      </c>
      <c r="O568" t="s">
        <v>28</v>
      </c>
    </row>
    <row r="569" spans="1:15" x14ac:dyDescent="0.3">
      <c r="A569">
        <v>1943</v>
      </c>
      <c r="B569">
        <v>17.215800000000002</v>
      </c>
      <c r="C569">
        <v>0</v>
      </c>
      <c r="D569">
        <v>31.558499999999999</v>
      </c>
      <c r="E569">
        <v>0</v>
      </c>
      <c r="F569" t="s">
        <v>15</v>
      </c>
      <c r="G569" t="s">
        <v>23</v>
      </c>
      <c r="H569" t="s">
        <v>24</v>
      </c>
      <c r="I569">
        <v>55</v>
      </c>
      <c r="J569" t="s">
        <v>18</v>
      </c>
      <c r="K569" t="s">
        <v>19</v>
      </c>
      <c r="L569">
        <v>0</v>
      </c>
      <c r="M569">
        <v>91708.4</v>
      </c>
      <c r="N569" t="s">
        <v>26</v>
      </c>
      <c r="O569" t="s">
        <v>28</v>
      </c>
    </row>
    <row r="570" spans="1:15" x14ac:dyDescent="0.3">
      <c r="A570">
        <v>1944</v>
      </c>
      <c r="B570">
        <v>17.006599999999999</v>
      </c>
      <c r="C570">
        <v>0</v>
      </c>
      <c r="D570">
        <v>137.33699999999999</v>
      </c>
      <c r="E570">
        <v>2</v>
      </c>
      <c r="F570" t="s">
        <v>22</v>
      </c>
      <c r="G570" t="s">
        <v>16</v>
      </c>
      <c r="H570" t="s">
        <v>17</v>
      </c>
      <c r="I570">
        <v>28</v>
      </c>
      <c r="J570" t="s">
        <v>18</v>
      </c>
      <c r="K570" t="s">
        <v>25</v>
      </c>
      <c r="L570">
        <v>0</v>
      </c>
      <c r="M570">
        <v>64335</v>
      </c>
      <c r="N570" t="s">
        <v>20</v>
      </c>
      <c r="O570" t="s">
        <v>28</v>
      </c>
    </row>
    <row r="571" spans="1:15" x14ac:dyDescent="0.3">
      <c r="A571">
        <v>1957</v>
      </c>
      <c r="B571">
        <v>9.0070800000000002</v>
      </c>
      <c r="C571">
        <v>0</v>
      </c>
      <c r="D571">
        <v>38.161999999999999</v>
      </c>
      <c r="E571">
        <v>0</v>
      </c>
      <c r="F571" t="s">
        <v>15</v>
      </c>
      <c r="G571" t="s">
        <v>16</v>
      </c>
      <c r="H571" t="s">
        <v>17</v>
      </c>
      <c r="I571">
        <v>88</v>
      </c>
      <c r="J571" t="s">
        <v>19</v>
      </c>
      <c r="K571" t="s">
        <v>25</v>
      </c>
      <c r="L571">
        <v>2</v>
      </c>
      <c r="M571">
        <v>6704.78</v>
      </c>
      <c r="N571" t="s">
        <v>26</v>
      </c>
      <c r="O571" t="s">
        <v>28</v>
      </c>
    </row>
    <row r="572" spans="1:15" ht="16.05" hidden="1" x14ac:dyDescent="0.3">
      <c r="A572">
        <v>1961</v>
      </c>
      <c r="B572">
        <v>0</v>
      </c>
      <c r="C572">
        <v>0</v>
      </c>
      <c r="D572">
        <v>4.3377299999999996</v>
      </c>
      <c r="E572">
        <v>0</v>
      </c>
      <c r="F572" t="s">
        <v>22</v>
      </c>
      <c r="G572" t="s">
        <v>16</v>
      </c>
      <c r="H572" t="s">
        <v>17</v>
      </c>
      <c r="I572">
        <v>52</v>
      </c>
      <c r="J572" t="s">
        <v>19</v>
      </c>
      <c r="K572" t="s">
        <v>25</v>
      </c>
      <c r="L572">
        <v>1</v>
      </c>
      <c r="M572">
        <v>29870</v>
      </c>
      <c r="N572" t="s">
        <v>26</v>
      </c>
      <c r="O572" t="s">
        <v>27</v>
      </c>
    </row>
    <row r="573" spans="1:15" x14ac:dyDescent="0.3">
      <c r="A573">
        <v>1962</v>
      </c>
      <c r="B573">
        <v>0.268121</v>
      </c>
      <c r="C573">
        <v>0</v>
      </c>
      <c r="D573">
        <v>16.366900000000001</v>
      </c>
      <c r="E573">
        <v>0</v>
      </c>
      <c r="F573" t="s">
        <v>15</v>
      </c>
      <c r="G573" t="s">
        <v>16</v>
      </c>
      <c r="H573" t="s">
        <v>17</v>
      </c>
      <c r="I573">
        <v>45</v>
      </c>
      <c r="J573" t="s">
        <v>18</v>
      </c>
      <c r="K573" t="s">
        <v>25</v>
      </c>
      <c r="L573">
        <v>1</v>
      </c>
      <c r="M573">
        <v>92187.1</v>
      </c>
      <c r="N573" t="s">
        <v>20</v>
      </c>
      <c r="O573" t="s">
        <v>21</v>
      </c>
    </row>
    <row r="574" spans="1:15" x14ac:dyDescent="0.3">
      <c r="A574">
        <v>1964</v>
      </c>
      <c r="B574">
        <v>7.0402199999999997</v>
      </c>
      <c r="C574">
        <v>0</v>
      </c>
      <c r="D574">
        <v>47.932699999999997</v>
      </c>
      <c r="E574">
        <v>0</v>
      </c>
      <c r="F574" t="s">
        <v>29</v>
      </c>
      <c r="G574" t="s">
        <v>16</v>
      </c>
      <c r="H574" t="s">
        <v>17</v>
      </c>
      <c r="I574">
        <v>69</v>
      </c>
      <c r="J574" t="s">
        <v>19</v>
      </c>
      <c r="K574" t="s">
        <v>19</v>
      </c>
      <c r="L574">
        <v>1</v>
      </c>
      <c r="M574">
        <v>38302.699999999997</v>
      </c>
      <c r="N574" t="s">
        <v>26</v>
      </c>
      <c r="O574" t="s">
        <v>28</v>
      </c>
    </row>
    <row r="575" spans="1:15" x14ac:dyDescent="0.3">
      <c r="A575">
        <v>1965</v>
      </c>
      <c r="B575">
        <v>3.0361899999999999</v>
      </c>
      <c r="C575">
        <v>0</v>
      </c>
      <c r="D575">
        <v>42.919499999999999</v>
      </c>
      <c r="E575">
        <v>0</v>
      </c>
      <c r="F575" t="s">
        <v>22</v>
      </c>
      <c r="G575" t="s">
        <v>16</v>
      </c>
      <c r="H575" t="s">
        <v>17</v>
      </c>
      <c r="I575">
        <v>54</v>
      </c>
      <c r="J575" t="s">
        <v>18</v>
      </c>
      <c r="K575" t="s">
        <v>19</v>
      </c>
      <c r="L575">
        <v>1</v>
      </c>
      <c r="M575">
        <v>40027.599999999999</v>
      </c>
      <c r="N575" t="s">
        <v>20</v>
      </c>
      <c r="O575" t="s">
        <v>21</v>
      </c>
    </row>
    <row r="576" spans="1:15" x14ac:dyDescent="0.3">
      <c r="A576">
        <v>1966</v>
      </c>
      <c r="B576">
        <v>5.9310999999999998</v>
      </c>
      <c r="C576">
        <v>5.0616199999999996</v>
      </c>
      <c r="D576">
        <v>6.2502500000000003</v>
      </c>
      <c r="E576">
        <v>0</v>
      </c>
      <c r="F576" t="s">
        <v>22</v>
      </c>
      <c r="G576" t="s">
        <v>16</v>
      </c>
      <c r="H576" t="s">
        <v>17</v>
      </c>
      <c r="I576">
        <v>26</v>
      </c>
      <c r="J576" t="s">
        <v>19</v>
      </c>
      <c r="K576" t="s">
        <v>25</v>
      </c>
      <c r="L576">
        <v>1</v>
      </c>
      <c r="M576">
        <v>85774.3</v>
      </c>
      <c r="N576" t="s">
        <v>26</v>
      </c>
      <c r="O576" t="s">
        <v>21</v>
      </c>
    </row>
    <row r="577" spans="1:15" ht="16.05" hidden="1" x14ac:dyDescent="0.3">
      <c r="A577">
        <v>1968</v>
      </c>
      <c r="B577">
        <v>0</v>
      </c>
      <c r="C577">
        <v>0</v>
      </c>
      <c r="D577">
        <v>1.5122100000000001</v>
      </c>
      <c r="E577">
        <v>0</v>
      </c>
      <c r="F577" t="s">
        <v>15</v>
      </c>
      <c r="G577" t="s">
        <v>23</v>
      </c>
      <c r="H577" t="s">
        <v>17</v>
      </c>
      <c r="I577">
        <v>61</v>
      </c>
      <c r="J577" t="s">
        <v>19</v>
      </c>
      <c r="K577" t="s">
        <v>19</v>
      </c>
      <c r="L577">
        <v>2</v>
      </c>
      <c r="M577">
        <v>25303.200000000001</v>
      </c>
      <c r="N577" t="s">
        <v>26</v>
      </c>
      <c r="O577" t="s">
        <v>27</v>
      </c>
    </row>
    <row r="578" spans="1:15" x14ac:dyDescent="0.3">
      <c r="A578">
        <v>1972</v>
      </c>
      <c r="B578">
        <v>8.46279</v>
      </c>
      <c r="C578">
        <v>0</v>
      </c>
      <c r="D578">
        <v>22.651299999999999</v>
      </c>
      <c r="E578">
        <v>0</v>
      </c>
      <c r="F578" t="s">
        <v>22</v>
      </c>
      <c r="G578" t="s">
        <v>16</v>
      </c>
      <c r="H578" t="s">
        <v>17</v>
      </c>
      <c r="I578">
        <v>51</v>
      </c>
      <c r="J578" t="s">
        <v>18</v>
      </c>
      <c r="K578" t="s">
        <v>25</v>
      </c>
      <c r="L578">
        <v>2</v>
      </c>
      <c r="M578">
        <v>2638.11</v>
      </c>
      <c r="N578" t="s">
        <v>20</v>
      </c>
      <c r="O578" t="s">
        <v>21</v>
      </c>
    </row>
    <row r="579" spans="1:15" x14ac:dyDescent="0.3">
      <c r="A579">
        <v>1974</v>
      </c>
      <c r="B579">
        <v>1.51617</v>
      </c>
      <c r="C579">
        <v>0</v>
      </c>
      <c r="D579">
        <v>94.979399999999998</v>
      </c>
      <c r="E579">
        <v>0</v>
      </c>
      <c r="F579" t="s">
        <v>22</v>
      </c>
      <c r="G579" t="s">
        <v>23</v>
      </c>
      <c r="H579" t="s">
        <v>17</v>
      </c>
      <c r="I579">
        <v>61</v>
      </c>
      <c r="J579" t="s">
        <v>18</v>
      </c>
      <c r="K579" t="s">
        <v>19</v>
      </c>
      <c r="L579">
        <v>0</v>
      </c>
      <c r="M579">
        <v>10878.5</v>
      </c>
      <c r="N579" t="s">
        <v>26</v>
      </c>
      <c r="O579" t="s">
        <v>21</v>
      </c>
    </row>
    <row r="580" spans="1:15" x14ac:dyDescent="0.3">
      <c r="A580">
        <v>1976</v>
      </c>
      <c r="B580">
        <v>0.58713700000000002</v>
      </c>
      <c r="C580">
        <v>8.2370999999999999</v>
      </c>
      <c r="D580">
        <v>50.212600000000002</v>
      </c>
      <c r="E580">
        <v>0</v>
      </c>
      <c r="F580" t="s">
        <v>22</v>
      </c>
      <c r="G580" t="s">
        <v>16</v>
      </c>
      <c r="H580" t="s">
        <v>17</v>
      </c>
      <c r="I580">
        <v>34</v>
      </c>
      <c r="J580" t="s">
        <v>18</v>
      </c>
      <c r="K580" t="s">
        <v>25</v>
      </c>
      <c r="L580">
        <v>1</v>
      </c>
      <c r="M580">
        <v>30234.799999999999</v>
      </c>
      <c r="N580" t="s">
        <v>26</v>
      </c>
      <c r="O580" t="s">
        <v>21</v>
      </c>
    </row>
    <row r="581" spans="1:15" x14ac:dyDescent="0.3">
      <c r="A581">
        <v>1978</v>
      </c>
      <c r="B581">
        <v>11.745799999999999</v>
      </c>
      <c r="C581">
        <v>0</v>
      </c>
      <c r="D581">
        <v>54.839700000000001</v>
      </c>
      <c r="E581">
        <v>0</v>
      </c>
      <c r="F581" t="s">
        <v>15</v>
      </c>
      <c r="G581" t="s">
        <v>16</v>
      </c>
      <c r="H581" t="s">
        <v>24</v>
      </c>
      <c r="I581">
        <v>62</v>
      </c>
      <c r="J581" t="s">
        <v>18</v>
      </c>
      <c r="K581" t="s">
        <v>25</v>
      </c>
      <c r="L581">
        <v>2</v>
      </c>
      <c r="M581">
        <v>13965.4</v>
      </c>
      <c r="N581" t="s">
        <v>26</v>
      </c>
      <c r="O581" t="s">
        <v>21</v>
      </c>
    </row>
    <row r="582" spans="1:15" x14ac:dyDescent="0.3">
      <c r="A582">
        <v>1983</v>
      </c>
      <c r="B582">
        <v>13.1831</v>
      </c>
      <c r="C582">
        <v>0</v>
      </c>
      <c r="D582">
        <v>18.387</v>
      </c>
      <c r="E582">
        <v>0</v>
      </c>
      <c r="F582" t="s">
        <v>15</v>
      </c>
      <c r="G582" t="s">
        <v>23</v>
      </c>
      <c r="H582" t="s">
        <v>24</v>
      </c>
      <c r="I582">
        <v>64</v>
      </c>
      <c r="J582" t="s">
        <v>18</v>
      </c>
      <c r="K582" t="s">
        <v>25</v>
      </c>
      <c r="L582">
        <v>1</v>
      </c>
      <c r="M582">
        <v>45495</v>
      </c>
      <c r="N582" t="s">
        <v>26</v>
      </c>
      <c r="O582" t="s">
        <v>21</v>
      </c>
    </row>
    <row r="583" spans="1:15" x14ac:dyDescent="0.3">
      <c r="A583">
        <v>1987</v>
      </c>
      <c r="B583">
        <v>6.0396099999999997</v>
      </c>
      <c r="C583">
        <v>0</v>
      </c>
      <c r="D583">
        <v>19.521699999999999</v>
      </c>
      <c r="E583">
        <v>0</v>
      </c>
      <c r="F583" t="s">
        <v>22</v>
      </c>
      <c r="G583" t="s">
        <v>23</v>
      </c>
      <c r="H583" t="s">
        <v>17</v>
      </c>
      <c r="I583">
        <v>63</v>
      </c>
      <c r="J583" t="s">
        <v>18</v>
      </c>
      <c r="K583" t="s">
        <v>19</v>
      </c>
      <c r="L583">
        <v>1</v>
      </c>
      <c r="M583">
        <v>22198.1</v>
      </c>
      <c r="N583" t="s">
        <v>20</v>
      </c>
      <c r="O583" t="s">
        <v>21</v>
      </c>
    </row>
    <row r="584" spans="1:15" x14ac:dyDescent="0.3">
      <c r="A584">
        <v>1988</v>
      </c>
      <c r="B584">
        <v>20.085100000000001</v>
      </c>
      <c r="C584">
        <v>0</v>
      </c>
      <c r="D584">
        <v>59.198799999999999</v>
      </c>
      <c r="E584">
        <v>0</v>
      </c>
      <c r="F584" t="s">
        <v>15</v>
      </c>
      <c r="G584" t="s">
        <v>23</v>
      </c>
      <c r="H584" t="s">
        <v>24</v>
      </c>
      <c r="I584">
        <v>21</v>
      </c>
      <c r="J584" t="s">
        <v>18</v>
      </c>
      <c r="K584" t="s">
        <v>19</v>
      </c>
      <c r="L584">
        <v>1</v>
      </c>
      <c r="M584">
        <v>64557.8</v>
      </c>
      <c r="N584" t="s">
        <v>20</v>
      </c>
      <c r="O584" t="s">
        <v>28</v>
      </c>
    </row>
    <row r="585" spans="1:15" x14ac:dyDescent="0.3">
      <c r="A585">
        <v>1990</v>
      </c>
      <c r="B585">
        <v>29.863700000000001</v>
      </c>
      <c r="C585">
        <v>0</v>
      </c>
      <c r="D585">
        <v>52.22</v>
      </c>
      <c r="E585">
        <v>0</v>
      </c>
      <c r="F585" t="s">
        <v>29</v>
      </c>
      <c r="G585" t="s">
        <v>16</v>
      </c>
      <c r="H585" t="s">
        <v>17</v>
      </c>
      <c r="I585">
        <v>68</v>
      </c>
      <c r="J585" t="s">
        <v>18</v>
      </c>
      <c r="K585" t="s">
        <v>19</v>
      </c>
      <c r="L585">
        <v>2</v>
      </c>
      <c r="M585">
        <v>62061.8</v>
      </c>
      <c r="N585" t="s">
        <v>20</v>
      </c>
      <c r="O585" t="s">
        <v>28</v>
      </c>
    </row>
    <row r="586" spans="1:15" x14ac:dyDescent="0.3">
      <c r="A586">
        <v>1992</v>
      </c>
      <c r="B586">
        <v>28.429200000000002</v>
      </c>
      <c r="C586">
        <v>0</v>
      </c>
      <c r="D586">
        <v>84.106300000000005</v>
      </c>
      <c r="E586">
        <v>0</v>
      </c>
      <c r="F586" t="s">
        <v>22</v>
      </c>
      <c r="G586" t="s">
        <v>16</v>
      </c>
      <c r="H586" t="s">
        <v>17</v>
      </c>
      <c r="I586">
        <v>48</v>
      </c>
      <c r="J586" t="s">
        <v>18</v>
      </c>
      <c r="K586" t="s">
        <v>25</v>
      </c>
      <c r="L586">
        <v>0</v>
      </c>
      <c r="M586">
        <v>76142</v>
      </c>
      <c r="N586" t="s">
        <v>26</v>
      </c>
      <c r="O586" t="s">
        <v>28</v>
      </c>
    </row>
    <row r="587" spans="1:15" x14ac:dyDescent="0.3">
      <c r="A587">
        <v>1995</v>
      </c>
      <c r="B587">
        <v>10.4404</v>
      </c>
      <c r="C587">
        <v>0</v>
      </c>
      <c r="D587">
        <v>39.960599999999999</v>
      </c>
      <c r="E587">
        <v>1</v>
      </c>
      <c r="F587" t="s">
        <v>22</v>
      </c>
      <c r="G587" t="s">
        <v>16</v>
      </c>
      <c r="H587" t="s">
        <v>17</v>
      </c>
      <c r="I587">
        <v>47</v>
      </c>
      <c r="J587" t="s">
        <v>18</v>
      </c>
      <c r="K587" t="s">
        <v>19</v>
      </c>
      <c r="L587">
        <v>1</v>
      </c>
      <c r="M587">
        <v>53298.7</v>
      </c>
      <c r="N587" t="s">
        <v>26</v>
      </c>
      <c r="O587" t="s">
        <v>21</v>
      </c>
    </row>
    <row r="588" spans="1:15" ht="16.05" hidden="1" x14ac:dyDescent="0.3">
      <c r="A588">
        <v>2002</v>
      </c>
      <c r="B588">
        <v>0</v>
      </c>
      <c r="C588">
        <v>0</v>
      </c>
      <c r="D588">
        <v>2.9836800000000001</v>
      </c>
      <c r="E588">
        <v>0</v>
      </c>
      <c r="F588" t="s">
        <v>15</v>
      </c>
      <c r="G588" t="s">
        <v>16</v>
      </c>
      <c r="H588" t="s">
        <v>24</v>
      </c>
      <c r="I588">
        <v>68</v>
      </c>
      <c r="J588" t="s">
        <v>19</v>
      </c>
      <c r="K588" t="s">
        <v>19</v>
      </c>
      <c r="L588">
        <v>0</v>
      </c>
      <c r="M588">
        <v>14955.8</v>
      </c>
      <c r="N588" t="s">
        <v>26</v>
      </c>
      <c r="O588" t="s">
        <v>27</v>
      </c>
    </row>
    <row r="589" spans="1:15" x14ac:dyDescent="0.3">
      <c r="A589">
        <v>2003</v>
      </c>
      <c r="B589">
        <v>22.5426</v>
      </c>
      <c r="C589">
        <v>0</v>
      </c>
      <c r="D589">
        <v>25.375399999999999</v>
      </c>
      <c r="E589">
        <v>0</v>
      </c>
      <c r="F589" t="s">
        <v>29</v>
      </c>
      <c r="G589" t="s">
        <v>16</v>
      </c>
      <c r="H589" t="s">
        <v>17</v>
      </c>
      <c r="I589">
        <v>67</v>
      </c>
      <c r="J589" t="s">
        <v>19</v>
      </c>
      <c r="K589" t="s">
        <v>19</v>
      </c>
      <c r="L589">
        <v>0</v>
      </c>
      <c r="M589">
        <v>78319.3</v>
      </c>
      <c r="N589" t="s">
        <v>26</v>
      </c>
      <c r="O589" t="s">
        <v>28</v>
      </c>
    </row>
    <row r="590" spans="1:15" x14ac:dyDescent="0.3">
      <c r="A590">
        <v>2006</v>
      </c>
      <c r="B590">
        <v>7.4633700000000003</v>
      </c>
      <c r="C590">
        <v>0</v>
      </c>
      <c r="D590">
        <v>18.699200000000001</v>
      </c>
      <c r="E590">
        <v>0</v>
      </c>
      <c r="F590" t="s">
        <v>22</v>
      </c>
      <c r="G590" t="s">
        <v>16</v>
      </c>
      <c r="H590" t="s">
        <v>24</v>
      </c>
      <c r="I590">
        <v>79</v>
      </c>
      <c r="J590" t="s">
        <v>19</v>
      </c>
      <c r="K590" t="s">
        <v>19</v>
      </c>
      <c r="L590">
        <v>0</v>
      </c>
      <c r="M590">
        <v>34994.1</v>
      </c>
      <c r="N590" t="s">
        <v>26</v>
      </c>
      <c r="O590" t="s">
        <v>28</v>
      </c>
    </row>
    <row r="591" spans="1:15" x14ac:dyDescent="0.3">
      <c r="A591">
        <v>2012</v>
      </c>
      <c r="B591">
        <v>29.42</v>
      </c>
      <c r="C591">
        <v>0</v>
      </c>
      <c r="D591">
        <v>54.629600000000003</v>
      </c>
      <c r="E591">
        <v>0</v>
      </c>
      <c r="F591" t="s">
        <v>22</v>
      </c>
      <c r="G591" t="s">
        <v>23</v>
      </c>
      <c r="H591" t="s">
        <v>17</v>
      </c>
      <c r="I591">
        <v>81</v>
      </c>
      <c r="J591" t="s">
        <v>19</v>
      </c>
      <c r="K591" t="s">
        <v>25</v>
      </c>
      <c r="L591">
        <v>1</v>
      </c>
      <c r="M591">
        <v>97205.2</v>
      </c>
      <c r="N591" t="s">
        <v>26</v>
      </c>
      <c r="O591" t="s">
        <v>28</v>
      </c>
    </row>
    <row r="592" spans="1:15" ht="16.05" hidden="1" x14ac:dyDescent="0.3">
      <c r="A592">
        <v>2013</v>
      </c>
      <c r="B592">
        <v>0</v>
      </c>
      <c r="C592">
        <v>0</v>
      </c>
      <c r="D592">
        <v>1.2204699999999999</v>
      </c>
      <c r="E592">
        <v>1</v>
      </c>
      <c r="F592" t="s">
        <v>22</v>
      </c>
      <c r="G592" t="s">
        <v>23</v>
      </c>
      <c r="H592" t="s">
        <v>17</v>
      </c>
      <c r="I592">
        <v>92</v>
      </c>
      <c r="J592" t="s">
        <v>18</v>
      </c>
      <c r="K592" t="s">
        <v>25</v>
      </c>
      <c r="L592">
        <v>0</v>
      </c>
      <c r="M592">
        <v>51611.3</v>
      </c>
      <c r="N592" t="s">
        <v>26</v>
      </c>
      <c r="O592" t="s">
        <v>27</v>
      </c>
    </row>
    <row r="593" spans="1:15" x14ac:dyDescent="0.3">
      <c r="A593">
        <v>2015</v>
      </c>
      <c r="B593">
        <v>0</v>
      </c>
      <c r="C593">
        <v>0</v>
      </c>
      <c r="D593">
        <v>0.62321499999999996</v>
      </c>
      <c r="E593">
        <v>0</v>
      </c>
      <c r="F593" t="s">
        <v>22</v>
      </c>
      <c r="G593" t="s">
        <v>16</v>
      </c>
      <c r="H593" t="s">
        <v>17</v>
      </c>
      <c r="I593">
        <v>84</v>
      </c>
      <c r="J593" t="s">
        <v>18</v>
      </c>
      <c r="K593" t="s">
        <v>25</v>
      </c>
      <c r="L593">
        <v>0</v>
      </c>
      <c r="M593">
        <v>77462</v>
      </c>
      <c r="N593" t="s">
        <v>26</v>
      </c>
      <c r="O593" t="s">
        <v>21</v>
      </c>
    </row>
    <row r="594" spans="1:15" x14ac:dyDescent="0.3">
      <c r="A594">
        <v>2021</v>
      </c>
      <c r="B594">
        <v>29.418399999999998</v>
      </c>
      <c r="C594">
        <v>0</v>
      </c>
      <c r="D594">
        <v>332.464</v>
      </c>
      <c r="E594">
        <v>0</v>
      </c>
      <c r="F594" t="s">
        <v>22</v>
      </c>
      <c r="G594" t="s">
        <v>23</v>
      </c>
      <c r="H594" t="s">
        <v>17</v>
      </c>
      <c r="I594">
        <v>62</v>
      </c>
      <c r="J594" t="s">
        <v>19</v>
      </c>
      <c r="K594" t="s">
        <v>19</v>
      </c>
      <c r="L594">
        <v>2</v>
      </c>
      <c r="M594">
        <v>17888.7</v>
      </c>
      <c r="N594" t="s">
        <v>26</v>
      </c>
      <c r="O594" t="s">
        <v>28</v>
      </c>
    </row>
    <row r="595" spans="1:15" ht="16.05" hidden="1" x14ac:dyDescent="0.3">
      <c r="A595">
        <v>2032</v>
      </c>
      <c r="B595">
        <v>0</v>
      </c>
      <c r="C595">
        <v>0</v>
      </c>
      <c r="D595">
        <v>3.8755199999999999</v>
      </c>
      <c r="E595">
        <v>0</v>
      </c>
      <c r="F595" t="s">
        <v>29</v>
      </c>
      <c r="G595" t="s">
        <v>16</v>
      </c>
      <c r="H595" t="s">
        <v>17</v>
      </c>
      <c r="I595">
        <v>59</v>
      </c>
      <c r="J595" t="s">
        <v>18</v>
      </c>
      <c r="K595" t="s">
        <v>19</v>
      </c>
      <c r="L595">
        <v>0</v>
      </c>
      <c r="M595">
        <v>50290.7</v>
      </c>
      <c r="N595" t="s">
        <v>26</v>
      </c>
      <c r="O595" t="s">
        <v>27</v>
      </c>
    </row>
    <row r="596" spans="1:15" ht="16.05" hidden="1" x14ac:dyDescent="0.3">
      <c r="A596">
        <v>2033</v>
      </c>
      <c r="B596">
        <v>0</v>
      </c>
      <c r="C596">
        <v>0</v>
      </c>
      <c r="D596">
        <v>4.1435399999999998</v>
      </c>
      <c r="E596">
        <v>0</v>
      </c>
      <c r="F596" t="s">
        <v>29</v>
      </c>
      <c r="G596" t="s">
        <v>23</v>
      </c>
      <c r="H596" t="s">
        <v>17</v>
      </c>
      <c r="I596">
        <v>52</v>
      </c>
      <c r="J596" t="s">
        <v>18</v>
      </c>
      <c r="K596" t="s">
        <v>19</v>
      </c>
      <c r="L596">
        <v>0</v>
      </c>
      <c r="M596">
        <v>85073.7</v>
      </c>
      <c r="N596" t="s">
        <v>26</v>
      </c>
      <c r="O596" t="s">
        <v>27</v>
      </c>
    </row>
    <row r="597" spans="1:15" x14ac:dyDescent="0.3">
      <c r="A597">
        <v>2044</v>
      </c>
      <c r="B597">
        <v>1.48478</v>
      </c>
      <c r="C597">
        <v>0</v>
      </c>
      <c r="D597">
        <v>83.874600000000001</v>
      </c>
      <c r="E597">
        <v>0</v>
      </c>
      <c r="F597" t="s">
        <v>22</v>
      </c>
      <c r="G597" t="s">
        <v>23</v>
      </c>
      <c r="H597" t="s">
        <v>17</v>
      </c>
      <c r="I597">
        <v>36</v>
      </c>
      <c r="J597" t="s">
        <v>19</v>
      </c>
      <c r="K597" t="s">
        <v>25</v>
      </c>
      <c r="L597">
        <v>1</v>
      </c>
      <c r="M597">
        <v>38348.1</v>
      </c>
      <c r="N597" t="s">
        <v>26</v>
      </c>
      <c r="O597" t="s">
        <v>28</v>
      </c>
    </row>
    <row r="598" spans="1:15" x14ac:dyDescent="0.3">
      <c r="A598">
        <v>2045</v>
      </c>
      <c r="B598">
        <v>27.995799999999999</v>
      </c>
      <c r="C598">
        <v>5.3284200000000004</v>
      </c>
      <c r="D598">
        <v>16.276399999999999</v>
      </c>
      <c r="E598">
        <v>0</v>
      </c>
      <c r="F598" t="s">
        <v>15</v>
      </c>
      <c r="G598" t="s">
        <v>16</v>
      </c>
      <c r="H598" t="s">
        <v>17</v>
      </c>
      <c r="I598">
        <v>18</v>
      </c>
      <c r="J598" t="s">
        <v>18</v>
      </c>
      <c r="K598" t="s">
        <v>19</v>
      </c>
      <c r="L598">
        <v>0</v>
      </c>
      <c r="M598">
        <v>28770.9</v>
      </c>
      <c r="N598" t="s">
        <v>26</v>
      </c>
      <c r="O598" t="s">
        <v>21</v>
      </c>
    </row>
    <row r="599" spans="1:15" x14ac:dyDescent="0.3">
      <c r="A599">
        <v>2053</v>
      </c>
      <c r="B599">
        <v>21.3278</v>
      </c>
      <c r="C599">
        <v>0</v>
      </c>
      <c r="D599">
        <v>35.850200000000001</v>
      </c>
      <c r="E599">
        <v>0</v>
      </c>
      <c r="F599" t="s">
        <v>22</v>
      </c>
      <c r="G599" t="s">
        <v>23</v>
      </c>
      <c r="H599" t="s">
        <v>17</v>
      </c>
      <c r="I599">
        <v>21</v>
      </c>
      <c r="J599" t="s">
        <v>18</v>
      </c>
      <c r="K599" t="s">
        <v>19</v>
      </c>
      <c r="L599">
        <v>2</v>
      </c>
      <c r="M599">
        <v>30763.8</v>
      </c>
      <c r="N599" t="s">
        <v>20</v>
      </c>
      <c r="O599" t="s">
        <v>21</v>
      </c>
    </row>
    <row r="600" spans="1:15" x14ac:dyDescent="0.3">
      <c r="A600">
        <v>2054</v>
      </c>
      <c r="B600">
        <v>4.1981299999999999</v>
      </c>
      <c r="C600">
        <v>0</v>
      </c>
      <c r="D600">
        <v>114.627</v>
      </c>
      <c r="E600">
        <v>1</v>
      </c>
      <c r="F600" t="s">
        <v>15</v>
      </c>
      <c r="G600" t="s">
        <v>23</v>
      </c>
      <c r="H600" t="s">
        <v>17</v>
      </c>
      <c r="I600">
        <v>81</v>
      </c>
      <c r="J600" t="s">
        <v>18</v>
      </c>
      <c r="K600" t="s">
        <v>19</v>
      </c>
      <c r="L600">
        <v>2</v>
      </c>
      <c r="M600">
        <v>3193.6</v>
      </c>
      <c r="N600" t="s">
        <v>26</v>
      </c>
      <c r="O600" t="s">
        <v>21</v>
      </c>
    </row>
    <row r="601" spans="1:15" x14ac:dyDescent="0.3">
      <c r="A601">
        <v>2059</v>
      </c>
      <c r="B601">
        <v>15.162599999999999</v>
      </c>
      <c r="C601">
        <v>0</v>
      </c>
      <c r="D601">
        <v>16.997299999999999</v>
      </c>
      <c r="E601">
        <v>0</v>
      </c>
      <c r="F601" t="s">
        <v>22</v>
      </c>
      <c r="G601" t="s">
        <v>23</v>
      </c>
      <c r="H601" t="s">
        <v>17</v>
      </c>
      <c r="I601">
        <v>41</v>
      </c>
      <c r="J601" t="s">
        <v>18</v>
      </c>
      <c r="K601" t="s">
        <v>19</v>
      </c>
      <c r="L601">
        <v>0</v>
      </c>
      <c r="M601">
        <v>33520.9</v>
      </c>
      <c r="N601" t="s">
        <v>26</v>
      </c>
      <c r="O601" t="s">
        <v>21</v>
      </c>
    </row>
    <row r="602" spans="1:15" x14ac:dyDescent="0.3">
      <c r="A602">
        <v>2061</v>
      </c>
      <c r="B602">
        <v>26.7913</v>
      </c>
      <c r="C602">
        <v>0</v>
      </c>
      <c r="D602">
        <v>17.442900000000002</v>
      </c>
      <c r="E602">
        <v>0</v>
      </c>
      <c r="F602" t="s">
        <v>15</v>
      </c>
      <c r="G602" t="s">
        <v>16</v>
      </c>
      <c r="H602" t="s">
        <v>17</v>
      </c>
      <c r="I602">
        <v>56</v>
      </c>
      <c r="J602" t="s">
        <v>18</v>
      </c>
      <c r="K602" t="s">
        <v>19</v>
      </c>
      <c r="L602">
        <v>0</v>
      </c>
      <c r="M602">
        <v>11268.3</v>
      </c>
      <c r="N602" t="s">
        <v>20</v>
      </c>
      <c r="O602" t="s">
        <v>21</v>
      </c>
    </row>
    <row r="603" spans="1:15" x14ac:dyDescent="0.3">
      <c r="A603">
        <v>2062</v>
      </c>
      <c r="B603">
        <v>26.0398</v>
      </c>
      <c r="C603">
        <v>0</v>
      </c>
      <c r="D603">
        <v>10.209</v>
      </c>
      <c r="E603">
        <v>0</v>
      </c>
      <c r="F603" t="s">
        <v>22</v>
      </c>
      <c r="G603" t="s">
        <v>16</v>
      </c>
      <c r="H603" t="s">
        <v>17</v>
      </c>
      <c r="I603">
        <v>85</v>
      </c>
      <c r="J603" t="s">
        <v>19</v>
      </c>
      <c r="K603" t="s">
        <v>25</v>
      </c>
      <c r="L603">
        <v>1</v>
      </c>
      <c r="M603">
        <v>79688.7</v>
      </c>
      <c r="N603" t="s">
        <v>26</v>
      </c>
      <c r="O603" t="s">
        <v>28</v>
      </c>
    </row>
    <row r="604" spans="1:15" x14ac:dyDescent="0.3">
      <c r="A604">
        <v>2063</v>
      </c>
      <c r="B604">
        <v>17.6206</v>
      </c>
      <c r="C604">
        <v>0</v>
      </c>
      <c r="D604">
        <v>71.034899999999993</v>
      </c>
      <c r="E604">
        <v>0</v>
      </c>
      <c r="F604" t="s">
        <v>22</v>
      </c>
      <c r="G604" t="s">
        <v>16</v>
      </c>
      <c r="H604" t="s">
        <v>17</v>
      </c>
      <c r="I604">
        <v>28</v>
      </c>
      <c r="J604" t="s">
        <v>19</v>
      </c>
      <c r="K604" t="s">
        <v>25</v>
      </c>
      <c r="L604">
        <v>2</v>
      </c>
      <c r="M604">
        <v>88063.2</v>
      </c>
      <c r="N604" t="s">
        <v>20</v>
      </c>
      <c r="O604" t="s">
        <v>28</v>
      </c>
    </row>
    <row r="605" spans="1:15" x14ac:dyDescent="0.3">
      <c r="A605">
        <v>2064</v>
      </c>
      <c r="B605">
        <v>25.628699999999998</v>
      </c>
      <c r="C605">
        <v>0</v>
      </c>
      <c r="D605">
        <v>9.4474599999999995</v>
      </c>
      <c r="E605">
        <v>0</v>
      </c>
      <c r="F605" t="s">
        <v>29</v>
      </c>
      <c r="G605" t="s">
        <v>16</v>
      </c>
      <c r="H605" t="s">
        <v>17</v>
      </c>
      <c r="I605">
        <v>89</v>
      </c>
      <c r="J605" t="s">
        <v>18</v>
      </c>
      <c r="K605" t="s">
        <v>19</v>
      </c>
      <c r="L605">
        <v>0</v>
      </c>
      <c r="M605">
        <v>62229.599999999999</v>
      </c>
      <c r="N605" t="s">
        <v>26</v>
      </c>
      <c r="O605" t="s">
        <v>21</v>
      </c>
    </row>
    <row r="606" spans="1:15" x14ac:dyDescent="0.3">
      <c r="A606">
        <v>2070</v>
      </c>
      <c r="B606">
        <v>8.8102999999999998</v>
      </c>
      <c r="C606">
        <v>0</v>
      </c>
      <c r="D606">
        <v>9.2902299999999993</v>
      </c>
      <c r="E606">
        <v>0</v>
      </c>
      <c r="F606" t="s">
        <v>29</v>
      </c>
      <c r="G606" t="s">
        <v>23</v>
      </c>
      <c r="H606" t="s">
        <v>24</v>
      </c>
      <c r="I606">
        <v>31</v>
      </c>
      <c r="J606" t="s">
        <v>18</v>
      </c>
      <c r="K606" t="s">
        <v>25</v>
      </c>
      <c r="L606">
        <v>0</v>
      </c>
      <c r="M606">
        <v>41856.199999999997</v>
      </c>
      <c r="N606" t="s">
        <v>26</v>
      </c>
      <c r="O606" t="s">
        <v>28</v>
      </c>
    </row>
    <row r="607" spans="1:15" x14ac:dyDescent="0.3">
      <c r="A607">
        <v>2072</v>
      </c>
      <c r="B607">
        <v>24.070799999999998</v>
      </c>
      <c r="C607">
        <v>6.98081</v>
      </c>
      <c r="D607">
        <v>27.757300000000001</v>
      </c>
      <c r="E607">
        <v>0</v>
      </c>
      <c r="F607" t="s">
        <v>29</v>
      </c>
      <c r="G607" t="s">
        <v>23</v>
      </c>
      <c r="H607" t="s">
        <v>17</v>
      </c>
      <c r="I607">
        <v>28</v>
      </c>
      <c r="J607" t="s">
        <v>19</v>
      </c>
      <c r="K607" t="s">
        <v>19</v>
      </c>
      <c r="L607">
        <v>2</v>
      </c>
      <c r="M607">
        <v>2056.06</v>
      </c>
      <c r="N607" t="s">
        <v>20</v>
      </c>
      <c r="O607" t="s">
        <v>21</v>
      </c>
    </row>
    <row r="608" spans="1:15" x14ac:dyDescent="0.3">
      <c r="A608">
        <v>2075</v>
      </c>
      <c r="B608">
        <v>4.5884400000000003</v>
      </c>
      <c r="C608">
        <v>7.6626399999999997</v>
      </c>
      <c r="D608">
        <v>8.4910700000000006</v>
      </c>
      <c r="E608">
        <v>0</v>
      </c>
      <c r="F608" t="s">
        <v>22</v>
      </c>
      <c r="G608" t="s">
        <v>23</v>
      </c>
      <c r="H608" t="s">
        <v>17</v>
      </c>
      <c r="I608">
        <v>95</v>
      </c>
      <c r="J608" t="s">
        <v>19</v>
      </c>
      <c r="K608" t="s">
        <v>25</v>
      </c>
      <c r="L608">
        <v>0</v>
      </c>
      <c r="M608">
        <v>38872.300000000003</v>
      </c>
      <c r="N608" t="s">
        <v>26</v>
      </c>
      <c r="O608" t="s">
        <v>21</v>
      </c>
    </row>
    <row r="609" spans="1:15" x14ac:dyDescent="0.3">
      <c r="A609">
        <v>2076</v>
      </c>
      <c r="B609">
        <v>16.059799999999999</v>
      </c>
      <c r="C609">
        <v>0</v>
      </c>
      <c r="D609">
        <v>30.238099999999999</v>
      </c>
      <c r="E609">
        <v>0</v>
      </c>
      <c r="F609" t="s">
        <v>15</v>
      </c>
      <c r="G609" t="s">
        <v>23</v>
      </c>
      <c r="H609" t="s">
        <v>17</v>
      </c>
      <c r="I609">
        <v>39</v>
      </c>
      <c r="J609" t="s">
        <v>19</v>
      </c>
      <c r="K609" t="s">
        <v>19</v>
      </c>
      <c r="L609">
        <v>1</v>
      </c>
      <c r="M609">
        <v>89928.5</v>
      </c>
      <c r="N609" t="s">
        <v>26</v>
      </c>
      <c r="O609" t="s">
        <v>28</v>
      </c>
    </row>
    <row r="610" spans="1:15" x14ac:dyDescent="0.3">
      <c r="A610">
        <v>2080</v>
      </c>
      <c r="B610">
        <v>3.9413900000000002</v>
      </c>
      <c r="C610">
        <v>0</v>
      </c>
      <c r="D610">
        <v>7.5329499999999996</v>
      </c>
      <c r="E610">
        <v>0</v>
      </c>
      <c r="F610" t="s">
        <v>29</v>
      </c>
      <c r="G610" t="s">
        <v>23</v>
      </c>
      <c r="H610" t="s">
        <v>17</v>
      </c>
      <c r="I610">
        <v>37</v>
      </c>
      <c r="J610" t="s">
        <v>18</v>
      </c>
      <c r="K610" t="s">
        <v>25</v>
      </c>
      <c r="L610">
        <v>0</v>
      </c>
      <c r="M610">
        <v>74018.399999999994</v>
      </c>
      <c r="N610" t="s">
        <v>20</v>
      </c>
      <c r="O610" t="s">
        <v>28</v>
      </c>
    </row>
    <row r="611" spans="1:15" x14ac:dyDescent="0.3">
      <c r="A611">
        <v>2087</v>
      </c>
      <c r="B611">
        <v>15.1936</v>
      </c>
      <c r="C611">
        <v>0</v>
      </c>
      <c r="D611">
        <v>24.5471</v>
      </c>
      <c r="E611">
        <v>0</v>
      </c>
      <c r="F611" t="s">
        <v>22</v>
      </c>
      <c r="G611" t="s">
        <v>23</v>
      </c>
      <c r="H611" t="s">
        <v>24</v>
      </c>
      <c r="I611">
        <v>30</v>
      </c>
      <c r="J611" t="s">
        <v>19</v>
      </c>
      <c r="K611" t="s">
        <v>19</v>
      </c>
      <c r="L611">
        <v>0</v>
      </c>
      <c r="M611">
        <v>15819.6</v>
      </c>
      <c r="N611" t="s">
        <v>26</v>
      </c>
      <c r="O611" t="s">
        <v>28</v>
      </c>
    </row>
    <row r="612" spans="1:15" x14ac:dyDescent="0.3">
      <c r="A612">
        <v>2093</v>
      </c>
      <c r="B612">
        <v>11.5929</v>
      </c>
      <c r="C612">
        <v>0</v>
      </c>
      <c r="D612">
        <v>94.889799999999994</v>
      </c>
      <c r="E612">
        <v>1</v>
      </c>
      <c r="F612" t="s">
        <v>22</v>
      </c>
      <c r="G612" t="s">
        <v>23</v>
      </c>
      <c r="H612" t="s">
        <v>17</v>
      </c>
      <c r="I612">
        <v>96</v>
      </c>
      <c r="J612" t="s">
        <v>19</v>
      </c>
      <c r="K612" t="s">
        <v>25</v>
      </c>
      <c r="L612">
        <v>2</v>
      </c>
      <c r="M612">
        <v>25826.400000000001</v>
      </c>
      <c r="N612" t="s">
        <v>26</v>
      </c>
      <c r="O612" t="s">
        <v>28</v>
      </c>
    </row>
    <row r="613" spans="1:15" x14ac:dyDescent="0.3">
      <c r="A613">
        <v>2094</v>
      </c>
      <c r="B613">
        <v>0.25051200000000001</v>
      </c>
      <c r="C613">
        <v>0</v>
      </c>
      <c r="D613">
        <v>32.187899999999999</v>
      </c>
      <c r="E613">
        <v>0</v>
      </c>
      <c r="F613" t="s">
        <v>22</v>
      </c>
      <c r="G613" t="s">
        <v>23</v>
      </c>
      <c r="H613" t="s">
        <v>17</v>
      </c>
      <c r="I613">
        <v>39</v>
      </c>
      <c r="J613" t="s">
        <v>19</v>
      </c>
      <c r="K613" t="s">
        <v>25</v>
      </c>
      <c r="L613">
        <v>2</v>
      </c>
      <c r="M613">
        <v>18569.2</v>
      </c>
      <c r="N613" t="s">
        <v>26</v>
      </c>
      <c r="O613" t="s">
        <v>28</v>
      </c>
    </row>
    <row r="614" spans="1:15" x14ac:dyDescent="0.3">
      <c r="A614">
        <v>2096</v>
      </c>
      <c r="B614">
        <v>2.2033</v>
      </c>
      <c r="C614">
        <v>0</v>
      </c>
      <c r="D614">
        <v>9.8863400000000006</v>
      </c>
      <c r="E614">
        <v>0</v>
      </c>
      <c r="F614" t="s">
        <v>22</v>
      </c>
      <c r="G614" t="s">
        <v>23</v>
      </c>
      <c r="H614" t="s">
        <v>24</v>
      </c>
      <c r="I614">
        <v>97</v>
      </c>
      <c r="J614" t="s">
        <v>19</v>
      </c>
      <c r="K614" t="s">
        <v>25</v>
      </c>
      <c r="L614">
        <v>0</v>
      </c>
      <c r="M614">
        <v>27498.1</v>
      </c>
      <c r="N614" t="s">
        <v>26</v>
      </c>
      <c r="O614" t="s">
        <v>28</v>
      </c>
    </row>
    <row r="615" spans="1:15" x14ac:dyDescent="0.3">
      <c r="A615">
        <v>2098</v>
      </c>
      <c r="B615">
        <v>0.178787</v>
      </c>
      <c r="C615">
        <v>0</v>
      </c>
      <c r="D615">
        <v>6.5126299999999997</v>
      </c>
      <c r="E615">
        <v>0</v>
      </c>
      <c r="F615" t="s">
        <v>22</v>
      </c>
      <c r="G615" t="s">
        <v>16</v>
      </c>
      <c r="H615" t="s">
        <v>24</v>
      </c>
      <c r="I615">
        <v>62</v>
      </c>
      <c r="J615" t="s">
        <v>18</v>
      </c>
      <c r="K615" t="s">
        <v>19</v>
      </c>
      <c r="L615">
        <v>0</v>
      </c>
      <c r="M615">
        <v>37121.699999999997</v>
      </c>
      <c r="N615" t="s">
        <v>20</v>
      </c>
      <c r="O615" t="s">
        <v>21</v>
      </c>
    </row>
    <row r="616" spans="1:15" x14ac:dyDescent="0.3">
      <c r="A616">
        <v>2106</v>
      </c>
      <c r="B616">
        <v>22.4358</v>
      </c>
      <c r="C616">
        <v>0</v>
      </c>
      <c r="D616">
        <v>41.710799999999999</v>
      </c>
      <c r="E616">
        <v>0</v>
      </c>
      <c r="F616" t="s">
        <v>22</v>
      </c>
      <c r="G616" t="s">
        <v>23</v>
      </c>
      <c r="H616" t="s">
        <v>24</v>
      </c>
      <c r="I616">
        <v>30</v>
      </c>
      <c r="J616" t="s">
        <v>19</v>
      </c>
      <c r="K616" t="s">
        <v>25</v>
      </c>
      <c r="L616">
        <v>2</v>
      </c>
      <c r="M616">
        <v>23464</v>
      </c>
      <c r="N616" t="s">
        <v>20</v>
      </c>
      <c r="O616" t="s">
        <v>28</v>
      </c>
    </row>
    <row r="617" spans="1:15" x14ac:dyDescent="0.3">
      <c r="A617">
        <v>2111</v>
      </c>
      <c r="B617">
        <v>20.879799999999999</v>
      </c>
      <c r="C617">
        <v>4.4982800000000003</v>
      </c>
      <c r="D617">
        <v>66.599599999999995</v>
      </c>
      <c r="E617">
        <v>0</v>
      </c>
      <c r="F617" t="s">
        <v>15</v>
      </c>
      <c r="G617" t="s">
        <v>16</v>
      </c>
      <c r="H617" t="s">
        <v>24</v>
      </c>
      <c r="I617">
        <v>54</v>
      </c>
      <c r="J617" t="s">
        <v>18</v>
      </c>
      <c r="K617" t="s">
        <v>19</v>
      </c>
      <c r="L617">
        <v>0</v>
      </c>
      <c r="M617">
        <v>69641.600000000006</v>
      </c>
      <c r="N617" t="s">
        <v>26</v>
      </c>
      <c r="O617" t="s">
        <v>28</v>
      </c>
    </row>
    <row r="618" spans="1:15" x14ac:dyDescent="0.3">
      <c r="A618">
        <v>2114</v>
      </c>
      <c r="B618">
        <v>26.995999999999999</v>
      </c>
      <c r="C618">
        <v>0</v>
      </c>
      <c r="D618">
        <v>13.0113</v>
      </c>
      <c r="E618">
        <v>0</v>
      </c>
      <c r="F618" t="s">
        <v>22</v>
      </c>
      <c r="G618" t="s">
        <v>16</v>
      </c>
      <c r="H618" t="s">
        <v>17</v>
      </c>
      <c r="I618">
        <v>37</v>
      </c>
      <c r="J618" t="s">
        <v>19</v>
      </c>
      <c r="K618" t="s">
        <v>19</v>
      </c>
      <c r="L618">
        <v>2</v>
      </c>
      <c r="M618">
        <v>91272.2</v>
      </c>
      <c r="N618" t="s">
        <v>20</v>
      </c>
      <c r="O618" t="s">
        <v>28</v>
      </c>
    </row>
    <row r="619" spans="1:15" x14ac:dyDescent="0.3">
      <c r="A619">
        <v>2117</v>
      </c>
      <c r="B619">
        <v>19.135899999999999</v>
      </c>
      <c r="C619">
        <v>0</v>
      </c>
      <c r="D619">
        <v>9.1453399999999991</v>
      </c>
      <c r="E619">
        <v>0</v>
      </c>
      <c r="F619" t="s">
        <v>22</v>
      </c>
      <c r="G619" t="s">
        <v>23</v>
      </c>
      <c r="H619" t="s">
        <v>17</v>
      </c>
      <c r="I619">
        <v>59</v>
      </c>
      <c r="J619" t="s">
        <v>18</v>
      </c>
      <c r="K619" t="s">
        <v>19</v>
      </c>
      <c r="L619">
        <v>1</v>
      </c>
      <c r="M619">
        <v>77374.600000000006</v>
      </c>
      <c r="N619" t="s">
        <v>20</v>
      </c>
      <c r="O619" t="s">
        <v>21</v>
      </c>
    </row>
    <row r="620" spans="1:15" x14ac:dyDescent="0.3">
      <c r="A620">
        <v>2124</v>
      </c>
      <c r="B620">
        <v>22.4864</v>
      </c>
      <c r="C620">
        <v>0</v>
      </c>
      <c r="D620">
        <v>151.61099999999999</v>
      </c>
      <c r="E620">
        <v>0</v>
      </c>
      <c r="F620" t="s">
        <v>29</v>
      </c>
      <c r="G620" t="s">
        <v>16</v>
      </c>
      <c r="H620" t="s">
        <v>24</v>
      </c>
      <c r="I620">
        <v>56</v>
      </c>
      <c r="J620" t="s">
        <v>19</v>
      </c>
      <c r="K620" t="s">
        <v>19</v>
      </c>
      <c r="L620">
        <v>2</v>
      </c>
      <c r="M620">
        <v>85275</v>
      </c>
      <c r="N620" t="s">
        <v>26</v>
      </c>
      <c r="O620" t="s">
        <v>28</v>
      </c>
    </row>
    <row r="621" spans="1:15" x14ac:dyDescent="0.3">
      <c r="A621">
        <v>2132</v>
      </c>
      <c r="B621">
        <v>17.4895</v>
      </c>
      <c r="C621">
        <v>0</v>
      </c>
      <c r="D621">
        <v>39.623399999999997</v>
      </c>
      <c r="E621">
        <v>0</v>
      </c>
      <c r="F621" t="s">
        <v>22</v>
      </c>
      <c r="G621" t="s">
        <v>23</v>
      </c>
      <c r="H621" t="s">
        <v>24</v>
      </c>
      <c r="I621">
        <v>36</v>
      </c>
      <c r="J621" t="s">
        <v>18</v>
      </c>
      <c r="K621" t="s">
        <v>19</v>
      </c>
      <c r="L621">
        <v>2</v>
      </c>
      <c r="M621">
        <v>47639.1</v>
      </c>
      <c r="N621" t="s">
        <v>26</v>
      </c>
      <c r="O621" t="s">
        <v>28</v>
      </c>
    </row>
    <row r="622" spans="1:15" x14ac:dyDescent="0.3">
      <c r="A622">
        <v>2135</v>
      </c>
      <c r="B622">
        <v>0.514513</v>
      </c>
      <c r="C622">
        <v>1.88205</v>
      </c>
      <c r="D622">
        <v>21.864899999999999</v>
      </c>
      <c r="E622">
        <v>0</v>
      </c>
      <c r="F622" t="s">
        <v>15</v>
      </c>
      <c r="G622" t="s">
        <v>16</v>
      </c>
      <c r="H622" t="s">
        <v>17</v>
      </c>
      <c r="I622">
        <v>39</v>
      </c>
      <c r="J622" t="s">
        <v>18</v>
      </c>
      <c r="K622" t="s">
        <v>19</v>
      </c>
      <c r="L622">
        <v>0</v>
      </c>
      <c r="M622">
        <v>86770.4</v>
      </c>
      <c r="N622" t="s">
        <v>26</v>
      </c>
      <c r="O622" t="s">
        <v>21</v>
      </c>
    </row>
    <row r="623" spans="1:15" x14ac:dyDescent="0.3">
      <c r="A623">
        <v>2146</v>
      </c>
      <c r="B623">
        <v>0.58376899999999998</v>
      </c>
      <c r="C623">
        <v>0</v>
      </c>
      <c r="D623">
        <v>150.98500000000001</v>
      </c>
      <c r="E623">
        <v>0</v>
      </c>
      <c r="F623" t="s">
        <v>22</v>
      </c>
      <c r="G623" t="s">
        <v>16</v>
      </c>
      <c r="H623" t="s">
        <v>24</v>
      </c>
      <c r="I623">
        <v>27</v>
      </c>
      <c r="J623" t="s">
        <v>18</v>
      </c>
      <c r="K623" t="s">
        <v>19</v>
      </c>
      <c r="L623">
        <v>2</v>
      </c>
      <c r="M623">
        <v>53067.199999999997</v>
      </c>
      <c r="N623" t="s">
        <v>20</v>
      </c>
      <c r="O623" t="s">
        <v>28</v>
      </c>
    </row>
    <row r="624" spans="1:15" x14ac:dyDescent="0.3">
      <c r="A624">
        <v>2151</v>
      </c>
      <c r="B624">
        <v>26.571400000000001</v>
      </c>
      <c r="C624">
        <v>0</v>
      </c>
      <c r="D624">
        <v>25.265599999999999</v>
      </c>
      <c r="E624">
        <v>0</v>
      </c>
      <c r="F624" t="s">
        <v>22</v>
      </c>
      <c r="G624" t="s">
        <v>16</v>
      </c>
      <c r="H624" t="s">
        <v>17</v>
      </c>
      <c r="I624">
        <v>81</v>
      </c>
      <c r="J624" t="s">
        <v>18</v>
      </c>
      <c r="K624" t="s">
        <v>19</v>
      </c>
      <c r="L624">
        <v>0</v>
      </c>
      <c r="M624">
        <v>71816.100000000006</v>
      </c>
      <c r="N624" t="s">
        <v>20</v>
      </c>
      <c r="O624" t="s">
        <v>28</v>
      </c>
    </row>
    <row r="625" spans="1:15" x14ac:dyDescent="0.3">
      <c r="A625">
        <v>2156</v>
      </c>
      <c r="B625">
        <v>22.823399999999999</v>
      </c>
      <c r="C625">
        <v>0</v>
      </c>
      <c r="D625">
        <v>63.298200000000001</v>
      </c>
      <c r="E625">
        <v>0</v>
      </c>
      <c r="F625" t="s">
        <v>22</v>
      </c>
      <c r="G625" t="s">
        <v>16</v>
      </c>
      <c r="H625" t="s">
        <v>17</v>
      </c>
      <c r="I625">
        <v>84</v>
      </c>
      <c r="J625" t="s">
        <v>18</v>
      </c>
      <c r="K625" t="s">
        <v>25</v>
      </c>
      <c r="L625">
        <v>1</v>
      </c>
      <c r="M625">
        <v>60362.1</v>
      </c>
      <c r="N625" t="s">
        <v>26</v>
      </c>
      <c r="O625" t="s">
        <v>21</v>
      </c>
    </row>
    <row r="626" spans="1:15" x14ac:dyDescent="0.3">
      <c r="A626">
        <v>2163</v>
      </c>
      <c r="B626">
        <v>29.9224</v>
      </c>
      <c r="C626">
        <v>0</v>
      </c>
      <c r="D626">
        <v>8.79772</v>
      </c>
      <c r="E626">
        <v>0</v>
      </c>
      <c r="F626" t="s">
        <v>15</v>
      </c>
      <c r="G626" t="s">
        <v>23</v>
      </c>
      <c r="H626" t="s">
        <v>24</v>
      </c>
      <c r="I626">
        <v>60</v>
      </c>
      <c r="J626" t="s">
        <v>18</v>
      </c>
      <c r="K626" t="s">
        <v>25</v>
      </c>
      <c r="L626">
        <v>0</v>
      </c>
      <c r="M626">
        <v>93322.1</v>
      </c>
      <c r="N626" t="s">
        <v>20</v>
      </c>
      <c r="O626" t="s">
        <v>28</v>
      </c>
    </row>
    <row r="627" spans="1:15" x14ac:dyDescent="0.3">
      <c r="A627">
        <v>2165</v>
      </c>
      <c r="B627">
        <v>26.695499999999999</v>
      </c>
      <c r="C627">
        <v>0</v>
      </c>
      <c r="D627">
        <v>9.4644399999999997</v>
      </c>
      <c r="E627">
        <v>0</v>
      </c>
      <c r="F627" t="s">
        <v>22</v>
      </c>
      <c r="G627" t="s">
        <v>16</v>
      </c>
      <c r="H627" t="s">
        <v>24</v>
      </c>
      <c r="I627">
        <v>96</v>
      </c>
      <c r="J627" t="s">
        <v>19</v>
      </c>
      <c r="K627" t="s">
        <v>19</v>
      </c>
      <c r="L627">
        <v>1</v>
      </c>
      <c r="M627">
        <v>8663.42</v>
      </c>
      <c r="N627" t="s">
        <v>26</v>
      </c>
      <c r="O627" t="s">
        <v>28</v>
      </c>
    </row>
    <row r="628" spans="1:15" ht="16.05" hidden="1" x14ac:dyDescent="0.3">
      <c r="A628">
        <v>2170</v>
      </c>
      <c r="B628">
        <v>0</v>
      </c>
      <c r="C628">
        <v>0</v>
      </c>
      <c r="D628">
        <v>1.44563</v>
      </c>
      <c r="E628">
        <v>0</v>
      </c>
      <c r="F628" t="s">
        <v>22</v>
      </c>
      <c r="G628" t="s">
        <v>23</v>
      </c>
      <c r="H628" t="s">
        <v>17</v>
      </c>
      <c r="I628">
        <v>56</v>
      </c>
      <c r="J628" t="s">
        <v>19</v>
      </c>
      <c r="K628" t="s">
        <v>19</v>
      </c>
      <c r="L628">
        <v>2</v>
      </c>
      <c r="M628">
        <v>11607.6</v>
      </c>
      <c r="N628" t="s">
        <v>26</v>
      </c>
      <c r="O628" t="s">
        <v>27</v>
      </c>
    </row>
    <row r="629" spans="1:15" x14ac:dyDescent="0.3">
      <c r="A629">
        <v>2174</v>
      </c>
      <c r="B629">
        <v>5.3344300000000002</v>
      </c>
      <c r="C629">
        <v>0</v>
      </c>
      <c r="D629">
        <v>103.30800000000001</v>
      </c>
      <c r="E629">
        <v>0</v>
      </c>
      <c r="F629" t="s">
        <v>22</v>
      </c>
      <c r="G629" t="s">
        <v>16</v>
      </c>
      <c r="H629" t="s">
        <v>24</v>
      </c>
      <c r="I629">
        <v>54</v>
      </c>
      <c r="J629" t="s">
        <v>19</v>
      </c>
      <c r="K629" t="s">
        <v>19</v>
      </c>
      <c r="L629">
        <v>2</v>
      </c>
      <c r="M629">
        <v>23537.599999999999</v>
      </c>
      <c r="N629" t="s">
        <v>20</v>
      </c>
      <c r="O629" t="s">
        <v>28</v>
      </c>
    </row>
    <row r="630" spans="1:15" x14ac:dyDescent="0.3">
      <c r="A630">
        <v>2176</v>
      </c>
      <c r="B630">
        <v>15.2889</v>
      </c>
      <c r="C630">
        <v>0</v>
      </c>
      <c r="D630">
        <v>52.279800000000002</v>
      </c>
      <c r="E630">
        <v>1</v>
      </c>
      <c r="F630" t="s">
        <v>22</v>
      </c>
      <c r="G630" t="s">
        <v>23</v>
      </c>
      <c r="H630" t="s">
        <v>17</v>
      </c>
      <c r="I630">
        <v>44</v>
      </c>
      <c r="J630" t="s">
        <v>19</v>
      </c>
      <c r="K630" t="s">
        <v>19</v>
      </c>
      <c r="L630">
        <v>1</v>
      </c>
      <c r="M630">
        <v>91008.7</v>
      </c>
      <c r="N630" t="s">
        <v>20</v>
      </c>
      <c r="O630" t="s">
        <v>28</v>
      </c>
    </row>
    <row r="631" spans="1:15" x14ac:dyDescent="0.3">
      <c r="A631">
        <v>2179</v>
      </c>
      <c r="B631">
        <v>13.1921</v>
      </c>
      <c r="C631">
        <v>0</v>
      </c>
      <c r="D631">
        <v>63.024299999999997</v>
      </c>
      <c r="E631">
        <v>0</v>
      </c>
      <c r="F631" t="s">
        <v>15</v>
      </c>
      <c r="G631" t="s">
        <v>23</v>
      </c>
      <c r="H631" t="s">
        <v>24</v>
      </c>
      <c r="I631">
        <v>26</v>
      </c>
      <c r="J631" t="s">
        <v>19</v>
      </c>
      <c r="K631" t="s">
        <v>25</v>
      </c>
      <c r="L631">
        <v>1</v>
      </c>
      <c r="M631">
        <v>31166.6</v>
      </c>
      <c r="N631" t="s">
        <v>26</v>
      </c>
      <c r="O631" t="s">
        <v>21</v>
      </c>
    </row>
    <row r="632" spans="1:15" x14ac:dyDescent="0.3">
      <c r="A632">
        <v>2180</v>
      </c>
      <c r="B632">
        <v>22.305199999999999</v>
      </c>
      <c r="C632">
        <v>0</v>
      </c>
      <c r="D632">
        <v>51.703899999999997</v>
      </c>
      <c r="E632">
        <v>0</v>
      </c>
      <c r="F632" t="s">
        <v>22</v>
      </c>
      <c r="G632" t="s">
        <v>23</v>
      </c>
      <c r="H632" t="s">
        <v>17</v>
      </c>
      <c r="I632">
        <v>54</v>
      </c>
      <c r="J632" t="s">
        <v>19</v>
      </c>
      <c r="K632" t="s">
        <v>19</v>
      </c>
      <c r="L632">
        <v>0</v>
      </c>
      <c r="M632">
        <v>52284.7</v>
      </c>
      <c r="N632" t="s">
        <v>26</v>
      </c>
      <c r="O632" t="s">
        <v>28</v>
      </c>
    </row>
    <row r="633" spans="1:15" x14ac:dyDescent="0.3">
      <c r="A633">
        <v>2182</v>
      </c>
      <c r="B633">
        <v>21.6372</v>
      </c>
      <c r="C633">
        <v>0</v>
      </c>
      <c r="D633">
        <v>139.208</v>
      </c>
      <c r="E633">
        <v>0</v>
      </c>
      <c r="F633" t="s">
        <v>29</v>
      </c>
      <c r="G633" t="s">
        <v>23</v>
      </c>
      <c r="H633" t="s">
        <v>17</v>
      </c>
      <c r="I633">
        <v>94</v>
      </c>
      <c r="J633" t="s">
        <v>18</v>
      </c>
      <c r="K633" t="s">
        <v>19</v>
      </c>
      <c r="L633">
        <v>1</v>
      </c>
      <c r="M633">
        <v>87404.6</v>
      </c>
      <c r="N633" t="s">
        <v>26</v>
      </c>
      <c r="O633" t="s">
        <v>21</v>
      </c>
    </row>
    <row r="634" spans="1:15" x14ac:dyDescent="0.3">
      <c r="A634">
        <v>2185</v>
      </c>
      <c r="B634">
        <v>14.638</v>
      </c>
      <c r="C634">
        <v>0</v>
      </c>
      <c r="D634">
        <v>99.001599999999996</v>
      </c>
      <c r="E634">
        <v>0</v>
      </c>
      <c r="F634" t="s">
        <v>22</v>
      </c>
      <c r="G634" t="s">
        <v>23</v>
      </c>
      <c r="H634" t="s">
        <v>17</v>
      </c>
      <c r="I634">
        <v>35</v>
      </c>
      <c r="J634" t="s">
        <v>19</v>
      </c>
      <c r="K634" t="s">
        <v>25</v>
      </c>
      <c r="L634">
        <v>0</v>
      </c>
      <c r="M634">
        <v>63782.6</v>
      </c>
      <c r="N634" t="s">
        <v>26</v>
      </c>
      <c r="O634" t="s">
        <v>28</v>
      </c>
    </row>
    <row r="635" spans="1:15" x14ac:dyDescent="0.3">
      <c r="A635">
        <v>2187</v>
      </c>
      <c r="B635">
        <v>27.420500000000001</v>
      </c>
      <c r="C635">
        <v>0</v>
      </c>
      <c r="D635">
        <v>23.724299999999999</v>
      </c>
      <c r="E635">
        <v>0</v>
      </c>
      <c r="F635" t="s">
        <v>22</v>
      </c>
      <c r="G635" t="s">
        <v>23</v>
      </c>
      <c r="H635" t="s">
        <v>17</v>
      </c>
      <c r="I635">
        <v>77</v>
      </c>
      <c r="J635" t="s">
        <v>19</v>
      </c>
      <c r="K635" t="s">
        <v>19</v>
      </c>
      <c r="L635">
        <v>2</v>
      </c>
      <c r="M635">
        <v>49910.7</v>
      </c>
      <c r="N635" t="s">
        <v>20</v>
      </c>
      <c r="O635" t="s">
        <v>28</v>
      </c>
    </row>
    <row r="636" spans="1:15" x14ac:dyDescent="0.3">
      <c r="A636">
        <v>2188</v>
      </c>
      <c r="B636">
        <v>2.86002</v>
      </c>
      <c r="C636">
        <v>0</v>
      </c>
      <c r="D636">
        <v>75.727699999999999</v>
      </c>
      <c r="E636">
        <v>0</v>
      </c>
      <c r="F636" t="s">
        <v>29</v>
      </c>
      <c r="G636" t="s">
        <v>23</v>
      </c>
      <c r="H636" t="s">
        <v>17</v>
      </c>
      <c r="I636">
        <v>48</v>
      </c>
      <c r="J636" t="s">
        <v>18</v>
      </c>
      <c r="K636" t="s">
        <v>19</v>
      </c>
      <c r="L636">
        <v>0</v>
      </c>
      <c r="M636">
        <v>98129</v>
      </c>
      <c r="N636" t="s">
        <v>26</v>
      </c>
      <c r="O636" t="s">
        <v>21</v>
      </c>
    </row>
    <row r="637" spans="1:15" x14ac:dyDescent="0.3">
      <c r="A637">
        <v>2189</v>
      </c>
      <c r="B637">
        <v>11.968400000000001</v>
      </c>
      <c r="C637">
        <v>0</v>
      </c>
      <c r="D637">
        <v>25.585000000000001</v>
      </c>
      <c r="E637">
        <v>0</v>
      </c>
      <c r="F637" t="s">
        <v>22</v>
      </c>
      <c r="G637" t="s">
        <v>16</v>
      </c>
      <c r="H637" t="s">
        <v>17</v>
      </c>
      <c r="I637">
        <v>66</v>
      </c>
      <c r="J637" t="s">
        <v>19</v>
      </c>
      <c r="K637" t="s">
        <v>19</v>
      </c>
      <c r="L637">
        <v>2</v>
      </c>
      <c r="M637">
        <v>76161.399999999994</v>
      </c>
      <c r="N637" t="s">
        <v>20</v>
      </c>
      <c r="O637" t="s">
        <v>28</v>
      </c>
    </row>
    <row r="638" spans="1:15" x14ac:dyDescent="0.3">
      <c r="A638">
        <v>2191</v>
      </c>
      <c r="B638">
        <v>23.2395</v>
      </c>
      <c r="C638">
        <v>0</v>
      </c>
      <c r="D638">
        <v>80.648099999999999</v>
      </c>
      <c r="E638">
        <v>0</v>
      </c>
      <c r="F638" t="s">
        <v>29</v>
      </c>
      <c r="G638" t="s">
        <v>23</v>
      </c>
      <c r="H638" t="s">
        <v>17</v>
      </c>
      <c r="I638">
        <v>97</v>
      </c>
      <c r="J638" t="s">
        <v>18</v>
      </c>
      <c r="K638" t="s">
        <v>25</v>
      </c>
      <c r="L638">
        <v>1</v>
      </c>
      <c r="M638">
        <v>12686</v>
      </c>
      <c r="N638" t="s">
        <v>26</v>
      </c>
      <c r="O638" t="s">
        <v>21</v>
      </c>
    </row>
    <row r="639" spans="1:15" x14ac:dyDescent="0.3">
      <c r="A639">
        <v>2192</v>
      </c>
      <c r="B639">
        <v>20.3203</v>
      </c>
      <c r="C639">
        <v>0</v>
      </c>
      <c r="D639">
        <v>68.909899999999993</v>
      </c>
      <c r="E639">
        <v>0</v>
      </c>
      <c r="F639" t="s">
        <v>15</v>
      </c>
      <c r="G639" t="s">
        <v>23</v>
      </c>
      <c r="H639" t="s">
        <v>17</v>
      </c>
      <c r="I639">
        <v>62</v>
      </c>
      <c r="J639" t="s">
        <v>19</v>
      </c>
      <c r="K639" t="s">
        <v>19</v>
      </c>
      <c r="L639">
        <v>0</v>
      </c>
      <c r="M639">
        <v>56702.5</v>
      </c>
      <c r="N639" t="s">
        <v>26</v>
      </c>
      <c r="O639" t="s">
        <v>28</v>
      </c>
    </row>
    <row r="640" spans="1:15" x14ac:dyDescent="0.3">
      <c r="A640">
        <v>2194</v>
      </c>
      <c r="B640">
        <v>0</v>
      </c>
      <c r="C640">
        <v>0</v>
      </c>
      <c r="D640">
        <v>4.0233100000000004</v>
      </c>
      <c r="E640">
        <v>0</v>
      </c>
      <c r="F640" t="s">
        <v>22</v>
      </c>
      <c r="G640" t="s">
        <v>16</v>
      </c>
      <c r="H640" t="s">
        <v>17</v>
      </c>
      <c r="I640">
        <v>18</v>
      </c>
      <c r="J640" t="s">
        <v>18</v>
      </c>
      <c r="K640" t="s">
        <v>19</v>
      </c>
      <c r="L640">
        <v>1</v>
      </c>
      <c r="M640">
        <v>67112.7</v>
      </c>
      <c r="N640" t="s">
        <v>26</v>
      </c>
      <c r="O640" t="s">
        <v>28</v>
      </c>
    </row>
    <row r="641" spans="1:15" x14ac:dyDescent="0.3">
      <c r="A641">
        <v>2196</v>
      </c>
      <c r="B641">
        <v>19.980599999999999</v>
      </c>
      <c r="C641">
        <v>0</v>
      </c>
      <c r="D641">
        <v>10.465400000000001</v>
      </c>
      <c r="E641">
        <v>0</v>
      </c>
      <c r="F641" t="s">
        <v>22</v>
      </c>
      <c r="G641" t="s">
        <v>23</v>
      </c>
      <c r="H641" t="s">
        <v>17</v>
      </c>
      <c r="I641">
        <v>51</v>
      </c>
      <c r="J641" t="s">
        <v>19</v>
      </c>
      <c r="K641" t="s">
        <v>19</v>
      </c>
      <c r="L641">
        <v>1</v>
      </c>
      <c r="M641">
        <v>64880</v>
      </c>
      <c r="N641" t="s">
        <v>26</v>
      </c>
      <c r="O641" t="s">
        <v>28</v>
      </c>
    </row>
    <row r="642" spans="1:15" x14ac:dyDescent="0.3">
      <c r="A642">
        <v>2197</v>
      </c>
      <c r="B642">
        <v>13.129</v>
      </c>
      <c r="C642">
        <v>0</v>
      </c>
      <c r="D642">
        <v>41.345999999999997</v>
      </c>
      <c r="E642">
        <v>0</v>
      </c>
      <c r="F642" t="s">
        <v>15</v>
      </c>
      <c r="G642" t="s">
        <v>23</v>
      </c>
      <c r="H642" t="s">
        <v>24</v>
      </c>
      <c r="I642">
        <v>34</v>
      </c>
      <c r="J642" t="s">
        <v>18</v>
      </c>
      <c r="K642" t="s">
        <v>25</v>
      </c>
      <c r="L642">
        <v>1</v>
      </c>
      <c r="M642">
        <v>51472.3</v>
      </c>
      <c r="N642" t="s">
        <v>20</v>
      </c>
      <c r="O642" t="s">
        <v>28</v>
      </c>
    </row>
    <row r="643" spans="1:15" x14ac:dyDescent="0.3">
      <c r="A643">
        <v>2200</v>
      </c>
      <c r="B643">
        <v>21.721599999999999</v>
      </c>
      <c r="C643">
        <v>0</v>
      </c>
      <c r="D643">
        <v>14.3649</v>
      </c>
      <c r="E643">
        <v>0</v>
      </c>
      <c r="F643" t="s">
        <v>22</v>
      </c>
      <c r="G643" t="s">
        <v>23</v>
      </c>
      <c r="H643" t="s">
        <v>17</v>
      </c>
      <c r="I643">
        <v>71</v>
      </c>
      <c r="J643" t="s">
        <v>19</v>
      </c>
      <c r="K643" t="s">
        <v>25</v>
      </c>
      <c r="L643">
        <v>0</v>
      </c>
      <c r="M643">
        <v>12860.5</v>
      </c>
      <c r="N643" t="s">
        <v>26</v>
      </c>
      <c r="O643" t="s">
        <v>28</v>
      </c>
    </row>
    <row r="644" spans="1:15" x14ac:dyDescent="0.3">
      <c r="A644">
        <v>2201</v>
      </c>
      <c r="B644">
        <v>19.284800000000001</v>
      </c>
      <c r="C644">
        <v>2.02563</v>
      </c>
      <c r="D644">
        <v>14.3827</v>
      </c>
      <c r="E644">
        <v>1</v>
      </c>
      <c r="F644" t="s">
        <v>29</v>
      </c>
      <c r="G644" t="s">
        <v>23</v>
      </c>
      <c r="H644" t="s">
        <v>24</v>
      </c>
      <c r="I644">
        <v>30</v>
      </c>
      <c r="J644" t="s">
        <v>18</v>
      </c>
      <c r="K644" t="s">
        <v>19</v>
      </c>
      <c r="L644">
        <v>2</v>
      </c>
      <c r="M644">
        <v>85394</v>
      </c>
      <c r="N644" t="s">
        <v>20</v>
      </c>
      <c r="O644" t="s">
        <v>21</v>
      </c>
    </row>
    <row r="645" spans="1:15" x14ac:dyDescent="0.3">
      <c r="A645">
        <v>2205</v>
      </c>
      <c r="B645">
        <v>6.9928299999999997</v>
      </c>
      <c r="C645">
        <v>0</v>
      </c>
      <c r="D645">
        <v>75.487399999999994</v>
      </c>
      <c r="E645">
        <v>0</v>
      </c>
      <c r="F645" t="s">
        <v>22</v>
      </c>
      <c r="G645" t="s">
        <v>23</v>
      </c>
      <c r="H645" t="s">
        <v>17</v>
      </c>
      <c r="I645">
        <v>18</v>
      </c>
      <c r="J645" t="s">
        <v>19</v>
      </c>
      <c r="K645" t="s">
        <v>25</v>
      </c>
      <c r="L645">
        <v>2</v>
      </c>
      <c r="M645">
        <v>87708</v>
      </c>
      <c r="N645" t="s">
        <v>26</v>
      </c>
      <c r="O645" t="s">
        <v>28</v>
      </c>
    </row>
    <row r="646" spans="1:15" x14ac:dyDescent="0.3">
      <c r="A646">
        <v>2211</v>
      </c>
      <c r="B646">
        <v>19.885100000000001</v>
      </c>
      <c r="C646">
        <v>9.5774699999999999</v>
      </c>
      <c r="D646">
        <v>19.208400000000001</v>
      </c>
      <c r="E646">
        <v>0</v>
      </c>
      <c r="F646" t="s">
        <v>15</v>
      </c>
      <c r="G646" t="s">
        <v>23</v>
      </c>
      <c r="H646" t="s">
        <v>17</v>
      </c>
      <c r="I646">
        <v>75</v>
      </c>
      <c r="J646" t="s">
        <v>18</v>
      </c>
      <c r="K646" t="s">
        <v>19</v>
      </c>
      <c r="L646">
        <v>2</v>
      </c>
      <c r="M646">
        <v>25738.400000000001</v>
      </c>
      <c r="N646" t="s">
        <v>26</v>
      </c>
      <c r="O646" t="s">
        <v>21</v>
      </c>
    </row>
    <row r="647" spans="1:15" x14ac:dyDescent="0.3">
      <c r="A647">
        <v>2215</v>
      </c>
      <c r="B647">
        <v>7.7273500000000004</v>
      </c>
      <c r="C647">
        <v>0</v>
      </c>
      <c r="D647">
        <v>255.23599999999999</v>
      </c>
      <c r="E647">
        <v>0</v>
      </c>
      <c r="F647" t="s">
        <v>22</v>
      </c>
      <c r="G647" t="s">
        <v>16</v>
      </c>
      <c r="H647" t="s">
        <v>17</v>
      </c>
      <c r="I647">
        <v>84</v>
      </c>
      <c r="J647" t="s">
        <v>19</v>
      </c>
      <c r="K647" t="s">
        <v>19</v>
      </c>
      <c r="L647">
        <v>0</v>
      </c>
      <c r="M647">
        <v>50290.7</v>
      </c>
      <c r="N647" t="s">
        <v>26</v>
      </c>
      <c r="O647" t="s">
        <v>28</v>
      </c>
    </row>
    <row r="648" spans="1:15" x14ac:dyDescent="0.3">
      <c r="A648">
        <v>2216</v>
      </c>
      <c r="B648">
        <v>22.163</v>
      </c>
      <c r="C648">
        <v>0</v>
      </c>
      <c r="D648">
        <v>37.090899999999998</v>
      </c>
      <c r="E648">
        <v>0</v>
      </c>
      <c r="F648" t="s">
        <v>22</v>
      </c>
      <c r="G648" t="s">
        <v>16</v>
      </c>
      <c r="H648" t="s">
        <v>17</v>
      </c>
      <c r="I648">
        <v>48</v>
      </c>
      <c r="J648" t="s">
        <v>19</v>
      </c>
      <c r="K648" t="s">
        <v>25</v>
      </c>
      <c r="L648">
        <v>0</v>
      </c>
      <c r="M648">
        <v>12134.7</v>
      </c>
      <c r="N648" t="s">
        <v>20</v>
      </c>
      <c r="O648" t="s">
        <v>28</v>
      </c>
    </row>
    <row r="649" spans="1:15" x14ac:dyDescent="0.3">
      <c r="A649">
        <v>2220</v>
      </c>
      <c r="B649">
        <v>1.4690399999999999</v>
      </c>
      <c r="C649">
        <v>0</v>
      </c>
      <c r="D649">
        <v>43.978499999999997</v>
      </c>
      <c r="E649">
        <v>0</v>
      </c>
      <c r="F649" t="s">
        <v>22</v>
      </c>
      <c r="G649" t="s">
        <v>23</v>
      </c>
      <c r="H649" t="s">
        <v>17</v>
      </c>
      <c r="I649">
        <v>43</v>
      </c>
      <c r="J649" t="s">
        <v>18</v>
      </c>
      <c r="K649" t="s">
        <v>25</v>
      </c>
      <c r="L649">
        <v>1</v>
      </c>
      <c r="M649">
        <v>86252.800000000003</v>
      </c>
      <c r="N649" t="s">
        <v>20</v>
      </c>
      <c r="O649" t="s">
        <v>21</v>
      </c>
    </row>
    <row r="650" spans="1:15" x14ac:dyDescent="0.3">
      <c r="A650">
        <v>2221</v>
      </c>
      <c r="B650">
        <v>8.4605399999999999</v>
      </c>
      <c r="C650">
        <v>0</v>
      </c>
      <c r="D650">
        <v>116.249</v>
      </c>
      <c r="E650">
        <v>0</v>
      </c>
      <c r="F650" t="s">
        <v>29</v>
      </c>
      <c r="G650" t="s">
        <v>23</v>
      </c>
      <c r="H650" t="s">
        <v>17</v>
      </c>
      <c r="I650">
        <v>94</v>
      </c>
      <c r="J650" t="s">
        <v>19</v>
      </c>
      <c r="K650" t="s">
        <v>19</v>
      </c>
      <c r="L650">
        <v>0</v>
      </c>
      <c r="M650">
        <v>87630.5</v>
      </c>
      <c r="N650" t="s">
        <v>20</v>
      </c>
      <c r="O650" t="s">
        <v>28</v>
      </c>
    </row>
    <row r="651" spans="1:15" x14ac:dyDescent="0.3">
      <c r="A651">
        <v>2226</v>
      </c>
      <c r="B651">
        <v>20.242100000000001</v>
      </c>
      <c r="C651">
        <v>0</v>
      </c>
      <c r="D651">
        <v>25.125599999999999</v>
      </c>
      <c r="E651">
        <v>0</v>
      </c>
      <c r="F651" t="s">
        <v>22</v>
      </c>
      <c r="G651" t="s">
        <v>16</v>
      </c>
      <c r="H651" t="s">
        <v>24</v>
      </c>
      <c r="I651">
        <v>19</v>
      </c>
      <c r="J651" t="s">
        <v>19</v>
      </c>
      <c r="K651" t="s">
        <v>19</v>
      </c>
      <c r="L651">
        <v>2</v>
      </c>
      <c r="M651">
        <v>92981.2</v>
      </c>
      <c r="N651" t="s">
        <v>20</v>
      </c>
      <c r="O651" t="s">
        <v>28</v>
      </c>
    </row>
    <row r="652" spans="1:15" x14ac:dyDescent="0.3">
      <c r="A652">
        <v>2239</v>
      </c>
      <c r="B652">
        <v>23.561800000000002</v>
      </c>
      <c r="C652">
        <v>0</v>
      </c>
      <c r="D652">
        <v>21.1174</v>
      </c>
      <c r="E652">
        <v>0</v>
      </c>
      <c r="F652" t="s">
        <v>15</v>
      </c>
      <c r="G652" t="s">
        <v>23</v>
      </c>
      <c r="H652" t="s">
        <v>17</v>
      </c>
      <c r="I652">
        <v>75</v>
      </c>
      <c r="J652" t="s">
        <v>19</v>
      </c>
      <c r="K652" t="s">
        <v>19</v>
      </c>
      <c r="L652">
        <v>2</v>
      </c>
      <c r="M652">
        <v>71035.399999999994</v>
      </c>
      <c r="N652" t="s">
        <v>26</v>
      </c>
      <c r="O652" t="s">
        <v>28</v>
      </c>
    </row>
    <row r="653" spans="1:15" x14ac:dyDescent="0.3">
      <c r="A653">
        <v>2251</v>
      </c>
      <c r="B653">
        <v>29.554600000000001</v>
      </c>
      <c r="C653">
        <v>0</v>
      </c>
      <c r="D653">
        <v>62.818600000000004</v>
      </c>
      <c r="E653">
        <v>0</v>
      </c>
      <c r="F653" t="s">
        <v>15</v>
      </c>
      <c r="G653" t="s">
        <v>23</v>
      </c>
      <c r="H653" t="s">
        <v>17</v>
      </c>
      <c r="I653">
        <v>78</v>
      </c>
      <c r="J653" t="s">
        <v>18</v>
      </c>
      <c r="K653" t="s">
        <v>19</v>
      </c>
      <c r="L653">
        <v>2</v>
      </c>
      <c r="M653">
        <v>26449.8</v>
      </c>
      <c r="N653" t="s">
        <v>20</v>
      </c>
      <c r="O653" t="s">
        <v>21</v>
      </c>
    </row>
    <row r="654" spans="1:15" x14ac:dyDescent="0.3">
      <c r="A654">
        <v>2254</v>
      </c>
      <c r="B654">
        <v>13.8637</v>
      </c>
      <c r="C654">
        <v>0</v>
      </c>
      <c r="D654">
        <v>18.8157</v>
      </c>
      <c r="E654">
        <v>0</v>
      </c>
      <c r="F654" t="s">
        <v>22</v>
      </c>
      <c r="G654" t="s">
        <v>23</v>
      </c>
      <c r="H654" t="s">
        <v>24</v>
      </c>
      <c r="I654">
        <v>26</v>
      </c>
      <c r="J654" t="s">
        <v>19</v>
      </c>
      <c r="K654" t="s">
        <v>25</v>
      </c>
      <c r="L654">
        <v>1</v>
      </c>
      <c r="M654">
        <v>76074.100000000006</v>
      </c>
      <c r="N654" t="s">
        <v>20</v>
      </c>
      <c r="O654" t="s">
        <v>28</v>
      </c>
    </row>
    <row r="655" spans="1:15" x14ac:dyDescent="0.3">
      <c r="A655">
        <v>2256</v>
      </c>
      <c r="B655">
        <v>17.3797</v>
      </c>
      <c r="C655">
        <v>6.2124300000000003</v>
      </c>
      <c r="D655">
        <v>51.1783</v>
      </c>
      <c r="E655">
        <v>0</v>
      </c>
      <c r="F655" t="s">
        <v>22</v>
      </c>
      <c r="G655" t="s">
        <v>16</v>
      </c>
      <c r="H655" t="s">
        <v>17</v>
      </c>
      <c r="I655">
        <v>90</v>
      </c>
      <c r="J655" t="s">
        <v>18</v>
      </c>
      <c r="K655" t="s">
        <v>19</v>
      </c>
      <c r="L655">
        <v>1</v>
      </c>
      <c r="M655">
        <v>56722.8</v>
      </c>
      <c r="N655" t="s">
        <v>26</v>
      </c>
      <c r="O655" t="s">
        <v>21</v>
      </c>
    </row>
    <row r="656" spans="1:15" x14ac:dyDescent="0.3">
      <c r="A656">
        <v>2258</v>
      </c>
      <c r="B656">
        <v>18.6693</v>
      </c>
      <c r="C656">
        <v>0</v>
      </c>
      <c r="D656">
        <v>12.215999999999999</v>
      </c>
      <c r="E656">
        <v>0</v>
      </c>
      <c r="F656" t="s">
        <v>22</v>
      </c>
      <c r="G656" t="s">
        <v>16</v>
      </c>
      <c r="H656" t="s">
        <v>24</v>
      </c>
      <c r="I656">
        <v>39</v>
      </c>
      <c r="J656" t="s">
        <v>18</v>
      </c>
      <c r="K656" t="s">
        <v>19</v>
      </c>
      <c r="L656">
        <v>1</v>
      </c>
      <c r="M656">
        <v>23012.6</v>
      </c>
      <c r="N656" t="s">
        <v>26</v>
      </c>
      <c r="O656" t="s">
        <v>28</v>
      </c>
    </row>
    <row r="657" spans="1:15" x14ac:dyDescent="0.3">
      <c r="A657">
        <v>2264</v>
      </c>
      <c r="B657">
        <v>12.5983</v>
      </c>
      <c r="C657">
        <v>0</v>
      </c>
      <c r="D657">
        <v>14.1915</v>
      </c>
      <c r="E657">
        <v>0</v>
      </c>
      <c r="F657" t="s">
        <v>22</v>
      </c>
      <c r="G657" t="s">
        <v>23</v>
      </c>
      <c r="H657" t="s">
        <v>17</v>
      </c>
      <c r="I657">
        <v>23</v>
      </c>
      <c r="J657" t="s">
        <v>18</v>
      </c>
      <c r="K657" t="s">
        <v>25</v>
      </c>
      <c r="L657">
        <v>2</v>
      </c>
      <c r="M657">
        <v>48162</v>
      </c>
      <c r="N657" t="s">
        <v>26</v>
      </c>
      <c r="O657" t="s">
        <v>28</v>
      </c>
    </row>
    <row r="658" spans="1:15" x14ac:dyDescent="0.3">
      <c r="A658">
        <v>2266</v>
      </c>
      <c r="B658">
        <v>24.892099999999999</v>
      </c>
      <c r="C658">
        <v>0</v>
      </c>
      <c r="D658">
        <v>28.8231</v>
      </c>
      <c r="E658">
        <v>0</v>
      </c>
      <c r="F658" t="s">
        <v>22</v>
      </c>
      <c r="G658" t="s">
        <v>23</v>
      </c>
      <c r="H658" t="s">
        <v>17</v>
      </c>
      <c r="I658">
        <v>22</v>
      </c>
      <c r="J658" t="s">
        <v>19</v>
      </c>
      <c r="K658" t="s">
        <v>25</v>
      </c>
      <c r="L658">
        <v>1</v>
      </c>
      <c r="M658">
        <v>27778.2</v>
      </c>
      <c r="N658" t="s">
        <v>26</v>
      </c>
      <c r="O658" t="s">
        <v>21</v>
      </c>
    </row>
    <row r="659" spans="1:15" x14ac:dyDescent="0.3">
      <c r="A659">
        <v>2268</v>
      </c>
      <c r="B659">
        <v>16.502199999999998</v>
      </c>
      <c r="C659">
        <v>0</v>
      </c>
      <c r="D659">
        <v>5.6664300000000001</v>
      </c>
      <c r="E659">
        <v>0</v>
      </c>
      <c r="F659" t="s">
        <v>15</v>
      </c>
      <c r="G659" t="s">
        <v>23</v>
      </c>
      <c r="H659" t="s">
        <v>17</v>
      </c>
      <c r="I659">
        <v>37</v>
      </c>
      <c r="J659" t="s">
        <v>18</v>
      </c>
      <c r="K659" t="s">
        <v>25</v>
      </c>
      <c r="L659">
        <v>0</v>
      </c>
      <c r="M659">
        <v>71570.3</v>
      </c>
      <c r="N659" t="s">
        <v>26</v>
      </c>
      <c r="O659" t="s">
        <v>28</v>
      </c>
    </row>
    <row r="660" spans="1:15" x14ac:dyDescent="0.3">
      <c r="A660">
        <v>2270</v>
      </c>
      <c r="B660">
        <v>23.703800000000001</v>
      </c>
      <c r="C660">
        <v>0</v>
      </c>
      <c r="D660">
        <v>126.96899999999999</v>
      </c>
      <c r="E660">
        <v>0</v>
      </c>
      <c r="F660" t="s">
        <v>29</v>
      </c>
      <c r="G660" t="s">
        <v>16</v>
      </c>
      <c r="H660" t="s">
        <v>17</v>
      </c>
      <c r="I660">
        <v>83</v>
      </c>
      <c r="J660" t="s">
        <v>18</v>
      </c>
      <c r="K660" t="s">
        <v>19</v>
      </c>
      <c r="L660">
        <v>0</v>
      </c>
      <c r="M660">
        <v>98056.3</v>
      </c>
      <c r="N660" t="s">
        <v>26</v>
      </c>
      <c r="O660" t="s">
        <v>21</v>
      </c>
    </row>
    <row r="661" spans="1:15" x14ac:dyDescent="0.3">
      <c r="A661">
        <v>2278</v>
      </c>
      <c r="B661">
        <v>11.568300000000001</v>
      </c>
      <c r="C661">
        <v>0</v>
      </c>
      <c r="D661">
        <v>70.894599999999997</v>
      </c>
      <c r="E661">
        <v>0</v>
      </c>
      <c r="F661" t="s">
        <v>22</v>
      </c>
      <c r="G661" t="s">
        <v>16</v>
      </c>
      <c r="H661" t="s">
        <v>17</v>
      </c>
      <c r="I661">
        <v>53</v>
      </c>
      <c r="J661" t="s">
        <v>19</v>
      </c>
      <c r="K661" t="s">
        <v>25</v>
      </c>
      <c r="L661">
        <v>1</v>
      </c>
      <c r="M661">
        <v>76394</v>
      </c>
      <c r="N661" t="s">
        <v>26</v>
      </c>
      <c r="O661" t="s">
        <v>28</v>
      </c>
    </row>
    <row r="662" spans="1:15" x14ac:dyDescent="0.3">
      <c r="A662">
        <v>2279</v>
      </c>
      <c r="B662">
        <v>15.277699999999999</v>
      </c>
      <c r="C662">
        <v>0</v>
      </c>
      <c r="D662">
        <v>25.624300000000002</v>
      </c>
      <c r="E662">
        <v>0</v>
      </c>
      <c r="F662" t="s">
        <v>22</v>
      </c>
      <c r="G662" t="s">
        <v>16</v>
      </c>
      <c r="H662" t="s">
        <v>17</v>
      </c>
      <c r="I662">
        <v>79</v>
      </c>
      <c r="J662" t="s">
        <v>18</v>
      </c>
      <c r="K662" t="s">
        <v>19</v>
      </c>
      <c r="L662">
        <v>2</v>
      </c>
      <c r="M662">
        <v>87297.9</v>
      </c>
      <c r="N662" t="s">
        <v>20</v>
      </c>
      <c r="O662" t="s">
        <v>21</v>
      </c>
    </row>
    <row r="663" spans="1:15" x14ac:dyDescent="0.3">
      <c r="A663">
        <v>2280</v>
      </c>
      <c r="B663">
        <v>14.2087</v>
      </c>
      <c r="C663">
        <v>0</v>
      </c>
      <c r="D663">
        <v>43.024700000000003</v>
      </c>
      <c r="E663">
        <v>0</v>
      </c>
      <c r="F663" t="s">
        <v>22</v>
      </c>
      <c r="G663" t="s">
        <v>16</v>
      </c>
      <c r="H663" t="s">
        <v>17</v>
      </c>
      <c r="I663">
        <v>38</v>
      </c>
      <c r="J663" t="s">
        <v>18</v>
      </c>
      <c r="K663" t="s">
        <v>19</v>
      </c>
      <c r="L663">
        <v>0</v>
      </c>
      <c r="M663">
        <v>56518.400000000001</v>
      </c>
      <c r="N663" t="s">
        <v>20</v>
      </c>
      <c r="O663" t="s">
        <v>28</v>
      </c>
    </row>
    <row r="664" spans="1:15" x14ac:dyDescent="0.3">
      <c r="A664">
        <v>2286</v>
      </c>
      <c r="B664">
        <v>8.8630800000000001</v>
      </c>
      <c r="C664">
        <v>0</v>
      </c>
      <c r="D664">
        <v>72.104900000000001</v>
      </c>
      <c r="E664">
        <v>0</v>
      </c>
      <c r="F664" t="s">
        <v>22</v>
      </c>
      <c r="G664" t="s">
        <v>23</v>
      </c>
      <c r="H664" t="s">
        <v>17</v>
      </c>
      <c r="I664">
        <v>92</v>
      </c>
      <c r="J664" t="s">
        <v>19</v>
      </c>
      <c r="K664" t="s">
        <v>25</v>
      </c>
      <c r="L664">
        <v>2</v>
      </c>
      <c r="M664">
        <v>8014.59</v>
      </c>
      <c r="N664" t="s">
        <v>26</v>
      </c>
      <c r="O664" t="s">
        <v>28</v>
      </c>
    </row>
    <row r="665" spans="1:15" x14ac:dyDescent="0.3">
      <c r="A665">
        <v>2288</v>
      </c>
      <c r="B665">
        <v>0.41748400000000002</v>
      </c>
      <c r="C665">
        <v>7.3560299999999996</v>
      </c>
      <c r="D665">
        <v>208.196</v>
      </c>
      <c r="E665">
        <v>0</v>
      </c>
      <c r="F665" t="s">
        <v>22</v>
      </c>
      <c r="G665" t="s">
        <v>23</v>
      </c>
      <c r="H665" t="s">
        <v>17</v>
      </c>
      <c r="I665">
        <v>87</v>
      </c>
      <c r="J665" t="s">
        <v>18</v>
      </c>
      <c r="K665" t="s">
        <v>25</v>
      </c>
      <c r="L665">
        <v>0</v>
      </c>
      <c r="M665">
        <v>59232.800000000003</v>
      </c>
      <c r="N665" t="s">
        <v>26</v>
      </c>
      <c r="O665" t="s">
        <v>21</v>
      </c>
    </row>
    <row r="666" spans="1:15" x14ac:dyDescent="0.3">
      <c r="A666">
        <v>2289</v>
      </c>
      <c r="B666">
        <v>4.1930500000000004</v>
      </c>
      <c r="C666">
        <v>0</v>
      </c>
      <c r="D666">
        <v>161.815</v>
      </c>
      <c r="E666">
        <v>0</v>
      </c>
      <c r="F666" t="s">
        <v>22</v>
      </c>
      <c r="G666" t="s">
        <v>16</v>
      </c>
      <c r="H666" t="s">
        <v>17</v>
      </c>
      <c r="I666">
        <v>76</v>
      </c>
      <c r="J666" t="s">
        <v>19</v>
      </c>
      <c r="K666" t="s">
        <v>19</v>
      </c>
      <c r="L666">
        <v>1</v>
      </c>
      <c r="M666">
        <v>72996</v>
      </c>
      <c r="N666" t="s">
        <v>26</v>
      </c>
      <c r="O666" t="s">
        <v>28</v>
      </c>
    </row>
    <row r="667" spans="1:15" x14ac:dyDescent="0.3">
      <c r="A667">
        <v>2301</v>
      </c>
      <c r="B667">
        <v>11.058999999999999</v>
      </c>
      <c r="C667">
        <v>0</v>
      </c>
      <c r="D667">
        <v>30.2331</v>
      </c>
      <c r="E667">
        <v>0</v>
      </c>
      <c r="F667" t="s">
        <v>22</v>
      </c>
      <c r="G667" t="s">
        <v>23</v>
      </c>
      <c r="H667" t="s">
        <v>17</v>
      </c>
      <c r="I667">
        <v>29</v>
      </c>
      <c r="J667" t="s">
        <v>19</v>
      </c>
      <c r="K667" t="s">
        <v>19</v>
      </c>
      <c r="L667">
        <v>1</v>
      </c>
      <c r="M667">
        <v>69294.7</v>
      </c>
      <c r="N667" t="s">
        <v>20</v>
      </c>
      <c r="O667" t="s">
        <v>28</v>
      </c>
    </row>
    <row r="668" spans="1:15" ht="16.05" hidden="1" x14ac:dyDescent="0.3">
      <c r="A668">
        <v>2304</v>
      </c>
      <c r="B668">
        <v>0</v>
      </c>
      <c r="C668">
        <v>0</v>
      </c>
      <c r="D668">
        <v>2.24539</v>
      </c>
      <c r="E668">
        <v>0</v>
      </c>
      <c r="F668" t="s">
        <v>15</v>
      </c>
      <c r="G668" t="s">
        <v>23</v>
      </c>
      <c r="H668" t="s">
        <v>24</v>
      </c>
      <c r="I668">
        <v>83</v>
      </c>
      <c r="J668" t="s">
        <v>19</v>
      </c>
      <c r="K668" t="s">
        <v>25</v>
      </c>
      <c r="L668">
        <v>0</v>
      </c>
      <c r="M668">
        <v>91926</v>
      </c>
      <c r="N668" t="s">
        <v>26</v>
      </c>
      <c r="O668" t="s">
        <v>27</v>
      </c>
    </row>
    <row r="669" spans="1:15" ht="16.05" hidden="1" x14ac:dyDescent="0.3">
      <c r="A669">
        <v>2305</v>
      </c>
      <c r="B669">
        <v>0</v>
      </c>
      <c r="C669">
        <v>0</v>
      </c>
      <c r="D669">
        <v>3.4531399999999999</v>
      </c>
      <c r="E669">
        <v>0</v>
      </c>
      <c r="F669" t="s">
        <v>15</v>
      </c>
      <c r="G669" t="s">
        <v>23</v>
      </c>
      <c r="H669" t="s">
        <v>24</v>
      </c>
      <c r="I669">
        <v>49</v>
      </c>
      <c r="J669" t="s">
        <v>18</v>
      </c>
      <c r="K669" t="s">
        <v>25</v>
      </c>
      <c r="L669">
        <v>0</v>
      </c>
      <c r="M669">
        <v>45818.7</v>
      </c>
      <c r="N669" t="s">
        <v>26</v>
      </c>
      <c r="O669" t="s">
        <v>27</v>
      </c>
    </row>
    <row r="670" spans="1:15" x14ac:dyDescent="0.3">
      <c r="A670">
        <v>2312</v>
      </c>
      <c r="B670">
        <v>0</v>
      </c>
      <c r="C670">
        <v>0</v>
      </c>
      <c r="D670">
        <v>4.1110800000000003</v>
      </c>
      <c r="E670">
        <v>0</v>
      </c>
      <c r="F670" t="s">
        <v>22</v>
      </c>
      <c r="G670" t="s">
        <v>16</v>
      </c>
      <c r="H670" t="s">
        <v>17</v>
      </c>
      <c r="I670">
        <v>61</v>
      </c>
      <c r="J670" t="s">
        <v>19</v>
      </c>
      <c r="K670" t="s">
        <v>25</v>
      </c>
      <c r="L670">
        <v>0</v>
      </c>
      <c r="M670">
        <v>5898.9</v>
      </c>
      <c r="N670" t="s">
        <v>26</v>
      </c>
      <c r="O670" t="s">
        <v>28</v>
      </c>
    </row>
    <row r="671" spans="1:15" x14ac:dyDescent="0.3">
      <c r="A671">
        <v>2317</v>
      </c>
      <c r="B671">
        <v>27.565799999999999</v>
      </c>
      <c r="C671">
        <v>0</v>
      </c>
      <c r="D671">
        <v>37.294899999999998</v>
      </c>
      <c r="E671">
        <v>0</v>
      </c>
      <c r="F671" t="s">
        <v>29</v>
      </c>
      <c r="G671" t="s">
        <v>23</v>
      </c>
      <c r="H671" t="s">
        <v>17</v>
      </c>
      <c r="I671">
        <v>50</v>
      </c>
      <c r="J671" t="s">
        <v>19</v>
      </c>
      <c r="K671" t="s">
        <v>19</v>
      </c>
      <c r="L671">
        <v>2</v>
      </c>
      <c r="M671">
        <v>14543.1</v>
      </c>
      <c r="N671" t="s">
        <v>26</v>
      </c>
      <c r="O671" t="s">
        <v>28</v>
      </c>
    </row>
    <row r="672" spans="1:15" x14ac:dyDescent="0.3">
      <c r="A672">
        <v>2319</v>
      </c>
      <c r="B672">
        <v>9.1726600000000005</v>
      </c>
      <c r="C672">
        <v>0</v>
      </c>
      <c r="D672">
        <v>13.609500000000001</v>
      </c>
      <c r="E672">
        <v>0</v>
      </c>
      <c r="F672" t="s">
        <v>15</v>
      </c>
      <c r="G672" t="s">
        <v>23</v>
      </c>
      <c r="H672" t="s">
        <v>17</v>
      </c>
      <c r="I672">
        <v>25</v>
      </c>
      <c r="J672" t="s">
        <v>19</v>
      </c>
      <c r="K672" t="s">
        <v>19</v>
      </c>
      <c r="L672">
        <v>0</v>
      </c>
      <c r="M672">
        <v>52366.400000000001</v>
      </c>
      <c r="N672" t="s">
        <v>20</v>
      </c>
      <c r="O672" t="s">
        <v>28</v>
      </c>
    </row>
    <row r="673" spans="1:15" x14ac:dyDescent="0.3">
      <c r="A673">
        <v>2320</v>
      </c>
      <c r="B673">
        <v>29.9437</v>
      </c>
      <c r="C673">
        <v>0</v>
      </c>
      <c r="D673">
        <v>48.605899999999998</v>
      </c>
      <c r="E673">
        <v>0</v>
      </c>
      <c r="F673" t="s">
        <v>22</v>
      </c>
      <c r="G673" t="s">
        <v>16</v>
      </c>
      <c r="H673" t="s">
        <v>17</v>
      </c>
      <c r="I673">
        <v>56</v>
      </c>
      <c r="J673" t="s">
        <v>18</v>
      </c>
      <c r="K673" t="s">
        <v>25</v>
      </c>
      <c r="L673">
        <v>1</v>
      </c>
      <c r="M673">
        <v>49553.9</v>
      </c>
      <c r="N673" t="s">
        <v>20</v>
      </c>
      <c r="O673" t="s">
        <v>21</v>
      </c>
    </row>
    <row r="674" spans="1:15" x14ac:dyDescent="0.3">
      <c r="A674">
        <v>2322</v>
      </c>
      <c r="B674">
        <v>12.3451</v>
      </c>
      <c r="C674">
        <v>0</v>
      </c>
      <c r="D674">
        <v>7.7572299999999998</v>
      </c>
      <c r="E674">
        <v>0</v>
      </c>
      <c r="F674" t="s">
        <v>29</v>
      </c>
      <c r="G674" t="s">
        <v>23</v>
      </c>
      <c r="H674" t="s">
        <v>24</v>
      </c>
      <c r="I674">
        <v>58</v>
      </c>
      <c r="J674" t="s">
        <v>18</v>
      </c>
      <c r="K674" t="s">
        <v>25</v>
      </c>
      <c r="L674">
        <v>1</v>
      </c>
      <c r="M674">
        <v>540.40599999999995</v>
      </c>
      <c r="N674" t="s">
        <v>20</v>
      </c>
      <c r="O674" t="s">
        <v>28</v>
      </c>
    </row>
    <row r="675" spans="1:15" x14ac:dyDescent="0.3">
      <c r="A675">
        <v>2324</v>
      </c>
      <c r="B675">
        <v>27.055099999999999</v>
      </c>
      <c r="C675">
        <v>1.98278</v>
      </c>
      <c r="D675">
        <v>78.376099999999994</v>
      </c>
      <c r="E675">
        <v>1</v>
      </c>
      <c r="F675" t="s">
        <v>22</v>
      </c>
      <c r="G675" t="s">
        <v>16</v>
      </c>
      <c r="H675" t="s">
        <v>17</v>
      </c>
      <c r="I675">
        <v>57</v>
      </c>
      <c r="J675" t="s">
        <v>18</v>
      </c>
      <c r="K675" t="s">
        <v>19</v>
      </c>
      <c r="L675">
        <v>0</v>
      </c>
      <c r="M675">
        <v>57255.4</v>
      </c>
      <c r="N675" t="s">
        <v>26</v>
      </c>
      <c r="O675" t="s">
        <v>21</v>
      </c>
    </row>
    <row r="676" spans="1:15" x14ac:dyDescent="0.3">
      <c r="A676">
        <v>2326</v>
      </c>
      <c r="B676">
        <v>7.9911899999999996</v>
      </c>
      <c r="C676">
        <v>7.3401199999999998</v>
      </c>
      <c r="D676">
        <v>87.884399999999999</v>
      </c>
      <c r="E676">
        <v>0</v>
      </c>
      <c r="F676" t="s">
        <v>15</v>
      </c>
      <c r="G676" t="s">
        <v>16</v>
      </c>
      <c r="H676" t="s">
        <v>17</v>
      </c>
      <c r="I676">
        <v>22</v>
      </c>
      <c r="J676" t="s">
        <v>18</v>
      </c>
      <c r="K676" t="s">
        <v>25</v>
      </c>
      <c r="L676">
        <v>1</v>
      </c>
      <c r="M676">
        <v>71941.5</v>
      </c>
      <c r="N676" t="s">
        <v>20</v>
      </c>
      <c r="O676" t="s">
        <v>21</v>
      </c>
    </row>
    <row r="677" spans="1:15" x14ac:dyDescent="0.3">
      <c r="A677">
        <v>2337</v>
      </c>
      <c r="B677">
        <v>16.9221</v>
      </c>
      <c r="C677">
        <v>0</v>
      </c>
      <c r="D677">
        <v>93.299400000000006</v>
      </c>
      <c r="E677">
        <v>0</v>
      </c>
      <c r="F677" t="s">
        <v>22</v>
      </c>
      <c r="G677" t="s">
        <v>16</v>
      </c>
      <c r="H677" t="s">
        <v>24</v>
      </c>
      <c r="I677">
        <v>83</v>
      </c>
      <c r="J677" t="s">
        <v>19</v>
      </c>
      <c r="K677" t="s">
        <v>25</v>
      </c>
      <c r="L677">
        <v>2</v>
      </c>
      <c r="M677">
        <v>65330.2</v>
      </c>
      <c r="N677" t="s">
        <v>20</v>
      </c>
      <c r="O677" t="s">
        <v>28</v>
      </c>
    </row>
    <row r="678" spans="1:15" x14ac:dyDescent="0.3">
      <c r="A678">
        <v>2343</v>
      </c>
      <c r="B678">
        <v>27.830300000000001</v>
      </c>
      <c r="C678">
        <v>5.1990100000000004</v>
      </c>
      <c r="D678">
        <v>48.695999999999998</v>
      </c>
      <c r="E678">
        <v>0</v>
      </c>
      <c r="F678" t="s">
        <v>22</v>
      </c>
      <c r="G678" t="s">
        <v>16</v>
      </c>
      <c r="H678" t="s">
        <v>24</v>
      </c>
      <c r="I678">
        <v>25</v>
      </c>
      <c r="J678" t="s">
        <v>19</v>
      </c>
      <c r="K678" t="s">
        <v>19</v>
      </c>
      <c r="L678">
        <v>2</v>
      </c>
      <c r="M678">
        <v>67339.8</v>
      </c>
      <c r="N678" t="s">
        <v>26</v>
      </c>
      <c r="O678" t="s">
        <v>28</v>
      </c>
    </row>
    <row r="679" spans="1:15" x14ac:dyDescent="0.3">
      <c r="A679">
        <v>2350</v>
      </c>
      <c r="B679">
        <v>14.3904</v>
      </c>
      <c r="C679">
        <v>0</v>
      </c>
      <c r="D679">
        <v>8.0381099999999996</v>
      </c>
      <c r="E679">
        <v>0</v>
      </c>
      <c r="F679" t="s">
        <v>22</v>
      </c>
      <c r="G679" t="s">
        <v>23</v>
      </c>
      <c r="H679" t="s">
        <v>17</v>
      </c>
      <c r="I679">
        <v>79</v>
      </c>
      <c r="J679" t="s">
        <v>18</v>
      </c>
      <c r="K679" t="s">
        <v>25</v>
      </c>
      <c r="L679">
        <v>2</v>
      </c>
      <c r="M679">
        <v>15688.5</v>
      </c>
      <c r="N679" t="s">
        <v>26</v>
      </c>
      <c r="O679" t="s">
        <v>21</v>
      </c>
    </row>
    <row r="680" spans="1:15" x14ac:dyDescent="0.3">
      <c r="A680">
        <v>2355</v>
      </c>
      <c r="B680">
        <v>18.721499999999999</v>
      </c>
      <c r="C680">
        <v>0</v>
      </c>
      <c r="D680">
        <v>91.559600000000003</v>
      </c>
      <c r="E680">
        <v>0</v>
      </c>
      <c r="F680" t="s">
        <v>22</v>
      </c>
      <c r="G680" t="s">
        <v>23</v>
      </c>
      <c r="H680" t="s">
        <v>17</v>
      </c>
      <c r="I680">
        <v>53</v>
      </c>
      <c r="J680" t="s">
        <v>18</v>
      </c>
      <c r="K680" t="s">
        <v>25</v>
      </c>
      <c r="L680">
        <v>1</v>
      </c>
      <c r="M680">
        <v>68767</v>
      </c>
      <c r="N680" t="s">
        <v>20</v>
      </c>
      <c r="O680" t="s">
        <v>21</v>
      </c>
    </row>
    <row r="681" spans="1:15" ht="16.05" hidden="1" x14ac:dyDescent="0.3">
      <c r="A681">
        <v>2356</v>
      </c>
      <c r="B681">
        <v>0</v>
      </c>
      <c r="C681">
        <v>0</v>
      </c>
      <c r="D681">
        <v>4.7594200000000004</v>
      </c>
      <c r="E681">
        <v>0</v>
      </c>
      <c r="F681" t="s">
        <v>22</v>
      </c>
      <c r="G681" t="s">
        <v>16</v>
      </c>
      <c r="H681" t="s">
        <v>17</v>
      </c>
      <c r="I681">
        <v>27</v>
      </c>
      <c r="J681" t="s">
        <v>18</v>
      </c>
      <c r="K681" t="s">
        <v>19</v>
      </c>
      <c r="L681">
        <v>0</v>
      </c>
      <c r="M681">
        <v>50290.7</v>
      </c>
      <c r="N681" t="s">
        <v>20</v>
      </c>
      <c r="O681" t="s">
        <v>27</v>
      </c>
    </row>
    <row r="682" spans="1:15" x14ac:dyDescent="0.3">
      <c r="A682">
        <v>2362</v>
      </c>
      <c r="B682">
        <v>7.4298400000000004</v>
      </c>
      <c r="C682">
        <v>0</v>
      </c>
      <c r="D682">
        <v>7.43851</v>
      </c>
      <c r="E682">
        <v>0</v>
      </c>
      <c r="F682" t="s">
        <v>22</v>
      </c>
      <c r="G682" t="s">
        <v>23</v>
      </c>
      <c r="H682" t="s">
        <v>17</v>
      </c>
      <c r="I682">
        <v>78</v>
      </c>
      <c r="J682" t="s">
        <v>18</v>
      </c>
      <c r="K682" t="s">
        <v>19</v>
      </c>
      <c r="L682">
        <v>2</v>
      </c>
      <c r="M682">
        <v>92103.8</v>
      </c>
      <c r="N682" t="s">
        <v>26</v>
      </c>
      <c r="O682" t="s">
        <v>21</v>
      </c>
    </row>
    <row r="683" spans="1:15" x14ac:dyDescent="0.3">
      <c r="A683">
        <v>2363</v>
      </c>
      <c r="B683">
        <v>25.0335</v>
      </c>
      <c r="C683">
        <v>7.3309600000000001</v>
      </c>
      <c r="D683">
        <v>54.800600000000003</v>
      </c>
      <c r="E683">
        <v>0</v>
      </c>
      <c r="F683" t="s">
        <v>15</v>
      </c>
      <c r="G683" t="s">
        <v>23</v>
      </c>
      <c r="H683" t="s">
        <v>24</v>
      </c>
      <c r="I683">
        <v>55</v>
      </c>
      <c r="J683" t="s">
        <v>18</v>
      </c>
      <c r="K683" t="s">
        <v>25</v>
      </c>
      <c r="L683">
        <v>2</v>
      </c>
      <c r="M683">
        <v>8392.14</v>
      </c>
      <c r="N683" t="s">
        <v>20</v>
      </c>
      <c r="O683" t="s">
        <v>21</v>
      </c>
    </row>
    <row r="684" spans="1:15" x14ac:dyDescent="0.3">
      <c r="A684">
        <v>2367</v>
      </c>
      <c r="B684">
        <v>29.648</v>
      </c>
      <c r="C684">
        <v>0</v>
      </c>
      <c r="D684">
        <v>55.929099999999998</v>
      </c>
      <c r="E684">
        <v>0</v>
      </c>
      <c r="F684" t="s">
        <v>15</v>
      </c>
      <c r="G684" t="s">
        <v>16</v>
      </c>
      <c r="H684" t="s">
        <v>17</v>
      </c>
      <c r="I684">
        <v>32</v>
      </c>
      <c r="J684" t="s">
        <v>18</v>
      </c>
      <c r="K684" t="s">
        <v>19</v>
      </c>
      <c r="L684">
        <v>2</v>
      </c>
      <c r="M684">
        <v>16705.599999999999</v>
      </c>
      <c r="N684" t="s">
        <v>26</v>
      </c>
      <c r="O684" t="s">
        <v>28</v>
      </c>
    </row>
    <row r="685" spans="1:15" x14ac:dyDescent="0.3">
      <c r="A685">
        <v>2376</v>
      </c>
      <c r="B685">
        <v>22.125499999999999</v>
      </c>
      <c r="C685">
        <v>0</v>
      </c>
      <c r="D685">
        <v>22.385999999999999</v>
      </c>
      <c r="E685">
        <v>0</v>
      </c>
      <c r="F685" t="s">
        <v>22</v>
      </c>
      <c r="G685" t="s">
        <v>16</v>
      </c>
      <c r="H685" t="s">
        <v>17</v>
      </c>
      <c r="I685">
        <v>48</v>
      </c>
      <c r="J685" t="s">
        <v>19</v>
      </c>
      <c r="K685" t="s">
        <v>19</v>
      </c>
      <c r="L685">
        <v>2</v>
      </c>
      <c r="M685">
        <v>69005.600000000006</v>
      </c>
      <c r="N685" t="s">
        <v>26</v>
      </c>
      <c r="O685" t="s">
        <v>28</v>
      </c>
    </row>
    <row r="686" spans="1:15" x14ac:dyDescent="0.3">
      <c r="A686">
        <v>2378</v>
      </c>
      <c r="B686">
        <v>13.9383</v>
      </c>
      <c r="C686">
        <v>6.61165</v>
      </c>
      <c r="D686">
        <v>78.216999999999999</v>
      </c>
      <c r="E686">
        <v>0</v>
      </c>
      <c r="F686" t="s">
        <v>22</v>
      </c>
      <c r="G686" t="s">
        <v>16</v>
      </c>
      <c r="H686" t="s">
        <v>17</v>
      </c>
      <c r="I686">
        <v>68</v>
      </c>
      <c r="J686" t="s">
        <v>18</v>
      </c>
      <c r="K686" t="s">
        <v>19</v>
      </c>
      <c r="L686">
        <v>1</v>
      </c>
      <c r="M686">
        <v>81641.2</v>
      </c>
      <c r="N686" t="s">
        <v>20</v>
      </c>
      <c r="O686" t="s">
        <v>28</v>
      </c>
    </row>
    <row r="687" spans="1:15" x14ac:dyDescent="0.3">
      <c r="A687">
        <v>2379</v>
      </c>
      <c r="B687">
        <v>19.0625</v>
      </c>
      <c r="C687">
        <v>0.35817199999999999</v>
      </c>
      <c r="D687">
        <v>15.9826</v>
      </c>
      <c r="E687">
        <v>1</v>
      </c>
      <c r="F687" t="s">
        <v>29</v>
      </c>
      <c r="G687" t="s">
        <v>23</v>
      </c>
      <c r="H687" t="s">
        <v>17</v>
      </c>
      <c r="I687">
        <v>40</v>
      </c>
      <c r="J687" t="s">
        <v>19</v>
      </c>
      <c r="K687" t="s">
        <v>19</v>
      </c>
      <c r="L687">
        <v>1</v>
      </c>
      <c r="M687">
        <v>62789.9</v>
      </c>
      <c r="N687" t="s">
        <v>26</v>
      </c>
      <c r="O687" t="s">
        <v>28</v>
      </c>
    </row>
    <row r="688" spans="1:15" x14ac:dyDescent="0.3">
      <c r="A688">
        <v>2386</v>
      </c>
      <c r="B688">
        <v>28.708100000000002</v>
      </c>
      <c r="C688">
        <v>0</v>
      </c>
      <c r="D688">
        <v>61.486199999999997</v>
      </c>
      <c r="E688">
        <v>0</v>
      </c>
      <c r="F688" t="s">
        <v>29</v>
      </c>
      <c r="G688" t="s">
        <v>23</v>
      </c>
      <c r="H688" t="s">
        <v>24</v>
      </c>
      <c r="I688">
        <v>54</v>
      </c>
      <c r="J688" t="s">
        <v>19</v>
      </c>
      <c r="K688" t="s">
        <v>25</v>
      </c>
      <c r="L688">
        <v>1</v>
      </c>
      <c r="M688">
        <v>13428.5</v>
      </c>
      <c r="N688" t="s">
        <v>26</v>
      </c>
      <c r="O688" t="s">
        <v>28</v>
      </c>
    </row>
    <row r="689" spans="1:15" x14ac:dyDescent="0.3">
      <c r="A689">
        <v>2387</v>
      </c>
      <c r="B689">
        <v>12.059200000000001</v>
      </c>
      <c r="C689">
        <v>0</v>
      </c>
      <c r="D689">
        <v>27.387899999999998</v>
      </c>
      <c r="E689">
        <v>1</v>
      </c>
      <c r="F689" t="s">
        <v>29</v>
      </c>
      <c r="G689" t="s">
        <v>16</v>
      </c>
      <c r="H689" t="s">
        <v>24</v>
      </c>
      <c r="I689">
        <v>41</v>
      </c>
      <c r="J689" t="s">
        <v>18</v>
      </c>
      <c r="K689" t="s">
        <v>19</v>
      </c>
      <c r="L689">
        <v>1</v>
      </c>
      <c r="M689">
        <v>3920.43</v>
      </c>
      <c r="N689" t="s">
        <v>20</v>
      </c>
      <c r="O689" t="s">
        <v>28</v>
      </c>
    </row>
    <row r="690" spans="1:15" x14ac:dyDescent="0.3">
      <c r="A690">
        <v>2398</v>
      </c>
      <c r="B690">
        <v>26.4587</v>
      </c>
      <c r="C690">
        <v>0</v>
      </c>
      <c r="D690">
        <v>95.682000000000002</v>
      </c>
      <c r="E690">
        <v>0</v>
      </c>
      <c r="F690" t="s">
        <v>29</v>
      </c>
      <c r="G690" t="s">
        <v>16</v>
      </c>
      <c r="H690" t="s">
        <v>24</v>
      </c>
      <c r="I690">
        <v>77</v>
      </c>
      <c r="J690" t="s">
        <v>19</v>
      </c>
      <c r="K690" t="s">
        <v>19</v>
      </c>
      <c r="L690">
        <v>1</v>
      </c>
      <c r="M690">
        <v>31841.7</v>
      </c>
      <c r="N690" t="s">
        <v>20</v>
      </c>
      <c r="O690" t="s">
        <v>28</v>
      </c>
    </row>
    <row r="691" spans="1:15" x14ac:dyDescent="0.3">
      <c r="A691">
        <v>2400</v>
      </c>
      <c r="B691">
        <v>29.224399999999999</v>
      </c>
      <c r="C691">
        <v>0</v>
      </c>
      <c r="D691">
        <v>35.140599999999999</v>
      </c>
      <c r="E691">
        <v>0</v>
      </c>
      <c r="F691" t="s">
        <v>15</v>
      </c>
      <c r="G691" t="s">
        <v>16</v>
      </c>
      <c r="H691" t="s">
        <v>17</v>
      </c>
      <c r="I691">
        <v>27</v>
      </c>
      <c r="J691" t="s">
        <v>18</v>
      </c>
      <c r="K691" t="s">
        <v>19</v>
      </c>
      <c r="L691">
        <v>2</v>
      </c>
      <c r="M691">
        <v>22137</v>
      </c>
      <c r="N691" t="s">
        <v>26</v>
      </c>
      <c r="O691" t="s">
        <v>21</v>
      </c>
    </row>
    <row r="692" spans="1:15" x14ac:dyDescent="0.3">
      <c r="A692">
        <v>2403</v>
      </c>
      <c r="B692">
        <v>7.7060700000000004</v>
      </c>
      <c r="C692">
        <v>4.5580999999999996</v>
      </c>
      <c r="D692">
        <v>43.209899999999998</v>
      </c>
      <c r="E692">
        <v>0</v>
      </c>
      <c r="F692" t="s">
        <v>22</v>
      </c>
      <c r="G692" t="s">
        <v>16</v>
      </c>
      <c r="H692" t="s">
        <v>17</v>
      </c>
      <c r="I692">
        <v>74</v>
      </c>
      <c r="J692" t="s">
        <v>19</v>
      </c>
      <c r="K692" t="s">
        <v>19</v>
      </c>
      <c r="L692">
        <v>2</v>
      </c>
      <c r="M692">
        <v>70908.7</v>
      </c>
      <c r="N692" t="s">
        <v>26</v>
      </c>
      <c r="O692" t="s">
        <v>21</v>
      </c>
    </row>
    <row r="693" spans="1:15" x14ac:dyDescent="0.3">
      <c r="A693">
        <v>2406</v>
      </c>
      <c r="B693">
        <v>12.8924</v>
      </c>
      <c r="C693">
        <v>0</v>
      </c>
      <c r="D693">
        <v>53.817399999999999</v>
      </c>
      <c r="E693">
        <v>0</v>
      </c>
      <c r="F693" t="s">
        <v>29</v>
      </c>
      <c r="G693" t="s">
        <v>16</v>
      </c>
      <c r="H693" t="s">
        <v>24</v>
      </c>
      <c r="I693">
        <v>66</v>
      </c>
      <c r="J693" t="s">
        <v>18</v>
      </c>
      <c r="K693" t="s">
        <v>19</v>
      </c>
      <c r="L693">
        <v>2</v>
      </c>
      <c r="M693">
        <v>67239.399999999994</v>
      </c>
      <c r="N693" t="s">
        <v>26</v>
      </c>
      <c r="O693" t="s">
        <v>21</v>
      </c>
    </row>
    <row r="694" spans="1:15" x14ac:dyDescent="0.3">
      <c r="A694">
        <v>2407</v>
      </c>
      <c r="B694">
        <v>6.9064699999999997</v>
      </c>
      <c r="C694">
        <v>7.2176999999999998</v>
      </c>
      <c r="D694">
        <v>128.10599999999999</v>
      </c>
      <c r="E694">
        <v>1</v>
      </c>
      <c r="F694" t="s">
        <v>22</v>
      </c>
      <c r="G694" t="s">
        <v>16</v>
      </c>
      <c r="H694" t="s">
        <v>17</v>
      </c>
      <c r="I694">
        <v>70</v>
      </c>
      <c r="J694" t="s">
        <v>19</v>
      </c>
      <c r="K694" t="s">
        <v>19</v>
      </c>
      <c r="L694">
        <v>1</v>
      </c>
      <c r="M694">
        <v>69406.7</v>
      </c>
      <c r="N694" t="s">
        <v>20</v>
      </c>
      <c r="O694" t="s">
        <v>21</v>
      </c>
    </row>
    <row r="695" spans="1:15" x14ac:dyDescent="0.3">
      <c r="A695">
        <v>2410</v>
      </c>
      <c r="B695">
        <v>0</v>
      </c>
      <c r="C695">
        <v>0</v>
      </c>
      <c r="D695">
        <v>4.4615799999999997</v>
      </c>
      <c r="E695">
        <v>0</v>
      </c>
      <c r="F695" t="s">
        <v>22</v>
      </c>
      <c r="G695" t="s">
        <v>23</v>
      </c>
      <c r="H695" t="s">
        <v>17</v>
      </c>
      <c r="I695">
        <v>76</v>
      </c>
      <c r="J695" t="s">
        <v>18</v>
      </c>
      <c r="K695" t="s">
        <v>19</v>
      </c>
      <c r="L695">
        <v>2</v>
      </c>
      <c r="M695">
        <v>83259.3</v>
      </c>
      <c r="N695" t="s">
        <v>26</v>
      </c>
      <c r="O695" t="s">
        <v>21</v>
      </c>
    </row>
    <row r="696" spans="1:15" ht="16.05" hidden="1" x14ac:dyDescent="0.3">
      <c r="A696">
        <v>2412</v>
      </c>
      <c r="B696">
        <v>0</v>
      </c>
      <c r="C696">
        <v>0</v>
      </c>
      <c r="D696">
        <v>0.54281500000000005</v>
      </c>
      <c r="E696">
        <v>0</v>
      </c>
      <c r="F696" t="s">
        <v>15</v>
      </c>
      <c r="G696" t="s">
        <v>16</v>
      </c>
      <c r="H696" t="s">
        <v>17</v>
      </c>
      <c r="I696">
        <v>66</v>
      </c>
      <c r="J696" t="s">
        <v>19</v>
      </c>
      <c r="K696" t="s">
        <v>19</v>
      </c>
      <c r="L696">
        <v>0</v>
      </c>
      <c r="M696">
        <v>42898.2</v>
      </c>
      <c r="N696" t="s">
        <v>20</v>
      </c>
      <c r="O696" t="s">
        <v>27</v>
      </c>
    </row>
    <row r="697" spans="1:15" x14ac:dyDescent="0.3">
      <c r="A697">
        <v>2413</v>
      </c>
      <c r="B697">
        <v>12.4649</v>
      </c>
      <c r="C697">
        <v>0</v>
      </c>
      <c r="D697">
        <v>65.401899999999998</v>
      </c>
      <c r="E697">
        <v>3</v>
      </c>
      <c r="F697" t="s">
        <v>22</v>
      </c>
      <c r="G697" t="s">
        <v>23</v>
      </c>
      <c r="H697" t="s">
        <v>24</v>
      </c>
      <c r="I697">
        <v>33</v>
      </c>
      <c r="J697" t="s">
        <v>19</v>
      </c>
      <c r="K697" t="s">
        <v>19</v>
      </c>
      <c r="L697">
        <v>1</v>
      </c>
      <c r="M697">
        <v>78877.5</v>
      </c>
      <c r="N697" t="s">
        <v>26</v>
      </c>
      <c r="O697" t="s">
        <v>28</v>
      </c>
    </row>
    <row r="698" spans="1:15" x14ac:dyDescent="0.3">
      <c r="A698">
        <v>2414</v>
      </c>
      <c r="B698">
        <v>13.6236</v>
      </c>
      <c r="C698">
        <v>0</v>
      </c>
      <c r="D698">
        <v>28.228300000000001</v>
      </c>
      <c r="E698">
        <v>0</v>
      </c>
      <c r="F698" t="s">
        <v>22</v>
      </c>
      <c r="G698" t="s">
        <v>16</v>
      </c>
      <c r="H698" t="s">
        <v>17</v>
      </c>
      <c r="I698">
        <v>54</v>
      </c>
      <c r="J698" t="s">
        <v>19</v>
      </c>
      <c r="K698" t="s">
        <v>19</v>
      </c>
      <c r="L698">
        <v>0</v>
      </c>
      <c r="M698">
        <v>68438.3</v>
      </c>
      <c r="N698" t="s">
        <v>26</v>
      </c>
      <c r="O698" t="s">
        <v>28</v>
      </c>
    </row>
    <row r="699" spans="1:15" x14ac:dyDescent="0.3">
      <c r="A699">
        <v>2417</v>
      </c>
      <c r="B699">
        <v>12.007899999999999</v>
      </c>
      <c r="C699">
        <v>0</v>
      </c>
      <c r="D699">
        <v>62.225900000000003</v>
      </c>
      <c r="E699">
        <v>0</v>
      </c>
      <c r="F699" t="s">
        <v>15</v>
      </c>
      <c r="G699" t="s">
        <v>23</v>
      </c>
      <c r="H699" t="s">
        <v>17</v>
      </c>
      <c r="I699">
        <v>67</v>
      </c>
      <c r="J699" t="s">
        <v>19</v>
      </c>
      <c r="K699" t="s">
        <v>25</v>
      </c>
      <c r="L699">
        <v>0</v>
      </c>
      <c r="M699">
        <v>9448.6200000000008</v>
      </c>
      <c r="N699" t="s">
        <v>20</v>
      </c>
      <c r="O699" t="s">
        <v>28</v>
      </c>
    </row>
    <row r="700" spans="1:15" x14ac:dyDescent="0.3">
      <c r="A700">
        <v>2418</v>
      </c>
      <c r="B700">
        <v>1.71604</v>
      </c>
      <c r="C700">
        <v>0</v>
      </c>
      <c r="D700">
        <v>116.14</v>
      </c>
      <c r="E700">
        <v>0</v>
      </c>
      <c r="F700" t="s">
        <v>29</v>
      </c>
      <c r="G700" t="s">
        <v>23</v>
      </c>
      <c r="H700" t="s">
        <v>17</v>
      </c>
      <c r="I700">
        <v>34</v>
      </c>
      <c r="J700" t="s">
        <v>19</v>
      </c>
      <c r="K700" t="s">
        <v>25</v>
      </c>
      <c r="L700">
        <v>2</v>
      </c>
      <c r="M700">
        <v>60095.199999999997</v>
      </c>
      <c r="N700" t="s">
        <v>20</v>
      </c>
      <c r="O700" t="s">
        <v>28</v>
      </c>
    </row>
    <row r="701" spans="1:15" x14ac:dyDescent="0.3">
      <c r="A701">
        <v>2420</v>
      </c>
      <c r="B701">
        <v>9.1371199999999995</v>
      </c>
      <c r="C701">
        <v>6.2955500000000004</v>
      </c>
      <c r="D701">
        <v>47.851599999999998</v>
      </c>
      <c r="E701">
        <v>0</v>
      </c>
      <c r="F701" t="s">
        <v>29</v>
      </c>
      <c r="G701" t="s">
        <v>16</v>
      </c>
      <c r="H701" t="s">
        <v>17</v>
      </c>
      <c r="I701">
        <v>19</v>
      </c>
      <c r="J701" t="s">
        <v>19</v>
      </c>
      <c r="K701" t="s">
        <v>19</v>
      </c>
      <c r="L701">
        <v>1</v>
      </c>
      <c r="M701">
        <v>20818.5</v>
      </c>
      <c r="N701" t="s">
        <v>26</v>
      </c>
      <c r="O701" t="s">
        <v>21</v>
      </c>
    </row>
    <row r="702" spans="1:15" x14ac:dyDescent="0.3">
      <c r="A702">
        <v>2421</v>
      </c>
      <c r="B702">
        <v>15.2714</v>
      </c>
      <c r="C702">
        <v>0</v>
      </c>
      <c r="D702">
        <v>49.4208</v>
      </c>
      <c r="E702">
        <v>0</v>
      </c>
      <c r="F702" t="s">
        <v>22</v>
      </c>
      <c r="G702" t="s">
        <v>16</v>
      </c>
      <c r="H702" t="s">
        <v>24</v>
      </c>
      <c r="I702">
        <v>82</v>
      </c>
      <c r="J702" t="s">
        <v>18</v>
      </c>
      <c r="K702" t="s">
        <v>19</v>
      </c>
      <c r="L702">
        <v>1</v>
      </c>
      <c r="M702">
        <v>11895.7</v>
      </c>
      <c r="N702" t="s">
        <v>26</v>
      </c>
      <c r="O702" t="s">
        <v>21</v>
      </c>
    </row>
    <row r="703" spans="1:15" ht="16.05" hidden="1" x14ac:dyDescent="0.3">
      <c r="A703">
        <v>2422</v>
      </c>
      <c r="B703">
        <v>0</v>
      </c>
      <c r="C703">
        <v>0</v>
      </c>
      <c r="D703">
        <v>4.2137500000000001</v>
      </c>
      <c r="E703">
        <v>0</v>
      </c>
      <c r="F703" t="s">
        <v>22</v>
      </c>
      <c r="G703" t="s">
        <v>16</v>
      </c>
      <c r="H703" t="s">
        <v>24</v>
      </c>
      <c r="I703">
        <v>70</v>
      </c>
      <c r="J703" t="s">
        <v>18</v>
      </c>
      <c r="K703" t="s">
        <v>19</v>
      </c>
      <c r="L703">
        <v>1</v>
      </c>
      <c r="M703">
        <v>6388.65</v>
      </c>
      <c r="N703" t="s">
        <v>26</v>
      </c>
      <c r="O703" t="s">
        <v>27</v>
      </c>
    </row>
    <row r="704" spans="1:15" x14ac:dyDescent="0.3">
      <c r="A704">
        <v>2425</v>
      </c>
      <c r="B704">
        <v>16.371700000000001</v>
      </c>
      <c r="C704">
        <v>0</v>
      </c>
      <c r="D704">
        <v>7.0068799999999998</v>
      </c>
      <c r="E704">
        <v>0</v>
      </c>
      <c r="F704" t="s">
        <v>15</v>
      </c>
      <c r="G704" t="s">
        <v>23</v>
      </c>
      <c r="H704" t="s">
        <v>17</v>
      </c>
      <c r="I704">
        <v>97</v>
      </c>
      <c r="J704" t="s">
        <v>18</v>
      </c>
      <c r="K704" t="s">
        <v>19</v>
      </c>
      <c r="L704">
        <v>1</v>
      </c>
      <c r="M704">
        <v>51261.9</v>
      </c>
      <c r="N704" t="s">
        <v>20</v>
      </c>
      <c r="O704" t="s">
        <v>21</v>
      </c>
    </row>
    <row r="705" spans="1:15" x14ac:dyDescent="0.3">
      <c r="A705">
        <v>2426</v>
      </c>
      <c r="B705">
        <v>21.689</v>
      </c>
      <c r="C705">
        <v>3.4606300000000001</v>
      </c>
      <c r="D705">
        <v>17.375</v>
      </c>
      <c r="E705">
        <v>0</v>
      </c>
      <c r="F705" t="s">
        <v>22</v>
      </c>
      <c r="G705" t="s">
        <v>16</v>
      </c>
      <c r="H705" t="s">
        <v>17</v>
      </c>
      <c r="I705">
        <v>93</v>
      </c>
      <c r="J705" t="s">
        <v>19</v>
      </c>
      <c r="K705" t="s">
        <v>19</v>
      </c>
      <c r="L705">
        <v>1</v>
      </c>
      <c r="M705">
        <v>76511.3</v>
      </c>
      <c r="N705" t="s">
        <v>26</v>
      </c>
      <c r="O705" t="s">
        <v>21</v>
      </c>
    </row>
    <row r="706" spans="1:15" ht="16.05" hidden="1" x14ac:dyDescent="0.3">
      <c r="A706">
        <v>2428</v>
      </c>
      <c r="B706">
        <v>0</v>
      </c>
      <c r="C706">
        <v>0</v>
      </c>
      <c r="D706">
        <v>3.3877899999999999</v>
      </c>
      <c r="E706">
        <v>0</v>
      </c>
      <c r="F706" t="s">
        <v>22</v>
      </c>
      <c r="G706" t="s">
        <v>16</v>
      </c>
      <c r="H706" t="s">
        <v>17</v>
      </c>
      <c r="I706">
        <v>19</v>
      </c>
      <c r="J706" t="s">
        <v>19</v>
      </c>
      <c r="K706" t="s">
        <v>19</v>
      </c>
      <c r="L706">
        <v>2</v>
      </c>
      <c r="M706">
        <v>58774.9</v>
      </c>
      <c r="N706" t="s">
        <v>20</v>
      </c>
      <c r="O706" t="s">
        <v>27</v>
      </c>
    </row>
    <row r="707" spans="1:15" x14ac:dyDescent="0.3">
      <c r="A707">
        <v>2433</v>
      </c>
      <c r="B707">
        <v>28.164200000000001</v>
      </c>
      <c r="C707">
        <v>0</v>
      </c>
      <c r="D707">
        <v>249.96100000000001</v>
      </c>
      <c r="E707">
        <v>0</v>
      </c>
      <c r="F707" t="s">
        <v>22</v>
      </c>
      <c r="G707" t="s">
        <v>16</v>
      </c>
      <c r="H707" t="s">
        <v>17</v>
      </c>
      <c r="I707">
        <v>86</v>
      </c>
      <c r="J707" t="s">
        <v>18</v>
      </c>
      <c r="K707" t="s">
        <v>25</v>
      </c>
      <c r="L707">
        <v>2</v>
      </c>
      <c r="M707">
        <v>84453.1</v>
      </c>
      <c r="N707" t="s">
        <v>26</v>
      </c>
      <c r="O707" t="s">
        <v>28</v>
      </c>
    </row>
    <row r="708" spans="1:15" x14ac:dyDescent="0.3">
      <c r="A708">
        <v>2434</v>
      </c>
      <c r="B708">
        <v>21.493500000000001</v>
      </c>
      <c r="C708">
        <v>0</v>
      </c>
      <c r="D708">
        <v>32.744700000000002</v>
      </c>
      <c r="E708">
        <v>0</v>
      </c>
      <c r="F708" t="s">
        <v>22</v>
      </c>
      <c r="G708" t="s">
        <v>16</v>
      </c>
      <c r="H708" t="s">
        <v>24</v>
      </c>
      <c r="I708">
        <v>73</v>
      </c>
      <c r="J708" t="s">
        <v>18</v>
      </c>
      <c r="K708" t="s">
        <v>19</v>
      </c>
      <c r="L708">
        <v>2</v>
      </c>
      <c r="M708">
        <v>33607</v>
      </c>
      <c r="N708" t="s">
        <v>26</v>
      </c>
      <c r="O708" t="s">
        <v>21</v>
      </c>
    </row>
    <row r="709" spans="1:15" x14ac:dyDescent="0.3">
      <c r="A709">
        <v>2437</v>
      </c>
      <c r="B709">
        <v>17.706099999999999</v>
      </c>
      <c r="C709">
        <v>8.3214699999999997</v>
      </c>
      <c r="D709">
        <v>17.176600000000001</v>
      </c>
      <c r="E709">
        <v>0</v>
      </c>
      <c r="F709" t="s">
        <v>22</v>
      </c>
      <c r="G709" t="s">
        <v>23</v>
      </c>
      <c r="H709" t="s">
        <v>17</v>
      </c>
      <c r="I709">
        <v>73</v>
      </c>
      <c r="J709" t="s">
        <v>18</v>
      </c>
      <c r="K709" t="s">
        <v>19</v>
      </c>
      <c r="L709">
        <v>1</v>
      </c>
      <c r="M709">
        <v>84601.4</v>
      </c>
      <c r="N709" t="s">
        <v>26</v>
      </c>
      <c r="O709" t="s">
        <v>21</v>
      </c>
    </row>
    <row r="710" spans="1:15" x14ac:dyDescent="0.3">
      <c r="A710">
        <v>2444</v>
      </c>
      <c r="B710">
        <v>29.538599999999999</v>
      </c>
      <c r="C710">
        <v>0</v>
      </c>
      <c r="D710">
        <v>98.260499999999993</v>
      </c>
      <c r="E710">
        <v>0</v>
      </c>
      <c r="F710" t="s">
        <v>22</v>
      </c>
      <c r="G710" t="s">
        <v>23</v>
      </c>
      <c r="H710" t="s">
        <v>17</v>
      </c>
      <c r="I710">
        <v>50</v>
      </c>
      <c r="J710" t="s">
        <v>19</v>
      </c>
      <c r="K710" t="s">
        <v>25</v>
      </c>
      <c r="L710">
        <v>2</v>
      </c>
      <c r="M710">
        <v>86905.4</v>
      </c>
      <c r="N710" t="s">
        <v>20</v>
      </c>
      <c r="O710" t="s">
        <v>28</v>
      </c>
    </row>
    <row r="711" spans="1:15" x14ac:dyDescent="0.3">
      <c r="A711">
        <v>2447</v>
      </c>
      <c r="B711">
        <v>12.329000000000001</v>
      </c>
      <c r="C711">
        <v>2.4573200000000002</v>
      </c>
      <c r="D711">
        <v>47.588200000000001</v>
      </c>
      <c r="E711">
        <v>0</v>
      </c>
      <c r="F711" t="s">
        <v>15</v>
      </c>
      <c r="G711" t="s">
        <v>23</v>
      </c>
      <c r="H711" t="s">
        <v>24</v>
      </c>
      <c r="I711">
        <v>87</v>
      </c>
      <c r="J711" t="s">
        <v>18</v>
      </c>
      <c r="K711" t="s">
        <v>25</v>
      </c>
      <c r="L711">
        <v>2</v>
      </c>
      <c r="M711">
        <v>96025.5</v>
      </c>
      <c r="N711" t="s">
        <v>26</v>
      </c>
      <c r="O711" t="s">
        <v>21</v>
      </c>
    </row>
    <row r="712" spans="1:15" ht="16.05" hidden="1" x14ac:dyDescent="0.3">
      <c r="A712">
        <v>2448</v>
      </c>
      <c r="B712">
        <v>0</v>
      </c>
      <c r="C712">
        <v>0</v>
      </c>
      <c r="D712">
        <v>3.36571</v>
      </c>
      <c r="E712">
        <v>1</v>
      </c>
      <c r="F712" t="s">
        <v>15</v>
      </c>
      <c r="G712" t="s">
        <v>23</v>
      </c>
      <c r="H712" t="s">
        <v>24</v>
      </c>
      <c r="I712">
        <v>59</v>
      </c>
      <c r="J712" t="s">
        <v>18</v>
      </c>
      <c r="K712" t="s">
        <v>19</v>
      </c>
      <c r="L712">
        <v>2</v>
      </c>
      <c r="M712">
        <v>36660.9</v>
      </c>
      <c r="N712" t="s">
        <v>20</v>
      </c>
      <c r="O712" t="s">
        <v>27</v>
      </c>
    </row>
    <row r="713" spans="1:15" x14ac:dyDescent="0.3">
      <c r="A713">
        <v>2449</v>
      </c>
      <c r="B713">
        <v>10.690300000000001</v>
      </c>
      <c r="C713">
        <v>0</v>
      </c>
      <c r="D713">
        <v>38.394100000000002</v>
      </c>
      <c r="E713">
        <v>0</v>
      </c>
      <c r="F713" t="s">
        <v>15</v>
      </c>
      <c r="G713" t="s">
        <v>23</v>
      </c>
      <c r="H713" t="s">
        <v>17</v>
      </c>
      <c r="I713">
        <v>23</v>
      </c>
      <c r="J713" t="s">
        <v>19</v>
      </c>
      <c r="K713" t="s">
        <v>19</v>
      </c>
      <c r="L713">
        <v>2</v>
      </c>
      <c r="M713">
        <v>24457.599999999999</v>
      </c>
      <c r="N713" t="s">
        <v>20</v>
      </c>
      <c r="O713" t="s">
        <v>21</v>
      </c>
    </row>
    <row r="714" spans="1:15" x14ac:dyDescent="0.3">
      <c r="A714">
        <v>2452</v>
      </c>
      <c r="B714">
        <v>18.0321</v>
      </c>
      <c r="C714">
        <v>0</v>
      </c>
      <c r="D714">
        <v>57.292700000000004</v>
      </c>
      <c r="E714">
        <v>0</v>
      </c>
      <c r="F714" t="s">
        <v>22</v>
      </c>
      <c r="G714" t="s">
        <v>16</v>
      </c>
      <c r="H714" t="s">
        <v>24</v>
      </c>
      <c r="I714">
        <v>71</v>
      </c>
      <c r="J714" t="s">
        <v>19</v>
      </c>
      <c r="K714" t="s">
        <v>19</v>
      </c>
      <c r="L714">
        <v>2</v>
      </c>
      <c r="M714">
        <v>36439.800000000003</v>
      </c>
      <c r="N714" t="s">
        <v>20</v>
      </c>
      <c r="O714" t="s">
        <v>28</v>
      </c>
    </row>
    <row r="715" spans="1:15" x14ac:dyDescent="0.3">
      <c r="A715">
        <v>2455</v>
      </c>
      <c r="B715">
        <v>22.559799999999999</v>
      </c>
      <c r="C715">
        <v>0</v>
      </c>
      <c r="D715">
        <v>410.61099999999999</v>
      </c>
      <c r="E715">
        <v>0</v>
      </c>
      <c r="F715" t="s">
        <v>15</v>
      </c>
      <c r="G715" t="s">
        <v>16</v>
      </c>
      <c r="H715" t="s">
        <v>24</v>
      </c>
      <c r="I715">
        <v>24</v>
      </c>
      <c r="J715" t="s">
        <v>18</v>
      </c>
      <c r="K715" t="s">
        <v>25</v>
      </c>
      <c r="L715">
        <v>2</v>
      </c>
      <c r="M715">
        <v>98226.2</v>
      </c>
      <c r="N715" t="s">
        <v>20</v>
      </c>
      <c r="O715" t="s">
        <v>28</v>
      </c>
    </row>
    <row r="716" spans="1:15" x14ac:dyDescent="0.3">
      <c r="A716">
        <v>2461</v>
      </c>
      <c r="B716">
        <v>20.866900000000001</v>
      </c>
      <c r="C716">
        <v>0.86484099999999997</v>
      </c>
      <c r="D716">
        <v>19.7807</v>
      </c>
      <c r="E716">
        <v>0</v>
      </c>
      <c r="F716" t="s">
        <v>22</v>
      </c>
      <c r="G716" t="s">
        <v>23</v>
      </c>
      <c r="H716" t="s">
        <v>17</v>
      </c>
      <c r="I716">
        <v>86</v>
      </c>
      <c r="J716" t="s">
        <v>19</v>
      </c>
      <c r="K716" t="s">
        <v>25</v>
      </c>
      <c r="L716">
        <v>1</v>
      </c>
      <c r="M716">
        <v>94188.3</v>
      </c>
      <c r="N716" t="s">
        <v>26</v>
      </c>
      <c r="O716" t="s">
        <v>28</v>
      </c>
    </row>
    <row r="717" spans="1:15" x14ac:dyDescent="0.3">
      <c r="A717">
        <v>2471</v>
      </c>
      <c r="B717">
        <v>10.2888</v>
      </c>
      <c r="C717">
        <v>4.8318500000000002</v>
      </c>
      <c r="D717">
        <v>13.8903</v>
      </c>
      <c r="E717">
        <v>0</v>
      </c>
      <c r="F717" t="s">
        <v>29</v>
      </c>
      <c r="G717" t="s">
        <v>23</v>
      </c>
      <c r="H717" t="s">
        <v>24</v>
      </c>
      <c r="I717">
        <v>55</v>
      </c>
      <c r="J717" t="s">
        <v>18</v>
      </c>
      <c r="K717" t="s">
        <v>19</v>
      </c>
      <c r="L717">
        <v>0</v>
      </c>
      <c r="M717">
        <v>25080.6</v>
      </c>
      <c r="N717" t="s">
        <v>20</v>
      </c>
      <c r="O717" t="s">
        <v>21</v>
      </c>
    </row>
    <row r="718" spans="1:15" x14ac:dyDescent="0.3">
      <c r="A718">
        <v>2477</v>
      </c>
      <c r="B718">
        <v>27.396799999999999</v>
      </c>
      <c r="C718">
        <v>0</v>
      </c>
      <c r="D718">
        <v>51.474499999999999</v>
      </c>
      <c r="E718">
        <v>0</v>
      </c>
      <c r="F718" t="s">
        <v>29</v>
      </c>
      <c r="G718" t="s">
        <v>16</v>
      </c>
      <c r="H718" t="s">
        <v>17</v>
      </c>
      <c r="I718">
        <v>69</v>
      </c>
      <c r="J718" t="s">
        <v>18</v>
      </c>
      <c r="K718" t="s">
        <v>19</v>
      </c>
      <c r="L718">
        <v>2</v>
      </c>
      <c r="M718">
        <v>63670.8</v>
      </c>
      <c r="N718" t="s">
        <v>20</v>
      </c>
      <c r="O718" t="s">
        <v>21</v>
      </c>
    </row>
    <row r="719" spans="1:15" x14ac:dyDescent="0.3">
      <c r="A719">
        <v>2478</v>
      </c>
      <c r="B719">
        <v>29.735800000000001</v>
      </c>
      <c r="C719">
        <v>5.2412799999999997</v>
      </c>
      <c r="D719">
        <v>35.732100000000003</v>
      </c>
      <c r="E719">
        <v>0</v>
      </c>
      <c r="F719" t="s">
        <v>22</v>
      </c>
      <c r="G719" t="s">
        <v>23</v>
      </c>
      <c r="H719" t="s">
        <v>17</v>
      </c>
      <c r="I719">
        <v>40</v>
      </c>
      <c r="J719" t="s">
        <v>19</v>
      </c>
      <c r="K719" t="s">
        <v>25</v>
      </c>
      <c r="L719">
        <v>0</v>
      </c>
      <c r="M719">
        <v>5282.6</v>
      </c>
      <c r="N719" t="s">
        <v>26</v>
      </c>
      <c r="O719" t="s">
        <v>21</v>
      </c>
    </row>
    <row r="720" spans="1:15" x14ac:dyDescent="0.3">
      <c r="A720">
        <v>2486</v>
      </c>
      <c r="B720">
        <v>4.7947100000000002</v>
      </c>
      <c r="C720">
        <v>0</v>
      </c>
      <c r="D720">
        <v>39.761899999999997</v>
      </c>
      <c r="E720">
        <v>1</v>
      </c>
      <c r="F720" t="s">
        <v>15</v>
      </c>
      <c r="G720" t="s">
        <v>16</v>
      </c>
      <c r="H720" t="s">
        <v>17</v>
      </c>
      <c r="I720">
        <v>79</v>
      </c>
      <c r="J720" t="s">
        <v>18</v>
      </c>
      <c r="K720" t="s">
        <v>25</v>
      </c>
      <c r="L720">
        <v>0</v>
      </c>
      <c r="M720">
        <v>77644.100000000006</v>
      </c>
      <c r="N720" t="s">
        <v>26</v>
      </c>
      <c r="O720" t="s">
        <v>28</v>
      </c>
    </row>
    <row r="721" spans="1:15" x14ac:dyDescent="0.3">
      <c r="A721">
        <v>2494</v>
      </c>
      <c r="B721">
        <v>22.6068</v>
      </c>
      <c r="C721">
        <v>0</v>
      </c>
      <c r="D721">
        <v>89.590599999999995</v>
      </c>
      <c r="E721">
        <v>1</v>
      </c>
      <c r="F721" t="s">
        <v>22</v>
      </c>
      <c r="G721" t="s">
        <v>16</v>
      </c>
      <c r="H721" t="s">
        <v>17</v>
      </c>
      <c r="I721">
        <v>78</v>
      </c>
      <c r="J721" t="s">
        <v>19</v>
      </c>
      <c r="K721" t="s">
        <v>25</v>
      </c>
      <c r="L721">
        <v>0</v>
      </c>
      <c r="M721">
        <v>80693.100000000006</v>
      </c>
      <c r="N721" t="s">
        <v>26</v>
      </c>
      <c r="O721" t="s">
        <v>28</v>
      </c>
    </row>
    <row r="722" spans="1:15" x14ac:dyDescent="0.3">
      <c r="A722">
        <v>2495</v>
      </c>
      <c r="B722">
        <v>0.63754900000000003</v>
      </c>
      <c r="C722">
        <v>0</v>
      </c>
      <c r="D722">
        <v>52.224299999999999</v>
      </c>
      <c r="E722">
        <v>0</v>
      </c>
      <c r="F722" t="s">
        <v>22</v>
      </c>
      <c r="G722" t="s">
        <v>23</v>
      </c>
      <c r="H722" t="s">
        <v>24</v>
      </c>
      <c r="I722">
        <v>46</v>
      </c>
      <c r="J722" t="s">
        <v>18</v>
      </c>
      <c r="K722" t="s">
        <v>19</v>
      </c>
      <c r="L722">
        <v>0</v>
      </c>
      <c r="M722">
        <v>50290.7</v>
      </c>
      <c r="N722" t="s">
        <v>20</v>
      </c>
      <c r="O722" t="s">
        <v>21</v>
      </c>
    </row>
    <row r="723" spans="1:15" x14ac:dyDescent="0.3">
      <c r="A723">
        <v>2496</v>
      </c>
      <c r="B723">
        <v>3.97418</v>
      </c>
      <c r="C723">
        <v>0</v>
      </c>
      <c r="D723">
        <v>169.071</v>
      </c>
      <c r="E723">
        <v>0</v>
      </c>
      <c r="F723" t="s">
        <v>22</v>
      </c>
      <c r="G723" t="s">
        <v>23</v>
      </c>
      <c r="H723" t="s">
        <v>17</v>
      </c>
      <c r="I723">
        <v>40</v>
      </c>
      <c r="J723" t="s">
        <v>18</v>
      </c>
      <c r="K723" t="s">
        <v>19</v>
      </c>
      <c r="L723">
        <v>2</v>
      </c>
      <c r="M723">
        <v>91051</v>
      </c>
      <c r="N723" t="s">
        <v>20</v>
      </c>
      <c r="O723" t="s">
        <v>21</v>
      </c>
    </row>
    <row r="724" spans="1:15" x14ac:dyDescent="0.3">
      <c r="A724">
        <v>2498</v>
      </c>
      <c r="B724">
        <v>16.498200000000001</v>
      </c>
      <c r="C724">
        <v>6.43269</v>
      </c>
      <c r="D724">
        <v>59.497999999999998</v>
      </c>
      <c r="E724">
        <v>0</v>
      </c>
      <c r="F724" t="s">
        <v>15</v>
      </c>
      <c r="G724" t="s">
        <v>16</v>
      </c>
      <c r="H724" t="s">
        <v>17</v>
      </c>
      <c r="I724">
        <v>41</v>
      </c>
      <c r="J724" t="s">
        <v>18</v>
      </c>
      <c r="K724" t="s">
        <v>19</v>
      </c>
      <c r="L724">
        <v>0</v>
      </c>
      <c r="M724">
        <v>89915</v>
      </c>
      <c r="N724" t="s">
        <v>26</v>
      </c>
      <c r="O724" t="s">
        <v>21</v>
      </c>
    </row>
    <row r="725" spans="1:15" ht="16.05" hidden="1" x14ac:dyDescent="0.3">
      <c r="A725">
        <v>2501</v>
      </c>
      <c r="B725">
        <v>0</v>
      </c>
      <c r="C725">
        <v>0</v>
      </c>
      <c r="D725">
        <v>3.7109800000000002</v>
      </c>
      <c r="E725">
        <v>0</v>
      </c>
      <c r="F725" t="s">
        <v>22</v>
      </c>
      <c r="G725" t="s">
        <v>23</v>
      </c>
      <c r="H725" t="s">
        <v>17</v>
      </c>
      <c r="I725">
        <v>19</v>
      </c>
      <c r="J725" t="s">
        <v>18</v>
      </c>
      <c r="K725" t="s">
        <v>25</v>
      </c>
      <c r="L725">
        <v>1</v>
      </c>
      <c r="M725">
        <v>90205.6</v>
      </c>
      <c r="N725" t="s">
        <v>20</v>
      </c>
      <c r="O725" t="s">
        <v>27</v>
      </c>
    </row>
    <row r="726" spans="1:15" x14ac:dyDescent="0.3">
      <c r="A726">
        <v>2507</v>
      </c>
      <c r="B726">
        <v>0.26839400000000002</v>
      </c>
      <c r="C726">
        <v>0</v>
      </c>
      <c r="D726">
        <v>25.793299999999999</v>
      </c>
      <c r="E726">
        <v>0</v>
      </c>
      <c r="F726" t="s">
        <v>22</v>
      </c>
      <c r="G726" t="s">
        <v>16</v>
      </c>
      <c r="H726" t="s">
        <v>17</v>
      </c>
      <c r="I726">
        <v>70</v>
      </c>
      <c r="J726" t="s">
        <v>19</v>
      </c>
      <c r="K726" t="s">
        <v>25</v>
      </c>
      <c r="L726">
        <v>2</v>
      </c>
      <c r="M726">
        <v>14799.8</v>
      </c>
      <c r="N726" t="s">
        <v>26</v>
      </c>
      <c r="O726" t="s">
        <v>28</v>
      </c>
    </row>
    <row r="727" spans="1:15" x14ac:dyDescent="0.3">
      <c r="A727">
        <v>2508</v>
      </c>
      <c r="B727">
        <v>6.19198</v>
      </c>
      <c r="C727">
        <v>4.4802099999999996</v>
      </c>
      <c r="D727">
        <v>7.8314700000000004</v>
      </c>
      <c r="E727">
        <v>0</v>
      </c>
      <c r="F727" t="s">
        <v>15</v>
      </c>
      <c r="G727" t="s">
        <v>16</v>
      </c>
      <c r="H727" t="s">
        <v>17</v>
      </c>
      <c r="I727">
        <v>70</v>
      </c>
      <c r="J727" t="s">
        <v>19</v>
      </c>
      <c r="K727" t="s">
        <v>19</v>
      </c>
      <c r="L727">
        <v>1</v>
      </c>
      <c r="M727">
        <v>74381.5</v>
      </c>
      <c r="N727" t="s">
        <v>26</v>
      </c>
      <c r="O727" t="s">
        <v>21</v>
      </c>
    </row>
    <row r="728" spans="1:15" x14ac:dyDescent="0.3">
      <c r="A728">
        <v>2510</v>
      </c>
      <c r="B728">
        <v>25.646999999999998</v>
      </c>
      <c r="C728">
        <v>0</v>
      </c>
      <c r="D728">
        <v>15.3094</v>
      </c>
      <c r="E728">
        <v>0</v>
      </c>
      <c r="F728" t="s">
        <v>15</v>
      </c>
      <c r="G728" t="s">
        <v>23</v>
      </c>
      <c r="H728" t="s">
        <v>24</v>
      </c>
      <c r="I728">
        <v>83</v>
      </c>
      <c r="J728" t="s">
        <v>19</v>
      </c>
      <c r="K728" t="s">
        <v>19</v>
      </c>
      <c r="L728">
        <v>1</v>
      </c>
      <c r="M728">
        <v>9132.91</v>
      </c>
      <c r="N728" t="s">
        <v>26</v>
      </c>
      <c r="O728" t="s">
        <v>28</v>
      </c>
    </row>
    <row r="729" spans="1:15" x14ac:dyDescent="0.3">
      <c r="A729">
        <v>2514</v>
      </c>
      <c r="B729">
        <v>16.251200000000001</v>
      </c>
      <c r="C729">
        <v>0</v>
      </c>
      <c r="D729">
        <v>66.621600000000001</v>
      </c>
      <c r="E729">
        <v>0</v>
      </c>
      <c r="F729" t="s">
        <v>22</v>
      </c>
      <c r="G729" t="s">
        <v>23</v>
      </c>
      <c r="H729" t="s">
        <v>24</v>
      </c>
      <c r="I729">
        <v>77</v>
      </c>
      <c r="J729" t="s">
        <v>19</v>
      </c>
      <c r="K729" t="s">
        <v>19</v>
      </c>
      <c r="L729">
        <v>2</v>
      </c>
      <c r="M729">
        <v>29277.8</v>
      </c>
      <c r="N729" t="s">
        <v>26</v>
      </c>
      <c r="O729" t="s">
        <v>28</v>
      </c>
    </row>
    <row r="730" spans="1:15" x14ac:dyDescent="0.3">
      <c r="A730">
        <v>2521</v>
      </c>
      <c r="B730">
        <v>3.3275199999999998</v>
      </c>
      <c r="C730">
        <v>0</v>
      </c>
      <c r="D730">
        <v>99.324299999999994</v>
      </c>
      <c r="E730">
        <v>0</v>
      </c>
      <c r="F730" t="s">
        <v>29</v>
      </c>
      <c r="G730" t="s">
        <v>23</v>
      </c>
      <c r="H730" t="s">
        <v>17</v>
      </c>
      <c r="I730">
        <v>91</v>
      </c>
      <c r="J730" t="s">
        <v>18</v>
      </c>
      <c r="K730" t="s">
        <v>19</v>
      </c>
      <c r="L730">
        <v>0</v>
      </c>
      <c r="M730">
        <v>99309</v>
      </c>
      <c r="N730" t="s">
        <v>26</v>
      </c>
      <c r="O730" t="s">
        <v>21</v>
      </c>
    </row>
    <row r="731" spans="1:15" x14ac:dyDescent="0.3">
      <c r="A731">
        <v>2522</v>
      </c>
      <c r="B731">
        <v>26.348299999999998</v>
      </c>
      <c r="C731">
        <v>4.5933700000000002</v>
      </c>
      <c r="D731">
        <v>86.095600000000005</v>
      </c>
      <c r="E731">
        <v>0</v>
      </c>
      <c r="F731" t="s">
        <v>22</v>
      </c>
      <c r="G731" t="s">
        <v>23</v>
      </c>
      <c r="H731" t="s">
        <v>17</v>
      </c>
      <c r="I731">
        <v>73</v>
      </c>
      <c r="J731" t="s">
        <v>18</v>
      </c>
      <c r="K731" t="s">
        <v>25</v>
      </c>
      <c r="L731">
        <v>0</v>
      </c>
      <c r="M731">
        <v>78564.7</v>
      </c>
      <c r="N731" t="s">
        <v>26</v>
      </c>
      <c r="O731" t="s">
        <v>28</v>
      </c>
    </row>
    <row r="732" spans="1:15" x14ac:dyDescent="0.3">
      <c r="A732">
        <v>2528</v>
      </c>
      <c r="B732">
        <v>15.305199999999999</v>
      </c>
      <c r="C732">
        <v>0</v>
      </c>
      <c r="D732">
        <v>8.5523900000000008</v>
      </c>
      <c r="E732">
        <v>0</v>
      </c>
      <c r="F732" t="s">
        <v>22</v>
      </c>
      <c r="G732" t="s">
        <v>23</v>
      </c>
      <c r="H732" t="s">
        <v>17</v>
      </c>
      <c r="I732">
        <v>49</v>
      </c>
      <c r="J732" t="s">
        <v>19</v>
      </c>
      <c r="K732" t="s">
        <v>25</v>
      </c>
      <c r="L732">
        <v>1</v>
      </c>
      <c r="M732">
        <v>63230.3</v>
      </c>
      <c r="N732" t="s">
        <v>26</v>
      </c>
      <c r="O732" t="s">
        <v>28</v>
      </c>
    </row>
    <row r="733" spans="1:15" x14ac:dyDescent="0.3">
      <c r="A733">
        <v>2530</v>
      </c>
      <c r="B733">
        <v>16.6496</v>
      </c>
      <c r="C733">
        <v>0</v>
      </c>
      <c r="D733">
        <v>130.56299999999999</v>
      </c>
      <c r="E733">
        <v>0</v>
      </c>
      <c r="F733" t="s">
        <v>22</v>
      </c>
      <c r="G733" t="s">
        <v>23</v>
      </c>
      <c r="H733" t="s">
        <v>24</v>
      </c>
      <c r="I733">
        <v>56</v>
      </c>
      <c r="J733" t="s">
        <v>19</v>
      </c>
      <c r="K733" t="s">
        <v>25</v>
      </c>
      <c r="L733">
        <v>1</v>
      </c>
      <c r="M733">
        <v>98533.3</v>
      </c>
      <c r="N733" t="s">
        <v>26</v>
      </c>
      <c r="O733" t="s">
        <v>28</v>
      </c>
    </row>
    <row r="734" spans="1:15" x14ac:dyDescent="0.3">
      <c r="A734">
        <v>2531</v>
      </c>
      <c r="B734">
        <v>12.810499999999999</v>
      </c>
      <c r="C734">
        <v>5.7577800000000003</v>
      </c>
      <c r="D734">
        <v>101.556</v>
      </c>
      <c r="E734">
        <v>0</v>
      </c>
      <c r="F734" t="s">
        <v>22</v>
      </c>
      <c r="G734" t="s">
        <v>23</v>
      </c>
      <c r="H734" t="s">
        <v>17</v>
      </c>
      <c r="I734">
        <v>79</v>
      </c>
      <c r="J734" t="s">
        <v>18</v>
      </c>
      <c r="K734" t="s">
        <v>19</v>
      </c>
      <c r="L734">
        <v>0</v>
      </c>
      <c r="M734">
        <v>50530.8</v>
      </c>
      <c r="N734" t="s">
        <v>26</v>
      </c>
      <c r="O734" t="s">
        <v>21</v>
      </c>
    </row>
    <row r="735" spans="1:15" x14ac:dyDescent="0.3">
      <c r="A735">
        <v>2534</v>
      </c>
      <c r="B735">
        <v>4.80891</v>
      </c>
      <c r="C735">
        <v>0</v>
      </c>
      <c r="D735">
        <v>52.042900000000003</v>
      </c>
      <c r="E735">
        <v>0</v>
      </c>
      <c r="F735" t="s">
        <v>22</v>
      </c>
      <c r="G735" t="s">
        <v>16</v>
      </c>
      <c r="H735" t="s">
        <v>24</v>
      </c>
      <c r="I735">
        <v>91</v>
      </c>
      <c r="J735" t="s">
        <v>18</v>
      </c>
      <c r="K735" t="s">
        <v>19</v>
      </c>
      <c r="L735">
        <v>2</v>
      </c>
      <c r="M735">
        <v>8502.99</v>
      </c>
      <c r="N735" t="s">
        <v>26</v>
      </c>
      <c r="O735" t="s">
        <v>21</v>
      </c>
    </row>
    <row r="736" spans="1:15" x14ac:dyDescent="0.3">
      <c r="A736">
        <v>2540</v>
      </c>
      <c r="B736">
        <v>23.2515</v>
      </c>
      <c r="C736">
        <v>0</v>
      </c>
      <c r="D736">
        <v>10.619300000000001</v>
      </c>
      <c r="E736">
        <v>0</v>
      </c>
      <c r="F736" t="s">
        <v>22</v>
      </c>
      <c r="G736" t="s">
        <v>16</v>
      </c>
      <c r="H736" t="s">
        <v>17</v>
      </c>
      <c r="I736">
        <v>46</v>
      </c>
      <c r="J736" t="s">
        <v>19</v>
      </c>
      <c r="K736" t="s">
        <v>25</v>
      </c>
      <c r="L736">
        <v>0</v>
      </c>
      <c r="M736">
        <v>14865.8</v>
      </c>
      <c r="N736" t="s">
        <v>20</v>
      </c>
      <c r="O736" t="s">
        <v>28</v>
      </c>
    </row>
    <row r="737" spans="1:15" x14ac:dyDescent="0.3">
      <c r="A737">
        <v>2549</v>
      </c>
      <c r="B737">
        <v>1.76033</v>
      </c>
      <c r="C737">
        <v>0</v>
      </c>
      <c r="D737">
        <v>72.561700000000002</v>
      </c>
      <c r="E737">
        <v>0</v>
      </c>
      <c r="F737" t="s">
        <v>22</v>
      </c>
      <c r="G737" t="s">
        <v>16</v>
      </c>
      <c r="H737" t="s">
        <v>24</v>
      </c>
      <c r="I737">
        <v>47</v>
      </c>
      <c r="J737" t="s">
        <v>19</v>
      </c>
      <c r="K737" t="s">
        <v>19</v>
      </c>
      <c r="L737">
        <v>0</v>
      </c>
      <c r="M737">
        <v>84743.7</v>
      </c>
      <c r="N737" t="s">
        <v>20</v>
      </c>
      <c r="O737" t="s">
        <v>28</v>
      </c>
    </row>
    <row r="738" spans="1:15" x14ac:dyDescent="0.3">
      <c r="A738">
        <v>2564</v>
      </c>
      <c r="B738">
        <v>8.8713599999999992</v>
      </c>
      <c r="C738">
        <v>0</v>
      </c>
      <c r="D738">
        <v>81.172700000000006</v>
      </c>
      <c r="E738">
        <v>1</v>
      </c>
      <c r="F738" t="s">
        <v>29</v>
      </c>
      <c r="G738" t="s">
        <v>16</v>
      </c>
      <c r="H738" t="s">
        <v>17</v>
      </c>
      <c r="I738">
        <v>89</v>
      </c>
      <c r="J738" t="s">
        <v>19</v>
      </c>
      <c r="K738" t="s">
        <v>19</v>
      </c>
      <c r="L738">
        <v>2</v>
      </c>
      <c r="M738">
        <v>64009.7</v>
      </c>
      <c r="N738" t="s">
        <v>26</v>
      </c>
      <c r="O738" t="s">
        <v>28</v>
      </c>
    </row>
    <row r="739" spans="1:15" x14ac:dyDescent="0.3">
      <c r="A739">
        <v>2569</v>
      </c>
      <c r="B739">
        <v>0</v>
      </c>
      <c r="C739">
        <v>0</v>
      </c>
      <c r="D739">
        <v>4.8926600000000002</v>
      </c>
      <c r="E739">
        <v>0</v>
      </c>
      <c r="F739" t="s">
        <v>22</v>
      </c>
      <c r="G739" t="s">
        <v>16</v>
      </c>
      <c r="H739" t="s">
        <v>17</v>
      </c>
      <c r="I739">
        <v>84</v>
      </c>
      <c r="J739" t="s">
        <v>19</v>
      </c>
      <c r="K739" t="s">
        <v>19</v>
      </c>
      <c r="L739">
        <v>0</v>
      </c>
      <c r="M739">
        <v>20159.5</v>
      </c>
      <c r="N739" t="s">
        <v>26</v>
      </c>
      <c r="O739" t="s">
        <v>21</v>
      </c>
    </row>
    <row r="740" spans="1:15" x14ac:dyDescent="0.3">
      <c r="A740">
        <v>2570</v>
      </c>
      <c r="B740">
        <v>11.2622</v>
      </c>
      <c r="C740">
        <v>0</v>
      </c>
      <c r="D740">
        <v>83.638900000000007</v>
      </c>
      <c r="E740">
        <v>0</v>
      </c>
      <c r="F740" t="s">
        <v>15</v>
      </c>
      <c r="G740" t="s">
        <v>23</v>
      </c>
      <c r="H740" t="s">
        <v>24</v>
      </c>
      <c r="I740">
        <v>73</v>
      </c>
      <c r="J740" t="s">
        <v>18</v>
      </c>
      <c r="K740" t="s">
        <v>25</v>
      </c>
      <c r="L740">
        <v>2</v>
      </c>
      <c r="M740">
        <v>85184.6</v>
      </c>
      <c r="N740" t="s">
        <v>26</v>
      </c>
      <c r="O740" t="s">
        <v>21</v>
      </c>
    </row>
    <row r="741" spans="1:15" x14ac:dyDescent="0.3">
      <c r="A741">
        <v>2574</v>
      </c>
      <c r="B741">
        <v>28.236000000000001</v>
      </c>
      <c r="C741">
        <v>0</v>
      </c>
      <c r="D741">
        <v>36.964300000000001</v>
      </c>
      <c r="E741">
        <v>0</v>
      </c>
      <c r="F741" t="s">
        <v>15</v>
      </c>
      <c r="G741" t="s">
        <v>23</v>
      </c>
      <c r="H741" t="s">
        <v>17</v>
      </c>
      <c r="I741">
        <v>77</v>
      </c>
      <c r="J741" t="s">
        <v>18</v>
      </c>
      <c r="K741" t="s">
        <v>19</v>
      </c>
      <c r="L741">
        <v>0</v>
      </c>
      <c r="M741">
        <v>17021.599999999999</v>
      </c>
      <c r="N741" t="s">
        <v>26</v>
      </c>
      <c r="O741" t="s">
        <v>21</v>
      </c>
    </row>
    <row r="742" spans="1:15" x14ac:dyDescent="0.3">
      <c r="A742">
        <v>2579</v>
      </c>
      <c r="B742">
        <v>1.8871500000000001</v>
      </c>
      <c r="C742">
        <v>0</v>
      </c>
      <c r="D742">
        <v>13.159800000000001</v>
      </c>
      <c r="E742">
        <v>0</v>
      </c>
      <c r="F742" t="s">
        <v>22</v>
      </c>
      <c r="G742" t="s">
        <v>16</v>
      </c>
      <c r="H742" t="s">
        <v>17</v>
      </c>
      <c r="I742">
        <v>43</v>
      </c>
      <c r="J742" t="s">
        <v>18</v>
      </c>
      <c r="K742" t="s">
        <v>25</v>
      </c>
      <c r="L742">
        <v>0</v>
      </c>
      <c r="M742">
        <v>96854.3</v>
      </c>
      <c r="N742" t="s">
        <v>26</v>
      </c>
      <c r="O742" t="s">
        <v>21</v>
      </c>
    </row>
    <row r="743" spans="1:15" x14ac:dyDescent="0.3">
      <c r="A743">
        <v>2586</v>
      </c>
      <c r="B743">
        <v>9.0878899999999998</v>
      </c>
      <c r="C743">
        <v>0</v>
      </c>
      <c r="D743">
        <v>11.394299999999999</v>
      </c>
      <c r="E743">
        <v>0</v>
      </c>
      <c r="F743" t="s">
        <v>22</v>
      </c>
      <c r="G743" t="s">
        <v>16</v>
      </c>
      <c r="H743" t="s">
        <v>17</v>
      </c>
      <c r="I743">
        <v>93</v>
      </c>
      <c r="J743" t="s">
        <v>18</v>
      </c>
      <c r="K743" t="s">
        <v>25</v>
      </c>
      <c r="L743">
        <v>1</v>
      </c>
      <c r="M743">
        <v>31240.3</v>
      </c>
      <c r="N743" t="s">
        <v>20</v>
      </c>
      <c r="O743" t="s">
        <v>28</v>
      </c>
    </row>
    <row r="744" spans="1:15" x14ac:dyDescent="0.3">
      <c r="A744">
        <v>2590</v>
      </c>
      <c r="B744">
        <v>4.2796799999999999</v>
      </c>
      <c r="C744">
        <v>0</v>
      </c>
      <c r="D744">
        <v>76.616699999999994</v>
      </c>
      <c r="E744">
        <v>0</v>
      </c>
      <c r="F744" t="s">
        <v>22</v>
      </c>
      <c r="G744" t="s">
        <v>23</v>
      </c>
      <c r="H744" t="s">
        <v>17</v>
      </c>
      <c r="I744">
        <v>25</v>
      </c>
      <c r="J744" t="s">
        <v>18</v>
      </c>
      <c r="K744" t="s">
        <v>25</v>
      </c>
      <c r="L744">
        <v>2</v>
      </c>
      <c r="M744">
        <v>61463.7</v>
      </c>
      <c r="N744" t="s">
        <v>26</v>
      </c>
      <c r="O744" t="s">
        <v>28</v>
      </c>
    </row>
    <row r="745" spans="1:15" x14ac:dyDescent="0.3">
      <c r="A745">
        <v>2591</v>
      </c>
      <c r="B745">
        <v>29.9482</v>
      </c>
      <c r="C745">
        <v>0</v>
      </c>
      <c r="D745">
        <v>312.202</v>
      </c>
      <c r="E745">
        <v>0</v>
      </c>
      <c r="F745" t="s">
        <v>29</v>
      </c>
      <c r="G745" t="s">
        <v>23</v>
      </c>
      <c r="H745" t="s">
        <v>24</v>
      </c>
      <c r="I745">
        <v>97</v>
      </c>
      <c r="J745" t="s">
        <v>19</v>
      </c>
      <c r="K745" t="s">
        <v>19</v>
      </c>
      <c r="L745">
        <v>1</v>
      </c>
      <c r="M745">
        <v>9148.27</v>
      </c>
      <c r="N745" t="s">
        <v>26</v>
      </c>
      <c r="O745" t="s">
        <v>28</v>
      </c>
    </row>
    <row r="746" spans="1:15" x14ac:dyDescent="0.3">
      <c r="A746">
        <v>2592</v>
      </c>
      <c r="B746">
        <v>25.710999999999999</v>
      </c>
      <c r="C746">
        <v>0</v>
      </c>
      <c r="D746">
        <v>15.603</v>
      </c>
      <c r="E746">
        <v>0</v>
      </c>
      <c r="F746" t="s">
        <v>22</v>
      </c>
      <c r="G746" t="s">
        <v>23</v>
      </c>
      <c r="H746" t="s">
        <v>17</v>
      </c>
      <c r="I746">
        <v>36</v>
      </c>
      <c r="J746" t="s">
        <v>18</v>
      </c>
      <c r="K746" t="s">
        <v>25</v>
      </c>
      <c r="L746">
        <v>0</v>
      </c>
      <c r="M746">
        <v>58488.3</v>
      </c>
      <c r="N746" t="s">
        <v>20</v>
      </c>
      <c r="O746" t="s">
        <v>28</v>
      </c>
    </row>
    <row r="747" spans="1:15" x14ac:dyDescent="0.3">
      <c r="A747">
        <v>2595</v>
      </c>
      <c r="B747">
        <v>18.254899999999999</v>
      </c>
      <c r="C747">
        <v>0</v>
      </c>
      <c r="D747">
        <v>47.448900000000002</v>
      </c>
      <c r="E747">
        <v>0</v>
      </c>
      <c r="F747" t="s">
        <v>29</v>
      </c>
      <c r="G747" t="s">
        <v>16</v>
      </c>
      <c r="H747" t="s">
        <v>17</v>
      </c>
      <c r="I747">
        <v>25</v>
      </c>
      <c r="J747" t="s">
        <v>19</v>
      </c>
      <c r="K747" t="s">
        <v>19</v>
      </c>
      <c r="L747">
        <v>0</v>
      </c>
      <c r="M747">
        <v>4592.8</v>
      </c>
      <c r="N747" t="s">
        <v>26</v>
      </c>
      <c r="O747" t="s">
        <v>21</v>
      </c>
    </row>
    <row r="748" spans="1:15" x14ac:dyDescent="0.3">
      <c r="A748">
        <v>2596</v>
      </c>
      <c r="B748">
        <v>2.4082300000000001</v>
      </c>
      <c r="C748">
        <v>0</v>
      </c>
      <c r="D748">
        <v>50.506900000000002</v>
      </c>
      <c r="E748">
        <v>0</v>
      </c>
      <c r="F748" t="s">
        <v>29</v>
      </c>
      <c r="G748" t="s">
        <v>23</v>
      </c>
      <c r="H748" t="s">
        <v>17</v>
      </c>
      <c r="I748">
        <v>61</v>
      </c>
      <c r="J748" t="s">
        <v>18</v>
      </c>
      <c r="K748" t="s">
        <v>19</v>
      </c>
      <c r="L748">
        <v>2</v>
      </c>
      <c r="M748">
        <v>30998.799999999999</v>
      </c>
      <c r="N748" t="s">
        <v>26</v>
      </c>
      <c r="O748" t="s">
        <v>28</v>
      </c>
    </row>
    <row r="749" spans="1:15" x14ac:dyDescent="0.3">
      <c r="A749">
        <v>2598</v>
      </c>
      <c r="B749">
        <v>1.84921</v>
      </c>
      <c r="C749">
        <v>0</v>
      </c>
      <c r="D749">
        <v>34.177599999999998</v>
      </c>
      <c r="E749">
        <v>0</v>
      </c>
      <c r="F749" t="s">
        <v>22</v>
      </c>
      <c r="G749" t="s">
        <v>16</v>
      </c>
      <c r="H749" t="s">
        <v>24</v>
      </c>
      <c r="I749">
        <v>64</v>
      </c>
      <c r="J749" t="s">
        <v>19</v>
      </c>
      <c r="K749" t="s">
        <v>19</v>
      </c>
      <c r="L749">
        <v>1</v>
      </c>
      <c r="M749">
        <v>36510.9</v>
      </c>
      <c r="N749" t="s">
        <v>26</v>
      </c>
      <c r="O749" t="s">
        <v>28</v>
      </c>
    </row>
    <row r="750" spans="1:15" x14ac:dyDescent="0.3">
      <c r="A750">
        <v>2600</v>
      </c>
      <c r="B750">
        <v>11.402100000000001</v>
      </c>
      <c r="C750">
        <v>0</v>
      </c>
      <c r="D750">
        <v>62.529299999999999</v>
      </c>
      <c r="E750">
        <v>0</v>
      </c>
      <c r="F750" t="s">
        <v>22</v>
      </c>
      <c r="G750" t="s">
        <v>23</v>
      </c>
      <c r="H750" t="s">
        <v>17</v>
      </c>
      <c r="I750">
        <v>88</v>
      </c>
      <c r="J750" t="s">
        <v>19</v>
      </c>
      <c r="K750" t="s">
        <v>19</v>
      </c>
      <c r="L750">
        <v>1</v>
      </c>
      <c r="M750">
        <v>43378.2</v>
      </c>
      <c r="N750" t="s">
        <v>26</v>
      </c>
      <c r="O750" t="s">
        <v>28</v>
      </c>
    </row>
    <row r="751" spans="1:15" x14ac:dyDescent="0.3">
      <c r="A751">
        <v>2601</v>
      </c>
      <c r="B751">
        <v>23.448899999999998</v>
      </c>
      <c r="C751">
        <v>0</v>
      </c>
      <c r="D751">
        <v>98.126300000000001</v>
      </c>
      <c r="E751">
        <v>3</v>
      </c>
      <c r="F751" t="s">
        <v>22</v>
      </c>
      <c r="G751" t="s">
        <v>23</v>
      </c>
      <c r="H751" t="s">
        <v>24</v>
      </c>
      <c r="I751">
        <v>18</v>
      </c>
      <c r="J751" t="s">
        <v>19</v>
      </c>
      <c r="K751" t="s">
        <v>19</v>
      </c>
      <c r="L751">
        <v>1</v>
      </c>
      <c r="M751">
        <v>76137.8</v>
      </c>
      <c r="N751" t="s">
        <v>26</v>
      </c>
      <c r="O751" t="s">
        <v>28</v>
      </c>
    </row>
    <row r="752" spans="1:15" x14ac:dyDescent="0.3">
      <c r="A752">
        <v>2605</v>
      </c>
      <c r="B752">
        <v>12.792999999999999</v>
      </c>
      <c r="C752">
        <v>0</v>
      </c>
      <c r="D752">
        <v>17.179300000000001</v>
      </c>
      <c r="E752">
        <v>0</v>
      </c>
      <c r="F752" t="s">
        <v>22</v>
      </c>
      <c r="G752" t="s">
        <v>23</v>
      </c>
      <c r="H752" t="s">
        <v>17</v>
      </c>
      <c r="I752">
        <v>72</v>
      </c>
      <c r="J752" t="s">
        <v>18</v>
      </c>
      <c r="K752" t="s">
        <v>25</v>
      </c>
      <c r="L752">
        <v>2</v>
      </c>
      <c r="M752">
        <v>63291.1</v>
      </c>
      <c r="N752" t="s">
        <v>20</v>
      </c>
      <c r="O752" t="s">
        <v>21</v>
      </c>
    </row>
    <row r="753" spans="1:15" x14ac:dyDescent="0.3">
      <c r="A753">
        <v>2608</v>
      </c>
      <c r="B753">
        <v>10.4025</v>
      </c>
      <c r="C753">
        <v>0</v>
      </c>
      <c r="D753">
        <v>10.1182</v>
      </c>
      <c r="E753">
        <v>1</v>
      </c>
      <c r="F753" t="s">
        <v>22</v>
      </c>
      <c r="G753" t="s">
        <v>16</v>
      </c>
      <c r="H753" t="s">
        <v>17</v>
      </c>
      <c r="I753">
        <v>92</v>
      </c>
      <c r="J753" t="s">
        <v>19</v>
      </c>
      <c r="K753" t="s">
        <v>19</v>
      </c>
      <c r="L753">
        <v>1</v>
      </c>
      <c r="M753">
        <v>81271.100000000006</v>
      </c>
      <c r="N753" t="s">
        <v>26</v>
      </c>
      <c r="O753" t="s">
        <v>28</v>
      </c>
    </row>
    <row r="754" spans="1:15" x14ac:dyDescent="0.3">
      <c r="A754">
        <v>2613</v>
      </c>
      <c r="B754">
        <v>28.684200000000001</v>
      </c>
      <c r="C754">
        <v>1.3743300000000001</v>
      </c>
      <c r="D754">
        <v>13.292</v>
      </c>
      <c r="E754">
        <v>0</v>
      </c>
      <c r="F754" t="s">
        <v>22</v>
      </c>
      <c r="G754" t="s">
        <v>23</v>
      </c>
      <c r="H754" t="s">
        <v>17</v>
      </c>
      <c r="I754">
        <v>40</v>
      </c>
      <c r="J754" t="s">
        <v>18</v>
      </c>
      <c r="K754" t="s">
        <v>19</v>
      </c>
      <c r="L754">
        <v>0</v>
      </c>
      <c r="M754">
        <v>47750.400000000001</v>
      </c>
      <c r="N754" t="s">
        <v>20</v>
      </c>
      <c r="O754" t="s">
        <v>21</v>
      </c>
    </row>
    <row r="755" spans="1:15" x14ac:dyDescent="0.3">
      <c r="A755">
        <v>2615</v>
      </c>
      <c r="B755">
        <v>27.335000000000001</v>
      </c>
      <c r="C755">
        <v>0</v>
      </c>
      <c r="D755">
        <v>75.277600000000007</v>
      </c>
      <c r="E755">
        <v>0</v>
      </c>
      <c r="F755" t="s">
        <v>15</v>
      </c>
      <c r="G755" t="s">
        <v>23</v>
      </c>
      <c r="H755" t="s">
        <v>17</v>
      </c>
      <c r="I755">
        <v>88</v>
      </c>
      <c r="J755" t="s">
        <v>19</v>
      </c>
      <c r="K755" t="s">
        <v>19</v>
      </c>
      <c r="L755">
        <v>2</v>
      </c>
      <c r="M755">
        <v>71686.2</v>
      </c>
      <c r="N755" t="s">
        <v>20</v>
      </c>
      <c r="O755" t="s">
        <v>28</v>
      </c>
    </row>
    <row r="756" spans="1:15" x14ac:dyDescent="0.3">
      <c r="A756">
        <v>2617</v>
      </c>
      <c r="B756">
        <v>22.069199999999999</v>
      </c>
      <c r="C756">
        <v>0</v>
      </c>
      <c r="D756">
        <v>140.86199999999999</v>
      </c>
      <c r="E756">
        <v>0</v>
      </c>
      <c r="F756" t="s">
        <v>15</v>
      </c>
      <c r="G756" t="s">
        <v>23</v>
      </c>
      <c r="H756" t="s">
        <v>17</v>
      </c>
      <c r="I756">
        <v>29</v>
      </c>
      <c r="J756" t="s">
        <v>18</v>
      </c>
      <c r="K756" t="s">
        <v>25</v>
      </c>
      <c r="L756">
        <v>1</v>
      </c>
      <c r="M756">
        <v>73874.100000000006</v>
      </c>
      <c r="N756" t="s">
        <v>20</v>
      </c>
      <c r="O756" t="s">
        <v>28</v>
      </c>
    </row>
    <row r="757" spans="1:15" x14ac:dyDescent="0.3">
      <c r="A757">
        <v>2621</v>
      </c>
      <c r="B757">
        <v>0</v>
      </c>
      <c r="C757">
        <v>0</v>
      </c>
      <c r="D757">
        <v>1.46082</v>
      </c>
      <c r="E757">
        <v>0</v>
      </c>
      <c r="F757" t="s">
        <v>15</v>
      </c>
      <c r="G757" t="s">
        <v>16</v>
      </c>
      <c r="H757" t="s">
        <v>17</v>
      </c>
      <c r="I757">
        <v>21</v>
      </c>
      <c r="J757" t="s">
        <v>19</v>
      </c>
      <c r="K757" t="s">
        <v>25</v>
      </c>
      <c r="L757">
        <v>0</v>
      </c>
      <c r="M757">
        <v>15924.2</v>
      </c>
      <c r="N757" t="s">
        <v>26</v>
      </c>
      <c r="O757" t="s">
        <v>28</v>
      </c>
    </row>
    <row r="758" spans="1:15" x14ac:dyDescent="0.3">
      <c r="A758">
        <v>2622</v>
      </c>
      <c r="B758">
        <v>13.705</v>
      </c>
      <c r="C758">
        <v>0</v>
      </c>
      <c r="D758">
        <v>171.46899999999999</v>
      </c>
      <c r="E758">
        <v>0</v>
      </c>
      <c r="F758" t="s">
        <v>22</v>
      </c>
      <c r="G758" t="s">
        <v>16</v>
      </c>
      <c r="H758" t="s">
        <v>17</v>
      </c>
      <c r="I758">
        <v>67</v>
      </c>
      <c r="J758" t="s">
        <v>19</v>
      </c>
      <c r="K758" t="s">
        <v>19</v>
      </c>
      <c r="L758">
        <v>0</v>
      </c>
      <c r="M758">
        <v>93201.3</v>
      </c>
      <c r="N758" t="s">
        <v>26</v>
      </c>
      <c r="O758" t="s">
        <v>28</v>
      </c>
    </row>
    <row r="759" spans="1:15" x14ac:dyDescent="0.3">
      <c r="A759">
        <v>2624</v>
      </c>
      <c r="B759">
        <v>19.020399999999999</v>
      </c>
      <c r="C759">
        <v>0</v>
      </c>
      <c r="D759">
        <v>52.260800000000003</v>
      </c>
      <c r="E759">
        <v>0</v>
      </c>
      <c r="F759" t="s">
        <v>22</v>
      </c>
      <c r="G759" t="s">
        <v>16</v>
      </c>
      <c r="H759" t="s">
        <v>17</v>
      </c>
      <c r="I759">
        <v>74</v>
      </c>
      <c r="J759" t="s">
        <v>19</v>
      </c>
      <c r="K759" t="s">
        <v>25</v>
      </c>
      <c r="L759">
        <v>1</v>
      </c>
      <c r="M759">
        <v>18064.400000000001</v>
      </c>
      <c r="N759" t="s">
        <v>20</v>
      </c>
      <c r="O759" t="s">
        <v>28</v>
      </c>
    </row>
    <row r="760" spans="1:15" x14ac:dyDescent="0.3">
      <c r="A760">
        <v>2633</v>
      </c>
      <c r="B760">
        <v>2.3977300000000001</v>
      </c>
      <c r="C760">
        <v>0</v>
      </c>
      <c r="D760">
        <v>15.518800000000001</v>
      </c>
      <c r="E760">
        <v>0</v>
      </c>
      <c r="F760" t="s">
        <v>22</v>
      </c>
      <c r="G760" t="s">
        <v>16</v>
      </c>
      <c r="H760" t="s">
        <v>24</v>
      </c>
      <c r="I760">
        <v>61</v>
      </c>
      <c r="J760" t="s">
        <v>18</v>
      </c>
      <c r="K760" t="s">
        <v>25</v>
      </c>
      <c r="L760">
        <v>0</v>
      </c>
      <c r="M760">
        <v>45667.1</v>
      </c>
      <c r="N760" t="s">
        <v>20</v>
      </c>
      <c r="O760" t="s">
        <v>21</v>
      </c>
    </row>
    <row r="761" spans="1:15" x14ac:dyDescent="0.3">
      <c r="A761">
        <v>2639</v>
      </c>
      <c r="B761">
        <v>13.454000000000001</v>
      </c>
      <c r="C761">
        <v>0</v>
      </c>
      <c r="D761">
        <v>21.091899999999999</v>
      </c>
      <c r="E761">
        <v>0</v>
      </c>
      <c r="F761" t="s">
        <v>29</v>
      </c>
      <c r="G761" t="s">
        <v>16</v>
      </c>
      <c r="H761" t="s">
        <v>17</v>
      </c>
      <c r="I761">
        <v>77</v>
      </c>
      <c r="J761" t="s">
        <v>19</v>
      </c>
      <c r="K761" t="s">
        <v>25</v>
      </c>
      <c r="L761">
        <v>0</v>
      </c>
      <c r="M761">
        <v>73850</v>
      </c>
      <c r="N761" t="s">
        <v>26</v>
      </c>
      <c r="O761" t="s">
        <v>28</v>
      </c>
    </row>
    <row r="762" spans="1:15" x14ac:dyDescent="0.3">
      <c r="A762">
        <v>2640</v>
      </c>
      <c r="B762">
        <v>23.172499999999999</v>
      </c>
      <c r="C762">
        <v>0</v>
      </c>
      <c r="D762">
        <v>87.396900000000002</v>
      </c>
      <c r="E762">
        <v>0</v>
      </c>
      <c r="F762" t="s">
        <v>22</v>
      </c>
      <c r="G762" t="s">
        <v>23</v>
      </c>
      <c r="H762" t="s">
        <v>24</v>
      </c>
      <c r="I762">
        <v>21</v>
      </c>
      <c r="J762" t="s">
        <v>18</v>
      </c>
      <c r="K762" t="s">
        <v>25</v>
      </c>
      <c r="L762">
        <v>2</v>
      </c>
      <c r="M762">
        <v>21709.7</v>
      </c>
      <c r="N762" t="s">
        <v>26</v>
      </c>
      <c r="O762" t="s">
        <v>21</v>
      </c>
    </row>
    <row r="763" spans="1:15" ht="16.05" hidden="1" x14ac:dyDescent="0.3">
      <c r="A763">
        <v>2645</v>
      </c>
      <c r="B763">
        <v>0</v>
      </c>
      <c r="C763">
        <v>0</v>
      </c>
      <c r="D763">
        <v>0.56602399999999997</v>
      </c>
      <c r="E763">
        <v>0</v>
      </c>
      <c r="F763" t="s">
        <v>22</v>
      </c>
      <c r="G763" t="s">
        <v>16</v>
      </c>
      <c r="H763" t="s">
        <v>17</v>
      </c>
      <c r="I763">
        <v>18</v>
      </c>
      <c r="J763" t="s">
        <v>18</v>
      </c>
      <c r="K763" t="s">
        <v>19</v>
      </c>
      <c r="L763">
        <v>0</v>
      </c>
      <c r="M763">
        <v>29696.1</v>
      </c>
      <c r="N763" t="s">
        <v>26</v>
      </c>
      <c r="O763" t="s">
        <v>27</v>
      </c>
    </row>
    <row r="764" spans="1:15" x14ac:dyDescent="0.3">
      <c r="A764">
        <v>2646</v>
      </c>
      <c r="B764">
        <v>2.8413499999999998</v>
      </c>
      <c r="C764">
        <v>0</v>
      </c>
      <c r="D764">
        <v>24.4468</v>
      </c>
      <c r="E764">
        <v>0</v>
      </c>
      <c r="F764" t="s">
        <v>15</v>
      </c>
      <c r="G764" t="s">
        <v>23</v>
      </c>
      <c r="H764" t="s">
        <v>24</v>
      </c>
      <c r="I764">
        <v>71</v>
      </c>
      <c r="J764" t="s">
        <v>18</v>
      </c>
      <c r="K764" t="s">
        <v>19</v>
      </c>
      <c r="L764">
        <v>2</v>
      </c>
      <c r="M764">
        <v>49745.3</v>
      </c>
      <c r="N764" t="s">
        <v>26</v>
      </c>
      <c r="O764" t="s">
        <v>28</v>
      </c>
    </row>
    <row r="765" spans="1:15" x14ac:dyDescent="0.3">
      <c r="A765">
        <v>2656</v>
      </c>
      <c r="B765">
        <v>13.2499</v>
      </c>
      <c r="C765">
        <v>0</v>
      </c>
      <c r="D765">
        <v>79.936000000000007</v>
      </c>
      <c r="E765">
        <v>0</v>
      </c>
      <c r="F765" t="s">
        <v>22</v>
      </c>
      <c r="G765" t="s">
        <v>16</v>
      </c>
      <c r="H765" t="s">
        <v>17</v>
      </c>
      <c r="I765">
        <v>32</v>
      </c>
      <c r="J765" t="s">
        <v>19</v>
      </c>
      <c r="K765" t="s">
        <v>25</v>
      </c>
      <c r="L765">
        <v>1</v>
      </c>
      <c r="M765">
        <v>54164.9</v>
      </c>
      <c r="N765" t="s">
        <v>26</v>
      </c>
      <c r="O765" t="s">
        <v>28</v>
      </c>
    </row>
    <row r="766" spans="1:15" x14ac:dyDescent="0.3">
      <c r="A766">
        <v>2658</v>
      </c>
      <c r="B766">
        <v>7.7567700000000004</v>
      </c>
      <c r="C766">
        <v>0</v>
      </c>
      <c r="D766">
        <v>19.567900000000002</v>
      </c>
      <c r="E766">
        <v>0</v>
      </c>
      <c r="F766" t="s">
        <v>22</v>
      </c>
      <c r="G766" t="s">
        <v>23</v>
      </c>
      <c r="H766" t="s">
        <v>24</v>
      </c>
      <c r="I766">
        <v>52</v>
      </c>
      <c r="J766" t="s">
        <v>18</v>
      </c>
      <c r="K766" t="s">
        <v>25</v>
      </c>
      <c r="L766">
        <v>0</v>
      </c>
      <c r="M766">
        <v>15906</v>
      </c>
      <c r="N766" t="s">
        <v>20</v>
      </c>
      <c r="O766" t="s">
        <v>21</v>
      </c>
    </row>
    <row r="767" spans="1:15" x14ac:dyDescent="0.3">
      <c r="A767">
        <v>2660</v>
      </c>
      <c r="B767">
        <v>3.9860199999999999</v>
      </c>
      <c r="C767">
        <v>0.103954</v>
      </c>
      <c r="D767">
        <v>53.689</v>
      </c>
      <c r="E767">
        <v>2</v>
      </c>
      <c r="F767" t="s">
        <v>15</v>
      </c>
      <c r="G767" t="s">
        <v>16</v>
      </c>
      <c r="H767" t="s">
        <v>17</v>
      </c>
      <c r="I767">
        <v>78</v>
      </c>
      <c r="J767" t="s">
        <v>18</v>
      </c>
      <c r="K767" t="s">
        <v>19</v>
      </c>
      <c r="L767">
        <v>0</v>
      </c>
      <c r="M767">
        <v>50290.7</v>
      </c>
      <c r="N767" t="s">
        <v>26</v>
      </c>
      <c r="O767" t="s">
        <v>28</v>
      </c>
    </row>
    <row r="768" spans="1:15" x14ac:dyDescent="0.3">
      <c r="A768">
        <v>2663</v>
      </c>
      <c r="B768">
        <v>13.3148</v>
      </c>
      <c r="C768">
        <v>0</v>
      </c>
      <c r="D768">
        <v>157.81399999999999</v>
      </c>
      <c r="E768">
        <v>1</v>
      </c>
      <c r="F768" t="s">
        <v>15</v>
      </c>
      <c r="G768" t="s">
        <v>16</v>
      </c>
      <c r="H768" t="s">
        <v>24</v>
      </c>
      <c r="I768">
        <v>84</v>
      </c>
      <c r="J768" t="s">
        <v>18</v>
      </c>
      <c r="K768" t="s">
        <v>19</v>
      </c>
      <c r="L768">
        <v>1</v>
      </c>
      <c r="M768">
        <v>83850.5</v>
      </c>
      <c r="N768" t="s">
        <v>20</v>
      </c>
      <c r="O768" t="s">
        <v>21</v>
      </c>
    </row>
    <row r="769" spans="1:15" x14ac:dyDescent="0.3">
      <c r="A769">
        <v>2680</v>
      </c>
      <c r="B769">
        <v>18.421700000000001</v>
      </c>
      <c r="C769">
        <v>6.4641000000000002</v>
      </c>
      <c r="D769">
        <v>28.066500000000001</v>
      </c>
      <c r="E769">
        <v>0</v>
      </c>
      <c r="F769" t="s">
        <v>15</v>
      </c>
      <c r="G769" t="s">
        <v>16</v>
      </c>
      <c r="H769" t="s">
        <v>24</v>
      </c>
      <c r="I769">
        <v>35</v>
      </c>
      <c r="J769" t="s">
        <v>18</v>
      </c>
      <c r="K769" t="s">
        <v>19</v>
      </c>
      <c r="L769">
        <v>2</v>
      </c>
      <c r="M769">
        <v>50968.9</v>
      </c>
      <c r="N769" t="s">
        <v>26</v>
      </c>
      <c r="O769" t="s">
        <v>21</v>
      </c>
    </row>
    <row r="770" spans="1:15" x14ac:dyDescent="0.3">
      <c r="A770">
        <v>2683</v>
      </c>
      <c r="B770">
        <v>7.0621799999999997</v>
      </c>
      <c r="C770">
        <v>0</v>
      </c>
      <c r="D770">
        <v>21.997399999999999</v>
      </c>
      <c r="E770">
        <v>0</v>
      </c>
      <c r="F770" t="s">
        <v>22</v>
      </c>
      <c r="G770" t="s">
        <v>23</v>
      </c>
      <c r="H770" t="s">
        <v>17</v>
      </c>
      <c r="I770">
        <v>38</v>
      </c>
      <c r="J770" t="s">
        <v>18</v>
      </c>
      <c r="K770" t="s">
        <v>19</v>
      </c>
      <c r="L770">
        <v>2</v>
      </c>
      <c r="M770">
        <v>60060.5</v>
      </c>
      <c r="N770" t="s">
        <v>26</v>
      </c>
      <c r="O770" t="s">
        <v>28</v>
      </c>
    </row>
    <row r="771" spans="1:15" x14ac:dyDescent="0.3">
      <c r="A771">
        <v>2684</v>
      </c>
      <c r="B771">
        <v>0</v>
      </c>
      <c r="C771">
        <v>0</v>
      </c>
      <c r="D771">
        <v>3.01627</v>
      </c>
      <c r="E771">
        <v>0</v>
      </c>
      <c r="F771" t="s">
        <v>22</v>
      </c>
      <c r="G771" t="s">
        <v>16</v>
      </c>
      <c r="H771" t="s">
        <v>17</v>
      </c>
      <c r="I771">
        <v>33</v>
      </c>
      <c r="J771" t="s">
        <v>18</v>
      </c>
      <c r="K771" t="s">
        <v>25</v>
      </c>
      <c r="L771">
        <v>0</v>
      </c>
      <c r="M771">
        <v>36486.400000000001</v>
      </c>
      <c r="N771" t="s">
        <v>26</v>
      </c>
      <c r="O771" t="s">
        <v>28</v>
      </c>
    </row>
    <row r="772" spans="1:15" x14ac:dyDescent="0.3">
      <c r="A772">
        <v>2688</v>
      </c>
      <c r="B772">
        <v>27.497199999999999</v>
      </c>
      <c r="C772">
        <v>0</v>
      </c>
      <c r="D772">
        <v>6.1536499999999998</v>
      </c>
      <c r="E772">
        <v>0</v>
      </c>
      <c r="F772" t="s">
        <v>29</v>
      </c>
      <c r="G772" t="s">
        <v>23</v>
      </c>
      <c r="H772" t="s">
        <v>24</v>
      </c>
      <c r="I772">
        <v>56</v>
      </c>
      <c r="J772" t="s">
        <v>18</v>
      </c>
      <c r="K772" t="s">
        <v>19</v>
      </c>
      <c r="L772">
        <v>1</v>
      </c>
      <c r="M772">
        <v>87302.6</v>
      </c>
      <c r="N772" t="s">
        <v>26</v>
      </c>
      <c r="O772" t="s">
        <v>21</v>
      </c>
    </row>
    <row r="773" spans="1:15" x14ac:dyDescent="0.3">
      <c r="A773">
        <v>2692</v>
      </c>
      <c r="B773">
        <v>17.405100000000001</v>
      </c>
      <c r="C773">
        <v>0</v>
      </c>
      <c r="D773">
        <v>6.3150599999999999</v>
      </c>
      <c r="E773">
        <v>1</v>
      </c>
      <c r="F773" t="s">
        <v>22</v>
      </c>
      <c r="G773" t="s">
        <v>16</v>
      </c>
      <c r="H773" t="s">
        <v>17</v>
      </c>
      <c r="I773">
        <v>20</v>
      </c>
      <c r="J773" t="s">
        <v>18</v>
      </c>
      <c r="K773" t="s">
        <v>25</v>
      </c>
      <c r="L773">
        <v>2</v>
      </c>
      <c r="M773">
        <v>43046.400000000001</v>
      </c>
      <c r="N773" t="s">
        <v>20</v>
      </c>
      <c r="O773" t="s">
        <v>28</v>
      </c>
    </row>
    <row r="774" spans="1:15" x14ac:dyDescent="0.3">
      <c r="A774">
        <v>2697</v>
      </c>
      <c r="B774">
        <v>22.467300000000002</v>
      </c>
      <c r="C774">
        <v>4.1698199999999996</v>
      </c>
      <c r="D774">
        <v>43.342700000000001</v>
      </c>
      <c r="E774">
        <v>0</v>
      </c>
      <c r="F774" t="s">
        <v>22</v>
      </c>
      <c r="G774" t="s">
        <v>23</v>
      </c>
      <c r="H774" t="s">
        <v>17</v>
      </c>
      <c r="I774">
        <v>20</v>
      </c>
      <c r="J774" t="s">
        <v>18</v>
      </c>
      <c r="K774" t="s">
        <v>19</v>
      </c>
      <c r="L774">
        <v>2</v>
      </c>
      <c r="M774">
        <v>88427</v>
      </c>
      <c r="N774" t="s">
        <v>26</v>
      </c>
      <c r="O774" t="s">
        <v>28</v>
      </c>
    </row>
    <row r="775" spans="1:15" x14ac:dyDescent="0.3">
      <c r="A775">
        <v>2701</v>
      </c>
      <c r="B775">
        <v>23.779499999999999</v>
      </c>
      <c r="C775">
        <v>0</v>
      </c>
      <c r="D775">
        <v>114.435</v>
      </c>
      <c r="E775">
        <v>0</v>
      </c>
      <c r="F775" t="s">
        <v>15</v>
      </c>
      <c r="G775" t="s">
        <v>23</v>
      </c>
      <c r="H775" t="s">
        <v>24</v>
      </c>
      <c r="I775">
        <v>45</v>
      </c>
      <c r="J775" t="s">
        <v>19</v>
      </c>
      <c r="K775" t="s">
        <v>19</v>
      </c>
      <c r="L775">
        <v>2</v>
      </c>
      <c r="M775">
        <v>37877.599999999999</v>
      </c>
      <c r="N775" t="s">
        <v>26</v>
      </c>
      <c r="O775" t="s">
        <v>28</v>
      </c>
    </row>
    <row r="776" spans="1:15" x14ac:dyDescent="0.3">
      <c r="A776">
        <v>2703</v>
      </c>
      <c r="B776">
        <v>29.796399999999998</v>
      </c>
      <c r="C776">
        <v>9.8954500000000003</v>
      </c>
      <c r="D776">
        <v>216.29499999999999</v>
      </c>
      <c r="E776">
        <v>0</v>
      </c>
      <c r="F776" t="s">
        <v>29</v>
      </c>
      <c r="G776" t="s">
        <v>16</v>
      </c>
      <c r="H776" t="s">
        <v>17</v>
      </c>
      <c r="I776">
        <v>19</v>
      </c>
      <c r="J776" t="s">
        <v>19</v>
      </c>
      <c r="K776" t="s">
        <v>25</v>
      </c>
      <c r="L776">
        <v>0</v>
      </c>
      <c r="M776">
        <v>5930.86</v>
      </c>
      <c r="N776" t="s">
        <v>20</v>
      </c>
      <c r="O776" t="s">
        <v>21</v>
      </c>
    </row>
    <row r="777" spans="1:15" x14ac:dyDescent="0.3">
      <c r="A777">
        <v>2705</v>
      </c>
      <c r="B777">
        <v>8.3770199999999999</v>
      </c>
      <c r="C777">
        <v>0</v>
      </c>
      <c r="D777">
        <v>16.4438</v>
      </c>
      <c r="E777">
        <v>0</v>
      </c>
      <c r="F777" t="s">
        <v>22</v>
      </c>
      <c r="G777" t="s">
        <v>23</v>
      </c>
      <c r="H777" t="s">
        <v>17</v>
      </c>
      <c r="I777">
        <v>58</v>
      </c>
      <c r="J777" t="s">
        <v>19</v>
      </c>
      <c r="K777" t="s">
        <v>19</v>
      </c>
      <c r="L777">
        <v>2</v>
      </c>
      <c r="M777">
        <v>61334.8</v>
      </c>
      <c r="N777" t="s">
        <v>20</v>
      </c>
      <c r="O777" t="s">
        <v>28</v>
      </c>
    </row>
    <row r="778" spans="1:15" x14ac:dyDescent="0.3">
      <c r="A778">
        <v>2711</v>
      </c>
      <c r="B778">
        <v>6.9992900000000002</v>
      </c>
      <c r="C778">
        <v>1.1519699999999999</v>
      </c>
      <c r="D778">
        <v>165.86799999999999</v>
      </c>
      <c r="E778">
        <v>0</v>
      </c>
      <c r="F778" t="s">
        <v>22</v>
      </c>
      <c r="G778" t="s">
        <v>16</v>
      </c>
      <c r="H778" t="s">
        <v>17</v>
      </c>
      <c r="I778">
        <v>85</v>
      </c>
      <c r="J778" t="s">
        <v>18</v>
      </c>
      <c r="K778" t="s">
        <v>25</v>
      </c>
      <c r="L778">
        <v>0</v>
      </c>
      <c r="M778">
        <v>16175.6</v>
      </c>
      <c r="N778" t="s">
        <v>26</v>
      </c>
      <c r="O778" t="s">
        <v>21</v>
      </c>
    </row>
    <row r="779" spans="1:15" x14ac:dyDescent="0.3">
      <c r="A779">
        <v>2713</v>
      </c>
      <c r="B779">
        <v>13.6973</v>
      </c>
      <c r="C779">
        <v>0</v>
      </c>
      <c r="D779">
        <v>74.180199999999999</v>
      </c>
      <c r="E779">
        <v>1</v>
      </c>
      <c r="F779" t="s">
        <v>15</v>
      </c>
      <c r="G779" t="s">
        <v>23</v>
      </c>
      <c r="H779" t="s">
        <v>17</v>
      </c>
      <c r="I779">
        <v>90</v>
      </c>
      <c r="J779" t="s">
        <v>18</v>
      </c>
      <c r="K779" t="s">
        <v>25</v>
      </c>
      <c r="L779">
        <v>2</v>
      </c>
      <c r="M779">
        <v>97445.2</v>
      </c>
      <c r="N779" t="s">
        <v>20</v>
      </c>
      <c r="O779" t="s">
        <v>21</v>
      </c>
    </row>
    <row r="780" spans="1:15" x14ac:dyDescent="0.3">
      <c r="A780">
        <v>2714</v>
      </c>
      <c r="B780">
        <v>12.249000000000001</v>
      </c>
      <c r="C780">
        <v>0</v>
      </c>
      <c r="D780">
        <v>193.892</v>
      </c>
      <c r="E780">
        <v>0</v>
      </c>
      <c r="F780" t="s">
        <v>29</v>
      </c>
      <c r="G780" t="s">
        <v>23</v>
      </c>
      <c r="H780" t="s">
        <v>17</v>
      </c>
      <c r="I780">
        <v>85</v>
      </c>
      <c r="J780" t="s">
        <v>19</v>
      </c>
      <c r="K780" t="s">
        <v>25</v>
      </c>
      <c r="L780">
        <v>2</v>
      </c>
      <c r="M780">
        <v>75639.8</v>
      </c>
      <c r="N780" t="s">
        <v>26</v>
      </c>
      <c r="O780" t="s">
        <v>28</v>
      </c>
    </row>
    <row r="781" spans="1:15" x14ac:dyDescent="0.3">
      <c r="A781">
        <v>2726</v>
      </c>
      <c r="B781">
        <v>24.595500000000001</v>
      </c>
      <c r="C781">
        <v>0</v>
      </c>
      <c r="D781">
        <v>30.198699999999999</v>
      </c>
      <c r="E781">
        <v>0</v>
      </c>
      <c r="F781" t="s">
        <v>15</v>
      </c>
      <c r="G781" t="s">
        <v>23</v>
      </c>
      <c r="H781" t="s">
        <v>17</v>
      </c>
      <c r="I781">
        <v>58</v>
      </c>
      <c r="J781" t="s">
        <v>19</v>
      </c>
      <c r="K781" t="s">
        <v>19</v>
      </c>
      <c r="L781">
        <v>1</v>
      </c>
      <c r="M781">
        <v>32981.599999999999</v>
      </c>
      <c r="N781" t="s">
        <v>20</v>
      </c>
      <c r="O781" t="s">
        <v>28</v>
      </c>
    </row>
    <row r="782" spans="1:15" x14ac:dyDescent="0.3">
      <c r="A782">
        <v>2732</v>
      </c>
      <c r="B782">
        <v>5.5009499999999996</v>
      </c>
      <c r="C782">
        <v>4.5133200000000002</v>
      </c>
      <c r="D782">
        <v>42.6387</v>
      </c>
      <c r="E782">
        <v>0</v>
      </c>
      <c r="F782" t="s">
        <v>29</v>
      </c>
      <c r="G782" t="s">
        <v>23</v>
      </c>
      <c r="H782" t="s">
        <v>17</v>
      </c>
      <c r="I782">
        <v>94</v>
      </c>
      <c r="J782" t="s">
        <v>19</v>
      </c>
      <c r="K782" t="s">
        <v>19</v>
      </c>
      <c r="L782">
        <v>0</v>
      </c>
      <c r="M782">
        <v>83876.399999999994</v>
      </c>
      <c r="N782" t="s">
        <v>20</v>
      </c>
      <c r="O782" t="s">
        <v>21</v>
      </c>
    </row>
    <row r="783" spans="1:15" x14ac:dyDescent="0.3">
      <c r="A783">
        <v>2734</v>
      </c>
      <c r="B783">
        <v>9.3955900000000003</v>
      </c>
      <c r="C783">
        <v>0</v>
      </c>
      <c r="D783">
        <v>13.9003</v>
      </c>
      <c r="E783">
        <v>0</v>
      </c>
      <c r="F783" t="s">
        <v>15</v>
      </c>
      <c r="G783" t="s">
        <v>16</v>
      </c>
      <c r="H783" t="s">
        <v>17</v>
      </c>
      <c r="I783">
        <v>90</v>
      </c>
      <c r="J783" t="s">
        <v>19</v>
      </c>
      <c r="K783" t="s">
        <v>25</v>
      </c>
      <c r="L783">
        <v>2</v>
      </c>
      <c r="M783">
        <v>81997</v>
      </c>
      <c r="N783" t="s">
        <v>26</v>
      </c>
      <c r="O783" t="s">
        <v>28</v>
      </c>
    </row>
    <row r="784" spans="1:15" x14ac:dyDescent="0.3">
      <c r="A784">
        <v>2737</v>
      </c>
      <c r="B784">
        <v>24.871700000000001</v>
      </c>
      <c r="C784">
        <v>0</v>
      </c>
      <c r="D784">
        <v>29.2212</v>
      </c>
      <c r="E784">
        <v>0</v>
      </c>
      <c r="F784" t="s">
        <v>22</v>
      </c>
      <c r="G784" t="s">
        <v>16</v>
      </c>
      <c r="H784" t="s">
        <v>17</v>
      </c>
      <c r="I784">
        <v>37</v>
      </c>
      <c r="J784" t="s">
        <v>19</v>
      </c>
      <c r="K784" t="s">
        <v>25</v>
      </c>
      <c r="L784">
        <v>0</v>
      </c>
      <c r="M784">
        <v>83378.3</v>
      </c>
      <c r="N784" t="s">
        <v>20</v>
      </c>
      <c r="O784" t="s">
        <v>28</v>
      </c>
    </row>
    <row r="785" spans="1:15" x14ac:dyDescent="0.3">
      <c r="A785">
        <v>2738</v>
      </c>
      <c r="B785">
        <v>17.150099999999998</v>
      </c>
      <c r="C785">
        <v>0</v>
      </c>
      <c r="D785">
        <v>148.6</v>
      </c>
      <c r="E785">
        <v>0</v>
      </c>
      <c r="F785" t="s">
        <v>15</v>
      </c>
      <c r="G785" t="s">
        <v>16</v>
      </c>
      <c r="H785" t="s">
        <v>17</v>
      </c>
      <c r="I785">
        <v>31</v>
      </c>
      <c r="J785" t="s">
        <v>18</v>
      </c>
      <c r="K785" t="s">
        <v>19</v>
      </c>
      <c r="L785">
        <v>1</v>
      </c>
      <c r="M785">
        <v>82388.2</v>
      </c>
      <c r="N785" t="s">
        <v>26</v>
      </c>
      <c r="O785" t="s">
        <v>28</v>
      </c>
    </row>
    <row r="786" spans="1:15" x14ac:dyDescent="0.3">
      <c r="A786">
        <v>2740</v>
      </c>
      <c r="B786">
        <v>29.523399999999999</v>
      </c>
      <c r="C786">
        <v>0</v>
      </c>
      <c r="D786">
        <v>167.321</v>
      </c>
      <c r="E786">
        <v>0</v>
      </c>
      <c r="F786" t="s">
        <v>29</v>
      </c>
      <c r="G786" t="s">
        <v>23</v>
      </c>
      <c r="H786" t="s">
        <v>17</v>
      </c>
      <c r="I786">
        <v>64</v>
      </c>
      <c r="J786" t="s">
        <v>19</v>
      </c>
      <c r="K786" t="s">
        <v>19</v>
      </c>
      <c r="L786">
        <v>2</v>
      </c>
      <c r="M786">
        <v>80289.100000000006</v>
      </c>
      <c r="N786" t="s">
        <v>26</v>
      </c>
      <c r="O786" t="s">
        <v>28</v>
      </c>
    </row>
    <row r="787" spans="1:15" x14ac:dyDescent="0.3">
      <c r="A787">
        <v>2742</v>
      </c>
      <c r="B787">
        <v>23.793099999999999</v>
      </c>
      <c r="C787">
        <v>0</v>
      </c>
      <c r="D787">
        <v>85.746300000000005</v>
      </c>
      <c r="E787">
        <v>0</v>
      </c>
      <c r="F787" t="s">
        <v>22</v>
      </c>
      <c r="G787" t="s">
        <v>23</v>
      </c>
      <c r="H787" t="s">
        <v>17</v>
      </c>
      <c r="I787">
        <v>86</v>
      </c>
      <c r="J787" t="s">
        <v>18</v>
      </c>
      <c r="K787" t="s">
        <v>19</v>
      </c>
      <c r="L787">
        <v>2</v>
      </c>
      <c r="M787">
        <v>23816.6</v>
      </c>
      <c r="N787" t="s">
        <v>20</v>
      </c>
      <c r="O787" t="s">
        <v>21</v>
      </c>
    </row>
    <row r="788" spans="1:15" x14ac:dyDescent="0.3">
      <c r="A788">
        <v>2743</v>
      </c>
      <c r="B788">
        <v>22.352900000000002</v>
      </c>
      <c r="C788">
        <v>0</v>
      </c>
      <c r="D788">
        <v>13.609500000000001</v>
      </c>
      <c r="E788">
        <v>0</v>
      </c>
      <c r="F788" t="s">
        <v>22</v>
      </c>
      <c r="G788" t="s">
        <v>23</v>
      </c>
      <c r="H788" t="s">
        <v>17</v>
      </c>
      <c r="I788">
        <v>26</v>
      </c>
      <c r="J788" t="s">
        <v>18</v>
      </c>
      <c r="K788" t="s">
        <v>25</v>
      </c>
      <c r="L788">
        <v>0</v>
      </c>
      <c r="M788">
        <v>41340.6</v>
      </c>
      <c r="N788" t="s">
        <v>26</v>
      </c>
      <c r="O788" t="s">
        <v>28</v>
      </c>
    </row>
    <row r="789" spans="1:15" x14ac:dyDescent="0.3">
      <c r="A789">
        <v>2748</v>
      </c>
      <c r="B789">
        <v>22.9803</v>
      </c>
      <c r="C789">
        <v>0</v>
      </c>
      <c r="D789">
        <v>32.368699999999997</v>
      </c>
      <c r="E789">
        <v>0</v>
      </c>
      <c r="F789" t="s">
        <v>22</v>
      </c>
      <c r="G789" t="s">
        <v>16</v>
      </c>
      <c r="H789" t="s">
        <v>17</v>
      </c>
      <c r="I789">
        <v>34</v>
      </c>
      <c r="J789" t="s">
        <v>18</v>
      </c>
      <c r="K789" t="s">
        <v>25</v>
      </c>
      <c r="L789">
        <v>2</v>
      </c>
      <c r="M789">
        <v>90856.9</v>
      </c>
      <c r="N789" t="s">
        <v>26</v>
      </c>
      <c r="O789" t="s">
        <v>28</v>
      </c>
    </row>
    <row r="790" spans="1:15" x14ac:dyDescent="0.3">
      <c r="A790">
        <v>2749</v>
      </c>
      <c r="B790">
        <v>2.87066</v>
      </c>
      <c r="C790">
        <v>0</v>
      </c>
      <c r="D790">
        <v>262.916</v>
      </c>
      <c r="E790">
        <v>0</v>
      </c>
      <c r="F790" t="s">
        <v>22</v>
      </c>
      <c r="G790" t="s">
        <v>23</v>
      </c>
      <c r="H790" t="s">
        <v>17</v>
      </c>
      <c r="I790">
        <v>39</v>
      </c>
      <c r="J790" t="s">
        <v>18</v>
      </c>
      <c r="K790" t="s">
        <v>25</v>
      </c>
      <c r="L790">
        <v>0</v>
      </c>
      <c r="M790">
        <v>58623.8</v>
      </c>
      <c r="N790" t="s">
        <v>26</v>
      </c>
      <c r="O790" t="s">
        <v>28</v>
      </c>
    </row>
    <row r="791" spans="1:15" x14ac:dyDescent="0.3">
      <c r="A791">
        <v>2753</v>
      </c>
      <c r="B791">
        <v>28.326899999999998</v>
      </c>
      <c r="C791">
        <v>0</v>
      </c>
      <c r="D791">
        <v>10.851599999999999</v>
      </c>
      <c r="E791">
        <v>0</v>
      </c>
      <c r="F791" t="s">
        <v>29</v>
      </c>
      <c r="G791" t="s">
        <v>23</v>
      </c>
      <c r="H791" t="s">
        <v>17</v>
      </c>
      <c r="I791">
        <v>48</v>
      </c>
      <c r="J791" t="s">
        <v>18</v>
      </c>
      <c r="K791" t="s">
        <v>19</v>
      </c>
      <c r="L791">
        <v>2</v>
      </c>
      <c r="M791">
        <v>95429.7</v>
      </c>
      <c r="N791" t="s">
        <v>26</v>
      </c>
      <c r="O791" t="s">
        <v>21</v>
      </c>
    </row>
    <row r="792" spans="1:15" x14ac:dyDescent="0.3">
      <c r="A792">
        <v>2757</v>
      </c>
      <c r="B792">
        <v>7.1352099999999998</v>
      </c>
      <c r="C792">
        <v>0</v>
      </c>
      <c r="D792">
        <v>36.2438</v>
      </c>
      <c r="E792">
        <v>0</v>
      </c>
      <c r="F792" t="s">
        <v>15</v>
      </c>
      <c r="G792" t="s">
        <v>23</v>
      </c>
      <c r="H792" t="s">
        <v>17</v>
      </c>
      <c r="I792">
        <v>59</v>
      </c>
      <c r="J792" t="s">
        <v>18</v>
      </c>
      <c r="K792" t="s">
        <v>25</v>
      </c>
      <c r="L792">
        <v>2</v>
      </c>
      <c r="M792">
        <v>59478.8</v>
      </c>
      <c r="N792" t="s">
        <v>26</v>
      </c>
      <c r="O792" t="s">
        <v>21</v>
      </c>
    </row>
    <row r="793" spans="1:15" x14ac:dyDescent="0.3">
      <c r="A793">
        <v>2762</v>
      </c>
      <c r="B793">
        <v>8.2955000000000001E-2</v>
      </c>
      <c r="C793">
        <v>0</v>
      </c>
      <c r="D793">
        <v>8.4153199999999995</v>
      </c>
      <c r="E793">
        <v>0</v>
      </c>
      <c r="F793" t="s">
        <v>29</v>
      </c>
      <c r="G793" t="s">
        <v>23</v>
      </c>
      <c r="H793" t="s">
        <v>17</v>
      </c>
      <c r="I793">
        <v>38</v>
      </c>
      <c r="J793" t="s">
        <v>19</v>
      </c>
      <c r="K793" t="s">
        <v>19</v>
      </c>
      <c r="L793">
        <v>1</v>
      </c>
      <c r="M793">
        <v>50535.8</v>
      </c>
      <c r="N793" t="s">
        <v>20</v>
      </c>
      <c r="O793" t="s">
        <v>28</v>
      </c>
    </row>
    <row r="794" spans="1:15" x14ac:dyDescent="0.3">
      <c r="A794">
        <v>2767</v>
      </c>
      <c r="B794">
        <v>28.873999999999999</v>
      </c>
      <c r="C794">
        <v>0</v>
      </c>
      <c r="D794">
        <v>92.524500000000003</v>
      </c>
      <c r="E794">
        <v>0</v>
      </c>
      <c r="F794" t="s">
        <v>15</v>
      </c>
      <c r="G794" t="s">
        <v>23</v>
      </c>
      <c r="H794" t="s">
        <v>17</v>
      </c>
      <c r="I794">
        <v>62</v>
      </c>
      <c r="J794" t="s">
        <v>19</v>
      </c>
      <c r="K794" t="s">
        <v>19</v>
      </c>
      <c r="L794">
        <v>2</v>
      </c>
      <c r="M794">
        <v>33361.300000000003</v>
      </c>
      <c r="N794" t="s">
        <v>20</v>
      </c>
      <c r="O794" t="s">
        <v>28</v>
      </c>
    </row>
    <row r="795" spans="1:15" ht="16.05" hidden="1" x14ac:dyDescent="0.3">
      <c r="A795">
        <v>2770</v>
      </c>
      <c r="B795">
        <v>0</v>
      </c>
      <c r="C795">
        <v>0</v>
      </c>
      <c r="D795">
        <v>2.6320299999999999</v>
      </c>
      <c r="E795">
        <v>0</v>
      </c>
      <c r="F795" t="s">
        <v>22</v>
      </c>
      <c r="G795" t="s">
        <v>23</v>
      </c>
      <c r="H795" t="s">
        <v>17</v>
      </c>
      <c r="I795">
        <v>75</v>
      </c>
      <c r="J795" t="s">
        <v>18</v>
      </c>
      <c r="K795" t="s">
        <v>19</v>
      </c>
      <c r="L795">
        <v>2</v>
      </c>
      <c r="M795">
        <v>55272.7</v>
      </c>
      <c r="N795" t="s">
        <v>20</v>
      </c>
      <c r="O795" t="s">
        <v>27</v>
      </c>
    </row>
    <row r="796" spans="1:15" x14ac:dyDescent="0.3">
      <c r="A796">
        <v>2771</v>
      </c>
      <c r="B796">
        <v>12.28</v>
      </c>
      <c r="C796">
        <v>0</v>
      </c>
      <c r="D796">
        <v>10.4193</v>
      </c>
      <c r="E796">
        <v>0</v>
      </c>
      <c r="F796" t="s">
        <v>15</v>
      </c>
      <c r="G796" t="s">
        <v>16</v>
      </c>
      <c r="H796" t="s">
        <v>24</v>
      </c>
      <c r="I796">
        <v>56</v>
      </c>
      <c r="J796" t="s">
        <v>18</v>
      </c>
      <c r="K796" t="s">
        <v>19</v>
      </c>
      <c r="L796">
        <v>0</v>
      </c>
      <c r="M796">
        <v>50290.7</v>
      </c>
      <c r="N796" t="s">
        <v>26</v>
      </c>
      <c r="O796" t="s">
        <v>21</v>
      </c>
    </row>
    <row r="797" spans="1:15" x14ac:dyDescent="0.3">
      <c r="A797">
        <v>2772</v>
      </c>
      <c r="B797">
        <v>2.3951600000000002</v>
      </c>
      <c r="C797">
        <v>0</v>
      </c>
      <c r="D797">
        <v>57.130699999999997</v>
      </c>
      <c r="E797">
        <v>0</v>
      </c>
      <c r="F797" t="s">
        <v>29</v>
      </c>
      <c r="G797" t="s">
        <v>16</v>
      </c>
      <c r="H797" t="s">
        <v>17</v>
      </c>
      <c r="I797">
        <v>39</v>
      </c>
      <c r="J797" t="s">
        <v>19</v>
      </c>
      <c r="K797" t="s">
        <v>19</v>
      </c>
      <c r="L797">
        <v>0</v>
      </c>
      <c r="M797">
        <v>110.28400000000001</v>
      </c>
      <c r="N797" t="s">
        <v>26</v>
      </c>
      <c r="O797" t="s">
        <v>28</v>
      </c>
    </row>
    <row r="798" spans="1:15" x14ac:dyDescent="0.3">
      <c r="A798">
        <v>2774</v>
      </c>
      <c r="B798">
        <v>1.71821</v>
      </c>
      <c r="C798">
        <v>0</v>
      </c>
      <c r="D798">
        <v>12.8583</v>
      </c>
      <c r="E798">
        <v>3</v>
      </c>
      <c r="F798" t="s">
        <v>22</v>
      </c>
      <c r="G798" t="s">
        <v>23</v>
      </c>
      <c r="H798" t="s">
        <v>17</v>
      </c>
      <c r="I798">
        <v>32</v>
      </c>
      <c r="J798" t="s">
        <v>19</v>
      </c>
      <c r="K798" t="s">
        <v>25</v>
      </c>
      <c r="L798">
        <v>2</v>
      </c>
      <c r="M798">
        <v>5565.43</v>
      </c>
      <c r="N798" t="s">
        <v>20</v>
      </c>
      <c r="O798" t="s">
        <v>28</v>
      </c>
    </row>
    <row r="799" spans="1:15" ht="16.05" hidden="1" x14ac:dyDescent="0.3">
      <c r="A799">
        <v>2778</v>
      </c>
      <c r="B799">
        <v>0</v>
      </c>
      <c r="C799">
        <v>0</v>
      </c>
      <c r="D799">
        <v>3.4601299999999999</v>
      </c>
      <c r="E799">
        <v>0</v>
      </c>
      <c r="F799" t="s">
        <v>22</v>
      </c>
      <c r="G799" t="s">
        <v>16</v>
      </c>
      <c r="H799" t="s">
        <v>24</v>
      </c>
      <c r="I799">
        <v>70</v>
      </c>
      <c r="J799" t="s">
        <v>18</v>
      </c>
      <c r="K799" t="s">
        <v>19</v>
      </c>
      <c r="L799">
        <v>1</v>
      </c>
      <c r="M799">
        <v>22845.1</v>
      </c>
      <c r="N799" t="s">
        <v>26</v>
      </c>
      <c r="O799" t="s">
        <v>27</v>
      </c>
    </row>
    <row r="800" spans="1:15" x14ac:dyDescent="0.3">
      <c r="A800">
        <v>2785</v>
      </c>
      <c r="B800">
        <v>24.933399999999999</v>
      </c>
      <c r="C800">
        <v>9.1270100000000003</v>
      </c>
      <c r="D800">
        <v>12.7997</v>
      </c>
      <c r="E800">
        <v>0</v>
      </c>
      <c r="F800" t="s">
        <v>22</v>
      </c>
      <c r="G800" t="s">
        <v>16</v>
      </c>
      <c r="H800" t="s">
        <v>17</v>
      </c>
      <c r="I800">
        <v>71</v>
      </c>
      <c r="J800" t="s">
        <v>18</v>
      </c>
      <c r="K800" t="s">
        <v>19</v>
      </c>
      <c r="L800">
        <v>2</v>
      </c>
      <c r="M800">
        <v>80844.5</v>
      </c>
      <c r="N800" t="s">
        <v>26</v>
      </c>
      <c r="O800" t="s">
        <v>21</v>
      </c>
    </row>
    <row r="801" spans="1:15" ht="16.05" hidden="1" x14ac:dyDescent="0.3">
      <c r="A801">
        <v>2788</v>
      </c>
      <c r="B801">
        <v>0</v>
      </c>
      <c r="C801">
        <v>0</v>
      </c>
      <c r="D801">
        <v>0.80410099999999995</v>
      </c>
      <c r="E801">
        <v>1</v>
      </c>
      <c r="F801" t="s">
        <v>29</v>
      </c>
      <c r="G801" t="s">
        <v>23</v>
      </c>
      <c r="H801" t="s">
        <v>24</v>
      </c>
      <c r="I801">
        <v>63</v>
      </c>
      <c r="J801" t="s">
        <v>18</v>
      </c>
      <c r="K801" t="s">
        <v>19</v>
      </c>
      <c r="L801">
        <v>0</v>
      </c>
      <c r="M801">
        <v>88791.5</v>
      </c>
      <c r="N801" t="s">
        <v>26</v>
      </c>
      <c r="O801" t="s">
        <v>27</v>
      </c>
    </row>
    <row r="802" spans="1:15" x14ac:dyDescent="0.3">
      <c r="A802">
        <v>2789</v>
      </c>
      <c r="B802">
        <v>0.57813099999999995</v>
      </c>
      <c r="C802">
        <v>0</v>
      </c>
      <c r="D802">
        <v>203.51599999999999</v>
      </c>
      <c r="E802">
        <v>0</v>
      </c>
      <c r="F802" t="s">
        <v>22</v>
      </c>
      <c r="G802" t="s">
        <v>16</v>
      </c>
      <c r="H802" t="s">
        <v>17</v>
      </c>
      <c r="I802">
        <v>67</v>
      </c>
      <c r="J802" t="s">
        <v>18</v>
      </c>
      <c r="K802" t="s">
        <v>19</v>
      </c>
      <c r="L802">
        <v>2</v>
      </c>
      <c r="M802">
        <v>88177.1</v>
      </c>
      <c r="N802" t="s">
        <v>20</v>
      </c>
      <c r="O802" t="s">
        <v>21</v>
      </c>
    </row>
    <row r="803" spans="1:15" x14ac:dyDescent="0.3">
      <c r="A803">
        <v>2790</v>
      </c>
      <c r="B803">
        <v>9.1875099999999996</v>
      </c>
      <c r="C803">
        <v>0</v>
      </c>
      <c r="D803">
        <v>34.259</v>
      </c>
      <c r="E803">
        <v>0</v>
      </c>
      <c r="F803" t="s">
        <v>29</v>
      </c>
      <c r="G803" t="s">
        <v>16</v>
      </c>
      <c r="H803" t="s">
        <v>24</v>
      </c>
      <c r="I803">
        <v>71</v>
      </c>
      <c r="J803" t="s">
        <v>19</v>
      </c>
      <c r="K803" t="s">
        <v>19</v>
      </c>
      <c r="L803">
        <v>0</v>
      </c>
      <c r="M803">
        <v>37113.599999999999</v>
      </c>
      <c r="N803" t="s">
        <v>26</v>
      </c>
      <c r="O803" t="s">
        <v>28</v>
      </c>
    </row>
    <row r="804" spans="1:15" x14ac:dyDescent="0.3">
      <c r="A804">
        <v>2793</v>
      </c>
      <c r="B804">
        <v>6.1242999999999999</v>
      </c>
      <c r="C804">
        <v>0</v>
      </c>
      <c r="D804">
        <v>14.7859</v>
      </c>
      <c r="E804">
        <v>0</v>
      </c>
      <c r="F804" t="s">
        <v>15</v>
      </c>
      <c r="G804" t="s">
        <v>16</v>
      </c>
      <c r="H804" t="s">
        <v>17</v>
      </c>
      <c r="I804">
        <v>58</v>
      </c>
      <c r="J804" t="s">
        <v>19</v>
      </c>
      <c r="K804" t="s">
        <v>19</v>
      </c>
      <c r="L804">
        <v>1</v>
      </c>
      <c r="M804">
        <v>4054.55</v>
      </c>
      <c r="N804" t="s">
        <v>20</v>
      </c>
      <c r="O804" t="s">
        <v>28</v>
      </c>
    </row>
    <row r="805" spans="1:15" x14ac:dyDescent="0.3">
      <c r="A805">
        <v>2794</v>
      </c>
      <c r="B805">
        <v>18.550599999999999</v>
      </c>
      <c r="C805">
        <v>0</v>
      </c>
      <c r="D805">
        <v>52.801200000000001</v>
      </c>
      <c r="E805">
        <v>0</v>
      </c>
      <c r="F805" t="s">
        <v>22</v>
      </c>
      <c r="G805" t="s">
        <v>16</v>
      </c>
      <c r="H805" t="s">
        <v>17</v>
      </c>
      <c r="I805">
        <v>61</v>
      </c>
      <c r="J805" t="s">
        <v>18</v>
      </c>
      <c r="K805" t="s">
        <v>25</v>
      </c>
      <c r="L805">
        <v>1</v>
      </c>
      <c r="M805">
        <v>32533.9</v>
      </c>
      <c r="N805" t="s">
        <v>26</v>
      </c>
      <c r="O805" t="s">
        <v>21</v>
      </c>
    </row>
    <row r="806" spans="1:15" x14ac:dyDescent="0.3">
      <c r="A806">
        <v>2798</v>
      </c>
      <c r="B806">
        <v>13.156000000000001</v>
      </c>
      <c r="C806">
        <v>0</v>
      </c>
      <c r="D806">
        <v>35.867600000000003</v>
      </c>
      <c r="E806">
        <v>0</v>
      </c>
      <c r="F806" t="s">
        <v>22</v>
      </c>
      <c r="G806" t="s">
        <v>16</v>
      </c>
      <c r="H806" t="s">
        <v>24</v>
      </c>
      <c r="I806">
        <v>21</v>
      </c>
      <c r="J806" t="s">
        <v>19</v>
      </c>
      <c r="K806" t="s">
        <v>19</v>
      </c>
      <c r="L806">
        <v>2</v>
      </c>
      <c r="M806">
        <v>61825.5</v>
      </c>
      <c r="N806" t="s">
        <v>26</v>
      </c>
      <c r="O806" t="s">
        <v>28</v>
      </c>
    </row>
    <row r="807" spans="1:15" x14ac:dyDescent="0.3">
      <c r="A807">
        <v>2799</v>
      </c>
      <c r="B807">
        <v>22.1464</v>
      </c>
      <c r="C807">
        <v>0</v>
      </c>
      <c r="D807">
        <v>8.9193899999999999</v>
      </c>
      <c r="E807">
        <v>0</v>
      </c>
      <c r="F807" t="s">
        <v>22</v>
      </c>
      <c r="G807" t="s">
        <v>23</v>
      </c>
      <c r="H807" t="s">
        <v>24</v>
      </c>
      <c r="I807">
        <v>35</v>
      </c>
      <c r="J807" t="s">
        <v>19</v>
      </c>
      <c r="K807" t="s">
        <v>19</v>
      </c>
      <c r="L807">
        <v>1</v>
      </c>
      <c r="M807">
        <v>38997.699999999997</v>
      </c>
      <c r="N807" t="s">
        <v>26</v>
      </c>
      <c r="O807" t="s">
        <v>28</v>
      </c>
    </row>
    <row r="808" spans="1:15" x14ac:dyDescent="0.3">
      <c r="A808">
        <v>2801</v>
      </c>
      <c r="B808">
        <v>2.35948</v>
      </c>
      <c r="C808">
        <v>0</v>
      </c>
      <c r="D808">
        <v>36.908200000000001</v>
      </c>
      <c r="E808">
        <v>0</v>
      </c>
      <c r="F808" t="s">
        <v>15</v>
      </c>
      <c r="G808" t="s">
        <v>16</v>
      </c>
      <c r="H808" t="s">
        <v>24</v>
      </c>
      <c r="I808">
        <v>61</v>
      </c>
      <c r="J808" t="s">
        <v>19</v>
      </c>
      <c r="K808" t="s">
        <v>19</v>
      </c>
      <c r="L808">
        <v>1</v>
      </c>
      <c r="M808">
        <v>15865.5</v>
      </c>
      <c r="N808" t="s">
        <v>26</v>
      </c>
      <c r="O808" t="s">
        <v>28</v>
      </c>
    </row>
    <row r="809" spans="1:15" x14ac:dyDescent="0.3">
      <c r="A809">
        <v>2803</v>
      </c>
      <c r="B809">
        <v>10.0427</v>
      </c>
      <c r="C809">
        <v>0</v>
      </c>
      <c r="D809">
        <v>46.311799999999998</v>
      </c>
      <c r="E809">
        <v>0</v>
      </c>
      <c r="F809" t="s">
        <v>29</v>
      </c>
      <c r="G809" t="s">
        <v>16</v>
      </c>
      <c r="H809" t="s">
        <v>17</v>
      </c>
      <c r="I809">
        <v>53</v>
      </c>
      <c r="J809" t="s">
        <v>19</v>
      </c>
      <c r="K809" t="s">
        <v>25</v>
      </c>
      <c r="L809">
        <v>1</v>
      </c>
      <c r="M809">
        <v>37111.5</v>
      </c>
      <c r="N809" t="s">
        <v>20</v>
      </c>
      <c r="O809" t="s">
        <v>28</v>
      </c>
    </row>
    <row r="810" spans="1:15" x14ac:dyDescent="0.3">
      <c r="A810">
        <v>2804</v>
      </c>
      <c r="B810">
        <v>18.759399999999999</v>
      </c>
      <c r="C810">
        <v>0</v>
      </c>
      <c r="D810">
        <v>15.293799999999999</v>
      </c>
      <c r="E810">
        <v>0</v>
      </c>
      <c r="F810" t="s">
        <v>22</v>
      </c>
      <c r="G810" t="s">
        <v>16</v>
      </c>
      <c r="H810" t="s">
        <v>24</v>
      </c>
      <c r="I810">
        <v>73</v>
      </c>
      <c r="J810" t="s">
        <v>18</v>
      </c>
      <c r="K810" t="s">
        <v>19</v>
      </c>
      <c r="L810">
        <v>2</v>
      </c>
      <c r="M810">
        <v>87182.7</v>
      </c>
      <c r="N810" t="s">
        <v>20</v>
      </c>
      <c r="O810" t="s">
        <v>21</v>
      </c>
    </row>
    <row r="811" spans="1:15" x14ac:dyDescent="0.3">
      <c r="A811">
        <v>2812</v>
      </c>
      <c r="B811">
        <v>27.7041</v>
      </c>
      <c r="C811">
        <v>6.1170299999999997</v>
      </c>
      <c r="D811">
        <v>124.146</v>
      </c>
      <c r="E811">
        <v>2</v>
      </c>
      <c r="F811" t="s">
        <v>15</v>
      </c>
      <c r="G811" t="s">
        <v>16</v>
      </c>
      <c r="H811" t="s">
        <v>17</v>
      </c>
      <c r="I811">
        <v>95</v>
      </c>
      <c r="J811" t="s">
        <v>19</v>
      </c>
      <c r="K811" t="s">
        <v>19</v>
      </c>
      <c r="L811">
        <v>0</v>
      </c>
      <c r="M811">
        <v>60101.1</v>
      </c>
      <c r="N811" t="s">
        <v>20</v>
      </c>
      <c r="O811" t="s">
        <v>28</v>
      </c>
    </row>
    <row r="812" spans="1:15" x14ac:dyDescent="0.3">
      <c r="A812">
        <v>2813</v>
      </c>
      <c r="B812">
        <v>6.3338700000000001</v>
      </c>
      <c r="C812">
        <v>0</v>
      </c>
      <c r="D812">
        <v>62.253599999999999</v>
      </c>
      <c r="E812">
        <v>0</v>
      </c>
      <c r="F812" t="s">
        <v>29</v>
      </c>
      <c r="G812" t="s">
        <v>23</v>
      </c>
      <c r="H812" t="s">
        <v>24</v>
      </c>
      <c r="I812">
        <v>89</v>
      </c>
      <c r="J812" t="s">
        <v>18</v>
      </c>
      <c r="K812" t="s">
        <v>19</v>
      </c>
      <c r="L812">
        <v>2</v>
      </c>
      <c r="M812">
        <v>74628.100000000006</v>
      </c>
      <c r="N812" t="s">
        <v>26</v>
      </c>
      <c r="O812" t="s">
        <v>21</v>
      </c>
    </row>
    <row r="813" spans="1:15" x14ac:dyDescent="0.3">
      <c r="A813">
        <v>2817</v>
      </c>
      <c r="B813">
        <v>16.193200000000001</v>
      </c>
      <c r="C813">
        <v>0</v>
      </c>
      <c r="D813">
        <v>160.422</v>
      </c>
      <c r="E813">
        <v>0</v>
      </c>
      <c r="F813" t="s">
        <v>22</v>
      </c>
      <c r="G813" t="s">
        <v>16</v>
      </c>
      <c r="H813" t="s">
        <v>17</v>
      </c>
      <c r="I813">
        <v>39</v>
      </c>
      <c r="J813" t="s">
        <v>18</v>
      </c>
      <c r="K813" t="s">
        <v>19</v>
      </c>
      <c r="L813">
        <v>1</v>
      </c>
      <c r="M813">
        <v>13829.4</v>
      </c>
      <c r="N813" t="s">
        <v>26</v>
      </c>
      <c r="O813" t="s">
        <v>28</v>
      </c>
    </row>
    <row r="814" spans="1:15" x14ac:dyDescent="0.3">
      <c r="A814">
        <v>2820</v>
      </c>
      <c r="B814">
        <v>28.020800000000001</v>
      </c>
      <c r="C814">
        <v>2.6148899999999999</v>
      </c>
      <c r="D814">
        <v>73.4041</v>
      </c>
      <c r="E814">
        <v>0</v>
      </c>
      <c r="F814" t="s">
        <v>22</v>
      </c>
      <c r="G814" t="s">
        <v>23</v>
      </c>
      <c r="H814" t="s">
        <v>24</v>
      </c>
      <c r="I814">
        <v>75</v>
      </c>
      <c r="J814" t="s">
        <v>18</v>
      </c>
      <c r="K814" t="s">
        <v>25</v>
      </c>
      <c r="L814">
        <v>0</v>
      </c>
      <c r="M814">
        <v>48755.1</v>
      </c>
      <c r="N814" t="s">
        <v>26</v>
      </c>
      <c r="O814" t="s">
        <v>21</v>
      </c>
    </row>
    <row r="815" spans="1:15" x14ac:dyDescent="0.3">
      <c r="A815">
        <v>2824</v>
      </c>
      <c r="B815">
        <v>8.1872799999999994</v>
      </c>
      <c r="C815">
        <v>0</v>
      </c>
      <c r="D815">
        <v>190.78200000000001</v>
      </c>
      <c r="E815">
        <v>0</v>
      </c>
      <c r="F815" t="s">
        <v>22</v>
      </c>
      <c r="G815" t="s">
        <v>16</v>
      </c>
      <c r="H815" t="s">
        <v>24</v>
      </c>
      <c r="I815">
        <v>33</v>
      </c>
      <c r="J815" t="s">
        <v>18</v>
      </c>
      <c r="K815" t="s">
        <v>25</v>
      </c>
      <c r="L815">
        <v>1</v>
      </c>
      <c r="M815">
        <v>68339.3</v>
      </c>
      <c r="N815" t="s">
        <v>26</v>
      </c>
      <c r="O815" t="s">
        <v>28</v>
      </c>
    </row>
    <row r="816" spans="1:15" x14ac:dyDescent="0.3">
      <c r="A816">
        <v>2825</v>
      </c>
      <c r="B816">
        <v>26.459</v>
      </c>
      <c r="C816">
        <v>9.2423500000000001</v>
      </c>
      <c r="D816">
        <v>53.784799999999997</v>
      </c>
      <c r="E816">
        <v>0</v>
      </c>
      <c r="F816" t="s">
        <v>22</v>
      </c>
      <c r="G816" t="s">
        <v>16</v>
      </c>
      <c r="H816" t="s">
        <v>17</v>
      </c>
      <c r="I816">
        <v>25</v>
      </c>
      <c r="J816" t="s">
        <v>18</v>
      </c>
      <c r="K816" t="s">
        <v>19</v>
      </c>
      <c r="L816">
        <v>0</v>
      </c>
      <c r="M816">
        <v>98433.8</v>
      </c>
      <c r="N816" t="s">
        <v>26</v>
      </c>
      <c r="O816" t="s">
        <v>21</v>
      </c>
    </row>
    <row r="817" spans="1:15" x14ac:dyDescent="0.3">
      <c r="A817">
        <v>2826</v>
      </c>
      <c r="B817">
        <v>14.6859</v>
      </c>
      <c r="C817">
        <v>0</v>
      </c>
      <c r="D817">
        <v>172.53299999999999</v>
      </c>
      <c r="E817">
        <v>0</v>
      </c>
      <c r="F817" t="s">
        <v>22</v>
      </c>
      <c r="G817" t="s">
        <v>23</v>
      </c>
      <c r="H817" t="s">
        <v>24</v>
      </c>
      <c r="I817">
        <v>64</v>
      </c>
      <c r="J817" t="s">
        <v>19</v>
      </c>
      <c r="K817" t="s">
        <v>25</v>
      </c>
      <c r="L817">
        <v>0</v>
      </c>
      <c r="M817">
        <v>79937.2</v>
      </c>
      <c r="N817" t="s">
        <v>20</v>
      </c>
      <c r="O817" t="s">
        <v>28</v>
      </c>
    </row>
    <row r="818" spans="1:15" ht="16.05" hidden="1" x14ac:dyDescent="0.3">
      <c r="A818">
        <v>2833</v>
      </c>
      <c r="B818">
        <v>0</v>
      </c>
      <c r="C818">
        <v>0</v>
      </c>
      <c r="D818">
        <v>1.3754299999999999</v>
      </c>
      <c r="E818">
        <v>0</v>
      </c>
      <c r="F818" t="s">
        <v>22</v>
      </c>
      <c r="G818" t="s">
        <v>16</v>
      </c>
      <c r="H818" t="s">
        <v>17</v>
      </c>
      <c r="I818">
        <v>64</v>
      </c>
      <c r="J818" t="s">
        <v>19</v>
      </c>
      <c r="K818" t="s">
        <v>19</v>
      </c>
      <c r="L818">
        <v>1</v>
      </c>
      <c r="M818">
        <v>56360.5</v>
      </c>
      <c r="N818" t="s">
        <v>26</v>
      </c>
      <c r="O818" t="s">
        <v>27</v>
      </c>
    </row>
    <row r="819" spans="1:15" x14ac:dyDescent="0.3">
      <c r="A819">
        <v>2836</v>
      </c>
      <c r="B819">
        <v>2.0172500000000002</v>
      </c>
      <c r="C819">
        <v>0</v>
      </c>
      <c r="D819">
        <v>189.518</v>
      </c>
      <c r="E819">
        <v>0</v>
      </c>
      <c r="F819" t="s">
        <v>29</v>
      </c>
      <c r="G819" t="s">
        <v>16</v>
      </c>
      <c r="H819" t="s">
        <v>17</v>
      </c>
      <c r="I819">
        <v>87</v>
      </c>
      <c r="J819" t="s">
        <v>19</v>
      </c>
      <c r="K819" t="s">
        <v>25</v>
      </c>
      <c r="L819">
        <v>0</v>
      </c>
      <c r="M819">
        <v>32683.9</v>
      </c>
      <c r="N819" t="s">
        <v>20</v>
      </c>
      <c r="O819" t="s">
        <v>28</v>
      </c>
    </row>
    <row r="820" spans="1:15" x14ac:dyDescent="0.3">
      <c r="A820">
        <v>2844</v>
      </c>
      <c r="B820">
        <v>22.5139</v>
      </c>
      <c r="C820">
        <v>0</v>
      </c>
      <c r="D820">
        <v>5.3756700000000004</v>
      </c>
      <c r="E820">
        <v>0</v>
      </c>
      <c r="F820" t="s">
        <v>22</v>
      </c>
      <c r="G820" t="s">
        <v>16</v>
      </c>
      <c r="H820" t="s">
        <v>17</v>
      </c>
      <c r="I820">
        <v>61</v>
      </c>
      <c r="J820" t="s">
        <v>19</v>
      </c>
      <c r="K820" t="s">
        <v>25</v>
      </c>
      <c r="L820">
        <v>2</v>
      </c>
      <c r="M820">
        <v>88408.2</v>
      </c>
      <c r="N820" t="s">
        <v>26</v>
      </c>
      <c r="O820" t="s">
        <v>28</v>
      </c>
    </row>
    <row r="821" spans="1:15" x14ac:dyDescent="0.3">
      <c r="A821">
        <v>2849</v>
      </c>
      <c r="B821">
        <v>26.7302</v>
      </c>
      <c r="C821">
        <v>0</v>
      </c>
      <c r="D821">
        <v>20.4603</v>
      </c>
      <c r="E821">
        <v>2</v>
      </c>
      <c r="F821" t="s">
        <v>15</v>
      </c>
      <c r="G821" t="s">
        <v>23</v>
      </c>
      <c r="H821" t="s">
        <v>17</v>
      </c>
      <c r="I821">
        <v>32</v>
      </c>
      <c r="J821" t="s">
        <v>19</v>
      </c>
      <c r="K821" t="s">
        <v>19</v>
      </c>
      <c r="L821">
        <v>2</v>
      </c>
      <c r="M821">
        <v>70722.3</v>
      </c>
      <c r="N821" t="s">
        <v>26</v>
      </c>
      <c r="O821" t="s">
        <v>28</v>
      </c>
    </row>
    <row r="822" spans="1:15" x14ac:dyDescent="0.3">
      <c r="A822">
        <v>2859</v>
      </c>
      <c r="B822">
        <v>1.8048599999999999</v>
      </c>
      <c r="C822">
        <v>0</v>
      </c>
      <c r="D822">
        <v>12.7561</v>
      </c>
      <c r="E822">
        <v>0</v>
      </c>
      <c r="F822" t="s">
        <v>22</v>
      </c>
      <c r="G822" t="s">
        <v>23</v>
      </c>
      <c r="H822" t="s">
        <v>24</v>
      </c>
      <c r="I822">
        <v>48</v>
      </c>
      <c r="J822" t="s">
        <v>19</v>
      </c>
      <c r="K822" t="s">
        <v>25</v>
      </c>
      <c r="L822">
        <v>0</v>
      </c>
      <c r="M822">
        <v>88044.4</v>
      </c>
      <c r="N822" t="s">
        <v>26</v>
      </c>
      <c r="O822" t="s">
        <v>28</v>
      </c>
    </row>
    <row r="823" spans="1:15" x14ac:dyDescent="0.3">
      <c r="A823">
        <v>2862</v>
      </c>
      <c r="B823">
        <v>23.4419</v>
      </c>
      <c r="C823">
        <v>0</v>
      </c>
      <c r="D823">
        <v>22.1753</v>
      </c>
      <c r="E823">
        <v>0</v>
      </c>
      <c r="F823" t="s">
        <v>22</v>
      </c>
      <c r="G823" t="s">
        <v>23</v>
      </c>
      <c r="H823" t="s">
        <v>24</v>
      </c>
      <c r="I823">
        <v>97</v>
      </c>
      <c r="J823" t="s">
        <v>18</v>
      </c>
      <c r="K823" t="s">
        <v>19</v>
      </c>
      <c r="L823">
        <v>1</v>
      </c>
      <c r="M823">
        <v>95971.9</v>
      </c>
      <c r="N823" t="s">
        <v>20</v>
      </c>
      <c r="O823" t="s">
        <v>21</v>
      </c>
    </row>
    <row r="824" spans="1:15" x14ac:dyDescent="0.3">
      <c r="A824">
        <v>2864</v>
      </c>
      <c r="B824">
        <v>5.6663800000000002</v>
      </c>
      <c r="C824">
        <v>0</v>
      </c>
      <c r="D824">
        <v>103.797</v>
      </c>
      <c r="E824">
        <v>0</v>
      </c>
      <c r="F824" t="s">
        <v>22</v>
      </c>
      <c r="G824" t="s">
        <v>16</v>
      </c>
      <c r="H824" t="s">
        <v>17</v>
      </c>
      <c r="I824">
        <v>87</v>
      </c>
      <c r="J824" t="s">
        <v>18</v>
      </c>
      <c r="K824" t="s">
        <v>19</v>
      </c>
      <c r="L824">
        <v>1</v>
      </c>
      <c r="M824">
        <v>50290.7</v>
      </c>
      <c r="N824" t="s">
        <v>20</v>
      </c>
      <c r="O824" t="s">
        <v>21</v>
      </c>
    </row>
    <row r="825" spans="1:15" x14ac:dyDescent="0.3">
      <c r="A825">
        <v>2869</v>
      </c>
      <c r="B825">
        <v>22.078399999999998</v>
      </c>
      <c r="C825">
        <v>0</v>
      </c>
      <c r="D825">
        <v>13.816700000000001</v>
      </c>
      <c r="E825">
        <v>0</v>
      </c>
      <c r="F825" t="s">
        <v>22</v>
      </c>
      <c r="G825" t="s">
        <v>16</v>
      </c>
      <c r="H825" t="s">
        <v>17</v>
      </c>
      <c r="I825">
        <v>57</v>
      </c>
      <c r="J825" t="s">
        <v>19</v>
      </c>
      <c r="K825" t="s">
        <v>25</v>
      </c>
      <c r="L825">
        <v>1</v>
      </c>
      <c r="M825">
        <v>41153.9</v>
      </c>
      <c r="N825" t="s">
        <v>26</v>
      </c>
      <c r="O825" t="s">
        <v>28</v>
      </c>
    </row>
    <row r="826" spans="1:15" x14ac:dyDescent="0.3">
      <c r="A826">
        <v>2870</v>
      </c>
      <c r="B826">
        <v>24.299800000000001</v>
      </c>
      <c r="C826">
        <v>0</v>
      </c>
      <c r="D826">
        <v>64.836299999999994</v>
      </c>
      <c r="E826">
        <v>0</v>
      </c>
      <c r="F826" t="s">
        <v>15</v>
      </c>
      <c r="G826" t="s">
        <v>16</v>
      </c>
      <c r="H826" t="s">
        <v>17</v>
      </c>
      <c r="I826">
        <v>60</v>
      </c>
      <c r="J826" t="s">
        <v>19</v>
      </c>
      <c r="K826" t="s">
        <v>25</v>
      </c>
      <c r="L826">
        <v>0</v>
      </c>
      <c r="M826">
        <v>3184.42</v>
      </c>
      <c r="N826" t="s">
        <v>26</v>
      </c>
      <c r="O826" t="s">
        <v>28</v>
      </c>
    </row>
    <row r="827" spans="1:15" ht="16.05" hidden="1" x14ac:dyDescent="0.3">
      <c r="A827">
        <v>2875</v>
      </c>
      <c r="B827">
        <v>0</v>
      </c>
      <c r="C827">
        <v>0</v>
      </c>
      <c r="D827">
        <v>4.8315799999999998</v>
      </c>
      <c r="E827">
        <v>0</v>
      </c>
      <c r="F827" t="s">
        <v>22</v>
      </c>
      <c r="G827" t="s">
        <v>16</v>
      </c>
      <c r="H827" t="s">
        <v>17</v>
      </c>
      <c r="I827">
        <v>66</v>
      </c>
      <c r="J827" t="s">
        <v>18</v>
      </c>
      <c r="K827" t="s">
        <v>19</v>
      </c>
      <c r="L827">
        <v>2</v>
      </c>
      <c r="M827">
        <v>91649.1</v>
      </c>
      <c r="N827" t="s">
        <v>26</v>
      </c>
      <c r="O827" t="s">
        <v>27</v>
      </c>
    </row>
    <row r="828" spans="1:15" x14ac:dyDescent="0.3">
      <c r="A828">
        <v>2883</v>
      </c>
      <c r="B828">
        <v>28.579499999999999</v>
      </c>
      <c r="C828">
        <v>0</v>
      </c>
      <c r="D828">
        <v>160.27199999999999</v>
      </c>
      <c r="E828">
        <v>0</v>
      </c>
      <c r="F828" t="s">
        <v>15</v>
      </c>
      <c r="G828" t="s">
        <v>23</v>
      </c>
      <c r="H828" t="s">
        <v>24</v>
      </c>
      <c r="I828">
        <v>63</v>
      </c>
      <c r="J828" t="s">
        <v>19</v>
      </c>
      <c r="K828" t="s">
        <v>19</v>
      </c>
      <c r="L828">
        <v>0</v>
      </c>
      <c r="M828">
        <v>97603.6</v>
      </c>
      <c r="N828" t="s">
        <v>20</v>
      </c>
      <c r="O828" t="s">
        <v>28</v>
      </c>
    </row>
    <row r="829" spans="1:15" x14ac:dyDescent="0.3">
      <c r="A829">
        <v>2890</v>
      </c>
      <c r="B829">
        <v>6.0503600000000004</v>
      </c>
      <c r="C829">
        <v>0</v>
      </c>
      <c r="D829">
        <v>35.731900000000003</v>
      </c>
      <c r="E829">
        <v>0</v>
      </c>
      <c r="F829" t="s">
        <v>29</v>
      </c>
      <c r="G829" t="s">
        <v>23</v>
      </c>
      <c r="H829" t="s">
        <v>17</v>
      </c>
      <c r="I829">
        <v>74</v>
      </c>
      <c r="J829" t="s">
        <v>18</v>
      </c>
      <c r="K829" t="s">
        <v>25</v>
      </c>
      <c r="L829">
        <v>2</v>
      </c>
      <c r="M829">
        <v>60744.4</v>
      </c>
      <c r="N829" t="s">
        <v>26</v>
      </c>
      <c r="O829" t="s">
        <v>28</v>
      </c>
    </row>
    <row r="830" spans="1:15" x14ac:dyDescent="0.3">
      <c r="A830">
        <v>2894</v>
      </c>
      <c r="B830">
        <v>17.420300000000001</v>
      </c>
      <c r="C830">
        <v>0</v>
      </c>
      <c r="D830">
        <v>31.4833</v>
      </c>
      <c r="E830">
        <v>0</v>
      </c>
      <c r="F830" t="s">
        <v>15</v>
      </c>
      <c r="G830" t="s">
        <v>23</v>
      </c>
      <c r="H830" t="s">
        <v>17</v>
      </c>
      <c r="I830">
        <v>41</v>
      </c>
      <c r="J830" t="s">
        <v>19</v>
      </c>
      <c r="K830" t="s">
        <v>19</v>
      </c>
      <c r="L830">
        <v>0</v>
      </c>
      <c r="M830">
        <v>63985</v>
      </c>
      <c r="N830" t="s">
        <v>20</v>
      </c>
      <c r="O830" t="s">
        <v>28</v>
      </c>
    </row>
    <row r="831" spans="1:15" x14ac:dyDescent="0.3">
      <c r="A831">
        <v>2899</v>
      </c>
      <c r="B831">
        <v>10.456200000000001</v>
      </c>
      <c r="C831">
        <v>0</v>
      </c>
      <c r="D831">
        <v>17.0779</v>
      </c>
      <c r="E831">
        <v>3</v>
      </c>
      <c r="F831" t="s">
        <v>29</v>
      </c>
      <c r="G831" t="s">
        <v>23</v>
      </c>
      <c r="H831" t="s">
        <v>17</v>
      </c>
      <c r="I831">
        <v>63</v>
      </c>
      <c r="J831" t="s">
        <v>18</v>
      </c>
      <c r="K831" t="s">
        <v>25</v>
      </c>
      <c r="L831">
        <v>0</v>
      </c>
      <c r="M831">
        <v>19854.2</v>
      </c>
      <c r="N831" t="s">
        <v>20</v>
      </c>
      <c r="O831" t="s">
        <v>21</v>
      </c>
    </row>
    <row r="832" spans="1:15" x14ac:dyDescent="0.3">
      <c r="A832">
        <v>2901</v>
      </c>
      <c r="B832">
        <v>4.6801300000000001</v>
      </c>
      <c r="C832">
        <v>0</v>
      </c>
      <c r="D832">
        <v>5.7176400000000003</v>
      </c>
      <c r="E832">
        <v>0</v>
      </c>
      <c r="F832" t="s">
        <v>29</v>
      </c>
      <c r="G832" t="s">
        <v>23</v>
      </c>
      <c r="H832" t="s">
        <v>17</v>
      </c>
      <c r="I832">
        <v>34</v>
      </c>
      <c r="J832" t="s">
        <v>18</v>
      </c>
      <c r="K832" t="s">
        <v>19</v>
      </c>
      <c r="L832">
        <v>0</v>
      </c>
      <c r="M832">
        <v>17703.5</v>
      </c>
      <c r="N832" t="s">
        <v>26</v>
      </c>
      <c r="O832" t="s">
        <v>28</v>
      </c>
    </row>
    <row r="833" spans="1:15" x14ac:dyDescent="0.3">
      <c r="A833">
        <v>2907</v>
      </c>
      <c r="B833">
        <v>29.892700000000001</v>
      </c>
      <c r="C833">
        <v>0.84659499999999999</v>
      </c>
      <c r="D833">
        <v>38.426400000000001</v>
      </c>
      <c r="E833">
        <v>0</v>
      </c>
      <c r="F833" t="s">
        <v>22</v>
      </c>
      <c r="G833" t="s">
        <v>23</v>
      </c>
      <c r="H833" t="s">
        <v>24</v>
      </c>
      <c r="I833">
        <v>85</v>
      </c>
      <c r="J833" t="s">
        <v>19</v>
      </c>
      <c r="K833" t="s">
        <v>25</v>
      </c>
      <c r="L833">
        <v>1</v>
      </c>
      <c r="M833">
        <v>91100.6</v>
      </c>
      <c r="N833" t="s">
        <v>26</v>
      </c>
      <c r="O833" t="s">
        <v>28</v>
      </c>
    </row>
    <row r="834" spans="1:15" x14ac:dyDescent="0.3">
      <c r="A834">
        <v>2909</v>
      </c>
      <c r="B834">
        <v>19.405000000000001</v>
      </c>
      <c r="C834">
        <v>0.55201599999999995</v>
      </c>
      <c r="D834">
        <v>8.6933600000000002</v>
      </c>
      <c r="E834">
        <v>0</v>
      </c>
      <c r="F834" t="s">
        <v>22</v>
      </c>
      <c r="G834" t="s">
        <v>16</v>
      </c>
      <c r="H834" t="s">
        <v>17</v>
      </c>
      <c r="I834">
        <v>35</v>
      </c>
      <c r="J834" t="s">
        <v>19</v>
      </c>
      <c r="K834" t="s">
        <v>25</v>
      </c>
      <c r="L834">
        <v>0</v>
      </c>
      <c r="M834">
        <v>25938.5</v>
      </c>
      <c r="N834" t="s">
        <v>20</v>
      </c>
      <c r="O834" t="s">
        <v>28</v>
      </c>
    </row>
    <row r="835" spans="1:15" x14ac:dyDescent="0.3">
      <c r="A835">
        <v>2910</v>
      </c>
      <c r="B835">
        <v>25.3917</v>
      </c>
      <c r="C835">
        <v>0</v>
      </c>
      <c r="D835">
        <v>7.4972700000000003</v>
      </c>
      <c r="E835">
        <v>0</v>
      </c>
      <c r="F835" t="s">
        <v>22</v>
      </c>
      <c r="G835" t="s">
        <v>16</v>
      </c>
      <c r="H835" t="s">
        <v>17</v>
      </c>
      <c r="I835">
        <v>79</v>
      </c>
      <c r="J835" t="s">
        <v>18</v>
      </c>
      <c r="K835" t="s">
        <v>25</v>
      </c>
      <c r="L835">
        <v>0</v>
      </c>
      <c r="M835">
        <v>7379.6</v>
      </c>
      <c r="N835" t="s">
        <v>20</v>
      </c>
      <c r="O835" t="s">
        <v>21</v>
      </c>
    </row>
    <row r="836" spans="1:15" x14ac:dyDescent="0.3">
      <c r="A836">
        <v>2915</v>
      </c>
      <c r="B836">
        <v>24.763000000000002</v>
      </c>
      <c r="C836">
        <v>0</v>
      </c>
      <c r="D836">
        <v>54.144199999999998</v>
      </c>
      <c r="E836">
        <v>1</v>
      </c>
      <c r="F836" t="s">
        <v>15</v>
      </c>
      <c r="G836" t="s">
        <v>16</v>
      </c>
      <c r="H836" t="s">
        <v>17</v>
      </c>
      <c r="I836">
        <v>53</v>
      </c>
      <c r="J836" t="s">
        <v>18</v>
      </c>
      <c r="K836" t="s">
        <v>19</v>
      </c>
      <c r="L836">
        <v>2</v>
      </c>
      <c r="M836">
        <v>19778.900000000001</v>
      </c>
      <c r="N836" t="s">
        <v>20</v>
      </c>
      <c r="O836" t="s">
        <v>21</v>
      </c>
    </row>
    <row r="837" spans="1:15" x14ac:dyDescent="0.3">
      <c r="A837">
        <v>2916</v>
      </c>
      <c r="B837">
        <v>12.933</v>
      </c>
      <c r="C837">
        <v>0</v>
      </c>
      <c r="D837">
        <v>207.59800000000001</v>
      </c>
      <c r="E837">
        <v>0</v>
      </c>
      <c r="F837" t="s">
        <v>22</v>
      </c>
      <c r="G837" t="s">
        <v>16</v>
      </c>
      <c r="H837" t="s">
        <v>17</v>
      </c>
      <c r="I837">
        <v>46</v>
      </c>
      <c r="J837" t="s">
        <v>19</v>
      </c>
      <c r="K837" t="s">
        <v>19</v>
      </c>
      <c r="L837">
        <v>2</v>
      </c>
      <c r="M837">
        <v>60459.6</v>
      </c>
      <c r="N837" t="s">
        <v>26</v>
      </c>
      <c r="O837" t="s">
        <v>28</v>
      </c>
    </row>
    <row r="838" spans="1:15" x14ac:dyDescent="0.3">
      <c r="A838">
        <v>2922</v>
      </c>
      <c r="B838">
        <v>19.956299999999999</v>
      </c>
      <c r="C838">
        <v>9.8982299999999999</v>
      </c>
      <c r="D838">
        <v>101.08799999999999</v>
      </c>
      <c r="E838">
        <v>0</v>
      </c>
      <c r="F838" t="s">
        <v>22</v>
      </c>
      <c r="G838" t="s">
        <v>23</v>
      </c>
      <c r="H838" t="s">
        <v>24</v>
      </c>
      <c r="I838">
        <v>66</v>
      </c>
      <c r="J838" t="s">
        <v>19</v>
      </c>
      <c r="K838" t="s">
        <v>25</v>
      </c>
      <c r="L838">
        <v>0</v>
      </c>
      <c r="M838">
        <v>57122.2</v>
      </c>
      <c r="N838" t="s">
        <v>20</v>
      </c>
      <c r="O838" t="s">
        <v>21</v>
      </c>
    </row>
    <row r="839" spans="1:15" x14ac:dyDescent="0.3">
      <c r="A839">
        <v>2925</v>
      </c>
      <c r="B839">
        <v>13.1965</v>
      </c>
      <c r="C839">
        <v>0</v>
      </c>
      <c r="D839">
        <v>14.7279</v>
      </c>
      <c r="E839">
        <v>0</v>
      </c>
      <c r="F839" t="s">
        <v>22</v>
      </c>
      <c r="G839" t="s">
        <v>23</v>
      </c>
      <c r="H839" t="s">
        <v>24</v>
      </c>
      <c r="I839">
        <v>29</v>
      </c>
      <c r="J839" t="s">
        <v>18</v>
      </c>
      <c r="K839" t="s">
        <v>19</v>
      </c>
      <c r="L839">
        <v>0</v>
      </c>
      <c r="M839">
        <v>58267.3</v>
      </c>
      <c r="N839" t="s">
        <v>26</v>
      </c>
      <c r="O839" t="s">
        <v>28</v>
      </c>
    </row>
    <row r="840" spans="1:15" x14ac:dyDescent="0.3">
      <c r="A840">
        <v>2926</v>
      </c>
      <c r="B840">
        <v>22.691800000000001</v>
      </c>
      <c r="C840">
        <v>0</v>
      </c>
      <c r="D840">
        <v>74.898600000000002</v>
      </c>
      <c r="E840">
        <v>0</v>
      </c>
      <c r="F840" t="s">
        <v>22</v>
      </c>
      <c r="G840" t="s">
        <v>23</v>
      </c>
      <c r="H840" t="s">
        <v>17</v>
      </c>
      <c r="I840">
        <v>77</v>
      </c>
      <c r="J840" t="s">
        <v>18</v>
      </c>
      <c r="K840" t="s">
        <v>25</v>
      </c>
      <c r="L840">
        <v>0</v>
      </c>
      <c r="M840">
        <v>70460.3</v>
      </c>
      <c r="N840" t="s">
        <v>20</v>
      </c>
      <c r="O840" t="s">
        <v>21</v>
      </c>
    </row>
    <row r="841" spans="1:15" x14ac:dyDescent="0.3">
      <c r="A841">
        <v>2931</v>
      </c>
      <c r="B841">
        <v>29.499500000000001</v>
      </c>
      <c r="C841">
        <v>0</v>
      </c>
      <c r="D841">
        <v>13.2439</v>
      </c>
      <c r="E841">
        <v>0</v>
      </c>
      <c r="F841" t="s">
        <v>22</v>
      </c>
      <c r="G841" t="s">
        <v>16</v>
      </c>
      <c r="H841" t="s">
        <v>17</v>
      </c>
      <c r="I841">
        <v>67</v>
      </c>
      <c r="J841" t="s">
        <v>18</v>
      </c>
      <c r="K841" t="s">
        <v>19</v>
      </c>
      <c r="L841">
        <v>2</v>
      </c>
      <c r="M841">
        <v>98217.1</v>
      </c>
      <c r="N841" t="s">
        <v>26</v>
      </c>
      <c r="O841" t="s">
        <v>28</v>
      </c>
    </row>
    <row r="842" spans="1:15" x14ac:dyDescent="0.3">
      <c r="A842">
        <v>2934</v>
      </c>
      <c r="B842">
        <v>3.6938900000000001</v>
      </c>
      <c r="C842">
        <v>0</v>
      </c>
      <c r="D842">
        <v>22.9237</v>
      </c>
      <c r="E842">
        <v>0</v>
      </c>
      <c r="F842" t="s">
        <v>15</v>
      </c>
      <c r="G842" t="s">
        <v>23</v>
      </c>
      <c r="H842" t="s">
        <v>17</v>
      </c>
      <c r="I842">
        <v>96</v>
      </c>
      <c r="J842" t="s">
        <v>18</v>
      </c>
      <c r="K842" t="s">
        <v>25</v>
      </c>
      <c r="L842">
        <v>1</v>
      </c>
      <c r="M842">
        <v>32005.599999999999</v>
      </c>
      <c r="N842" t="s">
        <v>20</v>
      </c>
      <c r="O842" t="s">
        <v>21</v>
      </c>
    </row>
    <row r="843" spans="1:15" x14ac:dyDescent="0.3">
      <c r="A843">
        <v>2935</v>
      </c>
      <c r="B843">
        <v>25.0093</v>
      </c>
      <c r="C843">
        <v>0</v>
      </c>
      <c r="D843">
        <v>68.517700000000005</v>
      </c>
      <c r="E843">
        <v>0</v>
      </c>
      <c r="F843" t="s">
        <v>22</v>
      </c>
      <c r="G843" t="s">
        <v>23</v>
      </c>
      <c r="H843" t="s">
        <v>17</v>
      </c>
      <c r="I843">
        <v>97</v>
      </c>
      <c r="J843" t="s">
        <v>19</v>
      </c>
      <c r="K843" t="s">
        <v>19</v>
      </c>
      <c r="L843">
        <v>1</v>
      </c>
      <c r="M843">
        <v>5723.09</v>
      </c>
      <c r="N843" t="s">
        <v>26</v>
      </c>
      <c r="O843" t="s">
        <v>28</v>
      </c>
    </row>
    <row r="844" spans="1:15" x14ac:dyDescent="0.3">
      <c r="A844">
        <v>2936</v>
      </c>
      <c r="B844">
        <v>19.8508</v>
      </c>
      <c r="C844">
        <v>0</v>
      </c>
      <c r="D844">
        <v>12.5824</v>
      </c>
      <c r="E844">
        <v>0</v>
      </c>
      <c r="F844" t="s">
        <v>29</v>
      </c>
      <c r="G844" t="s">
        <v>23</v>
      </c>
      <c r="H844" t="s">
        <v>24</v>
      </c>
      <c r="I844">
        <v>48</v>
      </c>
      <c r="J844" t="s">
        <v>18</v>
      </c>
      <c r="K844" t="s">
        <v>25</v>
      </c>
      <c r="L844">
        <v>1</v>
      </c>
      <c r="M844">
        <v>55035.5</v>
      </c>
      <c r="N844" t="s">
        <v>26</v>
      </c>
      <c r="O844" t="s">
        <v>21</v>
      </c>
    </row>
    <row r="845" spans="1:15" x14ac:dyDescent="0.3">
      <c r="A845">
        <v>2938</v>
      </c>
      <c r="B845">
        <v>6.9509100000000004</v>
      </c>
      <c r="C845">
        <v>0</v>
      </c>
      <c r="D845">
        <v>43.758600000000001</v>
      </c>
      <c r="E845">
        <v>0</v>
      </c>
      <c r="F845" t="s">
        <v>15</v>
      </c>
      <c r="G845" t="s">
        <v>23</v>
      </c>
      <c r="H845" t="s">
        <v>24</v>
      </c>
      <c r="I845">
        <v>94</v>
      </c>
      <c r="J845" t="s">
        <v>19</v>
      </c>
      <c r="K845" t="s">
        <v>25</v>
      </c>
      <c r="L845">
        <v>2</v>
      </c>
      <c r="M845">
        <v>14309.1</v>
      </c>
      <c r="N845" t="s">
        <v>26</v>
      </c>
      <c r="O845" t="s">
        <v>28</v>
      </c>
    </row>
    <row r="846" spans="1:15" x14ac:dyDescent="0.3">
      <c r="A846">
        <v>2947</v>
      </c>
      <c r="B846">
        <v>24.685099999999998</v>
      </c>
      <c r="C846">
        <v>8.5896100000000004</v>
      </c>
      <c r="D846">
        <v>31.787800000000001</v>
      </c>
      <c r="E846">
        <v>1</v>
      </c>
      <c r="F846" t="s">
        <v>15</v>
      </c>
      <c r="G846" t="s">
        <v>16</v>
      </c>
      <c r="H846" t="s">
        <v>17</v>
      </c>
      <c r="I846">
        <v>85</v>
      </c>
      <c r="J846" t="s">
        <v>18</v>
      </c>
      <c r="K846" t="s">
        <v>25</v>
      </c>
      <c r="L846">
        <v>0</v>
      </c>
      <c r="M846">
        <v>66502.3</v>
      </c>
      <c r="N846" t="s">
        <v>26</v>
      </c>
      <c r="O846" t="s">
        <v>21</v>
      </c>
    </row>
    <row r="847" spans="1:15" ht="16.05" hidden="1" x14ac:dyDescent="0.3">
      <c r="A847">
        <v>2951</v>
      </c>
      <c r="B847">
        <v>0</v>
      </c>
      <c r="C847">
        <v>0</v>
      </c>
      <c r="D847">
        <v>3.8871099999999998</v>
      </c>
      <c r="E847">
        <v>2</v>
      </c>
      <c r="F847" t="s">
        <v>22</v>
      </c>
      <c r="G847" t="s">
        <v>16</v>
      </c>
      <c r="H847" t="s">
        <v>17</v>
      </c>
      <c r="I847">
        <v>45</v>
      </c>
      <c r="J847" t="s">
        <v>18</v>
      </c>
      <c r="K847" t="s">
        <v>25</v>
      </c>
      <c r="L847">
        <v>1</v>
      </c>
      <c r="M847">
        <v>85627.9</v>
      </c>
      <c r="N847" t="s">
        <v>20</v>
      </c>
      <c r="O847" t="s">
        <v>27</v>
      </c>
    </row>
    <row r="848" spans="1:15" x14ac:dyDescent="0.3">
      <c r="A848">
        <v>2959</v>
      </c>
      <c r="B848">
        <v>8.6679899999999996</v>
      </c>
      <c r="C848">
        <v>0</v>
      </c>
      <c r="D848">
        <v>10.295</v>
      </c>
      <c r="E848">
        <v>0</v>
      </c>
      <c r="F848" t="s">
        <v>29</v>
      </c>
      <c r="G848" t="s">
        <v>16</v>
      </c>
      <c r="H848" t="s">
        <v>17</v>
      </c>
      <c r="I848">
        <v>55</v>
      </c>
      <c r="J848" t="s">
        <v>19</v>
      </c>
      <c r="K848" t="s">
        <v>25</v>
      </c>
      <c r="L848">
        <v>0</v>
      </c>
      <c r="M848">
        <v>30751.8</v>
      </c>
      <c r="N848" t="s">
        <v>26</v>
      </c>
      <c r="O848" t="s">
        <v>28</v>
      </c>
    </row>
    <row r="849" spans="1:15" ht="16.05" hidden="1" x14ac:dyDescent="0.3">
      <c r="A849">
        <v>2960</v>
      </c>
      <c r="B849">
        <v>0</v>
      </c>
      <c r="C849">
        <v>0</v>
      </c>
      <c r="D849">
        <v>1.3867100000000001</v>
      </c>
      <c r="E849">
        <v>0</v>
      </c>
      <c r="F849" t="s">
        <v>22</v>
      </c>
      <c r="G849" t="s">
        <v>23</v>
      </c>
      <c r="H849" t="s">
        <v>17</v>
      </c>
      <c r="I849">
        <v>28</v>
      </c>
      <c r="J849" t="s">
        <v>18</v>
      </c>
      <c r="K849" t="s">
        <v>19</v>
      </c>
      <c r="L849">
        <v>1</v>
      </c>
      <c r="M849">
        <v>7543.29</v>
      </c>
      <c r="N849" t="s">
        <v>20</v>
      </c>
      <c r="O849" t="s">
        <v>27</v>
      </c>
    </row>
    <row r="850" spans="1:15" ht="16.05" hidden="1" x14ac:dyDescent="0.3">
      <c r="A850">
        <v>2963</v>
      </c>
      <c r="B850">
        <v>0</v>
      </c>
      <c r="C850">
        <v>0</v>
      </c>
      <c r="D850">
        <v>1.17537</v>
      </c>
      <c r="E850">
        <v>0</v>
      </c>
      <c r="F850" t="s">
        <v>22</v>
      </c>
      <c r="G850" t="s">
        <v>23</v>
      </c>
      <c r="H850" t="s">
        <v>24</v>
      </c>
      <c r="I850">
        <v>79</v>
      </c>
      <c r="J850" t="s">
        <v>19</v>
      </c>
      <c r="K850" t="s">
        <v>25</v>
      </c>
      <c r="L850">
        <v>2</v>
      </c>
      <c r="M850">
        <v>89566.2</v>
      </c>
      <c r="N850" t="s">
        <v>26</v>
      </c>
      <c r="O850" t="s">
        <v>27</v>
      </c>
    </row>
    <row r="851" spans="1:15" x14ac:dyDescent="0.3">
      <c r="A851">
        <v>2964</v>
      </c>
      <c r="B851">
        <v>8.7221600000000006</v>
      </c>
      <c r="C851">
        <v>0</v>
      </c>
      <c r="D851">
        <v>8.4735499999999995</v>
      </c>
      <c r="E851">
        <v>0</v>
      </c>
      <c r="F851" t="s">
        <v>22</v>
      </c>
      <c r="G851" t="s">
        <v>16</v>
      </c>
      <c r="H851" t="s">
        <v>24</v>
      </c>
      <c r="I851">
        <v>27</v>
      </c>
      <c r="J851" t="s">
        <v>19</v>
      </c>
      <c r="K851" t="s">
        <v>25</v>
      </c>
      <c r="L851">
        <v>0</v>
      </c>
      <c r="M851">
        <v>86631.9</v>
      </c>
      <c r="N851" t="s">
        <v>26</v>
      </c>
      <c r="O851" t="s">
        <v>28</v>
      </c>
    </row>
    <row r="852" spans="1:15" x14ac:dyDescent="0.3">
      <c r="A852">
        <v>2965</v>
      </c>
      <c r="B852">
        <v>7.6056499999999998</v>
      </c>
      <c r="C852">
        <v>0</v>
      </c>
      <c r="D852">
        <v>7.2612199999999998</v>
      </c>
      <c r="E852">
        <v>0</v>
      </c>
      <c r="F852" t="s">
        <v>22</v>
      </c>
      <c r="G852" t="s">
        <v>16</v>
      </c>
      <c r="H852" t="s">
        <v>17</v>
      </c>
      <c r="I852">
        <v>71</v>
      </c>
      <c r="J852" t="s">
        <v>18</v>
      </c>
      <c r="K852" t="s">
        <v>25</v>
      </c>
      <c r="L852">
        <v>0</v>
      </c>
      <c r="M852">
        <v>40519.300000000003</v>
      </c>
      <c r="N852" t="s">
        <v>26</v>
      </c>
      <c r="O852" t="s">
        <v>21</v>
      </c>
    </row>
    <row r="853" spans="1:15" x14ac:dyDescent="0.3">
      <c r="A853">
        <v>2968</v>
      </c>
      <c r="B853">
        <v>18.532299999999999</v>
      </c>
      <c r="C853">
        <v>0</v>
      </c>
      <c r="D853">
        <v>68.476500000000001</v>
      </c>
      <c r="E853">
        <v>0</v>
      </c>
      <c r="F853" t="s">
        <v>22</v>
      </c>
      <c r="G853" t="s">
        <v>23</v>
      </c>
      <c r="H853" t="s">
        <v>17</v>
      </c>
      <c r="I853">
        <v>75</v>
      </c>
      <c r="J853" t="s">
        <v>18</v>
      </c>
      <c r="K853" t="s">
        <v>25</v>
      </c>
      <c r="L853">
        <v>1</v>
      </c>
      <c r="M853">
        <v>36939.699999999997</v>
      </c>
      <c r="N853" t="s">
        <v>20</v>
      </c>
      <c r="O853" t="s">
        <v>21</v>
      </c>
    </row>
    <row r="854" spans="1:15" x14ac:dyDescent="0.3">
      <c r="A854">
        <v>2969</v>
      </c>
      <c r="B854">
        <v>17.988499999999998</v>
      </c>
      <c r="C854">
        <v>0.24751999999999999</v>
      </c>
      <c r="D854">
        <v>11.2188</v>
      </c>
      <c r="E854">
        <v>0</v>
      </c>
      <c r="F854" t="s">
        <v>15</v>
      </c>
      <c r="G854" t="s">
        <v>16</v>
      </c>
      <c r="H854" t="s">
        <v>17</v>
      </c>
      <c r="I854">
        <v>41</v>
      </c>
      <c r="J854" t="s">
        <v>19</v>
      </c>
      <c r="K854" t="s">
        <v>19</v>
      </c>
      <c r="L854">
        <v>1</v>
      </c>
      <c r="M854">
        <v>40081.199999999997</v>
      </c>
      <c r="N854" t="s">
        <v>20</v>
      </c>
      <c r="O854" t="s">
        <v>28</v>
      </c>
    </row>
    <row r="855" spans="1:15" x14ac:dyDescent="0.3">
      <c r="A855">
        <v>2973</v>
      </c>
      <c r="B855">
        <v>23.6508</v>
      </c>
      <c r="C855">
        <v>0</v>
      </c>
      <c r="D855">
        <v>21.8857</v>
      </c>
      <c r="E855">
        <v>0</v>
      </c>
      <c r="F855" t="s">
        <v>22</v>
      </c>
      <c r="G855" t="s">
        <v>23</v>
      </c>
      <c r="H855" t="s">
        <v>17</v>
      </c>
      <c r="I855">
        <v>84</v>
      </c>
      <c r="J855" t="s">
        <v>19</v>
      </c>
      <c r="K855" t="s">
        <v>19</v>
      </c>
      <c r="L855">
        <v>1</v>
      </c>
      <c r="M855">
        <v>68273.3</v>
      </c>
      <c r="N855" t="s">
        <v>26</v>
      </c>
      <c r="O855" t="s">
        <v>28</v>
      </c>
    </row>
    <row r="856" spans="1:15" x14ac:dyDescent="0.3">
      <c r="A856">
        <v>2974</v>
      </c>
      <c r="B856">
        <v>27.2927</v>
      </c>
      <c r="C856">
        <v>0</v>
      </c>
      <c r="D856">
        <v>115.79</v>
      </c>
      <c r="E856">
        <v>0</v>
      </c>
      <c r="F856" t="s">
        <v>22</v>
      </c>
      <c r="G856" t="s">
        <v>23</v>
      </c>
      <c r="H856" t="s">
        <v>24</v>
      </c>
      <c r="I856">
        <v>56</v>
      </c>
      <c r="J856" t="s">
        <v>18</v>
      </c>
      <c r="K856" t="s">
        <v>25</v>
      </c>
      <c r="L856">
        <v>0</v>
      </c>
      <c r="M856">
        <v>42795.9</v>
      </c>
      <c r="N856" t="s">
        <v>20</v>
      </c>
      <c r="O856" t="s">
        <v>21</v>
      </c>
    </row>
    <row r="857" spans="1:15" x14ac:dyDescent="0.3">
      <c r="A857">
        <v>2984</v>
      </c>
      <c r="B857">
        <v>0.92764899999999995</v>
      </c>
      <c r="C857">
        <v>0</v>
      </c>
      <c r="D857">
        <v>8.0763400000000001</v>
      </c>
      <c r="E857">
        <v>0</v>
      </c>
      <c r="F857" t="s">
        <v>22</v>
      </c>
      <c r="G857" t="s">
        <v>23</v>
      </c>
      <c r="H857" t="s">
        <v>17</v>
      </c>
      <c r="I857">
        <v>94</v>
      </c>
      <c r="J857" t="s">
        <v>19</v>
      </c>
      <c r="K857" t="s">
        <v>19</v>
      </c>
      <c r="L857">
        <v>2</v>
      </c>
      <c r="M857">
        <v>1140.26</v>
      </c>
      <c r="N857" t="s">
        <v>26</v>
      </c>
      <c r="O857" t="s">
        <v>28</v>
      </c>
    </row>
    <row r="858" spans="1:15" x14ac:dyDescent="0.3">
      <c r="A858">
        <v>2985</v>
      </c>
      <c r="B858">
        <v>6.7824600000000004</v>
      </c>
      <c r="C858">
        <v>0</v>
      </c>
      <c r="D858">
        <v>132.65799999999999</v>
      </c>
      <c r="E858">
        <v>0</v>
      </c>
      <c r="F858" t="s">
        <v>22</v>
      </c>
      <c r="G858" t="s">
        <v>16</v>
      </c>
      <c r="H858" t="s">
        <v>17</v>
      </c>
      <c r="I858">
        <v>66</v>
      </c>
      <c r="J858" t="s">
        <v>18</v>
      </c>
      <c r="K858" t="s">
        <v>19</v>
      </c>
      <c r="L858">
        <v>2</v>
      </c>
      <c r="M858">
        <v>41876.6</v>
      </c>
      <c r="N858" t="s">
        <v>20</v>
      </c>
      <c r="O858" t="s">
        <v>28</v>
      </c>
    </row>
    <row r="859" spans="1:15" ht="16.05" hidden="1" x14ac:dyDescent="0.3">
      <c r="A859">
        <v>2986</v>
      </c>
      <c r="B859">
        <v>0</v>
      </c>
      <c r="C859">
        <v>0</v>
      </c>
      <c r="D859">
        <v>1.3119499999999999</v>
      </c>
      <c r="E859">
        <v>0</v>
      </c>
      <c r="F859" t="s">
        <v>29</v>
      </c>
      <c r="G859" t="s">
        <v>16</v>
      </c>
      <c r="H859" t="s">
        <v>17</v>
      </c>
      <c r="I859">
        <v>87</v>
      </c>
      <c r="J859" t="s">
        <v>18</v>
      </c>
      <c r="K859" t="s">
        <v>19</v>
      </c>
      <c r="L859">
        <v>0</v>
      </c>
      <c r="M859">
        <v>7657.96</v>
      </c>
      <c r="N859" t="s">
        <v>26</v>
      </c>
      <c r="O859" t="s">
        <v>27</v>
      </c>
    </row>
    <row r="860" spans="1:15" x14ac:dyDescent="0.3">
      <c r="A860">
        <v>2994</v>
      </c>
      <c r="B860">
        <v>17.999700000000001</v>
      </c>
      <c r="C860">
        <v>0</v>
      </c>
      <c r="D860">
        <v>133.75899999999999</v>
      </c>
      <c r="E860">
        <v>0</v>
      </c>
      <c r="F860" t="s">
        <v>22</v>
      </c>
      <c r="G860" t="s">
        <v>16</v>
      </c>
      <c r="H860" t="s">
        <v>17</v>
      </c>
      <c r="I860">
        <v>20</v>
      </c>
      <c r="J860" t="s">
        <v>18</v>
      </c>
      <c r="K860" t="s">
        <v>19</v>
      </c>
      <c r="L860">
        <v>2</v>
      </c>
      <c r="M860">
        <v>59758.400000000001</v>
      </c>
      <c r="N860" t="s">
        <v>26</v>
      </c>
      <c r="O860" t="s">
        <v>28</v>
      </c>
    </row>
    <row r="861" spans="1:15" x14ac:dyDescent="0.3">
      <c r="A861">
        <v>2997</v>
      </c>
      <c r="B861">
        <v>29.441099999999999</v>
      </c>
      <c r="C861">
        <v>0</v>
      </c>
      <c r="D861">
        <v>12.9438</v>
      </c>
      <c r="E861">
        <v>0</v>
      </c>
      <c r="F861" t="s">
        <v>22</v>
      </c>
      <c r="G861" t="s">
        <v>16</v>
      </c>
      <c r="H861" t="s">
        <v>24</v>
      </c>
      <c r="I861">
        <v>52</v>
      </c>
      <c r="J861" t="s">
        <v>18</v>
      </c>
      <c r="K861" t="s">
        <v>19</v>
      </c>
      <c r="L861">
        <v>0</v>
      </c>
      <c r="M861">
        <v>8370.36</v>
      </c>
      <c r="N861" t="s">
        <v>26</v>
      </c>
      <c r="O861" t="s">
        <v>28</v>
      </c>
    </row>
    <row r="862" spans="1:15" x14ac:dyDescent="0.3">
      <c r="A862">
        <v>2999</v>
      </c>
      <c r="B862">
        <v>0.34927599999999998</v>
      </c>
      <c r="C862">
        <v>0</v>
      </c>
      <c r="D862">
        <v>46.892899999999997</v>
      </c>
      <c r="E862">
        <v>0</v>
      </c>
      <c r="F862" t="s">
        <v>22</v>
      </c>
      <c r="G862" t="s">
        <v>16</v>
      </c>
      <c r="H862" t="s">
        <v>17</v>
      </c>
      <c r="I862">
        <v>65</v>
      </c>
      <c r="J862" t="s">
        <v>18</v>
      </c>
      <c r="K862" t="s">
        <v>19</v>
      </c>
      <c r="L862">
        <v>1</v>
      </c>
      <c r="M862">
        <v>7790.55</v>
      </c>
      <c r="N862" t="s">
        <v>26</v>
      </c>
      <c r="O862" t="s">
        <v>21</v>
      </c>
    </row>
    <row r="863" spans="1:15" x14ac:dyDescent="0.3">
      <c r="A863">
        <v>3001</v>
      </c>
      <c r="B863">
        <v>20.716999999999999</v>
      </c>
      <c r="C863">
        <v>6.2381500000000001</v>
      </c>
      <c r="D863">
        <v>54.8003</v>
      </c>
      <c r="E863">
        <v>1</v>
      </c>
      <c r="F863" t="s">
        <v>22</v>
      </c>
      <c r="G863" t="s">
        <v>23</v>
      </c>
      <c r="H863" t="s">
        <v>17</v>
      </c>
      <c r="I863">
        <v>41</v>
      </c>
      <c r="J863" t="s">
        <v>18</v>
      </c>
      <c r="K863" t="s">
        <v>25</v>
      </c>
      <c r="L863">
        <v>2</v>
      </c>
      <c r="M863">
        <v>27336.6</v>
      </c>
      <c r="N863" t="s">
        <v>26</v>
      </c>
      <c r="O863" t="s">
        <v>21</v>
      </c>
    </row>
    <row r="864" spans="1:15" x14ac:dyDescent="0.3">
      <c r="A864">
        <v>3002</v>
      </c>
      <c r="B864">
        <v>19.0106</v>
      </c>
      <c r="C864">
        <v>0</v>
      </c>
      <c r="D864">
        <v>65.854900000000001</v>
      </c>
      <c r="E864">
        <v>0</v>
      </c>
      <c r="F864" t="s">
        <v>29</v>
      </c>
      <c r="G864" t="s">
        <v>23</v>
      </c>
      <c r="H864" t="s">
        <v>24</v>
      </c>
      <c r="I864">
        <v>49</v>
      </c>
      <c r="J864" t="s">
        <v>18</v>
      </c>
      <c r="K864" t="s">
        <v>25</v>
      </c>
      <c r="L864">
        <v>0</v>
      </c>
      <c r="M864">
        <v>64727.5</v>
      </c>
      <c r="N864" t="s">
        <v>26</v>
      </c>
      <c r="O864" t="s">
        <v>28</v>
      </c>
    </row>
    <row r="865" spans="1:15" x14ac:dyDescent="0.3">
      <c r="A865">
        <v>3003</v>
      </c>
      <c r="B865">
        <v>21.272400000000001</v>
      </c>
      <c r="C865">
        <v>0</v>
      </c>
      <c r="D865">
        <v>218.12299999999999</v>
      </c>
      <c r="E865">
        <v>0</v>
      </c>
      <c r="F865" t="s">
        <v>15</v>
      </c>
      <c r="G865" t="s">
        <v>23</v>
      </c>
      <c r="H865" t="s">
        <v>17</v>
      </c>
      <c r="I865">
        <v>60</v>
      </c>
      <c r="J865" t="s">
        <v>18</v>
      </c>
      <c r="K865" t="s">
        <v>25</v>
      </c>
      <c r="L865">
        <v>2</v>
      </c>
      <c r="M865">
        <v>95930.6</v>
      </c>
      <c r="N865" t="s">
        <v>20</v>
      </c>
      <c r="O865" t="s">
        <v>21</v>
      </c>
    </row>
    <row r="866" spans="1:15" x14ac:dyDescent="0.3">
      <c r="A866">
        <v>3005</v>
      </c>
      <c r="B866">
        <v>24.033899999999999</v>
      </c>
      <c r="C866">
        <v>0</v>
      </c>
      <c r="D866">
        <v>10.380100000000001</v>
      </c>
      <c r="E866">
        <v>0</v>
      </c>
      <c r="F866" t="s">
        <v>22</v>
      </c>
      <c r="G866" t="s">
        <v>16</v>
      </c>
      <c r="H866" t="s">
        <v>17</v>
      </c>
      <c r="I866">
        <v>34</v>
      </c>
      <c r="J866" t="s">
        <v>19</v>
      </c>
      <c r="K866" t="s">
        <v>25</v>
      </c>
      <c r="L866">
        <v>0</v>
      </c>
      <c r="M866">
        <v>50290.7</v>
      </c>
      <c r="N866" t="s">
        <v>26</v>
      </c>
      <c r="O866" t="s">
        <v>28</v>
      </c>
    </row>
    <row r="867" spans="1:15" x14ac:dyDescent="0.3">
      <c r="A867">
        <v>3007</v>
      </c>
      <c r="B867">
        <v>23.661300000000001</v>
      </c>
      <c r="C867">
        <v>7.9364800000000004</v>
      </c>
      <c r="D867">
        <v>61.004899999999999</v>
      </c>
      <c r="E867">
        <v>0</v>
      </c>
      <c r="F867" t="s">
        <v>29</v>
      </c>
      <c r="G867" t="s">
        <v>23</v>
      </c>
      <c r="H867" t="s">
        <v>17</v>
      </c>
      <c r="I867">
        <v>49</v>
      </c>
      <c r="J867" t="s">
        <v>19</v>
      </c>
      <c r="K867" t="s">
        <v>19</v>
      </c>
      <c r="L867">
        <v>1</v>
      </c>
      <c r="M867">
        <v>20478.599999999999</v>
      </c>
      <c r="N867" t="s">
        <v>26</v>
      </c>
      <c r="O867" t="s">
        <v>21</v>
      </c>
    </row>
    <row r="868" spans="1:15" x14ac:dyDescent="0.3">
      <c r="A868">
        <v>3011</v>
      </c>
      <c r="B868">
        <v>4.2151899999999998</v>
      </c>
      <c r="C868">
        <v>0</v>
      </c>
      <c r="D868">
        <v>8.3267600000000002</v>
      </c>
      <c r="E868">
        <v>0</v>
      </c>
      <c r="F868" t="s">
        <v>22</v>
      </c>
      <c r="G868" t="s">
        <v>23</v>
      </c>
      <c r="H868" t="s">
        <v>17</v>
      </c>
      <c r="I868">
        <v>20</v>
      </c>
      <c r="J868" t="s">
        <v>18</v>
      </c>
      <c r="K868" t="s">
        <v>19</v>
      </c>
      <c r="L868">
        <v>0</v>
      </c>
      <c r="M868">
        <v>72626.399999999994</v>
      </c>
      <c r="N868" t="s">
        <v>20</v>
      </c>
      <c r="O868" t="s">
        <v>28</v>
      </c>
    </row>
    <row r="869" spans="1:15" x14ac:dyDescent="0.3">
      <c r="A869">
        <v>3012</v>
      </c>
      <c r="B869">
        <v>11.814299999999999</v>
      </c>
      <c r="C869">
        <v>0.63523799999999997</v>
      </c>
      <c r="D869">
        <v>5.7358700000000002</v>
      </c>
      <c r="E869">
        <v>0</v>
      </c>
      <c r="F869" t="s">
        <v>22</v>
      </c>
      <c r="G869" t="s">
        <v>16</v>
      </c>
      <c r="H869" t="s">
        <v>17</v>
      </c>
      <c r="I869">
        <v>97</v>
      </c>
      <c r="J869" t="s">
        <v>19</v>
      </c>
      <c r="K869" t="s">
        <v>19</v>
      </c>
      <c r="L869">
        <v>0</v>
      </c>
      <c r="M869">
        <v>96223.4</v>
      </c>
      <c r="N869" t="s">
        <v>20</v>
      </c>
      <c r="O869" t="s">
        <v>28</v>
      </c>
    </row>
    <row r="870" spans="1:15" x14ac:dyDescent="0.3">
      <c r="A870">
        <v>3013</v>
      </c>
      <c r="B870">
        <v>14.9031</v>
      </c>
      <c r="C870">
        <v>0</v>
      </c>
      <c r="D870">
        <v>26.568899999999999</v>
      </c>
      <c r="E870">
        <v>0</v>
      </c>
      <c r="F870" t="s">
        <v>29</v>
      </c>
      <c r="G870" t="s">
        <v>23</v>
      </c>
      <c r="H870" t="s">
        <v>17</v>
      </c>
      <c r="I870">
        <v>93</v>
      </c>
      <c r="J870" t="s">
        <v>19</v>
      </c>
      <c r="K870" t="s">
        <v>25</v>
      </c>
      <c r="L870">
        <v>1</v>
      </c>
      <c r="M870">
        <v>28485.7</v>
      </c>
      <c r="N870" t="s">
        <v>26</v>
      </c>
      <c r="O870" t="s">
        <v>28</v>
      </c>
    </row>
    <row r="871" spans="1:15" x14ac:dyDescent="0.3">
      <c r="A871">
        <v>3015</v>
      </c>
      <c r="B871">
        <v>24.147500000000001</v>
      </c>
      <c r="C871">
        <v>3.1099100000000002</v>
      </c>
      <c r="D871">
        <v>7.8689900000000002</v>
      </c>
      <c r="E871">
        <v>0</v>
      </c>
      <c r="F871" t="s">
        <v>22</v>
      </c>
      <c r="G871" t="s">
        <v>16</v>
      </c>
      <c r="H871" t="s">
        <v>17</v>
      </c>
      <c r="I871">
        <v>30</v>
      </c>
      <c r="J871" t="s">
        <v>18</v>
      </c>
      <c r="K871" t="s">
        <v>19</v>
      </c>
      <c r="L871">
        <v>1</v>
      </c>
      <c r="M871">
        <v>69341.7</v>
      </c>
      <c r="N871" t="s">
        <v>26</v>
      </c>
      <c r="O871" t="s">
        <v>21</v>
      </c>
    </row>
    <row r="872" spans="1:15" x14ac:dyDescent="0.3">
      <c r="A872">
        <v>3016</v>
      </c>
      <c r="B872">
        <v>25.247</v>
      </c>
      <c r="C872">
        <v>0</v>
      </c>
      <c r="D872">
        <v>41.824599999999997</v>
      </c>
      <c r="E872">
        <v>0</v>
      </c>
      <c r="F872" t="s">
        <v>22</v>
      </c>
      <c r="G872" t="s">
        <v>23</v>
      </c>
      <c r="H872" t="s">
        <v>17</v>
      </c>
      <c r="I872">
        <v>60</v>
      </c>
      <c r="J872" t="s">
        <v>19</v>
      </c>
      <c r="K872" t="s">
        <v>19</v>
      </c>
      <c r="L872">
        <v>2</v>
      </c>
      <c r="M872">
        <v>94329.600000000006</v>
      </c>
      <c r="N872" t="s">
        <v>26</v>
      </c>
      <c r="O872" t="s">
        <v>28</v>
      </c>
    </row>
    <row r="873" spans="1:15" x14ac:dyDescent="0.3">
      <c r="A873">
        <v>3020</v>
      </c>
      <c r="B873">
        <v>8.1212199999999992</v>
      </c>
      <c r="C873">
        <v>0</v>
      </c>
      <c r="D873">
        <v>33.230699999999999</v>
      </c>
      <c r="E873">
        <v>0</v>
      </c>
      <c r="F873" t="s">
        <v>22</v>
      </c>
      <c r="G873" t="s">
        <v>23</v>
      </c>
      <c r="H873" t="s">
        <v>24</v>
      </c>
      <c r="I873">
        <v>60</v>
      </c>
      <c r="J873" t="s">
        <v>19</v>
      </c>
      <c r="K873" t="s">
        <v>19</v>
      </c>
      <c r="L873">
        <v>2</v>
      </c>
      <c r="M873">
        <v>67933.8</v>
      </c>
      <c r="N873" t="s">
        <v>26</v>
      </c>
      <c r="O873" t="s">
        <v>28</v>
      </c>
    </row>
    <row r="874" spans="1:15" x14ac:dyDescent="0.3">
      <c r="A874">
        <v>3021</v>
      </c>
      <c r="B874">
        <v>27.044499999999999</v>
      </c>
      <c r="C874">
        <v>0.90516799999999997</v>
      </c>
      <c r="D874">
        <v>14.638299999999999</v>
      </c>
      <c r="E874">
        <v>0</v>
      </c>
      <c r="F874" t="s">
        <v>29</v>
      </c>
      <c r="G874" t="s">
        <v>16</v>
      </c>
      <c r="H874" t="s">
        <v>24</v>
      </c>
      <c r="I874">
        <v>91</v>
      </c>
      <c r="J874" t="s">
        <v>19</v>
      </c>
      <c r="K874" t="s">
        <v>19</v>
      </c>
      <c r="L874">
        <v>0</v>
      </c>
      <c r="M874">
        <v>17527.3</v>
      </c>
      <c r="N874" t="s">
        <v>26</v>
      </c>
      <c r="O874" t="s">
        <v>28</v>
      </c>
    </row>
    <row r="875" spans="1:15" x14ac:dyDescent="0.3">
      <c r="A875">
        <v>3026</v>
      </c>
      <c r="B875">
        <v>22.0853</v>
      </c>
      <c r="C875">
        <v>0.61827799999999999</v>
      </c>
      <c r="D875">
        <v>110.129</v>
      </c>
      <c r="E875">
        <v>0</v>
      </c>
      <c r="F875" t="s">
        <v>22</v>
      </c>
      <c r="G875" t="s">
        <v>23</v>
      </c>
      <c r="H875" t="s">
        <v>17</v>
      </c>
      <c r="I875">
        <v>24</v>
      </c>
      <c r="J875" t="s">
        <v>18</v>
      </c>
      <c r="K875" t="s">
        <v>19</v>
      </c>
      <c r="L875">
        <v>1</v>
      </c>
      <c r="M875">
        <v>88663.4</v>
      </c>
      <c r="N875" t="s">
        <v>26</v>
      </c>
      <c r="O875" t="s">
        <v>28</v>
      </c>
    </row>
    <row r="876" spans="1:15" x14ac:dyDescent="0.3">
      <c r="A876">
        <v>3032</v>
      </c>
      <c r="B876">
        <v>11.909700000000001</v>
      </c>
      <c r="C876">
        <v>0</v>
      </c>
      <c r="D876">
        <v>134.39500000000001</v>
      </c>
      <c r="E876">
        <v>0</v>
      </c>
      <c r="F876" t="s">
        <v>22</v>
      </c>
      <c r="G876" t="s">
        <v>16</v>
      </c>
      <c r="H876" t="s">
        <v>17</v>
      </c>
      <c r="I876">
        <v>57</v>
      </c>
      <c r="J876" t="s">
        <v>19</v>
      </c>
      <c r="K876" t="s">
        <v>25</v>
      </c>
      <c r="L876">
        <v>2</v>
      </c>
      <c r="M876">
        <v>91136.2</v>
      </c>
      <c r="N876" t="s">
        <v>26</v>
      </c>
      <c r="O876" t="s">
        <v>28</v>
      </c>
    </row>
    <row r="877" spans="1:15" x14ac:dyDescent="0.3">
      <c r="A877">
        <v>3033</v>
      </c>
      <c r="B877">
        <v>15.7148</v>
      </c>
      <c r="C877">
        <v>0</v>
      </c>
      <c r="D877">
        <v>12.2569</v>
      </c>
      <c r="E877">
        <v>1</v>
      </c>
      <c r="F877" t="s">
        <v>22</v>
      </c>
      <c r="G877" t="s">
        <v>16</v>
      </c>
      <c r="H877" t="s">
        <v>17</v>
      </c>
      <c r="I877">
        <v>38</v>
      </c>
      <c r="J877" t="s">
        <v>19</v>
      </c>
      <c r="K877" t="s">
        <v>25</v>
      </c>
      <c r="L877">
        <v>2</v>
      </c>
      <c r="M877">
        <v>52600</v>
      </c>
      <c r="N877" t="s">
        <v>26</v>
      </c>
      <c r="O877" t="s">
        <v>28</v>
      </c>
    </row>
    <row r="878" spans="1:15" x14ac:dyDescent="0.3">
      <c r="A878">
        <v>3035</v>
      </c>
      <c r="B878">
        <v>6.12324</v>
      </c>
      <c r="C878">
        <v>0</v>
      </c>
      <c r="D878">
        <v>90.284899999999993</v>
      </c>
      <c r="E878">
        <v>0</v>
      </c>
      <c r="F878" t="s">
        <v>22</v>
      </c>
      <c r="G878" t="s">
        <v>16</v>
      </c>
      <c r="H878" t="s">
        <v>17</v>
      </c>
      <c r="I878">
        <v>50</v>
      </c>
      <c r="J878" t="s">
        <v>19</v>
      </c>
      <c r="K878" t="s">
        <v>19</v>
      </c>
      <c r="L878">
        <v>2</v>
      </c>
      <c r="M878">
        <v>94902.6</v>
      </c>
      <c r="N878" t="s">
        <v>26</v>
      </c>
      <c r="O878" t="s">
        <v>28</v>
      </c>
    </row>
    <row r="879" spans="1:15" x14ac:dyDescent="0.3">
      <c r="A879">
        <v>3036</v>
      </c>
      <c r="B879">
        <v>13.5626</v>
      </c>
      <c r="C879">
        <v>0</v>
      </c>
      <c r="D879">
        <v>35.842100000000002</v>
      </c>
      <c r="E879">
        <v>0</v>
      </c>
      <c r="F879" t="s">
        <v>29</v>
      </c>
      <c r="G879" t="s">
        <v>16</v>
      </c>
      <c r="H879" t="s">
        <v>17</v>
      </c>
      <c r="I879">
        <v>77</v>
      </c>
      <c r="J879" t="s">
        <v>19</v>
      </c>
      <c r="K879" t="s">
        <v>19</v>
      </c>
      <c r="L879">
        <v>2</v>
      </c>
      <c r="M879">
        <v>68704.3</v>
      </c>
      <c r="N879" t="s">
        <v>20</v>
      </c>
      <c r="O879" t="s">
        <v>28</v>
      </c>
    </row>
    <row r="880" spans="1:15" x14ac:dyDescent="0.3">
      <c r="A880">
        <v>3039</v>
      </c>
      <c r="B880">
        <v>29.9682</v>
      </c>
      <c r="C880">
        <v>0</v>
      </c>
      <c r="D880">
        <v>105.663</v>
      </c>
      <c r="E880">
        <v>0</v>
      </c>
      <c r="F880" t="s">
        <v>15</v>
      </c>
      <c r="G880" t="s">
        <v>16</v>
      </c>
      <c r="H880" t="s">
        <v>24</v>
      </c>
      <c r="I880">
        <v>51</v>
      </c>
      <c r="J880" t="s">
        <v>18</v>
      </c>
      <c r="K880" t="s">
        <v>19</v>
      </c>
      <c r="L880">
        <v>1</v>
      </c>
      <c r="M880">
        <v>78231</v>
      </c>
      <c r="N880" t="s">
        <v>26</v>
      </c>
      <c r="O880" t="s">
        <v>21</v>
      </c>
    </row>
    <row r="881" spans="1:15" x14ac:dyDescent="0.3">
      <c r="A881">
        <v>3042</v>
      </c>
      <c r="B881">
        <v>25.476199999999999</v>
      </c>
      <c r="C881">
        <v>0</v>
      </c>
      <c r="D881">
        <v>21.369299999999999</v>
      </c>
      <c r="E881">
        <v>0</v>
      </c>
      <c r="F881" t="s">
        <v>22</v>
      </c>
      <c r="G881" t="s">
        <v>23</v>
      </c>
      <c r="H881" t="s">
        <v>17</v>
      </c>
      <c r="I881">
        <v>33</v>
      </c>
      <c r="J881" t="s">
        <v>18</v>
      </c>
      <c r="K881" t="s">
        <v>19</v>
      </c>
      <c r="L881">
        <v>2</v>
      </c>
      <c r="M881">
        <v>28746.799999999999</v>
      </c>
      <c r="N881" t="s">
        <v>26</v>
      </c>
      <c r="O881" t="s">
        <v>28</v>
      </c>
    </row>
    <row r="882" spans="1:15" x14ac:dyDescent="0.3">
      <c r="A882">
        <v>3046</v>
      </c>
      <c r="B882">
        <v>19.942</v>
      </c>
      <c r="C882">
        <v>0</v>
      </c>
      <c r="D882">
        <v>29.377500000000001</v>
      </c>
      <c r="E882">
        <v>0</v>
      </c>
      <c r="F882" t="s">
        <v>22</v>
      </c>
      <c r="G882" t="s">
        <v>23</v>
      </c>
      <c r="H882" t="s">
        <v>17</v>
      </c>
      <c r="I882">
        <v>58</v>
      </c>
      <c r="J882" t="s">
        <v>18</v>
      </c>
      <c r="K882" t="s">
        <v>19</v>
      </c>
      <c r="L882">
        <v>1</v>
      </c>
      <c r="M882">
        <v>62260.2</v>
      </c>
      <c r="N882" t="s">
        <v>26</v>
      </c>
      <c r="O882" t="s">
        <v>21</v>
      </c>
    </row>
    <row r="883" spans="1:15" x14ac:dyDescent="0.3">
      <c r="A883">
        <v>3049</v>
      </c>
      <c r="B883">
        <v>5.3536099999999998</v>
      </c>
      <c r="C883">
        <v>0</v>
      </c>
      <c r="D883">
        <v>42.459499999999998</v>
      </c>
      <c r="E883">
        <v>0</v>
      </c>
      <c r="F883" t="s">
        <v>22</v>
      </c>
      <c r="G883" t="s">
        <v>23</v>
      </c>
      <c r="H883" t="s">
        <v>24</v>
      </c>
      <c r="I883">
        <v>43</v>
      </c>
      <c r="J883" t="s">
        <v>19</v>
      </c>
      <c r="K883" t="s">
        <v>19</v>
      </c>
      <c r="L883">
        <v>0</v>
      </c>
      <c r="M883">
        <v>12439.4</v>
      </c>
      <c r="N883" t="s">
        <v>26</v>
      </c>
      <c r="O883" t="s">
        <v>28</v>
      </c>
    </row>
    <row r="884" spans="1:15" x14ac:dyDescent="0.3">
      <c r="A884">
        <v>3057</v>
      </c>
      <c r="B884">
        <v>20.5275</v>
      </c>
      <c r="C884">
        <v>6.3860900000000003</v>
      </c>
      <c r="D884">
        <v>59.389200000000002</v>
      </c>
      <c r="E884">
        <v>0</v>
      </c>
      <c r="F884" t="s">
        <v>22</v>
      </c>
      <c r="G884" t="s">
        <v>23</v>
      </c>
      <c r="H884" t="s">
        <v>24</v>
      </c>
      <c r="I884">
        <v>33</v>
      </c>
      <c r="J884" t="s">
        <v>18</v>
      </c>
      <c r="K884" t="s">
        <v>19</v>
      </c>
      <c r="L884">
        <v>0</v>
      </c>
      <c r="M884">
        <v>60170.1</v>
      </c>
      <c r="N884" t="s">
        <v>26</v>
      </c>
      <c r="O884" t="s">
        <v>21</v>
      </c>
    </row>
    <row r="885" spans="1:15" x14ac:dyDescent="0.3">
      <c r="A885">
        <v>3059</v>
      </c>
      <c r="B885">
        <v>22.490300000000001</v>
      </c>
      <c r="C885">
        <v>0</v>
      </c>
      <c r="D885">
        <v>13.9872</v>
      </c>
      <c r="E885">
        <v>0</v>
      </c>
      <c r="F885" t="s">
        <v>22</v>
      </c>
      <c r="G885" t="s">
        <v>16</v>
      </c>
      <c r="H885" t="s">
        <v>17</v>
      </c>
      <c r="I885">
        <v>22</v>
      </c>
      <c r="J885" t="s">
        <v>19</v>
      </c>
      <c r="K885" t="s">
        <v>19</v>
      </c>
      <c r="L885">
        <v>1</v>
      </c>
      <c r="M885">
        <v>57348.800000000003</v>
      </c>
      <c r="N885" t="s">
        <v>26</v>
      </c>
      <c r="O885" t="s">
        <v>28</v>
      </c>
    </row>
    <row r="886" spans="1:15" x14ac:dyDescent="0.3">
      <c r="A886">
        <v>3063</v>
      </c>
      <c r="B886">
        <v>26.066700000000001</v>
      </c>
      <c r="C886">
        <v>0</v>
      </c>
      <c r="D886">
        <v>101.00700000000001</v>
      </c>
      <c r="E886">
        <v>0</v>
      </c>
      <c r="F886" t="s">
        <v>22</v>
      </c>
      <c r="G886" t="s">
        <v>16</v>
      </c>
      <c r="H886" t="s">
        <v>24</v>
      </c>
      <c r="I886">
        <v>19</v>
      </c>
      <c r="J886" t="s">
        <v>19</v>
      </c>
      <c r="K886" t="s">
        <v>19</v>
      </c>
      <c r="L886">
        <v>2</v>
      </c>
      <c r="M886">
        <v>42630</v>
      </c>
      <c r="N886" t="s">
        <v>20</v>
      </c>
      <c r="O886" t="s">
        <v>28</v>
      </c>
    </row>
    <row r="887" spans="1:15" x14ac:dyDescent="0.3">
      <c r="A887">
        <v>3067</v>
      </c>
      <c r="B887">
        <v>28.1111</v>
      </c>
      <c r="C887">
        <v>0</v>
      </c>
      <c r="D887">
        <v>17.662299999999998</v>
      </c>
      <c r="E887">
        <v>0</v>
      </c>
      <c r="F887" t="s">
        <v>22</v>
      </c>
      <c r="G887" t="s">
        <v>16</v>
      </c>
      <c r="H887" t="s">
        <v>17</v>
      </c>
      <c r="I887">
        <v>57</v>
      </c>
      <c r="J887" t="s">
        <v>18</v>
      </c>
      <c r="K887" t="s">
        <v>19</v>
      </c>
      <c r="L887">
        <v>2</v>
      </c>
      <c r="M887">
        <v>64977.4</v>
      </c>
      <c r="N887" t="s">
        <v>26</v>
      </c>
      <c r="O887" t="s">
        <v>28</v>
      </c>
    </row>
    <row r="888" spans="1:15" x14ac:dyDescent="0.3">
      <c r="A888">
        <v>3068</v>
      </c>
      <c r="B888">
        <v>16.662299999999998</v>
      </c>
      <c r="C888">
        <v>1.9242600000000001</v>
      </c>
      <c r="D888">
        <v>10.2102</v>
      </c>
      <c r="E888">
        <v>0</v>
      </c>
      <c r="F888" t="s">
        <v>29</v>
      </c>
      <c r="G888" t="s">
        <v>16</v>
      </c>
      <c r="H888" t="s">
        <v>24</v>
      </c>
      <c r="I888">
        <v>44</v>
      </c>
      <c r="J888" t="s">
        <v>18</v>
      </c>
      <c r="K888" t="s">
        <v>25</v>
      </c>
      <c r="L888">
        <v>2</v>
      </c>
      <c r="M888">
        <v>36824.5</v>
      </c>
      <c r="N888" t="s">
        <v>26</v>
      </c>
      <c r="O888" t="s">
        <v>21</v>
      </c>
    </row>
    <row r="889" spans="1:15" x14ac:dyDescent="0.3">
      <c r="A889">
        <v>3069</v>
      </c>
      <c r="B889">
        <v>21.596</v>
      </c>
      <c r="C889">
        <v>0</v>
      </c>
      <c r="D889">
        <v>21.4711</v>
      </c>
      <c r="E889">
        <v>0</v>
      </c>
      <c r="F889" t="s">
        <v>15</v>
      </c>
      <c r="G889" t="s">
        <v>23</v>
      </c>
      <c r="H889" t="s">
        <v>24</v>
      </c>
      <c r="I889">
        <v>28</v>
      </c>
      <c r="J889" t="s">
        <v>18</v>
      </c>
      <c r="K889" t="s">
        <v>25</v>
      </c>
      <c r="L889">
        <v>2</v>
      </c>
      <c r="M889">
        <v>39223.199999999997</v>
      </c>
      <c r="N889" t="s">
        <v>20</v>
      </c>
      <c r="O889" t="s">
        <v>21</v>
      </c>
    </row>
    <row r="890" spans="1:15" x14ac:dyDescent="0.3">
      <c r="A890">
        <v>3071</v>
      </c>
      <c r="B890">
        <v>25.413499999999999</v>
      </c>
      <c r="C890">
        <v>0</v>
      </c>
      <c r="D890">
        <v>5.4451000000000001</v>
      </c>
      <c r="E890">
        <v>0</v>
      </c>
      <c r="F890" t="s">
        <v>22</v>
      </c>
      <c r="G890" t="s">
        <v>16</v>
      </c>
      <c r="H890" t="s">
        <v>24</v>
      </c>
      <c r="I890">
        <v>39</v>
      </c>
      <c r="J890" t="s">
        <v>19</v>
      </c>
      <c r="K890" t="s">
        <v>19</v>
      </c>
      <c r="L890">
        <v>0</v>
      </c>
      <c r="M890">
        <v>42700.5</v>
      </c>
      <c r="N890" t="s">
        <v>20</v>
      </c>
      <c r="O890" t="s">
        <v>28</v>
      </c>
    </row>
    <row r="891" spans="1:15" x14ac:dyDescent="0.3">
      <c r="A891">
        <v>3072</v>
      </c>
      <c r="B891">
        <v>20.938300000000002</v>
      </c>
      <c r="C891">
        <v>0</v>
      </c>
      <c r="D891">
        <v>8.1716800000000003</v>
      </c>
      <c r="E891">
        <v>0</v>
      </c>
      <c r="F891" t="s">
        <v>22</v>
      </c>
      <c r="G891" t="s">
        <v>23</v>
      </c>
      <c r="H891" t="s">
        <v>17</v>
      </c>
      <c r="I891">
        <v>93</v>
      </c>
      <c r="J891" t="s">
        <v>19</v>
      </c>
      <c r="K891" t="s">
        <v>25</v>
      </c>
      <c r="L891">
        <v>0</v>
      </c>
      <c r="M891">
        <v>38248.300000000003</v>
      </c>
      <c r="N891" t="s">
        <v>26</v>
      </c>
      <c r="O891" t="s">
        <v>28</v>
      </c>
    </row>
    <row r="892" spans="1:15" x14ac:dyDescent="0.3">
      <c r="A892">
        <v>3073</v>
      </c>
      <c r="B892">
        <v>11.020899999999999</v>
      </c>
      <c r="C892">
        <v>0</v>
      </c>
      <c r="D892">
        <v>9.2610799999999998</v>
      </c>
      <c r="E892">
        <v>0</v>
      </c>
      <c r="F892" t="s">
        <v>22</v>
      </c>
      <c r="G892" t="s">
        <v>23</v>
      </c>
      <c r="H892" t="s">
        <v>17</v>
      </c>
      <c r="I892">
        <v>92</v>
      </c>
      <c r="J892" t="s">
        <v>19</v>
      </c>
      <c r="K892" t="s">
        <v>19</v>
      </c>
      <c r="L892">
        <v>1</v>
      </c>
      <c r="M892">
        <v>95020.4</v>
      </c>
      <c r="N892" t="s">
        <v>20</v>
      </c>
      <c r="O892" t="s">
        <v>28</v>
      </c>
    </row>
    <row r="893" spans="1:15" x14ac:dyDescent="0.3">
      <c r="A893">
        <v>3074</v>
      </c>
      <c r="B893">
        <v>29.02</v>
      </c>
      <c r="C893">
        <v>0</v>
      </c>
      <c r="D893">
        <v>173.619</v>
      </c>
      <c r="E893">
        <v>0</v>
      </c>
      <c r="F893" t="s">
        <v>22</v>
      </c>
      <c r="G893" t="s">
        <v>16</v>
      </c>
      <c r="H893" t="s">
        <v>24</v>
      </c>
      <c r="I893">
        <v>84</v>
      </c>
      <c r="J893" t="s">
        <v>19</v>
      </c>
      <c r="K893" t="s">
        <v>19</v>
      </c>
      <c r="L893">
        <v>0</v>
      </c>
      <c r="M893">
        <v>46514.2</v>
      </c>
      <c r="N893" t="s">
        <v>20</v>
      </c>
      <c r="O893" t="s">
        <v>28</v>
      </c>
    </row>
    <row r="894" spans="1:15" x14ac:dyDescent="0.3">
      <c r="A894">
        <v>3075</v>
      </c>
      <c r="B894">
        <v>9.9999300000000009</v>
      </c>
      <c r="C894">
        <v>0</v>
      </c>
      <c r="D894">
        <v>101.67400000000001</v>
      </c>
      <c r="E894">
        <v>0</v>
      </c>
      <c r="F894" t="s">
        <v>15</v>
      </c>
      <c r="G894" t="s">
        <v>16</v>
      </c>
      <c r="H894" t="s">
        <v>24</v>
      </c>
      <c r="I894">
        <v>50</v>
      </c>
      <c r="J894" t="s">
        <v>19</v>
      </c>
      <c r="K894" t="s">
        <v>19</v>
      </c>
      <c r="L894">
        <v>1</v>
      </c>
      <c r="M894">
        <v>19301.3</v>
      </c>
      <c r="N894" t="s">
        <v>20</v>
      </c>
      <c r="O894" t="s">
        <v>28</v>
      </c>
    </row>
    <row r="895" spans="1:15" x14ac:dyDescent="0.3">
      <c r="A895">
        <v>3076</v>
      </c>
      <c r="B895">
        <v>5.9382700000000002</v>
      </c>
      <c r="C895">
        <v>0</v>
      </c>
      <c r="D895">
        <v>8.9304100000000002</v>
      </c>
      <c r="E895">
        <v>0</v>
      </c>
      <c r="F895" t="s">
        <v>22</v>
      </c>
      <c r="G895" t="s">
        <v>23</v>
      </c>
      <c r="H895" t="s">
        <v>17</v>
      </c>
      <c r="I895">
        <v>73</v>
      </c>
      <c r="J895" t="s">
        <v>19</v>
      </c>
      <c r="K895" t="s">
        <v>25</v>
      </c>
      <c r="L895">
        <v>0</v>
      </c>
      <c r="M895">
        <v>1259.01</v>
      </c>
      <c r="N895" t="s">
        <v>20</v>
      </c>
      <c r="O895" t="s">
        <v>28</v>
      </c>
    </row>
    <row r="896" spans="1:15" x14ac:dyDescent="0.3">
      <c r="A896">
        <v>3095</v>
      </c>
      <c r="B896">
        <v>6.5657800000000002</v>
      </c>
      <c r="C896">
        <v>7.0037099999999999</v>
      </c>
      <c r="D896">
        <v>82.368700000000004</v>
      </c>
      <c r="E896">
        <v>0</v>
      </c>
      <c r="F896" t="s">
        <v>29</v>
      </c>
      <c r="G896" t="s">
        <v>23</v>
      </c>
      <c r="H896" t="s">
        <v>24</v>
      </c>
      <c r="I896">
        <v>64</v>
      </c>
      <c r="J896" t="s">
        <v>18</v>
      </c>
      <c r="K896" t="s">
        <v>25</v>
      </c>
      <c r="L896">
        <v>1</v>
      </c>
      <c r="M896">
        <v>53357.2</v>
      </c>
      <c r="N896" t="s">
        <v>26</v>
      </c>
      <c r="O896" t="s">
        <v>21</v>
      </c>
    </row>
    <row r="897" spans="1:15" x14ac:dyDescent="0.3">
      <c r="A897">
        <v>3097</v>
      </c>
      <c r="B897">
        <v>25.209</v>
      </c>
      <c r="C897">
        <v>0</v>
      </c>
      <c r="D897">
        <v>58.425400000000003</v>
      </c>
      <c r="E897">
        <v>0</v>
      </c>
      <c r="F897" t="s">
        <v>29</v>
      </c>
      <c r="G897" t="s">
        <v>16</v>
      </c>
      <c r="H897" t="s">
        <v>17</v>
      </c>
      <c r="I897">
        <v>80</v>
      </c>
      <c r="J897" t="s">
        <v>18</v>
      </c>
      <c r="K897" t="s">
        <v>25</v>
      </c>
      <c r="L897">
        <v>0</v>
      </c>
      <c r="M897">
        <v>65209.599999999999</v>
      </c>
      <c r="N897" t="s">
        <v>20</v>
      </c>
      <c r="O897" t="s">
        <v>21</v>
      </c>
    </row>
    <row r="898" spans="1:15" x14ac:dyDescent="0.3">
      <c r="A898">
        <v>3098</v>
      </c>
      <c r="B898">
        <v>18.319500000000001</v>
      </c>
      <c r="C898">
        <v>0</v>
      </c>
      <c r="D898">
        <v>47.575499999999998</v>
      </c>
      <c r="E898">
        <v>0</v>
      </c>
      <c r="F898" t="s">
        <v>29</v>
      </c>
      <c r="G898" t="s">
        <v>23</v>
      </c>
      <c r="H898" t="s">
        <v>17</v>
      </c>
      <c r="I898">
        <v>37</v>
      </c>
      <c r="J898" t="s">
        <v>18</v>
      </c>
      <c r="K898" t="s">
        <v>25</v>
      </c>
      <c r="L898">
        <v>0</v>
      </c>
      <c r="M898">
        <v>5978.89</v>
      </c>
      <c r="N898" t="s">
        <v>20</v>
      </c>
      <c r="O898" t="s">
        <v>28</v>
      </c>
    </row>
    <row r="899" spans="1:15" x14ac:dyDescent="0.3">
      <c r="A899">
        <v>3100</v>
      </c>
      <c r="B899">
        <v>22.7791</v>
      </c>
      <c r="C899">
        <v>0</v>
      </c>
      <c r="D899">
        <v>45.030099999999997</v>
      </c>
      <c r="E899">
        <v>0</v>
      </c>
      <c r="F899" t="s">
        <v>15</v>
      </c>
      <c r="G899" t="s">
        <v>23</v>
      </c>
      <c r="H899" t="s">
        <v>17</v>
      </c>
      <c r="I899">
        <v>78</v>
      </c>
      <c r="J899" t="s">
        <v>19</v>
      </c>
      <c r="K899" t="s">
        <v>19</v>
      </c>
      <c r="L899">
        <v>0</v>
      </c>
      <c r="M899">
        <v>92198.8</v>
      </c>
      <c r="N899" t="s">
        <v>26</v>
      </c>
      <c r="O899" t="s">
        <v>28</v>
      </c>
    </row>
    <row r="900" spans="1:15" x14ac:dyDescent="0.3">
      <c r="A900">
        <v>3103</v>
      </c>
      <c r="B900">
        <v>21.885300000000001</v>
      </c>
      <c r="C900">
        <v>0</v>
      </c>
      <c r="D900">
        <v>53.559199999999997</v>
      </c>
      <c r="E900">
        <v>0</v>
      </c>
      <c r="F900" t="s">
        <v>22</v>
      </c>
      <c r="G900" t="s">
        <v>16</v>
      </c>
      <c r="H900" t="s">
        <v>17</v>
      </c>
      <c r="I900">
        <v>97</v>
      </c>
      <c r="J900" t="s">
        <v>19</v>
      </c>
      <c r="K900" t="s">
        <v>19</v>
      </c>
      <c r="L900">
        <v>1</v>
      </c>
      <c r="M900">
        <v>63394.9</v>
      </c>
      <c r="N900" t="s">
        <v>26</v>
      </c>
      <c r="O900" t="s">
        <v>28</v>
      </c>
    </row>
    <row r="901" spans="1:15" x14ac:dyDescent="0.3">
      <c r="A901">
        <v>3104</v>
      </c>
      <c r="B901">
        <v>8.2069700000000001</v>
      </c>
      <c r="C901">
        <v>0</v>
      </c>
      <c r="D901">
        <v>126.694</v>
      </c>
      <c r="E901">
        <v>0</v>
      </c>
      <c r="F901" t="s">
        <v>29</v>
      </c>
      <c r="G901" t="s">
        <v>23</v>
      </c>
      <c r="H901" t="s">
        <v>17</v>
      </c>
      <c r="I901">
        <v>42</v>
      </c>
      <c r="J901" t="s">
        <v>18</v>
      </c>
      <c r="K901" t="s">
        <v>25</v>
      </c>
      <c r="L901">
        <v>1</v>
      </c>
      <c r="M901">
        <v>86021.7</v>
      </c>
      <c r="N901" t="s">
        <v>20</v>
      </c>
      <c r="O901" t="s">
        <v>21</v>
      </c>
    </row>
    <row r="902" spans="1:15" x14ac:dyDescent="0.3">
      <c r="A902">
        <v>3107</v>
      </c>
      <c r="B902">
        <v>26.8567</v>
      </c>
      <c r="C902">
        <v>0</v>
      </c>
      <c r="D902">
        <v>14.5749</v>
      </c>
      <c r="E902">
        <v>1</v>
      </c>
      <c r="F902" t="s">
        <v>22</v>
      </c>
      <c r="G902" t="s">
        <v>16</v>
      </c>
      <c r="H902" t="s">
        <v>17</v>
      </c>
      <c r="I902">
        <v>53</v>
      </c>
      <c r="J902" t="s">
        <v>18</v>
      </c>
      <c r="K902" t="s">
        <v>25</v>
      </c>
      <c r="L902">
        <v>2</v>
      </c>
      <c r="M902">
        <v>26107.5</v>
      </c>
      <c r="N902" t="s">
        <v>26</v>
      </c>
      <c r="O902" t="s">
        <v>21</v>
      </c>
    </row>
    <row r="903" spans="1:15" x14ac:dyDescent="0.3">
      <c r="A903">
        <v>3109</v>
      </c>
      <c r="B903">
        <v>12.8634</v>
      </c>
      <c r="C903">
        <v>0</v>
      </c>
      <c r="D903">
        <v>18.732399999999998</v>
      </c>
      <c r="E903">
        <v>0</v>
      </c>
      <c r="F903" t="s">
        <v>22</v>
      </c>
      <c r="G903" t="s">
        <v>23</v>
      </c>
      <c r="H903" t="s">
        <v>17</v>
      </c>
      <c r="I903">
        <v>45</v>
      </c>
      <c r="J903" t="s">
        <v>18</v>
      </c>
      <c r="K903" t="s">
        <v>19</v>
      </c>
      <c r="L903">
        <v>0</v>
      </c>
      <c r="M903">
        <v>59008.4</v>
      </c>
      <c r="N903" t="s">
        <v>20</v>
      </c>
      <c r="O903" t="s">
        <v>28</v>
      </c>
    </row>
    <row r="904" spans="1:15" x14ac:dyDescent="0.3">
      <c r="A904">
        <v>3110</v>
      </c>
      <c r="B904">
        <v>11.743600000000001</v>
      </c>
      <c r="C904">
        <v>0</v>
      </c>
      <c r="D904">
        <v>38.328299999999999</v>
      </c>
      <c r="E904">
        <v>0</v>
      </c>
      <c r="F904" t="s">
        <v>22</v>
      </c>
      <c r="G904" t="s">
        <v>23</v>
      </c>
      <c r="H904" t="s">
        <v>17</v>
      </c>
      <c r="I904">
        <v>64</v>
      </c>
      <c r="J904" t="s">
        <v>18</v>
      </c>
      <c r="K904" t="s">
        <v>19</v>
      </c>
      <c r="L904">
        <v>0</v>
      </c>
      <c r="M904">
        <v>6528.38</v>
      </c>
      <c r="N904" t="s">
        <v>20</v>
      </c>
      <c r="O904" t="s">
        <v>21</v>
      </c>
    </row>
    <row r="905" spans="1:15" x14ac:dyDescent="0.3">
      <c r="A905">
        <v>3119</v>
      </c>
      <c r="B905">
        <v>28.7913</v>
      </c>
      <c r="C905">
        <v>5.2130299999999998</v>
      </c>
      <c r="D905">
        <v>67.358599999999996</v>
      </c>
      <c r="E905">
        <v>0</v>
      </c>
      <c r="F905" t="s">
        <v>15</v>
      </c>
      <c r="G905" t="s">
        <v>16</v>
      </c>
      <c r="H905" t="s">
        <v>17</v>
      </c>
      <c r="I905">
        <v>52</v>
      </c>
      <c r="J905" t="s">
        <v>19</v>
      </c>
      <c r="K905" t="s">
        <v>25</v>
      </c>
      <c r="L905">
        <v>0</v>
      </c>
      <c r="M905">
        <v>54622.3</v>
      </c>
      <c r="N905" t="s">
        <v>26</v>
      </c>
      <c r="O905" t="s">
        <v>21</v>
      </c>
    </row>
    <row r="906" spans="1:15" x14ac:dyDescent="0.3">
      <c r="A906">
        <v>3125</v>
      </c>
      <c r="B906">
        <v>19.043199999999999</v>
      </c>
      <c r="C906">
        <v>0</v>
      </c>
      <c r="D906">
        <v>29.399100000000001</v>
      </c>
      <c r="E906">
        <v>0</v>
      </c>
      <c r="F906" t="s">
        <v>15</v>
      </c>
      <c r="G906" t="s">
        <v>16</v>
      </c>
      <c r="H906" t="s">
        <v>17</v>
      </c>
      <c r="I906">
        <v>47</v>
      </c>
      <c r="J906" t="s">
        <v>19</v>
      </c>
      <c r="K906" t="s">
        <v>25</v>
      </c>
      <c r="L906">
        <v>0</v>
      </c>
      <c r="M906">
        <v>64295.199999999997</v>
      </c>
      <c r="N906" t="s">
        <v>20</v>
      </c>
      <c r="O906" t="s">
        <v>28</v>
      </c>
    </row>
    <row r="907" spans="1:15" x14ac:dyDescent="0.3">
      <c r="A907">
        <v>3131</v>
      </c>
      <c r="B907">
        <v>21.9878</v>
      </c>
      <c r="C907">
        <v>6.94184</v>
      </c>
      <c r="D907">
        <v>12.8744</v>
      </c>
      <c r="E907">
        <v>0</v>
      </c>
      <c r="F907" t="s">
        <v>22</v>
      </c>
      <c r="G907" t="s">
        <v>16</v>
      </c>
      <c r="H907" t="s">
        <v>17</v>
      </c>
      <c r="I907">
        <v>79</v>
      </c>
      <c r="J907" t="s">
        <v>19</v>
      </c>
      <c r="K907" t="s">
        <v>19</v>
      </c>
      <c r="L907">
        <v>0</v>
      </c>
      <c r="M907">
        <v>26074.5</v>
      </c>
      <c r="N907" t="s">
        <v>26</v>
      </c>
      <c r="O907" t="s">
        <v>21</v>
      </c>
    </row>
    <row r="908" spans="1:15" x14ac:dyDescent="0.3">
      <c r="A908">
        <v>3135</v>
      </c>
      <c r="B908">
        <v>0</v>
      </c>
      <c r="C908">
        <v>0</v>
      </c>
      <c r="D908">
        <v>2.1637599999999999</v>
      </c>
      <c r="E908">
        <v>1</v>
      </c>
      <c r="F908" t="s">
        <v>15</v>
      </c>
      <c r="G908" t="s">
        <v>23</v>
      </c>
      <c r="H908" t="s">
        <v>17</v>
      </c>
      <c r="I908">
        <v>60</v>
      </c>
      <c r="J908" t="s">
        <v>19</v>
      </c>
      <c r="K908" t="s">
        <v>19</v>
      </c>
      <c r="L908">
        <v>1</v>
      </c>
      <c r="M908">
        <v>20552.599999999999</v>
      </c>
      <c r="N908" t="s">
        <v>26</v>
      </c>
      <c r="O908" t="s">
        <v>28</v>
      </c>
    </row>
    <row r="909" spans="1:15" x14ac:dyDescent="0.3">
      <c r="A909">
        <v>3138</v>
      </c>
      <c r="B909">
        <v>14.1126</v>
      </c>
      <c r="C909">
        <v>0</v>
      </c>
      <c r="D909">
        <v>54.553699999999999</v>
      </c>
      <c r="E909">
        <v>0</v>
      </c>
      <c r="F909" t="s">
        <v>22</v>
      </c>
      <c r="G909" t="s">
        <v>16</v>
      </c>
      <c r="H909" t="s">
        <v>24</v>
      </c>
      <c r="I909">
        <v>37</v>
      </c>
      <c r="J909" t="s">
        <v>18</v>
      </c>
      <c r="K909" t="s">
        <v>25</v>
      </c>
      <c r="L909">
        <v>0</v>
      </c>
      <c r="M909">
        <v>47732</v>
      </c>
      <c r="N909" t="s">
        <v>20</v>
      </c>
      <c r="O909" t="s">
        <v>28</v>
      </c>
    </row>
    <row r="910" spans="1:15" x14ac:dyDescent="0.3">
      <c r="A910">
        <v>3141</v>
      </c>
      <c r="B910">
        <v>15.195499999999999</v>
      </c>
      <c r="C910">
        <v>0</v>
      </c>
      <c r="D910">
        <v>295.30799999999999</v>
      </c>
      <c r="E910">
        <v>0</v>
      </c>
      <c r="F910" t="s">
        <v>22</v>
      </c>
      <c r="G910" t="s">
        <v>16</v>
      </c>
      <c r="H910" t="s">
        <v>17</v>
      </c>
      <c r="I910">
        <v>71</v>
      </c>
      <c r="J910" t="s">
        <v>19</v>
      </c>
      <c r="K910" t="s">
        <v>19</v>
      </c>
      <c r="L910">
        <v>1</v>
      </c>
      <c r="M910">
        <v>98967.7</v>
      </c>
      <c r="N910" t="s">
        <v>26</v>
      </c>
      <c r="O910" t="s">
        <v>28</v>
      </c>
    </row>
    <row r="911" spans="1:15" x14ac:dyDescent="0.3">
      <c r="A911">
        <v>3142</v>
      </c>
      <c r="B911">
        <v>6.2922200000000004</v>
      </c>
      <c r="C911">
        <v>0</v>
      </c>
      <c r="D911">
        <v>66.431200000000004</v>
      </c>
      <c r="E911">
        <v>0</v>
      </c>
      <c r="F911" t="s">
        <v>22</v>
      </c>
      <c r="G911" t="s">
        <v>23</v>
      </c>
      <c r="H911" t="s">
        <v>17</v>
      </c>
      <c r="I911">
        <v>76</v>
      </c>
      <c r="J911" t="s">
        <v>19</v>
      </c>
      <c r="K911" t="s">
        <v>19</v>
      </c>
      <c r="L911">
        <v>0</v>
      </c>
      <c r="M911">
        <v>14271.8</v>
      </c>
      <c r="N911" t="s">
        <v>26</v>
      </c>
      <c r="O911" t="s">
        <v>28</v>
      </c>
    </row>
    <row r="912" spans="1:15" x14ac:dyDescent="0.3">
      <c r="A912">
        <v>3145</v>
      </c>
      <c r="B912">
        <v>24.021699999999999</v>
      </c>
      <c r="C912">
        <v>3.4094600000000002</v>
      </c>
      <c r="D912">
        <v>183.624</v>
      </c>
      <c r="E912">
        <v>0</v>
      </c>
      <c r="F912" t="s">
        <v>29</v>
      </c>
      <c r="G912" t="s">
        <v>23</v>
      </c>
      <c r="H912" t="s">
        <v>17</v>
      </c>
      <c r="I912">
        <v>44</v>
      </c>
      <c r="J912" t="s">
        <v>18</v>
      </c>
      <c r="K912" t="s">
        <v>19</v>
      </c>
      <c r="L912">
        <v>1</v>
      </c>
      <c r="M912">
        <v>7700.73</v>
      </c>
      <c r="N912" t="s">
        <v>26</v>
      </c>
      <c r="O912" t="s">
        <v>21</v>
      </c>
    </row>
    <row r="913" spans="1:15" x14ac:dyDescent="0.3">
      <c r="A913">
        <v>3150</v>
      </c>
      <c r="B913">
        <v>25.328600000000002</v>
      </c>
      <c r="C913">
        <v>0</v>
      </c>
      <c r="D913">
        <v>51.002699999999997</v>
      </c>
      <c r="E913">
        <v>0</v>
      </c>
      <c r="F913" t="s">
        <v>29</v>
      </c>
      <c r="G913" t="s">
        <v>16</v>
      </c>
      <c r="H913" t="s">
        <v>17</v>
      </c>
      <c r="I913">
        <v>35</v>
      </c>
      <c r="J913" t="s">
        <v>19</v>
      </c>
      <c r="K913" t="s">
        <v>19</v>
      </c>
      <c r="L913">
        <v>1</v>
      </c>
      <c r="M913">
        <v>32238.2</v>
      </c>
      <c r="N913" t="s">
        <v>26</v>
      </c>
      <c r="O913" t="s">
        <v>28</v>
      </c>
    </row>
    <row r="914" spans="1:15" x14ac:dyDescent="0.3">
      <c r="A914">
        <v>3153</v>
      </c>
      <c r="B914">
        <v>8.0289199999999994</v>
      </c>
      <c r="C914">
        <v>0</v>
      </c>
      <c r="D914">
        <v>46.130899999999997</v>
      </c>
      <c r="E914">
        <v>0</v>
      </c>
      <c r="F914" t="s">
        <v>22</v>
      </c>
      <c r="G914" t="s">
        <v>23</v>
      </c>
      <c r="H914" t="s">
        <v>17</v>
      </c>
      <c r="I914">
        <v>97</v>
      </c>
      <c r="J914" t="s">
        <v>18</v>
      </c>
      <c r="K914" t="s">
        <v>19</v>
      </c>
      <c r="L914">
        <v>0</v>
      </c>
      <c r="M914">
        <v>2902.34</v>
      </c>
      <c r="N914" t="s">
        <v>26</v>
      </c>
      <c r="O914" t="s">
        <v>21</v>
      </c>
    </row>
    <row r="915" spans="1:15" ht="16.05" hidden="1" x14ac:dyDescent="0.3">
      <c r="A915">
        <v>3159</v>
      </c>
      <c r="B915">
        <v>0</v>
      </c>
      <c r="C915">
        <v>0</v>
      </c>
      <c r="D915">
        <v>0.97865400000000002</v>
      </c>
      <c r="E915">
        <v>0</v>
      </c>
      <c r="F915" t="s">
        <v>22</v>
      </c>
      <c r="G915" t="s">
        <v>16</v>
      </c>
      <c r="H915" t="s">
        <v>17</v>
      </c>
      <c r="I915">
        <v>22</v>
      </c>
      <c r="J915" t="s">
        <v>18</v>
      </c>
      <c r="K915" t="s">
        <v>25</v>
      </c>
      <c r="L915">
        <v>2</v>
      </c>
      <c r="M915">
        <v>50290.7</v>
      </c>
      <c r="N915" t="s">
        <v>26</v>
      </c>
      <c r="O915" t="s">
        <v>27</v>
      </c>
    </row>
    <row r="916" spans="1:15" x14ac:dyDescent="0.3">
      <c r="A916">
        <v>3160</v>
      </c>
      <c r="B916">
        <v>12.2904</v>
      </c>
      <c r="C916">
        <v>5.1327400000000001</v>
      </c>
      <c r="D916">
        <v>88.639499999999998</v>
      </c>
      <c r="E916">
        <v>0</v>
      </c>
      <c r="F916" t="s">
        <v>29</v>
      </c>
      <c r="G916" t="s">
        <v>23</v>
      </c>
      <c r="H916" t="s">
        <v>17</v>
      </c>
      <c r="I916">
        <v>73</v>
      </c>
      <c r="J916" t="s">
        <v>18</v>
      </c>
      <c r="K916" t="s">
        <v>19</v>
      </c>
      <c r="L916">
        <v>0</v>
      </c>
      <c r="M916">
        <v>61438.2</v>
      </c>
      <c r="N916" t="s">
        <v>26</v>
      </c>
      <c r="O916" t="s">
        <v>21</v>
      </c>
    </row>
    <row r="917" spans="1:15" ht="16.05" hidden="1" x14ac:dyDescent="0.3">
      <c r="A917">
        <v>3162</v>
      </c>
      <c r="B917">
        <v>0</v>
      </c>
      <c r="C917">
        <v>0</v>
      </c>
      <c r="D917">
        <v>3.6305900000000002</v>
      </c>
      <c r="E917">
        <v>0</v>
      </c>
      <c r="F917" t="s">
        <v>29</v>
      </c>
      <c r="G917" t="s">
        <v>16</v>
      </c>
      <c r="H917" t="s">
        <v>17</v>
      </c>
      <c r="I917">
        <v>70</v>
      </c>
      <c r="J917" t="s">
        <v>19</v>
      </c>
      <c r="K917" t="s">
        <v>19</v>
      </c>
      <c r="L917">
        <v>1</v>
      </c>
      <c r="M917">
        <v>17819.900000000001</v>
      </c>
      <c r="N917" t="s">
        <v>20</v>
      </c>
      <c r="O917" t="s">
        <v>27</v>
      </c>
    </row>
    <row r="918" spans="1:15" x14ac:dyDescent="0.3">
      <c r="A918">
        <v>3163</v>
      </c>
      <c r="B918">
        <v>25.360299999999999</v>
      </c>
      <c r="C918">
        <v>0</v>
      </c>
      <c r="D918">
        <v>51.25</v>
      </c>
      <c r="E918">
        <v>0</v>
      </c>
      <c r="F918" t="s">
        <v>29</v>
      </c>
      <c r="G918" t="s">
        <v>23</v>
      </c>
      <c r="H918" t="s">
        <v>17</v>
      </c>
      <c r="I918">
        <v>26</v>
      </c>
      <c r="J918" t="s">
        <v>19</v>
      </c>
      <c r="K918" t="s">
        <v>25</v>
      </c>
      <c r="L918">
        <v>1</v>
      </c>
      <c r="M918">
        <v>72649.3</v>
      </c>
      <c r="N918" t="s">
        <v>26</v>
      </c>
      <c r="O918" t="s">
        <v>28</v>
      </c>
    </row>
    <row r="919" spans="1:15" x14ac:dyDescent="0.3">
      <c r="A919">
        <v>3165</v>
      </c>
      <c r="B919">
        <v>26.8278</v>
      </c>
      <c r="C919">
        <v>0</v>
      </c>
      <c r="D919">
        <v>19.267299999999999</v>
      </c>
      <c r="E919">
        <v>0</v>
      </c>
      <c r="F919" t="s">
        <v>22</v>
      </c>
      <c r="G919" t="s">
        <v>23</v>
      </c>
      <c r="H919" t="s">
        <v>17</v>
      </c>
      <c r="I919">
        <v>85</v>
      </c>
      <c r="J919" t="s">
        <v>19</v>
      </c>
      <c r="K919" t="s">
        <v>25</v>
      </c>
      <c r="L919">
        <v>2</v>
      </c>
      <c r="M919">
        <v>25353.4</v>
      </c>
      <c r="N919" t="s">
        <v>20</v>
      </c>
      <c r="O919" t="s">
        <v>28</v>
      </c>
    </row>
    <row r="920" spans="1:15" x14ac:dyDescent="0.3">
      <c r="A920">
        <v>3168</v>
      </c>
      <c r="B920">
        <v>2.3300299999999998</v>
      </c>
      <c r="C920">
        <v>5.3078700000000003</v>
      </c>
      <c r="D920">
        <v>23.467600000000001</v>
      </c>
      <c r="E920">
        <v>0</v>
      </c>
      <c r="F920" t="s">
        <v>29</v>
      </c>
      <c r="G920" t="s">
        <v>23</v>
      </c>
      <c r="H920" t="s">
        <v>24</v>
      </c>
      <c r="I920">
        <v>79</v>
      </c>
      <c r="J920" t="s">
        <v>19</v>
      </c>
      <c r="K920" t="s">
        <v>19</v>
      </c>
      <c r="L920">
        <v>2</v>
      </c>
      <c r="M920">
        <v>5265.35</v>
      </c>
      <c r="N920" t="s">
        <v>26</v>
      </c>
      <c r="O920" t="s">
        <v>28</v>
      </c>
    </row>
    <row r="921" spans="1:15" x14ac:dyDescent="0.3">
      <c r="A921">
        <v>3171</v>
      </c>
      <c r="B921">
        <v>2.1945399999999999</v>
      </c>
      <c r="C921">
        <v>2.7817599999999998</v>
      </c>
      <c r="D921">
        <v>46.718800000000002</v>
      </c>
      <c r="E921">
        <v>0</v>
      </c>
      <c r="F921" t="s">
        <v>15</v>
      </c>
      <c r="G921" t="s">
        <v>16</v>
      </c>
      <c r="H921" t="s">
        <v>17</v>
      </c>
      <c r="I921">
        <v>86</v>
      </c>
      <c r="J921" t="s">
        <v>18</v>
      </c>
      <c r="K921" t="s">
        <v>19</v>
      </c>
      <c r="L921">
        <v>1</v>
      </c>
      <c r="M921">
        <v>53357.9</v>
      </c>
      <c r="N921" t="s">
        <v>20</v>
      </c>
      <c r="O921" t="s">
        <v>21</v>
      </c>
    </row>
    <row r="922" spans="1:15" ht="16.05" hidden="1" x14ac:dyDescent="0.3">
      <c r="A922">
        <v>3173</v>
      </c>
      <c r="B922">
        <v>0</v>
      </c>
      <c r="C922">
        <v>0</v>
      </c>
      <c r="D922">
        <v>4.0327599999999997</v>
      </c>
      <c r="E922">
        <v>0</v>
      </c>
      <c r="F922" t="s">
        <v>22</v>
      </c>
      <c r="G922" t="s">
        <v>23</v>
      </c>
      <c r="H922" t="s">
        <v>17</v>
      </c>
      <c r="I922">
        <v>57</v>
      </c>
      <c r="J922" t="s">
        <v>19</v>
      </c>
      <c r="K922" t="s">
        <v>25</v>
      </c>
      <c r="L922">
        <v>0</v>
      </c>
      <c r="M922">
        <v>96412.1</v>
      </c>
      <c r="N922" t="s">
        <v>26</v>
      </c>
      <c r="O922" t="s">
        <v>27</v>
      </c>
    </row>
    <row r="923" spans="1:15" x14ac:dyDescent="0.3">
      <c r="A923">
        <v>3176</v>
      </c>
      <c r="B923">
        <v>22.706099999999999</v>
      </c>
      <c r="C923">
        <v>0</v>
      </c>
      <c r="D923">
        <v>19.976800000000001</v>
      </c>
      <c r="E923">
        <v>0</v>
      </c>
      <c r="F923" t="s">
        <v>29</v>
      </c>
      <c r="G923" t="s">
        <v>16</v>
      </c>
      <c r="H923" t="s">
        <v>24</v>
      </c>
      <c r="I923">
        <v>33</v>
      </c>
      <c r="J923" t="s">
        <v>18</v>
      </c>
      <c r="K923" t="s">
        <v>25</v>
      </c>
      <c r="L923">
        <v>2</v>
      </c>
      <c r="M923">
        <v>59573</v>
      </c>
      <c r="N923" t="s">
        <v>26</v>
      </c>
      <c r="O923" t="s">
        <v>28</v>
      </c>
    </row>
    <row r="924" spans="1:15" x14ac:dyDescent="0.3">
      <c r="A924">
        <v>3179</v>
      </c>
      <c r="B924">
        <v>13.214399999999999</v>
      </c>
      <c r="C924">
        <v>0</v>
      </c>
      <c r="D924">
        <v>43.017400000000002</v>
      </c>
      <c r="E924">
        <v>0</v>
      </c>
      <c r="F924" t="s">
        <v>22</v>
      </c>
      <c r="G924" t="s">
        <v>16</v>
      </c>
      <c r="H924" t="s">
        <v>17</v>
      </c>
      <c r="I924">
        <v>97</v>
      </c>
      <c r="J924" t="s">
        <v>18</v>
      </c>
      <c r="K924" t="s">
        <v>25</v>
      </c>
      <c r="L924">
        <v>0</v>
      </c>
      <c r="M924">
        <v>84479.2</v>
      </c>
      <c r="N924" t="s">
        <v>26</v>
      </c>
      <c r="O924" t="s">
        <v>28</v>
      </c>
    </row>
    <row r="925" spans="1:15" x14ac:dyDescent="0.3">
      <c r="A925">
        <v>3183</v>
      </c>
      <c r="B925">
        <v>6.0096499999999997</v>
      </c>
      <c r="C925">
        <v>0</v>
      </c>
      <c r="D925">
        <v>27.820699999999999</v>
      </c>
      <c r="E925">
        <v>0</v>
      </c>
      <c r="F925" t="s">
        <v>22</v>
      </c>
      <c r="G925" t="s">
        <v>16</v>
      </c>
      <c r="H925" t="s">
        <v>17</v>
      </c>
      <c r="I925">
        <v>27</v>
      </c>
      <c r="J925" t="s">
        <v>19</v>
      </c>
      <c r="K925" t="s">
        <v>19</v>
      </c>
      <c r="L925">
        <v>2</v>
      </c>
      <c r="M925">
        <v>89781.4</v>
      </c>
      <c r="N925" t="s">
        <v>20</v>
      </c>
      <c r="O925" t="s">
        <v>28</v>
      </c>
    </row>
    <row r="926" spans="1:15" x14ac:dyDescent="0.3">
      <c r="A926">
        <v>3185</v>
      </c>
      <c r="B926">
        <v>1.6391</v>
      </c>
      <c r="C926">
        <v>0</v>
      </c>
      <c r="D926">
        <v>5.9236899999999997</v>
      </c>
      <c r="E926">
        <v>0</v>
      </c>
      <c r="F926" t="s">
        <v>15</v>
      </c>
      <c r="G926" t="s">
        <v>23</v>
      </c>
      <c r="H926" t="s">
        <v>17</v>
      </c>
      <c r="I926">
        <v>40</v>
      </c>
      <c r="J926" t="s">
        <v>19</v>
      </c>
      <c r="K926" t="s">
        <v>25</v>
      </c>
      <c r="L926">
        <v>1</v>
      </c>
      <c r="M926">
        <v>66296.100000000006</v>
      </c>
      <c r="N926" t="s">
        <v>26</v>
      </c>
      <c r="O926" t="s">
        <v>28</v>
      </c>
    </row>
    <row r="927" spans="1:15" x14ac:dyDescent="0.3">
      <c r="A927">
        <v>3188</v>
      </c>
      <c r="B927">
        <v>23.807600000000001</v>
      </c>
      <c r="C927">
        <v>1.7193400000000001</v>
      </c>
      <c r="D927">
        <v>29.778400000000001</v>
      </c>
      <c r="E927">
        <v>0</v>
      </c>
      <c r="F927" t="s">
        <v>22</v>
      </c>
      <c r="G927" t="s">
        <v>16</v>
      </c>
      <c r="H927" t="s">
        <v>24</v>
      </c>
      <c r="I927">
        <v>35</v>
      </c>
      <c r="J927" t="s">
        <v>19</v>
      </c>
      <c r="K927" t="s">
        <v>19</v>
      </c>
      <c r="L927">
        <v>2</v>
      </c>
      <c r="M927">
        <v>86549.5</v>
      </c>
      <c r="N927" t="s">
        <v>26</v>
      </c>
      <c r="O927" t="s">
        <v>21</v>
      </c>
    </row>
    <row r="928" spans="1:15" x14ac:dyDescent="0.3">
      <c r="A928">
        <v>3190</v>
      </c>
      <c r="B928">
        <v>11.831899999999999</v>
      </c>
      <c r="C928">
        <v>1.20764</v>
      </c>
      <c r="D928">
        <v>50.9435</v>
      </c>
      <c r="E928">
        <v>0</v>
      </c>
      <c r="F928" t="s">
        <v>22</v>
      </c>
      <c r="G928" t="s">
        <v>16</v>
      </c>
      <c r="H928" t="s">
        <v>17</v>
      </c>
      <c r="I928">
        <v>86</v>
      </c>
      <c r="J928" t="s">
        <v>18</v>
      </c>
      <c r="K928" t="s">
        <v>19</v>
      </c>
      <c r="L928">
        <v>0</v>
      </c>
      <c r="M928">
        <v>31242.1</v>
      </c>
      <c r="N928" t="s">
        <v>26</v>
      </c>
      <c r="O928" t="s">
        <v>21</v>
      </c>
    </row>
    <row r="929" spans="1:15" x14ac:dyDescent="0.3">
      <c r="A929">
        <v>3194</v>
      </c>
      <c r="B929">
        <v>4.0017399999999999</v>
      </c>
      <c r="C929">
        <v>0</v>
      </c>
      <c r="D929">
        <v>6.11348</v>
      </c>
      <c r="E929">
        <v>0</v>
      </c>
      <c r="F929" t="s">
        <v>22</v>
      </c>
      <c r="G929" t="s">
        <v>16</v>
      </c>
      <c r="H929" t="s">
        <v>24</v>
      </c>
      <c r="I929">
        <v>46</v>
      </c>
      <c r="J929" t="s">
        <v>19</v>
      </c>
      <c r="K929" t="s">
        <v>25</v>
      </c>
      <c r="L929">
        <v>0</v>
      </c>
      <c r="M929">
        <v>90866.5</v>
      </c>
      <c r="N929" t="s">
        <v>26</v>
      </c>
      <c r="O929" t="s">
        <v>28</v>
      </c>
    </row>
    <row r="930" spans="1:15" x14ac:dyDescent="0.3">
      <c r="A930">
        <v>3195</v>
      </c>
      <c r="B930">
        <v>9.65198</v>
      </c>
      <c r="C930">
        <v>0</v>
      </c>
      <c r="D930">
        <v>108.822</v>
      </c>
      <c r="E930">
        <v>0</v>
      </c>
      <c r="F930" t="s">
        <v>15</v>
      </c>
      <c r="G930" t="s">
        <v>16</v>
      </c>
      <c r="H930" t="s">
        <v>24</v>
      </c>
      <c r="I930">
        <v>58</v>
      </c>
      <c r="J930" t="s">
        <v>18</v>
      </c>
      <c r="K930" t="s">
        <v>19</v>
      </c>
      <c r="L930">
        <v>2</v>
      </c>
      <c r="M930">
        <v>81711.899999999994</v>
      </c>
      <c r="N930" t="s">
        <v>26</v>
      </c>
      <c r="O930" t="s">
        <v>21</v>
      </c>
    </row>
    <row r="931" spans="1:15" x14ac:dyDescent="0.3">
      <c r="A931">
        <v>3202</v>
      </c>
      <c r="B931">
        <v>16.440100000000001</v>
      </c>
      <c r="C931">
        <v>0</v>
      </c>
      <c r="D931">
        <v>77.755200000000002</v>
      </c>
      <c r="E931">
        <v>0</v>
      </c>
      <c r="F931" t="s">
        <v>22</v>
      </c>
      <c r="G931" t="s">
        <v>23</v>
      </c>
      <c r="H931" t="s">
        <v>24</v>
      </c>
      <c r="I931">
        <v>74</v>
      </c>
      <c r="J931" t="s">
        <v>18</v>
      </c>
      <c r="K931" t="s">
        <v>19</v>
      </c>
      <c r="L931">
        <v>2</v>
      </c>
      <c r="M931">
        <v>87844.800000000003</v>
      </c>
      <c r="N931" t="s">
        <v>26</v>
      </c>
      <c r="O931" t="s">
        <v>21</v>
      </c>
    </row>
    <row r="932" spans="1:15" x14ac:dyDescent="0.3">
      <c r="A932">
        <v>3204</v>
      </c>
      <c r="B932">
        <v>14.143700000000001</v>
      </c>
      <c r="C932">
        <v>0</v>
      </c>
      <c r="D932">
        <v>30.3293</v>
      </c>
      <c r="E932">
        <v>0</v>
      </c>
      <c r="F932" t="s">
        <v>29</v>
      </c>
      <c r="G932" t="s">
        <v>16</v>
      </c>
      <c r="H932" t="s">
        <v>17</v>
      </c>
      <c r="I932">
        <v>30</v>
      </c>
      <c r="J932" t="s">
        <v>18</v>
      </c>
      <c r="K932" t="s">
        <v>19</v>
      </c>
      <c r="L932">
        <v>0</v>
      </c>
      <c r="M932">
        <v>20058.400000000001</v>
      </c>
      <c r="N932" t="s">
        <v>26</v>
      </c>
      <c r="O932" t="s">
        <v>28</v>
      </c>
    </row>
    <row r="933" spans="1:15" x14ac:dyDescent="0.3">
      <c r="A933">
        <v>3207</v>
      </c>
      <c r="B933">
        <v>12.0936</v>
      </c>
      <c r="C933">
        <v>0</v>
      </c>
      <c r="D933">
        <v>119.01600000000001</v>
      </c>
      <c r="E933">
        <v>0</v>
      </c>
      <c r="F933" t="s">
        <v>29</v>
      </c>
      <c r="G933" t="s">
        <v>23</v>
      </c>
      <c r="H933" t="s">
        <v>24</v>
      </c>
      <c r="I933">
        <v>28</v>
      </c>
      <c r="J933" t="s">
        <v>19</v>
      </c>
      <c r="K933" t="s">
        <v>19</v>
      </c>
      <c r="L933">
        <v>1</v>
      </c>
      <c r="M933">
        <v>52750.8</v>
      </c>
      <c r="N933" t="s">
        <v>26</v>
      </c>
      <c r="O933" t="s">
        <v>28</v>
      </c>
    </row>
    <row r="934" spans="1:15" x14ac:dyDescent="0.3">
      <c r="A934">
        <v>3209</v>
      </c>
      <c r="B934">
        <v>22.181699999999999</v>
      </c>
      <c r="C934">
        <v>0</v>
      </c>
      <c r="D934">
        <v>149.73099999999999</v>
      </c>
      <c r="E934">
        <v>0</v>
      </c>
      <c r="F934" t="s">
        <v>22</v>
      </c>
      <c r="G934" t="s">
        <v>16</v>
      </c>
      <c r="H934" t="s">
        <v>17</v>
      </c>
      <c r="I934">
        <v>41</v>
      </c>
      <c r="J934" t="s">
        <v>19</v>
      </c>
      <c r="K934" t="s">
        <v>25</v>
      </c>
      <c r="L934">
        <v>1</v>
      </c>
      <c r="M934">
        <v>52231.5</v>
      </c>
      <c r="N934" t="s">
        <v>26</v>
      </c>
      <c r="O934" t="s">
        <v>28</v>
      </c>
    </row>
    <row r="935" spans="1:15" x14ac:dyDescent="0.3">
      <c r="A935">
        <v>3215</v>
      </c>
      <c r="B935">
        <v>20.921099999999999</v>
      </c>
      <c r="C935">
        <v>0</v>
      </c>
      <c r="D935">
        <v>9.0118600000000004</v>
      </c>
      <c r="E935">
        <v>0</v>
      </c>
      <c r="F935" t="s">
        <v>29</v>
      </c>
      <c r="G935" t="s">
        <v>23</v>
      </c>
      <c r="H935" t="s">
        <v>24</v>
      </c>
      <c r="I935">
        <v>72</v>
      </c>
      <c r="J935" t="s">
        <v>18</v>
      </c>
      <c r="K935" t="s">
        <v>25</v>
      </c>
      <c r="L935">
        <v>1</v>
      </c>
      <c r="M935">
        <v>73338</v>
      </c>
      <c r="N935" t="s">
        <v>26</v>
      </c>
      <c r="O935" t="s">
        <v>28</v>
      </c>
    </row>
    <row r="936" spans="1:15" ht="16.05" hidden="1" x14ac:dyDescent="0.3">
      <c r="A936">
        <v>3217</v>
      </c>
      <c r="B936">
        <v>0</v>
      </c>
      <c r="C936">
        <v>0</v>
      </c>
      <c r="D936">
        <v>3.0014799999999999</v>
      </c>
      <c r="E936">
        <v>1</v>
      </c>
      <c r="F936" t="s">
        <v>22</v>
      </c>
      <c r="G936" t="s">
        <v>16</v>
      </c>
      <c r="H936" t="s">
        <v>17</v>
      </c>
      <c r="I936">
        <v>93</v>
      </c>
      <c r="J936" t="s">
        <v>18</v>
      </c>
      <c r="K936" t="s">
        <v>19</v>
      </c>
      <c r="L936">
        <v>2</v>
      </c>
      <c r="M936">
        <v>96926.2</v>
      </c>
      <c r="N936" t="s">
        <v>26</v>
      </c>
      <c r="O936" t="s">
        <v>27</v>
      </c>
    </row>
    <row r="937" spans="1:15" x14ac:dyDescent="0.3">
      <c r="A937">
        <v>3220</v>
      </c>
      <c r="B937">
        <v>21.444800000000001</v>
      </c>
      <c r="C937">
        <v>0</v>
      </c>
      <c r="D937">
        <v>10.4368</v>
      </c>
      <c r="E937">
        <v>0</v>
      </c>
      <c r="F937" t="s">
        <v>22</v>
      </c>
      <c r="G937" t="s">
        <v>23</v>
      </c>
      <c r="H937" t="s">
        <v>17</v>
      </c>
      <c r="I937">
        <v>31</v>
      </c>
      <c r="J937" t="s">
        <v>19</v>
      </c>
      <c r="K937" t="s">
        <v>19</v>
      </c>
      <c r="L937">
        <v>0</v>
      </c>
      <c r="M937">
        <v>15865</v>
      </c>
      <c r="N937" t="s">
        <v>26</v>
      </c>
      <c r="O937" t="s">
        <v>28</v>
      </c>
    </row>
    <row r="938" spans="1:15" x14ac:dyDescent="0.3">
      <c r="A938">
        <v>3225</v>
      </c>
      <c r="B938">
        <v>25.995899999999999</v>
      </c>
      <c r="C938">
        <v>0</v>
      </c>
      <c r="D938">
        <v>65.290199999999999</v>
      </c>
      <c r="E938">
        <v>1</v>
      </c>
      <c r="F938" t="s">
        <v>22</v>
      </c>
      <c r="G938" t="s">
        <v>16</v>
      </c>
      <c r="H938" t="s">
        <v>17</v>
      </c>
      <c r="I938">
        <v>71</v>
      </c>
      <c r="J938" t="s">
        <v>18</v>
      </c>
      <c r="K938" t="s">
        <v>25</v>
      </c>
      <c r="L938">
        <v>1</v>
      </c>
      <c r="M938">
        <v>68386.8</v>
      </c>
      <c r="N938" t="s">
        <v>26</v>
      </c>
      <c r="O938" t="s">
        <v>21</v>
      </c>
    </row>
    <row r="939" spans="1:15" ht="16.05" hidden="1" x14ac:dyDescent="0.3">
      <c r="A939">
        <v>3229</v>
      </c>
      <c r="B939">
        <v>0</v>
      </c>
      <c r="C939">
        <v>0</v>
      </c>
      <c r="D939">
        <v>0.70302900000000002</v>
      </c>
      <c r="E939">
        <v>0</v>
      </c>
      <c r="F939" t="s">
        <v>22</v>
      </c>
      <c r="G939" t="s">
        <v>16</v>
      </c>
      <c r="H939" t="s">
        <v>17</v>
      </c>
      <c r="I939">
        <v>38</v>
      </c>
      <c r="J939" t="s">
        <v>18</v>
      </c>
      <c r="K939" t="s">
        <v>19</v>
      </c>
      <c r="L939">
        <v>0</v>
      </c>
      <c r="M939">
        <v>87920.5</v>
      </c>
      <c r="N939" t="s">
        <v>26</v>
      </c>
      <c r="O939" t="s">
        <v>27</v>
      </c>
    </row>
    <row r="940" spans="1:15" x14ac:dyDescent="0.3">
      <c r="A940">
        <v>3230</v>
      </c>
      <c r="B940">
        <v>17.127600000000001</v>
      </c>
      <c r="C940">
        <v>3.0418500000000002</v>
      </c>
      <c r="D940">
        <v>23.9923</v>
      </c>
      <c r="E940">
        <v>0</v>
      </c>
      <c r="F940" t="s">
        <v>22</v>
      </c>
      <c r="G940" t="s">
        <v>16</v>
      </c>
      <c r="H940" t="s">
        <v>17</v>
      </c>
      <c r="I940">
        <v>60</v>
      </c>
      <c r="J940" t="s">
        <v>18</v>
      </c>
      <c r="K940" t="s">
        <v>25</v>
      </c>
      <c r="L940">
        <v>1</v>
      </c>
      <c r="M940">
        <v>92353.3</v>
      </c>
      <c r="N940" t="s">
        <v>26</v>
      </c>
      <c r="O940" t="s">
        <v>21</v>
      </c>
    </row>
    <row r="941" spans="1:15" x14ac:dyDescent="0.3">
      <c r="A941">
        <v>3234</v>
      </c>
      <c r="B941">
        <v>14.283799999999999</v>
      </c>
      <c r="C941">
        <v>0</v>
      </c>
      <c r="D941">
        <v>113.548</v>
      </c>
      <c r="E941">
        <v>0</v>
      </c>
      <c r="F941" t="s">
        <v>22</v>
      </c>
      <c r="G941" t="s">
        <v>23</v>
      </c>
      <c r="H941" t="s">
        <v>24</v>
      </c>
      <c r="I941">
        <v>34</v>
      </c>
      <c r="J941" t="s">
        <v>18</v>
      </c>
      <c r="K941" t="s">
        <v>19</v>
      </c>
      <c r="L941">
        <v>2</v>
      </c>
      <c r="M941">
        <v>94778.3</v>
      </c>
      <c r="N941" t="s">
        <v>26</v>
      </c>
      <c r="O941" t="s">
        <v>28</v>
      </c>
    </row>
    <row r="942" spans="1:15" x14ac:dyDescent="0.3">
      <c r="A942">
        <v>3235</v>
      </c>
      <c r="B942">
        <v>29.3446</v>
      </c>
      <c r="C942">
        <v>0</v>
      </c>
      <c r="D942">
        <v>49.549100000000003</v>
      </c>
      <c r="E942">
        <v>0</v>
      </c>
      <c r="F942" t="s">
        <v>22</v>
      </c>
      <c r="G942" t="s">
        <v>16</v>
      </c>
      <c r="H942" t="s">
        <v>17</v>
      </c>
      <c r="I942">
        <v>57</v>
      </c>
      <c r="J942" t="s">
        <v>18</v>
      </c>
      <c r="K942" t="s">
        <v>19</v>
      </c>
      <c r="L942">
        <v>2</v>
      </c>
      <c r="M942">
        <v>45488.3</v>
      </c>
      <c r="N942" t="s">
        <v>26</v>
      </c>
      <c r="O942" t="s">
        <v>21</v>
      </c>
    </row>
    <row r="943" spans="1:15" x14ac:dyDescent="0.3">
      <c r="A943">
        <v>3236</v>
      </c>
      <c r="B943">
        <v>18.511900000000001</v>
      </c>
      <c r="C943">
        <v>0</v>
      </c>
      <c r="D943">
        <v>27.371099999999998</v>
      </c>
      <c r="E943">
        <v>0</v>
      </c>
      <c r="F943" t="s">
        <v>22</v>
      </c>
      <c r="G943" t="s">
        <v>16</v>
      </c>
      <c r="H943" t="s">
        <v>17</v>
      </c>
      <c r="I943">
        <v>97</v>
      </c>
      <c r="J943" t="s">
        <v>19</v>
      </c>
      <c r="K943" t="s">
        <v>25</v>
      </c>
      <c r="L943">
        <v>1</v>
      </c>
      <c r="M943">
        <v>57347.6</v>
      </c>
      <c r="N943" t="s">
        <v>20</v>
      </c>
      <c r="O943" t="s">
        <v>28</v>
      </c>
    </row>
    <row r="944" spans="1:15" x14ac:dyDescent="0.3">
      <c r="A944">
        <v>3237</v>
      </c>
      <c r="B944">
        <v>2.4765100000000002</v>
      </c>
      <c r="C944">
        <v>0</v>
      </c>
      <c r="D944">
        <v>21.583500000000001</v>
      </c>
      <c r="E944">
        <v>0</v>
      </c>
      <c r="F944" t="s">
        <v>22</v>
      </c>
      <c r="G944" t="s">
        <v>16</v>
      </c>
      <c r="H944" t="s">
        <v>24</v>
      </c>
      <c r="I944">
        <v>83</v>
      </c>
      <c r="J944" t="s">
        <v>19</v>
      </c>
      <c r="K944" t="s">
        <v>25</v>
      </c>
      <c r="L944">
        <v>0</v>
      </c>
      <c r="M944">
        <v>52774</v>
      </c>
      <c r="N944" t="s">
        <v>26</v>
      </c>
      <c r="O944" t="s">
        <v>28</v>
      </c>
    </row>
    <row r="945" spans="1:15" x14ac:dyDescent="0.3">
      <c r="A945">
        <v>3241</v>
      </c>
      <c r="B945">
        <v>15.9748</v>
      </c>
      <c r="C945">
        <v>0</v>
      </c>
      <c r="D945">
        <v>51.842599999999997</v>
      </c>
      <c r="E945">
        <v>0</v>
      </c>
      <c r="F945" t="s">
        <v>15</v>
      </c>
      <c r="G945" t="s">
        <v>16</v>
      </c>
      <c r="H945" t="s">
        <v>17</v>
      </c>
      <c r="I945">
        <v>76</v>
      </c>
      <c r="J945" t="s">
        <v>18</v>
      </c>
      <c r="K945" t="s">
        <v>19</v>
      </c>
      <c r="L945">
        <v>1</v>
      </c>
      <c r="M945">
        <v>56545.8</v>
      </c>
      <c r="N945" t="s">
        <v>20</v>
      </c>
      <c r="O945" t="s">
        <v>21</v>
      </c>
    </row>
    <row r="946" spans="1:15" x14ac:dyDescent="0.3">
      <c r="A946">
        <v>3242</v>
      </c>
      <c r="B946">
        <v>7.2503399999999996</v>
      </c>
      <c r="C946">
        <v>0</v>
      </c>
      <c r="D946">
        <v>10.9854</v>
      </c>
      <c r="E946">
        <v>0</v>
      </c>
      <c r="F946" t="s">
        <v>22</v>
      </c>
      <c r="G946" t="s">
        <v>16</v>
      </c>
      <c r="H946" t="s">
        <v>17</v>
      </c>
      <c r="I946">
        <v>30</v>
      </c>
      <c r="J946" t="s">
        <v>18</v>
      </c>
      <c r="K946" t="s">
        <v>19</v>
      </c>
      <c r="L946">
        <v>2</v>
      </c>
      <c r="M946">
        <v>45171.199999999997</v>
      </c>
      <c r="N946" t="s">
        <v>26</v>
      </c>
      <c r="O946" t="s">
        <v>28</v>
      </c>
    </row>
    <row r="947" spans="1:15" x14ac:dyDescent="0.3">
      <c r="A947">
        <v>3243</v>
      </c>
      <c r="B947">
        <v>14.4353</v>
      </c>
      <c r="C947">
        <v>0</v>
      </c>
      <c r="D947">
        <v>35.2072</v>
      </c>
      <c r="E947">
        <v>0</v>
      </c>
      <c r="F947" t="s">
        <v>22</v>
      </c>
      <c r="G947" t="s">
        <v>16</v>
      </c>
      <c r="H947" t="s">
        <v>17</v>
      </c>
      <c r="I947">
        <v>34</v>
      </c>
      <c r="J947" t="s">
        <v>18</v>
      </c>
      <c r="K947" t="s">
        <v>25</v>
      </c>
      <c r="L947">
        <v>2</v>
      </c>
      <c r="M947">
        <v>76578.7</v>
      </c>
      <c r="N947" t="s">
        <v>20</v>
      </c>
      <c r="O947" t="s">
        <v>28</v>
      </c>
    </row>
    <row r="948" spans="1:15" x14ac:dyDescent="0.3">
      <c r="A948">
        <v>3245</v>
      </c>
      <c r="B948">
        <v>5.6040000000000001</v>
      </c>
      <c r="C948">
        <v>0</v>
      </c>
      <c r="D948">
        <v>50.882100000000001</v>
      </c>
      <c r="E948">
        <v>0</v>
      </c>
      <c r="F948" t="s">
        <v>29</v>
      </c>
      <c r="G948" t="s">
        <v>16</v>
      </c>
      <c r="H948" t="s">
        <v>24</v>
      </c>
      <c r="I948">
        <v>64</v>
      </c>
      <c r="J948" t="s">
        <v>19</v>
      </c>
      <c r="K948" t="s">
        <v>19</v>
      </c>
      <c r="L948">
        <v>2</v>
      </c>
      <c r="M948">
        <v>98855.5</v>
      </c>
      <c r="N948" t="s">
        <v>26</v>
      </c>
      <c r="O948" t="s">
        <v>28</v>
      </c>
    </row>
    <row r="949" spans="1:15" x14ac:dyDescent="0.3">
      <c r="A949">
        <v>3246</v>
      </c>
      <c r="B949">
        <v>19.470300000000002</v>
      </c>
      <c r="C949">
        <v>0</v>
      </c>
      <c r="D949">
        <v>7.4384699999999997</v>
      </c>
      <c r="E949">
        <v>0</v>
      </c>
      <c r="F949" t="s">
        <v>15</v>
      </c>
      <c r="G949" t="s">
        <v>16</v>
      </c>
      <c r="H949" t="s">
        <v>24</v>
      </c>
      <c r="I949">
        <v>63</v>
      </c>
      <c r="J949" t="s">
        <v>19</v>
      </c>
      <c r="K949" t="s">
        <v>19</v>
      </c>
      <c r="L949">
        <v>1</v>
      </c>
      <c r="M949">
        <v>81686.600000000006</v>
      </c>
      <c r="N949" t="s">
        <v>26</v>
      </c>
      <c r="O949" t="s">
        <v>28</v>
      </c>
    </row>
    <row r="950" spans="1:15" x14ac:dyDescent="0.3">
      <c r="A950">
        <v>3247</v>
      </c>
      <c r="B950">
        <v>26.552</v>
      </c>
      <c r="C950">
        <v>2.6497899999999999</v>
      </c>
      <c r="D950">
        <v>17.364799999999999</v>
      </c>
      <c r="E950">
        <v>0</v>
      </c>
      <c r="F950" t="s">
        <v>22</v>
      </c>
      <c r="G950" t="s">
        <v>23</v>
      </c>
      <c r="H950" t="s">
        <v>17</v>
      </c>
      <c r="I950">
        <v>45</v>
      </c>
      <c r="J950" t="s">
        <v>18</v>
      </c>
      <c r="K950" t="s">
        <v>19</v>
      </c>
      <c r="L950">
        <v>1</v>
      </c>
      <c r="M950">
        <v>8469.02</v>
      </c>
      <c r="N950" t="s">
        <v>26</v>
      </c>
      <c r="O950" t="s">
        <v>21</v>
      </c>
    </row>
    <row r="951" spans="1:15" x14ac:dyDescent="0.3">
      <c r="A951">
        <v>3253</v>
      </c>
      <c r="B951">
        <v>19.709800000000001</v>
      </c>
      <c r="C951">
        <v>0</v>
      </c>
      <c r="D951">
        <v>28.713200000000001</v>
      </c>
      <c r="E951">
        <v>0</v>
      </c>
      <c r="F951" t="s">
        <v>22</v>
      </c>
      <c r="G951" t="s">
        <v>23</v>
      </c>
      <c r="H951" t="s">
        <v>17</v>
      </c>
      <c r="I951">
        <v>60</v>
      </c>
      <c r="J951" t="s">
        <v>19</v>
      </c>
      <c r="K951" t="s">
        <v>25</v>
      </c>
      <c r="L951">
        <v>0</v>
      </c>
      <c r="M951">
        <v>67477</v>
      </c>
      <c r="N951" t="s">
        <v>26</v>
      </c>
      <c r="O951" t="s">
        <v>28</v>
      </c>
    </row>
    <row r="952" spans="1:15" x14ac:dyDescent="0.3">
      <c r="A952">
        <v>3255</v>
      </c>
      <c r="B952">
        <v>6.20763</v>
      </c>
      <c r="C952">
        <v>0</v>
      </c>
      <c r="D952">
        <v>10.6591</v>
      </c>
      <c r="E952">
        <v>0</v>
      </c>
      <c r="F952" t="s">
        <v>15</v>
      </c>
      <c r="G952" t="s">
        <v>16</v>
      </c>
      <c r="H952" t="s">
        <v>17</v>
      </c>
      <c r="I952">
        <v>97</v>
      </c>
      <c r="J952" t="s">
        <v>18</v>
      </c>
      <c r="K952" t="s">
        <v>25</v>
      </c>
      <c r="L952">
        <v>1</v>
      </c>
      <c r="M952">
        <v>62903.3</v>
      </c>
      <c r="N952" t="s">
        <v>26</v>
      </c>
      <c r="O952" t="s">
        <v>21</v>
      </c>
    </row>
    <row r="953" spans="1:15" x14ac:dyDescent="0.3">
      <c r="A953">
        <v>3259</v>
      </c>
      <c r="B953">
        <v>12.7601</v>
      </c>
      <c r="C953">
        <v>0</v>
      </c>
      <c r="D953">
        <v>16.420300000000001</v>
      </c>
      <c r="E953">
        <v>1</v>
      </c>
      <c r="F953" t="s">
        <v>22</v>
      </c>
      <c r="G953" t="s">
        <v>23</v>
      </c>
      <c r="H953" t="s">
        <v>24</v>
      </c>
      <c r="I953">
        <v>73</v>
      </c>
      <c r="J953" t="s">
        <v>18</v>
      </c>
      <c r="K953" t="s">
        <v>19</v>
      </c>
      <c r="L953">
        <v>1</v>
      </c>
      <c r="M953">
        <v>19621.599999999999</v>
      </c>
      <c r="N953" t="s">
        <v>26</v>
      </c>
      <c r="O953" t="s">
        <v>21</v>
      </c>
    </row>
    <row r="954" spans="1:15" x14ac:dyDescent="0.3">
      <c r="A954">
        <v>3262</v>
      </c>
      <c r="B954">
        <v>10.4476</v>
      </c>
      <c r="C954">
        <v>0</v>
      </c>
      <c r="D954">
        <v>10.8087</v>
      </c>
      <c r="E954">
        <v>1</v>
      </c>
      <c r="F954" t="s">
        <v>15</v>
      </c>
      <c r="G954" t="s">
        <v>23</v>
      </c>
      <c r="H954" t="s">
        <v>17</v>
      </c>
      <c r="I954">
        <v>22</v>
      </c>
      <c r="J954" t="s">
        <v>18</v>
      </c>
      <c r="K954" t="s">
        <v>19</v>
      </c>
      <c r="L954">
        <v>1</v>
      </c>
      <c r="M954">
        <v>50290.7</v>
      </c>
      <c r="N954" t="s">
        <v>26</v>
      </c>
      <c r="O954" t="s">
        <v>21</v>
      </c>
    </row>
    <row r="955" spans="1:15" x14ac:dyDescent="0.3">
      <c r="A955">
        <v>3263</v>
      </c>
      <c r="B955">
        <v>2.6445799999999999</v>
      </c>
      <c r="C955">
        <v>0</v>
      </c>
      <c r="D955">
        <v>50.227400000000003</v>
      </c>
      <c r="E955">
        <v>0</v>
      </c>
      <c r="F955" t="s">
        <v>29</v>
      </c>
      <c r="G955" t="s">
        <v>16</v>
      </c>
      <c r="H955" t="s">
        <v>17</v>
      </c>
      <c r="I955">
        <v>67</v>
      </c>
      <c r="J955" t="s">
        <v>18</v>
      </c>
      <c r="K955" t="s">
        <v>19</v>
      </c>
      <c r="L955">
        <v>2</v>
      </c>
      <c r="M955">
        <v>99100.1</v>
      </c>
      <c r="N955" t="s">
        <v>26</v>
      </c>
      <c r="O955" t="s">
        <v>21</v>
      </c>
    </row>
    <row r="956" spans="1:15" x14ac:dyDescent="0.3">
      <c r="A956">
        <v>3265</v>
      </c>
      <c r="B956">
        <v>14.7303</v>
      </c>
      <c r="C956">
        <v>0</v>
      </c>
      <c r="D956">
        <v>22.804200000000002</v>
      </c>
      <c r="E956">
        <v>0</v>
      </c>
      <c r="F956" t="s">
        <v>15</v>
      </c>
      <c r="G956" t="s">
        <v>16</v>
      </c>
      <c r="H956" t="s">
        <v>24</v>
      </c>
      <c r="I956">
        <v>97</v>
      </c>
      <c r="J956" t="s">
        <v>19</v>
      </c>
      <c r="K956" t="s">
        <v>19</v>
      </c>
      <c r="L956">
        <v>2</v>
      </c>
      <c r="M956">
        <v>1585.99</v>
      </c>
      <c r="N956" t="s">
        <v>26</v>
      </c>
      <c r="O956" t="s">
        <v>28</v>
      </c>
    </row>
    <row r="957" spans="1:15" x14ac:dyDescent="0.3">
      <c r="A957">
        <v>3266</v>
      </c>
      <c r="B957">
        <v>16.139299999999999</v>
      </c>
      <c r="C957">
        <v>5.9754500000000004</v>
      </c>
      <c r="D957">
        <v>51.021000000000001</v>
      </c>
      <c r="E957">
        <v>0</v>
      </c>
      <c r="F957" t="s">
        <v>29</v>
      </c>
      <c r="G957" t="s">
        <v>16</v>
      </c>
      <c r="H957" t="s">
        <v>17</v>
      </c>
      <c r="I957">
        <v>33</v>
      </c>
      <c r="J957" t="s">
        <v>18</v>
      </c>
      <c r="K957" t="s">
        <v>19</v>
      </c>
      <c r="L957">
        <v>2</v>
      </c>
      <c r="M957">
        <v>85433.1</v>
      </c>
      <c r="N957" t="s">
        <v>20</v>
      </c>
      <c r="O957" t="s">
        <v>21</v>
      </c>
    </row>
    <row r="958" spans="1:15" x14ac:dyDescent="0.3">
      <c r="A958">
        <v>3268</v>
      </c>
      <c r="B958">
        <v>3.2058499999999999</v>
      </c>
      <c r="C958">
        <v>0</v>
      </c>
      <c r="D958">
        <v>72.493200000000002</v>
      </c>
      <c r="E958">
        <v>0</v>
      </c>
      <c r="F958" t="s">
        <v>22</v>
      </c>
      <c r="G958" t="s">
        <v>23</v>
      </c>
      <c r="H958" t="s">
        <v>24</v>
      </c>
      <c r="I958">
        <v>58</v>
      </c>
      <c r="J958" t="s">
        <v>19</v>
      </c>
      <c r="K958" t="s">
        <v>25</v>
      </c>
      <c r="L958">
        <v>1</v>
      </c>
      <c r="M958">
        <v>69473.399999999994</v>
      </c>
      <c r="N958" t="s">
        <v>20</v>
      </c>
      <c r="O958" t="s">
        <v>28</v>
      </c>
    </row>
    <row r="959" spans="1:15" x14ac:dyDescent="0.3">
      <c r="A959">
        <v>3270</v>
      </c>
      <c r="B959">
        <v>5.8356899999999996</v>
      </c>
      <c r="C959">
        <v>0</v>
      </c>
      <c r="D959">
        <v>31.919899999999998</v>
      </c>
      <c r="E959">
        <v>1</v>
      </c>
      <c r="F959" t="s">
        <v>22</v>
      </c>
      <c r="G959" t="s">
        <v>23</v>
      </c>
      <c r="H959" t="s">
        <v>24</v>
      </c>
      <c r="I959">
        <v>47</v>
      </c>
      <c r="J959" t="s">
        <v>18</v>
      </c>
      <c r="K959" t="s">
        <v>25</v>
      </c>
      <c r="L959">
        <v>0</v>
      </c>
      <c r="M959">
        <v>28891.200000000001</v>
      </c>
      <c r="N959" t="s">
        <v>26</v>
      </c>
      <c r="O959" t="s">
        <v>21</v>
      </c>
    </row>
    <row r="960" spans="1:15" x14ac:dyDescent="0.3">
      <c r="A960">
        <v>3276</v>
      </c>
      <c r="B960">
        <v>27.3292</v>
      </c>
      <c r="C960">
        <v>0</v>
      </c>
      <c r="D960">
        <v>25.1112</v>
      </c>
      <c r="E960">
        <v>0</v>
      </c>
      <c r="F960" t="s">
        <v>22</v>
      </c>
      <c r="G960" t="s">
        <v>23</v>
      </c>
      <c r="H960" t="s">
        <v>17</v>
      </c>
      <c r="I960">
        <v>95</v>
      </c>
      <c r="J960" t="s">
        <v>18</v>
      </c>
      <c r="K960" t="s">
        <v>19</v>
      </c>
      <c r="L960">
        <v>2</v>
      </c>
      <c r="M960">
        <v>46273.9</v>
      </c>
      <c r="N960" t="s">
        <v>26</v>
      </c>
      <c r="O960" t="s">
        <v>28</v>
      </c>
    </row>
    <row r="961" spans="1:15" x14ac:dyDescent="0.3">
      <c r="A961">
        <v>3281</v>
      </c>
      <c r="B961">
        <v>25.006599999999999</v>
      </c>
      <c r="C961">
        <v>0</v>
      </c>
      <c r="D961">
        <v>22.259499999999999</v>
      </c>
      <c r="E961">
        <v>0</v>
      </c>
      <c r="F961" t="s">
        <v>22</v>
      </c>
      <c r="G961" t="s">
        <v>23</v>
      </c>
      <c r="H961" t="s">
        <v>17</v>
      </c>
      <c r="I961">
        <v>36</v>
      </c>
      <c r="J961" t="s">
        <v>19</v>
      </c>
      <c r="K961" t="s">
        <v>25</v>
      </c>
      <c r="L961">
        <v>1</v>
      </c>
      <c r="M961">
        <v>93607.8</v>
      </c>
      <c r="N961" t="s">
        <v>20</v>
      </c>
      <c r="O961" t="s">
        <v>28</v>
      </c>
    </row>
    <row r="962" spans="1:15" x14ac:dyDescent="0.3">
      <c r="A962">
        <v>3284</v>
      </c>
      <c r="B962">
        <v>15.839399999999999</v>
      </c>
      <c r="C962">
        <v>0</v>
      </c>
      <c r="D962">
        <v>27.134899999999998</v>
      </c>
      <c r="E962">
        <v>0</v>
      </c>
      <c r="F962" t="s">
        <v>29</v>
      </c>
      <c r="G962" t="s">
        <v>23</v>
      </c>
      <c r="H962" t="s">
        <v>17</v>
      </c>
      <c r="I962">
        <v>79</v>
      </c>
      <c r="J962" t="s">
        <v>19</v>
      </c>
      <c r="K962" t="s">
        <v>25</v>
      </c>
      <c r="L962">
        <v>1</v>
      </c>
      <c r="M962">
        <v>67137.7</v>
      </c>
      <c r="N962" t="s">
        <v>26</v>
      </c>
      <c r="O962" t="s">
        <v>28</v>
      </c>
    </row>
    <row r="963" spans="1:15" x14ac:dyDescent="0.3">
      <c r="A963">
        <v>3288</v>
      </c>
      <c r="B963">
        <v>28.146599999999999</v>
      </c>
      <c r="C963">
        <v>0</v>
      </c>
      <c r="D963">
        <v>22.916499999999999</v>
      </c>
      <c r="E963">
        <v>0</v>
      </c>
      <c r="F963" t="s">
        <v>15</v>
      </c>
      <c r="G963" t="s">
        <v>23</v>
      </c>
      <c r="H963" t="s">
        <v>17</v>
      </c>
      <c r="I963">
        <v>60</v>
      </c>
      <c r="J963" t="s">
        <v>18</v>
      </c>
      <c r="K963" t="s">
        <v>19</v>
      </c>
      <c r="L963">
        <v>2</v>
      </c>
      <c r="M963">
        <v>48874.7</v>
      </c>
      <c r="N963" t="s">
        <v>26</v>
      </c>
      <c r="O963" t="s">
        <v>21</v>
      </c>
    </row>
    <row r="964" spans="1:15" ht="16.05" hidden="1" x14ac:dyDescent="0.3">
      <c r="A964">
        <v>3290</v>
      </c>
      <c r="B964">
        <v>0</v>
      </c>
      <c r="C964">
        <v>0</v>
      </c>
      <c r="D964">
        <v>3.0184199999999999</v>
      </c>
      <c r="E964">
        <v>0</v>
      </c>
      <c r="F964" t="s">
        <v>29</v>
      </c>
      <c r="G964" t="s">
        <v>23</v>
      </c>
      <c r="H964" t="s">
        <v>17</v>
      </c>
      <c r="I964">
        <v>93</v>
      </c>
      <c r="J964" t="s">
        <v>19</v>
      </c>
      <c r="K964" t="s">
        <v>19</v>
      </c>
      <c r="L964">
        <v>2</v>
      </c>
      <c r="M964">
        <v>90189.1</v>
      </c>
      <c r="N964" t="s">
        <v>26</v>
      </c>
      <c r="O964" t="s">
        <v>27</v>
      </c>
    </row>
    <row r="965" spans="1:15" ht="16.05" hidden="1" x14ac:dyDescent="0.3">
      <c r="A965">
        <v>3291</v>
      </c>
      <c r="B965">
        <v>0</v>
      </c>
      <c r="C965">
        <v>0</v>
      </c>
      <c r="D965">
        <v>2.4190299999999998</v>
      </c>
      <c r="E965">
        <v>0</v>
      </c>
      <c r="F965" t="s">
        <v>22</v>
      </c>
      <c r="G965" t="s">
        <v>16</v>
      </c>
      <c r="H965" t="s">
        <v>17</v>
      </c>
      <c r="I965">
        <v>18</v>
      </c>
      <c r="J965" t="s">
        <v>19</v>
      </c>
      <c r="K965" t="s">
        <v>19</v>
      </c>
      <c r="L965">
        <v>2</v>
      </c>
      <c r="M965">
        <v>53589.8</v>
      </c>
      <c r="N965" t="s">
        <v>26</v>
      </c>
      <c r="O965" t="s">
        <v>27</v>
      </c>
    </row>
    <row r="966" spans="1:15" x14ac:dyDescent="0.3">
      <c r="A966">
        <v>3292</v>
      </c>
      <c r="B966">
        <v>23.332799999999999</v>
      </c>
      <c r="C966">
        <v>0</v>
      </c>
      <c r="D966">
        <v>64.949100000000001</v>
      </c>
      <c r="E966">
        <v>0</v>
      </c>
      <c r="F966" t="s">
        <v>29</v>
      </c>
      <c r="G966" t="s">
        <v>16</v>
      </c>
      <c r="H966" t="s">
        <v>17</v>
      </c>
      <c r="I966">
        <v>55</v>
      </c>
      <c r="J966" t="s">
        <v>18</v>
      </c>
      <c r="K966" t="s">
        <v>19</v>
      </c>
      <c r="L966">
        <v>0</v>
      </c>
      <c r="M966">
        <v>53755.7</v>
      </c>
      <c r="N966" t="s">
        <v>26</v>
      </c>
      <c r="O966" t="s">
        <v>21</v>
      </c>
    </row>
    <row r="967" spans="1:15" x14ac:dyDescent="0.3">
      <c r="A967">
        <v>3294</v>
      </c>
      <c r="B967">
        <v>29.981999999999999</v>
      </c>
      <c r="C967">
        <v>0</v>
      </c>
      <c r="D967">
        <v>146.441</v>
      </c>
      <c r="E967">
        <v>0</v>
      </c>
      <c r="F967" t="s">
        <v>15</v>
      </c>
      <c r="G967" t="s">
        <v>23</v>
      </c>
      <c r="H967" t="s">
        <v>24</v>
      </c>
      <c r="I967">
        <v>72</v>
      </c>
      <c r="J967" t="s">
        <v>18</v>
      </c>
      <c r="K967" t="s">
        <v>19</v>
      </c>
      <c r="L967">
        <v>1</v>
      </c>
      <c r="M967">
        <v>74263.8</v>
      </c>
      <c r="N967" t="s">
        <v>26</v>
      </c>
      <c r="O967" t="s">
        <v>21</v>
      </c>
    </row>
    <row r="968" spans="1:15" x14ac:dyDescent="0.3">
      <c r="A968">
        <v>3298</v>
      </c>
      <c r="B968">
        <v>8.1596299999999999</v>
      </c>
      <c r="C968">
        <v>0</v>
      </c>
      <c r="D968">
        <v>27.723099999999999</v>
      </c>
      <c r="E968">
        <v>0</v>
      </c>
      <c r="F968" t="s">
        <v>29</v>
      </c>
      <c r="G968" t="s">
        <v>23</v>
      </c>
      <c r="H968" t="s">
        <v>17</v>
      </c>
      <c r="I968">
        <v>31</v>
      </c>
      <c r="J968" t="s">
        <v>19</v>
      </c>
      <c r="K968" t="s">
        <v>25</v>
      </c>
      <c r="L968">
        <v>0</v>
      </c>
      <c r="M968">
        <v>6121.14</v>
      </c>
      <c r="N968" t="s">
        <v>26</v>
      </c>
      <c r="O968" t="s">
        <v>28</v>
      </c>
    </row>
    <row r="969" spans="1:15" x14ac:dyDescent="0.3">
      <c r="A969">
        <v>3299</v>
      </c>
      <c r="B969">
        <v>14.8847</v>
      </c>
      <c r="C969">
        <v>8.3616600000000005</v>
      </c>
      <c r="D969">
        <v>15.798</v>
      </c>
      <c r="E969">
        <v>0</v>
      </c>
      <c r="F969" t="s">
        <v>22</v>
      </c>
      <c r="G969" t="s">
        <v>23</v>
      </c>
      <c r="H969" t="s">
        <v>17</v>
      </c>
      <c r="I969">
        <v>44</v>
      </c>
      <c r="J969" t="s">
        <v>18</v>
      </c>
      <c r="K969" t="s">
        <v>19</v>
      </c>
      <c r="L969">
        <v>0</v>
      </c>
      <c r="M969">
        <v>31561.5</v>
      </c>
      <c r="N969" t="s">
        <v>26</v>
      </c>
      <c r="O969" t="s">
        <v>21</v>
      </c>
    </row>
    <row r="970" spans="1:15" ht="16.05" hidden="1" x14ac:dyDescent="0.3">
      <c r="A970">
        <v>3318</v>
      </c>
      <c r="B970">
        <v>0</v>
      </c>
      <c r="C970">
        <v>0</v>
      </c>
      <c r="D970">
        <v>2.2502399999999998</v>
      </c>
      <c r="E970">
        <v>0</v>
      </c>
      <c r="F970" t="s">
        <v>22</v>
      </c>
      <c r="G970" t="s">
        <v>23</v>
      </c>
      <c r="H970" t="s">
        <v>17</v>
      </c>
      <c r="I970">
        <v>25</v>
      </c>
      <c r="J970" t="s">
        <v>18</v>
      </c>
      <c r="K970" t="s">
        <v>25</v>
      </c>
      <c r="L970">
        <v>2</v>
      </c>
      <c r="M970">
        <v>68616.5</v>
      </c>
      <c r="N970" t="s">
        <v>20</v>
      </c>
      <c r="O970" t="s">
        <v>27</v>
      </c>
    </row>
    <row r="971" spans="1:15" x14ac:dyDescent="0.3">
      <c r="A971">
        <v>3320</v>
      </c>
      <c r="B971">
        <v>5.1340199999999996</v>
      </c>
      <c r="C971">
        <v>0</v>
      </c>
      <c r="D971">
        <v>69.798599999999993</v>
      </c>
      <c r="E971">
        <v>0</v>
      </c>
      <c r="F971" t="s">
        <v>15</v>
      </c>
      <c r="G971" t="s">
        <v>23</v>
      </c>
      <c r="H971" t="s">
        <v>17</v>
      </c>
      <c r="I971">
        <v>75</v>
      </c>
      <c r="J971" t="s">
        <v>18</v>
      </c>
      <c r="K971" t="s">
        <v>19</v>
      </c>
      <c r="L971">
        <v>1</v>
      </c>
      <c r="M971">
        <v>55187.6</v>
      </c>
      <c r="N971" t="s">
        <v>26</v>
      </c>
      <c r="O971" t="s">
        <v>21</v>
      </c>
    </row>
    <row r="972" spans="1:15" x14ac:dyDescent="0.3">
      <c r="A972">
        <v>3322</v>
      </c>
      <c r="B972">
        <v>27.428599999999999</v>
      </c>
      <c r="C972">
        <v>0</v>
      </c>
      <c r="D972">
        <v>42.5291</v>
      </c>
      <c r="E972">
        <v>0</v>
      </c>
      <c r="F972" t="s">
        <v>22</v>
      </c>
      <c r="G972" t="s">
        <v>23</v>
      </c>
      <c r="H972" t="s">
        <v>17</v>
      </c>
      <c r="I972">
        <v>53</v>
      </c>
      <c r="J972" t="s">
        <v>19</v>
      </c>
      <c r="K972" t="s">
        <v>19</v>
      </c>
      <c r="L972">
        <v>2</v>
      </c>
      <c r="M972">
        <v>14500.3</v>
      </c>
      <c r="N972" t="s">
        <v>26</v>
      </c>
      <c r="O972" t="s">
        <v>28</v>
      </c>
    </row>
    <row r="973" spans="1:15" x14ac:dyDescent="0.3">
      <c r="A973">
        <v>3323</v>
      </c>
      <c r="B973">
        <v>13.4209</v>
      </c>
      <c r="C973">
        <v>1.25627</v>
      </c>
      <c r="D973">
        <v>13.1257</v>
      </c>
      <c r="E973">
        <v>0</v>
      </c>
      <c r="F973" t="s">
        <v>22</v>
      </c>
      <c r="G973" t="s">
        <v>16</v>
      </c>
      <c r="H973" t="s">
        <v>17</v>
      </c>
      <c r="I973">
        <v>21</v>
      </c>
      <c r="J973" t="s">
        <v>18</v>
      </c>
      <c r="K973" t="s">
        <v>19</v>
      </c>
      <c r="L973">
        <v>2</v>
      </c>
      <c r="M973">
        <v>585.73299999999995</v>
      </c>
      <c r="N973" t="s">
        <v>26</v>
      </c>
      <c r="O973" t="s">
        <v>21</v>
      </c>
    </row>
    <row r="974" spans="1:15" x14ac:dyDescent="0.3">
      <c r="A974">
        <v>3328</v>
      </c>
      <c r="B974">
        <v>4.2266000000000004</v>
      </c>
      <c r="C974">
        <v>0</v>
      </c>
      <c r="D974">
        <v>114.259</v>
      </c>
      <c r="E974">
        <v>0</v>
      </c>
      <c r="F974" t="s">
        <v>15</v>
      </c>
      <c r="G974" t="s">
        <v>16</v>
      </c>
      <c r="H974" t="s">
        <v>24</v>
      </c>
      <c r="I974">
        <v>34</v>
      </c>
      <c r="J974" t="s">
        <v>18</v>
      </c>
      <c r="K974" t="s">
        <v>19</v>
      </c>
      <c r="L974">
        <v>2</v>
      </c>
      <c r="M974">
        <v>16616.3</v>
      </c>
      <c r="N974" t="s">
        <v>26</v>
      </c>
      <c r="O974" t="s">
        <v>28</v>
      </c>
    </row>
    <row r="975" spans="1:15" x14ac:dyDescent="0.3">
      <c r="A975">
        <v>3332</v>
      </c>
      <c r="B975">
        <v>12.000400000000001</v>
      </c>
      <c r="C975">
        <v>0</v>
      </c>
      <c r="D975">
        <v>150.85599999999999</v>
      </c>
      <c r="E975">
        <v>0</v>
      </c>
      <c r="F975" t="s">
        <v>22</v>
      </c>
      <c r="G975" t="s">
        <v>16</v>
      </c>
      <c r="H975" t="s">
        <v>17</v>
      </c>
      <c r="I975">
        <v>66</v>
      </c>
      <c r="J975" t="s">
        <v>19</v>
      </c>
      <c r="K975" t="s">
        <v>19</v>
      </c>
      <c r="L975">
        <v>1</v>
      </c>
      <c r="M975">
        <v>31672.400000000001</v>
      </c>
      <c r="N975" t="s">
        <v>26</v>
      </c>
      <c r="O975" t="s">
        <v>28</v>
      </c>
    </row>
    <row r="976" spans="1:15" x14ac:dyDescent="0.3">
      <c r="A976">
        <v>3334</v>
      </c>
      <c r="B976">
        <v>25.996400000000001</v>
      </c>
      <c r="C976">
        <v>0</v>
      </c>
      <c r="D976">
        <v>9.94679</v>
      </c>
      <c r="E976">
        <v>0</v>
      </c>
      <c r="F976" t="s">
        <v>22</v>
      </c>
      <c r="G976" t="s">
        <v>23</v>
      </c>
      <c r="H976" t="s">
        <v>17</v>
      </c>
      <c r="I976">
        <v>63</v>
      </c>
      <c r="J976" t="s">
        <v>19</v>
      </c>
      <c r="K976" t="s">
        <v>19</v>
      </c>
      <c r="L976">
        <v>0</v>
      </c>
      <c r="M976">
        <v>50290.7</v>
      </c>
      <c r="N976" t="s">
        <v>20</v>
      </c>
      <c r="O976" t="s">
        <v>28</v>
      </c>
    </row>
    <row r="977" spans="1:15" x14ac:dyDescent="0.3">
      <c r="A977">
        <v>3336</v>
      </c>
      <c r="B977">
        <v>21.482299999999999</v>
      </c>
      <c r="C977">
        <v>0</v>
      </c>
      <c r="D977">
        <v>60.380800000000001</v>
      </c>
      <c r="E977">
        <v>0</v>
      </c>
      <c r="F977" t="s">
        <v>29</v>
      </c>
      <c r="G977" t="s">
        <v>23</v>
      </c>
      <c r="H977" t="s">
        <v>17</v>
      </c>
      <c r="I977">
        <v>89</v>
      </c>
      <c r="J977" t="s">
        <v>19</v>
      </c>
      <c r="K977" t="s">
        <v>25</v>
      </c>
      <c r="L977">
        <v>1</v>
      </c>
      <c r="M977">
        <v>73965.2</v>
      </c>
      <c r="N977" t="s">
        <v>26</v>
      </c>
      <c r="O977" t="s">
        <v>28</v>
      </c>
    </row>
    <row r="978" spans="1:15" x14ac:dyDescent="0.3">
      <c r="A978">
        <v>3340</v>
      </c>
      <c r="B978">
        <v>6.2991299999999999</v>
      </c>
      <c r="C978">
        <v>0</v>
      </c>
      <c r="D978">
        <v>66.582300000000004</v>
      </c>
      <c r="E978">
        <v>0</v>
      </c>
      <c r="F978" t="s">
        <v>15</v>
      </c>
      <c r="G978" t="s">
        <v>23</v>
      </c>
      <c r="H978" t="s">
        <v>17</v>
      </c>
      <c r="I978">
        <v>50</v>
      </c>
      <c r="J978" t="s">
        <v>19</v>
      </c>
      <c r="K978" t="s">
        <v>19</v>
      </c>
      <c r="L978">
        <v>2</v>
      </c>
      <c r="M978">
        <v>72356.800000000003</v>
      </c>
      <c r="N978" t="s">
        <v>26</v>
      </c>
      <c r="O978" t="s">
        <v>28</v>
      </c>
    </row>
    <row r="979" spans="1:15" x14ac:dyDescent="0.3">
      <c r="A979">
        <v>3342</v>
      </c>
      <c r="B979">
        <v>7.9003699999999997</v>
      </c>
      <c r="C979">
        <v>0</v>
      </c>
      <c r="D979">
        <v>14.3514</v>
      </c>
      <c r="E979">
        <v>1</v>
      </c>
      <c r="F979" t="s">
        <v>22</v>
      </c>
      <c r="G979" t="s">
        <v>23</v>
      </c>
      <c r="H979" t="s">
        <v>24</v>
      </c>
      <c r="I979">
        <v>78</v>
      </c>
      <c r="J979" t="s">
        <v>19</v>
      </c>
      <c r="K979" t="s">
        <v>25</v>
      </c>
      <c r="L979">
        <v>0</v>
      </c>
      <c r="M979">
        <v>64893.7</v>
      </c>
      <c r="N979" t="s">
        <v>20</v>
      </c>
      <c r="O979" t="s">
        <v>28</v>
      </c>
    </row>
    <row r="980" spans="1:15" x14ac:dyDescent="0.3">
      <c r="A980">
        <v>3346</v>
      </c>
      <c r="B980">
        <v>6.08725</v>
      </c>
      <c r="C980">
        <v>4.1867999999999999</v>
      </c>
      <c r="D980">
        <v>44.907800000000002</v>
      </c>
      <c r="E980">
        <v>0</v>
      </c>
      <c r="F980" t="s">
        <v>15</v>
      </c>
      <c r="G980" t="s">
        <v>23</v>
      </c>
      <c r="H980" t="s">
        <v>17</v>
      </c>
      <c r="I980">
        <v>62</v>
      </c>
      <c r="J980" t="s">
        <v>18</v>
      </c>
      <c r="K980" t="s">
        <v>19</v>
      </c>
      <c r="L980">
        <v>0</v>
      </c>
      <c r="M980">
        <v>18831.099999999999</v>
      </c>
      <c r="N980" t="s">
        <v>26</v>
      </c>
      <c r="O980" t="s">
        <v>21</v>
      </c>
    </row>
    <row r="981" spans="1:15" x14ac:dyDescent="0.3">
      <c r="A981">
        <v>3362</v>
      </c>
      <c r="B981">
        <v>12.693</v>
      </c>
      <c r="C981">
        <v>0</v>
      </c>
      <c r="D981">
        <v>5.0593700000000004</v>
      </c>
      <c r="E981">
        <v>0</v>
      </c>
      <c r="F981" t="s">
        <v>22</v>
      </c>
      <c r="G981" t="s">
        <v>23</v>
      </c>
      <c r="H981" t="s">
        <v>17</v>
      </c>
      <c r="I981">
        <v>44</v>
      </c>
      <c r="J981" t="s">
        <v>18</v>
      </c>
      <c r="K981" t="s">
        <v>19</v>
      </c>
      <c r="L981">
        <v>0</v>
      </c>
      <c r="M981">
        <v>1461.98</v>
      </c>
      <c r="N981" t="s">
        <v>26</v>
      </c>
      <c r="O981" t="s">
        <v>21</v>
      </c>
    </row>
    <row r="982" spans="1:15" x14ac:dyDescent="0.3">
      <c r="A982">
        <v>3364</v>
      </c>
      <c r="B982">
        <v>21.64</v>
      </c>
      <c r="C982">
        <v>0</v>
      </c>
      <c r="D982">
        <v>87.400400000000005</v>
      </c>
      <c r="E982">
        <v>0</v>
      </c>
      <c r="F982" t="s">
        <v>22</v>
      </c>
      <c r="G982" t="s">
        <v>23</v>
      </c>
      <c r="H982" t="s">
        <v>17</v>
      </c>
      <c r="I982">
        <v>30</v>
      </c>
      <c r="J982" t="s">
        <v>18</v>
      </c>
      <c r="K982" t="s">
        <v>19</v>
      </c>
      <c r="L982">
        <v>0</v>
      </c>
      <c r="M982">
        <v>2031.61</v>
      </c>
      <c r="N982" t="s">
        <v>26</v>
      </c>
      <c r="O982" t="s">
        <v>28</v>
      </c>
    </row>
    <row r="983" spans="1:15" x14ac:dyDescent="0.3">
      <c r="A983">
        <v>3365</v>
      </c>
      <c r="B983">
        <v>3.6703600000000001</v>
      </c>
      <c r="C983">
        <v>0</v>
      </c>
      <c r="D983">
        <v>61.606400000000001</v>
      </c>
      <c r="E983">
        <v>0</v>
      </c>
      <c r="F983" t="s">
        <v>22</v>
      </c>
      <c r="G983" t="s">
        <v>23</v>
      </c>
      <c r="H983" t="s">
        <v>17</v>
      </c>
      <c r="I983">
        <v>71</v>
      </c>
      <c r="J983" t="s">
        <v>18</v>
      </c>
      <c r="K983" t="s">
        <v>19</v>
      </c>
      <c r="L983">
        <v>1</v>
      </c>
      <c r="M983">
        <v>29902.9</v>
      </c>
      <c r="N983" t="s">
        <v>26</v>
      </c>
      <c r="O983" t="s">
        <v>21</v>
      </c>
    </row>
    <row r="984" spans="1:15" x14ac:dyDescent="0.3">
      <c r="A984">
        <v>3366</v>
      </c>
      <c r="B984">
        <v>25.862100000000002</v>
      </c>
      <c r="C984">
        <v>0</v>
      </c>
      <c r="D984">
        <v>51.730600000000003</v>
      </c>
      <c r="E984">
        <v>0</v>
      </c>
      <c r="F984" t="s">
        <v>29</v>
      </c>
      <c r="G984" t="s">
        <v>23</v>
      </c>
      <c r="H984" t="s">
        <v>17</v>
      </c>
      <c r="I984">
        <v>64</v>
      </c>
      <c r="J984" t="s">
        <v>18</v>
      </c>
      <c r="K984" t="s">
        <v>25</v>
      </c>
      <c r="L984">
        <v>0</v>
      </c>
      <c r="M984">
        <v>97524.5</v>
      </c>
      <c r="N984" t="s">
        <v>26</v>
      </c>
      <c r="O984" t="s">
        <v>21</v>
      </c>
    </row>
    <row r="985" spans="1:15" x14ac:dyDescent="0.3">
      <c r="A985">
        <v>3370</v>
      </c>
      <c r="B985">
        <v>14.073700000000001</v>
      </c>
      <c r="C985">
        <v>0</v>
      </c>
      <c r="D985">
        <v>42.916699999999999</v>
      </c>
      <c r="E985">
        <v>0</v>
      </c>
      <c r="F985" t="s">
        <v>22</v>
      </c>
      <c r="G985" t="s">
        <v>16</v>
      </c>
      <c r="H985" t="s">
        <v>17</v>
      </c>
      <c r="I985">
        <v>33</v>
      </c>
      <c r="J985" t="s">
        <v>19</v>
      </c>
      <c r="K985" t="s">
        <v>25</v>
      </c>
      <c r="L985">
        <v>0</v>
      </c>
      <c r="M985">
        <v>5466.39</v>
      </c>
      <c r="N985" t="s">
        <v>20</v>
      </c>
      <c r="O985" t="s">
        <v>28</v>
      </c>
    </row>
    <row r="986" spans="1:15" x14ac:dyDescent="0.3">
      <c r="A986">
        <v>3377</v>
      </c>
      <c r="B986">
        <v>27.7349</v>
      </c>
      <c r="C986">
        <v>0</v>
      </c>
      <c r="D986">
        <v>44.528799999999997</v>
      </c>
      <c r="E986">
        <v>0</v>
      </c>
      <c r="F986" t="s">
        <v>29</v>
      </c>
      <c r="G986" t="s">
        <v>16</v>
      </c>
      <c r="H986" t="s">
        <v>24</v>
      </c>
      <c r="I986">
        <v>27</v>
      </c>
      <c r="J986" t="s">
        <v>18</v>
      </c>
      <c r="K986" t="s">
        <v>25</v>
      </c>
      <c r="L986">
        <v>1</v>
      </c>
      <c r="M986">
        <v>38458.6</v>
      </c>
      <c r="N986" t="s">
        <v>20</v>
      </c>
      <c r="O986" t="s">
        <v>21</v>
      </c>
    </row>
    <row r="987" spans="1:15" x14ac:dyDescent="0.3">
      <c r="A987">
        <v>3378</v>
      </c>
      <c r="B987">
        <v>2.4726699999999999</v>
      </c>
      <c r="C987">
        <v>4.4079199999999998</v>
      </c>
      <c r="D987">
        <v>107.69499999999999</v>
      </c>
      <c r="E987">
        <v>1</v>
      </c>
      <c r="F987" t="s">
        <v>22</v>
      </c>
      <c r="G987" t="s">
        <v>16</v>
      </c>
      <c r="H987" t="s">
        <v>24</v>
      </c>
      <c r="I987">
        <v>46</v>
      </c>
      <c r="J987" t="s">
        <v>18</v>
      </c>
      <c r="K987" t="s">
        <v>25</v>
      </c>
      <c r="L987">
        <v>0</v>
      </c>
      <c r="M987">
        <v>50451.6</v>
      </c>
      <c r="N987" t="s">
        <v>26</v>
      </c>
      <c r="O987" t="s">
        <v>21</v>
      </c>
    </row>
    <row r="988" spans="1:15" x14ac:dyDescent="0.3">
      <c r="A988">
        <v>3379</v>
      </c>
      <c r="B988">
        <v>16.2225</v>
      </c>
      <c r="C988">
        <v>0</v>
      </c>
      <c r="D988">
        <v>16.767399999999999</v>
      </c>
      <c r="E988">
        <v>0</v>
      </c>
      <c r="F988" t="s">
        <v>22</v>
      </c>
      <c r="G988" t="s">
        <v>16</v>
      </c>
      <c r="H988" t="s">
        <v>24</v>
      </c>
      <c r="I988">
        <v>46</v>
      </c>
      <c r="J988" t="s">
        <v>18</v>
      </c>
      <c r="K988" t="s">
        <v>25</v>
      </c>
      <c r="L988">
        <v>2</v>
      </c>
      <c r="M988">
        <v>41146.199999999997</v>
      </c>
      <c r="N988" t="s">
        <v>26</v>
      </c>
      <c r="O988" t="s">
        <v>21</v>
      </c>
    </row>
    <row r="989" spans="1:15" x14ac:dyDescent="0.3">
      <c r="A989">
        <v>3381</v>
      </c>
      <c r="B989">
        <v>24.6371</v>
      </c>
      <c r="C989">
        <v>0</v>
      </c>
      <c r="D989">
        <v>5.4875499999999997</v>
      </c>
      <c r="E989">
        <v>0</v>
      </c>
      <c r="F989" t="s">
        <v>22</v>
      </c>
      <c r="G989" t="s">
        <v>23</v>
      </c>
      <c r="H989" t="s">
        <v>17</v>
      </c>
      <c r="I989">
        <v>96</v>
      </c>
      <c r="J989" t="s">
        <v>19</v>
      </c>
      <c r="K989" t="s">
        <v>19</v>
      </c>
      <c r="L989">
        <v>0</v>
      </c>
      <c r="M989">
        <v>61550.6</v>
      </c>
      <c r="N989" t="s">
        <v>20</v>
      </c>
      <c r="O989" t="s">
        <v>28</v>
      </c>
    </row>
    <row r="990" spans="1:15" x14ac:dyDescent="0.3">
      <c r="A990">
        <v>3382</v>
      </c>
      <c r="B990">
        <v>0</v>
      </c>
      <c r="C990">
        <v>0</v>
      </c>
      <c r="D990">
        <v>2.8470399999999998</v>
      </c>
      <c r="E990">
        <v>0</v>
      </c>
      <c r="F990" t="s">
        <v>22</v>
      </c>
      <c r="G990" t="s">
        <v>23</v>
      </c>
      <c r="H990" t="s">
        <v>17</v>
      </c>
      <c r="I990">
        <v>24</v>
      </c>
      <c r="J990" t="s">
        <v>19</v>
      </c>
      <c r="K990" t="s">
        <v>25</v>
      </c>
      <c r="L990">
        <v>0</v>
      </c>
      <c r="M990">
        <v>43082.6</v>
      </c>
      <c r="N990" t="s">
        <v>26</v>
      </c>
      <c r="O990" t="s">
        <v>21</v>
      </c>
    </row>
    <row r="991" spans="1:15" x14ac:dyDescent="0.3">
      <c r="A991">
        <v>3384</v>
      </c>
      <c r="B991">
        <v>24.596699999999998</v>
      </c>
      <c r="C991">
        <v>0</v>
      </c>
      <c r="D991">
        <v>76.638999999999996</v>
      </c>
      <c r="E991">
        <v>0</v>
      </c>
      <c r="F991" t="s">
        <v>22</v>
      </c>
      <c r="G991" t="s">
        <v>23</v>
      </c>
      <c r="H991" t="s">
        <v>17</v>
      </c>
      <c r="I991">
        <v>95</v>
      </c>
      <c r="J991" t="s">
        <v>18</v>
      </c>
      <c r="K991" t="s">
        <v>25</v>
      </c>
      <c r="L991">
        <v>2</v>
      </c>
      <c r="M991">
        <v>7659.09</v>
      </c>
      <c r="N991" t="s">
        <v>26</v>
      </c>
      <c r="O991" t="s">
        <v>21</v>
      </c>
    </row>
    <row r="992" spans="1:15" x14ac:dyDescent="0.3">
      <c r="A992">
        <v>3387</v>
      </c>
      <c r="B992">
        <v>3.8938700000000002</v>
      </c>
      <c r="C992">
        <v>0</v>
      </c>
      <c r="D992">
        <v>67.731099999999998</v>
      </c>
      <c r="E992">
        <v>0</v>
      </c>
      <c r="F992" t="s">
        <v>22</v>
      </c>
      <c r="G992" t="s">
        <v>23</v>
      </c>
      <c r="H992" t="s">
        <v>24</v>
      </c>
      <c r="I992">
        <v>19</v>
      </c>
      <c r="J992" t="s">
        <v>19</v>
      </c>
      <c r="K992" t="s">
        <v>25</v>
      </c>
      <c r="L992">
        <v>0</v>
      </c>
      <c r="M992">
        <v>71861.899999999994</v>
      </c>
      <c r="N992" t="s">
        <v>26</v>
      </c>
      <c r="O992" t="s">
        <v>28</v>
      </c>
    </row>
    <row r="993" spans="1:15" x14ac:dyDescent="0.3">
      <c r="A993">
        <v>3388</v>
      </c>
      <c r="B993">
        <v>29.06</v>
      </c>
      <c r="C993">
        <v>0</v>
      </c>
      <c r="D993">
        <v>46.273299999999999</v>
      </c>
      <c r="E993">
        <v>0</v>
      </c>
      <c r="F993" t="s">
        <v>29</v>
      </c>
      <c r="G993" t="s">
        <v>23</v>
      </c>
      <c r="H993" t="s">
        <v>17</v>
      </c>
      <c r="I993">
        <v>23</v>
      </c>
      <c r="J993" t="s">
        <v>18</v>
      </c>
      <c r="K993" t="s">
        <v>25</v>
      </c>
      <c r="L993">
        <v>1</v>
      </c>
      <c r="M993">
        <v>55844.7</v>
      </c>
      <c r="N993" t="s">
        <v>26</v>
      </c>
      <c r="O993" t="s">
        <v>28</v>
      </c>
    </row>
    <row r="994" spans="1:15" ht="16.05" hidden="1" x14ac:dyDescent="0.3">
      <c r="A994">
        <v>3389</v>
      </c>
      <c r="B994">
        <v>0</v>
      </c>
      <c r="C994">
        <v>0</v>
      </c>
      <c r="D994">
        <v>3.9000599999999999</v>
      </c>
      <c r="E994">
        <v>0</v>
      </c>
      <c r="F994" t="s">
        <v>22</v>
      </c>
      <c r="G994" t="s">
        <v>16</v>
      </c>
      <c r="H994" t="s">
        <v>17</v>
      </c>
      <c r="I994">
        <v>21</v>
      </c>
      <c r="J994" t="s">
        <v>19</v>
      </c>
      <c r="K994" t="s">
        <v>19</v>
      </c>
      <c r="L994">
        <v>0</v>
      </c>
      <c r="M994">
        <v>25330.7</v>
      </c>
      <c r="N994" t="s">
        <v>26</v>
      </c>
      <c r="O994" t="s">
        <v>27</v>
      </c>
    </row>
    <row r="995" spans="1:15" x14ac:dyDescent="0.3">
      <c r="A995">
        <v>3393</v>
      </c>
      <c r="B995">
        <v>1.1055299999999999</v>
      </c>
      <c r="C995">
        <v>0</v>
      </c>
      <c r="D995">
        <v>115.614</v>
      </c>
      <c r="E995">
        <v>0</v>
      </c>
      <c r="F995" t="s">
        <v>22</v>
      </c>
      <c r="G995" t="s">
        <v>16</v>
      </c>
      <c r="H995" t="s">
        <v>17</v>
      </c>
      <c r="I995">
        <v>94</v>
      </c>
      <c r="J995" t="s">
        <v>18</v>
      </c>
      <c r="K995" t="s">
        <v>25</v>
      </c>
      <c r="L995">
        <v>1</v>
      </c>
      <c r="M995">
        <v>91346.9</v>
      </c>
      <c r="N995" t="s">
        <v>26</v>
      </c>
      <c r="O995" t="s">
        <v>28</v>
      </c>
    </row>
    <row r="996" spans="1:15" x14ac:dyDescent="0.3">
      <c r="A996">
        <v>3394</v>
      </c>
      <c r="B996">
        <v>16.1526</v>
      </c>
      <c r="C996">
        <v>0</v>
      </c>
      <c r="D996">
        <v>145.35300000000001</v>
      </c>
      <c r="E996">
        <v>0</v>
      </c>
      <c r="F996" t="s">
        <v>22</v>
      </c>
      <c r="G996" t="s">
        <v>23</v>
      </c>
      <c r="H996" t="s">
        <v>17</v>
      </c>
      <c r="I996">
        <v>62</v>
      </c>
      <c r="J996" t="s">
        <v>18</v>
      </c>
      <c r="K996" t="s">
        <v>25</v>
      </c>
      <c r="L996">
        <v>0</v>
      </c>
      <c r="M996">
        <v>72358.600000000006</v>
      </c>
      <c r="N996" t="s">
        <v>20</v>
      </c>
      <c r="O996" t="s">
        <v>28</v>
      </c>
    </row>
    <row r="997" spans="1:15" x14ac:dyDescent="0.3">
      <c r="A997">
        <v>3395</v>
      </c>
      <c r="B997">
        <v>12.0547</v>
      </c>
      <c r="C997">
        <v>0</v>
      </c>
      <c r="D997">
        <v>13.322900000000001</v>
      </c>
      <c r="E997">
        <v>0</v>
      </c>
      <c r="F997" t="s">
        <v>29</v>
      </c>
      <c r="G997" t="s">
        <v>16</v>
      </c>
      <c r="H997" t="s">
        <v>17</v>
      </c>
      <c r="I997">
        <v>52</v>
      </c>
      <c r="J997" t="s">
        <v>18</v>
      </c>
      <c r="K997" t="s">
        <v>25</v>
      </c>
      <c r="L997">
        <v>0</v>
      </c>
      <c r="M997">
        <v>44497.3</v>
      </c>
      <c r="N997" t="s">
        <v>26</v>
      </c>
      <c r="O997" t="s">
        <v>21</v>
      </c>
    </row>
    <row r="998" spans="1:15" x14ac:dyDescent="0.3">
      <c r="A998">
        <v>3396</v>
      </c>
      <c r="B998">
        <v>8.4061800000000009</v>
      </c>
      <c r="C998">
        <v>8.6372199999999992</v>
      </c>
      <c r="D998">
        <v>86.649699999999996</v>
      </c>
      <c r="E998">
        <v>0</v>
      </c>
      <c r="F998" t="s">
        <v>22</v>
      </c>
      <c r="G998" t="s">
        <v>23</v>
      </c>
      <c r="H998" t="s">
        <v>24</v>
      </c>
      <c r="I998">
        <v>55</v>
      </c>
      <c r="J998" t="s">
        <v>19</v>
      </c>
      <c r="K998" t="s">
        <v>25</v>
      </c>
      <c r="L998">
        <v>2</v>
      </c>
      <c r="M998">
        <v>69710.899999999994</v>
      </c>
      <c r="N998" t="s">
        <v>20</v>
      </c>
      <c r="O998" t="s">
        <v>21</v>
      </c>
    </row>
    <row r="999" spans="1:15" x14ac:dyDescent="0.3">
      <c r="A999">
        <v>3397</v>
      </c>
      <c r="B999">
        <v>9.2417200000000008</v>
      </c>
      <c r="C999">
        <v>0</v>
      </c>
      <c r="D999">
        <v>52.217700000000001</v>
      </c>
      <c r="E999">
        <v>0</v>
      </c>
      <c r="F999" t="s">
        <v>22</v>
      </c>
      <c r="G999" t="s">
        <v>23</v>
      </c>
      <c r="H999" t="s">
        <v>24</v>
      </c>
      <c r="I999">
        <v>82</v>
      </c>
      <c r="J999" t="s">
        <v>19</v>
      </c>
      <c r="K999" t="s">
        <v>19</v>
      </c>
      <c r="L999">
        <v>2</v>
      </c>
      <c r="M999">
        <v>77665.600000000006</v>
      </c>
      <c r="N999" t="s">
        <v>26</v>
      </c>
      <c r="O999" t="s">
        <v>28</v>
      </c>
    </row>
    <row r="1000" spans="1:15" x14ac:dyDescent="0.3">
      <c r="A1000">
        <v>3399</v>
      </c>
      <c r="B1000">
        <v>9.3645200000000006</v>
      </c>
      <c r="C1000">
        <v>0</v>
      </c>
      <c r="D1000">
        <v>15.7563</v>
      </c>
      <c r="E1000">
        <v>0</v>
      </c>
      <c r="F1000" t="s">
        <v>15</v>
      </c>
      <c r="G1000" t="s">
        <v>23</v>
      </c>
      <c r="H1000" t="s">
        <v>17</v>
      </c>
      <c r="I1000">
        <v>19</v>
      </c>
      <c r="J1000" t="s">
        <v>19</v>
      </c>
      <c r="K1000" t="s">
        <v>19</v>
      </c>
      <c r="L1000">
        <v>2</v>
      </c>
      <c r="M1000">
        <v>22567.9</v>
      </c>
      <c r="N1000" t="s">
        <v>20</v>
      </c>
      <c r="O1000" t="s">
        <v>28</v>
      </c>
    </row>
    <row r="1001" spans="1:15" x14ac:dyDescent="0.3">
      <c r="A1001">
        <v>3405</v>
      </c>
      <c r="B1001">
        <v>0</v>
      </c>
      <c r="C1001">
        <v>0</v>
      </c>
      <c r="D1001">
        <v>3.6107399999999998</v>
      </c>
      <c r="E1001">
        <v>0</v>
      </c>
      <c r="F1001" t="s">
        <v>22</v>
      </c>
      <c r="G1001" t="s">
        <v>23</v>
      </c>
      <c r="H1001" t="s">
        <v>17</v>
      </c>
      <c r="I1001">
        <v>33</v>
      </c>
      <c r="J1001" t="s">
        <v>19</v>
      </c>
      <c r="K1001" t="s">
        <v>19</v>
      </c>
      <c r="L1001">
        <v>2</v>
      </c>
      <c r="M1001">
        <v>42763.7</v>
      </c>
      <c r="N1001" t="s">
        <v>20</v>
      </c>
      <c r="O1001" t="s">
        <v>28</v>
      </c>
    </row>
    <row r="1002" spans="1:15" x14ac:dyDescent="0.3">
      <c r="A1002">
        <v>3408</v>
      </c>
      <c r="B1002">
        <v>0.68191900000000005</v>
      </c>
      <c r="C1002">
        <v>9.4603900000000003</v>
      </c>
      <c r="D1002">
        <v>79.890799999999999</v>
      </c>
      <c r="E1002">
        <v>0</v>
      </c>
      <c r="F1002" t="s">
        <v>22</v>
      </c>
      <c r="G1002" t="s">
        <v>16</v>
      </c>
      <c r="H1002" t="s">
        <v>17</v>
      </c>
      <c r="I1002">
        <v>94</v>
      </c>
      <c r="J1002" t="s">
        <v>18</v>
      </c>
      <c r="K1002" t="s">
        <v>25</v>
      </c>
      <c r="L1002">
        <v>1</v>
      </c>
      <c r="M1002">
        <v>46480.7</v>
      </c>
      <c r="N1002" t="s">
        <v>26</v>
      </c>
      <c r="O1002" t="s">
        <v>21</v>
      </c>
    </row>
    <row r="1003" spans="1:15" x14ac:dyDescent="0.3">
      <c r="A1003">
        <v>3409</v>
      </c>
      <c r="B1003">
        <v>4.0521500000000001</v>
      </c>
      <c r="C1003">
        <v>1.1607499999999999</v>
      </c>
      <c r="D1003">
        <v>93.4666</v>
      </c>
      <c r="E1003">
        <v>0</v>
      </c>
      <c r="F1003" t="s">
        <v>22</v>
      </c>
      <c r="G1003" t="s">
        <v>16</v>
      </c>
      <c r="H1003" t="s">
        <v>24</v>
      </c>
      <c r="I1003">
        <v>65</v>
      </c>
      <c r="J1003" t="s">
        <v>18</v>
      </c>
      <c r="K1003" t="s">
        <v>25</v>
      </c>
      <c r="L1003">
        <v>0</v>
      </c>
      <c r="M1003">
        <v>35219.599999999999</v>
      </c>
      <c r="N1003" t="s">
        <v>20</v>
      </c>
      <c r="O1003" t="s">
        <v>21</v>
      </c>
    </row>
    <row r="1004" spans="1:15" x14ac:dyDescent="0.3">
      <c r="A1004">
        <v>3414</v>
      </c>
      <c r="B1004">
        <v>8.2567199999999996</v>
      </c>
      <c r="C1004">
        <v>0</v>
      </c>
      <c r="D1004">
        <v>41.111600000000003</v>
      </c>
      <c r="E1004">
        <v>0</v>
      </c>
      <c r="F1004" t="s">
        <v>29</v>
      </c>
      <c r="G1004" t="s">
        <v>16</v>
      </c>
      <c r="H1004" t="s">
        <v>24</v>
      </c>
      <c r="I1004">
        <v>44</v>
      </c>
      <c r="J1004" t="s">
        <v>19</v>
      </c>
      <c r="K1004" t="s">
        <v>25</v>
      </c>
      <c r="L1004">
        <v>2</v>
      </c>
      <c r="M1004">
        <v>31264.5</v>
      </c>
      <c r="N1004" t="s">
        <v>20</v>
      </c>
      <c r="O1004" t="s">
        <v>28</v>
      </c>
    </row>
    <row r="1005" spans="1:15" x14ac:dyDescent="0.3">
      <c r="A1005">
        <v>3415</v>
      </c>
      <c r="B1005">
        <v>1.5281100000000001</v>
      </c>
      <c r="C1005">
        <v>0</v>
      </c>
      <c r="D1005">
        <v>7.5421800000000001</v>
      </c>
      <c r="E1005">
        <v>0</v>
      </c>
      <c r="F1005" t="s">
        <v>22</v>
      </c>
      <c r="G1005" t="s">
        <v>16</v>
      </c>
      <c r="H1005" t="s">
        <v>24</v>
      </c>
      <c r="I1005">
        <v>76</v>
      </c>
      <c r="J1005" t="s">
        <v>19</v>
      </c>
      <c r="K1005" t="s">
        <v>25</v>
      </c>
      <c r="L1005">
        <v>1</v>
      </c>
      <c r="M1005">
        <v>64520.3</v>
      </c>
      <c r="N1005" t="s">
        <v>26</v>
      </c>
      <c r="O1005" t="s">
        <v>28</v>
      </c>
    </row>
    <row r="1006" spans="1:15" x14ac:dyDescent="0.3">
      <c r="A1006">
        <v>3417</v>
      </c>
      <c r="B1006">
        <v>20.2409</v>
      </c>
      <c r="C1006">
        <v>0</v>
      </c>
      <c r="D1006">
        <v>75.842500000000001</v>
      </c>
      <c r="E1006">
        <v>0</v>
      </c>
      <c r="F1006" t="s">
        <v>29</v>
      </c>
      <c r="G1006" t="s">
        <v>16</v>
      </c>
      <c r="H1006" t="s">
        <v>17</v>
      </c>
      <c r="I1006">
        <v>52</v>
      </c>
      <c r="J1006" t="s">
        <v>19</v>
      </c>
      <c r="K1006" t="s">
        <v>25</v>
      </c>
      <c r="L1006">
        <v>2</v>
      </c>
      <c r="M1006">
        <v>37480.800000000003</v>
      </c>
      <c r="N1006" t="s">
        <v>26</v>
      </c>
      <c r="O1006" t="s">
        <v>28</v>
      </c>
    </row>
    <row r="1007" spans="1:15" x14ac:dyDescent="0.3">
      <c r="A1007">
        <v>3418</v>
      </c>
      <c r="B1007">
        <v>24.734000000000002</v>
      </c>
      <c r="C1007">
        <v>0</v>
      </c>
      <c r="D1007">
        <v>21.168199999999999</v>
      </c>
      <c r="E1007">
        <v>0</v>
      </c>
      <c r="F1007" t="s">
        <v>22</v>
      </c>
      <c r="G1007" t="s">
        <v>23</v>
      </c>
      <c r="H1007" t="s">
        <v>17</v>
      </c>
      <c r="I1007">
        <v>28</v>
      </c>
      <c r="J1007" t="s">
        <v>19</v>
      </c>
      <c r="K1007" t="s">
        <v>25</v>
      </c>
      <c r="L1007">
        <v>0</v>
      </c>
      <c r="M1007">
        <v>37135.5</v>
      </c>
      <c r="N1007" t="s">
        <v>26</v>
      </c>
      <c r="O1007" t="s">
        <v>21</v>
      </c>
    </row>
    <row r="1008" spans="1:15" x14ac:dyDescent="0.3">
      <c r="A1008">
        <v>3425</v>
      </c>
      <c r="B1008">
        <v>3.2786900000000001</v>
      </c>
      <c r="C1008">
        <v>0</v>
      </c>
      <c r="D1008">
        <v>133.66900000000001</v>
      </c>
      <c r="E1008">
        <v>0</v>
      </c>
      <c r="F1008" t="s">
        <v>22</v>
      </c>
      <c r="G1008" t="s">
        <v>16</v>
      </c>
      <c r="H1008" t="s">
        <v>17</v>
      </c>
      <c r="I1008">
        <v>92</v>
      </c>
      <c r="J1008" t="s">
        <v>19</v>
      </c>
      <c r="K1008" t="s">
        <v>19</v>
      </c>
      <c r="L1008">
        <v>2</v>
      </c>
      <c r="M1008">
        <v>24344.1</v>
      </c>
      <c r="N1008" t="s">
        <v>26</v>
      </c>
      <c r="O1008" t="s">
        <v>28</v>
      </c>
    </row>
    <row r="1009" spans="1:15" ht="16.05" hidden="1" x14ac:dyDescent="0.3">
      <c r="A1009">
        <v>3426</v>
      </c>
      <c r="B1009">
        <v>0</v>
      </c>
      <c r="C1009">
        <v>0</v>
      </c>
      <c r="D1009">
        <v>2.2749799999999998</v>
      </c>
      <c r="E1009">
        <v>0</v>
      </c>
      <c r="F1009" t="s">
        <v>29</v>
      </c>
      <c r="G1009" t="s">
        <v>23</v>
      </c>
      <c r="H1009" t="s">
        <v>17</v>
      </c>
      <c r="I1009">
        <v>93</v>
      </c>
      <c r="J1009" t="s">
        <v>19</v>
      </c>
      <c r="K1009" t="s">
        <v>25</v>
      </c>
      <c r="L1009">
        <v>0</v>
      </c>
      <c r="M1009">
        <v>44173.9</v>
      </c>
      <c r="N1009" t="s">
        <v>20</v>
      </c>
      <c r="O1009" t="s">
        <v>27</v>
      </c>
    </row>
    <row r="1010" spans="1:15" x14ac:dyDescent="0.3">
      <c r="A1010">
        <v>3432</v>
      </c>
      <c r="B1010">
        <v>1.86643</v>
      </c>
      <c r="C1010">
        <v>0</v>
      </c>
      <c r="D1010">
        <v>12.1387</v>
      </c>
      <c r="E1010">
        <v>0</v>
      </c>
      <c r="F1010" t="s">
        <v>22</v>
      </c>
      <c r="G1010" t="s">
        <v>23</v>
      </c>
      <c r="H1010" t="s">
        <v>17</v>
      </c>
      <c r="I1010">
        <v>66</v>
      </c>
      <c r="J1010" t="s">
        <v>18</v>
      </c>
      <c r="K1010" t="s">
        <v>19</v>
      </c>
      <c r="L1010">
        <v>2</v>
      </c>
      <c r="M1010">
        <v>28384.5</v>
      </c>
      <c r="N1010" t="s">
        <v>20</v>
      </c>
      <c r="O1010" t="s">
        <v>21</v>
      </c>
    </row>
    <row r="1011" spans="1:15" x14ac:dyDescent="0.3">
      <c r="A1011">
        <v>3433</v>
      </c>
      <c r="B1011">
        <v>10.7851</v>
      </c>
      <c r="C1011">
        <v>0</v>
      </c>
      <c r="D1011">
        <v>41.012900000000002</v>
      </c>
      <c r="E1011">
        <v>0</v>
      </c>
      <c r="F1011" t="s">
        <v>22</v>
      </c>
      <c r="G1011" t="s">
        <v>23</v>
      </c>
      <c r="H1011" t="s">
        <v>17</v>
      </c>
      <c r="I1011">
        <v>79</v>
      </c>
      <c r="J1011" t="s">
        <v>19</v>
      </c>
      <c r="K1011" t="s">
        <v>25</v>
      </c>
      <c r="L1011">
        <v>2</v>
      </c>
      <c r="M1011">
        <v>97928.4</v>
      </c>
      <c r="N1011" t="s">
        <v>26</v>
      </c>
      <c r="O1011" t="s">
        <v>28</v>
      </c>
    </row>
    <row r="1012" spans="1:15" x14ac:dyDescent="0.3">
      <c r="A1012">
        <v>3434</v>
      </c>
      <c r="B1012">
        <v>24.386500000000002</v>
      </c>
      <c r="C1012">
        <v>0</v>
      </c>
      <c r="D1012">
        <v>48.383200000000002</v>
      </c>
      <c r="E1012">
        <v>0</v>
      </c>
      <c r="F1012" t="s">
        <v>22</v>
      </c>
      <c r="G1012" t="s">
        <v>16</v>
      </c>
      <c r="H1012" t="s">
        <v>24</v>
      </c>
      <c r="I1012">
        <v>51</v>
      </c>
      <c r="J1012" t="s">
        <v>18</v>
      </c>
      <c r="K1012" t="s">
        <v>19</v>
      </c>
      <c r="L1012">
        <v>1</v>
      </c>
      <c r="M1012">
        <v>53676.800000000003</v>
      </c>
      <c r="N1012" t="s">
        <v>20</v>
      </c>
      <c r="O1012" t="s">
        <v>21</v>
      </c>
    </row>
    <row r="1013" spans="1:15" ht="16.05" hidden="1" x14ac:dyDescent="0.3">
      <c r="A1013">
        <v>3443</v>
      </c>
      <c r="B1013">
        <v>0</v>
      </c>
      <c r="C1013">
        <v>0</v>
      </c>
      <c r="D1013">
        <v>2.7756799999999999</v>
      </c>
      <c r="E1013">
        <v>0</v>
      </c>
      <c r="F1013" t="s">
        <v>22</v>
      </c>
      <c r="G1013" t="s">
        <v>16</v>
      </c>
      <c r="H1013" t="s">
        <v>17</v>
      </c>
      <c r="I1013">
        <v>50</v>
      </c>
      <c r="J1013" t="s">
        <v>19</v>
      </c>
      <c r="K1013" t="s">
        <v>19</v>
      </c>
      <c r="L1013">
        <v>0</v>
      </c>
      <c r="M1013">
        <v>33043.1</v>
      </c>
      <c r="N1013" t="s">
        <v>26</v>
      </c>
      <c r="O1013" t="s">
        <v>27</v>
      </c>
    </row>
    <row r="1014" spans="1:15" x14ac:dyDescent="0.3">
      <c r="A1014">
        <v>3444</v>
      </c>
      <c r="B1014">
        <v>3.5802200000000002</v>
      </c>
      <c r="C1014">
        <v>0</v>
      </c>
      <c r="D1014">
        <v>13.8157</v>
      </c>
      <c r="E1014">
        <v>1</v>
      </c>
      <c r="F1014" t="s">
        <v>22</v>
      </c>
      <c r="G1014" t="s">
        <v>23</v>
      </c>
      <c r="H1014" t="s">
        <v>17</v>
      </c>
      <c r="I1014">
        <v>43</v>
      </c>
      <c r="J1014" t="s">
        <v>19</v>
      </c>
      <c r="K1014" t="s">
        <v>19</v>
      </c>
      <c r="L1014">
        <v>2</v>
      </c>
      <c r="M1014">
        <v>68467.100000000006</v>
      </c>
      <c r="N1014" t="s">
        <v>26</v>
      </c>
      <c r="O1014" t="s">
        <v>28</v>
      </c>
    </row>
    <row r="1015" spans="1:15" x14ac:dyDescent="0.3">
      <c r="A1015">
        <v>3447</v>
      </c>
      <c r="B1015">
        <v>9.0444399999999998</v>
      </c>
      <c r="C1015">
        <v>2.0706699999999998</v>
      </c>
      <c r="D1015">
        <v>127.79</v>
      </c>
      <c r="E1015">
        <v>0</v>
      </c>
      <c r="F1015" t="s">
        <v>22</v>
      </c>
      <c r="G1015" t="s">
        <v>23</v>
      </c>
      <c r="H1015" t="s">
        <v>24</v>
      </c>
      <c r="I1015">
        <v>96</v>
      </c>
      <c r="J1015" t="s">
        <v>19</v>
      </c>
      <c r="K1015" t="s">
        <v>19</v>
      </c>
      <c r="L1015">
        <v>2</v>
      </c>
      <c r="M1015">
        <v>57877.5</v>
      </c>
      <c r="N1015" t="s">
        <v>26</v>
      </c>
      <c r="O1015" t="s">
        <v>21</v>
      </c>
    </row>
    <row r="1016" spans="1:15" x14ac:dyDescent="0.3">
      <c r="A1016">
        <v>3460</v>
      </c>
      <c r="B1016">
        <v>13.241300000000001</v>
      </c>
      <c r="C1016">
        <v>0</v>
      </c>
      <c r="D1016">
        <v>81.582999999999998</v>
      </c>
      <c r="E1016">
        <v>0</v>
      </c>
      <c r="F1016" t="s">
        <v>22</v>
      </c>
      <c r="G1016" t="s">
        <v>16</v>
      </c>
      <c r="H1016" t="s">
        <v>24</v>
      </c>
      <c r="I1016">
        <v>96</v>
      </c>
      <c r="J1016" t="s">
        <v>19</v>
      </c>
      <c r="K1016" t="s">
        <v>25</v>
      </c>
      <c r="L1016">
        <v>2</v>
      </c>
      <c r="M1016">
        <v>57814.5</v>
      </c>
      <c r="N1016" t="s">
        <v>26</v>
      </c>
      <c r="O1016" t="s">
        <v>28</v>
      </c>
    </row>
    <row r="1017" spans="1:15" x14ac:dyDescent="0.3">
      <c r="A1017">
        <v>3462</v>
      </c>
      <c r="B1017">
        <v>7.1065800000000001</v>
      </c>
      <c r="C1017">
        <v>0</v>
      </c>
      <c r="D1017">
        <v>19.4953</v>
      </c>
      <c r="E1017">
        <v>0</v>
      </c>
      <c r="F1017" t="s">
        <v>29</v>
      </c>
      <c r="G1017" t="s">
        <v>23</v>
      </c>
      <c r="H1017" t="s">
        <v>17</v>
      </c>
      <c r="I1017">
        <v>81</v>
      </c>
      <c r="J1017" t="s">
        <v>19</v>
      </c>
      <c r="K1017" t="s">
        <v>25</v>
      </c>
      <c r="L1017">
        <v>0</v>
      </c>
      <c r="M1017">
        <v>67634.7</v>
      </c>
      <c r="N1017" t="s">
        <v>26</v>
      </c>
      <c r="O1017" t="s">
        <v>28</v>
      </c>
    </row>
    <row r="1018" spans="1:15" x14ac:dyDescent="0.3">
      <c r="A1018">
        <v>3469</v>
      </c>
      <c r="B1018">
        <v>29.856200000000001</v>
      </c>
      <c r="C1018">
        <v>0</v>
      </c>
      <c r="D1018">
        <v>25.833600000000001</v>
      </c>
      <c r="E1018">
        <v>0</v>
      </c>
      <c r="F1018" t="s">
        <v>22</v>
      </c>
      <c r="G1018" t="s">
        <v>16</v>
      </c>
      <c r="H1018" t="s">
        <v>17</v>
      </c>
      <c r="I1018">
        <v>27</v>
      </c>
      <c r="J1018" t="s">
        <v>18</v>
      </c>
      <c r="K1018" t="s">
        <v>19</v>
      </c>
      <c r="L1018">
        <v>1</v>
      </c>
      <c r="M1018">
        <v>83682.899999999994</v>
      </c>
      <c r="N1018" t="s">
        <v>26</v>
      </c>
      <c r="O1018" t="s">
        <v>28</v>
      </c>
    </row>
    <row r="1019" spans="1:15" x14ac:dyDescent="0.3">
      <c r="A1019">
        <v>3470</v>
      </c>
      <c r="B1019">
        <v>25.805599999999998</v>
      </c>
      <c r="C1019">
        <v>0</v>
      </c>
      <c r="D1019">
        <v>78.753100000000003</v>
      </c>
      <c r="E1019">
        <v>0</v>
      </c>
      <c r="F1019" t="s">
        <v>15</v>
      </c>
      <c r="G1019" t="s">
        <v>16</v>
      </c>
      <c r="H1019" t="s">
        <v>17</v>
      </c>
      <c r="I1019">
        <v>86</v>
      </c>
      <c r="J1019" t="s">
        <v>19</v>
      </c>
      <c r="K1019" t="s">
        <v>19</v>
      </c>
      <c r="L1019">
        <v>0</v>
      </c>
      <c r="M1019">
        <v>98399.9</v>
      </c>
      <c r="N1019" t="s">
        <v>20</v>
      </c>
      <c r="O1019" t="s">
        <v>28</v>
      </c>
    </row>
    <row r="1020" spans="1:15" x14ac:dyDescent="0.3">
      <c r="A1020">
        <v>3471</v>
      </c>
      <c r="B1020">
        <v>1.21346</v>
      </c>
      <c r="C1020">
        <v>0</v>
      </c>
      <c r="D1020">
        <v>72.617599999999996</v>
      </c>
      <c r="E1020">
        <v>0</v>
      </c>
      <c r="F1020" t="s">
        <v>22</v>
      </c>
      <c r="G1020" t="s">
        <v>23</v>
      </c>
      <c r="H1020" t="s">
        <v>24</v>
      </c>
      <c r="I1020">
        <v>22</v>
      </c>
      <c r="J1020" t="s">
        <v>18</v>
      </c>
      <c r="K1020" t="s">
        <v>19</v>
      </c>
      <c r="L1020">
        <v>1</v>
      </c>
      <c r="M1020">
        <v>67744.5</v>
      </c>
      <c r="N1020" t="s">
        <v>20</v>
      </c>
      <c r="O1020" t="s">
        <v>28</v>
      </c>
    </row>
    <row r="1021" spans="1:15" x14ac:dyDescent="0.3">
      <c r="A1021">
        <v>3474</v>
      </c>
      <c r="B1021">
        <v>12.418699999999999</v>
      </c>
      <c r="C1021">
        <v>0</v>
      </c>
      <c r="D1021">
        <v>89.792100000000005</v>
      </c>
      <c r="E1021">
        <v>0</v>
      </c>
      <c r="F1021" t="s">
        <v>22</v>
      </c>
      <c r="G1021" t="s">
        <v>23</v>
      </c>
      <c r="H1021" t="s">
        <v>24</v>
      </c>
      <c r="I1021">
        <v>60</v>
      </c>
      <c r="J1021" t="s">
        <v>18</v>
      </c>
      <c r="K1021" t="s">
        <v>19</v>
      </c>
      <c r="L1021">
        <v>1</v>
      </c>
      <c r="M1021">
        <v>47468.6</v>
      </c>
      <c r="N1021" t="s">
        <v>26</v>
      </c>
      <c r="O1021" t="s">
        <v>21</v>
      </c>
    </row>
    <row r="1022" spans="1:15" x14ac:dyDescent="0.3">
      <c r="A1022">
        <v>3478</v>
      </c>
      <c r="B1022">
        <v>23.946200000000001</v>
      </c>
      <c r="C1022">
        <v>0</v>
      </c>
      <c r="D1022">
        <v>17.885999999999999</v>
      </c>
      <c r="E1022">
        <v>0</v>
      </c>
      <c r="F1022" t="s">
        <v>22</v>
      </c>
      <c r="G1022" t="s">
        <v>23</v>
      </c>
      <c r="H1022" t="s">
        <v>24</v>
      </c>
      <c r="I1022">
        <v>80</v>
      </c>
      <c r="J1022" t="s">
        <v>18</v>
      </c>
      <c r="K1022" t="s">
        <v>25</v>
      </c>
      <c r="L1022">
        <v>2</v>
      </c>
      <c r="M1022">
        <v>47893.1</v>
      </c>
      <c r="N1022" t="s">
        <v>26</v>
      </c>
      <c r="O1022" t="s">
        <v>21</v>
      </c>
    </row>
    <row r="1023" spans="1:15" ht="16.05" hidden="1" x14ac:dyDescent="0.3">
      <c r="A1023">
        <v>3481</v>
      </c>
      <c r="B1023">
        <v>0</v>
      </c>
      <c r="C1023">
        <v>0</v>
      </c>
      <c r="D1023">
        <v>3.8315199999999998</v>
      </c>
      <c r="E1023">
        <v>0</v>
      </c>
      <c r="F1023" t="s">
        <v>15</v>
      </c>
      <c r="G1023" t="s">
        <v>16</v>
      </c>
      <c r="H1023" t="s">
        <v>24</v>
      </c>
      <c r="I1023">
        <v>92</v>
      </c>
      <c r="J1023" t="s">
        <v>18</v>
      </c>
      <c r="K1023" t="s">
        <v>25</v>
      </c>
      <c r="L1023">
        <v>2</v>
      </c>
      <c r="M1023">
        <v>50290.7</v>
      </c>
      <c r="N1023" t="s">
        <v>26</v>
      </c>
      <c r="O1023" t="s">
        <v>27</v>
      </c>
    </row>
    <row r="1024" spans="1:15" x14ac:dyDescent="0.3">
      <c r="A1024">
        <v>3483</v>
      </c>
      <c r="B1024">
        <v>24.6081</v>
      </c>
      <c r="C1024">
        <v>0</v>
      </c>
      <c r="D1024">
        <v>21.940100000000001</v>
      </c>
      <c r="E1024">
        <v>0</v>
      </c>
      <c r="F1024" t="s">
        <v>15</v>
      </c>
      <c r="G1024" t="s">
        <v>16</v>
      </c>
      <c r="H1024" t="s">
        <v>17</v>
      </c>
      <c r="I1024">
        <v>68</v>
      </c>
      <c r="J1024" t="s">
        <v>19</v>
      </c>
      <c r="K1024" t="s">
        <v>25</v>
      </c>
      <c r="L1024">
        <v>1</v>
      </c>
      <c r="M1024">
        <v>14904.1</v>
      </c>
      <c r="N1024" t="s">
        <v>26</v>
      </c>
      <c r="O1024" t="s">
        <v>28</v>
      </c>
    </row>
    <row r="1025" spans="1:15" x14ac:dyDescent="0.3">
      <c r="A1025">
        <v>3486</v>
      </c>
      <c r="B1025">
        <v>5.31792</v>
      </c>
      <c r="C1025">
        <v>0</v>
      </c>
      <c r="D1025">
        <v>69.5762</v>
      </c>
      <c r="E1025">
        <v>0</v>
      </c>
      <c r="F1025" t="s">
        <v>22</v>
      </c>
      <c r="G1025" t="s">
        <v>23</v>
      </c>
      <c r="H1025" t="s">
        <v>24</v>
      </c>
      <c r="I1025">
        <v>42</v>
      </c>
      <c r="J1025" t="s">
        <v>19</v>
      </c>
      <c r="K1025" t="s">
        <v>19</v>
      </c>
      <c r="L1025">
        <v>0</v>
      </c>
      <c r="M1025">
        <v>42639.1</v>
      </c>
      <c r="N1025" t="s">
        <v>20</v>
      </c>
      <c r="O1025" t="s">
        <v>28</v>
      </c>
    </row>
    <row r="1026" spans="1:15" ht="16.05" hidden="1" x14ac:dyDescent="0.3">
      <c r="A1026">
        <v>3489</v>
      </c>
      <c r="B1026">
        <v>0</v>
      </c>
      <c r="C1026">
        <v>0</v>
      </c>
      <c r="D1026">
        <v>1.0563499999999999</v>
      </c>
      <c r="E1026">
        <v>1</v>
      </c>
      <c r="F1026" t="s">
        <v>15</v>
      </c>
      <c r="G1026" t="s">
        <v>16</v>
      </c>
      <c r="H1026" t="s">
        <v>17</v>
      </c>
      <c r="I1026">
        <v>26</v>
      </c>
      <c r="J1026" t="s">
        <v>18</v>
      </c>
      <c r="K1026" t="s">
        <v>19</v>
      </c>
      <c r="L1026">
        <v>1</v>
      </c>
      <c r="M1026">
        <v>81295.5</v>
      </c>
      <c r="N1026" t="s">
        <v>26</v>
      </c>
      <c r="O1026" t="s">
        <v>27</v>
      </c>
    </row>
    <row r="1027" spans="1:15" x14ac:dyDescent="0.3">
      <c r="A1027">
        <v>3490</v>
      </c>
      <c r="B1027">
        <v>19.461400000000001</v>
      </c>
      <c r="C1027">
        <v>7.10684</v>
      </c>
      <c r="D1027">
        <v>64.510000000000005</v>
      </c>
      <c r="E1027">
        <v>0</v>
      </c>
      <c r="F1027" t="s">
        <v>15</v>
      </c>
      <c r="G1027" t="s">
        <v>23</v>
      </c>
      <c r="H1027" t="s">
        <v>17</v>
      </c>
      <c r="I1027">
        <v>28</v>
      </c>
      <c r="J1027" t="s">
        <v>18</v>
      </c>
      <c r="K1027" t="s">
        <v>25</v>
      </c>
      <c r="L1027">
        <v>2</v>
      </c>
      <c r="M1027">
        <v>90364.4</v>
      </c>
      <c r="N1027" t="s">
        <v>26</v>
      </c>
      <c r="O1027" t="s">
        <v>21</v>
      </c>
    </row>
    <row r="1028" spans="1:15" x14ac:dyDescent="0.3">
      <c r="A1028">
        <v>3492</v>
      </c>
      <c r="B1028">
        <v>3.8205499999999999</v>
      </c>
      <c r="C1028">
        <v>0</v>
      </c>
      <c r="D1028">
        <v>65.677700000000002</v>
      </c>
      <c r="E1028">
        <v>0</v>
      </c>
      <c r="F1028" t="s">
        <v>15</v>
      </c>
      <c r="G1028" t="s">
        <v>23</v>
      </c>
      <c r="H1028" t="s">
        <v>17</v>
      </c>
      <c r="I1028">
        <v>79</v>
      </c>
      <c r="J1028" t="s">
        <v>19</v>
      </c>
      <c r="K1028" t="s">
        <v>19</v>
      </c>
      <c r="L1028">
        <v>2</v>
      </c>
      <c r="M1028">
        <v>73113.3</v>
      </c>
      <c r="N1028" t="s">
        <v>26</v>
      </c>
      <c r="O1028" t="s">
        <v>28</v>
      </c>
    </row>
    <row r="1029" spans="1:15" x14ac:dyDescent="0.3">
      <c r="A1029">
        <v>3493</v>
      </c>
      <c r="B1029">
        <v>11.852499999999999</v>
      </c>
      <c r="C1029">
        <v>0</v>
      </c>
      <c r="D1029">
        <v>176.48500000000001</v>
      </c>
      <c r="E1029">
        <v>0</v>
      </c>
      <c r="F1029" t="s">
        <v>22</v>
      </c>
      <c r="G1029" t="s">
        <v>23</v>
      </c>
      <c r="H1029" t="s">
        <v>17</v>
      </c>
      <c r="I1029">
        <v>71</v>
      </c>
      <c r="J1029" t="s">
        <v>18</v>
      </c>
      <c r="K1029" t="s">
        <v>25</v>
      </c>
      <c r="L1029">
        <v>2</v>
      </c>
      <c r="M1029">
        <v>4581.8999999999996</v>
      </c>
      <c r="N1029" t="s">
        <v>26</v>
      </c>
      <c r="O1029" t="s">
        <v>21</v>
      </c>
    </row>
    <row r="1030" spans="1:15" x14ac:dyDescent="0.3">
      <c r="A1030">
        <v>3494</v>
      </c>
      <c r="B1030">
        <v>20.732099999999999</v>
      </c>
      <c r="C1030">
        <v>0</v>
      </c>
      <c r="D1030">
        <v>87.933400000000006</v>
      </c>
      <c r="E1030">
        <v>0</v>
      </c>
      <c r="F1030" t="s">
        <v>22</v>
      </c>
      <c r="G1030" t="s">
        <v>23</v>
      </c>
      <c r="H1030" t="s">
        <v>24</v>
      </c>
      <c r="I1030">
        <v>89</v>
      </c>
      <c r="J1030" t="s">
        <v>19</v>
      </c>
      <c r="K1030" t="s">
        <v>19</v>
      </c>
      <c r="L1030">
        <v>1</v>
      </c>
      <c r="M1030">
        <v>87660.800000000003</v>
      </c>
      <c r="N1030" t="s">
        <v>26</v>
      </c>
      <c r="O1030" t="s">
        <v>28</v>
      </c>
    </row>
    <row r="1031" spans="1:15" x14ac:dyDescent="0.3">
      <c r="A1031">
        <v>3506</v>
      </c>
      <c r="B1031">
        <v>27.823699999999999</v>
      </c>
      <c r="C1031">
        <v>0</v>
      </c>
      <c r="D1031">
        <v>124.746</v>
      </c>
      <c r="E1031">
        <v>0</v>
      </c>
      <c r="F1031" t="s">
        <v>15</v>
      </c>
      <c r="G1031" t="s">
        <v>16</v>
      </c>
      <c r="H1031" t="s">
        <v>17</v>
      </c>
      <c r="I1031">
        <v>70</v>
      </c>
      <c r="J1031" t="s">
        <v>19</v>
      </c>
      <c r="K1031" t="s">
        <v>25</v>
      </c>
      <c r="L1031">
        <v>0</v>
      </c>
      <c r="M1031">
        <v>56421.8</v>
      </c>
      <c r="N1031" t="s">
        <v>20</v>
      </c>
      <c r="O1031" t="s">
        <v>28</v>
      </c>
    </row>
    <row r="1032" spans="1:15" x14ac:dyDescent="0.3">
      <c r="A1032">
        <v>3511</v>
      </c>
      <c r="B1032">
        <v>10.854699999999999</v>
      </c>
      <c r="C1032">
        <v>0</v>
      </c>
      <c r="D1032">
        <v>122.452</v>
      </c>
      <c r="E1032">
        <v>0</v>
      </c>
      <c r="F1032" t="s">
        <v>22</v>
      </c>
      <c r="G1032" t="s">
        <v>23</v>
      </c>
      <c r="H1032" t="s">
        <v>17</v>
      </c>
      <c r="I1032">
        <v>48</v>
      </c>
      <c r="J1032" t="s">
        <v>18</v>
      </c>
      <c r="K1032" t="s">
        <v>19</v>
      </c>
      <c r="L1032">
        <v>2</v>
      </c>
      <c r="M1032">
        <v>44596.4</v>
      </c>
      <c r="N1032" t="s">
        <v>26</v>
      </c>
      <c r="O1032" t="s">
        <v>21</v>
      </c>
    </row>
    <row r="1033" spans="1:15" x14ac:dyDescent="0.3">
      <c r="A1033">
        <v>3518</v>
      </c>
      <c r="B1033">
        <v>3.1102000000000001E-2</v>
      </c>
      <c r="C1033">
        <v>0</v>
      </c>
      <c r="D1033">
        <v>46.040799999999997</v>
      </c>
      <c r="E1033">
        <v>0</v>
      </c>
      <c r="F1033" t="s">
        <v>22</v>
      </c>
      <c r="G1033" t="s">
        <v>16</v>
      </c>
      <c r="H1033" t="s">
        <v>24</v>
      </c>
      <c r="I1033">
        <v>60</v>
      </c>
      <c r="J1033" t="s">
        <v>19</v>
      </c>
      <c r="K1033" t="s">
        <v>25</v>
      </c>
      <c r="L1033">
        <v>1</v>
      </c>
      <c r="M1033">
        <v>86629.3</v>
      </c>
      <c r="N1033" t="s">
        <v>26</v>
      </c>
      <c r="O1033" t="s">
        <v>28</v>
      </c>
    </row>
    <row r="1034" spans="1:15" x14ac:dyDescent="0.3">
      <c r="A1034">
        <v>3525</v>
      </c>
      <c r="B1034">
        <v>1.69428</v>
      </c>
      <c r="C1034">
        <v>0</v>
      </c>
      <c r="D1034">
        <v>67.349599999999995</v>
      </c>
      <c r="E1034">
        <v>0</v>
      </c>
      <c r="F1034" t="s">
        <v>29</v>
      </c>
      <c r="G1034" t="s">
        <v>23</v>
      </c>
      <c r="H1034" t="s">
        <v>17</v>
      </c>
      <c r="I1034">
        <v>49</v>
      </c>
      <c r="J1034" t="s">
        <v>19</v>
      </c>
      <c r="K1034" t="s">
        <v>25</v>
      </c>
      <c r="L1034">
        <v>0</v>
      </c>
      <c r="M1034">
        <v>41862.6</v>
      </c>
      <c r="N1034" t="s">
        <v>26</v>
      </c>
      <c r="O1034" t="s">
        <v>28</v>
      </c>
    </row>
    <row r="1035" spans="1:15" x14ac:dyDescent="0.3">
      <c r="A1035">
        <v>3528</v>
      </c>
      <c r="B1035">
        <v>8.3735999999999997</v>
      </c>
      <c r="C1035">
        <v>0</v>
      </c>
      <c r="D1035">
        <v>20.709299999999999</v>
      </c>
      <c r="E1035">
        <v>0</v>
      </c>
      <c r="F1035" t="s">
        <v>22</v>
      </c>
      <c r="G1035" t="s">
        <v>16</v>
      </c>
      <c r="H1035" t="s">
        <v>24</v>
      </c>
      <c r="I1035">
        <v>62</v>
      </c>
      <c r="J1035" t="s">
        <v>19</v>
      </c>
      <c r="K1035" t="s">
        <v>19</v>
      </c>
      <c r="L1035">
        <v>2</v>
      </c>
      <c r="M1035">
        <v>64283.199999999997</v>
      </c>
      <c r="N1035" t="s">
        <v>20</v>
      </c>
      <c r="O1035" t="s">
        <v>28</v>
      </c>
    </row>
    <row r="1036" spans="1:15" x14ac:dyDescent="0.3">
      <c r="A1036">
        <v>3529</v>
      </c>
      <c r="B1036">
        <v>14.773099999999999</v>
      </c>
      <c r="C1036">
        <v>0</v>
      </c>
      <c r="D1036">
        <v>30.419</v>
      </c>
      <c r="E1036">
        <v>0</v>
      </c>
      <c r="F1036" t="s">
        <v>15</v>
      </c>
      <c r="G1036" t="s">
        <v>16</v>
      </c>
      <c r="H1036" t="s">
        <v>17</v>
      </c>
      <c r="I1036">
        <v>86</v>
      </c>
      <c r="J1036" t="s">
        <v>19</v>
      </c>
      <c r="K1036" t="s">
        <v>19</v>
      </c>
      <c r="L1036">
        <v>0</v>
      </c>
      <c r="M1036">
        <v>92167.3</v>
      </c>
      <c r="N1036" t="s">
        <v>20</v>
      </c>
      <c r="O1036" t="s">
        <v>28</v>
      </c>
    </row>
    <row r="1037" spans="1:15" x14ac:dyDescent="0.3">
      <c r="A1037">
        <v>3530</v>
      </c>
      <c r="B1037">
        <v>15.1493</v>
      </c>
      <c r="C1037">
        <v>0</v>
      </c>
      <c r="D1037">
        <v>22.389099999999999</v>
      </c>
      <c r="E1037">
        <v>0</v>
      </c>
      <c r="F1037" t="s">
        <v>29</v>
      </c>
      <c r="G1037" t="s">
        <v>23</v>
      </c>
      <c r="H1037" t="s">
        <v>17</v>
      </c>
      <c r="I1037">
        <v>37</v>
      </c>
      <c r="J1037" t="s">
        <v>19</v>
      </c>
      <c r="K1037" t="s">
        <v>25</v>
      </c>
      <c r="L1037">
        <v>0</v>
      </c>
      <c r="M1037">
        <v>79245.100000000006</v>
      </c>
      <c r="N1037" t="s">
        <v>26</v>
      </c>
      <c r="O1037" t="s">
        <v>28</v>
      </c>
    </row>
    <row r="1038" spans="1:15" x14ac:dyDescent="0.3">
      <c r="A1038">
        <v>3532</v>
      </c>
      <c r="B1038">
        <v>1.8348199999999999</v>
      </c>
      <c r="C1038">
        <v>0</v>
      </c>
      <c r="D1038">
        <v>34.296900000000001</v>
      </c>
      <c r="E1038">
        <v>0</v>
      </c>
      <c r="F1038" t="s">
        <v>22</v>
      </c>
      <c r="G1038" t="s">
        <v>23</v>
      </c>
      <c r="H1038" t="s">
        <v>17</v>
      </c>
      <c r="I1038">
        <v>46</v>
      </c>
      <c r="J1038" t="s">
        <v>19</v>
      </c>
      <c r="K1038" t="s">
        <v>19</v>
      </c>
      <c r="L1038">
        <v>0</v>
      </c>
      <c r="M1038">
        <v>82196.600000000006</v>
      </c>
      <c r="N1038" t="s">
        <v>26</v>
      </c>
      <c r="O1038" t="s">
        <v>28</v>
      </c>
    </row>
    <row r="1039" spans="1:15" x14ac:dyDescent="0.3">
      <c r="A1039">
        <v>3535</v>
      </c>
      <c r="B1039">
        <v>11.821899999999999</v>
      </c>
      <c r="C1039">
        <v>0</v>
      </c>
      <c r="D1039">
        <v>27.678599999999999</v>
      </c>
      <c r="E1039">
        <v>0</v>
      </c>
      <c r="F1039" t="s">
        <v>22</v>
      </c>
      <c r="G1039" t="s">
        <v>23</v>
      </c>
      <c r="H1039" t="s">
        <v>24</v>
      </c>
      <c r="I1039">
        <v>62</v>
      </c>
      <c r="J1039" t="s">
        <v>18</v>
      </c>
      <c r="K1039" t="s">
        <v>25</v>
      </c>
      <c r="L1039">
        <v>2</v>
      </c>
      <c r="M1039">
        <v>15981.7</v>
      </c>
      <c r="N1039" t="s">
        <v>26</v>
      </c>
      <c r="O1039" t="s">
        <v>21</v>
      </c>
    </row>
    <row r="1040" spans="1:15" x14ac:dyDescent="0.3">
      <c r="A1040">
        <v>3538</v>
      </c>
      <c r="B1040">
        <v>12.0306</v>
      </c>
      <c r="C1040">
        <v>0</v>
      </c>
      <c r="D1040">
        <v>5.8320100000000004</v>
      </c>
      <c r="E1040">
        <v>0</v>
      </c>
      <c r="F1040" t="s">
        <v>22</v>
      </c>
      <c r="G1040" t="s">
        <v>23</v>
      </c>
      <c r="H1040" t="s">
        <v>24</v>
      </c>
      <c r="I1040">
        <v>56</v>
      </c>
      <c r="J1040" t="s">
        <v>19</v>
      </c>
      <c r="K1040" t="s">
        <v>19</v>
      </c>
      <c r="L1040">
        <v>2</v>
      </c>
      <c r="M1040">
        <v>77246.3</v>
      </c>
      <c r="N1040" t="s">
        <v>26</v>
      </c>
      <c r="O1040" t="s">
        <v>28</v>
      </c>
    </row>
    <row r="1041" spans="1:15" x14ac:dyDescent="0.3">
      <c r="A1041">
        <v>3544</v>
      </c>
      <c r="B1041">
        <v>15.7879</v>
      </c>
      <c r="C1041">
        <v>0</v>
      </c>
      <c r="D1041">
        <v>77.731700000000004</v>
      </c>
      <c r="E1041">
        <v>0</v>
      </c>
      <c r="F1041" t="s">
        <v>22</v>
      </c>
      <c r="G1041" t="s">
        <v>16</v>
      </c>
      <c r="H1041" t="s">
        <v>17</v>
      </c>
      <c r="I1041">
        <v>52</v>
      </c>
      <c r="J1041" t="s">
        <v>18</v>
      </c>
      <c r="K1041" t="s">
        <v>19</v>
      </c>
      <c r="L1041">
        <v>0</v>
      </c>
      <c r="M1041">
        <v>67026.600000000006</v>
      </c>
      <c r="N1041" t="s">
        <v>20</v>
      </c>
      <c r="O1041" t="s">
        <v>21</v>
      </c>
    </row>
    <row r="1042" spans="1:15" x14ac:dyDescent="0.3">
      <c r="A1042">
        <v>3545</v>
      </c>
      <c r="B1042">
        <v>8.7848900000000008</v>
      </c>
      <c r="C1042">
        <v>0</v>
      </c>
      <c r="D1042">
        <v>120.532</v>
      </c>
      <c r="E1042">
        <v>0</v>
      </c>
      <c r="F1042" t="s">
        <v>22</v>
      </c>
      <c r="G1042" t="s">
        <v>16</v>
      </c>
      <c r="H1042" t="s">
        <v>17</v>
      </c>
      <c r="I1042">
        <v>44</v>
      </c>
      <c r="J1042" t="s">
        <v>18</v>
      </c>
      <c r="K1042" t="s">
        <v>25</v>
      </c>
      <c r="L1042">
        <v>0</v>
      </c>
      <c r="M1042">
        <v>21038.9</v>
      </c>
      <c r="N1042" t="s">
        <v>26</v>
      </c>
      <c r="O1042" t="s">
        <v>21</v>
      </c>
    </row>
    <row r="1043" spans="1:15" x14ac:dyDescent="0.3">
      <c r="A1043">
        <v>3555</v>
      </c>
      <c r="B1043">
        <v>10.879200000000001</v>
      </c>
      <c r="C1043">
        <v>0</v>
      </c>
      <c r="D1043">
        <v>47.655200000000001</v>
      </c>
      <c r="E1043">
        <v>0</v>
      </c>
      <c r="F1043" t="s">
        <v>22</v>
      </c>
      <c r="G1043" t="s">
        <v>23</v>
      </c>
      <c r="H1043" t="s">
        <v>24</v>
      </c>
      <c r="I1043">
        <v>94</v>
      </c>
      <c r="J1043" t="s">
        <v>18</v>
      </c>
      <c r="K1043" t="s">
        <v>25</v>
      </c>
      <c r="L1043">
        <v>2</v>
      </c>
      <c r="M1043">
        <v>49724.1</v>
      </c>
      <c r="N1043" t="s">
        <v>26</v>
      </c>
      <c r="O1043" t="s">
        <v>21</v>
      </c>
    </row>
    <row r="1044" spans="1:15" x14ac:dyDescent="0.3">
      <c r="A1044">
        <v>3563</v>
      </c>
      <c r="B1044">
        <v>21.7424</v>
      </c>
      <c r="C1044">
        <v>0</v>
      </c>
      <c r="D1044">
        <v>5.0428499999999996</v>
      </c>
      <c r="E1044">
        <v>0</v>
      </c>
      <c r="F1044" t="s">
        <v>15</v>
      </c>
      <c r="G1044" t="s">
        <v>23</v>
      </c>
      <c r="H1044" t="s">
        <v>17</v>
      </c>
      <c r="I1044">
        <v>28</v>
      </c>
      <c r="J1044" t="s">
        <v>18</v>
      </c>
      <c r="K1044" t="s">
        <v>19</v>
      </c>
      <c r="L1044">
        <v>1</v>
      </c>
      <c r="M1044">
        <v>24935.200000000001</v>
      </c>
      <c r="N1044" t="s">
        <v>26</v>
      </c>
      <c r="O1044" t="s">
        <v>21</v>
      </c>
    </row>
    <row r="1045" spans="1:15" x14ac:dyDescent="0.3">
      <c r="A1045">
        <v>3565</v>
      </c>
      <c r="B1045">
        <v>15.5373</v>
      </c>
      <c r="C1045">
        <v>0</v>
      </c>
      <c r="D1045">
        <v>57.3247</v>
      </c>
      <c r="E1045">
        <v>0</v>
      </c>
      <c r="F1045" t="s">
        <v>15</v>
      </c>
      <c r="G1045" t="s">
        <v>16</v>
      </c>
      <c r="H1045" t="s">
        <v>24</v>
      </c>
      <c r="I1045">
        <v>80</v>
      </c>
      <c r="J1045" t="s">
        <v>19</v>
      </c>
      <c r="K1045" t="s">
        <v>25</v>
      </c>
      <c r="L1045">
        <v>1</v>
      </c>
      <c r="M1045">
        <v>15060.6</v>
      </c>
      <c r="N1045" t="s">
        <v>20</v>
      </c>
      <c r="O1045" t="s">
        <v>28</v>
      </c>
    </row>
    <row r="1046" spans="1:15" x14ac:dyDescent="0.3">
      <c r="A1046">
        <v>3569</v>
      </c>
      <c r="B1046">
        <v>0.43719999999999998</v>
      </c>
      <c r="C1046">
        <v>0</v>
      </c>
      <c r="D1046">
        <v>234.595</v>
      </c>
      <c r="E1046">
        <v>0</v>
      </c>
      <c r="F1046" t="s">
        <v>15</v>
      </c>
      <c r="G1046" t="s">
        <v>16</v>
      </c>
      <c r="H1046" t="s">
        <v>24</v>
      </c>
      <c r="I1046">
        <v>72</v>
      </c>
      <c r="J1046" t="s">
        <v>19</v>
      </c>
      <c r="K1046" t="s">
        <v>25</v>
      </c>
      <c r="L1046">
        <v>1</v>
      </c>
      <c r="M1046">
        <v>95935.2</v>
      </c>
      <c r="N1046" t="s">
        <v>26</v>
      </c>
      <c r="O1046" t="s">
        <v>28</v>
      </c>
    </row>
    <row r="1047" spans="1:15" x14ac:dyDescent="0.3">
      <c r="A1047">
        <v>3579</v>
      </c>
      <c r="B1047">
        <v>9.6467899999999993</v>
      </c>
      <c r="C1047">
        <v>0</v>
      </c>
      <c r="D1047">
        <v>158.33699999999999</v>
      </c>
      <c r="E1047">
        <v>0</v>
      </c>
      <c r="F1047" t="s">
        <v>22</v>
      </c>
      <c r="G1047" t="s">
        <v>16</v>
      </c>
      <c r="H1047" t="s">
        <v>24</v>
      </c>
      <c r="I1047">
        <v>46</v>
      </c>
      <c r="J1047" t="s">
        <v>19</v>
      </c>
      <c r="K1047" t="s">
        <v>25</v>
      </c>
      <c r="L1047">
        <v>1</v>
      </c>
      <c r="M1047">
        <v>11416.7</v>
      </c>
      <c r="N1047" t="s">
        <v>26</v>
      </c>
      <c r="O1047" t="s">
        <v>28</v>
      </c>
    </row>
    <row r="1048" spans="1:15" x14ac:dyDescent="0.3">
      <c r="A1048">
        <v>3580</v>
      </c>
      <c r="B1048">
        <v>19.733000000000001</v>
      </c>
      <c r="C1048">
        <v>0</v>
      </c>
      <c r="D1048">
        <v>71.319999999999993</v>
      </c>
      <c r="E1048">
        <v>1</v>
      </c>
      <c r="F1048" t="s">
        <v>22</v>
      </c>
      <c r="G1048" t="s">
        <v>16</v>
      </c>
      <c r="H1048" t="s">
        <v>24</v>
      </c>
      <c r="I1048">
        <v>81</v>
      </c>
      <c r="J1048" t="s">
        <v>18</v>
      </c>
      <c r="K1048" t="s">
        <v>19</v>
      </c>
      <c r="L1048">
        <v>1</v>
      </c>
      <c r="M1048">
        <v>70052</v>
      </c>
      <c r="N1048" t="s">
        <v>26</v>
      </c>
      <c r="O1048" t="s">
        <v>21</v>
      </c>
    </row>
    <row r="1049" spans="1:15" x14ac:dyDescent="0.3">
      <c r="A1049">
        <v>3583</v>
      </c>
      <c r="B1049">
        <v>19.325399999999998</v>
      </c>
      <c r="C1049">
        <v>0</v>
      </c>
      <c r="D1049">
        <v>10.672700000000001</v>
      </c>
      <c r="E1049">
        <v>1</v>
      </c>
      <c r="F1049" t="s">
        <v>22</v>
      </c>
      <c r="G1049" t="s">
        <v>23</v>
      </c>
      <c r="H1049" t="s">
        <v>17</v>
      </c>
      <c r="I1049">
        <v>88</v>
      </c>
      <c r="J1049" t="s">
        <v>18</v>
      </c>
      <c r="K1049" t="s">
        <v>19</v>
      </c>
      <c r="L1049">
        <v>2</v>
      </c>
      <c r="M1049">
        <v>66906.600000000006</v>
      </c>
      <c r="N1049" t="s">
        <v>26</v>
      </c>
      <c r="O1049" t="s">
        <v>21</v>
      </c>
    </row>
    <row r="1050" spans="1:15" x14ac:dyDescent="0.3">
      <c r="A1050">
        <v>3585</v>
      </c>
      <c r="B1050">
        <v>10.58</v>
      </c>
      <c r="C1050">
        <v>0</v>
      </c>
      <c r="D1050">
        <v>37.276600000000002</v>
      </c>
      <c r="E1050">
        <v>0</v>
      </c>
      <c r="F1050" t="s">
        <v>22</v>
      </c>
      <c r="G1050" t="s">
        <v>16</v>
      </c>
      <c r="H1050" t="s">
        <v>17</v>
      </c>
      <c r="I1050">
        <v>53</v>
      </c>
      <c r="J1050" t="s">
        <v>19</v>
      </c>
      <c r="K1050" t="s">
        <v>19</v>
      </c>
      <c r="L1050">
        <v>2</v>
      </c>
      <c r="M1050">
        <v>37354</v>
      </c>
      <c r="N1050" t="s">
        <v>26</v>
      </c>
      <c r="O1050" t="s">
        <v>28</v>
      </c>
    </row>
    <row r="1051" spans="1:15" x14ac:dyDescent="0.3">
      <c r="A1051">
        <v>3587</v>
      </c>
      <c r="B1051">
        <v>21.7577</v>
      </c>
      <c r="C1051">
        <v>0</v>
      </c>
      <c r="D1051">
        <v>11.0059</v>
      </c>
      <c r="E1051">
        <v>0</v>
      </c>
      <c r="F1051" t="s">
        <v>22</v>
      </c>
      <c r="G1051" t="s">
        <v>23</v>
      </c>
      <c r="H1051" t="s">
        <v>17</v>
      </c>
      <c r="I1051">
        <v>56</v>
      </c>
      <c r="J1051" t="s">
        <v>19</v>
      </c>
      <c r="K1051" t="s">
        <v>19</v>
      </c>
      <c r="L1051">
        <v>2</v>
      </c>
      <c r="M1051">
        <v>79952.899999999994</v>
      </c>
      <c r="N1051" t="s">
        <v>26</v>
      </c>
      <c r="O1051" t="s">
        <v>28</v>
      </c>
    </row>
    <row r="1052" spans="1:15" x14ac:dyDescent="0.3">
      <c r="A1052">
        <v>3588</v>
      </c>
      <c r="B1052">
        <v>26.990400000000001</v>
      </c>
      <c r="C1052">
        <v>0</v>
      </c>
      <c r="D1052">
        <v>33.716700000000003</v>
      </c>
      <c r="E1052">
        <v>1</v>
      </c>
      <c r="F1052" t="s">
        <v>22</v>
      </c>
      <c r="G1052" t="s">
        <v>23</v>
      </c>
      <c r="H1052" t="s">
        <v>17</v>
      </c>
      <c r="I1052">
        <v>23</v>
      </c>
      <c r="J1052" t="s">
        <v>18</v>
      </c>
      <c r="K1052" t="s">
        <v>25</v>
      </c>
      <c r="L1052">
        <v>1</v>
      </c>
      <c r="M1052">
        <v>76659.199999999997</v>
      </c>
      <c r="N1052" t="s">
        <v>26</v>
      </c>
      <c r="O1052" t="s">
        <v>28</v>
      </c>
    </row>
    <row r="1053" spans="1:15" x14ac:dyDescent="0.3">
      <c r="A1053">
        <v>3595</v>
      </c>
      <c r="B1053">
        <v>10.940799999999999</v>
      </c>
      <c r="C1053">
        <v>6.7697900000000004</v>
      </c>
      <c r="D1053">
        <v>50.781500000000001</v>
      </c>
      <c r="E1053">
        <v>0</v>
      </c>
      <c r="F1053" t="s">
        <v>15</v>
      </c>
      <c r="G1053" t="s">
        <v>16</v>
      </c>
      <c r="H1053" t="s">
        <v>17</v>
      </c>
      <c r="I1053">
        <v>42</v>
      </c>
      <c r="J1053" t="s">
        <v>18</v>
      </c>
      <c r="K1053" t="s">
        <v>19</v>
      </c>
      <c r="L1053">
        <v>2</v>
      </c>
      <c r="M1053">
        <v>75750.100000000006</v>
      </c>
      <c r="N1053" t="s">
        <v>20</v>
      </c>
      <c r="O1053" t="s">
        <v>21</v>
      </c>
    </row>
    <row r="1054" spans="1:15" x14ac:dyDescent="0.3">
      <c r="A1054">
        <v>3597</v>
      </c>
      <c r="B1054">
        <v>28.054300000000001</v>
      </c>
      <c r="C1054">
        <v>0</v>
      </c>
      <c r="D1054">
        <v>29.4358</v>
      </c>
      <c r="E1054">
        <v>0</v>
      </c>
      <c r="F1054" t="s">
        <v>29</v>
      </c>
      <c r="G1054" t="s">
        <v>23</v>
      </c>
      <c r="H1054" t="s">
        <v>17</v>
      </c>
      <c r="I1054">
        <v>29</v>
      </c>
      <c r="J1054" t="s">
        <v>18</v>
      </c>
      <c r="K1054" t="s">
        <v>19</v>
      </c>
      <c r="L1054">
        <v>1</v>
      </c>
      <c r="M1054">
        <v>50290.7</v>
      </c>
      <c r="N1054" t="s">
        <v>26</v>
      </c>
      <c r="O1054" t="s">
        <v>21</v>
      </c>
    </row>
    <row r="1055" spans="1:15" x14ac:dyDescent="0.3">
      <c r="A1055">
        <v>3599</v>
      </c>
      <c r="B1055">
        <v>26.856100000000001</v>
      </c>
      <c r="C1055">
        <v>0</v>
      </c>
      <c r="D1055">
        <v>213.184</v>
      </c>
      <c r="E1055">
        <v>0</v>
      </c>
      <c r="F1055" t="s">
        <v>22</v>
      </c>
      <c r="G1055" t="s">
        <v>16</v>
      </c>
      <c r="H1055" t="s">
        <v>17</v>
      </c>
      <c r="I1055">
        <v>86</v>
      </c>
      <c r="J1055" t="s">
        <v>19</v>
      </c>
      <c r="K1055" t="s">
        <v>19</v>
      </c>
      <c r="L1055">
        <v>2</v>
      </c>
      <c r="M1055">
        <v>78801.2</v>
      </c>
      <c r="N1055" t="s">
        <v>26</v>
      </c>
      <c r="O1055" t="s">
        <v>28</v>
      </c>
    </row>
    <row r="1056" spans="1:15" x14ac:dyDescent="0.3">
      <c r="A1056">
        <v>3612</v>
      </c>
      <c r="B1056">
        <v>16.544499999999999</v>
      </c>
      <c r="C1056">
        <v>0</v>
      </c>
      <c r="D1056">
        <v>143.32300000000001</v>
      </c>
      <c r="E1056">
        <v>0</v>
      </c>
      <c r="F1056" t="s">
        <v>15</v>
      </c>
      <c r="G1056" t="s">
        <v>16</v>
      </c>
      <c r="H1056" t="s">
        <v>17</v>
      </c>
      <c r="I1056">
        <v>80</v>
      </c>
      <c r="J1056" t="s">
        <v>19</v>
      </c>
      <c r="K1056" t="s">
        <v>19</v>
      </c>
      <c r="L1056">
        <v>1</v>
      </c>
      <c r="M1056">
        <v>73152</v>
      </c>
      <c r="N1056" t="s">
        <v>20</v>
      </c>
      <c r="O1056" t="s">
        <v>28</v>
      </c>
    </row>
    <row r="1057" spans="1:15" x14ac:dyDescent="0.3">
      <c r="A1057">
        <v>3617</v>
      </c>
      <c r="B1057">
        <v>21.439699999999998</v>
      </c>
      <c r="C1057">
        <v>0</v>
      </c>
      <c r="D1057">
        <v>79.959800000000001</v>
      </c>
      <c r="E1057">
        <v>0</v>
      </c>
      <c r="F1057" t="s">
        <v>15</v>
      </c>
      <c r="G1057" t="s">
        <v>23</v>
      </c>
      <c r="H1057" t="s">
        <v>24</v>
      </c>
      <c r="I1057">
        <v>33</v>
      </c>
      <c r="J1057" t="s">
        <v>18</v>
      </c>
      <c r="K1057" t="s">
        <v>19</v>
      </c>
      <c r="L1057">
        <v>2</v>
      </c>
      <c r="M1057">
        <v>68203.8</v>
      </c>
      <c r="N1057" t="s">
        <v>20</v>
      </c>
      <c r="O1057" t="s">
        <v>28</v>
      </c>
    </row>
    <row r="1058" spans="1:15" ht="16.05" hidden="1" x14ac:dyDescent="0.3">
      <c r="A1058">
        <v>3618</v>
      </c>
      <c r="B1058">
        <v>0</v>
      </c>
      <c r="C1058">
        <v>0</v>
      </c>
      <c r="D1058">
        <v>1.4756499999999999</v>
      </c>
      <c r="E1058">
        <v>0</v>
      </c>
      <c r="F1058" t="s">
        <v>22</v>
      </c>
      <c r="G1058" t="s">
        <v>16</v>
      </c>
      <c r="H1058" t="s">
        <v>24</v>
      </c>
      <c r="I1058">
        <v>53</v>
      </c>
      <c r="J1058" t="s">
        <v>18</v>
      </c>
      <c r="K1058" t="s">
        <v>25</v>
      </c>
      <c r="L1058">
        <v>1</v>
      </c>
      <c r="M1058">
        <v>23526.2</v>
      </c>
      <c r="N1058" t="s">
        <v>26</v>
      </c>
      <c r="O1058" t="s">
        <v>27</v>
      </c>
    </row>
    <row r="1059" spans="1:15" x14ac:dyDescent="0.3">
      <c r="A1059">
        <v>3621</v>
      </c>
      <c r="B1059">
        <v>19.702200000000001</v>
      </c>
      <c r="C1059">
        <v>0</v>
      </c>
      <c r="D1059">
        <v>43.302300000000002</v>
      </c>
      <c r="E1059">
        <v>1</v>
      </c>
      <c r="F1059" t="s">
        <v>22</v>
      </c>
      <c r="G1059" t="s">
        <v>16</v>
      </c>
      <c r="H1059" t="s">
        <v>24</v>
      </c>
      <c r="I1059">
        <v>78</v>
      </c>
      <c r="J1059" t="s">
        <v>18</v>
      </c>
      <c r="K1059" t="s">
        <v>25</v>
      </c>
      <c r="L1059">
        <v>0</v>
      </c>
      <c r="M1059">
        <v>29534.400000000001</v>
      </c>
      <c r="N1059" t="s">
        <v>26</v>
      </c>
      <c r="O1059" t="s">
        <v>21</v>
      </c>
    </row>
    <row r="1060" spans="1:15" ht="16.05" hidden="1" x14ac:dyDescent="0.3">
      <c r="A1060">
        <v>3622</v>
      </c>
      <c r="B1060">
        <v>0</v>
      </c>
      <c r="C1060">
        <v>0</v>
      </c>
      <c r="D1060">
        <v>4.1130800000000001</v>
      </c>
      <c r="E1060">
        <v>1</v>
      </c>
      <c r="F1060" t="s">
        <v>15</v>
      </c>
      <c r="G1060" t="s">
        <v>16</v>
      </c>
      <c r="H1060" t="s">
        <v>24</v>
      </c>
      <c r="I1060">
        <v>79</v>
      </c>
      <c r="J1060" t="s">
        <v>18</v>
      </c>
      <c r="K1060" t="s">
        <v>25</v>
      </c>
      <c r="L1060">
        <v>1</v>
      </c>
      <c r="M1060">
        <v>38777.699999999997</v>
      </c>
      <c r="N1060" t="s">
        <v>26</v>
      </c>
      <c r="O1060" t="s">
        <v>27</v>
      </c>
    </row>
    <row r="1061" spans="1:15" ht="16.05" hidden="1" x14ac:dyDescent="0.3">
      <c r="A1061">
        <v>3624</v>
      </c>
      <c r="B1061">
        <v>0</v>
      </c>
      <c r="C1061">
        <v>0</v>
      </c>
      <c r="D1061">
        <v>4.4533399999999999</v>
      </c>
      <c r="E1061">
        <v>0</v>
      </c>
      <c r="F1061" t="s">
        <v>29</v>
      </c>
      <c r="G1061" t="s">
        <v>23</v>
      </c>
      <c r="H1061" t="s">
        <v>17</v>
      </c>
      <c r="I1061">
        <v>90</v>
      </c>
      <c r="J1061" t="s">
        <v>18</v>
      </c>
      <c r="K1061" t="s">
        <v>19</v>
      </c>
      <c r="L1061">
        <v>2</v>
      </c>
      <c r="M1061">
        <v>63000.1</v>
      </c>
      <c r="N1061" t="s">
        <v>26</v>
      </c>
      <c r="O1061" t="s">
        <v>27</v>
      </c>
    </row>
    <row r="1062" spans="1:15" x14ac:dyDescent="0.3">
      <c r="A1062">
        <v>3627</v>
      </c>
      <c r="B1062">
        <v>5.9046099999999999</v>
      </c>
      <c r="C1062">
        <v>0</v>
      </c>
      <c r="D1062">
        <v>29.606200000000001</v>
      </c>
      <c r="E1062">
        <v>2</v>
      </c>
      <c r="F1062" t="s">
        <v>22</v>
      </c>
      <c r="G1062" t="s">
        <v>16</v>
      </c>
      <c r="H1062" t="s">
        <v>24</v>
      </c>
      <c r="I1062">
        <v>83</v>
      </c>
      <c r="J1062" t="s">
        <v>18</v>
      </c>
      <c r="K1062" t="s">
        <v>19</v>
      </c>
      <c r="L1062">
        <v>1</v>
      </c>
      <c r="M1062">
        <v>75265.3</v>
      </c>
      <c r="N1062" t="s">
        <v>26</v>
      </c>
      <c r="O1062" t="s">
        <v>21</v>
      </c>
    </row>
    <row r="1063" spans="1:15" x14ac:dyDescent="0.3">
      <c r="A1063">
        <v>3628</v>
      </c>
      <c r="B1063">
        <v>2.1244800000000001</v>
      </c>
      <c r="C1063">
        <v>0</v>
      </c>
      <c r="D1063">
        <v>145.643</v>
      </c>
      <c r="E1063">
        <v>0</v>
      </c>
      <c r="F1063" t="s">
        <v>22</v>
      </c>
      <c r="G1063" t="s">
        <v>23</v>
      </c>
      <c r="H1063" t="s">
        <v>17</v>
      </c>
      <c r="I1063">
        <v>68</v>
      </c>
      <c r="J1063" t="s">
        <v>19</v>
      </c>
      <c r="K1063" t="s">
        <v>25</v>
      </c>
      <c r="L1063">
        <v>1</v>
      </c>
      <c r="M1063">
        <v>92426.5</v>
      </c>
      <c r="N1063" t="s">
        <v>26</v>
      </c>
      <c r="O1063" t="s">
        <v>28</v>
      </c>
    </row>
    <row r="1064" spans="1:15" x14ac:dyDescent="0.3">
      <c r="A1064">
        <v>3630</v>
      </c>
      <c r="B1064">
        <v>0</v>
      </c>
      <c r="C1064">
        <v>0</v>
      </c>
      <c r="D1064">
        <v>2.1354799999999998</v>
      </c>
      <c r="E1064">
        <v>0</v>
      </c>
      <c r="F1064" t="s">
        <v>29</v>
      </c>
      <c r="G1064" t="s">
        <v>16</v>
      </c>
      <c r="H1064" t="s">
        <v>17</v>
      </c>
      <c r="I1064">
        <v>58</v>
      </c>
      <c r="J1064" t="s">
        <v>19</v>
      </c>
      <c r="K1064" t="s">
        <v>25</v>
      </c>
      <c r="L1064">
        <v>2</v>
      </c>
      <c r="M1064">
        <v>17371</v>
      </c>
      <c r="N1064" t="s">
        <v>26</v>
      </c>
      <c r="O1064" t="s">
        <v>28</v>
      </c>
    </row>
    <row r="1065" spans="1:15" x14ac:dyDescent="0.3">
      <c r="A1065">
        <v>3633</v>
      </c>
      <c r="B1065">
        <v>24.251300000000001</v>
      </c>
      <c r="C1065">
        <v>9.4197799999999994</v>
      </c>
      <c r="D1065">
        <v>57.847200000000001</v>
      </c>
      <c r="E1065">
        <v>0</v>
      </c>
      <c r="F1065" t="s">
        <v>22</v>
      </c>
      <c r="G1065" t="s">
        <v>16</v>
      </c>
      <c r="H1065" t="s">
        <v>24</v>
      </c>
      <c r="I1065">
        <v>21</v>
      </c>
      <c r="J1065" t="s">
        <v>19</v>
      </c>
      <c r="K1065" t="s">
        <v>25</v>
      </c>
      <c r="L1065">
        <v>1</v>
      </c>
      <c r="M1065">
        <v>92788.1</v>
      </c>
      <c r="N1065" t="s">
        <v>26</v>
      </c>
      <c r="O1065" t="s">
        <v>21</v>
      </c>
    </row>
    <row r="1066" spans="1:15" x14ac:dyDescent="0.3">
      <c r="A1066">
        <v>3636</v>
      </c>
      <c r="B1066">
        <v>10.6868</v>
      </c>
      <c r="C1066">
        <v>0</v>
      </c>
      <c r="D1066">
        <v>183.13800000000001</v>
      </c>
      <c r="E1066">
        <v>0</v>
      </c>
      <c r="F1066" t="s">
        <v>22</v>
      </c>
      <c r="G1066" t="s">
        <v>23</v>
      </c>
      <c r="H1066" t="s">
        <v>24</v>
      </c>
      <c r="I1066">
        <v>30</v>
      </c>
      <c r="J1066" t="s">
        <v>19</v>
      </c>
      <c r="K1066" t="s">
        <v>19</v>
      </c>
      <c r="L1066">
        <v>2</v>
      </c>
      <c r="M1066">
        <v>25298.6</v>
      </c>
      <c r="N1066" t="s">
        <v>26</v>
      </c>
      <c r="O1066" t="s">
        <v>28</v>
      </c>
    </row>
    <row r="1067" spans="1:15" x14ac:dyDescent="0.3">
      <c r="A1067">
        <v>3637</v>
      </c>
      <c r="B1067">
        <v>28.463699999999999</v>
      </c>
      <c r="C1067">
        <v>0</v>
      </c>
      <c r="D1067">
        <v>109.124</v>
      </c>
      <c r="E1067">
        <v>0</v>
      </c>
      <c r="F1067" t="s">
        <v>22</v>
      </c>
      <c r="G1067" t="s">
        <v>23</v>
      </c>
      <c r="H1067" t="s">
        <v>24</v>
      </c>
      <c r="I1067">
        <v>65</v>
      </c>
      <c r="J1067" t="s">
        <v>19</v>
      </c>
      <c r="K1067" t="s">
        <v>19</v>
      </c>
      <c r="L1067">
        <v>2</v>
      </c>
      <c r="M1067">
        <v>29609.7</v>
      </c>
      <c r="N1067" t="s">
        <v>20</v>
      </c>
      <c r="O1067" t="s">
        <v>28</v>
      </c>
    </row>
    <row r="1068" spans="1:15" x14ac:dyDescent="0.3">
      <c r="A1068">
        <v>3640</v>
      </c>
      <c r="B1068">
        <v>26.7178</v>
      </c>
      <c r="C1068">
        <v>3.2615799999999999</v>
      </c>
      <c r="D1068">
        <v>37.8431</v>
      </c>
      <c r="E1068">
        <v>0</v>
      </c>
      <c r="F1068" t="s">
        <v>22</v>
      </c>
      <c r="G1068" t="s">
        <v>23</v>
      </c>
      <c r="H1068" t="s">
        <v>17</v>
      </c>
      <c r="I1068">
        <v>88</v>
      </c>
      <c r="J1068" t="s">
        <v>19</v>
      </c>
      <c r="K1068" t="s">
        <v>19</v>
      </c>
      <c r="L1068">
        <v>1</v>
      </c>
      <c r="M1068">
        <v>21890</v>
      </c>
      <c r="N1068" t="s">
        <v>20</v>
      </c>
      <c r="O1068" t="s">
        <v>21</v>
      </c>
    </row>
    <row r="1069" spans="1:15" ht="16.05" hidden="1" x14ac:dyDescent="0.3">
      <c r="A1069">
        <v>3642</v>
      </c>
      <c r="B1069">
        <v>0</v>
      </c>
      <c r="C1069">
        <v>0</v>
      </c>
      <c r="D1069">
        <v>2.8557700000000001</v>
      </c>
      <c r="E1069">
        <v>0</v>
      </c>
      <c r="F1069" t="s">
        <v>29</v>
      </c>
      <c r="G1069" t="s">
        <v>23</v>
      </c>
      <c r="H1069" t="s">
        <v>24</v>
      </c>
      <c r="I1069">
        <v>59</v>
      </c>
      <c r="J1069" t="s">
        <v>19</v>
      </c>
      <c r="K1069" t="s">
        <v>19</v>
      </c>
      <c r="L1069">
        <v>2</v>
      </c>
      <c r="M1069">
        <v>18686.3</v>
      </c>
      <c r="N1069" t="s">
        <v>26</v>
      </c>
      <c r="O1069" t="s">
        <v>27</v>
      </c>
    </row>
    <row r="1070" spans="1:15" ht="16.05" hidden="1" x14ac:dyDescent="0.3">
      <c r="A1070">
        <v>3647</v>
      </c>
      <c r="B1070">
        <v>0</v>
      </c>
      <c r="C1070">
        <v>0</v>
      </c>
      <c r="D1070">
        <v>3.47132</v>
      </c>
      <c r="E1070">
        <v>0</v>
      </c>
      <c r="F1070" t="s">
        <v>22</v>
      </c>
      <c r="G1070" t="s">
        <v>16</v>
      </c>
      <c r="H1070" t="s">
        <v>24</v>
      </c>
      <c r="I1070">
        <v>65</v>
      </c>
      <c r="J1070" t="s">
        <v>18</v>
      </c>
      <c r="K1070" t="s">
        <v>25</v>
      </c>
      <c r="L1070">
        <v>2</v>
      </c>
      <c r="M1070">
        <v>85048.1</v>
      </c>
      <c r="N1070" t="s">
        <v>20</v>
      </c>
      <c r="O1070" t="s">
        <v>27</v>
      </c>
    </row>
    <row r="1071" spans="1:15" x14ac:dyDescent="0.3">
      <c r="A1071">
        <v>3648</v>
      </c>
      <c r="B1071">
        <v>28.576499999999999</v>
      </c>
      <c r="C1071">
        <v>0</v>
      </c>
      <c r="D1071">
        <v>91.572999999999993</v>
      </c>
      <c r="E1071">
        <v>0</v>
      </c>
      <c r="F1071" t="s">
        <v>22</v>
      </c>
      <c r="G1071" t="s">
        <v>23</v>
      </c>
      <c r="H1071" t="s">
        <v>17</v>
      </c>
      <c r="I1071">
        <v>75</v>
      </c>
      <c r="J1071" t="s">
        <v>19</v>
      </c>
      <c r="K1071" t="s">
        <v>19</v>
      </c>
      <c r="L1071">
        <v>0</v>
      </c>
      <c r="M1071">
        <v>47131.5</v>
      </c>
      <c r="N1071" t="s">
        <v>26</v>
      </c>
      <c r="O1071" t="s">
        <v>28</v>
      </c>
    </row>
    <row r="1072" spans="1:15" x14ac:dyDescent="0.3">
      <c r="A1072">
        <v>3650</v>
      </c>
      <c r="B1072">
        <v>21.997399999999999</v>
      </c>
      <c r="C1072">
        <v>0</v>
      </c>
      <c r="D1072">
        <v>66.585999999999999</v>
      </c>
      <c r="E1072">
        <v>0</v>
      </c>
      <c r="F1072" t="s">
        <v>15</v>
      </c>
      <c r="G1072" t="s">
        <v>23</v>
      </c>
      <c r="H1072" t="s">
        <v>17</v>
      </c>
      <c r="I1072">
        <v>50</v>
      </c>
      <c r="J1072" t="s">
        <v>18</v>
      </c>
      <c r="K1072" t="s">
        <v>19</v>
      </c>
      <c r="L1072">
        <v>0</v>
      </c>
      <c r="M1072">
        <v>70004.100000000006</v>
      </c>
      <c r="N1072" t="s">
        <v>26</v>
      </c>
      <c r="O1072" t="s">
        <v>21</v>
      </c>
    </row>
    <row r="1073" spans="1:15" x14ac:dyDescent="0.3">
      <c r="A1073">
        <v>3651</v>
      </c>
      <c r="B1073">
        <v>3.9878</v>
      </c>
      <c r="C1073">
        <v>0</v>
      </c>
      <c r="D1073">
        <v>73.453299999999999</v>
      </c>
      <c r="E1073">
        <v>0</v>
      </c>
      <c r="F1073" t="s">
        <v>15</v>
      </c>
      <c r="G1073" t="s">
        <v>16</v>
      </c>
      <c r="H1073" t="s">
        <v>24</v>
      </c>
      <c r="I1073">
        <v>40</v>
      </c>
      <c r="J1073" t="s">
        <v>19</v>
      </c>
      <c r="K1073" t="s">
        <v>19</v>
      </c>
      <c r="L1073">
        <v>0</v>
      </c>
      <c r="M1073">
        <v>66223.5</v>
      </c>
      <c r="N1073" t="s">
        <v>26</v>
      </c>
      <c r="O1073" t="s">
        <v>28</v>
      </c>
    </row>
    <row r="1074" spans="1:15" ht="16.05" hidden="1" x14ac:dyDescent="0.3">
      <c r="A1074">
        <v>3656</v>
      </c>
      <c r="B1074">
        <v>0</v>
      </c>
      <c r="C1074">
        <v>0</v>
      </c>
      <c r="D1074">
        <v>2.6074799999999998</v>
      </c>
      <c r="E1074">
        <v>0</v>
      </c>
      <c r="F1074" t="s">
        <v>22</v>
      </c>
      <c r="G1074" t="s">
        <v>16</v>
      </c>
      <c r="H1074" t="s">
        <v>17</v>
      </c>
      <c r="I1074">
        <v>40</v>
      </c>
      <c r="J1074" t="s">
        <v>18</v>
      </c>
      <c r="K1074" t="s">
        <v>25</v>
      </c>
      <c r="L1074">
        <v>1</v>
      </c>
      <c r="M1074">
        <v>1302.4000000000001</v>
      </c>
      <c r="N1074" t="s">
        <v>26</v>
      </c>
      <c r="O1074" t="s">
        <v>27</v>
      </c>
    </row>
    <row r="1075" spans="1:15" x14ac:dyDescent="0.3">
      <c r="A1075">
        <v>3658</v>
      </c>
      <c r="B1075">
        <v>26.232700000000001</v>
      </c>
      <c r="C1075">
        <v>0</v>
      </c>
      <c r="D1075">
        <v>188.73599999999999</v>
      </c>
      <c r="E1075">
        <v>1</v>
      </c>
      <c r="F1075" t="s">
        <v>22</v>
      </c>
      <c r="G1075" t="s">
        <v>23</v>
      </c>
      <c r="H1075" t="s">
        <v>17</v>
      </c>
      <c r="I1075">
        <v>32</v>
      </c>
      <c r="J1075" t="s">
        <v>18</v>
      </c>
      <c r="K1075" t="s">
        <v>25</v>
      </c>
      <c r="L1075">
        <v>2</v>
      </c>
      <c r="M1075">
        <v>63041.1</v>
      </c>
      <c r="N1075" t="s">
        <v>20</v>
      </c>
      <c r="O1075" t="s">
        <v>28</v>
      </c>
    </row>
    <row r="1076" spans="1:15" x14ac:dyDescent="0.3">
      <c r="A1076">
        <v>3659</v>
      </c>
      <c r="B1076">
        <v>0.408142</v>
      </c>
      <c r="C1076">
        <v>0</v>
      </c>
      <c r="D1076">
        <v>5.2002499999999996</v>
      </c>
      <c r="E1076">
        <v>1</v>
      </c>
      <c r="F1076" t="s">
        <v>15</v>
      </c>
      <c r="G1076" t="s">
        <v>16</v>
      </c>
      <c r="H1076" t="s">
        <v>24</v>
      </c>
      <c r="I1076">
        <v>23</v>
      </c>
      <c r="J1076" t="s">
        <v>18</v>
      </c>
      <c r="K1076" t="s">
        <v>19</v>
      </c>
      <c r="L1076">
        <v>0</v>
      </c>
      <c r="M1076">
        <v>35170.800000000003</v>
      </c>
      <c r="N1076" t="s">
        <v>26</v>
      </c>
      <c r="O1076" t="s">
        <v>21</v>
      </c>
    </row>
    <row r="1077" spans="1:15" x14ac:dyDescent="0.3">
      <c r="A1077">
        <v>3661</v>
      </c>
      <c r="B1077">
        <v>16.383299999999998</v>
      </c>
      <c r="C1077">
        <v>0</v>
      </c>
      <c r="D1077">
        <v>9.7317</v>
      </c>
      <c r="E1077">
        <v>0</v>
      </c>
      <c r="F1077" t="s">
        <v>22</v>
      </c>
      <c r="G1077" t="s">
        <v>23</v>
      </c>
      <c r="H1077" t="s">
        <v>17</v>
      </c>
      <c r="I1077">
        <v>63</v>
      </c>
      <c r="J1077" t="s">
        <v>18</v>
      </c>
      <c r="K1077" t="s">
        <v>25</v>
      </c>
      <c r="L1077">
        <v>0</v>
      </c>
      <c r="M1077">
        <v>3902.04</v>
      </c>
      <c r="N1077" t="s">
        <v>26</v>
      </c>
      <c r="O1077" t="s">
        <v>28</v>
      </c>
    </row>
    <row r="1078" spans="1:15" x14ac:dyDescent="0.3">
      <c r="A1078">
        <v>3665</v>
      </c>
      <c r="B1078">
        <v>21.5273</v>
      </c>
      <c r="C1078">
        <v>0</v>
      </c>
      <c r="D1078">
        <v>26.5441</v>
      </c>
      <c r="E1078">
        <v>4</v>
      </c>
      <c r="F1078" t="s">
        <v>22</v>
      </c>
      <c r="G1078" t="s">
        <v>23</v>
      </c>
      <c r="H1078" t="s">
        <v>24</v>
      </c>
      <c r="I1078">
        <v>31</v>
      </c>
      <c r="J1078" t="s">
        <v>18</v>
      </c>
      <c r="K1078" t="s">
        <v>19</v>
      </c>
      <c r="L1078">
        <v>2</v>
      </c>
      <c r="M1078">
        <v>55977.7</v>
      </c>
      <c r="N1078" t="s">
        <v>26</v>
      </c>
      <c r="O1078" t="s">
        <v>28</v>
      </c>
    </row>
    <row r="1079" spans="1:15" x14ac:dyDescent="0.3">
      <c r="A1079">
        <v>3667</v>
      </c>
      <c r="B1079">
        <v>0</v>
      </c>
      <c r="C1079">
        <v>0</v>
      </c>
      <c r="D1079">
        <v>1.5237499999999999</v>
      </c>
      <c r="E1079">
        <v>0</v>
      </c>
      <c r="F1079" t="s">
        <v>15</v>
      </c>
      <c r="G1079" t="s">
        <v>16</v>
      </c>
      <c r="H1079" t="s">
        <v>17</v>
      </c>
      <c r="I1079">
        <v>29</v>
      </c>
      <c r="J1079" t="s">
        <v>18</v>
      </c>
      <c r="K1079" t="s">
        <v>19</v>
      </c>
      <c r="L1079">
        <v>0</v>
      </c>
      <c r="M1079">
        <v>6921.4</v>
      </c>
      <c r="N1079" t="s">
        <v>20</v>
      </c>
      <c r="O1079" t="s">
        <v>21</v>
      </c>
    </row>
    <row r="1080" spans="1:15" x14ac:dyDescent="0.3">
      <c r="A1080">
        <v>3670</v>
      </c>
      <c r="B1080">
        <v>1.3163899999999999</v>
      </c>
      <c r="C1080">
        <v>0</v>
      </c>
      <c r="D1080">
        <v>11.2532</v>
      </c>
      <c r="E1080">
        <v>0</v>
      </c>
      <c r="F1080" t="s">
        <v>29</v>
      </c>
      <c r="G1080" t="s">
        <v>23</v>
      </c>
      <c r="H1080" t="s">
        <v>24</v>
      </c>
      <c r="I1080">
        <v>64</v>
      </c>
      <c r="J1080" t="s">
        <v>18</v>
      </c>
      <c r="K1080" t="s">
        <v>19</v>
      </c>
      <c r="L1080">
        <v>1</v>
      </c>
      <c r="M1080">
        <v>45682.8</v>
      </c>
      <c r="N1080" t="s">
        <v>26</v>
      </c>
      <c r="O1080" t="s">
        <v>28</v>
      </c>
    </row>
    <row r="1081" spans="1:15" x14ac:dyDescent="0.3">
      <c r="A1081">
        <v>3674</v>
      </c>
      <c r="B1081">
        <v>25.886199999999999</v>
      </c>
      <c r="C1081">
        <v>0</v>
      </c>
      <c r="D1081">
        <v>5.8715299999999999</v>
      </c>
      <c r="E1081">
        <v>0</v>
      </c>
      <c r="F1081" t="s">
        <v>22</v>
      </c>
      <c r="G1081" t="s">
        <v>16</v>
      </c>
      <c r="H1081" t="s">
        <v>17</v>
      </c>
      <c r="I1081">
        <v>50</v>
      </c>
      <c r="J1081" t="s">
        <v>18</v>
      </c>
      <c r="K1081" t="s">
        <v>19</v>
      </c>
      <c r="L1081">
        <v>2</v>
      </c>
      <c r="M1081">
        <v>38281.1</v>
      </c>
      <c r="N1081" t="s">
        <v>26</v>
      </c>
      <c r="O1081" t="s">
        <v>21</v>
      </c>
    </row>
    <row r="1082" spans="1:15" x14ac:dyDescent="0.3">
      <c r="A1082">
        <v>3675</v>
      </c>
      <c r="B1082">
        <v>29.271799999999999</v>
      </c>
      <c r="C1082">
        <v>6.3311500000000001</v>
      </c>
      <c r="D1082">
        <v>109.855</v>
      </c>
      <c r="E1082">
        <v>0</v>
      </c>
      <c r="F1082" t="s">
        <v>15</v>
      </c>
      <c r="G1082" t="s">
        <v>16</v>
      </c>
      <c r="H1082" t="s">
        <v>17</v>
      </c>
      <c r="I1082">
        <v>29</v>
      </c>
      <c r="J1082" t="s">
        <v>19</v>
      </c>
      <c r="K1082" t="s">
        <v>25</v>
      </c>
      <c r="L1082">
        <v>0</v>
      </c>
      <c r="M1082">
        <v>18861.599999999999</v>
      </c>
      <c r="N1082" t="s">
        <v>20</v>
      </c>
      <c r="O1082" t="s">
        <v>21</v>
      </c>
    </row>
    <row r="1083" spans="1:15" x14ac:dyDescent="0.3">
      <c r="A1083">
        <v>3683</v>
      </c>
      <c r="B1083">
        <v>2.5103499999999999</v>
      </c>
      <c r="C1083">
        <v>1.36273</v>
      </c>
      <c r="D1083">
        <v>29.202000000000002</v>
      </c>
      <c r="E1083">
        <v>0</v>
      </c>
      <c r="F1083" t="s">
        <v>22</v>
      </c>
      <c r="G1083" t="s">
        <v>16</v>
      </c>
      <c r="H1083" t="s">
        <v>17</v>
      </c>
      <c r="I1083">
        <v>19</v>
      </c>
      <c r="J1083" t="s">
        <v>19</v>
      </c>
      <c r="K1083" t="s">
        <v>19</v>
      </c>
      <c r="L1083">
        <v>0</v>
      </c>
      <c r="M1083">
        <v>89958.8</v>
      </c>
      <c r="N1083" t="s">
        <v>26</v>
      </c>
      <c r="O1083" t="s">
        <v>28</v>
      </c>
    </row>
    <row r="1084" spans="1:15" x14ac:dyDescent="0.3">
      <c r="A1084">
        <v>3691</v>
      </c>
      <c r="B1084">
        <v>19.5593</v>
      </c>
      <c r="C1084">
        <v>7.7643199999999997</v>
      </c>
      <c r="D1084">
        <v>55.654000000000003</v>
      </c>
      <c r="E1084">
        <v>0</v>
      </c>
      <c r="F1084" t="s">
        <v>15</v>
      </c>
      <c r="G1084" t="s">
        <v>23</v>
      </c>
      <c r="H1084" t="s">
        <v>17</v>
      </c>
      <c r="I1084">
        <v>25</v>
      </c>
      <c r="J1084" t="s">
        <v>18</v>
      </c>
      <c r="K1084" t="s">
        <v>25</v>
      </c>
      <c r="L1084">
        <v>0</v>
      </c>
      <c r="M1084">
        <v>50290.7</v>
      </c>
      <c r="N1084" t="s">
        <v>20</v>
      </c>
      <c r="O1084" t="s">
        <v>28</v>
      </c>
    </row>
    <row r="1085" spans="1:15" x14ac:dyDescent="0.3">
      <c r="A1085">
        <v>3692</v>
      </c>
      <c r="B1085">
        <v>18.1233</v>
      </c>
      <c r="C1085">
        <v>0</v>
      </c>
      <c r="D1085">
        <v>21.0061</v>
      </c>
      <c r="E1085">
        <v>0</v>
      </c>
      <c r="F1085" t="s">
        <v>29</v>
      </c>
      <c r="G1085" t="s">
        <v>16</v>
      </c>
      <c r="H1085" t="s">
        <v>24</v>
      </c>
      <c r="I1085">
        <v>30</v>
      </c>
      <c r="J1085" t="s">
        <v>18</v>
      </c>
      <c r="K1085" t="s">
        <v>19</v>
      </c>
      <c r="L1085">
        <v>0</v>
      </c>
      <c r="M1085">
        <v>61971.9</v>
      </c>
      <c r="N1085" t="s">
        <v>20</v>
      </c>
      <c r="O1085" t="s">
        <v>28</v>
      </c>
    </row>
    <row r="1086" spans="1:15" x14ac:dyDescent="0.3">
      <c r="A1086">
        <v>3696</v>
      </c>
      <c r="B1086">
        <v>11.530799999999999</v>
      </c>
      <c r="C1086">
        <v>0</v>
      </c>
      <c r="D1086">
        <v>7.0362799999999996</v>
      </c>
      <c r="E1086">
        <v>0</v>
      </c>
      <c r="F1086" t="s">
        <v>15</v>
      </c>
      <c r="G1086" t="s">
        <v>16</v>
      </c>
      <c r="H1086" t="s">
        <v>17</v>
      </c>
      <c r="I1086">
        <v>23</v>
      </c>
      <c r="J1086" t="s">
        <v>19</v>
      </c>
      <c r="K1086" t="s">
        <v>19</v>
      </c>
      <c r="L1086">
        <v>2</v>
      </c>
      <c r="M1086">
        <v>25672.6</v>
      </c>
      <c r="N1086" t="s">
        <v>26</v>
      </c>
      <c r="O1086" t="s">
        <v>21</v>
      </c>
    </row>
    <row r="1087" spans="1:15" x14ac:dyDescent="0.3">
      <c r="A1087">
        <v>3698</v>
      </c>
      <c r="B1087">
        <v>6.3310399999999998</v>
      </c>
      <c r="C1087">
        <v>0</v>
      </c>
      <c r="D1087">
        <v>26.9758</v>
      </c>
      <c r="E1087">
        <v>0</v>
      </c>
      <c r="F1087" t="s">
        <v>15</v>
      </c>
      <c r="G1087" t="s">
        <v>16</v>
      </c>
      <c r="H1087" t="s">
        <v>17</v>
      </c>
      <c r="I1087">
        <v>82</v>
      </c>
      <c r="J1087" t="s">
        <v>19</v>
      </c>
      <c r="K1087" t="s">
        <v>19</v>
      </c>
      <c r="L1087">
        <v>2</v>
      </c>
      <c r="M1087">
        <v>38457.9</v>
      </c>
      <c r="N1087" t="s">
        <v>26</v>
      </c>
      <c r="O1087" t="s">
        <v>28</v>
      </c>
    </row>
    <row r="1088" spans="1:15" x14ac:dyDescent="0.3">
      <c r="A1088">
        <v>3703</v>
      </c>
      <c r="B1088">
        <v>26.681000000000001</v>
      </c>
      <c r="C1088">
        <v>0.666323</v>
      </c>
      <c r="D1088">
        <v>11.0526</v>
      </c>
      <c r="E1088">
        <v>0</v>
      </c>
      <c r="F1088" t="s">
        <v>22</v>
      </c>
      <c r="G1088" t="s">
        <v>16</v>
      </c>
      <c r="H1088" t="s">
        <v>17</v>
      </c>
      <c r="I1088">
        <v>67</v>
      </c>
      <c r="J1088" t="s">
        <v>18</v>
      </c>
      <c r="K1088" t="s">
        <v>25</v>
      </c>
      <c r="L1088">
        <v>1</v>
      </c>
      <c r="M1088">
        <v>96519.1</v>
      </c>
      <c r="N1088" t="s">
        <v>20</v>
      </c>
      <c r="O1088" t="s">
        <v>21</v>
      </c>
    </row>
    <row r="1089" spans="1:15" x14ac:dyDescent="0.3">
      <c r="A1089">
        <v>3705</v>
      </c>
      <c r="B1089">
        <v>15.509600000000001</v>
      </c>
      <c r="C1089">
        <v>0</v>
      </c>
      <c r="D1089">
        <v>5.1047700000000003</v>
      </c>
      <c r="E1089">
        <v>0</v>
      </c>
      <c r="F1089" t="s">
        <v>22</v>
      </c>
      <c r="G1089" t="s">
        <v>23</v>
      </c>
      <c r="H1089" t="s">
        <v>17</v>
      </c>
      <c r="I1089">
        <v>46</v>
      </c>
      <c r="J1089" t="s">
        <v>19</v>
      </c>
      <c r="K1089" t="s">
        <v>19</v>
      </c>
      <c r="L1089">
        <v>0</v>
      </c>
      <c r="M1089">
        <v>34805.5</v>
      </c>
      <c r="N1089" t="s">
        <v>26</v>
      </c>
      <c r="O1089" t="s">
        <v>28</v>
      </c>
    </row>
    <row r="1090" spans="1:15" x14ac:dyDescent="0.3">
      <c r="A1090">
        <v>3709</v>
      </c>
      <c r="B1090">
        <v>19.875499999999999</v>
      </c>
      <c r="C1090">
        <v>0</v>
      </c>
      <c r="D1090">
        <v>91.956599999999995</v>
      </c>
      <c r="E1090">
        <v>0</v>
      </c>
      <c r="F1090" t="s">
        <v>29</v>
      </c>
      <c r="G1090" t="s">
        <v>16</v>
      </c>
      <c r="H1090" t="s">
        <v>17</v>
      </c>
      <c r="I1090">
        <v>82</v>
      </c>
      <c r="J1090" t="s">
        <v>18</v>
      </c>
      <c r="K1090" t="s">
        <v>19</v>
      </c>
      <c r="L1090">
        <v>0</v>
      </c>
      <c r="M1090">
        <v>38687.199999999997</v>
      </c>
      <c r="N1090" t="s">
        <v>26</v>
      </c>
      <c r="O1090" t="s">
        <v>21</v>
      </c>
    </row>
    <row r="1091" spans="1:15" x14ac:dyDescent="0.3">
      <c r="A1091">
        <v>3710</v>
      </c>
      <c r="B1091">
        <v>15.142200000000001</v>
      </c>
      <c r="C1091">
        <v>0</v>
      </c>
      <c r="D1091">
        <v>23.115200000000002</v>
      </c>
      <c r="E1091">
        <v>0</v>
      </c>
      <c r="F1091" t="s">
        <v>22</v>
      </c>
      <c r="G1091" t="s">
        <v>16</v>
      </c>
      <c r="H1091" t="s">
        <v>17</v>
      </c>
      <c r="I1091">
        <v>62</v>
      </c>
      <c r="J1091" t="s">
        <v>18</v>
      </c>
      <c r="K1091" t="s">
        <v>25</v>
      </c>
      <c r="L1091">
        <v>0</v>
      </c>
      <c r="M1091">
        <v>69977.3</v>
      </c>
      <c r="N1091" t="s">
        <v>26</v>
      </c>
      <c r="O1091" t="s">
        <v>21</v>
      </c>
    </row>
    <row r="1092" spans="1:15" x14ac:dyDescent="0.3">
      <c r="A1092">
        <v>3719</v>
      </c>
      <c r="B1092">
        <v>2.3124699999999998</v>
      </c>
      <c r="C1092">
        <v>8.8199900000000007</v>
      </c>
      <c r="D1092">
        <v>8.5032200000000007</v>
      </c>
      <c r="E1092">
        <v>0</v>
      </c>
      <c r="F1092" t="s">
        <v>15</v>
      </c>
      <c r="G1092" t="s">
        <v>16</v>
      </c>
      <c r="H1092" t="s">
        <v>17</v>
      </c>
      <c r="I1092">
        <v>96</v>
      </c>
      <c r="J1092" t="s">
        <v>19</v>
      </c>
      <c r="K1092" t="s">
        <v>19</v>
      </c>
      <c r="L1092">
        <v>2</v>
      </c>
      <c r="M1092">
        <v>95184.9</v>
      </c>
      <c r="N1092" t="s">
        <v>26</v>
      </c>
      <c r="O1092" t="s">
        <v>21</v>
      </c>
    </row>
    <row r="1093" spans="1:15" x14ac:dyDescent="0.3">
      <c r="A1093">
        <v>3722</v>
      </c>
      <c r="B1093">
        <v>2.5376300000000001</v>
      </c>
      <c r="C1093">
        <v>8.8997499999999992</v>
      </c>
      <c r="D1093">
        <v>73.973200000000006</v>
      </c>
      <c r="E1093">
        <v>0</v>
      </c>
      <c r="F1093" t="s">
        <v>29</v>
      </c>
      <c r="G1093" t="s">
        <v>23</v>
      </c>
      <c r="H1093" t="s">
        <v>17</v>
      </c>
      <c r="I1093">
        <v>64</v>
      </c>
      <c r="J1093" t="s">
        <v>19</v>
      </c>
      <c r="K1093" t="s">
        <v>25</v>
      </c>
      <c r="L1093">
        <v>0</v>
      </c>
      <c r="M1093">
        <v>53919.9</v>
      </c>
      <c r="N1093" t="s">
        <v>26</v>
      </c>
      <c r="O1093" t="s">
        <v>28</v>
      </c>
    </row>
    <row r="1094" spans="1:15" x14ac:dyDescent="0.3">
      <c r="A1094">
        <v>3728</v>
      </c>
      <c r="B1094">
        <v>16.6005</v>
      </c>
      <c r="C1094">
        <v>0</v>
      </c>
      <c r="D1094">
        <v>59.1496</v>
      </c>
      <c r="E1094">
        <v>0</v>
      </c>
      <c r="F1094" t="s">
        <v>22</v>
      </c>
      <c r="G1094" t="s">
        <v>23</v>
      </c>
      <c r="H1094" t="s">
        <v>17</v>
      </c>
      <c r="I1094">
        <v>85</v>
      </c>
      <c r="J1094" t="s">
        <v>19</v>
      </c>
      <c r="K1094" t="s">
        <v>25</v>
      </c>
      <c r="L1094">
        <v>1</v>
      </c>
      <c r="M1094">
        <v>84100.4</v>
      </c>
      <c r="N1094" t="s">
        <v>26</v>
      </c>
      <c r="O1094" t="s">
        <v>28</v>
      </c>
    </row>
    <row r="1095" spans="1:15" x14ac:dyDescent="0.3">
      <c r="A1095">
        <v>3730</v>
      </c>
      <c r="B1095">
        <v>16.136600000000001</v>
      </c>
      <c r="C1095">
        <v>0</v>
      </c>
      <c r="D1095">
        <v>56.410400000000003</v>
      </c>
      <c r="E1095">
        <v>0</v>
      </c>
      <c r="F1095" t="s">
        <v>29</v>
      </c>
      <c r="G1095" t="s">
        <v>16</v>
      </c>
      <c r="H1095" t="s">
        <v>24</v>
      </c>
      <c r="I1095">
        <v>90</v>
      </c>
      <c r="J1095" t="s">
        <v>19</v>
      </c>
      <c r="K1095" t="s">
        <v>19</v>
      </c>
      <c r="L1095">
        <v>0</v>
      </c>
      <c r="M1095">
        <v>60550.5</v>
      </c>
      <c r="N1095" t="s">
        <v>26</v>
      </c>
      <c r="O1095" t="s">
        <v>28</v>
      </c>
    </row>
    <row r="1096" spans="1:15" x14ac:dyDescent="0.3">
      <c r="A1096">
        <v>3735</v>
      </c>
      <c r="B1096">
        <v>10.7742</v>
      </c>
      <c r="C1096">
        <v>0</v>
      </c>
      <c r="D1096">
        <v>76.41</v>
      </c>
      <c r="E1096">
        <v>0</v>
      </c>
      <c r="F1096" t="s">
        <v>22</v>
      </c>
      <c r="G1096" t="s">
        <v>16</v>
      </c>
      <c r="H1096" t="s">
        <v>17</v>
      </c>
      <c r="I1096">
        <v>83</v>
      </c>
      <c r="J1096" t="s">
        <v>19</v>
      </c>
      <c r="K1096" t="s">
        <v>19</v>
      </c>
      <c r="L1096">
        <v>0</v>
      </c>
      <c r="M1096">
        <v>14604.9</v>
      </c>
      <c r="N1096" t="s">
        <v>26</v>
      </c>
      <c r="O1096" t="s">
        <v>28</v>
      </c>
    </row>
    <row r="1097" spans="1:15" x14ac:dyDescent="0.3">
      <c r="A1097">
        <v>3737</v>
      </c>
      <c r="B1097">
        <v>5.63842</v>
      </c>
      <c r="C1097">
        <v>0</v>
      </c>
      <c r="D1097">
        <v>25.860299999999999</v>
      </c>
      <c r="E1097">
        <v>0</v>
      </c>
      <c r="F1097" t="s">
        <v>22</v>
      </c>
      <c r="G1097" t="s">
        <v>16</v>
      </c>
      <c r="H1097" t="s">
        <v>17</v>
      </c>
      <c r="I1097">
        <v>18</v>
      </c>
      <c r="J1097" t="s">
        <v>18</v>
      </c>
      <c r="K1097" t="s">
        <v>19</v>
      </c>
      <c r="L1097">
        <v>1</v>
      </c>
      <c r="M1097">
        <v>97220.7</v>
      </c>
      <c r="N1097" t="s">
        <v>26</v>
      </c>
      <c r="O1097" t="s">
        <v>28</v>
      </c>
    </row>
    <row r="1098" spans="1:15" x14ac:dyDescent="0.3">
      <c r="A1098">
        <v>3738</v>
      </c>
      <c r="B1098">
        <v>21.983699999999999</v>
      </c>
      <c r="C1098">
        <v>0</v>
      </c>
      <c r="D1098">
        <v>80.051699999999997</v>
      </c>
      <c r="E1098">
        <v>0</v>
      </c>
      <c r="F1098" t="s">
        <v>29</v>
      </c>
      <c r="G1098" t="s">
        <v>16</v>
      </c>
      <c r="H1098" t="s">
        <v>17</v>
      </c>
      <c r="I1098">
        <v>38</v>
      </c>
      <c r="J1098" t="s">
        <v>19</v>
      </c>
      <c r="K1098" t="s">
        <v>19</v>
      </c>
      <c r="L1098">
        <v>0</v>
      </c>
      <c r="M1098">
        <v>82003.899999999994</v>
      </c>
      <c r="N1098" t="s">
        <v>20</v>
      </c>
      <c r="O1098" t="s">
        <v>28</v>
      </c>
    </row>
    <row r="1099" spans="1:15" x14ac:dyDescent="0.3">
      <c r="A1099">
        <v>3741</v>
      </c>
      <c r="B1099">
        <v>9.782</v>
      </c>
      <c r="C1099">
        <v>0</v>
      </c>
      <c r="D1099">
        <v>68.617599999999996</v>
      </c>
      <c r="E1099">
        <v>0</v>
      </c>
      <c r="F1099" t="s">
        <v>22</v>
      </c>
      <c r="G1099" t="s">
        <v>16</v>
      </c>
      <c r="H1099" t="s">
        <v>17</v>
      </c>
      <c r="I1099">
        <v>78</v>
      </c>
      <c r="J1099" t="s">
        <v>19</v>
      </c>
      <c r="K1099" t="s">
        <v>19</v>
      </c>
      <c r="L1099">
        <v>1</v>
      </c>
      <c r="M1099">
        <v>23919.1</v>
      </c>
      <c r="N1099" t="s">
        <v>26</v>
      </c>
      <c r="O1099" t="s">
        <v>28</v>
      </c>
    </row>
    <row r="1100" spans="1:15" x14ac:dyDescent="0.3">
      <c r="A1100">
        <v>3745</v>
      </c>
      <c r="B1100">
        <v>14.974500000000001</v>
      </c>
      <c r="C1100">
        <v>0</v>
      </c>
      <c r="D1100">
        <v>74.253100000000003</v>
      </c>
      <c r="E1100">
        <v>0</v>
      </c>
      <c r="F1100" t="s">
        <v>22</v>
      </c>
      <c r="G1100" t="s">
        <v>16</v>
      </c>
      <c r="H1100" t="s">
        <v>24</v>
      </c>
      <c r="I1100">
        <v>33</v>
      </c>
      <c r="J1100" t="s">
        <v>18</v>
      </c>
      <c r="K1100" t="s">
        <v>19</v>
      </c>
      <c r="L1100">
        <v>2</v>
      </c>
      <c r="M1100">
        <v>90971.4</v>
      </c>
      <c r="N1100" t="s">
        <v>20</v>
      </c>
      <c r="O1100" t="s">
        <v>28</v>
      </c>
    </row>
    <row r="1101" spans="1:15" x14ac:dyDescent="0.3">
      <c r="A1101">
        <v>3747</v>
      </c>
      <c r="B1101">
        <v>10.8491</v>
      </c>
      <c r="C1101">
        <v>0</v>
      </c>
      <c r="D1101">
        <v>161.387</v>
      </c>
      <c r="E1101">
        <v>0</v>
      </c>
      <c r="F1101" t="s">
        <v>22</v>
      </c>
      <c r="G1101" t="s">
        <v>23</v>
      </c>
      <c r="H1101" t="s">
        <v>24</v>
      </c>
      <c r="I1101">
        <v>41</v>
      </c>
      <c r="J1101" t="s">
        <v>18</v>
      </c>
      <c r="K1101" t="s">
        <v>19</v>
      </c>
      <c r="L1101">
        <v>0</v>
      </c>
      <c r="M1101">
        <v>57307.1</v>
      </c>
      <c r="N1101" t="s">
        <v>26</v>
      </c>
      <c r="O1101" t="s">
        <v>21</v>
      </c>
    </row>
    <row r="1102" spans="1:15" x14ac:dyDescent="0.3">
      <c r="A1102">
        <v>3748</v>
      </c>
      <c r="B1102">
        <v>27.4437</v>
      </c>
      <c r="C1102">
        <v>0</v>
      </c>
      <c r="D1102">
        <v>53.850299999999997</v>
      </c>
      <c r="E1102">
        <v>0</v>
      </c>
      <c r="F1102" t="s">
        <v>22</v>
      </c>
      <c r="G1102" t="s">
        <v>16</v>
      </c>
      <c r="H1102" t="s">
        <v>24</v>
      </c>
      <c r="I1102">
        <v>65</v>
      </c>
      <c r="J1102" t="s">
        <v>18</v>
      </c>
      <c r="K1102" t="s">
        <v>25</v>
      </c>
      <c r="L1102">
        <v>0</v>
      </c>
      <c r="M1102">
        <v>73918.3</v>
      </c>
      <c r="N1102" t="s">
        <v>26</v>
      </c>
      <c r="O1102" t="s">
        <v>21</v>
      </c>
    </row>
    <row r="1103" spans="1:15" x14ac:dyDescent="0.3">
      <c r="A1103">
        <v>3749</v>
      </c>
      <c r="B1103">
        <v>8.4250900000000009</v>
      </c>
      <c r="C1103">
        <v>0</v>
      </c>
      <c r="D1103">
        <v>86.252399999999994</v>
      </c>
      <c r="E1103">
        <v>0</v>
      </c>
      <c r="F1103" t="s">
        <v>22</v>
      </c>
      <c r="G1103" t="s">
        <v>23</v>
      </c>
      <c r="H1103" t="s">
        <v>17</v>
      </c>
      <c r="I1103">
        <v>52</v>
      </c>
      <c r="J1103" t="s">
        <v>18</v>
      </c>
      <c r="K1103" t="s">
        <v>19</v>
      </c>
      <c r="L1103">
        <v>2</v>
      </c>
      <c r="M1103">
        <v>58629.5</v>
      </c>
      <c r="N1103" t="s">
        <v>26</v>
      </c>
      <c r="O1103" t="s">
        <v>28</v>
      </c>
    </row>
    <row r="1104" spans="1:15" x14ac:dyDescent="0.3">
      <c r="A1104">
        <v>3752</v>
      </c>
      <c r="B1104">
        <v>20.7972</v>
      </c>
      <c r="C1104">
        <v>0</v>
      </c>
      <c r="D1104">
        <v>14.871</v>
      </c>
      <c r="E1104">
        <v>0</v>
      </c>
      <c r="F1104" t="s">
        <v>29</v>
      </c>
      <c r="G1104" t="s">
        <v>23</v>
      </c>
      <c r="H1104" t="s">
        <v>17</v>
      </c>
      <c r="I1104">
        <v>20</v>
      </c>
      <c r="J1104" t="s">
        <v>19</v>
      </c>
      <c r="K1104" t="s">
        <v>19</v>
      </c>
      <c r="L1104">
        <v>2</v>
      </c>
      <c r="M1104">
        <v>13573.9</v>
      </c>
      <c r="N1104" t="s">
        <v>26</v>
      </c>
      <c r="O1104" t="s">
        <v>28</v>
      </c>
    </row>
    <row r="1105" spans="1:15" x14ac:dyDescent="0.3">
      <c r="A1105">
        <v>3753</v>
      </c>
      <c r="B1105">
        <v>21.861599999999999</v>
      </c>
      <c r="C1105">
        <v>0</v>
      </c>
      <c r="D1105">
        <v>78.814499999999995</v>
      </c>
      <c r="E1105">
        <v>0</v>
      </c>
      <c r="F1105" t="s">
        <v>15</v>
      </c>
      <c r="G1105" t="s">
        <v>23</v>
      </c>
      <c r="H1105" t="s">
        <v>17</v>
      </c>
      <c r="I1105">
        <v>32</v>
      </c>
      <c r="J1105" t="s">
        <v>18</v>
      </c>
      <c r="K1105" t="s">
        <v>19</v>
      </c>
      <c r="L1105">
        <v>1</v>
      </c>
      <c r="M1105">
        <v>22039</v>
      </c>
      <c r="N1105" t="s">
        <v>20</v>
      </c>
      <c r="O1105" t="s">
        <v>28</v>
      </c>
    </row>
    <row r="1106" spans="1:15" x14ac:dyDescent="0.3">
      <c r="A1106">
        <v>3764</v>
      </c>
      <c r="B1106">
        <v>24.612200000000001</v>
      </c>
      <c r="C1106">
        <v>1.3178799999999999</v>
      </c>
      <c r="D1106">
        <v>15.157400000000001</v>
      </c>
      <c r="E1106">
        <v>0</v>
      </c>
      <c r="F1106" t="s">
        <v>22</v>
      </c>
      <c r="G1106" t="s">
        <v>16</v>
      </c>
      <c r="H1106" t="s">
        <v>17</v>
      </c>
      <c r="I1106">
        <v>61</v>
      </c>
      <c r="J1106" t="s">
        <v>18</v>
      </c>
      <c r="K1106" t="s">
        <v>25</v>
      </c>
      <c r="L1106">
        <v>0</v>
      </c>
      <c r="M1106">
        <v>11890.1</v>
      </c>
      <c r="N1106" t="s">
        <v>20</v>
      </c>
      <c r="O1106" t="s">
        <v>21</v>
      </c>
    </row>
    <row r="1107" spans="1:15" x14ac:dyDescent="0.3">
      <c r="A1107">
        <v>3767</v>
      </c>
      <c r="B1107">
        <v>0.31846000000000002</v>
      </c>
      <c r="C1107">
        <v>0</v>
      </c>
      <c r="D1107">
        <v>8.4854599999999998</v>
      </c>
      <c r="E1107">
        <v>0</v>
      </c>
      <c r="F1107" t="s">
        <v>15</v>
      </c>
      <c r="G1107" t="s">
        <v>16</v>
      </c>
      <c r="H1107" t="s">
        <v>17</v>
      </c>
      <c r="I1107">
        <v>20</v>
      </c>
      <c r="J1107" t="s">
        <v>19</v>
      </c>
      <c r="K1107" t="s">
        <v>19</v>
      </c>
      <c r="L1107">
        <v>0</v>
      </c>
      <c r="M1107">
        <v>8875.4699999999993</v>
      </c>
      <c r="N1107" t="s">
        <v>26</v>
      </c>
      <c r="O1107" t="s">
        <v>21</v>
      </c>
    </row>
    <row r="1108" spans="1:15" x14ac:dyDescent="0.3">
      <c r="A1108">
        <v>3770</v>
      </c>
      <c r="B1108">
        <v>22.293600000000001</v>
      </c>
      <c r="C1108">
        <v>0</v>
      </c>
      <c r="D1108">
        <v>16.959700000000002</v>
      </c>
      <c r="E1108">
        <v>0</v>
      </c>
      <c r="F1108" t="s">
        <v>22</v>
      </c>
      <c r="G1108" t="s">
        <v>16</v>
      </c>
      <c r="H1108" t="s">
        <v>17</v>
      </c>
      <c r="I1108">
        <v>74</v>
      </c>
      <c r="J1108" t="s">
        <v>18</v>
      </c>
      <c r="K1108" t="s">
        <v>25</v>
      </c>
      <c r="L1108">
        <v>0</v>
      </c>
      <c r="M1108">
        <v>94582.3</v>
      </c>
      <c r="N1108" t="s">
        <v>26</v>
      </c>
      <c r="O1108" t="s">
        <v>21</v>
      </c>
    </row>
    <row r="1109" spans="1:15" x14ac:dyDescent="0.3">
      <c r="A1109">
        <v>3772</v>
      </c>
      <c r="B1109">
        <v>27.093599999999999</v>
      </c>
      <c r="C1109">
        <v>0</v>
      </c>
      <c r="D1109">
        <v>39.735700000000001</v>
      </c>
      <c r="E1109">
        <v>0</v>
      </c>
      <c r="F1109" t="s">
        <v>22</v>
      </c>
      <c r="G1109" t="s">
        <v>23</v>
      </c>
      <c r="H1109" t="s">
        <v>17</v>
      </c>
      <c r="I1109">
        <v>35</v>
      </c>
      <c r="J1109" t="s">
        <v>18</v>
      </c>
      <c r="K1109" t="s">
        <v>19</v>
      </c>
      <c r="L1109">
        <v>0</v>
      </c>
      <c r="M1109">
        <v>77680</v>
      </c>
      <c r="N1109" t="s">
        <v>26</v>
      </c>
      <c r="O1109" t="s">
        <v>28</v>
      </c>
    </row>
    <row r="1110" spans="1:15" x14ac:dyDescent="0.3">
      <c r="A1110">
        <v>3775</v>
      </c>
      <c r="B1110">
        <v>23.301500000000001</v>
      </c>
      <c r="C1110">
        <v>0</v>
      </c>
      <c r="D1110">
        <v>291.72899999999998</v>
      </c>
      <c r="E1110">
        <v>0</v>
      </c>
      <c r="F1110" t="s">
        <v>22</v>
      </c>
      <c r="G1110" t="s">
        <v>16</v>
      </c>
      <c r="H1110" t="s">
        <v>24</v>
      </c>
      <c r="I1110">
        <v>71</v>
      </c>
      <c r="J1110" t="s">
        <v>18</v>
      </c>
      <c r="K1110" t="s">
        <v>25</v>
      </c>
      <c r="L1110">
        <v>0</v>
      </c>
      <c r="M1110">
        <v>61453.1</v>
      </c>
      <c r="N1110" t="s">
        <v>26</v>
      </c>
      <c r="O1110" t="s">
        <v>21</v>
      </c>
    </row>
    <row r="1111" spans="1:15" x14ac:dyDescent="0.3">
      <c r="A1111">
        <v>3778</v>
      </c>
      <c r="B1111">
        <v>20.821300000000001</v>
      </c>
      <c r="C1111">
        <v>0</v>
      </c>
      <c r="D1111">
        <v>15.023899999999999</v>
      </c>
      <c r="E1111">
        <v>0</v>
      </c>
      <c r="F1111" t="s">
        <v>22</v>
      </c>
      <c r="G1111" t="s">
        <v>23</v>
      </c>
      <c r="H1111" t="s">
        <v>17</v>
      </c>
      <c r="I1111">
        <v>87</v>
      </c>
      <c r="J1111" t="s">
        <v>19</v>
      </c>
      <c r="K1111" t="s">
        <v>25</v>
      </c>
      <c r="L1111">
        <v>1</v>
      </c>
      <c r="M1111">
        <v>45476</v>
      </c>
      <c r="N1111" t="s">
        <v>26</v>
      </c>
      <c r="O1111" t="s">
        <v>28</v>
      </c>
    </row>
    <row r="1112" spans="1:15" x14ac:dyDescent="0.3">
      <c r="A1112">
        <v>3779</v>
      </c>
      <c r="B1112">
        <v>25.1052</v>
      </c>
      <c r="C1112">
        <v>8.3901500000000002</v>
      </c>
      <c r="D1112">
        <v>38.651499999999999</v>
      </c>
      <c r="E1112">
        <v>0</v>
      </c>
      <c r="F1112" t="s">
        <v>29</v>
      </c>
      <c r="G1112" t="s">
        <v>16</v>
      </c>
      <c r="H1112" t="s">
        <v>24</v>
      </c>
      <c r="I1112">
        <v>82</v>
      </c>
      <c r="J1112" t="s">
        <v>18</v>
      </c>
      <c r="K1112" t="s">
        <v>25</v>
      </c>
      <c r="L1112">
        <v>0</v>
      </c>
      <c r="M1112">
        <v>65670</v>
      </c>
      <c r="N1112" t="s">
        <v>20</v>
      </c>
      <c r="O1112" t="s">
        <v>28</v>
      </c>
    </row>
    <row r="1113" spans="1:15" x14ac:dyDescent="0.3">
      <c r="A1113">
        <v>3792</v>
      </c>
      <c r="B1113">
        <v>18.5733</v>
      </c>
      <c r="C1113">
        <v>0</v>
      </c>
      <c r="D1113">
        <v>135.35400000000001</v>
      </c>
      <c r="E1113">
        <v>0</v>
      </c>
      <c r="F1113" t="s">
        <v>22</v>
      </c>
      <c r="G1113" t="s">
        <v>16</v>
      </c>
      <c r="H1113" t="s">
        <v>17</v>
      </c>
      <c r="I1113">
        <v>33</v>
      </c>
      <c r="J1113" t="s">
        <v>19</v>
      </c>
      <c r="K1113" t="s">
        <v>19</v>
      </c>
      <c r="L1113">
        <v>2</v>
      </c>
      <c r="M1113">
        <v>32573.8</v>
      </c>
      <c r="N1113" t="s">
        <v>20</v>
      </c>
      <c r="O1113" t="s">
        <v>28</v>
      </c>
    </row>
    <row r="1114" spans="1:15" x14ac:dyDescent="0.3">
      <c r="A1114">
        <v>3793</v>
      </c>
      <c r="B1114">
        <v>1.48658</v>
      </c>
      <c r="C1114">
        <v>0</v>
      </c>
      <c r="D1114">
        <v>86.027000000000001</v>
      </c>
      <c r="E1114">
        <v>0</v>
      </c>
      <c r="F1114" t="s">
        <v>29</v>
      </c>
      <c r="G1114" t="s">
        <v>23</v>
      </c>
      <c r="H1114" t="s">
        <v>17</v>
      </c>
      <c r="I1114">
        <v>89</v>
      </c>
      <c r="J1114" t="s">
        <v>18</v>
      </c>
      <c r="K1114" t="s">
        <v>25</v>
      </c>
      <c r="L1114">
        <v>0</v>
      </c>
      <c r="M1114">
        <v>63092.2</v>
      </c>
      <c r="N1114" t="s">
        <v>20</v>
      </c>
      <c r="O1114" t="s">
        <v>21</v>
      </c>
    </row>
    <row r="1115" spans="1:15" x14ac:dyDescent="0.3">
      <c r="A1115">
        <v>3794</v>
      </c>
      <c r="B1115">
        <v>4.7862200000000001</v>
      </c>
      <c r="C1115">
        <v>0</v>
      </c>
      <c r="D1115">
        <v>60.8384</v>
      </c>
      <c r="E1115">
        <v>0</v>
      </c>
      <c r="F1115" t="s">
        <v>15</v>
      </c>
      <c r="G1115" t="s">
        <v>23</v>
      </c>
      <c r="H1115" t="s">
        <v>24</v>
      </c>
      <c r="I1115">
        <v>54</v>
      </c>
      <c r="J1115" t="s">
        <v>19</v>
      </c>
      <c r="K1115" t="s">
        <v>19</v>
      </c>
      <c r="L1115">
        <v>0</v>
      </c>
      <c r="M1115">
        <v>4755.2700000000004</v>
      </c>
      <c r="N1115" t="s">
        <v>26</v>
      </c>
      <c r="O1115" t="s">
        <v>28</v>
      </c>
    </row>
    <row r="1116" spans="1:15" x14ac:dyDescent="0.3">
      <c r="A1116">
        <v>3795</v>
      </c>
      <c r="B1116">
        <v>9.0566300000000002</v>
      </c>
      <c r="C1116">
        <v>0</v>
      </c>
      <c r="D1116">
        <v>34.618400000000001</v>
      </c>
      <c r="E1116">
        <v>1</v>
      </c>
      <c r="F1116" t="s">
        <v>22</v>
      </c>
      <c r="G1116" t="s">
        <v>23</v>
      </c>
      <c r="H1116" t="s">
        <v>17</v>
      </c>
      <c r="I1116">
        <v>69</v>
      </c>
      <c r="J1116" t="s">
        <v>18</v>
      </c>
      <c r="K1116" t="s">
        <v>19</v>
      </c>
      <c r="L1116">
        <v>2</v>
      </c>
      <c r="M1116">
        <v>22925.1</v>
      </c>
      <c r="N1116" t="s">
        <v>26</v>
      </c>
      <c r="O1116" t="s">
        <v>21</v>
      </c>
    </row>
    <row r="1117" spans="1:15" x14ac:dyDescent="0.3">
      <c r="A1117">
        <v>3796</v>
      </c>
      <c r="B1117">
        <v>13.683</v>
      </c>
      <c r="C1117">
        <v>0</v>
      </c>
      <c r="D1117">
        <v>166.827</v>
      </c>
      <c r="E1117">
        <v>0</v>
      </c>
      <c r="F1117" t="s">
        <v>29</v>
      </c>
      <c r="G1117" t="s">
        <v>23</v>
      </c>
      <c r="H1117" t="s">
        <v>17</v>
      </c>
      <c r="I1117">
        <v>83</v>
      </c>
      <c r="J1117" t="s">
        <v>19</v>
      </c>
      <c r="K1117" t="s">
        <v>25</v>
      </c>
      <c r="L1117">
        <v>0</v>
      </c>
      <c r="M1117">
        <v>90513.2</v>
      </c>
      <c r="N1117" t="s">
        <v>26</v>
      </c>
      <c r="O1117" t="s">
        <v>28</v>
      </c>
    </row>
    <row r="1118" spans="1:15" x14ac:dyDescent="0.3">
      <c r="A1118">
        <v>3798</v>
      </c>
      <c r="B1118">
        <v>29.5002</v>
      </c>
      <c r="C1118">
        <v>0</v>
      </c>
      <c r="D1118">
        <v>30.209700000000002</v>
      </c>
      <c r="E1118">
        <v>0</v>
      </c>
      <c r="F1118" t="s">
        <v>22</v>
      </c>
      <c r="G1118" t="s">
        <v>16</v>
      </c>
      <c r="H1118" t="s">
        <v>17</v>
      </c>
      <c r="I1118">
        <v>91</v>
      </c>
      <c r="J1118" t="s">
        <v>19</v>
      </c>
      <c r="K1118" t="s">
        <v>19</v>
      </c>
      <c r="L1118">
        <v>0</v>
      </c>
      <c r="M1118">
        <v>50290.7</v>
      </c>
      <c r="N1118" t="s">
        <v>26</v>
      </c>
      <c r="O1118" t="s">
        <v>28</v>
      </c>
    </row>
    <row r="1119" spans="1:15" x14ac:dyDescent="0.3">
      <c r="A1119">
        <v>3801</v>
      </c>
      <c r="B1119">
        <v>13.324400000000001</v>
      </c>
      <c r="C1119">
        <v>6.3309800000000003</v>
      </c>
      <c r="D1119">
        <v>177.74100000000001</v>
      </c>
      <c r="E1119">
        <v>0</v>
      </c>
      <c r="F1119" t="s">
        <v>22</v>
      </c>
      <c r="G1119" t="s">
        <v>23</v>
      </c>
      <c r="H1119" t="s">
        <v>17</v>
      </c>
      <c r="I1119">
        <v>19</v>
      </c>
      <c r="J1119" t="s">
        <v>18</v>
      </c>
      <c r="K1119" t="s">
        <v>25</v>
      </c>
      <c r="L1119">
        <v>2</v>
      </c>
      <c r="M1119">
        <v>39782</v>
      </c>
      <c r="N1119" t="s">
        <v>26</v>
      </c>
      <c r="O1119" t="s">
        <v>21</v>
      </c>
    </row>
    <row r="1120" spans="1:15" x14ac:dyDescent="0.3">
      <c r="A1120">
        <v>3803</v>
      </c>
      <c r="B1120">
        <v>20.058199999999999</v>
      </c>
      <c r="C1120">
        <v>0</v>
      </c>
      <c r="D1120">
        <v>21.473500000000001</v>
      </c>
      <c r="E1120">
        <v>0</v>
      </c>
      <c r="F1120" t="s">
        <v>29</v>
      </c>
      <c r="G1120" t="s">
        <v>23</v>
      </c>
      <c r="H1120" t="s">
        <v>17</v>
      </c>
      <c r="I1120">
        <v>78</v>
      </c>
      <c r="J1120" t="s">
        <v>19</v>
      </c>
      <c r="K1120" t="s">
        <v>19</v>
      </c>
      <c r="L1120">
        <v>0</v>
      </c>
      <c r="M1120">
        <v>84269</v>
      </c>
      <c r="N1120" t="s">
        <v>26</v>
      </c>
      <c r="O1120" t="s">
        <v>28</v>
      </c>
    </row>
    <row r="1121" spans="1:15" x14ac:dyDescent="0.3">
      <c r="A1121">
        <v>3804</v>
      </c>
      <c r="B1121">
        <v>26.148900000000001</v>
      </c>
      <c r="C1121">
        <v>0</v>
      </c>
      <c r="D1121">
        <v>33.236699999999999</v>
      </c>
      <c r="E1121">
        <v>0</v>
      </c>
      <c r="F1121" t="s">
        <v>22</v>
      </c>
      <c r="G1121" t="s">
        <v>16</v>
      </c>
      <c r="H1121" t="s">
        <v>17</v>
      </c>
      <c r="I1121">
        <v>94</v>
      </c>
      <c r="J1121" t="s">
        <v>19</v>
      </c>
      <c r="K1121" t="s">
        <v>19</v>
      </c>
      <c r="L1121">
        <v>1</v>
      </c>
      <c r="M1121">
        <v>83495</v>
      </c>
      <c r="N1121" t="s">
        <v>20</v>
      </c>
      <c r="O1121" t="s">
        <v>28</v>
      </c>
    </row>
    <row r="1122" spans="1:15" x14ac:dyDescent="0.3">
      <c r="A1122">
        <v>3809</v>
      </c>
      <c r="B1122">
        <v>6.8951700000000002</v>
      </c>
      <c r="C1122">
        <v>0</v>
      </c>
      <c r="D1122">
        <v>39.213799999999999</v>
      </c>
      <c r="E1122">
        <v>0</v>
      </c>
      <c r="F1122" t="s">
        <v>29</v>
      </c>
      <c r="G1122" t="s">
        <v>23</v>
      </c>
      <c r="H1122" t="s">
        <v>17</v>
      </c>
      <c r="I1122">
        <v>83</v>
      </c>
      <c r="J1122" t="s">
        <v>18</v>
      </c>
      <c r="K1122" t="s">
        <v>25</v>
      </c>
      <c r="L1122">
        <v>1</v>
      </c>
      <c r="M1122">
        <v>28796.400000000001</v>
      </c>
      <c r="N1122" t="s">
        <v>20</v>
      </c>
      <c r="O1122" t="s">
        <v>28</v>
      </c>
    </row>
    <row r="1123" spans="1:15" x14ac:dyDescent="0.3">
      <c r="A1123">
        <v>3812</v>
      </c>
      <c r="B1123">
        <v>24.136199999999999</v>
      </c>
      <c r="C1123">
        <v>0</v>
      </c>
      <c r="D1123">
        <v>79.363299999999995</v>
      </c>
      <c r="E1123">
        <v>0</v>
      </c>
      <c r="F1123" t="s">
        <v>22</v>
      </c>
      <c r="G1123" t="s">
        <v>16</v>
      </c>
      <c r="H1123" t="s">
        <v>17</v>
      </c>
      <c r="I1123">
        <v>32</v>
      </c>
      <c r="J1123" t="s">
        <v>18</v>
      </c>
      <c r="K1123" t="s">
        <v>19</v>
      </c>
      <c r="L1123">
        <v>2</v>
      </c>
      <c r="M1123">
        <v>76791.5</v>
      </c>
      <c r="N1123" t="s">
        <v>26</v>
      </c>
      <c r="O1123" t="s">
        <v>28</v>
      </c>
    </row>
    <row r="1124" spans="1:15" x14ac:dyDescent="0.3">
      <c r="A1124">
        <v>3817</v>
      </c>
      <c r="B1124">
        <v>11.429600000000001</v>
      </c>
      <c r="C1124">
        <v>0</v>
      </c>
      <c r="D1124">
        <v>37.943899999999999</v>
      </c>
      <c r="E1124">
        <v>0</v>
      </c>
      <c r="F1124" t="s">
        <v>22</v>
      </c>
      <c r="G1124" t="s">
        <v>16</v>
      </c>
      <c r="H1124" t="s">
        <v>17</v>
      </c>
      <c r="I1124">
        <v>66</v>
      </c>
      <c r="J1124" t="s">
        <v>18</v>
      </c>
      <c r="K1124" t="s">
        <v>25</v>
      </c>
      <c r="L1124">
        <v>1</v>
      </c>
      <c r="M1124">
        <v>56562.9</v>
      </c>
      <c r="N1124" t="s">
        <v>26</v>
      </c>
      <c r="O1124" t="s">
        <v>21</v>
      </c>
    </row>
    <row r="1125" spans="1:15" x14ac:dyDescent="0.3">
      <c r="A1125">
        <v>3818</v>
      </c>
      <c r="B1125">
        <v>7.5448899999999997</v>
      </c>
      <c r="C1125">
        <v>0</v>
      </c>
      <c r="D1125">
        <v>82.8476</v>
      </c>
      <c r="E1125">
        <v>0</v>
      </c>
      <c r="F1125" t="s">
        <v>15</v>
      </c>
      <c r="G1125" t="s">
        <v>23</v>
      </c>
      <c r="H1125" t="s">
        <v>17</v>
      </c>
      <c r="I1125">
        <v>42</v>
      </c>
      <c r="J1125" t="s">
        <v>18</v>
      </c>
      <c r="K1125" t="s">
        <v>25</v>
      </c>
      <c r="L1125">
        <v>0</v>
      </c>
      <c r="M1125">
        <v>74342.899999999994</v>
      </c>
      <c r="N1125" t="s">
        <v>26</v>
      </c>
      <c r="O1125" t="s">
        <v>21</v>
      </c>
    </row>
    <row r="1126" spans="1:15" x14ac:dyDescent="0.3">
      <c r="A1126">
        <v>3825</v>
      </c>
      <c r="B1126">
        <v>7.8783399999999997</v>
      </c>
      <c r="C1126">
        <v>7.99085</v>
      </c>
      <c r="D1126">
        <v>189.93100000000001</v>
      </c>
      <c r="E1126">
        <v>1</v>
      </c>
      <c r="F1126" t="s">
        <v>15</v>
      </c>
      <c r="G1126" t="s">
        <v>23</v>
      </c>
      <c r="H1126" t="s">
        <v>17</v>
      </c>
      <c r="I1126">
        <v>27</v>
      </c>
      <c r="J1126" t="s">
        <v>18</v>
      </c>
      <c r="K1126" t="s">
        <v>19</v>
      </c>
      <c r="L1126">
        <v>2</v>
      </c>
      <c r="M1126">
        <v>90672.6</v>
      </c>
      <c r="N1126" t="s">
        <v>26</v>
      </c>
      <c r="O1126" t="s">
        <v>28</v>
      </c>
    </row>
    <row r="1127" spans="1:15" x14ac:dyDescent="0.3">
      <c r="A1127">
        <v>3826</v>
      </c>
      <c r="B1127">
        <v>13.91</v>
      </c>
      <c r="C1127">
        <v>0</v>
      </c>
      <c r="D1127">
        <v>155.614</v>
      </c>
      <c r="E1127">
        <v>0</v>
      </c>
      <c r="F1127" t="s">
        <v>22</v>
      </c>
      <c r="G1127" t="s">
        <v>23</v>
      </c>
      <c r="H1127" t="s">
        <v>17</v>
      </c>
      <c r="I1127">
        <v>80</v>
      </c>
      <c r="J1127" t="s">
        <v>18</v>
      </c>
      <c r="K1127" t="s">
        <v>19</v>
      </c>
      <c r="L1127">
        <v>1</v>
      </c>
      <c r="M1127">
        <v>2279.44</v>
      </c>
      <c r="N1127" t="s">
        <v>20</v>
      </c>
      <c r="O1127" t="s">
        <v>28</v>
      </c>
    </row>
    <row r="1128" spans="1:15" x14ac:dyDescent="0.3">
      <c r="A1128">
        <v>3827</v>
      </c>
      <c r="B1128">
        <v>25.1934</v>
      </c>
      <c r="C1128">
        <v>8.8950300000000002</v>
      </c>
      <c r="D1128">
        <v>86.229299999999995</v>
      </c>
      <c r="E1128">
        <v>1</v>
      </c>
      <c r="F1128" t="s">
        <v>22</v>
      </c>
      <c r="G1128" t="s">
        <v>23</v>
      </c>
      <c r="H1128" t="s">
        <v>24</v>
      </c>
      <c r="I1128">
        <v>74</v>
      </c>
      <c r="J1128" t="s">
        <v>19</v>
      </c>
      <c r="K1128" t="s">
        <v>19</v>
      </c>
      <c r="L1128">
        <v>1</v>
      </c>
      <c r="M1128">
        <v>47927.1</v>
      </c>
      <c r="N1128" t="s">
        <v>26</v>
      </c>
      <c r="O1128" t="s">
        <v>28</v>
      </c>
    </row>
    <row r="1129" spans="1:15" x14ac:dyDescent="0.3">
      <c r="A1129">
        <v>3829</v>
      </c>
      <c r="B1129">
        <v>29.862200000000001</v>
      </c>
      <c r="C1129">
        <v>8.3261400000000005</v>
      </c>
      <c r="D1129">
        <v>70.587699999999998</v>
      </c>
      <c r="E1129">
        <v>0</v>
      </c>
      <c r="F1129" t="s">
        <v>29</v>
      </c>
      <c r="G1129" t="s">
        <v>23</v>
      </c>
      <c r="H1129" t="s">
        <v>17</v>
      </c>
      <c r="I1129">
        <v>94</v>
      </c>
      <c r="J1129" t="s">
        <v>18</v>
      </c>
      <c r="K1129" t="s">
        <v>19</v>
      </c>
      <c r="L1129">
        <v>1</v>
      </c>
      <c r="M1129">
        <v>15862.7</v>
      </c>
      <c r="N1129" t="s">
        <v>20</v>
      </c>
      <c r="O1129" t="s">
        <v>21</v>
      </c>
    </row>
    <row r="1130" spans="1:15" x14ac:dyDescent="0.3">
      <c r="A1130">
        <v>3844</v>
      </c>
      <c r="B1130">
        <v>2.3745699999999998</v>
      </c>
      <c r="C1130">
        <v>9.9509000000000007</v>
      </c>
      <c r="D1130">
        <v>81.768000000000001</v>
      </c>
      <c r="E1130">
        <v>0</v>
      </c>
      <c r="F1130" t="s">
        <v>29</v>
      </c>
      <c r="G1130" t="s">
        <v>16</v>
      </c>
      <c r="H1130" t="s">
        <v>17</v>
      </c>
      <c r="I1130">
        <v>35</v>
      </c>
      <c r="J1130" t="s">
        <v>19</v>
      </c>
      <c r="K1130" t="s">
        <v>19</v>
      </c>
      <c r="L1130">
        <v>2</v>
      </c>
      <c r="M1130">
        <v>15269.1</v>
      </c>
      <c r="N1130" t="s">
        <v>26</v>
      </c>
      <c r="O1130" t="s">
        <v>28</v>
      </c>
    </row>
    <row r="1131" spans="1:15" x14ac:dyDescent="0.3">
      <c r="A1131">
        <v>3846</v>
      </c>
      <c r="B1131">
        <v>23.167200000000001</v>
      </c>
      <c r="C1131">
        <v>0</v>
      </c>
      <c r="D1131">
        <v>44.324100000000001</v>
      </c>
      <c r="E1131">
        <v>0</v>
      </c>
      <c r="F1131" t="s">
        <v>29</v>
      </c>
      <c r="G1131" t="s">
        <v>16</v>
      </c>
      <c r="H1131" t="s">
        <v>17</v>
      </c>
      <c r="I1131">
        <v>93</v>
      </c>
      <c r="J1131" t="s">
        <v>18</v>
      </c>
      <c r="K1131" t="s">
        <v>25</v>
      </c>
      <c r="L1131">
        <v>0</v>
      </c>
      <c r="M1131">
        <v>32480.3</v>
      </c>
      <c r="N1131" t="s">
        <v>26</v>
      </c>
      <c r="O1131" t="s">
        <v>28</v>
      </c>
    </row>
    <row r="1132" spans="1:15" x14ac:dyDescent="0.3">
      <c r="A1132">
        <v>3848</v>
      </c>
      <c r="B1132">
        <v>7.5087799999999998</v>
      </c>
      <c r="C1132">
        <v>0</v>
      </c>
      <c r="D1132">
        <v>84.839500000000001</v>
      </c>
      <c r="E1132">
        <v>1</v>
      </c>
      <c r="F1132" t="s">
        <v>22</v>
      </c>
      <c r="G1132" t="s">
        <v>16</v>
      </c>
      <c r="H1132" t="s">
        <v>17</v>
      </c>
      <c r="I1132">
        <v>30</v>
      </c>
      <c r="J1132" t="s">
        <v>19</v>
      </c>
      <c r="K1132" t="s">
        <v>19</v>
      </c>
      <c r="L1132">
        <v>2</v>
      </c>
      <c r="M1132">
        <v>18893.400000000001</v>
      </c>
      <c r="N1132" t="s">
        <v>26</v>
      </c>
      <c r="O1132" t="s">
        <v>28</v>
      </c>
    </row>
    <row r="1133" spans="1:15" x14ac:dyDescent="0.3">
      <c r="A1133">
        <v>3852</v>
      </c>
      <c r="B1133">
        <v>29.1997</v>
      </c>
      <c r="C1133">
        <v>1.8134000000000001E-2</v>
      </c>
      <c r="D1133">
        <v>29.393699999999999</v>
      </c>
      <c r="E1133">
        <v>0</v>
      </c>
      <c r="F1133" t="s">
        <v>22</v>
      </c>
      <c r="G1133" t="s">
        <v>23</v>
      </c>
      <c r="H1133" t="s">
        <v>17</v>
      </c>
      <c r="I1133">
        <v>40</v>
      </c>
      <c r="J1133" t="s">
        <v>19</v>
      </c>
      <c r="K1133" t="s">
        <v>19</v>
      </c>
      <c r="L1133">
        <v>2</v>
      </c>
      <c r="M1133">
        <v>24329.4</v>
      </c>
      <c r="N1133" t="s">
        <v>26</v>
      </c>
      <c r="O1133" t="s">
        <v>28</v>
      </c>
    </row>
    <row r="1134" spans="1:15" ht="16.05" hidden="1" x14ac:dyDescent="0.3">
      <c r="A1134">
        <v>3854</v>
      </c>
      <c r="B1134">
        <v>0</v>
      </c>
      <c r="C1134">
        <v>0</v>
      </c>
      <c r="D1134">
        <v>2.0228299999999999</v>
      </c>
      <c r="E1134">
        <v>0</v>
      </c>
      <c r="F1134" t="s">
        <v>22</v>
      </c>
      <c r="G1134" t="s">
        <v>16</v>
      </c>
      <c r="H1134" t="s">
        <v>17</v>
      </c>
      <c r="I1134">
        <v>25</v>
      </c>
      <c r="J1134" t="s">
        <v>18</v>
      </c>
      <c r="K1134" t="s">
        <v>25</v>
      </c>
      <c r="L1134">
        <v>0</v>
      </c>
      <c r="M1134">
        <v>30094.6</v>
      </c>
      <c r="N1134" t="s">
        <v>26</v>
      </c>
      <c r="O1134" t="s">
        <v>27</v>
      </c>
    </row>
    <row r="1135" spans="1:15" ht="16.05" hidden="1" x14ac:dyDescent="0.3">
      <c r="A1135">
        <v>3855</v>
      </c>
      <c r="B1135">
        <v>0</v>
      </c>
      <c r="C1135">
        <v>0</v>
      </c>
      <c r="D1135">
        <v>3.8675000000000002</v>
      </c>
      <c r="E1135">
        <v>2</v>
      </c>
      <c r="F1135" t="s">
        <v>22</v>
      </c>
      <c r="G1135" t="s">
        <v>23</v>
      </c>
      <c r="H1135" t="s">
        <v>17</v>
      </c>
      <c r="I1135">
        <v>72</v>
      </c>
      <c r="J1135" t="s">
        <v>19</v>
      </c>
      <c r="K1135" t="s">
        <v>25</v>
      </c>
      <c r="L1135">
        <v>1</v>
      </c>
      <c r="M1135">
        <v>92769.4</v>
      </c>
      <c r="N1135" t="s">
        <v>26</v>
      </c>
      <c r="O1135" t="s">
        <v>27</v>
      </c>
    </row>
    <row r="1136" spans="1:15" x14ac:dyDescent="0.3">
      <c r="A1136">
        <v>3858</v>
      </c>
      <c r="B1136">
        <v>3.33202</v>
      </c>
      <c r="C1136">
        <v>0</v>
      </c>
      <c r="D1136">
        <v>40.635199999999998</v>
      </c>
      <c r="E1136">
        <v>1</v>
      </c>
      <c r="F1136" t="s">
        <v>29</v>
      </c>
      <c r="G1136" t="s">
        <v>23</v>
      </c>
      <c r="H1136" t="s">
        <v>17</v>
      </c>
      <c r="I1136">
        <v>22</v>
      </c>
      <c r="J1136" t="s">
        <v>18</v>
      </c>
      <c r="K1136" t="s">
        <v>19</v>
      </c>
      <c r="L1136">
        <v>1</v>
      </c>
      <c r="M1136">
        <v>91390.6</v>
      </c>
      <c r="N1136" t="s">
        <v>26</v>
      </c>
      <c r="O1136" t="s">
        <v>28</v>
      </c>
    </row>
    <row r="1137" spans="1:15" x14ac:dyDescent="0.3">
      <c r="A1137">
        <v>3873</v>
      </c>
      <c r="B1137">
        <v>8.4802499999999998</v>
      </c>
      <c r="C1137">
        <v>0</v>
      </c>
      <c r="D1137">
        <v>28.8384</v>
      </c>
      <c r="E1137">
        <v>0</v>
      </c>
      <c r="F1137" t="s">
        <v>15</v>
      </c>
      <c r="G1137" t="s">
        <v>23</v>
      </c>
      <c r="H1137" t="s">
        <v>17</v>
      </c>
      <c r="I1137">
        <v>72</v>
      </c>
      <c r="J1137" t="s">
        <v>18</v>
      </c>
      <c r="K1137" t="s">
        <v>19</v>
      </c>
      <c r="L1137">
        <v>1</v>
      </c>
      <c r="M1137">
        <v>90912.8</v>
      </c>
      <c r="N1137" t="s">
        <v>26</v>
      </c>
      <c r="O1137" t="s">
        <v>21</v>
      </c>
    </row>
    <row r="1138" spans="1:15" x14ac:dyDescent="0.3">
      <c r="A1138">
        <v>3879</v>
      </c>
      <c r="B1138">
        <v>4.4730299999999996</v>
      </c>
      <c r="C1138">
        <v>0</v>
      </c>
      <c r="D1138">
        <v>32.907600000000002</v>
      </c>
      <c r="E1138">
        <v>1</v>
      </c>
      <c r="F1138" t="s">
        <v>29</v>
      </c>
      <c r="G1138" t="s">
        <v>23</v>
      </c>
      <c r="H1138" t="s">
        <v>24</v>
      </c>
      <c r="I1138">
        <v>83</v>
      </c>
      <c r="J1138" t="s">
        <v>19</v>
      </c>
      <c r="K1138" t="s">
        <v>19</v>
      </c>
      <c r="L1138">
        <v>1</v>
      </c>
      <c r="M1138">
        <v>71000.5</v>
      </c>
      <c r="N1138" t="s">
        <v>20</v>
      </c>
      <c r="O1138" t="s">
        <v>28</v>
      </c>
    </row>
    <row r="1139" spans="1:15" x14ac:dyDescent="0.3">
      <c r="A1139">
        <v>3880</v>
      </c>
      <c r="B1139">
        <v>14.1005</v>
      </c>
      <c r="C1139">
        <v>0</v>
      </c>
      <c r="D1139">
        <v>17.536999999999999</v>
      </c>
      <c r="E1139">
        <v>0</v>
      </c>
      <c r="F1139" t="s">
        <v>15</v>
      </c>
      <c r="G1139" t="s">
        <v>16</v>
      </c>
      <c r="H1139" t="s">
        <v>24</v>
      </c>
      <c r="I1139">
        <v>94</v>
      </c>
      <c r="J1139" t="s">
        <v>18</v>
      </c>
      <c r="K1139" t="s">
        <v>25</v>
      </c>
      <c r="L1139">
        <v>1</v>
      </c>
      <c r="M1139">
        <v>51269.9</v>
      </c>
      <c r="N1139" t="s">
        <v>20</v>
      </c>
      <c r="O1139" t="s">
        <v>21</v>
      </c>
    </row>
    <row r="1140" spans="1:15" x14ac:dyDescent="0.3">
      <c r="A1140">
        <v>3887</v>
      </c>
      <c r="B1140">
        <v>2.7210000000000001</v>
      </c>
      <c r="C1140">
        <v>0</v>
      </c>
      <c r="D1140">
        <v>14.9633</v>
      </c>
      <c r="E1140">
        <v>0</v>
      </c>
      <c r="F1140" t="s">
        <v>22</v>
      </c>
      <c r="G1140" t="s">
        <v>16</v>
      </c>
      <c r="H1140" t="s">
        <v>24</v>
      </c>
      <c r="I1140">
        <v>21</v>
      </c>
      <c r="J1140" t="s">
        <v>19</v>
      </c>
      <c r="K1140" t="s">
        <v>19</v>
      </c>
      <c r="L1140">
        <v>2</v>
      </c>
      <c r="M1140">
        <v>58963.7</v>
      </c>
      <c r="N1140" t="s">
        <v>26</v>
      </c>
      <c r="O1140" t="s">
        <v>28</v>
      </c>
    </row>
    <row r="1141" spans="1:15" x14ac:dyDescent="0.3">
      <c r="A1141">
        <v>3890</v>
      </c>
      <c r="B1141">
        <v>7.7347000000000001</v>
      </c>
      <c r="C1141">
        <v>0</v>
      </c>
      <c r="D1141">
        <v>89.808599999999998</v>
      </c>
      <c r="E1141">
        <v>0</v>
      </c>
      <c r="F1141" t="s">
        <v>22</v>
      </c>
      <c r="G1141" t="s">
        <v>23</v>
      </c>
      <c r="H1141" t="s">
        <v>17</v>
      </c>
      <c r="I1141">
        <v>95</v>
      </c>
      <c r="J1141" t="s">
        <v>19</v>
      </c>
      <c r="K1141" t="s">
        <v>19</v>
      </c>
      <c r="L1141">
        <v>1</v>
      </c>
      <c r="M1141">
        <v>58167.3</v>
      </c>
      <c r="N1141" t="s">
        <v>20</v>
      </c>
      <c r="O1141" t="s">
        <v>28</v>
      </c>
    </row>
    <row r="1142" spans="1:15" x14ac:dyDescent="0.3">
      <c r="A1142">
        <v>3894</v>
      </c>
      <c r="B1142">
        <v>4.3033599999999996</v>
      </c>
      <c r="C1142">
        <v>0</v>
      </c>
      <c r="D1142">
        <v>5.4699400000000002</v>
      </c>
      <c r="E1142">
        <v>0</v>
      </c>
      <c r="F1142" t="s">
        <v>22</v>
      </c>
      <c r="G1142" t="s">
        <v>23</v>
      </c>
      <c r="H1142" t="s">
        <v>24</v>
      </c>
      <c r="I1142">
        <v>82</v>
      </c>
      <c r="J1142" t="s">
        <v>19</v>
      </c>
      <c r="K1142" t="s">
        <v>19</v>
      </c>
      <c r="L1142">
        <v>1</v>
      </c>
      <c r="M1142">
        <v>53582.6</v>
      </c>
      <c r="N1142" t="s">
        <v>26</v>
      </c>
      <c r="O1142" t="s">
        <v>28</v>
      </c>
    </row>
    <row r="1143" spans="1:15" x14ac:dyDescent="0.3">
      <c r="A1143">
        <v>3896</v>
      </c>
      <c r="B1143">
        <v>6.2279099999999996</v>
      </c>
      <c r="C1143">
        <v>0</v>
      </c>
      <c r="D1143">
        <v>21.4435</v>
      </c>
      <c r="E1143">
        <v>0</v>
      </c>
      <c r="F1143" t="s">
        <v>22</v>
      </c>
      <c r="G1143" t="s">
        <v>23</v>
      </c>
      <c r="H1143" t="s">
        <v>17</v>
      </c>
      <c r="I1143">
        <v>55</v>
      </c>
      <c r="J1143" t="s">
        <v>18</v>
      </c>
      <c r="K1143" t="s">
        <v>25</v>
      </c>
      <c r="L1143">
        <v>0</v>
      </c>
      <c r="M1143">
        <v>43734.1</v>
      </c>
      <c r="N1143" t="s">
        <v>26</v>
      </c>
      <c r="O1143" t="s">
        <v>28</v>
      </c>
    </row>
    <row r="1144" spans="1:15" x14ac:dyDescent="0.3">
      <c r="A1144">
        <v>3901</v>
      </c>
      <c r="B1144">
        <v>8.33371</v>
      </c>
      <c r="C1144">
        <v>0</v>
      </c>
      <c r="D1144">
        <v>58.8872</v>
      </c>
      <c r="E1144">
        <v>0</v>
      </c>
      <c r="F1144" t="s">
        <v>29</v>
      </c>
      <c r="G1144" t="s">
        <v>23</v>
      </c>
      <c r="H1144" t="s">
        <v>17</v>
      </c>
      <c r="I1144">
        <v>43</v>
      </c>
      <c r="J1144" t="s">
        <v>18</v>
      </c>
      <c r="K1144" t="s">
        <v>19</v>
      </c>
      <c r="L1144">
        <v>1</v>
      </c>
      <c r="M1144">
        <v>32806.300000000003</v>
      </c>
      <c r="N1144" t="s">
        <v>26</v>
      </c>
      <c r="O1144" t="s">
        <v>21</v>
      </c>
    </row>
    <row r="1145" spans="1:15" ht="16.05" hidden="1" x14ac:dyDescent="0.3">
      <c r="A1145">
        <v>3909</v>
      </c>
      <c r="B1145">
        <v>0</v>
      </c>
      <c r="C1145">
        <v>0</v>
      </c>
      <c r="D1145">
        <v>4.4264000000000001</v>
      </c>
      <c r="E1145">
        <v>1</v>
      </c>
      <c r="F1145" t="s">
        <v>29</v>
      </c>
      <c r="G1145" t="s">
        <v>16</v>
      </c>
      <c r="H1145" t="s">
        <v>24</v>
      </c>
      <c r="I1145">
        <v>43</v>
      </c>
      <c r="J1145" t="s">
        <v>19</v>
      </c>
      <c r="K1145" t="s">
        <v>19</v>
      </c>
      <c r="L1145">
        <v>0</v>
      </c>
      <c r="M1145">
        <v>5976.68</v>
      </c>
      <c r="N1145" t="s">
        <v>20</v>
      </c>
      <c r="O1145" t="s">
        <v>27</v>
      </c>
    </row>
    <row r="1146" spans="1:15" x14ac:dyDescent="0.3">
      <c r="A1146">
        <v>3910</v>
      </c>
      <c r="B1146">
        <v>14.735900000000001</v>
      </c>
      <c r="C1146">
        <v>0</v>
      </c>
      <c r="D1146">
        <v>35.782200000000003</v>
      </c>
      <c r="E1146">
        <v>0</v>
      </c>
      <c r="F1146" t="s">
        <v>29</v>
      </c>
      <c r="G1146" t="s">
        <v>23</v>
      </c>
      <c r="H1146" t="s">
        <v>17</v>
      </c>
      <c r="I1146">
        <v>77</v>
      </c>
      <c r="J1146" t="s">
        <v>19</v>
      </c>
      <c r="K1146" t="s">
        <v>19</v>
      </c>
      <c r="L1146">
        <v>0</v>
      </c>
      <c r="M1146">
        <v>31852.400000000001</v>
      </c>
      <c r="N1146" t="s">
        <v>26</v>
      </c>
      <c r="O1146" t="s">
        <v>28</v>
      </c>
    </row>
    <row r="1147" spans="1:15" x14ac:dyDescent="0.3">
      <c r="A1147">
        <v>3911</v>
      </c>
      <c r="B1147">
        <v>13.1121</v>
      </c>
      <c r="C1147">
        <v>0</v>
      </c>
      <c r="D1147">
        <v>55.155900000000003</v>
      </c>
      <c r="E1147">
        <v>0</v>
      </c>
      <c r="F1147" t="s">
        <v>22</v>
      </c>
      <c r="G1147" t="s">
        <v>16</v>
      </c>
      <c r="H1147" t="s">
        <v>24</v>
      </c>
      <c r="I1147">
        <v>81</v>
      </c>
      <c r="J1147" t="s">
        <v>18</v>
      </c>
      <c r="K1147" t="s">
        <v>19</v>
      </c>
      <c r="L1147">
        <v>1</v>
      </c>
      <c r="M1147">
        <v>71668.2</v>
      </c>
      <c r="N1147" t="s">
        <v>20</v>
      </c>
      <c r="O1147" t="s">
        <v>21</v>
      </c>
    </row>
    <row r="1148" spans="1:15" ht="16.05" hidden="1" x14ac:dyDescent="0.3">
      <c r="A1148">
        <v>3913</v>
      </c>
      <c r="B1148">
        <v>0</v>
      </c>
      <c r="C1148">
        <v>0</v>
      </c>
      <c r="D1148">
        <v>3.9798300000000002</v>
      </c>
      <c r="E1148">
        <v>1</v>
      </c>
      <c r="F1148" t="s">
        <v>22</v>
      </c>
      <c r="G1148" t="s">
        <v>23</v>
      </c>
      <c r="H1148" t="s">
        <v>24</v>
      </c>
      <c r="I1148">
        <v>88</v>
      </c>
      <c r="J1148" t="s">
        <v>19</v>
      </c>
      <c r="K1148" t="s">
        <v>19</v>
      </c>
      <c r="L1148">
        <v>2</v>
      </c>
      <c r="M1148">
        <v>81710</v>
      </c>
      <c r="N1148" t="s">
        <v>20</v>
      </c>
      <c r="O1148" t="s">
        <v>27</v>
      </c>
    </row>
    <row r="1149" spans="1:15" ht="16.05" hidden="1" x14ac:dyDescent="0.3">
      <c r="A1149">
        <v>3915</v>
      </c>
      <c r="B1149">
        <v>0</v>
      </c>
      <c r="C1149">
        <v>0</v>
      </c>
      <c r="D1149">
        <v>1.6024499999999999</v>
      </c>
      <c r="E1149">
        <v>1</v>
      </c>
      <c r="F1149" t="s">
        <v>29</v>
      </c>
      <c r="G1149" t="s">
        <v>23</v>
      </c>
      <c r="H1149" t="s">
        <v>17</v>
      </c>
      <c r="I1149">
        <v>69</v>
      </c>
      <c r="J1149" t="s">
        <v>19</v>
      </c>
      <c r="K1149" t="s">
        <v>19</v>
      </c>
      <c r="L1149">
        <v>0</v>
      </c>
      <c r="M1149">
        <v>62150.400000000001</v>
      </c>
      <c r="N1149" t="s">
        <v>26</v>
      </c>
      <c r="O1149" t="s">
        <v>27</v>
      </c>
    </row>
    <row r="1150" spans="1:15" x14ac:dyDescent="0.3">
      <c r="A1150">
        <v>3917</v>
      </c>
      <c r="B1150">
        <v>27.334</v>
      </c>
      <c r="C1150">
        <v>7.4194300000000002</v>
      </c>
      <c r="D1150">
        <v>112.31</v>
      </c>
      <c r="E1150">
        <v>0</v>
      </c>
      <c r="F1150" t="s">
        <v>22</v>
      </c>
      <c r="G1150" t="s">
        <v>23</v>
      </c>
      <c r="H1150" t="s">
        <v>17</v>
      </c>
      <c r="I1150">
        <v>53</v>
      </c>
      <c r="J1150" t="s">
        <v>19</v>
      </c>
      <c r="K1150" t="s">
        <v>25</v>
      </c>
      <c r="L1150">
        <v>2</v>
      </c>
      <c r="M1150">
        <v>8854.31</v>
      </c>
      <c r="N1150" t="s">
        <v>26</v>
      </c>
      <c r="O1150" t="s">
        <v>21</v>
      </c>
    </row>
    <row r="1151" spans="1:15" x14ac:dyDescent="0.3">
      <c r="A1151">
        <v>3918</v>
      </c>
      <c r="B1151">
        <v>9.5779599999999991</v>
      </c>
      <c r="C1151">
        <v>0</v>
      </c>
      <c r="D1151">
        <v>241.72</v>
      </c>
      <c r="E1151">
        <v>1</v>
      </c>
      <c r="F1151" t="s">
        <v>22</v>
      </c>
      <c r="G1151" t="s">
        <v>16</v>
      </c>
      <c r="H1151" t="s">
        <v>24</v>
      </c>
      <c r="I1151">
        <v>88</v>
      </c>
      <c r="J1151" t="s">
        <v>18</v>
      </c>
      <c r="K1151" t="s">
        <v>25</v>
      </c>
      <c r="L1151">
        <v>1</v>
      </c>
      <c r="M1151">
        <v>46056.800000000003</v>
      </c>
      <c r="N1151" t="s">
        <v>26</v>
      </c>
      <c r="O1151" t="s">
        <v>28</v>
      </c>
    </row>
    <row r="1152" spans="1:15" x14ac:dyDescent="0.3">
      <c r="A1152">
        <v>3933</v>
      </c>
      <c r="B1152">
        <v>16.252700000000001</v>
      </c>
      <c r="C1152">
        <v>4.6784600000000003</v>
      </c>
      <c r="D1152">
        <v>57.359699999999997</v>
      </c>
      <c r="E1152">
        <v>0</v>
      </c>
      <c r="F1152" t="s">
        <v>15</v>
      </c>
      <c r="G1152" t="s">
        <v>23</v>
      </c>
      <c r="H1152" t="s">
        <v>17</v>
      </c>
      <c r="I1152">
        <v>22</v>
      </c>
      <c r="J1152" t="s">
        <v>19</v>
      </c>
      <c r="K1152" t="s">
        <v>19</v>
      </c>
      <c r="L1152">
        <v>2</v>
      </c>
      <c r="M1152">
        <v>65129</v>
      </c>
      <c r="N1152" t="s">
        <v>20</v>
      </c>
      <c r="O1152" t="s">
        <v>28</v>
      </c>
    </row>
    <row r="1153" spans="1:15" x14ac:dyDescent="0.3">
      <c r="A1153">
        <v>3936</v>
      </c>
      <c r="B1153">
        <v>13.3506</v>
      </c>
      <c r="C1153">
        <v>0</v>
      </c>
      <c r="D1153">
        <v>8.7651400000000006</v>
      </c>
      <c r="E1153">
        <v>0</v>
      </c>
      <c r="F1153" t="s">
        <v>15</v>
      </c>
      <c r="G1153" t="s">
        <v>16</v>
      </c>
      <c r="H1153" t="s">
        <v>17</v>
      </c>
      <c r="I1153">
        <v>55</v>
      </c>
      <c r="J1153" t="s">
        <v>19</v>
      </c>
      <c r="K1153" t="s">
        <v>25</v>
      </c>
      <c r="L1153">
        <v>2</v>
      </c>
      <c r="M1153">
        <v>16938.5</v>
      </c>
      <c r="N1153" t="s">
        <v>26</v>
      </c>
      <c r="O1153" t="s">
        <v>28</v>
      </c>
    </row>
    <row r="1154" spans="1:15" x14ac:dyDescent="0.3">
      <c r="A1154">
        <v>3937</v>
      </c>
      <c r="B1154">
        <v>20.463999999999999</v>
      </c>
      <c r="C1154">
        <v>0</v>
      </c>
      <c r="D1154">
        <v>6.7264099999999996</v>
      </c>
      <c r="E1154">
        <v>0</v>
      </c>
      <c r="F1154" t="s">
        <v>29</v>
      </c>
      <c r="G1154" t="s">
        <v>16</v>
      </c>
      <c r="H1154" t="s">
        <v>17</v>
      </c>
      <c r="I1154">
        <v>30</v>
      </c>
      <c r="J1154" t="s">
        <v>18</v>
      </c>
      <c r="K1154" t="s">
        <v>19</v>
      </c>
      <c r="L1154">
        <v>0</v>
      </c>
      <c r="M1154">
        <v>30174.2</v>
      </c>
      <c r="N1154" t="s">
        <v>26</v>
      </c>
      <c r="O1154" t="s">
        <v>28</v>
      </c>
    </row>
    <row r="1155" spans="1:15" x14ac:dyDescent="0.3">
      <c r="A1155">
        <v>3939</v>
      </c>
      <c r="B1155">
        <v>8.3900100000000002</v>
      </c>
      <c r="C1155">
        <v>0</v>
      </c>
      <c r="D1155">
        <v>26.4818</v>
      </c>
      <c r="E1155">
        <v>0</v>
      </c>
      <c r="F1155" t="s">
        <v>29</v>
      </c>
      <c r="G1155" t="s">
        <v>16</v>
      </c>
      <c r="H1155" t="s">
        <v>17</v>
      </c>
      <c r="I1155">
        <v>91</v>
      </c>
      <c r="J1155" t="s">
        <v>18</v>
      </c>
      <c r="K1155" t="s">
        <v>19</v>
      </c>
      <c r="L1155">
        <v>0</v>
      </c>
      <c r="M1155">
        <v>82001.8</v>
      </c>
      <c r="N1155" t="s">
        <v>26</v>
      </c>
      <c r="O1155" t="s">
        <v>28</v>
      </c>
    </row>
    <row r="1156" spans="1:15" x14ac:dyDescent="0.3">
      <c r="A1156">
        <v>3940</v>
      </c>
      <c r="B1156">
        <v>22.298500000000001</v>
      </c>
      <c r="C1156">
        <v>0</v>
      </c>
      <c r="D1156">
        <v>15.581799999999999</v>
      </c>
      <c r="E1156">
        <v>0</v>
      </c>
      <c r="F1156" t="s">
        <v>22</v>
      </c>
      <c r="G1156" t="s">
        <v>23</v>
      </c>
      <c r="H1156" t="s">
        <v>17</v>
      </c>
      <c r="I1156">
        <v>19</v>
      </c>
      <c r="J1156" t="s">
        <v>18</v>
      </c>
      <c r="K1156" t="s">
        <v>19</v>
      </c>
      <c r="L1156">
        <v>0</v>
      </c>
      <c r="M1156">
        <v>26619.8</v>
      </c>
      <c r="N1156" t="s">
        <v>26</v>
      </c>
      <c r="O1156" t="s">
        <v>21</v>
      </c>
    </row>
    <row r="1157" spans="1:15" x14ac:dyDescent="0.3">
      <c r="A1157">
        <v>3944</v>
      </c>
      <c r="B1157">
        <v>0.64492799999999995</v>
      </c>
      <c r="C1157">
        <v>0</v>
      </c>
      <c r="D1157">
        <v>121.178</v>
      </c>
      <c r="E1157">
        <v>0</v>
      </c>
      <c r="F1157" t="s">
        <v>22</v>
      </c>
      <c r="G1157" t="s">
        <v>16</v>
      </c>
      <c r="H1157" t="s">
        <v>17</v>
      </c>
      <c r="I1157">
        <v>29</v>
      </c>
      <c r="J1157" t="s">
        <v>19</v>
      </c>
      <c r="K1157" t="s">
        <v>25</v>
      </c>
      <c r="L1157">
        <v>0</v>
      </c>
      <c r="M1157">
        <v>94179.1</v>
      </c>
      <c r="N1157" t="s">
        <v>26</v>
      </c>
      <c r="O1157" t="s">
        <v>28</v>
      </c>
    </row>
    <row r="1158" spans="1:15" x14ac:dyDescent="0.3">
      <c r="A1158">
        <v>3946</v>
      </c>
      <c r="B1158">
        <v>25.4194</v>
      </c>
      <c r="C1158">
        <v>0</v>
      </c>
      <c r="D1158">
        <v>97.376300000000001</v>
      </c>
      <c r="E1158">
        <v>0</v>
      </c>
      <c r="F1158" t="s">
        <v>22</v>
      </c>
      <c r="G1158" t="s">
        <v>16</v>
      </c>
      <c r="H1158" t="s">
        <v>24</v>
      </c>
      <c r="I1158">
        <v>33</v>
      </c>
      <c r="J1158" t="s">
        <v>18</v>
      </c>
      <c r="K1158" t="s">
        <v>19</v>
      </c>
      <c r="L1158">
        <v>1</v>
      </c>
      <c r="M1158">
        <v>82190.5</v>
      </c>
      <c r="N1158" t="s">
        <v>20</v>
      </c>
      <c r="O1158" t="s">
        <v>28</v>
      </c>
    </row>
    <row r="1159" spans="1:15" x14ac:dyDescent="0.3">
      <c r="A1159">
        <v>3950</v>
      </c>
      <c r="B1159">
        <v>5.2305400000000004</v>
      </c>
      <c r="C1159">
        <v>0</v>
      </c>
      <c r="D1159">
        <v>28.395099999999999</v>
      </c>
      <c r="E1159">
        <v>0</v>
      </c>
      <c r="F1159" t="s">
        <v>22</v>
      </c>
      <c r="G1159" t="s">
        <v>23</v>
      </c>
      <c r="H1159" t="s">
        <v>17</v>
      </c>
      <c r="I1159">
        <v>62</v>
      </c>
      <c r="J1159" t="s">
        <v>19</v>
      </c>
      <c r="K1159" t="s">
        <v>19</v>
      </c>
      <c r="L1159">
        <v>1</v>
      </c>
      <c r="M1159">
        <v>57974.8</v>
      </c>
      <c r="N1159" t="s">
        <v>20</v>
      </c>
      <c r="O1159" t="s">
        <v>28</v>
      </c>
    </row>
    <row r="1160" spans="1:15" x14ac:dyDescent="0.3">
      <c r="A1160">
        <v>3952</v>
      </c>
      <c r="B1160">
        <v>1.2827</v>
      </c>
      <c r="C1160">
        <v>0</v>
      </c>
      <c r="D1160">
        <v>55.966999999999999</v>
      </c>
      <c r="E1160">
        <v>0</v>
      </c>
      <c r="F1160" t="s">
        <v>22</v>
      </c>
      <c r="G1160" t="s">
        <v>16</v>
      </c>
      <c r="H1160" t="s">
        <v>17</v>
      </c>
      <c r="I1160">
        <v>82</v>
      </c>
      <c r="J1160" t="s">
        <v>19</v>
      </c>
      <c r="K1160" t="s">
        <v>25</v>
      </c>
      <c r="L1160">
        <v>2</v>
      </c>
      <c r="M1160">
        <v>50290.7</v>
      </c>
      <c r="N1160" t="s">
        <v>20</v>
      </c>
      <c r="O1160" t="s">
        <v>28</v>
      </c>
    </row>
    <row r="1161" spans="1:15" x14ac:dyDescent="0.3">
      <c r="A1161">
        <v>3953</v>
      </c>
      <c r="B1161">
        <v>6.9567199999999998</v>
      </c>
      <c r="C1161">
        <v>0</v>
      </c>
      <c r="D1161">
        <v>11.0304</v>
      </c>
      <c r="E1161">
        <v>3</v>
      </c>
      <c r="F1161" t="s">
        <v>22</v>
      </c>
      <c r="G1161" t="s">
        <v>23</v>
      </c>
      <c r="H1161" t="s">
        <v>17</v>
      </c>
      <c r="I1161">
        <v>87</v>
      </c>
      <c r="J1161" t="s">
        <v>18</v>
      </c>
      <c r="K1161" t="s">
        <v>25</v>
      </c>
      <c r="L1161">
        <v>0</v>
      </c>
      <c r="M1161">
        <v>70492.399999999994</v>
      </c>
      <c r="N1161" t="s">
        <v>26</v>
      </c>
      <c r="O1161" t="s">
        <v>21</v>
      </c>
    </row>
    <row r="1162" spans="1:15" x14ac:dyDescent="0.3">
      <c r="A1162">
        <v>3955</v>
      </c>
      <c r="B1162">
        <v>28.703900000000001</v>
      </c>
      <c r="C1162">
        <v>0</v>
      </c>
      <c r="D1162">
        <v>60.352899999999998</v>
      </c>
      <c r="E1162">
        <v>0</v>
      </c>
      <c r="F1162" t="s">
        <v>29</v>
      </c>
      <c r="G1162" t="s">
        <v>16</v>
      </c>
      <c r="H1162" t="s">
        <v>17</v>
      </c>
      <c r="I1162">
        <v>71</v>
      </c>
      <c r="J1162" t="s">
        <v>19</v>
      </c>
      <c r="K1162" t="s">
        <v>19</v>
      </c>
      <c r="L1162">
        <v>1</v>
      </c>
      <c r="M1162">
        <v>8073.11</v>
      </c>
      <c r="N1162" t="s">
        <v>26</v>
      </c>
      <c r="O1162" t="s">
        <v>28</v>
      </c>
    </row>
    <row r="1163" spans="1:15" ht="16.05" hidden="1" x14ac:dyDescent="0.3">
      <c r="A1163">
        <v>3959</v>
      </c>
      <c r="B1163">
        <v>0</v>
      </c>
      <c r="C1163">
        <v>0</v>
      </c>
      <c r="D1163">
        <v>4.8039199999999997</v>
      </c>
      <c r="E1163">
        <v>0</v>
      </c>
      <c r="F1163" t="s">
        <v>29</v>
      </c>
      <c r="G1163" t="s">
        <v>23</v>
      </c>
      <c r="H1163" t="s">
        <v>24</v>
      </c>
      <c r="I1163">
        <v>74</v>
      </c>
      <c r="J1163" t="s">
        <v>18</v>
      </c>
      <c r="K1163" t="s">
        <v>19</v>
      </c>
      <c r="L1163">
        <v>2</v>
      </c>
      <c r="M1163">
        <v>98538.2</v>
      </c>
      <c r="N1163" t="s">
        <v>26</v>
      </c>
      <c r="O1163" t="s">
        <v>27</v>
      </c>
    </row>
    <row r="1164" spans="1:15" x14ac:dyDescent="0.3">
      <c r="A1164">
        <v>3960</v>
      </c>
      <c r="B1164">
        <v>23.686199999999999</v>
      </c>
      <c r="C1164">
        <v>6.0727599999999997</v>
      </c>
      <c r="D1164">
        <v>7.8306800000000001</v>
      </c>
      <c r="E1164">
        <v>1</v>
      </c>
      <c r="F1164" t="s">
        <v>29</v>
      </c>
      <c r="G1164" t="s">
        <v>23</v>
      </c>
      <c r="H1164" t="s">
        <v>17</v>
      </c>
      <c r="I1164">
        <v>96</v>
      </c>
      <c r="J1164" t="s">
        <v>19</v>
      </c>
      <c r="K1164" t="s">
        <v>19</v>
      </c>
      <c r="L1164">
        <v>0</v>
      </c>
      <c r="M1164">
        <v>8118.75</v>
      </c>
      <c r="N1164" t="s">
        <v>26</v>
      </c>
      <c r="O1164" t="s">
        <v>21</v>
      </c>
    </row>
    <row r="1165" spans="1:15" x14ac:dyDescent="0.3">
      <c r="A1165">
        <v>3961</v>
      </c>
      <c r="B1165">
        <v>24.249500000000001</v>
      </c>
      <c r="C1165">
        <v>0</v>
      </c>
      <c r="D1165">
        <v>5.2119400000000002</v>
      </c>
      <c r="E1165">
        <v>0</v>
      </c>
      <c r="F1165" t="s">
        <v>15</v>
      </c>
      <c r="G1165" t="s">
        <v>23</v>
      </c>
      <c r="H1165" t="s">
        <v>17</v>
      </c>
      <c r="I1165">
        <v>80</v>
      </c>
      <c r="J1165" t="s">
        <v>19</v>
      </c>
      <c r="K1165" t="s">
        <v>19</v>
      </c>
      <c r="L1165">
        <v>2</v>
      </c>
      <c r="M1165">
        <v>95448.6</v>
      </c>
      <c r="N1165" t="s">
        <v>20</v>
      </c>
      <c r="O1165" t="s">
        <v>28</v>
      </c>
    </row>
    <row r="1166" spans="1:15" x14ac:dyDescent="0.3">
      <c r="A1166">
        <v>3962</v>
      </c>
      <c r="B1166">
        <v>28.8216</v>
      </c>
      <c r="C1166">
        <v>0</v>
      </c>
      <c r="D1166">
        <v>97.050200000000004</v>
      </c>
      <c r="E1166">
        <v>0</v>
      </c>
      <c r="F1166" t="s">
        <v>22</v>
      </c>
      <c r="G1166" t="s">
        <v>16</v>
      </c>
      <c r="H1166" t="s">
        <v>17</v>
      </c>
      <c r="I1166">
        <v>25</v>
      </c>
      <c r="J1166" t="s">
        <v>19</v>
      </c>
      <c r="K1166" t="s">
        <v>25</v>
      </c>
      <c r="L1166">
        <v>1</v>
      </c>
      <c r="M1166">
        <v>24141.5</v>
      </c>
      <c r="N1166" t="s">
        <v>20</v>
      </c>
      <c r="O1166" t="s">
        <v>28</v>
      </c>
    </row>
    <row r="1167" spans="1:15" x14ac:dyDescent="0.3">
      <c r="A1167">
        <v>3965</v>
      </c>
      <c r="B1167">
        <v>5.8392200000000001</v>
      </c>
      <c r="C1167">
        <v>0</v>
      </c>
      <c r="D1167">
        <v>103.01300000000001</v>
      </c>
      <c r="E1167">
        <v>0</v>
      </c>
      <c r="F1167" t="s">
        <v>22</v>
      </c>
      <c r="G1167" t="s">
        <v>23</v>
      </c>
      <c r="H1167" t="s">
        <v>24</v>
      </c>
      <c r="I1167">
        <v>21</v>
      </c>
      <c r="J1167" t="s">
        <v>18</v>
      </c>
      <c r="K1167" t="s">
        <v>19</v>
      </c>
      <c r="L1167">
        <v>0</v>
      </c>
      <c r="M1167">
        <v>27469.5</v>
      </c>
      <c r="N1167" t="s">
        <v>20</v>
      </c>
      <c r="O1167" t="s">
        <v>21</v>
      </c>
    </row>
    <row r="1168" spans="1:15" x14ac:dyDescent="0.3">
      <c r="A1168">
        <v>3966</v>
      </c>
      <c r="B1168">
        <v>23.3934</v>
      </c>
      <c r="C1168">
        <v>0</v>
      </c>
      <c r="D1168">
        <v>23.931000000000001</v>
      </c>
      <c r="E1168">
        <v>0</v>
      </c>
      <c r="F1168" t="s">
        <v>29</v>
      </c>
      <c r="G1168" t="s">
        <v>16</v>
      </c>
      <c r="H1168" t="s">
        <v>17</v>
      </c>
      <c r="I1168">
        <v>66</v>
      </c>
      <c r="J1168" t="s">
        <v>18</v>
      </c>
      <c r="K1168" t="s">
        <v>19</v>
      </c>
      <c r="L1168">
        <v>1</v>
      </c>
      <c r="M1168">
        <v>62503.9</v>
      </c>
      <c r="N1168" t="s">
        <v>26</v>
      </c>
      <c r="O1168" t="s">
        <v>21</v>
      </c>
    </row>
    <row r="1169" spans="1:15" x14ac:dyDescent="0.3">
      <c r="A1169">
        <v>3967</v>
      </c>
      <c r="B1169">
        <v>26.861499999999999</v>
      </c>
      <c r="C1169">
        <v>8.5537100000000006</v>
      </c>
      <c r="D1169">
        <v>9.9198199999999996</v>
      </c>
      <c r="E1169">
        <v>0</v>
      </c>
      <c r="F1169" t="s">
        <v>15</v>
      </c>
      <c r="G1169" t="s">
        <v>23</v>
      </c>
      <c r="H1169" t="s">
        <v>17</v>
      </c>
      <c r="I1169">
        <v>48</v>
      </c>
      <c r="J1169" t="s">
        <v>18</v>
      </c>
      <c r="K1169" t="s">
        <v>19</v>
      </c>
      <c r="L1169">
        <v>1</v>
      </c>
      <c r="M1169">
        <v>75738.8</v>
      </c>
      <c r="N1169" t="s">
        <v>20</v>
      </c>
      <c r="O1169" t="s">
        <v>21</v>
      </c>
    </row>
    <row r="1170" spans="1:15" x14ac:dyDescent="0.3">
      <c r="A1170">
        <v>3971</v>
      </c>
      <c r="B1170">
        <v>1.3950499999999999</v>
      </c>
      <c r="C1170">
        <v>0</v>
      </c>
      <c r="D1170">
        <v>44.2104</v>
      </c>
      <c r="E1170">
        <v>0</v>
      </c>
      <c r="F1170" t="s">
        <v>22</v>
      </c>
      <c r="G1170" t="s">
        <v>16</v>
      </c>
      <c r="H1170" t="s">
        <v>24</v>
      </c>
      <c r="I1170">
        <v>92</v>
      </c>
      <c r="J1170" t="s">
        <v>19</v>
      </c>
      <c r="K1170" t="s">
        <v>19</v>
      </c>
      <c r="L1170">
        <v>0</v>
      </c>
      <c r="M1170">
        <v>29854.3</v>
      </c>
      <c r="N1170" t="s">
        <v>26</v>
      </c>
      <c r="O1170" t="s">
        <v>28</v>
      </c>
    </row>
    <row r="1171" spans="1:15" ht="16.05" hidden="1" x14ac:dyDescent="0.3">
      <c r="A1171">
        <v>3976</v>
      </c>
      <c r="B1171">
        <v>0</v>
      </c>
      <c r="C1171">
        <v>0</v>
      </c>
      <c r="D1171">
        <v>1.6479600000000001</v>
      </c>
      <c r="E1171">
        <v>0</v>
      </c>
      <c r="F1171" t="s">
        <v>29</v>
      </c>
      <c r="G1171" t="s">
        <v>16</v>
      </c>
      <c r="H1171" t="s">
        <v>17</v>
      </c>
      <c r="I1171">
        <v>88</v>
      </c>
      <c r="J1171" t="s">
        <v>18</v>
      </c>
      <c r="K1171" t="s">
        <v>19</v>
      </c>
      <c r="L1171">
        <v>2</v>
      </c>
      <c r="M1171">
        <v>80326.600000000006</v>
      </c>
      <c r="N1171" t="s">
        <v>20</v>
      </c>
      <c r="O1171" t="s">
        <v>27</v>
      </c>
    </row>
    <row r="1172" spans="1:15" x14ac:dyDescent="0.3">
      <c r="A1172">
        <v>3982</v>
      </c>
      <c r="B1172">
        <v>15.548500000000001</v>
      </c>
      <c r="C1172">
        <v>5.8707599999999998</v>
      </c>
      <c r="D1172">
        <v>15.5908</v>
      </c>
      <c r="E1172">
        <v>0</v>
      </c>
      <c r="F1172" t="s">
        <v>22</v>
      </c>
      <c r="G1172" t="s">
        <v>16</v>
      </c>
      <c r="H1172" t="s">
        <v>24</v>
      </c>
      <c r="I1172">
        <v>69</v>
      </c>
      <c r="J1172" t="s">
        <v>19</v>
      </c>
      <c r="K1172" t="s">
        <v>19</v>
      </c>
      <c r="L1172">
        <v>0</v>
      </c>
      <c r="M1172">
        <v>4684.74</v>
      </c>
      <c r="N1172" t="s">
        <v>26</v>
      </c>
      <c r="O1172" t="s">
        <v>21</v>
      </c>
    </row>
    <row r="1173" spans="1:15" x14ac:dyDescent="0.3">
      <c r="A1173">
        <v>3988</v>
      </c>
      <c r="B1173">
        <v>13.478199999999999</v>
      </c>
      <c r="C1173">
        <v>0</v>
      </c>
      <c r="D1173">
        <v>40.231499999999997</v>
      </c>
      <c r="E1173">
        <v>0</v>
      </c>
      <c r="F1173" t="s">
        <v>22</v>
      </c>
      <c r="G1173" t="s">
        <v>23</v>
      </c>
      <c r="H1173" t="s">
        <v>17</v>
      </c>
      <c r="I1173">
        <v>52</v>
      </c>
      <c r="J1173" t="s">
        <v>19</v>
      </c>
      <c r="K1173" t="s">
        <v>25</v>
      </c>
      <c r="L1173">
        <v>0</v>
      </c>
      <c r="M1173">
        <v>42760.5</v>
      </c>
      <c r="N1173" t="s">
        <v>26</v>
      </c>
      <c r="O1173" t="s">
        <v>28</v>
      </c>
    </row>
    <row r="1174" spans="1:15" x14ac:dyDescent="0.3">
      <c r="A1174">
        <v>3989</v>
      </c>
      <c r="B1174">
        <v>23.5092</v>
      </c>
      <c r="C1174">
        <v>0</v>
      </c>
      <c r="D1174">
        <v>10.7463</v>
      </c>
      <c r="E1174">
        <v>0</v>
      </c>
      <c r="F1174" t="s">
        <v>29</v>
      </c>
      <c r="G1174" t="s">
        <v>23</v>
      </c>
      <c r="H1174" t="s">
        <v>24</v>
      </c>
      <c r="I1174">
        <v>60</v>
      </c>
      <c r="J1174" t="s">
        <v>19</v>
      </c>
      <c r="K1174" t="s">
        <v>25</v>
      </c>
      <c r="L1174">
        <v>1</v>
      </c>
      <c r="M1174">
        <v>49072</v>
      </c>
      <c r="N1174" t="s">
        <v>26</v>
      </c>
      <c r="O1174" t="s">
        <v>28</v>
      </c>
    </row>
    <row r="1175" spans="1:15" x14ac:dyDescent="0.3">
      <c r="A1175">
        <v>3994</v>
      </c>
      <c r="B1175">
        <v>0</v>
      </c>
      <c r="C1175">
        <v>0</v>
      </c>
      <c r="D1175">
        <v>2.5192999999999999</v>
      </c>
      <c r="E1175">
        <v>0</v>
      </c>
      <c r="F1175" t="s">
        <v>22</v>
      </c>
      <c r="G1175" t="s">
        <v>16</v>
      </c>
      <c r="H1175" t="s">
        <v>24</v>
      </c>
      <c r="I1175">
        <v>71</v>
      </c>
      <c r="J1175" t="s">
        <v>19</v>
      </c>
      <c r="K1175" t="s">
        <v>19</v>
      </c>
      <c r="L1175">
        <v>0</v>
      </c>
      <c r="M1175">
        <v>64882</v>
      </c>
      <c r="N1175" t="s">
        <v>26</v>
      </c>
      <c r="O1175" t="s">
        <v>28</v>
      </c>
    </row>
    <row r="1176" spans="1:15" x14ac:dyDescent="0.3">
      <c r="A1176">
        <v>3996</v>
      </c>
      <c r="B1176">
        <v>27.2746</v>
      </c>
      <c r="C1176">
        <v>0</v>
      </c>
      <c r="D1176">
        <v>191.49</v>
      </c>
      <c r="E1176">
        <v>0</v>
      </c>
      <c r="F1176" t="s">
        <v>22</v>
      </c>
      <c r="G1176" t="s">
        <v>16</v>
      </c>
      <c r="H1176" t="s">
        <v>17</v>
      </c>
      <c r="I1176">
        <v>79</v>
      </c>
      <c r="J1176" t="s">
        <v>19</v>
      </c>
      <c r="K1176" t="s">
        <v>19</v>
      </c>
      <c r="L1176">
        <v>2</v>
      </c>
      <c r="M1176">
        <v>76486.8</v>
      </c>
      <c r="N1176" t="s">
        <v>20</v>
      </c>
      <c r="O1176" t="s">
        <v>28</v>
      </c>
    </row>
    <row r="1177" spans="1:15" x14ac:dyDescent="0.3">
      <c r="A1177">
        <v>3997</v>
      </c>
      <c r="B1177">
        <v>1.60277</v>
      </c>
      <c r="C1177">
        <v>7.6031899999999997</v>
      </c>
      <c r="D1177">
        <v>22.5395</v>
      </c>
      <c r="E1177">
        <v>0</v>
      </c>
      <c r="F1177" t="s">
        <v>15</v>
      </c>
      <c r="G1177" t="s">
        <v>23</v>
      </c>
      <c r="H1177" t="s">
        <v>24</v>
      </c>
      <c r="I1177">
        <v>92</v>
      </c>
      <c r="J1177" t="s">
        <v>19</v>
      </c>
      <c r="K1177" t="s">
        <v>19</v>
      </c>
      <c r="L1177">
        <v>0</v>
      </c>
      <c r="M1177">
        <v>92093</v>
      </c>
      <c r="N1177" t="s">
        <v>20</v>
      </c>
      <c r="O1177" t="s">
        <v>28</v>
      </c>
    </row>
    <row r="1178" spans="1:15" x14ac:dyDescent="0.3">
      <c r="A1178">
        <v>4002</v>
      </c>
      <c r="B1178">
        <v>15.090299999999999</v>
      </c>
      <c r="C1178">
        <v>0</v>
      </c>
      <c r="D1178">
        <v>56.898699999999998</v>
      </c>
      <c r="E1178">
        <v>0</v>
      </c>
      <c r="F1178" t="s">
        <v>29</v>
      </c>
      <c r="G1178" t="s">
        <v>16</v>
      </c>
      <c r="H1178" t="s">
        <v>17</v>
      </c>
      <c r="I1178">
        <v>19</v>
      </c>
      <c r="J1178" t="s">
        <v>18</v>
      </c>
      <c r="K1178" t="s">
        <v>19</v>
      </c>
      <c r="L1178">
        <v>0</v>
      </c>
      <c r="M1178">
        <v>68987.5</v>
      </c>
      <c r="N1178" t="s">
        <v>26</v>
      </c>
      <c r="O1178" t="s">
        <v>28</v>
      </c>
    </row>
    <row r="1179" spans="1:15" x14ac:dyDescent="0.3">
      <c r="A1179">
        <v>4003</v>
      </c>
      <c r="B1179">
        <v>21.544799999999999</v>
      </c>
      <c r="C1179">
        <v>0</v>
      </c>
      <c r="D1179">
        <v>12.132899999999999</v>
      </c>
      <c r="E1179">
        <v>0</v>
      </c>
      <c r="F1179" t="s">
        <v>22</v>
      </c>
      <c r="G1179" t="s">
        <v>16</v>
      </c>
      <c r="H1179" t="s">
        <v>24</v>
      </c>
      <c r="I1179">
        <v>26</v>
      </c>
      <c r="J1179" t="s">
        <v>18</v>
      </c>
      <c r="K1179" t="s">
        <v>19</v>
      </c>
      <c r="L1179">
        <v>1</v>
      </c>
      <c r="M1179">
        <v>68200</v>
      </c>
      <c r="N1179" t="s">
        <v>20</v>
      </c>
      <c r="O1179" t="s">
        <v>28</v>
      </c>
    </row>
    <row r="1180" spans="1:15" x14ac:dyDescent="0.3">
      <c r="A1180">
        <v>4007</v>
      </c>
      <c r="B1180">
        <v>25.1157</v>
      </c>
      <c r="C1180">
        <v>0</v>
      </c>
      <c r="D1180">
        <v>284.10599999999999</v>
      </c>
      <c r="E1180">
        <v>0</v>
      </c>
      <c r="F1180" t="s">
        <v>22</v>
      </c>
      <c r="G1180" t="s">
        <v>16</v>
      </c>
      <c r="H1180" t="s">
        <v>24</v>
      </c>
      <c r="I1180">
        <v>70</v>
      </c>
      <c r="J1180" t="s">
        <v>18</v>
      </c>
      <c r="K1180" t="s">
        <v>19</v>
      </c>
      <c r="L1180">
        <v>1</v>
      </c>
      <c r="M1180">
        <v>28197.3</v>
      </c>
      <c r="N1180" t="s">
        <v>20</v>
      </c>
      <c r="O1180" t="s">
        <v>21</v>
      </c>
    </row>
    <row r="1181" spans="1:15" x14ac:dyDescent="0.3">
      <c r="A1181">
        <v>4011</v>
      </c>
      <c r="B1181">
        <v>17.4422</v>
      </c>
      <c r="C1181">
        <v>0</v>
      </c>
      <c r="D1181">
        <v>28.415900000000001</v>
      </c>
      <c r="E1181">
        <v>0</v>
      </c>
      <c r="F1181" t="s">
        <v>22</v>
      </c>
      <c r="G1181" t="s">
        <v>16</v>
      </c>
      <c r="H1181" t="s">
        <v>17</v>
      </c>
      <c r="I1181">
        <v>55</v>
      </c>
      <c r="J1181" t="s">
        <v>18</v>
      </c>
      <c r="K1181" t="s">
        <v>19</v>
      </c>
      <c r="L1181">
        <v>0</v>
      </c>
      <c r="M1181">
        <v>67720.2</v>
      </c>
      <c r="N1181" t="s">
        <v>20</v>
      </c>
      <c r="O1181" t="s">
        <v>21</v>
      </c>
    </row>
    <row r="1182" spans="1:15" x14ac:dyDescent="0.3">
      <c r="A1182">
        <v>4013</v>
      </c>
      <c r="B1182">
        <v>15.864000000000001</v>
      </c>
      <c r="C1182">
        <v>0</v>
      </c>
      <c r="D1182">
        <v>27.319400000000002</v>
      </c>
      <c r="E1182">
        <v>0</v>
      </c>
      <c r="F1182" t="s">
        <v>29</v>
      </c>
      <c r="G1182" t="s">
        <v>23</v>
      </c>
      <c r="H1182" t="s">
        <v>17</v>
      </c>
      <c r="I1182">
        <v>72</v>
      </c>
      <c r="J1182" t="s">
        <v>18</v>
      </c>
      <c r="K1182" t="s">
        <v>25</v>
      </c>
      <c r="L1182">
        <v>1</v>
      </c>
      <c r="M1182">
        <v>78796</v>
      </c>
      <c r="N1182" t="s">
        <v>26</v>
      </c>
      <c r="O1182" t="s">
        <v>21</v>
      </c>
    </row>
    <row r="1183" spans="1:15" x14ac:dyDescent="0.3">
      <c r="A1183">
        <v>4015</v>
      </c>
      <c r="B1183">
        <v>7.7485400000000002</v>
      </c>
      <c r="C1183">
        <v>0</v>
      </c>
      <c r="D1183">
        <v>6.2126299999999999</v>
      </c>
      <c r="E1183">
        <v>0</v>
      </c>
      <c r="F1183" t="s">
        <v>22</v>
      </c>
      <c r="G1183" t="s">
        <v>23</v>
      </c>
      <c r="H1183" t="s">
        <v>17</v>
      </c>
      <c r="I1183">
        <v>69</v>
      </c>
      <c r="J1183" t="s">
        <v>19</v>
      </c>
      <c r="K1183" t="s">
        <v>19</v>
      </c>
      <c r="L1183">
        <v>0</v>
      </c>
      <c r="M1183">
        <v>95405.7</v>
      </c>
      <c r="N1183" t="s">
        <v>26</v>
      </c>
      <c r="O1183" t="s">
        <v>28</v>
      </c>
    </row>
    <row r="1184" spans="1:15" x14ac:dyDescent="0.3">
      <c r="A1184">
        <v>4017</v>
      </c>
      <c r="B1184">
        <v>28.823899999999998</v>
      </c>
      <c r="C1184">
        <v>0</v>
      </c>
      <c r="D1184">
        <v>37.068600000000004</v>
      </c>
      <c r="E1184">
        <v>0</v>
      </c>
      <c r="F1184" t="s">
        <v>29</v>
      </c>
      <c r="G1184" t="s">
        <v>23</v>
      </c>
      <c r="H1184" t="s">
        <v>17</v>
      </c>
      <c r="I1184">
        <v>33</v>
      </c>
      <c r="J1184" t="s">
        <v>19</v>
      </c>
      <c r="K1184" t="s">
        <v>25</v>
      </c>
      <c r="L1184">
        <v>1</v>
      </c>
      <c r="M1184">
        <v>53883.9</v>
      </c>
      <c r="N1184" t="s">
        <v>26</v>
      </c>
      <c r="O1184" t="s">
        <v>28</v>
      </c>
    </row>
    <row r="1185" spans="1:15" x14ac:dyDescent="0.3">
      <c r="A1185">
        <v>4018</v>
      </c>
      <c r="B1185">
        <v>14.581</v>
      </c>
      <c r="C1185">
        <v>0</v>
      </c>
      <c r="D1185">
        <v>92.516400000000004</v>
      </c>
      <c r="E1185">
        <v>0</v>
      </c>
      <c r="F1185" t="s">
        <v>22</v>
      </c>
      <c r="G1185" t="s">
        <v>16</v>
      </c>
      <c r="H1185" t="s">
        <v>17</v>
      </c>
      <c r="I1185">
        <v>78</v>
      </c>
      <c r="J1185" t="s">
        <v>19</v>
      </c>
      <c r="K1185" t="s">
        <v>19</v>
      </c>
      <c r="L1185">
        <v>1</v>
      </c>
      <c r="M1185">
        <v>7426.81</v>
      </c>
      <c r="N1185" t="s">
        <v>20</v>
      </c>
      <c r="O1185" t="s">
        <v>28</v>
      </c>
    </row>
    <row r="1186" spans="1:15" x14ac:dyDescent="0.3">
      <c r="A1186">
        <v>4020</v>
      </c>
      <c r="B1186">
        <v>12.2392</v>
      </c>
      <c r="C1186">
        <v>0</v>
      </c>
      <c r="D1186">
        <v>23.558199999999999</v>
      </c>
      <c r="E1186">
        <v>0</v>
      </c>
      <c r="F1186" t="s">
        <v>22</v>
      </c>
      <c r="G1186" t="s">
        <v>23</v>
      </c>
      <c r="H1186" t="s">
        <v>17</v>
      </c>
      <c r="I1186">
        <v>52</v>
      </c>
      <c r="J1186" t="s">
        <v>19</v>
      </c>
      <c r="K1186" t="s">
        <v>19</v>
      </c>
      <c r="L1186">
        <v>2</v>
      </c>
      <c r="M1186">
        <v>28255</v>
      </c>
      <c r="N1186" t="s">
        <v>26</v>
      </c>
      <c r="O1186" t="s">
        <v>28</v>
      </c>
    </row>
    <row r="1187" spans="1:15" x14ac:dyDescent="0.3">
      <c r="A1187">
        <v>4023</v>
      </c>
      <c r="B1187">
        <v>2.99973</v>
      </c>
      <c r="C1187">
        <v>0.87117800000000001</v>
      </c>
      <c r="D1187">
        <v>20.741199999999999</v>
      </c>
      <c r="E1187">
        <v>0</v>
      </c>
      <c r="F1187" t="s">
        <v>15</v>
      </c>
      <c r="G1187" t="s">
        <v>16</v>
      </c>
      <c r="H1187" t="s">
        <v>17</v>
      </c>
      <c r="I1187">
        <v>36</v>
      </c>
      <c r="J1187" t="s">
        <v>19</v>
      </c>
      <c r="K1187" t="s">
        <v>25</v>
      </c>
      <c r="L1187">
        <v>2</v>
      </c>
      <c r="M1187">
        <v>55485.8</v>
      </c>
      <c r="N1187" t="s">
        <v>20</v>
      </c>
      <c r="O1187" t="s">
        <v>28</v>
      </c>
    </row>
    <row r="1188" spans="1:15" x14ac:dyDescent="0.3">
      <c r="A1188">
        <v>4024</v>
      </c>
      <c r="B1188">
        <v>8.6463599999999996</v>
      </c>
      <c r="C1188">
        <v>0</v>
      </c>
      <c r="D1188">
        <v>69.924999999999997</v>
      </c>
      <c r="E1188">
        <v>0</v>
      </c>
      <c r="F1188" t="s">
        <v>22</v>
      </c>
      <c r="G1188" t="s">
        <v>23</v>
      </c>
      <c r="H1188" t="s">
        <v>17</v>
      </c>
      <c r="I1188">
        <v>43</v>
      </c>
      <c r="J1188" t="s">
        <v>18</v>
      </c>
      <c r="K1188" t="s">
        <v>25</v>
      </c>
      <c r="L1188">
        <v>1</v>
      </c>
      <c r="M1188">
        <v>53989.3</v>
      </c>
      <c r="N1188" t="s">
        <v>26</v>
      </c>
      <c r="O1188" t="s">
        <v>21</v>
      </c>
    </row>
    <row r="1189" spans="1:15" x14ac:dyDescent="0.3">
      <c r="A1189">
        <v>4029</v>
      </c>
      <c r="B1189">
        <v>7.3472999999999997</v>
      </c>
      <c r="C1189">
        <v>0</v>
      </c>
      <c r="D1189">
        <v>47.444099999999999</v>
      </c>
      <c r="E1189">
        <v>0</v>
      </c>
      <c r="F1189" t="s">
        <v>22</v>
      </c>
      <c r="G1189" t="s">
        <v>23</v>
      </c>
      <c r="H1189" t="s">
        <v>17</v>
      </c>
      <c r="I1189">
        <v>33</v>
      </c>
      <c r="J1189" t="s">
        <v>19</v>
      </c>
      <c r="K1189" t="s">
        <v>19</v>
      </c>
      <c r="L1189">
        <v>1</v>
      </c>
      <c r="M1189">
        <v>19173.599999999999</v>
      </c>
      <c r="N1189" t="s">
        <v>26</v>
      </c>
      <c r="O1189" t="s">
        <v>28</v>
      </c>
    </row>
    <row r="1190" spans="1:15" x14ac:dyDescent="0.3">
      <c r="A1190">
        <v>4031</v>
      </c>
      <c r="B1190">
        <v>10.6579</v>
      </c>
      <c r="C1190">
        <v>0.60076200000000002</v>
      </c>
      <c r="D1190">
        <v>286.24200000000002</v>
      </c>
      <c r="E1190">
        <v>0</v>
      </c>
      <c r="F1190" t="s">
        <v>22</v>
      </c>
      <c r="G1190" t="s">
        <v>23</v>
      </c>
      <c r="H1190" t="s">
        <v>17</v>
      </c>
      <c r="I1190">
        <v>64</v>
      </c>
      <c r="J1190" t="s">
        <v>18</v>
      </c>
      <c r="K1190" t="s">
        <v>19</v>
      </c>
      <c r="L1190">
        <v>1</v>
      </c>
      <c r="M1190">
        <v>79734.600000000006</v>
      </c>
      <c r="N1190" t="s">
        <v>20</v>
      </c>
      <c r="O1190" t="s">
        <v>21</v>
      </c>
    </row>
    <row r="1191" spans="1:15" x14ac:dyDescent="0.3">
      <c r="A1191">
        <v>4034</v>
      </c>
      <c r="B1191">
        <v>5.7307800000000002</v>
      </c>
      <c r="C1191">
        <v>0</v>
      </c>
      <c r="D1191">
        <v>294.59899999999999</v>
      </c>
      <c r="E1191">
        <v>0</v>
      </c>
      <c r="F1191" t="s">
        <v>22</v>
      </c>
      <c r="G1191" t="s">
        <v>16</v>
      </c>
      <c r="H1191" t="s">
        <v>17</v>
      </c>
      <c r="I1191">
        <v>49</v>
      </c>
      <c r="J1191" t="s">
        <v>18</v>
      </c>
      <c r="K1191" t="s">
        <v>19</v>
      </c>
      <c r="L1191">
        <v>2</v>
      </c>
      <c r="M1191">
        <v>69865.2</v>
      </c>
      <c r="N1191" t="s">
        <v>26</v>
      </c>
      <c r="O1191" t="s">
        <v>21</v>
      </c>
    </row>
    <row r="1192" spans="1:15" x14ac:dyDescent="0.3">
      <c r="A1192">
        <v>4035</v>
      </c>
      <c r="B1192">
        <v>18.029399999999999</v>
      </c>
      <c r="C1192">
        <v>0</v>
      </c>
      <c r="D1192">
        <v>136.47</v>
      </c>
      <c r="E1192">
        <v>0</v>
      </c>
      <c r="F1192" t="s">
        <v>29</v>
      </c>
      <c r="G1192" t="s">
        <v>16</v>
      </c>
      <c r="H1192" t="s">
        <v>17</v>
      </c>
      <c r="I1192">
        <v>81</v>
      </c>
      <c r="J1192" t="s">
        <v>19</v>
      </c>
      <c r="K1192" t="s">
        <v>19</v>
      </c>
      <c r="L1192">
        <v>2</v>
      </c>
      <c r="M1192">
        <v>90478.6</v>
      </c>
      <c r="N1192" t="s">
        <v>26</v>
      </c>
      <c r="O1192" t="s">
        <v>28</v>
      </c>
    </row>
    <row r="1193" spans="1:15" x14ac:dyDescent="0.3">
      <c r="A1193">
        <v>4038</v>
      </c>
      <c r="B1193">
        <v>6.9543799999999996</v>
      </c>
      <c r="C1193">
        <v>0</v>
      </c>
      <c r="D1193">
        <v>41.992899999999999</v>
      </c>
      <c r="E1193">
        <v>0</v>
      </c>
      <c r="F1193" t="s">
        <v>15</v>
      </c>
      <c r="G1193" t="s">
        <v>16</v>
      </c>
      <c r="H1193" t="s">
        <v>24</v>
      </c>
      <c r="I1193">
        <v>81</v>
      </c>
      <c r="J1193" t="s">
        <v>18</v>
      </c>
      <c r="K1193" t="s">
        <v>19</v>
      </c>
      <c r="L1193">
        <v>1</v>
      </c>
      <c r="M1193">
        <v>50860.7</v>
      </c>
      <c r="N1193" t="s">
        <v>20</v>
      </c>
      <c r="O1193" t="s">
        <v>21</v>
      </c>
    </row>
    <row r="1194" spans="1:15" x14ac:dyDescent="0.3">
      <c r="A1194">
        <v>4040</v>
      </c>
      <c r="B1194">
        <v>23.466999999999999</v>
      </c>
      <c r="C1194">
        <v>0</v>
      </c>
      <c r="D1194">
        <v>28.757200000000001</v>
      </c>
      <c r="E1194">
        <v>0</v>
      </c>
      <c r="F1194" t="s">
        <v>29</v>
      </c>
      <c r="G1194" t="s">
        <v>16</v>
      </c>
      <c r="H1194" t="s">
        <v>17</v>
      </c>
      <c r="I1194">
        <v>56</v>
      </c>
      <c r="J1194" t="s">
        <v>18</v>
      </c>
      <c r="K1194" t="s">
        <v>25</v>
      </c>
      <c r="L1194">
        <v>2</v>
      </c>
      <c r="M1194">
        <v>96863.6</v>
      </c>
      <c r="N1194" t="s">
        <v>26</v>
      </c>
      <c r="O1194" t="s">
        <v>21</v>
      </c>
    </row>
    <row r="1195" spans="1:15" x14ac:dyDescent="0.3">
      <c r="A1195">
        <v>4047</v>
      </c>
      <c r="B1195">
        <v>22.2973</v>
      </c>
      <c r="C1195">
        <v>0</v>
      </c>
      <c r="D1195">
        <v>11.047800000000001</v>
      </c>
      <c r="E1195">
        <v>0</v>
      </c>
      <c r="F1195" t="s">
        <v>22</v>
      </c>
      <c r="G1195" t="s">
        <v>16</v>
      </c>
      <c r="H1195" t="s">
        <v>17</v>
      </c>
      <c r="I1195">
        <v>33</v>
      </c>
      <c r="J1195" t="s">
        <v>18</v>
      </c>
      <c r="K1195" t="s">
        <v>19</v>
      </c>
      <c r="L1195">
        <v>2</v>
      </c>
      <c r="M1195">
        <v>29368.6</v>
      </c>
      <c r="N1195" t="s">
        <v>26</v>
      </c>
      <c r="O1195" t="s">
        <v>28</v>
      </c>
    </row>
    <row r="1196" spans="1:15" x14ac:dyDescent="0.3">
      <c r="A1196">
        <v>4052</v>
      </c>
      <c r="B1196">
        <v>14.186400000000001</v>
      </c>
      <c r="C1196">
        <v>0</v>
      </c>
      <c r="D1196">
        <v>30.699300000000001</v>
      </c>
      <c r="E1196">
        <v>1</v>
      </c>
      <c r="F1196" t="s">
        <v>15</v>
      </c>
      <c r="G1196" t="s">
        <v>23</v>
      </c>
      <c r="H1196" t="s">
        <v>24</v>
      </c>
      <c r="I1196">
        <v>62</v>
      </c>
      <c r="J1196" t="s">
        <v>19</v>
      </c>
      <c r="K1196" t="s">
        <v>19</v>
      </c>
      <c r="L1196">
        <v>2</v>
      </c>
      <c r="M1196">
        <v>50290.7</v>
      </c>
      <c r="N1196" t="s">
        <v>26</v>
      </c>
      <c r="O1196" t="s">
        <v>28</v>
      </c>
    </row>
    <row r="1197" spans="1:15" x14ac:dyDescent="0.3">
      <c r="A1197">
        <v>4053</v>
      </c>
      <c r="B1197">
        <v>8.5126500000000007</v>
      </c>
      <c r="C1197">
        <v>0</v>
      </c>
      <c r="D1197">
        <v>71.075900000000004</v>
      </c>
      <c r="E1197">
        <v>0</v>
      </c>
      <c r="F1197" t="s">
        <v>15</v>
      </c>
      <c r="G1197" t="s">
        <v>23</v>
      </c>
      <c r="H1197" t="s">
        <v>17</v>
      </c>
      <c r="I1197">
        <v>24</v>
      </c>
      <c r="J1197" t="s">
        <v>18</v>
      </c>
      <c r="K1197" t="s">
        <v>19</v>
      </c>
      <c r="L1197">
        <v>1</v>
      </c>
      <c r="M1197">
        <v>15041.2</v>
      </c>
      <c r="N1197" t="s">
        <v>20</v>
      </c>
      <c r="O1197" t="s">
        <v>21</v>
      </c>
    </row>
    <row r="1198" spans="1:15" x14ac:dyDescent="0.3">
      <c r="A1198">
        <v>4063</v>
      </c>
      <c r="B1198">
        <v>12.331200000000001</v>
      </c>
      <c r="C1198">
        <v>9.9212500000000006</v>
      </c>
      <c r="D1198">
        <v>63.995800000000003</v>
      </c>
      <c r="E1198">
        <v>1</v>
      </c>
      <c r="F1198" t="s">
        <v>15</v>
      </c>
      <c r="G1198" t="s">
        <v>16</v>
      </c>
      <c r="H1198" t="s">
        <v>17</v>
      </c>
      <c r="I1198">
        <v>33</v>
      </c>
      <c r="J1198" t="s">
        <v>18</v>
      </c>
      <c r="K1198" t="s">
        <v>25</v>
      </c>
      <c r="L1198">
        <v>2</v>
      </c>
      <c r="M1198">
        <v>13669.8</v>
      </c>
      <c r="N1198" t="s">
        <v>26</v>
      </c>
      <c r="O1198" t="s">
        <v>28</v>
      </c>
    </row>
    <row r="1199" spans="1:15" x14ac:dyDescent="0.3">
      <c r="A1199">
        <v>4065</v>
      </c>
      <c r="B1199">
        <v>16.213000000000001</v>
      </c>
      <c r="C1199">
        <v>0</v>
      </c>
      <c r="D1199">
        <v>145.631</v>
      </c>
      <c r="E1199">
        <v>0</v>
      </c>
      <c r="F1199" t="s">
        <v>22</v>
      </c>
      <c r="G1199" t="s">
        <v>16</v>
      </c>
      <c r="H1199" t="s">
        <v>17</v>
      </c>
      <c r="I1199">
        <v>40</v>
      </c>
      <c r="J1199" t="s">
        <v>18</v>
      </c>
      <c r="K1199" t="s">
        <v>25</v>
      </c>
      <c r="L1199">
        <v>1</v>
      </c>
      <c r="M1199">
        <v>26756.6</v>
      </c>
      <c r="N1199" t="s">
        <v>26</v>
      </c>
      <c r="O1199" t="s">
        <v>21</v>
      </c>
    </row>
    <row r="1200" spans="1:15" ht="16.05" hidden="1" x14ac:dyDescent="0.3">
      <c r="A1200">
        <v>4068</v>
      </c>
      <c r="B1200">
        <v>0</v>
      </c>
      <c r="C1200">
        <v>0</v>
      </c>
      <c r="D1200">
        <v>4.9758399999999998</v>
      </c>
      <c r="E1200">
        <v>0</v>
      </c>
      <c r="F1200" t="s">
        <v>22</v>
      </c>
      <c r="G1200" t="s">
        <v>23</v>
      </c>
      <c r="H1200" t="s">
        <v>17</v>
      </c>
      <c r="I1200">
        <v>96</v>
      </c>
      <c r="J1200" t="s">
        <v>19</v>
      </c>
      <c r="K1200" t="s">
        <v>25</v>
      </c>
      <c r="L1200">
        <v>1</v>
      </c>
      <c r="M1200">
        <v>86711.3</v>
      </c>
      <c r="N1200" t="s">
        <v>26</v>
      </c>
      <c r="O1200" t="s">
        <v>27</v>
      </c>
    </row>
    <row r="1201" spans="1:15" x14ac:dyDescent="0.3">
      <c r="A1201">
        <v>4081</v>
      </c>
      <c r="B1201">
        <v>18.568000000000001</v>
      </c>
      <c r="C1201">
        <v>0</v>
      </c>
      <c r="D1201">
        <v>79.054900000000004</v>
      </c>
      <c r="E1201">
        <v>0</v>
      </c>
      <c r="F1201" t="s">
        <v>15</v>
      </c>
      <c r="G1201" t="s">
        <v>16</v>
      </c>
      <c r="H1201" t="s">
        <v>17</v>
      </c>
      <c r="I1201">
        <v>94</v>
      </c>
      <c r="J1201" t="s">
        <v>19</v>
      </c>
      <c r="K1201" t="s">
        <v>25</v>
      </c>
      <c r="L1201">
        <v>0</v>
      </c>
      <c r="M1201">
        <v>79690.8</v>
      </c>
      <c r="N1201" t="s">
        <v>20</v>
      </c>
      <c r="O1201" t="s">
        <v>28</v>
      </c>
    </row>
    <row r="1202" spans="1:15" ht="16.05" hidden="1" x14ac:dyDescent="0.3">
      <c r="A1202">
        <v>4082</v>
      </c>
      <c r="B1202">
        <v>0</v>
      </c>
      <c r="C1202">
        <v>0</v>
      </c>
      <c r="D1202">
        <v>1.97326</v>
      </c>
      <c r="E1202">
        <v>0</v>
      </c>
      <c r="F1202" t="s">
        <v>22</v>
      </c>
      <c r="G1202" t="s">
        <v>23</v>
      </c>
      <c r="H1202" t="s">
        <v>24</v>
      </c>
      <c r="I1202">
        <v>90</v>
      </c>
      <c r="J1202" t="s">
        <v>19</v>
      </c>
      <c r="K1202" t="s">
        <v>19</v>
      </c>
      <c r="L1202">
        <v>0</v>
      </c>
      <c r="M1202">
        <v>56894.8</v>
      </c>
      <c r="N1202" t="s">
        <v>26</v>
      </c>
      <c r="O1202" t="s">
        <v>27</v>
      </c>
    </row>
    <row r="1203" spans="1:15" x14ac:dyDescent="0.3">
      <c r="A1203">
        <v>4084</v>
      </c>
      <c r="B1203">
        <v>24.349399999999999</v>
      </c>
      <c r="C1203">
        <v>0</v>
      </c>
      <c r="D1203">
        <v>8.1792800000000003</v>
      </c>
      <c r="E1203">
        <v>0</v>
      </c>
      <c r="F1203" t="s">
        <v>29</v>
      </c>
      <c r="G1203" t="s">
        <v>16</v>
      </c>
      <c r="H1203" t="s">
        <v>24</v>
      </c>
      <c r="I1203">
        <v>22</v>
      </c>
      <c r="J1203" t="s">
        <v>19</v>
      </c>
      <c r="K1203" t="s">
        <v>19</v>
      </c>
      <c r="L1203">
        <v>2</v>
      </c>
      <c r="M1203">
        <v>12389.3</v>
      </c>
      <c r="N1203" t="s">
        <v>20</v>
      </c>
      <c r="O1203" t="s">
        <v>28</v>
      </c>
    </row>
    <row r="1204" spans="1:15" x14ac:dyDescent="0.3">
      <c r="A1204">
        <v>4085</v>
      </c>
      <c r="B1204">
        <v>23.4419</v>
      </c>
      <c r="C1204">
        <v>0</v>
      </c>
      <c r="D1204">
        <v>6.6988099999999999</v>
      </c>
      <c r="E1204">
        <v>0</v>
      </c>
      <c r="F1204" t="s">
        <v>15</v>
      </c>
      <c r="G1204" t="s">
        <v>23</v>
      </c>
      <c r="H1204" t="s">
        <v>24</v>
      </c>
      <c r="I1204">
        <v>77</v>
      </c>
      <c r="J1204" t="s">
        <v>19</v>
      </c>
      <c r="K1204" t="s">
        <v>19</v>
      </c>
      <c r="L1204">
        <v>1</v>
      </c>
      <c r="M1204">
        <v>21747.7</v>
      </c>
      <c r="N1204" t="s">
        <v>26</v>
      </c>
      <c r="O1204" t="s">
        <v>28</v>
      </c>
    </row>
    <row r="1205" spans="1:15" x14ac:dyDescent="0.3">
      <c r="A1205">
        <v>4086</v>
      </c>
      <c r="B1205">
        <v>5.2178100000000001</v>
      </c>
      <c r="C1205">
        <v>0</v>
      </c>
      <c r="D1205">
        <v>66.8202</v>
      </c>
      <c r="E1205">
        <v>0</v>
      </c>
      <c r="F1205" t="s">
        <v>22</v>
      </c>
      <c r="G1205" t="s">
        <v>16</v>
      </c>
      <c r="H1205" t="s">
        <v>17</v>
      </c>
      <c r="I1205">
        <v>53</v>
      </c>
      <c r="J1205" t="s">
        <v>19</v>
      </c>
      <c r="K1205" t="s">
        <v>19</v>
      </c>
      <c r="L1205">
        <v>0</v>
      </c>
      <c r="M1205">
        <v>42370.2</v>
      </c>
      <c r="N1205" t="s">
        <v>26</v>
      </c>
      <c r="O1205" t="s">
        <v>28</v>
      </c>
    </row>
    <row r="1206" spans="1:15" x14ac:dyDescent="0.3">
      <c r="A1206">
        <v>4093</v>
      </c>
      <c r="B1206">
        <v>28.6173</v>
      </c>
      <c r="C1206">
        <v>0</v>
      </c>
      <c r="D1206">
        <v>59.5167</v>
      </c>
      <c r="E1206">
        <v>0</v>
      </c>
      <c r="F1206" t="s">
        <v>22</v>
      </c>
      <c r="G1206" t="s">
        <v>23</v>
      </c>
      <c r="H1206" t="s">
        <v>17</v>
      </c>
      <c r="I1206">
        <v>97</v>
      </c>
      <c r="J1206" t="s">
        <v>19</v>
      </c>
      <c r="K1206" t="s">
        <v>19</v>
      </c>
      <c r="L1206">
        <v>2</v>
      </c>
      <c r="M1206">
        <v>47333.3</v>
      </c>
      <c r="N1206" t="s">
        <v>26</v>
      </c>
      <c r="O1206" t="s">
        <v>28</v>
      </c>
    </row>
    <row r="1207" spans="1:15" x14ac:dyDescent="0.3">
      <c r="A1207">
        <v>4094</v>
      </c>
      <c r="B1207">
        <v>8.0540099999999999</v>
      </c>
      <c r="C1207">
        <v>0</v>
      </c>
      <c r="D1207">
        <v>19.2883</v>
      </c>
      <c r="E1207">
        <v>0</v>
      </c>
      <c r="F1207" t="s">
        <v>22</v>
      </c>
      <c r="G1207" t="s">
        <v>23</v>
      </c>
      <c r="H1207" t="s">
        <v>24</v>
      </c>
      <c r="I1207">
        <v>85</v>
      </c>
      <c r="J1207" t="s">
        <v>19</v>
      </c>
      <c r="K1207" t="s">
        <v>25</v>
      </c>
      <c r="L1207">
        <v>0</v>
      </c>
      <c r="M1207">
        <v>89788</v>
      </c>
      <c r="N1207" t="s">
        <v>26</v>
      </c>
      <c r="O1207" t="s">
        <v>28</v>
      </c>
    </row>
    <row r="1208" spans="1:15" x14ac:dyDescent="0.3">
      <c r="A1208">
        <v>4101</v>
      </c>
      <c r="B1208">
        <v>21.435700000000001</v>
      </c>
      <c r="C1208">
        <v>0</v>
      </c>
      <c r="D1208">
        <v>27.620200000000001</v>
      </c>
      <c r="E1208">
        <v>0</v>
      </c>
      <c r="F1208" t="s">
        <v>29</v>
      </c>
      <c r="G1208" t="s">
        <v>23</v>
      </c>
      <c r="H1208" t="s">
        <v>17</v>
      </c>
      <c r="I1208">
        <v>53</v>
      </c>
      <c r="J1208" t="s">
        <v>18</v>
      </c>
      <c r="K1208" t="s">
        <v>25</v>
      </c>
      <c r="L1208">
        <v>2</v>
      </c>
      <c r="M1208">
        <v>4089.59</v>
      </c>
      <c r="N1208" t="s">
        <v>26</v>
      </c>
      <c r="O1208" t="s">
        <v>21</v>
      </c>
    </row>
    <row r="1209" spans="1:15" x14ac:dyDescent="0.3">
      <c r="A1209">
        <v>4104</v>
      </c>
      <c r="B1209">
        <v>14.7189</v>
      </c>
      <c r="C1209">
        <v>0</v>
      </c>
      <c r="D1209">
        <v>11.5548</v>
      </c>
      <c r="E1209">
        <v>0</v>
      </c>
      <c r="F1209" t="s">
        <v>22</v>
      </c>
      <c r="G1209" t="s">
        <v>16</v>
      </c>
      <c r="H1209" t="s">
        <v>17</v>
      </c>
      <c r="I1209">
        <v>76</v>
      </c>
      <c r="J1209" t="s">
        <v>18</v>
      </c>
      <c r="K1209" t="s">
        <v>19</v>
      </c>
      <c r="L1209">
        <v>1</v>
      </c>
      <c r="M1209">
        <v>87797.5</v>
      </c>
      <c r="N1209" t="s">
        <v>20</v>
      </c>
      <c r="O1209" t="s">
        <v>21</v>
      </c>
    </row>
    <row r="1210" spans="1:15" ht="16.05" hidden="1" x14ac:dyDescent="0.3">
      <c r="A1210">
        <v>4108</v>
      </c>
      <c r="B1210">
        <v>0</v>
      </c>
      <c r="C1210">
        <v>0</v>
      </c>
      <c r="D1210">
        <v>0.96179899999999996</v>
      </c>
      <c r="E1210">
        <v>0</v>
      </c>
      <c r="F1210" t="s">
        <v>22</v>
      </c>
      <c r="G1210" t="s">
        <v>16</v>
      </c>
      <c r="H1210" t="s">
        <v>17</v>
      </c>
      <c r="I1210">
        <v>66</v>
      </c>
      <c r="J1210" t="s">
        <v>19</v>
      </c>
      <c r="K1210" t="s">
        <v>19</v>
      </c>
      <c r="L1210">
        <v>1</v>
      </c>
      <c r="M1210">
        <v>29672.400000000001</v>
      </c>
      <c r="N1210" t="s">
        <v>26</v>
      </c>
      <c r="O1210" t="s">
        <v>27</v>
      </c>
    </row>
    <row r="1211" spans="1:15" x14ac:dyDescent="0.3">
      <c r="A1211">
        <v>4111</v>
      </c>
      <c r="B1211">
        <v>13.668900000000001</v>
      </c>
      <c r="C1211">
        <v>0</v>
      </c>
      <c r="D1211">
        <v>38.274799999999999</v>
      </c>
      <c r="E1211">
        <v>0</v>
      </c>
      <c r="F1211" t="s">
        <v>15</v>
      </c>
      <c r="G1211" t="s">
        <v>16</v>
      </c>
      <c r="H1211" t="s">
        <v>24</v>
      </c>
      <c r="I1211">
        <v>78</v>
      </c>
      <c r="J1211" t="s">
        <v>19</v>
      </c>
      <c r="K1211" t="s">
        <v>25</v>
      </c>
      <c r="L1211">
        <v>0</v>
      </c>
      <c r="M1211">
        <v>54670.400000000001</v>
      </c>
      <c r="N1211" t="s">
        <v>20</v>
      </c>
      <c r="O1211" t="s">
        <v>28</v>
      </c>
    </row>
    <row r="1212" spans="1:15" x14ac:dyDescent="0.3">
      <c r="A1212">
        <v>4113</v>
      </c>
      <c r="B1212">
        <v>12.563599999999999</v>
      </c>
      <c r="C1212">
        <v>8.7151499999999995</v>
      </c>
      <c r="D1212">
        <v>39.1877</v>
      </c>
      <c r="E1212">
        <v>0</v>
      </c>
      <c r="F1212" t="s">
        <v>22</v>
      </c>
      <c r="G1212" t="s">
        <v>16</v>
      </c>
      <c r="H1212" t="s">
        <v>24</v>
      </c>
      <c r="I1212">
        <v>37</v>
      </c>
      <c r="J1212" t="s">
        <v>18</v>
      </c>
      <c r="K1212" t="s">
        <v>25</v>
      </c>
      <c r="L1212">
        <v>1</v>
      </c>
      <c r="M1212">
        <v>82335.5</v>
      </c>
      <c r="N1212" t="s">
        <v>26</v>
      </c>
      <c r="O1212" t="s">
        <v>28</v>
      </c>
    </row>
    <row r="1213" spans="1:15" x14ac:dyDescent="0.3">
      <c r="A1213">
        <v>4115</v>
      </c>
      <c r="B1213">
        <v>9.8186400000000003</v>
      </c>
      <c r="C1213">
        <v>0</v>
      </c>
      <c r="D1213">
        <v>25.109300000000001</v>
      </c>
      <c r="E1213">
        <v>0</v>
      </c>
      <c r="F1213" t="s">
        <v>29</v>
      </c>
      <c r="G1213" t="s">
        <v>23</v>
      </c>
      <c r="H1213" t="s">
        <v>17</v>
      </c>
      <c r="I1213">
        <v>21</v>
      </c>
      <c r="J1213" t="s">
        <v>18</v>
      </c>
      <c r="K1213" t="s">
        <v>19</v>
      </c>
      <c r="L1213">
        <v>1</v>
      </c>
      <c r="M1213">
        <v>78855.5</v>
      </c>
      <c r="N1213" t="s">
        <v>26</v>
      </c>
      <c r="O1213" t="s">
        <v>28</v>
      </c>
    </row>
    <row r="1214" spans="1:15" x14ac:dyDescent="0.3">
      <c r="A1214">
        <v>4123</v>
      </c>
      <c r="B1214">
        <v>10.3443</v>
      </c>
      <c r="C1214">
        <v>0</v>
      </c>
      <c r="D1214">
        <v>19.0456</v>
      </c>
      <c r="E1214">
        <v>0</v>
      </c>
      <c r="F1214" t="s">
        <v>15</v>
      </c>
      <c r="G1214" t="s">
        <v>16</v>
      </c>
      <c r="H1214" t="s">
        <v>17</v>
      </c>
      <c r="I1214">
        <v>48</v>
      </c>
      <c r="J1214" t="s">
        <v>19</v>
      </c>
      <c r="K1214" t="s">
        <v>19</v>
      </c>
      <c r="L1214">
        <v>2</v>
      </c>
      <c r="M1214">
        <v>7122.16</v>
      </c>
      <c r="N1214" t="s">
        <v>20</v>
      </c>
      <c r="O1214" t="s">
        <v>28</v>
      </c>
    </row>
    <row r="1215" spans="1:15" x14ac:dyDescent="0.3">
      <c r="A1215">
        <v>4125</v>
      </c>
      <c r="B1215">
        <v>22.285499999999999</v>
      </c>
      <c r="C1215">
        <v>6.4601800000000003</v>
      </c>
      <c r="D1215">
        <v>15.874599999999999</v>
      </c>
      <c r="E1215">
        <v>0</v>
      </c>
      <c r="F1215" t="s">
        <v>29</v>
      </c>
      <c r="G1215" t="s">
        <v>23</v>
      </c>
      <c r="H1215" t="s">
        <v>24</v>
      </c>
      <c r="I1215">
        <v>80</v>
      </c>
      <c r="J1215" t="s">
        <v>18</v>
      </c>
      <c r="K1215" t="s">
        <v>19</v>
      </c>
      <c r="L1215">
        <v>1</v>
      </c>
      <c r="M1215">
        <v>26609.9</v>
      </c>
      <c r="N1215" t="s">
        <v>26</v>
      </c>
      <c r="O1215" t="s">
        <v>21</v>
      </c>
    </row>
    <row r="1216" spans="1:15" x14ac:dyDescent="0.3">
      <c r="A1216">
        <v>4129</v>
      </c>
      <c r="B1216">
        <v>18.747800000000002</v>
      </c>
      <c r="C1216">
        <v>0</v>
      </c>
      <c r="D1216">
        <v>7.62216</v>
      </c>
      <c r="E1216">
        <v>0</v>
      </c>
      <c r="F1216" t="s">
        <v>22</v>
      </c>
      <c r="G1216" t="s">
        <v>23</v>
      </c>
      <c r="H1216" t="s">
        <v>24</v>
      </c>
      <c r="I1216">
        <v>21</v>
      </c>
      <c r="J1216" t="s">
        <v>19</v>
      </c>
      <c r="K1216" t="s">
        <v>19</v>
      </c>
      <c r="L1216">
        <v>0</v>
      </c>
      <c r="M1216">
        <v>57596.1</v>
      </c>
      <c r="N1216" t="s">
        <v>26</v>
      </c>
      <c r="O1216" t="s">
        <v>28</v>
      </c>
    </row>
    <row r="1217" spans="1:15" x14ac:dyDescent="0.3">
      <c r="A1217">
        <v>4130</v>
      </c>
      <c r="B1217">
        <v>21.1189</v>
      </c>
      <c r="C1217">
        <v>0</v>
      </c>
      <c r="D1217">
        <v>5.2568700000000002</v>
      </c>
      <c r="E1217">
        <v>0</v>
      </c>
      <c r="F1217" t="s">
        <v>15</v>
      </c>
      <c r="G1217" t="s">
        <v>16</v>
      </c>
      <c r="H1217" t="s">
        <v>17</v>
      </c>
      <c r="I1217">
        <v>66</v>
      </c>
      <c r="J1217" t="s">
        <v>18</v>
      </c>
      <c r="K1217" t="s">
        <v>25</v>
      </c>
      <c r="L1217">
        <v>2</v>
      </c>
      <c r="M1217">
        <v>43654.400000000001</v>
      </c>
      <c r="N1217" t="s">
        <v>26</v>
      </c>
      <c r="O1217" t="s">
        <v>28</v>
      </c>
    </row>
    <row r="1218" spans="1:15" x14ac:dyDescent="0.3">
      <c r="A1218">
        <v>4132</v>
      </c>
      <c r="B1218">
        <v>21.1113</v>
      </c>
      <c r="C1218">
        <v>0</v>
      </c>
      <c r="D1218">
        <v>25.904299999999999</v>
      </c>
      <c r="E1218">
        <v>0</v>
      </c>
      <c r="F1218" t="s">
        <v>15</v>
      </c>
      <c r="G1218" t="s">
        <v>16</v>
      </c>
      <c r="H1218" t="s">
        <v>17</v>
      </c>
      <c r="I1218">
        <v>56</v>
      </c>
      <c r="J1218" t="s">
        <v>19</v>
      </c>
      <c r="K1218" t="s">
        <v>19</v>
      </c>
      <c r="L1218">
        <v>0</v>
      </c>
      <c r="M1218">
        <v>55501.599999999999</v>
      </c>
      <c r="N1218" t="s">
        <v>20</v>
      </c>
      <c r="O1218" t="s">
        <v>28</v>
      </c>
    </row>
    <row r="1219" spans="1:15" ht="16.05" hidden="1" x14ac:dyDescent="0.3">
      <c r="A1219">
        <v>4136</v>
      </c>
      <c r="B1219">
        <v>0</v>
      </c>
      <c r="C1219">
        <v>0</v>
      </c>
      <c r="D1219">
        <v>3.9501599999999999</v>
      </c>
      <c r="E1219">
        <v>0</v>
      </c>
      <c r="F1219" t="s">
        <v>15</v>
      </c>
      <c r="G1219" t="s">
        <v>23</v>
      </c>
      <c r="H1219" t="s">
        <v>17</v>
      </c>
      <c r="I1219">
        <v>95</v>
      </c>
      <c r="J1219" t="s">
        <v>18</v>
      </c>
      <c r="K1219" t="s">
        <v>19</v>
      </c>
      <c r="L1219">
        <v>0</v>
      </c>
      <c r="M1219">
        <v>11020.3</v>
      </c>
      <c r="N1219" t="s">
        <v>26</v>
      </c>
      <c r="O1219" t="s">
        <v>27</v>
      </c>
    </row>
    <row r="1220" spans="1:15" x14ac:dyDescent="0.3">
      <c r="A1220">
        <v>4137</v>
      </c>
      <c r="B1220">
        <v>0.83224100000000001</v>
      </c>
      <c r="C1220">
        <v>0</v>
      </c>
      <c r="D1220">
        <v>25.119900000000001</v>
      </c>
      <c r="E1220">
        <v>0</v>
      </c>
      <c r="F1220" t="s">
        <v>22</v>
      </c>
      <c r="G1220" t="s">
        <v>16</v>
      </c>
      <c r="H1220" t="s">
        <v>17</v>
      </c>
      <c r="I1220">
        <v>64</v>
      </c>
      <c r="J1220" t="s">
        <v>19</v>
      </c>
      <c r="K1220" t="s">
        <v>25</v>
      </c>
      <c r="L1220">
        <v>1</v>
      </c>
      <c r="M1220">
        <v>15822.6</v>
      </c>
      <c r="N1220" t="s">
        <v>20</v>
      </c>
      <c r="O1220" t="s">
        <v>28</v>
      </c>
    </row>
    <row r="1221" spans="1:15" x14ac:dyDescent="0.3">
      <c r="A1221">
        <v>4138</v>
      </c>
      <c r="B1221">
        <v>4.9775700000000001</v>
      </c>
      <c r="C1221">
        <v>0</v>
      </c>
      <c r="D1221">
        <v>84.613</v>
      </c>
      <c r="E1221">
        <v>0</v>
      </c>
      <c r="F1221" t="s">
        <v>22</v>
      </c>
      <c r="G1221" t="s">
        <v>16</v>
      </c>
      <c r="H1221" t="s">
        <v>17</v>
      </c>
      <c r="I1221">
        <v>76</v>
      </c>
      <c r="J1221" t="s">
        <v>19</v>
      </c>
      <c r="K1221" t="s">
        <v>19</v>
      </c>
      <c r="L1221">
        <v>2</v>
      </c>
      <c r="M1221">
        <v>23536</v>
      </c>
      <c r="N1221" t="s">
        <v>26</v>
      </c>
      <c r="O1221" t="s">
        <v>28</v>
      </c>
    </row>
    <row r="1222" spans="1:15" x14ac:dyDescent="0.3">
      <c r="A1222">
        <v>4139</v>
      </c>
      <c r="B1222">
        <v>6.9475100000000003</v>
      </c>
      <c r="C1222">
        <v>2.7742300000000002</v>
      </c>
      <c r="D1222">
        <v>122.039</v>
      </c>
      <c r="E1222">
        <v>0</v>
      </c>
      <c r="F1222" t="s">
        <v>22</v>
      </c>
      <c r="G1222" t="s">
        <v>23</v>
      </c>
      <c r="H1222" t="s">
        <v>17</v>
      </c>
      <c r="I1222">
        <v>37</v>
      </c>
      <c r="J1222" t="s">
        <v>18</v>
      </c>
      <c r="K1222" t="s">
        <v>25</v>
      </c>
      <c r="L1222">
        <v>0</v>
      </c>
      <c r="M1222">
        <v>95261.8</v>
      </c>
      <c r="N1222" t="s">
        <v>26</v>
      </c>
      <c r="O1222" t="s">
        <v>21</v>
      </c>
    </row>
    <row r="1223" spans="1:15" x14ac:dyDescent="0.3">
      <c r="A1223">
        <v>4140</v>
      </c>
      <c r="B1223">
        <v>5.3506999999999998</v>
      </c>
      <c r="C1223">
        <v>9.3116099999999999</v>
      </c>
      <c r="D1223">
        <v>78.947800000000001</v>
      </c>
      <c r="E1223">
        <v>0</v>
      </c>
      <c r="F1223" t="s">
        <v>22</v>
      </c>
      <c r="G1223" t="s">
        <v>16</v>
      </c>
      <c r="H1223" t="s">
        <v>24</v>
      </c>
      <c r="I1223">
        <v>55</v>
      </c>
      <c r="J1223" t="s">
        <v>18</v>
      </c>
      <c r="K1223" t="s">
        <v>25</v>
      </c>
      <c r="L1223">
        <v>0</v>
      </c>
      <c r="M1223">
        <v>40200.699999999997</v>
      </c>
      <c r="N1223" t="s">
        <v>20</v>
      </c>
      <c r="O1223" t="s">
        <v>21</v>
      </c>
    </row>
    <row r="1224" spans="1:15" ht="16.05" hidden="1" x14ac:dyDescent="0.3">
      <c r="A1224">
        <v>4141</v>
      </c>
      <c r="B1224">
        <v>0</v>
      </c>
      <c r="C1224">
        <v>0</v>
      </c>
      <c r="D1224">
        <v>0.39597199999999999</v>
      </c>
      <c r="E1224">
        <v>0</v>
      </c>
      <c r="F1224" t="s">
        <v>22</v>
      </c>
      <c r="G1224" t="s">
        <v>23</v>
      </c>
      <c r="H1224" t="s">
        <v>17</v>
      </c>
      <c r="I1224">
        <v>40</v>
      </c>
      <c r="J1224" t="s">
        <v>18</v>
      </c>
      <c r="K1224" t="s">
        <v>19</v>
      </c>
      <c r="L1224">
        <v>1</v>
      </c>
      <c r="M1224">
        <v>50290.7</v>
      </c>
      <c r="N1224" t="s">
        <v>26</v>
      </c>
      <c r="O1224" t="s">
        <v>27</v>
      </c>
    </row>
    <row r="1225" spans="1:15" x14ac:dyDescent="0.3">
      <c r="A1225">
        <v>4144</v>
      </c>
      <c r="B1225">
        <v>17.897600000000001</v>
      </c>
      <c r="C1225">
        <v>0</v>
      </c>
      <c r="D1225">
        <v>20.8886</v>
      </c>
      <c r="E1225">
        <v>0</v>
      </c>
      <c r="F1225" t="s">
        <v>22</v>
      </c>
      <c r="G1225" t="s">
        <v>16</v>
      </c>
      <c r="H1225" t="s">
        <v>17</v>
      </c>
      <c r="I1225">
        <v>40</v>
      </c>
      <c r="J1225" t="s">
        <v>19</v>
      </c>
      <c r="K1225" t="s">
        <v>19</v>
      </c>
      <c r="L1225">
        <v>0</v>
      </c>
      <c r="M1225">
        <v>77717.100000000006</v>
      </c>
      <c r="N1225" t="s">
        <v>26</v>
      </c>
      <c r="O1225" t="s">
        <v>28</v>
      </c>
    </row>
    <row r="1226" spans="1:15" x14ac:dyDescent="0.3">
      <c r="A1226">
        <v>4146</v>
      </c>
      <c r="B1226">
        <v>16.1892</v>
      </c>
      <c r="C1226">
        <v>0</v>
      </c>
      <c r="D1226">
        <v>24.430199999999999</v>
      </c>
      <c r="E1226">
        <v>0</v>
      </c>
      <c r="F1226" t="s">
        <v>22</v>
      </c>
      <c r="G1226" t="s">
        <v>23</v>
      </c>
      <c r="H1226" t="s">
        <v>17</v>
      </c>
      <c r="I1226">
        <v>34</v>
      </c>
      <c r="J1226" t="s">
        <v>19</v>
      </c>
      <c r="K1226" t="s">
        <v>19</v>
      </c>
      <c r="L1226">
        <v>2</v>
      </c>
      <c r="M1226">
        <v>14794.3</v>
      </c>
      <c r="N1226" t="s">
        <v>20</v>
      </c>
      <c r="O1226" t="s">
        <v>28</v>
      </c>
    </row>
    <row r="1227" spans="1:15" x14ac:dyDescent="0.3">
      <c r="A1227">
        <v>4152</v>
      </c>
      <c r="B1227">
        <v>11.0137</v>
      </c>
      <c r="C1227">
        <v>0</v>
      </c>
      <c r="D1227">
        <v>36.883600000000001</v>
      </c>
      <c r="E1227">
        <v>0</v>
      </c>
      <c r="F1227" t="s">
        <v>22</v>
      </c>
      <c r="G1227" t="s">
        <v>16</v>
      </c>
      <c r="H1227" t="s">
        <v>24</v>
      </c>
      <c r="I1227">
        <v>59</v>
      </c>
      <c r="J1227" t="s">
        <v>18</v>
      </c>
      <c r="K1227" t="s">
        <v>19</v>
      </c>
      <c r="L1227">
        <v>0</v>
      </c>
      <c r="M1227">
        <v>887.5</v>
      </c>
      <c r="N1227" t="s">
        <v>26</v>
      </c>
      <c r="O1227" t="s">
        <v>21</v>
      </c>
    </row>
    <row r="1228" spans="1:15" ht="16.05" hidden="1" x14ac:dyDescent="0.3">
      <c r="A1228">
        <v>4153</v>
      </c>
      <c r="B1228">
        <v>0</v>
      </c>
      <c r="C1228">
        <v>0</v>
      </c>
      <c r="D1228">
        <v>3.50163</v>
      </c>
      <c r="E1228">
        <v>0</v>
      </c>
      <c r="F1228" t="s">
        <v>15</v>
      </c>
      <c r="G1228" t="s">
        <v>23</v>
      </c>
      <c r="H1228" t="s">
        <v>17</v>
      </c>
      <c r="I1228">
        <v>23</v>
      </c>
      <c r="J1228" t="s">
        <v>19</v>
      </c>
      <c r="K1228" t="s">
        <v>19</v>
      </c>
      <c r="L1228">
        <v>0</v>
      </c>
      <c r="M1228">
        <v>91659.9</v>
      </c>
      <c r="N1228" t="s">
        <v>26</v>
      </c>
      <c r="O1228" t="s">
        <v>27</v>
      </c>
    </row>
    <row r="1229" spans="1:15" x14ac:dyDescent="0.3">
      <c r="A1229">
        <v>4155</v>
      </c>
      <c r="B1229">
        <v>23.9941</v>
      </c>
      <c r="C1229">
        <v>4.3540299999999998</v>
      </c>
      <c r="D1229">
        <v>39.558300000000003</v>
      </c>
      <c r="E1229">
        <v>0</v>
      </c>
      <c r="F1229" t="s">
        <v>29</v>
      </c>
      <c r="G1229" t="s">
        <v>16</v>
      </c>
      <c r="H1229" t="s">
        <v>17</v>
      </c>
      <c r="I1229">
        <v>79</v>
      </c>
      <c r="J1229" t="s">
        <v>18</v>
      </c>
      <c r="K1229" t="s">
        <v>19</v>
      </c>
      <c r="L1229">
        <v>0</v>
      </c>
      <c r="M1229">
        <v>2759.49</v>
      </c>
      <c r="N1229" t="s">
        <v>26</v>
      </c>
      <c r="O1229" t="s">
        <v>21</v>
      </c>
    </row>
    <row r="1230" spans="1:15" x14ac:dyDescent="0.3">
      <c r="A1230">
        <v>4166</v>
      </c>
      <c r="B1230">
        <v>14.030099999999999</v>
      </c>
      <c r="C1230">
        <v>0</v>
      </c>
      <c r="D1230">
        <v>174.155</v>
      </c>
      <c r="E1230">
        <v>0</v>
      </c>
      <c r="F1230" t="s">
        <v>29</v>
      </c>
      <c r="G1230" t="s">
        <v>16</v>
      </c>
      <c r="H1230" t="s">
        <v>17</v>
      </c>
      <c r="I1230">
        <v>68</v>
      </c>
      <c r="J1230" t="s">
        <v>19</v>
      </c>
      <c r="K1230" t="s">
        <v>19</v>
      </c>
      <c r="L1230">
        <v>2</v>
      </c>
      <c r="M1230">
        <v>89449</v>
      </c>
      <c r="N1230" t="s">
        <v>26</v>
      </c>
      <c r="O1230" t="s">
        <v>28</v>
      </c>
    </row>
    <row r="1231" spans="1:15" x14ac:dyDescent="0.3">
      <c r="A1231">
        <v>4174</v>
      </c>
      <c r="B1231">
        <v>24.761700000000001</v>
      </c>
      <c r="C1231">
        <v>0</v>
      </c>
      <c r="D1231">
        <v>6.9549799999999999</v>
      </c>
      <c r="E1231">
        <v>0</v>
      </c>
      <c r="F1231" t="s">
        <v>29</v>
      </c>
      <c r="G1231" t="s">
        <v>23</v>
      </c>
      <c r="H1231" t="s">
        <v>17</v>
      </c>
      <c r="I1231">
        <v>47</v>
      </c>
      <c r="J1231" t="s">
        <v>19</v>
      </c>
      <c r="K1231" t="s">
        <v>19</v>
      </c>
      <c r="L1231">
        <v>2</v>
      </c>
      <c r="M1231">
        <v>42818.5</v>
      </c>
      <c r="N1231" t="s">
        <v>26</v>
      </c>
      <c r="O1231" t="s">
        <v>28</v>
      </c>
    </row>
    <row r="1232" spans="1:15" x14ac:dyDescent="0.3">
      <c r="A1232">
        <v>4180</v>
      </c>
      <c r="B1232">
        <v>26.119399999999999</v>
      </c>
      <c r="C1232">
        <v>5.56616</v>
      </c>
      <c r="D1232">
        <v>38.060299999999998</v>
      </c>
      <c r="E1232">
        <v>0</v>
      </c>
      <c r="F1232" t="s">
        <v>22</v>
      </c>
      <c r="G1232" t="s">
        <v>23</v>
      </c>
      <c r="H1232" t="s">
        <v>24</v>
      </c>
      <c r="I1232">
        <v>44</v>
      </c>
      <c r="J1232" t="s">
        <v>19</v>
      </c>
      <c r="K1232" t="s">
        <v>25</v>
      </c>
      <c r="L1232">
        <v>2</v>
      </c>
      <c r="M1232">
        <v>54953.1</v>
      </c>
      <c r="N1232" t="s">
        <v>26</v>
      </c>
      <c r="O1232" t="s">
        <v>28</v>
      </c>
    </row>
    <row r="1233" spans="1:15" ht="16.05" hidden="1" x14ac:dyDescent="0.3">
      <c r="A1233">
        <v>4185</v>
      </c>
      <c r="B1233">
        <v>0</v>
      </c>
      <c r="C1233">
        <v>0</v>
      </c>
      <c r="D1233">
        <v>1.15293</v>
      </c>
      <c r="E1233">
        <v>0</v>
      </c>
      <c r="F1233" t="s">
        <v>29</v>
      </c>
      <c r="G1233" t="s">
        <v>23</v>
      </c>
      <c r="H1233" t="s">
        <v>24</v>
      </c>
      <c r="I1233">
        <v>74</v>
      </c>
      <c r="J1233" t="s">
        <v>19</v>
      </c>
      <c r="K1233" t="s">
        <v>25</v>
      </c>
      <c r="L1233">
        <v>0</v>
      </c>
      <c r="M1233">
        <v>13899</v>
      </c>
      <c r="N1233" t="s">
        <v>20</v>
      </c>
      <c r="O1233" t="s">
        <v>27</v>
      </c>
    </row>
    <row r="1234" spans="1:15" x14ac:dyDescent="0.3">
      <c r="A1234">
        <v>4186</v>
      </c>
      <c r="B1234">
        <v>13.116899999999999</v>
      </c>
      <c r="C1234">
        <v>0</v>
      </c>
      <c r="D1234">
        <v>43.958100000000002</v>
      </c>
      <c r="E1234">
        <v>0</v>
      </c>
      <c r="F1234" t="s">
        <v>22</v>
      </c>
      <c r="G1234" t="s">
        <v>23</v>
      </c>
      <c r="H1234" t="s">
        <v>17</v>
      </c>
      <c r="I1234">
        <v>75</v>
      </c>
      <c r="J1234" t="s">
        <v>18</v>
      </c>
      <c r="K1234" t="s">
        <v>19</v>
      </c>
      <c r="L1234">
        <v>0</v>
      </c>
      <c r="M1234">
        <v>16814.099999999999</v>
      </c>
      <c r="N1234" t="s">
        <v>20</v>
      </c>
      <c r="O1234" t="s">
        <v>28</v>
      </c>
    </row>
    <row r="1235" spans="1:15" x14ac:dyDescent="0.3">
      <c r="A1235">
        <v>4189</v>
      </c>
      <c r="B1235">
        <v>4.72776</v>
      </c>
      <c r="C1235">
        <v>0</v>
      </c>
      <c r="D1235">
        <v>81.005499999999998</v>
      </c>
      <c r="E1235">
        <v>0</v>
      </c>
      <c r="F1235" t="s">
        <v>29</v>
      </c>
      <c r="G1235" t="s">
        <v>16</v>
      </c>
      <c r="H1235" t="s">
        <v>17</v>
      </c>
      <c r="I1235">
        <v>33</v>
      </c>
      <c r="J1235" t="s">
        <v>18</v>
      </c>
      <c r="K1235" t="s">
        <v>25</v>
      </c>
      <c r="L1235">
        <v>2</v>
      </c>
      <c r="M1235">
        <v>1144.3599999999999</v>
      </c>
      <c r="N1235" t="s">
        <v>20</v>
      </c>
      <c r="O1235" t="s">
        <v>28</v>
      </c>
    </row>
    <row r="1236" spans="1:15" x14ac:dyDescent="0.3">
      <c r="A1236">
        <v>4194</v>
      </c>
      <c r="B1236">
        <v>10.321300000000001</v>
      </c>
      <c r="C1236">
        <v>0</v>
      </c>
      <c r="D1236">
        <v>22.478400000000001</v>
      </c>
      <c r="E1236">
        <v>0</v>
      </c>
      <c r="F1236" t="s">
        <v>22</v>
      </c>
      <c r="G1236" t="s">
        <v>23</v>
      </c>
      <c r="H1236" t="s">
        <v>17</v>
      </c>
      <c r="I1236">
        <v>82</v>
      </c>
      <c r="J1236" t="s">
        <v>18</v>
      </c>
      <c r="K1236" t="s">
        <v>19</v>
      </c>
      <c r="L1236">
        <v>2</v>
      </c>
      <c r="M1236">
        <v>72092.3</v>
      </c>
      <c r="N1236" t="s">
        <v>26</v>
      </c>
      <c r="O1236" t="s">
        <v>21</v>
      </c>
    </row>
    <row r="1237" spans="1:15" ht="16.05" hidden="1" x14ac:dyDescent="0.3">
      <c r="A1237">
        <v>4198</v>
      </c>
      <c r="B1237">
        <v>0</v>
      </c>
      <c r="C1237">
        <v>0</v>
      </c>
      <c r="D1237">
        <v>1.11971</v>
      </c>
      <c r="E1237">
        <v>0</v>
      </c>
      <c r="F1237" t="s">
        <v>22</v>
      </c>
      <c r="G1237" t="s">
        <v>16</v>
      </c>
      <c r="H1237" t="s">
        <v>17</v>
      </c>
      <c r="I1237">
        <v>77</v>
      </c>
      <c r="J1237" t="s">
        <v>18</v>
      </c>
      <c r="K1237" t="s">
        <v>25</v>
      </c>
      <c r="L1237">
        <v>0</v>
      </c>
      <c r="M1237">
        <v>29410.6</v>
      </c>
      <c r="N1237" t="s">
        <v>26</v>
      </c>
      <c r="O1237" t="s">
        <v>27</v>
      </c>
    </row>
    <row r="1238" spans="1:15" x14ac:dyDescent="0.3">
      <c r="A1238">
        <v>4199</v>
      </c>
      <c r="B1238">
        <v>23.569099999999999</v>
      </c>
      <c r="C1238">
        <v>0</v>
      </c>
      <c r="D1238">
        <v>21.6844</v>
      </c>
      <c r="E1238">
        <v>0</v>
      </c>
      <c r="F1238" t="s">
        <v>29</v>
      </c>
      <c r="G1238" t="s">
        <v>16</v>
      </c>
      <c r="H1238" t="s">
        <v>17</v>
      </c>
      <c r="I1238">
        <v>83</v>
      </c>
      <c r="J1238" t="s">
        <v>19</v>
      </c>
      <c r="K1238" t="s">
        <v>19</v>
      </c>
      <c r="L1238">
        <v>1</v>
      </c>
      <c r="M1238">
        <v>68290.8</v>
      </c>
      <c r="N1238" t="s">
        <v>20</v>
      </c>
      <c r="O1238" t="s">
        <v>28</v>
      </c>
    </row>
    <row r="1239" spans="1:15" x14ac:dyDescent="0.3">
      <c r="A1239">
        <v>4201</v>
      </c>
      <c r="B1239">
        <v>28.324100000000001</v>
      </c>
      <c r="C1239">
        <v>0</v>
      </c>
      <c r="D1239">
        <v>12.4055</v>
      </c>
      <c r="E1239">
        <v>0</v>
      </c>
      <c r="F1239" t="s">
        <v>15</v>
      </c>
      <c r="G1239" t="s">
        <v>16</v>
      </c>
      <c r="H1239" t="s">
        <v>24</v>
      </c>
      <c r="I1239">
        <v>60</v>
      </c>
      <c r="J1239" t="s">
        <v>18</v>
      </c>
      <c r="K1239" t="s">
        <v>25</v>
      </c>
      <c r="L1239">
        <v>2</v>
      </c>
      <c r="M1239">
        <v>24703.8</v>
      </c>
      <c r="N1239" t="s">
        <v>26</v>
      </c>
      <c r="O1239" t="s">
        <v>21</v>
      </c>
    </row>
    <row r="1240" spans="1:15" x14ac:dyDescent="0.3">
      <c r="A1240">
        <v>4202</v>
      </c>
      <c r="B1240">
        <v>12.137700000000001</v>
      </c>
      <c r="C1240">
        <v>0</v>
      </c>
      <c r="D1240">
        <v>15.7445</v>
      </c>
      <c r="E1240">
        <v>1</v>
      </c>
      <c r="F1240" t="s">
        <v>22</v>
      </c>
      <c r="G1240" t="s">
        <v>16</v>
      </c>
      <c r="H1240" t="s">
        <v>17</v>
      </c>
      <c r="I1240">
        <v>35</v>
      </c>
      <c r="J1240" t="s">
        <v>19</v>
      </c>
      <c r="K1240" t="s">
        <v>25</v>
      </c>
      <c r="L1240">
        <v>0</v>
      </c>
      <c r="M1240">
        <v>44909.2</v>
      </c>
      <c r="N1240" t="s">
        <v>26</v>
      </c>
      <c r="O1240" t="s">
        <v>28</v>
      </c>
    </row>
    <row r="1241" spans="1:15" x14ac:dyDescent="0.3">
      <c r="A1241">
        <v>4209</v>
      </c>
      <c r="B1241">
        <v>15.415900000000001</v>
      </c>
      <c r="C1241">
        <v>0.39272899999999999</v>
      </c>
      <c r="D1241">
        <v>150.51</v>
      </c>
      <c r="E1241">
        <v>0</v>
      </c>
      <c r="F1241" t="s">
        <v>29</v>
      </c>
      <c r="G1241" t="s">
        <v>16</v>
      </c>
      <c r="H1241" t="s">
        <v>17</v>
      </c>
      <c r="I1241">
        <v>85</v>
      </c>
      <c r="J1241" t="s">
        <v>19</v>
      </c>
      <c r="K1241" t="s">
        <v>19</v>
      </c>
      <c r="L1241">
        <v>1</v>
      </c>
      <c r="M1241">
        <v>58310.2</v>
      </c>
      <c r="N1241" t="s">
        <v>20</v>
      </c>
      <c r="O1241" t="s">
        <v>28</v>
      </c>
    </row>
    <row r="1242" spans="1:15" x14ac:dyDescent="0.3">
      <c r="A1242">
        <v>4212</v>
      </c>
      <c r="B1242">
        <v>2.72072</v>
      </c>
      <c r="C1242">
        <v>0</v>
      </c>
      <c r="D1242">
        <v>80.269400000000005</v>
      </c>
      <c r="E1242">
        <v>0</v>
      </c>
      <c r="F1242" t="s">
        <v>15</v>
      </c>
      <c r="G1242" t="s">
        <v>23</v>
      </c>
      <c r="H1242" t="s">
        <v>17</v>
      </c>
      <c r="I1242">
        <v>88</v>
      </c>
      <c r="J1242" t="s">
        <v>18</v>
      </c>
      <c r="K1242" t="s">
        <v>19</v>
      </c>
      <c r="L1242">
        <v>1</v>
      </c>
      <c r="M1242">
        <v>96090.2</v>
      </c>
      <c r="N1242" t="s">
        <v>26</v>
      </c>
      <c r="O1242" t="s">
        <v>28</v>
      </c>
    </row>
    <row r="1243" spans="1:15" x14ac:dyDescent="0.3">
      <c r="A1243">
        <v>4213</v>
      </c>
      <c r="B1243">
        <v>2.8835899999999999</v>
      </c>
      <c r="C1243">
        <v>0</v>
      </c>
      <c r="D1243">
        <v>10.253299999999999</v>
      </c>
      <c r="E1243">
        <v>0</v>
      </c>
      <c r="F1243" t="s">
        <v>15</v>
      </c>
      <c r="G1243" t="s">
        <v>16</v>
      </c>
      <c r="H1243" t="s">
        <v>17</v>
      </c>
      <c r="I1243">
        <v>27</v>
      </c>
      <c r="J1243" t="s">
        <v>18</v>
      </c>
      <c r="K1243" t="s">
        <v>25</v>
      </c>
      <c r="L1243">
        <v>0</v>
      </c>
      <c r="M1243">
        <v>67668.3</v>
      </c>
      <c r="N1243" t="s">
        <v>26</v>
      </c>
      <c r="O1243" t="s">
        <v>28</v>
      </c>
    </row>
    <row r="1244" spans="1:15" x14ac:dyDescent="0.3">
      <c r="A1244">
        <v>4217</v>
      </c>
      <c r="B1244">
        <v>17.377300000000002</v>
      </c>
      <c r="C1244">
        <v>0</v>
      </c>
      <c r="D1244">
        <v>90.58</v>
      </c>
      <c r="E1244">
        <v>0</v>
      </c>
      <c r="F1244" t="s">
        <v>15</v>
      </c>
      <c r="G1244" t="s">
        <v>16</v>
      </c>
      <c r="H1244" t="s">
        <v>24</v>
      </c>
      <c r="I1244">
        <v>31</v>
      </c>
      <c r="J1244" t="s">
        <v>19</v>
      </c>
      <c r="K1244" t="s">
        <v>25</v>
      </c>
      <c r="L1244">
        <v>0</v>
      </c>
      <c r="M1244">
        <v>6165.64</v>
      </c>
      <c r="N1244" t="s">
        <v>20</v>
      </c>
      <c r="O1244" t="s">
        <v>28</v>
      </c>
    </row>
    <row r="1245" spans="1:15" x14ac:dyDescent="0.3">
      <c r="A1245">
        <v>4228</v>
      </c>
      <c r="B1245">
        <v>16.7986</v>
      </c>
      <c r="C1245">
        <v>0</v>
      </c>
      <c r="D1245">
        <v>268.95800000000003</v>
      </c>
      <c r="E1245">
        <v>0</v>
      </c>
      <c r="F1245" t="s">
        <v>22</v>
      </c>
      <c r="G1245" t="s">
        <v>23</v>
      </c>
      <c r="H1245" t="s">
        <v>17</v>
      </c>
      <c r="I1245">
        <v>47</v>
      </c>
      <c r="J1245" t="s">
        <v>19</v>
      </c>
      <c r="K1245" t="s">
        <v>25</v>
      </c>
      <c r="L1245">
        <v>2</v>
      </c>
      <c r="M1245">
        <v>23511.4</v>
      </c>
      <c r="N1245" t="s">
        <v>20</v>
      </c>
      <c r="O1245" t="s">
        <v>28</v>
      </c>
    </row>
    <row r="1246" spans="1:15" x14ac:dyDescent="0.3">
      <c r="A1246">
        <v>4230</v>
      </c>
      <c r="B1246">
        <v>15.7461</v>
      </c>
      <c r="C1246">
        <v>0</v>
      </c>
      <c r="D1246">
        <v>32.845700000000001</v>
      </c>
      <c r="E1246">
        <v>0</v>
      </c>
      <c r="F1246" t="s">
        <v>22</v>
      </c>
      <c r="G1246" t="s">
        <v>16</v>
      </c>
      <c r="H1246" t="s">
        <v>24</v>
      </c>
      <c r="I1246">
        <v>39</v>
      </c>
      <c r="J1246" t="s">
        <v>18</v>
      </c>
      <c r="K1246" t="s">
        <v>19</v>
      </c>
      <c r="L1246">
        <v>1</v>
      </c>
      <c r="M1246">
        <v>46736</v>
      </c>
      <c r="N1246" t="s">
        <v>26</v>
      </c>
      <c r="O1246" t="s">
        <v>28</v>
      </c>
    </row>
    <row r="1247" spans="1:15" x14ac:dyDescent="0.3">
      <c r="A1247">
        <v>4234</v>
      </c>
      <c r="B1247">
        <v>23.087299999999999</v>
      </c>
      <c r="C1247">
        <v>0.85905600000000004</v>
      </c>
      <c r="D1247">
        <v>88.833399999999997</v>
      </c>
      <c r="E1247">
        <v>0</v>
      </c>
      <c r="F1247" t="s">
        <v>22</v>
      </c>
      <c r="G1247" t="s">
        <v>16</v>
      </c>
      <c r="H1247" t="s">
        <v>24</v>
      </c>
      <c r="I1247">
        <v>62</v>
      </c>
      <c r="J1247" t="s">
        <v>18</v>
      </c>
      <c r="K1247" t="s">
        <v>19</v>
      </c>
      <c r="L1247">
        <v>2</v>
      </c>
      <c r="M1247">
        <v>127.23699999999999</v>
      </c>
      <c r="N1247" t="s">
        <v>26</v>
      </c>
      <c r="O1247" t="s">
        <v>28</v>
      </c>
    </row>
    <row r="1248" spans="1:15" x14ac:dyDescent="0.3">
      <c r="A1248">
        <v>4238</v>
      </c>
      <c r="B1248">
        <v>24.263300000000001</v>
      </c>
      <c r="C1248">
        <v>0</v>
      </c>
      <c r="D1248">
        <v>8.6457200000000007</v>
      </c>
      <c r="E1248">
        <v>0</v>
      </c>
      <c r="F1248" t="s">
        <v>22</v>
      </c>
      <c r="G1248" t="s">
        <v>23</v>
      </c>
      <c r="H1248" t="s">
        <v>17</v>
      </c>
      <c r="I1248">
        <v>91</v>
      </c>
      <c r="J1248" t="s">
        <v>18</v>
      </c>
      <c r="K1248" t="s">
        <v>19</v>
      </c>
      <c r="L1248">
        <v>1</v>
      </c>
      <c r="M1248">
        <v>57517.9</v>
      </c>
      <c r="N1248" t="s">
        <v>26</v>
      </c>
      <c r="O1248" t="s">
        <v>28</v>
      </c>
    </row>
    <row r="1249" spans="1:15" x14ac:dyDescent="0.3">
      <c r="A1249">
        <v>4242</v>
      </c>
      <c r="B1249">
        <v>21.446200000000001</v>
      </c>
      <c r="C1249">
        <v>0</v>
      </c>
      <c r="D1249">
        <v>30.651499999999999</v>
      </c>
      <c r="E1249">
        <v>0</v>
      </c>
      <c r="F1249" t="s">
        <v>22</v>
      </c>
      <c r="G1249" t="s">
        <v>23</v>
      </c>
      <c r="H1249" t="s">
        <v>17</v>
      </c>
      <c r="I1249">
        <v>57</v>
      </c>
      <c r="J1249" t="s">
        <v>18</v>
      </c>
      <c r="K1249" t="s">
        <v>19</v>
      </c>
      <c r="L1249">
        <v>0</v>
      </c>
      <c r="M1249">
        <v>70459.5</v>
      </c>
      <c r="N1249" t="s">
        <v>26</v>
      </c>
      <c r="O1249" t="s">
        <v>21</v>
      </c>
    </row>
    <row r="1250" spans="1:15" x14ac:dyDescent="0.3">
      <c r="A1250">
        <v>4256</v>
      </c>
      <c r="B1250">
        <v>20.414200000000001</v>
      </c>
      <c r="C1250">
        <v>0</v>
      </c>
      <c r="D1250">
        <v>81.482600000000005</v>
      </c>
      <c r="E1250">
        <v>0</v>
      </c>
      <c r="F1250" t="s">
        <v>22</v>
      </c>
      <c r="G1250" t="s">
        <v>16</v>
      </c>
      <c r="H1250" t="s">
        <v>17</v>
      </c>
      <c r="I1250">
        <v>86</v>
      </c>
      <c r="J1250" t="s">
        <v>18</v>
      </c>
      <c r="K1250" t="s">
        <v>19</v>
      </c>
      <c r="L1250">
        <v>0</v>
      </c>
      <c r="M1250">
        <v>85180.1</v>
      </c>
      <c r="N1250" t="s">
        <v>26</v>
      </c>
      <c r="O1250" t="s">
        <v>21</v>
      </c>
    </row>
    <row r="1251" spans="1:15" x14ac:dyDescent="0.3">
      <c r="A1251">
        <v>4261</v>
      </c>
      <c r="B1251">
        <v>3.2427199999999998</v>
      </c>
      <c r="C1251">
        <v>0</v>
      </c>
      <c r="D1251">
        <v>42.301900000000003</v>
      </c>
      <c r="E1251">
        <v>0</v>
      </c>
      <c r="F1251" t="s">
        <v>22</v>
      </c>
      <c r="G1251" t="s">
        <v>23</v>
      </c>
      <c r="H1251" t="s">
        <v>24</v>
      </c>
      <c r="I1251">
        <v>71</v>
      </c>
      <c r="J1251" t="s">
        <v>18</v>
      </c>
      <c r="K1251" t="s">
        <v>19</v>
      </c>
      <c r="L1251">
        <v>0</v>
      </c>
      <c r="M1251">
        <v>67812.800000000003</v>
      </c>
      <c r="N1251" t="s">
        <v>26</v>
      </c>
      <c r="O1251" t="s">
        <v>21</v>
      </c>
    </row>
    <row r="1252" spans="1:15" x14ac:dyDescent="0.3">
      <c r="A1252">
        <v>4262</v>
      </c>
      <c r="B1252">
        <v>21.0535</v>
      </c>
      <c r="C1252">
        <v>0</v>
      </c>
      <c r="D1252">
        <v>28.380199999999999</v>
      </c>
      <c r="E1252">
        <v>0</v>
      </c>
      <c r="F1252" t="s">
        <v>22</v>
      </c>
      <c r="G1252" t="s">
        <v>23</v>
      </c>
      <c r="H1252" t="s">
        <v>17</v>
      </c>
      <c r="I1252">
        <v>97</v>
      </c>
      <c r="J1252" t="s">
        <v>19</v>
      </c>
      <c r="K1252" t="s">
        <v>19</v>
      </c>
      <c r="L1252">
        <v>0</v>
      </c>
      <c r="M1252">
        <v>45871.4</v>
      </c>
      <c r="N1252" t="s">
        <v>26</v>
      </c>
      <c r="O1252" t="s">
        <v>28</v>
      </c>
    </row>
    <row r="1253" spans="1:15" x14ac:dyDescent="0.3">
      <c r="A1253">
        <v>4263</v>
      </c>
      <c r="B1253">
        <v>11.0465</v>
      </c>
      <c r="C1253">
        <v>0</v>
      </c>
      <c r="D1253">
        <v>285.17599999999999</v>
      </c>
      <c r="E1253">
        <v>0</v>
      </c>
      <c r="F1253" t="s">
        <v>29</v>
      </c>
      <c r="G1253" t="s">
        <v>16</v>
      </c>
      <c r="H1253" t="s">
        <v>17</v>
      </c>
      <c r="I1253">
        <v>49</v>
      </c>
      <c r="J1253" t="s">
        <v>19</v>
      </c>
      <c r="K1253" t="s">
        <v>19</v>
      </c>
      <c r="L1253">
        <v>2</v>
      </c>
      <c r="M1253">
        <v>90414.9</v>
      </c>
      <c r="N1253" t="s">
        <v>20</v>
      </c>
      <c r="O1253" t="s">
        <v>28</v>
      </c>
    </row>
    <row r="1254" spans="1:15" x14ac:dyDescent="0.3">
      <c r="A1254">
        <v>4264</v>
      </c>
      <c r="B1254">
        <v>10.229200000000001</v>
      </c>
      <c r="C1254">
        <v>8.0050799999999995</v>
      </c>
      <c r="D1254">
        <v>139.482</v>
      </c>
      <c r="E1254">
        <v>0</v>
      </c>
      <c r="F1254" t="s">
        <v>22</v>
      </c>
      <c r="G1254" t="s">
        <v>16</v>
      </c>
      <c r="H1254" t="s">
        <v>17</v>
      </c>
      <c r="I1254">
        <v>77</v>
      </c>
      <c r="J1254" t="s">
        <v>19</v>
      </c>
      <c r="K1254" t="s">
        <v>19</v>
      </c>
      <c r="L1254">
        <v>0</v>
      </c>
      <c r="M1254">
        <v>31650</v>
      </c>
      <c r="N1254" t="s">
        <v>20</v>
      </c>
      <c r="O1254" t="s">
        <v>28</v>
      </c>
    </row>
    <row r="1255" spans="1:15" x14ac:dyDescent="0.3">
      <c r="A1255">
        <v>4265</v>
      </c>
      <c r="B1255">
        <v>11.135199999999999</v>
      </c>
      <c r="C1255">
        <v>0</v>
      </c>
      <c r="D1255">
        <v>110.78700000000001</v>
      </c>
      <c r="E1255">
        <v>0</v>
      </c>
      <c r="F1255" t="s">
        <v>22</v>
      </c>
      <c r="G1255" t="s">
        <v>16</v>
      </c>
      <c r="H1255" t="s">
        <v>24</v>
      </c>
      <c r="I1255">
        <v>24</v>
      </c>
      <c r="J1255" t="s">
        <v>19</v>
      </c>
      <c r="K1255" t="s">
        <v>19</v>
      </c>
      <c r="L1255">
        <v>0</v>
      </c>
      <c r="M1255">
        <v>25921.4</v>
      </c>
      <c r="N1255" t="s">
        <v>26</v>
      </c>
      <c r="O1255" t="s">
        <v>21</v>
      </c>
    </row>
    <row r="1256" spans="1:15" x14ac:dyDescent="0.3">
      <c r="A1256">
        <v>4267</v>
      </c>
      <c r="B1256">
        <v>16.168600000000001</v>
      </c>
      <c r="C1256">
        <v>0</v>
      </c>
      <c r="D1256">
        <v>6.1062500000000002</v>
      </c>
      <c r="E1256">
        <v>0</v>
      </c>
      <c r="F1256" t="s">
        <v>22</v>
      </c>
      <c r="G1256" t="s">
        <v>16</v>
      </c>
      <c r="H1256" t="s">
        <v>17</v>
      </c>
      <c r="I1256">
        <v>50</v>
      </c>
      <c r="J1256" t="s">
        <v>18</v>
      </c>
      <c r="K1256" t="s">
        <v>19</v>
      </c>
      <c r="L1256">
        <v>2</v>
      </c>
      <c r="M1256">
        <v>11458.4</v>
      </c>
      <c r="N1256" t="s">
        <v>20</v>
      </c>
      <c r="O1256" t="s">
        <v>28</v>
      </c>
    </row>
    <row r="1257" spans="1:15" x14ac:dyDescent="0.3">
      <c r="A1257">
        <v>4271</v>
      </c>
      <c r="B1257">
        <v>14.601699999999999</v>
      </c>
      <c r="C1257">
        <v>0</v>
      </c>
      <c r="D1257">
        <v>94.356200000000001</v>
      </c>
      <c r="E1257">
        <v>1</v>
      </c>
      <c r="F1257" t="s">
        <v>15</v>
      </c>
      <c r="G1257" t="s">
        <v>16</v>
      </c>
      <c r="H1257" t="s">
        <v>17</v>
      </c>
      <c r="I1257">
        <v>40</v>
      </c>
      <c r="J1257" t="s">
        <v>19</v>
      </c>
      <c r="K1257" t="s">
        <v>25</v>
      </c>
      <c r="L1257">
        <v>0</v>
      </c>
      <c r="M1257">
        <v>67823.5</v>
      </c>
      <c r="N1257" t="s">
        <v>20</v>
      </c>
      <c r="O1257" t="s">
        <v>28</v>
      </c>
    </row>
    <row r="1258" spans="1:15" x14ac:dyDescent="0.3">
      <c r="A1258">
        <v>4273</v>
      </c>
      <c r="B1258">
        <v>25.4011</v>
      </c>
      <c r="C1258">
        <v>2.6816800000000001</v>
      </c>
      <c r="D1258">
        <v>69.9512</v>
      </c>
      <c r="E1258">
        <v>0</v>
      </c>
      <c r="F1258" t="s">
        <v>22</v>
      </c>
      <c r="G1258" t="s">
        <v>16</v>
      </c>
      <c r="H1258" t="s">
        <v>17</v>
      </c>
      <c r="I1258">
        <v>74</v>
      </c>
      <c r="J1258" t="s">
        <v>18</v>
      </c>
      <c r="K1258" t="s">
        <v>25</v>
      </c>
      <c r="L1258">
        <v>1</v>
      </c>
      <c r="M1258">
        <v>52307</v>
      </c>
      <c r="N1258" t="s">
        <v>26</v>
      </c>
      <c r="O1258" t="s">
        <v>21</v>
      </c>
    </row>
    <row r="1259" spans="1:15" x14ac:dyDescent="0.3">
      <c r="A1259">
        <v>4282</v>
      </c>
      <c r="B1259">
        <v>20.851299999999998</v>
      </c>
      <c r="C1259">
        <v>0</v>
      </c>
      <c r="D1259">
        <v>21.994800000000001</v>
      </c>
      <c r="E1259">
        <v>0</v>
      </c>
      <c r="F1259" t="s">
        <v>15</v>
      </c>
      <c r="G1259" t="s">
        <v>16</v>
      </c>
      <c r="H1259" t="s">
        <v>17</v>
      </c>
      <c r="I1259">
        <v>88</v>
      </c>
      <c r="J1259" t="s">
        <v>18</v>
      </c>
      <c r="K1259" t="s">
        <v>25</v>
      </c>
      <c r="L1259">
        <v>2</v>
      </c>
      <c r="M1259">
        <v>18172.8</v>
      </c>
      <c r="N1259" t="s">
        <v>20</v>
      </c>
      <c r="O1259" t="s">
        <v>21</v>
      </c>
    </row>
    <row r="1260" spans="1:15" x14ac:dyDescent="0.3">
      <c r="A1260">
        <v>4287</v>
      </c>
      <c r="B1260">
        <v>24.664200000000001</v>
      </c>
      <c r="C1260">
        <v>0</v>
      </c>
      <c r="D1260">
        <v>32.338299999999997</v>
      </c>
      <c r="E1260">
        <v>0</v>
      </c>
      <c r="F1260" t="s">
        <v>22</v>
      </c>
      <c r="G1260" t="s">
        <v>16</v>
      </c>
      <c r="H1260" t="s">
        <v>17</v>
      </c>
      <c r="I1260">
        <v>61</v>
      </c>
      <c r="J1260" t="s">
        <v>19</v>
      </c>
      <c r="K1260" t="s">
        <v>25</v>
      </c>
      <c r="L1260">
        <v>0</v>
      </c>
      <c r="M1260">
        <v>77920.800000000003</v>
      </c>
      <c r="N1260" t="s">
        <v>26</v>
      </c>
      <c r="O1260" t="s">
        <v>28</v>
      </c>
    </row>
    <row r="1261" spans="1:15" x14ac:dyDescent="0.3">
      <c r="A1261">
        <v>4290</v>
      </c>
      <c r="B1261">
        <v>20.1769</v>
      </c>
      <c r="C1261">
        <v>9.1606799999999993</v>
      </c>
      <c r="D1261">
        <v>46.261800000000001</v>
      </c>
      <c r="E1261">
        <v>0</v>
      </c>
      <c r="F1261" t="s">
        <v>29</v>
      </c>
      <c r="G1261" t="s">
        <v>23</v>
      </c>
      <c r="H1261" t="s">
        <v>17</v>
      </c>
      <c r="I1261">
        <v>38</v>
      </c>
      <c r="J1261" t="s">
        <v>19</v>
      </c>
      <c r="K1261" t="s">
        <v>19</v>
      </c>
      <c r="L1261">
        <v>2</v>
      </c>
      <c r="M1261">
        <v>52989.2</v>
      </c>
      <c r="N1261" t="s">
        <v>26</v>
      </c>
      <c r="O1261" t="s">
        <v>21</v>
      </c>
    </row>
    <row r="1262" spans="1:15" x14ac:dyDescent="0.3">
      <c r="A1262">
        <v>4291</v>
      </c>
      <c r="B1262">
        <v>17.1206</v>
      </c>
      <c r="C1262">
        <v>0</v>
      </c>
      <c r="D1262">
        <v>57.777999999999999</v>
      </c>
      <c r="E1262">
        <v>0</v>
      </c>
      <c r="F1262" t="s">
        <v>22</v>
      </c>
      <c r="G1262" t="s">
        <v>23</v>
      </c>
      <c r="H1262" t="s">
        <v>17</v>
      </c>
      <c r="I1262">
        <v>83</v>
      </c>
      <c r="J1262" t="s">
        <v>18</v>
      </c>
      <c r="K1262" t="s">
        <v>19</v>
      </c>
      <c r="L1262">
        <v>0</v>
      </c>
      <c r="M1262">
        <v>42491.4</v>
      </c>
      <c r="N1262" t="s">
        <v>26</v>
      </c>
      <c r="O1262" t="s">
        <v>28</v>
      </c>
    </row>
    <row r="1263" spans="1:15" x14ac:dyDescent="0.3">
      <c r="A1263">
        <v>4298</v>
      </c>
      <c r="B1263">
        <v>7.0328200000000001</v>
      </c>
      <c r="C1263">
        <v>9.5786499999999997</v>
      </c>
      <c r="D1263">
        <v>104.79600000000001</v>
      </c>
      <c r="E1263">
        <v>0</v>
      </c>
      <c r="F1263" t="s">
        <v>15</v>
      </c>
      <c r="G1263" t="s">
        <v>16</v>
      </c>
      <c r="H1263" t="s">
        <v>24</v>
      </c>
      <c r="I1263">
        <v>64</v>
      </c>
      <c r="J1263" t="s">
        <v>19</v>
      </c>
      <c r="K1263" t="s">
        <v>19</v>
      </c>
      <c r="L1263">
        <v>1</v>
      </c>
      <c r="M1263">
        <v>10286.4</v>
      </c>
      <c r="N1263" t="s">
        <v>26</v>
      </c>
      <c r="O1263" t="s">
        <v>21</v>
      </c>
    </row>
    <row r="1264" spans="1:15" x14ac:dyDescent="0.3">
      <c r="A1264">
        <v>4303</v>
      </c>
      <c r="B1264">
        <v>3.1602399999999999</v>
      </c>
      <c r="C1264">
        <v>0</v>
      </c>
      <c r="D1264">
        <v>105.55500000000001</v>
      </c>
      <c r="E1264">
        <v>0</v>
      </c>
      <c r="F1264" t="s">
        <v>22</v>
      </c>
      <c r="G1264" t="s">
        <v>23</v>
      </c>
      <c r="H1264" t="s">
        <v>17</v>
      </c>
      <c r="I1264">
        <v>32</v>
      </c>
      <c r="J1264" t="s">
        <v>18</v>
      </c>
      <c r="K1264" t="s">
        <v>19</v>
      </c>
      <c r="L1264">
        <v>2</v>
      </c>
      <c r="M1264">
        <v>82258.2</v>
      </c>
      <c r="N1264" t="s">
        <v>20</v>
      </c>
      <c r="O1264" t="s">
        <v>28</v>
      </c>
    </row>
    <row r="1265" spans="1:15" x14ac:dyDescent="0.3">
      <c r="A1265">
        <v>4310</v>
      </c>
      <c r="B1265">
        <v>27.6295</v>
      </c>
      <c r="C1265">
        <v>0</v>
      </c>
      <c r="D1265">
        <v>79.355000000000004</v>
      </c>
      <c r="E1265">
        <v>0</v>
      </c>
      <c r="F1265" t="s">
        <v>22</v>
      </c>
      <c r="G1265" t="s">
        <v>16</v>
      </c>
      <c r="H1265" t="s">
        <v>17</v>
      </c>
      <c r="I1265">
        <v>58</v>
      </c>
      <c r="J1265" t="s">
        <v>18</v>
      </c>
      <c r="K1265" t="s">
        <v>19</v>
      </c>
      <c r="L1265">
        <v>0</v>
      </c>
      <c r="M1265">
        <v>11253</v>
      </c>
      <c r="N1265" t="s">
        <v>20</v>
      </c>
      <c r="O1265" t="s">
        <v>21</v>
      </c>
    </row>
    <row r="1266" spans="1:15" x14ac:dyDescent="0.3">
      <c r="A1266">
        <v>4315</v>
      </c>
      <c r="B1266">
        <v>8.7936300000000003</v>
      </c>
      <c r="C1266">
        <v>0</v>
      </c>
      <c r="D1266">
        <v>23.939599999999999</v>
      </c>
      <c r="E1266">
        <v>0</v>
      </c>
      <c r="F1266" t="s">
        <v>29</v>
      </c>
      <c r="G1266" t="s">
        <v>23</v>
      </c>
      <c r="H1266" t="s">
        <v>17</v>
      </c>
      <c r="I1266">
        <v>62</v>
      </c>
      <c r="J1266" t="s">
        <v>19</v>
      </c>
      <c r="K1266" t="s">
        <v>25</v>
      </c>
      <c r="L1266">
        <v>2</v>
      </c>
      <c r="M1266">
        <v>10219</v>
      </c>
      <c r="N1266" t="s">
        <v>20</v>
      </c>
      <c r="O1266" t="s">
        <v>28</v>
      </c>
    </row>
    <row r="1267" spans="1:15" x14ac:dyDescent="0.3">
      <c r="A1267">
        <v>4317</v>
      </c>
      <c r="B1267">
        <v>13.763</v>
      </c>
      <c r="C1267">
        <v>0</v>
      </c>
      <c r="D1267">
        <v>26.924600000000002</v>
      </c>
      <c r="E1267">
        <v>0</v>
      </c>
      <c r="F1267" t="s">
        <v>15</v>
      </c>
      <c r="G1267" t="s">
        <v>16</v>
      </c>
      <c r="H1267" t="s">
        <v>17</v>
      </c>
      <c r="I1267">
        <v>28</v>
      </c>
      <c r="J1267" t="s">
        <v>19</v>
      </c>
      <c r="K1267" t="s">
        <v>19</v>
      </c>
      <c r="L1267">
        <v>1</v>
      </c>
      <c r="M1267">
        <v>43448</v>
      </c>
      <c r="N1267" t="s">
        <v>26</v>
      </c>
      <c r="O1267" t="s">
        <v>28</v>
      </c>
    </row>
    <row r="1268" spans="1:15" x14ac:dyDescent="0.3">
      <c r="A1268">
        <v>4320</v>
      </c>
      <c r="B1268">
        <v>13.237</v>
      </c>
      <c r="C1268">
        <v>2.9195500000000001</v>
      </c>
      <c r="D1268">
        <v>16.015699999999999</v>
      </c>
      <c r="E1268">
        <v>0</v>
      </c>
      <c r="F1268" t="s">
        <v>22</v>
      </c>
      <c r="G1268" t="s">
        <v>16</v>
      </c>
      <c r="H1268" t="s">
        <v>24</v>
      </c>
      <c r="I1268">
        <v>83</v>
      </c>
      <c r="J1268" t="s">
        <v>18</v>
      </c>
      <c r="K1268" t="s">
        <v>19</v>
      </c>
      <c r="L1268">
        <v>2</v>
      </c>
      <c r="M1268">
        <v>85022.1</v>
      </c>
      <c r="N1268" t="s">
        <v>26</v>
      </c>
      <c r="O1268" t="s">
        <v>21</v>
      </c>
    </row>
    <row r="1269" spans="1:15" x14ac:dyDescent="0.3">
      <c r="A1269">
        <v>4321</v>
      </c>
      <c r="B1269">
        <v>4.3210100000000002</v>
      </c>
      <c r="C1269">
        <v>0</v>
      </c>
      <c r="D1269">
        <v>32.998600000000003</v>
      </c>
      <c r="E1269">
        <v>0</v>
      </c>
      <c r="F1269" t="s">
        <v>22</v>
      </c>
      <c r="G1269" t="s">
        <v>23</v>
      </c>
      <c r="H1269" t="s">
        <v>24</v>
      </c>
      <c r="I1269">
        <v>22</v>
      </c>
      <c r="J1269" t="s">
        <v>19</v>
      </c>
      <c r="K1269" t="s">
        <v>19</v>
      </c>
      <c r="L1269">
        <v>2</v>
      </c>
      <c r="M1269">
        <v>33149.199999999997</v>
      </c>
      <c r="N1269" t="s">
        <v>26</v>
      </c>
      <c r="O1269" t="s">
        <v>28</v>
      </c>
    </row>
    <row r="1270" spans="1:15" x14ac:dyDescent="0.3">
      <c r="A1270">
        <v>4323</v>
      </c>
      <c r="B1270">
        <v>16.747800000000002</v>
      </c>
      <c r="C1270">
        <v>0</v>
      </c>
      <c r="D1270">
        <v>262.64400000000001</v>
      </c>
      <c r="E1270">
        <v>0</v>
      </c>
      <c r="F1270" t="s">
        <v>22</v>
      </c>
      <c r="G1270" t="s">
        <v>23</v>
      </c>
      <c r="H1270" t="s">
        <v>24</v>
      </c>
      <c r="I1270">
        <v>37</v>
      </c>
      <c r="J1270" t="s">
        <v>18</v>
      </c>
      <c r="K1270" t="s">
        <v>25</v>
      </c>
      <c r="L1270">
        <v>2</v>
      </c>
      <c r="M1270">
        <v>34567</v>
      </c>
      <c r="N1270" t="s">
        <v>20</v>
      </c>
      <c r="O1270" t="s">
        <v>28</v>
      </c>
    </row>
    <row r="1271" spans="1:15" x14ac:dyDescent="0.3">
      <c r="A1271">
        <v>4324</v>
      </c>
      <c r="B1271">
        <v>3.5168499999999998</v>
      </c>
      <c r="C1271">
        <v>0</v>
      </c>
      <c r="D1271">
        <v>49.653300000000002</v>
      </c>
      <c r="E1271">
        <v>3</v>
      </c>
      <c r="F1271" t="s">
        <v>22</v>
      </c>
      <c r="G1271" t="s">
        <v>23</v>
      </c>
      <c r="H1271" t="s">
        <v>24</v>
      </c>
      <c r="I1271">
        <v>58</v>
      </c>
      <c r="J1271" t="s">
        <v>18</v>
      </c>
      <c r="K1271" t="s">
        <v>25</v>
      </c>
      <c r="L1271">
        <v>1</v>
      </c>
      <c r="M1271">
        <v>53357.4</v>
      </c>
      <c r="N1271" t="s">
        <v>26</v>
      </c>
      <c r="O1271" t="s">
        <v>28</v>
      </c>
    </row>
    <row r="1272" spans="1:15" x14ac:dyDescent="0.3">
      <c r="A1272">
        <v>4328</v>
      </c>
      <c r="B1272">
        <v>14.066000000000001</v>
      </c>
      <c r="C1272">
        <v>0</v>
      </c>
      <c r="D1272">
        <v>78.927700000000002</v>
      </c>
      <c r="E1272">
        <v>0</v>
      </c>
      <c r="F1272" t="s">
        <v>22</v>
      </c>
      <c r="G1272" t="s">
        <v>16</v>
      </c>
      <c r="H1272" t="s">
        <v>17</v>
      </c>
      <c r="I1272">
        <v>55</v>
      </c>
      <c r="J1272" t="s">
        <v>18</v>
      </c>
      <c r="K1272" t="s">
        <v>19</v>
      </c>
      <c r="L1272">
        <v>2</v>
      </c>
      <c r="M1272">
        <v>9665.5400000000009</v>
      </c>
      <c r="N1272" t="s">
        <v>20</v>
      </c>
      <c r="O1272" t="s">
        <v>21</v>
      </c>
    </row>
    <row r="1273" spans="1:15" x14ac:dyDescent="0.3">
      <c r="A1273">
        <v>4331</v>
      </c>
      <c r="B1273">
        <v>29.059000000000001</v>
      </c>
      <c r="C1273">
        <v>0.30104900000000001</v>
      </c>
      <c r="D1273">
        <v>65.360399999999998</v>
      </c>
      <c r="E1273">
        <v>0</v>
      </c>
      <c r="F1273" t="s">
        <v>15</v>
      </c>
      <c r="G1273" t="s">
        <v>23</v>
      </c>
      <c r="H1273" t="s">
        <v>17</v>
      </c>
      <c r="I1273">
        <v>97</v>
      </c>
      <c r="J1273" t="s">
        <v>19</v>
      </c>
      <c r="K1273" t="s">
        <v>19</v>
      </c>
      <c r="L1273">
        <v>0</v>
      </c>
      <c r="M1273">
        <v>39383.4</v>
      </c>
      <c r="N1273" t="s">
        <v>20</v>
      </c>
      <c r="O1273" t="s">
        <v>28</v>
      </c>
    </row>
    <row r="1274" spans="1:15" ht="16.05" hidden="1" x14ac:dyDescent="0.3">
      <c r="A1274">
        <v>4332</v>
      </c>
      <c r="B1274">
        <v>0</v>
      </c>
      <c r="C1274">
        <v>0</v>
      </c>
      <c r="D1274">
        <v>3.4191500000000001</v>
      </c>
      <c r="E1274">
        <v>0</v>
      </c>
      <c r="F1274" t="s">
        <v>22</v>
      </c>
      <c r="G1274" t="s">
        <v>16</v>
      </c>
      <c r="H1274" t="s">
        <v>17</v>
      </c>
      <c r="I1274">
        <v>26</v>
      </c>
      <c r="J1274" t="s">
        <v>19</v>
      </c>
      <c r="K1274" t="s">
        <v>19</v>
      </c>
      <c r="L1274">
        <v>0</v>
      </c>
      <c r="M1274">
        <v>10095.799999999999</v>
      </c>
      <c r="N1274" t="s">
        <v>26</v>
      </c>
      <c r="O1274" t="s">
        <v>27</v>
      </c>
    </row>
    <row r="1275" spans="1:15" x14ac:dyDescent="0.3">
      <c r="A1275">
        <v>4334</v>
      </c>
      <c r="B1275">
        <v>22.345400000000001</v>
      </c>
      <c r="C1275">
        <v>0</v>
      </c>
      <c r="D1275">
        <v>81.659800000000004</v>
      </c>
      <c r="E1275">
        <v>0</v>
      </c>
      <c r="F1275" t="s">
        <v>22</v>
      </c>
      <c r="G1275" t="s">
        <v>16</v>
      </c>
      <c r="H1275" t="s">
        <v>17</v>
      </c>
      <c r="I1275">
        <v>37</v>
      </c>
      <c r="J1275" t="s">
        <v>19</v>
      </c>
      <c r="K1275" t="s">
        <v>25</v>
      </c>
      <c r="L1275">
        <v>0</v>
      </c>
      <c r="M1275">
        <v>32872.1</v>
      </c>
      <c r="N1275" t="s">
        <v>26</v>
      </c>
      <c r="O1275" t="s">
        <v>28</v>
      </c>
    </row>
    <row r="1276" spans="1:15" x14ac:dyDescent="0.3">
      <c r="A1276">
        <v>4339</v>
      </c>
      <c r="B1276">
        <v>4.9122199999999996</v>
      </c>
      <c r="C1276">
        <v>6.4691200000000002</v>
      </c>
      <c r="D1276">
        <v>116.419</v>
      </c>
      <c r="E1276">
        <v>0</v>
      </c>
      <c r="F1276" t="s">
        <v>22</v>
      </c>
      <c r="G1276" t="s">
        <v>23</v>
      </c>
      <c r="H1276" t="s">
        <v>24</v>
      </c>
      <c r="I1276">
        <v>23</v>
      </c>
      <c r="J1276" t="s">
        <v>19</v>
      </c>
      <c r="K1276" t="s">
        <v>25</v>
      </c>
      <c r="L1276">
        <v>1</v>
      </c>
      <c r="M1276">
        <v>50290.7</v>
      </c>
      <c r="N1276" t="s">
        <v>26</v>
      </c>
      <c r="O1276" t="s">
        <v>21</v>
      </c>
    </row>
    <row r="1277" spans="1:15" x14ac:dyDescent="0.3">
      <c r="A1277">
        <v>4342</v>
      </c>
      <c r="B1277">
        <v>25.354199999999999</v>
      </c>
      <c r="C1277">
        <v>6.10304</v>
      </c>
      <c r="D1277">
        <v>73.664900000000003</v>
      </c>
      <c r="E1277">
        <v>0</v>
      </c>
      <c r="F1277" t="s">
        <v>29</v>
      </c>
      <c r="G1277" t="s">
        <v>16</v>
      </c>
      <c r="H1277" t="s">
        <v>24</v>
      </c>
      <c r="I1277">
        <v>69</v>
      </c>
      <c r="J1277" t="s">
        <v>19</v>
      </c>
      <c r="K1277" t="s">
        <v>25</v>
      </c>
      <c r="L1277">
        <v>2</v>
      </c>
      <c r="M1277">
        <v>52127.5</v>
      </c>
      <c r="N1277" t="s">
        <v>26</v>
      </c>
      <c r="O1277" t="s">
        <v>28</v>
      </c>
    </row>
    <row r="1278" spans="1:15" x14ac:dyDescent="0.3">
      <c r="A1278">
        <v>4345</v>
      </c>
      <c r="B1278">
        <v>15.818199999999999</v>
      </c>
      <c r="C1278">
        <v>0</v>
      </c>
      <c r="D1278">
        <v>108.035</v>
      </c>
      <c r="E1278">
        <v>0</v>
      </c>
      <c r="F1278" t="s">
        <v>22</v>
      </c>
      <c r="G1278" t="s">
        <v>23</v>
      </c>
      <c r="H1278" t="s">
        <v>17</v>
      </c>
      <c r="I1278">
        <v>65</v>
      </c>
      <c r="J1278" t="s">
        <v>18</v>
      </c>
      <c r="K1278" t="s">
        <v>25</v>
      </c>
      <c r="L1278">
        <v>2</v>
      </c>
      <c r="M1278">
        <v>18151.599999999999</v>
      </c>
      <c r="N1278" t="s">
        <v>26</v>
      </c>
      <c r="O1278" t="s">
        <v>21</v>
      </c>
    </row>
    <row r="1279" spans="1:15" x14ac:dyDescent="0.3">
      <c r="A1279">
        <v>4350</v>
      </c>
      <c r="B1279">
        <v>27.305099999999999</v>
      </c>
      <c r="C1279">
        <v>3.44482</v>
      </c>
      <c r="D1279">
        <v>20.584199999999999</v>
      </c>
      <c r="E1279">
        <v>0</v>
      </c>
      <c r="F1279" t="s">
        <v>29</v>
      </c>
      <c r="G1279" t="s">
        <v>23</v>
      </c>
      <c r="H1279" t="s">
        <v>17</v>
      </c>
      <c r="I1279">
        <v>59</v>
      </c>
      <c r="J1279" t="s">
        <v>19</v>
      </c>
      <c r="K1279" t="s">
        <v>25</v>
      </c>
      <c r="L1279">
        <v>0</v>
      </c>
      <c r="M1279">
        <v>21893.599999999999</v>
      </c>
      <c r="N1279" t="s">
        <v>26</v>
      </c>
      <c r="O1279" t="s">
        <v>21</v>
      </c>
    </row>
    <row r="1280" spans="1:15" x14ac:dyDescent="0.3">
      <c r="A1280">
        <v>4351</v>
      </c>
      <c r="B1280">
        <v>25.592199999999998</v>
      </c>
      <c r="C1280">
        <v>0</v>
      </c>
      <c r="D1280">
        <v>46.152000000000001</v>
      </c>
      <c r="E1280">
        <v>0</v>
      </c>
      <c r="F1280" t="s">
        <v>15</v>
      </c>
      <c r="G1280" t="s">
        <v>23</v>
      </c>
      <c r="H1280" t="s">
        <v>24</v>
      </c>
      <c r="I1280">
        <v>52</v>
      </c>
      <c r="J1280" t="s">
        <v>19</v>
      </c>
      <c r="K1280" t="s">
        <v>25</v>
      </c>
      <c r="L1280">
        <v>2</v>
      </c>
      <c r="M1280">
        <v>78731</v>
      </c>
      <c r="N1280" t="s">
        <v>26</v>
      </c>
      <c r="O1280" t="s">
        <v>28</v>
      </c>
    </row>
    <row r="1281" spans="1:15" x14ac:dyDescent="0.3">
      <c r="A1281">
        <v>4354</v>
      </c>
      <c r="B1281">
        <v>14.2638</v>
      </c>
      <c r="C1281">
        <v>0</v>
      </c>
      <c r="D1281">
        <v>30.0289</v>
      </c>
      <c r="E1281">
        <v>0</v>
      </c>
      <c r="F1281" t="s">
        <v>15</v>
      </c>
      <c r="G1281" t="s">
        <v>16</v>
      </c>
      <c r="H1281" t="s">
        <v>17</v>
      </c>
      <c r="I1281">
        <v>95</v>
      </c>
      <c r="J1281" t="s">
        <v>19</v>
      </c>
      <c r="K1281" t="s">
        <v>19</v>
      </c>
      <c r="L1281">
        <v>2</v>
      </c>
      <c r="M1281">
        <v>23764.3</v>
      </c>
      <c r="N1281" t="s">
        <v>26</v>
      </c>
      <c r="O1281" t="s">
        <v>28</v>
      </c>
    </row>
    <row r="1282" spans="1:15" ht="16.05" hidden="1" x14ac:dyDescent="0.3">
      <c r="A1282">
        <v>4355</v>
      </c>
      <c r="B1282">
        <v>0</v>
      </c>
      <c r="C1282">
        <v>0</v>
      </c>
      <c r="D1282">
        <v>3.8749600000000002</v>
      </c>
      <c r="E1282">
        <v>0</v>
      </c>
      <c r="F1282" t="s">
        <v>29</v>
      </c>
      <c r="G1282" t="s">
        <v>23</v>
      </c>
      <c r="H1282" t="s">
        <v>24</v>
      </c>
      <c r="I1282">
        <v>29</v>
      </c>
      <c r="J1282" t="s">
        <v>18</v>
      </c>
      <c r="K1282" t="s">
        <v>25</v>
      </c>
      <c r="L1282">
        <v>1</v>
      </c>
      <c r="M1282">
        <v>28504</v>
      </c>
      <c r="N1282" t="s">
        <v>26</v>
      </c>
      <c r="O1282" t="s">
        <v>27</v>
      </c>
    </row>
    <row r="1283" spans="1:15" x14ac:dyDescent="0.3">
      <c r="A1283">
        <v>4360</v>
      </c>
      <c r="B1283">
        <v>2.69652</v>
      </c>
      <c r="C1283">
        <v>0</v>
      </c>
      <c r="D1283">
        <v>9.1161499999999993</v>
      </c>
      <c r="E1283">
        <v>0</v>
      </c>
      <c r="F1283" t="s">
        <v>22</v>
      </c>
      <c r="G1283" t="s">
        <v>16</v>
      </c>
      <c r="H1283" t="s">
        <v>17</v>
      </c>
      <c r="I1283">
        <v>62</v>
      </c>
      <c r="J1283" t="s">
        <v>19</v>
      </c>
      <c r="K1283" t="s">
        <v>25</v>
      </c>
      <c r="L1283">
        <v>2</v>
      </c>
      <c r="M1283">
        <v>23715</v>
      </c>
      <c r="N1283" t="s">
        <v>20</v>
      </c>
      <c r="O1283" t="s">
        <v>28</v>
      </c>
    </row>
    <row r="1284" spans="1:15" x14ac:dyDescent="0.3">
      <c r="A1284">
        <v>4362</v>
      </c>
      <c r="B1284">
        <v>6.29948</v>
      </c>
      <c r="C1284">
        <v>0</v>
      </c>
      <c r="D1284">
        <v>60.523000000000003</v>
      </c>
      <c r="E1284">
        <v>0</v>
      </c>
      <c r="F1284" t="s">
        <v>22</v>
      </c>
      <c r="G1284" t="s">
        <v>23</v>
      </c>
      <c r="H1284" t="s">
        <v>17</v>
      </c>
      <c r="I1284">
        <v>46</v>
      </c>
      <c r="J1284" t="s">
        <v>19</v>
      </c>
      <c r="K1284" t="s">
        <v>25</v>
      </c>
      <c r="L1284">
        <v>1</v>
      </c>
      <c r="M1284">
        <v>55634.8</v>
      </c>
      <c r="N1284" t="s">
        <v>26</v>
      </c>
      <c r="O1284" t="s">
        <v>28</v>
      </c>
    </row>
    <row r="1285" spans="1:15" x14ac:dyDescent="0.3">
      <c r="A1285">
        <v>4365</v>
      </c>
      <c r="B1285">
        <v>10.667199999999999</v>
      </c>
      <c r="C1285">
        <v>0</v>
      </c>
      <c r="D1285">
        <v>233.81</v>
      </c>
      <c r="E1285">
        <v>0</v>
      </c>
      <c r="F1285" t="s">
        <v>22</v>
      </c>
      <c r="G1285" t="s">
        <v>23</v>
      </c>
      <c r="H1285" t="s">
        <v>17</v>
      </c>
      <c r="I1285">
        <v>87</v>
      </c>
      <c r="J1285" t="s">
        <v>18</v>
      </c>
      <c r="K1285" t="s">
        <v>19</v>
      </c>
      <c r="L1285">
        <v>1</v>
      </c>
      <c r="M1285">
        <v>12935.2</v>
      </c>
      <c r="N1285" t="s">
        <v>26</v>
      </c>
      <c r="O1285" t="s">
        <v>21</v>
      </c>
    </row>
    <row r="1286" spans="1:15" x14ac:dyDescent="0.3">
      <c r="A1286">
        <v>4366</v>
      </c>
      <c r="B1286">
        <v>29.6784</v>
      </c>
      <c r="C1286">
        <v>4.2208600000000001</v>
      </c>
      <c r="D1286">
        <v>233.98500000000001</v>
      </c>
      <c r="E1286">
        <v>0</v>
      </c>
      <c r="F1286" t="s">
        <v>29</v>
      </c>
      <c r="G1286" t="s">
        <v>23</v>
      </c>
      <c r="H1286" t="s">
        <v>24</v>
      </c>
      <c r="I1286">
        <v>32</v>
      </c>
      <c r="J1286" t="s">
        <v>18</v>
      </c>
      <c r="K1286" t="s">
        <v>19</v>
      </c>
      <c r="L1286">
        <v>1</v>
      </c>
      <c r="M1286">
        <v>47211.6</v>
      </c>
      <c r="N1286" t="s">
        <v>20</v>
      </c>
      <c r="O1286" t="s">
        <v>21</v>
      </c>
    </row>
    <row r="1287" spans="1:15" x14ac:dyDescent="0.3">
      <c r="A1287">
        <v>4367</v>
      </c>
      <c r="B1287">
        <v>17.481000000000002</v>
      </c>
      <c r="C1287">
        <v>0</v>
      </c>
      <c r="D1287">
        <v>23.773800000000001</v>
      </c>
      <c r="E1287">
        <v>0</v>
      </c>
      <c r="F1287" t="s">
        <v>22</v>
      </c>
      <c r="G1287" t="s">
        <v>23</v>
      </c>
      <c r="H1287" t="s">
        <v>17</v>
      </c>
      <c r="I1287">
        <v>49</v>
      </c>
      <c r="J1287" t="s">
        <v>18</v>
      </c>
      <c r="K1287" t="s">
        <v>19</v>
      </c>
      <c r="L1287">
        <v>1</v>
      </c>
      <c r="M1287">
        <v>97841.7</v>
      </c>
      <c r="N1287" t="s">
        <v>26</v>
      </c>
      <c r="O1287" t="s">
        <v>21</v>
      </c>
    </row>
    <row r="1288" spans="1:15" x14ac:dyDescent="0.3">
      <c r="A1288">
        <v>4368</v>
      </c>
      <c r="B1288">
        <v>21.450600000000001</v>
      </c>
      <c r="C1288">
        <v>0</v>
      </c>
      <c r="D1288">
        <v>55.466299999999997</v>
      </c>
      <c r="E1288">
        <v>1</v>
      </c>
      <c r="F1288" t="s">
        <v>22</v>
      </c>
      <c r="G1288" t="s">
        <v>23</v>
      </c>
      <c r="H1288" t="s">
        <v>17</v>
      </c>
      <c r="I1288">
        <v>88</v>
      </c>
      <c r="J1288" t="s">
        <v>18</v>
      </c>
      <c r="K1288" t="s">
        <v>25</v>
      </c>
      <c r="L1288">
        <v>2</v>
      </c>
      <c r="M1288">
        <v>94665.2</v>
      </c>
      <c r="N1288" t="s">
        <v>26</v>
      </c>
      <c r="O1288" t="s">
        <v>21</v>
      </c>
    </row>
    <row r="1289" spans="1:15" x14ac:dyDescent="0.3">
      <c r="A1289">
        <v>4369</v>
      </c>
      <c r="B1289">
        <v>4.0368199999999996</v>
      </c>
      <c r="C1289">
        <v>0</v>
      </c>
      <c r="D1289">
        <v>14.1821</v>
      </c>
      <c r="E1289">
        <v>0</v>
      </c>
      <c r="F1289" t="s">
        <v>29</v>
      </c>
      <c r="G1289" t="s">
        <v>23</v>
      </c>
      <c r="H1289" t="s">
        <v>24</v>
      </c>
      <c r="I1289">
        <v>51</v>
      </c>
      <c r="J1289" t="s">
        <v>18</v>
      </c>
      <c r="K1289" t="s">
        <v>19</v>
      </c>
      <c r="L1289">
        <v>2</v>
      </c>
      <c r="M1289">
        <v>33790.9</v>
      </c>
      <c r="N1289" t="s">
        <v>26</v>
      </c>
      <c r="O1289" t="s">
        <v>21</v>
      </c>
    </row>
    <row r="1290" spans="1:15" x14ac:dyDescent="0.3">
      <c r="A1290">
        <v>4372</v>
      </c>
      <c r="B1290">
        <v>13.3628</v>
      </c>
      <c r="C1290">
        <v>0</v>
      </c>
      <c r="D1290">
        <v>167.637</v>
      </c>
      <c r="E1290">
        <v>0</v>
      </c>
      <c r="F1290" t="s">
        <v>22</v>
      </c>
      <c r="G1290" t="s">
        <v>23</v>
      </c>
      <c r="H1290" t="s">
        <v>17</v>
      </c>
      <c r="I1290">
        <v>30</v>
      </c>
      <c r="J1290" t="s">
        <v>18</v>
      </c>
      <c r="K1290" t="s">
        <v>19</v>
      </c>
      <c r="L1290">
        <v>1</v>
      </c>
      <c r="M1290">
        <v>82743</v>
      </c>
      <c r="N1290" t="s">
        <v>26</v>
      </c>
      <c r="O1290" t="s">
        <v>28</v>
      </c>
    </row>
    <row r="1291" spans="1:15" x14ac:dyDescent="0.3">
      <c r="A1291">
        <v>4373</v>
      </c>
      <c r="B1291">
        <v>25.0731</v>
      </c>
      <c r="C1291">
        <v>8.5333199999999998</v>
      </c>
      <c r="D1291">
        <v>10.278700000000001</v>
      </c>
      <c r="E1291">
        <v>0</v>
      </c>
      <c r="F1291" t="s">
        <v>15</v>
      </c>
      <c r="G1291" t="s">
        <v>23</v>
      </c>
      <c r="H1291" t="s">
        <v>17</v>
      </c>
      <c r="I1291">
        <v>59</v>
      </c>
      <c r="J1291" t="s">
        <v>18</v>
      </c>
      <c r="K1291" t="s">
        <v>19</v>
      </c>
      <c r="L1291">
        <v>0</v>
      </c>
      <c r="M1291">
        <v>10384.5</v>
      </c>
      <c r="N1291" t="s">
        <v>26</v>
      </c>
      <c r="O1291" t="s">
        <v>21</v>
      </c>
    </row>
    <row r="1292" spans="1:15" x14ac:dyDescent="0.3">
      <c r="A1292">
        <v>4375</v>
      </c>
      <c r="B1292">
        <v>27.671399999999998</v>
      </c>
      <c r="C1292">
        <v>0</v>
      </c>
      <c r="D1292">
        <v>58.947000000000003</v>
      </c>
      <c r="E1292">
        <v>0</v>
      </c>
      <c r="F1292" t="s">
        <v>15</v>
      </c>
      <c r="G1292" t="s">
        <v>23</v>
      </c>
      <c r="H1292" t="s">
        <v>17</v>
      </c>
      <c r="I1292">
        <v>48</v>
      </c>
      <c r="J1292" t="s">
        <v>19</v>
      </c>
      <c r="K1292" t="s">
        <v>19</v>
      </c>
      <c r="L1292">
        <v>2</v>
      </c>
      <c r="M1292">
        <v>60463.4</v>
      </c>
      <c r="N1292" t="s">
        <v>20</v>
      </c>
      <c r="O1292" t="s">
        <v>28</v>
      </c>
    </row>
    <row r="1293" spans="1:15" x14ac:dyDescent="0.3">
      <c r="A1293">
        <v>4381</v>
      </c>
      <c r="B1293">
        <v>17.517399999999999</v>
      </c>
      <c r="C1293">
        <v>0</v>
      </c>
      <c r="D1293">
        <v>47.513100000000001</v>
      </c>
      <c r="E1293">
        <v>0</v>
      </c>
      <c r="F1293" t="s">
        <v>15</v>
      </c>
      <c r="G1293" t="s">
        <v>23</v>
      </c>
      <c r="H1293" t="s">
        <v>17</v>
      </c>
      <c r="I1293">
        <v>43</v>
      </c>
      <c r="J1293" t="s">
        <v>19</v>
      </c>
      <c r="K1293" t="s">
        <v>25</v>
      </c>
      <c r="L1293">
        <v>2</v>
      </c>
      <c r="M1293">
        <v>57976.7</v>
      </c>
      <c r="N1293" t="s">
        <v>26</v>
      </c>
      <c r="O1293" t="s">
        <v>28</v>
      </c>
    </row>
    <row r="1294" spans="1:15" x14ac:dyDescent="0.3">
      <c r="A1294">
        <v>4383</v>
      </c>
      <c r="B1294">
        <v>20.847200000000001</v>
      </c>
      <c r="C1294">
        <v>0</v>
      </c>
      <c r="D1294">
        <v>51.873600000000003</v>
      </c>
      <c r="E1294">
        <v>0</v>
      </c>
      <c r="F1294" t="s">
        <v>22</v>
      </c>
      <c r="G1294" t="s">
        <v>16</v>
      </c>
      <c r="H1294" t="s">
        <v>17</v>
      </c>
      <c r="I1294">
        <v>95</v>
      </c>
      <c r="J1294" t="s">
        <v>19</v>
      </c>
      <c r="K1294" t="s">
        <v>19</v>
      </c>
      <c r="L1294">
        <v>1</v>
      </c>
      <c r="M1294">
        <v>65745.100000000006</v>
      </c>
      <c r="N1294" t="s">
        <v>26</v>
      </c>
      <c r="O1294" t="s">
        <v>28</v>
      </c>
    </row>
    <row r="1295" spans="1:15" x14ac:dyDescent="0.3">
      <c r="A1295">
        <v>4384</v>
      </c>
      <c r="B1295">
        <v>8.9407899999999998</v>
      </c>
      <c r="C1295">
        <v>0.98562799999999995</v>
      </c>
      <c r="D1295">
        <v>70.816599999999994</v>
      </c>
      <c r="E1295">
        <v>1</v>
      </c>
      <c r="F1295" t="s">
        <v>29</v>
      </c>
      <c r="G1295" t="s">
        <v>16</v>
      </c>
      <c r="H1295" t="s">
        <v>17</v>
      </c>
      <c r="I1295">
        <v>29</v>
      </c>
      <c r="J1295" t="s">
        <v>19</v>
      </c>
      <c r="K1295" t="s">
        <v>19</v>
      </c>
      <c r="L1295">
        <v>1</v>
      </c>
      <c r="M1295">
        <v>38230.400000000001</v>
      </c>
      <c r="N1295" t="s">
        <v>26</v>
      </c>
      <c r="O1295" t="s">
        <v>28</v>
      </c>
    </row>
    <row r="1296" spans="1:15" ht="16.05" hidden="1" x14ac:dyDescent="0.3">
      <c r="A1296">
        <v>4392</v>
      </c>
      <c r="B1296">
        <v>0</v>
      </c>
      <c r="C1296">
        <v>0</v>
      </c>
      <c r="D1296">
        <v>0.66236300000000004</v>
      </c>
      <c r="E1296">
        <v>0</v>
      </c>
      <c r="F1296" t="s">
        <v>22</v>
      </c>
      <c r="G1296" t="s">
        <v>16</v>
      </c>
      <c r="H1296" t="s">
        <v>24</v>
      </c>
      <c r="I1296">
        <v>92</v>
      </c>
      <c r="J1296" t="s">
        <v>19</v>
      </c>
      <c r="K1296" t="s">
        <v>25</v>
      </c>
      <c r="L1296">
        <v>0</v>
      </c>
      <c r="M1296">
        <v>49551.8</v>
      </c>
      <c r="N1296" t="s">
        <v>26</v>
      </c>
      <c r="O1296" t="s">
        <v>27</v>
      </c>
    </row>
    <row r="1297" spans="1:15" x14ac:dyDescent="0.3">
      <c r="A1297">
        <v>4396</v>
      </c>
      <c r="B1297">
        <v>8.8553999999999994E-2</v>
      </c>
      <c r="C1297">
        <v>0</v>
      </c>
      <c r="D1297">
        <v>19.906600000000001</v>
      </c>
      <c r="E1297">
        <v>0</v>
      </c>
      <c r="F1297" t="s">
        <v>29</v>
      </c>
      <c r="G1297" t="s">
        <v>23</v>
      </c>
      <c r="H1297" t="s">
        <v>24</v>
      </c>
      <c r="I1297">
        <v>96</v>
      </c>
      <c r="J1297" t="s">
        <v>19</v>
      </c>
      <c r="K1297" t="s">
        <v>19</v>
      </c>
      <c r="L1297">
        <v>1</v>
      </c>
      <c r="M1297">
        <v>48713.599999999999</v>
      </c>
      <c r="N1297" t="s">
        <v>20</v>
      </c>
      <c r="O1297" t="s">
        <v>28</v>
      </c>
    </row>
    <row r="1298" spans="1:15" x14ac:dyDescent="0.3">
      <c r="A1298">
        <v>4402</v>
      </c>
      <c r="B1298">
        <v>19.5487</v>
      </c>
      <c r="C1298">
        <v>0</v>
      </c>
      <c r="D1298">
        <v>102.488</v>
      </c>
      <c r="E1298">
        <v>0</v>
      </c>
      <c r="F1298" t="s">
        <v>15</v>
      </c>
      <c r="G1298" t="s">
        <v>16</v>
      </c>
      <c r="H1298" t="s">
        <v>17</v>
      </c>
      <c r="I1298">
        <v>34</v>
      </c>
      <c r="J1298" t="s">
        <v>18</v>
      </c>
      <c r="K1298" t="s">
        <v>25</v>
      </c>
      <c r="L1298">
        <v>1</v>
      </c>
      <c r="M1298">
        <v>95986</v>
      </c>
      <c r="N1298" t="s">
        <v>26</v>
      </c>
      <c r="O1298" t="s">
        <v>28</v>
      </c>
    </row>
    <row r="1299" spans="1:15" x14ac:dyDescent="0.3">
      <c r="A1299">
        <v>4403</v>
      </c>
      <c r="B1299">
        <v>10.7675</v>
      </c>
      <c r="C1299">
        <v>0</v>
      </c>
      <c r="D1299">
        <v>64.623900000000006</v>
      </c>
      <c r="E1299">
        <v>0</v>
      </c>
      <c r="F1299" t="s">
        <v>22</v>
      </c>
      <c r="G1299" t="s">
        <v>16</v>
      </c>
      <c r="H1299" t="s">
        <v>17</v>
      </c>
      <c r="I1299">
        <v>94</v>
      </c>
      <c r="J1299" t="s">
        <v>18</v>
      </c>
      <c r="K1299" t="s">
        <v>19</v>
      </c>
      <c r="L1299">
        <v>2</v>
      </c>
      <c r="M1299">
        <v>37742</v>
      </c>
      <c r="N1299" t="s">
        <v>26</v>
      </c>
      <c r="O1299" t="s">
        <v>28</v>
      </c>
    </row>
    <row r="1300" spans="1:15" x14ac:dyDescent="0.3">
      <c r="A1300">
        <v>4409</v>
      </c>
      <c r="B1300">
        <v>25.589500000000001</v>
      </c>
      <c r="C1300">
        <v>0.69991800000000004</v>
      </c>
      <c r="D1300">
        <v>49.269599999999997</v>
      </c>
      <c r="E1300">
        <v>0</v>
      </c>
      <c r="F1300" t="s">
        <v>22</v>
      </c>
      <c r="G1300" t="s">
        <v>23</v>
      </c>
      <c r="H1300" t="s">
        <v>17</v>
      </c>
      <c r="I1300">
        <v>76</v>
      </c>
      <c r="J1300" t="s">
        <v>18</v>
      </c>
      <c r="K1300" t="s">
        <v>19</v>
      </c>
      <c r="L1300">
        <v>1</v>
      </c>
      <c r="M1300">
        <v>349.09100000000001</v>
      </c>
      <c r="N1300" t="s">
        <v>20</v>
      </c>
      <c r="O1300" t="s">
        <v>21</v>
      </c>
    </row>
    <row r="1301" spans="1:15" x14ac:dyDescent="0.3">
      <c r="A1301">
        <v>4411</v>
      </c>
      <c r="B1301">
        <v>11.568199999999999</v>
      </c>
      <c r="C1301">
        <v>0</v>
      </c>
      <c r="D1301">
        <v>12.469099999999999</v>
      </c>
      <c r="E1301">
        <v>0</v>
      </c>
      <c r="F1301" t="s">
        <v>15</v>
      </c>
      <c r="G1301" t="s">
        <v>16</v>
      </c>
      <c r="H1301" t="s">
        <v>24</v>
      </c>
      <c r="I1301">
        <v>60</v>
      </c>
      <c r="J1301" t="s">
        <v>18</v>
      </c>
      <c r="K1301" t="s">
        <v>19</v>
      </c>
      <c r="L1301">
        <v>2</v>
      </c>
      <c r="M1301">
        <v>99488.1</v>
      </c>
      <c r="N1301" t="s">
        <v>20</v>
      </c>
      <c r="O1301" t="s">
        <v>28</v>
      </c>
    </row>
    <row r="1302" spans="1:15" x14ac:dyDescent="0.3">
      <c r="A1302">
        <v>4413</v>
      </c>
      <c r="B1302">
        <v>21.869700000000002</v>
      </c>
      <c r="C1302">
        <v>0.76587799999999995</v>
      </c>
      <c r="D1302">
        <v>146.386</v>
      </c>
      <c r="E1302">
        <v>0</v>
      </c>
      <c r="F1302" t="s">
        <v>22</v>
      </c>
      <c r="G1302" t="s">
        <v>23</v>
      </c>
      <c r="H1302" t="s">
        <v>24</v>
      </c>
      <c r="I1302">
        <v>30</v>
      </c>
      <c r="J1302" t="s">
        <v>19</v>
      </c>
      <c r="K1302" t="s">
        <v>19</v>
      </c>
      <c r="L1302">
        <v>2</v>
      </c>
      <c r="M1302">
        <v>17555.2</v>
      </c>
      <c r="N1302" t="s">
        <v>26</v>
      </c>
      <c r="O1302" t="s">
        <v>28</v>
      </c>
    </row>
    <row r="1303" spans="1:15" x14ac:dyDescent="0.3">
      <c r="A1303">
        <v>4416</v>
      </c>
      <c r="B1303">
        <v>17.2698</v>
      </c>
      <c r="C1303">
        <v>0</v>
      </c>
      <c r="D1303">
        <v>20.339400000000001</v>
      </c>
      <c r="E1303">
        <v>0</v>
      </c>
      <c r="F1303" t="s">
        <v>22</v>
      </c>
      <c r="G1303" t="s">
        <v>16</v>
      </c>
      <c r="H1303" t="s">
        <v>24</v>
      </c>
      <c r="I1303">
        <v>83</v>
      </c>
      <c r="J1303" t="s">
        <v>19</v>
      </c>
      <c r="K1303" t="s">
        <v>25</v>
      </c>
      <c r="L1303">
        <v>2</v>
      </c>
      <c r="M1303">
        <v>58580.6</v>
      </c>
      <c r="N1303" t="s">
        <v>20</v>
      </c>
      <c r="O1303" t="s">
        <v>28</v>
      </c>
    </row>
    <row r="1304" spans="1:15" x14ac:dyDescent="0.3">
      <c r="A1304">
        <v>4427</v>
      </c>
      <c r="B1304">
        <v>7.1944400000000002</v>
      </c>
      <c r="C1304">
        <v>0</v>
      </c>
      <c r="D1304">
        <v>187.505</v>
      </c>
      <c r="E1304">
        <v>0</v>
      </c>
      <c r="F1304" t="s">
        <v>22</v>
      </c>
      <c r="G1304" t="s">
        <v>16</v>
      </c>
      <c r="H1304" t="s">
        <v>24</v>
      </c>
      <c r="I1304">
        <v>61</v>
      </c>
      <c r="J1304" t="s">
        <v>19</v>
      </c>
      <c r="K1304" t="s">
        <v>19</v>
      </c>
      <c r="L1304">
        <v>2</v>
      </c>
      <c r="M1304">
        <v>53619.199999999997</v>
      </c>
      <c r="N1304" t="s">
        <v>26</v>
      </c>
      <c r="O1304" t="s">
        <v>28</v>
      </c>
    </row>
    <row r="1305" spans="1:15" x14ac:dyDescent="0.3">
      <c r="A1305">
        <v>4435</v>
      </c>
      <c r="B1305">
        <v>24.150700000000001</v>
      </c>
      <c r="C1305">
        <v>0</v>
      </c>
      <c r="D1305">
        <v>12.9999</v>
      </c>
      <c r="E1305">
        <v>0</v>
      </c>
      <c r="F1305" t="s">
        <v>22</v>
      </c>
      <c r="G1305" t="s">
        <v>23</v>
      </c>
      <c r="H1305" t="s">
        <v>17</v>
      </c>
      <c r="I1305">
        <v>27</v>
      </c>
      <c r="J1305" t="s">
        <v>19</v>
      </c>
      <c r="K1305" t="s">
        <v>25</v>
      </c>
      <c r="L1305">
        <v>1</v>
      </c>
      <c r="M1305">
        <v>16712.900000000001</v>
      </c>
      <c r="N1305" t="s">
        <v>26</v>
      </c>
      <c r="O1305" t="s">
        <v>21</v>
      </c>
    </row>
    <row r="1306" spans="1:15" x14ac:dyDescent="0.3">
      <c r="A1306">
        <v>4442</v>
      </c>
      <c r="B1306">
        <v>19.328399999999998</v>
      </c>
      <c r="C1306">
        <v>0</v>
      </c>
      <c r="D1306">
        <v>12.214600000000001</v>
      </c>
      <c r="E1306">
        <v>0</v>
      </c>
      <c r="F1306" t="s">
        <v>22</v>
      </c>
      <c r="G1306" t="s">
        <v>23</v>
      </c>
      <c r="H1306" t="s">
        <v>24</v>
      </c>
      <c r="I1306">
        <v>34</v>
      </c>
      <c r="J1306" t="s">
        <v>18</v>
      </c>
      <c r="K1306" t="s">
        <v>19</v>
      </c>
      <c r="L1306">
        <v>0</v>
      </c>
      <c r="M1306">
        <v>32657.7</v>
      </c>
      <c r="N1306" t="s">
        <v>26</v>
      </c>
      <c r="O1306" t="s">
        <v>28</v>
      </c>
    </row>
    <row r="1307" spans="1:15" x14ac:dyDescent="0.3">
      <c r="A1307">
        <v>4454</v>
      </c>
      <c r="B1307">
        <v>22.7744</v>
      </c>
      <c r="C1307">
        <v>0</v>
      </c>
      <c r="D1307">
        <v>28.0502</v>
      </c>
      <c r="E1307">
        <v>0</v>
      </c>
      <c r="F1307" t="s">
        <v>29</v>
      </c>
      <c r="G1307" t="s">
        <v>23</v>
      </c>
      <c r="H1307" t="s">
        <v>17</v>
      </c>
      <c r="I1307">
        <v>39</v>
      </c>
      <c r="J1307" t="s">
        <v>19</v>
      </c>
      <c r="K1307" t="s">
        <v>19</v>
      </c>
      <c r="L1307">
        <v>0</v>
      </c>
      <c r="M1307">
        <v>29227.8</v>
      </c>
      <c r="N1307" t="s">
        <v>26</v>
      </c>
      <c r="O1307" t="s">
        <v>28</v>
      </c>
    </row>
    <row r="1308" spans="1:15" x14ac:dyDescent="0.3">
      <c r="A1308">
        <v>4455</v>
      </c>
      <c r="B1308">
        <v>23.933199999999999</v>
      </c>
      <c r="C1308">
        <v>0</v>
      </c>
      <c r="D1308">
        <v>5.9782700000000002</v>
      </c>
      <c r="E1308">
        <v>0</v>
      </c>
      <c r="F1308" t="s">
        <v>22</v>
      </c>
      <c r="G1308" t="s">
        <v>23</v>
      </c>
      <c r="H1308" t="s">
        <v>24</v>
      </c>
      <c r="I1308">
        <v>87</v>
      </c>
      <c r="J1308" t="s">
        <v>19</v>
      </c>
      <c r="K1308" t="s">
        <v>25</v>
      </c>
      <c r="L1308">
        <v>0</v>
      </c>
      <c r="M1308">
        <v>37882.5</v>
      </c>
      <c r="N1308" t="s">
        <v>26</v>
      </c>
      <c r="O1308" t="s">
        <v>28</v>
      </c>
    </row>
    <row r="1309" spans="1:15" x14ac:dyDescent="0.3">
      <c r="A1309">
        <v>4456</v>
      </c>
      <c r="B1309">
        <v>12.34</v>
      </c>
      <c r="C1309">
        <v>0</v>
      </c>
      <c r="D1309">
        <v>80.922499999999999</v>
      </c>
      <c r="E1309">
        <v>0</v>
      </c>
      <c r="F1309" t="s">
        <v>15</v>
      </c>
      <c r="G1309" t="s">
        <v>23</v>
      </c>
      <c r="H1309" t="s">
        <v>17</v>
      </c>
      <c r="I1309">
        <v>91</v>
      </c>
      <c r="J1309" t="s">
        <v>18</v>
      </c>
      <c r="K1309" t="s">
        <v>25</v>
      </c>
      <c r="L1309">
        <v>2</v>
      </c>
      <c r="M1309">
        <v>69984.100000000006</v>
      </c>
      <c r="N1309" t="s">
        <v>20</v>
      </c>
      <c r="O1309" t="s">
        <v>21</v>
      </c>
    </row>
    <row r="1310" spans="1:15" x14ac:dyDescent="0.3">
      <c r="A1310">
        <v>4463</v>
      </c>
      <c r="B1310">
        <v>0.73580400000000001</v>
      </c>
      <c r="C1310">
        <v>0</v>
      </c>
      <c r="D1310">
        <v>8.8938799999999993</v>
      </c>
      <c r="E1310">
        <v>0</v>
      </c>
      <c r="F1310" t="s">
        <v>15</v>
      </c>
      <c r="G1310" t="s">
        <v>16</v>
      </c>
      <c r="H1310" t="s">
        <v>24</v>
      </c>
      <c r="I1310">
        <v>44</v>
      </c>
      <c r="J1310" t="s">
        <v>19</v>
      </c>
      <c r="K1310" t="s">
        <v>25</v>
      </c>
      <c r="L1310">
        <v>2</v>
      </c>
      <c r="M1310">
        <v>11861.4</v>
      </c>
      <c r="N1310" t="s">
        <v>26</v>
      </c>
      <c r="O1310" t="s">
        <v>28</v>
      </c>
    </row>
    <row r="1311" spans="1:15" x14ac:dyDescent="0.3">
      <c r="A1311">
        <v>4466</v>
      </c>
      <c r="B1311">
        <v>10.4651</v>
      </c>
      <c r="C1311">
        <v>0</v>
      </c>
      <c r="D1311">
        <v>33.158299999999997</v>
      </c>
      <c r="E1311">
        <v>0</v>
      </c>
      <c r="F1311" t="s">
        <v>22</v>
      </c>
      <c r="G1311" t="s">
        <v>16</v>
      </c>
      <c r="H1311" t="s">
        <v>17</v>
      </c>
      <c r="I1311">
        <v>44</v>
      </c>
      <c r="J1311" t="s">
        <v>18</v>
      </c>
      <c r="K1311" t="s">
        <v>25</v>
      </c>
      <c r="L1311">
        <v>0</v>
      </c>
      <c r="M1311">
        <v>44183.9</v>
      </c>
      <c r="N1311" t="s">
        <v>20</v>
      </c>
      <c r="O1311" t="s">
        <v>21</v>
      </c>
    </row>
    <row r="1312" spans="1:15" x14ac:dyDescent="0.3">
      <c r="A1312">
        <v>4471</v>
      </c>
      <c r="B1312">
        <v>25.558</v>
      </c>
      <c r="C1312">
        <v>0</v>
      </c>
      <c r="D1312">
        <v>53.202599999999997</v>
      </c>
      <c r="E1312">
        <v>0</v>
      </c>
      <c r="F1312" t="s">
        <v>15</v>
      </c>
      <c r="G1312" t="s">
        <v>16</v>
      </c>
      <c r="H1312" t="s">
        <v>17</v>
      </c>
      <c r="I1312">
        <v>26</v>
      </c>
      <c r="J1312" t="s">
        <v>19</v>
      </c>
      <c r="K1312" t="s">
        <v>25</v>
      </c>
      <c r="L1312">
        <v>0</v>
      </c>
      <c r="M1312">
        <v>34129.199999999997</v>
      </c>
      <c r="N1312" t="s">
        <v>20</v>
      </c>
      <c r="O1312" t="s">
        <v>21</v>
      </c>
    </row>
    <row r="1313" spans="1:15" x14ac:dyDescent="0.3">
      <c r="A1313">
        <v>4486</v>
      </c>
      <c r="B1313">
        <v>25.039200000000001</v>
      </c>
      <c r="C1313">
        <v>0</v>
      </c>
      <c r="D1313">
        <v>30.891100000000002</v>
      </c>
      <c r="E1313">
        <v>0</v>
      </c>
      <c r="F1313" t="s">
        <v>22</v>
      </c>
      <c r="G1313" t="s">
        <v>23</v>
      </c>
      <c r="H1313" t="s">
        <v>17</v>
      </c>
      <c r="I1313">
        <v>49</v>
      </c>
      <c r="J1313" t="s">
        <v>19</v>
      </c>
      <c r="K1313" t="s">
        <v>25</v>
      </c>
      <c r="L1313">
        <v>0</v>
      </c>
      <c r="M1313">
        <v>20730.7</v>
      </c>
      <c r="N1313" t="s">
        <v>26</v>
      </c>
      <c r="O1313" t="s">
        <v>28</v>
      </c>
    </row>
    <row r="1314" spans="1:15" x14ac:dyDescent="0.3">
      <c r="A1314">
        <v>4497</v>
      </c>
      <c r="B1314">
        <v>29.037800000000001</v>
      </c>
      <c r="C1314">
        <v>0</v>
      </c>
      <c r="D1314">
        <v>8.2789199999999994</v>
      </c>
      <c r="E1314">
        <v>0</v>
      </c>
      <c r="F1314" t="s">
        <v>22</v>
      </c>
      <c r="G1314" t="s">
        <v>23</v>
      </c>
      <c r="H1314" t="s">
        <v>17</v>
      </c>
      <c r="I1314">
        <v>56</v>
      </c>
      <c r="J1314" t="s">
        <v>19</v>
      </c>
      <c r="K1314" t="s">
        <v>19</v>
      </c>
      <c r="L1314">
        <v>1</v>
      </c>
      <c r="M1314">
        <v>7330.68</v>
      </c>
      <c r="N1314" t="s">
        <v>20</v>
      </c>
      <c r="O1314" t="s">
        <v>28</v>
      </c>
    </row>
    <row r="1315" spans="1:15" x14ac:dyDescent="0.3">
      <c r="A1315">
        <v>4501</v>
      </c>
      <c r="B1315">
        <v>24.0032</v>
      </c>
      <c r="C1315">
        <v>0</v>
      </c>
      <c r="D1315">
        <v>61.280200000000001</v>
      </c>
      <c r="E1315">
        <v>0</v>
      </c>
      <c r="F1315" t="s">
        <v>15</v>
      </c>
      <c r="G1315" t="s">
        <v>23</v>
      </c>
      <c r="H1315" t="s">
        <v>17</v>
      </c>
      <c r="I1315">
        <v>96</v>
      </c>
      <c r="J1315" t="s">
        <v>19</v>
      </c>
      <c r="K1315" t="s">
        <v>19</v>
      </c>
      <c r="L1315">
        <v>1</v>
      </c>
      <c r="M1315">
        <v>50290.7</v>
      </c>
      <c r="N1315" t="s">
        <v>26</v>
      </c>
      <c r="O1315" t="s">
        <v>28</v>
      </c>
    </row>
    <row r="1316" spans="1:15" x14ac:dyDescent="0.3">
      <c r="A1316">
        <v>4509</v>
      </c>
      <c r="B1316">
        <v>15.2811</v>
      </c>
      <c r="C1316">
        <v>1.84284</v>
      </c>
      <c r="D1316">
        <v>49.510100000000001</v>
      </c>
      <c r="E1316">
        <v>0</v>
      </c>
      <c r="F1316" t="s">
        <v>29</v>
      </c>
      <c r="G1316" t="s">
        <v>23</v>
      </c>
      <c r="H1316" t="s">
        <v>17</v>
      </c>
      <c r="I1316">
        <v>77</v>
      </c>
      <c r="J1316" t="s">
        <v>19</v>
      </c>
      <c r="K1316" t="s">
        <v>25</v>
      </c>
      <c r="L1316">
        <v>0</v>
      </c>
      <c r="M1316">
        <v>81875.8</v>
      </c>
      <c r="N1316" t="s">
        <v>26</v>
      </c>
      <c r="O1316" t="s">
        <v>28</v>
      </c>
    </row>
    <row r="1317" spans="1:15" ht="16.05" hidden="1" x14ac:dyDescent="0.3">
      <c r="A1317">
        <v>4514</v>
      </c>
      <c r="B1317">
        <v>0</v>
      </c>
      <c r="C1317">
        <v>0</v>
      </c>
      <c r="D1317">
        <v>4.0085499999999996</v>
      </c>
      <c r="E1317">
        <v>0</v>
      </c>
      <c r="F1317" t="s">
        <v>29</v>
      </c>
      <c r="G1317" t="s">
        <v>16</v>
      </c>
      <c r="H1317" t="s">
        <v>17</v>
      </c>
      <c r="I1317">
        <v>27</v>
      </c>
      <c r="J1317" t="s">
        <v>18</v>
      </c>
      <c r="K1317" t="s">
        <v>25</v>
      </c>
      <c r="L1317">
        <v>2</v>
      </c>
      <c r="M1317">
        <v>3353.28</v>
      </c>
      <c r="N1317" t="s">
        <v>20</v>
      </c>
      <c r="O1317" t="s">
        <v>27</v>
      </c>
    </row>
    <row r="1318" spans="1:15" x14ac:dyDescent="0.3">
      <c r="A1318">
        <v>4518</v>
      </c>
      <c r="B1318">
        <v>7.3853099999999996</v>
      </c>
      <c r="C1318">
        <v>0</v>
      </c>
      <c r="D1318">
        <v>6.8042999999999996</v>
      </c>
      <c r="E1318">
        <v>0</v>
      </c>
      <c r="F1318" t="s">
        <v>22</v>
      </c>
      <c r="G1318" t="s">
        <v>16</v>
      </c>
      <c r="H1318" t="s">
        <v>17</v>
      </c>
      <c r="I1318">
        <v>52</v>
      </c>
      <c r="J1318" t="s">
        <v>18</v>
      </c>
      <c r="K1318" t="s">
        <v>25</v>
      </c>
      <c r="L1318">
        <v>0</v>
      </c>
      <c r="M1318">
        <v>52963.3</v>
      </c>
      <c r="N1318" t="s">
        <v>20</v>
      </c>
      <c r="O1318" t="s">
        <v>21</v>
      </c>
    </row>
    <row r="1319" spans="1:15" x14ac:dyDescent="0.3">
      <c r="A1319">
        <v>4519</v>
      </c>
      <c r="B1319">
        <v>8.2772900000000007</v>
      </c>
      <c r="C1319">
        <v>0</v>
      </c>
      <c r="D1319">
        <v>7.9220199999999998</v>
      </c>
      <c r="E1319">
        <v>1</v>
      </c>
      <c r="F1319" t="s">
        <v>29</v>
      </c>
      <c r="G1319" t="s">
        <v>23</v>
      </c>
      <c r="H1319" t="s">
        <v>24</v>
      </c>
      <c r="I1319">
        <v>78</v>
      </c>
      <c r="J1319" t="s">
        <v>19</v>
      </c>
      <c r="K1319" t="s">
        <v>19</v>
      </c>
      <c r="L1319">
        <v>2</v>
      </c>
      <c r="M1319">
        <v>92731.3</v>
      </c>
      <c r="N1319" t="s">
        <v>20</v>
      </c>
      <c r="O1319" t="s">
        <v>28</v>
      </c>
    </row>
    <row r="1320" spans="1:15" x14ac:dyDescent="0.3">
      <c r="A1320">
        <v>4525</v>
      </c>
      <c r="B1320">
        <v>5.9858000000000002</v>
      </c>
      <c r="C1320">
        <v>7.9602199999999996</v>
      </c>
      <c r="D1320">
        <v>85.21</v>
      </c>
      <c r="E1320">
        <v>0</v>
      </c>
      <c r="F1320" t="s">
        <v>22</v>
      </c>
      <c r="G1320" t="s">
        <v>16</v>
      </c>
      <c r="H1320" t="s">
        <v>17</v>
      </c>
      <c r="I1320">
        <v>42</v>
      </c>
      <c r="J1320" t="s">
        <v>19</v>
      </c>
      <c r="K1320" t="s">
        <v>19</v>
      </c>
      <c r="L1320">
        <v>0</v>
      </c>
      <c r="M1320">
        <v>4324.22</v>
      </c>
      <c r="N1320" t="s">
        <v>26</v>
      </c>
      <c r="O1320" t="s">
        <v>21</v>
      </c>
    </row>
    <row r="1321" spans="1:15" x14ac:dyDescent="0.3">
      <c r="A1321">
        <v>4526</v>
      </c>
      <c r="B1321">
        <v>21.716699999999999</v>
      </c>
      <c r="C1321">
        <v>7.8648699999999998</v>
      </c>
      <c r="D1321">
        <v>80.607299999999995</v>
      </c>
      <c r="E1321">
        <v>0</v>
      </c>
      <c r="F1321" t="s">
        <v>22</v>
      </c>
      <c r="G1321" t="s">
        <v>16</v>
      </c>
      <c r="H1321" t="s">
        <v>17</v>
      </c>
      <c r="I1321">
        <v>63</v>
      </c>
      <c r="J1321" t="s">
        <v>19</v>
      </c>
      <c r="K1321" t="s">
        <v>25</v>
      </c>
      <c r="L1321">
        <v>0</v>
      </c>
      <c r="M1321">
        <v>90335.6</v>
      </c>
      <c r="N1321" t="s">
        <v>20</v>
      </c>
      <c r="O1321" t="s">
        <v>21</v>
      </c>
    </row>
    <row r="1322" spans="1:15" x14ac:dyDescent="0.3">
      <c r="A1322">
        <v>4536</v>
      </c>
      <c r="B1322">
        <v>12.0625</v>
      </c>
      <c r="C1322">
        <v>0</v>
      </c>
      <c r="D1322">
        <v>22.052499999999998</v>
      </c>
      <c r="E1322">
        <v>0</v>
      </c>
      <c r="F1322" t="s">
        <v>29</v>
      </c>
      <c r="G1322" t="s">
        <v>23</v>
      </c>
      <c r="H1322" t="s">
        <v>24</v>
      </c>
      <c r="I1322">
        <v>28</v>
      </c>
      <c r="J1322" t="s">
        <v>19</v>
      </c>
      <c r="K1322" t="s">
        <v>19</v>
      </c>
      <c r="L1322">
        <v>1</v>
      </c>
      <c r="M1322">
        <v>10385.299999999999</v>
      </c>
      <c r="N1322" t="s">
        <v>26</v>
      </c>
      <c r="O1322" t="s">
        <v>21</v>
      </c>
    </row>
    <row r="1323" spans="1:15" x14ac:dyDescent="0.3">
      <c r="A1323">
        <v>4539</v>
      </c>
      <c r="B1323">
        <v>0.82460699999999998</v>
      </c>
      <c r="C1323">
        <v>0</v>
      </c>
      <c r="D1323">
        <v>103.01</v>
      </c>
      <c r="E1323">
        <v>0</v>
      </c>
      <c r="F1323" t="s">
        <v>22</v>
      </c>
      <c r="G1323" t="s">
        <v>16</v>
      </c>
      <c r="H1323" t="s">
        <v>17</v>
      </c>
      <c r="I1323">
        <v>90</v>
      </c>
      <c r="J1323" t="s">
        <v>18</v>
      </c>
      <c r="K1323" t="s">
        <v>19</v>
      </c>
      <c r="L1323">
        <v>1</v>
      </c>
      <c r="M1323">
        <v>60034.9</v>
      </c>
      <c r="N1323" t="s">
        <v>20</v>
      </c>
      <c r="O1323" t="s">
        <v>28</v>
      </c>
    </row>
    <row r="1324" spans="1:15" x14ac:dyDescent="0.3">
      <c r="A1324">
        <v>4540</v>
      </c>
      <c r="B1324">
        <v>15.206300000000001</v>
      </c>
      <c r="C1324">
        <v>0</v>
      </c>
      <c r="D1324">
        <v>22.145</v>
      </c>
      <c r="E1324">
        <v>0</v>
      </c>
      <c r="F1324" t="s">
        <v>22</v>
      </c>
      <c r="G1324" t="s">
        <v>23</v>
      </c>
      <c r="H1324" t="s">
        <v>24</v>
      </c>
      <c r="I1324">
        <v>70</v>
      </c>
      <c r="J1324" t="s">
        <v>18</v>
      </c>
      <c r="K1324" t="s">
        <v>19</v>
      </c>
      <c r="L1324">
        <v>1</v>
      </c>
      <c r="M1324">
        <v>37521.4</v>
      </c>
      <c r="N1324" t="s">
        <v>26</v>
      </c>
      <c r="O1324" t="s">
        <v>28</v>
      </c>
    </row>
    <row r="1325" spans="1:15" x14ac:dyDescent="0.3">
      <c r="A1325">
        <v>4544</v>
      </c>
      <c r="B1325">
        <v>11.3941</v>
      </c>
      <c r="C1325">
        <v>0</v>
      </c>
      <c r="D1325">
        <v>103.068</v>
      </c>
      <c r="E1325">
        <v>0</v>
      </c>
      <c r="F1325" t="s">
        <v>22</v>
      </c>
      <c r="G1325" t="s">
        <v>23</v>
      </c>
      <c r="H1325" t="s">
        <v>24</v>
      </c>
      <c r="I1325">
        <v>68</v>
      </c>
      <c r="J1325" t="s">
        <v>19</v>
      </c>
      <c r="K1325" t="s">
        <v>25</v>
      </c>
      <c r="L1325">
        <v>0</v>
      </c>
      <c r="M1325">
        <v>3409.01</v>
      </c>
      <c r="N1325" t="s">
        <v>26</v>
      </c>
      <c r="O1325" t="s">
        <v>28</v>
      </c>
    </row>
    <row r="1326" spans="1:15" x14ac:dyDescent="0.3">
      <c r="A1326">
        <v>4546</v>
      </c>
      <c r="B1326">
        <v>1.56836</v>
      </c>
      <c r="C1326">
        <v>0</v>
      </c>
      <c r="D1326">
        <v>153.82300000000001</v>
      </c>
      <c r="E1326">
        <v>0</v>
      </c>
      <c r="F1326" t="s">
        <v>22</v>
      </c>
      <c r="G1326" t="s">
        <v>16</v>
      </c>
      <c r="H1326" t="s">
        <v>17</v>
      </c>
      <c r="I1326">
        <v>40</v>
      </c>
      <c r="J1326" t="s">
        <v>18</v>
      </c>
      <c r="K1326" t="s">
        <v>25</v>
      </c>
      <c r="L1326">
        <v>1</v>
      </c>
      <c r="M1326">
        <v>16463</v>
      </c>
      <c r="N1326" t="s">
        <v>20</v>
      </c>
      <c r="O1326" t="s">
        <v>21</v>
      </c>
    </row>
    <row r="1327" spans="1:15" x14ac:dyDescent="0.3">
      <c r="A1327">
        <v>4548</v>
      </c>
      <c r="B1327">
        <v>20.621300000000002</v>
      </c>
      <c r="C1327">
        <v>9.5334000000000002E-2</v>
      </c>
      <c r="D1327">
        <v>69.552400000000006</v>
      </c>
      <c r="E1327">
        <v>0</v>
      </c>
      <c r="F1327" t="s">
        <v>22</v>
      </c>
      <c r="G1327" t="s">
        <v>23</v>
      </c>
      <c r="H1327" t="s">
        <v>17</v>
      </c>
      <c r="I1327">
        <v>31</v>
      </c>
      <c r="J1327" t="s">
        <v>19</v>
      </c>
      <c r="K1327" t="s">
        <v>25</v>
      </c>
      <c r="L1327">
        <v>1</v>
      </c>
      <c r="M1327">
        <v>28464</v>
      </c>
      <c r="N1327" t="s">
        <v>20</v>
      </c>
      <c r="O1327" t="s">
        <v>28</v>
      </c>
    </row>
    <row r="1328" spans="1:15" x14ac:dyDescent="0.3">
      <c r="A1328">
        <v>4549</v>
      </c>
      <c r="B1328">
        <v>24.818200000000001</v>
      </c>
      <c r="C1328">
        <v>0</v>
      </c>
      <c r="D1328">
        <v>79.348699999999994</v>
      </c>
      <c r="E1328">
        <v>0</v>
      </c>
      <c r="F1328" t="s">
        <v>22</v>
      </c>
      <c r="G1328" t="s">
        <v>23</v>
      </c>
      <c r="H1328" t="s">
        <v>17</v>
      </c>
      <c r="I1328">
        <v>25</v>
      </c>
      <c r="J1328" t="s">
        <v>18</v>
      </c>
      <c r="K1328" t="s">
        <v>25</v>
      </c>
      <c r="L1328">
        <v>1</v>
      </c>
      <c r="M1328">
        <v>7320.73</v>
      </c>
      <c r="N1328" t="s">
        <v>26</v>
      </c>
      <c r="O1328" t="s">
        <v>21</v>
      </c>
    </row>
    <row r="1329" spans="1:15" x14ac:dyDescent="0.3">
      <c r="A1329">
        <v>4551</v>
      </c>
      <c r="B1329">
        <v>18.224599999999999</v>
      </c>
      <c r="C1329">
        <v>0</v>
      </c>
      <c r="D1329">
        <v>122.35</v>
      </c>
      <c r="E1329">
        <v>3</v>
      </c>
      <c r="F1329" t="s">
        <v>22</v>
      </c>
      <c r="G1329" t="s">
        <v>16</v>
      </c>
      <c r="H1329" t="s">
        <v>17</v>
      </c>
      <c r="I1329">
        <v>28</v>
      </c>
      <c r="J1329" t="s">
        <v>19</v>
      </c>
      <c r="K1329" t="s">
        <v>19</v>
      </c>
      <c r="L1329">
        <v>0</v>
      </c>
      <c r="M1329">
        <v>96563.5</v>
      </c>
      <c r="N1329" t="s">
        <v>20</v>
      </c>
      <c r="O1329" t="s">
        <v>28</v>
      </c>
    </row>
    <row r="1330" spans="1:15" x14ac:dyDescent="0.3">
      <c r="A1330">
        <v>4552</v>
      </c>
      <c r="B1330">
        <v>10.2546</v>
      </c>
      <c r="C1330">
        <v>1.9363900000000001</v>
      </c>
      <c r="D1330">
        <v>145.072</v>
      </c>
      <c r="E1330">
        <v>1</v>
      </c>
      <c r="F1330" t="s">
        <v>22</v>
      </c>
      <c r="G1330" t="s">
        <v>23</v>
      </c>
      <c r="H1330" t="s">
        <v>17</v>
      </c>
      <c r="I1330">
        <v>54</v>
      </c>
      <c r="J1330" t="s">
        <v>18</v>
      </c>
      <c r="K1330" t="s">
        <v>25</v>
      </c>
      <c r="L1330">
        <v>0</v>
      </c>
      <c r="M1330">
        <v>60774.6</v>
      </c>
      <c r="N1330" t="s">
        <v>26</v>
      </c>
      <c r="O1330" t="s">
        <v>21</v>
      </c>
    </row>
    <row r="1331" spans="1:15" x14ac:dyDescent="0.3">
      <c r="A1331">
        <v>4558</v>
      </c>
      <c r="B1331">
        <v>9.4919600000000006</v>
      </c>
      <c r="C1331">
        <v>1.69723</v>
      </c>
      <c r="D1331">
        <v>32.165999999999997</v>
      </c>
      <c r="E1331">
        <v>0</v>
      </c>
      <c r="F1331" t="s">
        <v>29</v>
      </c>
      <c r="G1331" t="s">
        <v>16</v>
      </c>
      <c r="H1331" t="s">
        <v>17</v>
      </c>
      <c r="I1331">
        <v>44</v>
      </c>
      <c r="J1331" t="s">
        <v>19</v>
      </c>
      <c r="K1331" t="s">
        <v>19</v>
      </c>
      <c r="L1331">
        <v>1</v>
      </c>
      <c r="M1331">
        <v>36638.199999999997</v>
      </c>
      <c r="N1331" t="s">
        <v>26</v>
      </c>
      <c r="O1331" t="s">
        <v>21</v>
      </c>
    </row>
    <row r="1332" spans="1:15" x14ac:dyDescent="0.3">
      <c r="A1332">
        <v>4564</v>
      </c>
      <c r="B1332">
        <v>27.436699999999998</v>
      </c>
      <c r="C1332">
        <v>0</v>
      </c>
      <c r="D1332">
        <v>10.943</v>
      </c>
      <c r="E1332">
        <v>0</v>
      </c>
      <c r="F1332" t="s">
        <v>29</v>
      </c>
      <c r="G1332" t="s">
        <v>23</v>
      </c>
      <c r="H1332" t="s">
        <v>17</v>
      </c>
      <c r="I1332">
        <v>39</v>
      </c>
      <c r="J1332" t="s">
        <v>18</v>
      </c>
      <c r="K1332" t="s">
        <v>25</v>
      </c>
      <c r="L1332">
        <v>2</v>
      </c>
      <c r="M1332">
        <v>51662.2</v>
      </c>
      <c r="N1332" t="s">
        <v>26</v>
      </c>
      <c r="O1332" t="s">
        <v>28</v>
      </c>
    </row>
    <row r="1333" spans="1:15" x14ac:dyDescent="0.3">
      <c r="A1333">
        <v>4565</v>
      </c>
      <c r="B1333">
        <v>21.4132</v>
      </c>
      <c r="C1333">
        <v>7.6155400000000002</v>
      </c>
      <c r="D1333">
        <v>66.787000000000006</v>
      </c>
      <c r="E1333">
        <v>0</v>
      </c>
      <c r="F1333" t="s">
        <v>22</v>
      </c>
      <c r="G1333" t="s">
        <v>23</v>
      </c>
      <c r="H1333" t="s">
        <v>24</v>
      </c>
      <c r="I1333">
        <v>69</v>
      </c>
      <c r="J1333" t="s">
        <v>19</v>
      </c>
      <c r="K1333" t="s">
        <v>19</v>
      </c>
      <c r="L1333">
        <v>0</v>
      </c>
      <c r="M1333">
        <v>67108.3</v>
      </c>
      <c r="N1333" t="s">
        <v>20</v>
      </c>
      <c r="O1333" t="s">
        <v>21</v>
      </c>
    </row>
    <row r="1334" spans="1:15" ht="16.05" hidden="1" x14ac:dyDescent="0.3">
      <c r="A1334">
        <v>4567</v>
      </c>
      <c r="B1334">
        <v>0</v>
      </c>
      <c r="C1334">
        <v>0</v>
      </c>
      <c r="D1334">
        <v>2.7084899999999998</v>
      </c>
      <c r="E1334">
        <v>0</v>
      </c>
      <c r="F1334" t="s">
        <v>15</v>
      </c>
      <c r="G1334" t="s">
        <v>16</v>
      </c>
      <c r="H1334" t="s">
        <v>17</v>
      </c>
      <c r="I1334">
        <v>42</v>
      </c>
      <c r="J1334" t="s">
        <v>18</v>
      </c>
      <c r="K1334" t="s">
        <v>19</v>
      </c>
      <c r="L1334">
        <v>1</v>
      </c>
      <c r="M1334">
        <v>82666.3</v>
      </c>
      <c r="N1334" t="s">
        <v>26</v>
      </c>
      <c r="O1334" t="s">
        <v>27</v>
      </c>
    </row>
    <row r="1335" spans="1:15" ht="16.05" hidden="1" x14ac:dyDescent="0.3">
      <c r="A1335">
        <v>4570</v>
      </c>
      <c r="B1335">
        <v>0</v>
      </c>
      <c r="C1335">
        <v>0</v>
      </c>
      <c r="D1335">
        <v>0.266878</v>
      </c>
      <c r="E1335">
        <v>1</v>
      </c>
      <c r="F1335" t="s">
        <v>15</v>
      </c>
      <c r="G1335" t="s">
        <v>23</v>
      </c>
      <c r="H1335" t="s">
        <v>17</v>
      </c>
      <c r="I1335">
        <v>77</v>
      </c>
      <c r="J1335" t="s">
        <v>19</v>
      </c>
      <c r="K1335" t="s">
        <v>19</v>
      </c>
      <c r="L1335">
        <v>0</v>
      </c>
      <c r="M1335">
        <v>26266.3</v>
      </c>
      <c r="N1335" t="s">
        <v>20</v>
      </c>
      <c r="O1335" t="s">
        <v>27</v>
      </c>
    </row>
    <row r="1336" spans="1:15" x14ac:dyDescent="0.3">
      <c r="A1336">
        <v>4571</v>
      </c>
      <c r="B1336">
        <v>23.619399999999999</v>
      </c>
      <c r="C1336">
        <v>0</v>
      </c>
      <c r="D1336">
        <v>84.728200000000001</v>
      </c>
      <c r="E1336">
        <v>0</v>
      </c>
      <c r="F1336" t="s">
        <v>22</v>
      </c>
      <c r="G1336" t="s">
        <v>16</v>
      </c>
      <c r="H1336" t="s">
        <v>17</v>
      </c>
      <c r="I1336">
        <v>29</v>
      </c>
      <c r="J1336" t="s">
        <v>19</v>
      </c>
      <c r="K1336" t="s">
        <v>19</v>
      </c>
      <c r="L1336">
        <v>2</v>
      </c>
      <c r="M1336">
        <v>21288.3</v>
      </c>
      <c r="N1336" t="s">
        <v>26</v>
      </c>
      <c r="O1336" t="s">
        <v>21</v>
      </c>
    </row>
    <row r="1337" spans="1:15" x14ac:dyDescent="0.3">
      <c r="A1337">
        <v>4584</v>
      </c>
      <c r="B1337">
        <v>27.704000000000001</v>
      </c>
      <c r="C1337">
        <v>0</v>
      </c>
      <c r="D1337">
        <v>39.171799999999998</v>
      </c>
      <c r="E1337">
        <v>1</v>
      </c>
      <c r="F1337" t="s">
        <v>22</v>
      </c>
      <c r="G1337" t="s">
        <v>16</v>
      </c>
      <c r="H1337" t="s">
        <v>17</v>
      </c>
      <c r="I1337">
        <v>78</v>
      </c>
      <c r="J1337" t="s">
        <v>19</v>
      </c>
      <c r="K1337" t="s">
        <v>25</v>
      </c>
      <c r="L1337">
        <v>0</v>
      </c>
      <c r="M1337">
        <v>59699.8</v>
      </c>
      <c r="N1337" t="s">
        <v>26</v>
      </c>
      <c r="O1337" t="s">
        <v>28</v>
      </c>
    </row>
    <row r="1338" spans="1:15" x14ac:dyDescent="0.3">
      <c r="A1338">
        <v>4587</v>
      </c>
      <c r="B1338">
        <v>7.9494199999999999</v>
      </c>
      <c r="C1338">
        <v>0</v>
      </c>
      <c r="D1338">
        <v>118.236</v>
      </c>
      <c r="E1338">
        <v>0</v>
      </c>
      <c r="F1338" t="s">
        <v>29</v>
      </c>
      <c r="G1338" t="s">
        <v>23</v>
      </c>
      <c r="H1338" t="s">
        <v>17</v>
      </c>
      <c r="I1338">
        <v>87</v>
      </c>
      <c r="J1338" t="s">
        <v>18</v>
      </c>
      <c r="K1338" t="s">
        <v>25</v>
      </c>
      <c r="L1338">
        <v>0</v>
      </c>
      <c r="M1338">
        <v>20409</v>
      </c>
      <c r="N1338" t="s">
        <v>20</v>
      </c>
      <c r="O1338" t="s">
        <v>21</v>
      </c>
    </row>
    <row r="1339" spans="1:15" x14ac:dyDescent="0.3">
      <c r="A1339">
        <v>4589</v>
      </c>
      <c r="B1339">
        <v>17.092700000000001</v>
      </c>
      <c r="C1339">
        <v>0</v>
      </c>
      <c r="D1339">
        <v>48.975000000000001</v>
      </c>
      <c r="E1339">
        <v>0</v>
      </c>
      <c r="F1339" t="s">
        <v>15</v>
      </c>
      <c r="G1339" t="s">
        <v>23</v>
      </c>
      <c r="H1339" t="s">
        <v>17</v>
      </c>
      <c r="I1339">
        <v>27</v>
      </c>
      <c r="J1339" t="s">
        <v>19</v>
      </c>
      <c r="K1339" t="s">
        <v>19</v>
      </c>
      <c r="L1339">
        <v>0</v>
      </c>
      <c r="M1339">
        <v>85079.5</v>
      </c>
      <c r="N1339" t="s">
        <v>26</v>
      </c>
      <c r="O1339" t="s">
        <v>28</v>
      </c>
    </row>
    <row r="1340" spans="1:15" x14ac:dyDescent="0.3">
      <c r="A1340">
        <v>4590</v>
      </c>
      <c r="B1340">
        <v>16.696000000000002</v>
      </c>
      <c r="C1340">
        <v>0</v>
      </c>
      <c r="D1340">
        <v>71.683700000000002</v>
      </c>
      <c r="E1340">
        <v>0</v>
      </c>
      <c r="F1340" t="s">
        <v>22</v>
      </c>
      <c r="G1340" t="s">
        <v>23</v>
      </c>
      <c r="H1340" t="s">
        <v>17</v>
      </c>
      <c r="I1340">
        <v>63</v>
      </c>
      <c r="J1340" t="s">
        <v>19</v>
      </c>
      <c r="K1340" t="s">
        <v>19</v>
      </c>
      <c r="L1340">
        <v>2</v>
      </c>
      <c r="M1340">
        <v>31282.799999999999</v>
      </c>
      <c r="N1340" t="s">
        <v>20</v>
      </c>
      <c r="O1340" t="s">
        <v>28</v>
      </c>
    </row>
    <row r="1341" spans="1:15" x14ac:dyDescent="0.3">
      <c r="A1341">
        <v>4592</v>
      </c>
      <c r="B1341">
        <v>6.25047</v>
      </c>
      <c r="C1341">
        <v>0</v>
      </c>
      <c r="D1341">
        <v>72.560299999999998</v>
      </c>
      <c r="E1341">
        <v>0</v>
      </c>
      <c r="F1341" t="s">
        <v>29</v>
      </c>
      <c r="G1341" t="s">
        <v>16</v>
      </c>
      <c r="H1341" t="s">
        <v>17</v>
      </c>
      <c r="I1341">
        <v>26</v>
      </c>
      <c r="J1341" t="s">
        <v>18</v>
      </c>
      <c r="K1341" t="s">
        <v>19</v>
      </c>
      <c r="L1341">
        <v>0</v>
      </c>
      <c r="M1341">
        <v>57372.4</v>
      </c>
      <c r="N1341" t="s">
        <v>20</v>
      </c>
      <c r="O1341" t="s">
        <v>28</v>
      </c>
    </row>
    <row r="1342" spans="1:15" x14ac:dyDescent="0.3">
      <c r="A1342">
        <v>4602</v>
      </c>
      <c r="B1342">
        <v>24.947900000000001</v>
      </c>
      <c r="C1342">
        <v>0</v>
      </c>
      <c r="D1342">
        <v>29.109500000000001</v>
      </c>
      <c r="E1342">
        <v>0</v>
      </c>
      <c r="F1342" t="s">
        <v>22</v>
      </c>
      <c r="G1342" t="s">
        <v>16</v>
      </c>
      <c r="H1342" t="s">
        <v>17</v>
      </c>
      <c r="I1342">
        <v>89</v>
      </c>
      <c r="J1342" t="s">
        <v>18</v>
      </c>
      <c r="K1342" t="s">
        <v>25</v>
      </c>
      <c r="L1342">
        <v>2</v>
      </c>
      <c r="M1342">
        <v>27492.2</v>
      </c>
      <c r="N1342" t="s">
        <v>26</v>
      </c>
      <c r="O1342" t="s">
        <v>21</v>
      </c>
    </row>
    <row r="1343" spans="1:15" x14ac:dyDescent="0.3">
      <c r="A1343">
        <v>4604</v>
      </c>
      <c r="B1343">
        <v>18.571999999999999</v>
      </c>
      <c r="C1343">
        <v>0</v>
      </c>
      <c r="D1343">
        <v>56.662500000000001</v>
      </c>
      <c r="E1343">
        <v>0</v>
      </c>
      <c r="F1343" t="s">
        <v>15</v>
      </c>
      <c r="G1343" t="s">
        <v>23</v>
      </c>
      <c r="H1343" t="s">
        <v>17</v>
      </c>
      <c r="I1343">
        <v>73</v>
      </c>
      <c r="J1343" t="s">
        <v>19</v>
      </c>
      <c r="K1343" t="s">
        <v>19</v>
      </c>
      <c r="L1343">
        <v>0</v>
      </c>
      <c r="M1343">
        <v>19654.900000000001</v>
      </c>
      <c r="N1343" t="s">
        <v>26</v>
      </c>
      <c r="O1343" t="s">
        <v>28</v>
      </c>
    </row>
    <row r="1344" spans="1:15" x14ac:dyDescent="0.3">
      <c r="A1344">
        <v>4605</v>
      </c>
      <c r="B1344">
        <v>23.719100000000001</v>
      </c>
      <c r="C1344">
        <v>0</v>
      </c>
      <c r="D1344">
        <v>186.10300000000001</v>
      </c>
      <c r="E1344">
        <v>0</v>
      </c>
      <c r="F1344" t="s">
        <v>22</v>
      </c>
      <c r="G1344" t="s">
        <v>16</v>
      </c>
      <c r="H1344" t="s">
        <v>17</v>
      </c>
      <c r="I1344">
        <v>84</v>
      </c>
      <c r="J1344" t="s">
        <v>18</v>
      </c>
      <c r="K1344" t="s">
        <v>19</v>
      </c>
      <c r="L1344">
        <v>2</v>
      </c>
      <c r="M1344">
        <v>23684.1</v>
      </c>
      <c r="N1344" t="s">
        <v>26</v>
      </c>
      <c r="O1344" t="s">
        <v>28</v>
      </c>
    </row>
    <row r="1345" spans="1:15" x14ac:dyDescent="0.3">
      <c r="A1345">
        <v>4607</v>
      </c>
      <c r="B1345">
        <v>9.2659800000000008</v>
      </c>
      <c r="C1345">
        <v>0</v>
      </c>
      <c r="D1345">
        <v>53.371400000000001</v>
      </c>
      <c r="E1345">
        <v>0</v>
      </c>
      <c r="F1345" t="s">
        <v>15</v>
      </c>
      <c r="G1345" t="s">
        <v>23</v>
      </c>
      <c r="H1345" t="s">
        <v>24</v>
      </c>
      <c r="I1345">
        <v>73</v>
      </c>
      <c r="J1345" t="s">
        <v>19</v>
      </c>
      <c r="K1345" t="s">
        <v>19</v>
      </c>
      <c r="L1345">
        <v>2</v>
      </c>
      <c r="M1345">
        <v>7010.68</v>
      </c>
      <c r="N1345" t="s">
        <v>26</v>
      </c>
      <c r="O1345" t="s">
        <v>28</v>
      </c>
    </row>
    <row r="1346" spans="1:15" x14ac:dyDescent="0.3">
      <c r="A1346">
        <v>4612</v>
      </c>
      <c r="B1346">
        <v>25.290900000000001</v>
      </c>
      <c r="C1346">
        <v>0</v>
      </c>
      <c r="D1346">
        <v>46.730899999999998</v>
      </c>
      <c r="E1346">
        <v>0</v>
      </c>
      <c r="F1346" t="s">
        <v>15</v>
      </c>
      <c r="G1346" t="s">
        <v>16</v>
      </c>
      <c r="H1346" t="s">
        <v>17</v>
      </c>
      <c r="I1346">
        <v>84</v>
      </c>
      <c r="J1346" t="s">
        <v>18</v>
      </c>
      <c r="K1346" t="s">
        <v>19</v>
      </c>
      <c r="L1346">
        <v>0</v>
      </c>
      <c r="M1346">
        <v>87840.6</v>
      </c>
      <c r="N1346" t="s">
        <v>20</v>
      </c>
      <c r="O1346" t="s">
        <v>21</v>
      </c>
    </row>
    <row r="1347" spans="1:15" x14ac:dyDescent="0.3">
      <c r="A1347">
        <v>4613</v>
      </c>
      <c r="B1347">
        <v>9.8716100000000004</v>
      </c>
      <c r="C1347">
        <v>0</v>
      </c>
      <c r="D1347">
        <v>33.066600000000001</v>
      </c>
      <c r="E1347">
        <v>1</v>
      </c>
      <c r="F1347" t="s">
        <v>22</v>
      </c>
      <c r="G1347" t="s">
        <v>16</v>
      </c>
      <c r="H1347" t="s">
        <v>17</v>
      </c>
      <c r="I1347">
        <v>45</v>
      </c>
      <c r="J1347" t="s">
        <v>19</v>
      </c>
      <c r="K1347" t="s">
        <v>19</v>
      </c>
      <c r="L1347">
        <v>2</v>
      </c>
      <c r="M1347">
        <v>23695.599999999999</v>
      </c>
      <c r="N1347" t="s">
        <v>26</v>
      </c>
      <c r="O1347" t="s">
        <v>28</v>
      </c>
    </row>
    <row r="1348" spans="1:15" x14ac:dyDescent="0.3">
      <c r="A1348">
        <v>4614</v>
      </c>
      <c r="B1348">
        <v>17.275200000000002</v>
      </c>
      <c r="C1348">
        <v>0</v>
      </c>
      <c r="D1348">
        <v>8.9864700000000006</v>
      </c>
      <c r="E1348">
        <v>2</v>
      </c>
      <c r="F1348" t="s">
        <v>22</v>
      </c>
      <c r="G1348" t="s">
        <v>16</v>
      </c>
      <c r="H1348" t="s">
        <v>17</v>
      </c>
      <c r="I1348">
        <v>24</v>
      </c>
      <c r="J1348" t="s">
        <v>18</v>
      </c>
      <c r="K1348" t="s">
        <v>19</v>
      </c>
      <c r="L1348">
        <v>1</v>
      </c>
      <c r="M1348">
        <v>33065</v>
      </c>
      <c r="N1348" t="s">
        <v>26</v>
      </c>
      <c r="O1348" t="s">
        <v>21</v>
      </c>
    </row>
    <row r="1349" spans="1:15" x14ac:dyDescent="0.3">
      <c r="A1349">
        <v>4619</v>
      </c>
      <c r="B1349">
        <v>14.2911</v>
      </c>
      <c r="C1349">
        <v>0</v>
      </c>
      <c r="D1349">
        <v>64.327799999999996</v>
      </c>
      <c r="E1349">
        <v>0</v>
      </c>
      <c r="F1349" t="s">
        <v>22</v>
      </c>
      <c r="G1349" t="s">
        <v>23</v>
      </c>
      <c r="H1349" t="s">
        <v>17</v>
      </c>
      <c r="I1349">
        <v>32</v>
      </c>
      <c r="J1349" t="s">
        <v>19</v>
      </c>
      <c r="K1349" t="s">
        <v>19</v>
      </c>
      <c r="L1349">
        <v>2</v>
      </c>
      <c r="M1349">
        <v>24176.799999999999</v>
      </c>
      <c r="N1349" t="s">
        <v>20</v>
      </c>
      <c r="O1349" t="s">
        <v>28</v>
      </c>
    </row>
    <row r="1350" spans="1:15" x14ac:dyDescent="0.3">
      <c r="A1350">
        <v>4622</v>
      </c>
      <c r="B1350">
        <v>25.463699999999999</v>
      </c>
      <c r="C1350">
        <v>0</v>
      </c>
      <c r="D1350">
        <v>43.9116</v>
      </c>
      <c r="E1350">
        <v>0</v>
      </c>
      <c r="F1350" t="s">
        <v>29</v>
      </c>
      <c r="G1350" t="s">
        <v>16</v>
      </c>
      <c r="H1350" t="s">
        <v>24</v>
      </c>
      <c r="I1350">
        <v>46</v>
      </c>
      <c r="J1350" t="s">
        <v>19</v>
      </c>
      <c r="K1350" t="s">
        <v>19</v>
      </c>
      <c r="L1350">
        <v>0</v>
      </c>
      <c r="M1350">
        <v>10689.4</v>
      </c>
      <c r="N1350" t="s">
        <v>26</v>
      </c>
      <c r="O1350" t="s">
        <v>28</v>
      </c>
    </row>
    <row r="1351" spans="1:15" x14ac:dyDescent="0.3">
      <c r="A1351">
        <v>4628</v>
      </c>
      <c r="B1351">
        <v>5.5177800000000001</v>
      </c>
      <c r="C1351">
        <v>0</v>
      </c>
      <c r="D1351">
        <v>16.051600000000001</v>
      </c>
      <c r="E1351">
        <v>0</v>
      </c>
      <c r="F1351" t="s">
        <v>22</v>
      </c>
      <c r="G1351" t="s">
        <v>16</v>
      </c>
      <c r="H1351" t="s">
        <v>17</v>
      </c>
      <c r="I1351">
        <v>18</v>
      </c>
      <c r="J1351" t="s">
        <v>19</v>
      </c>
      <c r="K1351" t="s">
        <v>25</v>
      </c>
      <c r="L1351">
        <v>2</v>
      </c>
      <c r="M1351">
        <v>19546.599999999999</v>
      </c>
      <c r="N1351" t="s">
        <v>26</v>
      </c>
      <c r="O1351" t="s">
        <v>28</v>
      </c>
    </row>
    <row r="1352" spans="1:15" ht="16.05" hidden="1" x14ac:dyDescent="0.3">
      <c r="A1352">
        <v>4630</v>
      </c>
      <c r="B1352">
        <v>0</v>
      </c>
      <c r="C1352">
        <v>0</v>
      </c>
      <c r="D1352">
        <v>0.28212999999999999</v>
      </c>
      <c r="E1352">
        <v>1</v>
      </c>
      <c r="F1352" t="s">
        <v>22</v>
      </c>
      <c r="G1352" t="s">
        <v>16</v>
      </c>
      <c r="H1352" t="s">
        <v>24</v>
      </c>
      <c r="I1352">
        <v>85</v>
      </c>
      <c r="J1352" t="s">
        <v>19</v>
      </c>
      <c r="K1352" t="s">
        <v>25</v>
      </c>
      <c r="L1352">
        <v>0</v>
      </c>
      <c r="M1352">
        <v>8372.23</v>
      </c>
      <c r="N1352" t="s">
        <v>20</v>
      </c>
      <c r="O1352" t="s">
        <v>27</v>
      </c>
    </row>
    <row r="1353" spans="1:15" x14ac:dyDescent="0.3">
      <c r="A1353">
        <v>4632</v>
      </c>
      <c r="B1353">
        <v>23.129899999999999</v>
      </c>
      <c r="C1353">
        <v>5.6021999999999998</v>
      </c>
      <c r="D1353">
        <v>96.177099999999996</v>
      </c>
      <c r="E1353">
        <v>0</v>
      </c>
      <c r="F1353" t="s">
        <v>15</v>
      </c>
      <c r="G1353" t="s">
        <v>23</v>
      </c>
      <c r="H1353" t="s">
        <v>17</v>
      </c>
      <c r="I1353">
        <v>65</v>
      </c>
      <c r="J1353" t="s">
        <v>19</v>
      </c>
      <c r="K1353" t="s">
        <v>19</v>
      </c>
      <c r="L1353">
        <v>1</v>
      </c>
      <c r="M1353">
        <v>82783.8</v>
      </c>
      <c r="N1353" t="s">
        <v>20</v>
      </c>
      <c r="O1353" t="s">
        <v>28</v>
      </c>
    </row>
    <row r="1354" spans="1:15" ht="16.05" hidden="1" x14ac:dyDescent="0.3">
      <c r="A1354">
        <v>4633</v>
      </c>
      <c r="B1354">
        <v>0</v>
      </c>
      <c r="C1354">
        <v>0</v>
      </c>
      <c r="D1354">
        <v>3.2661600000000002</v>
      </c>
      <c r="E1354">
        <v>0</v>
      </c>
      <c r="F1354" t="s">
        <v>22</v>
      </c>
      <c r="G1354" t="s">
        <v>23</v>
      </c>
      <c r="H1354" t="s">
        <v>24</v>
      </c>
      <c r="I1354">
        <v>54</v>
      </c>
      <c r="J1354" t="s">
        <v>18</v>
      </c>
      <c r="K1354" t="s">
        <v>19</v>
      </c>
      <c r="L1354">
        <v>2</v>
      </c>
      <c r="M1354">
        <v>1370.08</v>
      </c>
      <c r="N1354" t="s">
        <v>26</v>
      </c>
      <c r="O1354" t="s">
        <v>27</v>
      </c>
    </row>
    <row r="1355" spans="1:15" x14ac:dyDescent="0.3">
      <c r="A1355">
        <v>4634</v>
      </c>
      <c r="B1355">
        <v>2.8261099999999999</v>
      </c>
      <c r="C1355">
        <v>0</v>
      </c>
      <c r="D1355">
        <v>40.245899999999999</v>
      </c>
      <c r="E1355">
        <v>0</v>
      </c>
      <c r="F1355" t="s">
        <v>22</v>
      </c>
      <c r="G1355" t="s">
        <v>16</v>
      </c>
      <c r="H1355" t="s">
        <v>24</v>
      </c>
      <c r="I1355">
        <v>49</v>
      </c>
      <c r="J1355" t="s">
        <v>19</v>
      </c>
      <c r="K1355" t="s">
        <v>25</v>
      </c>
      <c r="L1355">
        <v>1</v>
      </c>
      <c r="M1355">
        <v>29894.400000000001</v>
      </c>
      <c r="N1355" t="s">
        <v>26</v>
      </c>
      <c r="O1355" t="s">
        <v>28</v>
      </c>
    </row>
    <row r="1356" spans="1:15" x14ac:dyDescent="0.3">
      <c r="A1356">
        <v>4637</v>
      </c>
      <c r="B1356">
        <v>19.428100000000001</v>
      </c>
      <c r="C1356">
        <v>0</v>
      </c>
      <c r="D1356">
        <v>91.786799999999999</v>
      </c>
      <c r="E1356">
        <v>0</v>
      </c>
      <c r="F1356" t="s">
        <v>22</v>
      </c>
      <c r="G1356" t="s">
        <v>16</v>
      </c>
      <c r="H1356" t="s">
        <v>17</v>
      </c>
      <c r="I1356">
        <v>63</v>
      </c>
      <c r="J1356" t="s">
        <v>19</v>
      </c>
      <c r="K1356" t="s">
        <v>25</v>
      </c>
      <c r="L1356">
        <v>2</v>
      </c>
      <c r="M1356">
        <v>39753.300000000003</v>
      </c>
      <c r="N1356" t="s">
        <v>26</v>
      </c>
      <c r="O1356" t="s">
        <v>28</v>
      </c>
    </row>
    <row r="1357" spans="1:15" x14ac:dyDescent="0.3">
      <c r="A1357">
        <v>4644</v>
      </c>
      <c r="B1357">
        <v>26.1203</v>
      </c>
      <c r="C1357">
        <v>9.5267800000000005</v>
      </c>
      <c r="D1357">
        <v>37.886299999999999</v>
      </c>
      <c r="E1357">
        <v>1</v>
      </c>
      <c r="F1357" t="s">
        <v>15</v>
      </c>
      <c r="G1357" t="s">
        <v>23</v>
      </c>
      <c r="H1357" t="s">
        <v>17</v>
      </c>
      <c r="I1357">
        <v>54</v>
      </c>
      <c r="J1357" t="s">
        <v>18</v>
      </c>
      <c r="K1357" t="s">
        <v>25</v>
      </c>
      <c r="L1357">
        <v>1</v>
      </c>
      <c r="M1357">
        <v>11659.5</v>
      </c>
      <c r="N1357" t="s">
        <v>20</v>
      </c>
      <c r="O1357" t="s">
        <v>21</v>
      </c>
    </row>
    <row r="1358" spans="1:15" x14ac:dyDescent="0.3">
      <c r="A1358">
        <v>4645</v>
      </c>
      <c r="B1358">
        <v>14.573</v>
      </c>
      <c r="C1358">
        <v>0</v>
      </c>
      <c r="D1358">
        <v>38.2254</v>
      </c>
      <c r="E1358">
        <v>0</v>
      </c>
      <c r="F1358" t="s">
        <v>15</v>
      </c>
      <c r="G1358" t="s">
        <v>23</v>
      </c>
      <c r="H1358" t="s">
        <v>17</v>
      </c>
      <c r="I1358">
        <v>25</v>
      </c>
      <c r="J1358" t="s">
        <v>19</v>
      </c>
      <c r="K1358" t="s">
        <v>25</v>
      </c>
      <c r="L1358">
        <v>2</v>
      </c>
      <c r="M1358">
        <v>56861.8</v>
      </c>
      <c r="N1358" t="s">
        <v>26</v>
      </c>
      <c r="O1358" t="s">
        <v>28</v>
      </c>
    </row>
    <row r="1359" spans="1:15" x14ac:dyDescent="0.3">
      <c r="A1359">
        <v>4647</v>
      </c>
      <c r="B1359">
        <v>21.351099999999999</v>
      </c>
      <c r="C1359">
        <v>0</v>
      </c>
      <c r="D1359">
        <v>45.706499999999998</v>
      </c>
      <c r="E1359">
        <v>0</v>
      </c>
      <c r="F1359" t="s">
        <v>22</v>
      </c>
      <c r="G1359" t="s">
        <v>16</v>
      </c>
      <c r="H1359" t="s">
        <v>24</v>
      </c>
      <c r="I1359">
        <v>70</v>
      </c>
      <c r="J1359" t="s">
        <v>18</v>
      </c>
      <c r="K1359" t="s">
        <v>25</v>
      </c>
      <c r="L1359">
        <v>0</v>
      </c>
      <c r="M1359">
        <v>87788.7</v>
      </c>
      <c r="N1359" t="s">
        <v>20</v>
      </c>
      <c r="O1359" t="s">
        <v>21</v>
      </c>
    </row>
    <row r="1360" spans="1:15" x14ac:dyDescent="0.3">
      <c r="A1360">
        <v>4654</v>
      </c>
      <c r="B1360">
        <v>3.3055099999999999</v>
      </c>
      <c r="C1360">
        <v>0</v>
      </c>
      <c r="D1360">
        <v>36.695900000000002</v>
      </c>
      <c r="E1360">
        <v>0</v>
      </c>
      <c r="F1360" t="s">
        <v>15</v>
      </c>
      <c r="G1360" t="s">
        <v>23</v>
      </c>
      <c r="H1360" t="s">
        <v>17</v>
      </c>
      <c r="I1360">
        <v>97</v>
      </c>
      <c r="J1360" t="s">
        <v>18</v>
      </c>
      <c r="K1360" t="s">
        <v>19</v>
      </c>
      <c r="L1360">
        <v>0</v>
      </c>
      <c r="M1360">
        <v>50290.7</v>
      </c>
      <c r="N1360" t="s">
        <v>26</v>
      </c>
      <c r="O1360" t="s">
        <v>21</v>
      </c>
    </row>
    <row r="1361" spans="1:15" x14ac:dyDescent="0.3">
      <c r="A1361">
        <v>4656</v>
      </c>
      <c r="B1361">
        <v>25.926400000000001</v>
      </c>
      <c r="C1361">
        <v>0</v>
      </c>
      <c r="D1361">
        <v>77.291600000000003</v>
      </c>
      <c r="E1361">
        <v>0</v>
      </c>
      <c r="F1361" t="s">
        <v>22</v>
      </c>
      <c r="G1361" t="s">
        <v>23</v>
      </c>
      <c r="H1361" t="s">
        <v>17</v>
      </c>
      <c r="I1361">
        <v>82</v>
      </c>
      <c r="J1361" t="s">
        <v>18</v>
      </c>
      <c r="K1361" t="s">
        <v>19</v>
      </c>
      <c r="L1361">
        <v>1</v>
      </c>
      <c r="M1361">
        <v>77265.5</v>
      </c>
      <c r="N1361" t="s">
        <v>26</v>
      </c>
      <c r="O1361" t="s">
        <v>21</v>
      </c>
    </row>
    <row r="1362" spans="1:15" x14ac:dyDescent="0.3">
      <c r="A1362">
        <v>4658</v>
      </c>
      <c r="B1362">
        <v>12.5618</v>
      </c>
      <c r="C1362">
        <v>0</v>
      </c>
      <c r="D1362">
        <v>73.287700000000001</v>
      </c>
      <c r="E1362">
        <v>0</v>
      </c>
      <c r="F1362" t="s">
        <v>15</v>
      </c>
      <c r="G1362" t="s">
        <v>23</v>
      </c>
      <c r="H1362" t="s">
        <v>17</v>
      </c>
      <c r="I1362">
        <v>69</v>
      </c>
      <c r="J1362" t="s">
        <v>18</v>
      </c>
      <c r="K1362" t="s">
        <v>25</v>
      </c>
      <c r="L1362">
        <v>2</v>
      </c>
      <c r="M1362">
        <v>67773.899999999994</v>
      </c>
      <c r="N1362" t="s">
        <v>26</v>
      </c>
      <c r="O1362" t="s">
        <v>28</v>
      </c>
    </row>
    <row r="1363" spans="1:15" x14ac:dyDescent="0.3">
      <c r="A1363">
        <v>4660</v>
      </c>
      <c r="B1363">
        <v>27.4526</v>
      </c>
      <c r="C1363">
        <v>0</v>
      </c>
      <c r="D1363">
        <v>8.1638999999999999</v>
      </c>
      <c r="E1363">
        <v>0</v>
      </c>
      <c r="F1363" t="s">
        <v>22</v>
      </c>
      <c r="G1363" t="s">
        <v>23</v>
      </c>
      <c r="H1363" t="s">
        <v>17</v>
      </c>
      <c r="I1363">
        <v>20</v>
      </c>
      <c r="J1363" t="s">
        <v>19</v>
      </c>
      <c r="K1363" t="s">
        <v>25</v>
      </c>
      <c r="L1363">
        <v>1</v>
      </c>
      <c r="M1363">
        <v>87491</v>
      </c>
      <c r="N1363" t="s">
        <v>26</v>
      </c>
      <c r="O1363" t="s">
        <v>28</v>
      </c>
    </row>
    <row r="1364" spans="1:15" x14ac:dyDescent="0.3">
      <c r="A1364">
        <v>4662</v>
      </c>
      <c r="B1364">
        <v>2.8039800000000001</v>
      </c>
      <c r="C1364">
        <v>0</v>
      </c>
      <c r="D1364">
        <v>69.792599999999993</v>
      </c>
      <c r="E1364">
        <v>0</v>
      </c>
      <c r="F1364" t="s">
        <v>22</v>
      </c>
      <c r="G1364" t="s">
        <v>16</v>
      </c>
      <c r="H1364" t="s">
        <v>17</v>
      </c>
      <c r="I1364">
        <v>38</v>
      </c>
      <c r="J1364" t="s">
        <v>19</v>
      </c>
      <c r="K1364" t="s">
        <v>19</v>
      </c>
      <c r="L1364">
        <v>0</v>
      </c>
      <c r="M1364">
        <v>94002.6</v>
      </c>
      <c r="N1364" t="s">
        <v>26</v>
      </c>
      <c r="O1364" t="s">
        <v>28</v>
      </c>
    </row>
    <row r="1365" spans="1:15" x14ac:dyDescent="0.3">
      <c r="A1365">
        <v>4663</v>
      </c>
      <c r="B1365">
        <v>23.500900000000001</v>
      </c>
      <c r="C1365">
        <v>4.9155300000000004</v>
      </c>
      <c r="D1365">
        <v>59.850299999999997</v>
      </c>
      <c r="E1365">
        <v>0</v>
      </c>
      <c r="F1365" t="s">
        <v>22</v>
      </c>
      <c r="G1365" t="s">
        <v>16</v>
      </c>
      <c r="H1365" t="s">
        <v>17</v>
      </c>
      <c r="I1365">
        <v>21</v>
      </c>
      <c r="J1365" t="s">
        <v>18</v>
      </c>
      <c r="K1365" t="s">
        <v>19</v>
      </c>
      <c r="L1365">
        <v>0</v>
      </c>
      <c r="M1365">
        <v>64236.800000000003</v>
      </c>
      <c r="N1365" t="s">
        <v>26</v>
      </c>
      <c r="O1365" t="s">
        <v>21</v>
      </c>
    </row>
    <row r="1366" spans="1:15" x14ac:dyDescent="0.3">
      <c r="A1366">
        <v>4668</v>
      </c>
      <c r="B1366">
        <v>5.1359000000000004</v>
      </c>
      <c r="C1366">
        <v>0</v>
      </c>
      <c r="D1366">
        <v>44.807400000000001</v>
      </c>
      <c r="E1366">
        <v>0</v>
      </c>
      <c r="F1366" t="s">
        <v>22</v>
      </c>
      <c r="G1366" t="s">
        <v>23</v>
      </c>
      <c r="H1366" t="s">
        <v>24</v>
      </c>
      <c r="I1366">
        <v>20</v>
      </c>
      <c r="J1366" t="s">
        <v>18</v>
      </c>
      <c r="K1366" t="s">
        <v>19</v>
      </c>
      <c r="L1366">
        <v>2</v>
      </c>
      <c r="M1366">
        <v>3628.78</v>
      </c>
      <c r="N1366" t="s">
        <v>26</v>
      </c>
      <c r="O1366" t="s">
        <v>28</v>
      </c>
    </row>
    <row r="1367" spans="1:15" x14ac:dyDescent="0.3">
      <c r="A1367">
        <v>4672</v>
      </c>
      <c r="B1367">
        <v>7.2691100000000004</v>
      </c>
      <c r="C1367">
        <v>0</v>
      </c>
      <c r="D1367">
        <v>9.42943</v>
      </c>
      <c r="E1367">
        <v>0</v>
      </c>
      <c r="F1367" t="s">
        <v>15</v>
      </c>
      <c r="G1367" t="s">
        <v>16</v>
      </c>
      <c r="H1367" t="s">
        <v>17</v>
      </c>
      <c r="I1367">
        <v>94</v>
      </c>
      <c r="J1367" t="s">
        <v>19</v>
      </c>
      <c r="K1367" t="s">
        <v>25</v>
      </c>
      <c r="L1367">
        <v>2</v>
      </c>
      <c r="M1367">
        <v>22685.3</v>
      </c>
      <c r="N1367" t="s">
        <v>20</v>
      </c>
      <c r="O1367" t="s">
        <v>28</v>
      </c>
    </row>
    <row r="1368" spans="1:15" x14ac:dyDescent="0.3">
      <c r="A1368">
        <v>4682</v>
      </c>
      <c r="B1368">
        <v>23.257200000000001</v>
      </c>
      <c r="C1368">
        <v>0</v>
      </c>
      <c r="D1368">
        <v>19.188199999999998</v>
      </c>
      <c r="E1368">
        <v>0</v>
      </c>
      <c r="F1368" t="s">
        <v>22</v>
      </c>
      <c r="G1368" t="s">
        <v>16</v>
      </c>
      <c r="H1368" t="s">
        <v>24</v>
      </c>
      <c r="I1368">
        <v>26</v>
      </c>
      <c r="J1368" t="s">
        <v>19</v>
      </c>
      <c r="K1368" t="s">
        <v>25</v>
      </c>
      <c r="L1368">
        <v>2</v>
      </c>
      <c r="M1368">
        <v>14785.7</v>
      </c>
      <c r="N1368" t="s">
        <v>26</v>
      </c>
      <c r="O1368" t="s">
        <v>21</v>
      </c>
    </row>
    <row r="1369" spans="1:15" x14ac:dyDescent="0.3">
      <c r="A1369">
        <v>4684</v>
      </c>
      <c r="B1369">
        <v>13.301</v>
      </c>
      <c r="C1369">
        <v>7.3819100000000004</v>
      </c>
      <c r="D1369">
        <v>38.694400000000002</v>
      </c>
      <c r="E1369">
        <v>0</v>
      </c>
      <c r="F1369" t="s">
        <v>22</v>
      </c>
      <c r="G1369" t="s">
        <v>23</v>
      </c>
      <c r="H1369" t="s">
        <v>17</v>
      </c>
      <c r="I1369">
        <v>65</v>
      </c>
      <c r="J1369" t="s">
        <v>18</v>
      </c>
      <c r="K1369" t="s">
        <v>19</v>
      </c>
      <c r="L1369">
        <v>1</v>
      </c>
      <c r="M1369">
        <v>23947.8</v>
      </c>
      <c r="N1369" t="s">
        <v>26</v>
      </c>
      <c r="O1369" t="s">
        <v>21</v>
      </c>
    </row>
    <row r="1370" spans="1:15" x14ac:dyDescent="0.3">
      <c r="A1370">
        <v>4687</v>
      </c>
      <c r="B1370">
        <v>16.976099999999999</v>
      </c>
      <c r="C1370">
        <v>4.7541700000000002</v>
      </c>
      <c r="D1370">
        <v>97.021699999999996</v>
      </c>
      <c r="E1370">
        <v>0</v>
      </c>
      <c r="F1370" t="s">
        <v>22</v>
      </c>
      <c r="G1370" t="s">
        <v>23</v>
      </c>
      <c r="H1370" t="s">
        <v>17</v>
      </c>
      <c r="I1370">
        <v>64</v>
      </c>
      <c r="J1370" t="s">
        <v>19</v>
      </c>
      <c r="K1370" t="s">
        <v>19</v>
      </c>
      <c r="L1370">
        <v>1</v>
      </c>
      <c r="M1370">
        <v>43644.7</v>
      </c>
      <c r="N1370" t="s">
        <v>20</v>
      </c>
      <c r="O1370" t="s">
        <v>28</v>
      </c>
    </row>
    <row r="1371" spans="1:15" x14ac:dyDescent="0.3">
      <c r="A1371">
        <v>4688</v>
      </c>
      <c r="B1371">
        <v>0.49340299999999998</v>
      </c>
      <c r="C1371">
        <v>0</v>
      </c>
      <c r="D1371">
        <v>51.830599999999997</v>
      </c>
      <c r="E1371">
        <v>0</v>
      </c>
      <c r="F1371" t="s">
        <v>22</v>
      </c>
      <c r="G1371" t="s">
        <v>16</v>
      </c>
      <c r="H1371" t="s">
        <v>17</v>
      </c>
      <c r="I1371">
        <v>49</v>
      </c>
      <c r="J1371" t="s">
        <v>19</v>
      </c>
      <c r="K1371" t="s">
        <v>19</v>
      </c>
      <c r="L1371">
        <v>0</v>
      </c>
      <c r="M1371">
        <v>11131.6</v>
      </c>
      <c r="N1371" t="s">
        <v>20</v>
      </c>
      <c r="O1371" t="s">
        <v>28</v>
      </c>
    </row>
    <row r="1372" spans="1:15" x14ac:dyDescent="0.3">
      <c r="A1372">
        <v>4690</v>
      </c>
      <c r="B1372">
        <v>4.8020899999999997</v>
      </c>
      <c r="C1372">
        <v>8.0038199999999993</v>
      </c>
      <c r="D1372">
        <v>13.245100000000001</v>
      </c>
      <c r="E1372">
        <v>0</v>
      </c>
      <c r="F1372" t="s">
        <v>22</v>
      </c>
      <c r="G1372" t="s">
        <v>23</v>
      </c>
      <c r="H1372" t="s">
        <v>17</v>
      </c>
      <c r="I1372">
        <v>74</v>
      </c>
      <c r="J1372" t="s">
        <v>19</v>
      </c>
      <c r="K1372" t="s">
        <v>19</v>
      </c>
      <c r="L1372">
        <v>1</v>
      </c>
      <c r="M1372">
        <v>60933.9</v>
      </c>
      <c r="N1372" t="s">
        <v>26</v>
      </c>
      <c r="O1372" t="s">
        <v>21</v>
      </c>
    </row>
    <row r="1373" spans="1:15" x14ac:dyDescent="0.3">
      <c r="A1373">
        <v>4691</v>
      </c>
      <c r="B1373">
        <v>28.953700000000001</v>
      </c>
      <c r="C1373">
        <v>0</v>
      </c>
      <c r="D1373">
        <v>19.057500000000001</v>
      </c>
      <c r="E1373">
        <v>0</v>
      </c>
      <c r="F1373" t="s">
        <v>22</v>
      </c>
      <c r="G1373" t="s">
        <v>16</v>
      </c>
      <c r="H1373" t="s">
        <v>17</v>
      </c>
      <c r="I1373">
        <v>50</v>
      </c>
      <c r="J1373" t="s">
        <v>18</v>
      </c>
      <c r="K1373" t="s">
        <v>25</v>
      </c>
      <c r="L1373">
        <v>2</v>
      </c>
      <c r="M1373">
        <v>21396.2</v>
      </c>
      <c r="N1373" t="s">
        <v>20</v>
      </c>
      <c r="O1373" t="s">
        <v>21</v>
      </c>
    </row>
    <row r="1374" spans="1:15" ht="16.05" hidden="1" x14ac:dyDescent="0.3">
      <c r="A1374">
        <v>4694</v>
      </c>
      <c r="B1374">
        <v>0</v>
      </c>
      <c r="C1374">
        <v>0</v>
      </c>
      <c r="D1374">
        <v>4.3219399999999997</v>
      </c>
      <c r="E1374">
        <v>0</v>
      </c>
      <c r="F1374" t="s">
        <v>15</v>
      </c>
      <c r="G1374" t="s">
        <v>16</v>
      </c>
      <c r="H1374" t="s">
        <v>17</v>
      </c>
      <c r="I1374">
        <v>90</v>
      </c>
      <c r="J1374" t="s">
        <v>19</v>
      </c>
      <c r="K1374" t="s">
        <v>25</v>
      </c>
      <c r="L1374">
        <v>2</v>
      </c>
      <c r="M1374">
        <v>42504.3</v>
      </c>
      <c r="N1374" t="s">
        <v>26</v>
      </c>
      <c r="O1374" t="s">
        <v>27</v>
      </c>
    </row>
    <row r="1375" spans="1:15" x14ac:dyDescent="0.3">
      <c r="A1375">
        <v>4699</v>
      </c>
      <c r="B1375">
        <v>20.569900000000001</v>
      </c>
      <c r="C1375">
        <v>0</v>
      </c>
      <c r="D1375">
        <v>39.641500000000001</v>
      </c>
      <c r="E1375">
        <v>0</v>
      </c>
      <c r="F1375" t="s">
        <v>22</v>
      </c>
      <c r="G1375" t="s">
        <v>16</v>
      </c>
      <c r="H1375" t="s">
        <v>24</v>
      </c>
      <c r="I1375">
        <v>48</v>
      </c>
      <c r="J1375" t="s">
        <v>19</v>
      </c>
      <c r="K1375" t="s">
        <v>19</v>
      </c>
      <c r="L1375">
        <v>1</v>
      </c>
      <c r="M1375">
        <v>23668.2</v>
      </c>
      <c r="N1375" t="s">
        <v>20</v>
      </c>
      <c r="O1375" t="s">
        <v>28</v>
      </c>
    </row>
    <row r="1376" spans="1:15" x14ac:dyDescent="0.3">
      <c r="A1376">
        <v>4700</v>
      </c>
      <c r="B1376">
        <v>27.084099999999999</v>
      </c>
      <c r="C1376">
        <v>0</v>
      </c>
      <c r="D1376">
        <v>15.1433</v>
      </c>
      <c r="E1376">
        <v>0</v>
      </c>
      <c r="F1376" t="s">
        <v>22</v>
      </c>
      <c r="G1376" t="s">
        <v>23</v>
      </c>
      <c r="H1376" t="s">
        <v>17</v>
      </c>
      <c r="I1376">
        <v>94</v>
      </c>
      <c r="J1376" t="s">
        <v>19</v>
      </c>
      <c r="K1376" t="s">
        <v>19</v>
      </c>
      <c r="L1376">
        <v>2</v>
      </c>
      <c r="M1376">
        <v>49022.9</v>
      </c>
      <c r="N1376" t="s">
        <v>26</v>
      </c>
      <c r="O1376" t="s">
        <v>28</v>
      </c>
    </row>
    <row r="1377" spans="1:15" x14ac:dyDescent="0.3">
      <c r="A1377">
        <v>4704</v>
      </c>
      <c r="B1377">
        <v>0</v>
      </c>
      <c r="C1377">
        <v>0</v>
      </c>
      <c r="D1377">
        <v>1.18068</v>
      </c>
      <c r="E1377">
        <v>1</v>
      </c>
      <c r="F1377" t="s">
        <v>29</v>
      </c>
      <c r="G1377" t="s">
        <v>16</v>
      </c>
      <c r="H1377" t="s">
        <v>24</v>
      </c>
      <c r="I1377">
        <v>87</v>
      </c>
      <c r="J1377" t="s">
        <v>19</v>
      </c>
      <c r="K1377" t="s">
        <v>25</v>
      </c>
      <c r="L1377">
        <v>1</v>
      </c>
      <c r="M1377">
        <v>85705.8</v>
      </c>
      <c r="N1377" t="s">
        <v>26</v>
      </c>
      <c r="O1377" t="s">
        <v>28</v>
      </c>
    </row>
    <row r="1378" spans="1:15" x14ac:dyDescent="0.3">
      <c r="A1378">
        <v>4713</v>
      </c>
      <c r="B1378">
        <v>0</v>
      </c>
      <c r="C1378">
        <v>0</v>
      </c>
      <c r="D1378">
        <v>0.82922499999999999</v>
      </c>
      <c r="E1378">
        <v>1</v>
      </c>
      <c r="F1378" t="s">
        <v>29</v>
      </c>
      <c r="G1378" t="s">
        <v>23</v>
      </c>
      <c r="H1378" t="s">
        <v>17</v>
      </c>
      <c r="I1378">
        <v>75</v>
      </c>
      <c r="J1378" t="s">
        <v>18</v>
      </c>
      <c r="K1378" t="s">
        <v>19</v>
      </c>
      <c r="L1378">
        <v>2</v>
      </c>
      <c r="M1378">
        <v>49561</v>
      </c>
      <c r="N1378" t="s">
        <v>26</v>
      </c>
      <c r="O1378" t="s">
        <v>21</v>
      </c>
    </row>
    <row r="1379" spans="1:15" x14ac:dyDescent="0.3">
      <c r="A1379">
        <v>4715</v>
      </c>
      <c r="B1379">
        <v>19.653300000000002</v>
      </c>
      <c r="C1379">
        <v>0</v>
      </c>
      <c r="D1379">
        <v>7.9782999999999999</v>
      </c>
      <c r="E1379">
        <v>0</v>
      </c>
      <c r="F1379" t="s">
        <v>22</v>
      </c>
      <c r="G1379" t="s">
        <v>23</v>
      </c>
      <c r="H1379" t="s">
        <v>17</v>
      </c>
      <c r="I1379">
        <v>48</v>
      </c>
      <c r="J1379" t="s">
        <v>18</v>
      </c>
      <c r="K1379" t="s">
        <v>25</v>
      </c>
      <c r="L1379">
        <v>1</v>
      </c>
      <c r="M1379">
        <v>79129.2</v>
      </c>
      <c r="N1379" t="s">
        <v>26</v>
      </c>
      <c r="O1379" t="s">
        <v>21</v>
      </c>
    </row>
    <row r="1380" spans="1:15" ht="16.05" hidden="1" x14ac:dyDescent="0.3">
      <c r="A1380">
        <v>4716</v>
      </c>
      <c r="B1380">
        <v>0</v>
      </c>
      <c r="C1380">
        <v>0</v>
      </c>
      <c r="D1380">
        <v>3.9932400000000001</v>
      </c>
      <c r="E1380">
        <v>0</v>
      </c>
      <c r="F1380" t="s">
        <v>15</v>
      </c>
      <c r="G1380" t="s">
        <v>23</v>
      </c>
      <c r="H1380" t="s">
        <v>17</v>
      </c>
      <c r="I1380">
        <v>94</v>
      </c>
      <c r="J1380" t="s">
        <v>18</v>
      </c>
      <c r="K1380" t="s">
        <v>19</v>
      </c>
      <c r="L1380">
        <v>2</v>
      </c>
      <c r="M1380">
        <v>14519.1</v>
      </c>
      <c r="N1380" t="s">
        <v>26</v>
      </c>
      <c r="O1380" t="s">
        <v>27</v>
      </c>
    </row>
    <row r="1381" spans="1:15" x14ac:dyDescent="0.3">
      <c r="A1381">
        <v>4717</v>
      </c>
      <c r="B1381">
        <v>19.261299999999999</v>
      </c>
      <c r="C1381">
        <v>0</v>
      </c>
      <c r="D1381">
        <v>52.780900000000003</v>
      </c>
      <c r="E1381">
        <v>0</v>
      </c>
      <c r="F1381" t="s">
        <v>22</v>
      </c>
      <c r="G1381" t="s">
        <v>16</v>
      </c>
      <c r="H1381" t="s">
        <v>17</v>
      </c>
      <c r="I1381">
        <v>30</v>
      </c>
      <c r="J1381" t="s">
        <v>18</v>
      </c>
      <c r="K1381" t="s">
        <v>19</v>
      </c>
      <c r="L1381">
        <v>1</v>
      </c>
      <c r="M1381">
        <v>17866.900000000001</v>
      </c>
      <c r="N1381" t="s">
        <v>26</v>
      </c>
      <c r="O1381" t="s">
        <v>28</v>
      </c>
    </row>
    <row r="1382" spans="1:15" x14ac:dyDescent="0.3">
      <c r="A1382">
        <v>4720</v>
      </c>
      <c r="B1382">
        <v>5.7249100000000004</v>
      </c>
      <c r="C1382">
        <v>0</v>
      </c>
      <c r="D1382">
        <v>404.41500000000002</v>
      </c>
      <c r="E1382">
        <v>0</v>
      </c>
      <c r="F1382" t="s">
        <v>22</v>
      </c>
      <c r="G1382" t="s">
        <v>16</v>
      </c>
      <c r="H1382" t="s">
        <v>17</v>
      </c>
      <c r="I1382">
        <v>67</v>
      </c>
      <c r="J1382" t="s">
        <v>18</v>
      </c>
      <c r="K1382" t="s">
        <v>25</v>
      </c>
      <c r="L1382">
        <v>1</v>
      </c>
      <c r="M1382">
        <v>91347.1</v>
      </c>
      <c r="N1382" t="s">
        <v>26</v>
      </c>
      <c r="O1382" t="s">
        <v>21</v>
      </c>
    </row>
    <row r="1383" spans="1:15" x14ac:dyDescent="0.3">
      <c r="A1383">
        <v>4722</v>
      </c>
      <c r="B1383">
        <v>28.046099999999999</v>
      </c>
      <c r="C1383">
        <v>0</v>
      </c>
      <c r="D1383">
        <v>66.645700000000005</v>
      </c>
      <c r="E1383">
        <v>0</v>
      </c>
      <c r="F1383" t="s">
        <v>22</v>
      </c>
      <c r="G1383" t="s">
        <v>16</v>
      </c>
      <c r="H1383" t="s">
        <v>24</v>
      </c>
      <c r="I1383">
        <v>20</v>
      </c>
      <c r="J1383" t="s">
        <v>19</v>
      </c>
      <c r="K1383" t="s">
        <v>25</v>
      </c>
      <c r="L1383">
        <v>1</v>
      </c>
      <c r="M1383">
        <v>44469.599999999999</v>
      </c>
      <c r="N1383" t="s">
        <v>20</v>
      </c>
      <c r="O1383" t="s">
        <v>28</v>
      </c>
    </row>
    <row r="1384" spans="1:15" x14ac:dyDescent="0.3">
      <c r="A1384">
        <v>4724</v>
      </c>
      <c r="B1384">
        <v>15.933</v>
      </c>
      <c r="C1384">
        <v>2.21089</v>
      </c>
      <c r="D1384">
        <v>73.072999999999993</v>
      </c>
      <c r="E1384">
        <v>0</v>
      </c>
      <c r="F1384" t="s">
        <v>29</v>
      </c>
      <c r="G1384" t="s">
        <v>23</v>
      </c>
      <c r="H1384" t="s">
        <v>24</v>
      </c>
      <c r="I1384">
        <v>68</v>
      </c>
      <c r="J1384" t="s">
        <v>18</v>
      </c>
      <c r="K1384" t="s">
        <v>19</v>
      </c>
      <c r="L1384">
        <v>0</v>
      </c>
      <c r="M1384">
        <v>73728.3</v>
      </c>
      <c r="N1384" t="s">
        <v>26</v>
      </c>
      <c r="O1384" t="s">
        <v>21</v>
      </c>
    </row>
    <row r="1385" spans="1:15" ht="16.05" hidden="1" x14ac:dyDescent="0.3">
      <c r="A1385">
        <v>4725</v>
      </c>
      <c r="B1385">
        <v>0</v>
      </c>
      <c r="C1385">
        <v>0</v>
      </c>
      <c r="D1385">
        <v>4.10907</v>
      </c>
      <c r="E1385">
        <v>0</v>
      </c>
      <c r="F1385" t="s">
        <v>15</v>
      </c>
      <c r="G1385" t="s">
        <v>23</v>
      </c>
      <c r="H1385" t="s">
        <v>17</v>
      </c>
      <c r="I1385">
        <v>18</v>
      </c>
      <c r="J1385" t="s">
        <v>19</v>
      </c>
      <c r="K1385" t="s">
        <v>25</v>
      </c>
      <c r="L1385">
        <v>2</v>
      </c>
      <c r="M1385">
        <v>37443.599999999999</v>
      </c>
      <c r="N1385" t="s">
        <v>26</v>
      </c>
      <c r="O1385" t="s">
        <v>27</v>
      </c>
    </row>
    <row r="1386" spans="1:15" x14ac:dyDescent="0.3">
      <c r="A1386">
        <v>4727</v>
      </c>
      <c r="B1386">
        <v>2.7069800000000002</v>
      </c>
      <c r="C1386">
        <v>0</v>
      </c>
      <c r="D1386">
        <v>115.744</v>
      </c>
      <c r="E1386">
        <v>0</v>
      </c>
      <c r="F1386" t="s">
        <v>29</v>
      </c>
      <c r="G1386" t="s">
        <v>16</v>
      </c>
      <c r="H1386" t="s">
        <v>17</v>
      </c>
      <c r="I1386">
        <v>53</v>
      </c>
      <c r="J1386" t="s">
        <v>18</v>
      </c>
      <c r="K1386" t="s">
        <v>19</v>
      </c>
      <c r="L1386">
        <v>2</v>
      </c>
      <c r="M1386">
        <v>64546.400000000001</v>
      </c>
      <c r="N1386" t="s">
        <v>20</v>
      </c>
      <c r="O1386" t="s">
        <v>28</v>
      </c>
    </row>
    <row r="1387" spans="1:15" x14ac:dyDescent="0.3">
      <c r="A1387">
        <v>4728</v>
      </c>
      <c r="B1387">
        <v>20.214300000000001</v>
      </c>
      <c r="C1387">
        <v>0</v>
      </c>
      <c r="D1387">
        <v>7.25671</v>
      </c>
      <c r="E1387">
        <v>0</v>
      </c>
      <c r="F1387" t="s">
        <v>22</v>
      </c>
      <c r="G1387" t="s">
        <v>23</v>
      </c>
      <c r="H1387" t="s">
        <v>24</v>
      </c>
      <c r="I1387">
        <v>23</v>
      </c>
      <c r="J1387" t="s">
        <v>19</v>
      </c>
      <c r="K1387" t="s">
        <v>25</v>
      </c>
      <c r="L1387">
        <v>1</v>
      </c>
      <c r="M1387">
        <v>84217.7</v>
      </c>
      <c r="N1387" t="s">
        <v>20</v>
      </c>
      <c r="O1387" t="s">
        <v>28</v>
      </c>
    </row>
    <row r="1388" spans="1:15" x14ac:dyDescent="0.3">
      <c r="A1388">
        <v>4735</v>
      </c>
      <c r="B1388">
        <v>29.709800000000001</v>
      </c>
      <c r="C1388">
        <v>5.3120900000000004</v>
      </c>
      <c r="D1388">
        <v>202.43799999999999</v>
      </c>
      <c r="E1388">
        <v>0</v>
      </c>
      <c r="F1388" t="s">
        <v>22</v>
      </c>
      <c r="G1388" t="s">
        <v>16</v>
      </c>
      <c r="H1388" t="s">
        <v>17</v>
      </c>
      <c r="I1388">
        <v>47</v>
      </c>
      <c r="J1388" t="s">
        <v>18</v>
      </c>
      <c r="K1388" t="s">
        <v>19</v>
      </c>
      <c r="L1388">
        <v>1</v>
      </c>
      <c r="M1388">
        <v>63778.3</v>
      </c>
      <c r="N1388" t="s">
        <v>20</v>
      </c>
      <c r="O1388" t="s">
        <v>21</v>
      </c>
    </row>
    <row r="1389" spans="1:15" x14ac:dyDescent="0.3">
      <c r="A1389">
        <v>4738</v>
      </c>
      <c r="B1389">
        <v>0</v>
      </c>
      <c r="C1389">
        <v>0</v>
      </c>
      <c r="D1389">
        <v>3.80585</v>
      </c>
      <c r="E1389">
        <v>0</v>
      </c>
      <c r="F1389" t="s">
        <v>22</v>
      </c>
      <c r="G1389" t="s">
        <v>23</v>
      </c>
      <c r="H1389" t="s">
        <v>17</v>
      </c>
      <c r="I1389">
        <v>25</v>
      </c>
      <c r="J1389" t="s">
        <v>18</v>
      </c>
      <c r="K1389" t="s">
        <v>19</v>
      </c>
      <c r="L1389">
        <v>1</v>
      </c>
      <c r="M1389">
        <v>10107.700000000001</v>
      </c>
      <c r="N1389" t="s">
        <v>20</v>
      </c>
      <c r="O1389" t="s">
        <v>21</v>
      </c>
    </row>
    <row r="1390" spans="1:15" x14ac:dyDescent="0.3">
      <c r="A1390">
        <v>4743</v>
      </c>
      <c r="B1390">
        <v>27.8993</v>
      </c>
      <c r="C1390">
        <v>0</v>
      </c>
      <c r="D1390">
        <v>6.5787300000000002</v>
      </c>
      <c r="E1390">
        <v>1</v>
      </c>
      <c r="F1390" t="s">
        <v>22</v>
      </c>
      <c r="G1390" t="s">
        <v>16</v>
      </c>
      <c r="H1390" t="s">
        <v>24</v>
      </c>
      <c r="I1390">
        <v>19</v>
      </c>
      <c r="J1390" t="s">
        <v>18</v>
      </c>
      <c r="K1390" t="s">
        <v>19</v>
      </c>
      <c r="L1390">
        <v>1</v>
      </c>
      <c r="M1390">
        <v>73089.7</v>
      </c>
      <c r="N1390" t="s">
        <v>20</v>
      </c>
      <c r="O1390" t="s">
        <v>28</v>
      </c>
    </row>
    <row r="1391" spans="1:15" x14ac:dyDescent="0.3">
      <c r="A1391">
        <v>4746</v>
      </c>
      <c r="B1391">
        <v>19.2852</v>
      </c>
      <c r="C1391">
        <v>0</v>
      </c>
      <c r="D1391">
        <v>59.471899999999998</v>
      </c>
      <c r="E1391">
        <v>0</v>
      </c>
      <c r="F1391" t="s">
        <v>22</v>
      </c>
      <c r="G1391" t="s">
        <v>16</v>
      </c>
      <c r="H1391" t="s">
        <v>17</v>
      </c>
      <c r="I1391">
        <v>23</v>
      </c>
      <c r="J1391" t="s">
        <v>18</v>
      </c>
      <c r="K1391" t="s">
        <v>25</v>
      </c>
      <c r="L1391">
        <v>1</v>
      </c>
      <c r="M1391">
        <v>63712.1</v>
      </c>
      <c r="N1391" t="s">
        <v>26</v>
      </c>
      <c r="O1391" t="s">
        <v>28</v>
      </c>
    </row>
    <row r="1392" spans="1:15" x14ac:dyDescent="0.3">
      <c r="A1392">
        <v>4749</v>
      </c>
      <c r="B1392">
        <v>12.5616</v>
      </c>
      <c r="C1392">
        <v>0</v>
      </c>
      <c r="D1392">
        <v>53.439300000000003</v>
      </c>
      <c r="E1392">
        <v>0</v>
      </c>
      <c r="F1392" t="s">
        <v>22</v>
      </c>
      <c r="G1392" t="s">
        <v>23</v>
      </c>
      <c r="H1392" t="s">
        <v>17</v>
      </c>
      <c r="I1392">
        <v>36</v>
      </c>
      <c r="J1392" t="s">
        <v>19</v>
      </c>
      <c r="K1392" t="s">
        <v>25</v>
      </c>
      <c r="L1392">
        <v>1</v>
      </c>
      <c r="M1392">
        <v>35381.599999999999</v>
      </c>
      <c r="N1392" t="s">
        <v>26</v>
      </c>
      <c r="O1392" t="s">
        <v>28</v>
      </c>
    </row>
    <row r="1393" spans="1:15" x14ac:dyDescent="0.3">
      <c r="A1393">
        <v>4752</v>
      </c>
      <c r="B1393">
        <v>21.917000000000002</v>
      </c>
      <c r="C1393">
        <v>0</v>
      </c>
      <c r="D1393">
        <v>12.64</v>
      </c>
      <c r="E1393">
        <v>0</v>
      </c>
      <c r="F1393" t="s">
        <v>22</v>
      </c>
      <c r="G1393" t="s">
        <v>16</v>
      </c>
      <c r="H1393" t="s">
        <v>17</v>
      </c>
      <c r="I1393">
        <v>48</v>
      </c>
      <c r="J1393" t="s">
        <v>19</v>
      </c>
      <c r="K1393" t="s">
        <v>19</v>
      </c>
      <c r="L1393">
        <v>0</v>
      </c>
      <c r="M1393">
        <v>39598.699999999997</v>
      </c>
      <c r="N1393" t="s">
        <v>26</v>
      </c>
      <c r="O1393" t="s">
        <v>28</v>
      </c>
    </row>
    <row r="1394" spans="1:15" x14ac:dyDescent="0.3">
      <c r="A1394">
        <v>4754</v>
      </c>
      <c r="B1394">
        <v>11.022399999999999</v>
      </c>
      <c r="C1394">
        <v>0</v>
      </c>
      <c r="D1394">
        <v>49.8949</v>
      </c>
      <c r="E1394">
        <v>0</v>
      </c>
      <c r="F1394" t="s">
        <v>22</v>
      </c>
      <c r="G1394" t="s">
        <v>16</v>
      </c>
      <c r="H1394" t="s">
        <v>24</v>
      </c>
      <c r="I1394">
        <v>20</v>
      </c>
      <c r="J1394" t="s">
        <v>18</v>
      </c>
      <c r="K1394" t="s">
        <v>25</v>
      </c>
      <c r="L1394">
        <v>2</v>
      </c>
      <c r="M1394">
        <v>23671.599999999999</v>
      </c>
      <c r="N1394" t="s">
        <v>26</v>
      </c>
      <c r="O1394" t="s">
        <v>21</v>
      </c>
    </row>
    <row r="1395" spans="1:15" x14ac:dyDescent="0.3">
      <c r="A1395">
        <v>4757</v>
      </c>
      <c r="B1395">
        <v>9.7911699999999993</v>
      </c>
      <c r="C1395">
        <v>0</v>
      </c>
      <c r="D1395">
        <v>13.664099999999999</v>
      </c>
      <c r="E1395">
        <v>0</v>
      </c>
      <c r="F1395" t="s">
        <v>29</v>
      </c>
      <c r="G1395" t="s">
        <v>23</v>
      </c>
      <c r="H1395" t="s">
        <v>17</v>
      </c>
      <c r="I1395">
        <v>21</v>
      </c>
      <c r="J1395" t="s">
        <v>18</v>
      </c>
      <c r="K1395" t="s">
        <v>19</v>
      </c>
      <c r="L1395">
        <v>0</v>
      </c>
      <c r="M1395">
        <v>77210.600000000006</v>
      </c>
      <c r="N1395" t="s">
        <v>26</v>
      </c>
      <c r="O1395" t="s">
        <v>28</v>
      </c>
    </row>
    <row r="1396" spans="1:15" x14ac:dyDescent="0.3">
      <c r="A1396">
        <v>4762</v>
      </c>
      <c r="B1396">
        <v>10.823499999999999</v>
      </c>
      <c r="C1396">
        <v>0</v>
      </c>
      <c r="D1396">
        <v>36.744999999999997</v>
      </c>
      <c r="E1396">
        <v>0</v>
      </c>
      <c r="F1396" t="s">
        <v>29</v>
      </c>
      <c r="G1396" t="s">
        <v>23</v>
      </c>
      <c r="H1396" t="s">
        <v>17</v>
      </c>
      <c r="I1396">
        <v>61</v>
      </c>
      <c r="J1396" t="s">
        <v>19</v>
      </c>
      <c r="K1396" t="s">
        <v>25</v>
      </c>
      <c r="L1396">
        <v>2</v>
      </c>
      <c r="M1396">
        <v>66026</v>
      </c>
      <c r="N1396" t="s">
        <v>26</v>
      </c>
      <c r="O1396" t="s">
        <v>28</v>
      </c>
    </row>
    <row r="1397" spans="1:15" x14ac:dyDescent="0.3">
      <c r="A1397">
        <v>4767</v>
      </c>
      <c r="B1397">
        <v>0.459762</v>
      </c>
      <c r="C1397">
        <v>0</v>
      </c>
      <c r="D1397">
        <v>164.82</v>
      </c>
      <c r="E1397">
        <v>0</v>
      </c>
      <c r="F1397" t="s">
        <v>22</v>
      </c>
      <c r="G1397" t="s">
        <v>16</v>
      </c>
      <c r="H1397" t="s">
        <v>17</v>
      </c>
      <c r="I1397">
        <v>51</v>
      </c>
      <c r="J1397" t="s">
        <v>18</v>
      </c>
      <c r="K1397" t="s">
        <v>19</v>
      </c>
      <c r="L1397">
        <v>2</v>
      </c>
      <c r="M1397">
        <v>32118.400000000001</v>
      </c>
      <c r="N1397" t="s">
        <v>26</v>
      </c>
      <c r="O1397" t="s">
        <v>21</v>
      </c>
    </row>
    <row r="1398" spans="1:15" x14ac:dyDescent="0.3">
      <c r="A1398">
        <v>4771</v>
      </c>
      <c r="B1398">
        <v>20.1251</v>
      </c>
      <c r="C1398">
        <v>0</v>
      </c>
      <c r="D1398">
        <v>92.634</v>
      </c>
      <c r="E1398">
        <v>0</v>
      </c>
      <c r="F1398" t="s">
        <v>22</v>
      </c>
      <c r="G1398" t="s">
        <v>16</v>
      </c>
      <c r="H1398" t="s">
        <v>24</v>
      </c>
      <c r="I1398">
        <v>56</v>
      </c>
      <c r="J1398" t="s">
        <v>19</v>
      </c>
      <c r="K1398" t="s">
        <v>25</v>
      </c>
      <c r="L1398">
        <v>2</v>
      </c>
      <c r="M1398">
        <v>86258.6</v>
      </c>
      <c r="N1398" t="s">
        <v>26</v>
      </c>
      <c r="O1398" t="s">
        <v>28</v>
      </c>
    </row>
    <row r="1399" spans="1:15" x14ac:dyDescent="0.3">
      <c r="A1399">
        <v>4772</v>
      </c>
      <c r="B1399">
        <v>14.644500000000001</v>
      </c>
      <c r="C1399">
        <v>0</v>
      </c>
      <c r="D1399">
        <v>11.206300000000001</v>
      </c>
      <c r="E1399">
        <v>1</v>
      </c>
      <c r="F1399" t="s">
        <v>22</v>
      </c>
      <c r="G1399" t="s">
        <v>23</v>
      </c>
      <c r="H1399" t="s">
        <v>17</v>
      </c>
      <c r="I1399">
        <v>48</v>
      </c>
      <c r="J1399" t="s">
        <v>18</v>
      </c>
      <c r="K1399" t="s">
        <v>19</v>
      </c>
      <c r="L1399">
        <v>2</v>
      </c>
      <c r="M1399">
        <v>85246.6</v>
      </c>
      <c r="N1399" t="s">
        <v>26</v>
      </c>
      <c r="O1399" t="s">
        <v>21</v>
      </c>
    </row>
    <row r="1400" spans="1:15" x14ac:dyDescent="0.3">
      <c r="A1400">
        <v>4778</v>
      </c>
      <c r="B1400">
        <v>4.4304199999999998</v>
      </c>
      <c r="C1400">
        <v>0</v>
      </c>
      <c r="D1400">
        <v>16.354600000000001</v>
      </c>
      <c r="E1400">
        <v>1</v>
      </c>
      <c r="F1400" t="s">
        <v>22</v>
      </c>
      <c r="G1400" t="s">
        <v>23</v>
      </c>
      <c r="H1400" t="s">
        <v>17</v>
      </c>
      <c r="I1400">
        <v>29</v>
      </c>
      <c r="J1400" t="s">
        <v>19</v>
      </c>
      <c r="K1400" t="s">
        <v>19</v>
      </c>
      <c r="L1400">
        <v>2</v>
      </c>
      <c r="M1400">
        <v>98734.7</v>
      </c>
      <c r="N1400" t="s">
        <v>26</v>
      </c>
      <c r="O1400" t="s">
        <v>28</v>
      </c>
    </row>
    <row r="1401" spans="1:15" x14ac:dyDescent="0.3">
      <c r="A1401">
        <v>4779</v>
      </c>
      <c r="B1401">
        <v>6.2610000000000001</v>
      </c>
      <c r="C1401">
        <v>0</v>
      </c>
      <c r="D1401">
        <v>43.966700000000003</v>
      </c>
      <c r="E1401">
        <v>0</v>
      </c>
      <c r="F1401" t="s">
        <v>22</v>
      </c>
      <c r="G1401" t="s">
        <v>16</v>
      </c>
      <c r="H1401" t="s">
        <v>17</v>
      </c>
      <c r="I1401">
        <v>70</v>
      </c>
      <c r="J1401" t="s">
        <v>18</v>
      </c>
      <c r="K1401" t="s">
        <v>25</v>
      </c>
      <c r="L1401">
        <v>0</v>
      </c>
      <c r="M1401">
        <v>61639.7</v>
      </c>
      <c r="N1401" t="s">
        <v>26</v>
      </c>
      <c r="O1401" t="s">
        <v>21</v>
      </c>
    </row>
    <row r="1402" spans="1:15" x14ac:dyDescent="0.3">
      <c r="A1402">
        <v>4780</v>
      </c>
      <c r="B1402">
        <v>15.9968</v>
      </c>
      <c r="C1402">
        <v>3.0535700000000001</v>
      </c>
      <c r="D1402">
        <v>32.486199999999997</v>
      </c>
      <c r="E1402">
        <v>1</v>
      </c>
      <c r="F1402" t="s">
        <v>22</v>
      </c>
      <c r="G1402" t="s">
        <v>16</v>
      </c>
      <c r="H1402" t="s">
        <v>24</v>
      </c>
      <c r="I1402">
        <v>93</v>
      </c>
      <c r="J1402" t="s">
        <v>19</v>
      </c>
      <c r="K1402" t="s">
        <v>25</v>
      </c>
      <c r="L1402">
        <v>1</v>
      </c>
      <c r="M1402">
        <v>14258.4</v>
      </c>
      <c r="N1402" t="s">
        <v>20</v>
      </c>
      <c r="O1402" t="s">
        <v>21</v>
      </c>
    </row>
    <row r="1403" spans="1:15" x14ac:dyDescent="0.3">
      <c r="A1403">
        <v>4784</v>
      </c>
      <c r="B1403">
        <v>22.617100000000001</v>
      </c>
      <c r="C1403">
        <v>0</v>
      </c>
      <c r="D1403">
        <v>40.343600000000002</v>
      </c>
      <c r="E1403">
        <v>2</v>
      </c>
      <c r="F1403" t="s">
        <v>22</v>
      </c>
      <c r="G1403" t="s">
        <v>16</v>
      </c>
      <c r="H1403" t="s">
        <v>17</v>
      </c>
      <c r="I1403">
        <v>85</v>
      </c>
      <c r="J1403" t="s">
        <v>18</v>
      </c>
      <c r="K1403" t="s">
        <v>25</v>
      </c>
      <c r="L1403">
        <v>1</v>
      </c>
      <c r="M1403">
        <v>23657.4</v>
      </c>
      <c r="N1403" t="s">
        <v>26</v>
      </c>
      <c r="O1403" t="s">
        <v>21</v>
      </c>
    </row>
    <row r="1404" spans="1:15" x14ac:dyDescent="0.3">
      <c r="A1404">
        <v>4791</v>
      </c>
      <c r="B1404">
        <v>10.260300000000001</v>
      </c>
      <c r="C1404">
        <v>0</v>
      </c>
      <c r="D1404">
        <v>163.84800000000001</v>
      </c>
      <c r="E1404">
        <v>0</v>
      </c>
      <c r="F1404" t="s">
        <v>22</v>
      </c>
      <c r="G1404" t="s">
        <v>23</v>
      </c>
      <c r="H1404" t="s">
        <v>17</v>
      </c>
      <c r="I1404">
        <v>86</v>
      </c>
      <c r="J1404" t="s">
        <v>18</v>
      </c>
      <c r="K1404" t="s">
        <v>25</v>
      </c>
      <c r="L1404">
        <v>0</v>
      </c>
      <c r="M1404">
        <v>99514.6</v>
      </c>
      <c r="N1404" t="s">
        <v>20</v>
      </c>
      <c r="O1404" t="s">
        <v>21</v>
      </c>
    </row>
    <row r="1405" spans="1:15" x14ac:dyDescent="0.3">
      <c r="A1405">
        <v>4792</v>
      </c>
      <c r="B1405">
        <v>24.835599999999999</v>
      </c>
      <c r="C1405">
        <v>0</v>
      </c>
      <c r="D1405">
        <v>81.9816</v>
      </c>
      <c r="E1405">
        <v>0</v>
      </c>
      <c r="F1405" t="s">
        <v>15</v>
      </c>
      <c r="G1405" t="s">
        <v>16</v>
      </c>
      <c r="H1405" t="s">
        <v>17</v>
      </c>
      <c r="I1405">
        <v>44</v>
      </c>
      <c r="J1405" t="s">
        <v>18</v>
      </c>
      <c r="K1405" t="s">
        <v>19</v>
      </c>
      <c r="L1405">
        <v>2</v>
      </c>
      <c r="M1405">
        <v>92285.4</v>
      </c>
      <c r="N1405" t="s">
        <v>26</v>
      </c>
      <c r="O1405" t="s">
        <v>28</v>
      </c>
    </row>
    <row r="1406" spans="1:15" x14ac:dyDescent="0.3">
      <c r="A1406">
        <v>4798</v>
      </c>
      <c r="B1406">
        <v>15.744999999999999</v>
      </c>
      <c r="C1406">
        <v>0</v>
      </c>
      <c r="D1406">
        <v>71.430899999999994</v>
      </c>
      <c r="E1406">
        <v>0</v>
      </c>
      <c r="F1406" t="s">
        <v>15</v>
      </c>
      <c r="G1406" t="s">
        <v>16</v>
      </c>
      <c r="H1406" t="s">
        <v>17</v>
      </c>
      <c r="I1406">
        <v>82</v>
      </c>
      <c r="J1406" t="s">
        <v>19</v>
      </c>
      <c r="K1406" t="s">
        <v>19</v>
      </c>
      <c r="L1406">
        <v>0</v>
      </c>
      <c r="M1406">
        <v>40551</v>
      </c>
      <c r="N1406" t="s">
        <v>20</v>
      </c>
      <c r="O1406" t="s">
        <v>28</v>
      </c>
    </row>
    <row r="1407" spans="1:15" x14ac:dyDescent="0.3">
      <c r="A1407">
        <v>4801</v>
      </c>
      <c r="B1407">
        <v>2.7687200000000001</v>
      </c>
      <c r="C1407">
        <v>0</v>
      </c>
      <c r="D1407">
        <v>9.3644700000000007</v>
      </c>
      <c r="E1407">
        <v>0</v>
      </c>
      <c r="F1407" t="s">
        <v>22</v>
      </c>
      <c r="G1407" t="s">
        <v>23</v>
      </c>
      <c r="H1407" t="s">
        <v>17</v>
      </c>
      <c r="I1407">
        <v>45</v>
      </c>
      <c r="J1407" t="s">
        <v>19</v>
      </c>
      <c r="K1407" t="s">
        <v>19</v>
      </c>
      <c r="L1407">
        <v>0</v>
      </c>
      <c r="M1407">
        <v>70239.8</v>
      </c>
      <c r="N1407" t="s">
        <v>26</v>
      </c>
      <c r="O1407" t="s">
        <v>28</v>
      </c>
    </row>
    <row r="1408" spans="1:15" x14ac:dyDescent="0.3">
      <c r="A1408">
        <v>4802</v>
      </c>
      <c r="B1408">
        <v>19.369299999999999</v>
      </c>
      <c r="C1408">
        <v>0</v>
      </c>
      <c r="D1408">
        <v>121.684</v>
      </c>
      <c r="E1408">
        <v>0</v>
      </c>
      <c r="F1408" t="s">
        <v>15</v>
      </c>
      <c r="G1408" t="s">
        <v>23</v>
      </c>
      <c r="H1408" t="s">
        <v>24</v>
      </c>
      <c r="I1408">
        <v>59</v>
      </c>
      <c r="J1408" t="s">
        <v>18</v>
      </c>
      <c r="K1408" t="s">
        <v>19</v>
      </c>
      <c r="L1408">
        <v>0</v>
      </c>
      <c r="M1408">
        <v>29953.1</v>
      </c>
      <c r="N1408" t="s">
        <v>26</v>
      </c>
      <c r="O1408" t="s">
        <v>21</v>
      </c>
    </row>
    <row r="1409" spans="1:15" x14ac:dyDescent="0.3">
      <c r="A1409">
        <v>4807</v>
      </c>
      <c r="B1409">
        <v>15.0754</v>
      </c>
      <c r="C1409">
        <v>0</v>
      </c>
      <c r="D1409">
        <v>108.435</v>
      </c>
      <c r="E1409">
        <v>0</v>
      </c>
      <c r="F1409" t="s">
        <v>22</v>
      </c>
      <c r="G1409" t="s">
        <v>16</v>
      </c>
      <c r="H1409" t="s">
        <v>17</v>
      </c>
      <c r="I1409">
        <v>50</v>
      </c>
      <c r="J1409" t="s">
        <v>19</v>
      </c>
      <c r="K1409" t="s">
        <v>19</v>
      </c>
      <c r="L1409">
        <v>0</v>
      </c>
      <c r="M1409">
        <v>19231.2</v>
      </c>
      <c r="N1409" t="s">
        <v>26</v>
      </c>
      <c r="O1409" t="s">
        <v>28</v>
      </c>
    </row>
    <row r="1410" spans="1:15" x14ac:dyDescent="0.3">
      <c r="A1410">
        <v>4808</v>
      </c>
      <c r="B1410">
        <v>13.458399999999999</v>
      </c>
      <c r="C1410">
        <v>0</v>
      </c>
      <c r="D1410">
        <v>15.1058</v>
      </c>
      <c r="E1410">
        <v>0</v>
      </c>
      <c r="F1410" t="s">
        <v>22</v>
      </c>
      <c r="G1410" t="s">
        <v>23</v>
      </c>
      <c r="H1410" t="s">
        <v>24</v>
      </c>
      <c r="I1410">
        <v>94</v>
      </c>
      <c r="J1410" t="s">
        <v>19</v>
      </c>
      <c r="K1410" t="s">
        <v>19</v>
      </c>
      <c r="L1410">
        <v>0</v>
      </c>
      <c r="M1410">
        <v>50290.7</v>
      </c>
      <c r="N1410" t="s">
        <v>26</v>
      </c>
      <c r="O1410" t="s">
        <v>28</v>
      </c>
    </row>
    <row r="1411" spans="1:15" x14ac:dyDescent="0.3">
      <c r="A1411">
        <v>4811</v>
      </c>
      <c r="B1411">
        <v>1.52254</v>
      </c>
      <c r="C1411">
        <v>0</v>
      </c>
      <c r="D1411">
        <v>62.1922</v>
      </c>
      <c r="E1411">
        <v>0</v>
      </c>
      <c r="F1411" t="s">
        <v>22</v>
      </c>
      <c r="G1411" t="s">
        <v>23</v>
      </c>
      <c r="H1411" t="s">
        <v>17</v>
      </c>
      <c r="I1411">
        <v>56</v>
      </c>
      <c r="J1411" t="s">
        <v>19</v>
      </c>
      <c r="K1411" t="s">
        <v>19</v>
      </c>
      <c r="L1411">
        <v>2</v>
      </c>
      <c r="M1411">
        <v>46165.2</v>
      </c>
      <c r="N1411" t="s">
        <v>26</v>
      </c>
      <c r="O1411" t="s">
        <v>28</v>
      </c>
    </row>
    <row r="1412" spans="1:15" x14ac:dyDescent="0.3">
      <c r="A1412">
        <v>4812</v>
      </c>
      <c r="B1412">
        <v>26.950600000000001</v>
      </c>
      <c r="C1412">
        <v>0</v>
      </c>
      <c r="D1412">
        <v>29.967500000000001</v>
      </c>
      <c r="E1412">
        <v>0</v>
      </c>
      <c r="F1412" t="s">
        <v>22</v>
      </c>
      <c r="G1412" t="s">
        <v>16</v>
      </c>
      <c r="H1412" t="s">
        <v>17</v>
      </c>
      <c r="I1412">
        <v>55</v>
      </c>
      <c r="J1412" t="s">
        <v>18</v>
      </c>
      <c r="K1412" t="s">
        <v>25</v>
      </c>
      <c r="L1412">
        <v>0</v>
      </c>
      <c r="M1412">
        <v>54844.2</v>
      </c>
      <c r="N1412" t="s">
        <v>20</v>
      </c>
      <c r="O1412" t="s">
        <v>21</v>
      </c>
    </row>
    <row r="1413" spans="1:15" x14ac:dyDescent="0.3">
      <c r="A1413">
        <v>4815</v>
      </c>
      <c r="B1413">
        <v>5.3875999999999999</v>
      </c>
      <c r="C1413">
        <v>0</v>
      </c>
      <c r="D1413">
        <v>91.068700000000007</v>
      </c>
      <c r="E1413">
        <v>0</v>
      </c>
      <c r="F1413" t="s">
        <v>29</v>
      </c>
      <c r="G1413" t="s">
        <v>16</v>
      </c>
      <c r="H1413" t="s">
        <v>17</v>
      </c>
      <c r="I1413">
        <v>94</v>
      </c>
      <c r="J1413" t="s">
        <v>18</v>
      </c>
      <c r="K1413" t="s">
        <v>19</v>
      </c>
      <c r="L1413">
        <v>1</v>
      </c>
      <c r="M1413">
        <v>66755.600000000006</v>
      </c>
      <c r="N1413" t="s">
        <v>26</v>
      </c>
      <c r="O1413" t="s">
        <v>21</v>
      </c>
    </row>
    <row r="1414" spans="1:15" x14ac:dyDescent="0.3">
      <c r="A1414">
        <v>4817</v>
      </c>
      <c r="B1414">
        <v>8.3320000000000007</v>
      </c>
      <c r="C1414">
        <v>7.0935699999999997</v>
      </c>
      <c r="D1414">
        <v>17.406400000000001</v>
      </c>
      <c r="E1414">
        <v>1</v>
      </c>
      <c r="F1414" t="s">
        <v>22</v>
      </c>
      <c r="G1414" t="s">
        <v>23</v>
      </c>
      <c r="H1414" t="s">
        <v>17</v>
      </c>
      <c r="I1414">
        <v>56</v>
      </c>
      <c r="J1414" t="s">
        <v>19</v>
      </c>
      <c r="K1414" t="s">
        <v>25</v>
      </c>
      <c r="L1414">
        <v>1</v>
      </c>
      <c r="M1414">
        <v>92798.9</v>
      </c>
      <c r="N1414" t="s">
        <v>26</v>
      </c>
      <c r="O1414" t="s">
        <v>28</v>
      </c>
    </row>
    <row r="1415" spans="1:15" x14ac:dyDescent="0.3">
      <c r="A1415">
        <v>4820</v>
      </c>
      <c r="B1415">
        <v>0</v>
      </c>
      <c r="C1415">
        <v>0</v>
      </c>
      <c r="D1415">
        <v>0.66028799999999999</v>
      </c>
      <c r="E1415">
        <v>0</v>
      </c>
      <c r="F1415" t="s">
        <v>15</v>
      </c>
      <c r="G1415" t="s">
        <v>23</v>
      </c>
      <c r="H1415" t="s">
        <v>17</v>
      </c>
      <c r="I1415">
        <v>49</v>
      </c>
      <c r="J1415" t="s">
        <v>18</v>
      </c>
      <c r="K1415" t="s">
        <v>19</v>
      </c>
      <c r="L1415">
        <v>0</v>
      </c>
      <c r="M1415">
        <v>68828.399999999994</v>
      </c>
      <c r="N1415" t="s">
        <v>20</v>
      </c>
      <c r="O1415" t="s">
        <v>21</v>
      </c>
    </row>
    <row r="1416" spans="1:15" x14ac:dyDescent="0.3">
      <c r="A1416">
        <v>4821</v>
      </c>
      <c r="B1416">
        <v>6.9958799999999997</v>
      </c>
      <c r="C1416">
        <v>0</v>
      </c>
      <c r="D1416">
        <v>36.0107</v>
      </c>
      <c r="E1416">
        <v>0</v>
      </c>
      <c r="F1416" t="s">
        <v>15</v>
      </c>
      <c r="G1416" t="s">
        <v>16</v>
      </c>
      <c r="H1416" t="s">
        <v>17</v>
      </c>
      <c r="I1416">
        <v>57</v>
      </c>
      <c r="J1416" t="s">
        <v>19</v>
      </c>
      <c r="K1416" t="s">
        <v>19</v>
      </c>
      <c r="L1416">
        <v>1</v>
      </c>
      <c r="M1416">
        <v>77149.100000000006</v>
      </c>
      <c r="N1416" t="s">
        <v>26</v>
      </c>
      <c r="O1416" t="s">
        <v>28</v>
      </c>
    </row>
    <row r="1417" spans="1:15" x14ac:dyDescent="0.3">
      <c r="A1417">
        <v>4823</v>
      </c>
      <c r="B1417">
        <v>11.9678</v>
      </c>
      <c r="C1417">
        <v>0</v>
      </c>
      <c r="D1417">
        <v>124.63800000000001</v>
      </c>
      <c r="E1417">
        <v>0</v>
      </c>
      <c r="F1417" t="s">
        <v>22</v>
      </c>
      <c r="G1417" t="s">
        <v>23</v>
      </c>
      <c r="H1417" t="s">
        <v>24</v>
      </c>
      <c r="I1417">
        <v>70</v>
      </c>
      <c r="J1417" t="s">
        <v>19</v>
      </c>
      <c r="K1417" t="s">
        <v>19</v>
      </c>
      <c r="L1417">
        <v>1</v>
      </c>
      <c r="M1417">
        <v>42211.8</v>
      </c>
      <c r="N1417" t="s">
        <v>26</v>
      </c>
      <c r="O1417" t="s">
        <v>28</v>
      </c>
    </row>
    <row r="1418" spans="1:15" x14ac:dyDescent="0.3">
      <c r="A1418">
        <v>4824</v>
      </c>
      <c r="B1418">
        <v>9.5057799999999997</v>
      </c>
      <c r="C1418">
        <v>0</v>
      </c>
      <c r="D1418">
        <v>103.27500000000001</v>
      </c>
      <c r="E1418">
        <v>0</v>
      </c>
      <c r="F1418" t="s">
        <v>22</v>
      </c>
      <c r="G1418" t="s">
        <v>16</v>
      </c>
      <c r="H1418" t="s">
        <v>17</v>
      </c>
      <c r="I1418">
        <v>89</v>
      </c>
      <c r="J1418" t="s">
        <v>19</v>
      </c>
      <c r="K1418" t="s">
        <v>19</v>
      </c>
      <c r="L1418">
        <v>0</v>
      </c>
      <c r="M1418">
        <v>91655.8</v>
      </c>
      <c r="N1418" t="s">
        <v>26</v>
      </c>
      <c r="O1418" t="s">
        <v>28</v>
      </c>
    </row>
    <row r="1419" spans="1:15" x14ac:dyDescent="0.3">
      <c r="A1419">
        <v>4825</v>
      </c>
      <c r="B1419">
        <v>10.571</v>
      </c>
      <c r="C1419">
        <v>0</v>
      </c>
      <c r="D1419">
        <v>40.5105</v>
      </c>
      <c r="E1419">
        <v>0</v>
      </c>
      <c r="F1419" t="s">
        <v>22</v>
      </c>
      <c r="G1419" t="s">
        <v>16</v>
      </c>
      <c r="H1419" t="s">
        <v>17</v>
      </c>
      <c r="I1419">
        <v>18</v>
      </c>
      <c r="J1419" t="s">
        <v>19</v>
      </c>
      <c r="K1419" t="s">
        <v>19</v>
      </c>
      <c r="L1419">
        <v>0</v>
      </c>
      <c r="M1419">
        <v>77293.3</v>
      </c>
      <c r="N1419" t="s">
        <v>20</v>
      </c>
      <c r="O1419" t="s">
        <v>28</v>
      </c>
    </row>
    <row r="1420" spans="1:15" x14ac:dyDescent="0.3">
      <c r="A1420">
        <v>4828</v>
      </c>
      <c r="B1420">
        <v>13.1044</v>
      </c>
      <c r="C1420">
        <v>0</v>
      </c>
      <c r="D1420">
        <v>33.698399999999999</v>
      </c>
      <c r="E1420">
        <v>0</v>
      </c>
      <c r="F1420" t="s">
        <v>22</v>
      </c>
      <c r="G1420" t="s">
        <v>23</v>
      </c>
      <c r="H1420" t="s">
        <v>24</v>
      </c>
      <c r="I1420">
        <v>65</v>
      </c>
      <c r="J1420" t="s">
        <v>18</v>
      </c>
      <c r="K1420" t="s">
        <v>19</v>
      </c>
      <c r="L1420">
        <v>1</v>
      </c>
      <c r="M1420">
        <v>62751.3</v>
      </c>
      <c r="N1420" t="s">
        <v>26</v>
      </c>
      <c r="O1420" t="s">
        <v>21</v>
      </c>
    </row>
    <row r="1421" spans="1:15" x14ac:dyDescent="0.3">
      <c r="A1421">
        <v>4830</v>
      </c>
      <c r="B1421">
        <v>17.470700000000001</v>
      </c>
      <c r="C1421">
        <v>0</v>
      </c>
      <c r="D1421">
        <v>63.649099999999997</v>
      </c>
      <c r="E1421">
        <v>0</v>
      </c>
      <c r="F1421" t="s">
        <v>22</v>
      </c>
      <c r="G1421" t="s">
        <v>16</v>
      </c>
      <c r="H1421" t="s">
        <v>24</v>
      </c>
      <c r="I1421">
        <v>41</v>
      </c>
      <c r="J1421" t="s">
        <v>18</v>
      </c>
      <c r="K1421" t="s">
        <v>19</v>
      </c>
      <c r="L1421">
        <v>1</v>
      </c>
      <c r="M1421">
        <v>43563.4</v>
      </c>
      <c r="N1421" t="s">
        <v>26</v>
      </c>
      <c r="O1421" t="s">
        <v>21</v>
      </c>
    </row>
    <row r="1422" spans="1:15" x14ac:dyDescent="0.3">
      <c r="A1422">
        <v>4832</v>
      </c>
      <c r="B1422">
        <v>27.5443</v>
      </c>
      <c r="C1422">
        <v>0</v>
      </c>
      <c r="D1422">
        <v>33.825099999999999</v>
      </c>
      <c r="E1422">
        <v>0</v>
      </c>
      <c r="F1422" t="s">
        <v>29</v>
      </c>
      <c r="G1422" t="s">
        <v>16</v>
      </c>
      <c r="H1422" t="s">
        <v>24</v>
      </c>
      <c r="I1422">
        <v>61</v>
      </c>
      <c r="J1422" t="s">
        <v>18</v>
      </c>
      <c r="K1422" t="s">
        <v>19</v>
      </c>
      <c r="L1422">
        <v>1</v>
      </c>
      <c r="M1422">
        <v>79685</v>
      </c>
      <c r="N1422" t="s">
        <v>26</v>
      </c>
      <c r="O1422" t="s">
        <v>21</v>
      </c>
    </row>
    <row r="1423" spans="1:15" x14ac:dyDescent="0.3">
      <c r="A1423">
        <v>4837</v>
      </c>
      <c r="B1423">
        <v>14.8178</v>
      </c>
      <c r="C1423">
        <v>0</v>
      </c>
      <c r="D1423">
        <v>99.518500000000003</v>
      </c>
      <c r="E1423">
        <v>0</v>
      </c>
      <c r="F1423" t="s">
        <v>15</v>
      </c>
      <c r="G1423" t="s">
        <v>23</v>
      </c>
      <c r="H1423" t="s">
        <v>17</v>
      </c>
      <c r="I1423">
        <v>83</v>
      </c>
      <c r="J1423" t="s">
        <v>19</v>
      </c>
      <c r="K1423" t="s">
        <v>25</v>
      </c>
      <c r="L1423">
        <v>1</v>
      </c>
      <c r="M1423">
        <v>65867.100000000006</v>
      </c>
      <c r="N1423" t="s">
        <v>26</v>
      </c>
      <c r="O1423" t="s">
        <v>28</v>
      </c>
    </row>
    <row r="1424" spans="1:15" x14ac:dyDescent="0.3">
      <c r="A1424">
        <v>4838</v>
      </c>
      <c r="B1424">
        <v>18.792400000000001</v>
      </c>
      <c r="C1424">
        <v>0</v>
      </c>
      <c r="D1424">
        <v>45.626100000000001</v>
      </c>
      <c r="E1424">
        <v>1</v>
      </c>
      <c r="F1424" t="s">
        <v>22</v>
      </c>
      <c r="G1424" t="s">
        <v>16</v>
      </c>
      <c r="H1424" t="s">
        <v>17</v>
      </c>
      <c r="I1424">
        <v>48</v>
      </c>
      <c r="J1424" t="s">
        <v>19</v>
      </c>
      <c r="K1424" t="s">
        <v>19</v>
      </c>
      <c r="L1424">
        <v>1</v>
      </c>
      <c r="M1424">
        <v>75818.899999999994</v>
      </c>
      <c r="N1424" t="s">
        <v>26</v>
      </c>
      <c r="O1424" t="s">
        <v>28</v>
      </c>
    </row>
    <row r="1425" spans="1:15" x14ac:dyDescent="0.3">
      <c r="A1425">
        <v>4839</v>
      </c>
      <c r="B1425">
        <v>1.15543</v>
      </c>
      <c r="C1425">
        <v>9.4418000000000002E-2</v>
      </c>
      <c r="D1425">
        <v>77.715199999999996</v>
      </c>
      <c r="E1425">
        <v>0</v>
      </c>
      <c r="F1425" t="s">
        <v>29</v>
      </c>
      <c r="G1425" t="s">
        <v>23</v>
      </c>
      <c r="H1425" t="s">
        <v>24</v>
      </c>
      <c r="I1425">
        <v>34</v>
      </c>
      <c r="J1425" t="s">
        <v>19</v>
      </c>
      <c r="K1425" t="s">
        <v>25</v>
      </c>
      <c r="L1425">
        <v>0</v>
      </c>
      <c r="M1425">
        <v>49728.7</v>
      </c>
      <c r="N1425" t="s">
        <v>26</v>
      </c>
      <c r="O1425" t="s">
        <v>28</v>
      </c>
    </row>
    <row r="1426" spans="1:15" x14ac:dyDescent="0.3">
      <c r="A1426">
        <v>4853</v>
      </c>
      <c r="B1426">
        <v>23.494299999999999</v>
      </c>
      <c r="C1426">
        <v>0</v>
      </c>
      <c r="D1426">
        <v>41.387500000000003</v>
      </c>
      <c r="E1426">
        <v>0</v>
      </c>
      <c r="F1426" t="s">
        <v>22</v>
      </c>
      <c r="G1426" t="s">
        <v>23</v>
      </c>
      <c r="H1426" t="s">
        <v>24</v>
      </c>
      <c r="I1426">
        <v>60</v>
      </c>
      <c r="J1426" t="s">
        <v>19</v>
      </c>
      <c r="K1426" t="s">
        <v>19</v>
      </c>
      <c r="L1426">
        <v>0</v>
      </c>
      <c r="M1426">
        <v>20953.2</v>
      </c>
      <c r="N1426" t="s">
        <v>26</v>
      </c>
      <c r="O1426" t="s">
        <v>28</v>
      </c>
    </row>
    <row r="1427" spans="1:15" x14ac:dyDescent="0.3">
      <c r="A1427">
        <v>4857</v>
      </c>
      <c r="B1427">
        <v>10.980600000000001</v>
      </c>
      <c r="C1427">
        <v>9.5743799999999997</v>
      </c>
      <c r="D1427">
        <v>65.032200000000003</v>
      </c>
      <c r="E1427">
        <v>0</v>
      </c>
      <c r="F1427" t="s">
        <v>22</v>
      </c>
      <c r="G1427" t="s">
        <v>16</v>
      </c>
      <c r="H1427" t="s">
        <v>17</v>
      </c>
      <c r="I1427">
        <v>64</v>
      </c>
      <c r="J1427" t="s">
        <v>18</v>
      </c>
      <c r="K1427" t="s">
        <v>19</v>
      </c>
      <c r="L1427">
        <v>2</v>
      </c>
      <c r="M1427">
        <v>56412.5</v>
      </c>
      <c r="N1427" t="s">
        <v>26</v>
      </c>
      <c r="O1427" t="s">
        <v>21</v>
      </c>
    </row>
    <row r="1428" spans="1:15" x14ac:dyDescent="0.3">
      <c r="A1428">
        <v>4859</v>
      </c>
      <c r="B1428">
        <v>25.152000000000001</v>
      </c>
      <c r="C1428">
        <v>0</v>
      </c>
      <c r="D1428">
        <v>62.760899999999999</v>
      </c>
      <c r="E1428">
        <v>0</v>
      </c>
      <c r="F1428" t="s">
        <v>15</v>
      </c>
      <c r="G1428" t="s">
        <v>23</v>
      </c>
      <c r="H1428" t="s">
        <v>17</v>
      </c>
      <c r="I1428">
        <v>63</v>
      </c>
      <c r="J1428" t="s">
        <v>18</v>
      </c>
      <c r="K1428" t="s">
        <v>25</v>
      </c>
      <c r="L1428">
        <v>2</v>
      </c>
      <c r="M1428">
        <v>25200.799999999999</v>
      </c>
      <c r="N1428" t="s">
        <v>26</v>
      </c>
      <c r="O1428" t="s">
        <v>28</v>
      </c>
    </row>
    <row r="1429" spans="1:15" x14ac:dyDescent="0.3">
      <c r="A1429">
        <v>4861</v>
      </c>
      <c r="B1429">
        <v>25.140499999999999</v>
      </c>
      <c r="C1429">
        <v>0</v>
      </c>
      <c r="D1429">
        <v>88.042699999999996</v>
      </c>
      <c r="E1429">
        <v>0</v>
      </c>
      <c r="F1429" t="s">
        <v>22</v>
      </c>
      <c r="G1429" t="s">
        <v>16</v>
      </c>
      <c r="H1429" t="s">
        <v>24</v>
      </c>
      <c r="I1429">
        <v>56</v>
      </c>
      <c r="J1429" t="s">
        <v>19</v>
      </c>
      <c r="K1429" t="s">
        <v>25</v>
      </c>
      <c r="L1429">
        <v>2</v>
      </c>
      <c r="M1429">
        <v>61417.3</v>
      </c>
      <c r="N1429" t="s">
        <v>20</v>
      </c>
      <c r="O1429" t="s">
        <v>28</v>
      </c>
    </row>
    <row r="1430" spans="1:15" x14ac:dyDescent="0.3">
      <c r="A1430">
        <v>4863</v>
      </c>
      <c r="B1430">
        <v>2.1571400000000001</v>
      </c>
      <c r="C1430">
        <v>0</v>
      </c>
      <c r="D1430">
        <v>226.99799999999999</v>
      </c>
      <c r="E1430">
        <v>0</v>
      </c>
      <c r="F1430" t="s">
        <v>22</v>
      </c>
      <c r="G1430" t="s">
        <v>16</v>
      </c>
      <c r="H1430" t="s">
        <v>24</v>
      </c>
      <c r="I1430">
        <v>41</v>
      </c>
      <c r="J1430" t="s">
        <v>18</v>
      </c>
      <c r="K1430" t="s">
        <v>19</v>
      </c>
      <c r="L1430">
        <v>1</v>
      </c>
      <c r="M1430">
        <v>47916.3</v>
      </c>
      <c r="N1430" t="s">
        <v>26</v>
      </c>
      <c r="O1430" t="s">
        <v>21</v>
      </c>
    </row>
    <row r="1431" spans="1:15" x14ac:dyDescent="0.3">
      <c r="A1431">
        <v>4870</v>
      </c>
      <c r="B1431">
        <v>16.842199999999998</v>
      </c>
      <c r="C1431">
        <v>0</v>
      </c>
      <c r="D1431">
        <v>40.160400000000003</v>
      </c>
      <c r="E1431">
        <v>0</v>
      </c>
      <c r="F1431" t="s">
        <v>22</v>
      </c>
      <c r="G1431" t="s">
        <v>23</v>
      </c>
      <c r="H1431" t="s">
        <v>24</v>
      </c>
      <c r="I1431">
        <v>41</v>
      </c>
      <c r="J1431" t="s">
        <v>18</v>
      </c>
      <c r="K1431" t="s">
        <v>19</v>
      </c>
      <c r="L1431">
        <v>0</v>
      </c>
      <c r="M1431">
        <v>45103.4</v>
      </c>
      <c r="N1431" t="s">
        <v>26</v>
      </c>
      <c r="O1431" t="s">
        <v>28</v>
      </c>
    </row>
    <row r="1432" spans="1:15" x14ac:dyDescent="0.3">
      <c r="A1432">
        <v>4874</v>
      </c>
      <c r="B1432">
        <v>11.8668</v>
      </c>
      <c r="C1432">
        <v>0</v>
      </c>
      <c r="D1432">
        <v>20.854600000000001</v>
      </c>
      <c r="E1432">
        <v>0</v>
      </c>
      <c r="F1432" t="s">
        <v>15</v>
      </c>
      <c r="G1432" t="s">
        <v>16</v>
      </c>
      <c r="H1432" t="s">
        <v>17</v>
      </c>
      <c r="I1432">
        <v>25</v>
      </c>
      <c r="J1432" t="s">
        <v>19</v>
      </c>
      <c r="K1432" t="s">
        <v>19</v>
      </c>
      <c r="L1432">
        <v>0</v>
      </c>
      <c r="M1432">
        <v>94451.7</v>
      </c>
      <c r="N1432" t="s">
        <v>20</v>
      </c>
      <c r="O1432" t="s">
        <v>28</v>
      </c>
    </row>
    <row r="1433" spans="1:15" x14ac:dyDescent="0.3">
      <c r="A1433">
        <v>4875</v>
      </c>
      <c r="B1433">
        <v>1.3391599999999999</v>
      </c>
      <c r="C1433">
        <v>0</v>
      </c>
      <c r="D1433">
        <v>23.773399999999999</v>
      </c>
      <c r="E1433">
        <v>0</v>
      </c>
      <c r="F1433" t="s">
        <v>22</v>
      </c>
      <c r="G1433" t="s">
        <v>16</v>
      </c>
      <c r="H1433" t="s">
        <v>17</v>
      </c>
      <c r="I1433">
        <v>85</v>
      </c>
      <c r="J1433" t="s">
        <v>19</v>
      </c>
      <c r="K1433" t="s">
        <v>25</v>
      </c>
      <c r="L1433">
        <v>0</v>
      </c>
      <c r="M1433">
        <v>57933.1</v>
      </c>
      <c r="N1433" t="s">
        <v>20</v>
      </c>
      <c r="O1433" t="s">
        <v>28</v>
      </c>
    </row>
    <row r="1434" spans="1:15" x14ac:dyDescent="0.3">
      <c r="A1434">
        <v>4880</v>
      </c>
      <c r="B1434">
        <v>18.897500000000001</v>
      </c>
      <c r="C1434">
        <v>0</v>
      </c>
      <c r="D1434">
        <v>33.316400000000002</v>
      </c>
      <c r="E1434">
        <v>0</v>
      </c>
      <c r="F1434" t="s">
        <v>22</v>
      </c>
      <c r="G1434" t="s">
        <v>16</v>
      </c>
      <c r="H1434" t="s">
        <v>17</v>
      </c>
      <c r="I1434">
        <v>95</v>
      </c>
      <c r="J1434" t="s">
        <v>19</v>
      </c>
      <c r="K1434" t="s">
        <v>19</v>
      </c>
      <c r="L1434">
        <v>0</v>
      </c>
      <c r="M1434">
        <v>585.79100000000005</v>
      </c>
      <c r="N1434" t="s">
        <v>26</v>
      </c>
      <c r="O1434" t="s">
        <v>28</v>
      </c>
    </row>
    <row r="1435" spans="1:15" x14ac:dyDescent="0.3">
      <c r="A1435">
        <v>4886</v>
      </c>
      <c r="B1435">
        <v>13.227399999999999</v>
      </c>
      <c r="C1435">
        <v>0</v>
      </c>
      <c r="D1435">
        <v>26.880700000000001</v>
      </c>
      <c r="E1435">
        <v>0</v>
      </c>
      <c r="F1435" t="s">
        <v>15</v>
      </c>
      <c r="G1435" t="s">
        <v>16</v>
      </c>
      <c r="H1435" t="s">
        <v>17</v>
      </c>
      <c r="I1435">
        <v>70</v>
      </c>
      <c r="J1435" t="s">
        <v>19</v>
      </c>
      <c r="K1435" t="s">
        <v>19</v>
      </c>
      <c r="L1435">
        <v>1</v>
      </c>
      <c r="M1435">
        <v>76837.399999999994</v>
      </c>
      <c r="N1435" t="s">
        <v>26</v>
      </c>
      <c r="O1435" t="s">
        <v>28</v>
      </c>
    </row>
    <row r="1436" spans="1:15" x14ac:dyDescent="0.3">
      <c r="A1436">
        <v>4888</v>
      </c>
      <c r="B1436">
        <v>21.064599999999999</v>
      </c>
      <c r="C1436">
        <v>0</v>
      </c>
      <c r="D1436">
        <v>8.9559599999999993</v>
      </c>
      <c r="E1436">
        <v>0</v>
      </c>
      <c r="F1436" t="s">
        <v>15</v>
      </c>
      <c r="G1436" t="s">
        <v>16</v>
      </c>
      <c r="H1436" t="s">
        <v>17</v>
      </c>
      <c r="I1436">
        <v>20</v>
      </c>
      <c r="J1436" t="s">
        <v>19</v>
      </c>
      <c r="K1436" t="s">
        <v>19</v>
      </c>
      <c r="L1436">
        <v>2</v>
      </c>
      <c r="M1436">
        <v>66312.2</v>
      </c>
      <c r="N1436" t="s">
        <v>20</v>
      </c>
      <c r="O1436" t="s">
        <v>28</v>
      </c>
    </row>
    <row r="1437" spans="1:15" x14ac:dyDescent="0.3">
      <c r="A1437">
        <v>4895</v>
      </c>
      <c r="B1437">
        <v>5.2735500000000002</v>
      </c>
      <c r="C1437">
        <v>0</v>
      </c>
      <c r="D1437">
        <v>59.6676</v>
      </c>
      <c r="E1437">
        <v>0</v>
      </c>
      <c r="F1437" t="s">
        <v>22</v>
      </c>
      <c r="G1437" t="s">
        <v>23</v>
      </c>
      <c r="H1437" t="s">
        <v>24</v>
      </c>
      <c r="I1437">
        <v>74</v>
      </c>
      <c r="J1437" t="s">
        <v>19</v>
      </c>
      <c r="K1437" t="s">
        <v>25</v>
      </c>
      <c r="L1437">
        <v>0</v>
      </c>
      <c r="M1437">
        <v>2825.56</v>
      </c>
      <c r="N1437" t="s">
        <v>26</v>
      </c>
      <c r="O1437" t="s">
        <v>28</v>
      </c>
    </row>
    <row r="1438" spans="1:15" x14ac:dyDescent="0.3">
      <c r="A1438">
        <v>4896</v>
      </c>
      <c r="B1438">
        <v>2.5415899999999998</v>
      </c>
      <c r="C1438">
        <v>0</v>
      </c>
      <c r="D1438">
        <v>52.652200000000001</v>
      </c>
      <c r="E1438">
        <v>0</v>
      </c>
      <c r="F1438" t="s">
        <v>22</v>
      </c>
      <c r="G1438" t="s">
        <v>16</v>
      </c>
      <c r="H1438" t="s">
        <v>24</v>
      </c>
      <c r="I1438">
        <v>65</v>
      </c>
      <c r="J1438" t="s">
        <v>18</v>
      </c>
      <c r="K1438" t="s">
        <v>19</v>
      </c>
      <c r="L1438">
        <v>0</v>
      </c>
      <c r="M1438">
        <v>10391.1</v>
      </c>
      <c r="N1438" t="s">
        <v>26</v>
      </c>
      <c r="O1438" t="s">
        <v>21</v>
      </c>
    </row>
    <row r="1439" spans="1:15" x14ac:dyDescent="0.3">
      <c r="A1439">
        <v>4897</v>
      </c>
      <c r="B1439">
        <v>23.706</v>
      </c>
      <c r="C1439">
        <v>0</v>
      </c>
      <c r="D1439">
        <v>17.414200000000001</v>
      </c>
      <c r="E1439">
        <v>0</v>
      </c>
      <c r="F1439" t="s">
        <v>29</v>
      </c>
      <c r="G1439" t="s">
        <v>16</v>
      </c>
      <c r="H1439" t="s">
        <v>24</v>
      </c>
      <c r="I1439">
        <v>59</v>
      </c>
      <c r="J1439" t="s">
        <v>19</v>
      </c>
      <c r="K1439" t="s">
        <v>19</v>
      </c>
      <c r="L1439">
        <v>2</v>
      </c>
      <c r="M1439">
        <v>40637.4</v>
      </c>
      <c r="N1439" t="s">
        <v>26</v>
      </c>
      <c r="O1439" t="s">
        <v>28</v>
      </c>
    </row>
    <row r="1440" spans="1:15" x14ac:dyDescent="0.3">
      <c r="A1440">
        <v>4898</v>
      </c>
      <c r="B1440">
        <v>11.6813</v>
      </c>
      <c r="C1440">
        <v>0</v>
      </c>
      <c r="D1440">
        <v>51.920099999999998</v>
      </c>
      <c r="E1440">
        <v>0</v>
      </c>
      <c r="F1440" t="s">
        <v>15</v>
      </c>
      <c r="G1440" t="s">
        <v>16</v>
      </c>
      <c r="H1440" t="s">
        <v>24</v>
      </c>
      <c r="I1440">
        <v>57</v>
      </c>
      <c r="J1440" t="s">
        <v>19</v>
      </c>
      <c r="K1440" t="s">
        <v>19</v>
      </c>
      <c r="L1440">
        <v>2</v>
      </c>
      <c r="M1440">
        <v>66634.899999999994</v>
      </c>
      <c r="N1440" t="s">
        <v>26</v>
      </c>
      <c r="O1440" t="s">
        <v>28</v>
      </c>
    </row>
    <row r="1441" spans="1:15" x14ac:dyDescent="0.3">
      <c r="A1441">
        <v>4907</v>
      </c>
      <c r="B1441">
        <v>21.010999999999999</v>
      </c>
      <c r="C1441">
        <v>0</v>
      </c>
      <c r="D1441">
        <v>37.848799999999997</v>
      </c>
      <c r="E1441">
        <v>0</v>
      </c>
      <c r="F1441" t="s">
        <v>15</v>
      </c>
      <c r="G1441" t="s">
        <v>16</v>
      </c>
      <c r="H1441" t="s">
        <v>17</v>
      </c>
      <c r="I1441">
        <v>37</v>
      </c>
      <c r="J1441" t="s">
        <v>18</v>
      </c>
      <c r="K1441" t="s">
        <v>19</v>
      </c>
      <c r="L1441">
        <v>2</v>
      </c>
      <c r="M1441">
        <v>53162.2</v>
      </c>
      <c r="N1441" t="s">
        <v>20</v>
      </c>
      <c r="O1441" t="s">
        <v>28</v>
      </c>
    </row>
    <row r="1442" spans="1:15" x14ac:dyDescent="0.3">
      <c r="A1442">
        <v>4914</v>
      </c>
      <c r="B1442">
        <v>3.1320299999999999</v>
      </c>
      <c r="C1442">
        <v>0</v>
      </c>
      <c r="D1442">
        <v>25.058199999999999</v>
      </c>
      <c r="E1442">
        <v>0</v>
      </c>
      <c r="F1442" t="s">
        <v>22</v>
      </c>
      <c r="G1442" t="s">
        <v>16</v>
      </c>
      <c r="H1442" t="s">
        <v>17</v>
      </c>
      <c r="I1442">
        <v>63</v>
      </c>
      <c r="J1442" t="s">
        <v>18</v>
      </c>
      <c r="K1442" t="s">
        <v>19</v>
      </c>
      <c r="L1442">
        <v>2</v>
      </c>
      <c r="M1442">
        <v>84342.2</v>
      </c>
      <c r="N1442" t="s">
        <v>26</v>
      </c>
      <c r="O1442" t="s">
        <v>28</v>
      </c>
    </row>
    <row r="1443" spans="1:15" x14ac:dyDescent="0.3">
      <c r="A1443">
        <v>4917</v>
      </c>
      <c r="B1443">
        <v>23.1328</v>
      </c>
      <c r="C1443">
        <v>0</v>
      </c>
      <c r="D1443">
        <v>21.703099999999999</v>
      </c>
      <c r="E1443">
        <v>0</v>
      </c>
      <c r="F1443" t="s">
        <v>22</v>
      </c>
      <c r="G1443" t="s">
        <v>16</v>
      </c>
      <c r="H1443" t="s">
        <v>17</v>
      </c>
      <c r="I1443">
        <v>85</v>
      </c>
      <c r="J1443" t="s">
        <v>19</v>
      </c>
      <c r="K1443" t="s">
        <v>25</v>
      </c>
      <c r="L1443">
        <v>2</v>
      </c>
      <c r="M1443">
        <v>96929.8</v>
      </c>
      <c r="N1443" t="s">
        <v>26</v>
      </c>
      <c r="O1443" t="s">
        <v>28</v>
      </c>
    </row>
    <row r="1444" spans="1:15" x14ac:dyDescent="0.3">
      <c r="A1444">
        <v>4921</v>
      </c>
      <c r="B1444">
        <v>14.250999999999999</v>
      </c>
      <c r="C1444">
        <v>0</v>
      </c>
      <c r="D1444">
        <v>116.07299999999999</v>
      </c>
      <c r="E1444">
        <v>0</v>
      </c>
      <c r="F1444" t="s">
        <v>29</v>
      </c>
      <c r="G1444" t="s">
        <v>23</v>
      </c>
      <c r="H1444" t="s">
        <v>17</v>
      </c>
      <c r="I1444">
        <v>55</v>
      </c>
      <c r="J1444" t="s">
        <v>19</v>
      </c>
      <c r="K1444" t="s">
        <v>19</v>
      </c>
      <c r="L1444">
        <v>1</v>
      </c>
      <c r="M1444">
        <v>86537.4</v>
      </c>
      <c r="N1444" t="s">
        <v>20</v>
      </c>
      <c r="O1444" t="s">
        <v>28</v>
      </c>
    </row>
    <row r="1445" spans="1:15" x14ac:dyDescent="0.3">
      <c r="A1445">
        <v>4923</v>
      </c>
      <c r="B1445">
        <v>11.703099999999999</v>
      </c>
      <c r="C1445">
        <v>0</v>
      </c>
      <c r="D1445">
        <v>13.9429</v>
      </c>
      <c r="E1445">
        <v>0</v>
      </c>
      <c r="F1445" t="s">
        <v>15</v>
      </c>
      <c r="G1445" t="s">
        <v>23</v>
      </c>
      <c r="H1445" t="s">
        <v>24</v>
      </c>
      <c r="I1445">
        <v>54</v>
      </c>
      <c r="J1445" t="s">
        <v>19</v>
      </c>
      <c r="K1445" t="s">
        <v>25</v>
      </c>
      <c r="L1445">
        <v>0</v>
      </c>
      <c r="M1445">
        <v>84754.4</v>
      </c>
      <c r="N1445" t="s">
        <v>26</v>
      </c>
      <c r="O1445" t="s">
        <v>28</v>
      </c>
    </row>
    <row r="1446" spans="1:15" ht="16.05" hidden="1" x14ac:dyDescent="0.3">
      <c r="A1446">
        <v>4924</v>
      </c>
      <c r="B1446">
        <v>0</v>
      </c>
      <c r="C1446">
        <v>0</v>
      </c>
      <c r="D1446">
        <v>0.364402</v>
      </c>
      <c r="E1446">
        <v>0</v>
      </c>
      <c r="F1446" t="s">
        <v>22</v>
      </c>
      <c r="G1446" t="s">
        <v>23</v>
      </c>
      <c r="H1446" t="s">
        <v>17</v>
      </c>
      <c r="I1446">
        <v>25</v>
      </c>
      <c r="J1446" t="s">
        <v>19</v>
      </c>
      <c r="K1446" t="s">
        <v>19</v>
      </c>
      <c r="L1446">
        <v>0</v>
      </c>
      <c r="M1446">
        <v>4545.1099999999997</v>
      </c>
      <c r="N1446" t="s">
        <v>26</v>
      </c>
      <c r="O1446" t="s">
        <v>27</v>
      </c>
    </row>
    <row r="1447" spans="1:15" x14ac:dyDescent="0.3">
      <c r="A1447">
        <v>4927</v>
      </c>
      <c r="B1447">
        <v>28.795999999999999</v>
      </c>
      <c r="C1447">
        <v>4.9175199999999997</v>
      </c>
      <c r="D1447">
        <v>89.464799999999997</v>
      </c>
      <c r="E1447">
        <v>0</v>
      </c>
      <c r="F1447" t="s">
        <v>29</v>
      </c>
      <c r="G1447" t="s">
        <v>23</v>
      </c>
      <c r="H1447" t="s">
        <v>17</v>
      </c>
      <c r="I1447">
        <v>67</v>
      </c>
      <c r="J1447" t="s">
        <v>19</v>
      </c>
      <c r="K1447" t="s">
        <v>19</v>
      </c>
      <c r="L1447">
        <v>0</v>
      </c>
      <c r="M1447">
        <v>81360.600000000006</v>
      </c>
      <c r="N1447" t="s">
        <v>26</v>
      </c>
      <c r="O1447" t="s">
        <v>21</v>
      </c>
    </row>
    <row r="1448" spans="1:15" x14ac:dyDescent="0.3">
      <c r="A1448">
        <v>4929</v>
      </c>
      <c r="B1448">
        <v>18.876000000000001</v>
      </c>
      <c r="C1448">
        <v>0</v>
      </c>
      <c r="D1448">
        <v>105.81100000000001</v>
      </c>
      <c r="E1448">
        <v>0</v>
      </c>
      <c r="F1448" t="s">
        <v>22</v>
      </c>
      <c r="G1448" t="s">
        <v>16</v>
      </c>
      <c r="H1448" t="s">
        <v>17</v>
      </c>
      <c r="I1448">
        <v>82</v>
      </c>
      <c r="J1448" t="s">
        <v>18</v>
      </c>
      <c r="K1448" t="s">
        <v>19</v>
      </c>
      <c r="L1448">
        <v>2</v>
      </c>
      <c r="M1448">
        <v>89270.399999999994</v>
      </c>
      <c r="N1448" t="s">
        <v>26</v>
      </c>
      <c r="O1448" t="s">
        <v>28</v>
      </c>
    </row>
    <row r="1449" spans="1:15" x14ac:dyDescent="0.3">
      <c r="A1449">
        <v>4935</v>
      </c>
      <c r="B1449">
        <v>6.3116199999999996</v>
      </c>
      <c r="C1449">
        <v>0</v>
      </c>
      <c r="D1449">
        <v>32.495600000000003</v>
      </c>
      <c r="E1449">
        <v>1</v>
      </c>
      <c r="F1449" t="s">
        <v>22</v>
      </c>
      <c r="G1449" t="s">
        <v>16</v>
      </c>
      <c r="H1449" t="s">
        <v>17</v>
      </c>
      <c r="I1449">
        <v>53</v>
      </c>
      <c r="J1449" t="s">
        <v>19</v>
      </c>
      <c r="K1449" t="s">
        <v>19</v>
      </c>
      <c r="L1449">
        <v>2</v>
      </c>
      <c r="M1449">
        <v>50290.7</v>
      </c>
      <c r="N1449" t="s">
        <v>26</v>
      </c>
      <c r="O1449" t="s">
        <v>28</v>
      </c>
    </row>
    <row r="1450" spans="1:15" x14ac:dyDescent="0.3">
      <c r="A1450">
        <v>4936</v>
      </c>
      <c r="B1450">
        <v>27.438400000000001</v>
      </c>
      <c r="C1450">
        <v>6.66221</v>
      </c>
      <c r="D1450">
        <v>39.697200000000002</v>
      </c>
      <c r="E1450">
        <v>0</v>
      </c>
      <c r="F1450" t="s">
        <v>22</v>
      </c>
      <c r="G1450" t="s">
        <v>23</v>
      </c>
      <c r="H1450" t="s">
        <v>17</v>
      </c>
      <c r="I1450">
        <v>81</v>
      </c>
      <c r="J1450" t="s">
        <v>18</v>
      </c>
      <c r="K1450" t="s">
        <v>19</v>
      </c>
      <c r="L1450">
        <v>2</v>
      </c>
      <c r="M1450">
        <v>94159.9</v>
      </c>
      <c r="N1450" t="s">
        <v>26</v>
      </c>
      <c r="O1450" t="s">
        <v>21</v>
      </c>
    </row>
    <row r="1451" spans="1:15" x14ac:dyDescent="0.3">
      <c r="A1451">
        <v>4937</v>
      </c>
      <c r="B1451">
        <v>1.19248</v>
      </c>
      <c r="C1451">
        <v>0</v>
      </c>
      <c r="D1451">
        <v>22.6067</v>
      </c>
      <c r="E1451">
        <v>0</v>
      </c>
      <c r="F1451" t="s">
        <v>29</v>
      </c>
      <c r="G1451" t="s">
        <v>23</v>
      </c>
      <c r="H1451" t="s">
        <v>17</v>
      </c>
      <c r="I1451">
        <v>81</v>
      </c>
      <c r="J1451" t="s">
        <v>19</v>
      </c>
      <c r="K1451" t="s">
        <v>19</v>
      </c>
      <c r="L1451">
        <v>2</v>
      </c>
      <c r="M1451">
        <v>57898.5</v>
      </c>
      <c r="N1451" t="s">
        <v>26</v>
      </c>
      <c r="O1451" t="s">
        <v>28</v>
      </c>
    </row>
    <row r="1452" spans="1:15" x14ac:dyDescent="0.3">
      <c r="A1452">
        <v>4940</v>
      </c>
      <c r="B1452">
        <v>20.7972</v>
      </c>
      <c r="C1452">
        <v>0</v>
      </c>
      <c r="D1452">
        <v>11.991099999999999</v>
      </c>
      <c r="E1452">
        <v>0</v>
      </c>
      <c r="F1452" t="s">
        <v>29</v>
      </c>
      <c r="G1452" t="s">
        <v>16</v>
      </c>
      <c r="H1452" t="s">
        <v>17</v>
      </c>
      <c r="I1452">
        <v>42</v>
      </c>
      <c r="J1452" t="s">
        <v>18</v>
      </c>
      <c r="K1452" t="s">
        <v>19</v>
      </c>
      <c r="L1452">
        <v>1</v>
      </c>
      <c r="M1452">
        <v>62126.400000000001</v>
      </c>
      <c r="N1452" t="s">
        <v>20</v>
      </c>
      <c r="O1452" t="s">
        <v>21</v>
      </c>
    </row>
    <row r="1453" spans="1:15" x14ac:dyDescent="0.3">
      <c r="A1453">
        <v>4941</v>
      </c>
      <c r="B1453">
        <v>26.7287</v>
      </c>
      <c r="C1453">
        <v>0</v>
      </c>
      <c r="D1453">
        <v>57.166600000000003</v>
      </c>
      <c r="E1453">
        <v>0</v>
      </c>
      <c r="F1453" t="s">
        <v>22</v>
      </c>
      <c r="G1453" t="s">
        <v>16</v>
      </c>
      <c r="H1453" t="s">
        <v>17</v>
      </c>
      <c r="I1453">
        <v>76</v>
      </c>
      <c r="J1453" t="s">
        <v>19</v>
      </c>
      <c r="K1453" t="s">
        <v>25</v>
      </c>
      <c r="L1453">
        <v>1</v>
      </c>
      <c r="M1453">
        <v>57091.6</v>
      </c>
      <c r="N1453" t="s">
        <v>20</v>
      </c>
      <c r="O1453" t="s">
        <v>28</v>
      </c>
    </row>
    <row r="1454" spans="1:15" x14ac:dyDescent="0.3">
      <c r="A1454">
        <v>4943</v>
      </c>
      <c r="B1454">
        <v>5.3977000000000004</v>
      </c>
      <c r="C1454">
        <v>8.1368399999999994</v>
      </c>
      <c r="D1454">
        <v>26.165099999999999</v>
      </c>
      <c r="E1454">
        <v>0</v>
      </c>
      <c r="F1454" t="s">
        <v>15</v>
      </c>
      <c r="G1454" t="s">
        <v>16</v>
      </c>
      <c r="H1454" t="s">
        <v>17</v>
      </c>
      <c r="I1454">
        <v>63</v>
      </c>
      <c r="J1454" t="s">
        <v>19</v>
      </c>
      <c r="K1454" t="s">
        <v>25</v>
      </c>
      <c r="L1454">
        <v>1</v>
      </c>
      <c r="M1454">
        <v>75826.600000000006</v>
      </c>
      <c r="N1454" t="s">
        <v>26</v>
      </c>
      <c r="O1454" t="s">
        <v>21</v>
      </c>
    </row>
    <row r="1455" spans="1:15" x14ac:dyDescent="0.3">
      <c r="A1455">
        <v>4945</v>
      </c>
      <c r="B1455">
        <v>1.26091</v>
      </c>
      <c r="C1455">
        <v>0</v>
      </c>
      <c r="D1455">
        <v>103.458</v>
      </c>
      <c r="E1455">
        <v>0</v>
      </c>
      <c r="F1455" t="s">
        <v>22</v>
      </c>
      <c r="G1455" t="s">
        <v>16</v>
      </c>
      <c r="H1455" t="s">
        <v>17</v>
      </c>
      <c r="I1455">
        <v>82</v>
      </c>
      <c r="J1455" t="s">
        <v>18</v>
      </c>
      <c r="K1455" t="s">
        <v>25</v>
      </c>
      <c r="L1455">
        <v>0</v>
      </c>
      <c r="M1455">
        <v>8604.64</v>
      </c>
      <c r="N1455" t="s">
        <v>26</v>
      </c>
      <c r="O1455" t="s">
        <v>21</v>
      </c>
    </row>
    <row r="1456" spans="1:15" x14ac:dyDescent="0.3">
      <c r="A1456">
        <v>4947</v>
      </c>
      <c r="B1456">
        <v>25.522099999999998</v>
      </c>
      <c r="C1456">
        <v>0</v>
      </c>
      <c r="D1456">
        <v>102.53100000000001</v>
      </c>
      <c r="E1456">
        <v>0</v>
      </c>
      <c r="F1456" t="s">
        <v>22</v>
      </c>
      <c r="G1456" t="s">
        <v>16</v>
      </c>
      <c r="H1456" t="s">
        <v>24</v>
      </c>
      <c r="I1456">
        <v>50</v>
      </c>
      <c r="J1456" t="s">
        <v>19</v>
      </c>
      <c r="K1456" t="s">
        <v>19</v>
      </c>
      <c r="L1456">
        <v>0</v>
      </c>
      <c r="M1456">
        <v>73210.8</v>
      </c>
      <c r="N1456" t="s">
        <v>20</v>
      </c>
      <c r="O1456" t="s">
        <v>28</v>
      </c>
    </row>
    <row r="1457" spans="1:15" x14ac:dyDescent="0.3">
      <c r="A1457">
        <v>4950</v>
      </c>
      <c r="B1457">
        <v>27.623699999999999</v>
      </c>
      <c r="C1457">
        <v>6.7114500000000001</v>
      </c>
      <c r="D1457">
        <v>35.014400000000002</v>
      </c>
      <c r="E1457">
        <v>0</v>
      </c>
      <c r="F1457" t="s">
        <v>29</v>
      </c>
      <c r="G1457" t="s">
        <v>23</v>
      </c>
      <c r="H1457" t="s">
        <v>17</v>
      </c>
      <c r="I1457">
        <v>81</v>
      </c>
      <c r="J1457" t="s">
        <v>18</v>
      </c>
      <c r="K1457" t="s">
        <v>25</v>
      </c>
      <c r="L1457">
        <v>2</v>
      </c>
      <c r="M1457">
        <v>87872.9</v>
      </c>
      <c r="N1457" t="s">
        <v>20</v>
      </c>
      <c r="O1457" t="s">
        <v>21</v>
      </c>
    </row>
    <row r="1458" spans="1:15" x14ac:dyDescent="0.3">
      <c r="A1458">
        <v>4951</v>
      </c>
      <c r="B1458">
        <v>21.794599999999999</v>
      </c>
      <c r="C1458">
        <v>0</v>
      </c>
      <c r="D1458">
        <v>26.081099999999999</v>
      </c>
      <c r="E1458">
        <v>0</v>
      </c>
      <c r="F1458" t="s">
        <v>29</v>
      </c>
      <c r="G1458" t="s">
        <v>16</v>
      </c>
      <c r="H1458" t="s">
        <v>24</v>
      </c>
      <c r="I1458">
        <v>21</v>
      </c>
      <c r="J1458" t="s">
        <v>19</v>
      </c>
      <c r="K1458" t="s">
        <v>19</v>
      </c>
      <c r="L1458">
        <v>0</v>
      </c>
      <c r="M1458">
        <v>63671.3</v>
      </c>
      <c r="N1458" t="s">
        <v>20</v>
      </c>
      <c r="O1458" t="s">
        <v>28</v>
      </c>
    </row>
    <row r="1459" spans="1:15" x14ac:dyDescent="0.3">
      <c r="A1459">
        <v>4952</v>
      </c>
      <c r="B1459">
        <v>9.88931</v>
      </c>
      <c r="C1459">
        <v>0</v>
      </c>
      <c r="D1459">
        <v>53.087899999999998</v>
      </c>
      <c r="E1459">
        <v>0</v>
      </c>
      <c r="F1459" t="s">
        <v>22</v>
      </c>
      <c r="G1459" t="s">
        <v>23</v>
      </c>
      <c r="H1459" t="s">
        <v>17</v>
      </c>
      <c r="I1459">
        <v>59</v>
      </c>
      <c r="J1459" t="s">
        <v>18</v>
      </c>
      <c r="K1459" t="s">
        <v>19</v>
      </c>
      <c r="L1459">
        <v>0</v>
      </c>
      <c r="M1459">
        <v>91427.199999999997</v>
      </c>
      <c r="N1459" t="s">
        <v>26</v>
      </c>
      <c r="O1459" t="s">
        <v>21</v>
      </c>
    </row>
    <row r="1460" spans="1:15" ht="16.05" hidden="1" x14ac:dyDescent="0.3">
      <c r="A1460">
        <v>4954</v>
      </c>
      <c r="B1460">
        <v>0</v>
      </c>
      <c r="C1460">
        <v>0</v>
      </c>
      <c r="D1460">
        <v>1.2142500000000001</v>
      </c>
      <c r="E1460">
        <v>0</v>
      </c>
      <c r="F1460" t="s">
        <v>22</v>
      </c>
      <c r="G1460" t="s">
        <v>23</v>
      </c>
      <c r="H1460" t="s">
        <v>17</v>
      </c>
      <c r="I1460">
        <v>20</v>
      </c>
      <c r="J1460" t="s">
        <v>18</v>
      </c>
      <c r="K1460" t="s">
        <v>19</v>
      </c>
      <c r="L1460">
        <v>2</v>
      </c>
      <c r="M1460">
        <v>84629.3</v>
      </c>
      <c r="N1460" t="s">
        <v>20</v>
      </c>
      <c r="O1460" t="s">
        <v>27</v>
      </c>
    </row>
    <row r="1461" spans="1:15" x14ac:dyDescent="0.3">
      <c r="A1461">
        <v>4955</v>
      </c>
      <c r="B1461">
        <v>25.6721</v>
      </c>
      <c r="C1461">
        <v>0</v>
      </c>
      <c r="D1461">
        <v>25.946000000000002</v>
      </c>
      <c r="E1461">
        <v>0</v>
      </c>
      <c r="F1461" t="s">
        <v>15</v>
      </c>
      <c r="G1461" t="s">
        <v>16</v>
      </c>
      <c r="H1461" t="s">
        <v>17</v>
      </c>
      <c r="I1461">
        <v>86</v>
      </c>
      <c r="J1461" t="s">
        <v>19</v>
      </c>
      <c r="K1461" t="s">
        <v>19</v>
      </c>
      <c r="L1461">
        <v>2</v>
      </c>
      <c r="M1461">
        <v>88392</v>
      </c>
      <c r="N1461" t="s">
        <v>26</v>
      </c>
      <c r="O1461" t="s">
        <v>28</v>
      </c>
    </row>
    <row r="1462" spans="1:15" x14ac:dyDescent="0.3">
      <c r="A1462">
        <v>4956</v>
      </c>
      <c r="B1462">
        <v>24.026900000000001</v>
      </c>
      <c r="C1462">
        <v>0</v>
      </c>
      <c r="D1462">
        <v>129.429</v>
      </c>
      <c r="E1462">
        <v>0</v>
      </c>
      <c r="F1462" t="s">
        <v>22</v>
      </c>
      <c r="G1462" t="s">
        <v>16</v>
      </c>
      <c r="H1462" t="s">
        <v>24</v>
      </c>
      <c r="I1462">
        <v>90</v>
      </c>
      <c r="J1462" t="s">
        <v>19</v>
      </c>
      <c r="K1462" t="s">
        <v>25</v>
      </c>
      <c r="L1462">
        <v>0</v>
      </c>
      <c r="M1462">
        <v>8513.14</v>
      </c>
      <c r="N1462" t="s">
        <v>26</v>
      </c>
      <c r="O1462" t="s">
        <v>28</v>
      </c>
    </row>
    <row r="1463" spans="1:15" x14ac:dyDescent="0.3">
      <c r="A1463">
        <v>4957</v>
      </c>
      <c r="B1463">
        <v>2.0474299999999999</v>
      </c>
      <c r="C1463">
        <v>0</v>
      </c>
      <c r="D1463">
        <v>98.619399999999999</v>
      </c>
      <c r="E1463">
        <v>0</v>
      </c>
      <c r="F1463" t="s">
        <v>15</v>
      </c>
      <c r="G1463" t="s">
        <v>23</v>
      </c>
      <c r="H1463" t="s">
        <v>24</v>
      </c>
      <c r="I1463">
        <v>63</v>
      </c>
      <c r="J1463" t="s">
        <v>19</v>
      </c>
      <c r="K1463" t="s">
        <v>25</v>
      </c>
      <c r="L1463">
        <v>2</v>
      </c>
      <c r="M1463">
        <v>16472.400000000001</v>
      </c>
      <c r="N1463" t="s">
        <v>26</v>
      </c>
      <c r="O1463" t="s">
        <v>28</v>
      </c>
    </row>
    <row r="1464" spans="1:15" ht="16.05" hidden="1" x14ac:dyDescent="0.3">
      <c r="A1464">
        <v>4959</v>
      </c>
      <c r="B1464">
        <v>0</v>
      </c>
      <c r="C1464">
        <v>0</v>
      </c>
      <c r="D1464">
        <v>1.68733</v>
      </c>
      <c r="E1464">
        <v>0</v>
      </c>
      <c r="F1464" t="s">
        <v>22</v>
      </c>
      <c r="G1464" t="s">
        <v>16</v>
      </c>
      <c r="H1464" t="s">
        <v>17</v>
      </c>
      <c r="I1464">
        <v>28</v>
      </c>
      <c r="J1464" t="s">
        <v>19</v>
      </c>
      <c r="K1464" t="s">
        <v>19</v>
      </c>
      <c r="L1464">
        <v>2</v>
      </c>
      <c r="M1464">
        <v>43053</v>
      </c>
      <c r="N1464" t="s">
        <v>26</v>
      </c>
      <c r="O1464" t="s">
        <v>27</v>
      </c>
    </row>
    <row r="1465" spans="1:15" x14ac:dyDescent="0.3">
      <c r="A1465">
        <v>4962</v>
      </c>
      <c r="B1465">
        <v>19.651900000000001</v>
      </c>
      <c r="C1465">
        <v>0</v>
      </c>
      <c r="D1465">
        <v>146.405</v>
      </c>
      <c r="E1465">
        <v>0</v>
      </c>
      <c r="F1465" t="s">
        <v>22</v>
      </c>
      <c r="G1465" t="s">
        <v>23</v>
      </c>
      <c r="H1465" t="s">
        <v>17</v>
      </c>
      <c r="I1465">
        <v>80</v>
      </c>
      <c r="J1465" t="s">
        <v>18</v>
      </c>
      <c r="K1465" t="s">
        <v>19</v>
      </c>
      <c r="L1465">
        <v>2</v>
      </c>
      <c r="M1465">
        <v>83890.7</v>
      </c>
      <c r="N1465" t="s">
        <v>26</v>
      </c>
      <c r="O1465" t="s">
        <v>28</v>
      </c>
    </row>
    <row r="1466" spans="1:15" x14ac:dyDescent="0.3">
      <c r="A1466">
        <v>4963</v>
      </c>
      <c r="B1466">
        <v>13.9597</v>
      </c>
      <c r="C1466">
        <v>0</v>
      </c>
      <c r="D1466">
        <v>27.689900000000002</v>
      </c>
      <c r="E1466">
        <v>0</v>
      </c>
      <c r="F1466" t="s">
        <v>22</v>
      </c>
      <c r="G1466" t="s">
        <v>16</v>
      </c>
      <c r="H1466" t="s">
        <v>24</v>
      </c>
      <c r="I1466">
        <v>34</v>
      </c>
      <c r="J1466" t="s">
        <v>19</v>
      </c>
      <c r="K1466" t="s">
        <v>25</v>
      </c>
      <c r="L1466">
        <v>2</v>
      </c>
      <c r="M1466">
        <v>9229.5499999999993</v>
      </c>
      <c r="N1466" t="s">
        <v>26</v>
      </c>
      <c r="O1466" t="s">
        <v>28</v>
      </c>
    </row>
    <row r="1467" spans="1:15" x14ac:dyDescent="0.3">
      <c r="A1467">
        <v>4965</v>
      </c>
      <c r="B1467">
        <v>14.770200000000001</v>
      </c>
      <c r="C1467">
        <v>0</v>
      </c>
      <c r="D1467">
        <v>63.900799999999997</v>
      </c>
      <c r="E1467">
        <v>0</v>
      </c>
      <c r="F1467" t="s">
        <v>22</v>
      </c>
      <c r="G1467" t="s">
        <v>16</v>
      </c>
      <c r="H1467" t="s">
        <v>17</v>
      </c>
      <c r="I1467">
        <v>56</v>
      </c>
      <c r="J1467" t="s">
        <v>18</v>
      </c>
      <c r="K1467" t="s">
        <v>19</v>
      </c>
      <c r="L1467">
        <v>0</v>
      </c>
      <c r="M1467">
        <v>58641.2</v>
      </c>
      <c r="N1467" t="s">
        <v>26</v>
      </c>
      <c r="O1467" t="s">
        <v>28</v>
      </c>
    </row>
    <row r="1468" spans="1:15" x14ac:dyDescent="0.3">
      <c r="A1468">
        <v>4969</v>
      </c>
      <c r="B1468">
        <v>12.5161</v>
      </c>
      <c r="C1468">
        <v>0</v>
      </c>
      <c r="D1468">
        <v>64.464299999999994</v>
      </c>
      <c r="E1468">
        <v>0</v>
      </c>
      <c r="F1468" t="s">
        <v>22</v>
      </c>
      <c r="G1468" t="s">
        <v>23</v>
      </c>
      <c r="H1468" t="s">
        <v>17</v>
      </c>
      <c r="I1468">
        <v>37</v>
      </c>
      <c r="J1468" t="s">
        <v>18</v>
      </c>
      <c r="K1468" t="s">
        <v>19</v>
      </c>
      <c r="L1468">
        <v>2</v>
      </c>
      <c r="M1468">
        <v>11947.3</v>
      </c>
      <c r="N1468" t="s">
        <v>26</v>
      </c>
      <c r="O1468" t="s">
        <v>28</v>
      </c>
    </row>
    <row r="1469" spans="1:15" x14ac:dyDescent="0.3">
      <c r="A1469">
        <v>4977</v>
      </c>
      <c r="B1469">
        <v>14.6737</v>
      </c>
      <c r="C1469">
        <v>6.3323099999999997</v>
      </c>
      <c r="D1469">
        <v>15.9223</v>
      </c>
      <c r="E1469">
        <v>0</v>
      </c>
      <c r="F1469" t="s">
        <v>22</v>
      </c>
      <c r="G1469" t="s">
        <v>16</v>
      </c>
      <c r="H1469" t="s">
        <v>17</v>
      </c>
      <c r="I1469">
        <v>69</v>
      </c>
      <c r="J1469" t="s">
        <v>18</v>
      </c>
      <c r="K1469" t="s">
        <v>25</v>
      </c>
      <c r="L1469">
        <v>0</v>
      </c>
      <c r="M1469">
        <v>86735.5</v>
      </c>
      <c r="N1469" t="s">
        <v>26</v>
      </c>
      <c r="O1469" t="s">
        <v>28</v>
      </c>
    </row>
    <row r="1470" spans="1:15" x14ac:dyDescent="0.3">
      <c r="A1470">
        <v>4980</v>
      </c>
      <c r="B1470">
        <v>20.2971</v>
      </c>
      <c r="C1470">
        <v>0</v>
      </c>
      <c r="D1470">
        <v>40.814900000000002</v>
      </c>
      <c r="E1470">
        <v>0</v>
      </c>
      <c r="F1470" t="s">
        <v>29</v>
      </c>
      <c r="G1470" t="s">
        <v>16</v>
      </c>
      <c r="H1470" t="s">
        <v>24</v>
      </c>
      <c r="I1470">
        <v>86</v>
      </c>
      <c r="J1470" t="s">
        <v>18</v>
      </c>
      <c r="K1470" t="s">
        <v>19</v>
      </c>
      <c r="L1470">
        <v>1</v>
      </c>
      <c r="M1470">
        <v>44773.7</v>
      </c>
      <c r="N1470" t="s">
        <v>20</v>
      </c>
      <c r="O1470" t="s">
        <v>21</v>
      </c>
    </row>
    <row r="1471" spans="1:15" x14ac:dyDescent="0.3">
      <c r="A1471">
        <v>4981</v>
      </c>
      <c r="B1471">
        <v>15.811</v>
      </c>
      <c r="C1471">
        <v>3.05423</v>
      </c>
      <c r="D1471">
        <v>45.117199999999997</v>
      </c>
      <c r="E1471">
        <v>0</v>
      </c>
      <c r="F1471" t="s">
        <v>22</v>
      </c>
      <c r="G1471" t="s">
        <v>16</v>
      </c>
      <c r="H1471" t="s">
        <v>17</v>
      </c>
      <c r="I1471">
        <v>35</v>
      </c>
      <c r="J1471" t="s">
        <v>19</v>
      </c>
      <c r="K1471" t="s">
        <v>19</v>
      </c>
      <c r="L1471">
        <v>2</v>
      </c>
      <c r="M1471">
        <v>18345.3</v>
      </c>
      <c r="N1471" t="s">
        <v>20</v>
      </c>
      <c r="O1471" t="s">
        <v>21</v>
      </c>
    </row>
    <row r="1472" spans="1:15" x14ac:dyDescent="0.3">
      <c r="A1472">
        <v>4985</v>
      </c>
      <c r="B1472">
        <v>16.355799999999999</v>
      </c>
      <c r="C1472">
        <v>0</v>
      </c>
      <c r="D1472">
        <v>26.8782</v>
      </c>
      <c r="E1472">
        <v>0</v>
      </c>
      <c r="F1472" t="s">
        <v>22</v>
      </c>
      <c r="G1472" t="s">
        <v>16</v>
      </c>
      <c r="H1472" t="s">
        <v>24</v>
      </c>
      <c r="I1472">
        <v>84</v>
      </c>
      <c r="J1472" t="s">
        <v>19</v>
      </c>
      <c r="K1472" t="s">
        <v>19</v>
      </c>
      <c r="L1472">
        <v>0</v>
      </c>
      <c r="M1472">
        <v>94243.8</v>
      </c>
      <c r="N1472" t="s">
        <v>26</v>
      </c>
      <c r="O1472" t="s">
        <v>28</v>
      </c>
    </row>
    <row r="1473" spans="1:15" x14ac:dyDescent="0.3">
      <c r="A1473">
        <v>4987</v>
      </c>
      <c r="B1473">
        <v>28.555599999999998</v>
      </c>
      <c r="C1473">
        <v>0</v>
      </c>
      <c r="D1473">
        <v>14.0426</v>
      </c>
      <c r="E1473">
        <v>0</v>
      </c>
      <c r="F1473" t="s">
        <v>22</v>
      </c>
      <c r="G1473" t="s">
        <v>23</v>
      </c>
      <c r="H1473" t="s">
        <v>24</v>
      </c>
      <c r="I1473">
        <v>38</v>
      </c>
      <c r="J1473" t="s">
        <v>18</v>
      </c>
      <c r="K1473" t="s">
        <v>19</v>
      </c>
      <c r="L1473">
        <v>2</v>
      </c>
      <c r="M1473">
        <v>84653.1</v>
      </c>
      <c r="N1473" t="s">
        <v>20</v>
      </c>
      <c r="O1473" t="s">
        <v>28</v>
      </c>
    </row>
    <row r="1474" spans="1:15" ht="16.05" hidden="1" x14ac:dyDescent="0.3">
      <c r="A1474">
        <v>4991</v>
      </c>
      <c r="B1474">
        <v>0</v>
      </c>
      <c r="C1474">
        <v>0</v>
      </c>
      <c r="D1474">
        <v>0.73108899999999999</v>
      </c>
      <c r="E1474">
        <v>0</v>
      </c>
      <c r="F1474" t="s">
        <v>22</v>
      </c>
      <c r="G1474" t="s">
        <v>16</v>
      </c>
      <c r="H1474" t="s">
        <v>17</v>
      </c>
      <c r="I1474">
        <v>75</v>
      </c>
      <c r="J1474" t="s">
        <v>18</v>
      </c>
      <c r="K1474" t="s">
        <v>19</v>
      </c>
      <c r="L1474">
        <v>0</v>
      </c>
      <c r="M1474">
        <v>41138.199999999997</v>
      </c>
      <c r="N1474" t="s">
        <v>26</v>
      </c>
      <c r="O1474" t="s">
        <v>27</v>
      </c>
    </row>
    <row r="1475" spans="1:15" x14ac:dyDescent="0.3">
      <c r="A1475">
        <v>4993</v>
      </c>
      <c r="B1475">
        <v>0</v>
      </c>
      <c r="C1475">
        <v>0</v>
      </c>
      <c r="D1475">
        <v>1.1072900000000001</v>
      </c>
      <c r="E1475">
        <v>0</v>
      </c>
      <c r="F1475" t="s">
        <v>22</v>
      </c>
      <c r="G1475" t="s">
        <v>16</v>
      </c>
      <c r="H1475" t="s">
        <v>17</v>
      </c>
      <c r="I1475">
        <v>95</v>
      </c>
      <c r="J1475" t="s">
        <v>18</v>
      </c>
      <c r="K1475" t="s">
        <v>25</v>
      </c>
      <c r="L1475">
        <v>2</v>
      </c>
      <c r="M1475">
        <v>52997.5</v>
      </c>
      <c r="N1475" t="s">
        <v>20</v>
      </c>
      <c r="O1475" t="s">
        <v>21</v>
      </c>
    </row>
    <row r="1476" spans="1:15" x14ac:dyDescent="0.3">
      <c r="A1476">
        <v>4996</v>
      </c>
      <c r="B1476">
        <v>9.0824400000000001</v>
      </c>
      <c r="C1476">
        <v>7.0403500000000001</v>
      </c>
      <c r="D1476">
        <v>13.0395</v>
      </c>
      <c r="E1476">
        <v>0</v>
      </c>
      <c r="F1476" t="s">
        <v>15</v>
      </c>
      <c r="G1476" t="s">
        <v>16</v>
      </c>
      <c r="H1476" t="s">
        <v>17</v>
      </c>
      <c r="I1476">
        <v>70</v>
      </c>
      <c r="J1476" t="s">
        <v>18</v>
      </c>
      <c r="K1476" t="s">
        <v>19</v>
      </c>
      <c r="L1476">
        <v>1</v>
      </c>
      <c r="M1476">
        <v>85192.9</v>
      </c>
      <c r="N1476" t="s">
        <v>20</v>
      </c>
      <c r="O1476" t="s">
        <v>21</v>
      </c>
    </row>
    <row r="1477" spans="1:15" x14ac:dyDescent="0.3">
      <c r="A1477">
        <v>4998</v>
      </c>
      <c r="B1477">
        <v>22.6221</v>
      </c>
      <c r="C1477">
        <v>0</v>
      </c>
      <c r="D1477">
        <v>25.763100000000001</v>
      </c>
      <c r="E1477">
        <v>0</v>
      </c>
      <c r="F1477" t="s">
        <v>22</v>
      </c>
      <c r="G1477" t="s">
        <v>23</v>
      </c>
      <c r="H1477" t="s">
        <v>17</v>
      </c>
      <c r="I1477">
        <v>37</v>
      </c>
      <c r="J1477" t="s">
        <v>19</v>
      </c>
      <c r="K1477" t="s">
        <v>19</v>
      </c>
      <c r="L1477">
        <v>0</v>
      </c>
      <c r="M1477">
        <v>11693.3</v>
      </c>
      <c r="N1477" t="s">
        <v>26</v>
      </c>
      <c r="O1477" t="s">
        <v>28</v>
      </c>
    </row>
    <row r="1478" spans="1:15" x14ac:dyDescent="0.3">
      <c r="A1478">
        <v>4999</v>
      </c>
      <c r="B1478">
        <v>21.5197</v>
      </c>
      <c r="C1478">
        <v>0</v>
      </c>
      <c r="D1478">
        <v>19.190000000000001</v>
      </c>
      <c r="E1478">
        <v>0</v>
      </c>
      <c r="F1478" t="s">
        <v>22</v>
      </c>
      <c r="G1478" t="s">
        <v>16</v>
      </c>
      <c r="H1478" t="s">
        <v>24</v>
      </c>
      <c r="I1478">
        <v>41</v>
      </c>
      <c r="J1478" t="s">
        <v>19</v>
      </c>
      <c r="K1478" t="s">
        <v>19</v>
      </c>
      <c r="L1478">
        <v>0</v>
      </c>
      <c r="M1478">
        <v>59898.400000000001</v>
      </c>
      <c r="N1478" t="s">
        <v>26</v>
      </c>
      <c r="O1478" t="s">
        <v>28</v>
      </c>
    </row>
  </sheetData>
  <autoFilter ref="O1:O1478" xr:uid="{00000000-0009-0000-0000-000005000000}">
    <filterColumn colId="0">
      <filters>
        <filter val="Current"/>
        <filter val="Vol"/>
      </filters>
    </filterColumn>
  </autoFilter>
  <phoneticPr fontId="18" type="noConversion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4638-806E-48BE-818A-2279694965F3}">
  <dimension ref="A1:AR6109"/>
  <sheetViews>
    <sheetView tabSelected="1" topLeftCell="AE1" zoomScale="130" zoomScaleNormal="130" workbookViewId="0">
      <selection activeCell="AI3" sqref="AI3"/>
    </sheetView>
  </sheetViews>
  <sheetFormatPr defaultRowHeight="16.2" x14ac:dyDescent="0.3"/>
  <cols>
    <col min="1" max="1" width="4.21875" bestFit="1" customWidth="1"/>
    <col min="2" max="2" width="12.88671875" bestFit="1" customWidth="1"/>
    <col min="3" max="3" width="8.44140625" bestFit="1" customWidth="1"/>
    <col min="4" max="4" width="9.44140625" bestFit="1" customWidth="1"/>
    <col min="5" max="5" width="6.88671875" bestFit="1" customWidth="1"/>
    <col min="6" max="6" width="7.44140625" bestFit="1" customWidth="1"/>
    <col min="7" max="7" width="7.6640625" bestFit="1" customWidth="1"/>
    <col min="8" max="8" width="5.6640625" customWidth="1"/>
    <col min="9" max="9" width="9.109375" bestFit="1" customWidth="1"/>
    <col min="10" max="10" width="4.44140625" bestFit="1" customWidth="1"/>
    <col min="11" max="11" width="6.44140625" bestFit="1" customWidth="1"/>
    <col min="12" max="12" width="8" bestFit="1" customWidth="1"/>
    <col min="13" max="13" width="9.109375" bestFit="1" customWidth="1"/>
    <col min="14" max="14" width="6.109375" bestFit="1" customWidth="1"/>
    <col min="15" max="15" width="8.21875" bestFit="1" customWidth="1"/>
    <col min="16" max="16" width="9.21875" bestFit="1" customWidth="1"/>
    <col min="17" max="17" width="8.109375" customWidth="1"/>
    <col min="19" max="19" width="10.21875" bestFit="1" customWidth="1"/>
    <col min="23" max="23" width="13.21875" bestFit="1" customWidth="1"/>
    <col min="24" max="24" width="11" customWidth="1"/>
    <col min="25" max="25" width="7.6640625" bestFit="1" customWidth="1"/>
    <col min="26" max="26" width="7.44140625" bestFit="1" customWidth="1"/>
    <col min="31" max="31" width="5.6640625" customWidth="1"/>
    <col min="32" max="32" width="7.44140625" bestFit="1" customWidth="1"/>
    <col min="34" max="34" width="30.5546875" bestFit="1" customWidth="1"/>
    <col min="35" max="35" width="22" customWidth="1"/>
    <col min="37" max="37" width="12.88671875" customWidth="1"/>
    <col min="38" max="38" width="13.21875" bestFit="1" customWidth="1"/>
    <col min="42" max="42" width="10.44140625" customWidth="1"/>
    <col min="43" max="43" width="13.21875" bestFit="1" customWidth="1"/>
    <col min="44" max="44" width="11.44140625" bestFit="1" customWidth="1"/>
  </cols>
  <sheetData>
    <row r="1" spans="1:44" x14ac:dyDescent="0.3">
      <c r="A1" s="8" t="s">
        <v>30</v>
      </c>
      <c r="B1" s="8" t="s">
        <v>31</v>
      </c>
      <c r="C1" s="8" t="s">
        <v>32</v>
      </c>
      <c r="D1" t="s">
        <v>202</v>
      </c>
      <c r="E1" t="s">
        <v>34</v>
      </c>
      <c r="F1" s="8" t="s">
        <v>35</v>
      </c>
      <c r="G1" s="8" t="s">
        <v>36</v>
      </c>
      <c r="H1" s="8" t="s">
        <v>37</v>
      </c>
      <c r="I1" t="s">
        <v>38</v>
      </c>
      <c r="J1" t="s">
        <v>39</v>
      </c>
      <c r="K1" t="s">
        <v>40</v>
      </c>
      <c r="L1" s="8" t="s">
        <v>41</v>
      </c>
      <c r="M1" t="s">
        <v>42</v>
      </c>
      <c r="N1" t="s">
        <v>43</v>
      </c>
      <c r="O1" t="s">
        <v>44</v>
      </c>
      <c r="P1" t="s">
        <v>45</v>
      </c>
      <c r="Q1" s="8" t="s">
        <v>182</v>
      </c>
      <c r="R1" t="s">
        <v>202</v>
      </c>
      <c r="S1" t="s">
        <v>97</v>
      </c>
      <c r="T1" t="s">
        <v>98</v>
      </c>
      <c r="U1" s="8" t="s">
        <v>173</v>
      </c>
      <c r="W1" s="8" t="s">
        <v>174</v>
      </c>
      <c r="Y1" s="8" t="s">
        <v>36</v>
      </c>
      <c r="Z1" s="10" t="s">
        <v>35</v>
      </c>
      <c r="AA1" t="s">
        <v>36</v>
      </c>
      <c r="AB1" t="s">
        <v>186</v>
      </c>
      <c r="AC1" t="s">
        <v>188</v>
      </c>
      <c r="AD1" t="s">
        <v>36</v>
      </c>
      <c r="AE1" t="s">
        <v>37</v>
      </c>
      <c r="AF1" s="10" t="s">
        <v>35</v>
      </c>
      <c r="AG1" t="s">
        <v>37</v>
      </c>
      <c r="AH1" s="10" t="s">
        <v>206</v>
      </c>
      <c r="AI1" s="10" t="s">
        <v>207</v>
      </c>
      <c r="AJ1" t="s">
        <v>37</v>
      </c>
      <c r="AK1" t="s">
        <v>176</v>
      </c>
      <c r="AP1" t="s">
        <v>176</v>
      </c>
    </row>
    <row r="2" spans="1:44" ht="16.8" thickBot="1" x14ac:dyDescent="0.35">
      <c r="A2">
        <v>30</v>
      </c>
      <c r="B2" t="s">
        <v>46</v>
      </c>
      <c r="C2" t="s">
        <v>47</v>
      </c>
      <c r="D2" t="s">
        <v>48</v>
      </c>
      <c r="E2" t="s">
        <v>49</v>
      </c>
      <c r="F2">
        <v>1787</v>
      </c>
      <c r="G2" t="s">
        <v>49</v>
      </c>
      <c r="H2" t="s">
        <v>49</v>
      </c>
      <c r="I2" t="s">
        <v>50</v>
      </c>
      <c r="J2">
        <v>19</v>
      </c>
      <c r="K2" t="s">
        <v>51</v>
      </c>
      <c r="L2">
        <v>79</v>
      </c>
      <c r="M2">
        <v>1</v>
      </c>
      <c r="N2">
        <v>-1</v>
      </c>
      <c r="O2">
        <v>0</v>
      </c>
      <c r="P2" t="s">
        <v>52</v>
      </c>
      <c r="Q2" t="s">
        <v>49</v>
      </c>
      <c r="R2" t="s">
        <v>203</v>
      </c>
      <c r="S2">
        <f>COUNTIFS($D$2:$D$4522,"primary",$Q$2:$Q$4522,"yes")</f>
        <v>64</v>
      </c>
      <c r="T2">
        <f>COUNTIFS($C$2:$C$4522,"married",$Q$2:$Q$4522,"no")</f>
        <v>2520</v>
      </c>
      <c r="U2">
        <f>SUM($S2:$T2)*SUM(S$2:S$4)/SUM($S$2:$T$4)</f>
        <v>288.13149711239447</v>
      </c>
      <c r="V2">
        <f>SUM($S2:$T2)*SUM(T$2:T$4)/SUM($S$2:$T$4)</f>
        <v>2295.8685028876057</v>
      </c>
      <c r="W2" s="8">
        <f>_xlfn.CHISQ.TEST(S2:T4,U2:V4)</f>
        <v>1.4872834418808211E-111</v>
      </c>
      <c r="Y2" t="s">
        <v>49</v>
      </c>
      <c r="Z2">
        <v>1787</v>
      </c>
      <c r="AA2" t="s">
        <v>55</v>
      </c>
      <c r="AB2">
        <v>4789</v>
      </c>
      <c r="AC2">
        <v>1787</v>
      </c>
      <c r="AD2" t="s">
        <v>49</v>
      </c>
      <c r="AE2" t="s">
        <v>49</v>
      </c>
      <c r="AF2">
        <v>1787</v>
      </c>
      <c r="AG2" t="s">
        <v>55</v>
      </c>
      <c r="AH2">
        <v>4789</v>
      </c>
      <c r="AI2">
        <v>1787</v>
      </c>
      <c r="AJ2" t="s">
        <v>49</v>
      </c>
    </row>
    <row r="3" spans="1:44" x14ac:dyDescent="0.3">
      <c r="A3">
        <v>33</v>
      </c>
      <c r="B3" t="s">
        <v>53</v>
      </c>
      <c r="C3" t="s">
        <v>47</v>
      </c>
      <c r="D3" t="s">
        <v>54</v>
      </c>
      <c r="E3" t="s">
        <v>49</v>
      </c>
      <c r="F3">
        <v>4789</v>
      </c>
      <c r="G3" t="s">
        <v>55</v>
      </c>
      <c r="H3" t="s">
        <v>55</v>
      </c>
      <c r="I3" t="s">
        <v>50</v>
      </c>
      <c r="J3">
        <v>11</v>
      </c>
      <c r="K3" t="s">
        <v>56</v>
      </c>
      <c r="L3">
        <v>220</v>
      </c>
      <c r="M3">
        <v>1</v>
      </c>
      <c r="N3">
        <v>339</v>
      </c>
      <c r="O3">
        <v>4</v>
      </c>
      <c r="P3" t="s">
        <v>57</v>
      </c>
      <c r="Q3" t="s">
        <v>49</v>
      </c>
      <c r="R3" t="s">
        <v>204</v>
      </c>
      <c r="S3">
        <f>COUNTIFS($D$2:$D$4522,"secondary",$Q$2:$Q$4522,"yes")</f>
        <v>245</v>
      </c>
      <c r="T3">
        <f>COUNTIFS($C$2:$C$4522,"single",$Q$2:$Q$4522,"no")</f>
        <v>1029</v>
      </c>
      <c r="U3">
        <f t="shared" ref="U3:V5" si="0">SUM($S3:$T3)*SUM(S$2:S$4)/SUM($S$2:$T$4)</f>
        <v>142.05864060417593</v>
      </c>
      <c r="V3">
        <f t="shared" si="0"/>
        <v>1131.9413593958241</v>
      </c>
      <c r="Y3" t="s">
        <v>55</v>
      </c>
      <c r="Z3">
        <v>4789</v>
      </c>
      <c r="AA3" t="s">
        <v>55</v>
      </c>
      <c r="AB3">
        <v>1350</v>
      </c>
      <c r="AC3">
        <v>747</v>
      </c>
      <c r="AD3" t="s">
        <v>49</v>
      </c>
      <c r="AE3" t="s">
        <v>55</v>
      </c>
      <c r="AF3">
        <v>4789</v>
      </c>
      <c r="AG3" t="s">
        <v>55</v>
      </c>
      <c r="AH3">
        <v>1476</v>
      </c>
      <c r="AI3">
        <v>1350</v>
      </c>
      <c r="AJ3" t="s">
        <v>49</v>
      </c>
      <c r="AK3" s="12"/>
      <c r="AL3" s="12" t="s">
        <v>185</v>
      </c>
      <c r="AM3" s="12" t="s">
        <v>187</v>
      </c>
      <c r="AN3" s="12"/>
      <c r="AP3" s="12"/>
      <c r="AQ3" s="12" t="s">
        <v>185</v>
      </c>
      <c r="AR3" s="12" t="s">
        <v>187</v>
      </c>
    </row>
    <row r="4" spans="1:44" x14ac:dyDescent="0.3">
      <c r="A4">
        <v>35</v>
      </c>
      <c r="B4" t="s">
        <v>58</v>
      </c>
      <c r="C4" t="s">
        <v>59</v>
      </c>
      <c r="D4" t="s">
        <v>60</v>
      </c>
      <c r="E4" t="s">
        <v>49</v>
      </c>
      <c r="F4">
        <v>1350</v>
      </c>
      <c r="G4" t="s">
        <v>55</v>
      </c>
      <c r="H4" t="s">
        <v>49</v>
      </c>
      <c r="I4" t="s">
        <v>50</v>
      </c>
      <c r="J4">
        <v>16</v>
      </c>
      <c r="K4" t="s">
        <v>61</v>
      </c>
      <c r="L4">
        <v>185</v>
      </c>
      <c r="M4">
        <v>1</v>
      </c>
      <c r="N4">
        <v>330</v>
      </c>
      <c r="O4">
        <v>1</v>
      </c>
      <c r="P4" t="s">
        <v>57</v>
      </c>
      <c r="Q4" t="s">
        <v>49</v>
      </c>
      <c r="R4" t="s">
        <v>205</v>
      </c>
      <c r="S4">
        <f>COUNTIFS($D$2:$D$4522,"tertiary",$Q$2:$Q$4522,"yes")</f>
        <v>193</v>
      </c>
      <c r="T4">
        <f>COUNTIFS($C$2:$C$4522,"divorced",$Q$2:$Q$4522,"no")</f>
        <v>451</v>
      </c>
      <c r="U4">
        <f t="shared" si="0"/>
        <v>71.809862283429581</v>
      </c>
      <c r="V4">
        <f t="shared" si="0"/>
        <v>572.19013771657046</v>
      </c>
      <c r="Y4" t="s">
        <v>55</v>
      </c>
      <c r="Z4">
        <v>1350</v>
      </c>
      <c r="AA4" t="s">
        <v>55</v>
      </c>
      <c r="AB4">
        <v>1476</v>
      </c>
      <c r="AC4">
        <v>1109</v>
      </c>
      <c r="AD4" t="s">
        <v>49</v>
      </c>
      <c r="AE4" t="s">
        <v>49</v>
      </c>
      <c r="AF4">
        <v>1350</v>
      </c>
      <c r="AG4" t="s">
        <v>55</v>
      </c>
      <c r="AH4">
        <v>-88</v>
      </c>
      <c r="AI4">
        <v>0</v>
      </c>
      <c r="AJ4" t="s">
        <v>49</v>
      </c>
      <c r="AK4" t="s">
        <v>122</v>
      </c>
      <c r="AL4">
        <v>1290.3094958968347</v>
      </c>
      <c r="AM4">
        <v>1595.2772680937819</v>
      </c>
      <c r="AP4" t="s">
        <v>122</v>
      </c>
      <c r="AQ4">
        <v>917.16353111432704</v>
      </c>
      <c r="AR4">
        <v>1513.8579634464752</v>
      </c>
    </row>
    <row r="5" spans="1:44" x14ac:dyDescent="0.3">
      <c r="A5">
        <v>30</v>
      </c>
      <c r="B5" t="s">
        <v>58</v>
      </c>
      <c r="C5" t="s">
        <v>47</v>
      </c>
      <c r="D5" t="s">
        <v>60</v>
      </c>
      <c r="E5" t="s">
        <v>49</v>
      </c>
      <c r="F5">
        <v>1476</v>
      </c>
      <c r="G5" t="s">
        <v>55</v>
      </c>
      <c r="H5" t="s">
        <v>55</v>
      </c>
      <c r="I5" t="s">
        <v>52</v>
      </c>
      <c r="J5">
        <v>3</v>
      </c>
      <c r="K5" t="s">
        <v>62</v>
      </c>
      <c r="L5">
        <v>199</v>
      </c>
      <c r="M5">
        <v>4</v>
      </c>
      <c r="N5">
        <v>-1</v>
      </c>
      <c r="O5">
        <v>0</v>
      </c>
      <c r="P5" t="s">
        <v>52</v>
      </c>
      <c r="Q5" t="s">
        <v>49</v>
      </c>
      <c r="R5">
        <f>SUM(S2:T4)</f>
        <v>4502</v>
      </c>
      <c r="U5">
        <f>SUM(U2:V4)</f>
        <v>4502</v>
      </c>
      <c r="Y5" t="s">
        <v>55</v>
      </c>
      <c r="Z5">
        <v>1476</v>
      </c>
      <c r="AA5" t="s">
        <v>55</v>
      </c>
      <c r="AB5">
        <v>0</v>
      </c>
      <c r="AC5">
        <v>502</v>
      </c>
      <c r="AD5" t="s">
        <v>49</v>
      </c>
      <c r="AE5" t="s">
        <v>55</v>
      </c>
      <c r="AF5">
        <v>1476</v>
      </c>
      <c r="AG5" t="s">
        <v>55</v>
      </c>
      <c r="AH5">
        <v>360</v>
      </c>
      <c r="AI5">
        <v>747</v>
      </c>
      <c r="AJ5" t="s">
        <v>49</v>
      </c>
      <c r="AK5" t="s">
        <v>123</v>
      </c>
      <c r="AL5">
        <v>6888744.6774352035</v>
      </c>
      <c r="AM5">
        <v>11839424.339197429</v>
      </c>
      <c r="AP5" t="s">
        <v>123</v>
      </c>
      <c r="AQ5">
        <v>4972392.4935086723</v>
      </c>
      <c r="AR5">
        <v>9742082.0513795037</v>
      </c>
    </row>
    <row r="6" spans="1:44" x14ac:dyDescent="0.3">
      <c r="A6">
        <v>59</v>
      </c>
      <c r="B6" t="s">
        <v>63</v>
      </c>
      <c r="C6" t="s">
        <v>47</v>
      </c>
      <c r="D6" t="s">
        <v>54</v>
      </c>
      <c r="E6" t="s">
        <v>49</v>
      </c>
      <c r="F6">
        <v>0</v>
      </c>
      <c r="G6" t="s">
        <v>55</v>
      </c>
      <c r="H6" t="s">
        <v>49</v>
      </c>
      <c r="I6" t="s">
        <v>52</v>
      </c>
      <c r="J6">
        <v>5</v>
      </c>
      <c r="K6" t="s">
        <v>56</v>
      </c>
      <c r="L6">
        <v>226</v>
      </c>
      <c r="M6">
        <v>1</v>
      </c>
      <c r="N6">
        <v>-1</v>
      </c>
      <c r="O6">
        <v>0</v>
      </c>
      <c r="P6" t="s">
        <v>52</v>
      </c>
      <c r="Q6" t="s">
        <v>49</v>
      </c>
      <c r="R6" s="18" t="s">
        <v>106</v>
      </c>
      <c r="S6" t="s">
        <v>97</v>
      </c>
      <c r="T6" t="s">
        <v>98</v>
      </c>
      <c r="U6" s="8" t="s">
        <v>173</v>
      </c>
      <c r="W6" s="8" t="s">
        <v>174</v>
      </c>
      <c r="Y6" t="s">
        <v>55</v>
      </c>
      <c r="Z6">
        <v>0</v>
      </c>
      <c r="AA6" t="s">
        <v>55</v>
      </c>
      <c r="AB6">
        <v>307</v>
      </c>
      <c r="AC6">
        <v>194</v>
      </c>
      <c r="AD6" t="s">
        <v>49</v>
      </c>
      <c r="AE6" t="s">
        <v>49</v>
      </c>
      <c r="AF6">
        <v>0</v>
      </c>
      <c r="AG6" t="s">
        <v>55</v>
      </c>
      <c r="AH6">
        <v>194</v>
      </c>
      <c r="AI6">
        <v>307</v>
      </c>
      <c r="AJ6" t="s">
        <v>49</v>
      </c>
      <c r="AK6" t="s">
        <v>124</v>
      </c>
      <c r="AL6">
        <v>2559</v>
      </c>
      <c r="AM6">
        <v>1962</v>
      </c>
      <c r="AP6" t="s">
        <v>124</v>
      </c>
      <c r="AQ6">
        <v>691</v>
      </c>
      <c r="AR6">
        <v>3830</v>
      </c>
    </row>
    <row r="7" spans="1:44" x14ac:dyDescent="0.3">
      <c r="A7">
        <v>35</v>
      </c>
      <c r="B7" t="s">
        <v>58</v>
      </c>
      <c r="C7" t="s">
        <v>59</v>
      </c>
      <c r="D7" t="s">
        <v>60</v>
      </c>
      <c r="E7" t="s">
        <v>49</v>
      </c>
      <c r="F7">
        <v>747</v>
      </c>
      <c r="G7" t="s">
        <v>49</v>
      </c>
      <c r="H7" t="s">
        <v>49</v>
      </c>
      <c r="I7" t="s">
        <v>50</v>
      </c>
      <c r="J7">
        <v>23</v>
      </c>
      <c r="K7" t="s">
        <v>64</v>
      </c>
      <c r="L7">
        <v>141</v>
      </c>
      <c r="M7">
        <v>2</v>
      </c>
      <c r="N7">
        <v>176</v>
      </c>
      <c r="O7">
        <v>3</v>
      </c>
      <c r="P7" t="s">
        <v>57</v>
      </c>
      <c r="Q7" t="s">
        <v>49</v>
      </c>
      <c r="R7" t="s">
        <v>97</v>
      </c>
      <c r="S7">
        <f>COUNTIFS($G$2:$G$4522,"yes",$Q$2:$Q$4522,"yes")</f>
        <v>220</v>
      </c>
      <c r="T7">
        <f>COUNTIFS($G$2:$G$4522,"yes",$Q$2:$Q$4522,"no")</f>
        <v>2339</v>
      </c>
      <c r="U7">
        <f>SUM($S7:$T7)*SUM(S$7:S$8)/SUM($S$7:$T$8)</f>
        <v>294.89913735899137</v>
      </c>
      <c r="V7">
        <f>SUM($S7:$T7)*SUM(T$7:T$8)/SUM($S$7:$T$8)</f>
        <v>2264.1008626410085</v>
      </c>
      <c r="W7" s="8">
        <f>_xlfn.CHISQ.TEST(S7:T8,U7:V8)</f>
        <v>1.9398253785136177E-12</v>
      </c>
      <c r="Y7" t="s">
        <v>49</v>
      </c>
      <c r="Z7">
        <v>747</v>
      </c>
      <c r="AA7" t="s">
        <v>55</v>
      </c>
      <c r="AB7">
        <v>147</v>
      </c>
      <c r="AC7">
        <v>4073</v>
      </c>
      <c r="AD7" t="s">
        <v>49</v>
      </c>
      <c r="AE7" t="s">
        <v>49</v>
      </c>
      <c r="AF7">
        <v>747</v>
      </c>
      <c r="AG7" t="s">
        <v>55</v>
      </c>
      <c r="AH7">
        <v>784</v>
      </c>
      <c r="AI7">
        <v>147</v>
      </c>
      <c r="AJ7" t="s">
        <v>49</v>
      </c>
      <c r="AK7" t="s">
        <v>126</v>
      </c>
      <c r="AL7">
        <v>2558</v>
      </c>
      <c r="AM7">
        <v>1961</v>
      </c>
      <c r="AP7" t="s">
        <v>126</v>
      </c>
      <c r="AQ7">
        <v>690</v>
      </c>
      <c r="AR7">
        <v>3829</v>
      </c>
    </row>
    <row r="8" spans="1:44" x14ac:dyDescent="0.3">
      <c r="A8">
        <v>36</v>
      </c>
      <c r="B8" t="s">
        <v>65</v>
      </c>
      <c r="C8" t="s">
        <v>47</v>
      </c>
      <c r="D8" t="s">
        <v>60</v>
      </c>
      <c r="E8" t="s">
        <v>49</v>
      </c>
      <c r="F8">
        <v>307</v>
      </c>
      <c r="G8" t="s">
        <v>55</v>
      </c>
      <c r="H8" t="s">
        <v>49</v>
      </c>
      <c r="I8" t="s">
        <v>50</v>
      </c>
      <c r="J8">
        <v>14</v>
      </c>
      <c r="K8" t="s">
        <v>56</v>
      </c>
      <c r="L8">
        <v>341</v>
      </c>
      <c r="M8">
        <v>1</v>
      </c>
      <c r="N8">
        <v>330</v>
      </c>
      <c r="O8">
        <v>2</v>
      </c>
      <c r="P8" t="s">
        <v>66</v>
      </c>
      <c r="Q8" t="s">
        <v>49</v>
      </c>
      <c r="R8" t="s">
        <v>98</v>
      </c>
      <c r="S8">
        <f>COUNTIFS($G$2:$G$4522,"no",$Q$2:$Q$4522,"yes")</f>
        <v>301</v>
      </c>
      <c r="T8">
        <f>COUNTIFS($G$2:$G$4522,"no",$Q$2:$Q$4522,"no")</f>
        <v>1661</v>
      </c>
      <c r="U8">
        <f>SUM($S8:$T8)*SUM(S$7:S$8)/SUM($S$7:$T$8)</f>
        <v>226.10086264100863</v>
      </c>
      <c r="V8">
        <f>SUM($S8:$T8)*SUM(T$7:T$8)/SUM($S$7:$T$8)</f>
        <v>1735.8991373589913</v>
      </c>
      <c r="Y8" t="s">
        <v>55</v>
      </c>
      <c r="Z8">
        <v>307</v>
      </c>
      <c r="AA8" t="s">
        <v>55</v>
      </c>
      <c r="AB8">
        <v>221</v>
      </c>
      <c r="AC8">
        <v>132</v>
      </c>
      <c r="AD8" t="s">
        <v>49</v>
      </c>
      <c r="AE8" t="s">
        <v>49</v>
      </c>
      <c r="AF8">
        <v>307</v>
      </c>
      <c r="AG8" t="s">
        <v>55</v>
      </c>
      <c r="AH8">
        <v>105</v>
      </c>
      <c r="AI8">
        <v>221</v>
      </c>
      <c r="AJ8" t="s">
        <v>49</v>
      </c>
      <c r="AK8" t="s">
        <v>18</v>
      </c>
      <c r="AL8">
        <v>0.581847941257436</v>
      </c>
      <c r="AP8" t="s">
        <v>18</v>
      </c>
      <c r="AQ8">
        <v>0.51040347097103012</v>
      </c>
    </row>
    <row r="9" spans="1:44" x14ac:dyDescent="0.3">
      <c r="A9">
        <v>39</v>
      </c>
      <c r="B9" t="s">
        <v>67</v>
      </c>
      <c r="C9" t="s">
        <v>47</v>
      </c>
      <c r="D9" t="s">
        <v>54</v>
      </c>
      <c r="E9" t="s">
        <v>49</v>
      </c>
      <c r="F9">
        <v>147</v>
      </c>
      <c r="G9" t="s">
        <v>55</v>
      </c>
      <c r="H9" t="s">
        <v>49</v>
      </c>
      <c r="I9" t="s">
        <v>50</v>
      </c>
      <c r="J9">
        <v>6</v>
      </c>
      <c r="K9" t="s">
        <v>56</v>
      </c>
      <c r="L9">
        <v>151</v>
      </c>
      <c r="M9">
        <v>2</v>
      </c>
      <c r="N9">
        <v>-1</v>
      </c>
      <c r="O9">
        <v>0</v>
      </c>
      <c r="P9" t="s">
        <v>52</v>
      </c>
      <c r="Q9" t="s">
        <v>49</v>
      </c>
      <c r="R9">
        <f>SUM(S7:T8)</f>
        <v>4521</v>
      </c>
      <c r="U9">
        <f>SUM(U7:V8)</f>
        <v>4521</v>
      </c>
      <c r="Y9" t="s">
        <v>55</v>
      </c>
      <c r="Z9">
        <v>147</v>
      </c>
      <c r="AA9" t="s">
        <v>55</v>
      </c>
      <c r="AB9">
        <v>-88</v>
      </c>
      <c r="AC9">
        <v>16</v>
      </c>
      <c r="AD9" t="s">
        <v>49</v>
      </c>
      <c r="AE9" t="s">
        <v>49</v>
      </c>
      <c r="AF9">
        <v>147</v>
      </c>
      <c r="AG9" t="s">
        <v>55</v>
      </c>
      <c r="AH9">
        <v>-849</v>
      </c>
      <c r="AI9">
        <v>9374</v>
      </c>
      <c r="AJ9" t="s">
        <v>49</v>
      </c>
      <c r="AK9" t="s">
        <v>177</v>
      </c>
      <c r="AL9" s="8">
        <v>0</v>
      </c>
      <c r="AP9" t="s">
        <v>177</v>
      </c>
      <c r="AQ9" s="8">
        <v>0</v>
      </c>
    </row>
    <row r="10" spans="1:44" ht="16.8" thickBot="1" x14ac:dyDescent="0.35">
      <c r="A10">
        <v>41</v>
      </c>
      <c r="B10" t="s">
        <v>68</v>
      </c>
      <c r="C10" t="s">
        <v>47</v>
      </c>
      <c r="D10" t="s">
        <v>60</v>
      </c>
      <c r="E10" t="s">
        <v>49</v>
      </c>
      <c r="F10">
        <v>221</v>
      </c>
      <c r="G10" t="s">
        <v>55</v>
      </c>
      <c r="H10" t="s">
        <v>49</v>
      </c>
      <c r="I10" t="s">
        <v>52</v>
      </c>
      <c r="J10">
        <v>14</v>
      </c>
      <c r="K10" t="s">
        <v>56</v>
      </c>
      <c r="L10">
        <v>57</v>
      </c>
      <c r="M10">
        <v>2</v>
      </c>
      <c r="N10">
        <v>-1</v>
      </c>
      <c r="O10">
        <v>0</v>
      </c>
      <c r="P10" t="s">
        <v>52</v>
      </c>
      <c r="Q10" t="s">
        <v>49</v>
      </c>
      <c r="R10" s="18" t="s">
        <v>200</v>
      </c>
      <c r="S10" t="s">
        <v>97</v>
      </c>
      <c r="T10" t="s">
        <v>98</v>
      </c>
      <c r="U10" s="8" t="s">
        <v>173</v>
      </c>
      <c r="W10" s="8" t="s">
        <v>174</v>
      </c>
      <c r="Y10" t="s">
        <v>55</v>
      </c>
      <c r="Z10">
        <v>221</v>
      </c>
      <c r="AA10" t="s">
        <v>55</v>
      </c>
      <c r="AB10">
        <v>9374</v>
      </c>
      <c r="AC10">
        <v>106</v>
      </c>
      <c r="AD10" t="s">
        <v>49</v>
      </c>
      <c r="AE10" t="s">
        <v>49</v>
      </c>
      <c r="AF10">
        <v>221</v>
      </c>
      <c r="AG10" t="s">
        <v>55</v>
      </c>
      <c r="AH10">
        <v>82</v>
      </c>
      <c r="AI10">
        <v>264</v>
      </c>
      <c r="AJ10" t="s">
        <v>49</v>
      </c>
      <c r="AK10" s="11" t="s">
        <v>129</v>
      </c>
      <c r="AL10" s="11">
        <v>0.93272251218620394</v>
      </c>
      <c r="AM10" s="11"/>
      <c r="AN10" s="11"/>
      <c r="AP10" s="11" t="s">
        <v>129</v>
      </c>
      <c r="AQ10" s="11">
        <v>0.90653663650181793</v>
      </c>
      <c r="AR10" s="11"/>
    </row>
    <row r="11" spans="1:44" x14ac:dyDescent="0.3">
      <c r="A11">
        <v>43</v>
      </c>
      <c r="B11" t="s">
        <v>53</v>
      </c>
      <c r="C11" t="s">
        <v>47</v>
      </c>
      <c r="D11" t="s">
        <v>48</v>
      </c>
      <c r="E11" t="s">
        <v>49</v>
      </c>
      <c r="F11">
        <v>-88</v>
      </c>
      <c r="G11" t="s">
        <v>55</v>
      </c>
      <c r="H11" t="s">
        <v>55</v>
      </c>
      <c r="I11" t="s">
        <v>50</v>
      </c>
      <c r="J11">
        <v>17</v>
      </c>
      <c r="K11" t="s">
        <v>61</v>
      </c>
      <c r="L11">
        <v>313</v>
      </c>
      <c r="M11">
        <v>1</v>
      </c>
      <c r="N11">
        <v>147</v>
      </c>
      <c r="O11">
        <v>2</v>
      </c>
      <c r="P11" t="s">
        <v>57</v>
      </c>
      <c r="Q11" t="s">
        <v>49</v>
      </c>
      <c r="R11" t="s">
        <v>97</v>
      </c>
      <c r="S11">
        <f>COUNTIFS($H$2:$H$4522,"yes",$Q$2:$Q$4522,"yes")</f>
        <v>43</v>
      </c>
      <c r="T11">
        <f>COUNTIFS($H$2:$H$4522,"yes",$Q$2:$Q$4522,"no")</f>
        <v>648</v>
      </c>
      <c r="U11">
        <f>SUM($S11:$T11)*SUM(S$11:S$12)/SUM($S$11:$T$12)</f>
        <v>79.630833886308338</v>
      </c>
      <c r="V11">
        <f>SUM($S11:$T11)*SUM(T$11:T$12)/SUM($S$11:$T$12)</f>
        <v>611.36916611369168</v>
      </c>
      <c r="W11" s="8">
        <f>_xlfn.CHISQ.TEST(S11:T12,U11:V12)</f>
        <v>2.1219262579819757E-6</v>
      </c>
      <c r="Y11" t="s">
        <v>55</v>
      </c>
      <c r="Z11">
        <v>-88</v>
      </c>
      <c r="AA11" t="s">
        <v>55</v>
      </c>
      <c r="AB11">
        <v>264</v>
      </c>
      <c r="AC11">
        <v>93</v>
      </c>
      <c r="AD11" t="s">
        <v>49</v>
      </c>
      <c r="AE11" t="s">
        <v>55</v>
      </c>
      <c r="AF11">
        <v>-88</v>
      </c>
      <c r="AG11" t="s">
        <v>55</v>
      </c>
      <c r="AH11">
        <v>101</v>
      </c>
      <c r="AI11">
        <v>1109</v>
      </c>
      <c r="AJ11" t="s">
        <v>49</v>
      </c>
    </row>
    <row r="12" spans="1:44" x14ac:dyDescent="0.3">
      <c r="A12">
        <v>39</v>
      </c>
      <c r="B12" t="s">
        <v>53</v>
      </c>
      <c r="C12" t="s">
        <v>47</v>
      </c>
      <c r="D12" t="s">
        <v>54</v>
      </c>
      <c r="E12" t="s">
        <v>49</v>
      </c>
      <c r="F12">
        <v>9374</v>
      </c>
      <c r="G12" t="s">
        <v>55</v>
      </c>
      <c r="H12" t="s">
        <v>49</v>
      </c>
      <c r="I12" t="s">
        <v>52</v>
      </c>
      <c r="J12">
        <v>20</v>
      </c>
      <c r="K12" t="s">
        <v>56</v>
      </c>
      <c r="L12">
        <v>273</v>
      </c>
      <c r="M12">
        <v>1</v>
      </c>
      <c r="N12">
        <v>-1</v>
      </c>
      <c r="O12">
        <v>0</v>
      </c>
      <c r="P12" t="s">
        <v>52</v>
      </c>
      <c r="Q12" t="s">
        <v>49</v>
      </c>
      <c r="R12" t="s">
        <v>98</v>
      </c>
      <c r="S12">
        <f>COUNTIFS($H$2:$H$4522,"no",$Q$2:$Q$4522,"yes")</f>
        <v>478</v>
      </c>
      <c r="T12">
        <f>COUNTIFS($H$2:$H$4522,"no",$Q$2:$Q$4522,"no")</f>
        <v>3352</v>
      </c>
      <c r="U12">
        <f>SUM($S12:$T12)*SUM(S$11:S$12)/SUM($S$11:$T$12)</f>
        <v>441.36916611369168</v>
      </c>
      <c r="V12">
        <f>SUM($S12:$T12)*SUM(T$11:T$12)/SUM($S$11:$T$12)</f>
        <v>3388.6308338863082</v>
      </c>
      <c r="Y12" t="s">
        <v>55</v>
      </c>
      <c r="Z12">
        <v>9374</v>
      </c>
      <c r="AA12" t="s">
        <v>55</v>
      </c>
      <c r="AB12">
        <v>360</v>
      </c>
      <c r="AC12">
        <v>543</v>
      </c>
      <c r="AD12" t="s">
        <v>49</v>
      </c>
      <c r="AE12" t="s">
        <v>49</v>
      </c>
      <c r="AF12">
        <v>9374</v>
      </c>
      <c r="AG12" t="s">
        <v>55</v>
      </c>
      <c r="AH12">
        <v>784</v>
      </c>
      <c r="AI12">
        <v>502</v>
      </c>
      <c r="AJ12" t="s">
        <v>49</v>
      </c>
      <c r="AK12" t="s">
        <v>121</v>
      </c>
      <c r="AP12" t="s">
        <v>121</v>
      </c>
    </row>
    <row r="13" spans="1:44" ht="16.8" thickBot="1" x14ac:dyDescent="0.35">
      <c r="A13">
        <v>43</v>
      </c>
      <c r="B13" t="s">
        <v>69</v>
      </c>
      <c r="C13" t="s">
        <v>47</v>
      </c>
      <c r="D13" t="s">
        <v>54</v>
      </c>
      <c r="E13" t="s">
        <v>49</v>
      </c>
      <c r="F13">
        <v>264</v>
      </c>
      <c r="G13" t="s">
        <v>55</v>
      </c>
      <c r="H13" t="s">
        <v>49</v>
      </c>
      <c r="I13" t="s">
        <v>50</v>
      </c>
      <c r="J13">
        <v>17</v>
      </c>
      <c r="K13" t="s">
        <v>61</v>
      </c>
      <c r="L13">
        <v>113</v>
      </c>
      <c r="M13">
        <v>2</v>
      </c>
      <c r="N13">
        <v>-1</v>
      </c>
      <c r="O13">
        <v>0</v>
      </c>
      <c r="P13" t="s">
        <v>52</v>
      </c>
      <c r="Q13" t="s">
        <v>49</v>
      </c>
      <c r="R13">
        <f>SUM(S11:T12)</f>
        <v>4521</v>
      </c>
      <c r="U13">
        <f>SUM(U11:V12)</f>
        <v>4521</v>
      </c>
      <c r="Y13" t="s">
        <v>55</v>
      </c>
      <c r="Z13">
        <v>264</v>
      </c>
      <c r="AA13" t="s">
        <v>55</v>
      </c>
      <c r="AB13">
        <v>2317</v>
      </c>
      <c r="AC13">
        <v>5883</v>
      </c>
      <c r="AD13" t="s">
        <v>49</v>
      </c>
      <c r="AE13" t="s">
        <v>49</v>
      </c>
      <c r="AF13">
        <v>264</v>
      </c>
      <c r="AG13" t="s">
        <v>55</v>
      </c>
      <c r="AH13">
        <v>-516</v>
      </c>
      <c r="AI13">
        <v>4073</v>
      </c>
      <c r="AJ13" t="s">
        <v>49</v>
      </c>
    </row>
    <row r="14" spans="1:44" ht="16.8" thickBot="1" x14ac:dyDescent="0.35">
      <c r="A14">
        <v>36</v>
      </c>
      <c r="B14" t="s">
        <v>67</v>
      </c>
      <c r="C14" t="s">
        <v>47</v>
      </c>
      <c r="D14" t="s">
        <v>60</v>
      </c>
      <c r="E14" t="s">
        <v>49</v>
      </c>
      <c r="F14">
        <v>1109</v>
      </c>
      <c r="G14" t="s">
        <v>49</v>
      </c>
      <c r="H14" t="s">
        <v>49</v>
      </c>
      <c r="I14" t="s">
        <v>50</v>
      </c>
      <c r="J14">
        <v>13</v>
      </c>
      <c r="K14" t="s">
        <v>70</v>
      </c>
      <c r="L14">
        <v>328</v>
      </c>
      <c r="M14">
        <v>2</v>
      </c>
      <c r="N14">
        <v>-1</v>
      </c>
      <c r="O14">
        <v>0</v>
      </c>
      <c r="P14" t="s">
        <v>52</v>
      </c>
      <c r="Q14" t="s">
        <v>49</v>
      </c>
      <c r="R14" t="s">
        <v>189</v>
      </c>
      <c r="T14" t="s">
        <v>183</v>
      </c>
      <c r="U14" t="s">
        <v>183</v>
      </c>
      <c r="W14" t="s">
        <v>184</v>
      </c>
      <c r="X14" t="s">
        <v>184</v>
      </c>
      <c r="Y14" t="s">
        <v>49</v>
      </c>
      <c r="Z14">
        <v>1109</v>
      </c>
      <c r="AA14" t="s">
        <v>55</v>
      </c>
      <c r="AB14">
        <v>-221</v>
      </c>
      <c r="AC14">
        <v>696</v>
      </c>
      <c r="AD14" t="s">
        <v>49</v>
      </c>
      <c r="AE14" t="s">
        <v>49</v>
      </c>
      <c r="AF14">
        <v>1109</v>
      </c>
      <c r="AG14" t="s">
        <v>55</v>
      </c>
      <c r="AH14">
        <v>0</v>
      </c>
      <c r="AI14">
        <v>2317</v>
      </c>
      <c r="AJ14" t="s">
        <v>49</v>
      </c>
      <c r="AK14" s="12"/>
      <c r="AL14" s="12" t="s">
        <v>185</v>
      </c>
      <c r="AM14" s="12" t="s">
        <v>187</v>
      </c>
      <c r="AP14" s="12"/>
      <c r="AQ14" s="12" t="s">
        <v>185</v>
      </c>
      <c r="AR14" s="12" t="s">
        <v>187</v>
      </c>
    </row>
    <row r="15" spans="1:44" x14ac:dyDescent="0.3">
      <c r="A15">
        <v>20</v>
      </c>
      <c r="B15" t="s">
        <v>71</v>
      </c>
      <c r="C15" t="s">
        <v>59</v>
      </c>
      <c r="D15" t="s">
        <v>54</v>
      </c>
      <c r="E15" t="s">
        <v>49</v>
      </c>
      <c r="F15">
        <v>502</v>
      </c>
      <c r="G15" t="s">
        <v>49</v>
      </c>
      <c r="H15" t="s">
        <v>49</v>
      </c>
      <c r="I15" t="s">
        <v>50</v>
      </c>
      <c r="J15">
        <v>30</v>
      </c>
      <c r="K15" t="s">
        <v>61</v>
      </c>
      <c r="L15">
        <v>261</v>
      </c>
      <c r="M15">
        <v>1</v>
      </c>
      <c r="N15">
        <v>-1</v>
      </c>
      <c r="O15">
        <v>0</v>
      </c>
      <c r="P15" t="s">
        <v>52</v>
      </c>
      <c r="Q15" t="s">
        <v>55</v>
      </c>
      <c r="T15" t="s">
        <v>118</v>
      </c>
      <c r="U15" t="s">
        <v>119</v>
      </c>
      <c r="W15" t="s">
        <v>118</v>
      </c>
      <c r="X15" t="s">
        <v>119</v>
      </c>
      <c r="Y15" t="s">
        <v>49</v>
      </c>
      <c r="Z15">
        <v>502</v>
      </c>
      <c r="AA15" t="s">
        <v>55</v>
      </c>
      <c r="AB15">
        <v>0</v>
      </c>
      <c r="AC15">
        <v>784</v>
      </c>
      <c r="AD15" t="s">
        <v>49</v>
      </c>
      <c r="AE15" t="s">
        <v>49</v>
      </c>
      <c r="AF15">
        <v>502</v>
      </c>
      <c r="AG15" t="s">
        <v>55</v>
      </c>
      <c r="AH15">
        <v>591</v>
      </c>
      <c r="AI15">
        <v>-221</v>
      </c>
      <c r="AJ15" t="s">
        <v>49</v>
      </c>
      <c r="AK15" t="s">
        <v>122</v>
      </c>
      <c r="AL15">
        <v>1290.3094958968347</v>
      </c>
      <c r="AM15">
        <v>1595.2772680937819</v>
      </c>
      <c r="AN15" s="12"/>
      <c r="AP15" t="s">
        <v>122</v>
      </c>
      <c r="AQ15">
        <v>917.16353111432704</v>
      </c>
      <c r="AR15">
        <v>1513.8579634464752</v>
      </c>
    </row>
    <row r="16" spans="1:44" ht="16.8" thickBot="1" x14ac:dyDescent="0.35">
      <c r="A16">
        <v>31</v>
      </c>
      <c r="B16" t="s">
        <v>63</v>
      </c>
      <c r="C16" t="s">
        <v>47</v>
      </c>
      <c r="D16" t="s">
        <v>54</v>
      </c>
      <c r="E16" t="s">
        <v>49</v>
      </c>
      <c r="F16">
        <v>360</v>
      </c>
      <c r="G16" t="s">
        <v>55</v>
      </c>
      <c r="H16" t="s">
        <v>55</v>
      </c>
      <c r="I16" t="s">
        <v>50</v>
      </c>
      <c r="J16">
        <v>29</v>
      </c>
      <c r="K16" t="s">
        <v>72</v>
      </c>
      <c r="L16">
        <v>89</v>
      </c>
      <c r="M16">
        <v>1</v>
      </c>
      <c r="N16">
        <v>241</v>
      </c>
      <c r="O16">
        <v>1</v>
      </c>
      <c r="P16" t="s">
        <v>57</v>
      </c>
      <c r="Q16" t="s">
        <v>49</v>
      </c>
      <c r="R16" t="s">
        <v>146</v>
      </c>
      <c r="Y16" t="s">
        <v>55</v>
      </c>
      <c r="Z16">
        <v>360</v>
      </c>
      <c r="AA16" t="s">
        <v>55</v>
      </c>
      <c r="AB16">
        <v>627</v>
      </c>
      <c r="AC16">
        <v>105</v>
      </c>
      <c r="AD16" t="s">
        <v>49</v>
      </c>
      <c r="AE16" t="s">
        <v>55</v>
      </c>
      <c r="AF16">
        <v>360</v>
      </c>
      <c r="AG16" t="s">
        <v>55</v>
      </c>
      <c r="AH16">
        <v>177</v>
      </c>
      <c r="AI16">
        <v>132</v>
      </c>
      <c r="AJ16" t="s">
        <v>49</v>
      </c>
      <c r="AK16" t="s">
        <v>123</v>
      </c>
      <c r="AL16">
        <v>6888744.6774352035</v>
      </c>
      <c r="AM16">
        <v>11839424.339197429</v>
      </c>
      <c r="AP16" t="s">
        <v>123</v>
      </c>
      <c r="AQ16">
        <v>4972392.4935086723</v>
      </c>
      <c r="AR16">
        <v>9742082.0513795037</v>
      </c>
    </row>
    <row r="17" spans="1:44" x14ac:dyDescent="0.3">
      <c r="A17">
        <v>40</v>
      </c>
      <c r="B17" t="s">
        <v>58</v>
      </c>
      <c r="C17" t="s">
        <v>47</v>
      </c>
      <c r="D17" t="s">
        <v>60</v>
      </c>
      <c r="E17" t="s">
        <v>49</v>
      </c>
      <c r="F17">
        <v>194</v>
      </c>
      <c r="G17" t="s">
        <v>49</v>
      </c>
      <c r="H17" t="s">
        <v>55</v>
      </c>
      <c r="I17" t="s">
        <v>50</v>
      </c>
      <c r="J17">
        <v>29</v>
      </c>
      <c r="K17" t="s">
        <v>70</v>
      </c>
      <c r="L17">
        <v>189</v>
      </c>
      <c r="M17">
        <v>2</v>
      </c>
      <c r="N17">
        <v>-1</v>
      </c>
      <c r="O17">
        <v>0</v>
      </c>
      <c r="P17" t="s">
        <v>52</v>
      </c>
      <c r="Q17" t="s">
        <v>49</v>
      </c>
      <c r="R17" s="12" t="s">
        <v>190</v>
      </c>
      <c r="S17" s="12" t="s">
        <v>147</v>
      </c>
      <c r="T17" s="12" t="s">
        <v>148</v>
      </c>
      <c r="U17" s="12" t="s">
        <v>149</v>
      </c>
      <c r="V17" s="12" t="s">
        <v>123</v>
      </c>
      <c r="Y17" t="s">
        <v>49</v>
      </c>
      <c r="Z17">
        <v>194</v>
      </c>
      <c r="AA17" t="s">
        <v>55</v>
      </c>
      <c r="AB17">
        <v>2536</v>
      </c>
      <c r="AC17">
        <v>4189</v>
      </c>
      <c r="AD17" t="s">
        <v>49</v>
      </c>
      <c r="AE17" t="s">
        <v>55</v>
      </c>
      <c r="AF17">
        <v>194</v>
      </c>
      <c r="AG17" t="s">
        <v>55</v>
      </c>
      <c r="AH17">
        <v>879</v>
      </c>
      <c r="AI17">
        <v>0</v>
      </c>
      <c r="AJ17" t="s">
        <v>49</v>
      </c>
      <c r="AK17" t="s">
        <v>124</v>
      </c>
      <c r="AL17">
        <v>2559</v>
      </c>
      <c r="AM17">
        <v>1962</v>
      </c>
      <c r="AP17" t="s">
        <v>124</v>
      </c>
      <c r="AQ17">
        <v>691</v>
      </c>
      <c r="AR17">
        <v>3830</v>
      </c>
    </row>
    <row r="18" spans="1:44" x14ac:dyDescent="0.3">
      <c r="A18">
        <v>56</v>
      </c>
      <c r="B18" t="s">
        <v>67</v>
      </c>
      <c r="C18" t="s">
        <v>47</v>
      </c>
      <c r="D18" t="s">
        <v>54</v>
      </c>
      <c r="E18" t="s">
        <v>49</v>
      </c>
      <c r="F18">
        <v>4073</v>
      </c>
      <c r="G18" t="s">
        <v>49</v>
      </c>
      <c r="H18" t="s">
        <v>49</v>
      </c>
      <c r="I18" t="s">
        <v>50</v>
      </c>
      <c r="J18">
        <v>27</v>
      </c>
      <c r="K18" t="s">
        <v>70</v>
      </c>
      <c r="L18">
        <v>239</v>
      </c>
      <c r="M18">
        <v>5</v>
      </c>
      <c r="N18">
        <v>-1</v>
      </c>
      <c r="O18">
        <v>0</v>
      </c>
      <c r="P18" t="s">
        <v>52</v>
      </c>
      <c r="Q18" t="s">
        <v>49</v>
      </c>
      <c r="R18" t="s">
        <v>185</v>
      </c>
      <c r="S18">
        <v>2559</v>
      </c>
      <c r="T18">
        <v>3301902</v>
      </c>
      <c r="U18">
        <v>1290.3094958968347</v>
      </c>
      <c r="V18">
        <v>6888744.6774352035</v>
      </c>
      <c r="Y18" t="s">
        <v>49</v>
      </c>
      <c r="Z18">
        <v>4073</v>
      </c>
      <c r="AA18" t="s">
        <v>55</v>
      </c>
      <c r="AB18">
        <v>1811</v>
      </c>
      <c r="AC18">
        <v>171</v>
      </c>
      <c r="AD18" t="s">
        <v>49</v>
      </c>
      <c r="AE18" t="s">
        <v>49</v>
      </c>
      <c r="AF18">
        <v>4073</v>
      </c>
      <c r="AG18" t="s">
        <v>55</v>
      </c>
      <c r="AH18">
        <v>427</v>
      </c>
      <c r="AI18">
        <v>16</v>
      </c>
      <c r="AJ18" t="s">
        <v>49</v>
      </c>
      <c r="AK18" t="s">
        <v>125</v>
      </c>
      <c r="AL18">
        <v>0</v>
      </c>
      <c r="AP18" t="s">
        <v>125</v>
      </c>
      <c r="AQ18">
        <v>0</v>
      </c>
    </row>
    <row r="19" spans="1:44" ht="16.8" thickBot="1" x14ac:dyDescent="0.35">
      <c r="A19">
        <v>37</v>
      </c>
      <c r="B19" t="s">
        <v>69</v>
      </c>
      <c r="C19" t="s">
        <v>59</v>
      </c>
      <c r="D19" t="s">
        <v>60</v>
      </c>
      <c r="E19" t="s">
        <v>49</v>
      </c>
      <c r="F19">
        <v>2317</v>
      </c>
      <c r="G19" t="s">
        <v>55</v>
      </c>
      <c r="H19" t="s">
        <v>49</v>
      </c>
      <c r="I19" t="s">
        <v>50</v>
      </c>
      <c r="J19">
        <v>20</v>
      </c>
      <c r="K19" t="s">
        <v>61</v>
      </c>
      <c r="L19">
        <v>114</v>
      </c>
      <c r="M19">
        <v>1</v>
      </c>
      <c r="N19">
        <v>152</v>
      </c>
      <c r="O19">
        <v>2</v>
      </c>
      <c r="P19" t="s">
        <v>57</v>
      </c>
      <c r="Q19" t="s">
        <v>49</v>
      </c>
      <c r="R19" s="11" t="s">
        <v>187</v>
      </c>
      <c r="S19" s="11">
        <v>1962</v>
      </c>
      <c r="T19" s="11">
        <v>3129934</v>
      </c>
      <c r="U19" s="11">
        <v>1595.2772680937819</v>
      </c>
      <c r="V19" s="11">
        <v>11839424.339197429</v>
      </c>
      <c r="Y19" t="s">
        <v>55</v>
      </c>
      <c r="Z19">
        <v>2317</v>
      </c>
      <c r="AA19" t="s">
        <v>55</v>
      </c>
      <c r="AB19">
        <v>2089</v>
      </c>
      <c r="AC19">
        <v>42</v>
      </c>
      <c r="AD19" t="s">
        <v>49</v>
      </c>
      <c r="AE19" t="s">
        <v>49</v>
      </c>
      <c r="AF19">
        <v>2317</v>
      </c>
      <c r="AG19" t="s">
        <v>55</v>
      </c>
      <c r="AH19">
        <v>217</v>
      </c>
      <c r="AI19">
        <v>106</v>
      </c>
      <c r="AJ19" t="s">
        <v>49</v>
      </c>
      <c r="AK19" t="s">
        <v>126</v>
      </c>
      <c r="AL19">
        <v>3558</v>
      </c>
      <c r="AP19" t="s">
        <v>126</v>
      </c>
      <c r="AQ19">
        <v>1236</v>
      </c>
    </row>
    <row r="20" spans="1:44" x14ac:dyDescent="0.3">
      <c r="A20">
        <v>25</v>
      </c>
      <c r="B20" t="s">
        <v>63</v>
      </c>
      <c r="C20" t="s">
        <v>59</v>
      </c>
      <c r="D20" t="s">
        <v>48</v>
      </c>
      <c r="E20" t="s">
        <v>49</v>
      </c>
      <c r="F20">
        <v>-221</v>
      </c>
      <c r="G20" t="s">
        <v>55</v>
      </c>
      <c r="H20" t="s">
        <v>49</v>
      </c>
      <c r="I20" t="s">
        <v>52</v>
      </c>
      <c r="J20">
        <v>23</v>
      </c>
      <c r="K20" t="s">
        <v>56</v>
      </c>
      <c r="L20">
        <v>250</v>
      </c>
      <c r="M20">
        <v>1</v>
      </c>
      <c r="N20">
        <v>-1</v>
      </c>
      <c r="O20">
        <v>0</v>
      </c>
      <c r="P20" t="s">
        <v>52</v>
      </c>
      <c r="Q20" t="s">
        <v>49</v>
      </c>
      <c r="Y20" t="s">
        <v>55</v>
      </c>
      <c r="Z20">
        <v>-221</v>
      </c>
      <c r="AA20" t="s">
        <v>55</v>
      </c>
      <c r="AB20">
        <v>3935</v>
      </c>
      <c r="AC20">
        <v>1235</v>
      </c>
      <c r="AD20" t="s">
        <v>49</v>
      </c>
      <c r="AE20" t="s">
        <v>49</v>
      </c>
      <c r="AF20">
        <v>-221</v>
      </c>
      <c r="AG20" t="s">
        <v>55</v>
      </c>
      <c r="AH20">
        <v>505</v>
      </c>
      <c r="AI20">
        <v>93</v>
      </c>
      <c r="AJ20" t="s">
        <v>49</v>
      </c>
      <c r="AK20" t="s">
        <v>127</v>
      </c>
      <c r="AL20">
        <v>-3.2646608232798191</v>
      </c>
      <c r="AP20" t="s">
        <v>127</v>
      </c>
      <c r="AQ20">
        <v>-6.0461968304147842</v>
      </c>
    </row>
    <row r="21" spans="1:44" x14ac:dyDescent="0.3">
      <c r="A21">
        <v>31</v>
      </c>
      <c r="B21" t="s">
        <v>53</v>
      </c>
      <c r="C21" t="s">
        <v>47</v>
      </c>
      <c r="D21" t="s">
        <v>54</v>
      </c>
      <c r="E21" t="s">
        <v>49</v>
      </c>
      <c r="F21">
        <v>132</v>
      </c>
      <c r="G21" t="s">
        <v>49</v>
      </c>
      <c r="H21" t="s">
        <v>49</v>
      </c>
      <c r="I21" t="s">
        <v>50</v>
      </c>
      <c r="J21">
        <v>7</v>
      </c>
      <c r="K21" t="s">
        <v>73</v>
      </c>
      <c r="L21">
        <v>148</v>
      </c>
      <c r="M21">
        <v>1</v>
      </c>
      <c r="N21">
        <v>152</v>
      </c>
      <c r="O21">
        <v>1</v>
      </c>
      <c r="P21" t="s">
        <v>66</v>
      </c>
      <c r="Q21" t="s">
        <v>49</v>
      </c>
      <c r="Y21" t="s">
        <v>49</v>
      </c>
      <c r="Z21">
        <v>132</v>
      </c>
      <c r="AA21" t="s">
        <v>55</v>
      </c>
      <c r="AB21">
        <v>363</v>
      </c>
      <c r="AC21">
        <v>229</v>
      </c>
      <c r="AD21" t="s">
        <v>49</v>
      </c>
      <c r="AE21" t="s">
        <v>49</v>
      </c>
      <c r="AF21">
        <v>132</v>
      </c>
      <c r="AG21" t="s">
        <v>55</v>
      </c>
      <c r="AH21">
        <v>4111</v>
      </c>
      <c r="AI21">
        <v>543</v>
      </c>
      <c r="AJ21" t="s">
        <v>49</v>
      </c>
      <c r="AK21" t="s">
        <v>128</v>
      </c>
      <c r="AL21" s="8">
        <v>5.5316366540017904E-4</v>
      </c>
      <c r="AP21" t="s">
        <v>128</v>
      </c>
      <c r="AQ21" s="8">
        <v>9.8063944206380924E-10</v>
      </c>
    </row>
    <row r="22" spans="1:44" ht="16.8" thickBot="1" x14ac:dyDescent="0.35">
      <c r="A22">
        <v>38</v>
      </c>
      <c r="B22" t="s">
        <v>58</v>
      </c>
      <c r="C22" t="s">
        <v>74</v>
      </c>
      <c r="D22" t="s">
        <v>52</v>
      </c>
      <c r="E22" t="s">
        <v>49</v>
      </c>
      <c r="F22">
        <v>0</v>
      </c>
      <c r="G22" t="s">
        <v>55</v>
      </c>
      <c r="H22" t="s">
        <v>49</v>
      </c>
      <c r="I22" t="s">
        <v>50</v>
      </c>
      <c r="J22">
        <v>18</v>
      </c>
      <c r="K22" t="s">
        <v>75</v>
      </c>
      <c r="L22">
        <v>96</v>
      </c>
      <c r="M22">
        <v>2</v>
      </c>
      <c r="N22">
        <v>-1</v>
      </c>
      <c r="O22">
        <v>0</v>
      </c>
      <c r="P22" t="s">
        <v>52</v>
      </c>
      <c r="Q22" t="s">
        <v>49</v>
      </c>
      <c r="R22" t="s">
        <v>143</v>
      </c>
      <c r="Y22" t="s">
        <v>55</v>
      </c>
      <c r="Z22">
        <v>0</v>
      </c>
      <c r="AA22" t="s">
        <v>55</v>
      </c>
      <c r="AB22">
        <v>11971</v>
      </c>
      <c r="AC22">
        <v>553</v>
      </c>
      <c r="AD22" t="s">
        <v>49</v>
      </c>
      <c r="AE22" t="s">
        <v>49</v>
      </c>
      <c r="AF22">
        <v>0</v>
      </c>
      <c r="AG22" t="s">
        <v>55</v>
      </c>
      <c r="AH22">
        <v>-231</v>
      </c>
      <c r="AI22">
        <v>5883</v>
      </c>
      <c r="AJ22" t="s">
        <v>49</v>
      </c>
      <c r="AK22" t="s">
        <v>129</v>
      </c>
      <c r="AL22">
        <v>1.6452820047992844</v>
      </c>
      <c r="AP22" t="s">
        <v>129</v>
      </c>
      <c r="AQ22">
        <v>1.6460873800442894</v>
      </c>
    </row>
    <row r="23" spans="1:44" x14ac:dyDescent="0.3">
      <c r="A23">
        <v>42</v>
      </c>
      <c r="B23" t="s">
        <v>58</v>
      </c>
      <c r="C23" t="s">
        <v>74</v>
      </c>
      <c r="D23" t="s">
        <v>60</v>
      </c>
      <c r="E23" t="s">
        <v>49</v>
      </c>
      <c r="F23">
        <v>16</v>
      </c>
      <c r="G23" t="s">
        <v>49</v>
      </c>
      <c r="H23" t="s">
        <v>49</v>
      </c>
      <c r="I23" t="s">
        <v>50</v>
      </c>
      <c r="J23">
        <v>19</v>
      </c>
      <c r="K23" t="s">
        <v>75</v>
      </c>
      <c r="L23">
        <v>140</v>
      </c>
      <c r="M23">
        <v>3</v>
      </c>
      <c r="N23">
        <v>-1</v>
      </c>
      <c r="O23">
        <v>0</v>
      </c>
      <c r="P23" t="s">
        <v>52</v>
      </c>
      <c r="Q23" t="s">
        <v>49</v>
      </c>
      <c r="R23" s="12" t="s">
        <v>150</v>
      </c>
      <c r="S23" s="12" t="s">
        <v>151</v>
      </c>
      <c r="T23" s="12" t="s">
        <v>126</v>
      </c>
      <c r="U23" s="12" t="s">
        <v>152</v>
      </c>
      <c r="V23" s="12" t="s">
        <v>18</v>
      </c>
      <c r="W23" s="12" t="s">
        <v>153</v>
      </c>
      <c r="X23" s="12" t="s">
        <v>154</v>
      </c>
      <c r="Y23" t="s">
        <v>49</v>
      </c>
      <c r="Z23">
        <v>16</v>
      </c>
      <c r="AA23" t="s">
        <v>55</v>
      </c>
      <c r="AB23">
        <v>1117</v>
      </c>
      <c r="AC23">
        <v>145</v>
      </c>
      <c r="AD23" t="s">
        <v>49</v>
      </c>
      <c r="AE23" t="s">
        <v>49</v>
      </c>
      <c r="AF23">
        <v>16</v>
      </c>
      <c r="AG23" t="s">
        <v>55</v>
      </c>
      <c r="AH23">
        <v>586</v>
      </c>
      <c r="AI23">
        <v>627</v>
      </c>
      <c r="AJ23" t="s">
        <v>49</v>
      </c>
      <c r="AK23" t="s">
        <v>130</v>
      </c>
      <c r="AL23" s="8">
        <v>1.1063273308003581E-3</v>
      </c>
      <c r="AP23" t="s">
        <v>130</v>
      </c>
      <c r="AQ23" s="8">
        <v>1.9612788841276185E-9</v>
      </c>
    </row>
    <row r="24" spans="1:44" ht="16.8" thickBot="1" x14ac:dyDescent="0.35">
      <c r="A24">
        <v>44</v>
      </c>
      <c r="B24" t="s">
        <v>53</v>
      </c>
      <c r="C24" t="s">
        <v>59</v>
      </c>
      <c r="D24" t="s">
        <v>54</v>
      </c>
      <c r="E24" t="s">
        <v>49</v>
      </c>
      <c r="F24">
        <v>106</v>
      </c>
      <c r="G24" t="s">
        <v>49</v>
      </c>
      <c r="H24" t="s">
        <v>49</v>
      </c>
      <c r="I24" t="s">
        <v>52</v>
      </c>
      <c r="J24">
        <v>12</v>
      </c>
      <c r="K24" t="s">
        <v>62</v>
      </c>
      <c r="L24">
        <v>109</v>
      </c>
      <c r="M24">
        <v>2</v>
      </c>
      <c r="N24">
        <v>-1</v>
      </c>
      <c r="O24">
        <v>0</v>
      </c>
      <c r="P24" t="s">
        <v>52</v>
      </c>
      <c r="Q24" t="s">
        <v>49</v>
      </c>
      <c r="R24" t="s">
        <v>191</v>
      </c>
      <c r="S24">
        <v>103286289.60083771</v>
      </c>
      <c r="T24">
        <v>1</v>
      </c>
      <c r="U24">
        <v>103286289.60083771</v>
      </c>
      <c r="V24">
        <v>11.429178690747319</v>
      </c>
      <c r="W24" s="8">
        <v>7.2912836235321471E-4</v>
      </c>
      <c r="X24">
        <v>3.8435174237380498</v>
      </c>
      <c r="Y24" t="s">
        <v>49</v>
      </c>
      <c r="Z24">
        <v>106</v>
      </c>
      <c r="AA24" t="s">
        <v>55</v>
      </c>
      <c r="AB24">
        <v>396</v>
      </c>
      <c r="AC24">
        <v>844</v>
      </c>
      <c r="AD24" t="s">
        <v>49</v>
      </c>
      <c r="AE24" t="s">
        <v>49</v>
      </c>
      <c r="AF24">
        <v>106</v>
      </c>
      <c r="AG24" t="s">
        <v>55</v>
      </c>
      <c r="AH24">
        <v>428</v>
      </c>
      <c r="AI24">
        <v>696</v>
      </c>
      <c r="AJ24" t="s">
        <v>49</v>
      </c>
      <c r="AK24" s="11" t="s">
        <v>131</v>
      </c>
      <c r="AL24" s="11">
        <v>1.9606309504520534</v>
      </c>
      <c r="AM24" s="11"/>
      <c r="AP24" s="11" t="s">
        <v>131</v>
      </c>
      <c r="AQ24" s="11">
        <v>1.9618851467399605</v>
      </c>
      <c r="AR24" s="11"/>
    </row>
    <row r="25" spans="1:44" x14ac:dyDescent="0.3">
      <c r="A25">
        <v>44</v>
      </c>
      <c r="B25" t="s">
        <v>68</v>
      </c>
      <c r="C25" t="s">
        <v>47</v>
      </c>
      <c r="D25" t="s">
        <v>54</v>
      </c>
      <c r="E25" t="s">
        <v>49</v>
      </c>
      <c r="F25">
        <v>93</v>
      </c>
      <c r="G25" t="s">
        <v>49</v>
      </c>
      <c r="H25" t="s">
        <v>49</v>
      </c>
      <c r="I25" t="s">
        <v>50</v>
      </c>
      <c r="J25">
        <v>7</v>
      </c>
      <c r="K25" t="s">
        <v>73</v>
      </c>
      <c r="L25">
        <v>125</v>
      </c>
      <c r="M25">
        <v>2</v>
      </c>
      <c r="N25">
        <v>-1</v>
      </c>
      <c r="O25">
        <v>0</v>
      </c>
      <c r="P25" t="s">
        <v>52</v>
      </c>
      <c r="Q25" t="s">
        <v>49</v>
      </c>
      <c r="R25" t="s">
        <v>192</v>
      </c>
      <c r="S25">
        <v>40838520014.045395</v>
      </c>
      <c r="T25">
        <v>4519</v>
      </c>
      <c r="U25">
        <v>9037070.1513709668</v>
      </c>
      <c r="Y25" t="s">
        <v>49</v>
      </c>
      <c r="Z25">
        <v>93</v>
      </c>
      <c r="AA25" t="s">
        <v>55</v>
      </c>
      <c r="AB25">
        <v>2204</v>
      </c>
      <c r="AC25">
        <v>50</v>
      </c>
      <c r="AD25" t="s">
        <v>49</v>
      </c>
      <c r="AE25" t="s">
        <v>49</v>
      </c>
      <c r="AF25">
        <v>93</v>
      </c>
      <c r="AG25" t="s">
        <v>55</v>
      </c>
      <c r="AH25">
        <v>323</v>
      </c>
      <c r="AI25">
        <v>4189</v>
      </c>
      <c r="AJ25" t="s">
        <v>49</v>
      </c>
    </row>
    <row r="26" spans="1:44" ht="16.8" thickBot="1" x14ac:dyDescent="0.35">
      <c r="A26">
        <v>26</v>
      </c>
      <c r="B26" t="s">
        <v>76</v>
      </c>
      <c r="C26" t="s">
        <v>47</v>
      </c>
      <c r="D26" t="s">
        <v>60</v>
      </c>
      <c r="E26" t="s">
        <v>49</v>
      </c>
      <c r="F26">
        <v>543</v>
      </c>
      <c r="G26" t="s">
        <v>49</v>
      </c>
      <c r="H26" t="s">
        <v>49</v>
      </c>
      <c r="I26" t="s">
        <v>50</v>
      </c>
      <c r="J26">
        <v>30</v>
      </c>
      <c r="K26" t="s">
        <v>72</v>
      </c>
      <c r="L26">
        <v>169</v>
      </c>
      <c r="M26">
        <v>3</v>
      </c>
      <c r="N26">
        <v>-1</v>
      </c>
      <c r="O26">
        <v>0</v>
      </c>
      <c r="P26" t="s">
        <v>52</v>
      </c>
      <c r="Q26" t="s">
        <v>49</v>
      </c>
      <c r="Y26" t="s">
        <v>49</v>
      </c>
      <c r="Z26">
        <v>543</v>
      </c>
      <c r="AA26" t="s">
        <v>55</v>
      </c>
      <c r="AB26">
        <v>872</v>
      </c>
      <c r="AC26">
        <v>82</v>
      </c>
      <c r="AD26" t="s">
        <v>49</v>
      </c>
      <c r="AE26" t="s">
        <v>49</v>
      </c>
      <c r="AF26">
        <v>543</v>
      </c>
      <c r="AG26" t="s">
        <v>55</v>
      </c>
      <c r="AH26">
        <v>106</v>
      </c>
      <c r="AI26">
        <v>171</v>
      </c>
      <c r="AJ26" t="s">
        <v>49</v>
      </c>
      <c r="AK26" t="s">
        <v>176</v>
      </c>
      <c r="AN26" s="11"/>
    </row>
    <row r="27" spans="1:44" ht="16.8" thickBot="1" x14ac:dyDescent="0.35">
      <c r="A27">
        <v>41</v>
      </c>
      <c r="B27" t="s">
        <v>58</v>
      </c>
      <c r="C27" t="s">
        <v>47</v>
      </c>
      <c r="D27" t="s">
        <v>60</v>
      </c>
      <c r="E27" t="s">
        <v>49</v>
      </c>
      <c r="F27">
        <v>5883</v>
      </c>
      <c r="G27" t="s">
        <v>49</v>
      </c>
      <c r="H27" t="s">
        <v>49</v>
      </c>
      <c r="I27" t="s">
        <v>50</v>
      </c>
      <c r="J27">
        <v>20</v>
      </c>
      <c r="K27" t="s">
        <v>75</v>
      </c>
      <c r="L27">
        <v>182</v>
      </c>
      <c r="M27">
        <v>2</v>
      </c>
      <c r="N27">
        <v>-1</v>
      </c>
      <c r="O27">
        <v>0</v>
      </c>
      <c r="P27" t="s">
        <v>52</v>
      </c>
      <c r="Q27" t="s">
        <v>49</v>
      </c>
      <c r="R27" s="11" t="s">
        <v>148</v>
      </c>
      <c r="S27" s="11">
        <v>40941806303.646233</v>
      </c>
      <c r="T27" s="11">
        <v>4520</v>
      </c>
      <c r="U27" s="11"/>
      <c r="V27" s="11"/>
      <c r="W27" s="11"/>
      <c r="X27" s="11"/>
      <c r="Y27" t="s">
        <v>49</v>
      </c>
      <c r="Z27">
        <v>5883</v>
      </c>
      <c r="AA27" t="s">
        <v>55</v>
      </c>
      <c r="AB27">
        <v>0</v>
      </c>
      <c r="AC27">
        <v>2155</v>
      </c>
      <c r="AD27" t="s">
        <v>49</v>
      </c>
      <c r="AE27" t="s">
        <v>49</v>
      </c>
      <c r="AF27">
        <v>5883</v>
      </c>
      <c r="AG27" t="s">
        <v>55</v>
      </c>
      <c r="AH27">
        <v>1906</v>
      </c>
      <c r="AI27">
        <v>42</v>
      </c>
      <c r="AJ27" t="s">
        <v>49</v>
      </c>
    </row>
    <row r="28" spans="1:44" x14ac:dyDescent="0.3">
      <c r="A28">
        <v>55</v>
      </c>
      <c r="B28" t="s">
        <v>63</v>
      </c>
      <c r="C28" t="s">
        <v>47</v>
      </c>
      <c r="D28" t="s">
        <v>48</v>
      </c>
      <c r="E28" t="s">
        <v>49</v>
      </c>
      <c r="F28">
        <v>627</v>
      </c>
      <c r="G28" t="s">
        <v>55</v>
      </c>
      <c r="H28" t="s">
        <v>49</v>
      </c>
      <c r="I28" t="s">
        <v>52</v>
      </c>
      <c r="J28">
        <v>5</v>
      </c>
      <c r="K28" t="s">
        <v>56</v>
      </c>
      <c r="L28">
        <v>247</v>
      </c>
      <c r="M28">
        <v>1</v>
      </c>
      <c r="N28">
        <v>-1</v>
      </c>
      <c r="O28">
        <v>0</v>
      </c>
      <c r="P28" t="s">
        <v>52</v>
      </c>
      <c r="Q28" t="s">
        <v>49</v>
      </c>
      <c r="X28" s="7"/>
      <c r="Y28" t="s">
        <v>55</v>
      </c>
      <c r="Z28">
        <v>627</v>
      </c>
      <c r="AA28" t="s">
        <v>55</v>
      </c>
      <c r="AB28">
        <v>-849</v>
      </c>
      <c r="AC28">
        <v>-516</v>
      </c>
      <c r="AD28" t="s">
        <v>49</v>
      </c>
      <c r="AE28" t="s">
        <v>49</v>
      </c>
      <c r="AF28">
        <v>627</v>
      </c>
      <c r="AG28" t="s">
        <v>55</v>
      </c>
      <c r="AH28">
        <v>442</v>
      </c>
      <c r="AI28">
        <v>2536</v>
      </c>
      <c r="AJ28" t="s">
        <v>49</v>
      </c>
      <c r="AK28" s="12"/>
      <c r="AL28" s="12" t="s">
        <v>185</v>
      </c>
      <c r="AM28" s="12" t="s">
        <v>187</v>
      </c>
    </row>
    <row r="29" spans="1:44" x14ac:dyDescent="0.3">
      <c r="A29">
        <v>67</v>
      </c>
      <c r="B29" t="s">
        <v>77</v>
      </c>
      <c r="C29" t="s">
        <v>47</v>
      </c>
      <c r="D29" t="s">
        <v>52</v>
      </c>
      <c r="E29" t="s">
        <v>49</v>
      </c>
      <c r="F29">
        <v>696</v>
      </c>
      <c r="G29" t="s">
        <v>49</v>
      </c>
      <c r="H29" t="s">
        <v>49</v>
      </c>
      <c r="I29" t="s">
        <v>78</v>
      </c>
      <c r="J29">
        <v>17</v>
      </c>
      <c r="K29" t="s">
        <v>70</v>
      </c>
      <c r="L29">
        <v>119</v>
      </c>
      <c r="M29">
        <v>1</v>
      </c>
      <c r="N29">
        <v>105</v>
      </c>
      <c r="O29">
        <v>2</v>
      </c>
      <c r="P29" t="s">
        <v>57</v>
      </c>
      <c r="Q29" t="s">
        <v>49</v>
      </c>
      <c r="R29" t="s">
        <v>189</v>
      </c>
      <c r="Y29" t="s">
        <v>49</v>
      </c>
      <c r="Z29">
        <v>696</v>
      </c>
      <c r="AA29" t="s">
        <v>55</v>
      </c>
      <c r="AB29">
        <v>4629</v>
      </c>
      <c r="AC29">
        <v>5887</v>
      </c>
      <c r="AD29" t="s">
        <v>49</v>
      </c>
      <c r="AE29" t="s">
        <v>49</v>
      </c>
      <c r="AF29">
        <v>696</v>
      </c>
      <c r="AG29" t="s">
        <v>55</v>
      </c>
      <c r="AH29">
        <v>-249</v>
      </c>
      <c r="AI29">
        <v>1235</v>
      </c>
      <c r="AJ29" t="s">
        <v>49</v>
      </c>
      <c r="AK29" t="s">
        <v>122</v>
      </c>
      <c r="AL29">
        <v>917.16353111432704</v>
      </c>
      <c r="AM29">
        <v>1513.8579634464752</v>
      </c>
    </row>
    <row r="30" spans="1:44" x14ac:dyDescent="0.3">
      <c r="A30">
        <v>56</v>
      </c>
      <c r="B30" t="s">
        <v>65</v>
      </c>
      <c r="C30" t="s">
        <v>47</v>
      </c>
      <c r="D30" t="s">
        <v>54</v>
      </c>
      <c r="E30" t="s">
        <v>49</v>
      </c>
      <c r="F30">
        <v>784</v>
      </c>
      <c r="G30" t="s">
        <v>49</v>
      </c>
      <c r="H30" t="s">
        <v>55</v>
      </c>
      <c r="I30" t="s">
        <v>50</v>
      </c>
      <c r="J30">
        <v>30</v>
      </c>
      <c r="K30" t="s">
        <v>73</v>
      </c>
      <c r="L30">
        <v>149</v>
      </c>
      <c r="M30">
        <v>2</v>
      </c>
      <c r="N30">
        <v>-1</v>
      </c>
      <c r="O30">
        <v>0</v>
      </c>
      <c r="P30" t="s">
        <v>52</v>
      </c>
      <c r="Q30" t="s">
        <v>49</v>
      </c>
      <c r="Y30" t="s">
        <v>49</v>
      </c>
      <c r="Z30">
        <v>784</v>
      </c>
      <c r="AA30" t="s">
        <v>55</v>
      </c>
      <c r="AB30">
        <v>228</v>
      </c>
      <c r="AC30">
        <v>1355</v>
      </c>
      <c r="AD30" t="s">
        <v>49</v>
      </c>
      <c r="AE30" t="s">
        <v>55</v>
      </c>
      <c r="AF30">
        <v>784</v>
      </c>
      <c r="AG30" t="s">
        <v>55</v>
      </c>
      <c r="AH30">
        <v>-256</v>
      </c>
      <c r="AI30">
        <v>1811</v>
      </c>
      <c r="AJ30" t="s">
        <v>49</v>
      </c>
      <c r="AK30" t="s">
        <v>123</v>
      </c>
      <c r="AL30">
        <v>4972392.4935086723</v>
      </c>
      <c r="AM30">
        <v>9742082.0513795037</v>
      </c>
    </row>
    <row r="31" spans="1:44" ht="16.8" thickBot="1" x14ac:dyDescent="0.35">
      <c r="A31">
        <v>53</v>
      </c>
      <c r="B31" t="s">
        <v>69</v>
      </c>
      <c r="C31" t="s">
        <v>47</v>
      </c>
      <c r="D31" t="s">
        <v>54</v>
      </c>
      <c r="E31" t="s">
        <v>49</v>
      </c>
      <c r="F31">
        <v>105</v>
      </c>
      <c r="G31" t="s">
        <v>49</v>
      </c>
      <c r="H31" t="s">
        <v>55</v>
      </c>
      <c r="I31" t="s">
        <v>50</v>
      </c>
      <c r="J31">
        <v>21</v>
      </c>
      <c r="K31" t="s">
        <v>70</v>
      </c>
      <c r="L31">
        <v>74</v>
      </c>
      <c r="M31">
        <v>2</v>
      </c>
      <c r="N31">
        <v>-1</v>
      </c>
      <c r="O31">
        <v>0</v>
      </c>
      <c r="P31" t="s">
        <v>52</v>
      </c>
      <c r="Q31" t="s">
        <v>49</v>
      </c>
      <c r="R31" t="s">
        <v>146</v>
      </c>
      <c r="Y31" t="s">
        <v>49</v>
      </c>
      <c r="Z31">
        <v>105</v>
      </c>
      <c r="AA31" t="s">
        <v>55</v>
      </c>
      <c r="AB31">
        <v>1539</v>
      </c>
      <c r="AC31">
        <v>16873</v>
      </c>
      <c r="AD31" t="s">
        <v>49</v>
      </c>
      <c r="AE31" t="s">
        <v>55</v>
      </c>
      <c r="AF31">
        <v>105</v>
      </c>
      <c r="AG31" t="s">
        <v>55</v>
      </c>
      <c r="AH31">
        <v>978</v>
      </c>
      <c r="AI31">
        <v>229</v>
      </c>
      <c r="AJ31" t="s">
        <v>49</v>
      </c>
      <c r="AK31" t="s">
        <v>124</v>
      </c>
      <c r="AL31">
        <v>691</v>
      </c>
      <c r="AM31">
        <v>3830</v>
      </c>
    </row>
    <row r="32" spans="1:44" x14ac:dyDescent="0.3">
      <c r="A32">
        <v>68</v>
      </c>
      <c r="B32" t="s">
        <v>77</v>
      </c>
      <c r="C32" t="s">
        <v>74</v>
      </c>
      <c r="D32" t="s">
        <v>54</v>
      </c>
      <c r="E32" t="s">
        <v>49</v>
      </c>
      <c r="F32">
        <v>4189</v>
      </c>
      <c r="G32" t="s">
        <v>49</v>
      </c>
      <c r="H32" t="s">
        <v>49</v>
      </c>
      <c r="I32" t="s">
        <v>78</v>
      </c>
      <c r="J32">
        <v>14</v>
      </c>
      <c r="K32" t="s">
        <v>73</v>
      </c>
      <c r="L32">
        <v>897</v>
      </c>
      <c r="M32">
        <v>2</v>
      </c>
      <c r="N32">
        <v>-1</v>
      </c>
      <c r="O32">
        <v>0</v>
      </c>
      <c r="P32" t="s">
        <v>52</v>
      </c>
      <c r="Q32" t="s">
        <v>55</v>
      </c>
      <c r="R32" s="12" t="s">
        <v>190</v>
      </c>
      <c r="S32" s="12" t="s">
        <v>147</v>
      </c>
      <c r="T32" s="12" t="s">
        <v>148</v>
      </c>
      <c r="U32" s="12" t="s">
        <v>149</v>
      </c>
      <c r="V32" s="12" t="s">
        <v>123</v>
      </c>
      <c r="Y32" t="s">
        <v>49</v>
      </c>
      <c r="Z32">
        <v>4189</v>
      </c>
      <c r="AA32" t="s">
        <v>55</v>
      </c>
      <c r="AB32">
        <v>2231</v>
      </c>
      <c r="AC32">
        <v>0</v>
      </c>
      <c r="AD32" t="s">
        <v>49</v>
      </c>
      <c r="AE32" t="s">
        <v>49</v>
      </c>
      <c r="AF32">
        <v>4189</v>
      </c>
      <c r="AG32" t="s">
        <v>55</v>
      </c>
      <c r="AH32">
        <v>1143</v>
      </c>
      <c r="AI32">
        <v>2089</v>
      </c>
      <c r="AJ32" t="s">
        <v>49</v>
      </c>
      <c r="AK32" t="s">
        <v>126</v>
      </c>
      <c r="AL32">
        <v>690</v>
      </c>
      <c r="AM32">
        <v>3829</v>
      </c>
      <c r="AN32" s="12"/>
      <c r="AO32" s="12"/>
      <c r="AP32" s="12"/>
    </row>
    <row r="33" spans="1:44" x14ac:dyDescent="0.3">
      <c r="A33">
        <v>31</v>
      </c>
      <c r="B33" t="s">
        <v>67</v>
      </c>
      <c r="C33" t="s">
        <v>47</v>
      </c>
      <c r="D33" t="s">
        <v>54</v>
      </c>
      <c r="E33" t="s">
        <v>49</v>
      </c>
      <c r="F33">
        <v>171</v>
      </c>
      <c r="G33" t="s">
        <v>49</v>
      </c>
      <c r="H33" t="s">
        <v>49</v>
      </c>
      <c r="I33" t="s">
        <v>50</v>
      </c>
      <c r="J33">
        <v>27</v>
      </c>
      <c r="K33" t="s">
        <v>70</v>
      </c>
      <c r="L33">
        <v>81</v>
      </c>
      <c r="M33">
        <v>3</v>
      </c>
      <c r="N33">
        <v>-1</v>
      </c>
      <c r="O33">
        <v>0</v>
      </c>
      <c r="P33" t="s">
        <v>52</v>
      </c>
      <c r="Q33" t="s">
        <v>49</v>
      </c>
      <c r="R33" t="s">
        <v>185</v>
      </c>
      <c r="S33">
        <v>691</v>
      </c>
      <c r="T33">
        <v>633760</v>
      </c>
      <c r="U33">
        <v>917.16353111432704</v>
      </c>
      <c r="V33">
        <v>4972392.4935086723</v>
      </c>
      <c r="Y33" t="s">
        <v>49</v>
      </c>
      <c r="Z33">
        <v>171</v>
      </c>
      <c r="AA33" t="s">
        <v>55</v>
      </c>
      <c r="AB33">
        <v>3064</v>
      </c>
      <c r="AC33">
        <v>360</v>
      </c>
      <c r="AD33" t="s">
        <v>49</v>
      </c>
      <c r="AE33" t="s">
        <v>49</v>
      </c>
      <c r="AF33">
        <v>171</v>
      </c>
      <c r="AG33" t="s">
        <v>55</v>
      </c>
      <c r="AH33">
        <v>462</v>
      </c>
      <c r="AI33">
        <v>3935</v>
      </c>
      <c r="AJ33" t="s">
        <v>49</v>
      </c>
      <c r="AK33" t="s">
        <v>18</v>
      </c>
      <c r="AL33">
        <v>0.51040347097103012</v>
      </c>
    </row>
    <row r="34" spans="1:44" ht="16.8" thickBot="1" x14ac:dyDescent="0.35">
      <c r="A34">
        <v>59</v>
      </c>
      <c r="B34" t="s">
        <v>58</v>
      </c>
      <c r="C34" t="s">
        <v>47</v>
      </c>
      <c r="D34" t="s">
        <v>54</v>
      </c>
      <c r="E34" t="s">
        <v>49</v>
      </c>
      <c r="F34">
        <v>42</v>
      </c>
      <c r="G34" t="s">
        <v>49</v>
      </c>
      <c r="H34" t="s">
        <v>49</v>
      </c>
      <c r="I34" t="s">
        <v>50</v>
      </c>
      <c r="J34">
        <v>21</v>
      </c>
      <c r="K34" t="s">
        <v>75</v>
      </c>
      <c r="L34">
        <v>40</v>
      </c>
      <c r="M34">
        <v>1</v>
      </c>
      <c r="N34">
        <v>-1</v>
      </c>
      <c r="O34">
        <v>0</v>
      </c>
      <c r="P34" t="s">
        <v>52</v>
      </c>
      <c r="Q34" t="s">
        <v>49</v>
      </c>
      <c r="R34" s="11" t="s">
        <v>187</v>
      </c>
      <c r="S34" s="11">
        <v>3830</v>
      </c>
      <c r="T34" s="11">
        <v>5798076</v>
      </c>
      <c r="U34" s="11">
        <v>1513.8579634464752</v>
      </c>
      <c r="V34" s="11">
        <v>9742082.0513795037</v>
      </c>
      <c r="Y34" t="s">
        <v>49</v>
      </c>
      <c r="Z34">
        <v>42</v>
      </c>
      <c r="AA34" t="s">
        <v>55</v>
      </c>
      <c r="AB34">
        <v>101</v>
      </c>
      <c r="AC34">
        <v>0</v>
      </c>
      <c r="AD34" t="s">
        <v>49</v>
      </c>
      <c r="AE34" t="s">
        <v>49</v>
      </c>
      <c r="AF34">
        <v>42</v>
      </c>
      <c r="AG34" t="s">
        <v>55</v>
      </c>
      <c r="AH34">
        <v>-465</v>
      </c>
      <c r="AI34">
        <v>363</v>
      </c>
      <c r="AJ34" t="s">
        <v>49</v>
      </c>
      <c r="AK34" t="s">
        <v>177</v>
      </c>
      <c r="AL34" s="8">
        <v>0</v>
      </c>
      <c r="AN34" s="11"/>
      <c r="AO34" s="11"/>
      <c r="AP34" s="11"/>
    </row>
    <row r="35" spans="1:44" ht="16.8" thickBot="1" x14ac:dyDescent="0.35">
      <c r="A35">
        <v>32</v>
      </c>
      <c r="B35" t="s">
        <v>58</v>
      </c>
      <c r="C35" t="s">
        <v>59</v>
      </c>
      <c r="D35" t="s">
        <v>60</v>
      </c>
      <c r="E35" t="s">
        <v>49</v>
      </c>
      <c r="F35">
        <v>2536</v>
      </c>
      <c r="G35" t="s">
        <v>55</v>
      </c>
      <c r="H35" t="s">
        <v>49</v>
      </c>
      <c r="I35" t="s">
        <v>50</v>
      </c>
      <c r="J35">
        <v>26</v>
      </c>
      <c r="K35" t="s">
        <v>70</v>
      </c>
      <c r="L35">
        <v>958</v>
      </c>
      <c r="M35">
        <v>6</v>
      </c>
      <c r="N35">
        <v>-1</v>
      </c>
      <c r="O35">
        <v>0</v>
      </c>
      <c r="P35" t="s">
        <v>52</v>
      </c>
      <c r="Q35" t="s">
        <v>55</v>
      </c>
      <c r="Y35" t="s">
        <v>55</v>
      </c>
      <c r="Z35">
        <v>2536</v>
      </c>
      <c r="AA35" t="s">
        <v>55</v>
      </c>
      <c r="AB35">
        <v>784</v>
      </c>
      <c r="AC35">
        <v>3222</v>
      </c>
      <c r="AD35" t="s">
        <v>49</v>
      </c>
      <c r="AE35" t="s">
        <v>49</v>
      </c>
      <c r="AF35">
        <v>2536</v>
      </c>
      <c r="AG35" t="s">
        <v>55</v>
      </c>
      <c r="AH35">
        <v>5181</v>
      </c>
      <c r="AI35">
        <v>11971</v>
      </c>
      <c r="AJ35" t="s">
        <v>49</v>
      </c>
      <c r="AK35" s="11" t="s">
        <v>129</v>
      </c>
      <c r="AL35" s="11">
        <v>0.90653663650181793</v>
      </c>
      <c r="AM35" s="11"/>
    </row>
    <row r="36" spans="1:44" x14ac:dyDescent="0.3">
      <c r="A36">
        <v>49</v>
      </c>
      <c r="B36" t="s">
        <v>67</v>
      </c>
      <c r="C36" t="s">
        <v>47</v>
      </c>
      <c r="D36" t="s">
        <v>60</v>
      </c>
      <c r="E36" t="s">
        <v>49</v>
      </c>
      <c r="F36">
        <v>1235</v>
      </c>
      <c r="G36" t="s">
        <v>49</v>
      </c>
      <c r="H36" t="s">
        <v>49</v>
      </c>
      <c r="I36" t="s">
        <v>50</v>
      </c>
      <c r="J36">
        <v>13</v>
      </c>
      <c r="K36" t="s">
        <v>70</v>
      </c>
      <c r="L36">
        <v>354</v>
      </c>
      <c r="M36">
        <v>3</v>
      </c>
      <c r="N36">
        <v>-1</v>
      </c>
      <c r="O36">
        <v>0</v>
      </c>
      <c r="P36" t="s">
        <v>52</v>
      </c>
      <c r="Q36" t="s">
        <v>55</v>
      </c>
      <c r="Y36" t="s">
        <v>49</v>
      </c>
      <c r="Z36">
        <v>1235</v>
      </c>
      <c r="AA36" t="s">
        <v>55</v>
      </c>
      <c r="AB36">
        <v>415</v>
      </c>
      <c r="AC36">
        <v>591</v>
      </c>
      <c r="AD36" t="s">
        <v>49</v>
      </c>
      <c r="AE36" t="s">
        <v>49</v>
      </c>
      <c r="AF36">
        <v>1235</v>
      </c>
      <c r="AG36" t="s">
        <v>55</v>
      </c>
      <c r="AH36">
        <v>172</v>
      </c>
      <c r="AI36">
        <v>553</v>
      </c>
      <c r="AJ36" t="s">
        <v>49</v>
      </c>
    </row>
    <row r="37" spans="1:44" ht="16.8" thickBot="1" x14ac:dyDescent="0.35">
      <c r="A37">
        <v>42</v>
      </c>
      <c r="B37" t="s">
        <v>69</v>
      </c>
      <c r="C37" t="s">
        <v>74</v>
      </c>
      <c r="D37" t="s">
        <v>54</v>
      </c>
      <c r="E37" t="s">
        <v>49</v>
      </c>
      <c r="F37">
        <v>1811</v>
      </c>
      <c r="G37" t="s">
        <v>55</v>
      </c>
      <c r="H37" t="s">
        <v>49</v>
      </c>
      <c r="I37" t="s">
        <v>52</v>
      </c>
      <c r="J37">
        <v>14</v>
      </c>
      <c r="K37" t="s">
        <v>56</v>
      </c>
      <c r="L37">
        <v>150</v>
      </c>
      <c r="M37">
        <v>1</v>
      </c>
      <c r="N37">
        <v>-1</v>
      </c>
      <c r="O37">
        <v>0</v>
      </c>
      <c r="P37" t="s">
        <v>52</v>
      </c>
      <c r="Q37" t="s">
        <v>49</v>
      </c>
      <c r="R37" t="s">
        <v>143</v>
      </c>
      <c r="Y37" t="s">
        <v>55</v>
      </c>
      <c r="Z37">
        <v>1811</v>
      </c>
      <c r="AA37" t="s">
        <v>55</v>
      </c>
      <c r="AB37">
        <v>203</v>
      </c>
      <c r="AC37">
        <v>388</v>
      </c>
      <c r="AD37" t="s">
        <v>49</v>
      </c>
      <c r="AE37" t="s">
        <v>49</v>
      </c>
      <c r="AF37">
        <v>1811</v>
      </c>
      <c r="AG37" t="s">
        <v>55</v>
      </c>
      <c r="AH37">
        <v>0</v>
      </c>
      <c r="AI37">
        <v>1117</v>
      </c>
      <c r="AJ37" t="s">
        <v>49</v>
      </c>
      <c r="AK37" t="s">
        <v>121</v>
      </c>
    </row>
    <row r="38" spans="1:44" ht="16.8" thickBot="1" x14ac:dyDescent="0.35">
      <c r="A38">
        <v>78</v>
      </c>
      <c r="B38" t="s">
        <v>77</v>
      </c>
      <c r="C38" t="s">
        <v>74</v>
      </c>
      <c r="D38" t="s">
        <v>48</v>
      </c>
      <c r="E38" t="s">
        <v>49</v>
      </c>
      <c r="F38">
        <v>229</v>
      </c>
      <c r="G38" t="s">
        <v>49</v>
      </c>
      <c r="H38" t="s">
        <v>49</v>
      </c>
      <c r="I38" t="s">
        <v>78</v>
      </c>
      <c r="J38">
        <v>22</v>
      </c>
      <c r="K38" t="s">
        <v>51</v>
      </c>
      <c r="L38">
        <v>97</v>
      </c>
      <c r="M38">
        <v>1</v>
      </c>
      <c r="N38">
        <v>-1</v>
      </c>
      <c r="O38">
        <v>0</v>
      </c>
      <c r="P38" t="s">
        <v>52</v>
      </c>
      <c r="Q38" t="s">
        <v>55</v>
      </c>
      <c r="R38" s="12" t="s">
        <v>150</v>
      </c>
      <c r="S38" s="12" t="s">
        <v>151</v>
      </c>
      <c r="T38" s="12" t="s">
        <v>126</v>
      </c>
      <c r="U38" s="12" t="s">
        <v>152</v>
      </c>
      <c r="V38" s="12" t="s">
        <v>18</v>
      </c>
      <c r="W38" s="12" t="s">
        <v>153</v>
      </c>
      <c r="X38" s="12" t="s">
        <v>154</v>
      </c>
      <c r="Y38" t="s">
        <v>49</v>
      </c>
      <c r="Z38">
        <v>229</v>
      </c>
      <c r="AA38" t="s">
        <v>55</v>
      </c>
      <c r="AB38">
        <v>338</v>
      </c>
      <c r="AC38">
        <v>5</v>
      </c>
      <c r="AD38" t="s">
        <v>49</v>
      </c>
      <c r="AE38" t="s">
        <v>49</v>
      </c>
      <c r="AF38">
        <v>229</v>
      </c>
      <c r="AG38" t="s">
        <v>55</v>
      </c>
      <c r="AH38">
        <v>0</v>
      </c>
      <c r="AI38">
        <v>396</v>
      </c>
      <c r="AJ38" t="s">
        <v>49</v>
      </c>
      <c r="AN38" s="12"/>
      <c r="AO38" s="12"/>
      <c r="AP38" s="12"/>
      <c r="AQ38" s="12"/>
      <c r="AR38" s="12"/>
    </row>
    <row r="39" spans="1:44" x14ac:dyDescent="0.3">
      <c r="A39">
        <v>32</v>
      </c>
      <c r="B39" t="s">
        <v>63</v>
      </c>
      <c r="C39" t="s">
        <v>47</v>
      </c>
      <c r="D39" t="s">
        <v>54</v>
      </c>
      <c r="E39" t="s">
        <v>49</v>
      </c>
      <c r="F39">
        <v>2089</v>
      </c>
      <c r="G39" t="s">
        <v>55</v>
      </c>
      <c r="H39" t="s">
        <v>49</v>
      </c>
      <c r="I39" t="s">
        <v>50</v>
      </c>
      <c r="J39">
        <v>14</v>
      </c>
      <c r="K39" t="s">
        <v>75</v>
      </c>
      <c r="L39">
        <v>132</v>
      </c>
      <c r="M39">
        <v>1</v>
      </c>
      <c r="N39">
        <v>-1</v>
      </c>
      <c r="O39">
        <v>0</v>
      </c>
      <c r="P39" t="s">
        <v>52</v>
      </c>
      <c r="Q39" t="s">
        <v>55</v>
      </c>
      <c r="R39" t="s">
        <v>191</v>
      </c>
      <c r="S39">
        <v>208423308.39326477</v>
      </c>
      <c r="T39">
        <v>1</v>
      </c>
      <c r="U39">
        <v>208423308.39326477</v>
      </c>
      <c r="V39">
        <v>23.122678780177075</v>
      </c>
      <c r="W39" s="8">
        <v>1.5692794345918364E-6</v>
      </c>
      <c r="X39">
        <v>3.8435174237380498</v>
      </c>
      <c r="Y39" t="s">
        <v>55</v>
      </c>
      <c r="Z39">
        <v>2089</v>
      </c>
      <c r="AA39" t="s">
        <v>55</v>
      </c>
      <c r="AB39">
        <v>444</v>
      </c>
      <c r="AC39">
        <v>657</v>
      </c>
      <c r="AD39" t="s">
        <v>49</v>
      </c>
      <c r="AE39" t="s">
        <v>49</v>
      </c>
      <c r="AF39">
        <v>2089</v>
      </c>
      <c r="AG39" t="s">
        <v>55</v>
      </c>
      <c r="AH39">
        <v>1</v>
      </c>
      <c r="AI39">
        <v>2204</v>
      </c>
      <c r="AJ39" t="s">
        <v>49</v>
      </c>
      <c r="AK39" s="12"/>
      <c r="AL39" s="12" t="s">
        <v>185</v>
      </c>
      <c r="AM39" s="12" t="s">
        <v>187</v>
      </c>
    </row>
    <row r="40" spans="1:44" x14ac:dyDescent="0.3">
      <c r="A40">
        <v>33</v>
      </c>
      <c r="B40" t="s">
        <v>58</v>
      </c>
      <c r="C40" t="s">
        <v>47</v>
      </c>
      <c r="D40" t="s">
        <v>54</v>
      </c>
      <c r="E40" t="s">
        <v>49</v>
      </c>
      <c r="F40">
        <v>3935</v>
      </c>
      <c r="G40" t="s">
        <v>55</v>
      </c>
      <c r="H40" t="s">
        <v>49</v>
      </c>
      <c r="I40" t="s">
        <v>50</v>
      </c>
      <c r="J40">
        <v>6</v>
      </c>
      <c r="K40" t="s">
        <v>56</v>
      </c>
      <c r="L40">
        <v>765</v>
      </c>
      <c r="M40">
        <v>1</v>
      </c>
      <c r="N40">
        <v>342</v>
      </c>
      <c r="O40">
        <v>2</v>
      </c>
      <c r="P40" t="s">
        <v>57</v>
      </c>
      <c r="Q40" t="s">
        <v>55</v>
      </c>
      <c r="R40" t="s">
        <v>192</v>
      </c>
      <c r="S40">
        <v>40733382995.253052</v>
      </c>
      <c r="T40">
        <v>4519</v>
      </c>
      <c r="U40">
        <v>9013804.6017377861</v>
      </c>
      <c r="Y40" t="s">
        <v>55</v>
      </c>
      <c r="Z40">
        <v>3935</v>
      </c>
      <c r="AA40" t="s">
        <v>55</v>
      </c>
      <c r="AB40">
        <v>2</v>
      </c>
      <c r="AC40">
        <v>1315</v>
      </c>
      <c r="AD40" t="s">
        <v>49</v>
      </c>
      <c r="AE40" t="s">
        <v>49</v>
      </c>
      <c r="AF40">
        <v>3935</v>
      </c>
      <c r="AG40" t="s">
        <v>55</v>
      </c>
      <c r="AH40">
        <v>2030</v>
      </c>
      <c r="AI40">
        <v>872</v>
      </c>
      <c r="AJ40" t="s">
        <v>49</v>
      </c>
      <c r="AK40" t="s">
        <v>122</v>
      </c>
      <c r="AL40">
        <v>917.16353111432704</v>
      </c>
      <c r="AM40">
        <v>1513.8579634464752</v>
      </c>
    </row>
    <row r="41" spans="1:44" x14ac:dyDescent="0.3">
      <c r="A41">
        <v>23</v>
      </c>
      <c r="B41" t="s">
        <v>53</v>
      </c>
      <c r="C41" t="s">
        <v>59</v>
      </c>
      <c r="D41" t="s">
        <v>60</v>
      </c>
      <c r="E41" t="s">
        <v>49</v>
      </c>
      <c r="F41">
        <v>363</v>
      </c>
      <c r="G41" t="s">
        <v>55</v>
      </c>
      <c r="H41" t="s">
        <v>49</v>
      </c>
      <c r="I41" t="s">
        <v>52</v>
      </c>
      <c r="J41">
        <v>30</v>
      </c>
      <c r="K41" t="s">
        <v>56</v>
      </c>
      <c r="L41">
        <v>16</v>
      </c>
      <c r="M41">
        <v>18</v>
      </c>
      <c r="N41">
        <v>-1</v>
      </c>
      <c r="O41">
        <v>0</v>
      </c>
      <c r="P41" t="s">
        <v>52</v>
      </c>
      <c r="Q41" t="s">
        <v>49</v>
      </c>
      <c r="Y41" t="s">
        <v>55</v>
      </c>
      <c r="Z41">
        <v>363</v>
      </c>
      <c r="AA41" t="s">
        <v>55</v>
      </c>
      <c r="AB41">
        <v>6248</v>
      </c>
      <c r="AC41">
        <v>879</v>
      </c>
      <c r="AD41" t="s">
        <v>49</v>
      </c>
      <c r="AE41" t="s">
        <v>49</v>
      </c>
      <c r="AF41">
        <v>363</v>
      </c>
      <c r="AG41" t="s">
        <v>55</v>
      </c>
      <c r="AH41">
        <v>305</v>
      </c>
      <c r="AI41">
        <v>145</v>
      </c>
      <c r="AJ41" t="s">
        <v>49</v>
      </c>
      <c r="AK41" t="s">
        <v>123</v>
      </c>
      <c r="AL41">
        <v>4972392.4935086723</v>
      </c>
      <c r="AM41">
        <v>9742082.0513795037</v>
      </c>
    </row>
    <row r="42" spans="1:44" ht="16.8" thickBot="1" x14ac:dyDescent="0.35">
      <c r="A42">
        <v>38</v>
      </c>
      <c r="B42" t="s">
        <v>58</v>
      </c>
      <c r="C42" t="s">
        <v>59</v>
      </c>
      <c r="D42" t="s">
        <v>60</v>
      </c>
      <c r="E42" t="s">
        <v>49</v>
      </c>
      <c r="F42">
        <v>11971</v>
      </c>
      <c r="G42" t="s">
        <v>55</v>
      </c>
      <c r="H42" t="s">
        <v>49</v>
      </c>
      <c r="I42" t="s">
        <v>52</v>
      </c>
      <c r="J42">
        <v>17</v>
      </c>
      <c r="K42" t="s">
        <v>75</v>
      </c>
      <c r="L42">
        <v>609</v>
      </c>
      <c r="M42">
        <v>2</v>
      </c>
      <c r="N42">
        <v>101</v>
      </c>
      <c r="O42">
        <v>3</v>
      </c>
      <c r="P42" t="s">
        <v>57</v>
      </c>
      <c r="Q42" t="s">
        <v>49</v>
      </c>
      <c r="R42" s="11" t="s">
        <v>148</v>
      </c>
      <c r="S42" s="11">
        <v>40941806303.646317</v>
      </c>
      <c r="T42" s="11">
        <v>4520</v>
      </c>
      <c r="U42" s="11"/>
      <c r="V42" s="11"/>
      <c r="W42" s="11"/>
      <c r="X42" s="11"/>
      <c r="Y42" t="s">
        <v>55</v>
      </c>
      <c r="Z42">
        <v>11971</v>
      </c>
      <c r="AA42" t="s">
        <v>55</v>
      </c>
      <c r="AB42">
        <v>412</v>
      </c>
      <c r="AC42">
        <v>111</v>
      </c>
      <c r="AD42" t="s">
        <v>49</v>
      </c>
      <c r="AE42" t="s">
        <v>49</v>
      </c>
      <c r="AF42">
        <v>11971</v>
      </c>
      <c r="AG42" t="s">
        <v>55</v>
      </c>
      <c r="AH42">
        <v>0</v>
      </c>
      <c r="AI42">
        <v>0</v>
      </c>
      <c r="AJ42" t="s">
        <v>49</v>
      </c>
      <c r="AK42" t="s">
        <v>124</v>
      </c>
      <c r="AL42">
        <v>691</v>
      </c>
      <c r="AM42">
        <v>3830</v>
      </c>
      <c r="AN42" s="11"/>
      <c r="AO42" s="11"/>
      <c r="AP42" s="11"/>
      <c r="AQ42" s="11"/>
      <c r="AR42" s="11"/>
    </row>
    <row r="43" spans="1:44" x14ac:dyDescent="0.3">
      <c r="A43">
        <v>36</v>
      </c>
      <c r="B43" t="s">
        <v>58</v>
      </c>
      <c r="C43" t="s">
        <v>59</v>
      </c>
      <c r="D43" t="s">
        <v>60</v>
      </c>
      <c r="E43" t="s">
        <v>49</v>
      </c>
      <c r="F43">
        <v>553</v>
      </c>
      <c r="G43" t="s">
        <v>49</v>
      </c>
      <c r="H43" t="s">
        <v>49</v>
      </c>
      <c r="I43" t="s">
        <v>50</v>
      </c>
      <c r="J43">
        <v>11</v>
      </c>
      <c r="K43" t="s">
        <v>70</v>
      </c>
      <c r="L43">
        <v>106</v>
      </c>
      <c r="M43">
        <v>2</v>
      </c>
      <c r="N43">
        <v>-1</v>
      </c>
      <c r="O43">
        <v>0</v>
      </c>
      <c r="P43" t="s">
        <v>52</v>
      </c>
      <c r="Q43" t="s">
        <v>49</v>
      </c>
      <c r="Y43" t="s">
        <v>49</v>
      </c>
      <c r="Z43">
        <v>553</v>
      </c>
      <c r="AA43" t="s">
        <v>55</v>
      </c>
      <c r="AB43">
        <v>344</v>
      </c>
      <c r="AC43">
        <v>3616</v>
      </c>
      <c r="AD43" t="s">
        <v>49</v>
      </c>
      <c r="AE43" t="s">
        <v>49</v>
      </c>
      <c r="AF43">
        <v>553</v>
      </c>
      <c r="AG43" t="s">
        <v>55</v>
      </c>
      <c r="AH43">
        <v>-247</v>
      </c>
      <c r="AI43">
        <v>4629</v>
      </c>
      <c r="AJ43" t="s">
        <v>49</v>
      </c>
      <c r="AK43" t="s">
        <v>125</v>
      </c>
      <c r="AL43">
        <v>0</v>
      </c>
    </row>
    <row r="44" spans="1:44" x14ac:dyDescent="0.3">
      <c r="A44">
        <v>52</v>
      </c>
      <c r="B44" t="s">
        <v>63</v>
      </c>
      <c r="C44" t="s">
        <v>47</v>
      </c>
      <c r="D44" t="s">
        <v>54</v>
      </c>
      <c r="E44" t="s">
        <v>49</v>
      </c>
      <c r="F44">
        <v>1117</v>
      </c>
      <c r="G44" t="s">
        <v>55</v>
      </c>
      <c r="H44" t="s">
        <v>49</v>
      </c>
      <c r="I44" t="s">
        <v>50</v>
      </c>
      <c r="J44">
        <v>13</v>
      </c>
      <c r="K44" t="s">
        <v>56</v>
      </c>
      <c r="L44">
        <v>365</v>
      </c>
      <c r="M44">
        <v>1</v>
      </c>
      <c r="N44">
        <v>-1</v>
      </c>
      <c r="O44">
        <v>0</v>
      </c>
      <c r="P44" t="s">
        <v>52</v>
      </c>
      <c r="Q44" t="s">
        <v>49</v>
      </c>
      <c r="Y44" t="s">
        <v>55</v>
      </c>
      <c r="Z44">
        <v>1117</v>
      </c>
      <c r="AA44" t="s">
        <v>55</v>
      </c>
      <c r="AB44">
        <v>174</v>
      </c>
      <c r="AC44">
        <v>14093</v>
      </c>
      <c r="AD44" t="s">
        <v>49</v>
      </c>
      <c r="AE44" t="s">
        <v>49</v>
      </c>
      <c r="AF44">
        <v>1117</v>
      </c>
      <c r="AG44" t="s">
        <v>55</v>
      </c>
      <c r="AH44">
        <v>0</v>
      </c>
      <c r="AI44">
        <v>844</v>
      </c>
      <c r="AJ44" t="s">
        <v>49</v>
      </c>
      <c r="AK44" t="s">
        <v>126</v>
      </c>
      <c r="AL44">
        <v>1236</v>
      </c>
    </row>
    <row r="45" spans="1:44" x14ac:dyDescent="0.3">
      <c r="A45">
        <v>32</v>
      </c>
      <c r="B45" t="s">
        <v>67</v>
      </c>
      <c r="C45" t="s">
        <v>47</v>
      </c>
      <c r="D45" t="s">
        <v>60</v>
      </c>
      <c r="E45" t="s">
        <v>49</v>
      </c>
      <c r="F45">
        <v>396</v>
      </c>
      <c r="G45" t="s">
        <v>55</v>
      </c>
      <c r="H45" t="s">
        <v>49</v>
      </c>
      <c r="I45" t="s">
        <v>50</v>
      </c>
      <c r="J45">
        <v>13</v>
      </c>
      <c r="K45" t="s">
        <v>56</v>
      </c>
      <c r="L45">
        <v>205</v>
      </c>
      <c r="M45">
        <v>3</v>
      </c>
      <c r="N45">
        <v>-1</v>
      </c>
      <c r="O45">
        <v>0</v>
      </c>
      <c r="P45" t="s">
        <v>52</v>
      </c>
      <c r="Q45" t="s">
        <v>49</v>
      </c>
      <c r="Y45" t="s">
        <v>55</v>
      </c>
      <c r="Z45">
        <v>396</v>
      </c>
      <c r="AA45" t="s">
        <v>55</v>
      </c>
      <c r="AB45">
        <v>219</v>
      </c>
      <c r="AC45">
        <v>1567</v>
      </c>
      <c r="AD45" t="s">
        <v>49</v>
      </c>
      <c r="AE45" t="s">
        <v>49</v>
      </c>
      <c r="AF45">
        <v>396</v>
      </c>
      <c r="AG45" t="s">
        <v>55</v>
      </c>
      <c r="AH45">
        <v>410</v>
      </c>
      <c r="AI45">
        <v>228</v>
      </c>
      <c r="AJ45" t="s">
        <v>49</v>
      </c>
      <c r="AK45" t="s">
        <v>127</v>
      </c>
      <c r="AL45">
        <v>-6.0461968304147842</v>
      </c>
    </row>
    <row r="46" spans="1:44" ht="16.8" thickBot="1" x14ac:dyDescent="0.35">
      <c r="A46">
        <v>32</v>
      </c>
      <c r="B46" t="s">
        <v>67</v>
      </c>
      <c r="C46" t="s">
        <v>59</v>
      </c>
      <c r="D46" t="s">
        <v>60</v>
      </c>
      <c r="E46" t="s">
        <v>49</v>
      </c>
      <c r="F46">
        <v>2204</v>
      </c>
      <c r="G46" t="s">
        <v>55</v>
      </c>
      <c r="H46" t="s">
        <v>49</v>
      </c>
      <c r="I46" t="s">
        <v>50</v>
      </c>
      <c r="J46">
        <v>21</v>
      </c>
      <c r="K46" t="s">
        <v>75</v>
      </c>
      <c r="L46">
        <v>11</v>
      </c>
      <c r="M46">
        <v>4</v>
      </c>
      <c r="N46">
        <v>-1</v>
      </c>
      <c r="O46">
        <v>0</v>
      </c>
      <c r="P46" t="s">
        <v>52</v>
      </c>
      <c r="Q46" t="s">
        <v>49</v>
      </c>
      <c r="Y46" t="s">
        <v>55</v>
      </c>
      <c r="Z46">
        <v>2204</v>
      </c>
      <c r="AA46" t="s">
        <v>55</v>
      </c>
      <c r="AB46">
        <v>451</v>
      </c>
      <c r="AC46">
        <v>261</v>
      </c>
      <c r="AD46" t="s">
        <v>49</v>
      </c>
      <c r="AE46" t="s">
        <v>49</v>
      </c>
      <c r="AF46">
        <v>2204</v>
      </c>
      <c r="AG46" t="s">
        <v>55</v>
      </c>
      <c r="AH46">
        <v>989</v>
      </c>
      <c r="AI46">
        <v>50</v>
      </c>
      <c r="AJ46" t="s">
        <v>49</v>
      </c>
      <c r="AK46" t="s">
        <v>128</v>
      </c>
      <c r="AL46" s="8">
        <v>9.8063944206380924E-10</v>
      </c>
    </row>
    <row r="47" spans="1:44" x14ac:dyDescent="0.3">
      <c r="A47">
        <v>34</v>
      </c>
      <c r="B47" t="s">
        <v>58</v>
      </c>
      <c r="C47" t="s">
        <v>59</v>
      </c>
      <c r="D47" t="s">
        <v>60</v>
      </c>
      <c r="E47" t="s">
        <v>49</v>
      </c>
      <c r="F47">
        <v>872</v>
      </c>
      <c r="G47" t="s">
        <v>55</v>
      </c>
      <c r="H47" t="s">
        <v>49</v>
      </c>
      <c r="I47" t="s">
        <v>52</v>
      </c>
      <c r="J47">
        <v>7</v>
      </c>
      <c r="K47" t="s">
        <v>56</v>
      </c>
      <c r="L47">
        <v>105</v>
      </c>
      <c r="M47">
        <v>2</v>
      </c>
      <c r="N47">
        <v>-1</v>
      </c>
      <c r="O47">
        <v>0</v>
      </c>
      <c r="P47" t="s">
        <v>52</v>
      </c>
      <c r="Q47" t="s">
        <v>49</v>
      </c>
      <c r="Y47" t="s">
        <v>55</v>
      </c>
      <c r="Z47">
        <v>872</v>
      </c>
      <c r="AA47" t="s">
        <v>55</v>
      </c>
      <c r="AB47">
        <v>177</v>
      </c>
      <c r="AC47">
        <v>2843</v>
      </c>
      <c r="AD47" t="s">
        <v>49</v>
      </c>
      <c r="AE47" t="s">
        <v>49</v>
      </c>
      <c r="AF47">
        <v>872</v>
      </c>
      <c r="AG47" t="s">
        <v>55</v>
      </c>
      <c r="AH47">
        <v>415</v>
      </c>
      <c r="AI47">
        <v>1539</v>
      </c>
      <c r="AJ47" t="s">
        <v>49</v>
      </c>
      <c r="AK47" t="s">
        <v>129</v>
      </c>
      <c r="AL47">
        <v>1.6460873800442894</v>
      </c>
      <c r="AN47" s="12"/>
      <c r="AO47" s="12"/>
      <c r="AP47" s="12"/>
    </row>
    <row r="48" spans="1:44" x14ac:dyDescent="0.3">
      <c r="A48">
        <v>55</v>
      </c>
      <c r="B48" t="s">
        <v>63</v>
      </c>
      <c r="C48" t="s">
        <v>47</v>
      </c>
      <c r="D48" t="s">
        <v>48</v>
      </c>
      <c r="E48" t="s">
        <v>49</v>
      </c>
      <c r="F48">
        <v>145</v>
      </c>
      <c r="G48" t="s">
        <v>49</v>
      </c>
      <c r="H48" t="s">
        <v>49</v>
      </c>
      <c r="I48" t="s">
        <v>78</v>
      </c>
      <c r="J48">
        <v>2</v>
      </c>
      <c r="K48" t="s">
        <v>64</v>
      </c>
      <c r="L48">
        <v>59</v>
      </c>
      <c r="M48">
        <v>3</v>
      </c>
      <c r="N48">
        <v>5</v>
      </c>
      <c r="O48">
        <v>2</v>
      </c>
      <c r="P48" t="s">
        <v>66</v>
      </c>
      <c r="Q48" t="s">
        <v>49</v>
      </c>
      <c r="Y48" t="s">
        <v>49</v>
      </c>
      <c r="Z48">
        <v>145</v>
      </c>
      <c r="AA48" t="s">
        <v>55</v>
      </c>
      <c r="AB48">
        <v>1466</v>
      </c>
      <c r="AC48">
        <v>406</v>
      </c>
      <c r="AD48" t="s">
        <v>49</v>
      </c>
      <c r="AE48" t="s">
        <v>49</v>
      </c>
      <c r="AF48">
        <v>145</v>
      </c>
      <c r="AG48" t="s">
        <v>55</v>
      </c>
      <c r="AH48">
        <v>482</v>
      </c>
      <c r="AI48">
        <v>2231</v>
      </c>
      <c r="AJ48" t="s">
        <v>49</v>
      </c>
      <c r="AK48" t="s">
        <v>130</v>
      </c>
      <c r="AL48" s="8">
        <v>1.9612788841276185E-9</v>
      </c>
    </row>
    <row r="49" spans="1:44" ht="16.8" thickBot="1" x14ac:dyDescent="0.35">
      <c r="A49">
        <v>26</v>
      </c>
      <c r="B49" t="s">
        <v>63</v>
      </c>
      <c r="C49" t="s">
        <v>47</v>
      </c>
      <c r="D49" t="s">
        <v>48</v>
      </c>
      <c r="E49" t="s">
        <v>49</v>
      </c>
      <c r="F49">
        <v>0</v>
      </c>
      <c r="G49" t="s">
        <v>55</v>
      </c>
      <c r="H49" t="s">
        <v>49</v>
      </c>
      <c r="I49" t="s">
        <v>52</v>
      </c>
      <c r="J49">
        <v>21</v>
      </c>
      <c r="K49" t="s">
        <v>56</v>
      </c>
      <c r="L49">
        <v>425</v>
      </c>
      <c r="M49">
        <v>1</v>
      </c>
      <c r="N49">
        <v>-1</v>
      </c>
      <c r="O49">
        <v>0</v>
      </c>
      <c r="P49" t="s">
        <v>52</v>
      </c>
      <c r="Q49" t="s">
        <v>49</v>
      </c>
      <c r="Y49" t="s">
        <v>55</v>
      </c>
      <c r="Z49">
        <v>0</v>
      </c>
      <c r="AA49" t="s">
        <v>55</v>
      </c>
      <c r="AB49">
        <v>293</v>
      </c>
      <c r="AC49">
        <v>5996</v>
      </c>
      <c r="AD49" t="s">
        <v>49</v>
      </c>
      <c r="AE49" t="s">
        <v>49</v>
      </c>
      <c r="AF49">
        <v>0</v>
      </c>
      <c r="AG49" t="s">
        <v>55</v>
      </c>
      <c r="AH49">
        <v>209</v>
      </c>
      <c r="AI49">
        <v>3064</v>
      </c>
      <c r="AJ49" t="s">
        <v>49</v>
      </c>
      <c r="AK49" s="11" t="s">
        <v>131</v>
      </c>
      <c r="AL49" s="11">
        <v>1.9618851467399605</v>
      </c>
      <c r="AM49" s="11"/>
      <c r="AN49" s="11"/>
      <c r="AO49" s="11"/>
      <c r="AP49" s="11"/>
    </row>
    <row r="50" spans="1:44" x14ac:dyDescent="0.3">
      <c r="A50">
        <v>32</v>
      </c>
      <c r="B50" t="s">
        <v>68</v>
      </c>
      <c r="C50" t="s">
        <v>59</v>
      </c>
      <c r="D50" t="s">
        <v>48</v>
      </c>
      <c r="E50" t="s">
        <v>55</v>
      </c>
      <c r="F50">
        <v>-849</v>
      </c>
      <c r="G50" t="s">
        <v>55</v>
      </c>
      <c r="H50" t="s">
        <v>55</v>
      </c>
      <c r="I50" t="s">
        <v>50</v>
      </c>
      <c r="J50">
        <v>4</v>
      </c>
      <c r="K50" t="s">
        <v>64</v>
      </c>
      <c r="L50">
        <v>204</v>
      </c>
      <c r="M50">
        <v>1</v>
      </c>
      <c r="N50">
        <v>-1</v>
      </c>
      <c r="O50">
        <v>0</v>
      </c>
      <c r="P50" t="s">
        <v>52</v>
      </c>
      <c r="Q50" t="s">
        <v>49</v>
      </c>
      <c r="Y50" t="s">
        <v>55</v>
      </c>
      <c r="Z50">
        <v>-849</v>
      </c>
      <c r="AA50" t="s">
        <v>55</v>
      </c>
      <c r="AB50">
        <v>424</v>
      </c>
      <c r="AC50">
        <v>524</v>
      </c>
      <c r="AD50" t="s">
        <v>49</v>
      </c>
      <c r="AE50" t="s">
        <v>55</v>
      </c>
      <c r="AF50">
        <v>-849</v>
      </c>
      <c r="AG50" t="s">
        <v>55</v>
      </c>
      <c r="AH50">
        <v>624</v>
      </c>
      <c r="AI50">
        <v>2155</v>
      </c>
      <c r="AJ50" t="s">
        <v>49</v>
      </c>
    </row>
    <row r="51" spans="1:44" x14ac:dyDescent="0.3">
      <c r="A51">
        <v>61</v>
      </c>
      <c r="B51" t="s">
        <v>69</v>
      </c>
      <c r="C51" t="s">
        <v>47</v>
      </c>
      <c r="D51" t="s">
        <v>52</v>
      </c>
      <c r="E51" t="s">
        <v>49</v>
      </c>
      <c r="F51">
        <v>4629</v>
      </c>
      <c r="G51" t="s">
        <v>55</v>
      </c>
      <c r="H51" t="s">
        <v>49</v>
      </c>
      <c r="I51" t="s">
        <v>50</v>
      </c>
      <c r="J51">
        <v>27</v>
      </c>
      <c r="K51" t="s">
        <v>72</v>
      </c>
      <c r="L51">
        <v>181</v>
      </c>
      <c r="M51">
        <v>1</v>
      </c>
      <c r="N51">
        <v>92</v>
      </c>
      <c r="O51">
        <v>1</v>
      </c>
      <c r="P51" t="s">
        <v>79</v>
      </c>
      <c r="Q51" t="s">
        <v>55</v>
      </c>
      <c r="Y51" t="s">
        <v>55</v>
      </c>
      <c r="Z51">
        <v>4629</v>
      </c>
      <c r="AA51" t="s">
        <v>55</v>
      </c>
      <c r="AB51">
        <v>1831</v>
      </c>
      <c r="AC51">
        <v>3391</v>
      </c>
      <c r="AD51" t="s">
        <v>49</v>
      </c>
      <c r="AE51" t="s">
        <v>49</v>
      </c>
      <c r="AF51">
        <v>4629</v>
      </c>
      <c r="AG51" t="s">
        <v>55</v>
      </c>
      <c r="AH51">
        <v>1516</v>
      </c>
      <c r="AI51">
        <v>415</v>
      </c>
      <c r="AJ51" t="s">
        <v>49</v>
      </c>
    </row>
    <row r="52" spans="1:44" ht="16.8" thickBot="1" x14ac:dyDescent="0.35">
      <c r="A52">
        <v>45</v>
      </c>
      <c r="B52" t="s">
        <v>63</v>
      </c>
      <c r="C52" t="s">
        <v>74</v>
      </c>
      <c r="D52" t="s">
        <v>48</v>
      </c>
      <c r="E52" t="s">
        <v>49</v>
      </c>
      <c r="F52">
        <v>844</v>
      </c>
      <c r="G52" t="s">
        <v>49</v>
      </c>
      <c r="H52" t="s">
        <v>49</v>
      </c>
      <c r="I52" t="s">
        <v>52</v>
      </c>
      <c r="J52">
        <v>5</v>
      </c>
      <c r="K52" t="s">
        <v>62</v>
      </c>
      <c r="L52">
        <v>1018</v>
      </c>
      <c r="M52">
        <v>3</v>
      </c>
      <c r="N52">
        <v>-1</v>
      </c>
      <c r="O52">
        <v>0</v>
      </c>
      <c r="P52" t="s">
        <v>52</v>
      </c>
      <c r="Q52" t="s">
        <v>55</v>
      </c>
      <c r="Y52" t="s">
        <v>49</v>
      </c>
      <c r="Z52">
        <v>844</v>
      </c>
      <c r="AA52" t="s">
        <v>55</v>
      </c>
      <c r="AB52">
        <v>455</v>
      </c>
      <c r="AC52">
        <v>2488</v>
      </c>
      <c r="AD52" t="s">
        <v>49</v>
      </c>
      <c r="AE52" t="s">
        <v>49</v>
      </c>
      <c r="AF52">
        <v>844</v>
      </c>
      <c r="AG52" t="s">
        <v>55</v>
      </c>
      <c r="AH52">
        <v>-988</v>
      </c>
      <c r="AI52">
        <v>5887</v>
      </c>
      <c r="AJ52" t="s">
        <v>49</v>
      </c>
    </row>
    <row r="53" spans="1:44" x14ac:dyDescent="0.3">
      <c r="A53">
        <v>37</v>
      </c>
      <c r="B53" t="s">
        <v>67</v>
      </c>
      <c r="C53" t="s">
        <v>59</v>
      </c>
      <c r="D53" t="s">
        <v>54</v>
      </c>
      <c r="E53" t="s">
        <v>49</v>
      </c>
      <c r="F53">
        <v>228</v>
      </c>
      <c r="G53" t="s">
        <v>55</v>
      </c>
      <c r="H53" t="s">
        <v>49</v>
      </c>
      <c r="I53" t="s">
        <v>50</v>
      </c>
      <c r="J53">
        <v>20</v>
      </c>
      <c r="K53" t="s">
        <v>70</v>
      </c>
      <c r="L53">
        <v>1740</v>
      </c>
      <c r="M53">
        <v>2</v>
      </c>
      <c r="N53">
        <v>-1</v>
      </c>
      <c r="O53">
        <v>0</v>
      </c>
      <c r="P53" t="s">
        <v>52</v>
      </c>
      <c r="Q53" t="s">
        <v>49</v>
      </c>
      <c r="Y53" t="s">
        <v>55</v>
      </c>
      <c r="Z53">
        <v>228</v>
      </c>
      <c r="AA53" t="s">
        <v>55</v>
      </c>
      <c r="AB53">
        <v>-195</v>
      </c>
      <c r="AC53">
        <v>22</v>
      </c>
      <c r="AD53" t="s">
        <v>49</v>
      </c>
      <c r="AE53" t="s">
        <v>49</v>
      </c>
      <c r="AF53">
        <v>228</v>
      </c>
      <c r="AG53" t="s">
        <v>55</v>
      </c>
      <c r="AH53">
        <v>174</v>
      </c>
      <c r="AI53">
        <v>1355</v>
      </c>
      <c r="AJ53" t="s">
        <v>49</v>
      </c>
      <c r="AL53" s="12"/>
      <c r="AM53" s="12"/>
      <c r="AN53" s="12"/>
      <c r="AO53" s="12"/>
      <c r="AP53" s="12"/>
      <c r="AQ53" s="12"/>
      <c r="AR53" s="12"/>
    </row>
    <row r="54" spans="1:44" x14ac:dyDescent="0.3">
      <c r="A54">
        <v>38</v>
      </c>
      <c r="B54" t="s">
        <v>67</v>
      </c>
      <c r="C54" t="s">
        <v>59</v>
      </c>
      <c r="D54" t="s">
        <v>54</v>
      </c>
      <c r="E54" t="s">
        <v>49</v>
      </c>
      <c r="F54">
        <v>50</v>
      </c>
      <c r="G54" t="s">
        <v>49</v>
      </c>
      <c r="H54" t="s">
        <v>49</v>
      </c>
      <c r="I54" t="s">
        <v>50</v>
      </c>
      <c r="J54">
        <v>29</v>
      </c>
      <c r="K54" t="s">
        <v>70</v>
      </c>
      <c r="L54">
        <v>98</v>
      </c>
      <c r="M54">
        <v>2</v>
      </c>
      <c r="N54">
        <v>-1</v>
      </c>
      <c r="O54">
        <v>0</v>
      </c>
      <c r="P54" t="s">
        <v>52</v>
      </c>
      <c r="Q54" t="s">
        <v>49</v>
      </c>
      <c r="Y54" t="s">
        <v>49</v>
      </c>
      <c r="Z54">
        <v>50</v>
      </c>
      <c r="AA54" t="s">
        <v>55</v>
      </c>
      <c r="AB54">
        <v>5426</v>
      </c>
      <c r="AC54">
        <v>331</v>
      </c>
      <c r="AD54" t="s">
        <v>49</v>
      </c>
      <c r="AE54" t="s">
        <v>49</v>
      </c>
      <c r="AF54">
        <v>50</v>
      </c>
      <c r="AG54" t="s">
        <v>55</v>
      </c>
      <c r="AH54">
        <v>69</v>
      </c>
      <c r="AI54">
        <v>16873</v>
      </c>
      <c r="AJ54" t="s">
        <v>49</v>
      </c>
    </row>
    <row r="55" spans="1:44" x14ac:dyDescent="0.3">
      <c r="A55">
        <v>34</v>
      </c>
      <c r="B55" t="s">
        <v>67</v>
      </c>
      <c r="C55" t="s">
        <v>47</v>
      </c>
      <c r="D55" t="s">
        <v>60</v>
      </c>
      <c r="E55" t="s">
        <v>49</v>
      </c>
      <c r="F55">
        <v>1539</v>
      </c>
      <c r="G55" t="s">
        <v>55</v>
      </c>
      <c r="H55" t="s">
        <v>49</v>
      </c>
      <c r="I55" t="s">
        <v>50</v>
      </c>
      <c r="J55">
        <v>15</v>
      </c>
      <c r="K55" t="s">
        <v>62</v>
      </c>
      <c r="L55">
        <v>441</v>
      </c>
      <c r="M55">
        <v>1</v>
      </c>
      <c r="N55">
        <v>56</v>
      </c>
      <c r="O55">
        <v>1</v>
      </c>
      <c r="P55" t="s">
        <v>66</v>
      </c>
      <c r="Q55" t="s">
        <v>55</v>
      </c>
      <c r="Y55" t="s">
        <v>55</v>
      </c>
      <c r="Z55">
        <v>1539</v>
      </c>
      <c r="AA55" t="s">
        <v>55</v>
      </c>
      <c r="AB55">
        <v>0</v>
      </c>
      <c r="AC55">
        <v>505</v>
      </c>
      <c r="AD55" t="s">
        <v>49</v>
      </c>
      <c r="AE55" t="s">
        <v>49</v>
      </c>
      <c r="AF55">
        <v>1539</v>
      </c>
      <c r="AG55" t="s">
        <v>55</v>
      </c>
      <c r="AH55">
        <v>0</v>
      </c>
      <c r="AI55">
        <v>203</v>
      </c>
      <c r="AJ55" t="s">
        <v>49</v>
      </c>
    </row>
    <row r="56" spans="1:44" x14ac:dyDescent="0.3">
      <c r="A56">
        <v>53</v>
      </c>
      <c r="B56" t="s">
        <v>63</v>
      </c>
      <c r="C56" t="s">
        <v>47</v>
      </c>
      <c r="D56" t="s">
        <v>54</v>
      </c>
      <c r="E56" t="s">
        <v>49</v>
      </c>
      <c r="F56">
        <v>2231</v>
      </c>
      <c r="G56" t="s">
        <v>55</v>
      </c>
      <c r="H56" t="s">
        <v>49</v>
      </c>
      <c r="I56" t="s">
        <v>50</v>
      </c>
      <c r="J56">
        <v>14</v>
      </c>
      <c r="K56" t="s">
        <v>73</v>
      </c>
      <c r="L56">
        <v>272</v>
      </c>
      <c r="M56">
        <v>3</v>
      </c>
      <c r="N56">
        <v>-1</v>
      </c>
      <c r="O56">
        <v>0</v>
      </c>
      <c r="P56" t="s">
        <v>52</v>
      </c>
      <c r="Q56" t="s">
        <v>49</v>
      </c>
      <c r="Y56" t="s">
        <v>55</v>
      </c>
      <c r="Z56">
        <v>2231</v>
      </c>
      <c r="AA56" t="s">
        <v>55</v>
      </c>
      <c r="AB56">
        <v>493</v>
      </c>
      <c r="AC56">
        <v>4111</v>
      </c>
      <c r="AD56" t="s">
        <v>49</v>
      </c>
      <c r="AE56" t="s">
        <v>49</v>
      </c>
      <c r="AF56">
        <v>2231</v>
      </c>
      <c r="AG56" t="s">
        <v>55</v>
      </c>
      <c r="AH56">
        <v>593</v>
      </c>
      <c r="AI56">
        <v>338</v>
      </c>
      <c r="AJ56" t="s">
        <v>49</v>
      </c>
    </row>
    <row r="57" spans="1:44" ht="16.8" thickBot="1" x14ac:dyDescent="0.35">
      <c r="A57">
        <v>48</v>
      </c>
      <c r="B57" t="s">
        <v>69</v>
      </c>
      <c r="C57" t="s">
        <v>47</v>
      </c>
      <c r="D57" t="s">
        <v>54</v>
      </c>
      <c r="E57" t="s">
        <v>49</v>
      </c>
      <c r="F57">
        <v>3064</v>
      </c>
      <c r="G57" t="s">
        <v>55</v>
      </c>
      <c r="H57" t="s">
        <v>49</v>
      </c>
      <c r="I57" t="s">
        <v>78</v>
      </c>
      <c r="J57">
        <v>15</v>
      </c>
      <c r="K57" t="s">
        <v>73</v>
      </c>
      <c r="L57">
        <v>159</v>
      </c>
      <c r="M57">
        <v>2</v>
      </c>
      <c r="N57">
        <v>-1</v>
      </c>
      <c r="O57">
        <v>0</v>
      </c>
      <c r="P57" t="s">
        <v>52</v>
      </c>
      <c r="Q57" t="s">
        <v>49</v>
      </c>
      <c r="Y57" t="s">
        <v>55</v>
      </c>
      <c r="Z57">
        <v>3064</v>
      </c>
      <c r="AA57" t="s">
        <v>55</v>
      </c>
      <c r="AB57">
        <v>3777</v>
      </c>
      <c r="AC57">
        <v>52</v>
      </c>
      <c r="AD57" t="s">
        <v>49</v>
      </c>
      <c r="AE57" t="s">
        <v>49</v>
      </c>
      <c r="AF57">
        <v>3064</v>
      </c>
      <c r="AG57" t="s">
        <v>55</v>
      </c>
      <c r="AH57">
        <v>353</v>
      </c>
      <c r="AI57">
        <v>444</v>
      </c>
      <c r="AJ57" t="s">
        <v>49</v>
      </c>
      <c r="AL57" s="11"/>
      <c r="AM57" s="11"/>
      <c r="AN57" s="11"/>
      <c r="AO57" s="11"/>
      <c r="AP57" s="11"/>
      <c r="AQ57" s="11"/>
      <c r="AR57" s="11"/>
    </row>
    <row r="58" spans="1:44" x14ac:dyDescent="0.3">
      <c r="A58">
        <v>57</v>
      </c>
      <c r="B58" t="s">
        <v>58</v>
      </c>
      <c r="C58" t="s">
        <v>47</v>
      </c>
      <c r="D58" t="s">
        <v>54</v>
      </c>
      <c r="E58" t="s">
        <v>49</v>
      </c>
      <c r="F58">
        <v>82</v>
      </c>
      <c r="G58" t="s">
        <v>49</v>
      </c>
      <c r="H58" t="s">
        <v>55</v>
      </c>
      <c r="I58" t="s">
        <v>78</v>
      </c>
      <c r="J58">
        <v>4</v>
      </c>
      <c r="K58" t="s">
        <v>64</v>
      </c>
      <c r="L58">
        <v>140</v>
      </c>
      <c r="M58">
        <v>1</v>
      </c>
      <c r="N58">
        <v>-1</v>
      </c>
      <c r="O58">
        <v>0</v>
      </c>
      <c r="P58" t="s">
        <v>52</v>
      </c>
      <c r="Q58" t="s">
        <v>49</v>
      </c>
      <c r="Y58" t="s">
        <v>49</v>
      </c>
      <c r="Z58">
        <v>82</v>
      </c>
      <c r="AA58" t="s">
        <v>55</v>
      </c>
      <c r="AB58">
        <v>574</v>
      </c>
      <c r="AC58">
        <v>25</v>
      </c>
      <c r="AD58" t="s">
        <v>49</v>
      </c>
      <c r="AE58" t="s">
        <v>55</v>
      </c>
      <c r="AF58">
        <v>82</v>
      </c>
      <c r="AG58" t="s">
        <v>55</v>
      </c>
      <c r="AH58">
        <v>205</v>
      </c>
      <c r="AI58">
        <v>360</v>
      </c>
      <c r="AJ58" t="s">
        <v>49</v>
      </c>
    </row>
    <row r="59" spans="1:44" x14ac:dyDescent="0.3">
      <c r="A59">
        <v>33</v>
      </c>
      <c r="B59" t="s">
        <v>65</v>
      </c>
      <c r="C59" t="s">
        <v>59</v>
      </c>
      <c r="D59" t="s">
        <v>60</v>
      </c>
      <c r="E59" t="s">
        <v>49</v>
      </c>
      <c r="F59">
        <v>2155</v>
      </c>
      <c r="G59" t="s">
        <v>49</v>
      </c>
      <c r="H59" t="s">
        <v>49</v>
      </c>
      <c r="I59" t="s">
        <v>50</v>
      </c>
      <c r="J59">
        <v>17</v>
      </c>
      <c r="K59" t="s">
        <v>75</v>
      </c>
      <c r="L59">
        <v>295</v>
      </c>
      <c r="M59">
        <v>1</v>
      </c>
      <c r="N59">
        <v>-1</v>
      </c>
      <c r="O59">
        <v>0</v>
      </c>
      <c r="P59" t="s">
        <v>52</v>
      </c>
      <c r="Q59" t="s">
        <v>49</v>
      </c>
      <c r="Y59" t="s">
        <v>49</v>
      </c>
      <c r="Z59">
        <v>2155</v>
      </c>
      <c r="AA59" t="s">
        <v>55</v>
      </c>
      <c r="AB59">
        <v>427</v>
      </c>
      <c r="AC59">
        <v>419</v>
      </c>
      <c r="AD59" t="s">
        <v>49</v>
      </c>
      <c r="AE59" t="s">
        <v>49</v>
      </c>
      <c r="AF59">
        <v>2155</v>
      </c>
      <c r="AG59" t="s">
        <v>55</v>
      </c>
      <c r="AH59">
        <v>1147</v>
      </c>
      <c r="AI59">
        <v>0</v>
      </c>
      <c r="AJ59" t="s">
        <v>49</v>
      </c>
    </row>
    <row r="60" spans="1:44" x14ac:dyDescent="0.3">
      <c r="A60">
        <v>36</v>
      </c>
      <c r="B60" t="s">
        <v>77</v>
      </c>
      <c r="C60" t="s">
        <v>59</v>
      </c>
      <c r="D60" t="s">
        <v>54</v>
      </c>
      <c r="E60" t="s">
        <v>49</v>
      </c>
      <c r="F60">
        <v>101</v>
      </c>
      <c r="G60" t="s">
        <v>55</v>
      </c>
      <c r="H60" t="s">
        <v>55</v>
      </c>
      <c r="I60" t="s">
        <v>52</v>
      </c>
      <c r="J60">
        <v>26</v>
      </c>
      <c r="K60" t="s">
        <v>56</v>
      </c>
      <c r="L60">
        <v>314</v>
      </c>
      <c r="M60">
        <v>1</v>
      </c>
      <c r="N60">
        <v>-1</v>
      </c>
      <c r="O60">
        <v>0</v>
      </c>
      <c r="P60" t="s">
        <v>52</v>
      </c>
      <c r="Q60" t="s">
        <v>49</v>
      </c>
      <c r="Y60" t="s">
        <v>55</v>
      </c>
      <c r="Z60">
        <v>101</v>
      </c>
      <c r="AA60" t="s">
        <v>55</v>
      </c>
      <c r="AB60">
        <v>483</v>
      </c>
      <c r="AC60">
        <v>-231</v>
      </c>
      <c r="AD60" t="s">
        <v>49</v>
      </c>
      <c r="AE60" t="s">
        <v>55</v>
      </c>
      <c r="AF60">
        <v>101</v>
      </c>
      <c r="AG60" t="s">
        <v>55</v>
      </c>
      <c r="AH60">
        <v>8545</v>
      </c>
      <c r="AI60">
        <v>2</v>
      </c>
      <c r="AJ60" t="s">
        <v>49</v>
      </c>
    </row>
    <row r="61" spans="1:44" x14ac:dyDescent="0.3">
      <c r="A61">
        <v>54</v>
      </c>
      <c r="B61" t="s">
        <v>67</v>
      </c>
      <c r="C61" t="s">
        <v>74</v>
      </c>
      <c r="D61" t="s">
        <v>54</v>
      </c>
      <c r="E61" t="s">
        <v>49</v>
      </c>
      <c r="F61">
        <v>784</v>
      </c>
      <c r="G61" t="s">
        <v>55</v>
      </c>
      <c r="H61" t="s">
        <v>55</v>
      </c>
      <c r="I61" t="s">
        <v>52</v>
      </c>
      <c r="J61">
        <v>15</v>
      </c>
      <c r="K61" t="s">
        <v>56</v>
      </c>
      <c r="L61">
        <v>579</v>
      </c>
      <c r="M61">
        <v>1</v>
      </c>
      <c r="N61">
        <v>-1</v>
      </c>
      <c r="O61">
        <v>0</v>
      </c>
      <c r="P61" t="s">
        <v>52</v>
      </c>
      <c r="Q61" t="s">
        <v>49</v>
      </c>
      <c r="Y61" t="s">
        <v>55</v>
      </c>
      <c r="Z61">
        <v>784</v>
      </c>
      <c r="AA61" t="s">
        <v>55</v>
      </c>
      <c r="AB61">
        <v>0</v>
      </c>
      <c r="AC61">
        <v>462</v>
      </c>
      <c r="AD61" t="s">
        <v>49</v>
      </c>
      <c r="AE61" t="s">
        <v>55</v>
      </c>
      <c r="AF61">
        <v>784</v>
      </c>
      <c r="AG61" t="s">
        <v>55</v>
      </c>
      <c r="AH61">
        <v>2</v>
      </c>
      <c r="AI61">
        <v>6248</v>
      </c>
      <c r="AJ61" t="s">
        <v>49</v>
      </c>
    </row>
    <row r="62" spans="1:44" x14ac:dyDescent="0.3">
      <c r="A62">
        <v>41</v>
      </c>
      <c r="B62" t="s">
        <v>63</v>
      </c>
      <c r="C62" t="s">
        <v>47</v>
      </c>
      <c r="D62" t="s">
        <v>48</v>
      </c>
      <c r="E62" t="s">
        <v>49</v>
      </c>
      <c r="F62">
        <v>-516</v>
      </c>
      <c r="G62" t="s">
        <v>49</v>
      </c>
      <c r="H62" t="s">
        <v>55</v>
      </c>
      <c r="I62" t="s">
        <v>78</v>
      </c>
      <c r="J62">
        <v>8</v>
      </c>
      <c r="K62" t="s">
        <v>73</v>
      </c>
      <c r="L62">
        <v>554</v>
      </c>
      <c r="M62">
        <v>3</v>
      </c>
      <c r="N62">
        <v>-1</v>
      </c>
      <c r="O62">
        <v>0</v>
      </c>
      <c r="P62" t="s">
        <v>52</v>
      </c>
      <c r="Q62" t="s">
        <v>49</v>
      </c>
      <c r="Y62" t="s">
        <v>49</v>
      </c>
      <c r="Z62">
        <v>-516</v>
      </c>
      <c r="AA62" t="s">
        <v>55</v>
      </c>
      <c r="AB62">
        <v>1517</v>
      </c>
      <c r="AC62">
        <v>119</v>
      </c>
      <c r="AD62" t="s">
        <v>49</v>
      </c>
      <c r="AE62" t="s">
        <v>55</v>
      </c>
      <c r="AF62">
        <v>-516</v>
      </c>
      <c r="AG62" t="s">
        <v>55</v>
      </c>
      <c r="AH62">
        <v>276</v>
      </c>
      <c r="AI62">
        <v>412</v>
      </c>
      <c r="AJ62" t="s">
        <v>49</v>
      </c>
    </row>
    <row r="63" spans="1:44" x14ac:dyDescent="0.3">
      <c r="A63">
        <v>63</v>
      </c>
      <c r="B63" t="s">
        <v>77</v>
      </c>
      <c r="C63" t="s">
        <v>47</v>
      </c>
      <c r="D63" t="s">
        <v>54</v>
      </c>
      <c r="E63" t="s">
        <v>49</v>
      </c>
      <c r="F63">
        <v>415</v>
      </c>
      <c r="G63" t="s">
        <v>55</v>
      </c>
      <c r="H63" t="s">
        <v>49</v>
      </c>
      <c r="I63" t="s">
        <v>50</v>
      </c>
      <c r="J63">
        <v>7</v>
      </c>
      <c r="K63" t="s">
        <v>51</v>
      </c>
      <c r="L63">
        <v>323</v>
      </c>
      <c r="M63">
        <v>1</v>
      </c>
      <c r="N63">
        <v>-1</v>
      </c>
      <c r="O63">
        <v>0</v>
      </c>
      <c r="P63" t="s">
        <v>52</v>
      </c>
      <c r="Q63" t="s">
        <v>49</v>
      </c>
      <c r="Y63" t="s">
        <v>55</v>
      </c>
      <c r="Z63">
        <v>415</v>
      </c>
      <c r="AA63" t="s">
        <v>55</v>
      </c>
      <c r="AB63">
        <v>217</v>
      </c>
      <c r="AC63">
        <v>586</v>
      </c>
      <c r="AD63" t="s">
        <v>49</v>
      </c>
      <c r="AE63" t="s">
        <v>49</v>
      </c>
      <c r="AF63">
        <v>415</v>
      </c>
      <c r="AG63" t="s">
        <v>55</v>
      </c>
      <c r="AH63">
        <v>179</v>
      </c>
      <c r="AI63">
        <v>344</v>
      </c>
      <c r="AJ63" t="s">
        <v>49</v>
      </c>
    </row>
    <row r="64" spans="1:44" x14ac:dyDescent="0.3">
      <c r="A64">
        <v>48</v>
      </c>
      <c r="B64" t="s">
        <v>58</v>
      </c>
      <c r="C64" t="s">
        <v>47</v>
      </c>
      <c r="D64" t="s">
        <v>60</v>
      </c>
      <c r="E64" t="s">
        <v>49</v>
      </c>
      <c r="F64">
        <v>5887</v>
      </c>
      <c r="G64" t="s">
        <v>49</v>
      </c>
      <c r="H64" t="s">
        <v>49</v>
      </c>
      <c r="I64" t="s">
        <v>50</v>
      </c>
      <c r="J64">
        <v>13</v>
      </c>
      <c r="K64" t="s">
        <v>70</v>
      </c>
      <c r="L64">
        <v>227</v>
      </c>
      <c r="M64">
        <v>2</v>
      </c>
      <c r="N64">
        <v>-1</v>
      </c>
      <c r="O64">
        <v>0</v>
      </c>
      <c r="P64" t="s">
        <v>52</v>
      </c>
      <c r="Q64" t="s">
        <v>49</v>
      </c>
      <c r="X64" s="7"/>
      <c r="Y64" t="s">
        <v>49</v>
      </c>
      <c r="Z64">
        <v>5887</v>
      </c>
      <c r="AA64" t="s">
        <v>55</v>
      </c>
      <c r="AB64">
        <v>1808</v>
      </c>
      <c r="AC64">
        <v>228</v>
      </c>
      <c r="AD64" t="s">
        <v>49</v>
      </c>
      <c r="AE64" t="s">
        <v>49</v>
      </c>
      <c r="AF64">
        <v>5887</v>
      </c>
      <c r="AG64" t="s">
        <v>55</v>
      </c>
      <c r="AH64">
        <v>214</v>
      </c>
      <c r="AI64">
        <v>3222</v>
      </c>
      <c r="AJ64" t="s">
        <v>49</v>
      </c>
    </row>
    <row r="65" spans="1:36" x14ac:dyDescent="0.3">
      <c r="A65">
        <v>48</v>
      </c>
      <c r="B65" t="s">
        <v>53</v>
      </c>
      <c r="C65" t="s">
        <v>47</v>
      </c>
      <c r="D65" t="s">
        <v>54</v>
      </c>
      <c r="E65" t="s">
        <v>49</v>
      </c>
      <c r="F65">
        <v>1355</v>
      </c>
      <c r="G65" t="s">
        <v>49</v>
      </c>
      <c r="H65" t="s">
        <v>49</v>
      </c>
      <c r="I65" t="s">
        <v>50</v>
      </c>
      <c r="J65">
        <v>4</v>
      </c>
      <c r="K65" t="s">
        <v>73</v>
      </c>
      <c r="L65">
        <v>134</v>
      </c>
      <c r="M65">
        <v>2</v>
      </c>
      <c r="N65">
        <v>-1</v>
      </c>
      <c r="O65">
        <v>0</v>
      </c>
      <c r="P65" t="s">
        <v>52</v>
      </c>
      <c r="Q65" t="s">
        <v>49</v>
      </c>
      <c r="X65" s="7"/>
      <c r="Y65" t="s">
        <v>49</v>
      </c>
      <c r="Z65">
        <v>1355</v>
      </c>
      <c r="AA65" t="s">
        <v>55</v>
      </c>
      <c r="AB65">
        <v>1890</v>
      </c>
      <c r="AC65">
        <v>4659</v>
      </c>
      <c r="AD65" t="s">
        <v>49</v>
      </c>
      <c r="AE65" t="s">
        <v>49</v>
      </c>
      <c r="AF65">
        <v>1355</v>
      </c>
      <c r="AG65" t="s">
        <v>55</v>
      </c>
      <c r="AH65">
        <v>1760</v>
      </c>
      <c r="AI65">
        <v>174</v>
      </c>
      <c r="AJ65" t="s">
        <v>49</v>
      </c>
    </row>
    <row r="66" spans="1:36" x14ac:dyDescent="0.3">
      <c r="A66">
        <v>56</v>
      </c>
      <c r="B66" t="s">
        <v>69</v>
      </c>
      <c r="C66" t="s">
        <v>47</v>
      </c>
      <c r="D66" t="s">
        <v>54</v>
      </c>
      <c r="E66" t="s">
        <v>49</v>
      </c>
      <c r="F66">
        <v>16873</v>
      </c>
      <c r="G66" t="s">
        <v>49</v>
      </c>
      <c r="H66" t="s">
        <v>49</v>
      </c>
      <c r="I66" t="s">
        <v>50</v>
      </c>
      <c r="J66">
        <v>7</v>
      </c>
      <c r="K66" t="s">
        <v>51</v>
      </c>
      <c r="L66">
        <v>223</v>
      </c>
      <c r="M66">
        <v>1</v>
      </c>
      <c r="N66">
        <v>-1</v>
      </c>
      <c r="O66">
        <v>0</v>
      </c>
      <c r="P66" t="s">
        <v>52</v>
      </c>
      <c r="Q66" t="s">
        <v>49</v>
      </c>
      <c r="X66" s="7"/>
      <c r="Y66" t="s">
        <v>49</v>
      </c>
      <c r="Z66">
        <v>16873</v>
      </c>
      <c r="AA66" t="s">
        <v>55</v>
      </c>
      <c r="AB66">
        <v>2693</v>
      </c>
      <c r="AC66">
        <v>0</v>
      </c>
      <c r="AD66" t="s">
        <v>49</v>
      </c>
      <c r="AE66" t="s">
        <v>49</v>
      </c>
      <c r="AF66">
        <v>16873</v>
      </c>
      <c r="AG66" t="s">
        <v>55</v>
      </c>
      <c r="AH66">
        <v>447</v>
      </c>
      <c r="AI66">
        <v>388</v>
      </c>
      <c r="AJ66" t="s">
        <v>49</v>
      </c>
    </row>
    <row r="67" spans="1:36" x14ac:dyDescent="0.3">
      <c r="A67">
        <v>51</v>
      </c>
      <c r="B67" t="s">
        <v>63</v>
      </c>
      <c r="C67" t="s">
        <v>74</v>
      </c>
      <c r="D67" t="s">
        <v>54</v>
      </c>
      <c r="E67" t="s">
        <v>49</v>
      </c>
      <c r="F67">
        <v>203</v>
      </c>
      <c r="G67" t="s">
        <v>55</v>
      </c>
      <c r="H67" t="s">
        <v>49</v>
      </c>
      <c r="I67" t="s">
        <v>50</v>
      </c>
      <c r="J67">
        <v>8</v>
      </c>
      <c r="K67" t="s">
        <v>56</v>
      </c>
      <c r="L67">
        <v>134</v>
      </c>
      <c r="M67">
        <v>1</v>
      </c>
      <c r="N67">
        <v>170</v>
      </c>
      <c r="O67">
        <v>5</v>
      </c>
      <c r="P67" t="s">
        <v>57</v>
      </c>
      <c r="Q67" t="s">
        <v>49</v>
      </c>
      <c r="X67" s="7"/>
      <c r="Y67" t="s">
        <v>55</v>
      </c>
      <c r="Z67">
        <v>203</v>
      </c>
      <c r="AA67" t="s">
        <v>55</v>
      </c>
      <c r="AB67">
        <v>-55</v>
      </c>
      <c r="AC67">
        <v>0</v>
      </c>
      <c r="AD67" t="s">
        <v>49</v>
      </c>
      <c r="AE67" t="s">
        <v>49</v>
      </c>
      <c r="AF67">
        <v>203</v>
      </c>
      <c r="AG67" t="s">
        <v>55</v>
      </c>
      <c r="AH67">
        <v>832</v>
      </c>
      <c r="AI67">
        <v>219</v>
      </c>
      <c r="AJ67" t="s">
        <v>49</v>
      </c>
    </row>
    <row r="68" spans="1:36" x14ac:dyDescent="0.3">
      <c r="A68">
        <v>31</v>
      </c>
      <c r="B68" t="s">
        <v>53</v>
      </c>
      <c r="C68" t="s">
        <v>47</v>
      </c>
      <c r="D68" t="s">
        <v>54</v>
      </c>
      <c r="E68" t="s">
        <v>49</v>
      </c>
      <c r="F68">
        <v>338</v>
      </c>
      <c r="G68" t="s">
        <v>55</v>
      </c>
      <c r="H68" t="s">
        <v>49</v>
      </c>
      <c r="I68" t="s">
        <v>50</v>
      </c>
      <c r="J68">
        <v>28</v>
      </c>
      <c r="K68" t="s">
        <v>72</v>
      </c>
      <c r="L68">
        <v>155</v>
      </c>
      <c r="M68">
        <v>1</v>
      </c>
      <c r="N68">
        <v>-1</v>
      </c>
      <c r="O68">
        <v>0</v>
      </c>
      <c r="P68" t="s">
        <v>52</v>
      </c>
      <c r="Q68" t="s">
        <v>49</v>
      </c>
      <c r="X68" s="7"/>
      <c r="Y68" t="s">
        <v>55</v>
      </c>
      <c r="Z68">
        <v>338</v>
      </c>
      <c r="AA68" t="s">
        <v>55</v>
      </c>
      <c r="AB68">
        <v>168</v>
      </c>
      <c r="AC68">
        <v>6313</v>
      </c>
      <c r="AD68" t="s">
        <v>49</v>
      </c>
      <c r="AE68" t="s">
        <v>49</v>
      </c>
      <c r="AF68">
        <v>338</v>
      </c>
      <c r="AG68" t="s">
        <v>55</v>
      </c>
      <c r="AH68">
        <v>0</v>
      </c>
      <c r="AI68">
        <v>451</v>
      </c>
      <c r="AJ68" t="s">
        <v>49</v>
      </c>
    </row>
    <row r="69" spans="1:36" x14ac:dyDescent="0.3">
      <c r="A69">
        <v>29</v>
      </c>
      <c r="B69" t="s">
        <v>67</v>
      </c>
      <c r="C69" t="s">
        <v>47</v>
      </c>
      <c r="D69" t="s">
        <v>54</v>
      </c>
      <c r="E69" t="s">
        <v>49</v>
      </c>
      <c r="F69">
        <v>444</v>
      </c>
      <c r="G69" t="s">
        <v>55</v>
      </c>
      <c r="H69" t="s">
        <v>49</v>
      </c>
      <c r="I69" t="s">
        <v>50</v>
      </c>
      <c r="J69">
        <v>21</v>
      </c>
      <c r="K69" t="s">
        <v>73</v>
      </c>
      <c r="L69">
        <v>130</v>
      </c>
      <c r="M69">
        <v>4</v>
      </c>
      <c r="N69">
        <v>-1</v>
      </c>
      <c r="O69">
        <v>0</v>
      </c>
      <c r="P69" t="s">
        <v>52</v>
      </c>
      <c r="Q69" t="s">
        <v>49</v>
      </c>
      <c r="X69" s="7"/>
      <c r="Y69" t="s">
        <v>55</v>
      </c>
      <c r="Z69">
        <v>444</v>
      </c>
      <c r="AA69" t="s">
        <v>55</v>
      </c>
      <c r="AB69">
        <v>0</v>
      </c>
      <c r="AC69">
        <v>948</v>
      </c>
      <c r="AD69" t="s">
        <v>49</v>
      </c>
      <c r="AE69" t="s">
        <v>49</v>
      </c>
      <c r="AF69">
        <v>444</v>
      </c>
      <c r="AG69" t="s">
        <v>55</v>
      </c>
      <c r="AH69">
        <v>219</v>
      </c>
      <c r="AI69">
        <v>5</v>
      </c>
      <c r="AJ69" t="s">
        <v>49</v>
      </c>
    </row>
    <row r="70" spans="1:36" x14ac:dyDescent="0.3">
      <c r="A70">
        <v>41</v>
      </c>
      <c r="B70" t="s">
        <v>58</v>
      </c>
      <c r="C70" t="s">
        <v>47</v>
      </c>
      <c r="D70" t="s">
        <v>54</v>
      </c>
      <c r="E70" t="s">
        <v>49</v>
      </c>
      <c r="F70">
        <v>0</v>
      </c>
      <c r="G70" t="s">
        <v>49</v>
      </c>
      <c r="H70" t="s">
        <v>55</v>
      </c>
      <c r="I70" t="s">
        <v>50</v>
      </c>
      <c r="J70">
        <v>7</v>
      </c>
      <c r="K70" t="s">
        <v>73</v>
      </c>
      <c r="L70">
        <v>630</v>
      </c>
      <c r="M70">
        <v>3</v>
      </c>
      <c r="N70">
        <v>-1</v>
      </c>
      <c r="O70">
        <v>0</v>
      </c>
      <c r="P70" t="s">
        <v>52</v>
      </c>
      <c r="Q70" t="s">
        <v>49</v>
      </c>
      <c r="X70" s="7"/>
      <c r="Y70" t="s">
        <v>49</v>
      </c>
      <c r="Z70">
        <v>0</v>
      </c>
      <c r="AA70" t="s">
        <v>55</v>
      </c>
      <c r="AB70">
        <v>-715</v>
      </c>
      <c r="AC70">
        <v>106</v>
      </c>
      <c r="AD70" t="s">
        <v>49</v>
      </c>
      <c r="AE70" t="s">
        <v>55</v>
      </c>
      <c r="AF70">
        <v>0</v>
      </c>
      <c r="AG70" t="s">
        <v>55</v>
      </c>
      <c r="AH70">
        <v>0</v>
      </c>
      <c r="AI70">
        <v>657</v>
      </c>
      <c r="AJ70" t="s">
        <v>49</v>
      </c>
    </row>
    <row r="71" spans="1:36" x14ac:dyDescent="0.3">
      <c r="A71">
        <v>32</v>
      </c>
      <c r="B71" t="s">
        <v>67</v>
      </c>
      <c r="C71" t="s">
        <v>59</v>
      </c>
      <c r="D71" t="s">
        <v>60</v>
      </c>
      <c r="E71" t="s">
        <v>49</v>
      </c>
      <c r="F71">
        <v>360</v>
      </c>
      <c r="G71" t="s">
        <v>49</v>
      </c>
      <c r="H71" t="s">
        <v>49</v>
      </c>
      <c r="I71" t="s">
        <v>50</v>
      </c>
      <c r="J71">
        <v>19</v>
      </c>
      <c r="K71" t="s">
        <v>75</v>
      </c>
      <c r="L71">
        <v>164</v>
      </c>
      <c r="M71">
        <v>2</v>
      </c>
      <c r="N71">
        <v>-1</v>
      </c>
      <c r="O71">
        <v>0</v>
      </c>
      <c r="P71" t="s">
        <v>52</v>
      </c>
      <c r="Q71" t="s">
        <v>49</v>
      </c>
      <c r="X71" s="7"/>
      <c r="Y71" t="s">
        <v>49</v>
      </c>
      <c r="Z71">
        <v>360</v>
      </c>
      <c r="AA71" t="s">
        <v>55</v>
      </c>
      <c r="AB71">
        <v>0</v>
      </c>
      <c r="AC71">
        <v>1906</v>
      </c>
      <c r="AD71" t="s">
        <v>49</v>
      </c>
      <c r="AE71" t="s">
        <v>49</v>
      </c>
      <c r="AF71">
        <v>360</v>
      </c>
      <c r="AG71" t="s">
        <v>55</v>
      </c>
      <c r="AH71">
        <v>278</v>
      </c>
      <c r="AI71">
        <v>1315</v>
      </c>
      <c r="AJ71" t="s">
        <v>49</v>
      </c>
    </row>
    <row r="72" spans="1:36" x14ac:dyDescent="0.3">
      <c r="A72">
        <v>37</v>
      </c>
      <c r="B72" t="s">
        <v>58</v>
      </c>
      <c r="C72" t="s">
        <v>47</v>
      </c>
      <c r="D72" t="s">
        <v>60</v>
      </c>
      <c r="E72" t="s">
        <v>49</v>
      </c>
      <c r="F72">
        <v>0</v>
      </c>
      <c r="G72" t="s">
        <v>49</v>
      </c>
      <c r="H72" t="s">
        <v>49</v>
      </c>
      <c r="I72" t="s">
        <v>50</v>
      </c>
      <c r="J72">
        <v>16</v>
      </c>
      <c r="K72" t="s">
        <v>73</v>
      </c>
      <c r="L72">
        <v>268</v>
      </c>
      <c r="M72">
        <v>2</v>
      </c>
      <c r="N72">
        <v>182</v>
      </c>
      <c r="O72">
        <v>3</v>
      </c>
      <c r="P72" t="s">
        <v>79</v>
      </c>
      <c r="Q72" t="s">
        <v>55</v>
      </c>
      <c r="X72" s="7"/>
      <c r="Y72" t="s">
        <v>49</v>
      </c>
      <c r="Z72">
        <v>0</v>
      </c>
      <c r="AA72" t="s">
        <v>55</v>
      </c>
      <c r="AB72">
        <v>769</v>
      </c>
      <c r="AC72">
        <v>8104</v>
      </c>
      <c r="AD72" t="s">
        <v>49</v>
      </c>
      <c r="AE72" t="s">
        <v>49</v>
      </c>
      <c r="AF72">
        <v>0</v>
      </c>
      <c r="AG72" t="s">
        <v>55</v>
      </c>
      <c r="AH72">
        <v>0</v>
      </c>
      <c r="AI72">
        <v>1466</v>
      </c>
      <c r="AJ72" t="s">
        <v>49</v>
      </c>
    </row>
    <row r="73" spans="1:36" x14ac:dyDescent="0.3">
      <c r="A73">
        <v>42</v>
      </c>
      <c r="B73" t="s">
        <v>68</v>
      </c>
      <c r="C73" t="s">
        <v>74</v>
      </c>
      <c r="D73" t="s">
        <v>60</v>
      </c>
      <c r="E73" t="s">
        <v>55</v>
      </c>
      <c r="F73">
        <v>2</v>
      </c>
      <c r="G73" t="s">
        <v>55</v>
      </c>
      <c r="H73" t="s">
        <v>49</v>
      </c>
      <c r="I73" t="s">
        <v>52</v>
      </c>
      <c r="J73">
        <v>5</v>
      </c>
      <c r="K73" t="s">
        <v>56</v>
      </c>
      <c r="L73">
        <v>380</v>
      </c>
      <c r="M73">
        <v>1</v>
      </c>
      <c r="N73">
        <v>-1</v>
      </c>
      <c r="O73">
        <v>0</v>
      </c>
      <c r="P73" t="s">
        <v>52</v>
      </c>
      <c r="Q73" t="s">
        <v>49</v>
      </c>
      <c r="X73" s="7"/>
      <c r="Y73" t="s">
        <v>55</v>
      </c>
      <c r="Z73">
        <v>2</v>
      </c>
      <c r="AA73" t="s">
        <v>55</v>
      </c>
      <c r="AB73">
        <v>428</v>
      </c>
      <c r="AC73">
        <v>501</v>
      </c>
      <c r="AD73" t="s">
        <v>49</v>
      </c>
      <c r="AE73" t="s">
        <v>49</v>
      </c>
      <c r="AF73">
        <v>2</v>
      </c>
      <c r="AG73" t="s">
        <v>55</v>
      </c>
      <c r="AH73">
        <v>0</v>
      </c>
      <c r="AI73">
        <v>293</v>
      </c>
      <c r="AJ73" t="s">
        <v>49</v>
      </c>
    </row>
    <row r="74" spans="1:36" x14ac:dyDescent="0.3">
      <c r="A74">
        <v>31</v>
      </c>
      <c r="B74" t="s">
        <v>58</v>
      </c>
      <c r="C74" t="s">
        <v>59</v>
      </c>
      <c r="D74" t="s">
        <v>60</v>
      </c>
      <c r="E74" t="s">
        <v>49</v>
      </c>
      <c r="F74">
        <v>6248</v>
      </c>
      <c r="G74" t="s">
        <v>55</v>
      </c>
      <c r="H74" t="s">
        <v>49</v>
      </c>
      <c r="I74" t="s">
        <v>52</v>
      </c>
      <c r="J74">
        <v>9</v>
      </c>
      <c r="K74" t="s">
        <v>56</v>
      </c>
      <c r="L74">
        <v>154</v>
      </c>
      <c r="M74">
        <v>2</v>
      </c>
      <c r="N74">
        <v>-1</v>
      </c>
      <c r="O74">
        <v>0</v>
      </c>
      <c r="P74" t="s">
        <v>52</v>
      </c>
      <c r="Q74" t="s">
        <v>49</v>
      </c>
      <c r="X74" s="7"/>
      <c r="Y74" t="s">
        <v>55</v>
      </c>
      <c r="Z74">
        <v>6248</v>
      </c>
      <c r="AA74" t="s">
        <v>55</v>
      </c>
      <c r="AB74">
        <v>-970</v>
      </c>
      <c r="AC74">
        <v>308</v>
      </c>
      <c r="AD74" t="s">
        <v>49</v>
      </c>
      <c r="AE74" t="s">
        <v>49</v>
      </c>
      <c r="AF74">
        <v>6248</v>
      </c>
      <c r="AG74" t="s">
        <v>55</v>
      </c>
      <c r="AH74">
        <v>168</v>
      </c>
      <c r="AI74">
        <v>424</v>
      </c>
      <c r="AJ74" t="s">
        <v>49</v>
      </c>
    </row>
    <row r="75" spans="1:36" x14ac:dyDescent="0.3">
      <c r="A75">
        <v>41</v>
      </c>
      <c r="B75" t="s">
        <v>53</v>
      </c>
      <c r="C75" t="s">
        <v>47</v>
      </c>
      <c r="D75" t="s">
        <v>60</v>
      </c>
      <c r="E75" t="s">
        <v>49</v>
      </c>
      <c r="F75">
        <v>412</v>
      </c>
      <c r="G75" t="s">
        <v>55</v>
      </c>
      <c r="H75" t="s">
        <v>49</v>
      </c>
      <c r="I75" t="s">
        <v>52</v>
      </c>
      <c r="J75">
        <v>3</v>
      </c>
      <c r="K75" t="s">
        <v>62</v>
      </c>
      <c r="L75">
        <v>154</v>
      </c>
      <c r="M75">
        <v>5</v>
      </c>
      <c r="N75">
        <v>-1</v>
      </c>
      <c r="O75">
        <v>0</v>
      </c>
      <c r="P75" t="s">
        <v>52</v>
      </c>
      <c r="Q75" t="s">
        <v>49</v>
      </c>
      <c r="X75" s="7"/>
      <c r="Y75" t="s">
        <v>55</v>
      </c>
      <c r="Z75">
        <v>412</v>
      </c>
      <c r="AA75" t="s">
        <v>55</v>
      </c>
      <c r="AB75">
        <v>0</v>
      </c>
      <c r="AC75">
        <v>602</v>
      </c>
      <c r="AD75" t="s">
        <v>49</v>
      </c>
      <c r="AE75" t="s">
        <v>49</v>
      </c>
      <c r="AF75">
        <v>412</v>
      </c>
      <c r="AG75" t="s">
        <v>55</v>
      </c>
      <c r="AH75">
        <v>517</v>
      </c>
      <c r="AI75">
        <v>1831</v>
      </c>
      <c r="AJ75" t="s">
        <v>49</v>
      </c>
    </row>
    <row r="76" spans="1:36" x14ac:dyDescent="0.3">
      <c r="A76">
        <v>56</v>
      </c>
      <c r="B76" t="s">
        <v>77</v>
      </c>
      <c r="C76" t="s">
        <v>47</v>
      </c>
      <c r="D76" t="s">
        <v>54</v>
      </c>
      <c r="E76" t="s">
        <v>49</v>
      </c>
      <c r="F76">
        <v>344</v>
      </c>
      <c r="G76" t="s">
        <v>55</v>
      </c>
      <c r="H76" t="s">
        <v>49</v>
      </c>
      <c r="I76" t="s">
        <v>52</v>
      </c>
      <c r="J76">
        <v>15</v>
      </c>
      <c r="K76" t="s">
        <v>56</v>
      </c>
      <c r="L76">
        <v>221</v>
      </c>
      <c r="M76">
        <v>1</v>
      </c>
      <c r="N76">
        <v>-1</v>
      </c>
      <c r="O76">
        <v>0</v>
      </c>
      <c r="P76" t="s">
        <v>52</v>
      </c>
      <c r="Q76" t="s">
        <v>49</v>
      </c>
      <c r="X76" s="7"/>
      <c r="Y76" t="s">
        <v>55</v>
      </c>
      <c r="Z76">
        <v>344</v>
      </c>
      <c r="AA76" t="s">
        <v>55</v>
      </c>
      <c r="AB76">
        <v>1877</v>
      </c>
      <c r="AC76">
        <v>50</v>
      </c>
      <c r="AD76" t="s">
        <v>49</v>
      </c>
      <c r="AE76" t="s">
        <v>49</v>
      </c>
      <c r="AF76">
        <v>344</v>
      </c>
      <c r="AG76" t="s">
        <v>55</v>
      </c>
      <c r="AH76">
        <v>-285</v>
      </c>
      <c r="AI76">
        <v>111</v>
      </c>
      <c r="AJ76" t="s">
        <v>49</v>
      </c>
    </row>
    <row r="77" spans="1:36" x14ac:dyDescent="0.3">
      <c r="A77">
        <v>54</v>
      </c>
      <c r="B77" t="s">
        <v>58</v>
      </c>
      <c r="C77" t="s">
        <v>74</v>
      </c>
      <c r="D77" t="s">
        <v>60</v>
      </c>
      <c r="E77" t="s">
        <v>49</v>
      </c>
      <c r="F77">
        <v>3222</v>
      </c>
      <c r="G77" t="s">
        <v>49</v>
      </c>
      <c r="H77" t="s">
        <v>49</v>
      </c>
      <c r="I77" t="s">
        <v>50</v>
      </c>
      <c r="J77">
        <v>14</v>
      </c>
      <c r="K77" t="s">
        <v>70</v>
      </c>
      <c r="L77">
        <v>67</v>
      </c>
      <c r="M77">
        <v>2</v>
      </c>
      <c r="N77">
        <v>-1</v>
      </c>
      <c r="O77">
        <v>0</v>
      </c>
      <c r="P77" t="s">
        <v>52</v>
      </c>
      <c r="Q77" t="s">
        <v>49</v>
      </c>
      <c r="X77" s="7"/>
      <c r="Y77" t="s">
        <v>49</v>
      </c>
      <c r="Z77">
        <v>3222</v>
      </c>
      <c r="AA77" t="s">
        <v>55</v>
      </c>
      <c r="AB77">
        <v>874</v>
      </c>
      <c r="AC77">
        <v>20</v>
      </c>
      <c r="AD77" t="s">
        <v>49</v>
      </c>
      <c r="AE77" t="s">
        <v>49</v>
      </c>
      <c r="AF77">
        <v>3222</v>
      </c>
      <c r="AG77" t="s">
        <v>55</v>
      </c>
      <c r="AH77">
        <v>167</v>
      </c>
      <c r="AI77">
        <v>455</v>
      </c>
      <c r="AJ77" t="s">
        <v>49</v>
      </c>
    </row>
    <row r="78" spans="1:36" x14ac:dyDescent="0.3">
      <c r="A78">
        <v>41</v>
      </c>
      <c r="B78" t="s">
        <v>63</v>
      </c>
      <c r="C78" t="s">
        <v>74</v>
      </c>
      <c r="D78" t="s">
        <v>54</v>
      </c>
      <c r="E78" t="s">
        <v>49</v>
      </c>
      <c r="F78">
        <v>174</v>
      </c>
      <c r="G78" t="s">
        <v>55</v>
      </c>
      <c r="H78" t="s">
        <v>49</v>
      </c>
      <c r="I78" t="s">
        <v>50</v>
      </c>
      <c r="J78">
        <v>14</v>
      </c>
      <c r="K78" t="s">
        <v>56</v>
      </c>
      <c r="L78">
        <v>367</v>
      </c>
      <c r="M78">
        <v>2</v>
      </c>
      <c r="N78">
        <v>297</v>
      </c>
      <c r="O78">
        <v>1</v>
      </c>
      <c r="P78" t="s">
        <v>66</v>
      </c>
      <c r="Q78" t="s">
        <v>49</v>
      </c>
      <c r="X78" s="7"/>
      <c r="Y78" t="s">
        <v>55</v>
      </c>
      <c r="Z78">
        <v>174</v>
      </c>
      <c r="AA78" t="s">
        <v>55</v>
      </c>
      <c r="AB78">
        <v>323</v>
      </c>
      <c r="AC78">
        <v>-256</v>
      </c>
      <c r="AD78" t="s">
        <v>49</v>
      </c>
      <c r="AE78" t="s">
        <v>49</v>
      </c>
      <c r="AF78">
        <v>174</v>
      </c>
      <c r="AG78" t="s">
        <v>55</v>
      </c>
      <c r="AH78">
        <v>1322</v>
      </c>
      <c r="AI78">
        <v>-195</v>
      </c>
      <c r="AJ78" t="s">
        <v>49</v>
      </c>
    </row>
    <row r="79" spans="1:36" x14ac:dyDescent="0.3">
      <c r="A79">
        <v>40</v>
      </c>
      <c r="B79" t="s">
        <v>67</v>
      </c>
      <c r="C79" t="s">
        <v>59</v>
      </c>
      <c r="D79" t="s">
        <v>54</v>
      </c>
      <c r="E79" t="s">
        <v>49</v>
      </c>
      <c r="F79">
        <v>591</v>
      </c>
      <c r="G79" t="s">
        <v>49</v>
      </c>
      <c r="H79" t="s">
        <v>55</v>
      </c>
      <c r="I79" t="s">
        <v>50</v>
      </c>
      <c r="J79">
        <v>14</v>
      </c>
      <c r="K79" t="s">
        <v>70</v>
      </c>
      <c r="L79">
        <v>87</v>
      </c>
      <c r="M79">
        <v>6</v>
      </c>
      <c r="N79">
        <v>-1</v>
      </c>
      <c r="O79">
        <v>0</v>
      </c>
      <c r="P79" t="s">
        <v>52</v>
      </c>
      <c r="Q79" t="s">
        <v>49</v>
      </c>
      <c r="X79" s="7"/>
      <c r="Y79" t="s">
        <v>49</v>
      </c>
      <c r="Z79">
        <v>591</v>
      </c>
      <c r="AA79" t="s">
        <v>55</v>
      </c>
      <c r="AB79">
        <v>1152</v>
      </c>
      <c r="AC79">
        <v>80</v>
      </c>
      <c r="AD79" t="s">
        <v>49</v>
      </c>
      <c r="AE79" t="s">
        <v>55</v>
      </c>
      <c r="AF79">
        <v>591</v>
      </c>
      <c r="AG79" t="s">
        <v>55</v>
      </c>
      <c r="AH79">
        <v>973</v>
      </c>
      <c r="AI79">
        <v>3616</v>
      </c>
      <c r="AJ79" t="s">
        <v>49</v>
      </c>
    </row>
    <row r="80" spans="1:36" x14ac:dyDescent="0.3">
      <c r="A80">
        <v>50</v>
      </c>
      <c r="B80" t="s">
        <v>63</v>
      </c>
      <c r="C80" t="s">
        <v>74</v>
      </c>
      <c r="D80" t="s">
        <v>48</v>
      </c>
      <c r="E80" t="s">
        <v>49</v>
      </c>
      <c r="F80">
        <v>388</v>
      </c>
      <c r="G80" t="s">
        <v>49</v>
      </c>
      <c r="H80" t="s">
        <v>49</v>
      </c>
      <c r="I80" t="s">
        <v>50</v>
      </c>
      <c r="J80">
        <v>5</v>
      </c>
      <c r="K80" t="s">
        <v>64</v>
      </c>
      <c r="L80">
        <v>701</v>
      </c>
      <c r="M80">
        <v>1</v>
      </c>
      <c r="N80">
        <v>-1</v>
      </c>
      <c r="O80">
        <v>0</v>
      </c>
      <c r="P80" t="s">
        <v>52</v>
      </c>
      <c r="Q80" t="s">
        <v>49</v>
      </c>
      <c r="X80" s="7"/>
      <c r="Y80" t="s">
        <v>49</v>
      </c>
      <c r="Z80">
        <v>388</v>
      </c>
      <c r="AA80" t="s">
        <v>55</v>
      </c>
      <c r="AB80">
        <v>179</v>
      </c>
      <c r="AC80">
        <v>499</v>
      </c>
      <c r="AD80" t="s">
        <v>49</v>
      </c>
      <c r="AE80" t="s">
        <v>49</v>
      </c>
      <c r="AF80">
        <v>388</v>
      </c>
      <c r="AG80" t="s">
        <v>55</v>
      </c>
      <c r="AH80">
        <v>217</v>
      </c>
      <c r="AI80">
        <v>14093</v>
      </c>
      <c r="AJ80" t="s">
        <v>49</v>
      </c>
    </row>
    <row r="81" spans="1:36" x14ac:dyDescent="0.3">
      <c r="A81">
        <v>40</v>
      </c>
      <c r="B81" t="s">
        <v>46</v>
      </c>
      <c r="C81" t="s">
        <v>47</v>
      </c>
      <c r="D81" t="s">
        <v>54</v>
      </c>
      <c r="E81" t="s">
        <v>49</v>
      </c>
      <c r="F81">
        <v>219</v>
      </c>
      <c r="G81" t="s">
        <v>55</v>
      </c>
      <c r="H81" t="s">
        <v>49</v>
      </c>
      <c r="I81" t="s">
        <v>50</v>
      </c>
      <c r="J81">
        <v>17</v>
      </c>
      <c r="K81" t="s">
        <v>75</v>
      </c>
      <c r="L81">
        <v>204</v>
      </c>
      <c r="M81">
        <v>2</v>
      </c>
      <c r="N81">
        <v>196</v>
      </c>
      <c r="O81">
        <v>1</v>
      </c>
      <c r="P81" t="s">
        <v>57</v>
      </c>
      <c r="Q81" t="s">
        <v>49</v>
      </c>
      <c r="X81" s="7"/>
      <c r="Y81" t="s">
        <v>55</v>
      </c>
      <c r="Z81">
        <v>219</v>
      </c>
      <c r="AA81" t="s">
        <v>55</v>
      </c>
      <c r="AB81">
        <v>391</v>
      </c>
      <c r="AC81">
        <v>310</v>
      </c>
      <c r="AD81" t="s">
        <v>49</v>
      </c>
      <c r="AE81" t="s">
        <v>49</v>
      </c>
      <c r="AF81">
        <v>219</v>
      </c>
      <c r="AG81" t="s">
        <v>55</v>
      </c>
      <c r="AH81">
        <v>1577</v>
      </c>
      <c r="AI81">
        <v>1567</v>
      </c>
      <c r="AJ81" t="s">
        <v>49</v>
      </c>
    </row>
    <row r="82" spans="1:36" x14ac:dyDescent="0.3">
      <c r="A82">
        <v>27</v>
      </c>
      <c r="B82" t="s">
        <v>69</v>
      </c>
      <c r="C82" t="s">
        <v>74</v>
      </c>
      <c r="D82" t="s">
        <v>54</v>
      </c>
      <c r="E82" t="s">
        <v>49</v>
      </c>
      <c r="F82">
        <v>451</v>
      </c>
      <c r="G82" t="s">
        <v>55</v>
      </c>
      <c r="H82" t="s">
        <v>49</v>
      </c>
      <c r="I82" t="s">
        <v>50</v>
      </c>
      <c r="J82">
        <v>16</v>
      </c>
      <c r="K82" t="s">
        <v>73</v>
      </c>
      <c r="L82">
        <v>652</v>
      </c>
      <c r="M82">
        <v>1</v>
      </c>
      <c r="N82">
        <v>-1</v>
      </c>
      <c r="O82">
        <v>0</v>
      </c>
      <c r="P82" t="s">
        <v>52</v>
      </c>
      <c r="Q82" t="s">
        <v>55</v>
      </c>
      <c r="X82" s="7"/>
      <c r="Y82" t="s">
        <v>55</v>
      </c>
      <c r="Z82">
        <v>451</v>
      </c>
      <c r="AA82" t="s">
        <v>55</v>
      </c>
      <c r="AB82">
        <v>89</v>
      </c>
      <c r="AC82">
        <v>2980</v>
      </c>
      <c r="AD82" t="s">
        <v>49</v>
      </c>
      <c r="AE82" t="s">
        <v>49</v>
      </c>
      <c r="AF82">
        <v>451</v>
      </c>
      <c r="AG82" t="s">
        <v>55</v>
      </c>
      <c r="AH82">
        <v>402</v>
      </c>
      <c r="AI82">
        <v>5426</v>
      </c>
      <c r="AJ82" t="s">
        <v>49</v>
      </c>
    </row>
    <row r="83" spans="1:36" x14ac:dyDescent="0.3">
      <c r="A83">
        <v>60</v>
      </c>
      <c r="B83" t="s">
        <v>77</v>
      </c>
      <c r="C83" t="s">
        <v>47</v>
      </c>
      <c r="D83" t="s">
        <v>48</v>
      </c>
      <c r="E83" t="s">
        <v>49</v>
      </c>
      <c r="F83">
        <v>5</v>
      </c>
      <c r="G83" t="s">
        <v>49</v>
      </c>
      <c r="H83" t="s">
        <v>49</v>
      </c>
      <c r="I83" t="s">
        <v>50</v>
      </c>
      <c r="J83">
        <v>26</v>
      </c>
      <c r="K83" t="s">
        <v>70</v>
      </c>
      <c r="L83">
        <v>63</v>
      </c>
      <c r="M83">
        <v>2</v>
      </c>
      <c r="N83">
        <v>-1</v>
      </c>
      <c r="O83">
        <v>0</v>
      </c>
      <c r="P83" t="s">
        <v>52</v>
      </c>
      <c r="Q83" t="s">
        <v>49</v>
      </c>
      <c r="X83" s="7"/>
      <c r="Y83" t="s">
        <v>49</v>
      </c>
      <c r="Z83">
        <v>5</v>
      </c>
      <c r="AA83" t="s">
        <v>55</v>
      </c>
      <c r="AB83">
        <v>442</v>
      </c>
      <c r="AC83">
        <v>37</v>
      </c>
      <c r="AD83" t="s">
        <v>49</v>
      </c>
      <c r="AE83" t="s">
        <v>49</v>
      </c>
      <c r="AF83">
        <v>5</v>
      </c>
      <c r="AG83" t="s">
        <v>55</v>
      </c>
      <c r="AH83">
        <v>4943</v>
      </c>
      <c r="AI83">
        <v>261</v>
      </c>
      <c r="AJ83" t="s">
        <v>49</v>
      </c>
    </row>
    <row r="84" spans="1:36" x14ac:dyDescent="0.3">
      <c r="A84">
        <v>28</v>
      </c>
      <c r="B84" t="s">
        <v>69</v>
      </c>
      <c r="C84" t="s">
        <v>59</v>
      </c>
      <c r="D84" t="s">
        <v>54</v>
      </c>
      <c r="E84" t="s">
        <v>49</v>
      </c>
      <c r="F84">
        <v>177</v>
      </c>
      <c r="G84" t="s">
        <v>55</v>
      </c>
      <c r="H84" t="s">
        <v>55</v>
      </c>
      <c r="I84" t="s">
        <v>50</v>
      </c>
      <c r="J84">
        <v>6</v>
      </c>
      <c r="K84" t="s">
        <v>56</v>
      </c>
      <c r="L84">
        <v>150</v>
      </c>
      <c r="M84">
        <v>1</v>
      </c>
      <c r="N84">
        <v>-1</v>
      </c>
      <c r="O84">
        <v>0</v>
      </c>
      <c r="P84" t="s">
        <v>52</v>
      </c>
      <c r="Q84" t="s">
        <v>49</v>
      </c>
      <c r="X84" s="7"/>
      <c r="Y84" t="s">
        <v>55</v>
      </c>
      <c r="Z84">
        <v>177</v>
      </c>
      <c r="AA84" t="s">
        <v>55</v>
      </c>
      <c r="AB84">
        <v>-249</v>
      </c>
      <c r="AC84">
        <v>9009</v>
      </c>
      <c r="AD84" t="s">
        <v>49</v>
      </c>
      <c r="AE84" t="s">
        <v>55</v>
      </c>
      <c r="AF84">
        <v>177</v>
      </c>
      <c r="AG84" t="s">
        <v>55</v>
      </c>
      <c r="AH84">
        <v>258</v>
      </c>
      <c r="AI84">
        <v>2843</v>
      </c>
      <c r="AJ84" t="s">
        <v>49</v>
      </c>
    </row>
    <row r="85" spans="1:36" x14ac:dyDescent="0.3">
      <c r="A85">
        <v>52</v>
      </c>
      <c r="B85" t="s">
        <v>53</v>
      </c>
      <c r="C85" t="s">
        <v>47</v>
      </c>
      <c r="D85" t="s">
        <v>54</v>
      </c>
      <c r="E85" t="s">
        <v>49</v>
      </c>
      <c r="F85">
        <v>657</v>
      </c>
      <c r="G85" t="s">
        <v>49</v>
      </c>
      <c r="H85" t="s">
        <v>49</v>
      </c>
      <c r="I85" t="s">
        <v>78</v>
      </c>
      <c r="J85">
        <v>7</v>
      </c>
      <c r="K85" t="s">
        <v>73</v>
      </c>
      <c r="L85">
        <v>398</v>
      </c>
      <c r="M85">
        <v>2</v>
      </c>
      <c r="N85">
        <v>460</v>
      </c>
      <c r="O85">
        <v>2</v>
      </c>
      <c r="P85" t="s">
        <v>57</v>
      </c>
      <c r="Q85" t="s">
        <v>55</v>
      </c>
      <c r="X85" s="7"/>
      <c r="Y85" t="s">
        <v>49</v>
      </c>
      <c r="Z85">
        <v>657</v>
      </c>
      <c r="AA85" t="s">
        <v>55</v>
      </c>
      <c r="AB85">
        <v>273</v>
      </c>
      <c r="AC85">
        <v>1699</v>
      </c>
      <c r="AD85" t="s">
        <v>49</v>
      </c>
      <c r="AE85" t="s">
        <v>49</v>
      </c>
      <c r="AF85">
        <v>657</v>
      </c>
      <c r="AG85" t="s">
        <v>55</v>
      </c>
      <c r="AH85">
        <v>2</v>
      </c>
      <c r="AI85">
        <v>406</v>
      </c>
      <c r="AJ85" t="s">
        <v>49</v>
      </c>
    </row>
    <row r="86" spans="1:36" x14ac:dyDescent="0.3">
      <c r="A86">
        <v>37</v>
      </c>
      <c r="B86" t="s">
        <v>58</v>
      </c>
      <c r="C86" t="s">
        <v>47</v>
      </c>
      <c r="D86" t="s">
        <v>60</v>
      </c>
      <c r="E86" t="s">
        <v>49</v>
      </c>
      <c r="F86">
        <v>1315</v>
      </c>
      <c r="G86" t="s">
        <v>49</v>
      </c>
      <c r="H86" t="s">
        <v>49</v>
      </c>
      <c r="I86" t="s">
        <v>50</v>
      </c>
      <c r="J86">
        <v>30</v>
      </c>
      <c r="K86" t="s">
        <v>62</v>
      </c>
      <c r="L86">
        <v>224</v>
      </c>
      <c r="M86">
        <v>1</v>
      </c>
      <c r="N86">
        <v>-1</v>
      </c>
      <c r="O86">
        <v>0</v>
      </c>
      <c r="P86" t="s">
        <v>52</v>
      </c>
      <c r="Q86" t="s">
        <v>55</v>
      </c>
      <c r="X86" s="7"/>
      <c r="Y86" t="s">
        <v>49</v>
      </c>
      <c r="Z86">
        <v>1315</v>
      </c>
      <c r="AA86" t="s">
        <v>55</v>
      </c>
      <c r="AB86">
        <v>1641</v>
      </c>
      <c r="AC86">
        <v>0</v>
      </c>
      <c r="AD86" t="s">
        <v>49</v>
      </c>
      <c r="AE86" t="s">
        <v>49</v>
      </c>
      <c r="AF86">
        <v>1315</v>
      </c>
      <c r="AG86" t="s">
        <v>55</v>
      </c>
      <c r="AH86">
        <v>217</v>
      </c>
      <c r="AI86">
        <v>0</v>
      </c>
      <c r="AJ86" t="s">
        <v>49</v>
      </c>
    </row>
    <row r="87" spans="1:36" x14ac:dyDescent="0.3">
      <c r="A87">
        <v>51</v>
      </c>
      <c r="B87" t="s">
        <v>63</v>
      </c>
      <c r="C87" t="s">
        <v>47</v>
      </c>
      <c r="D87" t="s">
        <v>48</v>
      </c>
      <c r="E87" t="s">
        <v>49</v>
      </c>
      <c r="F87">
        <v>1466</v>
      </c>
      <c r="G87" t="s">
        <v>55</v>
      </c>
      <c r="H87" t="s">
        <v>49</v>
      </c>
      <c r="I87" t="s">
        <v>52</v>
      </c>
      <c r="J87">
        <v>7</v>
      </c>
      <c r="K87" t="s">
        <v>56</v>
      </c>
      <c r="L87">
        <v>406</v>
      </c>
      <c r="M87">
        <v>2</v>
      </c>
      <c r="N87">
        <v>-1</v>
      </c>
      <c r="O87">
        <v>0</v>
      </c>
      <c r="P87" t="s">
        <v>52</v>
      </c>
      <c r="Q87" t="s">
        <v>49</v>
      </c>
      <c r="X87" s="7"/>
      <c r="Y87" t="s">
        <v>55</v>
      </c>
      <c r="Z87">
        <v>1466</v>
      </c>
      <c r="AA87" t="s">
        <v>55</v>
      </c>
      <c r="AB87">
        <v>4590</v>
      </c>
      <c r="AC87">
        <v>6</v>
      </c>
      <c r="AD87" t="s">
        <v>49</v>
      </c>
      <c r="AE87" t="s">
        <v>49</v>
      </c>
      <c r="AF87">
        <v>1466</v>
      </c>
      <c r="AG87" t="s">
        <v>55</v>
      </c>
      <c r="AH87">
        <v>121</v>
      </c>
      <c r="AI87">
        <v>493</v>
      </c>
      <c r="AJ87" t="s">
        <v>49</v>
      </c>
    </row>
    <row r="88" spans="1:36" x14ac:dyDescent="0.3">
      <c r="A88">
        <v>41</v>
      </c>
      <c r="B88" t="s">
        <v>67</v>
      </c>
      <c r="C88" t="s">
        <v>59</v>
      </c>
      <c r="D88" t="s">
        <v>54</v>
      </c>
      <c r="E88" t="s">
        <v>49</v>
      </c>
      <c r="F88">
        <v>879</v>
      </c>
      <c r="G88" t="s">
        <v>49</v>
      </c>
      <c r="H88" t="s">
        <v>55</v>
      </c>
      <c r="I88" t="s">
        <v>50</v>
      </c>
      <c r="J88">
        <v>7</v>
      </c>
      <c r="K88" t="s">
        <v>73</v>
      </c>
      <c r="L88">
        <v>60</v>
      </c>
      <c r="M88">
        <v>4</v>
      </c>
      <c r="N88">
        <v>-1</v>
      </c>
      <c r="O88">
        <v>0</v>
      </c>
      <c r="P88" t="s">
        <v>52</v>
      </c>
      <c r="Q88" t="s">
        <v>49</v>
      </c>
      <c r="X88" s="7"/>
      <c r="Y88" t="s">
        <v>49</v>
      </c>
      <c r="Z88">
        <v>879</v>
      </c>
      <c r="AA88" t="s">
        <v>55</v>
      </c>
      <c r="AB88">
        <v>978</v>
      </c>
      <c r="AC88">
        <v>1372</v>
      </c>
      <c r="AD88" t="s">
        <v>49</v>
      </c>
      <c r="AE88" t="s">
        <v>55</v>
      </c>
      <c r="AF88">
        <v>879</v>
      </c>
      <c r="AG88" t="s">
        <v>55</v>
      </c>
      <c r="AH88">
        <v>691</v>
      </c>
      <c r="AI88">
        <v>5996</v>
      </c>
      <c r="AJ88" t="s">
        <v>49</v>
      </c>
    </row>
    <row r="89" spans="1:36" x14ac:dyDescent="0.3">
      <c r="A89">
        <v>35</v>
      </c>
      <c r="B89" t="s">
        <v>63</v>
      </c>
      <c r="C89" t="s">
        <v>59</v>
      </c>
      <c r="D89" t="s">
        <v>48</v>
      </c>
      <c r="E89" t="s">
        <v>49</v>
      </c>
      <c r="F89">
        <v>293</v>
      </c>
      <c r="G89" t="s">
        <v>55</v>
      </c>
      <c r="H89" t="s">
        <v>49</v>
      </c>
      <c r="I89" t="s">
        <v>52</v>
      </c>
      <c r="J89">
        <v>30</v>
      </c>
      <c r="K89" t="s">
        <v>56</v>
      </c>
      <c r="L89">
        <v>521</v>
      </c>
      <c r="M89">
        <v>2</v>
      </c>
      <c r="N89">
        <v>-1</v>
      </c>
      <c r="O89">
        <v>0</v>
      </c>
      <c r="P89" t="s">
        <v>52</v>
      </c>
      <c r="Q89" t="s">
        <v>49</v>
      </c>
      <c r="X89" s="7"/>
      <c r="Y89" t="s">
        <v>55</v>
      </c>
      <c r="Z89">
        <v>293</v>
      </c>
      <c r="AA89" t="s">
        <v>55</v>
      </c>
      <c r="AB89">
        <v>2104</v>
      </c>
      <c r="AC89">
        <v>1981</v>
      </c>
      <c r="AD89" t="s">
        <v>49</v>
      </c>
      <c r="AE89" t="s">
        <v>49</v>
      </c>
      <c r="AF89">
        <v>293</v>
      </c>
      <c r="AG89" t="s">
        <v>55</v>
      </c>
      <c r="AH89">
        <v>920</v>
      </c>
      <c r="AI89">
        <v>3777</v>
      </c>
      <c r="AJ89" t="s">
        <v>49</v>
      </c>
    </row>
    <row r="90" spans="1:36" x14ac:dyDescent="0.3">
      <c r="A90">
        <v>38</v>
      </c>
      <c r="B90" t="s">
        <v>69</v>
      </c>
      <c r="C90" t="s">
        <v>47</v>
      </c>
      <c r="D90" t="s">
        <v>54</v>
      </c>
      <c r="E90" t="s">
        <v>49</v>
      </c>
      <c r="F90">
        <v>424</v>
      </c>
      <c r="G90" t="s">
        <v>55</v>
      </c>
      <c r="H90" t="s">
        <v>49</v>
      </c>
      <c r="I90" t="s">
        <v>50</v>
      </c>
      <c r="J90">
        <v>17</v>
      </c>
      <c r="K90" t="s">
        <v>61</v>
      </c>
      <c r="L90">
        <v>279</v>
      </c>
      <c r="M90">
        <v>1</v>
      </c>
      <c r="N90">
        <v>-1</v>
      </c>
      <c r="O90">
        <v>0</v>
      </c>
      <c r="P90" t="s">
        <v>52</v>
      </c>
      <c r="Q90" t="s">
        <v>49</v>
      </c>
      <c r="X90" s="7"/>
      <c r="Y90" t="s">
        <v>55</v>
      </c>
      <c r="Z90">
        <v>424</v>
      </c>
      <c r="AA90" t="s">
        <v>55</v>
      </c>
      <c r="AB90">
        <v>1269</v>
      </c>
      <c r="AC90">
        <v>9216</v>
      </c>
      <c r="AD90" t="s">
        <v>49</v>
      </c>
      <c r="AE90" t="s">
        <v>49</v>
      </c>
      <c r="AF90">
        <v>424</v>
      </c>
      <c r="AG90" t="s">
        <v>55</v>
      </c>
      <c r="AH90">
        <v>720</v>
      </c>
      <c r="AI90">
        <v>524</v>
      </c>
      <c r="AJ90" t="s">
        <v>49</v>
      </c>
    </row>
    <row r="91" spans="1:36" x14ac:dyDescent="0.3">
      <c r="A91">
        <v>34</v>
      </c>
      <c r="B91" t="s">
        <v>63</v>
      </c>
      <c r="C91" t="s">
        <v>47</v>
      </c>
      <c r="D91" t="s">
        <v>54</v>
      </c>
      <c r="E91" t="s">
        <v>49</v>
      </c>
      <c r="F91">
        <v>1831</v>
      </c>
      <c r="G91" t="s">
        <v>55</v>
      </c>
      <c r="H91" t="s">
        <v>49</v>
      </c>
      <c r="I91" t="s">
        <v>52</v>
      </c>
      <c r="J91">
        <v>20</v>
      </c>
      <c r="K91" t="s">
        <v>56</v>
      </c>
      <c r="L91">
        <v>203</v>
      </c>
      <c r="M91">
        <v>2</v>
      </c>
      <c r="N91">
        <v>-1</v>
      </c>
      <c r="O91">
        <v>0</v>
      </c>
      <c r="P91" t="s">
        <v>52</v>
      </c>
      <c r="Q91" t="s">
        <v>49</v>
      </c>
      <c r="X91" s="7"/>
      <c r="Y91" t="s">
        <v>55</v>
      </c>
      <c r="Z91">
        <v>1831</v>
      </c>
      <c r="AA91" t="s">
        <v>55</v>
      </c>
      <c r="AB91">
        <v>1143</v>
      </c>
      <c r="AC91">
        <v>1</v>
      </c>
      <c r="AD91" t="s">
        <v>49</v>
      </c>
      <c r="AE91" t="s">
        <v>49</v>
      </c>
      <c r="AF91">
        <v>1831</v>
      </c>
      <c r="AG91" t="s">
        <v>55</v>
      </c>
      <c r="AH91">
        <v>56</v>
      </c>
      <c r="AI91">
        <v>574</v>
      </c>
      <c r="AJ91" t="s">
        <v>49</v>
      </c>
    </row>
    <row r="92" spans="1:36" x14ac:dyDescent="0.3">
      <c r="A92">
        <v>39</v>
      </c>
      <c r="B92" t="s">
        <v>63</v>
      </c>
      <c r="C92" t="s">
        <v>47</v>
      </c>
      <c r="D92" t="s">
        <v>48</v>
      </c>
      <c r="E92" t="s">
        <v>49</v>
      </c>
      <c r="F92">
        <v>111</v>
      </c>
      <c r="G92" t="s">
        <v>49</v>
      </c>
      <c r="H92" t="s">
        <v>49</v>
      </c>
      <c r="I92" t="s">
        <v>50</v>
      </c>
      <c r="J92">
        <v>18</v>
      </c>
      <c r="K92" t="s">
        <v>75</v>
      </c>
      <c r="L92">
        <v>201</v>
      </c>
      <c r="M92">
        <v>2</v>
      </c>
      <c r="N92">
        <v>-1</v>
      </c>
      <c r="O92">
        <v>0</v>
      </c>
      <c r="P92" t="s">
        <v>52</v>
      </c>
      <c r="Q92" t="s">
        <v>49</v>
      </c>
      <c r="X92" s="7"/>
      <c r="Y92" t="s">
        <v>49</v>
      </c>
      <c r="Z92">
        <v>111</v>
      </c>
      <c r="AA92" t="s">
        <v>55</v>
      </c>
      <c r="AB92">
        <v>462</v>
      </c>
      <c r="AC92">
        <v>782</v>
      </c>
      <c r="AD92" t="s">
        <v>49</v>
      </c>
      <c r="AE92" t="s">
        <v>49</v>
      </c>
      <c r="AF92">
        <v>111</v>
      </c>
      <c r="AG92" t="s">
        <v>55</v>
      </c>
      <c r="AH92">
        <v>0</v>
      </c>
      <c r="AI92">
        <v>483</v>
      </c>
      <c r="AJ92" t="s">
        <v>49</v>
      </c>
    </row>
    <row r="93" spans="1:36" x14ac:dyDescent="0.3">
      <c r="A93">
        <v>34</v>
      </c>
      <c r="B93" t="s">
        <v>63</v>
      </c>
      <c r="C93" t="s">
        <v>47</v>
      </c>
      <c r="D93" t="s">
        <v>48</v>
      </c>
      <c r="E93" t="s">
        <v>49</v>
      </c>
      <c r="F93">
        <v>455</v>
      </c>
      <c r="G93" t="s">
        <v>55</v>
      </c>
      <c r="H93" t="s">
        <v>49</v>
      </c>
      <c r="I93" t="s">
        <v>52</v>
      </c>
      <c r="J93">
        <v>20</v>
      </c>
      <c r="K93" t="s">
        <v>62</v>
      </c>
      <c r="L93">
        <v>372</v>
      </c>
      <c r="M93">
        <v>3</v>
      </c>
      <c r="N93">
        <v>-1</v>
      </c>
      <c r="O93">
        <v>0</v>
      </c>
      <c r="P93" t="s">
        <v>52</v>
      </c>
      <c r="Q93" t="s">
        <v>49</v>
      </c>
      <c r="X93" s="7"/>
      <c r="Y93" t="s">
        <v>55</v>
      </c>
      <c r="Z93">
        <v>455</v>
      </c>
      <c r="AA93" t="s">
        <v>55</v>
      </c>
      <c r="AB93">
        <v>1031</v>
      </c>
      <c r="AC93">
        <v>3771</v>
      </c>
      <c r="AD93" t="s">
        <v>49</v>
      </c>
      <c r="AE93" t="s">
        <v>49</v>
      </c>
      <c r="AF93">
        <v>455</v>
      </c>
      <c r="AG93" t="s">
        <v>55</v>
      </c>
      <c r="AH93">
        <v>696</v>
      </c>
      <c r="AI93">
        <v>3391</v>
      </c>
      <c r="AJ93" t="s">
        <v>49</v>
      </c>
    </row>
    <row r="94" spans="1:36" x14ac:dyDescent="0.3">
      <c r="A94">
        <v>27</v>
      </c>
      <c r="B94" t="s">
        <v>53</v>
      </c>
      <c r="C94" t="s">
        <v>59</v>
      </c>
      <c r="D94" t="s">
        <v>54</v>
      </c>
      <c r="E94" t="s">
        <v>49</v>
      </c>
      <c r="F94">
        <v>-195</v>
      </c>
      <c r="G94" t="s">
        <v>55</v>
      </c>
      <c r="H94" t="s">
        <v>49</v>
      </c>
      <c r="I94" t="s">
        <v>50</v>
      </c>
      <c r="J94">
        <v>18</v>
      </c>
      <c r="K94" t="s">
        <v>56</v>
      </c>
      <c r="L94">
        <v>391</v>
      </c>
      <c r="M94">
        <v>1</v>
      </c>
      <c r="N94">
        <v>-1</v>
      </c>
      <c r="O94">
        <v>0</v>
      </c>
      <c r="P94" t="s">
        <v>52</v>
      </c>
      <c r="Q94" t="s">
        <v>55</v>
      </c>
      <c r="X94" s="7"/>
      <c r="Y94" t="s">
        <v>55</v>
      </c>
      <c r="Z94">
        <v>-195</v>
      </c>
      <c r="AA94" t="s">
        <v>55</v>
      </c>
      <c r="AB94">
        <v>-465</v>
      </c>
      <c r="AC94">
        <v>1526</v>
      </c>
      <c r="AD94" t="s">
        <v>49</v>
      </c>
      <c r="AE94" t="s">
        <v>49</v>
      </c>
      <c r="AF94">
        <v>-195</v>
      </c>
      <c r="AG94" t="s">
        <v>55</v>
      </c>
      <c r="AH94">
        <v>361</v>
      </c>
      <c r="AI94">
        <v>0</v>
      </c>
      <c r="AJ94" t="s">
        <v>49</v>
      </c>
    </row>
    <row r="95" spans="1:36" x14ac:dyDescent="0.3">
      <c r="A95">
        <v>32</v>
      </c>
      <c r="B95" t="s">
        <v>58</v>
      </c>
      <c r="C95" t="s">
        <v>59</v>
      </c>
      <c r="D95" t="s">
        <v>60</v>
      </c>
      <c r="E95" t="s">
        <v>49</v>
      </c>
      <c r="F95">
        <v>3616</v>
      </c>
      <c r="G95" t="s">
        <v>49</v>
      </c>
      <c r="H95" t="s">
        <v>49</v>
      </c>
      <c r="I95" t="s">
        <v>50</v>
      </c>
      <c r="J95">
        <v>14</v>
      </c>
      <c r="K95" t="s">
        <v>70</v>
      </c>
      <c r="L95">
        <v>165</v>
      </c>
      <c r="M95">
        <v>2</v>
      </c>
      <c r="N95">
        <v>-1</v>
      </c>
      <c r="O95">
        <v>0</v>
      </c>
      <c r="P95" t="s">
        <v>52</v>
      </c>
      <c r="Q95" t="s">
        <v>49</v>
      </c>
      <c r="X95" s="7"/>
      <c r="Y95" t="s">
        <v>49</v>
      </c>
      <c r="Z95">
        <v>3616</v>
      </c>
      <c r="AA95" t="s">
        <v>55</v>
      </c>
      <c r="AB95">
        <v>5181</v>
      </c>
      <c r="AC95">
        <v>455</v>
      </c>
      <c r="AD95" t="s">
        <v>49</v>
      </c>
      <c r="AE95" t="s">
        <v>49</v>
      </c>
      <c r="AF95">
        <v>3616</v>
      </c>
      <c r="AG95" t="s">
        <v>55</v>
      </c>
      <c r="AH95">
        <v>236</v>
      </c>
      <c r="AI95">
        <v>2488</v>
      </c>
      <c r="AJ95" t="s">
        <v>49</v>
      </c>
    </row>
    <row r="96" spans="1:36" x14ac:dyDescent="0.3">
      <c r="A96">
        <v>57</v>
      </c>
      <c r="B96" t="s">
        <v>63</v>
      </c>
      <c r="C96" t="s">
        <v>47</v>
      </c>
      <c r="D96" t="s">
        <v>54</v>
      </c>
      <c r="E96" t="s">
        <v>49</v>
      </c>
      <c r="F96">
        <v>14093</v>
      </c>
      <c r="G96" t="s">
        <v>49</v>
      </c>
      <c r="H96" t="s">
        <v>49</v>
      </c>
      <c r="I96" t="s">
        <v>50</v>
      </c>
      <c r="J96">
        <v>11</v>
      </c>
      <c r="K96" t="s">
        <v>70</v>
      </c>
      <c r="L96">
        <v>231</v>
      </c>
      <c r="M96">
        <v>5</v>
      </c>
      <c r="N96">
        <v>-1</v>
      </c>
      <c r="O96">
        <v>0</v>
      </c>
      <c r="P96" t="s">
        <v>52</v>
      </c>
      <c r="Q96" t="s">
        <v>49</v>
      </c>
      <c r="X96" s="7"/>
      <c r="Y96" t="s">
        <v>49</v>
      </c>
      <c r="Z96">
        <v>14093</v>
      </c>
      <c r="AA96" t="s">
        <v>55</v>
      </c>
      <c r="AB96">
        <v>176</v>
      </c>
      <c r="AC96">
        <v>1333</v>
      </c>
      <c r="AD96" t="s">
        <v>49</v>
      </c>
      <c r="AE96" t="s">
        <v>49</v>
      </c>
      <c r="AF96">
        <v>14093</v>
      </c>
      <c r="AG96" t="s">
        <v>55</v>
      </c>
      <c r="AH96">
        <v>16</v>
      </c>
      <c r="AI96">
        <v>1517</v>
      </c>
      <c r="AJ96" t="s">
        <v>49</v>
      </c>
    </row>
    <row r="97" spans="1:36" x14ac:dyDescent="0.3">
      <c r="A97">
        <v>41</v>
      </c>
      <c r="B97" t="s">
        <v>52</v>
      </c>
      <c r="C97" t="s">
        <v>59</v>
      </c>
      <c r="D97" t="s">
        <v>60</v>
      </c>
      <c r="E97" t="s">
        <v>49</v>
      </c>
      <c r="F97">
        <v>1567</v>
      </c>
      <c r="G97" t="s">
        <v>49</v>
      </c>
      <c r="H97" t="s">
        <v>49</v>
      </c>
      <c r="I97" t="s">
        <v>50</v>
      </c>
      <c r="J97">
        <v>1</v>
      </c>
      <c r="K97" t="s">
        <v>73</v>
      </c>
      <c r="L97">
        <v>291</v>
      </c>
      <c r="M97">
        <v>2</v>
      </c>
      <c r="N97">
        <v>-1</v>
      </c>
      <c r="O97">
        <v>0</v>
      </c>
      <c r="P97" t="s">
        <v>52</v>
      </c>
      <c r="Q97" t="s">
        <v>49</v>
      </c>
      <c r="X97" s="7"/>
      <c r="Y97" t="s">
        <v>49</v>
      </c>
      <c r="Z97">
        <v>1567</v>
      </c>
      <c r="AA97" t="s">
        <v>55</v>
      </c>
      <c r="AB97">
        <v>0</v>
      </c>
      <c r="AC97">
        <v>11494</v>
      </c>
      <c r="AD97" t="s">
        <v>49</v>
      </c>
      <c r="AE97" t="s">
        <v>49</v>
      </c>
      <c r="AF97">
        <v>1567</v>
      </c>
      <c r="AG97" t="s">
        <v>55</v>
      </c>
      <c r="AH97">
        <v>105</v>
      </c>
      <c r="AI97">
        <v>22</v>
      </c>
      <c r="AJ97" t="s">
        <v>49</v>
      </c>
    </row>
    <row r="98" spans="1:36" x14ac:dyDescent="0.3">
      <c r="A98">
        <v>41</v>
      </c>
      <c r="B98" t="s">
        <v>69</v>
      </c>
      <c r="C98" t="s">
        <v>47</v>
      </c>
      <c r="D98" t="s">
        <v>60</v>
      </c>
      <c r="E98" t="s">
        <v>49</v>
      </c>
      <c r="F98">
        <v>5426</v>
      </c>
      <c r="G98" t="s">
        <v>55</v>
      </c>
      <c r="H98" t="s">
        <v>49</v>
      </c>
      <c r="I98" t="s">
        <v>52</v>
      </c>
      <c r="J98">
        <v>14</v>
      </c>
      <c r="K98" t="s">
        <v>56</v>
      </c>
      <c r="L98">
        <v>149</v>
      </c>
      <c r="M98">
        <v>2</v>
      </c>
      <c r="N98">
        <v>-1</v>
      </c>
      <c r="O98">
        <v>0</v>
      </c>
      <c r="P98" t="s">
        <v>52</v>
      </c>
      <c r="Q98" t="s">
        <v>49</v>
      </c>
      <c r="X98" s="7"/>
      <c r="Y98" t="s">
        <v>55</v>
      </c>
      <c r="Z98">
        <v>5426</v>
      </c>
      <c r="AA98" t="s">
        <v>55</v>
      </c>
      <c r="AB98">
        <v>172</v>
      </c>
      <c r="AC98">
        <v>-253</v>
      </c>
      <c r="AD98" t="s">
        <v>49</v>
      </c>
      <c r="AE98" t="s">
        <v>49</v>
      </c>
      <c r="AF98">
        <v>5426</v>
      </c>
      <c r="AG98" t="s">
        <v>55</v>
      </c>
      <c r="AH98">
        <v>1048</v>
      </c>
      <c r="AI98">
        <v>331</v>
      </c>
      <c r="AJ98" t="s">
        <v>49</v>
      </c>
    </row>
    <row r="99" spans="1:36" x14ac:dyDescent="0.3">
      <c r="A99">
        <v>30</v>
      </c>
      <c r="B99" t="s">
        <v>69</v>
      </c>
      <c r="C99" t="s">
        <v>59</v>
      </c>
      <c r="D99" t="s">
        <v>60</v>
      </c>
      <c r="E99" t="s">
        <v>49</v>
      </c>
      <c r="F99">
        <v>261</v>
      </c>
      <c r="G99" t="s">
        <v>49</v>
      </c>
      <c r="H99" t="s">
        <v>49</v>
      </c>
      <c r="I99" t="s">
        <v>50</v>
      </c>
      <c r="J99">
        <v>19</v>
      </c>
      <c r="K99" t="s">
        <v>51</v>
      </c>
      <c r="L99">
        <v>233</v>
      </c>
      <c r="M99">
        <v>1</v>
      </c>
      <c r="N99">
        <v>137</v>
      </c>
      <c r="O99">
        <v>20</v>
      </c>
      <c r="P99" t="s">
        <v>57</v>
      </c>
      <c r="Q99" t="s">
        <v>49</v>
      </c>
      <c r="X99" s="7"/>
      <c r="Y99" t="s">
        <v>49</v>
      </c>
      <c r="Z99">
        <v>261</v>
      </c>
      <c r="AA99" t="s">
        <v>55</v>
      </c>
      <c r="AB99">
        <v>6979</v>
      </c>
      <c r="AC99">
        <v>1410</v>
      </c>
      <c r="AD99" t="s">
        <v>49</v>
      </c>
      <c r="AE99" t="s">
        <v>49</v>
      </c>
      <c r="AF99">
        <v>261</v>
      </c>
      <c r="AG99" t="s">
        <v>55</v>
      </c>
      <c r="AH99">
        <v>108</v>
      </c>
      <c r="AI99">
        <v>1808</v>
      </c>
      <c r="AJ99" t="s">
        <v>49</v>
      </c>
    </row>
    <row r="100" spans="1:36" x14ac:dyDescent="0.3">
      <c r="A100">
        <v>36</v>
      </c>
      <c r="B100" t="s">
        <v>63</v>
      </c>
      <c r="C100" t="s">
        <v>74</v>
      </c>
      <c r="D100" t="s">
        <v>54</v>
      </c>
      <c r="E100" t="s">
        <v>49</v>
      </c>
      <c r="F100">
        <v>2843</v>
      </c>
      <c r="G100" t="s">
        <v>49</v>
      </c>
      <c r="H100" t="s">
        <v>49</v>
      </c>
      <c r="I100" t="s">
        <v>50</v>
      </c>
      <c r="J100">
        <v>12</v>
      </c>
      <c r="K100" t="s">
        <v>64</v>
      </c>
      <c r="L100">
        <v>473</v>
      </c>
      <c r="M100">
        <v>1</v>
      </c>
      <c r="N100">
        <v>182</v>
      </c>
      <c r="O100">
        <v>1</v>
      </c>
      <c r="P100" t="s">
        <v>79</v>
      </c>
      <c r="Q100" t="s">
        <v>49</v>
      </c>
      <c r="X100" s="7"/>
      <c r="Y100" t="s">
        <v>49</v>
      </c>
      <c r="Z100">
        <v>2843</v>
      </c>
      <c r="AA100" t="s">
        <v>55</v>
      </c>
      <c r="AB100">
        <v>-62</v>
      </c>
      <c r="AC100">
        <v>400</v>
      </c>
      <c r="AD100" t="s">
        <v>49</v>
      </c>
      <c r="AE100" t="s">
        <v>49</v>
      </c>
      <c r="AF100">
        <v>2843</v>
      </c>
      <c r="AG100" t="s">
        <v>55</v>
      </c>
      <c r="AH100">
        <v>264</v>
      </c>
      <c r="AI100">
        <v>52</v>
      </c>
      <c r="AJ100" t="s">
        <v>49</v>
      </c>
    </row>
    <row r="101" spans="1:36" x14ac:dyDescent="0.3">
      <c r="A101">
        <v>31</v>
      </c>
      <c r="B101" t="s">
        <v>46</v>
      </c>
      <c r="C101" t="s">
        <v>59</v>
      </c>
      <c r="D101" t="s">
        <v>48</v>
      </c>
      <c r="E101" t="s">
        <v>49</v>
      </c>
      <c r="F101">
        <v>406</v>
      </c>
      <c r="G101" t="s">
        <v>49</v>
      </c>
      <c r="H101" t="s">
        <v>49</v>
      </c>
      <c r="I101" t="s">
        <v>50</v>
      </c>
      <c r="J101">
        <v>4</v>
      </c>
      <c r="K101" t="s">
        <v>64</v>
      </c>
      <c r="L101">
        <v>736</v>
      </c>
      <c r="M101">
        <v>1</v>
      </c>
      <c r="N101">
        <v>-1</v>
      </c>
      <c r="O101">
        <v>0</v>
      </c>
      <c r="P101" t="s">
        <v>52</v>
      </c>
      <c r="Q101" t="s">
        <v>55</v>
      </c>
      <c r="X101" s="7"/>
      <c r="Y101" t="s">
        <v>49</v>
      </c>
      <c r="Z101">
        <v>406</v>
      </c>
      <c r="AA101" t="s">
        <v>55</v>
      </c>
      <c r="AB101">
        <v>1972</v>
      </c>
      <c r="AC101">
        <v>365</v>
      </c>
      <c r="AD101" t="s">
        <v>49</v>
      </c>
      <c r="AE101" t="s">
        <v>49</v>
      </c>
      <c r="AF101">
        <v>406</v>
      </c>
      <c r="AG101" t="s">
        <v>55</v>
      </c>
      <c r="AH101">
        <v>54</v>
      </c>
      <c r="AI101">
        <v>25</v>
      </c>
      <c r="AJ101" t="s">
        <v>49</v>
      </c>
    </row>
    <row r="102" spans="1:36" x14ac:dyDescent="0.3">
      <c r="A102">
        <v>36</v>
      </c>
      <c r="B102" t="s">
        <v>63</v>
      </c>
      <c r="C102" t="s">
        <v>47</v>
      </c>
      <c r="D102" t="s">
        <v>54</v>
      </c>
      <c r="E102" t="s">
        <v>49</v>
      </c>
      <c r="F102">
        <v>0</v>
      </c>
      <c r="G102" t="s">
        <v>55</v>
      </c>
      <c r="H102" t="s">
        <v>49</v>
      </c>
      <c r="I102" t="s">
        <v>52</v>
      </c>
      <c r="J102">
        <v>6</v>
      </c>
      <c r="K102" t="s">
        <v>56</v>
      </c>
      <c r="L102">
        <v>337</v>
      </c>
      <c r="M102">
        <v>1</v>
      </c>
      <c r="N102">
        <v>-1</v>
      </c>
      <c r="O102">
        <v>0</v>
      </c>
      <c r="P102" t="s">
        <v>52</v>
      </c>
      <c r="Q102" t="s">
        <v>49</v>
      </c>
      <c r="X102" s="7"/>
      <c r="Y102" t="s">
        <v>55</v>
      </c>
      <c r="Z102">
        <v>0</v>
      </c>
      <c r="AA102" t="s">
        <v>55</v>
      </c>
      <c r="AB102">
        <v>899</v>
      </c>
      <c r="AC102">
        <v>204</v>
      </c>
      <c r="AD102" t="s">
        <v>49</v>
      </c>
      <c r="AE102" t="s">
        <v>49</v>
      </c>
      <c r="AF102">
        <v>0</v>
      </c>
      <c r="AG102" t="s">
        <v>55</v>
      </c>
      <c r="AH102">
        <v>88</v>
      </c>
      <c r="AI102">
        <v>1890</v>
      </c>
      <c r="AJ102" t="s">
        <v>49</v>
      </c>
    </row>
    <row r="103" spans="1:36" x14ac:dyDescent="0.3">
      <c r="A103">
        <v>38</v>
      </c>
      <c r="B103" t="s">
        <v>58</v>
      </c>
      <c r="C103" t="s">
        <v>59</v>
      </c>
      <c r="D103" t="s">
        <v>60</v>
      </c>
      <c r="E103" t="s">
        <v>49</v>
      </c>
      <c r="F103">
        <v>493</v>
      </c>
      <c r="G103" t="s">
        <v>55</v>
      </c>
      <c r="H103" t="s">
        <v>49</v>
      </c>
      <c r="I103" t="s">
        <v>50</v>
      </c>
      <c r="J103">
        <v>11</v>
      </c>
      <c r="K103" t="s">
        <v>56</v>
      </c>
      <c r="L103">
        <v>553</v>
      </c>
      <c r="M103">
        <v>1</v>
      </c>
      <c r="N103">
        <v>367</v>
      </c>
      <c r="O103">
        <v>7</v>
      </c>
      <c r="P103" t="s">
        <v>57</v>
      </c>
      <c r="Q103" t="s">
        <v>49</v>
      </c>
      <c r="X103" s="7"/>
      <c r="Y103" t="s">
        <v>55</v>
      </c>
      <c r="Z103">
        <v>493</v>
      </c>
      <c r="AA103" t="s">
        <v>55</v>
      </c>
      <c r="AB103">
        <v>21</v>
      </c>
      <c r="AC103">
        <v>-204</v>
      </c>
      <c r="AD103" t="s">
        <v>49</v>
      </c>
      <c r="AE103" t="s">
        <v>49</v>
      </c>
      <c r="AF103">
        <v>493</v>
      </c>
      <c r="AG103" t="s">
        <v>55</v>
      </c>
      <c r="AH103">
        <v>342</v>
      </c>
      <c r="AI103">
        <v>419</v>
      </c>
      <c r="AJ103" t="s">
        <v>49</v>
      </c>
    </row>
    <row r="104" spans="1:36" x14ac:dyDescent="0.3">
      <c r="A104">
        <v>49</v>
      </c>
      <c r="B104" t="s">
        <v>67</v>
      </c>
      <c r="C104" t="s">
        <v>47</v>
      </c>
      <c r="D104" t="s">
        <v>54</v>
      </c>
      <c r="E104" t="s">
        <v>49</v>
      </c>
      <c r="F104">
        <v>5996</v>
      </c>
      <c r="G104" t="s">
        <v>49</v>
      </c>
      <c r="H104" t="s">
        <v>49</v>
      </c>
      <c r="I104" t="s">
        <v>78</v>
      </c>
      <c r="J104">
        <v>21</v>
      </c>
      <c r="K104" t="s">
        <v>75</v>
      </c>
      <c r="L104">
        <v>345</v>
      </c>
      <c r="M104">
        <v>2</v>
      </c>
      <c r="N104">
        <v>-1</v>
      </c>
      <c r="O104">
        <v>0</v>
      </c>
      <c r="P104" t="s">
        <v>52</v>
      </c>
      <c r="Q104" t="s">
        <v>49</v>
      </c>
      <c r="X104" s="7"/>
      <c r="Y104" t="s">
        <v>49</v>
      </c>
      <c r="Z104">
        <v>5996</v>
      </c>
      <c r="AA104" t="s">
        <v>55</v>
      </c>
      <c r="AB104">
        <v>23</v>
      </c>
      <c r="AC104">
        <v>142</v>
      </c>
      <c r="AD104" t="s">
        <v>49</v>
      </c>
      <c r="AE104" t="s">
        <v>49</v>
      </c>
      <c r="AF104">
        <v>5996</v>
      </c>
      <c r="AG104" t="s">
        <v>55</v>
      </c>
      <c r="AH104">
        <v>231</v>
      </c>
      <c r="AI104">
        <v>2693</v>
      </c>
      <c r="AJ104" t="s">
        <v>49</v>
      </c>
    </row>
    <row r="105" spans="1:36" x14ac:dyDescent="0.3">
      <c r="A105">
        <v>57</v>
      </c>
      <c r="B105" t="s">
        <v>53</v>
      </c>
      <c r="C105" t="s">
        <v>59</v>
      </c>
      <c r="D105" t="s">
        <v>48</v>
      </c>
      <c r="E105" t="s">
        <v>49</v>
      </c>
      <c r="F105">
        <v>3777</v>
      </c>
      <c r="G105" t="s">
        <v>55</v>
      </c>
      <c r="H105" t="s">
        <v>49</v>
      </c>
      <c r="I105" t="s">
        <v>78</v>
      </c>
      <c r="J105">
        <v>13</v>
      </c>
      <c r="K105" t="s">
        <v>56</v>
      </c>
      <c r="L105">
        <v>65</v>
      </c>
      <c r="M105">
        <v>2</v>
      </c>
      <c r="N105">
        <v>-1</v>
      </c>
      <c r="O105">
        <v>0</v>
      </c>
      <c r="P105" t="s">
        <v>52</v>
      </c>
      <c r="Q105" t="s">
        <v>49</v>
      </c>
      <c r="X105" s="7"/>
      <c r="Y105" t="s">
        <v>55</v>
      </c>
      <c r="Z105">
        <v>3777</v>
      </c>
      <c r="AA105" t="s">
        <v>55</v>
      </c>
      <c r="AB105">
        <v>-1206</v>
      </c>
      <c r="AC105">
        <v>3571</v>
      </c>
      <c r="AD105" t="s">
        <v>49</v>
      </c>
      <c r="AE105" t="s">
        <v>49</v>
      </c>
      <c r="AF105">
        <v>3777</v>
      </c>
      <c r="AG105" t="s">
        <v>55</v>
      </c>
      <c r="AH105">
        <v>146</v>
      </c>
      <c r="AI105">
        <v>-55</v>
      </c>
      <c r="AJ105" t="s">
        <v>49</v>
      </c>
    </row>
    <row r="106" spans="1:36" x14ac:dyDescent="0.3">
      <c r="A106">
        <v>34</v>
      </c>
      <c r="B106" t="s">
        <v>58</v>
      </c>
      <c r="C106" t="s">
        <v>59</v>
      </c>
      <c r="D106" t="s">
        <v>54</v>
      </c>
      <c r="E106" t="s">
        <v>49</v>
      </c>
      <c r="F106">
        <v>524</v>
      </c>
      <c r="G106" t="s">
        <v>49</v>
      </c>
      <c r="H106" t="s">
        <v>49</v>
      </c>
      <c r="I106" t="s">
        <v>52</v>
      </c>
      <c r="J106">
        <v>13</v>
      </c>
      <c r="K106" t="s">
        <v>70</v>
      </c>
      <c r="L106">
        <v>9</v>
      </c>
      <c r="M106">
        <v>1</v>
      </c>
      <c r="N106">
        <v>-1</v>
      </c>
      <c r="O106">
        <v>0</v>
      </c>
      <c r="P106" t="s">
        <v>52</v>
      </c>
      <c r="Q106" t="s">
        <v>49</v>
      </c>
      <c r="X106" s="7"/>
      <c r="Y106" t="s">
        <v>49</v>
      </c>
      <c r="Z106">
        <v>524</v>
      </c>
      <c r="AA106" t="s">
        <v>55</v>
      </c>
      <c r="AB106">
        <v>0</v>
      </c>
      <c r="AC106">
        <v>3096</v>
      </c>
      <c r="AD106" t="s">
        <v>49</v>
      </c>
      <c r="AE106" t="s">
        <v>49</v>
      </c>
      <c r="AF106">
        <v>524</v>
      </c>
      <c r="AG106" t="s">
        <v>55</v>
      </c>
      <c r="AH106">
        <v>374</v>
      </c>
      <c r="AI106">
        <v>462</v>
      </c>
      <c r="AJ106" t="s">
        <v>49</v>
      </c>
    </row>
    <row r="107" spans="1:36" x14ac:dyDescent="0.3">
      <c r="A107">
        <v>32</v>
      </c>
      <c r="B107" t="s">
        <v>58</v>
      </c>
      <c r="C107" t="s">
        <v>59</v>
      </c>
      <c r="D107" t="s">
        <v>60</v>
      </c>
      <c r="E107" t="s">
        <v>49</v>
      </c>
      <c r="F107">
        <v>574</v>
      </c>
      <c r="G107" t="s">
        <v>55</v>
      </c>
      <c r="H107" t="s">
        <v>49</v>
      </c>
      <c r="I107" t="s">
        <v>50</v>
      </c>
      <c r="J107">
        <v>14</v>
      </c>
      <c r="K107" t="s">
        <v>61</v>
      </c>
      <c r="L107">
        <v>259</v>
      </c>
      <c r="M107">
        <v>2</v>
      </c>
      <c r="N107">
        <v>145</v>
      </c>
      <c r="O107">
        <v>3</v>
      </c>
      <c r="P107" t="s">
        <v>57</v>
      </c>
      <c r="Q107" t="s">
        <v>49</v>
      </c>
      <c r="X107" s="7"/>
      <c r="Y107" t="s">
        <v>55</v>
      </c>
      <c r="Z107">
        <v>574</v>
      </c>
      <c r="AA107" t="s">
        <v>55</v>
      </c>
      <c r="AB107">
        <v>215</v>
      </c>
      <c r="AC107">
        <v>20</v>
      </c>
      <c r="AD107" t="s">
        <v>49</v>
      </c>
      <c r="AE107" t="s">
        <v>49</v>
      </c>
      <c r="AF107">
        <v>574</v>
      </c>
      <c r="AG107" t="s">
        <v>55</v>
      </c>
      <c r="AH107">
        <v>2</v>
      </c>
      <c r="AI107">
        <v>119</v>
      </c>
      <c r="AJ107" t="s">
        <v>49</v>
      </c>
    </row>
    <row r="108" spans="1:36" x14ac:dyDescent="0.3">
      <c r="A108">
        <v>37</v>
      </c>
      <c r="B108" t="s">
        <v>63</v>
      </c>
      <c r="C108" t="s">
        <v>47</v>
      </c>
      <c r="D108" t="s">
        <v>54</v>
      </c>
      <c r="E108" t="s">
        <v>49</v>
      </c>
      <c r="F108">
        <v>427</v>
      </c>
      <c r="G108" t="s">
        <v>55</v>
      </c>
      <c r="H108" t="s">
        <v>55</v>
      </c>
      <c r="I108" t="s">
        <v>52</v>
      </c>
      <c r="J108">
        <v>9</v>
      </c>
      <c r="K108" t="s">
        <v>62</v>
      </c>
      <c r="L108">
        <v>371</v>
      </c>
      <c r="M108">
        <v>3</v>
      </c>
      <c r="N108">
        <v>-1</v>
      </c>
      <c r="O108">
        <v>0</v>
      </c>
      <c r="P108" t="s">
        <v>52</v>
      </c>
      <c r="Q108" t="s">
        <v>49</v>
      </c>
      <c r="X108" s="7"/>
      <c r="Y108" t="s">
        <v>55</v>
      </c>
      <c r="Z108">
        <v>427</v>
      </c>
      <c r="AA108" t="s">
        <v>55</v>
      </c>
      <c r="AB108">
        <v>39</v>
      </c>
      <c r="AC108">
        <v>7082</v>
      </c>
      <c r="AD108" t="s">
        <v>49</v>
      </c>
      <c r="AE108" t="s">
        <v>55</v>
      </c>
      <c r="AF108">
        <v>427</v>
      </c>
      <c r="AG108" t="s">
        <v>55</v>
      </c>
      <c r="AH108">
        <v>280</v>
      </c>
      <c r="AI108">
        <v>228</v>
      </c>
      <c r="AJ108" t="s">
        <v>49</v>
      </c>
    </row>
    <row r="109" spans="1:36" x14ac:dyDescent="0.3">
      <c r="A109">
        <v>33</v>
      </c>
      <c r="B109" t="s">
        <v>65</v>
      </c>
      <c r="C109" t="s">
        <v>47</v>
      </c>
      <c r="D109" t="s">
        <v>60</v>
      </c>
      <c r="E109" t="s">
        <v>49</v>
      </c>
      <c r="F109">
        <v>483</v>
      </c>
      <c r="G109" t="s">
        <v>55</v>
      </c>
      <c r="H109" t="s">
        <v>49</v>
      </c>
      <c r="I109" t="s">
        <v>50</v>
      </c>
      <c r="J109">
        <v>3</v>
      </c>
      <c r="K109" t="s">
        <v>64</v>
      </c>
      <c r="L109">
        <v>280</v>
      </c>
      <c r="M109">
        <v>2</v>
      </c>
      <c r="N109">
        <v>-1</v>
      </c>
      <c r="O109">
        <v>0</v>
      </c>
      <c r="P109" t="s">
        <v>52</v>
      </c>
      <c r="Q109" t="s">
        <v>49</v>
      </c>
      <c r="X109" s="7"/>
      <c r="Y109" t="s">
        <v>55</v>
      </c>
      <c r="Z109">
        <v>483</v>
      </c>
      <c r="AA109" t="s">
        <v>55</v>
      </c>
      <c r="AB109">
        <v>5563</v>
      </c>
      <c r="AC109">
        <v>4012</v>
      </c>
      <c r="AD109" t="s">
        <v>49</v>
      </c>
      <c r="AE109" t="s">
        <v>49</v>
      </c>
      <c r="AF109">
        <v>483</v>
      </c>
      <c r="AG109" t="s">
        <v>55</v>
      </c>
      <c r="AH109">
        <v>275</v>
      </c>
      <c r="AI109">
        <v>4659</v>
      </c>
      <c r="AJ109" t="s">
        <v>49</v>
      </c>
    </row>
    <row r="110" spans="1:36" x14ac:dyDescent="0.3">
      <c r="A110">
        <v>56</v>
      </c>
      <c r="B110" t="s">
        <v>46</v>
      </c>
      <c r="C110" t="s">
        <v>47</v>
      </c>
      <c r="D110" t="s">
        <v>48</v>
      </c>
      <c r="E110" t="s">
        <v>49</v>
      </c>
      <c r="F110">
        <v>3391</v>
      </c>
      <c r="G110" t="s">
        <v>49</v>
      </c>
      <c r="H110" t="s">
        <v>49</v>
      </c>
      <c r="I110" t="s">
        <v>50</v>
      </c>
      <c r="J110">
        <v>21</v>
      </c>
      <c r="K110" t="s">
        <v>61</v>
      </c>
      <c r="L110">
        <v>243</v>
      </c>
      <c r="M110">
        <v>1</v>
      </c>
      <c r="N110">
        <v>-1</v>
      </c>
      <c r="O110">
        <v>0</v>
      </c>
      <c r="P110" t="s">
        <v>52</v>
      </c>
      <c r="Q110" t="s">
        <v>55</v>
      </c>
      <c r="X110" s="7"/>
      <c r="Y110" t="s">
        <v>49</v>
      </c>
      <c r="Z110">
        <v>3391</v>
      </c>
      <c r="AA110" t="s">
        <v>55</v>
      </c>
      <c r="AB110">
        <v>992</v>
      </c>
      <c r="AC110">
        <v>3762</v>
      </c>
      <c r="AD110" t="s">
        <v>49</v>
      </c>
      <c r="AE110" t="s">
        <v>49</v>
      </c>
      <c r="AF110">
        <v>3391</v>
      </c>
      <c r="AG110" t="s">
        <v>55</v>
      </c>
      <c r="AH110">
        <v>890</v>
      </c>
      <c r="AI110">
        <v>168</v>
      </c>
      <c r="AJ110" t="s">
        <v>49</v>
      </c>
    </row>
    <row r="111" spans="1:36" x14ac:dyDescent="0.3">
      <c r="A111">
        <v>27</v>
      </c>
      <c r="B111" t="s">
        <v>76</v>
      </c>
      <c r="C111" t="s">
        <v>47</v>
      </c>
      <c r="D111" t="s">
        <v>48</v>
      </c>
      <c r="E111" t="s">
        <v>49</v>
      </c>
      <c r="F111">
        <v>0</v>
      </c>
      <c r="G111" t="s">
        <v>55</v>
      </c>
      <c r="H111" t="s">
        <v>49</v>
      </c>
      <c r="I111" t="s">
        <v>50</v>
      </c>
      <c r="J111">
        <v>23</v>
      </c>
      <c r="K111" t="s">
        <v>73</v>
      </c>
      <c r="L111">
        <v>435</v>
      </c>
      <c r="M111">
        <v>3</v>
      </c>
      <c r="N111">
        <v>-1</v>
      </c>
      <c r="O111">
        <v>0</v>
      </c>
      <c r="P111" t="s">
        <v>52</v>
      </c>
      <c r="Q111" t="s">
        <v>49</v>
      </c>
      <c r="X111" s="7"/>
      <c r="Y111" t="s">
        <v>55</v>
      </c>
      <c r="Z111">
        <v>0</v>
      </c>
      <c r="AA111" t="s">
        <v>55</v>
      </c>
      <c r="AB111">
        <v>2658</v>
      </c>
      <c r="AC111">
        <v>0</v>
      </c>
      <c r="AD111" t="s">
        <v>49</v>
      </c>
      <c r="AE111" t="s">
        <v>49</v>
      </c>
      <c r="AF111">
        <v>0</v>
      </c>
      <c r="AG111" t="s">
        <v>55</v>
      </c>
      <c r="AH111">
        <v>252</v>
      </c>
      <c r="AI111">
        <v>0</v>
      </c>
      <c r="AJ111" t="s">
        <v>49</v>
      </c>
    </row>
    <row r="112" spans="1:36" x14ac:dyDescent="0.3">
      <c r="A112">
        <v>21</v>
      </c>
      <c r="B112" t="s">
        <v>71</v>
      </c>
      <c r="C112" t="s">
        <v>59</v>
      </c>
      <c r="D112" t="s">
        <v>54</v>
      </c>
      <c r="E112" t="s">
        <v>49</v>
      </c>
      <c r="F112">
        <v>2488</v>
      </c>
      <c r="G112" t="s">
        <v>49</v>
      </c>
      <c r="H112" t="s">
        <v>49</v>
      </c>
      <c r="I112" t="s">
        <v>50</v>
      </c>
      <c r="J112">
        <v>30</v>
      </c>
      <c r="K112" t="s">
        <v>62</v>
      </c>
      <c r="L112">
        <v>258</v>
      </c>
      <c r="M112">
        <v>6</v>
      </c>
      <c r="N112">
        <v>169</v>
      </c>
      <c r="O112">
        <v>3</v>
      </c>
      <c r="P112" t="s">
        <v>79</v>
      </c>
      <c r="Q112" t="s">
        <v>55</v>
      </c>
      <c r="X112" s="7"/>
      <c r="Y112" t="s">
        <v>49</v>
      </c>
      <c r="Z112">
        <v>2488</v>
      </c>
      <c r="AA112" t="s">
        <v>55</v>
      </c>
      <c r="AB112">
        <v>1315</v>
      </c>
      <c r="AC112">
        <v>0</v>
      </c>
      <c r="AD112" t="s">
        <v>49</v>
      </c>
      <c r="AE112" t="s">
        <v>49</v>
      </c>
      <c r="AF112">
        <v>2488</v>
      </c>
      <c r="AG112" t="s">
        <v>55</v>
      </c>
      <c r="AH112">
        <v>1343</v>
      </c>
      <c r="AI112">
        <v>-715</v>
      </c>
      <c r="AJ112" t="s">
        <v>49</v>
      </c>
    </row>
    <row r="113" spans="1:36" x14ac:dyDescent="0.3">
      <c r="A113">
        <v>58</v>
      </c>
      <c r="B113" t="s">
        <v>58</v>
      </c>
      <c r="C113" t="s">
        <v>47</v>
      </c>
      <c r="D113" t="s">
        <v>60</v>
      </c>
      <c r="E113" t="s">
        <v>49</v>
      </c>
      <c r="F113">
        <v>1517</v>
      </c>
      <c r="G113" t="s">
        <v>55</v>
      </c>
      <c r="H113" t="s">
        <v>49</v>
      </c>
      <c r="I113" t="s">
        <v>78</v>
      </c>
      <c r="J113">
        <v>29</v>
      </c>
      <c r="K113" t="s">
        <v>73</v>
      </c>
      <c r="L113">
        <v>7</v>
      </c>
      <c r="M113">
        <v>5</v>
      </c>
      <c r="N113">
        <v>-1</v>
      </c>
      <c r="O113">
        <v>0</v>
      </c>
      <c r="P113" t="s">
        <v>52</v>
      </c>
      <c r="Q113" t="s">
        <v>49</v>
      </c>
      <c r="X113" s="7"/>
      <c r="Y113" t="s">
        <v>55</v>
      </c>
      <c r="Z113">
        <v>1517</v>
      </c>
      <c r="AA113" t="s">
        <v>55</v>
      </c>
      <c r="AB113">
        <v>0</v>
      </c>
      <c r="AC113">
        <v>2349</v>
      </c>
      <c r="AD113" t="s">
        <v>49</v>
      </c>
      <c r="AE113" t="s">
        <v>49</v>
      </c>
      <c r="AF113">
        <v>1517</v>
      </c>
      <c r="AG113" t="s">
        <v>55</v>
      </c>
      <c r="AH113">
        <v>666</v>
      </c>
      <c r="AI113">
        <v>0</v>
      </c>
      <c r="AJ113" t="s">
        <v>49</v>
      </c>
    </row>
    <row r="114" spans="1:36" x14ac:dyDescent="0.3">
      <c r="A114">
        <v>32</v>
      </c>
      <c r="B114" t="s">
        <v>65</v>
      </c>
      <c r="C114" t="s">
        <v>47</v>
      </c>
      <c r="D114" t="s">
        <v>54</v>
      </c>
      <c r="E114" t="s">
        <v>49</v>
      </c>
      <c r="F114">
        <v>217</v>
      </c>
      <c r="G114" t="s">
        <v>55</v>
      </c>
      <c r="H114" t="s">
        <v>55</v>
      </c>
      <c r="I114" t="s">
        <v>50</v>
      </c>
      <c r="J114">
        <v>15</v>
      </c>
      <c r="K114" t="s">
        <v>73</v>
      </c>
      <c r="L114">
        <v>317</v>
      </c>
      <c r="M114">
        <v>5</v>
      </c>
      <c r="N114">
        <v>-1</v>
      </c>
      <c r="O114">
        <v>0</v>
      </c>
      <c r="P114" t="s">
        <v>52</v>
      </c>
      <c r="Q114" t="s">
        <v>49</v>
      </c>
      <c r="X114" s="7"/>
      <c r="Y114" t="s">
        <v>55</v>
      </c>
      <c r="Z114">
        <v>217</v>
      </c>
      <c r="AA114" t="s">
        <v>55</v>
      </c>
      <c r="AB114">
        <v>2030</v>
      </c>
      <c r="AC114">
        <v>410</v>
      </c>
      <c r="AD114" t="s">
        <v>49</v>
      </c>
      <c r="AE114" t="s">
        <v>55</v>
      </c>
      <c r="AF114">
        <v>217</v>
      </c>
      <c r="AG114" t="s">
        <v>55</v>
      </c>
      <c r="AH114">
        <v>621</v>
      </c>
      <c r="AI114">
        <v>769</v>
      </c>
      <c r="AJ114" t="s">
        <v>49</v>
      </c>
    </row>
    <row r="115" spans="1:36" x14ac:dyDescent="0.3">
      <c r="A115">
        <v>33</v>
      </c>
      <c r="B115" t="s">
        <v>63</v>
      </c>
      <c r="C115" t="s">
        <v>59</v>
      </c>
      <c r="D115" t="s">
        <v>54</v>
      </c>
      <c r="E115" t="s">
        <v>49</v>
      </c>
      <c r="F115">
        <v>22</v>
      </c>
      <c r="G115" t="s">
        <v>49</v>
      </c>
      <c r="H115" t="s">
        <v>49</v>
      </c>
      <c r="I115" t="s">
        <v>50</v>
      </c>
      <c r="J115">
        <v>30</v>
      </c>
      <c r="K115" t="s">
        <v>72</v>
      </c>
      <c r="L115">
        <v>76</v>
      </c>
      <c r="M115">
        <v>2</v>
      </c>
      <c r="N115">
        <v>207</v>
      </c>
      <c r="O115">
        <v>1</v>
      </c>
      <c r="P115" t="s">
        <v>57</v>
      </c>
      <c r="Q115" t="s">
        <v>49</v>
      </c>
      <c r="X115" s="7"/>
      <c r="Y115" t="s">
        <v>49</v>
      </c>
      <c r="Z115">
        <v>22</v>
      </c>
      <c r="AA115" t="s">
        <v>55</v>
      </c>
      <c r="AB115">
        <v>1599</v>
      </c>
      <c r="AC115">
        <v>222</v>
      </c>
      <c r="AD115" t="s">
        <v>49</v>
      </c>
      <c r="AE115" t="s">
        <v>49</v>
      </c>
      <c r="AF115">
        <v>22</v>
      </c>
      <c r="AG115" t="s">
        <v>55</v>
      </c>
      <c r="AH115">
        <v>4063</v>
      </c>
      <c r="AI115">
        <v>0</v>
      </c>
      <c r="AJ115" t="s">
        <v>49</v>
      </c>
    </row>
    <row r="116" spans="1:36" x14ac:dyDescent="0.3">
      <c r="A116">
        <v>25</v>
      </c>
      <c r="B116" t="s">
        <v>71</v>
      </c>
      <c r="C116" t="s">
        <v>59</v>
      </c>
      <c r="D116" t="s">
        <v>54</v>
      </c>
      <c r="E116" t="s">
        <v>49</v>
      </c>
      <c r="F116">
        <v>331</v>
      </c>
      <c r="G116" t="s">
        <v>49</v>
      </c>
      <c r="H116" t="s">
        <v>49</v>
      </c>
      <c r="I116" t="s">
        <v>78</v>
      </c>
      <c r="J116">
        <v>26</v>
      </c>
      <c r="K116" t="s">
        <v>70</v>
      </c>
      <c r="L116">
        <v>170</v>
      </c>
      <c r="M116">
        <v>4</v>
      </c>
      <c r="N116">
        <v>-1</v>
      </c>
      <c r="O116">
        <v>0</v>
      </c>
      <c r="P116" t="s">
        <v>52</v>
      </c>
      <c r="Q116" t="s">
        <v>55</v>
      </c>
      <c r="X116" s="7"/>
      <c r="Y116" t="s">
        <v>49</v>
      </c>
      <c r="Z116">
        <v>331</v>
      </c>
      <c r="AA116" t="s">
        <v>55</v>
      </c>
      <c r="AB116">
        <v>-196</v>
      </c>
      <c r="AC116">
        <v>415</v>
      </c>
      <c r="AD116" t="s">
        <v>49</v>
      </c>
      <c r="AE116" t="s">
        <v>49</v>
      </c>
      <c r="AF116">
        <v>331</v>
      </c>
      <c r="AG116" t="s">
        <v>55</v>
      </c>
      <c r="AH116">
        <v>60</v>
      </c>
      <c r="AI116">
        <v>0</v>
      </c>
      <c r="AJ116" t="s">
        <v>49</v>
      </c>
    </row>
    <row r="117" spans="1:36" x14ac:dyDescent="0.3">
      <c r="A117">
        <v>25</v>
      </c>
      <c r="B117" t="s">
        <v>67</v>
      </c>
      <c r="C117" t="s">
        <v>59</v>
      </c>
      <c r="D117" t="s">
        <v>54</v>
      </c>
      <c r="E117" t="s">
        <v>49</v>
      </c>
      <c r="F117">
        <v>505</v>
      </c>
      <c r="G117" t="s">
        <v>49</v>
      </c>
      <c r="H117" t="s">
        <v>55</v>
      </c>
      <c r="I117" t="s">
        <v>50</v>
      </c>
      <c r="J117">
        <v>17</v>
      </c>
      <c r="K117" t="s">
        <v>75</v>
      </c>
      <c r="L117">
        <v>386</v>
      </c>
      <c r="M117">
        <v>2</v>
      </c>
      <c r="N117">
        <v>-1</v>
      </c>
      <c r="O117">
        <v>0</v>
      </c>
      <c r="P117" t="s">
        <v>52</v>
      </c>
      <c r="Q117" t="s">
        <v>55</v>
      </c>
      <c r="X117" s="7"/>
      <c r="Y117" t="s">
        <v>49</v>
      </c>
      <c r="Z117">
        <v>505</v>
      </c>
      <c r="AA117" t="s">
        <v>55</v>
      </c>
      <c r="AB117">
        <v>9149</v>
      </c>
      <c r="AC117">
        <v>16</v>
      </c>
      <c r="AD117" t="s">
        <v>49</v>
      </c>
      <c r="AE117" t="s">
        <v>55</v>
      </c>
      <c r="AF117">
        <v>505</v>
      </c>
      <c r="AG117" t="s">
        <v>55</v>
      </c>
      <c r="AH117">
        <v>251</v>
      </c>
      <c r="AI117">
        <v>-970</v>
      </c>
      <c r="AJ117" t="s">
        <v>49</v>
      </c>
    </row>
    <row r="118" spans="1:36" x14ac:dyDescent="0.3">
      <c r="A118">
        <v>30</v>
      </c>
      <c r="B118" t="s">
        <v>53</v>
      </c>
      <c r="C118" t="s">
        <v>47</v>
      </c>
      <c r="D118" t="s">
        <v>54</v>
      </c>
      <c r="E118" t="s">
        <v>49</v>
      </c>
      <c r="F118">
        <v>1808</v>
      </c>
      <c r="G118" t="s">
        <v>55</v>
      </c>
      <c r="H118" t="s">
        <v>49</v>
      </c>
      <c r="I118" t="s">
        <v>50</v>
      </c>
      <c r="J118">
        <v>18</v>
      </c>
      <c r="K118" t="s">
        <v>56</v>
      </c>
      <c r="L118">
        <v>83</v>
      </c>
      <c r="M118">
        <v>2</v>
      </c>
      <c r="N118">
        <v>-1</v>
      </c>
      <c r="O118">
        <v>0</v>
      </c>
      <c r="P118" t="s">
        <v>52</v>
      </c>
      <c r="Q118" t="s">
        <v>49</v>
      </c>
      <c r="X118" s="7"/>
      <c r="Y118" t="s">
        <v>55</v>
      </c>
      <c r="Z118">
        <v>1808</v>
      </c>
      <c r="AA118" t="s">
        <v>55</v>
      </c>
      <c r="AB118">
        <v>-350</v>
      </c>
      <c r="AC118">
        <v>482</v>
      </c>
      <c r="AD118" t="s">
        <v>49</v>
      </c>
      <c r="AE118" t="s">
        <v>49</v>
      </c>
      <c r="AF118">
        <v>1808</v>
      </c>
      <c r="AG118" t="s">
        <v>55</v>
      </c>
      <c r="AH118">
        <v>60</v>
      </c>
      <c r="AI118">
        <v>6313</v>
      </c>
      <c r="AJ118" t="s">
        <v>49</v>
      </c>
    </row>
    <row r="119" spans="1:36" x14ac:dyDescent="0.3">
      <c r="A119">
        <v>22</v>
      </c>
      <c r="B119" t="s">
        <v>69</v>
      </c>
      <c r="C119" t="s">
        <v>59</v>
      </c>
      <c r="D119" t="s">
        <v>54</v>
      </c>
      <c r="E119" t="s">
        <v>49</v>
      </c>
      <c r="F119">
        <v>4111</v>
      </c>
      <c r="G119" t="s">
        <v>49</v>
      </c>
      <c r="H119" t="s">
        <v>55</v>
      </c>
      <c r="I119" t="s">
        <v>50</v>
      </c>
      <c r="J119">
        <v>19</v>
      </c>
      <c r="K119" t="s">
        <v>70</v>
      </c>
      <c r="L119">
        <v>65</v>
      </c>
      <c r="M119">
        <v>1</v>
      </c>
      <c r="N119">
        <v>-1</v>
      </c>
      <c r="O119">
        <v>0</v>
      </c>
      <c r="P119" t="s">
        <v>52</v>
      </c>
      <c r="Q119" t="s">
        <v>49</v>
      </c>
      <c r="X119" s="7"/>
      <c r="Y119" t="s">
        <v>49</v>
      </c>
      <c r="Z119">
        <v>4111</v>
      </c>
      <c r="AA119" t="s">
        <v>55</v>
      </c>
      <c r="AB119">
        <v>432</v>
      </c>
      <c r="AC119">
        <v>0</v>
      </c>
      <c r="AD119" t="s">
        <v>49</v>
      </c>
      <c r="AE119" t="s">
        <v>55</v>
      </c>
      <c r="AF119">
        <v>4111</v>
      </c>
      <c r="AG119" t="s">
        <v>55</v>
      </c>
      <c r="AH119">
        <v>1161</v>
      </c>
      <c r="AI119">
        <v>948</v>
      </c>
      <c r="AJ119" t="s">
        <v>49</v>
      </c>
    </row>
    <row r="120" spans="1:36" x14ac:dyDescent="0.3">
      <c r="A120">
        <v>39</v>
      </c>
      <c r="B120" t="s">
        <v>63</v>
      </c>
      <c r="C120" t="s">
        <v>47</v>
      </c>
      <c r="D120" t="s">
        <v>48</v>
      </c>
      <c r="E120" t="s">
        <v>49</v>
      </c>
      <c r="F120">
        <v>52</v>
      </c>
      <c r="G120" t="s">
        <v>49</v>
      </c>
      <c r="H120" t="s">
        <v>49</v>
      </c>
      <c r="I120" t="s">
        <v>50</v>
      </c>
      <c r="J120">
        <v>13</v>
      </c>
      <c r="K120" t="s">
        <v>70</v>
      </c>
      <c r="L120">
        <v>69</v>
      </c>
      <c r="M120">
        <v>1</v>
      </c>
      <c r="N120">
        <v>-1</v>
      </c>
      <c r="O120">
        <v>0</v>
      </c>
      <c r="P120" t="s">
        <v>52</v>
      </c>
      <c r="Q120" t="s">
        <v>49</v>
      </c>
      <c r="X120" s="7"/>
      <c r="Y120" t="s">
        <v>49</v>
      </c>
      <c r="Z120">
        <v>52</v>
      </c>
      <c r="AA120" t="s">
        <v>55</v>
      </c>
      <c r="AB120">
        <v>372</v>
      </c>
      <c r="AC120">
        <v>5803</v>
      </c>
      <c r="AD120" t="s">
        <v>49</v>
      </c>
      <c r="AE120" t="s">
        <v>49</v>
      </c>
      <c r="AF120">
        <v>52</v>
      </c>
      <c r="AG120" t="s">
        <v>55</v>
      </c>
      <c r="AH120">
        <v>35</v>
      </c>
      <c r="AI120">
        <v>0</v>
      </c>
      <c r="AJ120" t="s">
        <v>49</v>
      </c>
    </row>
    <row r="121" spans="1:36" x14ac:dyDescent="0.3">
      <c r="A121">
        <v>46</v>
      </c>
      <c r="B121" t="s">
        <v>58</v>
      </c>
      <c r="C121" t="s">
        <v>74</v>
      </c>
      <c r="D121" t="s">
        <v>60</v>
      </c>
      <c r="E121" t="s">
        <v>49</v>
      </c>
      <c r="F121">
        <v>25</v>
      </c>
      <c r="G121" t="s">
        <v>49</v>
      </c>
      <c r="H121" t="s">
        <v>49</v>
      </c>
      <c r="I121" t="s">
        <v>52</v>
      </c>
      <c r="J121">
        <v>17</v>
      </c>
      <c r="K121" t="s">
        <v>62</v>
      </c>
      <c r="L121">
        <v>564</v>
      </c>
      <c r="M121">
        <v>2</v>
      </c>
      <c r="N121">
        <v>-1</v>
      </c>
      <c r="O121">
        <v>0</v>
      </c>
      <c r="P121" t="s">
        <v>52</v>
      </c>
      <c r="Q121" t="s">
        <v>49</v>
      </c>
      <c r="X121" s="7"/>
      <c r="Y121" t="s">
        <v>49</v>
      </c>
      <c r="Z121">
        <v>25</v>
      </c>
      <c r="AA121" t="s">
        <v>55</v>
      </c>
      <c r="AB121">
        <v>975</v>
      </c>
      <c r="AC121">
        <v>624</v>
      </c>
      <c r="AD121" t="s">
        <v>49</v>
      </c>
      <c r="AE121" t="s">
        <v>49</v>
      </c>
      <c r="AF121">
        <v>25</v>
      </c>
      <c r="AG121" t="s">
        <v>55</v>
      </c>
      <c r="AH121">
        <v>340</v>
      </c>
      <c r="AI121">
        <v>1877</v>
      </c>
      <c r="AJ121" t="s">
        <v>49</v>
      </c>
    </row>
    <row r="122" spans="1:36" x14ac:dyDescent="0.3">
      <c r="A122">
        <v>31</v>
      </c>
      <c r="B122" t="s">
        <v>69</v>
      </c>
      <c r="C122" t="s">
        <v>74</v>
      </c>
      <c r="D122" t="s">
        <v>54</v>
      </c>
      <c r="E122" t="s">
        <v>49</v>
      </c>
      <c r="F122">
        <v>1890</v>
      </c>
      <c r="G122" t="s">
        <v>55</v>
      </c>
      <c r="H122" t="s">
        <v>49</v>
      </c>
      <c r="I122" t="s">
        <v>50</v>
      </c>
      <c r="J122">
        <v>21</v>
      </c>
      <c r="K122" t="s">
        <v>73</v>
      </c>
      <c r="L122">
        <v>588</v>
      </c>
      <c r="M122">
        <v>1</v>
      </c>
      <c r="N122">
        <v>-1</v>
      </c>
      <c r="O122">
        <v>0</v>
      </c>
      <c r="P122" t="s">
        <v>52</v>
      </c>
      <c r="Q122" t="s">
        <v>49</v>
      </c>
      <c r="X122" s="7"/>
      <c r="Y122" t="s">
        <v>55</v>
      </c>
      <c r="Z122">
        <v>1890</v>
      </c>
      <c r="AA122" t="s">
        <v>55</v>
      </c>
      <c r="AB122">
        <v>305</v>
      </c>
      <c r="AC122">
        <v>883</v>
      </c>
      <c r="AD122" t="s">
        <v>49</v>
      </c>
      <c r="AE122" t="s">
        <v>49</v>
      </c>
      <c r="AF122">
        <v>1890</v>
      </c>
      <c r="AG122" t="s">
        <v>55</v>
      </c>
      <c r="AH122">
        <v>1045</v>
      </c>
      <c r="AI122">
        <v>874</v>
      </c>
      <c r="AJ122" t="s">
        <v>49</v>
      </c>
    </row>
    <row r="123" spans="1:36" x14ac:dyDescent="0.3">
      <c r="A123">
        <v>45</v>
      </c>
      <c r="B123" t="s">
        <v>63</v>
      </c>
      <c r="C123" t="s">
        <v>47</v>
      </c>
      <c r="D123" t="s">
        <v>48</v>
      </c>
      <c r="E123" t="s">
        <v>49</v>
      </c>
      <c r="F123">
        <v>419</v>
      </c>
      <c r="G123" t="s">
        <v>49</v>
      </c>
      <c r="H123" t="s">
        <v>49</v>
      </c>
      <c r="I123" t="s">
        <v>50</v>
      </c>
      <c r="J123">
        <v>18</v>
      </c>
      <c r="K123" t="s">
        <v>70</v>
      </c>
      <c r="L123">
        <v>113</v>
      </c>
      <c r="M123">
        <v>4</v>
      </c>
      <c r="N123">
        <v>-1</v>
      </c>
      <c r="O123">
        <v>0</v>
      </c>
      <c r="P123" t="s">
        <v>52</v>
      </c>
      <c r="Q123" t="s">
        <v>49</v>
      </c>
      <c r="X123" s="7"/>
      <c r="Y123" t="s">
        <v>49</v>
      </c>
      <c r="Z123">
        <v>419</v>
      </c>
      <c r="AA123" t="s">
        <v>55</v>
      </c>
      <c r="AB123">
        <v>-22</v>
      </c>
      <c r="AC123">
        <v>1007</v>
      </c>
      <c r="AD123" t="s">
        <v>49</v>
      </c>
      <c r="AE123" t="s">
        <v>49</v>
      </c>
      <c r="AF123">
        <v>419</v>
      </c>
      <c r="AG123" t="s">
        <v>55</v>
      </c>
      <c r="AH123">
        <v>586</v>
      </c>
      <c r="AI123">
        <v>1152</v>
      </c>
      <c r="AJ123" t="s">
        <v>49</v>
      </c>
    </row>
    <row r="124" spans="1:36" x14ac:dyDescent="0.3">
      <c r="A124">
        <v>32</v>
      </c>
      <c r="B124" t="s">
        <v>67</v>
      </c>
      <c r="C124" t="s">
        <v>47</v>
      </c>
      <c r="D124" t="s">
        <v>54</v>
      </c>
      <c r="E124" t="s">
        <v>49</v>
      </c>
      <c r="F124">
        <v>2693</v>
      </c>
      <c r="G124" t="s">
        <v>55</v>
      </c>
      <c r="H124" t="s">
        <v>49</v>
      </c>
      <c r="I124" t="s">
        <v>52</v>
      </c>
      <c r="J124">
        <v>21</v>
      </c>
      <c r="K124" t="s">
        <v>56</v>
      </c>
      <c r="L124">
        <v>16</v>
      </c>
      <c r="M124">
        <v>1</v>
      </c>
      <c r="N124">
        <v>-1</v>
      </c>
      <c r="O124">
        <v>0</v>
      </c>
      <c r="P124" t="s">
        <v>52</v>
      </c>
      <c r="Q124" t="s">
        <v>49</v>
      </c>
      <c r="X124" s="7"/>
      <c r="Y124" t="s">
        <v>55</v>
      </c>
      <c r="Z124">
        <v>2693</v>
      </c>
      <c r="AA124" t="s">
        <v>55</v>
      </c>
      <c r="AB124">
        <v>4030</v>
      </c>
      <c r="AC124">
        <v>12186</v>
      </c>
      <c r="AD124" t="s">
        <v>49</v>
      </c>
      <c r="AE124" t="s">
        <v>49</v>
      </c>
      <c r="AF124">
        <v>2693</v>
      </c>
      <c r="AG124" t="s">
        <v>55</v>
      </c>
      <c r="AH124">
        <v>3071</v>
      </c>
      <c r="AI124">
        <v>179</v>
      </c>
      <c r="AJ124" t="s">
        <v>49</v>
      </c>
    </row>
    <row r="125" spans="1:36" x14ac:dyDescent="0.3">
      <c r="A125">
        <v>36</v>
      </c>
      <c r="B125" t="s">
        <v>63</v>
      </c>
      <c r="C125" t="s">
        <v>47</v>
      </c>
      <c r="D125" t="s">
        <v>54</v>
      </c>
      <c r="E125" t="s">
        <v>49</v>
      </c>
      <c r="F125">
        <v>-231</v>
      </c>
      <c r="G125" t="s">
        <v>49</v>
      </c>
      <c r="H125" t="s">
        <v>55</v>
      </c>
      <c r="I125" t="s">
        <v>50</v>
      </c>
      <c r="J125">
        <v>15</v>
      </c>
      <c r="K125" t="s">
        <v>73</v>
      </c>
      <c r="L125">
        <v>779</v>
      </c>
      <c r="M125">
        <v>2</v>
      </c>
      <c r="N125">
        <v>-1</v>
      </c>
      <c r="O125">
        <v>0</v>
      </c>
      <c r="P125" t="s">
        <v>52</v>
      </c>
      <c r="Q125" t="s">
        <v>49</v>
      </c>
      <c r="X125" s="7"/>
      <c r="Y125" t="s">
        <v>49</v>
      </c>
      <c r="Z125">
        <v>-231</v>
      </c>
      <c r="AA125" t="s">
        <v>55</v>
      </c>
      <c r="AB125">
        <v>1691</v>
      </c>
      <c r="AC125">
        <v>11219</v>
      </c>
      <c r="AD125" t="s">
        <v>49</v>
      </c>
      <c r="AE125" t="s">
        <v>55</v>
      </c>
      <c r="AF125">
        <v>-231</v>
      </c>
      <c r="AG125" t="s">
        <v>55</v>
      </c>
      <c r="AH125">
        <v>1092</v>
      </c>
      <c r="AI125">
        <v>391</v>
      </c>
      <c r="AJ125" t="s">
        <v>49</v>
      </c>
    </row>
    <row r="126" spans="1:36" x14ac:dyDescent="0.3">
      <c r="A126">
        <v>51</v>
      </c>
      <c r="B126" t="s">
        <v>58</v>
      </c>
      <c r="C126" t="s">
        <v>59</v>
      </c>
      <c r="D126" t="s">
        <v>60</v>
      </c>
      <c r="E126" t="s">
        <v>55</v>
      </c>
      <c r="F126">
        <v>-55</v>
      </c>
      <c r="G126" t="s">
        <v>55</v>
      </c>
      <c r="H126" t="s">
        <v>49</v>
      </c>
      <c r="I126" t="s">
        <v>50</v>
      </c>
      <c r="J126">
        <v>11</v>
      </c>
      <c r="K126" t="s">
        <v>56</v>
      </c>
      <c r="L126">
        <v>281</v>
      </c>
      <c r="M126">
        <v>2</v>
      </c>
      <c r="N126">
        <v>266</v>
      </c>
      <c r="O126">
        <v>6</v>
      </c>
      <c r="P126" t="s">
        <v>57</v>
      </c>
      <c r="Q126" t="s">
        <v>49</v>
      </c>
      <c r="X126" s="7"/>
      <c r="Y126" t="s">
        <v>55</v>
      </c>
      <c r="Z126">
        <v>-55</v>
      </c>
      <c r="AA126" t="s">
        <v>55</v>
      </c>
      <c r="AB126">
        <v>406</v>
      </c>
      <c r="AC126">
        <v>0</v>
      </c>
      <c r="AD126" t="s">
        <v>49</v>
      </c>
      <c r="AE126" t="s">
        <v>49</v>
      </c>
      <c r="AF126">
        <v>-55</v>
      </c>
      <c r="AG126" t="s">
        <v>55</v>
      </c>
      <c r="AH126">
        <v>3463</v>
      </c>
      <c r="AI126">
        <v>89</v>
      </c>
      <c r="AJ126" t="s">
        <v>49</v>
      </c>
    </row>
    <row r="127" spans="1:36" x14ac:dyDescent="0.3">
      <c r="A127">
        <v>34</v>
      </c>
      <c r="B127" t="s">
        <v>65</v>
      </c>
      <c r="C127" t="s">
        <v>59</v>
      </c>
      <c r="D127" t="s">
        <v>60</v>
      </c>
      <c r="E127" t="s">
        <v>49</v>
      </c>
      <c r="F127">
        <v>462</v>
      </c>
      <c r="G127" t="s">
        <v>49</v>
      </c>
      <c r="H127" t="s">
        <v>49</v>
      </c>
      <c r="I127" t="s">
        <v>50</v>
      </c>
      <c r="J127">
        <v>21</v>
      </c>
      <c r="K127" t="s">
        <v>70</v>
      </c>
      <c r="L127">
        <v>1877</v>
      </c>
      <c r="M127">
        <v>3</v>
      </c>
      <c r="N127">
        <v>-1</v>
      </c>
      <c r="O127">
        <v>0</v>
      </c>
      <c r="P127" t="s">
        <v>52</v>
      </c>
      <c r="Q127" t="s">
        <v>55</v>
      </c>
      <c r="X127" s="7"/>
      <c r="Y127" t="s">
        <v>49</v>
      </c>
      <c r="Z127">
        <v>462</v>
      </c>
      <c r="AA127" t="s">
        <v>55</v>
      </c>
      <c r="AB127">
        <v>359</v>
      </c>
      <c r="AC127">
        <v>5776</v>
      </c>
      <c r="AD127" t="s">
        <v>49</v>
      </c>
      <c r="AE127" t="s">
        <v>49</v>
      </c>
      <c r="AF127">
        <v>462</v>
      </c>
      <c r="AG127" t="s">
        <v>55</v>
      </c>
      <c r="AH127">
        <v>4020</v>
      </c>
      <c r="AI127">
        <v>8104</v>
      </c>
      <c r="AJ127" t="s">
        <v>49</v>
      </c>
    </row>
    <row r="128" spans="1:36" x14ac:dyDescent="0.3">
      <c r="A128">
        <v>24</v>
      </c>
      <c r="B128" t="s">
        <v>46</v>
      </c>
      <c r="C128" t="s">
        <v>59</v>
      </c>
      <c r="D128" t="s">
        <v>54</v>
      </c>
      <c r="E128" t="s">
        <v>49</v>
      </c>
      <c r="F128">
        <v>119</v>
      </c>
      <c r="G128" t="s">
        <v>49</v>
      </c>
      <c r="H128" t="s">
        <v>49</v>
      </c>
      <c r="I128" t="s">
        <v>52</v>
      </c>
      <c r="J128">
        <v>15</v>
      </c>
      <c r="K128" t="s">
        <v>80</v>
      </c>
      <c r="L128">
        <v>51</v>
      </c>
      <c r="M128">
        <v>1</v>
      </c>
      <c r="N128">
        <v>-1</v>
      </c>
      <c r="O128">
        <v>0</v>
      </c>
      <c r="P128" t="s">
        <v>52</v>
      </c>
      <c r="Q128" t="s">
        <v>49</v>
      </c>
      <c r="X128" s="7"/>
      <c r="Y128" t="s">
        <v>49</v>
      </c>
      <c r="Z128">
        <v>119</v>
      </c>
      <c r="AA128" t="s">
        <v>55</v>
      </c>
      <c r="AB128">
        <v>123</v>
      </c>
      <c r="AC128">
        <v>593</v>
      </c>
      <c r="AD128" t="s">
        <v>49</v>
      </c>
      <c r="AE128" t="s">
        <v>49</v>
      </c>
      <c r="AF128">
        <v>119</v>
      </c>
      <c r="AG128" t="s">
        <v>55</v>
      </c>
      <c r="AH128">
        <v>66</v>
      </c>
      <c r="AI128">
        <v>501</v>
      </c>
      <c r="AJ128" t="s">
        <v>49</v>
      </c>
    </row>
    <row r="129" spans="1:36" x14ac:dyDescent="0.3">
      <c r="A129">
        <v>45</v>
      </c>
      <c r="B129" t="s">
        <v>67</v>
      </c>
      <c r="C129" t="s">
        <v>59</v>
      </c>
      <c r="D129" t="s">
        <v>54</v>
      </c>
      <c r="E129" t="s">
        <v>49</v>
      </c>
      <c r="F129">
        <v>586</v>
      </c>
      <c r="G129" t="s">
        <v>49</v>
      </c>
      <c r="H129" t="s">
        <v>55</v>
      </c>
      <c r="I129" t="s">
        <v>50</v>
      </c>
      <c r="J129">
        <v>28</v>
      </c>
      <c r="K129" t="s">
        <v>73</v>
      </c>
      <c r="L129">
        <v>32</v>
      </c>
      <c r="M129">
        <v>3</v>
      </c>
      <c r="N129">
        <v>-1</v>
      </c>
      <c r="O129">
        <v>0</v>
      </c>
      <c r="P129" t="s">
        <v>52</v>
      </c>
      <c r="Q129" t="s">
        <v>49</v>
      </c>
      <c r="X129" s="7"/>
      <c r="Y129" t="s">
        <v>49</v>
      </c>
      <c r="Z129">
        <v>586</v>
      </c>
      <c r="AA129" t="s">
        <v>55</v>
      </c>
      <c r="AB129">
        <v>0</v>
      </c>
      <c r="AC129">
        <v>63</v>
      </c>
      <c r="AD129" t="s">
        <v>49</v>
      </c>
      <c r="AE129" t="s">
        <v>55</v>
      </c>
      <c r="AF129">
        <v>586</v>
      </c>
      <c r="AG129" t="s">
        <v>55</v>
      </c>
      <c r="AH129">
        <v>-41</v>
      </c>
      <c r="AI129">
        <v>308</v>
      </c>
      <c r="AJ129" t="s">
        <v>49</v>
      </c>
    </row>
    <row r="130" spans="1:36" x14ac:dyDescent="0.3">
      <c r="A130">
        <v>32</v>
      </c>
      <c r="B130" t="s">
        <v>63</v>
      </c>
      <c r="C130" t="s">
        <v>59</v>
      </c>
      <c r="D130" t="s">
        <v>54</v>
      </c>
      <c r="E130" t="s">
        <v>49</v>
      </c>
      <c r="F130">
        <v>228</v>
      </c>
      <c r="G130" t="s">
        <v>49</v>
      </c>
      <c r="H130" t="s">
        <v>49</v>
      </c>
      <c r="I130" t="s">
        <v>78</v>
      </c>
      <c r="J130">
        <v>5</v>
      </c>
      <c r="K130" t="s">
        <v>64</v>
      </c>
      <c r="L130">
        <v>176</v>
      </c>
      <c r="M130">
        <v>1</v>
      </c>
      <c r="N130">
        <v>288</v>
      </c>
      <c r="O130">
        <v>3</v>
      </c>
      <c r="P130" t="s">
        <v>57</v>
      </c>
      <c r="Q130" t="s">
        <v>49</v>
      </c>
      <c r="X130" s="7"/>
      <c r="Y130" t="s">
        <v>49</v>
      </c>
      <c r="Z130">
        <v>228</v>
      </c>
      <c r="AA130" t="s">
        <v>55</v>
      </c>
      <c r="AB130">
        <v>33</v>
      </c>
      <c r="AC130">
        <v>260</v>
      </c>
      <c r="AD130" t="s">
        <v>49</v>
      </c>
      <c r="AE130" t="s">
        <v>49</v>
      </c>
      <c r="AF130">
        <v>228</v>
      </c>
      <c r="AG130" t="s">
        <v>55</v>
      </c>
      <c r="AH130">
        <v>2643</v>
      </c>
      <c r="AI130">
        <v>602</v>
      </c>
      <c r="AJ130" t="s">
        <v>49</v>
      </c>
    </row>
    <row r="131" spans="1:36" x14ac:dyDescent="0.3">
      <c r="A131">
        <v>77</v>
      </c>
      <c r="B131" t="s">
        <v>77</v>
      </c>
      <c r="C131" t="s">
        <v>74</v>
      </c>
      <c r="D131" t="s">
        <v>60</v>
      </c>
      <c r="E131" t="s">
        <v>49</v>
      </c>
      <c r="F131">
        <v>4659</v>
      </c>
      <c r="G131" t="s">
        <v>49</v>
      </c>
      <c r="H131" t="s">
        <v>49</v>
      </c>
      <c r="I131" t="s">
        <v>50</v>
      </c>
      <c r="J131">
        <v>14</v>
      </c>
      <c r="K131" t="s">
        <v>61</v>
      </c>
      <c r="L131">
        <v>161</v>
      </c>
      <c r="M131">
        <v>1</v>
      </c>
      <c r="N131">
        <v>-1</v>
      </c>
      <c r="O131">
        <v>0</v>
      </c>
      <c r="P131" t="s">
        <v>52</v>
      </c>
      <c r="Q131" t="s">
        <v>55</v>
      </c>
      <c r="X131" s="7"/>
      <c r="Y131" t="s">
        <v>49</v>
      </c>
      <c r="Z131">
        <v>4659</v>
      </c>
      <c r="AA131" t="s">
        <v>55</v>
      </c>
      <c r="AB131">
        <v>0</v>
      </c>
      <c r="AC131">
        <v>69</v>
      </c>
      <c r="AD131" t="s">
        <v>49</v>
      </c>
      <c r="AE131" t="s">
        <v>49</v>
      </c>
      <c r="AF131">
        <v>4659</v>
      </c>
      <c r="AG131" t="s">
        <v>55</v>
      </c>
      <c r="AH131">
        <v>1167</v>
      </c>
      <c r="AI131">
        <v>273</v>
      </c>
      <c r="AJ131" t="s">
        <v>49</v>
      </c>
    </row>
    <row r="132" spans="1:36" x14ac:dyDescent="0.3">
      <c r="A132">
        <v>41</v>
      </c>
      <c r="B132" t="s">
        <v>63</v>
      </c>
      <c r="C132" t="s">
        <v>47</v>
      </c>
      <c r="D132" t="s">
        <v>48</v>
      </c>
      <c r="E132" t="s">
        <v>49</v>
      </c>
      <c r="F132">
        <v>168</v>
      </c>
      <c r="G132" t="s">
        <v>55</v>
      </c>
      <c r="H132" t="s">
        <v>49</v>
      </c>
      <c r="I132" t="s">
        <v>50</v>
      </c>
      <c r="J132">
        <v>18</v>
      </c>
      <c r="K132" t="s">
        <v>75</v>
      </c>
      <c r="L132">
        <v>187</v>
      </c>
      <c r="M132">
        <v>3</v>
      </c>
      <c r="N132">
        <v>-1</v>
      </c>
      <c r="O132">
        <v>0</v>
      </c>
      <c r="P132" t="s">
        <v>52</v>
      </c>
      <c r="Q132" t="s">
        <v>49</v>
      </c>
      <c r="X132" s="7"/>
      <c r="Y132" t="s">
        <v>55</v>
      </c>
      <c r="Z132">
        <v>168</v>
      </c>
      <c r="AA132" t="s">
        <v>55</v>
      </c>
      <c r="AB132">
        <v>3576</v>
      </c>
      <c r="AC132">
        <v>4994</v>
      </c>
      <c r="AD132" t="s">
        <v>49</v>
      </c>
      <c r="AE132" t="s">
        <v>49</v>
      </c>
      <c r="AF132">
        <v>168</v>
      </c>
      <c r="AG132" t="s">
        <v>55</v>
      </c>
      <c r="AH132">
        <v>-32</v>
      </c>
      <c r="AI132">
        <v>50</v>
      </c>
      <c r="AJ132" t="s">
        <v>49</v>
      </c>
    </row>
    <row r="133" spans="1:36" x14ac:dyDescent="0.3">
      <c r="A133">
        <v>37</v>
      </c>
      <c r="B133" t="s">
        <v>63</v>
      </c>
      <c r="C133" t="s">
        <v>47</v>
      </c>
      <c r="D133" t="s">
        <v>48</v>
      </c>
      <c r="E133" t="s">
        <v>49</v>
      </c>
      <c r="F133">
        <v>0</v>
      </c>
      <c r="G133" t="s">
        <v>55</v>
      </c>
      <c r="H133" t="s">
        <v>49</v>
      </c>
      <c r="I133" t="s">
        <v>52</v>
      </c>
      <c r="J133">
        <v>26</v>
      </c>
      <c r="K133" t="s">
        <v>56</v>
      </c>
      <c r="L133">
        <v>24</v>
      </c>
      <c r="M133">
        <v>1</v>
      </c>
      <c r="N133">
        <v>-1</v>
      </c>
      <c r="O133">
        <v>0</v>
      </c>
      <c r="P133" t="s">
        <v>52</v>
      </c>
      <c r="Q133" t="s">
        <v>49</v>
      </c>
      <c r="X133" s="7"/>
      <c r="Y133" t="s">
        <v>55</v>
      </c>
      <c r="Z133">
        <v>0</v>
      </c>
      <c r="AA133" t="s">
        <v>55</v>
      </c>
      <c r="AB133">
        <v>206</v>
      </c>
      <c r="AC133">
        <v>3681</v>
      </c>
      <c r="AD133" t="s">
        <v>49</v>
      </c>
      <c r="AE133" t="s">
        <v>49</v>
      </c>
      <c r="AF133">
        <v>0</v>
      </c>
      <c r="AG133" t="s">
        <v>55</v>
      </c>
      <c r="AH133">
        <v>111</v>
      </c>
      <c r="AI133">
        <v>1641</v>
      </c>
      <c r="AJ133" t="s">
        <v>49</v>
      </c>
    </row>
    <row r="134" spans="1:36" x14ac:dyDescent="0.3">
      <c r="A134">
        <v>43</v>
      </c>
      <c r="B134" t="s">
        <v>63</v>
      </c>
      <c r="C134" t="s">
        <v>47</v>
      </c>
      <c r="D134" t="s">
        <v>52</v>
      </c>
      <c r="E134" t="s">
        <v>55</v>
      </c>
      <c r="F134">
        <v>-715</v>
      </c>
      <c r="G134" t="s">
        <v>55</v>
      </c>
      <c r="H134" t="s">
        <v>49</v>
      </c>
      <c r="I134" t="s">
        <v>52</v>
      </c>
      <c r="J134">
        <v>30</v>
      </c>
      <c r="K134" t="s">
        <v>56</v>
      </c>
      <c r="L134">
        <v>67</v>
      </c>
      <c r="M134">
        <v>3</v>
      </c>
      <c r="N134">
        <v>-1</v>
      </c>
      <c r="O134">
        <v>0</v>
      </c>
      <c r="P134" t="s">
        <v>52</v>
      </c>
      <c r="Q134" t="s">
        <v>49</v>
      </c>
      <c r="X134" s="7"/>
      <c r="Y134" t="s">
        <v>55</v>
      </c>
      <c r="Z134">
        <v>-715</v>
      </c>
      <c r="AA134" t="s">
        <v>55</v>
      </c>
      <c r="AB134">
        <v>1634</v>
      </c>
      <c r="AC134">
        <v>451</v>
      </c>
      <c r="AD134" t="s">
        <v>49</v>
      </c>
      <c r="AE134" t="s">
        <v>49</v>
      </c>
      <c r="AF134">
        <v>-715</v>
      </c>
      <c r="AG134" t="s">
        <v>55</v>
      </c>
      <c r="AH134">
        <v>2125</v>
      </c>
      <c r="AI134">
        <v>20</v>
      </c>
      <c r="AJ134" t="s">
        <v>49</v>
      </c>
    </row>
    <row r="135" spans="1:36" x14ac:dyDescent="0.3">
      <c r="A135">
        <v>48</v>
      </c>
      <c r="B135" t="s">
        <v>69</v>
      </c>
      <c r="C135" t="s">
        <v>47</v>
      </c>
      <c r="D135" t="s">
        <v>52</v>
      </c>
      <c r="E135" t="s">
        <v>49</v>
      </c>
      <c r="F135">
        <v>0</v>
      </c>
      <c r="G135" t="s">
        <v>55</v>
      </c>
      <c r="H135" t="s">
        <v>49</v>
      </c>
      <c r="I135" t="s">
        <v>50</v>
      </c>
      <c r="J135">
        <v>8</v>
      </c>
      <c r="K135" t="s">
        <v>56</v>
      </c>
      <c r="L135">
        <v>85</v>
      </c>
      <c r="M135">
        <v>1</v>
      </c>
      <c r="N135">
        <v>168</v>
      </c>
      <c r="O135">
        <v>2</v>
      </c>
      <c r="P135" t="s">
        <v>57</v>
      </c>
      <c r="Q135" t="s">
        <v>49</v>
      </c>
      <c r="X135" s="7"/>
      <c r="Y135" t="s">
        <v>55</v>
      </c>
      <c r="Z135">
        <v>0</v>
      </c>
      <c r="AA135" t="s">
        <v>55</v>
      </c>
      <c r="AB135">
        <v>1</v>
      </c>
      <c r="AC135">
        <v>4531</v>
      </c>
      <c r="AD135" t="s">
        <v>49</v>
      </c>
      <c r="AE135" t="s">
        <v>49</v>
      </c>
      <c r="AF135">
        <v>0</v>
      </c>
      <c r="AG135" t="s">
        <v>55</v>
      </c>
      <c r="AH135">
        <v>-202</v>
      </c>
      <c r="AI135">
        <v>4590</v>
      </c>
      <c r="AJ135" t="s">
        <v>49</v>
      </c>
    </row>
    <row r="136" spans="1:36" x14ac:dyDescent="0.3">
      <c r="A136">
        <v>27</v>
      </c>
      <c r="B136" t="s">
        <v>67</v>
      </c>
      <c r="C136" t="s">
        <v>59</v>
      </c>
      <c r="D136" t="s">
        <v>54</v>
      </c>
      <c r="E136" t="s">
        <v>49</v>
      </c>
      <c r="F136">
        <v>769</v>
      </c>
      <c r="G136" t="s">
        <v>55</v>
      </c>
      <c r="H136" t="s">
        <v>49</v>
      </c>
      <c r="I136" t="s">
        <v>52</v>
      </c>
      <c r="J136">
        <v>9</v>
      </c>
      <c r="K136" t="s">
        <v>56</v>
      </c>
      <c r="L136">
        <v>317</v>
      </c>
      <c r="M136">
        <v>2</v>
      </c>
      <c r="N136">
        <v>-1</v>
      </c>
      <c r="O136">
        <v>0</v>
      </c>
      <c r="P136" t="s">
        <v>52</v>
      </c>
      <c r="Q136" t="s">
        <v>49</v>
      </c>
      <c r="X136" s="7"/>
      <c r="Y136" t="s">
        <v>55</v>
      </c>
      <c r="Z136">
        <v>769</v>
      </c>
      <c r="AA136" t="s">
        <v>55</v>
      </c>
      <c r="AB136">
        <v>-247</v>
      </c>
      <c r="AC136">
        <v>1840</v>
      </c>
      <c r="AD136" t="s">
        <v>49</v>
      </c>
      <c r="AE136" t="s">
        <v>49</v>
      </c>
      <c r="AF136">
        <v>769</v>
      </c>
      <c r="AG136" t="s">
        <v>55</v>
      </c>
      <c r="AH136">
        <v>88</v>
      </c>
      <c r="AI136">
        <v>80</v>
      </c>
      <c r="AJ136" t="s">
        <v>49</v>
      </c>
    </row>
    <row r="137" spans="1:36" x14ac:dyDescent="0.3">
      <c r="A137">
        <v>33</v>
      </c>
      <c r="B137" t="s">
        <v>58</v>
      </c>
      <c r="C137" t="s">
        <v>59</v>
      </c>
      <c r="D137" t="s">
        <v>60</v>
      </c>
      <c r="E137" t="s">
        <v>49</v>
      </c>
      <c r="F137">
        <v>0</v>
      </c>
      <c r="G137" t="s">
        <v>49</v>
      </c>
      <c r="H137" t="s">
        <v>49</v>
      </c>
      <c r="I137" t="s">
        <v>50</v>
      </c>
      <c r="J137">
        <v>28</v>
      </c>
      <c r="K137" t="s">
        <v>70</v>
      </c>
      <c r="L137">
        <v>236</v>
      </c>
      <c r="M137">
        <v>10</v>
      </c>
      <c r="N137">
        <v>-1</v>
      </c>
      <c r="O137">
        <v>0</v>
      </c>
      <c r="P137" t="s">
        <v>52</v>
      </c>
      <c r="Q137" t="s">
        <v>49</v>
      </c>
      <c r="X137" s="7"/>
      <c r="Y137" t="s">
        <v>49</v>
      </c>
      <c r="Z137">
        <v>0</v>
      </c>
      <c r="AA137" t="s">
        <v>55</v>
      </c>
      <c r="AB137">
        <v>606</v>
      </c>
      <c r="AC137">
        <v>353</v>
      </c>
      <c r="AD137" t="s">
        <v>49</v>
      </c>
      <c r="AE137" t="s">
        <v>49</v>
      </c>
      <c r="AF137">
        <v>0</v>
      </c>
      <c r="AG137" t="s">
        <v>55</v>
      </c>
      <c r="AH137">
        <v>882</v>
      </c>
      <c r="AI137">
        <v>2104</v>
      </c>
      <c r="AJ137" t="s">
        <v>49</v>
      </c>
    </row>
    <row r="138" spans="1:36" x14ac:dyDescent="0.3">
      <c r="A138">
        <v>29</v>
      </c>
      <c r="B138" t="s">
        <v>69</v>
      </c>
      <c r="C138" t="s">
        <v>59</v>
      </c>
      <c r="D138" t="s">
        <v>54</v>
      </c>
      <c r="E138" t="s">
        <v>49</v>
      </c>
      <c r="F138">
        <v>428</v>
      </c>
      <c r="G138" t="s">
        <v>55</v>
      </c>
      <c r="H138" t="s">
        <v>55</v>
      </c>
      <c r="I138" t="s">
        <v>50</v>
      </c>
      <c r="J138">
        <v>7</v>
      </c>
      <c r="K138" t="s">
        <v>56</v>
      </c>
      <c r="L138">
        <v>54</v>
      </c>
      <c r="M138">
        <v>1</v>
      </c>
      <c r="N138">
        <v>345</v>
      </c>
      <c r="O138">
        <v>2</v>
      </c>
      <c r="P138" t="s">
        <v>57</v>
      </c>
      <c r="Q138" t="s">
        <v>49</v>
      </c>
      <c r="X138" s="7"/>
      <c r="Y138" t="s">
        <v>55</v>
      </c>
      <c r="Z138">
        <v>428</v>
      </c>
      <c r="AA138" t="s">
        <v>55</v>
      </c>
      <c r="AB138">
        <v>0</v>
      </c>
      <c r="AC138">
        <v>205</v>
      </c>
      <c r="AD138" t="s">
        <v>49</v>
      </c>
      <c r="AE138" t="s">
        <v>55</v>
      </c>
      <c r="AF138">
        <v>428</v>
      </c>
      <c r="AG138" t="s">
        <v>55</v>
      </c>
      <c r="AH138">
        <v>671</v>
      </c>
      <c r="AI138">
        <v>499</v>
      </c>
      <c r="AJ138" t="s">
        <v>49</v>
      </c>
    </row>
    <row r="139" spans="1:36" x14ac:dyDescent="0.3">
      <c r="A139">
        <v>34</v>
      </c>
      <c r="B139" t="s">
        <v>58</v>
      </c>
      <c r="C139" t="s">
        <v>59</v>
      </c>
      <c r="D139" t="s">
        <v>60</v>
      </c>
      <c r="E139" t="s">
        <v>49</v>
      </c>
      <c r="F139">
        <v>0</v>
      </c>
      <c r="G139" t="s">
        <v>49</v>
      </c>
      <c r="H139" t="s">
        <v>49</v>
      </c>
      <c r="I139" t="s">
        <v>50</v>
      </c>
      <c r="J139">
        <v>5</v>
      </c>
      <c r="K139" t="s">
        <v>64</v>
      </c>
      <c r="L139">
        <v>71</v>
      </c>
      <c r="M139">
        <v>1</v>
      </c>
      <c r="N139">
        <v>-1</v>
      </c>
      <c r="O139">
        <v>0</v>
      </c>
      <c r="P139" t="s">
        <v>52</v>
      </c>
      <c r="Q139" t="s">
        <v>49</v>
      </c>
      <c r="X139" s="6"/>
      <c r="Y139" t="s">
        <v>49</v>
      </c>
      <c r="Z139">
        <v>0</v>
      </c>
      <c r="AA139" t="s">
        <v>55</v>
      </c>
      <c r="AB139">
        <v>-189</v>
      </c>
      <c r="AC139">
        <v>605</v>
      </c>
      <c r="AD139" t="s">
        <v>49</v>
      </c>
      <c r="AE139" t="s">
        <v>49</v>
      </c>
      <c r="AF139">
        <v>0</v>
      </c>
      <c r="AG139" t="s">
        <v>55</v>
      </c>
      <c r="AH139">
        <v>113</v>
      </c>
      <c r="AI139">
        <v>1269</v>
      </c>
      <c r="AJ139" t="s">
        <v>49</v>
      </c>
    </row>
    <row r="140" spans="1:36" x14ac:dyDescent="0.3">
      <c r="A140">
        <v>52</v>
      </c>
      <c r="B140" t="s">
        <v>58</v>
      </c>
      <c r="C140" t="s">
        <v>47</v>
      </c>
      <c r="D140" t="s">
        <v>60</v>
      </c>
      <c r="E140" t="s">
        <v>49</v>
      </c>
      <c r="F140">
        <v>-970</v>
      </c>
      <c r="G140" t="s">
        <v>55</v>
      </c>
      <c r="H140" t="s">
        <v>49</v>
      </c>
      <c r="I140" t="s">
        <v>50</v>
      </c>
      <c r="J140">
        <v>4</v>
      </c>
      <c r="K140" t="s">
        <v>64</v>
      </c>
      <c r="L140">
        <v>489</v>
      </c>
      <c r="M140">
        <v>1</v>
      </c>
      <c r="N140">
        <v>-1</v>
      </c>
      <c r="O140">
        <v>0</v>
      </c>
      <c r="P140" t="s">
        <v>52</v>
      </c>
      <c r="Q140" t="s">
        <v>55</v>
      </c>
      <c r="X140" s="7"/>
      <c r="Y140" t="s">
        <v>55</v>
      </c>
      <c r="Z140">
        <v>-970</v>
      </c>
      <c r="AA140" t="s">
        <v>55</v>
      </c>
      <c r="AB140">
        <v>484</v>
      </c>
      <c r="AC140">
        <v>559</v>
      </c>
      <c r="AD140" t="s">
        <v>49</v>
      </c>
      <c r="AE140" t="s">
        <v>49</v>
      </c>
      <c r="AF140">
        <v>-970</v>
      </c>
      <c r="AG140" t="s">
        <v>55</v>
      </c>
      <c r="AH140">
        <v>-1680</v>
      </c>
      <c r="AI140">
        <v>310</v>
      </c>
      <c r="AJ140" t="s">
        <v>49</v>
      </c>
    </row>
    <row r="141" spans="1:36" x14ac:dyDescent="0.3">
      <c r="A141">
        <v>60</v>
      </c>
      <c r="B141" t="s">
        <v>58</v>
      </c>
      <c r="C141" t="s">
        <v>47</v>
      </c>
      <c r="D141" t="s">
        <v>52</v>
      </c>
      <c r="E141" t="s">
        <v>49</v>
      </c>
      <c r="F141">
        <v>6313</v>
      </c>
      <c r="G141" t="s">
        <v>49</v>
      </c>
      <c r="H141" t="s">
        <v>49</v>
      </c>
      <c r="I141" t="s">
        <v>52</v>
      </c>
      <c r="J141">
        <v>19</v>
      </c>
      <c r="K141" t="s">
        <v>62</v>
      </c>
      <c r="L141">
        <v>39</v>
      </c>
      <c r="M141">
        <v>2</v>
      </c>
      <c r="N141">
        <v>-1</v>
      </c>
      <c r="O141">
        <v>0</v>
      </c>
      <c r="P141" t="s">
        <v>52</v>
      </c>
      <c r="Q141" t="s">
        <v>49</v>
      </c>
      <c r="X141" s="7"/>
      <c r="Y141" t="s">
        <v>49</v>
      </c>
      <c r="Z141">
        <v>6313</v>
      </c>
      <c r="AA141" t="s">
        <v>55</v>
      </c>
      <c r="AB141">
        <v>395</v>
      </c>
      <c r="AC141">
        <v>2</v>
      </c>
      <c r="AD141" t="s">
        <v>49</v>
      </c>
      <c r="AE141" t="s">
        <v>49</v>
      </c>
      <c r="AF141">
        <v>6313</v>
      </c>
      <c r="AG141" t="s">
        <v>55</v>
      </c>
      <c r="AH141">
        <v>144</v>
      </c>
      <c r="AI141">
        <v>2980</v>
      </c>
      <c r="AJ141" t="s">
        <v>49</v>
      </c>
    </row>
    <row r="142" spans="1:36" x14ac:dyDescent="0.3">
      <c r="A142">
        <v>32</v>
      </c>
      <c r="B142" t="s">
        <v>58</v>
      </c>
      <c r="C142" t="s">
        <v>74</v>
      </c>
      <c r="D142" t="s">
        <v>60</v>
      </c>
      <c r="E142" t="s">
        <v>49</v>
      </c>
      <c r="F142">
        <v>948</v>
      </c>
      <c r="G142" t="s">
        <v>49</v>
      </c>
      <c r="H142" t="s">
        <v>49</v>
      </c>
      <c r="I142" t="s">
        <v>50</v>
      </c>
      <c r="J142">
        <v>12</v>
      </c>
      <c r="K142" t="s">
        <v>70</v>
      </c>
      <c r="L142">
        <v>204</v>
      </c>
      <c r="M142">
        <v>2</v>
      </c>
      <c r="N142">
        <v>-1</v>
      </c>
      <c r="O142">
        <v>0</v>
      </c>
      <c r="P142" t="s">
        <v>52</v>
      </c>
      <c r="Q142" t="s">
        <v>49</v>
      </c>
      <c r="X142" s="7"/>
      <c r="Y142" t="s">
        <v>49</v>
      </c>
      <c r="Z142">
        <v>948</v>
      </c>
      <c r="AA142" t="s">
        <v>55</v>
      </c>
      <c r="AB142">
        <v>3401</v>
      </c>
      <c r="AC142">
        <v>182</v>
      </c>
      <c r="AD142" t="s">
        <v>49</v>
      </c>
      <c r="AE142" t="s">
        <v>49</v>
      </c>
      <c r="AF142">
        <v>948</v>
      </c>
      <c r="AG142" t="s">
        <v>55</v>
      </c>
      <c r="AH142">
        <v>4</v>
      </c>
      <c r="AI142">
        <v>37</v>
      </c>
      <c r="AJ142" t="s">
        <v>49</v>
      </c>
    </row>
    <row r="143" spans="1:36" x14ac:dyDescent="0.3">
      <c r="A143">
        <v>32</v>
      </c>
      <c r="B143" t="s">
        <v>58</v>
      </c>
      <c r="C143" t="s">
        <v>59</v>
      </c>
      <c r="D143" t="s">
        <v>60</v>
      </c>
      <c r="E143" t="s">
        <v>49</v>
      </c>
      <c r="F143">
        <v>0</v>
      </c>
      <c r="G143" t="s">
        <v>55</v>
      </c>
      <c r="H143" t="s">
        <v>49</v>
      </c>
      <c r="I143" t="s">
        <v>50</v>
      </c>
      <c r="J143">
        <v>22</v>
      </c>
      <c r="K143" t="s">
        <v>73</v>
      </c>
      <c r="L143">
        <v>455</v>
      </c>
      <c r="M143">
        <v>2</v>
      </c>
      <c r="N143">
        <v>-1</v>
      </c>
      <c r="O143">
        <v>0</v>
      </c>
      <c r="P143" t="s">
        <v>52</v>
      </c>
      <c r="Q143" t="s">
        <v>49</v>
      </c>
      <c r="X143" s="7"/>
      <c r="Y143" t="s">
        <v>55</v>
      </c>
      <c r="Z143">
        <v>0</v>
      </c>
      <c r="AA143" t="s">
        <v>55</v>
      </c>
      <c r="AB143">
        <v>989</v>
      </c>
      <c r="AC143">
        <v>276</v>
      </c>
      <c r="AD143" t="s">
        <v>49</v>
      </c>
      <c r="AE143" t="s">
        <v>49</v>
      </c>
      <c r="AF143">
        <v>0</v>
      </c>
      <c r="AG143" t="s">
        <v>55</v>
      </c>
      <c r="AH143">
        <v>-255</v>
      </c>
      <c r="AI143">
        <v>1031</v>
      </c>
      <c r="AJ143" t="s">
        <v>49</v>
      </c>
    </row>
    <row r="144" spans="1:36" x14ac:dyDescent="0.3">
      <c r="A144">
        <v>56</v>
      </c>
      <c r="B144" t="s">
        <v>53</v>
      </c>
      <c r="C144" t="s">
        <v>74</v>
      </c>
      <c r="D144" t="s">
        <v>52</v>
      </c>
      <c r="E144" t="s">
        <v>49</v>
      </c>
      <c r="F144">
        <v>1877</v>
      </c>
      <c r="G144" t="s">
        <v>55</v>
      </c>
      <c r="H144" t="s">
        <v>49</v>
      </c>
      <c r="I144" t="s">
        <v>52</v>
      </c>
      <c r="J144">
        <v>30</v>
      </c>
      <c r="K144" t="s">
        <v>56</v>
      </c>
      <c r="L144">
        <v>86</v>
      </c>
      <c r="M144">
        <v>1</v>
      </c>
      <c r="N144">
        <v>-1</v>
      </c>
      <c r="O144">
        <v>0</v>
      </c>
      <c r="P144" t="s">
        <v>52</v>
      </c>
      <c r="Q144" t="s">
        <v>49</v>
      </c>
      <c r="X144" s="7"/>
      <c r="Y144" t="s">
        <v>55</v>
      </c>
      <c r="Z144">
        <v>1877</v>
      </c>
      <c r="AA144" t="s">
        <v>55</v>
      </c>
      <c r="AB144">
        <v>7190</v>
      </c>
      <c r="AC144">
        <v>2971</v>
      </c>
      <c r="AD144" t="s">
        <v>49</v>
      </c>
      <c r="AE144" t="s">
        <v>49</v>
      </c>
      <c r="AF144">
        <v>1877</v>
      </c>
      <c r="AG144" t="s">
        <v>55</v>
      </c>
      <c r="AH144">
        <v>150</v>
      </c>
      <c r="AI144">
        <v>9009</v>
      </c>
      <c r="AJ144" t="s">
        <v>49</v>
      </c>
    </row>
    <row r="145" spans="1:36" x14ac:dyDescent="0.3">
      <c r="A145">
        <v>31</v>
      </c>
      <c r="B145" t="s">
        <v>58</v>
      </c>
      <c r="C145" t="s">
        <v>59</v>
      </c>
      <c r="D145" t="s">
        <v>60</v>
      </c>
      <c r="E145" t="s">
        <v>49</v>
      </c>
      <c r="F145">
        <v>874</v>
      </c>
      <c r="G145" t="s">
        <v>55</v>
      </c>
      <c r="H145" t="s">
        <v>49</v>
      </c>
      <c r="I145" t="s">
        <v>50</v>
      </c>
      <c r="J145">
        <v>18</v>
      </c>
      <c r="K145" t="s">
        <v>75</v>
      </c>
      <c r="L145">
        <v>190</v>
      </c>
      <c r="M145">
        <v>2</v>
      </c>
      <c r="N145">
        <v>-1</v>
      </c>
      <c r="O145">
        <v>0</v>
      </c>
      <c r="P145" t="s">
        <v>52</v>
      </c>
      <c r="Q145" t="s">
        <v>49</v>
      </c>
      <c r="X145" s="7"/>
      <c r="Y145" t="s">
        <v>55</v>
      </c>
      <c r="Z145">
        <v>874</v>
      </c>
      <c r="AA145" t="s">
        <v>55</v>
      </c>
      <c r="AB145">
        <v>209</v>
      </c>
      <c r="AC145">
        <v>1064</v>
      </c>
      <c r="AD145" t="s">
        <v>49</v>
      </c>
      <c r="AE145" t="s">
        <v>49</v>
      </c>
      <c r="AF145">
        <v>874</v>
      </c>
      <c r="AG145" t="s">
        <v>55</v>
      </c>
      <c r="AH145">
        <v>839</v>
      </c>
      <c r="AI145">
        <v>176</v>
      </c>
      <c r="AJ145" t="s">
        <v>49</v>
      </c>
    </row>
    <row r="146" spans="1:36" x14ac:dyDescent="0.3">
      <c r="A146">
        <v>42</v>
      </c>
      <c r="B146" t="s">
        <v>69</v>
      </c>
      <c r="C146" t="s">
        <v>47</v>
      </c>
      <c r="D146" t="s">
        <v>54</v>
      </c>
      <c r="E146" t="s">
        <v>49</v>
      </c>
      <c r="F146">
        <v>323</v>
      </c>
      <c r="G146" t="s">
        <v>55</v>
      </c>
      <c r="H146" t="s">
        <v>55</v>
      </c>
      <c r="I146" t="s">
        <v>52</v>
      </c>
      <c r="J146">
        <v>8</v>
      </c>
      <c r="K146" t="s">
        <v>56</v>
      </c>
      <c r="L146">
        <v>280</v>
      </c>
      <c r="M146">
        <v>2</v>
      </c>
      <c r="N146">
        <v>-1</v>
      </c>
      <c r="O146">
        <v>0</v>
      </c>
      <c r="P146" t="s">
        <v>52</v>
      </c>
      <c r="Q146" t="s">
        <v>49</v>
      </c>
      <c r="X146" s="7"/>
      <c r="Y146" t="s">
        <v>55</v>
      </c>
      <c r="Z146">
        <v>323</v>
      </c>
      <c r="AA146" t="s">
        <v>55</v>
      </c>
      <c r="AB146">
        <v>1516</v>
      </c>
      <c r="AC146">
        <v>1783</v>
      </c>
      <c r="AD146" t="s">
        <v>49</v>
      </c>
      <c r="AE146" t="s">
        <v>55</v>
      </c>
      <c r="AF146">
        <v>323</v>
      </c>
      <c r="AG146" t="s">
        <v>55</v>
      </c>
      <c r="AH146">
        <v>203</v>
      </c>
      <c r="AI146">
        <v>1699</v>
      </c>
      <c r="AJ146" t="s">
        <v>49</v>
      </c>
    </row>
    <row r="147" spans="1:36" x14ac:dyDescent="0.3">
      <c r="A147">
        <v>35</v>
      </c>
      <c r="B147" t="s">
        <v>58</v>
      </c>
      <c r="C147" t="s">
        <v>47</v>
      </c>
      <c r="D147" t="s">
        <v>60</v>
      </c>
      <c r="E147" t="s">
        <v>49</v>
      </c>
      <c r="F147">
        <v>106</v>
      </c>
      <c r="G147" t="s">
        <v>49</v>
      </c>
      <c r="H147" t="s">
        <v>55</v>
      </c>
      <c r="I147" t="s">
        <v>50</v>
      </c>
      <c r="J147">
        <v>11</v>
      </c>
      <c r="K147" t="s">
        <v>70</v>
      </c>
      <c r="L147">
        <v>588</v>
      </c>
      <c r="M147">
        <v>2</v>
      </c>
      <c r="N147">
        <v>-1</v>
      </c>
      <c r="O147">
        <v>0</v>
      </c>
      <c r="P147" t="s">
        <v>52</v>
      </c>
      <c r="Q147" t="s">
        <v>49</v>
      </c>
      <c r="X147" s="7"/>
      <c r="Y147" t="s">
        <v>49</v>
      </c>
      <c r="Z147">
        <v>106</v>
      </c>
      <c r="AA147" t="s">
        <v>55</v>
      </c>
      <c r="AB147">
        <v>872</v>
      </c>
      <c r="AC147">
        <v>-67</v>
      </c>
      <c r="AD147" t="s">
        <v>49</v>
      </c>
      <c r="AE147" t="s">
        <v>55</v>
      </c>
      <c r="AF147">
        <v>106</v>
      </c>
      <c r="AG147" t="s">
        <v>55</v>
      </c>
      <c r="AH147">
        <v>183</v>
      </c>
      <c r="AI147">
        <v>0</v>
      </c>
      <c r="AJ147" t="s">
        <v>49</v>
      </c>
    </row>
    <row r="148" spans="1:36" x14ac:dyDescent="0.3">
      <c r="A148">
        <v>56</v>
      </c>
      <c r="B148" t="s">
        <v>77</v>
      </c>
      <c r="C148" t="s">
        <v>47</v>
      </c>
      <c r="D148" t="s">
        <v>48</v>
      </c>
      <c r="E148" t="s">
        <v>49</v>
      </c>
      <c r="F148">
        <v>1906</v>
      </c>
      <c r="G148" t="s">
        <v>49</v>
      </c>
      <c r="H148" t="s">
        <v>55</v>
      </c>
      <c r="I148" t="s">
        <v>52</v>
      </c>
      <c r="J148">
        <v>19</v>
      </c>
      <c r="K148" t="s">
        <v>62</v>
      </c>
      <c r="L148">
        <v>45</v>
      </c>
      <c r="M148">
        <v>9</v>
      </c>
      <c r="N148">
        <v>-1</v>
      </c>
      <c r="O148">
        <v>0</v>
      </c>
      <c r="P148" t="s">
        <v>52</v>
      </c>
      <c r="Q148" t="s">
        <v>49</v>
      </c>
      <c r="X148" s="7"/>
      <c r="Y148" t="s">
        <v>49</v>
      </c>
      <c r="Z148">
        <v>1906</v>
      </c>
      <c r="AA148" t="s">
        <v>55</v>
      </c>
      <c r="AB148">
        <v>-988</v>
      </c>
      <c r="AC148">
        <v>179</v>
      </c>
      <c r="AD148" t="s">
        <v>49</v>
      </c>
      <c r="AE148" t="s">
        <v>55</v>
      </c>
      <c r="AF148">
        <v>1906</v>
      </c>
      <c r="AG148" t="s">
        <v>55</v>
      </c>
      <c r="AH148">
        <v>0</v>
      </c>
      <c r="AI148">
        <v>6979</v>
      </c>
      <c r="AJ148" t="s">
        <v>49</v>
      </c>
    </row>
    <row r="149" spans="1:36" x14ac:dyDescent="0.3">
      <c r="A149">
        <v>48</v>
      </c>
      <c r="B149" t="s">
        <v>67</v>
      </c>
      <c r="C149" t="s">
        <v>47</v>
      </c>
      <c r="D149" t="s">
        <v>54</v>
      </c>
      <c r="E149" t="s">
        <v>49</v>
      </c>
      <c r="F149">
        <v>1152</v>
      </c>
      <c r="G149" t="s">
        <v>55</v>
      </c>
      <c r="H149" t="s">
        <v>49</v>
      </c>
      <c r="I149" t="s">
        <v>50</v>
      </c>
      <c r="J149">
        <v>21</v>
      </c>
      <c r="K149" t="s">
        <v>73</v>
      </c>
      <c r="L149">
        <v>168</v>
      </c>
      <c r="M149">
        <v>5</v>
      </c>
      <c r="N149">
        <v>-1</v>
      </c>
      <c r="O149">
        <v>0</v>
      </c>
      <c r="P149" t="s">
        <v>52</v>
      </c>
      <c r="Q149" t="s">
        <v>49</v>
      </c>
      <c r="X149" s="7"/>
      <c r="Y149" t="s">
        <v>55</v>
      </c>
      <c r="Z149">
        <v>1152</v>
      </c>
      <c r="AA149" t="s">
        <v>55</v>
      </c>
      <c r="AB149">
        <v>902</v>
      </c>
      <c r="AC149">
        <v>1199</v>
      </c>
      <c r="AD149" t="s">
        <v>49</v>
      </c>
      <c r="AE149" t="s">
        <v>49</v>
      </c>
      <c r="AF149">
        <v>1152</v>
      </c>
      <c r="AG149" t="s">
        <v>55</v>
      </c>
      <c r="AH149">
        <v>9269</v>
      </c>
      <c r="AI149">
        <v>6</v>
      </c>
      <c r="AJ149" t="s">
        <v>49</v>
      </c>
    </row>
    <row r="150" spans="1:36" x14ac:dyDescent="0.3">
      <c r="A150">
        <v>46</v>
      </c>
      <c r="B150" t="s">
        <v>69</v>
      </c>
      <c r="C150" t="s">
        <v>47</v>
      </c>
      <c r="D150" t="s">
        <v>54</v>
      </c>
      <c r="E150" t="s">
        <v>49</v>
      </c>
      <c r="F150">
        <v>179</v>
      </c>
      <c r="G150" t="s">
        <v>55</v>
      </c>
      <c r="H150" t="s">
        <v>49</v>
      </c>
      <c r="I150" t="s">
        <v>50</v>
      </c>
      <c r="J150">
        <v>29</v>
      </c>
      <c r="K150" t="s">
        <v>72</v>
      </c>
      <c r="L150">
        <v>194</v>
      </c>
      <c r="M150">
        <v>4</v>
      </c>
      <c r="N150">
        <v>436</v>
      </c>
      <c r="O150">
        <v>1</v>
      </c>
      <c r="P150" t="s">
        <v>66</v>
      </c>
      <c r="Q150" t="s">
        <v>49</v>
      </c>
      <c r="X150" s="7"/>
      <c r="Y150" t="s">
        <v>55</v>
      </c>
      <c r="Z150">
        <v>179</v>
      </c>
      <c r="AA150" t="s">
        <v>55</v>
      </c>
      <c r="AB150">
        <v>0</v>
      </c>
      <c r="AC150">
        <v>6699</v>
      </c>
      <c r="AD150" t="s">
        <v>49</v>
      </c>
      <c r="AE150" t="s">
        <v>49</v>
      </c>
      <c r="AF150">
        <v>179</v>
      </c>
      <c r="AG150" t="s">
        <v>55</v>
      </c>
      <c r="AH150">
        <v>1206</v>
      </c>
      <c r="AI150">
        <v>-62</v>
      </c>
      <c r="AJ150" t="s">
        <v>49</v>
      </c>
    </row>
    <row r="151" spans="1:36" x14ac:dyDescent="0.3">
      <c r="A151">
        <v>37</v>
      </c>
      <c r="B151" t="s">
        <v>67</v>
      </c>
      <c r="C151" t="s">
        <v>59</v>
      </c>
      <c r="D151" t="s">
        <v>52</v>
      </c>
      <c r="E151" t="s">
        <v>49</v>
      </c>
      <c r="F151">
        <v>391</v>
      </c>
      <c r="G151" t="s">
        <v>55</v>
      </c>
      <c r="H151" t="s">
        <v>49</v>
      </c>
      <c r="I151" t="s">
        <v>52</v>
      </c>
      <c r="J151">
        <v>8</v>
      </c>
      <c r="K151" t="s">
        <v>56</v>
      </c>
      <c r="L151">
        <v>103</v>
      </c>
      <c r="M151">
        <v>3</v>
      </c>
      <c r="N151">
        <v>-1</v>
      </c>
      <c r="O151">
        <v>0</v>
      </c>
      <c r="P151" t="s">
        <v>52</v>
      </c>
      <c r="Q151" t="s">
        <v>49</v>
      </c>
      <c r="X151" s="7"/>
      <c r="Y151" t="s">
        <v>55</v>
      </c>
      <c r="Z151">
        <v>391</v>
      </c>
      <c r="AA151" t="s">
        <v>55</v>
      </c>
      <c r="AB151">
        <v>174</v>
      </c>
      <c r="AC151">
        <v>1760</v>
      </c>
      <c r="AD151" t="s">
        <v>49</v>
      </c>
      <c r="AE151" t="s">
        <v>49</v>
      </c>
      <c r="AF151">
        <v>391</v>
      </c>
      <c r="AG151" t="s">
        <v>55</v>
      </c>
      <c r="AH151">
        <v>882</v>
      </c>
      <c r="AI151">
        <v>1972</v>
      </c>
      <c r="AJ151" t="s">
        <v>49</v>
      </c>
    </row>
    <row r="152" spans="1:36" x14ac:dyDescent="0.3">
      <c r="A152">
        <v>41</v>
      </c>
      <c r="B152" t="s">
        <v>68</v>
      </c>
      <c r="C152" t="s">
        <v>47</v>
      </c>
      <c r="D152" t="s">
        <v>52</v>
      </c>
      <c r="E152" t="s">
        <v>49</v>
      </c>
      <c r="F152">
        <v>89</v>
      </c>
      <c r="G152" t="s">
        <v>55</v>
      </c>
      <c r="H152" t="s">
        <v>49</v>
      </c>
      <c r="I152" t="s">
        <v>52</v>
      </c>
      <c r="J152">
        <v>6</v>
      </c>
      <c r="K152" t="s">
        <v>56</v>
      </c>
      <c r="L152">
        <v>333</v>
      </c>
      <c r="M152">
        <v>2</v>
      </c>
      <c r="N152">
        <v>-1</v>
      </c>
      <c r="O152">
        <v>0</v>
      </c>
      <c r="P152" t="s">
        <v>52</v>
      </c>
      <c r="Q152" t="s">
        <v>49</v>
      </c>
      <c r="X152" s="7"/>
      <c r="Y152" t="s">
        <v>55</v>
      </c>
      <c r="Z152">
        <v>89</v>
      </c>
      <c r="AA152" t="s">
        <v>55</v>
      </c>
      <c r="AB152">
        <v>524</v>
      </c>
      <c r="AC152">
        <v>978</v>
      </c>
      <c r="AD152" t="s">
        <v>49</v>
      </c>
      <c r="AE152" t="s">
        <v>49</v>
      </c>
      <c r="AF152">
        <v>89</v>
      </c>
      <c r="AG152" t="s">
        <v>55</v>
      </c>
      <c r="AH152">
        <v>1354</v>
      </c>
      <c r="AI152">
        <v>899</v>
      </c>
      <c r="AJ152" t="s">
        <v>49</v>
      </c>
    </row>
    <row r="153" spans="1:36" x14ac:dyDescent="0.3">
      <c r="A153">
        <v>36</v>
      </c>
      <c r="B153" t="s">
        <v>58</v>
      </c>
      <c r="C153" t="s">
        <v>59</v>
      </c>
      <c r="D153" t="s">
        <v>60</v>
      </c>
      <c r="E153" t="s">
        <v>49</v>
      </c>
      <c r="F153">
        <v>442</v>
      </c>
      <c r="G153" t="s">
        <v>55</v>
      </c>
      <c r="H153" t="s">
        <v>55</v>
      </c>
      <c r="I153" t="s">
        <v>50</v>
      </c>
      <c r="J153">
        <v>29</v>
      </c>
      <c r="K153" t="s">
        <v>73</v>
      </c>
      <c r="L153">
        <v>102</v>
      </c>
      <c r="M153">
        <v>3</v>
      </c>
      <c r="N153">
        <v>-1</v>
      </c>
      <c r="O153">
        <v>0</v>
      </c>
      <c r="P153" t="s">
        <v>52</v>
      </c>
      <c r="Q153" t="s">
        <v>49</v>
      </c>
      <c r="X153" s="7"/>
      <c r="Y153" t="s">
        <v>55</v>
      </c>
      <c r="Z153">
        <v>442</v>
      </c>
      <c r="AA153" t="s">
        <v>55</v>
      </c>
      <c r="AB153">
        <v>0</v>
      </c>
      <c r="AC153">
        <v>121</v>
      </c>
      <c r="AD153" t="s">
        <v>49</v>
      </c>
      <c r="AE153" t="s">
        <v>55</v>
      </c>
      <c r="AF153">
        <v>442</v>
      </c>
      <c r="AG153" t="s">
        <v>55</v>
      </c>
      <c r="AH153">
        <v>409</v>
      </c>
      <c r="AI153">
        <v>21</v>
      </c>
      <c r="AJ153" t="s">
        <v>49</v>
      </c>
    </row>
    <row r="154" spans="1:36" x14ac:dyDescent="0.3">
      <c r="A154">
        <v>45</v>
      </c>
      <c r="B154" t="s">
        <v>46</v>
      </c>
      <c r="C154" t="s">
        <v>74</v>
      </c>
      <c r="D154" t="s">
        <v>48</v>
      </c>
      <c r="E154" t="s">
        <v>55</v>
      </c>
      <c r="F154">
        <v>-249</v>
      </c>
      <c r="G154" t="s">
        <v>55</v>
      </c>
      <c r="H154" t="s">
        <v>55</v>
      </c>
      <c r="I154" t="s">
        <v>52</v>
      </c>
      <c r="J154">
        <v>1</v>
      </c>
      <c r="K154" t="s">
        <v>73</v>
      </c>
      <c r="L154">
        <v>92</v>
      </c>
      <c r="M154">
        <v>1</v>
      </c>
      <c r="N154">
        <v>-1</v>
      </c>
      <c r="O154">
        <v>0</v>
      </c>
      <c r="P154" t="s">
        <v>52</v>
      </c>
      <c r="Q154" t="s">
        <v>49</v>
      </c>
      <c r="X154" s="7"/>
      <c r="Y154" t="s">
        <v>55</v>
      </c>
      <c r="Z154">
        <v>-249</v>
      </c>
      <c r="AA154" t="s">
        <v>55</v>
      </c>
      <c r="AB154">
        <v>4</v>
      </c>
      <c r="AC154">
        <v>424</v>
      </c>
      <c r="AD154" t="s">
        <v>49</v>
      </c>
      <c r="AE154" t="s">
        <v>55</v>
      </c>
      <c r="AF154">
        <v>-249</v>
      </c>
      <c r="AG154" t="s">
        <v>55</v>
      </c>
      <c r="AH154">
        <v>-139</v>
      </c>
      <c r="AI154">
        <v>23</v>
      </c>
      <c r="AJ154" t="s">
        <v>49</v>
      </c>
    </row>
    <row r="155" spans="1:36" x14ac:dyDescent="0.3">
      <c r="A155">
        <v>55</v>
      </c>
      <c r="B155" t="s">
        <v>68</v>
      </c>
      <c r="C155" t="s">
        <v>47</v>
      </c>
      <c r="D155" t="s">
        <v>54</v>
      </c>
      <c r="E155" t="s">
        <v>49</v>
      </c>
      <c r="F155">
        <v>8104</v>
      </c>
      <c r="G155" t="s">
        <v>49</v>
      </c>
      <c r="H155" t="s">
        <v>49</v>
      </c>
      <c r="I155" t="s">
        <v>50</v>
      </c>
      <c r="J155">
        <v>6</v>
      </c>
      <c r="K155" t="s">
        <v>64</v>
      </c>
      <c r="L155">
        <v>213</v>
      </c>
      <c r="M155">
        <v>2</v>
      </c>
      <c r="N155">
        <v>-1</v>
      </c>
      <c r="O155">
        <v>0</v>
      </c>
      <c r="P155" t="s">
        <v>52</v>
      </c>
      <c r="Q155" t="s">
        <v>49</v>
      </c>
      <c r="X155" s="7"/>
      <c r="Y155" t="s">
        <v>49</v>
      </c>
      <c r="Z155">
        <v>8104</v>
      </c>
      <c r="AA155" t="s">
        <v>55</v>
      </c>
      <c r="AB155">
        <v>37</v>
      </c>
      <c r="AC155">
        <v>447</v>
      </c>
      <c r="AD155" t="s">
        <v>49</v>
      </c>
      <c r="AE155" t="s">
        <v>49</v>
      </c>
      <c r="AF155">
        <v>8104</v>
      </c>
      <c r="AG155" t="s">
        <v>55</v>
      </c>
      <c r="AH155">
        <v>952</v>
      </c>
      <c r="AI155">
        <v>-1206</v>
      </c>
      <c r="AJ155" t="s">
        <v>49</v>
      </c>
    </row>
    <row r="156" spans="1:36" x14ac:dyDescent="0.3">
      <c r="A156">
        <v>39</v>
      </c>
      <c r="B156" t="s">
        <v>67</v>
      </c>
      <c r="C156" t="s">
        <v>47</v>
      </c>
      <c r="D156" t="s">
        <v>54</v>
      </c>
      <c r="E156" t="s">
        <v>49</v>
      </c>
      <c r="F156">
        <v>501</v>
      </c>
      <c r="G156" t="s">
        <v>49</v>
      </c>
      <c r="H156" t="s">
        <v>49</v>
      </c>
      <c r="I156" t="s">
        <v>52</v>
      </c>
      <c r="J156">
        <v>26</v>
      </c>
      <c r="K156" t="s">
        <v>56</v>
      </c>
      <c r="L156">
        <v>289</v>
      </c>
      <c r="M156">
        <v>1</v>
      </c>
      <c r="N156">
        <v>-1</v>
      </c>
      <c r="O156">
        <v>0</v>
      </c>
      <c r="P156" t="s">
        <v>52</v>
      </c>
      <c r="Q156" t="s">
        <v>49</v>
      </c>
      <c r="X156" s="7"/>
      <c r="Y156" t="s">
        <v>49</v>
      </c>
      <c r="Z156">
        <v>501</v>
      </c>
      <c r="AA156" t="s">
        <v>55</v>
      </c>
      <c r="AB156">
        <v>1148</v>
      </c>
      <c r="AC156">
        <v>-195</v>
      </c>
      <c r="AD156" t="s">
        <v>49</v>
      </c>
      <c r="AE156" t="s">
        <v>49</v>
      </c>
      <c r="AF156">
        <v>501</v>
      </c>
      <c r="AG156" t="s">
        <v>55</v>
      </c>
      <c r="AH156">
        <v>6102</v>
      </c>
      <c r="AI156">
        <v>215</v>
      </c>
      <c r="AJ156" t="s">
        <v>49</v>
      </c>
    </row>
    <row r="157" spans="1:36" x14ac:dyDescent="0.3">
      <c r="A157">
        <v>35</v>
      </c>
      <c r="B157" t="s">
        <v>67</v>
      </c>
      <c r="C157" t="s">
        <v>74</v>
      </c>
      <c r="D157" t="s">
        <v>54</v>
      </c>
      <c r="E157" t="s">
        <v>49</v>
      </c>
      <c r="F157">
        <v>308</v>
      </c>
      <c r="G157" t="s">
        <v>49</v>
      </c>
      <c r="H157" t="s">
        <v>49</v>
      </c>
      <c r="I157" t="s">
        <v>50</v>
      </c>
      <c r="J157">
        <v>22</v>
      </c>
      <c r="K157" t="s">
        <v>70</v>
      </c>
      <c r="L157">
        <v>77</v>
      </c>
      <c r="M157">
        <v>2</v>
      </c>
      <c r="N157">
        <v>-1</v>
      </c>
      <c r="O157">
        <v>0</v>
      </c>
      <c r="P157" t="s">
        <v>52</v>
      </c>
      <c r="Q157" t="s">
        <v>49</v>
      </c>
      <c r="X157" s="7"/>
      <c r="Y157" t="s">
        <v>49</v>
      </c>
      <c r="Z157">
        <v>308</v>
      </c>
      <c r="AA157" t="s">
        <v>55</v>
      </c>
      <c r="AB157">
        <v>3561</v>
      </c>
      <c r="AC157">
        <v>1084</v>
      </c>
      <c r="AD157" t="s">
        <v>49</v>
      </c>
      <c r="AE157" t="s">
        <v>49</v>
      </c>
      <c r="AF157">
        <v>308</v>
      </c>
      <c r="AG157" t="s">
        <v>55</v>
      </c>
      <c r="AH157">
        <v>3575</v>
      </c>
      <c r="AI157">
        <v>1372</v>
      </c>
      <c r="AJ157" t="s">
        <v>49</v>
      </c>
    </row>
    <row r="158" spans="1:36" x14ac:dyDescent="0.3">
      <c r="A158">
        <v>55</v>
      </c>
      <c r="B158" t="s">
        <v>69</v>
      </c>
      <c r="C158" t="s">
        <v>47</v>
      </c>
      <c r="D158" t="s">
        <v>54</v>
      </c>
      <c r="E158" t="s">
        <v>49</v>
      </c>
      <c r="F158">
        <v>602</v>
      </c>
      <c r="G158" t="s">
        <v>49</v>
      </c>
      <c r="H158" t="s">
        <v>49</v>
      </c>
      <c r="I158" t="s">
        <v>50</v>
      </c>
      <c r="J158">
        <v>1</v>
      </c>
      <c r="K158" t="s">
        <v>62</v>
      </c>
      <c r="L158">
        <v>324</v>
      </c>
      <c r="M158">
        <v>3</v>
      </c>
      <c r="N158">
        <v>90</v>
      </c>
      <c r="O158">
        <v>2</v>
      </c>
      <c r="P158" t="s">
        <v>79</v>
      </c>
      <c r="Q158" t="s">
        <v>55</v>
      </c>
      <c r="X158" s="7"/>
      <c r="Y158" t="s">
        <v>49</v>
      </c>
      <c r="Z158">
        <v>602</v>
      </c>
      <c r="AA158" t="s">
        <v>55</v>
      </c>
      <c r="AB158">
        <v>2269</v>
      </c>
      <c r="AC158">
        <v>10924</v>
      </c>
      <c r="AD158" t="s">
        <v>49</v>
      </c>
      <c r="AE158" t="s">
        <v>49</v>
      </c>
      <c r="AF158">
        <v>602</v>
      </c>
      <c r="AG158" t="s">
        <v>55</v>
      </c>
      <c r="AH158">
        <v>1790</v>
      </c>
      <c r="AI158">
        <v>1981</v>
      </c>
      <c r="AJ158" t="s">
        <v>49</v>
      </c>
    </row>
    <row r="159" spans="1:36" x14ac:dyDescent="0.3">
      <c r="A159">
        <v>55</v>
      </c>
      <c r="B159" t="s">
        <v>67</v>
      </c>
      <c r="C159" t="s">
        <v>47</v>
      </c>
      <c r="D159" t="s">
        <v>54</v>
      </c>
      <c r="E159" t="s">
        <v>49</v>
      </c>
      <c r="F159">
        <v>273</v>
      </c>
      <c r="G159" t="s">
        <v>55</v>
      </c>
      <c r="H159" t="s">
        <v>49</v>
      </c>
      <c r="I159" t="s">
        <v>50</v>
      </c>
      <c r="J159">
        <v>29</v>
      </c>
      <c r="K159" t="s">
        <v>72</v>
      </c>
      <c r="L159">
        <v>84</v>
      </c>
      <c r="M159">
        <v>3</v>
      </c>
      <c r="N159">
        <v>183</v>
      </c>
      <c r="O159">
        <v>3</v>
      </c>
      <c r="P159" t="s">
        <v>57</v>
      </c>
      <c r="Q159" t="s">
        <v>49</v>
      </c>
      <c r="X159" s="7"/>
      <c r="Y159" t="s">
        <v>55</v>
      </c>
      <c r="Z159">
        <v>273</v>
      </c>
      <c r="AA159" t="s">
        <v>55</v>
      </c>
      <c r="AB159">
        <v>1060</v>
      </c>
      <c r="AC159">
        <v>478</v>
      </c>
      <c r="AD159" t="s">
        <v>49</v>
      </c>
      <c r="AE159" t="s">
        <v>49</v>
      </c>
      <c r="AF159">
        <v>273</v>
      </c>
      <c r="AG159" t="s">
        <v>55</v>
      </c>
      <c r="AH159">
        <v>979</v>
      </c>
      <c r="AI159">
        <v>9216</v>
      </c>
      <c r="AJ159" t="s">
        <v>49</v>
      </c>
    </row>
    <row r="160" spans="1:36" x14ac:dyDescent="0.3">
      <c r="A160">
        <v>27</v>
      </c>
      <c r="B160" t="s">
        <v>65</v>
      </c>
      <c r="C160" t="s">
        <v>59</v>
      </c>
      <c r="D160" t="s">
        <v>54</v>
      </c>
      <c r="E160" t="s">
        <v>49</v>
      </c>
      <c r="F160">
        <v>50</v>
      </c>
      <c r="G160" t="s">
        <v>49</v>
      </c>
      <c r="H160" t="s">
        <v>49</v>
      </c>
      <c r="I160" t="s">
        <v>50</v>
      </c>
      <c r="J160">
        <v>29</v>
      </c>
      <c r="K160" t="s">
        <v>72</v>
      </c>
      <c r="L160">
        <v>168</v>
      </c>
      <c r="M160">
        <v>1</v>
      </c>
      <c r="N160">
        <v>-1</v>
      </c>
      <c r="O160">
        <v>0</v>
      </c>
      <c r="P160" t="s">
        <v>52</v>
      </c>
      <c r="Q160" t="s">
        <v>49</v>
      </c>
      <c r="X160" s="7"/>
      <c r="Y160" t="s">
        <v>49</v>
      </c>
      <c r="Z160">
        <v>50</v>
      </c>
      <c r="AA160" t="s">
        <v>55</v>
      </c>
      <c r="AB160">
        <v>-220</v>
      </c>
      <c r="AC160">
        <v>0</v>
      </c>
      <c r="AD160" t="s">
        <v>49</v>
      </c>
      <c r="AE160" t="s">
        <v>49</v>
      </c>
      <c r="AF160">
        <v>50</v>
      </c>
      <c r="AG160" t="s">
        <v>55</v>
      </c>
      <c r="AH160">
        <v>196</v>
      </c>
      <c r="AI160">
        <v>39</v>
      </c>
      <c r="AJ160" t="s">
        <v>49</v>
      </c>
    </row>
    <row r="161" spans="1:36" x14ac:dyDescent="0.3">
      <c r="A161">
        <v>34</v>
      </c>
      <c r="B161" t="s">
        <v>67</v>
      </c>
      <c r="C161" t="s">
        <v>47</v>
      </c>
      <c r="D161" t="s">
        <v>54</v>
      </c>
      <c r="E161" t="s">
        <v>49</v>
      </c>
      <c r="F161">
        <v>1641</v>
      </c>
      <c r="G161" t="s">
        <v>55</v>
      </c>
      <c r="H161" t="s">
        <v>49</v>
      </c>
      <c r="I161" t="s">
        <v>50</v>
      </c>
      <c r="J161">
        <v>17</v>
      </c>
      <c r="K161" t="s">
        <v>61</v>
      </c>
      <c r="L161">
        <v>380</v>
      </c>
      <c r="M161">
        <v>1</v>
      </c>
      <c r="N161">
        <v>-1</v>
      </c>
      <c r="O161">
        <v>0</v>
      </c>
      <c r="P161" t="s">
        <v>52</v>
      </c>
      <c r="Q161" t="s">
        <v>49</v>
      </c>
      <c r="X161" s="7"/>
      <c r="Y161" t="s">
        <v>55</v>
      </c>
      <c r="Z161">
        <v>1641</v>
      </c>
      <c r="AA161" t="s">
        <v>55</v>
      </c>
      <c r="AB161">
        <v>49</v>
      </c>
      <c r="AC161">
        <v>1602</v>
      </c>
      <c r="AD161" t="s">
        <v>49</v>
      </c>
      <c r="AE161" t="s">
        <v>49</v>
      </c>
      <c r="AF161">
        <v>1641</v>
      </c>
      <c r="AG161" t="s">
        <v>55</v>
      </c>
      <c r="AH161">
        <v>2347</v>
      </c>
      <c r="AI161">
        <v>5563</v>
      </c>
      <c r="AJ161" t="s">
        <v>49</v>
      </c>
    </row>
    <row r="162" spans="1:36" x14ac:dyDescent="0.3">
      <c r="A162">
        <v>34</v>
      </c>
      <c r="B162" t="s">
        <v>63</v>
      </c>
      <c r="C162" t="s">
        <v>47</v>
      </c>
      <c r="D162" t="s">
        <v>60</v>
      </c>
      <c r="E162" t="s">
        <v>49</v>
      </c>
      <c r="F162">
        <v>20</v>
      </c>
      <c r="G162" t="s">
        <v>49</v>
      </c>
      <c r="H162" t="s">
        <v>49</v>
      </c>
      <c r="I162" t="s">
        <v>52</v>
      </c>
      <c r="J162">
        <v>4</v>
      </c>
      <c r="K162" t="s">
        <v>51</v>
      </c>
      <c r="L162">
        <v>10</v>
      </c>
      <c r="M162">
        <v>1</v>
      </c>
      <c r="N162">
        <v>-1</v>
      </c>
      <c r="O162">
        <v>0</v>
      </c>
      <c r="P162" t="s">
        <v>52</v>
      </c>
      <c r="Q162" t="s">
        <v>49</v>
      </c>
      <c r="X162" s="7"/>
      <c r="Y162" t="s">
        <v>49</v>
      </c>
      <c r="Z162">
        <v>20</v>
      </c>
      <c r="AA162" t="s">
        <v>55</v>
      </c>
      <c r="AB162">
        <v>4108</v>
      </c>
      <c r="AC162">
        <v>2587</v>
      </c>
      <c r="AD162" t="s">
        <v>49</v>
      </c>
      <c r="AE162" t="s">
        <v>49</v>
      </c>
      <c r="AF162">
        <v>20</v>
      </c>
      <c r="AG162" t="s">
        <v>55</v>
      </c>
      <c r="AH162">
        <v>6411</v>
      </c>
      <c r="AI162">
        <v>782</v>
      </c>
      <c r="AJ162" t="s">
        <v>49</v>
      </c>
    </row>
    <row r="163" spans="1:36" x14ac:dyDescent="0.3">
      <c r="A163">
        <v>25</v>
      </c>
      <c r="B163" t="s">
        <v>69</v>
      </c>
      <c r="C163" t="s">
        <v>59</v>
      </c>
      <c r="D163" t="s">
        <v>54</v>
      </c>
      <c r="E163" t="s">
        <v>49</v>
      </c>
      <c r="F163">
        <v>4590</v>
      </c>
      <c r="G163" t="s">
        <v>55</v>
      </c>
      <c r="H163" t="s">
        <v>49</v>
      </c>
      <c r="I163" t="s">
        <v>52</v>
      </c>
      <c r="J163">
        <v>28</v>
      </c>
      <c r="K163" t="s">
        <v>56</v>
      </c>
      <c r="L163">
        <v>199</v>
      </c>
      <c r="M163">
        <v>2</v>
      </c>
      <c r="N163">
        <v>-1</v>
      </c>
      <c r="O163">
        <v>0</v>
      </c>
      <c r="P163" t="s">
        <v>52</v>
      </c>
      <c r="Q163" t="s">
        <v>49</v>
      </c>
      <c r="X163" s="7"/>
      <c r="Y163" t="s">
        <v>55</v>
      </c>
      <c r="Z163">
        <v>4590</v>
      </c>
      <c r="AA163" t="s">
        <v>55</v>
      </c>
      <c r="AB163">
        <v>480</v>
      </c>
      <c r="AC163">
        <v>278</v>
      </c>
      <c r="AD163" t="s">
        <v>49</v>
      </c>
      <c r="AE163" t="s">
        <v>49</v>
      </c>
      <c r="AF163">
        <v>4590</v>
      </c>
      <c r="AG163" t="s">
        <v>55</v>
      </c>
      <c r="AH163">
        <v>543</v>
      </c>
      <c r="AI163">
        <v>3771</v>
      </c>
      <c r="AJ163" t="s">
        <v>49</v>
      </c>
    </row>
    <row r="164" spans="1:36" x14ac:dyDescent="0.3">
      <c r="A164">
        <v>41</v>
      </c>
      <c r="B164" t="s">
        <v>69</v>
      </c>
      <c r="C164" t="s">
        <v>59</v>
      </c>
      <c r="D164" t="s">
        <v>54</v>
      </c>
      <c r="E164" t="s">
        <v>49</v>
      </c>
      <c r="F164">
        <v>-256</v>
      </c>
      <c r="G164" t="s">
        <v>49</v>
      </c>
      <c r="H164" t="s">
        <v>55</v>
      </c>
      <c r="I164" t="s">
        <v>52</v>
      </c>
      <c r="J164">
        <v>9</v>
      </c>
      <c r="K164" t="s">
        <v>56</v>
      </c>
      <c r="L164">
        <v>35</v>
      </c>
      <c r="M164">
        <v>3</v>
      </c>
      <c r="N164">
        <v>-1</v>
      </c>
      <c r="O164">
        <v>0</v>
      </c>
      <c r="P164" t="s">
        <v>52</v>
      </c>
      <c r="Q164" t="s">
        <v>49</v>
      </c>
      <c r="X164" s="7"/>
      <c r="Y164" t="s">
        <v>49</v>
      </c>
      <c r="Z164">
        <v>-256</v>
      </c>
      <c r="AA164" t="s">
        <v>55</v>
      </c>
      <c r="AB164">
        <v>0</v>
      </c>
      <c r="AC164">
        <v>4</v>
      </c>
      <c r="AD164" t="s">
        <v>49</v>
      </c>
      <c r="AE164" t="s">
        <v>55</v>
      </c>
      <c r="AF164">
        <v>-256</v>
      </c>
      <c r="AG164" t="s">
        <v>55</v>
      </c>
      <c r="AH164">
        <v>604</v>
      </c>
      <c r="AI164">
        <v>992</v>
      </c>
      <c r="AJ164" t="s">
        <v>49</v>
      </c>
    </row>
    <row r="165" spans="1:36" x14ac:dyDescent="0.3">
      <c r="A165">
        <v>43</v>
      </c>
      <c r="B165" t="s">
        <v>53</v>
      </c>
      <c r="C165" t="s">
        <v>47</v>
      </c>
      <c r="D165" t="s">
        <v>54</v>
      </c>
      <c r="E165" t="s">
        <v>49</v>
      </c>
      <c r="F165">
        <v>978</v>
      </c>
      <c r="G165" t="s">
        <v>55</v>
      </c>
      <c r="H165" t="s">
        <v>55</v>
      </c>
      <c r="I165" t="s">
        <v>52</v>
      </c>
      <c r="J165">
        <v>26</v>
      </c>
      <c r="K165" t="s">
        <v>56</v>
      </c>
      <c r="L165">
        <v>82</v>
      </c>
      <c r="M165">
        <v>2</v>
      </c>
      <c r="N165">
        <v>-1</v>
      </c>
      <c r="O165">
        <v>0</v>
      </c>
      <c r="P165" t="s">
        <v>52</v>
      </c>
      <c r="Q165" t="s">
        <v>49</v>
      </c>
      <c r="X165" s="7"/>
      <c r="Y165" t="s">
        <v>55</v>
      </c>
      <c r="Z165">
        <v>978</v>
      </c>
      <c r="AA165" t="s">
        <v>55</v>
      </c>
      <c r="AB165">
        <v>-701</v>
      </c>
      <c r="AC165">
        <v>3196</v>
      </c>
      <c r="AD165" t="s">
        <v>49</v>
      </c>
      <c r="AE165" t="s">
        <v>55</v>
      </c>
      <c r="AF165">
        <v>978</v>
      </c>
      <c r="AG165" t="s">
        <v>55</v>
      </c>
      <c r="AH165">
        <v>673</v>
      </c>
      <c r="AI165">
        <v>1526</v>
      </c>
      <c r="AJ165" t="s">
        <v>49</v>
      </c>
    </row>
    <row r="166" spans="1:36" x14ac:dyDescent="0.3">
      <c r="A166">
        <v>28</v>
      </c>
      <c r="B166" t="s">
        <v>58</v>
      </c>
      <c r="C166" t="s">
        <v>59</v>
      </c>
      <c r="D166" t="s">
        <v>60</v>
      </c>
      <c r="E166" t="s">
        <v>49</v>
      </c>
      <c r="F166">
        <v>80</v>
      </c>
      <c r="G166" t="s">
        <v>49</v>
      </c>
      <c r="H166" t="s">
        <v>49</v>
      </c>
      <c r="I166" t="s">
        <v>50</v>
      </c>
      <c r="J166">
        <v>20</v>
      </c>
      <c r="K166" t="s">
        <v>51</v>
      </c>
      <c r="L166">
        <v>676</v>
      </c>
      <c r="M166">
        <v>2</v>
      </c>
      <c r="N166">
        <v>146</v>
      </c>
      <c r="O166">
        <v>2</v>
      </c>
      <c r="P166" t="s">
        <v>57</v>
      </c>
      <c r="Q166" t="s">
        <v>55</v>
      </c>
      <c r="X166" s="7"/>
      <c r="Y166" t="s">
        <v>49</v>
      </c>
      <c r="Z166">
        <v>80</v>
      </c>
      <c r="AA166" t="s">
        <v>55</v>
      </c>
      <c r="AB166">
        <v>-311</v>
      </c>
      <c r="AC166">
        <v>4099</v>
      </c>
      <c r="AD166" t="s">
        <v>49</v>
      </c>
      <c r="AE166" t="s">
        <v>49</v>
      </c>
      <c r="AF166">
        <v>80</v>
      </c>
      <c r="AG166" t="s">
        <v>55</v>
      </c>
      <c r="AH166">
        <v>209</v>
      </c>
      <c r="AI166">
        <v>2658</v>
      </c>
      <c r="AJ166" t="s">
        <v>49</v>
      </c>
    </row>
    <row r="167" spans="1:36" x14ac:dyDescent="0.3">
      <c r="A167">
        <v>31</v>
      </c>
      <c r="B167" t="s">
        <v>69</v>
      </c>
      <c r="C167" t="s">
        <v>59</v>
      </c>
      <c r="D167" t="s">
        <v>54</v>
      </c>
      <c r="E167" t="s">
        <v>49</v>
      </c>
      <c r="F167">
        <v>2104</v>
      </c>
      <c r="G167" t="s">
        <v>55</v>
      </c>
      <c r="H167" t="s">
        <v>49</v>
      </c>
      <c r="I167" t="s">
        <v>52</v>
      </c>
      <c r="J167">
        <v>3</v>
      </c>
      <c r="K167" t="s">
        <v>62</v>
      </c>
      <c r="L167">
        <v>455</v>
      </c>
      <c r="M167">
        <v>1</v>
      </c>
      <c r="N167">
        <v>-1</v>
      </c>
      <c r="O167">
        <v>0</v>
      </c>
      <c r="P167" t="s">
        <v>52</v>
      </c>
      <c r="Q167" t="s">
        <v>49</v>
      </c>
      <c r="X167" s="7"/>
      <c r="Y167" t="s">
        <v>55</v>
      </c>
      <c r="Z167">
        <v>2104</v>
      </c>
      <c r="AA167" t="s">
        <v>55</v>
      </c>
      <c r="AB167">
        <v>593</v>
      </c>
      <c r="AC167">
        <v>339</v>
      </c>
      <c r="AD167" t="s">
        <v>49</v>
      </c>
      <c r="AE167" t="s">
        <v>49</v>
      </c>
      <c r="AF167">
        <v>2104</v>
      </c>
      <c r="AG167" t="s">
        <v>55</v>
      </c>
      <c r="AH167">
        <v>204</v>
      </c>
      <c r="AI167">
        <v>1315</v>
      </c>
      <c r="AJ167" t="s">
        <v>49</v>
      </c>
    </row>
    <row r="168" spans="1:36" x14ac:dyDescent="0.3">
      <c r="A168">
        <v>78</v>
      </c>
      <c r="B168" t="s">
        <v>76</v>
      </c>
      <c r="C168" t="s">
        <v>47</v>
      </c>
      <c r="D168" t="s">
        <v>54</v>
      </c>
      <c r="E168" t="s">
        <v>49</v>
      </c>
      <c r="F168">
        <v>499</v>
      </c>
      <c r="G168" t="s">
        <v>49</v>
      </c>
      <c r="H168" t="s">
        <v>49</v>
      </c>
      <c r="I168" t="s">
        <v>78</v>
      </c>
      <c r="J168">
        <v>16</v>
      </c>
      <c r="K168" t="s">
        <v>81</v>
      </c>
      <c r="L168">
        <v>80</v>
      </c>
      <c r="M168">
        <v>4</v>
      </c>
      <c r="N168">
        <v>-1</v>
      </c>
      <c r="O168">
        <v>0</v>
      </c>
      <c r="P168" t="s">
        <v>52</v>
      </c>
      <c r="Q168" t="s">
        <v>49</v>
      </c>
      <c r="X168" s="7"/>
      <c r="Y168" t="s">
        <v>49</v>
      </c>
      <c r="Z168">
        <v>499</v>
      </c>
      <c r="AA168" t="s">
        <v>55</v>
      </c>
      <c r="AB168">
        <v>759</v>
      </c>
      <c r="AC168">
        <v>5450</v>
      </c>
      <c r="AD168" t="s">
        <v>49</v>
      </c>
      <c r="AE168" t="s">
        <v>49</v>
      </c>
      <c r="AF168">
        <v>499</v>
      </c>
      <c r="AG168" t="s">
        <v>55</v>
      </c>
      <c r="AH168">
        <v>5346</v>
      </c>
      <c r="AI168">
        <v>455</v>
      </c>
      <c r="AJ168" t="s">
        <v>49</v>
      </c>
    </row>
    <row r="169" spans="1:36" x14ac:dyDescent="0.3">
      <c r="A169">
        <v>45</v>
      </c>
      <c r="B169" t="s">
        <v>63</v>
      </c>
      <c r="C169" t="s">
        <v>74</v>
      </c>
      <c r="D169" t="s">
        <v>54</v>
      </c>
      <c r="E169" t="s">
        <v>49</v>
      </c>
      <c r="F169">
        <v>1269</v>
      </c>
      <c r="G169" t="s">
        <v>55</v>
      </c>
      <c r="H169" t="s">
        <v>49</v>
      </c>
      <c r="I169" t="s">
        <v>50</v>
      </c>
      <c r="J169">
        <v>29</v>
      </c>
      <c r="K169" t="s">
        <v>72</v>
      </c>
      <c r="L169">
        <v>549</v>
      </c>
      <c r="M169">
        <v>2</v>
      </c>
      <c r="N169">
        <v>-1</v>
      </c>
      <c r="O169">
        <v>0</v>
      </c>
      <c r="P169" t="s">
        <v>52</v>
      </c>
      <c r="Q169" t="s">
        <v>49</v>
      </c>
      <c r="X169" s="7"/>
      <c r="Y169" t="s">
        <v>55</v>
      </c>
      <c r="Z169">
        <v>1269</v>
      </c>
      <c r="AA169" t="s">
        <v>55</v>
      </c>
      <c r="AB169">
        <v>345</v>
      </c>
      <c r="AC169">
        <v>780</v>
      </c>
      <c r="AD169" t="s">
        <v>49</v>
      </c>
      <c r="AE169" t="s">
        <v>49</v>
      </c>
      <c r="AF169">
        <v>1269</v>
      </c>
      <c r="AG169" t="s">
        <v>55</v>
      </c>
      <c r="AH169">
        <v>0</v>
      </c>
      <c r="AI169">
        <v>0</v>
      </c>
      <c r="AJ169" t="s">
        <v>49</v>
      </c>
    </row>
    <row r="170" spans="1:36" x14ac:dyDescent="0.3">
      <c r="A170">
        <v>48</v>
      </c>
      <c r="B170" t="s">
        <v>67</v>
      </c>
      <c r="C170" t="s">
        <v>47</v>
      </c>
      <c r="D170" t="s">
        <v>60</v>
      </c>
      <c r="E170" t="s">
        <v>49</v>
      </c>
      <c r="F170">
        <v>310</v>
      </c>
      <c r="G170" t="s">
        <v>49</v>
      </c>
      <c r="H170" t="s">
        <v>49</v>
      </c>
      <c r="I170" t="s">
        <v>52</v>
      </c>
      <c r="J170">
        <v>6</v>
      </c>
      <c r="K170" t="s">
        <v>56</v>
      </c>
      <c r="L170">
        <v>135</v>
      </c>
      <c r="M170">
        <v>1</v>
      </c>
      <c r="N170">
        <v>-1</v>
      </c>
      <c r="O170">
        <v>0</v>
      </c>
      <c r="P170" t="s">
        <v>52</v>
      </c>
      <c r="Q170" t="s">
        <v>49</v>
      </c>
      <c r="X170" s="7"/>
      <c r="Y170" t="s">
        <v>49</v>
      </c>
      <c r="Z170">
        <v>310</v>
      </c>
      <c r="AA170" t="s">
        <v>55</v>
      </c>
      <c r="AB170">
        <v>1287</v>
      </c>
      <c r="AC170">
        <v>11262</v>
      </c>
      <c r="AD170" t="s">
        <v>49</v>
      </c>
      <c r="AE170" t="s">
        <v>49</v>
      </c>
      <c r="AF170">
        <v>310</v>
      </c>
      <c r="AG170" t="s">
        <v>55</v>
      </c>
      <c r="AH170">
        <v>176</v>
      </c>
      <c r="AI170">
        <v>1599</v>
      </c>
      <c r="AJ170" t="s">
        <v>49</v>
      </c>
    </row>
    <row r="171" spans="1:36" x14ac:dyDescent="0.3">
      <c r="A171">
        <v>32</v>
      </c>
      <c r="B171" t="s">
        <v>63</v>
      </c>
      <c r="C171" t="s">
        <v>59</v>
      </c>
      <c r="D171" t="s">
        <v>54</v>
      </c>
      <c r="E171" t="s">
        <v>49</v>
      </c>
      <c r="F171">
        <v>1143</v>
      </c>
      <c r="G171" t="s">
        <v>55</v>
      </c>
      <c r="H171" t="s">
        <v>55</v>
      </c>
      <c r="I171" t="s">
        <v>50</v>
      </c>
      <c r="J171">
        <v>10</v>
      </c>
      <c r="K171" t="s">
        <v>73</v>
      </c>
      <c r="L171">
        <v>412</v>
      </c>
      <c r="M171">
        <v>1</v>
      </c>
      <c r="N171">
        <v>-1</v>
      </c>
      <c r="O171">
        <v>0</v>
      </c>
      <c r="P171" t="s">
        <v>52</v>
      </c>
      <c r="Q171" t="s">
        <v>49</v>
      </c>
      <c r="X171" s="7"/>
      <c r="Y171" t="s">
        <v>55</v>
      </c>
      <c r="Z171">
        <v>1143</v>
      </c>
      <c r="AA171" t="s">
        <v>55</v>
      </c>
      <c r="AB171">
        <v>687</v>
      </c>
      <c r="AC171">
        <v>497</v>
      </c>
      <c r="AD171" t="s">
        <v>49</v>
      </c>
      <c r="AE171" t="s">
        <v>55</v>
      </c>
      <c r="AF171">
        <v>1143</v>
      </c>
      <c r="AG171" t="s">
        <v>55</v>
      </c>
      <c r="AH171">
        <v>2903</v>
      </c>
      <c r="AI171">
        <v>-196</v>
      </c>
      <c r="AJ171" t="s">
        <v>49</v>
      </c>
    </row>
    <row r="172" spans="1:36" x14ac:dyDescent="0.3">
      <c r="A172">
        <v>42</v>
      </c>
      <c r="B172" t="s">
        <v>67</v>
      </c>
      <c r="C172" t="s">
        <v>47</v>
      </c>
      <c r="D172" t="s">
        <v>54</v>
      </c>
      <c r="E172" t="s">
        <v>49</v>
      </c>
      <c r="F172">
        <v>2980</v>
      </c>
      <c r="G172" t="s">
        <v>49</v>
      </c>
      <c r="H172" t="s">
        <v>49</v>
      </c>
      <c r="I172" t="s">
        <v>52</v>
      </c>
      <c r="J172">
        <v>20</v>
      </c>
      <c r="K172" t="s">
        <v>62</v>
      </c>
      <c r="L172">
        <v>101</v>
      </c>
      <c r="M172">
        <v>3</v>
      </c>
      <c r="N172">
        <v>-1</v>
      </c>
      <c r="O172">
        <v>0</v>
      </c>
      <c r="P172" t="s">
        <v>52</v>
      </c>
      <c r="Q172" t="s">
        <v>49</v>
      </c>
      <c r="X172" s="7"/>
      <c r="Y172" t="s">
        <v>49</v>
      </c>
      <c r="Z172">
        <v>2980</v>
      </c>
      <c r="AA172" t="s">
        <v>55</v>
      </c>
      <c r="AB172">
        <v>1147</v>
      </c>
      <c r="AC172">
        <v>55</v>
      </c>
      <c r="AD172" t="s">
        <v>49</v>
      </c>
      <c r="AE172" t="s">
        <v>49</v>
      </c>
      <c r="AF172">
        <v>2980</v>
      </c>
      <c r="AG172" t="s">
        <v>55</v>
      </c>
      <c r="AH172">
        <v>-568</v>
      </c>
      <c r="AI172">
        <v>1333</v>
      </c>
      <c r="AJ172" t="s">
        <v>49</v>
      </c>
    </row>
    <row r="173" spans="1:36" x14ac:dyDescent="0.3">
      <c r="A173">
        <v>37</v>
      </c>
      <c r="B173" t="s">
        <v>58</v>
      </c>
      <c r="C173" t="s">
        <v>59</v>
      </c>
      <c r="D173" t="s">
        <v>60</v>
      </c>
      <c r="E173" t="s">
        <v>49</v>
      </c>
      <c r="F173">
        <v>37</v>
      </c>
      <c r="G173" t="s">
        <v>49</v>
      </c>
      <c r="H173" t="s">
        <v>49</v>
      </c>
      <c r="I173" t="s">
        <v>50</v>
      </c>
      <c r="J173">
        <v>28</v>
      </c>
      <c r="K173" t="s">
        <v>72</v>
      </c>
      <c r="L173">
        <v>253</v>
      </c>
      <c r="M173">
        <v>2</v>
      </c>
      <c r="N173">
        <v>-1</v>
      </c>
      <c r="O173">
        <v>0</v>
      </c>
      <c r="P173" t="s">
        <v>52</v>
      </c>
      <c r="Q173" t="s">
        <v>49</v>
      </c>
      <c r="X173" s="7"/>
      <c r="Y173" t="s">
        <v>49</v>
      </c>
      <c r="Z173">
        <v>37</v>
      </c>
      <c r="AA173" t="s">
        <v>55</v>
      </c>
      <c r="AB173">
        <v>4286</v>
      </c>
      <c r="AC173">
        <v>-140</v>
      </c>
      <c r="AD173" t="s">
        <v>49</v>
      </c>
      <c r="AE173" t="s">
        <v>49</v>
      </c>
      <c r="AF173">
        <v>37</v>
      </c>
      <c r="AG173" t="s">
        <v>55</v>
      </c>
      <c r="AH173">
        <v>14</v>
      </c>
      <c r="AI173">
        <v>9149</v>
      </c>
      <c r="AJ173" t="s">
        <v>49</v>
      </c>
    </row>
    <row r="174" spans="1:36" x14ac:dyDescent="0.3">
      <c r="A174">
        <v>40</v>
      </c>
      <c r="B174" t="s">
        <v>69</v>
      </c>
      <c r="C174" t="s">
        <v>59</v>
      </c>
      <c r="D174" t="s">
        <v>54</v>
      </c>
      <c r="E174" t="s">
        <v>49</v>
      </c>
      <c r="F174">
        <v>462</v>
      </c>
      <c r="G174" t="s">
        <v>55</v>
      </c>
      <c r="H174" t="s">
        <v>55</v>
      </c>
      <c r="I174" t="s">
        <v>50</v>
      </c>
      <c r="J174">
        <v>6</v>
      </c>
      <c r="K174" t="s">
        <v>61</v>
      </c>
      <c r="L174">
        <v>272</v>
      </c>
      <c r="M174">
        <v>1</v>
      </c>
      <c r="N174">
        <v>335</v>
      </c>
      <c r="O174">
        <v>4</v>
      </c>
      <c r="P174" t="s">
        <v>66</v>
      </c>
      <c r="Q174" t="s">
        <v>49</v>
      </c>
      <c r="X174" s="7"/>
      <c r="Y174" t="s">
        <v>55</v>
      </c>
      <c r="Z174">
        <v>462</v>
      </c>
      <c r="AA174" t="s">
        <v>55</v>
      </c>
      <c r="AB174">
        <v>8545</v>
      </c>
      <c r="AC174">
        <v>9676</v>
      </c>
      <c r="AD174" t="s">
        <v>49</v>
      </c>
      <c r="AE174" t="s">
        <v>55</v>
      </c>
      <c r="AF174">
        <v>462</v>
      </c>
      <c r="AG174" t="s">
        <v>55</v>
      </c>
      <c r="AH174">
        <v>7108</v>
      </c>
      <c r="AI174">
        <v>-350</v>
      </c>
      <c r="AJ174" t="s">
        <v>49</v>
      </c>
    </row>
    <row r="175" spans="1:36" x14ac:dyDescent="0.3">
      <c r="A175">
        <v>32</v>
      </c>
      <c r="B175" t="s">
        <v>69</v>
      </c>
      <c r="C175" t="s">
        <v>47</v>
      </c>
      <c r="D175" t="s">
        <v>54</v>
      </c>
      <c r="E175" t="s">
        <v>49</v>
      </c>
      <c r="F175">
        <v>1031</v>
      </c>
      <c r="G175" t="s">
        <v>55</v>
      </c>
      <c r="H175" t="s">
        <v>49</v>
      </c>
      <c r="I175" t="s">
        <v>50</v>
      </c>
      <c r="J175">
        <v>17</v>
      </c>
      <c r="K175" t="s">
        <v>73</v>
      </c>
      <c r="L175">
        <v>84</v>
      </c>
      <c r="M175">
        <v>1</v>
      </c>
      <c r="N175">
        <v>-1</v>
      </c>
      <c r="O175">
        <v>0</v>
      </c>
      <c r="P175" t="s">
        <v>52</v>
      </c>
      <c r="Q175" t="s">
        <v>49</v>
      </c>
      <c r="X175" s="7"/>
      <c r="Y175" t="s">
        <v>55</v>
      </c>
      <c r="Z175">
        <v>1031</v>
      </c>
      <c r="AA175" t="s">
        <v>55</v>
      </c>
      <c r="AB175">
        <v>2</v>
      </c>
      <c r="AC175">
        <v>61</v>
      </c>
      <c r="AD175" t="s">
        <v>49</v>
      </c>
      <c r="AE175" t="s">
        <v>49</v>
      </c>
      <c r="AF175">
        <v>1031</v>
      </c>
      <c r="AG175" t="s">
        <v>55</v>
      </c>
      <c r="AH175">
        <v>594</v>
      </c>
      <c r="AI175">
        <v>432</v>
      </c>
      <c r="AJ175" t="s">
        <v>49</v>
      </c>
    </row>
    <row r="176" spans="1:36" x14ac:dyDescent="0.3">
      <c r="A176">
        <v>42</v>
      </c>
      <c r="B176" t="s">
        <v>58</v>
      </c>
      <c r="C176" t="s">
        <v>47</v>
      </c>
      <c r="D176" t="s">
        <v>60</v>
      </c>
      <c r="E176" t="s">
        <v>49</v>
      </c>
      <c r="F176">
        <v>9009</v>
      </c>
      <c r="G176" t="s">
        <v>49</v>
      </c>
      <c r="H176" t="s">
        <v>49</v>
      </c>
      <c r="I176" t="s">
        <v>50</v>
      </c>
      <c r="J176">
        <v>20</v>
      </c>
      <c r="K176" t="s">
        <v>75</v>
      </c>
      <c r="L176">
        <v>135</v>
      </c>
      <c r="M176">
        <v>2</v>
      </c>
      <c r="N176">
        <v>-1</v>
      </c>
      <c r="O176">
        <v>0</v>
      </c>
      <c r="P176" t="s">
        <v>52</v>
      </c>
      <c r="Q176" t="s">
        <v>49</v>
      </c>
      <c r="X176" s="7"/>
      <c r="Y176" t="s">
        <v>49</v>
      </c>
      <c r="Z176">
        <v>9009</v>
      </c>
      <c r="AA176" t="s">
        <v>55</v>
      </c>
      <c r="AB176">
        <v>760</v>
      </c>
      <c r="AC176">
        <v>6613</v>
      </c>
      <c r="AD176" t="s">
        <v>49</v>
      </c>
      <c r="AE176" t="s">
        <v>49</v>
      </c>
      <c r="AF176">
        <v>9009</v>
      </c>
      <c r="AG176" t="s">
        <v>55</v>
      </c>
      <c r="AH176">
        <v>454</v>
      </c>
      <c r="AI176">
        <v>11494</v>
      </c>
      <c r="AJ176" t="s">
        <v>49</v>
      </c>
    </row>
    <row r="177" spans="1:36" x14ac:dyDescent="0.3">
      <c r="A177">
        <v>43</v>
      </c>
      <c r="B177" t="s">
        <v>69</v>
      </c>
      <c r="C177" t="s">
        <v>47</v>
      </c>
      <c r="D177" t="s">
        <v>54</v>
      </c>
      <c r="E177" t="s">
        <v>49</v>
      </c>
      <c r="F177">
        <v>-465</v>
      </c>
      <c r="G177" t="s">
        <v>55</v>
      </c>
      <c r="H177" t="s">
        <v>55</v>
      </c>
      <c r="I177" t="s">
        <v>50</v>
      </c>
      <c r="J177">
        <v>23</v>
      </c>
      <c r="K177" t="s">
        <v>73</v>
      </c>
      <c r="L177">
        <v>166</v>
      </c>
      <c r="M177">
        <v>1</v>
      </c>
      <c r="N177">
        <v>-1</v>
      </c>
      <c r="O177">
        <v>0</v>
      </c>
      <c r="P177" t="s">
        <v>52</v>
      </c>
      <c r="Q177" t="s">
        <v>49</v>
      </c>
      <c r="X177" s="7"/>
      <c r="Y177" t="s">
        <v>55</v>
      </c>
      <c r="Z177">
        <v>-465</v>
      </c>
      <c r="AA177" t="s">
        <v>55</v>
      </c>
      <c r="AB177">
        <v>1317</v>
      </c>
      <c r="AC177">
        <v>1005</v>
      </c>
      <c r="AD177" t="s">
        <v>49</v>
      </c>
      <c r="AE177" t="s">
        <v>55</v>
      </c>
      <c r="AF177">
        <v>-465</v>
      </c>
      <c r="AG177" t="s">
        <v>55</v>
      </c>
      <c r="AH177">
        <v>202</v>
      </c>
      <c r="AI177">
        <v>-253</v>
      </c>
      <c r="AJ177" t="s">
        <v>49</v>
      </c>
    </row>
    <row r="178" spans="1:36" x14ac:dyDescent="0.3">
      <c r="A178">
        <v>44</v>
      </c>
      <c r="B178" t="s">
        <v>69</v>
      </c>
      <c r="C178" t="s">
        <v>47</v>
      </c>
      <c r="D178" t="s">
        <v>54</v>
      </c>
      <c r="E178" t="s">
        <v>49</v>
      </c>
      <c r="F178">
        <v>5181</v>
      </c>
      <c r="G178" t="s">
        <v>55</v>
      </c>
      <c r="H178" t="s">
        <v>55</v>
      </c>
      <c r="I178" t="s">
        <v>50</v>
      </c>
      <c r="J178">
        <v>31</v>
      </c>
      <c r="K178" t="s">
        <v>73</v>
      </c>
      <c r="L178">
        <v>18</v>
      </c>
      <c r="M178">
        <v>7</v>
      </c>
      <c r="N178">
        <v>-1</v>
      </c>
      <c r="O178">
        <v>0</v>
      </c>
      <c r="P178" t="s">
        <v>52</v>
      </c>
      <c r="Q178" t="s">
        <v>49</v>
      </c>
      <c r="X178" s="5"/>
      <c r="Y178" t="s">
        <v>55</v>
      </c>
      <c r="Z178">
        <v>5181</v>
      </c>
      <c r="AA178" t="s">
        <v>55</v>
      </c>
      <c r="AB178">
        <v>214</v>
      </c>
      <c r="AC178">
        <v>2923</v>
      </c>
      <c r="AD178" t="s">
        <v>49</v>
      </c>
      <c r="AE178" t="s">
        <v>55</v>
      </c>
      <c r="AF178">
        <v>5181</v>
      </c>
      <c r="AG178" t="s">
        <v>55</v>
      </c>
      <c r="AH178">
        <v>3025</v>
      </c>
      <c r="AI178">
        <v>372</v>
      </c>
      <c r="AJ178" t="s">
        <v>49</v>
      </c>
    </row>
    <row r="179" spans="1:36" x14ac:dyDescent="0.3">
      <c r="A179">
        <v>37</v>
      </c>
      <c r="B179" t="s">
        <v>69</v>
      </c>
      <c r="C179" t="s">
        <v>47</v>
      </c>
      <c r="D179" t="s">
        <v>54</v>
      </c>
      <c r="E179" t="s">
        <v>49</v>
      </c>
      <c r="F179">
        <v>176</v>
      </c>
      <c r="G179" t="s">
        <v>55</v>
      </c>
      <c r="H179" t="s">
        <v>49</v>
      </c>
      <c r="I179" t="s">
        <v>50</v>
      </c>
      <c r="J179">
        <v>5</v>
      </c>
      <c r="K179" t="s">
        <v>56</v>
      </c>
      <c r="L179">
        <v>147</v>
      </c>
      <c r="M179">
        <v>2</v>
      </c>
      <c r="N179">
        <v>347</v>
      </c>
      <c r="O179">
        <v>1</v>
      </c>
      <c r="P179" t="s">
        <v>57</v>
      </c>
      <c r="Q179" t="s">
        <v>49</v>
      </c>
      <c r="X179" s="6"/>
      <c r="Y179" t="s">
        <v>55</v>
      </c>
      <c r="Z179">
        <v>176</v>
      </c>
      <c r="AA179" t="s">
        <v>55</v>
      </c>
      <c r="AB179">
        <v>145</v>
      </c>
      <c r="AC179">
        <v>0</v>
      </c>
      <c r="AD179" t="s">
        <v>49</v>
      </c>
      <c r="AE179" t="s">
        <v>49</v>
      </c>
      <c r="AF179">
        <v>176</v>
      </c>
      <c r="AG179" t="s">
        <v>55</v>
      </c>
      <c r="AH179">
        <v>14</v>
      </c>
      <c r="AI179">
        <v>1410</v>
      </c>
      <c r="AJ179" t="s">
        <v>49</v>
      </c>
    </row>
    <row r="180" spans="1:36" x14ac:dyDescent="0.3">
      <c r="A180">
        <v>37</v>
      </c>
      <c r="B180" t="s">
        <v>52</v>
      </c>
      <c r="C180" t="s">
        <v>47</v>
      </c>
      <c r="D180" t="s">
        <v>52</v>
      </c>
      <c r="E180" t="s">
        <v>49</v>
      </c>
      <c r="F180">
        <v>1699</v>
      </c>
      <c r="G180" t="s">
        <v>49</v>
      </c>
      <c r="H180" t="s">
        <v>49</v>
      </c>
      <c r="I180" t="s">
        <v>52</v>
      </c>
      <c r="J180">
        <v>9</v>
      </c>
      <c r="K180" t="s">
        <v>62</v>
      </c>
      <c r="L180">
        <v>63</v>
      </c>
      <c r="M180">
        <v>1</v>
      </c>
      <c r="N180">
        <v>-1</v>
      </c>
      <c r="O180">
        <v>0</v>
      </c>
      <c r="P180" t="s">
        <v>52</v>
      </c>
      <c r="Q180" t="s">
        <v>49</v>
      </c>
      <c r="X180" s="7"/>
      <c r="Y180" t="s">
        <v>49</v>
      </c>
      <c r="Z180">
        <v>1699</v>
      </c>
      <c r="AA180" t="s">
        <v>55</v>
      </c>
      <c r="AB180">
        <v>1150</v>
      </c>
      <c r="AC180">
        <v>6101</v>
      </c>
      <c r="AD180" t="s">
        <v>49</v>
      </c>
      <c r="AE180" t="s">
        <v>49</v>
      </c>
      <c r="AF180">
        <v>1699</v>
      </c>
      <c r="AG180" t="s">
        <v>55</v>
      </c>
      <c r="AH180">
        <v>137</v>
      </c>
      <c r="AI180">
        <v>975</v>
      </c>
      <c r="AJ180" t="s">
        <v>49</v>
      </c>
    </row>
    <row r="181" spans="1:36" x14ac:dyDescent="0.3">
      <c r="A181">
        <v>37</v>
      </c>
      <c r="B181" t="s">
        <v>69</v>
      </c>
      <c r="C181" t="s">
        <v>47</v>
      </c>
      <c r="D181" t="s">
        <v>60</v>
      </c>
      <c r="E181" t="s">
        <v>49</v>
      </c>
      <c r="F181">
        <v>0</v>
      </c>
      <c r="G181" t="s">
        <v>55</v>
      </c>
      <c r="H181" t="s">
        <v>49</v>
      </c>
      <c r="I181" t="s">
        <v>50</v>
      </c>
      <c r="J181">
        <v>17</v>
      </c>
      <c r="K181" t="s">
        <v>75</v>
      </c>
      <c r="L181">
        <v>65</v>
      </c>
      <c r="M181">
        <v>2</v>
      </c>
      <c r="N181">
        <v>119</v>
      </c>
      <c r="O181">
        <v>1</v>
      </c>
      <c r="P181" t="s">
        <v>57</v>
      </c>
      <c r="Q181" t="s">
        <v>49</v>
      </c>
      <c r="X181" s="7"/>
      <c r="Y181" t="s">
        <v>55</v>
      </c>
      <c r="Z181">
        <v>0</v>
      </c>
      <c r="AA181" t="s">
        <v>55</v>
      </c>
      <c r="AB181">
        <v>828</v>
      </c>
      <c r="AC181">
        <v>517</v>
      </c>
      <c r="AD181" t="s">
        <v>49</v>
      </c>
      <c r="AE181" t="s">
        <v>49</v>
      </c>
      <c r="AF181">
        <v>0</v>
      </c>
      <c r="AG181" t="s">
        <v>55</v>
      </c>
      <c r="AH181">
        <v>-10</v>
      </c>
      <c r="AI181">
        <v>400</v>
      </c>
      <c r="AJ181" t="s">
        <v>49</v>
      </c>
    </row>
    <row r="182" spans="1:36" x14ac:dyDescent="0.3">
      <c r="A182">
        <v>28</v>
      </c>
      <c r="B182" t="s">
        <v>67</v>
      </c>
      <c r="C182" t="s">
        <v>59</v>
      </c>
      <c r="D182" t="s">
        <v>60</v>
      </c>
      <c r="E182" t="s">
        <v>49</v>
      </c>
      <c r="F182">
        <v>172</v>
      </c>
      <c r="G182" t="s">
        <v>55</v>
      </c>
      <c r="H182" t="s">
        <v>55</v>
      </c>
      <c r="I182" t="s">
        <v>50</v>
      </c>
      <c r="J182">
        <v>2</v>
      </c>
      <c r="K182" t="s">
        <v>64</v>
      </c>
      <c r="L182">
        <v>194</v>
      </c>
      <c r="M182">
        <v>2</v>
      </c>
      <c r="N182">
        <v>-1</v>
      </c>
      <c r="O182">
        <v>0</v>
      </c>
      <c r="P182" t="s">
        <v>52</v>
      </c>
      <c r="Q182" t="s">
        <v>49</v>
      </c>
      <c r="X182" s="7"/>
      <c r="Y182" t="s">
        <v>55</v>
      </c>
      <c r="Z182">
        <v>172</v>
      </c>
      <c r="AA182" t="s">
        <v>55</v>
      </c>
      <c r="AB182">
        <v>244</v>
      </c>
      <c r="AC182">
        <v>148</v>
      </c>
      <c r="AD182" t="s">
        <v>49</v>
      </c>
      <c r="AE182" t="s">
        <v>55</v>
      </c>
      <c r="AF182">
        <v>172</v>
      </c>
      <c r="AG182" t="s">
        <v>55</v>
      </c>
      <c r="AH182">
        <v>487</v>
      </c>
      <c r="AI182">
        <v>-22</v>
      </c>
      <c r="AJ182" t="s">
        <v>49</v>
      </c>
    </row>
    <row r="183" spans="1:36" x14ac:dyDescent="0.3">
      <c r="A183">
        <v>32</v>
      </c>
      <c r="B183" t="s">
        <v>53</v>
      </c>
      <c r="C183" t="s">
        <v>59</v>
      </c>
      <c r="D183" t="s">
        <v>54</v>
      </c>
      <c r="E183" t="s">
        <v>49</v>
      </c>
      <c r="F183">
        <v>0</v>
      </c>
      <c r="G183" t="s">
        <v>49</v>
      </c>
      <c r="H183" t="s">
        <v>55</v>
      </c>
      <c r="I183" t="s">
        <v>50</v>
      </c>
      <c r="J183">
        <v>11</v>
      </c>
      <c r="K183" t="s">
        <v>73</v>
      </c>
      <c r="L183">
        <v>333</v>
      </c>
      <c r="M183">
        <v>2</v>
      </c>
      <c r="N183">
        <v>-1</v>
      </c>
      <c r="O183">
        <v>0</v>
      </c>
      <c r="P183" t="s">
        <v>52</v>
      </c>
      <c r="Q183" t="s">
        <v>49</v>
      </c>
      <c r="X183" s="7"/>
      <c r="Y183" t="s">
        <v>49</v>
      </c>
      <c r="Z183">
        <v>0</v>
      </c>
      <c r="AA183" t="s">
        <v>55</v>
      </c>
      <c r="AB183">
        <v>228</v>
      </c>
      <c r="AC183">
        <v>-285</v>
      </c>
      <c r="AD183" t="s">
        <v>49</v>
      </c>
      <c r="AE183" t="s">
        <v>55</v>
      </c>
      <c r="AF183">
        <v>0</v>
      </c>
      <c r="AG183" t="s">
        <v>55</v>
      </c>
      <c r="AH183">
        <v>725</v>
      </c>
      <c r="AI183">
        <v>4030</v>
      </c>
      <c r="AJ183" t="s">
        <v>49</v>
      </c>
    </row>
    <row r="184" spans="1:36" x14ac:dyDescent="0.3">
      <c r="A184">
        <v>34</v>
      </c>
      <c r="B184" t="s">
        <v>69</v>
      </c>
      <c r="C184" t="s">
        <v>59</v>
      </c>
      <c r="D184" t="s">
        <v>54</v>
      </c>
      <c r="E184" t="s">
        <v>49</v>
      </c>
      <c r="F184">
        <v>6979</v>
      </c>
      <c r="G184" t="s">
        <v>55</v>
      </c>
      <c r="H184" t="s">
        <v>49</v>
      </c>
      <c r="I184" t="s">
        <v>50</v>
      </c>
      <c r="J184">
        <v>15</v>
      </c>
      <c r="K184" t="s">
        <v>56</v>
      </c>
      <c r="L184">
        <v>14</v>
      </c>
      <c r="M184">
        <v>5</v>
      </c>
      <c r="N184">
        <v>-1</v>
      </c>
      <c r="O184">
        <v>0</v>
      </c>
      <c r="P184" t="s">
        <v>52</v>
      </c>
      <c r="Q184" t="s">
        <v>49</v>
      </c>
      <c r="X184" s="7"/>
      <c r="Y184" t="s">
        <v>55</v>
      </c>
      <c r="Z184">
        <v>6979</v>
      </c>
      <c r="AA184" t="s">
        <v>55</v>
      </c>
      <c r="AB184">
        <v>1410</v>
      </c>
      <c r="AC184">
        <v>887</v>
      </c>
      <c r="AD184" t="s">
        <v>49</v>
      </c>
      <c r="AE184" t="s">
        <v>49</v>
      </c>
      <c r="AF184">
        <v>6979</v>
      </c>
      <c r="AG184" t="s">
        <v>55</v>
      </c>
      <c r="AH184">
        <v>4567</v>
      </c>
      <c r="AI184">
        <v>365</v>
      </c>
      <c r="AJ184" t="s">
        <v>49</v>
      </c>
    </row>
    <row r="185" spans="1:36" x14ac:dyDescent="0.3">
      <c r="A185">
        <v>40</v>
      </c>
      <c r="B185" t="s">
        <v>69</v>
      </c>
      <c r="C185" t="s">
        <v>74</v>
      </c>
      <c r="D185" t="s">
        <v>54</v>
      </c>
      <c r="E185" t="s">
        <v>49</v>
      </c>
      <c r="F185">
        <v>6</v>
      </c>
      <c r="G185" t="s">
        <v>49</v>
      </c>
      <c r="H185" t="s">
        <v>49</v>
      </c>
      <c r="I185" t="s">
        <v>52</v>
      </c>
      <c r="J185">
        <v>11</v>
      </c>
      <c r="K185" t="s">
        <v>62</v>
      </c>
      <c r="L185">
        <v>140</v>
      </c>
      <c r="M185">
        <v>1</v>
      </c>
      <c r="N185">
        <v>-1</v>
      </c>
      <c r="O185">
        <v>0</v>
      </c>
      <c r="P185" t="s">
        <v>52</v>
      </c>
      <c r="Q185" t="s">
        <v>49</v>
      </c>
      <c r="X185" s="7"/>
      <c r="Y185" t="s">
        <v>49</v>
      </c>
      <c r="Z185">
        <v>6</v>
      </c>
      <c r="AA185" t="s">
        <v>55</v>
      </c>
      <c r="AB185">
        <v>832</v>
      </c>
      <c r="AC185">
        <v>130</v>
      </c>
      <c r="AD185" t="s">
        <v>49</v>
      </c>
      <c r="AE185" t="s">
        <v>49</v>
      </c>
      <c r="AF185">
        <v>6</v>
      </c>
      <c r="AG185" t="s">
        <v>55</v>
      </c>
      <c r="AH185">
        <v>127</v>
      </c>
      <c r="AI185">
        <v>204</v>
      </c>
      <c r="AJ185" t="s">
        <v>49</v>
      </c>
    </row>
    <row r="186" spans="1:36" x14ac:dyDescent="0.3">
      <c r="A186">
        <v>34</v>
      </c>
      <c r="B186" t="s">
        <v>53</v>
      </c>
      <c r="C186" t="s">
        <v>47</v>
      </c>
      <c r="D186" t="s">
        <v>54</v>
      </c>
      <c r="E186" t="s">
        <v>49</v>
      </c>
      <c r="F186">
        <v>-62</v>
      </c>
      <c r="G186" t="s">
        <v>55</v>
      </c>
      <c r="H186" t="s">
        <v>49</v>
      </c>
      <c r="I186" t="s">
        <v>52</v>
      </c>
      <c r="J186">
        <v>16</v>
      </c>
      <c r="K186" t="s">
        <v>62</v>
      </c>
      <c r="L186">
        <v>109</v>
      </c>
      <c r="M186">
        <v>3</v>
      </c>
      <c r="N186">
        <v>-1</v>
      </c>
      <c r="O186">
        <v>0</v>
      </c>
      <c r="P186" t="s">
        <v>52</v>
      </c>
      <c r="Q186" t="s">
        <v>49</v>
      </c>
      <c r="X186" s="7"/>
      <c r="Y186" t="s">
        <v>55</v>
      </c>
      <c r="Z186">
        <v>-62</v>
      </c>
      <c r="AA186" t="s">
        <v>55</v>
      </c>
      <c r="AB186">
        <v>3950</v>
      </c>
      <c r="AC186">
        <v>0</v>
      </c>
      <c r="AD186" t="s">
        <v>49</v>
      </c>
      <c r="AE186" t="s">
        <v>49</v>
      </c>
      <c r="AF186">
        <v>-62</v>
      </c>
      <c r="AG186" t="s">
        <v>55</v>
      </c>
      <c r="AH186">
        <v>0</v>
      </c>
      <c r="AI186">
        <v>1691</v>
      </c>
      <c r="AJ186" t="s">
        <v>49</v>
      </c>
    </row>
    <row r="187" spans="1:36" x14ac:dyDescent="0.3">
      <c r="A187">
        <v>34</v>
      </c>
      <c r="B187" t="s">
        <v>65</v>
      </c>
      <c r="C187" t="s">
        <v>47</v>
      </c>
      <c r="D187" t="s">
        <v>60</v>
      </c>
      <c r="E187" t="s">
        <v>49</v>
      </c>
      <c r="F187">
        <v>1972</v>
      </c>
      <c r="G187" t="s">
        <v>55</v>
      </c>
      <c r="H187" t="s">
        <v>49</v>
      </c>
      <c r="I187" t="s">
        <v>50</v>
      </c>
      <c r="J187">
        <v>23</v>
      </c>
      <c r="K187" t="s">
        <v>73</v>
      </c>
      <c r="L187">
        <v>61</v>
      </c>
      <c r="M187">
        <v>2</v>
      </c>
      <c r="N187">
        <v>-1</v>
      </c>
      <c r="O187">
        <v>0</v>
      </c>
      <c r="P187" t="s">
        <v>52</v>
      </c>
      <c r="Q187" t="s">
        <v>49</v>
      </c>
      <c r="X187" s="7"/>
      <c r="Y187" t="s">
        <v>55</v>
      </c>
      <c r="Z187">
        <v>1972</v>
      </c>
      <c r="AA187" t="s">
        <v>55</v>
      </c>
      <c r="AB187">
        <v>504</v>
      </c>
      <c r="AC187">
        <v>322</v>
      </c>
      <c r="AD187" t="s">
        <v>49</v>
      </c>
      <c r="AE187" t="s">
        <v>49</v>
      </c>
      <c r="AF187">
        <v>1972</v>
      </c>
      <c r="AG187" t="s">
        <v>55</v>
      </c>
      <c r="AH187">
        <v>501</v>
      </c>
      <c r="AI187">
        <v>406</v>
      </c>
      <c r="AJ187" t="s">
        <v>49</v>
      </c>
    </row>
    <row r="188" spans="1:36" x14ac:dyDescent="0.3">
      <c r="A188">
        <v>34</v>
      </c>
      <c r="B188" t="s">
        <v>69</v>
      </c>
      <c r="C188" t="s">
        <v>47</v>
      </c>
      <c r="D188" t="s">
        <v>60</v>
      </c>
      <c r="E188" t="s">
        <v>49</v>
      </c>
      <c r="F188">
        <v>899</v>
      </c>
      <c r="G188" t="s">
        <v>55</v>
      </c>
      <c r="H188" t="s">
        <v>49</v>
      </c>
      <c r="I188" t="s">
        <v>78</v>
      </c>
      <c r="J188">
        <v>19</v>
      </c>
      <c r="K188" t="s">
        <v>75</v>
      </c>
      <c r="L188">
        <v>377</v>
      </c>
      <c r="M188">
        <v>3</v>
      </c>
      <c r="N188">
        <v>7</v>
      </c>
      <c r="O188">
        <v>4</v>
      </c>
      <c r="P188" t="s">
        <v>79</v>
      </c>
      <c r="Q188" t="s">
        <v>49</v>
      </c>
      <c r="X188" s="7"/>
      <c r="Y188" t="s">
        <v>55</v>
      </c>
      <c r="Z188">
        <v>899</v>
      </c>
      <c r="AA188" t="s">
        <v>55</v>
      </c>
      <c r="AB188">
        <v>219</v>
      </c>
      <c r="AC188">
        <v>186</v>
      </c>
      <c r="AD188" t="s">
        <v>49</v>
      </c>
      <c r="AE188" t="s">
        <v>49</v>
      </c>
      <c r="AF188">
        <v>899</v>
      </c>
      <c r="AG188" t="s">
        <v>55</v>
      </c>
      <c r="AH188">
        <v>-182</v>
      </c>
      <c r="AI188">
        <v>-204</v>
      </c>
      <c r="AJ188" t="s">
        <v>49</v>
      </c>
    </row>
    <row r="189" spans="1:36" x14ac:dyDescent="0.3">
      <c r="A189">
        <v>37</v>
      </c>
      <c r="B189" t="s">
        <v>53</v>
      </c>
      <c r="C189" t="s">
        <v>59</v>
      </c>
      <c r="D189" t="s">
        <v>54</v>
      </c>
      <c r="E189" t="s">
        <v>49</v>
      </c>
      <c r="F189">
        <v>21</v>
      </c>
      <c r="G189" t="s">
        <v>55</v>
      </c>
      <c r="H189" t="s">
        <v>49</v>
      </c>
      <c r="I189" t="s">
        <v>50</v>
      </c>
      <c r="J189">
        <v>2</v>
      </c>
      <c r="K189" t="s">
        <v>64</v>
      </c>
      <c r="L189">
        <v>96</v>
      </c>
      <c r="M189">
        <v>1</v>
      </c>
      <c r="N189">
        <v>271</v>
      </c>
      <c r="O189">
        <v>2</v>
      </c>
      <c r="P189" t="s">
        <v>66</v>
      </c>
      <c r="Q189" t="s">
        <v>49</v>
      </c>
      <c r="X189" s="7"/>
      <c r="Y189" t="s">
        <v>55</v>
      </c>
      <c r="Z189">
        <v>21</v>
      </c>
      <c r="AA189" t="s">
        <v>55</v>
      </c>
      <c r="AB189">
        <v>0</v>
      </c>
      <c r="AC189">
        <v>0</v>
      </c>
      <c r="AD189" t="s">
        <v>49</v>
      </c>
      <c r="AE189" t="s">
        <v>49</v>
      </c>
      <c r="AF189">
        <v>21</v>
      </c>
      <c r="AG189" t="s">
        <v>55</v>
      </c>
      <c r="AH189">
        <v>1934</v>
      </c>
      <c r="AI189">
        <v>359</v>
      </c>
      <c r="AJ189" t="s">
        <v>49</v>
      </c>
    </row>
    <row r="190" spans="1:36" x14ac:dyDescent="0.3">
      <c r="A190">
        <v>36</v>
      </c>
      <c r="B190" t="s">
        <v>67</v>
      </c>
      <c r="C190" t="s">
        <v>47</v>
      </c>
      <c r="D190" t="s">
        <v>54</v>
      </c>
      <c r="E190" t="s">
        <v>49</v>
      </c>
      <c r="F190">
        <v>23</v>
      </c>
      <c r="G190" t="s">
        <v>55</v>
      </c>
      <c r="H190" t="s">
        <v>49</v>
      </c>
      <c r="I190" t="s">
        <v>50</v>
      </c>
      <c r="J190">
        <v>8</v>
      </c>
      <c r="K190" t="s">
        <v>56</v>
      </c>
      <c r="L190">
        <v>152</v>
      </c>
      <c r="M190">
        <v>2</v>
      </c>
      <c r="N190">
        <v>347</v>
      </c>
      <c r="O190">
        <v>1</v>
      </c>
      <c r="P190" t="s">
        <v>57</v>
      </c>
      <c r="Q190" t="s">
        <v>49</v>
      </c>
      <c r="X190" s="7"/>
      <c r="Y190" t="s">
        <v>55</v>
      </c>
      <c r="Z190">
        <v>23</v>
      </c>
      <c r="AA190" t="s">
        <v>55</v>
      </c>
      <c r="AB190">
        <v>2303</v>
      </c>
      <c r="AC190">
        <v>4380</v>
      </c>
      <c r="AD190" t="s">
        <v>49</v>
      </c>
      <c r="AE190" t="s">
        <v>49</v>
      </c>
      <c r="AF190">
        <v>23</v>
      </c>
      <c r="AG190" t="s">
        <v>55</v>
      </c>
      <c r="AH190">
        <v>284</v>
      </c>
      <c r="AI190">
        <v>123</v>
      </c>
      <c r="AJ190" t="s">
        <v>49</v>
      </c>
    </row>
    <row r="191" spans="1:36" x14ac:dyDescent="0.3">
      <c r="A191">
        <v>56</v>
      </c>
      <c r="B191" t="s">
        <v>77</v>
      </c>
      <c r="C191" t="s">
        <v>47</v>
      </c>
      <c r="D191" t="s">
        <v>54</v>
      </c>
      <c r="E191" t="s">
        <v>49</v>
      </c>
      <c r="F191">
        <v>-1206</v>
      </c>
      <c r="G191" t="s">
        <v>55</v>
      </c>
      <c r="H191" t="s">
        <v>49</v>
      </c>
      <c r="I191" t="s">
        <v>50</v>
      </c>
      <c r="J191">
        <v>15</v>
      </c>
      <c r="K191" t="s">
        <v>62</v>
      </c>
      <c r="L191">
        <v>382</v>
      </c>
      <c r="M191">
        <v>2</v>
      </c>
      <c r="N191">
        <v>-1</v>
      </c>
      <c r="O191">
        <v>0</v>
      </c>
      <c r="P191" t="s">
        <v>52</v>
      </c>
      <c r="Q191" t="s">
        <v>55</v>
      </c>
      <c r="X191" s="7"/>
      <c r="Y191" t="s">
        <v>55</v>
      </c>
      <c r="Z191">
        <v>-1206</v>
      </c>
      <c r="AA191" t="s">
        <v>55</v>
      </c>
      <c r="AB191">
        <v>1660</v>
      </c>
      <c r="AC191">
        <v>755</v>
      </c>
      <c r="AD191" t="s">
        <v>49</v>
      </c>
      <c r="AE191" t="s">
        <v>49</v>
      </c>
      <c r="AF191">
        <v>-1206</v>
      </c>
      <c r="AG191" t="s">
        <v>55</v>
      </c>
      <c r="AH191">
        <v>186</v>
      </c>
      <c r="AI191">
        <v>142</v>
      </c>
      <c r="AJ191" t="s">
        <v>49</v>
      </c>
    </row>
    <row r="192" spans="1:36" x14ac:dyDescent="0.3">
      <c r="A192">
        <v>49</v>
      </c>
      <c r="B192" t="s">
        <v>63</v>
      </c>
      <c r="C192" t="s">
        <v>47</v>
      </c>
      <c r="D192" t="s">
        <v>48</v>
      </c>
      <c r="E192" t="s">
        <v>49</v>
      </c>
      <c r="F192">
        <v>0</v>
      </c>
      <c r="G192" t="s">
        <v>55</v>
      </c>
      <c r="H192" t="s">
        <v>55</v>
      </c>
      <c r="I192" t="s">
        <v>78</v>
      </c>
      <c r="J192">
        <v>23</v>
      </c>
      <c r="K192" t="s">
        <v>73</v>
      </c>
      <c r="L192">
        <v>97</v>
      </c>
      <c r="M192">
        <v>6</v>
      </c>
      <c r="N192">
        <v>-1</v>
      </c>
      <c r="O192">
        <v>0</v>
      </c>
      <c r="P192" t="s">
        <v>52</v>
      </c>
      <c r="Q192" t="s">
        <v>49</v>
      </c>
      <c r="X192" s="7"/>
      <c r="Y192" t="s">
        <v>55</v>
      </c>
      <c r="Z192">
        <v>0</v>
      </c>
      <c r="AA192" t="s">
        <v>55</v>
      </c>
      <c r="AB192">
        <v>32</v>
      </c>
      <c r="AC192">
        <v>2070</v>
      </c>
      <c r="AD192" t="s">
        <v>49</v>
      </c>
      <c r="AE192" t="s">
        <v>55</v>
      </c>
      <c r="AF192">
        <v>0</v>
      </c>
      <c r="AG192" t="s">
        <v>55</v>
      </c>
      <c r="AH192">
        <v>1897</v>
      </c>
      <c r="AI192">
        <v>3571</v>
      </c>
      <c r="AJ192" t="s">
        <v>49</v>
      </c>
    </row>
    <row r="193" spans="1:36" x14ac:dyDescent="0.3">
      <c r="A193">
        <v>33</v>
      </c>
      <c r="B193" t="s">
        <v>65</v>
      </c>
      <c r="C193" t="s">
        <v>47</v>
      </c>
      <c r="D193" t="s">
        <v>54</v>
      </c>
      <c r="E193" t="s">
        <v>49</v>
      </c>
      <c r="F193">
        <v>215</v>
      </c>
      <c r="G193" t="s">
        <v>55</v>
      </c>
      <c r="H193" t="s">
        <v>49</v>
      </c>
      <c r="I193" t="s">
        <v>50</v>
      </c>
      <c r="J193">
        <v>29</v>
      </c>
      <c r="K193" t="s">
        <v>73</v>
      </c>
      <c r="L193">
        <v>543</v>
      </c>
      <c r="M193">
        <v>12</v>
      </c>
      <c r="N193">
        <v>-1</v>
      </c>
      <c r="O193">
        <v>0</v>
      </c>
      <c r="P193" t="s">
        <v>52</v>
      </c>
      <c r="Q193" t="s">
        <v>49</v>
      </c>
      <c r="X193" s="7"/>
      <c r="Y193" t="s">
        <v>55</v>
      </c>
      <c r="Z193">
        <v>215</v>
      </c>
      <c r="AA193" t="s">
        <v>55</v>
      </c>
      <c r="AB193">
        <v>318</v>
      </c>
      <c r="AC193">
        <v>999</v>
      </c>
      <c r="AD193" t="s">
        <v>49</v>
      </c>
      <c r="AE193" t="s">
        <v>49</v>
      </c>
      <c r="AF193">
        <v>215</v>
      </c>
      <c r="AG193" t="s">
        <v>55</v>
      </c>
      <c r="AH193">
        <v>475</v>
      </c>
      <c r="AI193">
        <v>33</v>
      </c>
      <c r="AJ193" t="s">
        <v>49</v>
      </c>
    </row>
    <row r="194" spans="1:36" x14ac:dyDescent="0.3">
      <c r="A194">
        <v>30</v>
      </c>
      <c r="B194" t="s">
        <v>58</v>
      </c>
      <c r="C194" t="s">
        <v>59</v>
      </c>
      <c r="D194" t="s">
        <v>60</v>
      </c>
      <c r="E194" t="s">
        <v>49</v>
      </c>
      <c r="F194">
        <v>1372</v>
      </c>
      <c r="G194" t="s">
        <v>49</v>
      </c>
      <c r="H194" t="s">
        <v>49</v>
      </c>
      <c r="I194" t="s">
        <v>50</v>
      </c>
      <c r="J194">
        <v>20</v>
      </c>
      <c r="K194" t="s">
        <v>75</v>
      </c>
      <c r="L194">
        <v>240</v>
      </c>
      <c r="M194">
        <v>2</v>
      </c>
      <c r="N194">
        <v>-1</v>
      </c>
      <c r="O194">
        <v>0</v>
      </c>
      <c r="P194" t="s">
        <v>52</v>
      </c>
      <c r="Q194" t="s">
        <v>49</v>
      </c>
      <c r="X194" s="7"/>
      <c r="Y194" t="s">
        <v>49</v>
      </c>
      <c r="Z194">
        <v>1372</v>
      </c>
      <c r="AA194" t="s">
        <v>55</v>
      </c>
      <c r="AB194">
        <v>209</v>
      </c>
      <c r="AC194">
        <v>995</v>
      </c>
      <c r="AD194" t="s">
        <v>49</v>
      </c>
      <c r="AE194" t="s">
        <v>49</v>
      </c>
      <c r="AF194">
        <v>1372</v>
      </c>
      <c r="AG194" t="s">
        <v>55</v>
      </c>
      <c r="AH194">
        <v>3463</v>
      </c>
      <c r="AI194">
        <v>0</v>
      </c>
      <c r="AJ194" t="s">
        <v>49</v>
      </c>
    </row>
    <row r="195" spans="1:36" x14ac:dyDescent="0.3">
      <c r="A195">
        <v>36</v>
      </c>
      <c r="B195" t="s">
        <v>53</v>
      </c>
      <c r="C195" t="s">
        <v>47</v>
      </c>
      <c r="D195" t="s">
        <v>54</v>
      </c>
      <c r="E195" t="s">
        <v>49</v>
      </c>
      <c r="F195">
        <v>1981</v>
      </c>
      <c r="G195" t="s">
        <v>49</v>
      </c>
      <c r="H195" t="s">
        <v>49</v>
      </c>
      <c r="I195" t="s">
        <v>52</v>
      </c>
      <c r="J195">
        <v>17</v>
      </c>
      <c r="K195" t="s">
        <v>62</v>
      </c>
      <c r="L195">
        <v>48</v>
      </c>
      <c r="M195">
        <v>2</v>
      </c>
      <c r="N195">
        <v>-1</v>
      </c>
      <c r="O195">
        <v>0</v>
      </c>
      <c r="P195" t="s">
        <v>52</v>
      </c>
      <c r="Q195" t="s">
        <v>49</v>
      </c>
      <c r="X195" s="7"/>
      <c r="Y195" t="s">
        <v>49</v>
      </c>
      <c r="Z195">
        <v>1981</v>
      </c>
      <c r="AA195" t="s">
        <v>55</v>
      </c>
      <c r="AB195">
        <v>271</v>
      </c>
      <c r="AC195">
        <v>130</v>
      </c>
      <c r="AD195" t="s">
        <v>49</v>
      </c>
      <c r="AE195" t="s">
        <v>49</v>
      </c>
      <c r="AF195">
        <v>1981</v>
      </c>
      <c r="AG195" t="s">
        <v>55</v>
      </c>
      <c r="AH195">
        <v>3694</v>
      </c>
      <c r="AI195">
        <v>3096</v>
      </c>
      <c r="AJ195" t="s">
        <v>49</v>
      </c>
    </row>
    <row r="196" spans="1:36" x14ac:dyDescent="0.3">
      <c r="A196">
        <v>23</v>
      </c>
      <c r="B196" t="s">
        <v>71</v>
      </c>
      <c r="C196" t="s">
        <v>59</v>
      </c>
      <c r="D196" t="s">
        <v>54</v>
      </c>
      <c r="E196" t="s">
        <v>49</v>
      </c>
      <c r="F196">
        <v>9216</v>
      </c>
      <c r="G196" t="s">
        <v>49</v>
      </c>
      <c r="H196" t="s">
        <v>49</v>
      </c>
      <c r="I196" t="s">
        <v>50</v>
      </c>
      <c r="J196">
        <v>5</v>
      </c>
      <c r="K196" t="s">
        <v>62</v>
      </c>
      <c r="L196">
        <v>471</v>
      </c>
      <c r="M196">
        <v>2</v>
      </c>
      <c r="N196">
        <v>-1</v>
      </c>
      <c r="O196">
        <v>0</v>
      </c>
      <c r="P196" t="s">
        <v>52</v>
      </c>
      <c r="Q196" t="s">
        <v>49</v>
      </c>
      <c r="X196" s="7"/>
      <c r="Y196" t="s">
        <v>49</v>
      </c>
      <c r="Z196">
        <v>9216</v>
      </c>
      <c r="AA196" t="s">
        <v>55</v>
      </c>
      <c r="AB196">
        <v>2572</v>
      </c>
      <c r="AC196">
        <v>217</v>
      </c>
      <c r="AD196" t="s">
        <v>49</v>
      </c>
      <c r="AE196" t="s">
        <v>49</v>
      </c>
      <c r="AF196">
        <v>9216</v>
      </c>
      <c r="AG196" t="s">
        <v>55</v>
      </c>
      <c r="AH196">
        <v>1640</v>
      </c>
      <c r="AI196">
        <v>20</v>
      </c>
      <c r="AJ196" t="s">
        <v>49</v>
      </c>
    </row>
    <row r="197" spans="1:36" x14ac:dyDescent="0.3">
      <c r="A197">
        <v>57</v>
      </c>
      <c r="B197" t="s">
        <v>77</v>
      </c>
      <c r="C197" t="s">
        <v>74</v>
      </c>
      <c r="D197" t="s">
        <v>54</v>
      </c>
      <c r="E197" t="s">
        <v>49</v>
      </c>
      <c r="F197">
        <v>39</v>
      </c>
      <c r="G197" t="s">
        <v>55</v>
      </c>
      <c r="H197" t="s">
        <v>49</v>
      </c>
      <c r="I197" t="s">
        <v>50</v>
      </c>
      <c r="J197">
        <v>30</v>
      </c>
      <c r="K197" t="s">
        <v>73</v>
      </c>
      <c r="L197">
        <v>354</v>
      </c>
      <c r="M197">
        <v>3</v>
      </c>
      <c r="N197">
        <v>-1</v>
      </c>
      <c r="O197">
        <v>0</v>
      </c>
      <c r="P197" t="s">
        <v>52</v>
      </c>
      <c r="Q197" t="s">
        <v>49</v>
      </c>
      <c r="X197" s="7"/>
      <c r="Y197" t="s">
        <v>55</v>
      </c>
      <c r="Z197">
        <v>39</v>
      </c>
      <c r="AA197" t="s">
        <v>55</v>
      </c>
      <c r="AB197">
        <v>0</v>
      </c>
      <c r="AC197">
        <v>0</v>
      </c>
      <c r="AD197" t="s">
        <v>49</v>
      </c>
      <c r="AE197" t="s">
        <v>49</v>
      </c>
      <c r="AF197">
        <v>39</v>
      </c>
      <c r="AG197" t="s">
        <v>55</v>
      </c>
      <c r="AH197">
        <v>271</v>
      </c>
      <c r="AI197">
        <v>3576</v>
      </c>
      <c r="AJ197" t="s">
        <v>49</v>
      </c>
    </row>
    <row r="198" spans="1:36" x14ac:dyDescent="0.3">
      <c r="A198">
        <v>27</v>
      </c>
      <c r="B198" t="s">
        <v>63</v>
      </c>
      <c r="C198" t="s">
        <v>59</v>
      </c>
      <c r="D198" t="s">
        <v>54</v>
      </c>
      <c r="E198" t="s">
        <v>49</v>
      </c>
      <c r="F198">
        <v>5563</v>
      </c>
      <c r="G198" t="s">
        <v>55</v>
      </c>
      <c r="H198" t="s">
        <v>49</v>
      </c>
      <c r="I198" t="s">
        <v>52</v>
      </c>
      <c r="J198">
        <v>30</v>
      </c>
      <c r="K198" t="s">
        <v>56</v>
      </c>
      <c r="L198">
        <v>435</v>
      </c>
      <c r="M198">
        <v>2</v>
      </c>
      <c r="N198">
        <v>-1</v>
      </c>
      <c r="O198">
        <v>0</v>
      </c>
      <c r="P198" t="s">
        <v>52</v>
      </c>
      <c r="Q198" t="s">
        <v>49</v>
      </c>
      <c r="X198" s="7"/>
      <c r="Y198" t="s">
        <v>55</v>
      </c>
      <c r="Z198">
        <v>5563</v>
      </c>
      <c r="AA198" t="s">
        <v>55</v>
      </c>
      <c r="AB198">
        <v>395</v>
      </c>
      <c r="AC198">
        <v>275</v>
      </c>
      <c r="AD198" t="s">
        <v>49</v>
      </c>
      <c r="AE198" t="s">
        <v>49</v>
      </c>
      <c r="AF198">
        <v>5563</v>
      </c>
      <c r="AG198" t="s">
        <v>55</v>
      </c>
      <c r="AH198">
        <v>15</v>
      </c>
      <c r="AI198">
        <v>206</v>
      </c>
      <c r="AJ198" t="s">
        <v>49</v>
      </c>
    </row>
    <row r="199" spans="1:36" x14ac:dyDescent="0.3">
      <c r="A199">
        <v>38</v>
      </c>
      <c r="B199" t="s">
        <v>53</v>
      </c>
      <c r="C199" t="s">
        <v>47</v>
      </c>
      <c r="D199" t="s">
        <v>54</v>
      </c>
      <c r="E199" t="s">
        <v>49</v>
      </c>
      <c r="F199">
        <v>1</v>
      </c>
      <c r="G199" t="s">
        <v>49</v>
      </c>
      <c r="H199" t="s">
        <v>55</v>
      </c>
      <c r="I199" t="s">
        <v>50</v>
      </c>
      <c r="J199">
        <v>21</v>
      </c>
      <c r="K199" t="s">
        <v>75</v>
      </c>
      <c r="L199">
        <v>152</v>
      </c>
      <c r="M199">
        <v>2</v>
      </c>
      <c r="N199">
        <v>-1</v>
      </c>
      <c r="O199">
        <v>0</v>
      </c>
      <c r="P199" t="s">
        <v>52</v>
      </c>
      <c r="Q199" t="s">
        <v>49</v>
      </c>
      <c r="X199" s="7"/>
      <c r="Y199" t="s">
        <v>49</v>
      </c>
      <c r="Z199">
        <v>1</v>
      </c>
      <c r="AA199" t="s">
        <v>55</v>
      </c>
      <c r="AB199">
        <v>2039</v>
      </c>
      <c r="AC199">
        <v>816</v>
      </c>
      <c r="AD199" t="s">
        <v>49</v>
      </c>
      <c r="AE199" t="s">
        <v>55</v>
      </c>
      <c r="AF199">
        <v>1</v>
      </c>
      <c r="AG199" t="s">
        <v>55</v>
      </c>
      <c r="AH199">
        <v>2370</v>
      </c>
      <c r="AI199">
        <v>7082</v>
      </c>
      <c r="AJ199" t="s">
        <v>49</v>
      </c>
    </row>
    <row r="200" spans="1:36" x14ac:dyDescent="0.3">
      <c r="A200">
        <v>42</v>
      </c>
      <c r="B200" t="s">
        <v>67</v>
      </c>
      <c r="C200" t="s">
        <v>47</v>
      </c>
      <c r="D200" t="s">
        <v>60</v>
      </c>
      <c r="E200" t="s">
        <v>49</v>
      </c>
      <c r="F200">
        <v>782</v>
      </c>
      <c r="G200" t="s">
        <v>49</v>
      </c>
      <c r="H200" t="s">
        <v>49</v>
      </c>
      <c r="I200" t="s">
        <v>50</v>
      </c>
      <c r="J200">
        <v>3</v>
      </c>
      <c r="K200" t="s">
        <v>61</v>
      </c>
      <c r="L200">
        <v>285</v>
      </c>
      <c r="M200">
        <v>1</v>
      </c>
      <c r="N200">
        <v>-1</v>
      </c>
      <c r="O200">
        <v>0</v>
      </c>
      <c r="P200" t="s">
        <v>52</v>
      </c>
      <c r="Q200" t="s">
        <v>49</v>
      </c>
      <c r="X200" s="7"/>
      <c r="Y200" t="s">
        <v>49</v>
      </c>
      <c r="Z200">
        <v>782</v>
      </c>
      <c r="AA200" t="s">
        <v>55</v>
      </c>
      <c r="AB200">
        <v>0</v>
      </c>
      <c r="AC200">
        <v>2262</v>
      </c>
      <c r="AD200" t="s">
        <v>49</v>
      </c>
      <c r="AE200" t="s">
        <v>49</v>
      </c>
      <c r="AF200">
        <v>782</v>
      </c>
      <c r="AG200" t="s">
        <v>55</v>
      </c>
      <c r="AH200">
        <v>5</v>
      </c>
      <c r="AI200">
        <v>1634</v>
      </c>
      <c r="AJ200" t="s">
        <v>49</v>
      </c>
    </row>
    <row r="201" spans="1:36" x14ac:dyDescent="0.3">
      <c r="A201">
        <v>75</v>
      </c>
      <c r="B201" t="s">
        <v>77</v>
      </c>
      <c r="C201" t="s">
        <v>47</v>
      </c>
      <c r="D201" t="s">
        <v>54</v>
      </c>
      <c r="E201" t="s">
        <v>49</v>
      </c>
      <c r="F201">
        <v>3771</v>
      </c>
      <c r="G201" t="s">
        <v>49</v>
      </c>
      <c r="H201" t="s">
        <v>49</v>
      </c>
      <c r="I201" t="s">
        <v>78</v>
      </c>
      <c r="J201">
        <v>15</v>
      </c>
      <c r="K201" t="s">
        <v>61</v>
      </c>
      <c r="L201">
        <v>185</v>
      </c>
      <c r="M201">
        <v>1</v>
      </c>
      <c r="N201">
        <v>181</v>
      </c>
      <c r="O201">
        <v>2</v>
      </c>
      <c r="P201" t="s">
        <v>79</v>
      </c>
      <c r="Q201" t="s">
        <v>55</v>
      </c>
      <c r="X201" s="7"/>
      <c r="Y201" t="s">
        <v>49</v>
      </c>
      <c r="Z201">
        <v>3771</v>
      </c>
      <c r="AA201" t="s">
        <v>55</v>
      </c>
      <c r="AB201">
        <v>8436</v>
      </c>
      <c r="AC201">
        <v>2</v>
      </c>
      <c r="AD201" t="s">
        <v>49</v>
      </c>
      <c r="AE201" t="s">
        <v>49</v>
      </c>
      <c r="AF201">
        <v>3771</v>
      </c>
      <c r="AG201" t="s">
        <v>55</v>
      </c>
      <c r="AH201">
        <v>-632</v>
      </c>
      <c r="AI201">
        <v>1</v>
      </c>
      <c r="AJ201" t="s">
        <v>49</v>
      </c>
    </row>
    <row r="202" spans="1:36" x14ac:dyDescent="0.3">
      <c r="A202">
        <v>34</v>
      </c>
      <c r="B202" t="s">
        <v>67</v>
      </c>
      <c r="C202" t="s">
        <v>59</v>
      </c>
      <c r="D202" t="s">
        <v>60</v>
      </c>
      <c r="E202" t="s">
        <v>49</v>
      </c>
      <c r="F202">
        <v>992</v>
      </c>
      <c r="G202" t="s">
        <v>55</v>
      </c>
      <c r="H202" t="s">
        <v>49</v>
      </c>
      <c r="I202" t="s">
        <v>50</v>
      </c>
      <c r="J202">
        <v>4</v>
      </c>
      <c r="K202" t="s">
        <v>56</v>
      </c>
      <c r="L202">
        <v>301</v>
      </c>
      <c r="M202">
        <v>1</v>
      </c>
      <c r="N202">
        <v>88</v>
      </c>
      <c r="O202">
        <v>2</v>
      </c>
      <c r="P202" t="s">
        <v>79</v>
      </c>
      <c r="Q202" t="s">
        <v>49</v>
      </c>
      <c r="X202" s="7"/>
      <c r="Y202" t="s">
        <v>55</v>
      </c>
      <c r="Z202">
        <v>992</v>
      </c>
      <c r="AA202" t="s">
        <v>55</v>
      </c>
      <c r="AB202">
        <v>946</v>
      </c>
      <c r="AC202">
        <v>795</v>
      </c>
      <c r="AD202" t="s">
        <v>49</v>
      </c>
      <c r="AE202" t="s">
        <v>49</v>
      </c>
      <c r="AF202">
        <v>992</v>
      </c>
      <c r="AG202" t="s">
        <v>55</v>
      </c>
      <c r="AH202">
        <v>116</v>
      </c>
      <c r="AI202">
        <v>4012</v>
      </c>
      <c r="AJ202" t="s">
        <v>49</v>
      </c>
    </row>
    <row r="203" spans="1:36" x14ac:dyDescent="0.3">
      <c r="A203">
        <v>48</v>
      </c>
      <c r="B203" t="s">
        <v>67</v>
      </c>
      <c r="C203" t="s">
        <v>47</v>
      </c>
      <c r="D203" t="s">
        <v>54</v>
      </c>
      <c r="E203" t="s">
        <v>49</v>
      </c>
      <c r="F203">
        <v>1526</v>
      </c>
      <c r="G203" t="s">
        <v>49</v>
      </c>
      <c r="H203" t="s">
        <v>49</v>
      </c>
      <c r="I203" t="s">
        <v>50</v>
      </c>
      <c r="J203">
        <v>6</v>
      </c>
      <c r="K203" t="s">
        <v>70</v>
      </c>
      <c r="L203">
        <v>273</v>
      </c>
      <c r="M203">
        <v>2</v>
      </c>
      <c r="N203">
        <v>-1</v>
      </c>
      <c r="O203">
        <v>0</v>
      </c>
      <c r="P203" t="s">
        <v>52</v>
      </c>
      <c r="Q203" t="s">
        <v>49</v>
      </c>
      <c r="X203" s="7"/>
      <c r="Y203" t="s">
        <v>49</v>
      </c>
      <c r="Z203">
        <v>1526</v>
      </c>
      <c r="AA203" t="s">
        <v>55</v>
      </c>
      <c r="AB203">
        <v>-379</v>
      </c>
      <c r="AC203">
        <v>5462</v>
      </c>
      <c r="AD203" t="s">
        <v>49</v>
      </c>
      <c r="AE203" t="s">
        <v>49</v>
      </c>
      <c r="AF203">
        <v>1526</v>
      </c>
      <c r="AG203" t="s">
        <v>55</v>
      </c>
      <c r="AH203">
        <v>2</v>
      </c>
      <c r="AI203">
        <v>3762</v>
      </c>
      <c r="AJ203" t="s">
        <v>49</v>
      </c>
    </row>
    <row r="204" spans="1:36" x14ac:dyDescent="0.3">
      <c r="A204">
        <v>35</v>
      </c>
      <c r="B204" t="s">
        <v>67</v>
      </c>
      <c r="C204" t="s">
        <v>59</v>
      </c>
      <c r="D204" t="s">
        <v>60</v>
      </c>
      <c r="E204" t="s">
        <v>49</v>
      </c>
      <c r="F204">
        <v>2658</v>
      </c>
      <c r="G204" t="s">
        <v>55</v>
      </c>
      <c r="H204" t="s">
        <v>49</v>
      </c>
      <c r="I204" t="s">
        <v>50</v>
      </c>
      <c r="J204">
        <v>19</v>
      </c>
      <c r="K204" t="s">
        <v>70</v>
      </c>
      <c r="L204">
        <v>768</v>
      </c>
      <c r="M204">
        <v>2</v>
      </c>
      <c r="N204">
        <v>141</v>
      </c>
      <c r="O204">
        <v>3</v>
      </c>
      <c r="P204" t="s">
        <v>57</v>
      </c>
      <c r="Q204" t="s">
        <v>55</v>
      </c>
      <c r="X204" s="7"/>
      <c r="Y204" t="s">
        <v>55</v>
      </c>
      <c r="Z204">
        <v>2658</v>
      </c>
      <c r="AA204" t="s">
        <v>55</v>
      </c>
      <c r="AB204">
        <v>-396</v>
      </c>
      <c r="AC204">
        <v>402</v>
      </c>
      <c r="AD204" t="s">
        <v>49</v>
      </c>
      <c r="AE204" t="s">
        <v>49</v>
      </c>
      <c r="AF204">
        <v>2658</v>
      </c>
      <c r="AG204" t="s">
        <v>55</v>
      </c>
      <c r="AH204">
        <v>4229</v>
      </c>
      <c r="AI204">
        <v>606</v>
      </c>
      <c r="AJ204" t="s">
        <v>49</v>
      </c>
    </row>
    <row r="205" spans="1:36" x14ac:dyDescent="0.3">
      <c r="A205">
        <v>39</v>
      </c>
      <c r="B205" t="s">
        <v>58</v>
      </c>
      <c r="C205" t="s">
        <v>74</v>
      </c>
      <c r="D205" t="s">
        <v>60</v>
      </c>
      <c r="E205" t="s">
        <v>49</v>
      </c>
      <c r="F205">
        <v>1315</v>
      </c>
      <c r="G205" t="s">
        <v>55</v>
      </c>
      <c r="H205" t="s">
        <v>49</v>
      </c>
      <c r="I205" t="s">
        <v>50</v>
      </c>
      <c r="J205">
        <v>19</v>
      </c>
      <c r="K205" t="s">
        <v>75</v>
      </c>
      <c r="L205">
        <v>1337</v>
      </c>
      <c r="M205">
        <v>4</v>
      </c>
      <c r="N205">
        <v>126</v>
      </c>
      <c r="O205">
        <v>1</v>
      </c>
      <c r="P205" t="s">
        <v>57</v>
      </c>
      <c r="Q205" t="s">
        <v>49</v>
      </c>
      <c r="X205" s="7"/>
      <c r="Y205" t="s">
        <v>55</v>
      </c>
      <c r="Z205">
        <v>1315</v>
      </c>
      <c r="AA205" t="s">
        <v>55</v>
      </c>
      <c r="AB205">
        <v>0</v>
      </c>
      <c r="AC205">
        <v>641</v>
      </c>
      <c r="AD205" t="s">
        <v>49</v>
      </c>
      <c r="AE205" t="s">
        <v>49</v>
      </c>
      <c r="AF205">
        <v>1315</v>
      </c>
      <c r="AG205" t="s">
        <v>55</v>
      </c>
      <c r="AH205">
        <v>1467</v>
      </c>
      <c r="AI205">
        <v>0</v>
      </c>
      <c r="AJ205" t="s">
        <v>49</v>
      </c>
    </row>
    <row r="206" spans="1:36" x14ac:dyDescent="0.3">
      <c r="A206">
        <v>29</v>
      </c>
      <c r="B206" t="s">
        <v>63</v>
      </c>
      <c r="C206" t="s">
        <v>59</v>
      </c>
      <c r="D206" t="s">
        <v>60</v>
      </c>
      <c r="E206" t="s">
        <v>49</v>
      </c>
      <c r="F206">
        <v>455</v>
      </c>
      <c r="G206" t="s">
        <v>49</v>
      </c>
      <c r="H206" t="s">
        <v>49</v>
      </c>
      <c r="I206" t="s">
        <v>78</v>
      </c>
      <c r="J206">
        <v>21</v>
      </c>
      <c r="K206" t="s">
        <v>61</v>
      </c>
      <c r="L206">
        <v>403</v>
      </c>
      <c r="M206">
        <v>1</v>
      </c>
      <c r="N206">
        <v>-1</v>
      </c>
      <c r="O206">
        <v>0</v>
      </c>
      <c r="P206" t="s">
        <v>52</v>
      </c>
      <c r="Q206" t="s">
        <v>55</v>
      </c>
      <c r="X206" s="7"/>
      <c r="Y206" t="s">
        <v>49</v>
      </c>
      <c r="Z206">
        <v>455</v>
      </c>
      <c r="AA206" t="s">
        <v>55</v>
      </c>
      <c r="AB206">
        <v>733</v>
      </c>
      <c r="AC206">
        <v>36</v>
      </c>
      <c r="AD206" t="s">
        <v>49</v>
      </c>
      <c r="AE206" t="s">
        <v>49</v>
      </c>
      <c r="AF206">
        <v>455</v>
      </c>
      <c r="AG206" t="s">
        <v>55</v>
      </c>
      <c r="AH206">
        <v>1897</v>
      </c>
      <c r="AI206">
        <v>-189</v>
      </c>
      <c r="AJ206" t="s">
        <v>49</v>
      </c>
    </row>
    <row r="207" spans="1:36" x14ac:dyDescent="0.3">
      <c r="A207">
        <v>45</v>
      </c>
      <c r="B207" t="s">
        <v>67</v>
      </c>
      <c r="C207" t="s">
        <v>59</v>
      </c>
      <c r="D207" t="s">
        <v>60</v>
      </c>
      <c r="E207" t="s">
        <v>49</v>
      </c>
      <c r="F207">
        <v>0</v>
      </c>
      <c r="G207" t="s">
        <v>55</v>
      </c>
      <c r="H207" t="s">
        <v>49</v>
      </c>
      <c r="I207" t="s">
        <v>50</v>
      </c>
      <c r="J207">
        <v>18</v>
      </c>
      <c r="K207" t="s">
        <v>75</v>
      </c>
      <c r="L207">
        <v>139</v>
      </c>
      <c r="M207">
        <v>2</v>
      </c>
      <c r="N207">
        <v>-1</v>
      </c>
      <c r="O207">
        <v>0</v>
      </c>
      <c r="P207" t="s">
        <v>52</v>
      </c>
      <c r="Q207" t="s">
        <v>49</v>
      </c>
      <c r="X207" s="7"/>
      <c r="Y207" t="s">
        <v>55</v>
      </c>
      <c r="Z207">
        <v>0</v>
      </c>
      <c r="AA207" t="s">
        <v>55</v>
      </c>
      <c r="AB207">
        <v>393</v>
      </c>
      <c r="AC207">
        <v>383</v>
      </c>
      <c r="AD207" t="s">
        <v>49</v>
      </c>
      <c r="AE207" t="s">
        <v>49</v>
      </c>
      <c r="AF207">
        <v>0</v>
      </c>
      <c r="AG207" t="s">
        <v>55</v>
      </c>
      <c r="AH207">
        <v>0</v>
      </c>
      <c r="AI207">
        <v>0</v>
      </c>
      <c r="AJ207" t="s">
        <v>49</v>
      </c>
    </row>
    <row r="208" spans="1:36" x14ac:dyDescent="0.3">
      <c r="A208">
        <v>42</v>
      </c>
      <c r="B208" t="s">
        <v>67</v>
      </c>
      <c r="C208" t="s">
        <v>47</v>
      </c>
      <c r="D208" t="s">
        <v>54</v>
      </c>
      <c r="E208" t="s">
        <v>49</v>
      </c>
      <c r="F208">
        <v>2030</v>
      </c>
      <c r="G208" t="s">
        <v>55</v>
      </c>
      <c r="H208" t="s">
        <v>55</v>
      </c>
      <c r="I208" t="s">
        <v>50</v>
      </c>
      <c r="J208">
        <v>9</v>
      </c>
      <c r="K208" t="s">
        <v>73</v>
      </c>
      <c r="L208">
        <v>196</v>
      </c>
      <c r="M208">
        <v>1</v>
      </c>
      <c r="N208">
        <v>-1</v>
      </c>
      <c r="O208">
        <v>0</v>
      </c>
      <c r="P208" t="s">
        <v>52</v>
      </c>
      <c r="Q208" t="s">
        <v>49</v>
      </c>
      <c r="X208" s="7"/>
      <c r="Y208" t="s">
        <v>55</v>
      </c>
      <c r="Z208">
        <v>2030</v>
      </c>
      <c r="AA208" t="s">
        <v>55</v>
      </c>
      <c r="AB208">
        <v>7290</v>
      </c>
      <c r="AC208">
        <v>0</v>
      </c>
      <c r="AD208" t="s">
        <v>49</v>
      </c>
      <c r="AE208" t="s">
        <v>55</v>
      </c>
      <c r="AF208">
        <v>2030</v>
      </c>
      <c r="AG208" t="s">
        <v>55</v>
      </c>
      <c r="AH208">
        <v>5050</v>
      </c>
      <c r="AI208">
        <v>484</v>
      </c>
      <c r="AJ208" t="s">
        <v>49</v>
      </c>
    </row>
    <row r="209" spans="1:36" x14ac:dyDescent="0.3">
      <c r="A209">
        <v>29</v>
      </c>
      <c r="B209" t="s">
        <v>67</v>
      </c>
      <c r="C209" t="s">
        <v>47</v>
      </c>
      <c r="D209" t="s">
        <v>54</v>
      </c>
      <c r="E209" t="s">
        <v>49</v>
      </c>
      <c r="F209">
        <v>1599</v>
      </c>
      <c r="G209" t="s">
        <v>55</v>
      </c>
      <c r="H209" t="s">
        <v>49</v>
      </c>
      <c r="I209" t="s">
        <v>50</v>
      </c>
      <c r="J209">
        <v>8</v>
      </c>
      <c r="K209" t="s">
        <v>73</v>
      </c>
      <c r="L209">
        <v>115</v>
      </c>
      <c r="M209">
        <v>1</v>
      </c>
      <c r="N209">
        <v>61</v>
      </c>
      <c r="O209">
        <v>1</v>
      </c>
      <c r="P209" t="s">
        <v>57</v>
      </c>
      <c r="Q209" t="s">
        <v>49</v>
      </c>
      <c r="X209" s="7"/>
      <c r="Y209" t="s">
        <v>55</v>
      </c>
      <c r="Z209">
        <v>1599</v>
      </c>
      <c r="AA209" t="s">
        <v>55</v>
      </c>
      <c r="AB209">
        <v>468</v>
      </c>
      <c r="AC209">
        <v>0</v>
      </c>
      <c r="AD209" t="s">
        <v>49</v>
      </c>
      <c r="AE209" t="s">
        <v>49</v>
      </c>
      <c r="AF209">
        <v>1599</v>
      </c>
      <c r="AG209" t="s">
        <v>55</v>
      </c>
      <c r="AH209">
        <v>-56</v>
      </c>
      <c r="AI209">
        <v>395</v>
      </c>
      <c r="AJ209" t="s">
        <v>49</v>
      </c>
    </row>
    <row r="210" spans="1:36" x14ac:dyDescent="0.3">
      <c r="A210">
        <v>38</v>
      </c>
      <c r="B210" t="s">
        <v>53</v>
      </c>
      <c r="C210" t="s">
        <v>59</v>
      </c>
      <c r="D210" t="s">
        <v>54</v>
      </c>
      <c r="E210" t="s">
        <v>49</v>
      </c>
      <c r="F210">
        <v>-196</v>
      </c>
      <c r="G210" t="s">
        <v>55</v>
      </c>
      <c r="H210" t="s">
        <v>49</v>
      </c>
      <c r="I210" t="s">
        <v>50</v>
      </c>
      <c r="J210">
        <v>2</v>
      </c>
      <c r="K210" t="s">
        <v>64</v>
      </c>
      <c r="L210">
        <v>60</v>
      </c>
      <c r="M210">
        <v>1</v>
      </c>
      <c r="N210">
        <v>271</v>
      </c>
      <c r="O210">
        <v>1</v>
      </c>
      <c r="P210" t="s">
        <v>57</v>
      </c>
      <c r="Q210" t="s">
        <v>49</v>
      </c>
      <c r="X210" s="7"/>
      <c r="Y210" t="s">
        <v>55</v>
      </c>
      <c r="Z210">
        <v>-196</v>
      </c>
      <c r="AA210" t="s">
        <v>55</v>
      </c>
      <c r="AB210">
        <v>0</v>
      </c>
      <c r="AC210">
        <v>4608</v>
      </c>
      <c r="AD210" t="s">
        <v>49</v>
      </c>
      <c r="AE210" t="s">
        <v>49</v>
      </c>
      <c r="AF210">
        <v>-196</v>
      </c>
      <c r="AG210" t="s">
        <v>55</v>
      </c>
      <c r="AH210">
        <v>1</v>
      </c>
      <c r="AI210">
        <v>2349</v>
      </c>
      <c r="AJ210" t="s">
        <v>49</v>
      </c>
    </row>
    <row r="211" spans="1:36" x14ac:dyDescent="0.3">
      <c r="A211">
        <v>56</v>
      </c>
      <c r="B211" t="s">
        <v>77</v>
      </c>
      <c r="C211" t="s">
        <v>47</v>
      </c>
      <c r="D211" t="s">
        <v>54</v>
      </c>
      <c r="E211" t="s">
        <v>49</v>
      </c>
      <c r="F211">
        <v>1333</v>
      </c>
      <c r="G211" t="s">
        <v>49</v>
      </c>
      <c r="H211" t="s">
        <v>49</v>
      </c>
      <c r="I211" t="s">
        <v>50</v>
      </c>
      <c r="J211">
        <v>28</v>
      </c>
      <c r="K211" t="s">
        <v>70</v>
      </c>
      <c r="L211">
        <v>17</v>
      </c>
      <c r="M211">
        <v>14</v>
      </c>
      <c r="N211">
        <v>-1</v>
      </c>
      <c r="O211">
        <v>0</v>
      </c>
      <c r="P211" t="s">
        <v>52</v>
      </c>
      <c r="Q211" t="s">
        <v>49</v>
      </c>
      <c r="X211" s="7"/>
      <c r="Y211" t="s">
        <v>49</v>
      </c>
      <c r="Z211">
        <v>1333</v>
      </c>
      <c r="AA211" t="s">
        <v>55</v>
      </c>
      <c r="AB211">
        <v>3705</v>
      </c>
      <c r="AC211">
        <v>7802</v>
      </c>
      <c r="AD211" t="s">
        <v>49</v>
      </c>
      <c r="AE211" t="s">
        <v>49</v>
      </c>
      <c r="AF211">
        <v>1333</v>
      </c>
      <c r="AG211" t="s">
        <v>55</v>
      </c>
      <c r="AH211">
        <v>-98</v>
      </c>
      <c r="AI211">
        <v>3401</v>
      </c>
      <c r="AJ211" t="s">
        <v>49</v>
      </c>
    </row>
    <row r="212" spans="1:36" x14ac:dyDescent="0.3">
      <c r="A212">
        <v>36</v>
      </c>
      <c r="B212" t="s">
        <v>67</v>
      </c>
      <c r="C212" t="s">
        <v>59</v>
      </c>
      <c r="D212" t="s">
        <v>54</v>
      </c>
      <c r="E212" t="s">
        <v>49</v>
      </c>
      <c r="F212">
        <v>9149</v>
      </c>
      <c r="G212" t="s">
        <v>55</v>
      </c>
      <c r="H212" t="s">
        <v>49</v>
      </c>
      <c r="I212" t="s">
        <v>50</v>
      </c>
      <c r="J212">
        <v>13</v>
      </c>
      <c r="K212" t="s">
        <v>70</v>
      </c>
      <c r="L212">
        <v>141</v>
      </c>
      <c r="M212">
        <v>3</v>
      </c>
      <c r="N212">
        <v>-1</v>
      </c>
      <c r="O212">
        <v>0</v>
      </c>
      <c r="P212" t="s">
        <v>52</v>
      </c>
      <c r="Q212" t="s">
        <v>49</v>
      </c>
      <c r="X212" s="7"/>
      <c r="Y212" t="s">
        <v>55</v>
      </c>
      <c r="Z212">
        <v>9149</v>
      </c>
      <c r="AA212" t="s">
        <v>55</v>
      </c>
      <c r="AB212">
        <v>1328</v>
      </c>
      <c r="AC212">
        <v>0</v>
      </c>
      <c r="AD212" t="s">
        <v>49</v>
      </c>
      <c r="AE212" t="s">
        <v>49</v>
      </c>
      <c r="AF212">
        <v>9149</v>
      </c>
      <c r="AG212" t="s">
        <v>55</v>
      </c>
      <c r="AH212">
        <v>-97</v>
      </c>
      <c r="AI212">
        <v>222</v>
      </c>
      <c r="AJ212" t="s">
        <v>49</v>
      </c>
    </row>
    <row r="213" spans="1:36" x14ac:dyDescent="0.3">
      <c r="A213">
        <v>25</v>
      </c>
      <c r="B213" t="s">
        <v>63</v>
      </c>
      <c r="C213" t="s">
        <v>59</v>
      </c>
      <c r="D213" t="s">
        <v>54</v>
      </c>
      <c r="E213" t="s">
        <v>49</v>
      </c>
      <c r="F213">
        <v>-350</v>
      </c>
      <c r="G213" t="s">
        <v>55</v>
      </c>
      <c r="H213" t="s">
        <v>49</v>
      </c>
      <c r="I213" t="s">
        <v>52</v>
      </c>
      <c r="J213">
        <v>23</v>
      </c>
      <c r="K213" t="s">
        <v>62</v>
      </c>
      <c r="L213">
        <v>95</v>
      </c>
      <c r="M213">
        <v>3</v>
      </c>
      <c r="N213">
        <v>-1</v>
      </c>
      <c r="O213">
        <v>0</v>
      </c>
      <c r="P213" t="s">
        <v>52</v>
      </c>
      <c r="Q213" t="s">
        <v>49</v>
      </c>
      <c r="X213" s="7"/>
      <c r="Y213" t="s">
        <v>55</v>
      </c>
      <c r="Z213">
        <v>-350</v>
      </c>
      <c r="AA213" t="s">
        <v>55</v>
      </c>
      <c r="AB213">
        <v>8</v>
      </c>
      <c r="AC213">
        <v>1796</v>
      </c>
      <c r="AD213" t="s">
        <v>49</v>
      </c>
      <c r="AE213" t="s">
        <v>49</v>
      </c>
      <c r="AF213">
        <v>-350</v>
      </c>
      <c r="AG213" t="s">
        <v>55</v>
      </c>
      <c r="AH213">
        <v>639</v>
      </c>
      <c r="AI213">
        <v>16</v>
      </c>
      <c r="AJ213" t="s">
        <v>49</v>
      </c>
    </row>
    <row r="214" spans="1:36" x14ac:dyDescent="0.3">
      <c r="A214">
        <v>38</v>
      </c>
      <c r="B214" t="s">
        <v>67</v>
      </c>
      <c r="C214" t="s">
        <v>47</v>
      </c>
      <c r="D214" t="s">
        <v>60</v>
      </c>
      <c r="E214" t="s">
        <v>49</v>
      </c>
      <c r="F214">
        <v>432</v>
      </c>
      <c r="G214" t="s">
        <v>55</v>
      </c>
      <c r="H214" t="s">
        <v>49</v>
      </c>
      <c r="I214" t="s">
        <v>50</v>
      </c>
      <c r="J214">
        <v>15</v>
      </c>
      <c r="K214" t="s">
        <v>56</v>
      </c>
      <c r="L214">
        <v>10</v>
      </c>
      <c r="M214">
        <v>2</v>
      </c>
      <c r="N214">
        <v>373</v>
      </c>
      <c r="O214">
        <v>1</v>
      </c>
      <c r="P214" t="s">
        <v>66</v>
      </c>
      <c r="Q214" t="s">
        <v>49</v>
      </c>
      <c r="X214" s="7"/>
      <c r="Y214" t="s">
        <v>55</v>
      </c>
      <c r="Z214">
        <v>432</v>
      </c>
      <c r="AA214" t="s">
        <v>55</v>
      </c>
      <c r="AB214">
        <v>302</v>
      </c>
      <c r="AC214">
        <v>22</v>
      </c>
      <c r="AD214" t="s">
        <v>49</v>
      </c>
      <c r="AE214" t="s">
        <v>49</v>
      </c>
      <c r="AF214">
        <v>432</v>
      </c>
      <c r="AG214" t="s">
        <v>55</v>
      </c>
      <c r="AH214">
        <v>61</v>
      </c>
      <c r="AI214">
        <v>7190</v>
      </c>
      <c r="AJ214" t="s">
        <v>49</v>
      </c>
    </row>
    <row r="215" spans="1:36" x14ac:dyDescent="0.3">
      <c r="A215">
        <v>57</v>
      </c>
      <c r="B215" t="s">
        <v>65</v>
      </c>
      <c r="C215" t="s">
        <v>47</v>
      </c>
      <c r="D215" t="s">
        <v>54</v>
      </c>
      <c r="E215" t="s">
        <v>49</v>
      </c>
      <c r="F215">
        <v>11494</v>
      </c>
      <c r="G215" t="s">
        <v>49</v>
      </c>
      <c r="H215" t="s">
        <v>49</v>
      </c>
      <c r="I215" t="s">
        <v>50</v>
      </c>
      <c r="J215">
        <v>19</v>
      </c>
      <c r="K215" t="s">
        <v>75</v>
      </c>
      <c r="L215">
        <v>198</v>
      </c>
      <c r="M215">
        <v>1</v>
      </c>
      <c r="N215">
        <v>-1</v>
      </c>
      <c r="O215">
        <v>0</v>
      </c>
      <c r="P215" t="s">
        <v>52</v>
      </c>
      <c r="Q215" t="s">
        <v>49</v>
      </c>
      <c r="X215" s="7"/>
      <c r="Y215" t="s">
        <v>49</v>
      </c>
      <c r="Z215">
        <v>11494</v>
      </c>
      <c r="AA215" t="s">
        <v>55</v>
      </c>
      <c r="AB215">
        <v>109</v>
      </c>
      <c r="AC215">
        <v>258</v>
      </c>
      <c r="AD215" t="s">
        <v>49</v>
      </c>
      <c r="AE215" t="s">
        <v>49</v>
      </c>
      <c r="AF215">
        <v>11494</v>
      </c>
      <c r="AG215" t="s">
        <v>55</v>
      </c>
      <c r="AH215">
        <v>-14</v>
      </c>
      <c r="AI215">
        <v>0</v>
      </c>
      <c r="AJ215" t="s">
        <v>49</v>
      </c>
    </row>
    <row r="216" spans="1:36" x14ac:dyDescent="0.3">
      <c r="A216">
        <v>31</v>
      </c>
      <c r="B216" t="s">
        <v>58</v>
      </c>
      <c r="C216" t="s">
        <v>47</v>
      </c>
      <c r="D216" t="s">
        <v>60</v>
      </c>
      <c r="E216" t="s">
        <v>55</v>
      </c>
      <c r="F216">
        <v>-253</v>
      </c>
      <c r="G216" t="s">
        <v>49</v>
      </c>
      <c r="H216" t="s">
        <v>49</v>
      </c>
      <c r="I216" t="s">
        <v>50</v>
      </c>
      <c r="J216">
        <v>12</v>
      </c>
      <c r="K216" t="s">
        <v>70</v>
      </c>
      <c r="L216">
        <v>220</v>
      </c>
      <c r="M216">
        <v>4</v>
      </c>
      <c r="N216">
        <v>-1</v>
      </c>
      <c r="O216">
        <v>0</v>
      </c>
      <c r="P216" t="s">
        <v>52</v>
      </c>
      <c r="Q216" t="s">
        <v>49</v>
      </c>
      <c r="X216" s="7"/>
      <c r="Y216" t="s">
        <v>49</v>
      </c>
      <c r="Z216">
        <v>-253</v>
      </c>
      <c r="AA216" t="s">
        <v>55</v>
      </c>
      <c r="AB216">
        <v>1240</v>
      </c>
      <c r="AC216">
        <v>12607</v>
      </c>
      <c r="AD216" t="s">
        <v>49</v>
      </c>
      <c r="AE216" t="s">
        <v>49</v>
      </c>
      <c r="AF216">
        <v>-253</v>
      </c>
      <c r="AG216" t="s">
        <v>55</v>
      </c>
      <c r="AH216">
        <v>5673</v>
      </c>
      <c r="AI216">
        <v>5803</v>
      </c>
      <c r="AJ216" t="s">
        <v>49</v>
      </c>
    </row>
    <row r="217" spans="1:36" x14ac:dyDescent="0.3">
      <c r="A217">
        <v>42</v>
      </c>
      <c r="B217" t="s">
        <v>58</v>
      </c>
      <c r="C217" t="s">
        <v>47</v>
      </c>
      <c r="D217" t="s">
        <v>60</v>
      </c>
      <c r="E217" t="s">
        <v>49</v>
      </c>
      <c r="F217">
        <v>372</v>
      </c>
      <c r="G217" t="s">
        <v>55</v>
      </c>
      <c r="H217" t="s">
        <v>49</v>
      </c>
      <c r="I217" t="s">
        <v>50</v>
      </c>
      <c r="J217">
        <v>3</v>
      </c>
      <c r="K217" t="s">
        <v>70</v>
      </c>
      <c r="L217">
        <v>654</v>
      </c>
      <c r="M217">
        <v>2</v>
      </c>
      <c r="N217">
        <v>-1</v>
      </c>
      <c r="O217">
        <v>0</v>
      </c>
      <c r="P217" t="s">
        <v>52</v>
      </c>
      <c r="Q217" t="s">
        <v>55</v>
      </c>
      <c r="X217" s="7"/>
      <c r="Y217" t="s">
        <v>55</v>
      </c>
      <c r="Z217">
        <v>372</v>
      </c>
      <c r="AA217" t="s">
        <v>55</v>
      </c>
      <c r="AB217">
        <v>0</v>
      </c>
      <c r="AC217">
        <v>13</v>
      </c>
      <c r="AD217" t="s">
        <v>49</v>
      </c>
      <c r="AE217" t="s">
        <v>49</v>
      </c>
      <c r="AF217">
        <v>372</v>
      </c>
      <c r="AG217" t="s">
        <v>55</v>
      </c>
      <c r="AH217">
        <v>856</v>
      </c>
      <c r="AI217">
        <v>883</v>
      </c>
      <c r="AJ217" t="s">
        <v>49</v>
      </c>
    </row>
    <row r="218" spans="1:36" x14ac:dyDescent="0.3">
      <c r="A218">
        <v>45</v>
      </c>
      <c r="B218" t="s">
        <v>67</v>
      </c>
      <c r="C218" t="s">
        <v>47</v>
      </c>
      <c r="D218" t="s">
        <v>54</v>
      </c>
      <c r="E218" t="s">
        <v>49</v>
      </c>
      <c r="F218">
        <v>1410</v>
      </c>
      <c r="G218" t="s">
        <v>49</v>
      </c>
      <c r="H218" t="s">
        <v>49</v>
      </c>
      <c r="I218" t="s">
        <v>50</v>
      </c>
      <c r="J218">
        <v>11</v>
      </c>
      <c r="K218" t="s">
        <v>70</v>
      </c>
      <c r="L218">
        <v>71</v>
      </c>
      <c r="M218">
        <v>2</v>
      </c>
      <c r="N218">
        <v>-1</v>
      </c>
      <c r="O218">
        <v>0</v>
      </c>
      <c r="P218" t="s">
        <v>52</v>
      </c>
      <c r="Q218" t="s">
        <v>49</v>
      </c>
      <c r="X218" s="7"/>
      <c r="Y218" t="s">
        <v>49</v>
      </c>
      <c r="Z218">
        <v>1410</v>
      </c>
      <c r="AA218" t="s">
        <v>55</v>
      </c>
      <c r="AB218">
        <v>43</v>
      </c>
      <c r="AC218">
        <v>103</v>
      </c>
      <c r="AD218" t="s">
        <v>49</v>
      </c>
      <c r="AE218" t="s">
        <v>49</v>
      </c>
      <c r="AF218">
        <v>1410</v>
      </c>
      <c r="AG218" t="s">
        <v>55</v>
      </c>
      <c r="AH218">
        <v>127</v>
      </c>
      <c r="AI218">
        <v>872</v>
      </c>
      <c r="AJ218" t="s">
        <v>49</v>
      </c>
    </row>
    <row r="219" spans="1:36" x14ac:dyDescent="0.3">
      <c r="A219">
        <v>30</v>
      </c>
      <c r="B219" t="s">
        <v>63</v>
      </c>
      <c r="C219" t="s">
        <v>47</v>
      </c>
      <c r="D219" t="s">
        <v>54</v>
      </c>
      <c r="E219" t="s">
        <v>49</v>
      </c>
      <c r="F219">
        <v>975</v>
      </c>
      <c r="G219" t="s">
        <v>55</v>
      </c>
      <c r="H219" t="s">
        <v>49</v>
      </c>
      <c r="I219" t="s">
        <v>50</v>
      </c>
      <c r="J219">
        <v>13</v>
      </c>
      <c r="K219" t="s">
        <v>56</v>
      </c>
      <c r="L219">
        <v>256</v>
      </c>
      <c r="M219">
        <v>2</v>
      </c>
      <c r="N219">
        <v>351</v>
      </c>
      <c r="O219">
        <v>2</v>
      </c>
      <c r="P219" t="s">
        <v>57</v>
      </c>
      <c r="Q219" t="s">
        <v>49</v>
      </c>
      <c r="X219" s="7"/>
      <c r="Y219" t="s">
        <v>55</v>
      </c>
      <c r="Z219">
        <v>975</v>
      </c>
      <c r="AA219" t="s">
        <v>55</v>
      </c>
      <c r="AB219">
        <v>288</v>
      </c>
      <c r="AC219">
        <v>3872</v>
      </c>
      <c r="AD219" t="s">
        <v>49</v>
      </c>
      <c r="AE219" t="s">
        <v>49</v>
      </c>
      <c r="AF219">
        <v>975</v>
      </c>
      <c r="AG219" t="s">
        <v>55</v>
      </c>
      <c r="AH219">
        <v>710</v>
      </c>
      <c r="AI219">
        <v>902</v>
      </c>
      <c r="AJ219" t="s">
        <v>49</v>
      </c>
    </row>
    <row r="220" spans="1:36" x14ac:dyDescent="0.3">
      <c r="A220">
        <v>49</v>
      </c>
      <c r="B220" t="s">
        <v>63</v>
      </c>
      <c r="C220" t="s">
        <v>47</v>
      </c>
      <c r="D220" t="s">
        <v>48</v>
      </c>
      <c r="E220" t="s">
        <v>49</v>
      </c>
      <c r="F220">
        <v>305</v>
      </c>
      <c r="G220" t="s">
        <v>55</v>
      </c>
      <c r="H220" t="s">
        <v>55</v>
      </c>
      <c r="I220" t="s">
        <v>78</v>
      </c>
      <c r="J220">
        <v>10</v>
      </c>
      <c r="K220" t="s">
        <v>73</v>
      </c>
      <c r="L220">
        <v>834</v>
      </c>
      <c r="M220">
        <v>10</v>
      </c>
      <c r="N220">
        <v>-1</v>
      </c>
      <c r="O220">
        <v>0</v>
      </c>
      <c r="P220" t="s">
        <v>52</v>
      </c>
      <c r="Q220" t="s">
        <v>49</v>
      </c>
      <c r="X220" s="7"/>
      <c r="Y220" t="s">
        <v>55</v>
      </c>
      <c r="Z220">
        <v>305</v>
      </c>
      <c r="AA220" t="s">
        <v>55</v>
      </c>
      <c r="AB220">
        <v>613</v>
      </c>
      <c r="AC220">
        <v>217</v>
      </c>
      <c r="AD220" t="s">
        <v>49</v>
      </c>
      <c r="AE220" t="s">
        <v>55</v>
      </c>
      <c r="AF220">
        <v>305</v>
      </c>
      <c r="AG220" t="s">
        <v>55</v>
      </c>
      <c r="AH220">
        <v>61</v>
      </c>
      <c r="AI220">
        <v>1007</v>
      </c>
      <c r="AJ220" t="s">
        <v>49</v>
      </c>
    </row>
    <row r="221" spans="1:36" x14ac:dyDescent="0.3">
      <c r="A221">
        <v>49</v>
      </c>
      <c r="B221" t="s">
        <v>53</v>
      </c>
      <c r="C221" t="s">
        <v>47</v>
      </c>
      <c r="D221" t="s">
        <v>54</v>
      </c>
      <c r="E221" t="s">
        <v>49</v>
      </c>
      <c r="F221">
        <v>400</v>
      </c>
      <c r="G221" t="s">
        <v>49</v>
      </c>
      <c r="H221" t="s">
        <v>49</v>
      </c>
      <c r="I221" t="s">
        <v>50</v>
      </c>
      <c r="J221">
        <v>21</v>
      </c>
      <c r="K221" t="s">
        <v>70</v>
      </c>
      <c r="L221">
        <v>151</v>
      </c>
      <c r="M221">
        <v>3</v>
      </c>
      <c r="N221">
        <v>-1</v>
      </c>
      <c r="O221">
        <v>0</v>
      </c>
      <c r="P221" t="s">
        <v>52</v>
      </c>
      <c r="Q221" t="s">
        <v>49</v>
      </c>
      <c r="X221" s="7"/>
      <c r="Y221" t="s">
        <v>49</v>
      </c>
      <c r="Z221">
        <v>400</v>
      </c>
      <c r="AA221" t="s">
        <v>55</v>
      </c>
      <c r="AB221">
        <v>168</v>
      </c>
      <c r="AC221">
        <v>315</v>
      </c>
      <c r="AD221" t="s">
        <v>49</v>
      </c>
      <c r="AE221" t="s">
        <v>49</v>
      </c>
      <c r="AF221">
        <v>400</v>
      </c>
      <c r="AG221" t="s">
        <v>55</v>
      </c>
      <c r="AH221">
        <v>604</v>
      </c>
      <c r="AI221">
        <v>0</v>
      </c>
      <c r="AJ221" t="s">
        <v>49</v>
      </c>
    </row>
    <row r="222" spans="1:36" x14ac:dyDescent="0.3">
      <c r="A222">
        <v>53</v>
      </c>
      <c r="B222" t="s">
        <v>77</v>
      </c>
      <c r="C222" t="s">
        <v>47</v>
      </c>
      <c r="D222" t="s">
        <v>60</v>
      </c>
      <c r="E222" t="s">
        <v>49</v>
      </c>
      <c r="F222">
        <v>-22</v>
      </c>
      <c r="G222" t="s">
        <v>55</v>
      </c>
      <c r="H222" t="s">
        <v>49</v>
      </c>
      <c r="I222" t="s">
        <v>50</v>
      </c>
      <c r="J222">
        <v>31</v>
      </c>
      <c r="K222" t="s">
        <v>73</v>
      </c>
      <c r="L222">
        <v>20</v>
      </c>
      <c r="M222">
        <v>3</v>
      </c>
      <c r="N222">
        <v>-1</v>
      </c>
      <c r="O222">
        <v>0</v>
      </c>
      <c r="P222" t="s">
        <v>52</v>
      </c>
      <c r="Q222" t="s">
        <v>49</v>
      </c>
      <c r="X222" s="7"/>
      <c r="Y222" t="s">
        <v>55</v>
      </c>
      <c r="Z222">
        <v>-22</v>
      </c>
      <c r="AA222" t="s">
        <v>55</v>
      </c>
      <c r="AB222">
        <v>7685</v>
      </c>
      <c r="AC222">
        <v>757</v>
      </c>
      <c r="AD222" t="s">
        <v>49</v>
      </c>
      <c r="AE222" t="s">
        <v>49</v>
      </c>
      <c r="AF222">
        <v>-22</v>
      </c>
      <c r="AG222" t="s">
        <v>55</v>
      </c>
      <c r="AH222">
        <v>2627</v>
      </c>
      <c r="AI222">
        <v>12186</v>
      </c>
      <c r="AJ222" t="s">
        <v>49</v>
      </c>
    </row>
    <row r="223" spans="1:36" x14ac:dyDescent="0.3">
      <c r="A223">
        <v>37</v>
      </c>
      <c r="B223" t="s">
        <v>67</v>
      </c>
      <c r="C223" t="s">
        <v>47</v>
      </c>
      <c r="D223" t="s">
        <v>54</v>
      </c>
      <c r="E223" t="s">
        <v>49</v>
      </c>
      <c r="F223">
        <v>4030</v>
      </c>
      <c r="G223" t="s">
        <v>55</v>
      </c>
      <c r="H223" t="s">
        <v>49</v>
      </c>
      <c r="I223" t="s">
        <v>52</v>
      </c>
      <c r="J223">
        <v>26</v>
      </c>
      <c r="K223" t="s">
        <v>56</v>
      </c>
      <c r="L223">
        <v>178</v>
      </c>
      <c r="M223">
        <v>5</v>
      </c>
      <c r="N223">
        <v>-1</v>
      </c>
      <c r="O223">
        <v>0</v>
      </c>
      <c r="P223" t="s">
        <v>52</v>
      </c>
      <c r="Q223" t="s">
        <v>49</v>
      </c>
      <c r="X223" s="7"/>
      <c r="Y223" t="s">
        <v>55</v>
      </c>
      <c r="Z223">
        <v>4030</v>
      </c>
      <c r="AA223" t="s">
        <v>55</v>
      </c>
      <c r="AB223">
        <v>4515</v>
      </c>
      <c r="AC223">
        <v>5207</v>
      </c>
      <c r="AD223" t="s">
        <v>49</v>
      </c>
      <c r="AE223" t="s">
        <v>49</v>
      </c>
      <c r="AF223">
        <v>4030</v>
      </c>
      <c r="AG223" t="s">
        <v>55</v>
      </c>
      <c r="AH223">
        <v>-319</v>
      </c>
      <c r="AI223">
        <v>524</v>
      </c>
      <c r="AJ223" t="s">
        <v>49</v>
      </c>
    </row>
    <row r="224" spans="1:36" x14ac:dyDescent="0.3">
      <c r="A224">
        <v>49</v>
      </c>
      <c r="B224" t="s">
        <v>63</v>
      </c>
      <c r="C224" t="s">
        <v>47</v>
      </c>
      <c r="D224" t="s">
        <v>48</v>
      </c>
      <c r="E224" t="s">
        <v>49</v>
      </c>
      <c r="F224">
        <v>365</v>
      </c>
      <c r="G224" t="s">
        <v>49</v>
      </c>
      <c r="H224" t="s">
        <v>49</v>
      </c>
      <c r="I224" t="s">
        <v>52</v>
      </c>
      <c r="J224">
        <v>26</v>
      </c>
      <c r="K224" t="s">
        <v>56</v>
      </c>
      <c r="L224">
        <v>59</v>
      </c>
      <c r="M224">
        <v>2</v>
      </c>
      <c r="N224">
        <v>-1</v>
      </c>
      <c r="O224">
        <v>0</v>
      </c>
      <c r="P224" t="s">
        <v>52</v>
      </c>
      <c r="Q224" t="s">
        <v>49</v>
      </c>
      <c r="X224" s="7"/>
      <c r="Y224" t="s">
        <v>49</v>
      </c>
      <c r="Z224">
        <v>365</v>
      </c>
      <c r="AA224" t="s">
        <v>55</v>
      </c>
      <c r="AB224">
        <v>3098</v>
      </c>
      <c r="AC224">
        <v>0</v>
      </c>
      <c r="AD224" t="s">
        <v>49</v>
      </c>
      <c r="AE224" t="s">
        <v>49</v>
      </c>
      <c r="AF224">
        <v>365</v>
      </c>
      <c r="AG224" t="s">
        <v>55</v>
      </c>
      <c r="AH224">
        <v>85</v>
      </c>
      <c r="AI224">
        <v>0</v>
      </c>
      <c r="AJ224" t="s">
        <v>49</v>
      </c>
    </row>
    <row r="225" spans="1:36" x14ac:dyDescent="0.3">
      <c r="A225">
        <v>41</v>
      </c>
      <c r="B225" t="s">
        <v>65</v>
      </c>
      <c r="C225" t="s">
        <v>47</v>
      </c>
      <c r="D225" t="s">
        <v>48</v>
      </c>
      <c r="E225" t="s">
        <v>49</v>
      </c>
      <c r="F225">
        <v>204</v>
      </c>
      <c r="G225" t="s">
        <v>49</v>
      </c>
      <c r="H225" t="s">
        <v>49</v>
      </c>
      <c r="I225" t="s">
        <v>50</v>
      </c>
      <c r="J225">
        <v>13</v>
      </c>
      <c r="K225" t="s">
        <v>70</v>
      </c>
      <c r="L225">
        <v>111</v>
      </c>
      <c r="M225">
        <v>7</v>
      </c>
      <c r="N225">
        <v>-1</v>
      </c>
      <c r="O225">
        <v>0</v>
      </c>
      <c r="P225" t="s">
        <v>52</v>
      </c>
      <c r="Q225" t="s">
        <v>49</v>
      </c>
      <c r="X225" s="7"/>
      <c r="Y225" t="s">
        <v>49</v>
      </c>
      <c r="Z225">
        <v>204</v>
      </c>
      <c r="AA225" t="s">
        <v>55</v>
      </c>
      <c r="AB225">
        <v>744</v>
      </c>
      <c r="AC225">
        <v>665</v>
      </c>
      <c r="AD225" t="s">
        <v>49</v>
      </c>
      <c r="AE225" t="s">
        <v>49</v>
      </c>
      <c r="AF225">
        <v>204</v>
      </c>
      <c r="AG225" t="s">
        <v>55</v>
      </c>
      <c r="AH225">
        <v>2610</v>
      </c>
      <c r="AI225">
        <v>4</v>
      </c>
      <c r="AJ225" t="s">
        <v>49</v>
      </c>
    </row>
    <row r="226" spans="1:36" x14ac:dyDescent="0.3">
      <c r="A226">
        <v>54</v>
      </c>
      <c r="B226" t="s">
        <v>58</v>
      </c>
      <c r="C226" t="s">
        <v>47</v>
      </c>
      <c r="D226" t="s">
        <v>48</v>
      </c>
      <c r="E226" t="s">
        <v>49</v>
      </c>
      <c r="F226">
        <v>1691</v>
      </c>
      <c r="G226" t="s">
        <v>55</v>
      </c>
      <c r="H226" t="s">
        <v>49</v>
      </c>
      <c r="I226" t="s">
        <v>50</v>
      </c>
      <c r="J226">
        <v>20</v>
      </c>
      <c r="K226" t="s">
        <v>75</v>
      </c>
      <c r="L226">
        <v>186</v>
      </c>
      <c r="M226">
        <v>1</v>
      </c>
      <c r="N226">
        <v>-1</v>
      </c>
      <c r="O226">
        <v>0</v>
      </c>
      <c r="P226" t="s">
        <v>52</v>
      </c>
      <c r="Q226" t="s">
        <v>49</v>
      </c>
      <c r="X226" s="7"/>
      <c r="Y226" t="s">
        <v>55</v>
      </c>
      <c r="Z226">
        <v>1691</v>
      </c>
      <c r="AA226" t="s">
        <v>55</v>
      </c>
      <c r="AB226">
        <v>438</v>
      </c>
      <c r="AC226">
        <v>233</v>
      </c>
      <c r="AD226" t="s">
        <v>49</v>
      </c>
      <c r="AE226" t="s">
        <v>49</v>
      </c>
      <c r="AF226">
        <v>1691</v>
      </c>
      <c r="AG226" t="s">
        <v>55</v>
      </c>
      <c r="AH226">
        <v>341</v>
      </c>
      <c r="AI226">
        <v>11219</v>
      </c>
      <c r="AJ226" t="s">
        <v>49</v>
      </c>
    </row>
    <row r="227" spans="1:36" x14ac:dyDescent="0.3">
      <c r="A227">
        <v>32</v>
      </c>
      <c r="B227" t="s">
        <v>53</v>
      </c>
      <c r="C227" t="s">
        <v>59</v>
      </c>
      <c r="D227" t="s">
        <v>54</v>
      </c>
      <c r="E227" t="s">
        <v>49</v>
      </c>
      <c r="F227">
        <v>406</v>
      </c>
      <c r="G227" t="s">
        <v>55</v>
      </c>
      <c r="H227" t="s">
        <v>49</v>
      </c>
      <c r="I227" t="s">
        <v>52</v>
      </c>
      <c r="J227">
        <v>6</v>
      </c>
      <c r="K227" t="s">
        <v>56</v>
      </c>
      <c r="L227">
        <v>227</v>
      </c>
      <c r="M227">
        <v>1</v>
      </c>
      <c r="N227">
        <v>-1</v>
      </c>
      <c r="O227">
        <v>0</v>
      </c>
      <c r="P227" t="s">
        <v>52</v>
      </c>
      <c r="Q227" t="s">
        <v>49</v>
      </c>
      <c r="X227" s="7"/>
      <c r="Y227" t="s">
        <v>55</v>
      </c>
      <c r="Z227">
        <v>406</v>
      </c>
      <c r="AA227" t="s">
        <v>55</v>
      </c>
      <c r="AB227">
        <v>3810</v>
      </c>
      <c r="AC227">
        <v>5799</v>
      </c>
      <c r="AD227" t="s">
        <v>49</v>
      </c>
      <c r="AE227" t="s">
        <v>49</v>
      </c>
      <c r="AF227">
        <v>406</v>
      </c>
      <c r="AG227" t="s">
        <v>55</v>
      </c>
      <c r="AH227">
        <v>157</v>
      </c>
      <c r="AI227">
        <v>0</v>
      </c>
      <c r="AJ227" t="s">
        <v>49</v>
      </c>
    </row>
    <row r="228" spans="1:36" x14ac:dyDescent="0.3">
      <c r="A228">
        <v>33</v>
      </c>
      <c r="B228" t="s">
        <v>67</v>
      </c>
      <c r="C228" t="s">
        <v>47</v>
      </c>
      <c r="D228" t="s">
        <v>54</v>
      </c>
      <c r="E228" t="s">
        <v>49</v>
      </c>
      <c r="F228">
        <v>-204</v>
      </c>
      <c r="G228" t="s">
        <v>49</v>
      </c>
      <c r="H228" t="s">
        <v>49</v>
      </c>
      <c r="I228" t="s">
        <v>50</v>
      </c>
      <c r="J228">
        <v>15</v>
      </c>
      <c r="K228" t="s">
        <v>56</v>
      </c>
      <c r="L228">
        <v>297</v>
      </c>
      <c r="M228">
        <v>3</v>
      </c>
      <c r="N228">
        <v>-1</v>
      </c>
      <c r="O228">
        <v>0</v>
      </c>
      <c r="P228" t="s">
        <v>52</v>
      </c>
      <c r="Q228" t="s">
        <v>49</v>
      </c>
      <c r="X228" s="7"/>
      <c r="Y228" t="s">
        <v>49</v>
      </c>
      <c r="Z228">
        <v>-204</v>
      </c>
      <c r="AA228" t="s">
        <v>55</v>
      </c>
      <c r="AB228">
        <v>167</v>
      </c>
      <c r="AC228">
        <v>66</v>
      </c>
      <c r="AD228" t="s">
        <v>49</v>
      </c>
      <c r="AE228" t="s">
        <v>49</v>
      </c>
      <c r="AF228">
        <v>-204</v>
      </c>
      <c r="AG228" t="s">
        <v>55</v>
      </c>
      <c r="AH228">
        <v>358</v>
      </c>
      <c r="AI228">
        <v>5776</v>
      </c>
      <c r="AJ228" t="s">
        <v>49</v>
      </c>
    </row>
    <row r="229" spans="1:36" x14ac:dyDescent="0.3">
      <c r="A229">
        <v>33</v>
      </c>
      <c r="B229" t="s">
        <v>67</v>
      </c>
      <c r="C229" t="s">
        <v>47</v>
      </c>
      <c r="D229" t="s">
        <v>54</v>
      </c>
      <c r="E229" t="s">
        <v>49</v>
      </c>
      <c r="F229">
        <v>359</v>
      </c>
      <c r="G229" t="s">
        <v>55</v>
      </c>
      <c r="H229" t="s">
        <v>49</v>
      </c>
      <c r="I229" t="s">
        <v>50</v>
      </c>
      <c r="J229">
        <v>20</v>
      </c>
      <c r="K229" t="s">
        <v>61</v>
      </c>
      <c r="L229">
        <v>210</v>
      </c>
      <c r="M229">
        <v>1</v>
      </c>
      <c r="N229">
        <v>242</v>
      </c>
      <c r="O229">
        <v>1</v>
      </c>
      <c r="P229" t="s">
        <v>66</v>
      </c>
      <c r="Q229" t="s">
        <v>49</v>
      </c>
      <c r="X229" s="7"/>
      <c r="Y229" t="s">
        <v>55</v>
      </c>
      <c r="Z229">
        <v>359</v>
      </c>
      <c r="AA229" t="s">
        <v>55</v>
      </c>
      <c r="AB229">
        <v>1322</v>
      </c>
      <c r="AC229">
        <v>15</v>
      </c>
      <c r="AD229" t="s">
        <v>49</v>
      </c>
      <c r="AE229" t="s">
        <v>49</v>
      </c>
      <c r="AF229">
        <v>359</v>
      </c>
      <c r="AG229" t="s">
        <v>55</v>
      </c>
      <c r="AH229">
        <v>2927</v>
      </c>
      <c r="AI229">
        <v>37</v>
      </c>
      <c r="AJ229" t="s">
        <v>49</v>
      </c>
    </row>
    <row r="230" spans="1:36" x14ac:dyDescent="0.3">
      <c r="A230">
        <v>36</v>
      </c>
      <c r="B230" t="s">
        <v>63</v>
      </c>
      <c r="C230" t="s">
        <v>47</v>
      </c>
      <c r="D230" t="s">
        <v>48</v>
      </c>
      <c r="E230" t="s">
        <v>49</v>
      </c>
      <c r="F230">
        <v>123</v>
      </c>
      <c r="G230" t="s">
        <v>55</v>
      </c>
      <c r="H230" t="s">
        <v>49</v>
      </c>
      <c r="I230" t="s">
        <v>50</v>
      </c>
      <c r="J230">
        <v>18</v>
      </c>
      <c r="K230" t="s">
        <v>56</v>
      </c>
      <c r="L230">
        <v>9</v>
      </c>
      <c r="M230">
        <v>1</v>
      </c>
      <c r="N230">
        <v>-1</v>
      </c>
      <c r="O230">
        <v>0</v>
      </c>
      <c r="P230" t="s">
        <v>52</v>
      </c>
      <c r="Q230" t="s">
        <v>49</v>
      </c>
      <c r="X230" s="7"/>
      <c r="Y230" t="s">
        <v>55</v>
      </c>
      <c r="Z230">
        <v>123</v>
      </c>
      <c r="AA230" t="s">
        <v>55</v>
      </c>
      <c r="AB230">
        <v>1076</v>
      </c>
      <c r="AC230">
        <v>1054</v>
      </c>
      <c r="AD230" t="s">
        <v>49</v>
      </c>
      <c r="AE230" t="s">
        <v>49</v>
      </c>
      <c r="AF230">
        <v>123</v>
      </c>
      <c r="AG230" t="s">
        <v>55</v>
      </c>
      <c r="AH230">
        <v>501</v>
      </c>
      <c r="AI230">
        <v>593</v>
      </c>
      <c r="AJ230" t="s">
        <v>49</v>
      </c>
    </row>
    <row r="231" spans="1:36" x14ac:dyDescent="0.3">
      <c r="A231">
        <v>35</v>
      </c>
      <c r="B231" t="s">
        <v>67</v>
      </c>
      <c r="C231" t="s">
        <v>47</v>
      </c>
      <c r="D231" t="s">
        <v>60</v>
      </c>
      <c r="E231" t="s">
        <v>49</v>
      </c>
      <c r="F231">
        <v>0</v>
      </c>
      <c r="G231" t="s">
        <v>55</v>
      </c>
      <c r="H231" t="s">
        <v>55</v>
      </c>
      <c r="I231" t="s">
        <v>50</v>
      </c>
      <c r="J231">
        <v>23</v>
      </c>
      <c r="K231" t="s">
        <v>80</v>
      </c>
      <c r="L231">
        <v>112</v>
      </c>
      <c r="M231">
        <v>1</v>
      </c>
      <c r="N231">
        <v>62</v>
      </c>
      <c r="O231">
        <v>6</v>
      </c>
      <c r="P231" t="s">
        <v>66</v>
      </c>
      <c r="Q231" t="s">
        <v>49</v>
      </c>
      <c r="X231" s="7"/>
      <c r="Y231" t="s">
        <v>55</v>
      </c>
      <c r="Z231">
        <v>0</v>
      </c>
      <c r="AA231" t="s">
        <v>55</v>
      </c>
      <c r="AB231">
        <v>502</v>
      </c>
      <c r="AC231">
        <v>1529</v>
      </c>
      <c r="AD231" t="s">
        <v>49</v>
      </c>
      <c r="AE231" t="s">
        <v>55</v>
      </c>
      <c r="AF231">
        <v>0</v>
      </c>
      <c r="AG231" t="s">
        <v>55</v>
      </c>
      <c r="AH231">
        <v>1224</v>
      </c>
      <c r="AI231">
        <v>1148</v>
      </c>
      <c r="AJ231" t="s">
        <v>49</v>
      </c>
    </row>
    <row r="232" spans="1:36" x14ac:dyDescent="0.3">
      <c r="A232">
        <v>52</v>
      </c>
      <c r="B232" t="s">
        <v>52</v>
      </c>
      <c r="C232" t="s">
        <v>47</v>
      </c>
      <c r="D232" t="s">
        <v>54</v>
      </c>
      <c r="E232" t="s">
        <v>49</v>
      </c>
      <c r="F232">
        <v>142</v>
      </c>
      <c r="G232" t="s">
        <v>49</v>
      </c>
      <c r="H232" t="s">
        <v>49</v>
      </c>
      <c r="I232" t="s">
        <v>50</v>
      </c>
      <c r="J232">
        <v>25</v>
      </c>
      <c r="K232" t="s">
        <v>70</v>
      </c>
      <c r="L232">
        <v>112</v>
      </c>
      <c r="M232">
        <v>6</v>
      </c>
      <c r="N232">
        <v>-1</v>
      </c>
      <c r="O232">
        <v>0</v>
      </c>
      <c r="P232" t="s">
        <v>52</v>
      </c>
      <c r="Q232" t="s">
        <v>49</v>
      </c>
      <c r="X232" s="7"/>
      <c r="Y232" t="s">
        <v>49</v>
      </c>
      <c r="Z232">
        <v>142</v>
      </c>
      <c r="AA232" t="s">
        <v>55</v>
      </c>
      <c r="AB232">
        <v>1216</v>
      </c>
      <c r="AC232">
        <v>63</v>
      </c>
      <c r="AD232" t="s">
        <v>49</v>
      </c>
      <c r="AE232" t="s">
        <v>49</v>
      </c>
      <c r="AF232">
        <v>142</v>
      </c>
      <c r="AG232" t="s">
        <v>55</v>
      </c>
      <c r="AH232">
        <v>-423</v>
      </c>
      <c r="AI232">
        <v>3561</v>
      </c>
      <c r="AJ232" t="s">
        <v>49</v>
      </c>
    </row>
    <row r="233" spans="1:36" x14ac:dyDescent="0.3">
      <c r="A233">
        <v>40</v>
      </c>
      <c r="B233" t="s">
        <v>68</v>
      </c>
      <c r="C233" t="s">
        <v>47</v>
      </c>
      <c r="D233" t="s">
        <v>60</v>
      </c>
      <c r="E233" t="s">
        <v>49</v>
      </c>
      <c r="F233">
        <v>3571</v>
      </c>
      <c r="G233" t="s">
        <v>49</v>
      </c>
      <c r="H233" t="s">
        <v>49</v>
      </c>
      <c r="I233" t="s">
        <v>52</v>
      </c>
      <c r="J233">
        <v>9</v>
      </c>
      <c r="K233" t="s">
        <v>62</v>
      </c>
      <c r="L233">
        <v>222</v>
      </c>
      <c r="M233">
        <v>3</v>
      </c>
      <c r="N233">
        <v>-1</v>
      </c>
      <c r="O233">
        <v>0</v>
      </c>
      <c r="P233" t="s">
        <v>52</v>
      </c>
      <c r="Q233" t="s">
        <v>49</v>
      </c>
      <c r="X233" s="7"/>
      <c r="Y233" t="s">
        <v>49</v>
      </c>
      <c r="Z233">
        <v>3571</v>
      </c>
      <c r="AA233" t="s">
        <v>55</v>
      </c>
      <c r="AB233">
        <v>876</v>
      </c>
      <c r="AC233">
        <v>0</v>
      </c>
      <c r="AD233" t="s">
        <v>49</v>
      </c>
      <c r="AE233" t="s">
        <v>49</v>
      </c>
      <c r="AF233">
        <v>3571</v>
      </c>
      <c r="AG233" t="s">
        <v>55</v>
      </c>
      <c r="AH233">
        <v>1766</v>
      </c>
      <c r="AI233">
        <v>63</v>
      </c>
      <c r="AJ233" t="s">
        <v>49</v>
      </c>
    </row>
    <row r="234" spans="1:36" x14ac:dyDescent="0.3">
      <c r="A234">
        <v>44</v>
      </c>
      <c r="B234" t="s">
        <v>67</v>
      </c>
      <c r="C234" t="s">
        <v>59</v>
      </c>
      <c r="D234" t="s">
        <v>54</v>
      </c>
      <c r="E234" t="s">
        <v>49</v>
      </c>
      <c r="F234">
        <v>33</v>
      </c>
      <c r="G234" t="s">
        <v>55</v>
      </c>
      <c r="H234" t="s">
        <v>49</v>
      </c>
      <c r="I234" t="s">
        <v>50</v>
      </c>
      <c r="J234">
        <v>13</v>
      </c>
      <c r="K234" t="s">
        <v>56</v>
      </c>
      <c r="L234">
        <v>195</v>
      </c>
      <c r="M234">
        <v>3</v>
      </c>
      <c r="N234">
        <v>351</v>
      </c>
      <c r="O234">
        <v>10</v>
      </c>
      <c r="P234" t="s">
        <v>57</v>
      </c>
      <c r="Q234" t="s">
        <v>49</v>
      </c>
      <c r="X234" s="7"/>
      <c r="Y234" t="s">
        <v>55</v>
      </c>
      <c r="Z234">
        <v>33</v>
      </c>
      <c r="AA234" t="s">
        <v>55</v>
      </c>
      <c r="AB234">
        <v>342</v>
      </c>
      <c r="AC234">
        <v>3696</v>
      </c>
      <c r="AD234" t="s">
        <v>49</v>
      </c>
      <c r="AE234" t="s">
        <v>49</v>
      </c>
      <c r="AF234">
        <v>33</v>
      </c>
      <c r="AG234" t="s">
        <v>55</v>
      </c>
      <c r="AH234">
        <v>69</v>
      </c>
      <c r="AI234">
        <v>260</v>
      </c>
      <c r="AJ234" t="s">
        <v>49</v>
      </c>
    </row>
    <row r="235" spans="1:36" x14ac:dyDescent="0.3">
      <c r="A235">
        <v>45</v>
      </c>
      <c r="B235" t="s">
        <v>63</v>
      </c>
      <c r="C235" t="s">
        <v>59</v>
      </c>
      <c r="D235" t="s">
        <v>54</v>
      </c>
      <c r="E235" t="s">
        <v>49</v>
      </c>
      <c r="F235">
        <v>0</v>
      </c>
      <c r="G235" t="s">
        <v>55</v>
      </c>
      <c r="H235" t="s">
        <v>49</v>
      </c>
      <c r="I235" t="s">
        <v>50</v>
      </c>
      <c r="J235">
        <v>26</v>
      </c>
      <c r="K235" t="s">
        <v>73</v>
      </c>
      <c r="L235">
        <v>768</v>
      </c>
      <c r="M235">
        <v>2</v>
      </c>
      <c r="N235">
        <v>91</v>
      </c>
      <c r="O235">
        <v>5</v>
      </c>
      <c r="P235" t="s">
        <v>79</v>
      </c>
      <c r="Q235" t="s">
        <v>49</v>
      </c>
      <c r="X235" s="7"/>
      <c r="Y235" t="s">
        <v>55</v>
      </c>
      <c r="Z235">
        <v>0</v>
      </c>
      <c r="AA235" t="s">
        <v>55</v>
      </c>
      <c r="AB235">
        <v>950</v>
      </c>
      <c r="AC235">
        <v>59</v>
      </c>
      <c r="AD235" t="s">
        <v>49</v>
      </c>
      <c r="AE235" t="s">
        <v>49</v>
      </c>
      <c r="AF235">
        <v>0</v>
      </c>
      <c r="AG235" t="s">
        <v>55</v>
      </c>
      <c r="AH235">
        <v>276</v>
      </c>
      <c r="AI235">
        <v>2269</v>
      </c>
      <c r="AJ235" t="s">
        <v>49</v>
      </c>
    </row>
    <row r="236" spans="1:36" x14ac:dyDescent="0.3">
      <c r="A236">
        <v>30</v>
      </c>
      <c r="B236" t="s">
        <v>71</v>
      </c>
      <c r="C236" t="s">
        <v>59</v>
      </c>
      <c r="D236" t="s">
        <v>54</v>
      </c>
      <c r="E236" t="s">
        <v>49</v>
      </c>
      <c r="F236">
        <v>3096</v>
      </c>
      <c r="G236" t="s">
        <v>49</v>
      </c>
      <c r="H236" t="s">
        <v>49</v>
      </c>
      <c r="I236" t="s">
        <v>50</v>
      </c>
      <c r="J236">
        <v>26</v>
      </c>
      <c r="K236" t="s">
        <v>72</v>
      </c>
      <c r="L236">
        <v>123</v>
      </c>
      <c r="M236">
        <v>1</v>
      </c>
      <c r="N236">
        <v>-1</v>
      </c>
      <c r="O236">
        <v>0</v>
      </c>
      <c r="P236" t="s">
        <v>52</v>
      </c>
      <c r="Q236" t="s">
        <v>49</v>
      </c>
      <c r="X236" s="7"/>
      <c r="Y236" t="s">
        <v>49</v>
      </c>
      <c r="Z236">
        <v>3096</v>
      </c>
      <c r="AA236" t="s">
        <v>55</v>
      </c>
      <c r="AB236">
        <v>973</v>
      </c>
      <c r="AC236">
        <v>2465</v>
      </c>
      <c r="AD236" t="s">
        <v>49</v>
      </c>
      <c r="AE236" t="s">
        <v>49</v>
      </c>
      <c r="AF236">
        <v>3096</v>
      </c>
      <c r="AG236" t="s">
        <v>55</v>
      </c>
      <c r="AH236">
        <v>-41</v>
      </c>
      <c r="AI236">
        <v>1060</v>
      </c>
      <c r="AJ236" t="s">
        <v>49</v>
      </c>
    </row>
    <row r="237" spans="1:36" x14ac:dyDescent="0.3">
      <c r="A237">
        <v>48</v>
      </c>
      <c r="B237" t="s">
        <v>67</v>
      </c>
      <c r="C237" t="s">
        <v>74</v>
      </c>
      <c r="D237" t="s">
        <v>54</v>
      </c>
      <c r="E237" t="s">
        <v>55</v>
      </c>
      <c r="F237">
        <v>20</v>
      </c>
      <c r="G237" t="s">
        <v>49</v>
      </c>
      <c r="H237" t="s">
        <v>49</v>
      </c>
      <c r="I237" t="s">
        <v>50</v>
      </c>
      <c r="J237">
        <v>27</v>
      </c>
      <c r="K237" t="s">
        <v>70</v>
      </c>
      <c r="L237">
        <v>145</v>
      </c>
      <c r="M237">
        <v>3</v>
      </c>
      <c r="N237">
        <v>-1</v>
      </c>
      <c r="O237">
        <v>0</v>
      </c>
      <c r="P237" t="s">
        <v>52</v>
      </c>
      <c r="Q237" t="s">
        <v>49</v>
      </c>
      <c r="X237" s="7"/>
      <c r="Y237" t="s">
        <v>49</v>
      </c>
      <c r="Z237">
        <v>20</v>
      </c>
      <c r="AA237" t="s">
        <v>55</v>
      </c>
      <c r="AB237">
        <v>3825</v>
      </c>
      <c r="AC237">
        <v>2</v>
      </c>
      <c r="AD237" t="s">
        <v>49</v>
      </c>
      <c r="AE237" t="s">
        <v>49</v>
      </c>
      <c r="AF237">
        <v>20</v>
      </c>
      <c r="AG237" t="s">
        <v>55</v>
      </c>
      <c r="AH237">
        <v>79</v>
      </c>
      <c r="AI237">
        <v>-220</v>
      </c>
      <c r="AJ237" t="s">
        <v>49</v>
      </c>
    </row>
    <row r="238" spans="1:36" x14ac:dyDescent="0.3">
      <c r="A238">
        <v>33</v>
      </c>
      <c r="B238" t="s">
        <v>63</v>
      </c>
      <c r="C238" t="s">
        <v>47</v>
      </c>
      <c r="D238" t="s">
        <v>54</v>
      </c>
      <c r="E238" t="s">
        <v>49</v>
      </c>
      <c r="F238">
        <v>3576</v>
      </c>
      <c r="G238" t="s">
        <v>55</v>
      </c>
      <c r="H238" t="s">
        <v>49</v>
      </c>
      <c r="I238" t="s">
        <v>50</v>
      </c>
      <c r="J238">
        <v>2</v>
      </c>
      <c r="K238" t="s">
        <v>61</v>
      </c>
      <c r="L238">
        <v>124</v>
      </c>
      <c r="M238">
        <v>1</v>
      </c>
      <c r="N238">
        <v>308</v>
      </c>
      <c r="O238">
        <v>2</v>
      </c>
      <c r="P238" t="s">
        <v>66</v>
      </c>
      <c r="Q238" t="s">
        <v>49</v>
      </c>
      <c r="X238" s="7"/>
      <c r="Y238" t="s">
        <v>55</v>
      </c>
      <c r="Z238">
        <v>3576</v>
      </c>
      <c r="AA238" t="s">
        <v>55</v>
      </c>
      <c r="AB238">
        <v>2366</v>
      </c>
      <c r="AC238">
        <v>0</v>
      </c>
      <c r="AD238" t="s">
        <v>49</v>
      </c>
      <c r="AE238" t="s">
        <v>49</v>
      </c>
      <c r="AF238">
        <v>3576</v>
      </c>
      <c r="AG238" t="s">
        <v>55</v>
      </c>
      <c r="AH238">
        <v>197</v>
      </c>
      <c r="AI238">
        <v>49</v>
      </c>
      <c r="AJ238" t="s">
        <v>49</v>
      </c>
    </row>
    <row r="239" spans="1:36" x14ac:dyDescent="0.3">
      <c r="A239">
        <v>57</v>
      </c>
      <c r="B239" t="s">
        <v>67</v>
      </c>
      <c r="C239" t="s">
        <v>47</v>
      </c>
      <c r="D239" t="s">
        <v>52</v>
      </c>
      <c r="E239" t="s">
        <v>49</v>
      </c>
      <c r="F239">
        <v>206</v>
      </c>
      <c r="G239" t="s">
        <v>55</v>
      </c>
      <c r="H239" t="s">
        <v>49</v>
      </c>
      <c r="I239" t="s">
        <v>52</v>
      </c>
      <c r="J239">
        <v>5</v>
      </c>
      <c r="K239" t="s">
        <v>56</v>
      </c>
      <c r="L239">
        <v>216</v>
      </c>
      <c r="M239">
        <v>3</v>
      </c>
      <c r="N239">
        <v>-1</v>
      </c>
      <c r="O239">
        <v>0</v>
      </c>
      <c r="P239" t="s">
        <v>52</v>
      </c>
      <c r="Q239" t="s">
        <v>49</v>
      </c>
      <c r="X239" s="7"/>
      <c r="Y239" t="s">
        <v>55</v>
      </c>
      <c r="Z239">
        <v>206</v>
      </c>
      <c r="AA239" t="s">
        <v>55</v>
      </c>
      <c r="AB239">
        <v>542</v>
      </c>
      <c r="AC239">
        <v>12437</v>
      </c>
      <c r="AD239" t="s">
        <v>49</v>
      </c>
      <c r="AE239" t="s">
        <v>49</v>
      </c>
      <c r="AF239">
        <v>206</v>
      </c>
      <c r="AG239" t="s">
        <v>55</v>
      </c>
      <c r="AH239">
        <v>-94</v>
      </c>
      <c r="AI239">
        <v>4108</v>
      </c>
      <c r="AJ239" t="s">
        <v>49</v>
      </c>
    </row>
    <row r="240" spans="1:36" x14ac:dyDescent="0.3">
      <c r="A240">
        <v>57</v>
      </c>
      <c r="B240" t="s">
        <v>76</v>
      </c>
      <c r="C240" t="s">
        <v>47</v>
      </c>
      <c r="D240" t="s">
        <v>48</v>
      </c>
      <c r="E240" t="s">
        <v>49</v>
      </c>
      <c r="F240">
        <v>7082</v>
      </c>
      <c r="G240" t="s">
        <v>49</v>
      </c>
      <c r="H240" t="s">
        <v>49</v>
      </c>
      <c r="I240" t="s">
        <v>52</v>
      </c>
      <c r="J240">
        <v>6</v>
      </c>
      <c r="K240" t="s">
        <v>62</v>
      </c>
      <c r="L240">
        <v>69</v>
      </c>
      <c r="M240">
        <v>3</v>
      </c>
      <c r="N240">
        <v>-1</v>
      </c>
      <c r="O240">
        <v>0</v>
      </c>
      <c r="P240" t="s">
        <v>52</v>
      </c>
      <c r="Q240" t="s">
        <v>49</v>
      </c>
      <c r="X240" s="7"/>
      <c r="Y240" t="s">
        <v>49</v>
      </c>
      <c r="Z240">
        <v>7082</v>
      </c>
      <c r="AA240" t="s">
        <v>55</v>
      </c>
      <c r="AB240">
        <v>20</v>
      </c>
      <c r="AC240">
        <v>211</v>
      </c>
      <c r="AD240" t="s">
        <v>49</v>
      </c>
      <c r="AE240" t="s">
        <v>49</v>
      </c>
      <c r="AF240">
        <v>7082</v>
      </c>
      <c r="AG240" t="s">
        <v>55</v>
      </c>
      <c r="AH240">
        <v>-113</v>
      </c>
      <c r="AI240">
        <v>480</v>
      </c>
      <c r="AJ240" t="s">
        <v>49</v>
      </c>
    </row>
    <row r="241" spans="1:36" x14ac:dyDescent="0.3">
      <c r="A241">
        <v>51</v>
      </c>
      <c r="B241" t="s">
        <v>46</v>
      </c>
      <c r="C241" t="s">
        <v>47</v>
      </c>
      <c r="D241" t="s">
        <v>60</v>
      </c>
      <c r="E241" t="s">
        <v>49</v>
      </c>
      <c r="F241">
        <v>1634</v>
      </c>
      <c r="G241" t="s">
        <v>55</v>
      </c>
      <c r="H241" t="s">
        <v>49</v>
      </c>
      <c r="I241" t="s">
        <v>50</v>
      </c>
      <c r="J241">
        <v>22</v>
      </c>
      <c r="K241" t="s">
        <v>73</v>
      </c>
      <c r="L241">
        <v>168</v>
      </c>
      <c r="M241">
        <v>4</v>
      </c>
      <c r="N241">
        <v>-1</v>
      </c>
      <c r="O241">
        <v>0</v>
      </c>
      <c r="P241" t="s">
        <v>52</v>
      </c>
      <c r="Q241" t="s">
        <v>49</v>
      </c>
      <c r="X241" s="7"/>
      <c r="Y241" t="s">
        <v>55</v>
      </c>
      <c r="Z241">
        <v>1634</v>
      </c>
      <c r="AA241" t="s">
        <v>55</v>
      </c>
      <c r="AB241">
        <v>228</v>
      </c>
      <c r="AC241">
        <v>2747</v>
      </c>
      <c r="AD241" t="s">
        <v>49</v>
      </c>
      <c r="AE241" t="s">
        <v>49</v>
      </c>
      <c r="AF241">
        <v>1634</v>
      </c>
      <c r="AG241" t="s">
        <v>55</v>
      </c>
      <c r="AH241">
        <v>-7</v>
      </c>
      <c r="AI241">
        <v>4994</v>
      </c>
      <c r="AJ241" t="s">
        <v>49</v>
      </c>
    </row>
    <row r="242" spans="1:36" x14ac:dyDescent="0.3">
      <c r="A242">
        <v>34</v>
      </c>
      <c r="B242" t="s">
        <v>69</v>
      </c>
      <c r="C242" t="s">
        <v>59</v>
      </c>
      <c r="D242" t="s">
        <v>54</v>
      </c>
      <c r="E242" t="s">
        <v>49</v>
      </c>
      <c r="F242">
        <v>1</v>
      </c>
      <c r="G242" t="s">
        <v>55</v>
      </c>
      <c r="H242" t="s">
        <v>49</v>
      </c>
      <c r="I242" t="s">
        <v>50</v>
      </c>
      <c r="J242">
        <v>22</v>
      </c>
      <c r="K242" t="s">
        <v>73</v>
      </c>
      <c r="L242">
        <v>483</v>
      </c>
      <c r="M242">
        <v>7</v>
      </c>
      <c r="N242">
        <v>-1</v>
      </c>
      <c r="O242">
        <v>0</v>
      </c>
      <c r="P242" t="s">
        <v>52</v>
      </c>
      <c r="Q242" t="s">
        <v>49</v>
      </c>
      <c r="X242" s="7"/>
      <c r="Y242" t="s">
        <v>55</v>
      </c>
      <c r="Z242">
        <v>1</v>
      </c>
      <c r="AA242" t="s">
        <v>55</v>
      </c>
      <c r="AB242">
        <v>259</v>
      </c>
      <c r="AC242">
        <v>11269</v>
      </c>
      <c r="AD242" t="s">
        <v>49</v>
      </c>
      <c r="AE242" t="s">
        <v>49</v>
      </c>
      <c r="AF242">
        <v>1</v>
      </c>
      <c r="AG242" t="s">
        <v>55</v>
      </c>
      <c r="AH242">
        <v>167</v>
      </c>
      <c r="AI242">
        <v>3681</v>
      </c>
      <c r="AJ242" t="s">
        <v>49</v>
      </c>
    </row>
    <row r="243" spans="1:36" x14ac:dyDescent="0.3">
      <c r="A243">
        <v>50</v>
      </c>
      <c r="B243" t="s">
        <v>65</v>
      </c>
      <c r="C243" t="s">
        <v>47</v>
      </c>
      <c r="D243" t="s">
        <v>60</v>
      </c>
      <c r="E243" t="s">
        <v>49</v>
      </c>
      <c r="F243">
        <v>4012</v>
      </c>
      <c r="G243" t="s">
        <v>49</v>
      </c>
      <c r="H243" t="s">
        <v>49</v>
      </c>
      <c r="I243" t="s">
        <v>50</v>
      </c>
      <c r="J243">
        <v>19</v>
      </c>
      <c r="K243" t="s">
        <v>75</v>
      </c>
      <c r="L243">
        <v>690</v>
      </c>
      <c r="M243">
        <v>3</v>
      </c>
      <c r="N243">
        <v>-1</v>
      </c>
      <c r="O243">
        <v>0</v>
      </c>
      <c r="P243" t="s">
        <v>52</v>
      </c>
      <c r="Q243" t="s">
        <v>49</v>
      </c>
      <c r="X243" s="7"/>
      <c r="Y243" t="s">
        <v>49</v>
      </c>
      <c r="Z243">
        <v>4012</v>
      </c>
      <c r="AA243" t="s">
        <v>55</v>
      </c>
      <c r="AB243">
        <v>619</v>
      </c>
      <c r="AC243">
        <v>2275</v>
      </c>
      <c r="AD243" t="s">
        <v>49</v>
      </c>
      <c r="AE243" t="s">
        <v>49</v>
      </c>
      <c r="AF243">
        <v>4012</v>
      </c>
      <c r="AG243" t="s">
        <v>55</v>
      </c>
      <c r="AH243">
        <v>238</v>
      </c>
      <c r="AI243">
        <v>-701</v>
      </c>
      <c r="AJ243" t="s">
        <v>49</v>
      </c>
    </row>
    <row r="244" spans="1:36" x14ac:dyDescent="0.3">
      <c r="A244">
        <v>44</v>
      </c>
      <c r="B244" t="s">
        <v>58</v>
      </c>
      <c r="C244" t="s">
        <v>47</v>
      </c>
      <c r="D244" t="s">
        <v>60</v>
      </c>
      <c r="E244" t="s">
        <v>49</v>
      </c>
      <c r="F244">
        <v>3762</v>
      </c>
      <c r="G244" t="s">
        <v>49</v>
      </c>
      <c r="H244" t="s">
        <v>49</v>
      </c>
      <c r="I244" t="s">
        <v>50</v>
      </c>
      <c r="J244">
        <v>28</v>
      </c>
      <c r="K244" t="s">
        <v>70</v>
      </c>
      <c r="L244">
        <v>125</v>
      </c>
      <c r="M244">
        <v>12</v>
      </c>
      <c r="N244">
        <v>-1</v>
      </c>
      <c r="O244">
        <v>0</v>
      </c>
      <c r="P244" t="s">
        <v>52</v>
      </c>
      <c r="Q244" t="s">
        <v>49</v>
      </c>
      <c r="X244" s="7"/>
      <c r="Y244" t="s">
        <v>49</v>
      </c>
      <c r="Z244">
        <v>3762</v>
      </c>
      <c r="AA244" t="s">
        <v>55</v>
      </c>
      <c r="AB244">
        <v>644</v>
      </c>
      <c r="AC244">
        <v>1304</v>
      </c>
      <c r="AD244" t="s">
        <v>49</v>
      </c>
      <c r="AE244" t="s">
        <v>49</v>
      </c>
      <c r="AF244">
        <v>3762</v>
      </c>
      <c r="AG244" t="s">
        <v>55</v>
      </c>
      <c r="AH244">
        <v>792</v>
      </c>
      <c r="AI244">
        <v>451</v>
      </c>
      <c r="AJ244" t="s">
        <v>49</v>
      </c>
    </row>
    <row r="245" spans="1:36" x14ac:dyDescent="0.3">
      <c r="A245">
        <v>27</v>
      </c>
      <c r="B245" t="s">
        <v>69</v>
      </c>
      <c r="C245" t="s">
        <v>47</v>
      </c>
      <c r="D245" t="s">
        <v>54</v>
      </c>
      <c r="E245" t="s">
        <v>49</v>
      </c>
      <c r="F245">
        <v>-247</v>
      </c>
      <c r="G245" t="s">
        <v>55</v>
      </c>
      <c r="H245" t="s">
        <v>55</v>
      </c>
      <c r="I245" t="s">
        <v>52</v>
      </c>
      <c r="J245">
        <v>4</v>
      </c>
      <c r="K245" t="s">
        <v>62</v>
      </c>
      <c r="L245">
        <v>344</v>
      </c>
      <c r="M245">
        <v>2</v>
      </c>
      <c r="N245">
        <v>-1</v>
      </c>
      <c r="O245">
        <v>0</v>
      </c>
      <c r="P245" t="s">
        <v>52</v>
      </c>
      <c r="Q245" t="s">
        <v>49</v>
      </c>
      <c r="X245" s="7"/>
      <c r="Y245" t="s">
        <v>55</v>
      </c>
      <c r="Z245">
        <v>-247</v>
      </c>
      <c r="AA245" t="s">
        <v>55</v>
      </c>
      <c r="AB245">
        <v>22</v>
      </c>
      <c r="AC245">
        <v>720</v>
      </c>
      <c r="AD245" t="s">
        <v>49</v>
      </c>
      <c r="AE245" t="s">
        <v>55</v>
      </c>
      <c r="AF245">
        <v>-247</v>
      </c>
      <c r="AG245" t="s">
        <v>55</v>
      </c>
      <c r="AH245">
        <v>2171</v>
      </c>
      <c r="AI245">
        <v>-311</v>
      </c>
      <c r="AJ245" t="s">
        <v>49</v>
      </c>
    </row>
    <row r="246" spans="1:36" x14ac:dyDescent="0.3">
      <c r="A246">
        <v>50</v>
      </c>
      <c r="B246" t="s">
        <v>63</v>
      </c>
      <c r="C246" t="s">
        <v>47</v>
      </c>
      <c r="D246" t="s">
        <v>54</v>
      </c>
      <c r="E246" t="s">
        <v>49</v>
      </c>
      <c r="F246">
        <v>606</v>
      </c>
      <c r="G246" t="s">
        <v>55</v>
      </c>
      <c r="H246" t="s">
        <v>49</v>
      </c>
      <c r="I246" t="s">
        <v>52</v>
      </c>
      <c r="J246">
        <v>14</v>
      </c>
      <c r="K246" t="s">
        <v>56</v>
      </c>
      <c r="L246">
        <v>673</v>
      </c>
      <c r="M246">
        <v>2</v>
      </c>
      <c r="N246">
        <v>-1</v>
      </c>
      <c r="O246">
        <v>0</v>
      </c>
      <c r="P246" t="s">
        <v>52</v>
      </c>
      <c r="Q246" t="s">
        <v>49</v>
      </c>
      <c r="X246" s="7"/>
      <c r="Y246" t="s">
        <v>55</v>
      </c>
      <c r="Z246">
        <v>606</v>
      </c>
      <c r="AA246" t="s">
        <v>55</v>
      </c>
      <c r="AB246">
        <v>4303</v>
      </c>
      <c r="AC246">
        <v>11555</v>
      </c>
      <c r="AD246" t="s">
        <v>49</v>
      </c>
      <c r="AE246" t="s">
        <v>49</v>
      </c>
      <c r="AF246">
        <v>606</v>
      </c>
      <c r="AG246" t="s">
        <v>55</v>
      </c>
      <c r="AH246">
        <v>1100</v>
      </c>
      <c r="AI246">
        <v>759</v>
      </c>
      <c r="AJ246" t="s">
        <v>49</v>
      </c>
    </row>
    <row r="247" spans="1:36" x14ac:dyDescent="0.3">
      <c r="A247">
        <v>36</v>
      </c>
      <c r="B247" t="s">
        <v>58</v>
      </c>
      <c r="C247" t="s">
        <v>47</v>
      </c>
      <c r="D247" t="s">
        <v>60</v>
      </c>
      <c r="E247" t="s">
        <v>49</v>
      </c>
      <c r="F247">
        <v>0</v>
      </c>
      <c r="G247" t="s">
        <v>55</v>
      </c>
      <c r="H247" t="s">
        <v>49</v>
      </c>
      <c r="I247" t="s">
        <v>50</v>
      </c>
      <c r="J247">
        <v>28</v>
      </c>
      <c r="K247" t="s">
        <v>72</v>
      </c>
      <c r="L247">
        <v>60</v>
      </c>
      <c r="M247">
        <v>1</v>
      </c>
      <c r="N247">
        <v>250</v>
      </c>
      <c r="O247">
        <v>1</v>
      </c>
      <c r="P247" t="s">
        <v>66</v>
      </c>
      <c r="Q247" t="s">
        <v>49</v>
      </c>
      <c r="X247" s="7"/>
      <c r="Y247" t="s">
        <v>55</v>
      </c>
      <c r="Z247">
        <v>0</v>
      </c>
      <c r="AA247" t="s">
        <v>55</v>
      </c>
      <c r="AB247">
        <v>239</v>
      </c>
      <c r="AC247">
        <v>211</v>
      </c>
      <c r="AD247" t="s">
        <v>49</v>
      </c>
      <c r="AE247" t="s">
        <v>49</v>
      </c>
      <c r="AF247">
        <v>0</v>
      </c>
      <c r="AG247" t="s">
        <v>55</v>
      </c>
      <c r="AH247">
        <v>1544</v>
      </c>
      <c r="AI247">
        <v>4531</v>
      </c>
      <c r="AJ247" t="s">
        <v>49</v>
      </c>
    </row>
    <row r="248" spans="1:36" x14ac:dyDescent="0.3">
      <c r="A248">
        <v>42</v>
      </c>
      <c r="B248" t="s">
        <v>58</v>
      </c>
      <c r="C248" t="s">
        <v>47</v>
      </c>
      <c r="D248" t="s">
        <v>54</v>
      </c>
      <c r="E248" t="s">
        <v>49</v>
      </c>
      <c r="F248">
        <v>-189</v>
      </c>
      <c r="G248" t="s">
        <v>55</v>
      </c>
      <c r="H248" t="s">
        <v>49</v>
      </c>
      <c r="I248" t="s">
        <v>52</v>
      </c>
      <c r="J248">
        <v>12</v>
      </c>
      <c r="K248" t="s">
        <v>56</v>
      </c>
      <c r="L248">
        <v>247</v>
      </c>
      <c r="M248">
        <v>2</v>
      </c>
      <c r="N248">
        <v>-1</v>
      </c>
      <c r="O248">
        <v>0</v>
      </c>
      <c r="P248" t="s">
        <v>52</v>
      </c>
      <c r="Q248" t="s">
        <v>49</v>
      </c>
      <c r="X248" s="7"/>
      <c r="Y248" t="s">
        <v>55</v>
      </c>
      <c r="Z248">
        <v>-189</v>
      </c>
      <c r="AA248" t="s">
        <v>55</v>
      </c>
      <c r="AB248">
        <v>1221</v>
      </c>
      <c r="AC248">
        <v>0</v>
      </c>
      <c r="AD248" t="s">
        <v>49</v>
      </c>
      <c r="AE248" t="s">
        <v>49</v>
      </c>
      <c r="AF248">
        <v>-189</v>
      </c>
      <c r="AG248" t="s">
        <v>55</v>
      </c>
      <c r="AH248">
        <v>245</v>
      </c>
      <c r="AI248">
        <v>1840</v>
      </c>
      <c r="AJ248" t="s">
        <v>49</v>
      </c>
    </row>
    <row r="249" spans="1:36" x14ac:dyDescent="0.3">
      <c r="A249">
        <v>32</v>
      </c>
      <c r="B249" t="s">
        <v>46</v>
      </c>
      <c r="C249" t="s">
        <v>59</v>
      </c>
      <c r="D249" t="s">
        <v>54</v>
      </c>
      <c r="E249" t="s">
        <v>49</v>
      </c>
      <c r="F249">
        <v>0</v>
      </c>
      <c r="G249" t="s">
        <v>49</v>
      </c>
      <c r="H249" t="s">
        <v>49</v>
      </c>
      <c r="I249" t="s">
        <v>50</v>
      </c>
      <c r="J249">
        <v>27</v>
      </c>
      <c r="K249" t="s">
        <v>56</v>
      </c>
      <c r="L249">
        <v>123</v>
      </c>
      <c r="M249">
        <v>2</v>
      </c>
      <c r="N249">
        <v>-1</v>
      </c>
      <c r="O249">
        <v>0</v>
      </c>
      <c r="P249" t="s">
        <v>52</v>
      </c>
      <c r="Q249" t="s">
        <v>49</v>
      </c>
      <c r="X249" s="7"/>
      <c r="Y249" t="s">
        <v>49</v>
      </c>
      <c r="Z249">
        <v>0</v>
      </c>
      <c r="AA249" t="s">
        <v>55</v>
      </c>
      <c r="AB249">
        <v>1222</v>
      </c>
      <c r="AC249">
        <v>459</v>
      </c>
      <c r="AD249" t="s">
        <v>49</v>
      </c>
      <c r="AE249" t="s">
        <v>49</v>
      </c>
      <c r="AF249">
        <v>0</v>
      </c>
      <c r="AG249" t="s">
        <v>55</v>
      </c>
      <c r="AH249">
        <v>412</v>
      </c>
      <c r="AI249">
        <v>345</v>
      </c>
      <c r="AJ249" t="s">
        <v>49</v>
      </c>
    </row>
    <row r="250" spans="1:36" x14ac:dyDescent="0.3">
      <c r="A250">
        <v>42</v>
      </c>
      <c r="B250" t="s">
        <v>58</v>
      </c>
      <c r="C250" t="s">
        <v>47</v>
      </c>
      <c r="D250" t="s">
        <v>60</v>
      </c>
      <c r="E250" t="s">
        <v>49</v>
      </c>
      <c r="F250">
        <v>484</v>
      </c>
      <c r="G250" t="s">
        <v>55</v>
      </c>
      <c r="H250" t="s">
        <v>49</v>
      </c>
      <c r="I250" t="s">
        <v>50</v>
      </c>
      <c r="J250">
        <v>11</v>
      </c>
      <c r="K250" t="s">
        <v>73</v>
      </c>
      <c r="L250">
        <v>144</v>
      </c>
      <c r="M250">
        <v>2</v>
      </c>
      <c r="N250">
        <v>-1</v>
      </c>
      <c r="O250">
        <v>0</v>
      </c>
      <c r="P250" t="s">
        <v>52</v>
      </c>
      <c r="Q250" t="s">
        <v>49</v>
      </c>
      <c r="X250" s="7"/>
      <c r="Y250" t="s">
        <v>55</v>
      </c>
      <c r="Z250">
        <v>484</v>
      </c>
      <c r="AA250" t="s">
        <v>55</v>
      </c>
      <c r="AB250">
        <v>2363</v>
      </c>
      <c r="AC250">
        <v>1138</v>
      </c>
      <c r="AD250" t="s">
        <v>49</v>
      </c>
      <c r="AE250" t="s">
        <v>49</v>
      </c>
      <c r="AF250">
        <v>484</v>
      </c>
      <c r="AG250" t="s">
        <v>55</v>
      </c>
      <c r="AH250">
        <v>229</v>
      </c>
      <c r="AI250">
        <v>1287</v>
      </c>
      <c r="AJ250" t="s">
        <v>49</v>
      </c>
    </row>
    <row r="251" spans="1:36" x14ac:dyDescent="0.3">
      <c r="A251">
        <v>43</v>
      </c>
      <c r="B251" t="s">
        <v>67</v>
      </c>
      <c r="C251" t="s">
        <v>47</v>
      </c>
      <c r="D251" t="s">
        <v>54</v>
      </c>
      <c r="E251" t="s">
        <v>49</v>
      </c>
      <c r="F251">
        <v>0</v>
      </c>
      <c r="G251" t="s">
        <v>49</v>
      </c>
      <c r="H251" t="s">
        <v>55</v>
      </c>
      <c r="I251" t="s">
        <v>50</v>
      </c>
      <c r="J251">
        <v>8</v>
      </c>
      <c r="K251" t="s">
        <v>56</v>
      </c>
      <c r="L251">
        <v>9</v>
      </c>
      <c r="M251">
        <v>2</v>
      </c>
      <c r="N251">
        <v>172</v>
      </c>
      <c r="O251">
        <v>5</v>
      </c>
      <c r="P251" t="s">
        <v>57</v>
      </c>
      <c r="Q251" t="s">
        <v>49</v>
      </c>
      <c r="X251" s="7"/>
      <c r="Y251" t="s">
        <v>49</v>
      </c>
      <c r="Z251">
        <v>0</v>
      </c>
      <c r="AA251" t="s">
        <v>55</v>
      </c>
      <c r="AB251">
        <v>2</v>
      </c>
      <c r="AC251">
        <v>1</v>
      </c>
      <c r="AD251" t="s">
        <v>49</v>
      </c>
      <c r="AE251" t="s">
        <v>55</v>
      </c>
      <c r="AF251">
        <v>0</v>
      </c>
      <c r="AG251" t="s">
        <v>55</v>
      </c>
      <c r="AH251">
        <v>386</v>
      </c>
      <c r="AI251">
        <v>687</v>
      </c>
      <c r="AJ251" t="s">
        <v>49</v>
      </c>
    </row>
    <row r="252" spans="1:36" x14ac:dyDescent="0.3">
      <c r="A252">
        <v>31</v>
      </c>
      <c r="B252" t="s">
        <v>58</v>
      </c>
      <c r="C252" t="s">
        <v>47</v>
      </c>
      <c r="D252" t="s">
        <v>60</v>
      </c>
      <c r="E252" t="s">
        <v>49</v>
      </c>
      <c r="F252">
        <v>395</v>
      </c>
      <c r="G252" t="s">
        <v>55</v>
      </c>
      <c r="H252" t="s">
        <v>49</v>
      </c>
      <c r="I252" t="s">
        <v>50</v>
      </c>
      <c r="J252">
        <v>9</v>
      </c>
      <c r="K252" t="s">
        <v>64</v>
      </c>
      <c r="L252">
        <v>155</v>
      </c>
      <c r="M252">
        <v>3</v>
      </c>
      <c r="N252">
        <v>-1</v>
      </c>
      <c r="O252">
        <v>0</v>
      </c>
      <c r="P252" t="s">
        <v>52</v>
      </c>
      <c r="Q252" t="s">
        <v>49</v>
      </c>
      <c r="X252" s="7"/>
      <c r="Y252" t="s">
        <v>55</v>
      </c>
      <c r="Z252">
        <v>395</v>
      </c>
      <c r="AA252" t="s">
        <v>55</v>
      </c>
      <c r="AB252">
        <v>4508</v>
      </c>
      <c r="AC252">
        <v>937</v>
      </c>
      <c r="AD252" t="s">
        <v>49</v>
      </c>
      <c r="AE252" t="s">
        <v>49</v>
      </c>
      <c r="AF252">
        <v>395</v>
      </c>
      <c r="AG252" t="s">
        <v>55</v>
      </c>
      <c r="AH252">
        <v>728</v>
      </c>
      <c r="AI252">
        <v>4286</v>
      </c>
      <c r="AJ252" t="s">
        <v>49</v>
      </c>
    </row>
    <row r="253" spans="1:36" x14ac:dyDescent="0.3">
      <c r="A253">
        <v>32</v>
      </c>
      <c r="B253" t="s">
        <v>58</v>
      </c>
      <c r="C253" t="s">
        <v>47</v>
      </c>
      <c r="D253" t="s">
        <v>60</v>
      </c>
      <c r="E253" t="s">
        <v>49</v>
      </c>
      <c r="F253">
        <v>2349</v>
      </c>
      <c r="G253" t="s">
        <v>49</v>
      </c>
      <c r="H253" t="s">
        <v>49</v>
      </c>
      <c r="I253" t="s">
        <v>50</v>
      </c>
      <c r="J253">
        <v>14</v>
      </c>
      <c r="K253" t="s">
        <v>70</v>
      </c>
      <c r="L253">
        <v>134</v>
      </c>
      <c r="M253">
        <v>5</v>
      </c>
      <c r="N253">
        <v>-1</v>
      </c>
      <c r="O253">
        <v>0</v>
      </c>
      <c r="P253" t="s">
        <v>52</v>
      </c>
      <c r="Q253" t="s">
        <v>49</v>
      </c>
      <c r="X253" s="7"/>
      <c r="Y253" t="s">
        <v>49</v>
      </c>
      <c r="Z253">
        <v>2349</v>
      </c>
      <c r="AA253" t="s">
        <v>55</v>
      </c>
      <c r="AB253">
        <v>-402</v>
      </c>
      <c r="AC253">
        <v>171</v>
      </c>
      <c r="AD253" t="s">
        <v>49</v>
      </c>
      <c r="AE253" t="s">
        <v>49</v>
      </c>
      <c r="AF253">
        <v>2349</v>
      </c>
      <c r="AG253" t="s">
        <v>55</v>
      </c>
      <c r="AH253">
        <v>104</v>
      </c>
      <c r="AI253">
        <v>605</v>
      </c>
      <c r="AJ253" t="s">
        <v>49</v>
      </c>
    </row>
    <row r="254" spans="1:36" x14ac:dyDescent="0.3">
      <c r="A254">
        <v>55</v>
      </c>
      <c r="B254" t="s">
        <v>63</v>
      </c>
      <c r="C254" t="s">
        <v>74</v>
      </c>
      <c r="D254" t="s">
        <v>48</v>
      </c>
      <c r="E254" t="s">
        <v>49</v>
      </c>
      <c r="F254">
        <v>410</v>
      </c>
      <c r="G254" t="s">
        <v>49</v>
      </c>
      <c r="H254" t="s">
        <v>55</v>
      </c>
      <c r="I254" t="s">
        <v>50</v>
      </c>
      <c r="J254">
        <v>11</v>
      </c>
      <c r="K254" t="s">
        <v>73</v>
      </c>
      <c r="L254">
        <v>221</v>
      </c>
      <c r="M254">
        <v>2</v>
      </c>
      <c r="N254">
        <v>-1</v>
      </c>
      <c r="O254">
        <v>0</v>
      </c>
      <c r="P254" t="s">
        <v>52</v>
      </c>
      <c r="Q254" t="s">
        <v>49</v>
      </c>
      <c r="X254" s="7"/>
      <c r="Y254" t="s">
        <v>49</v>
      </c>
      <c r="Z254">
        <v>410</v>
      </c>
      <c r="AA254" t="s">
        <v>55</v>
      </c>
      <c r="AB254">
        <v>1577</v>
      </c>
      <c r="AC254">
        <v>696</v>
      </c>
      <c r="AD254" t="s">
        <v>49</v>
      </c>
      <c r="AE254" t="s">
        <v>55</v>
      </c>
      <c r="AF254">
        <v>410</v>
      </c>
      <c r="AG254" t="s">
        <v>55</v>
      </c>
      <c r="AH254">
        <v>3672</v>
      </c>
      <c r="AI254">
        <v>559</v>
      </c>
      <c r="AJ254" t="s">
        <v>49</v>
      </c>
    </row>
    <row r="255" spans="1:36" x14ac:dyDescent="0.3">
      <c r="A255">
        <v>58</v>
      </c>
      <c r="B255" t="s">
        <v>77</v>
      </c>
      <c r="C255" t="s">
        <v>47</v>
      </c>
      <c r="D255" t="s">
        <v>48</v>
      </c>
      <c r="E255" t="s">
        <v>49</v>
      </c>
      <c r="F255">
        <v>3401</v>
      </c>
      <c r="G255" t="s">
        <v>55</v>
      </c>
      <c r="H255" t="s">
        <v>49</v>
      </c>
      <c r="I255" t="s">
        <v>50</v>
      </c>
      <c r="J255">
        <v>3</v>
      </c>
      <c r="K255" t="s">
        <v>64</v>
      </c>
      <c r="L255">
        <v>84</v>
      </c>
      <c r="M255">
        <v>3</v>
      </c>
      <c r="N255">
        <v>265</v>
      </c>
      <c r="O255">
        <v>2</v>
      </c>
      <c r="P255" t="s">
        <v>57</v>
      </c>
      <c r="Q255" t="s">
        <v>49</v>
      </c>
      <c r="X255" s="7"/>
      <c r="Y255" t="s">
        <v>55</v>
      </c>
      <c r="Z255">
        <v>3401</v>
      </c>
      <c r="AA255" t="s">
        <v>55</v>
      </c>
      <c r="AB255">
        <v>34</v>
      </c>
      <c r="AC255">
        <v>227</v>
      </c>
      <c r="AD255" t="s">
        <v>49</v>
      </c>
      <c r="AE255" t="s">
        <v>49</v>
      </c>
      <c r="AF255">
        <v>3401</v>
      </c>
      <c r="AG255" t="s">
        <v>55</v>
      </c>
      <c r="AH255">
        <v>84</v>
      </c>
      <c r="AI255">
        <v>2</v>
      </c>
      <c r="AJ255" t="s">
        <v>49</v>
      </c>
    </row>
    <row r="256" spans="1:36" x14ac:dyDescent="0.3">
      <c r="A256">
        <v>46</v>
      </c>
      <c r="B256" t="s">
        <v>63</v>
      </c>
      <c r="C256" t="s">
        <v>47</v>
      </c>
      <c r="D256" t="s">
        <v>48</v>
      </c>
      <c r="E256" t="s">
        <v>49</v>
      </c>
      <c r="F256">
        <v>222</v>
      </c>
      <c r="G256" t="s">
        <v>49</v>
      </c>
      <c r="H256" t="s">
        <v>49</v>
      </c>
      <c r="I256" t="s">
        <v>50</v>
      </c>
      <c r="J256">
        <v>8</v>
      </c>
      <c r="K256" t="s">
        <v>70</v>
      </c>
      <c r="L256">
        <v>71</v>
      </c>
      <c r="M256">
        <v>2</v>
      </c>
      <c r="N256">
        <v>-1</v>
      </c>
      <c r="O256">
        <v>0</v>
      </c>
      <c r="P256" t="s">
        <v>52</v>
      </c>
      <c r="Q256" t="s">
        <v>49</v>
      </c>
      <c r="X256" s="7"/>
      <c r="Y256" t="s">
        <v>49</v>
      </c>
      <c r="Z256">
        <v>222</v>
      </c>
      <c r="AA256" t="s">
        <v>55</v>
      </c>
      <c r="AB256">
        <v>117</v>
      </c>
      <c r="AC256">
        <v>-53</v>
      </c>
      <c r="AD256" t="s">
        <v>49</v>
      </c>
      <c r="AE256" t="s">
        <v>49</v>
      </c>
      <c r="AF256">
        <v>222</v>
      </c>
      <c r="AG256" t="s">
        <v>55</v>
      </c>
      <c r="AH256">
        <v>6217</v>
      </c>
      <c r="AI256">
        <v>760</v>
      </c>
      <c r="AJ256" t="s">
        <v>49</v>
      </c>
    </row>
    <row r="257" spans="1:36" x14ac:dyDescent="0.3">
      <c r="A257">
        <v>55</v>
      </c>
      <c r="B257" t="s">
        <v>63</v>
      </c>
      <c r="C257" t="s">
        <v>47</v>
      </c>
      <c r="D257" t="s">
        <v>54</v>
      </c>
      <c r="E257" t="s">
        <v>49</v>
      </c>
      <c r="F257">
        <v>989</v>
      </c>
      <c r="G257" t="s">
        <v>55</v>
      </c>
      <c r="H257" t="s">
        <v>55</v>
      </c>
      <c r="I257" t="s">
        <v>52</v>
      </c>
      <c r="J257">
        <v>23</v>
      </c>
      <c r="K257" t="s">
        <v>56</v>
      </c>
      <c r="L257">
        <v>246</v>
      </c>
      <c r="M257">
        <v>4</v>
      </c>
      <c r="N257">
        <v>-1</v>
      </c>
      <c r="O257">
        <v>0</v>
      </c>
      <c r="P257" t="s">
        <v>52</v>
      </c>
      <c r="Q257" t="s">
        <v>49</v>
      </c>
      <c r="X257" s="7"/>
      <c r="Y257" t="s">
        <v>55</v>
      </c>
      <c r="Z257">
        <v>989</v>
      </c>
      <c r="AA257" t="s">
        <v>55</v>
      </c>
      <c r="AB257">
        <v>283</v>
      </c>
      <c r="AC257">
        <v>105</v>
      </c>
      <c r="AD257" t="s">
        <v>49</v>
      </c>
      <c r="AE257" t="s">
        <v>55</v>
      </c>
      <c r="AF257">
        <v>989</v>
      </c>
      <c r="AG257" t="s">
        <v>55</v>
      </c>
      <c r="AH257">
        <v>-2</v>
      </c>
      <c r="AI257">
        <v>1317</v>
      </c>
      <c r="AJ257" t="s">
        <v>49</v>
      </c>
    </row>
    <row r="258" spans="1:36" x14ac:dyDescent="0.3">
      <c r="A258">
        <v>34</v>
      </c>
      <c r="B258" t="s">
        <v>58</v>
      </c>
      <c r="C258" t="s">
        <v>47</v>
      </c>
      <c r="D258" t="s">
        <v>60</v>
      </c>
      <c r="E258" t="s">
        <v>49</v>
      </c>
      <c r="F258">
        <v>415</v>
      </c>
      <c r="G258" t="s">
        <v>49</v>
      </c>
      <c r="H258" t="s">
        <v>55</v>
      </c>
      <c r="I258" t="s">
        <v>50</v>
      </c>
      <c r="J258">
        <v>23</v>
      </c>
      <c r="K258" t="s">
        <v>73</v>
      </c>
      <c r="L258">
        <v>361</v>
      </c>
      <c r="M258">
        <v>2</v>
      </c>
      <c r="N258">
        <v>-1</v>
      </c>
      <c r="O258">
        <v>0</v>
      </c>
      <c r="P258" t="s">
        <v>52</v>
      </c>
      <c r="Q258" t="s">
        <v>49</v>
      </c>
      <c r="X258" s="7"/>
      <c r="Y258" t="s">
        <v>49</v>
      </c>
      <c r="Z258">
        <v>415</v>
      </c>
      <c r="AA258" t="s">
        <v>55</v>
      </c>
      <c r="AB258">
        <v>3102</v>
      </c>
      <c r="AC258">
        <v>334</v>
      </c>
      <c r="AD258" t="s">
        <v>49</v>
      </c>
      <c r="AE258" t="s">
        <v>55</v>
      </c>
      <c r="AF258">
        <v>415</v>
      </c>
      <c r="AG258" t="s">
        <v>55</v>
      </c>
      <c r="AH258">
        <v>1149</v>
      </c>
      <c r="AI258">
        <v>182</v>
      </c>
      <c r="AJ258" t="s">
        <v>49</v>
      </c>
    </row>
    <row r="259" spans="1:36" x14ac:dyDescent="0.3">
      <c r="A259">
        <v>28</v>
      </c>
      <c r="B259" t="s">
        <v>46</v>
      </c>
      <c r="C259" t="s">
        <v>59</v>
      </c>
      <c r="D259" t="s">
        <v>54</v>
      </c>
      <c r="E259" t="s">
        <v>49</v>
      </c>
      <c r="F259">
        <v>16</v>
      </c>
      <c r="G259" t="s">
        <v>49</v>
      </c>
      <c r="H259" t="s">
        <v>49</v>
      </c>
      <c r="I259" t="s">
        <v>50</v>
      </c>
      <c r="J259">
        <v>12</v>
      </c>
      <c r="K259" t="s">
        <v>70</v>
      </c>
      <c r="L259">
        <v>119</v>
      </c>
      <c r="M259">
        <v>4</v>
      </c>
      <c r="N259">
        <v>-1</v>
      </c>
      <c r="O259">
        <v>0</v>
      </c>
      <c r="P259" t="s">
        <v>52</v>
      </c>
      <c r="Q259" t="s">
        <v>49</v>
      </c>
      <c r="X259" s="7"/>
      <c r="Y259" t="s">
        <v>49</v>
      </c>
      <c r="Z259">
        <v>16</v>
      </c>
      <c r="AA259" t="s">
        <v>55</v>
      </c>
      <c r="AB259">
        <v>889</v>
      </c>
      <c r="AC259">
        <v>1048</v>
      </c>
      <c r="AD259" t="s">
        <v>49</v>
      </c>
      <c r="AE259" t="s">
        <v>49</v>
      </c>
      <c r="AF259">
        <v>16</v>
      </c>
      <c r="AG259" t="s">
        <v>55</v>
      </c>
      <c r="AH259">
        <v>415</v>
      </c>
      <c r="AI259">
        <v>2971</v>
      </c>
      <c r="AJ259" t="s">
        <v>49</v>
      </c>
    </row>
    <row r="260" spans="1:36" x14ac:dyDescent="0.3">
      <c r="A260">
        <v>42</v>
      </c>
      <c r="B260" t="s">
        <v>67</v>
      </c>
      <c r="C260" t="s">
        <v>74</v>
      </c>
      <c r="D260" t="s">
        <v>60</v>
      </c>
      <c r="E260" t="s">
        <v>49</v>
      </c>
      <c r="F260">
        <v>7190</v>
      </c>
      <c r="G260" t="s">
        <v>55</v>
      </c>
      <c r="H260" t="s">
        <v>49</v>
      </c>
      <c r="I260" t="s">
        <v>50</v>
      </c>
      <c r="J260">
        <v>29</v>
      </c>
      <c r="K260" t="s">
        <v>73</v>
      </c>
      <c r="L260">
        <v>375</v>
      </c>
      <c r="M260">
        <v>2</v>
      </c>
      <c r="N260">
        <v>-1</v>
      </c>
      <c r="O260">
        <v>0</v>
      </c>
      <c r="P260" t="s">
        <v>52</v>
      </c>
      <c r="Q260" t="s">
        <v>49</v>
      </c>
      <c r="X260" s="7"/>
      <c r="Y260" t="s">
        <v>55</v>
      </c>
      <c r="Z260">
        <v>7190</v>
      </c>
      <c r="AA260" t="s">
        <v>55</v>
      </c>
      <c r="AB260">
        <v>-370</v>
      </c>
      <c r="AC260">
        <v>660</v>
      </c>
      <c r="AD260" t="s">
        <v>49</v>
      </c>
      <c r="AE260" t="s">
        <v>49</v>
      </c>
      <c r="AF260">
        <v>7190</v>
      </c>
      <c r="AG260" t="s">
        <v>55</v>
      </c>
      <c r="AH260">
        <v>-183</v>
      </c>
      <c r="AI260">
        <v>1064</v>
      </c>
      <c r="AJ260" t="s">
        <v>49</v>
      </c>
    </row>
    <row r="261" spans="1:36" x14ac:dyDescent="0.3">
      <c r="A261">
        <v>29</v>
      </c>
      <c r="B261" t="s">
        <v>63</v>
      </c>
      <c r="C261" t="s">
        <v>59</v>
      </c>
      <c r="D261" t="s">
        <v>54</v>
      </c>
      <c r="E261" t="s">
        <v>49</v>
      </c>
      <c r="F261">
        <v>482</v>
      </c>
      <c r="G261" t="s">
        <v>49</v>
      </c>
      <c r="H261" t="s">
        <v>55</v>
      </c>
      <c r="I261" t="s">
        <v>50</v>
      </c>
      <c r="J261">
        <v>10</v>
      </c>
      <c r="K261" t="s">
        <v>73</v>
      </c>
      <c r="L261">
        <v>1097</v>
      </c>
      <c r="M261">
        <v>3</v>
      </c>
      <c r="N261">
        <v>-1</v>
      </c>
      <c r="O261">
        <v>0</v>
      </c>
      <c r="P261" t="s">
        <v>52</v>
      </c>
      <c r="Q261" t="s">
        <v>55</v>
      </c>
      <c r="X261" s="7"/>
      <c r="Y261" t="s">
        <v>49</v>
      </c>
      <c r="Z261">
        <v>482</v>
      </c>
      <c r="AA261" t="s">
        <v>55</v>
      </c>
      <c r="AB261">
        <v>-606</v>
      </c>
      <c r="AC261">
        <v>1034</v>
      </c>
      <c r="AD261" t="s">
        <v>49</v>
      </c>
      <c r="AE261" t="s">
        <v>55</v>
      </c>
      <c r="AF261">
        <v>482</v>
      </c>
      <c r="AG261" t="s">
        <v>55</v>
      </c>
      <c r="AH261">
        <v>3451</v>
      </c>
      <c r="AI261">
        <v>1783</v>
      </c>
      <c r="AJ261" t="s">
        <v>49</v>
      </c>
    </row>
    <row r="262" spans="1:36" x14ac:dyDescent="0.3">
      <c r="A262">
        <v>54</v>
      </c>
      <c r="B262" t="s">
        <v>76</v>
      </c>
      <c r="C262" t="s">
        <v>47</v>
      </c>
      <c r="D262" t="s">
        <v>54</v>
      </c>
      <c r="E262" t="s">
        <v>49</v>
      </c>
      <c r="F262">
        <v>209</v>
      </c>
      <c r="G262" t="s">
        <v>55</v>
      </c>
      <c r="H262" t="s">
        <v>55</v>
      </c>
      <c r="I262" t="s">
        <v>50</v>
      </c>
      <c r="J262">
        <v>25</v>
      </c>
      <c r="K262" t="s">
        <v>73</v>
      </c>
      <c r="L262">
        <v>97</v>
      </c>
      <c r="M262">
        <v>1</v>
      </c>
      <c r="N262">
        <v>-1</v>
      </c>
      <c r="O262">
        <v>0</v>
      </c>
      <c r="P262" t="s">
        <v>52</v>
      </c>
      <c r="Q262" t="s">
        <v>49</v>
      </c>
      <c r="X262" s="7"/>
      <c r="Y262" t="s">
        <v>55</v>
      </c>
      <c r="Z262">
        <v>209</v>
      </c>
      <c r="AA262" t="s">
        <v>55</v>
      </c>
      <c r="AB262">
        <v>10378</v>
      </c>
      <c r="AC262">
        <v>189</v>
      </c>
      <c r="AD262" t="s">
        <v>49</v>
      </c>
      <c r="AE262" t="s">
        <v>55</v>
      </c>
      <c r="AF262">
        <v>209</v>
      </c>
      <c r="AG262" t="s">
        <v>55</v>
      </c>
      <c r="AH262">
        <v>821</v>
      </c>
      <c r="AI262">
        <v>-67</v>
      </c>
      <c r="AJ262" t="s">
        <v>49</v>
      </c>
    </row>
    <row r="263" spans="1:36" x14ac:dyDescent="0.3">
      <c r="A263">
        <v>32</v>
      </c>
      <c r="B263" t="s">
        <v>67</v>
      </c>
      <c r="C263" t="s">
        <v>59</v>
      </c>
      <c r="D263" t="s">
        <v>54</v>
      </c>
      <c r="E263" t="s">
        <v>49</v>
      </c>
      <c r="F263">
        <v>0</v>
      </c>
      <c r="G263" t="s">
        <v>49</v>
      </c>
      <c r="H263" t="s">
        <v>49</v>
      </c>
      <c r="I263" t="s">
        <v>50</v>
      </c>
      <c r="J263">
        <v>26</v>
      </c>
      <c r="K263" t="s">
        <v>70</v>
      </c>
      <c r="L263">
        <v>181</v>
      </c>
      <c r="M263">
        <v>2</v>
      </c>
      <c r="N263">
        <v>-1</v>
      </c>
      <c r="O263">
        <v>0</v>
      </c>
      <c r="P263" t="s">
        <v>52</v>
      </c>
      <c r="Q263" t="s">
        <v>49</v>
      </c>
      <c r="X263" s="7"/>
      <c r="Y263" t="s">
        <v>49</v>
      </c>
      <c r="Z263">
        <v>0</v>
      </c>
      <c r="AA263" t="s">
        <v>55</v>
      </c>
      <c r="AB263">
        <v>1313</v>
      </c>
      <c r="AC263">
        <v>2881</v>
      </c>
      <c r="AD263" t="s">
        <v>49</v>
      </c>
      <c r="AE263" t="s">
        <v>49</v>
      </c>
      <c r="AF263">
        <v>0</v>
      </c>
      <c r="AG263" t="s">
        <v>55</v>
      </c>
      <c r="AH263">
        <v>376</v>
      </c>
      <c r="AI263">
        <v>1199</v>
      </c>
      <c r="AJ263" t="s">
        <v>49</v>
      </c>
    </row>
    <row r="264" spans="1:36" x14ac:dyDescent="0.3">
      <c r="A264">
        <v>39</v>
      </c>
      <c r="B264" t="s">
        <v>67</v>
      </c>
      <c r="C264" t="s">
        <v>59</v>
      </c>
      <c r="D264" t="s">
        <v>60</v>
      </c>
      <c r="E264" t="s">
        <v>49</v>
      </c>
      <c r="F264">
        <v>5803</v>
      </c>
      <c r="G264" t="s">
        <v>49</v>
      </c>
      <c r="H264" t="s">
        <v>49</v>
      </c>
      <c r="I264" t="s">
        <v>50</v>
      </c>
      <c r="J264">
        <v>2</v>
      </c>
      <c r="K264" t="s">
        <v>64</v>
      </c>
      <c r="L264">
        <v>83</v>
      </c>
      <c r="M264">
        <v>3</v>
      </c>
      <c r="N264">
        <v>-1</v>
      </c>
      <c r="O264">
        <v>0</v>
      </c>
      <c r="P264" t="s">
        <v>52</v>
      </c>
      <c r="Q264" t="s">
        <v>49</v>
      </c>
      <c r="X264" s="7"/>
      <c r="Y264" t="s">
        <v>49</v>
      </c>
      <c r="Z264">
        <v>5803</v>
      </c>
      <c r="AA264" t="s">
        <v>55</v>
      </c>
      <c r="AB264">
        <v>8969</v>
      </c>
      <c r="AC264">
        <v>119</v>
      </c>
      <c r="AD264" t="s">
        <v>49</v>
      </c>
      <c r="AE264" t="s">
        <v>49</v>
      </c>
      <c r="AF264">
        <v>5803</v>
      </c>
      <c r="AG264" t="s">
        <v>55</v>
      </c>
      <c r="AH264">
        <v>669</v>
      </c>
      <c r="AI264">
        <v>6699</v>
      </c>
      <c r="AJ264" t="s">
        <v>49</v>
      </c>
    </row>
    <row r="265" spans="1:36" x14ac:dyDescent="0.3">
      <c r="A265">
        <v>53</v>
      </c>
      <c r="B265" t="s">
        <v>68</v>
      </c>
      <c r="C265" t="s">
        <v>47</v>
      </c>
      <c r="D265" t="s">
        <v>60</v>
      </c>
      <c r="E265" t="s">
        <v>49</v>
      </c>
      <c r="F265">
        <v>624</v>
      </c>
      <c r="G265" t="s">
        <v>49</v>
      </c>
      <c r="H265" t="s">
        <v>55</v>
      </c>
      <c r="I265" t="s">
        <v>50</v>
      </c>
      <c r="J265">
        <v>21</v>
      </c>
      <c r="K265" t="s">
        <v>73</v>
      </c>
      <c r="L265">
        <v>180</v>
      </c>
      <c r="M265">
        <v>4</v>
      </c>
      <c r="N265">
        <v>-1</v>
      </c>
      <c r="O265">
        <v>0</v>
      </c>
      <c r="P265" t="s">
        <v>52</v>
      </c>
      <c r="Q265" t="s">
        <v>49</v>
      </c>
      <c r="X265" s="7"/>
      <c r="Y265" t="s">
        <v>49</v>
      </c>
      <c r="Z265">
        <v>624</v>
      </c>
      <c r="AA265" t="s">
        <v>55</v>
      </c>
      <c r="AB265">
        <v>-196</v>
      </c>
      <c r="AC265">
        <v>1594</v>
      </c>
      <c r="AD265" t="s">
        <v>49</v>
      </c>
      <c r="AE265" t="s">
        <v>55</v>
      </c>
      <c r="AF265">
        <v>624</v>
      </c>
      <c r="AG265" t="s">
        <v>55</v>
      </c>
      <c r="AH265">
        <v>-346</v>
      </c>
      <c r="AI265">
        <v>145</v>
      </c>
      <c r="AJ265" t="s">
        <v>49</v>
      </c>
    </row>
    <row r="266" spans="1:36" x14ac:dyDescent="0.3">
      <c r="A266">
        <v>58</v>
      </c>
      <c r="B266" t="s">
        <v>67</v>
      </c>
      <c r="C266" t="s">
        <v>47</v>
      </c>
      <c r="D266" t="s">
        <v>60</v>
      </c>
      <c r="E266" t="s">
        <v>49</v>
      </c>
      <c r="F266">
        <v>883</v>
      </c>
      <c r="G266" t="s">
        <v>49</v>
      </c>
      <c r="H266" t="s">
        <v>49</v>
      </c>
      <c r="I266" t="s">
        <v>50</v>
      </c>
      <c r="J266">
        <v>18</v>
      </c>
      <c r="K266" t="s">
        <v>70</v>
      </c>
      <c r="L266">
        <v>543</v>
      </c>
      <c r="M266">
        <v>1</v>
      </c>
      <c r="N266">
        <v>78</v>
      </c>
      <c r="O266">
        <v>2</v>
      </c>
      <c r="P266" t="s">
        <v>57</v>
      </c>
      <c r="Q266" t="s">
        <v>49</v>
      </c>
      <c r="X266" s="7"/>
      <c r="Y266" t="s">
        <v>49</v>
      </c>
      <c r="Z266">
        <v>883</v>
      </c>
      <c r="AA266" t="s">
        <v>55</v>
      </c>
      <c r="AB266">
        <v>15</v>
      </c>
      <c r="AC266">
        <v>72</v>
      </c>
      <c r="AD266" t="s">
        <v>49</v>
      </c>
      <c r="AE266" t="s">
        <v>49</v>
      </c>
      <c r="AF266">
        <v>883</v>
      </c>
      <c r="AG266" t="s">
        <v>55</v>
      </c>
      <c r="AH266">
        <v>569</v>
      </c>
      <c r="AI266">
        <v>978</v>
      </c>
      <c r="AJ266" t="s">
        <v>49</v>
      </c>
    </row>
    <row r="267" spans="1:36" x14ac:dyDescent="0.3">
      <c r="A267">
        <v>40</v>
      </c>
      <c r="B267" t="s">
        <v>65</v>
      </c>
      <c r="C267" t="s">
        <v>47</v>
      </c>
      <c r="D267" t="s">
        <v>54</v>
      </c>
      <c r="E267" t="s">
        <v>49</v>
      </c>
      <c r="F267">
        <v>1516</v>
      </c>
      <c r="G267" t="s">
        <v>55</v>
      </c>
      <c r="H267" t="s">
        <v>55</v>
      </c>
      <c r="I267" t="s">
        <v>52</v>
      </c>
      <c r="J267">
        <v>23</v>
      </c>
      <c r="K267" t="s">
        <v>56</v>
      </c>
      <c r="L267">
        <v>373</v>
      </c>
      <c r="M267">
        <v>1</v>
      </c>
      <c r="N267">
        <v>-1</v>
      </c>
      <c r="O267">
        <v>0</v>
      </c>
      <c r="P267" t="s">
        <v>52</v>
      </c>
      <c r="Q267" t="s">
        <v>49</v>
      </c>
      <c r="X267" s="7"/>
      <c r="Y267" t="s">
        <v>55</v>
      </c>
      <c r="Z267">
        <v>1516</v>
      </c>
      <c r="AA267" t="s">
        <v>55</v>
      </c>
      <c r="AB267">
        <v>666</v>
      </c>
      <c r="AC267">
        <v>81</v>
      </c>
      <c r="AD267" t="s">
        <v>49</v>
      </c>
      <c r="AE267" t="s">
        <v>55</v>
      </c>
      <c r="AF267">
        <v>1516</v>
      </c>
      <c r="AG267" t="s">
        <v>55</v>
      </c>
      <c r="AH267">
        <v>0</v>
      </c>
      <c r="AI267">
        <v>1150</v>
      </c>
      <c r="AJ267" t="s">
        <v>49</v>
      </c>
    </row>
    <row r="268" spans="1:36" x14ac:dyDescent="0.3">
      <c r="A268">
        <v>29</v>
      </c>
      <c r="B268" t="s">
        <v>71</v>
      </c>
      <c r="C268" t="s">
        <v>59</v>
      </c>
      <c r="D268" t="s">
        <v>54</v>
      </c>
      <c r="E268" t="s">
        <v>49</v>
      </c>
      <c r="F268">
        <v>872</v>
      </c>
      <c r="G268" t="s">
        <v>55</v>
      </c>
      <c r="H268" t="s">
        <v>49</v>
      </c>
      <c r="I268" t="s">
        <v>52</v>
      </c>
      <c r="J268">
        <v>7</v>
      </c>
      <c r="K268" t="s">
        <v>56</v>
      </c>
      <c r="L268">
        <v>230</v>
      </c>
      <c r="M268">
        <v>1</v>
      </c>
      <c r="N268">
        <v>-1</v>
      </c>
      <c r="O268">
        <v>0</v>
      </c>
      <c r="P268" t="s">
        <v>52</v>
      </c>
      <c r="Q268" t="s">
        <v>49</v>
      </c>
      <c r="X268" s="7"/>
      <c r="Y268" t="s">
        <v>55</v>
      </c>
      <c r="Z268">
        <v>872</v>
      </c>
      <c r="AA268" t="s">
        <v>55</v>
      </c>
      <c r="AB268">
        <v>452</v>
      </c>
      <c r="AC268">
        <v>231</v>
      </c>
      <c r="AD268" t="s">
        <v>49</v>
      </c>
      <c r="AE268" t="s">
        <v>49</v>
      </c>
      <c r="AF268">
        <v>872</v>
      </c>
      <c r="AG268" t="s">
        <v>55</v>
      </c>
      <c r="AH268">
        <v>1322</v>
      </c>
      <c r="AI268">
        <v>121</v>
      </c>
      <c r="AJ268" t="s">
        <v>49</v>
      </c>
    </row>
    <row r="269" spans="1:36" x14ac:dyDescent="0.3">
      <c r="A269">
        <v>33</v>
      </c>
      <c r="B269" t="s">
        <v>67</v>
      </c>
      <c r="C269" t="s">
        <v>47</v>
      </c>
      <c r="D269" t="s">
        <v>60</v>
      </c>
      <c r="E269" t="s">
        <v>49</v>
      </c>
      <c r="F269">
        <v>-988</v>
      </c>
      <c r="G269" t="s">
        <v>55</v>
      </c>
      <c r="H269" t="s">
        <v>55</v>
      </c>
      <c r="I269" t="s">
        <v>50</v>
      </c>
      <c r="J269">
        <v>15</v>
      </c>
      <c r="K269" t="s">
        <v>73</v>
      </c>
      <c r="L269">
        <v>83</v>
      </c>
      <c r="M269">
        <v>3</v>
      </c>
      <c r="N269">
        <v>-1</v>
      </c>
      <c r="O269">
        <v>0</v>
      </c>
      <c r="P269" t="s">
        <v>52</v>
      </c>
      <c r="Q269" t="s">
        <v>49</v>
      </c>
      <c r="X269" s="7"/>
      <c r="Y269" t="s">
        <v>55</v>
      </c>
      <c r="Z269">
        <v>-988</v>
      </c>
      <c r="AA269" t="s">
        <v>55</v>
      </c>
      <c r="AB269">
        <v>149</v>
      </c>
      <c r="AC269">
        <v>36</v>
      </c>
      <c r="AD269" t="s">
        <v>49</v>
      </c>
      <c r="AE269" t="s">
        <v>55</v>
      </c>
      <c r="AF269">
        <v>-988</v>
      </c>
      <c r="AG269" t="s">
        <v>55</v>
      </c>
      <c r="AH269">
        <v>1062</v>
      </c>
      <c r="AI269">
        <v>828</v>
      </c>
      <c r="AJ269" t="s">
        <v>49</v>
      </c>
    </row>
    <row r="270" spans="1:36" x14ac:dyDescent="0.3">
      <c r="A270">
        <v>38</v>
      </c>
      <c r="B270" t="s">
        <v>69</v>
      </c>
      <c r="C270" t="s">
        <v>59</v>
      </c>
      <c r="D270" t="s">
        <v>54</v>
      </c>
      <c r="E270" t="s">
        <v>49</v>
      </c>
      <c r="F270">
        <v>902</v>
      </c>
      <c r="G270" t="s">
        <v>55</v>
      </c>
      <c r="H270" t="s">
        <v>49</v>
      </c>
      <c r="I270" t="s">
        <v>78</v>
      </c>
      <c r="J270">
        <v>31</v>
      </c>
      <c r="K270" t="s">
        <v>73</v>
      </c>
      <c r="L270">
        <v>58</v>
      </c>
      <c r="M270">
        <v>13</v>
      </c>
      <c r="N270">
        <v>-1</v>
      </c>
      <c r="O270">
        <v>0</v>
      </c>
      <c r="P270" t="s">
        <v>52</v>
      </c>
      <c r="Q270" t="s">
        <v>49</v>
      </c>
      <c r="X270" s="7"/>
      <c r="Y270" t="s">
        <v>55</v>
      </c>
      <c r="Z270">
        <v>902</v>
      </c>
      <c r="AA270" t="s">
        <v>55</v>
      </c>
      <c r="AB270">
        <v>1453</v>
      </c>
      <c r="AC270">
        <v>7050</v>
      </c>
      <c r="AD270" t="s">
        <v>49</v>
      </c>
      <c r="AE270" t="s">
        <v>49</v>
      </c>
      <c r="AF270">
        <v>902</v>
      </c>
      <c r="AG270" t="s">
        <v>55</v>
      </c>
      <c r="AH270">
        <v>-28</v>
      </c>
      <c r="AI270">
        <v>244</v>
      </c>
      <c r="AJ270" t="s">
        <v>49</v>
      </c>
    </row>
    <row r="271" spans="1:36" x14ac:dyDescent="0.3">
      <c r="A271">
        <v>56</v>
      </c>
      <c r="B271" t="s">
        <v>53</v>
      </c>
      <c r="C271" t="s">
        <v>74</v>
      </c>
      <c r="D271" t="s">
        <v>54</v>
      </c>
      <c r="E271" t="s">
        <v>49</v>
      </c>
      <c r="F271">
        <v>1007</v>
      </c>
      <c r="G271" t="s">
        <v>49</v>
      </c>
      <c r="H271" t="s">
        <v>49</v>
      </c>
      <c r="I271" t="s">
        <v>50</v>
      </c>
      <c r="J271">
        <v>29</v>
      </c>
      <c r="K271" t="s">
        <v>73</v>
      </c>
      <c r="L271">
        <v>88</v>
      </c>
      <c r="M271">
        <v>6</v>
      </c>
      <c r="N271">
        <v>-1</v>
      </c>
      <c r="O271">
        <v>0</v>
      </c>
      <c r="P271" t="s">
        <v>52</v>
      </c>
      <c r="Q271" t="s">
        <v>49</v>
      </c>
      <c r="X271" s="7"/>
      <c r="Y271" t="s">
        <v>49</v>
      </c>
      <c r="Z271">
        <v>1007</v>
      </c>
      <c r="AA271" t="s">
        <v>55</v>
      </c>
      <c r="AB271">
        <v>1480</v>
      </c>
      <c r="AC271">
        <v>1509</v>
      </c>
      <c r="AD271" t="s">
        <v>49</v>
      </c>
      <c r="AE271" t="s">
        <v>49</v>
      </c>
      <c r="AF271">
        <v>1007</v>
      </c>
      <c r="AG271" t="s">
        <v>55</v>
      </c>
      <c r="AH271">
        <v>7</v>
      </c>
      <c r="AI271">
        <v>228</v>
      </c>
      <c r="AJ271" t="s">
        <v>49</v>
      </c>
    </row>
    <row r="272" spans="1:36" x14ac:dyDescent="0.3">
      <c r="A272">
        <v>40</v>
      </c>
      <c r="B272" t="s">
        <v>53</v>
      </c>
      <c r="C272" t="s">
        <v>47</v>
      </c>
      <c r="D272" t="s">
        <v>54</v>
      </c>
      <c r="E272" t="s">
        <v>49</v>
      </c>
      <c r="F272">
        <v>0</v>
      </c>
      <c r="G272" t="s">
        <v>55</v>
      </c>
      <c r="H272" t="s">
        <v>49</v>
      </c>
      <c r="I272" t="s">
        <v>50</v>
      </c>
      <c r="J272">
        <v>2</v>
      </c>
      <c r="K272" t="s">
        <v>62</v>
      </c>
      <c r="L272">
        <v>297</v>
      </c>
      <c r="M272">
        <v>1</v>
      </c>
      <c r="N272">
        <v>28</v>
      </c>
      <c r="O272">
        <v>3</v>
      </c>
      <c r="P272" t="s">
        <v>57</v>
      </c>
      <c r="Q272" t="s">
        <v>49</v>
      </c>
      <c r="X272" s="7"/>
      <c r="Y272" t="s">
        <v>55</v>
      </c>
      <c r="Z272">
        <v>0</v>
      </c>
      <c r="AA272" t="s">
        <v>55</v>
      </c>
      <c r="AB272">
        <v>715</v>
      </c>
      <c r="AC272">
        <v>1134</v>
      </c>
      <c r="AD272" t="s">
        <v>49</v>
      </c>
      <c r="AE272" t="s">
        <v>49</v>
      </c>
      <c r="AF272">
        <v>0</v>
      </c>
      <c r="AG272" t="s">
        <v>55</v>
      </c>
      <c r="AH272">
        <v>123</v>
      </c>
      <c r="AI272">
        <v>424</v>
      </c>
      <c r="AJ272" t="s">
        <v>49</v>
      </c>
    </row>
    <row r="273" spans="1:36" x14ac:dyDescent="0.3">
      <c r="A273">
        <v>24</v>
      </c>
      <c r="B273" t="s">
        <v>63</v>
      </c>
      <c r="C273" t="s">
        <v>59</v>
      </c>
      <c r="D273" t="s">
        <v>54</v>
      </c>
      <c r="E273" t="s">
        <v>49</v>
      </c>
      <c r="F273">
        <v>174</v>
      </c>
      <c r="G273" t="s">
        <v>55</v>
      </c>
      <c r="H273" t="s">
        <v>55</v>
      </c>
      <c r="I273" t="s">
        <v>50</v>
      </c>
      <c r="J273">
        <v>18</v>
      </c>
      <c r="K273" t="s">
        <v>56</v>
      </c>
      <c r="L273">
        <v>487</v>
      </c>
      <c r="M273">
        <v>1</v>
      </c>
      <c r="N273">
        <v>-1</v>
      </c>
      <c r="O273">
        <v>0</v>
      </c>
      <c r="P273" t="s">
        <v>52</v>
      </c>
      <c r="Q273" t="s">
        <v>55</v>
      </c>
      <c r="X273" s="7"/>
      <c r="Y273" t="s">
        <v>55</v>
      </c>
      <c r="Z273">
        <v>174</v>
      </c>
      <c r="AA273" t="s">
        <v>55</v>
      </c>
      <c r="AB273">
        <v>237</v>
      </c>
      <c r="AC273">
        <v>88</v>
      </c>
      <c r="AD273" t="s">
        <v>49</v>
      </c>
      <c r="AE273" t="s">
        <v>55</v>
      </c>
      <c r="AF273">
        <v>174</v>
      </c>
      <c r="AG273" t="s">
        <v>55</v>
      </c>
      <c r="AH273">
        <v>960</v>
      </c>
      <c r="AI273">
        <v>-195</v>
      </c>
      <c r="AJ273" t="s">
        <v>49</v>
      </c>
    </row>
    <row r="274" spans="1:36" x14ac:dyDescent="0.3">
      <c r="A274">
        <v>46</v>
      </c>
      <c r="B274" t="s">
        <v>58</v>
      </c>
      <c r="C274" t="s">
        <v>47</v>
      </c>
      <c r="D274" t="s">
        <v>54</v>
      </c>
      <c r="E274" t="s">
        <v>49</v>
      </c>
      <c r="F274">
        <v>12186</v>
      </c>
      <c r="G274" t="s">
        <v>49</v>
      </c>
      <c r="H274" t="s">
        <v>49</v>
      </c>
      <c r="I274" t="s">
        <v>52</v>
      </c>
      <c r="J274">
        <v>20</v>
      </c>
      <c r="K274" t="s">
        <v>62</v>
      </c>
      <c r="L274">
        <v>29</v>
      </c>
      <c r="M274">
        <v>3</v>
      </c>
      <c r="N274">
        <v>-1</v>
      </c>
      <c r="O274">
        <v>0</v>
      </c>
      <c r="P274" t="s">
        <v>52</v>
      </c>
      <c r="Q274" t="s">
        <v>49</v>
      </c>
      <c r="X274" s="7"/>
      <c r="Y274" t="s">
        <v>49</v>
      </c>
      <c r="Z274">
        <v>12186</v>
      </c>
      <c r="AA274" t="s">
        <v>55</v>
      </c>
      <c r="AB274">
        <v>694</v>
      </c>
      <c r="AC274">
        <v>2764</v>
      </c>
      <c r="AD274" t="s">
        <v>49</v>
      </c>
      <c r="AE274" t="s">
        <v>49</v>
      </c>
      <c r="AF274">
        <v>12186</v>
      </c>
      <c r="AG274" t="s">
        <v>55</v>
      </c>
      <c r="AH274">
        <v>2190</v>
      </c>
      <c r="AI274">
        <v>1410</v>
      </c>
      <c r="AJ274" t="s">
        <v>49</v>
      </c>
    </row>
    <row r="275" spans="1:36" x14ac:dyDescent="0.3">
      <c r="A275">
        <v>35</v>
      </c>
      <c r="B275" t="s">
        <v>65</v>
      </c>
      <c r="C275" t="s">
        <v>47</v>
      </c>
      <c r="D275" t="s">
        <v>54</v>
      </c>
      <c r="E275" t="s">
        <v>49</v>
      </c>
      <c r="F275">
        <v>524</v>
      </c>
      <c r="G275" t="s">
        <v>55</v>
      </c>
      <c r="H275" t="s">
        <v>49</v>
      </c>
      <c r="I275" t="s">
        <v>50</v>
      </c>
      <c r="J275">
        <v>21</v>
      </c>
      <c r="K275" t="s">
        <v>75</v>
      </c>
      <c r="L275">
        <v>484</v>
      </c>
      <c r="M275">
        <v>4</v>
      </c>
      <c r="N275">
        <v>-1</v>
      </c>
      <c r="O275">
        <v>0</v>
      </c>
      <c r="P275" t="s">
        <v>52</v>
      </c>
      <c r="Q275" t="s">
        <v>49</v>
      </c>
      <c r="X275" s="7"/>
      <c r="Y275" t="s">
        <v>55</v>
      </c>
      <c r="Z275">
        <v>524</v>
      </c>
      <c r="AA275" t="s">
        <v>55</v>
      </c>
      <c r="AB275">
        <v>55</v>
      </c>
      <c r="AC275">
        <v>8023</v>
      </c>
      <c r="AD275" t="s">
        <v>49</v>
      </c>
      <c r="AE275" t="s">
        <v>49</v>
      </c>
      <c r="AF275">
        <v>524</v>
      </c>
      <c r="AG275" t="s">
        <v>55</v>
      </c>
      <c r="AH275">
        <v>62</v>
      </c>
      <c r="AI275">
        <v>1084</v>
      </c>
      <c r="AJ275" t="s">
        <v>49</v>
      </c>
    </row>
    <row r="276" spans="1:36" x14ac:dyDescent="0.3">
      <c r="A276">
        <v>35</v>
      </c>
      <c r="B276" t="s">
        <v>63</v>
      </c>
      <c r="C276" t="s">
        <v>59</v>
      </c>
      <c r="D276" t="s">
        <v>60</v>
      </c>
      <c r="E276" t="s">
        <v>49</v>
      </c>
      <c r="F276">
        <v>0</v>
      </c>
      <c r="G276" t="s">
        <v>55</v>
      </c>
      <c r="H276" t="s">
        <v>49</v>
      </c>
      <c r="I276" t="s">
        <v>50</v>
      </c>
      <c r="J276">
        <v>21</v>
      </c>
      <c r="K276" t="s">
        <v>73</v>
      </c>
      <c r="L276">
        <v>262</v>
      </c>
      <c r="M276">
        <v>4</v>
      </c>
      <c r="N276">
        <v>-1</v>
      </c>
      <c r="O276">
        <v>0</v>
      </c>
      <c r="P276" t="s">
        <v>52</v>
      </c>
      <c r="Q276" t="s">
        <v>49</v>
      </c>
      <c r="X276" s="7"/>
      <c r="Y276" t="s">
        <v>55</v>
      </c>
      <c r="Z276">
        <v>0</v>
      </c>
      <c r="AA276" t="s">
        <v>55</v>
      </c>
      <c r="AB276">
        <v>136</v>
      </c>
      <c r="AC276">
        <v>0</v>
      </c>
      <c r="AD276" t="s">
        <v>49</v>
      </c>
      <c r="AE276" t="s">
        <v>49</v>
      </c>
      <c r="AF276">
        <v>0</v>
      </c>
      <c r="AG276" t="s">
        <v>55</v>
      </c>
      <c r="AH276">
        <v>2058</v>
      </c>
      <c r="AI276">
        <v>10924</v>
      </c>
      <c r="AJ276" t="s">
        <v>49</v>
      </c>
    </row>
    <row r="277" spans="1:36" x14ac:dyDescent="0.3">
      <c r="A277">
        <v>34</v>
      </c>
      <c r="B277" t="s">
        <v>67</v>
      </c>
      <c r="C277" t="s">
        <v>47</v>
      </c>
      <c r="D277" t="s">
        <v>54</v>
      </c>
      <c r="E277" t="s">
        <v>49</v>
      </c>
      <c r="F277">
        <v>4</v>
      </c>
      <c r="G277" t="s">
        <v>55</v>
      </c>
      <c r="H277" t="s">
        <v>49</v>
      </c>
      <c r="I277" t="s">
        <v>52</v>
      </c>
      <c r="J277">
        <v>15</v>
      </c>
      <c r="K277" t="s">
        <v>56</v>
      </c>
      <c r="L277">
        <v>644</v>
      </c>
      <c r="M277">
        <v>1</v>
      </c>
      <c r="N277">
        <v>-1</v>
      </c>
      <c r="O277">
        <v>0</v>
      </c>
      <c r="P277" t="s">
        <v>52</v>
      </c>
      <c r="Q277" t="s">
        <v>49</v>
      </c>
      <c r="X277" s="7"/>
      <c r="Y277" t="s">
        <v>55</v>
      </c>
      <c r="Z277">
        <v>4</v>
      </c>
      <c r="AA277" t="s">
        <v>55</v>
      </c>
      <c r="AB277">
        <v>-404</v>
      </c>
      <c r="AC277">
        <v>1382</v>
      </c>
      <c r="AD277" t="s">
        <v>49</v>
      </c>
      <c r="AE277" t="s">
        <v>49</v>
      </c>
      <c r="AF277">
        <v>4</v>
      </c>
      <c r="AG277" t="s">
        <v>55</v>
      </c>
      <c r="AH277">
        <v>34</v>
      </c>
      <c r="AI277">
        <v>478</v>
      </c>
      <c r="AJ277" t="s">
        <v>49</v>
      </c>
    </row>
    <row r="278" spans="1:36" x14ac:dyDescent="0.3">
      <c r="A278">
        <v>35</v>
      </c>
      <c r="B278" t="s">
        <v>76</v>
      </c>
      <c r="C278" t="s">
        <v>47</v>
      </c>
      <c r="D278" t="s">
        <v>60</v>
      </c>
      <c r="E278" t="s">
        <v>49</v>
      </c>
      <c r="F278">
        <v>11219</v>
      </c>
      <c r="G278" t="s">
        <v>49</v>
      </c>
      <c r="H278" t="s">
        <v>49</v>
      </c>
      <c r="I278" t="s">
        <v>50</v>
      </c>
      <c r="J278">
        <v>12</v>
      </c>
      <c r="K278" t="s">
        <v>70</v>
      </c>
      <c r="L278">
        <v>699</v>
      </c>
      <c r="M278">
        <v>2</v>
      </c>
      <c r="N278">
        <v>79</v>
      </c>
      <c r="O278">
        <v>1</v>
      </c>
      <c r="P278" t="s">
        <v>57</v>
      </c>
      <c r="Q278" t="s">
        <v>49</v>
      </c>
      <c r="X278" s="7"/>
      <c r="Y278" t="s">
        <v>49</v>
      </c>
      <c r="Z278">
        <v>11219</v>
      </c>
      <c r="AA278" t="s">
        <v>55</v>
      </c>
      <c r="AB278">
        <v>779</v>
      </c>
      <c r="AC278">
        <v>280</v>
      </c>
      <c r="AD278" t="s">
        <v>49</v>
      </c>
      <c r="AE278" t="s">
        <v>49</v>
      </c>
      <c r="AF278">
        <v>11219</v>
      </c>
      <c r="AG278" t="s">
        <v>55</v>
      </c>
      <c r="AH278">
        <v>282</v>
      </c>
      <c r="AI278">
        <v>3950</v>
      </c>
      <c r="AJ278" t="s">
        <v>49</v>
      </c>
    </row>
    <row r="279" spans="1:36" x14ac:dyDescent="0.3">
      <c r="A279">
        <v>38</v>
      </c>
      <c r="B279" t="s">
        <v>67</v>
      </c>
      <c r="C279" t="s">
        <v>59</v>
      </c>
      <c r="D279" t="s">
        <v>60</v>
      </c>
      <c r="E279" t="s">
        <v>49</v>
      </c>
      <c r="F279">
        <v>0</v>
      </c>
      <c r="G279" t="s">
        <v>49</v>
      </c>
      <c r="H279" t="s">
        <v>49</v>
      </c>
      <c r="I279" t="s">
        <v>50</v>
      </c>
      <c r="J279">
        <v>28</v>
      </c>
      <c r="K279" t="s">
        <v>70</v>
      </c>
      <c r="L279">
        <v>247</v>
      </c>
      <c r="M279">
        <v>2</v>
      </c>
      <c r="N279">
        <v>-1</v>
      </c>
      <c r="O279">
        <v>0</v>
      </c>
      <c r="P279" t="s">
        <v>52</v>
      </c>
      <c r="Q279" t="s">
        <v>49</v>
      </c>
      <c r="X279" s="7"/>
      <c r="Y279" t="s">
        <v>49</v>
      </c>
      <c r="Z279">
        <v>0</v>
      </c>
      <c r="AA279" t="s">
        <v>55</v>
      </c>
      <c r="AB279">
        <v>1187</v>
      </c>
      <c r="AC279">
        <v>33</v>
      </c>
      <c r="AD279" t="s">
        <v>49</v>
      </c>
      <c r="AE279" t="s">
        <v>49</v>
      </c>
      <c r="AF279">
        <v>0</v>
      </c>
      <c r="AG279" t="s">
        <v>55</v>
      </c>
      <c r="AH279">
        <v>251</v>
      </c>
      <c r="AI279">
        <v>504</v>
      </c>
      <c r="AJ279" t="s">
        <v>49</v>
      </c>
    </row>
    <row r="280" spans="1:36" x14ac:dyDescent="0.3">
      <c r="A280">
        <v>50</v>
      </c>
      <c r="B280" t="s">
        <v>63</v>
      </c>
      <c r="C280" t="s">
        <v>47</v>
      </c>
      <c r="D280" t="s">
        <v>48</v>
      </c>
      <c r="E280" t="s">
        <v>49</v>
      </c>
      <c r="F280">
        <v>5776</v>
      </c>
      <c r="G280" t="s">
        <v>49</v>
      </c>
      <c r="H280" t="s">
        <v>49</v>
      </c>
      <c r="I280" t="s">
        <v>50</v>
      </c>
      <c r="J280">
        <v>18</v>
      </c>
      <c r="K280" t="s">
        <v>75</v>
      </c>
      <c r="L280">
        <v>49</v>
      </c>
      <c r="M280">
        <v>3</v>
      </c>
      <c r="N280">
        <v>-1</v>
      </c>
      <c r="O280">
        <v>0</v>
      </c>
      <c r="P280" t="s">
        <v>52</v>
      </c>
      <c r="Q280" t="s">
        <v>49</v>
      </c>
      <c r="X280" s="7"/>
      <c r="Y280" t="s">
        <v>49</v>
      </c>
      <c r="Z280">
        <v>5776</v>
      </c>
      <c r="AA280" t="s">
        <v>55</v>
      </c>
      <c r="AB280">
        <v>641</v>
      </c>
      <c r="AC280">
        <v>275</v>
      </c>
      <c r="AD280" t="s">
        <v>49</v>
      </c>
      <c r="AE280" t="s">
        <v>49</v>
      </c>
      <c r="AF280">
        <v>5776</v>
      </c>
      <c r="AG280" t="s">
        <v>55</v>
      </c>
      <c r="AH280">
        <v>399</v>
      </c>
      <c r="AI280">
        <v>1602</v>
      </c>
      <c r="AJ280" t="s">
        <v>49</v>
      </c>
    </row>
    <row r="281" spans="1:36" x14ac:dyDescent="0.3">
      <c r="A281">
        <v>51</v>
      </c>
      <c r="B281" t="s">
        <v>63</v>
      </c>
      <c r="C281" t="s">
        <v>74</v>
      </c>
      <c r="D281" t="s">
        <v>48</v>
      </c>
      <c r="E281" t="s">
        <v>49</v>
      </c>
      <c r="F281">
        <v>37</v>
      </c>
      <c r="G281" t="s">
        <v>55</v>
      </c>
      <c r="H281" t="s">
        <v>49</v>
      </c>
      <c r="I281" t="s">
        <v>50</v>
      </c>
      <c r="J281">
        <v>13</v>
      </c>
      <c r="K281" t="s">
        <v>56</v>
      </c>
      <c r="L281">
        <v>341</v>
      </c>
      <c r="M281">
        <v>1</v>
      </c>
      <c r="N281">
        <v>-1</v>
      </c>
      <c r="O281">
        <v>0</v>
      </c>
      <c r="P281" t="s">
        <v>52</v>
      </c>
      <c r="Q281" t="s">
        <v>49</v>
      </c>
      <c r="X281" s="7"/>
      <c r="Y281" t="s">
        <v>55</v>
      </c>
      <c r="Z281">
        <v>37</v>
      </c>
      <c r="AA281" t="s">
        <v>55</v>
      </c>
      <c r="AB281">
        <v>826</v>
      </c>
      <c r="AC281">
        <v>887</v>
      </c>
      <c r="AD281" t="s">
        <v>49</v>
      </c>
      <c r="AE281" t="s">
        <v>49</v>
      </c>
      <c r="AF281">
        <v>37</v>
      </c>
      <c r="AG281" t="s">
        <v>55</v>
      </c>
      <c r="AH281">
        <v>-435</v>
      </c>
      <c r="AI281">
        <v>2587</v>
      </c>
      <c r="AJ281" t="s">
        <v>49</v>
      </c>
    </row>
    <row r="282" spans="1:36" x14ac:dyDescent="0.3">
      <c r="A282">
        <v>59</v>
      </c>
      <c r="B282" t="s">
        <v>65</v>
      </c>
      <c r="C282" t="s">
        <v>47</v>
      </c>
      <c r="D282" t="s">
        <v>60</v>
      </c>
      <c r="E282" t="s">
        <v>49</v>
      </c>
      <c r="F282">
        <v>593</v>
      </c>
      <c r="G282" t="s">
        <v>49</v>
      </c>
      <c r="H282" t="s">
        <v>49</v>
      </c>
      <c r="I282" t="s">
        <v>52</v>
      </c>
      <c r="J282">
        <v>13</v>
      </c>
      <c r="K282" t="s">
        <v>56</v>
      </c>
      <c r="L282">
        <v>64</v>
      </c>
      <c r="M282">
        <v>2</v>
      </c>
      <c r="N282">
        <v>-1</v>
      </c>
      <c r="O282">
        <v>0</v>
      </c>
      <c r="P282" t="s">
        <v>52</v>
      </c>
      <c r="Q282" t="s">
        <v>49</v>
      </c>
      <c r="X282" s="7"/>
      <c r="Y282" t="s">
        <v>49</v>
      </c>
      <c r="Z282">
        <v>593</v>
      </c>
      <c r="AA282" t="s">
        <v>55</v>
      </c>
      <c r="AB282">
        <v>991</v>
      </c>
      <c r="AC282">
        <v>0</v>
      </c>
      <c r="AD282" t="s">
        <v>49</v>
      </c>
      <c r="AE282" t="s">
        <v>49</v>
      </c>
      <c r="AF282">
        <v>593</v>
      </c>
      <c r="AG282" t="s">
        <v>55</v>
      </c>
      <c r="AH282">
        <v>381</v>
      </c>
      <c r="AI282">
        <v>2303</v>
      </c>
      <c r="AJ282" t="s">
        <v>49</v>
      </c>
    </row>
    <row r="283" spans="1:36" x14ac:dyDescent="0.3">
      <c r="A283">
        <v>32</v>
      </c>
      <c r="B283" t="s">
        <v>63</v>
      </c>
      <c r="C283" t="s">
        <v>47</v>
      </c>
      <c r="D283" t="s">
        <v>54</v>
      </c>
      <c r="E283" t="s">
        <v>49</v>
      </c>
      <c r="F283">
        <v>1148</v>
      </c>
      <c r="G283" t="s">
        <v>55</v>
      </c>
      <c r="H283" t="s">
        <v>49</v>
      </c>
      <c r="I283" t="s">
        <v>50</v>
      </c>
      <c r="J283">
        <v>20</v>
      </c>
      <c r="K283" t="s">
        <v>61</v>
      </c>
      <c r="L283">
        <v>121</v>
      </c>
      <c r="M283">
        <v>1</v>
      </c>
      <c r="N283">
        <v>-1</v>
      </c>
      <c r="O283">
        <v>0</v>
      </c>
      <c r="P283" t="s">
        <v>52</v>
      </c>
      <c r="Q283" t="s">
        <v>49</v>
      </c>
      <c r="X283" s="7"/>
      <c r="Y283" t="s">
        <v>55</v>
      </c>
      <c r="Z283">
        <v>1148</v>
      </c>
      <c r="AA283" t="s">
        <v>55</v>
      </c>
      <c r="AB283">
        <v>244</v>
      </c>
      <c r="AC283">
        <v>548</v>
      </c>
      <c r="AD283" t="s">
        <v>49</v>
      </c>
      <c r="AE283" t="s">
        <v>49</v>
      </c>
      <c r="AF283">
        <v>1148</v>
      </c>
      <c r="AG283" t="s">
        <v>55</v>
      </c>
      <c r="AH283">
        <v>10</v>
      </c>
      <c r="AI283">
        <v>1660</v>
      </c>
      <c r="AJ283" t="s">
        <v>49</v>
      </c>
    </row>
    <row r="284" spans="1:36" x14ac:dyDescent="0.3">
      <c r="A284">
        <v>37</v>
      </c>
      <c r="B284" t="s">
        <v>63</v>
      </c>
      <c r="C284" t="s">
        <v>59</v>
      </c>
      <c r="D284" t="s">
        <v>54</v>
      </c>
      <c r="E284" t="s">
        <v>49</v>
      </c>
      <c r="F284">
        <v>3561</v>
      </c>
      <c r="G284" t="s">
        <v>55</v>
      </c>
      <c r="H284" t="s">
        <v>49</v>
      </c>
      <c r="I284" t="s">
        <v>52</v>
      </c>
      <c r="J284">
        <v>2</v>
      </c>
      <c r="K284" t="s">
        <v>62</v>
      </c>
      <c r="L284">
        <v>98</v>
      </c>
      <c r="M284">
        <v>1</v>
      </c>
      <c r="N284">
        <v>-1</v>
      </c>
      <c r="O284">
        <v>0</v>
      </c>
      <c r="P284" t="s">
        <v>52</v>
      </c>
      <c r="Q284" t="s">
        <v>49</v>
      </c>
      <c r="X284" s="7"/>
      <c r="Y284" t="s">
        <v>55</v>
      </c>
      <c r="Z284">
        <v>3561</v>
      </c>
      <c r="AA284" t="s">
        <v>55</v>
      </c>
      <c r="AB284">
        <v>1328</v>
      </c>
      <c r="AC284">
        <v>272</v>
      </c>
      <c r="AD284" t="s">
        <v>49</v>
      </c>
      <c r="AE284" t="s">
        <v>49</v>
      </c>
      <c r="AF284">
        <v>3561</v>
      </c>
      <c r="AG284" t="s">
        <v>55</v>
      </c>
      <c r="AH284">
        <v>21244</v>
      </c>
      <c r="AI284">
        <v>32</v>
      </c>
      <c r="AJ284" t="s">
        <v>49</v>
      </c>
    </row>
    <row r="285" spans="1:36" x14ac:dyDescent="0.3">
      <c r="A285">
        <v>42</v>
      </c>
      <c r="B285" t="s">
        <v>69</v>
      </c>
      <c r="C285" t="s">
        <v>74</v>
      </c>
      <c r="D285" t="s">
        <v>54</v>
      </c>
      <c r="E285" t="s">
        <v>49</v>
      </c>
      <c r="F285">
        <v>63</v>
      </c>
      <c r="G285" t="s">
        <v>49</v>
      </c>
      <c r="H285" t="s">
        <v>49</v>
      </c>
      <c r="I285" t="s">
        <v>52</v>
      </c>
      <c r="J285">
        <v>16</v>
      </c>
      <c r="K285" t="s">
        <v>56</v>
      </c>
      <c r="L285">
        <v>88</v>
      </c>
      <c r="M285">
        <v>6</v>
      </c>
      <c r="N285">
        <v>-1</v>
      </c>
      <c r="O285">
        <v>0</v>
      </c>
      <c r="P285" t="s">
        <v>52</v>
      </c>
      <c r="Q285" t="s">
        <v>49</v>
      </c>
      <c r="X285" s="7"/>
      <c r="Y285" t="s">
        <v>49</v>
      </c>
      <c r="Z285">
        <v>63</v>
      </c>
      <c r="AA285" t="s">
        <v>55</v>
      </c>
      <c r="AB285">
        <v>7317</v>
      </c>
      <c r="AC285">
        <v>81</v>
      </c>
      <c r="AD285" t="s">
        <v>49</v>
      </c>
      <c r="AE285" t="s">
        <v>49</v>
      </c>
      <c r="AF285">
        <v>63</v>
      </c>
      <c r="AG285" t="s">
        <v>55</v>
      </c>
      <c r="AH285">
        <v>473</v>
      </c>
      <c r="AI285">
        <v>4</v>
      </c>
      <c r="AJ285" t="s">
        <v>49</v>
      </c>
    </row>
    <row r="286" spans="1:36" x14ac:dyDescent="0.3">
      <c r="A286">
        <v>40</v>
      </c>
      <c r="B286" t="s">
        <v>71</v>
      </c>
      <c r="C286" t="s">
        <v>47</v>
      </c>
      <c r="D286" t="s">
        <v>54</v>
      </c>
      <c r="E286" t="s">
        <v>49</v>
      </c>
      <c r="F286">
        <v>260</v>
      </c>
      <c r="G286" t="s">
        <v>49</v>
      </c>
      <c r="H286" t="s">
        <v>49</v>
      </c>
      <c r="I286" t="s">
        <v>52</v>
      </c>
      <c r="J286">
        <v>20</v>
      </c>
      <c r="K286" t="s">
        <v>62</v>
      </c>
      <c r="L286">
        <v>197</v>
      </c>
      <c r="M286">
        <v>6</v>
      </c>
      <c r="N286">
        <v>-1</v>
      </c>
      <c r="O286">
        <v>0</v>
      </c>
      <c r="P286" t="s">
        <v>52</v>
      </c>
      <c r="Q286" t="s">
        <v>49</v>
      </c>
      <c r="X286" s="7"/>
      <c r="Y286" t="s">
        <v>49</v>
      </c>
      <c r="Z286">
        <v>260</v>
      </c>
      <c r="AA286" t="s">
        <v>55</v>
      </c>
      <c r="AB286">
        <v>4943</v>
      </c>
      <c r="AC286">
        <v>1343</v>
      </c>
      <c r="AD286" t="s">
        <v>49</v>
      </c>
      <c r="AE286" t="s">
        <v>49</v>
      </c>
      <c r="AF286">
        <v>260</v>
      </c>
      <c r="AG286" t="s">
        <v>55</v>
      </c>
      <c r="AH286">
        <v>456</v>
      </c>
      <c r="AI286">
        <v>318</v>
      </c>
      <c r="AJ286" t="s">
        <v>49</v>
      </c>
    </row>
    <row r="287" spans="1:36" x14ac:dyDescent="0.3">
      <c r="A287">
        <v>28</v>
      </c>
      <c r="B287" t="s">
        <v>67</v>
      </c>
      <c r="C287" t="s">
        <v>59</v>
      </c>
      <c r="D287" t="s">
        <v>60</v>
      </c>
      <c r="E287" t="s">
        <v>49</v>
      </c>
      <c r="F287">
        <v>2269</v>
      </c>
      <c r="G287" t="s">
        <v>55</v>
      </c>
      <c r="H287" t="s">
        <v>49</v>
      </c>
      <c r="I287" t="s">
        <v>52</v>
      </c>
      <c r="J287">
        <v>9</v>
      </c>
      <c r="K287" t="s">
        <v>56</v>
      </c>
      <c r="L287">
        <v>331</v>
      </c>
      <c r="M287">
        <v>1</v>
      </c>
      <c r="N287">
        <v>-1</v>
      </c>
      <c r="O287">
        <v>0</v>
      </c>
      <c r="P287" t="s">
        <v>52</v>
      </c>
      <c r="Q287" t="s">
        <v>49</v>
      </c>
      <c r="X287" s="7"/>
      <c r="Y287" t="s">
        <v>55</v>
      </c>
      <c r="Z287">
        <v>2269</v>
      </c>
      <c r="AA287" t="s">
        <v>55</v>
      </c>
      <c r="AB287">
        <v>515</v>
      </c>
      <c r="AC287">
        <v>225</v>
      </c>
      <c r="AD287" t="s">
        <v>49</v>
      </c>
      <c r="AE287" t="s">
        <v>49</v>
      </c>
      <c r="AF287">
        <v>2269</v>
      </c>
      <c r="AG287" t="s">
        <v>55</v>
      </c>
      <c r="AH287">
        <v>-59</v>
      </c>
      <c r="AI287">
        <v>209</v>
      </c>
      <c r="AJ287" t="s">
        <v>49</v>
      </c>
    </row>
    <row r="288" spans="1:36" x14ac:dyDescent="0.3">
      <c r="A288">
        <v>47</v>
      </c>
      <c r="B288" t="s">
        <v>69</v>
      </c>
      <c r="C288" t="s">
        <v>47</v>
      </c>
      <c r="D288" t="s">
        <v>54</v>
      </c>
      <c r="E288" t="s">
        <v>49</v>
      </c>
      <c r="F288">
        <v>1060</v>
      </c>
      <c r="G288" t="s">
        <v>55</v>
      </c>
      <c r="H288" t="s">
        <v>49</v>
      </c>
      <c r="I288" t="s">
        <v>52</v>
      </c>
      <c r="J288">
        <v>6</v>
      </c>
      <c r="K288" t="s">
        <v>62</v>
      </c>
      <c r="L288">
        <v>83</v>
      </c>
      <c r="M288">
        <v>3</v>
      </c>
      <c r="N288">
        <v>-1</v>
      </c>
      <c r="O288">
        <v>0</v>
      </c>
      <c r="P288" t="s">
        <v>52</v>
      </c>
      <c r="Q288" t="s">
        <v>49</v>
      </c>
      <c r="X288" s="7"/>
      <c r="Y288" t="s">
        <v>55</v>
      </c>
      <c r="Z288">
        <v>1060</v>
      </c>
      <c r="AA288" t="s">
        <v>55</v>
      </c>
      <c r="AB288">
        <v>2</v>
      </c>
      <c r="AC288">
        <v>43</v>
      </c>
      <c r="AD288" t="s">
        <v>49</v>
      </c>
      <c r="AE288" t="s">
        <v>49</v>
      </c>
      <c r="AF288">
        <v>1060</v>
      </c>
      <c r="AG288" t="s">
        <v>55</v>
      </c>
      <c r="AH288">
        <v>-81</v>
      </c>
      <c r="AI288">
        <v>271</v>
      </c>
      <c r="AJ288" t="s">
        <v>49</v>
      </c>
    </row>
    <row r="289" spans="1:36" x14ac:dyDescent="0.3">
      <c r="A289">
        <v>27</v>
      </c>
      <c r="B289" t="s">
        <v>65</v>
      </c>
      <c r="C289" t="s">
        <v>47</v>
      </c>
      <c r="D289" t="s">
        <v>54</v>
      </c>
      <c r="E289" t="s">
        <v>49</v>
      </c>
      <c r="F289">
        <v>-220</v>
      </c>
      <c r="G289" t="s">
        <v>55</v>
      </c>
      <c r="H289" t="s">
        <v>49</v>
      </c>
      <c r="I289" t="s">
        <v>52</v>
      </c>
      <c r="J289">
        <v>26</v>
      </c>
      <c r="K289" t="s">
        <v>56</v>
      </c>
      <c r="L289">
        <v>138</v>
      </c>
      <c r="M289">
        <v>2</v>
      </c>
      <c r="N289">
        <v>-1</v>
      </c>
      <c r="O289">
        <v>0</v>
      </c>
      <c r="P289" t="s">
        <v>52</v>
      </c>
      <c r="Q289" t="s">
        <v>49</v>
      </c>
      <c r="X289" s="7"/>
      <c r="Y289" t="s">
        <v>55</v>
      </c>
      <c r="Z289">
        <v>-220</v>
      </c>
      <c r="AA289" t="s">
        <v>55</v>
      </c>
      <c r="AB289">
        <v>296</v>
      </c>
      <c r="AC289">
        <v>57</v>
      </c>
      <c r="AD289" t="s">
        <v>49</v>
      </c>
      <c r="AE289" t="s">
        <v>49</v>
      </c>
      <c r="AF289">
        <v>-220</v>
      </c>
      <c r="AG289" t="s">
        <v>55</v>
      </c>
      <c r="AH289">
        <v>261</v>
      </c>
      <c r="AI289">
        <v>3196</v>
      </c>
      <c r="AJ289" t="s">
        <v>49</v>
      </c>
    </row>
    <row r="290" spans="1:36" x14ac:dyDescent="0.3">
      <c r="A290">
        <v>41</v>
      </c>
      <c r="B290" t="s">
        <v>58</v>
      </c>
      <c r="C290" t="s">
        <v>47</v>
      </c>
      <c r="D290" t="s">
        <v>60</v>
      </c>
      <c r="E290" t="s">
        <v>49</v>
      </c>
      <c r="F290">
        <v>49</v>
      </c>
      <c r="G290" t="s">
        <v>55</v>
      </c>
      <c r="H290" t="s">
        <v>49</v>
      </c>
      <c r="I290" t="s">
        <v>50</v>
      </c>
      <c r="J290">
        <v>17</v>
      </c>
      <c r="K290" t="s">
        <v>73</v>
      </c>
      <c r="L290">
        <v>312</v>
      </c>
      <c r="M290">
        <v>5</v>
      </c>
      <c r="N290">
        <v>-1</v>
      </c>
      <c r="O290">
        <v>0</v>
      </c>
      <c r="P290" t="s">
        <v>52</v>
      </c>
      <c r="Q290" t="s">
        <v>49</v>
      </c>
      <c r="X290" s="7"/>
      <c r="Y290" t="s">
        <v>55</v>
      </c>
      <c r="Z290">
        <v>49</v>
      </c>
      <c r="AA290" t="s">
        <v>55</v>
      </c>
      <c r="AB290">
        <v>360</v>
      </c>
      <c r="AC290">
        <v>0</v>
      </c>
      <c r="AD290" t="s">
        <v>49</v>
      </c>
      <c r="AE290" t="s">
        <v>49</v>
      </c>
      <c r="AF290">
        <v>49</v>
      </c>
      <c r="AG290" t="s">
        <v>55</v>
      </c>
      <c r="AH290">
        <v>4143</v>
      </c>
      <c r="AI290">
        <v>4099</v>
      </c>
      <c r="AJ290" t="s">
        <v>49</v>
      </c>
    </row>
    <row r="291" spans="1:36" x14ac:dyDescent="0.3">
      <c r="A291">
        <v>34</v>
      </c>
      <c r="B291" t="s">
        <v>69</v>
      </c>
      <c r="C291" t="s">
        <v>47</v>
      </c>
      <c r="D291" t="s">
        <v>60</v>
      </c>
      <c r="E291" t="s">
        <v>49</v>
      </c>
      <c r="F291">
        <v>69</v>
      </c>
      <c r="G291" t="s">
        <v>49</v>
      </c>
      <c r="H291" t="s">
        <v>55</v>
      </c>
      <c r="I291" t="s">
        <v>50</v>
      </c>
      <c r="J291">
        <v>4</v>
      </c>
      <c r="K291" t="s">
        <v>70</v>
      </c>
      <c r="L291">
        <v>120</v>
      </c>
      <c r="M291">
        <v>3</v>
      </c>
      <c r="N291">
        <v>1</v>
      </c>
      <c r="O291">
        <v>6</v>
      </c>
      <c r="P291" t="s">
        <v>79</v>
      </c>
      <c r="Q291" t="s">
        <v>55</v>
      </c>
      <c r="X291" s="7"/>
      <c r="Y291" t="s">
        <v>49</v>
      </c>
      <c r="Z291">
        <v>69</v>
      </c>
      <c r="AA291" t="s">
        <v>55</v>
      </c>
      <c r="AB291">
        <v>428</v>
      </c>
      <c r="AC291">
        <v>0</v>
      </c>
      <c r="AD291" t="s">
        <v>49</v>
      </c>
      <c r="AE291" t="s">
        <v>55</v>
      </c>
      <c r="AF291">
        <v>69</v>
      </c>
      <c r="AG291" t="s">
        <v>55</v>
      </c>
      <c r="AH291">
        <v>45</v>
      </c>
      <c r="AI291">
        <v>2572</v>
      </c>
      <c r="AJ291" t="s">
        <v>49</v>
      </c>
    </row>
    <row r="292" spans="1:36" x14ac:dyDescent="0.3">
      <c r="A292">
        <v>50</v>
      </c>
      <c r="B292" t="s">
        <v>63</v>
      </c>
      <c r="C292" t="s">
        <v>47</v>
      </c>
      <c r="D292" t="s">
        <v>48</v>
      </c>
      <c r="E292" t="s">
        <v>49</v>
      </c>
      <c r="F292">
        <v>4108</v>
      </c>
      <c r="G292" t="s">
        <v>55</v>
      </c>
      <c r="H292" t="s">
        <v>49</v>
      </c>
      <c r="I292" t="s">
        <v>50</v>
      </c>
      <c r="J292">
        <v>7</v>
      </c>
      <c r="K292" t="s">
        <v>70</v>
      </c>
      <c r="L292">
        <v>526</v>
      </c>
      <c r="M292">
        <v>2</v>
      </c>
      <c r="N292">
        <v>-1</v>
      </c>
      <c r="O292">
        <v>0</v>
      </c>
      <c r="P292" t="s">
        <v>52</v>
      </c>
      <c r="Q292" t="s">
        <v>55</v>
      </c>
      <c r="X292" s="7"/>
      <c r="Y292" t="s">
        <v>55</v>
      </c>
      <c r="Z292">
        <v>4108</v>
      </c>
      <c r="AA292" t="s">
        <v>55</v>
      </c>
      <c r="AB292">
        <v>121</v>
      </c>
      <c r="AC292">
        <v>621</v>
      </c>
      <c r="AD292" t="s">
        <v>49</v>
      </c>
      <c r="AE292" t="s">
        <v>49</v>
      </c>
      <c r="AF292">
        <v>4108</v>
      </c>
      <c r="AG292" t="s">
        <v>55</v>
      </c>
      <c r="AH292">
        <v>-679</v>
      </c>
      <c r="AI292">
        <v>339</v>
      </c>
      <c r="AJ292" t="s">
        <v>49</v>
      </c>
    </row>
    <row r="293" spans="1:36" x14ac:dyDescent="0.3">
      <c r="A293">
        <v>47</v>
      </c>
      <c r="B293" t="s">
        <v>63</v>
      </c>
      <c r="C293" t="s">
        <v>47</v>
      </c>
      <c r="D293" t="s">
        <v>54</v>
      </c>
      <c r="E293" t="s">
        <v>49</v>
      </c>
      <c r="F293">
        <v>480</v>
      </c>
      <c r="G293" t="s">
        <v>55</v>
      </c>
      <c r="H293" t="s">
        <v>49</v>
      </c>
      <c r="I293" t="s">
        <v>52</v>
      </c>
      <c r="J293">
        <v>28</v>
      </c>
      <c r="K293" t="s">
        <v>56</v>
      </c>
      <c r="L293">
        <v>211</v>
      </c>
      <c r="M293">
        <v>2</v>
      </c>
      <c r="N293">
        <v>-1</v>
      </c>
      <c r="O293">
        <v>0</v>
      </c>
      <c r="P293" t="s">
        <v>52</v>
      </c>
      <c r="Q293" t="s">
        <v>49</v>
      </c>
      <c r="X293" s="7"/>
      <c r="Y293" t="s">
        <v>55</v>
      </c>
      <c r="Z293">
        <v>480</v>
      </c>
      <c r="AA293" t="s">
        <v>55</v>
      </c>
      <c r="AB293">
        <v>820</v>
      </c>
      <c r="AC293">
        <v>138</v>
      </c>
      <c r="AD293" t="s">
        <v>49</v>
      </c>
      <c r="AE293" t="s">
        <v>49</v>
      </c>
      <c r="AF293">
        <v>480</v>
      </c>
      <c r="AG293" t="s">
        <v>55</v>
      </c>
      <c r="AH293">
        <v>773</v>
      </c>
      <c r="AI293">
        <v>395</v>
      </c>
      <c r="AJ293" t="s">
        <v>49</v>
      </c>
    </row>
    <row r="294" spans="1:36" x14ac:dyDescent="0.3">
      <c r="A294">
        <v>53</v>
      </c>
      <c r="B294" t="s">
        <v>53</v>
      </c>
      <c r="C294" t="s">
        <v>47</v>
      </c>
      <c r="D294" t="s">
        <v>54</v>
      </c>
      <c r="E294" t="s">
        <v>49</v>
      </c>
      <c r="F294">
        <v>4994</v>
      </c>
      <c r="G294" t="s">
        <v>49</v>
      </c>
      <c r="H294" t="s">
        <v>49</v>
      </c>
      <c r="I294" t="s">
        <v>50</v>
      </c>
      <c r="J294">
        <v>18</v>
      </c>
      <c r="K294" t="s">
        <v>70</v>
      </c>
      <c r="L294">
        <v>62</v>
      </c>
      <c r="M294">
        <v>6</v>
      </c>
      <c r="N294">
        <v>-1</v>
      </c>
      <c r="O294">
        <v>0</v>
      </c>
      <c r="P294" t="s">
        <v>52</v>
      </c>
      <c r="Q294" t="s">
        <v>49</v>
      </c>
      <c r="X294" s="7"/>
      <c r="Y294" t="s">
        <v>49</v>
      </c>
      <c r="Z294">
        <v>4994</v>
      </c>
      <c r="AA294" t="s">
        <v>55</v>
      </c>
      <c r="AB294">
        <v>195</v>
      </c>
      <c r="AC294">
        <v>4063</v>
      </c>
      <c r="AD294" t="s">
        <v>49</v>
      </c>
      <c r="AE294" t="s">
        <v>49</v>
      </c>
      <c r="AF294">
        <v>4994</v>
      </c>
      <c r="AG294" t="s">
        <v>55</v>
      </c>
      <c r="AH294">
        <v>1386</v>
      </c>
      <c r="AI294">
        <v>2039</v>
      </c>
      <c r="AJ294" t="s">
        <v>49</v>
      </c>
    </row>
    <row r="295" spans="1:36" x14ac:dyDescent="0.3">
      <c r="A295">
        <v>53</v>
      </c>
      <c r="B295" t="s">
        <v>67</v>
      </c>
      <c r="C295" t="s">
        <v>74</v>
      </c>
      <c r="D295" t="s">
        <v>54</v>
      </c>
      <c r="E295" t="s">
        <v>49</v>
      </c>
      <c r="F295">
        <v>0</v>
      </c>
      <c r="G295" t="s">
        <v>55</v>
      </c>
      <c r="H295" t="s">
        <v>55</v>
      </c>
      <c r="I295" t="s">
        <v>50</v>
      </c>
      <c r="J295">
        <v>15</v>
      </c>
      <c r="K295" t="s">
        <v>73</v>
      </c>
      <c r="L295">
        <v>135</v>
      </c>
      <c r="M295">
        <v>5</v>
      </c>
      <c r="N295">
        <v>-1</v>
      </c>
      <c r="O295">
        <v>0</v>
      </c>
      <c r="P295" t="s">
        <v>52</v>
      </c>
      <c r="Q295" t="s">
        <v>49</v>
      </c>
      <c r="X295" s="7"/>
      <c r="Y295" t="s">
        <v>55</v>
      </c>
      <c r="Z295">
        <v>0</v>
      </c>
      <c r="AA295" t="s">
        <v>55</v>
      </c>
      <c r="AB295">
        <v>108</v>
      </c>
      <c r="AC295">
        <v>11084</v>
      </c>
      <c r="AD295" t="s">
        <v>49</v>
      </c>
      <c r="AE295" t="s">
        <v>55</v>
      </c>
      <c r="AF295">
        <v>0</v>
      </c>
      <c r="AG295" t="s">
        <v>55</v>
      </c>
      <c r="AH295">
        <v>-495</v>
      </c>
      <c r="AI295">
        <v>5450</v>
      </c>
      <c r="AJ295" t="s">
        <v>49</v>
      </c>
    </row>
    <row r="296" spans="1:36" x14ac:dyDescent="0.3">
      <c r="A296">
        <v>47</v>
      </c>
      <c r="B296" t="s">
        <v>58</v>
      </c>
      <c r="C296" t="s">
        <v>47</v>
      </c>
      <c r="D296" t="s">
        <v>60</v>
      </c>
      <c r="E296" t="s">
        <v>49</v>
      </c>
      <c r="F296">
        <v>3681</v>
      </c>
      <c r="G296" t="s">
        <v>49</v>
      </c>
      <c r="H296" t="s">
        <v>49</v>
      </c>
      <c r="I296" t="s">
        <v>50</v>
      </c>
      <c r="J296">
        <v>14</v>
      </c>
      <c r="K296" t="s">
        <v>70</v>
      </c>
      <c r="L296">
        <v>101</v>
      </c>
      <c r="M296">
        <v>2</v>
      </c>
      <c r="N296">
        <v>-1</v>
      </c>
      <c r="O296">
        <v>0</v>
      </c>
      <c r="P296" t="s">
        <v>52</v>
      </c>
      <c r="Q296" t="s">
        <v>49</v>
      </c>
      <c r="X296" s="7"/>
      <c r="Y296" t="s">
        <v>49</v>
      </c>
      <c r="Z296">
        <v>3681</v>
      </c>
      <c r="AA296" t="s">
        <v>55</v>
      </c>
      <c r="AB296">
        <v>-381</v>
      </c>
      <c r="AC296">
        <v>1281</v>
      </c>
      <c r="AD296" t="s">
        <v>49</v>
      </c>
      <c r="AE296" t="s">
        <v>49</v>
      </c>
      <c r="AF296">
        <v>3681</v>
      </c>
      <c r="AG296" t="s">
        <v>55</v>
      </c>
      <c r="AH296">
        <v>656</v>
      </c>
      <c r="AI296">
        <v>780</v>
      </c>
      <c r="AJ296" t="s">
        <v>49</v>
      </c>
    </row>
    <row r="297" spans="1:36" x14ac:dyDescent="0.3">
      <c r="A297">
        <v>49</v>
      </c>
      <c r="B297" t="s">
        <v>68</v>
      </c>
      <c r="C297" t="s">
        <v>74</v>
      </c>
      <c r="D297" t="s">
        <v>52</v>
      </c>
      <c r="E297" t="s">
        <v>55</v>
      </c>
      <c r="F297">
        <v>-701</v>
      </c>
      <c r="G297" t="s">
        <v>55</v>
      </c>
      <c r="H297" t="s">
        <v>49</v>
      </c>
      <c r="I297" t="s">
        <v>50</v>
      </c>
      <c r="J297">
        <v>30</v>
      </c>
      <c r="K297" t="s">
        <v>73</v>
      </c>
      <c r="L297">
        <v>988</v>
      </c>
      <c r="M297">
        <v>2</v>
      </c>
      <c r="N297">
        <v>-1</v>
      </c>
      <c r="O297">
        <v>0</v>
      </c>
      <c r="P297" t="s">
        <v>52</v>
      </c>
      <c r="Q297" t="s">
        <v>55</v>
      </c>
      <c r="X297" s="7"/>
      <c r="Y297" t="s">
        <v>55</v>
      </c>
      <c r="Z297">
        <v>-701</v>
      </c>
      <c r="AA297" t="s">
        <v>55</v>
      </c>
      <c r="AB297">
        <v>691</v>
      </c>
      <c r="AC297">
        <v>60</v>
      </c>
      <c r="AD297" t="s">
        <v>49</v>
      </c>
      <c r="AE297" t="s">
        <v>49</v>
      </c>
      <c r="AF297">
        <v>-701</v>
      </c>
      <c r="AG297" t="s">
        <v>55</v>
      </c>
      <c r="AH297">
        <v>318</v>
      </c>
      <c r="AI297">
        <v>0</v>
      </c>
      <c r="AJ297" t="s">
        <v>49</v>
      </c>
    </row>
    <row r="298" spans="1:36" x14ac:dyDescent="0.3">
      <c r="A298">
        <v>29</v>
      </c>
      <c r="B298" t="s">
        <v>58</v>
      </c>
      <c r="C298" t="s">
        <v>47</v>
      </c>
      <c r="D298" t="s">
        <v>60</v>
      </c>
      <c r="E298" t="s">
        <v>49</v>
      </c>
      <c r="F298">
        <v>451</v>
      </c>
      <c r="G298" t="s">
        <v>49</v>
      </c>
      <c r="H298" t="s">
        <v>49</v>
      </c>
      <c r="I298" t="s">
        <v>50</v>
      </c>
      <c r="J298">
        <v>28</v>
      </c>
      <c r="K298" t="s">
        <v>72</v>
      </c>
      <c r="L298">
        <v>451</v>
      </c>
      <c r="M298">
        <v>1</v>
      </c>
      <c r="N298">
        <v>-1</v>
      </c>
      <c r="O298">
        <v>0</v>
      </c>
      <c r="P298" t="s">
        <v>52</v>
      </c>
      <c r="Q298" t="s">
        <v>49</v>
      </c>
      <c r="X298" s="7"/>
      <c r="Y298" t="s">
        <v>49</v>
      </c>
      <c r="Z298">
        <v>451</v>
      </c>
      <c r="AA298" t="s">
        <v>55</v>
      </c>
      <c r="AB298">
        <v>1925</v>
      </c>
      <c r="AC298">
        <v>133</v>
      </c>
      <c r="AD298" t="s">
        <v>49</v>
      </c>
      <c r="AE298" t="s">
        <v>49</v>
      </c>
      <c r="AF298">
        <v>451</v>
      </c>
      <c r="AG298" t="s">
        <v>55</v>
      </c>
      <c r="AH298">
        <v>-27</v>
      </c>
      <c r="AI298">
        <v>8436</v>
      </c>
      <c r="AJ298" t="s">
        <v>49</v>
      </c>
    </row>
    <row r="299" spans="1:36" x14ac:dyDescent="0.3">
      <c r="A299">
        <v>45</v>
      </c>
      <c r="B299" t="s">
        <v>63</v>
      </c>
      <c r="C299" t="s">
        <v>74</v>
      </c>
      <c r="D299" t="s">
        <v>48</v>
      </c>
      <c r="E299" t="s">
        <v>49</v>
      </c>
      <c r="F299">
        <v>-311</v>
      </c>
      <c r="G299" t="s">
        <v>55</v>
      </c>
      <c r="H299" t="s">
        <v>49</v>
      </c>
      <c r="I299" t="s">
        <v>52</v>
      </c>
      <c r="J299">
        <v>23</v>
      </c>
      <c r="K299" t="s">
        <v>56</v>
      </c>
      <c r="L299">
        <v>1030</v>
      </c>
      <c r="M299">
        <v>1</v>
      </c>
      <c r="N299">
        <v>-1</v>
      </c>
      <c r="O299">
        <v>0</v>
      </c>
      <c r="P299" t="s">
        <v>52</v>
      </c>
      <c r="Q299" t="s">
        <v>55</v>
      </c>
      <c r="X299" s="7"/>
      <c r="Y299" t="s">
        <v>55</v>
      </c>
      <c r="Z299">
        <v>-311</v>
      </c>
      <c r="AA299" t="s">
        <v>55</v>
      </c>
      <c r="AB299">
        <v>902</v>
      </c>
      <c r="AC299">
        <v>3706</v>
      </c>
      <c r="AD299" t="s">
        <v>49</v>
      </c>
      <c r="AE299" t="s">
        <v>49</v>
      </c>
      <c r="AF299">
        <v>-311</v>
      </c>
      <c r="AG299" t="s">
        <v>55</v>
      </c>
      <c r="AH299">
        <v>-477</v>
      </c>
      <c r="AI299">
        <v>11262</v>
      </c>
      <c r="AJ299" t="s">
        <v>49</v>
      </c>
    </row>
    <row r="300" spans="1:36" x14ac:dyDescent="0.3">
      <c r="A300">
        <v>38</v>
      </c>
      <c r="B300" t="s">
        <v>68</v>
      </c>
      <c r="C300" t="s">
        <v>47</v>
      </c>
      <c r="D300" t="s">
        <v>54</v>
      </c>
      <c r="E300" t="s">
        <v>49</v>
      </c>
      <c r="F300">
        <v>593</v>
      </c>
      <c r="G300" t="s">
        <v>55</v>
      </c>
      <c r="H300" t="s">
        <v>55</v>
      </c>
      <c r="I300" t="s">
        <v>50</v>
      </c>
      <c r="J300">
        <v>24</v>
      </c>
      <c r="K300" t="s">
        <v>73</v>
      </c>
      <c r="L300">
        <v>1484</v>
      </c>
      <c r="M300">
        <v>24</v>
      </c>
      <c r="N300">
        <v>-1</v>
      </c>
      <c r="O300">
        <v>0</v>
      </c>
      <c r="P300" t="s">
        <v>52</v>
      </c>
      <c r="Q300" t="s">
        <v>55</v>
      </c>
      <c r="X300" s="7"/>
      <c r="Y300" t="s">
        <v>55</v>
      </c>
      <c r="Z300">
        <v>593</v>
      </c>
      <c r="AA300" t="s">
        <v>55</v>
      </c>
      <c r="AB300">
        <v>738</v>
      </c>
      <c r="AC300">
        <v>174</v>
      </c>
      <c r="AD300" t="s">
        <v>49</v>
      </c>
      <c r="AE300" t="s">
        <v>55</v>
      </c>
      <c r="AF300">
        <v>593</v>
      </c>
      <c r="AG300" t="s">
        <v>55</v>
      </c>
      <c r="AH300">
        <v>2552</v>
      </c>
      <c r="AI300">
        <v>946</v>
      </c>
      <c r="AJ300" t="s">
        <v>49</v>
      </c>
    </row>
    <row r="301" spans="1:36" x14ac:dyDescent="0.3">
      <c r="A301">
        <v>32</v>
      </c>
      <c r="B301" t="s">
        <v>63</v>
      </c>
      <c r="C301" t="s">
        <v>47</v>
      </c>
      <c r="D301" t="s">
        <v>54</v>
      </c>
      <c r="E301" t="s">
        <v>49</v>
      </c>
      <c r="F301">
        <v>759</v>
      </c>
      <c r="G301" t="s">
        <v>55</v>
      </c>
      <c r="H301" t="s">
        <v>49</v>
      </c>
      <c r="I301" t="s">
        <v>50</v>
      </c>
      <c r="J301">
        <v>9</v>
      </c>
      <c r="K301" t="s">
        <v>61</v>
      </c>
      <c r="L301">
        <v>317</v>
      </c>
      <c r="M301">
        <v>5</v>
      </c>
      <c r="N301">
        <v>-1</v>
      </c>
      <c r="O301">
        <v>0</v>
      </c>
      <c r="P301" t="s">
        <v>52</v>
      </c>
      <c r="Q301" t="s">
        <v>55</v>
      </c>
      <c r="X301" s="7"/>
      <c r="Y301" t="s">
        <v>55</v>
      </c>
      <c r="Z301">
        <v>759</v>
      </c>
      <c r="AA301" t="s">
        <v>55</v>
      </c>
      <c r="AB301">
        <v>-839</v>
      </c>
      <c r="AC301">
        <v>251</v>
      </c>
      <c r="AD301" t="s">
        <v>49</v>
      </c>
      <c r="AE301" t="s">
        <v>49</v>
      </c>
      <c r="AF301">
        <v>759</v>
      </c>
      <c r="AG301" t="s">
        <v>55</v>
      </c>
      <c r="AH301">
        <v>-300</v>
      </c>
      <c r="AI301">
        <v>497</v>
      </c>
      <c r="AJ301" t="s">
        <v>49</v>
      </c>
    </row>
    <row r="302" spans="1:36" x14ac:dyDescent="0.3">
      <c r="A302">
        <v>70</v>
      </c>
      <c r="B302" t="s">
        <v>77</v>
      </c>
      <c r="C302" t="s">
        <v>74</v>
      </c>
      <c r="D302" t="s">
        <v>48</v>
      </c>
      <c r="E302" t="s">
        <v>49</v>
      </c>
      <c r="F302">
        <v>4531</v>
      </c>
      <c r="G302" t="s">
        <v>49</v>
      </c>
      <c r="H302" t="s">
        <v>49</v>
      </c>
      <c r="I302" t="s">
        <v>50</v>
      </c>
      <c r="J302">
        <v>18</v>
      </c>
      <c r="K302" t="s">
        <v>56</v>
      </c>
      <c r="L302">
        <v>445</v>
      </c>
      <c r="M302">
        <v>1</v>
      </c>
      <c r="N302">
        <v>-1</v>
      </c>
      <c r="O302">
        <v>0</v>
      </c>
      <c r="P302" t="s">
        <v>52</v>
      </c>
      <c r="Q302" t="s">
        <v>49</v>
      </c>
      <c r="X302" s="7"/>
      <c r="Y302" t="s">
        <v>49</v>
      </c>
      <c r="Z302">
        <v>4531</v>
      </c>
      <c r="AA302" t="s">
        <v>55</v>
      </c>
      <c r="AB302">
        <v>1033</v>
      </c>
      <c r="AC302">
        <v>168</v>
      </c>
      <c r="AD302" t="s">
        <v>49</v>
      </c>
      <c r="AE302" t="s">
        <v>49</v>
      </c>
      <c r="AF302">
        <v>4531</v>
      </c>
      <c r="AG302" t="s">
        <v>55</v>
      </c>
      <c r="AH302">
        <v>255</v>
      </c>
      <c r="AI302">
        <v>55</v>
      </c>
      <c r="AJ302" t="s">
        <v>49</v>
      </c>
    </row>
    <row r="303" spans="1:36" x14ac:dyDescent="0.3">
      <c r="A303">
        <v>65</v>
      </c>
      <c r="B303" t="s">
        <v>77</v>
      </c>
      <c r="C303" t="s">
        <v>74</v>
      </c>
      <c r="D303" t="s">
        <v>48</v>
      </c>
      <c r="E303" t="s">
        <v>49</v>
      </c>
      <c r="F303">
        <v>1840</v>
      </c>
      <c r="G303" t="s">
        <v>49</v>
      </c>
      <c r="H303" t="s">
        <v>49</v>
      </c>
      <c r="I303" t="s">
        <v>50</v>
      </c>
      <c r="J303">
        <v>1</v>
      </c>
      <c r="K303" t="s">
        <v>62</v>
      </c>
      <c r="L303">
        <v>383</v>
      </c>
      <c r="M303">
        <v>2</v>
      </c>
      <c r="N303">
        <v>188</v>
      </c>
      <c r="O303">
        <v>5</v>
      </c>
      <c r="P303" t="s">
        <v>57</v>
      </c>
      <c r="Q303" t="s">
        <v>49</v>
      </c>
      <c r="X303" s="7"/>
      <c r="Y303" t="s">
        <v>49</v>
      </c>
      <c r="Z303">
        <v>1840</v>
      </c>
      <c r="AA303" t="s">
        <v>55</v>
      </c>
      <c r="AB303">
        <v>2567</v>
      </c>
      <c r="AC303">
        <v>6483</v>
      </c>
      <c r="AD303" t="s">
        <v>49</v>
      </c>
      <c r="AE303" t="s">
        <v>49</v>
      </c>
      <c r="AF303">
        <v>1840</v>
      </c>
      <c r="AG303" t="s">
        <v>55</v>
      </c>
      <c r="AH303">
        <v>4365</v>
      </c>
      <c r="AI303">
        <v>-140</v>
      </c>
      <c r="AJ303" t="s">
        <v>49</v>
      </c>
    </row>
    <row r="304" spans="1:36" x14ac:dyDescent="0.3">
      <c r="A304">
        <v>56</v>
      </c>
      <c r="B304" t="s">
        <v>63</v>
      </c>
      <c r="C304" t="s">
        <v>47</v>
      </c>
      <c r="D304" t="s">
        <v>54</v>
      </c>
      <c r="E304" t="s">
        <v>49</v>
      </c>
      <c r="F304">
        <v>345</v>
      </c>
      <c r="G304" t="s">
        <v>55</v>
      </c>
      <c r="H304" t="s">
        <v>49</v>
      </c>
      <c r="I304" t="s">
        <v>78</v>
      </c>
      <c r="J304">
        <v>22</v>
      </c>
      <c r="K304" t="s">
        <v>73</v>
      </c>
      <c r="L304">
        <v>605</v>
      </c>
      <c r="M304">
        <v>1</v>
      </c>
      <c r="N304">
        <v>-1</v>
      </c>
      <c r="O304">
        <v>0</v>
      </c>
      <c r="P304" t="s">
        <v>52</v>
      </c>
      <c r="Q304" t="s">
        <v>49</v>
      </c>
      <c r="X304" s="7"/>
      <c r="Y304" t="s">
        <v>55</v>
      </c>
      <c r="Z304">
        <v>345</v>
      </c>
      <c r="AA304" t="s">
        <v>55</v>
      </c>
      <c r="AB304">
        <v>1584</v>
      </c>
      <c r="AC304">
        <v>1161</v>
      </c>
      <c r="AD304" t="s">
        <v>49</v>
      </c>
      <c r="AE304" t="s">
        <v>49</v>
      </c>
      <c r="AF304">
        <v>345</v>
      </c>
      <c r="AG304" t="s">
        <v>55</v>
      </c>
      <c r="AH304">
        <v>474</v>
      </c>
      <c r="AI304">
        <v>-379</v>
      </c>
      <c r="AJ304" t="s">
        <v>49</v>
      </c>
    </row>
    <row r="305" spans="1:36" x14ac:dyDescent="0.3">
      <c r="A305">
        <v>35</v>
      </c>
      <c r="B305" t="s">
        <v>63</v>
      </c>
      <c r="C305" t="s">
        <v>47</v>
      </c>
      <c r="D305" t="s">
        <v>54</v>
      </c>
      <c r="E305" t="s">
        <v>49</v>
      </c>
      <c r="F305">
        <v>1287</v>
      </c>
      <c r="G305" t="s">
        <v>55</v>
      </c>
      <c r="H305" t="s">
        <v>49</v>
      </c>
      <c r="I305" t="s">
        <v>50</v>
      </c>
      <c r="J305">
        <v>14</v>
      </c>
      <c r="K305" t="s">
        <v>73</v>
      </c>
      <c r="L305">
        <v>330</v>
      </c>
      <c r="M305">
        <v>2</v>
      </c>
      <c r="N305">
        <v>-1</v>
      </c>
      <c r="O305">
        <v>0</v>
      </c>
      <c r="P305" t="s">
        <v>52</v>
      </c>
      <c r="Q305" t="s">
        <v>49</v>
      </c>
      <c r="X305" s="7"/>
      <c r="Y305" t="s">
        <v>55</v>
      </c>
      <c r="Z305">
        <v>1287</v>
      </c>
      <c r="AA305" t="s">
        <v>55</v>
      </c>
      <c r="AB305">
        <v>182</v>
      </c>
      <c r="AC305">
        <v>28</v>
      </c>
      <c r="AD305" t="s">
        <v>49</v>
      </c>
      <c r="AE305" t="s">
        <v>49</v>
      </c>
      <c r="AF305">
        <v>1287</v>
      </c>
      <c r="AG305" t="s">
        <v>55</v>
      </c>
      <c r="AH305">
        <v>80</v>
      </c>
      <c r="AI305">
        <v>-396</v>
      </c>
      <c r="AJ305" t="s">
        <v>49</v>
      </c>
    </row>
    <row r="306" spans="1:36" x14ac:dyDescent="0.3">
      <c r="A306">
        <v>56</v>
      </c>
      <c r="B306" t="s">
        <v>58</v>
      </c>
      <c r="C306" t="s">
        <v>47</v>
      </c>
      <c r="D306" t="s">
        <v>52</v>
      </c>
      <c r="E306" t="s">
        <v>49</v>
      </c>
      <c r="F306">
        <v>353</v>
      </c>
      <c r="G306" t="s">
        <v>49</v>
      </c>
      <c r="H306" t="s">
        <v>55</v>
      </c>
      <c r="I306" t="s">
        <v>50</v>
      </c>
      <c r="J306">
        <v>25</v>
      </c>
      <c r="K306" t="s">
        <v>73</v>
      </c>
      <c r="L306">
        <v>171</v>
      </c>
      <c r="M306">
        <v>2</v>
      </c>
      <c r="N306">
        <v>-1</v>
      </c>
      <c r="O306">
        <v>0</v>
      </c>
      <c r="P306" t="s">
        <v>52</v>
      </c>
      <c r="Q306" t="s">
        <v>49</v>
      </c>
      <c r="X306" s="7"/>
      <c r="Y306" t="s">
        <v>49</v>
      </c>
      <c r="Z306">
        <v>353</v>
      </c>
      <c r="AA306" t="s">
        <v>55</v>
      </c>
      <c r="AB306">
        <v>76</v>
      </c>
      <c r="AC306">
        <v>1430</v>
      </c>
      <c r="AD306" t="s">
        <v>49</v>
      </c>
      <c r="AE306" t="s">
        <v>55</v>
      </c>
      <c r="AF306">
        <v>353</v>
      </c>
      <c r="AG306" t="s">
        <v>55</v>
      </c>
      <c r="AH306">
        <v>6046</v>
      </c>
      <c r="AI306">
        <v>0</v>
      </c>
      <c r="AJ306" t="s">
        <v>49</v>
      </c>
    </row>
    <row r="307" spans="1:36" x14ac:dyDescent="0.3">
      <c r="A307">
        <v>56</v>
      </c>
      <c r="B307" t="s">
        <v>67</v>
      </c>
      <c r="C307" t="s">
        <v>47</v>
      </c>
      <c r="D307" t="s">
        <v>54</v>
      </c>
      <c r="E307" t="s">
        <v>49</v>
      </c>
      <c r="F307">
        <v>205</v>
      </c>
      <c r="G307" t="s">
        <v>49</v>
      </c>
      <c r="H307" t="s">
        <v>55</v>
      </c>
      <c r="I307" t="s">
        <v>50</v>
      </c>
      <c r="J307">
        <v>23</v>
      </c>
      <c r="K307" t="s">
        <v>73</v>
      </c>
      <c r="L307">
        <v>442</v>
      </c>
      <c r="M307">
        <v>2</v>
      </c>
      <c r="N307">
        <v>-1</v>
      </c>
      <c r="O307">
        <v>0</v>
      </c>
      <c r="P307" t="s">
        <v>52</v>
      </c>
      <c r="Q307" t="s">
        <v>49</v>
      </c>
      <c r="X307" s="7"/>
      <c r="Y307" t="s">
        <v>49</v>
      </c>
      <c r="Z307">
        <v>205</v>
      </c>
      <c r="AA307" t="s">
        <v>55</v>
      </c>
      <c r="AB307">
        <v>663</v>
      </c>
      <c r="AC307">
        <v>35</v>
      </c>
      <c r="AD307" t="s">
        <v>49</v>
      </c>
      <c r="AE307" t="s">
        <v>55</v>
      </c>
      <c r="AF307">
        <v>205</v>
      </c>
      <c r="AG307" t="s">
        <v>55</v>
      </c>
      <c r="AH307">
        <v>-154</v>
      </c>
      <c r="AI307">
        <v>733</v>
      </c>
      <c r="AJ307" t="s">
        <v>49</v>
      </c>
    </row>
    <row r="308" spans="1:36" x14ac:dyDescent="0.3">
      <c r="A308">
        <v>49</v>
      </c>
      <c r="B308" t="s">
        <v>68</v>
      </c>
      <c r="C308" t="s">
        <v>47</v>
      </c>
      <c r="D308" t="s">
        <v>54</v>
      </c>
      <c r="E308" t="s">
        <v>49</v>
      </c>
      <c r="F308">
        <v>687</v>
      </c>
      <c r="G308" t="s">
        <v>55</v>
      </c>
      <c r="H308" t="s">
        <v>49</v>
      </c>
      <c r="I308" t="s">
        <v>50</v>
      </c>
      <c r="J308">
        <v>17</v>
      </c>
      <c r="K308" t="s">
        <v>61</v>
      </c>
      <c r="L308">
        <v>772</v>
      </c>
      <c r="M308">
        <v>1</v>
      </c>
      <c r="N308">
        <v>-1</v>
      </c>
      <c r="O308">
        <v>0</v>
      </c>
      <c r="P308" t="s">
        <v>52</v>
      </c>
      <c r="Q308" t="s">
        <v>55</v>
      </c>
      <c r="X308" s="7"/>
      <c r="Y308" t="s">
        <v>55</v>
      </c>
      <c r="Z308">
        <v>687</v>
      </c>
      <c r="AA308" t="s">
        <v>55</v>
      </c>
      <c r="AB308">
        <v>3455</v>
      </c>
      <c r="AC308">
        <v>340</v>
      </c>
      <c r="AD308" t="s">
        <v>49</v>
      </c>
      <c r="AE308" t="s">
        <v>49</v>
      </c>
      <c r="AF308">
        <v>687</v>
      </c>
      <c r="AG308" t="s">
        <v>55</v>
      </c>
      <c r="AH308">
        <v>799</v>
      </c>
      <c r="AI308">
        <v>393</v>
      </c>
      <c r="AJ308" t="s">
        <v>49</v>
      </c>
    </row>
    <row r="309" spans="1:36" x14ac:dyDescent="0.3">
      <c r="A309">
        <v>38</v>
      </c>
      <c r="B309" t="s">
        <v>46</v>
      </c>
      <c r="C309" t="s">
        <v>47</v>
      </c>
      <c r="D309" t="s">
        <v>48</v>
      </c>
      <c r="E309" t="s">
        <v>49</v>
      </c>
      <c r="F309">
        <v>1147</v>
      </c>
      <c r="G309" t="s">
        <v>55</v>
      </c>
      <c r="H309" t="s">
        <v>55</v>
      </c>
      <c r="I309" t="s">
        <v>52</v>
      </c>
      <c r="J309">
        <v>8</v>
      </c>
      <c r="K309" t="s">
        <v>56</v>
      </c>
      <c r="L309">
        <v>249</v>
      </c>
      <c r="M309">
        <v>5</v>
      </c>
      <c r="N309">
        <v>-1</v>
      </c>
      <c r="O309">
        <v>0</v>
      </c>
      <c r="P309" t="s">
        <v>52</v>
      </c>
      <c r="Q309" t="s">
        <v>49</v>
      </c>
      <c r="X309" s="7"/>
      <c r="Y309" t="s">
        <v>55</v>
      </c>
      <c r="Z309">
        <v>1147</v>
      </c>
      <c r="AA309" t="s">
        <v>55</v>
      </c>
      <c r="AB309">
        <v>920</v>
      </c>
      <c r="AC309">
        <v>0</v>
      </c>
      <c r="AD309" t="s">
        <v>49</v>
      </c>
      <c r="AE309" t="s">
        <v>55</v>
      </c>
      <c r="AF309">
        <v>1147</v>
      </c>
      <c r="AG309" t="s">
        <v>55</v>
      </c>
      <c r="AH309">
        <v>-1164</v>
      </c>
      <c r="AI309">
        <v>7290</v>
      </c>
      <c r="AJ309" t="s">
        <v>49</v>
      </c>
    </row>
    <row r="310" spans="1:36" x14ac:dyDescent="0.3">
      <c r="A310">
        <v>35</v>
      </c>
      <c r="B310" t="s">
        <v>58</v>
      </c>
      <c r="C310" t="s">
        <v>47</v>
      </c>
      <c r="D310" t="s">
        <v>60</v>
      </c>
      <c r="E310" t="s">
        <v>49</v>
      </c>
      <c r="F310">
        <v>4286</v>
      </c>
      <c r="G310" t="s">
        <v>55</v>
      </c>
      <c r="H310" t="s">
        <v>49</v>
      </c>
      <c r="I310" t="s">
        <v>52</v>
      </c>
      <c r="J310">
        <v>9</v>
      </c>
      <c r="K310" t="s">
        <v>56</v>
      </c>
      <c r="L310">
        <v>357</v>
      </c>
      <c r="M310">
        <v>1</v>
      </c>
      <c r="N310">
        <v>-1</v>
      </c>
      <c r="O310">
        <v>0</v>
      </c>
      <c r="P310" t="s">
        <v>52</v>
      </c>
      <c r="Q310" t="s">
        <v>49</v>
      </c>
      <c r="X310" s="7"/>
      <c r="Y310" t="s">
        <v>55</v>
      </c>
      <c r="Z310">
        <v>4286</v>
      </c>
      <c r="AA310" t="s">
        <v>55</v>
      </c>
      <c r="AB310">
        <v>0</v>
      </c>
      <c r="AC310">
        <v>874</v>
      </c>
      <c r="AD310" t="s">
        <v>49</v>
      </c>
      <c r="AE310" t="s">
        <v>49</v>
      </c>
      <c r="AF310">
        <v>4286</v>
      </c>
      <c r="AG310" t="s">
        <v>55</v>
      </c>
      <c r="AH310">
        <v>950</v>
      </c>
      <c r="AI310">
        <v>468</v>
      </c>
      <c r="AJ310" t="s">
        <v>49</v>
      </c>
    </row>
    <row r="311" spans="1:36" x14ac:dyDescent="0.3">
      <c r="A311">
        <v>38</v>
      </c>
      <c r="B311" t="s">
        <v>69</v>
      </c>
      <c r="C311" t="s">
        <v>47</v>
      </c>
      <c r="D311" t="s">
        <v>60</v>
      </c>
      <c r="E311" t="s">
        <v>49</v>
      </c>
      <c r="F311">
        <v>605</v>
      </c>
      <c r="G311" t="s">
        <v>49</v>
      </c>
      <c r="H311" t="s">
        <v>49</v>
      </c>
      <c r="I311" t="s">
        <v>50</v>
      </c>
      <c r="J311">
        <v>18</v>
      </c>
      <c r="K311" t="s">
        <v>75</v>
      </c>
      <c r="L311">
        <v>147</v>
      </c>
      <c r="M311">
        <v>2</v>
      </c>
      <c r="N311">
        <v>-1</v>
      </c>
      <c r="O311">
        <v>0</v>
      </c>
      <c r="P311" t="s">
        <v>52</v>
      </c>
      <c r="Q311" t="s">
        <v>49</v>
      </c>
      <c r="X311" s="7"/>
      <c r="Y311" t="s">
        <v>49</v>
      </c>
      <c r="Z311">
        <v>605</v>
      </c>
      <c r="AA311" t="s">
        <v>55</v>
      </c>
      <c r="AB311">
        <v>157</v>
      </c>
      <c r="AC311">
        <v>705</v>
      </c>
      <c r="AD311" t="s">
        <v>49</v>
      </c>
      <c r="AE311" t="s">
        <v>49</v>
      </c>
      <c r="AF311">
        <v>605</v>
      </c>
      <c r="AG311" t="s">
        <v>55</v>
      </c>
      <c r="AH311">
        <v>6217</v>
      </c>
      <c r="AI311">
        <v>0</v>
      </c>
      <c r="AJ311" t="s">
        <v>49</v>
      </c>
    </row>
    <row r="312" spans="1:36" x14ac:dyDescent="0.3">
      <c r="A312">
        <v>49</v>
      </c>
      <c r="B312" t="s">
        <v>63</v>
      </c>
      <c r="C312" t="s">
        <v>47</v>
      </c>
      <c r="D312" t="s">
        <v>54</v>
      </c>
      <c r="E312" t="s">
        <v>49</v>
      </c>
      <c r="F312">
        <v>8545</v>
      </c>
      <c r="G312" t="s">
        <v>55</v>
      </c>
      <c r="H312" t="s">
        <v>55</v>
      </c>
      <c r="I312" t="s">
        <v>50</v>
      </c>
      <c r="J312">
        <v>6</v>
      </c>
      <c r="K312" t="s">
        <v>56</v>
      </c>
      <c r="L312">
        <v>199</v>
      </c>
      <c r="M312">
        <v>7</v>
      </c>
      <c r="N312">
        <v>167</v>
      </c>
      <c r="O312">
        <v>1</v>
      </c>
      <c r="P312" t="s">
        <v>57</v>
      </c>
      <c r="Q312" t="s">
        <v>49</v>
      </c>
      <c r="X312" s="7"/>
      <c r="Y312" t="s">
        <v>55</v>
      </c>
      <c r="Z312">
        <v>8545</v>
      </c>
      <c r="AA312" t="s">
        <v>55</v>
      </c>
      <c r="AB312">
        <v>0</v>
      </c>
      <c r="AC312">
        <v>1033</v>
      </c>
      <c r="AD312" t="s">
        <v>49</v>
      </c>
      <c r="AE312" t="s">
        <v>55</v>
      </c>
      <c r="AF312">
        <v>8545</v>
      </c>
      <c r="AG312" t="s">
        <v>55</v>
      </c>
      <c r="AH312">
        <v>-1310</v>
      </c>
      <c r="AI312">
        <v>3705</v>
      </c>
      <c r="AJ312" t="s">
        <v>49</v>
      </c>
    </row>
    <row r="313" spans="1:36" x14ac:dyDescent="0.3">
      <c r="A313">
        <v>55</v>
      </c>
      <c r="B313" t="s">
        <v>58</v>
      </c>
      <c r="C313" t="s">
        <v>47</v>
      </c>
      <c r="D313" t="s">
        <v>52</v>
      </c>
      <c r="E313" t="s">
        <v>49</v>
      </c>
      <c r="F313">
        <v>559</v>
      </c>
      <c r="G313" t="s">
        <v>49</v>
      </c>
      <c r="H313" t="s">
        <v>49</v>
      </c>
      <c r="I313" t="s">
        <v>50</v>
      </c>
      <c r="J313">
        <v>28</v>
      </c>
      <c r="K313" t="s">
        <v>72</v>
      </c>
      <c r="L313">
        <v>271</v>
      </c>
      <c r="M313">
        <v>2</v>
      </c>
      <c r="N313">
        <v>-1</v>
      </c>
      <c r="O313">
        <v>0</v>
      </c>
      <c r="P313" t="s">
        <v>52</v>
      </c>
      <c r="Q313" t="s">
        <v>49</v>
      </c>
      <c r="X313" s="7"/>
      <c r="Y313" t="s">
        <v>49</v>
      </c>
      <c r="Z313">
        <v>559</v>
      </c>
      <c r="AA313" t="s">
        <v>55</v>
      </c>
      <c r="AB313">
        <v>378</v>
      </c>
      <c r="AC313">
        <v>123</v>
      </c>
      <c r="AD313" t="s">
        <v>49</v>
      </c>
      <c r="AE313" t="s">
        <v>49</v>
      </c>
      <c r="AF313">
        <v>559</v>
      </c>
      <c r="AG313" t="s">
        <v>55</v>
      </c>
      <c r="AH313">
        <v>1063</v>
      </c>
      <c r="AI313">
        <v>9676</v>
      </c>
      <c r="AJ313" t="s">
        <v>49</v>
      </c>
    </row>
    <row r="314" spans="1:36" x14ac:dyDescent="0.3">
      <c r="A314">
        <v>43</v>
      </c>
      <c r="B314" t="s">
        <v>63</v>
      </c>
      <c r="C314" t="s">
        <v>59</v>
      </c>
      <c r="D314" t="s">
        <v>48</v>
      </c>
      <c r="E314" t="s">
        <v>49</v>
      </c>
      <c r="F314">
        <v>2</v>
      </c>
      <c r="G314" t="s">
        <v>55</v>
      </c>
      <c r="H314" t="s">
        <v>49</v>
      </c>
      <c r="I314" t="s">
        <v>50</v>
      </c>
      <c r="J314">
        <v>30</v>
      </c>
      <c r="K314" t="s">
        <v>73</v>
      </c>
      <c r="L314">
        <v>783</v>
      </c>
      <c r="M314">
        <v>3</v>
      </c>
      <c r="N314">
        <v>-1</v>
      </c>
      <c r="O314">
        <v>0</v>
      </c>
      <c r="P314" t="s">
        <v>52</v>
      </c>
      <c r="Q314" t="s">
        <v>49</v>
      </c>
      <c r="X314" s="7"/>
      <c r="Y314" t="s">
        <v>55</v>
      </c>
      <c r="Z314">
        <v>2</v>
      </c>
      <c r="AA314" t="s">
        <v>55</v>
      </c>
      <c r="AB314">
        <v>-228</v>
      </c>
      <c r="AC314">
        <v>8894</v>
      </c>
      <c r="AD314" t="s">
        <v>49</v>
      </c>
      <c r="AE314" t="s">
        <v>49</v>
      </c>
      <c r="AF314">
        <v>2</v>
      </c>
      <c r="AG314" t="s">
        <v>55</v>
      </c>
      <c r="AH314">
        <v>985</v>
      </c>
      <c r="AI314">
        <v>1328</v>
      </c>
      <c r="AJ314" t="s">
        <v>49</v>
      </c>
    </row>
    <row r="315" spans="1:36" x14ac:dyDescent="0.3">
      <c r="A315">
        <v>43</v>
      </c>
      <c r="B315" t="s">
        <v>58</v>
      </c>
      <c r="C315" t="s">
        <v>47</v>
      </c>
      <c r="D315" t="s">
        <v>60</v>
      </c>
      <c r="E315" t="s">
        <v>49</v>
      </c>
      <c r="F315">
        <v>2</v>
      </c>
      <c r="G315" t="s">
        <v>49</v>
      </c>
      <c r="H315" t="s">
        <v>55</v>
      </c>
      <c r="I315" t="s">
        <v>50</v>
      </c>
      <c r="J315">
        <v>20</v>
      </c>
      <c r="K315" t="s">
        <v>70</v>
      </c>
      <c r="L315">
        <v>472</v>
      </c>
      <c r="M315">
        <v>2</v>
      </c>
      <c r="N315">
        <v>-1</v>
      </c>
      <c r="O315">
        <v>0</v>
      </c>
      <c r="P315" t="s">
        <v>52</v>
      </c>
      <c r="Q315" t="s">
        <v>49</v>
      </c>
      <c r="X315" s="7"/>
      <c r="Y315" t="s">
        <v>49</v>
      </c>
      <c r="Z315">
        <v>2</v>
      </c>
      <c r="AA315" t="s">
        <v>55</v>
      </c>
      <c r="AB315">
        <v>1932</v>
      </c>
      <c r="AC315">
        <v>14752</v>
      </c>
      <c r="AD315" t="s">
        <v>49</v>
      </c>
      <c r="AE315" t="s">
        <v>55</v>
      </c>
      <c r="AF315">
        <v>2</v>
      </c>
      <c r="AG315" t="s">
        <v>55</v>
      </c>
      <c r="AH315">
        <v>2926</v>
      </c>
      <c r="AI315">
        <v>8</v>
      </c>
      <c r="AJ315" t="s">
        <v>49</v>
      </c>
    </row>
    <row r="316" spans="1:36" x14ac:dyDescent="0.3">
      <c r="A316">
        <v>25</v>
      </c>
      <c r="B316" t="s">
        <v>69</v>
      </c>
      <c r="C316" t="s">
        <v>59</v>
      </c>
      <c r="D316" t="s">
        <v>60</v>
      </c>
      <c r="E316" t="s">
        <v>49</v>
      </c>
      <c r="F316">
        <v>760</v>
      </c>
      <c r="G316" t="s">
        <v>55</v>
      </c>
      <c r="H316" t="s">
        <v>49</v>
      </c>
      <c r="I316" t="s">
        <v>50</v>
      </c>
      <c r="J316">
        <v>27</v>
      </c>
      <c r="K316" t="s">
        <v>56</v>
      </c>
      <c r="L316">
        <v>223</v>
      </c>
      <c r="M316">
        <v>3</v>
      </c>
      <c r="N316">
        <v>89</v>
      </c>
      <c r="O316">
        <v>2</v>
      </c>
      <c r="P316" t="s">
        <v>57</v>
      </c>
      <c r="Q316" t="s">
        <v>55</v>
      </c>
      <c r="X316" s="7"/>
      <c r="Y316" t="s">
        <v>55</v>
      </c>
      <c r="Z316">
        <v>760</v>
      </c>
      <c r="AA316" t="s">
        <v>55</v>
      </c>
      <c r="AB316">
        <v>1314</v>
      </c>
      <c r="AC316">
        <v>67</v>
      </c>
      <c r="AD316" t="s">
        <v>49</v>
      </c>
      <c r="AE316" t="s">
        <v>49</v>
      </c>
      <c r="AF316">
        <v>760</v>
      </c>
      <c r="AG316" t="s">
        <v>55</v>
      </c>
      <c r="AH316">
        <v>1573</v>
      </c>
      <c r="AI316">
        <v>61</v>
      </c>
      <c r="AJ316" t="s">
        <v>49</v>
      </c>
    </row>
    <row r="317" spans="1:36" x14ac:dyDescent="0.3">
      <c r="A317">
        <v>30</v>
      </c>
      <c r="B317" t="s">
        <v>63</v>
      </c>
      <c r="C317" t="s">
        <v>47</v>
      </c>
      <c r="D317" t="s">
        <v>48</v>
      </c>
      <c r="E317" t="s">
        <v>49</v>
      </c>
      <c r="F317">
        <v>1317</v>
      </c>
      <c r="G317" t="s">
        <v>55</v>
      </c>
      <c r="H317" t="s">
        <v>49</v>
      </c>
      <c r="I317" t="s">
        <v>52</v>
      </c>
      <c r="J317">
        <v>21</v>
      </c>
      <c r="K317" t="s">
        <v>56</v>
      </c>
      <c r="L317">
        <v>395</v>
      </c>
      <c r="M317">
        <v>2</v>
      </c>
      <c r="N317">
        <v>-1</v>
      </c>
      <c r="O317">
        <v>0</v>
      </c>
      <c r="P317" t="s">
        <v>52</v>
      </c>
      <c r="Q317" t="s">
        <v>49</v>
      </c>
      <c r="X317" s="7"/>
      <c r="Y317" t="s">
        <v>55</v>
      </c>
      <c r="Z317">
        <v>1317</v>
      </c>
      <c r="AA317" t="s">
        <v>55</v>
      </c>
      <c r="AB317">
        <v>2914</v>
      </c>
      <c r="AC317">
        <v>39</v>
      </c>
      <c r="AD317" t="s">
        <v>49</v>
      </c>
      <c r="AE317" t="s">
        <v>49</v>
      </c>
      <c r="AF317">
        <v>1317</v>
      </c>
      <c r="AG317" t="s">
        <v>55</v>
      </c>
      <c r="AH317">
        <v>-73</v>
      </c>
      <c r="AI317">
        <v>6613</v>
      </c>
      <c r="AJ317" t="s">
        <v>49</v>
      </c>
    </row>
    <row r="318" spans="1:36" x14ac:dyDescent="0.3">
      <c r="A318">
        <v>46</v>
      </c>
      <c r="B318" t="s">
        <v>63</v>
      </c>
      <c r="C318" t="s">
        <v>47</v>
      </c>
      <c r="D318" t="s">
        <v>54</v>
      </c>
      <c r="E318" t="s">
        <v>49</v>
      </c>
      <c r="F318">
        <v>182</v>
      </c>
      <c r="G318" t="s">
        <v>49</v>
      </c>
      <c r="H318" t="s">
        <v>49</v>
      </c>
      <c r="I318" t="s">
        <v>50</v>
      </c>
      <c r="J318">
        <v>4</v>
      </c>
      <c r="K318" t="s">
        <v>64</v>
      </c>
      <c r="L318">
        <v>56</v>
      </c>
      <c r="M318">
        <v>1</v>
      </c>
      <c r="N318">
        <v>-1</v>
      </c>
      <c r="O318">
        <v>0</v>
      </c>
      <c r="P318" t="s">
        <v>52</v>
      </c>
      <c r="Q318" t="s">
        <v>49</v>
      </c>
      <c r="X318" s="7"/>
      <c r="Y318" t="s">
        <v>49</v>
      </c>
      <c r="Z318">
        <v>182</v>
      </c>
      <c r="AA318" t="s">
        <v>55</v>
      </c>
      <c r="AB318">
        <v>1464</v>
      </c>
      <c r="AC318">
        <v>102</v>
      </c>
      <c r="AD318" t="s">
        <v>49</v>
      </c>
      <c r="AE318" t="s">
        <v>49</v>
      </c>
      <c r="AF318">
        <v>182</v>
      </c>
      <c r="AG318" t="s">
        <v>55</v>
      </c>
      <c r="AH318">
        <v>137</v>
      </c>
      <c r="AI318">
        <v>302</v>
      </c>
      <c r="AJ318" t="s">
        <v>49</v>
      </c>
    </row>
    <row r="319" spans="1:36" x14ac:dyDescent="0.3">
      <c r="A319">
        <v>50</v>
      </c>
      <c r="B319" t="s">
        <v>69</v>
      </c>
      <c r="C319" t="s">
        <v>47</v>
      </c>
      <c r="D319" t="s">
        <v>48</v>
      </c>
      <c r="E319" t="s">
        <v>49</v>
      </c>
      <c r="F319">
        <v>276</v>
      </c>
      <c r="G319" t="s">
        <v>49</v>
      </c>
      <c r="H319" t="s">
        <v>55</v>
      </c>
      <c r="I319" t="s">
        <v>52</v>
      </c>
      <c r="J319">
        <v>17</v>
      </c>
      <c r="K319" t="s">
        <v>62</v>
      </c>
      <c r="L319">
        <v>641</v>
      </c>
      <c r="M319">
        <v>6</v>
      </c>
      <c r="N319">
        <v>-1</v>
      </c>
      <c r="O319">
        <v>0</v>
      </c>
      <c r="P319" t="s">
        <v>52</v>
      </c>
      <c r="Q319" t="s">
        <v>49</v>
      </c>
      <c r="X319" s="7"/>
      <c r="Y319" t="s">
        <v>49</v>
      </c>
      <c r="Z319">
        <v>276</v>
      </c>
      <c r="AA319" t="s">
        <v>55</v>
      </c>
      <c r="AB319">
        <v>-302</v>
      </c>
      <c r="AC319">
        <v>1790</v>
      </c>
      <c r="AD319" t="s">
        <v>49</v>
      </c>
      <c r="AE319" t="s">
        <v>55</v>
      </c>
      <c r="AF319">
        <v>276</v>
      </c>
      <c r="AG319" t="s">
        <v>55</v>
      </c>
      <c r="AH319">
        <v>-121</v>
      </c>
      <c r="AI319">
        <v>1005</v>
      </c>
      <c r="AJ319" t="s">
        <v>49</v>
      </c>
    </row>
    <row r="320" spans="1:36" x14ac:dyDescent="0.3">
      <c r="A320">
        <v>35</v>
      </c>
      <c r="B320" t="s">
        <v>68</v>
      </c>
      <c r="C320" t="s">
        <v>47</v>
      </c>
      <c r="D320" t="s">
        <v>54</v>
      </c>
      <c r="E320" t="s">
        <v>49</v>
      </c>
      <c r="F320">
        <v>2971</v>
      </c>
      <c r="G320" t="s">
        <v>49</v>
      </c>
      <c r="H320" t="s">
        <v>49</v>
      </c>
      <c r="I320" t="s">
        <v>50</v>
      </c>
      <c r="J320">
        <v>4</v>
      </c>
      <c r="K320" t="s">
        <v>56</v>
      </c>
      <c r="L320">
        <v>429</v>
      </c>
      <c r="M320">
        <v>4</v>
      </c>
      <c r="N320">
        <v>164</v>
      </c>
      <c r="O320">
        <v>2</v>
      </c>
      <c r="P320" t="s">
        <v>57</v>
      </c>
      <c r="Q320" t="s">
        <v>55</v>
      </c>
      <c r="X320" s="7"/>
      <c r="Y320" t="s">
        <v>49</v>
      </c>
      <c r="Z320">
        <v>2971</v>
      </c>
      <c r="AA320" t="s">
        <v>55</v>
      </c>
      <c r="AB320">
        <v>2497</v>
      </c>
      <c r="AC320">
        <v>15311</v>
      </c>
      <c r="AD320" t="s">
        <v>49</v>
      </c>
      <c r="AE320" t="s">
        <v>49</v>
      </c>
      <c r="AF320">
        <v>2971</v>
      </c>
      <c r="AG320" t="s">
        <v>55</v>
      </c>
      <c r="AH320">
        <v>1065</v>
      </c>
      <c r="AI320">
        <v>109</v>
      </c>
      <c r="AJ320" t="s">
        <v>49</v>
      </c>
    </row>
    <row r="321" spans="1:36" x14ac:dyDescent="0.3">
      <c r="A321">
        <v>26</v>
      </c>
      <c r="B321" t="s">
        <v>46</v>
      </c>
      <c r="C321" t="s">
        <v>59</v>
      </c>
      <c r="D321" t="s">
        <v>54</v>
      </c>
      <c r="E321" t="s">
        <v>49</v>
      </c>
      <c r="F321">
        <v>1064</v>
      </c>
      <c r="G321" t="s">
        <v>49</v>
      </c>
      <c r="H321" t="s">
        <v>49</v>
      </c>
      <c r="I321" t="s">
        <v>52</v>
      </c>
      <c r="J321">
        <v>31</v>
      </c>
      <c r="K321" t="s">
        <v>56</v>
      </c>
      <c r="L321">
        <v>113</v>
      </c>
      <c r="M321">
        <v>1</v>
      </c>
      <c r="N321">
        <v>-1</v>
      </c>
      <c r="O321">
        <v>0</v>
      </c>
      <c r="P321" t="s">
        <v>52</v>
      </c>
      <c r="Q321" t="s">
        <v>49</v>
      </c>
      <c r="X321" s="7"/>
      <c r="Y321" t="s">
        <v>49</v>
      </c>
      <c r="Z321">
        <v>1064</v>
      </c>
      <c r="AA321" t="s">
        <v>55</v>
      </c>
      <c r="AB321">
        <v>-339</v>
      </c>
      <c r="AC321">
        <v>-635</v>
      </c>
      <c r="AD321" t="s">
        <v>49</v>
      </c>
      <c r="AE321" t="s">
        <v>49</v>
      </c>
      <c r="AF321">
        <v>1064</v>
      </c>
      <c r="AG321" t="s">
        <v>55</v>
      </c>
      <c r="AH321">
        <v>0</v>
      </c>
      <c r="AI321">
        <v>1240</v>
      </c>
      <c r="AJ321" t="s">
        <v>49</v>
      </c>
    </row>
    <row r="322" spans="1:36" x14ac:dyDescent="0.3">
      <c r="A322">
        <v>45</v>
      </c>
      <c r="B322" t="s">
        <v>69</v>
      </c>
      <c r="C322" t="s">
        <v>47</v>
      </c>
      <c r="D322" t="s">
        <v>52</v>
      </c>
      <c r="E322" t="s">
        <v>49</v>
      </c>
      <c r="F322">
        <v>1783</v>
      </c>
      <c r="G322" t="s">
        <v>49</v>
      </c>
      <c r="H322" t="s">
        <v>49</v>
      </c>
      <c r="I322" t="s">
        <v>52</v>
      </c>
      <c r="J322">
        <v>20</v>
      </c>
      <c r="K322" t="s">
        <v>62</v>
      </c>
      <c r="L322">
        <v>11</v>
      </c>
      <c r="M322">
        <v>11</v>
      </c>
      <c r="N322">
        <v>-1</v>
      </c>
      <c r="O322">
        <v>0</v>
      </c>
      <c r="P322" t="s">
        <v>52</v>
      </c>
      <c r="Q322" t="s">
        <v>49</v>
      </c>
      <c r="X322" s="7"/>
      <c r="Y322" t="s">
        <v>49</v>
      </c>
      <c r="Z322">
        <v>1783</v>
      </c>
      <c r="AA322" t="s">
        <v>55</v>
      </c>
      <c r="AB322">
        <v>56</v>
      </c>
      <c r="AC322">
        <v>115</v>
      </c>
      <c r="AD322" t="s">
        <v>49</v>
      </c>
      <c r="AE322" t="s">
        <v>49</v>
      </c>
      <c r="AF322">
        <v>1783</v>
      </c>
      <c r="AG322" t="s">
        <v>55</v>
      </c>
      <c r="AH322">
        <v>285</v>
      </c>
      <c r="AI322">
        <v>2923</v>
      </c>
      <c r="AJ322" t="s">
        <v>49</v>
      </c>
    </row>
    <row r="323" spans="1:36" x14ac:dyDescent="0.3">
      <c r="A323">
        <v>37</v>
      </c>
      <c r="B323" t="s">
        <v>63</v>
      </c>
      <c r="C323" t="s">
        <v>47</v>
      </c>
      <c r="D323" t="s">
        <v>54</v>
      </c>
      <c r="E323" t="s">
        <v>49</v>
      </c>
      <c r="F323">
        <v>-67</v>
      </c>
      <c r="G323" t="s">
        <v>49</v>
      </c>
      <c r="H323" t="s">
        <v>49</v>
      </c>
      <c r="I323" t="s">
        <v>50</v>
      </c>
      <c r="J323">
        <v>2</v>
      </c>
      <c r="K323" t="s">
        <v>64</v>
      </c>
      <c r="L323">
        <v>157</v>
      </c>
      <c r="M323">
        <v>1</v>
      </c>
      <c r="N323">
        <v>-1</v>
      </c>
      <c r="O323">
        <v>0</v>
      </c>
      <c r="P323" t="s">
        <v>52</v>
      </c>
      <c r="Q323" t="s">
        <v>49</v>
      </c>
      <c r="X323" s="7"/>
      <c r="Y323" t="s">
        <v>49</v>
      </c>
      <c r="Z323">
        <v>-67</v>
      </c>
      <c r="AA323" t="s">
        <v>55</v>
      </c>
      <c r="AB323">
        <v>3611</v>
      </c>
      <c r="AC323">
        <v>10786</v>
      </c>
      <c r="AD323" t="s">
        <v>49</v>
      </c>
      <c r="AE323" t="s">
        <v>49</v>
      </c>
      <c r="AF323">
        <v>-67</v>
      </c>
      <c r="AG323" t="s">
        <v>55</v>
      </c>
      <c r="AH323">
        <v>8</v>
      </c>
      <c r="AI323">
        <v>0</v>
      </c>
      <c r="AJ323" t="s">
        <v>49</v>
      </c>
    </row>
    <row r="324" spans="1:36" x14ac:dyDescent="0.3">
      <c r="A324">
        <v>60</v>
      </c>
      <c r="B324" t="s">
        <v>65</v>
      </c>
      <c r="C324" t="s">
        <v>59</v>
      </c>
      <c r="D324" t="s">
        <v>60</v>
      </c>
      <c r="E324" t="s">
        <v>49</v>
      </c>
      <c r="F324">
        <v>179</v>
      </c>
      <c r="G324" t="s">
        <v>49</v>
      </c>
      <c r="H324" t="s">
        <v>55</v>
      </c>
      <c r="I324" t="s">
        <v>50</v>
      </c>
      <c r="J324">
        <v>29</v>
      </c>
      <c r="K324" t="s">
        <v>73</v>
      </c>
      <c r="L324">
        <v>79</v>
      </c>
      <c r="M324">
        <v>4</v>
      </c>
      <c r="N324">
        <v>-1</v>
      </c>
      <c r="O324">
        <v>0</v>
      </c>
      <c r="P324" t="s">
        <v>52</v>
      </c>
      <c r="Q324" t="s">
        <v>49</v>
      </c>
      <c r="X324" s="7"/>
      <c r="Y324" t="s">
        <v>49</v>
      </c>
      <c r="Z324">
        <v>179</v>
      </c>
      <c r="AA324" t="s">
        <v>55</v>
      </c>
      <c r="AB324">
        <v>242</v>
      </c>
      <c r="AC324">
        <v>810</v>
      </c>
      <c r="AD324" t="s">
        <v>49</v>
      </c>
      <c r="AE324" t="s">
        <v>55</v>
      </c>
      <c r="AF324">
        <v>179</v>
      </c>
      <c r="AG324" t="s">
        <v>55</v>
      </c>
      <c r="AH324">
        <v>490</v>
      </c>
      <c r="AI324">
        <v>43</v>
      </c>
      <c r="AJ324" t="s">
        <v>49</v>
      </c>
    </row>
    <row r="325" spans="1:36" x14ac:dyDescent="0.3">
      <c r="A325">
        <v>38</v>
      </c>
      <c r="B325" t="s">
        <v>58</v>
      </c>
      <c r="C325" t="s">
        <v>47</v>
      </c>
      <c r="D325" t="s">
        <v>60</v>
      </c>
      <c r="E325" t="s">
        <v>49</v>
      </c>
      <c r="F325">
        <v>1199</v>
      </c>
      <c r="G325" t="s">
        <v>49</v>
      </c>
      <c r="H325" t="s">
        <v>49</v>
      </c>
      <c r="I325" t="s">
        <v>50</v>
      </c>
      <c r="J325">
        <v>4</v>
      </c>
      <c r="K325" t="s">
        <v>70</v>
      </c>
      <c r="L325">
        <v>178</v>
      </c>
      <c r="M325">
        <v>1</v>
      </c>
      <c r="N325">
        <v>1</v>
      </c>
      <c r="O325">
        <v>1</v>
      </c>
      <c r="P325" t="s">
        <v>79</v>
      </c>
      <c r="Q325" t="s">
        <v>55</v>
      </c>
      <c r="X325" s="7"/>
      <c r="Y325" t="s">
        <v>49</v>
      </c>
      <c r="Z325">
        <v>1199</v>
      </c>
      <c r="AA325" t="s">
        <v>55</v>
      </c>
      <c r="AB325">
        <v>1319</v>
      </c>
      <c r="AC325">
        <v>55</v>
      </c>
      <c r="AD325" t="s">
        <v>49</v>
      </c>
      <c r="AE325" t="s">
        <v>49</v>
      </c>
      <c r="AF325">
        <v>1199</v>
      </c>
      <c r="AG325" t="s">
        <v>55</v>
      </c>
      <c r="AH325">
        <v>664</v>
      </c>
      <c r="AI325">
        <v>288</v>
      </c>
      <c r="AJ325" t="s">
        <v>49</v>
      </c>
    </row>
    <row r="326" spans="1:36" x14ac:dyDescent="0.3">
      <c r="A326">
        <v>47</v>
      </c>
      <c r="B326" t="s">
        <v>63</v>
      </c>
      <c r="C326" t="s">
        <v>47</v>
      </c>
      <c r="D326" t="s">
        <v>48</v>
      </c>
      <c r="E326" t="s">
        <v>49</v>
      </c>
      <c r="F326">
        <v>214</v>
      </c>
      <c r="G326" t="s">
        <v>55</v>
      </c>
      <c r="H326" t="s">
        <v>55</v>
      </c>
      <c r="I326" t="s">
        <v>52</v>
      </c>
      <c r="J326">
        <v>9</v>
      </c>
      <c r="K326" t="s">
        <v>62</v>
      </c>
      <c r="L326">
        <v>168</v>
      </c>
      <c r="M326">
        <v>1</v>
      </c>
      <c r="N326">
        <v>-1</v>
      </c>
      <c r="O326">
        <v>0</v>
      </c>
      <c r="P326" t="s">
        <v>52</v>
      </c>
      <c r="Q326" t="s">
        <v>49</v>
      </c>
      <c r="X326" s="7"/>
      <c r="Y326" t="s">
        <v>55</v>
      </c>
      <c r="Z326">
        <v>214</v>
      </c>
      <c r="AA326" t="s">
        <v>55</v>
      </c>
      <c r="AB326">
        <v>67</v>
      </c>
      <c r="AC326">
        <v>455</v>
      </c>
      <c r="AD326" t="s">
        <v>49</v>
      </c>
      <c r="AE326" t="s">
        <v>55</v>
      </c>
      <c r="AF326">
        <v>214</v>
      </c>
      <c r="AG326" t="s">
        <v>55</v>
      </c>
      <c r="AH326">
        <v>1942</v>
      </c>
      <c r="AI326">
        <v>613</v>
      </c>
      <c r="AJ326" t="s">
        <v>49</v>
      </c>
    </row>
    <row r="327" spans="1:36" x14ac:dyDescent="0.3">
      <c r="A327">
        <v>33</v>
      </c>
      <c r="B327" t="s">
        <v>67</v>
      </c>
      <c r="C327" t="s">
        <v>47</v>
      </c>
      <c r="D327" t="s">
        <v>54</v>
      </c>
      <c r="E327" t="s">
        <v>49</v>
      </c>
      <c r="F327">
        <v>6699</v>
      </c>
      <c r="G327" t="s">
        <v>49</v>
      </c>
      <c r="H327" t="s">
        <v>49</v>
      </c>
      <c r="I327" t="s">
        <v>50</v>
      </c>
      <c r="J327">
        <v>9</v>
      </c>
      <c r="K327" t="s">
        <v>75</v>
      </c>
      <c r="L327">
        <v>425</v>
      </c>
      <c r="M327">
        <v>1</v>
      </c>
      <c r="N327">
        <v>462</v>
      </c>
      <c r="O327">
        <v>1</v>
      </c>
      <c r="P327" t="s">
        <v>57</v>
      </c>
      <c r="Q327" t="s">
        <v>49</v>
      </c>
      <c r="X327" s="7"/>
      <c r="Y327" t="s">
        <v>49</v>
      </c>
      <c r="Z327">
        <v>6699</v>
      </c>
      <c r="AA327" t="s">
        <v>55</v>
      </c>
      <c r="AB327">
        <v>0</v>
      </c>
      <c r="AC327">
        <v>2929</v>
      </c>
      <c r="AD327" t="s">
        <v>49</v>
      </c>
      <c r="AE327" t="s">
        <v>49</v>
      </c>
      <c r="AF327">
        <v>6699</v>
      </c>
      <c r="AG327" t="s">
        <v>55</v>
      </c>
      <c r="AH327">
        <v>255</v>
      </c>
      <c r="AI327">
        <v>6101</v>
      </c>
      <c r="AJ327" t="s">
        <v>49</v>
      </c>
    </row>
    <row r="328" spans="1:36" x14ac:dyDescent="0.3">
      <c r="A328">
        <v>51</v>
      </c>
      <c r="B328" t="s">
        <v>46</v>
      </c>
      <c r="C328" t="s">
        <v>47</v>
      </c>
      <c r="D328" t="s">
        <v>54</v>
      </c>
      <c r="E328" t="s">
        <v>49</v>
      </c>
      <c r="F328">
        <v>1760</v>
      </c>
      <c r="G328" t="s">
        <v>49</v>
      </c>
      <c r="H328" t="s">
        <v>55</v>
      </c>
      <c r="I328" t="s">
        <v>50</v>
      </c>
      <c r="J328">
        <v>19</v>
      </c>
      <c r="K328" t="s">
        <v>75</v>
      </c>
      <c r="L328">
        <v>162</v>
      </c>
      <c r="M328">
        <v>1</v>
      </c>
      <c r="N328">
        <v>-1</v>
      </c>
      <c r="O328">
        <v>0</v>
      </c>
      <c r="P328" t="s">
        <v>52</v>
      </c>
      <c r="Q328" t="s">
        <v>49</v>
      </c>
      <c r="X328" s="7"/>
      <c r="Y328" t="s">
        <v>49</v>
      </c>
      <c r="Z328">
        <v>1760</v>
      </c>
      <c r="AA328" t="s">
        <v>55</v>
      </c>
      <c r="AB328">
        <v>-558</v>
      </c>
      <c r="AC328">
        <v>1092</v>
      </c>
      <c r="AD328" t="s">
        <v>49</v>
      </c>
      <c r="AE328" t="s">
        <v>55</v>
      </c>
      <c r="AF328">
        <v>1760</v>
      </c>
      <c r="AG328" t="s">
        <v>55</v>
      </c>
      <c r="AH328">
        <v>318</v>
      </c>
      <c r="AI328">
        <v>7685</v>
      </c>
      <c r="AJ328" t="s">
        <v>49</v>
      </c>
    </row>
    <row r="329" spans="1:36" x14ac:dyDescent="0.3">
      <c r="A329">
        <v>35</v>
      </c>
      <c r="B329" t="s">
        <v>68</v>
      </c>
      <c r="C329" t="s">
        <v>59</v>
      </c>
      <c r="D329" t="s">
        <v>60</v>
      </c>
      <c r="E329" t="s">
        <v>49</v>
      </c>
      <c r="F329">
        <v>145</v>
      </c>
      <c r="G329" t="s">
        <v>55</v>
      </c>
      <c r="H329" t="s">
        <v>49</v>
      </c>
      <c r="I329" t="s">
        <v>50</v>
      </c>
      <c r="J329">
        <v>18</v>
      </c>
      <c r="K329" t="s">
        <v>73</v>
      </c>
      <c r="L329">
        <v>799</v>
      </c>
      <c r="M329">
        <v>2</v>
      </c>
      <c r="N329">
        <v>-1</v>
      </c>
      <c r="O329">
        <v>0</v>
      </c>
      <c r="P329" t="s">
        <v>52</v>
      </c>
      <c r="Q329" t="s">
        <v>55</v>
      </c>
      <c r="X329" s="7"/>
      <c r="Y329" t="s">
        <v>55</v>
      </c>
      <c r="Z329">
        <v>145</v>
      </c>
      <c r="AA329" t="s">
        <v>55</v>
      </c>
      <c r="AB329">
        <v>361</v>
      </c>
      <c r="AC329">
        <v>3463</v>
      </c>
      <c r="AD329" t="s">
        <v>49</v>
      </c>
      <c r="AE329" t="s">
        <v>49</v>
      </c>
      <c r="AF329">
        <v>145</v>
      </c>
      <c r="AG329" t="s">
        <v>55</v>
      </c>
      <c r="AH329">
        <v>3859</v>
      </c>
      <c r="AI329">
        <v>4515</v>
      </c>
      <c r="AJ329" t="s">
        <v>49</v>
      </c>
    </row>
    <row r="330" spans="1:36" x14ac:dyDescent="0.3">
      <c r="A330">
        <v>35</v>
      </c>
      <c r="B330" t="s">
        <v>46</v>
      </c>
      <c r="C330" t="s">
        <v>47</v>
      </c>
      <c r="D330" t="s">
        <v>54</v>
      </c>
      <c r="E330" t="s">
        <v>49</v>
      </c>
      <c r="F330">
        <v>978</v>
      </c>
      <c r="G330" t="s">
        <v>49</v>
      </c>
      <c r="H330" t="s">
        <v>49</v>
      </c>
      <c r="I330" t="s">
        <v>50</v>
      </c>
      <c r="J330">
        <v>29</v>
      </c>
      <c r="K330" t="s">
        <v>82</v>
      </c>
      <c r="L330">
        <v>1370</v>
      </c>
      <c r="M330">
        <v>3</v>
      </c>
      <c r="N330">
        <v>209</v>
      </c>
      <c r="O330">
        <v>3</v>
      </c>
      <c r="P330" t="s">
        <v>79</v>
      </c>
      <c r="Q330" t="s">
        <v>55</v>
      </c>
      <c r="X330" s="7"/>
      <c r="Y330" t="s">
        <v>49</v>
      </c>
      <c r="Z330">
        <v>978</v>
      </c>
      <c r="AA330" t="s">
        <v>55</v>
      </c>
      <c r="AB330">
        <v>236</v>
      </c>
      <c r="AC330">
        <v>566</v>
      </c>
      <c r="AD330" t="s">
        <v>49</v>
      </c>
      <c r="AE330" t="s">
        <v>49</v>
      </c>
      <c r="AF330">
        <v>978</v>
      </c>
      <c r="AG330" t="s">
        <v>55</v>
      </c>
      <c r="AH330">
        <v>263</v>
      </c>
      <c r="AI330">
        <v>148</v>
      </c>
      <c r="AJ330" t="s">
        <v>49</v>
      </c>
    </row>
    <row r="331" spans="1:36" x14ac:dyDescent="0.3">
      <c r="A331">
        <v>48</v>
      </c>
      <c r="B331" t="s">
        <v>69</v>
      </c>
      <c r="C331" t="s">
        <v>59</v>
      </c>
      <c r="D331" t="s">
        <v>54</v>
      </c>
      <c r="E331" t="s">
        <v>49</v>
      </c>
      <c r="F331">
        <v>1150</v>
      </c>
      <c r="G331" t="s">
        <v>55</v>
      </c>
      <c r="H331" t="s">
        <v>49</v>
      </c>
      <c r="I331" t="s">
        <v>52</v>
      </c>
      <c r="J331">
        <v>28</v>
      </c>
      <c r="K331" t="s">
        <v>56</v>
      </c>
      <c r="L331">
        <v>357</v>
      </c>
      <c r="M331">
        <v>1</v>
      </c>
      <c r="N331">
        <v>-1</v>
      </c>
      <c r="O331">
        <v>0</v>
      </c>
      <c r="P331" t="s">
        <v>52</v>
      </c>
      <c r="Q331" t="s">
        <v>49</v>
      </c>
      <c r="X331" s="7"/>
      <c r="Y331" t="s">
        <v>55</v>
      </c>
      <c r="Z331">
        <v>1150</v>
      </c>
      <c r="AA331" t="s">
        <v>55</v>
      </c>
      <c r="AB331">
        <v>192</v>
      </c>
      <c r="AC331">
        <v>204</v>
      </c>
      <c r="AD331" t="s">
        <v>49</v>
      </c>
      <c r="AE331" t="s">
        <v>49</v>
      </c>
      <c r="AF331">
        <v>1150</v>
      </c>
      <c r="AG331" t="s">
        <v>55</v>
      </c>
      <c r="AH331">
        <v>0</v>
      </c>
      <c r="AI331">
        <v>887</v>
      </c>
      <c r="AJ331" t="s">
        <v>49</v>
      </c>
    </row>
    <row r="332" spans="1:36" x14ac:dyDescent="0.3">
      <c r="A332">
        <v>37</v>
      </c>
      <c r="B332" t="s">
        <v>69</v>
      </c>
      <c r="C332" t="s">
        <v>47</v>
      </c>
      <c r="D332" t="s">
        <v>54</v>
      </c>
      <c r="E332" t="s">
        <v>49</v>
      </c>
      <c r="F332">
        <v>121</v>
      </c>
      <c r="G332" t="s">
        <v>49</v>
      </c>
      <c r="H332" t="s">
        <v>49</v>
      </c>
      <c r="I332" t="s">
        <v>50</v>
      </c>
      <c r="J332">
        <v>22</v>
      </c>
      <c r="K332" t="s">
        <v>73</v>
      </c>
      <c r="L332">
        <v>22</v>
      </c>
      <c r="M332">
        <v>6</v>
      </c>
      <c r="N332">
        <v>-1</v>
      </c>
      <c r="O332">
        <v>0</v>
      </c>
      <c r="P332" t="s">
        <v>52</v>
      </c>
      <c r="Q332" t="s">
        <v>49</v>
      </c>
      <c r="X332" s="7"/>
      <c r="Y332" t="s">
        <v>49</v>
      </c>
      <c r="Z332">
        <v>121</v>
      </c>
      <c r="AA332" t="s">
        <v>55</v>
      </c>
      <c r="AB332">
        <v>38</v>
      </c>
      <c r="AC332">
        <v>480</v>
      </c>
      <c r="AD332" t="s">
        <v>49</v>
      </c>
      <c r="AE332" t="s">
        <v>49</v>
      </c>
      <c r="AF332">
        <v>121</v>
      </c>
      <c r="AG332" t="s">
        <v>55</v>
      </c>
      <c r="AH332">
        <v>18</v>
      </c>
      <c r="AI332">
        <v>3098</v>
      </c>
      <c r="AJ332" t="s">
        <v>49</v>
      </c>
    </row>
    <row r="333" spans="1:36" x14ac:dyDescent="0.3">
      <c r="A333">
        <v>29</v>
      </c>
      <c r="B333" t="s">
        <v>67</v>
      </c>
      <c r="C333" t="s">
        <v>59</v>
      </c>
      <c r="D333" t="s">
        <v>60</v>
      </c>
      <c r="E333" t="s">
        <v>49</v>
      </c>
      <c r="F333">
        <v>828</v>
      </c>
      <c r="G333" t="s">
        <v>55</v>
      </c>
      <c r="H333" t="s">
        <v>49</v>
      </c>
      <c r="I333" t="s">
        <v>50</v>
      </c>
      <c r="J333">
        <v>16</v>
      </c>
      <c r="K333" t="s">
        <v>61</v>
      </c>
      <c r="L333">
        <v>215</v>
      </c>
      <c r="M333">
        <v>3</v>
      </c>
      <c r="N333">
        <v>321</v>
      </c>
      <c r="O333">
        <v>3</v>
      </c>
      <c r="P333" t="s">
        <v>66</v>
      </c>
      <c r="Q333" t="s">
        <v>49</v>
      </c>
      <c r="X333" s="7"/>
      <c r="Y333" t="s">
        <v>55</v>
      </c>
      <c r="Z333">
        <v>828</v>
      </c>
      <c r="AA333" t="s">
        <v>55</v>
      </c>
      <c r="AB333">
        <v>518</v>
      </c>
      <c r="AC333">
        <v>1034</v>
      </c>
      <c r="AD333" t="s">
        <v>49</v>
      </c>
      <c r="AE333" t="s">
        <v>49</v>
      </c>
      <c r="AF333">
        <v>828</v>
      </c>
      <c r="AG333" t="s">
        <v>55</v>
      </c>
      <c r="AH333">
        <v>1412</v>
      </c>
      <c r="AI333">
        <v>744</v>
      </c>
      <c r="AJ333" t="s">
        <v>49</v>
      </c>
    </row>
    <row r="334" spans="1:36" x14ac:dyDescent="0.3">
      <c r="A334">
        <v>34</v>
      </c>
      <c r="B334" t="s">
        <v>69</v>
      </c>
      <c r="C334" t="s">
        <v>47</v>
      </c>
      <c r="D334" t="s">
        <v>54</v>
      </c>
      <c r="E334" t="s">
        <v>49</v>
      </c>
      <c r="F334">
        <v>244</v>
      </c>
      <c r="G334" t="s">
        <v>55</v>
      </c>
      <c r="H334" t="s">
        <v>49</v>
      </c>
      <c r="I334" t="s">
        <v>50</v>
      </c>
      <c r="J334">
        <v>31</v>
      </c>
      <c r="K334" t="s">
        <v>73</v>
      </c>
      <c r="L334">
        <v>56</v>
      </c>
      <c r="M334">
        <v>4</v>
      </c>
      <c r="N334">
        <v>-1</v>
      </c>
      <c r="O334">
        <v>0</v>
      </c>
      <c r="P334" t="s">
        <v>52</v>
      </c>
      <c r="Q334" t="s">
        <v>49</v>
      </c>
      <c r="X334" s="7"/>
      <c r="Y334" t="s">
        <v>55</v>
      </c>
      <c r="Z334">
        <v>244</v>
      </c>
      <c r="AA334" t="s">
        <v>55</v>
      </c>
      <c r="AB334">
        <v>16</v>
      </c>
      <c r="AC334">
        <v>3250</v>
      </c>
      <c r="AD334" t="s">
        <v>49</v>
      </c>
      <c r="AE334" t="s">
        <v>49</v>
      </c>
      <c r="AF334">
        <v>244</v>
      </c>
      <c r="AG334" t="s">
        <v>55</v>
      </c>
      <c r="AH334">
        <v>-1313</v>
      </c>
      <c r="AI334">
        <v>130</v>
      </c>
      <c r="AJ334" t="s">
        <v>49</v>
      </c>
    </row>
    <row r="335" spans="1:36" x14ac:dyDescent="0.3">
      <c r="A335">
        <v>32</v>
      </c>
      <c r="B335" t="s">
        <v>53</v>
      </c>
      <c r="C335" t="s">
        <v>47</v>
      </c>
      <c r="D335" t="s">
        <v>48</v>
      </c>
      <c r="E335" t="s">
        <v>49</v>
      </c>
      <c r="F335">
        <v>228</v>
      </c>
      <c r="G335" t="s">
        <v>55</v>
      </c>
      <c r="H335" t="s">
        <v>49</v>
      </c>
      <c r="I335" t="s">
        <v>50</v>
      </c>
      <c r="J335">
        <v>21</v>
      </c>
      <c r="K335" t="s">
        <v>73</v>
      </c>
      <c r="L335">
        <v>1017</v>
      </c>
      <c r="M335">
        <v>6</v>
      </c>
      <c r="N335">
        <v>-1</v>
      </c>
      <c r="O335">
        <v>0</v>
      </c>
      <c r="P335" t="s">
        <v>52</v>
      </c>
      <c r="Q335" t="s">
        <v>55</v>
      </c>
      <c r="X335" s="7"/>
      <c r="Y335" t="s">
        <v>55</v>
      </c>
      <c r="Z335">
        <v>228</v>
      </c>
      <c r="AA335" t="s">
        <v>55</v>
      </c>
      <c r="AB335">
        <v>-256</v>
      </c>
      <c r="AC335">
        <v>1633</v>
      </c>
      <c r="AD335" t="s">
        <v>49</v>
      </c>
      <c r="AE335" t="s">
        <v>49</v>
      </c>
      <c r="AF335">
        <v>228</v>
      </c>
      <c r="AG335" t="s">
        <v>55</v>
      </c>
      <c r="AH335">
        <v>230</v>
      </c>
      <c r="AI335">
        <v>438</v>
      </c>
      <c r="AJ335" t="s">
        <v>49</v>
      </c>
    </row>
    <row r="336" spans="1:36" x14ac:dyDescent="0.3">
      <c r="A336">
        <v>30</v>
      </c>
      <c r="B336" t="s">
        <v>58</v>
      </c>
      <c r="C336" t="s">
        <v>59</v>
      </c>
      <c r="D336" t="s">
        <v>60</v>
      </c>
      <c r="E336" t="s">
        <v>49</v>
      </c>
      <c r="F336">
        <v>424</v>
      </c>
      <c r="G336" t="s">
        <v>49</v>
      </c>
      <c r="H336" t="s">
        <v>49</v>
      </c>
      <c r="I336" t="s">
        <v>50</v>
      </c>
      <c r="J336">
        <v>16</v>
      </c>
      <c r="K336" t="s">
        <v>61</v>
      </c>
      <c r="L336">
        <v>298</v>
      </c>
      <c r="M336">
        <v>4</v>
      </c>
      <c r="N336">
        <v>-1</v>
      </c>
      <c r="O336">
        <v>0</v>
      </c>
      <c r="P336" t="s">
        <v>52</v>
      </c>
      <c r="Q336" t="s">
        <v>55</v>
      </c>
      <c r="X336" s="7"/>
      <c r="Y336" t="s">
        <v>49</v>
      </c>
      <c r="Z336">
        <v>424</v>
      </c>
      <c r="AA336" t="s">
        <v>55</v>
      </c>
      <c r="AB336">
        <v>108</v>
      </c>
      <c r="AC336">
        <v>3334</v>
      </c>
      <c r="AD336" t="s">
        <v>49</v>
      </c>
      <c r="AE336" t="s">
        <v>49</v>
      </c>
      <c r="AF336">
        <v>424</v>
      </c>
      <c r="AG336" t="s">
        <v>55</v>
      </c>
      <c r="AH336">
        <v>-22</v>
      </c>
      <c r="AI336">
        <v>0</v>
      </c>
      <c r="AJ336" t="s">
        <v>49</v>
      </c>
    </row>
    <row r="337" spans="1:36" x14ac:dyDescent="0.3">
      <c r="A337">
        <v>47</v>
      </c>
      <c r="B337" t="s">
        <v>58</v>
      </c>
      <c r="C337" t="s">
        <v>74</v>
      </c>
      <c r="D337" t="s">
        <v>60</v>
      </c>
      <c r="E337" t="s">
        <v>49</v>
      </c>
      <c r="F337">
        <v>447</v>
      </c>
      <c r="G337" t="s">
        <v>49</v>
      </c>
      <c r="H337" t="s">
        <v>55</v>
      </c>
      <c r="I337" t="s">
        <v>52</v>
      </c>
      <c r="J337">
        <v>7</v>
      </c>
      <c r="K337" t="s">
        <v>56</v>
      </c>
      <c r="L337">
        <v>126</v>
      </c>
      <c r="M337">
        <v>1</v>
      </c>
      <c r="N337">
        <v>-1</v>
      </c>
      <c r="O337">
        <v>0</v>
      </c>
      <c r="P337" t="s">
        <v>52</v>
      </c>
      <c r="Q337" t="s">
        <v>49</v>
      </c>
      <c r="X337" s="7"/>
      <c r="Y337" t="s">
        <v>49</v>
      </c>
      <c r="Z337">
        <v>447</v>
      </c>
      <c r="AA337" t="s">
        <v>55</v>
      </c>
      <c r="AB337">
        <v>0</v>
      </c>
      <c r="AC337">
        <v>66</v>
      </c>
      <c r="AD337" t="s">
        <v>49</v>
      </c>
      <c r="AE337" t="s">
        <v>55</v>
      </c>
      <c r="AF337">
        <v>447</v>
      </c>
      <c r="AG337" t="s">
        <v>55</v>
      </c>
      <c r="AH337">
        <v>3726</v>
      </c>
      <c r="AI337">
        <v>322</v>
      </c>
      <c r="AJ337" t="s">
        <v>49</v>
      </c>
    </row>
    <row r="338" spans="1:36" x14ac:dyDescent="0.3">
      <c r="A338">
        <v>33</v>
      </c>
      <c r="B338" t="s">
        <v>63</v>
      </c>
      <c r="C338" t="s">
        <v>47</v>
      </c>
      <c r="D338" t="s">
        <v>48</v>
      </c>
      <c r="E338" t="s">
        <v>49</v>
      </c>
      <c r="F338">
        <v>-195</v>
      </c>
      <c r="G338" t="s">
        <v>49</v>
      </c>
      <c r="H338" t="s">
        <v>49</v>
      </c>
      <c r="I338" t="s">
        <v>52</v>
      </c>
      <c r="J338">
        <v>20</v>
      </c>
      <c r="K338" t="s">
        <v>80</v>
      </c>
      <c r="L338">
        <v>9</v>
      </c>
      <c r="M338">
        <v>1</v>
      </c>
      <c r="N338">
        <v>-1</v>
      </c>
      <c r="O338">
        <v>0</v>
      </c>
      <c r="P338" t="s">
        <v>52</v>
      </c>
      <c r="Q338" t="s">
        <v>49</v>
      </c>
      <c r="X338" s="7"/>
      <c r="Y338" t="s">
        <v>49</v>
      </c>
      <c r="Z338">
        <v>-195</v>
      </c>
      <c r="AA338" t="s">
        <v>55</v>
      </c>
      <c r="AB338">
        <v>201</v>
      </c>
      <c r="AC338">
        <v>2643</v>
      </c>
      <c r="AD338" t="s">
        <v>49</v>
      </c>
      <c r="AE338" t="s">
        <v>49</v>
      </c>
      <c r="AF338">
        <v>-195</v>
      </c>
      <c r="AG338" t="s">
        <v>55</v>
      </c>
      <c r="AH338">
        <v>3554</v>
      </c>
      <c r="AI338">
        <v>186</v>
      </c>
      <c r="AJ338" t="s">
        <v>49</v>
      </c>
    </row>
    <row r="339" spans="1:36" x14ac:dyDescent="0.3">
      <c r="A339">
        <v>33</v>
      </c>
      <c r="B339" t="s">
        <v>58</v>
      </c>
      <c r="C339" t="s">
        <v>59</v>
      </c>
      <c r="D339" t="s">
        <v>60</v>
      </c>
      <c r="E339" t="s">
        <v>49</v>
      </c>
      <c r="F339">
        <v>1410</v>
      </c>
      <c r="G339" t="s">
        <v>55</v>
      </c>
      <c r="H339" t="s">
        <v>49</v>
      </c>
      <c r="I339" t="s">
        <v>50</v>
      </c>
      <c r="J339">
        <v>5</v>
      </c>
      <c r="K339" t="s">
        <v>64</v>
      </c>
      <c r="L339">
        <v>8</v>
      </c>
      <c r="M339">
        <v>1</v>
      </c>
      <c r="N339">
        <v>254</v>
      </c>
      <c r="O339">
        <v>5</v>
      </c>
      <c r="P339" t="s">
        <v>57</v>
      </c>
      <c r="Q339" t="s">
        <v>49</v>
      </c>
      <c r="X339" s="7"/>
      <c r="Y339" t="s">
        <v>55</v>
      </c>
      <c r="Z339">
        <v>1410</v>
      </c>
      <c r="AA339" t="s">
        <v>55</v>
      </c>
      <c r="AB339">
        <v>-49</v>
      </c>
      <c r="AC339">
        <v>1</v>
      </c>
      <c r="AD339" t="s">
        <v>49</v>
      </c>
      <c r="AE339" t="s">
        <v>49</v>
      </c>
      <c r="AF339">
        <v>1410</v>
      </c>
      <c r="AG339" t="s">
        <v>55</v>
      </c>
      <c r="AH339">
        <v>425</v>
      </c>
      <c r="AI339">
        <v>3810</v>
      </c>
      <c r="AJ339" t="s">
        <v>49</v>
      </c>
    </row>
    <row r="340" spans="1:36" x14ac:dyDescent="0.3">
      <c r="A340">
        <v>63</v>
      </c>
      <c r="B340" t="s">
        <v>77</v>
      </c>
      <c r="C340" t="s">
        <v>47</v>
      </c>
      <c r="D340" t="s">
        <v>48</v>
      </c>
      <c r="E340" t="s">
        <v>49</v>
      </c>
      <c r="F340">
        <v>1084</v>
      </c>
      <c r="G340" t="s">
        <v>49</v>
      </c>
      <c r="H340" t="s">
        <v>49</v>
      </c>
      <c r="I340" t="s">
        <v>50</v>
      </c>
      <c r="J340">
        <v>14</v>
      </c>
      <c r="K340" t="s">
        <v>51</v>
      </c>
      <c r="L340">
        <v>201</v>
      </c>
      <c r="M340">
        <v>1</v>
      </c>
      <c r="N340">
        <v>183</v>
      </c>
      <c r="O340">
        <v>1</v>
      </c>
      <c r="P340" t="s">
        <v>79</v>
      </c>
      <c r="Q340" t="s">
        <v>49</v>
      </c>
      <c r="X340" s="7"/>
      <c r="Y340" t="s">
        <v>49</v>
      </c>
      <c r="Z340">
        <v>1084</v>
      </c>
      <c r="AA340" t="s">
        <v>55</v>
      </c>
      <c r="AB340">
        <v>1413</v>
      </c>
      <c r="AC340">
        <v>65</v>
      </c>
      <c r="AD340" t="s">
        <v>49</v>
      </c>
      <c r="AE340" t="s">
        <v>49</v>
      </c>
      <c r="AF340">
        <v>1084</v>
      </c>
      <c r="AG340" t="s">
        <v>55</v>
      </c>
      <c r="AH340">
        <v>282</v>
      </c>
      <c r="AI340">
        <v>0</v>
      </c>
      <c r="AJ340" t="s">
        <v>49</v>
      </c>
    </row>
    <row r="341" spans="1:36" x14ac:dyDescent="0.3">
      <c r="A341">
        <v>51</v>
      </c>
      <c r="B341" t="s">
        <v>65</v>
      </c>
      <c r="C341" t="s">
        <v>74</v>
      </c>
      <c r="D341" t="s">
        <v>48</v>
      </c>
      <c r="E341" t="s">
        <v>49</v>
      </c>
      <c r="F341">
        <v>10924</v>
      </c>
      <c r="G341" t="s">
        <v>49</v>
      </c>
      <c r="H341" t="s">
        <v>49</v>
      </c>
      <c r="I341" t="s">
        <v>50</v>
      </c>
      <c r="J341">
        <v>6</v>
      </c>
      <c r="K341" t="s">
        <v>56</v>
      </c>
      <c r="L341">
        <v>106</v>
      </c>
      <c r="M341">
        <v>2</v>
      </c>
      <c r="N341">
        <v>-1</v>
      </c>
      <c r="O341">
        <v>0</v>
      </c>
      <c r="P341" t="s">
        <v>52</v>
      </c>
      <c r="Q341" t="s">
        <v>49</v>
      </c>
      <c r="X341" s="7"/>
      <c r="Y341" t="s">
        <v>49</v>
      </c>
      <c r="Z341">
        <v>10924</v>
      </c>
      <c r="AA341" t="s">
        <v>55</v>
      </c>
      <c r="AB341">
        <v>264</v>
      </c>
      <c r="AC341">
        <v>233</v>
      </c>
      <c r="AD341" t="s">
        <v>49</v>
      </c>
      <c r="AE341" t="s">
        <v>49</v>
      </c>
      <c r="AF341">
        <v>10924</v>
      </c>
      <c r="AG341" t="s">
        <v>55</v>
      </c>
      <c r="AH341">
        <v>0</v>
      </c>
      <c r="AI341">
        <v>4380</v>
      </c>
      <c r="AJ341" t="s">
        <v>49</v>
      </c>
    </row>
    <row r="342" spans="1:36" x14ac:dyDescent="0.3">
      <c r="A342">
        <v>41</v>
      </c>
      <c r="B342" t="s">
        <v>58</v>
      </c>
      <c r="C342" t="s">
        <v>47</v>
      </c>
      <c r="D342" t="s">
        <v>60</v>
      </c>
      <c r="E342" t="s">
        <v>49</v>
      </c>
      <c r="F342">
        <v>832</v>
      </c>
      <c r="G342" t="s">
        <v>55</v>
      </c>
      <c r="H342" t="s">
        <v>55</v>
      </c>
      <c r="I342" t="s">
        <v>50</v>
      </c>
      <c r="J342">
        <v>21</v>
      </c>
      <c r="K342" t="s">
        <v>75</v>
      </c>
      <c r="L342">
        <v>164</v>
      </c>
      <c r="M342">
        <v>1</v>
      </c>
      <c r="N342">
        <v>176</v>
      </c>
      <c r="O342">
        <v>1</v>
      </c>
      <c r="P342" t="s">
        <v>57</v>
      </c>
      <c r="Q342" t="s">
        <v>49</v>
      </c>
      <c r="X342" s="7"/>
      <c r="Y342" t="s">
        <v>55</v>
      </c>
      <c r="Z342">
        <v>832</v>
      </c>
      <c r="AA342" t="s">
        <v>55</v>
      </c>
      <c r="AB342">
        <v>54</v>
      </c>
      <c r="AC342">
        <v>817</v>
      </c>
      <c r="AD342" t="s">
        <v>49</v>
      </c>
      <c r="AE342" t="s">
        <v>55</v>
      </c>
      <c r="AF342">
        <v>832</v>
      </c>
      <c r="AG342" t="s">
        <v>55</v>
      </c>
      <c r="AH342">
        <v>-478</v>
      </c>
      <c r="AI342">
        <v>755</v>
      </c>
      <c r="AJ342" t="s">
        <v>49</v>
      </c>
    </row>
    <row r="343" spans="1:36" x14ac:dyDescent="0.3">
      <c r="A343">
        <v>56</v>
      </c>
      <c r="B343" t="s">
        <v>77</v>
      </c>
      <c r="C343" t="s">
        <v>47</v>
      </c>
      <c r="D343" t="s">
        <v>60</v>
      </c>
      <c r="E343" t="s">
        <v>49</v>
      </c>
      <c r="F343">
        <v>478</v>
      </c>
      <c r="G343" t="s">
        <v>49</v>
      </c>
      <c r="H343" t="s">
        <v>49</v>
      </c>
      <c r="I343" t="s">
        <v>50</v>
      </c>
      <c r="J343">
        <v>5</v>
      </c>
      <c r="K343" t="s">
        <v>64</v>
      </c>
      <c r="L343">
        <v>97</v>
      </c>
      <c r="M343">
        <v>1</v>
      </c>
      <c r="N343">
        <v>-1</v>
      </c>
      <c r="O343">
        <v>0</v>
      </c>
      <c r="P343" t="s">
        <v>52</v>
      </c>
      <c r="Q343" t="s">
        <v>49</v>
      </c>
      <c r="X343" s="7"/>
      <c r="Y343" t="s">
        <v>49</v>
      </c>
      <c r="Z343">
        <v>478</v>
      </c>
      <c r="AA343" t="s">
        <v>55</v>
      </c>
      <c r="AB343">
        <v>12519</v>
      </c>
      <c r="AC343">
        <v>414</v>
      </c>
      <c r="AD343" t="s">
        <v>49</v>
      </c>
      <c r="AE343" t="s">
        <v>49</v>
      </c>
      <c r="AF343">
        <v>478</v>
      </c>
      <c r="AG343" t="s">
        <v>55</v>
      </c>
      <c r="AH343">
        <v>523</v>
      </c>
      <c r="AI343">
        <v>2070</v>
      </c>
      <c r="AJ343" t="s">
        <v>49</v>
      </c>
    </row>
    <row r="344" spans="1:36" x14ac:dyDescent="0.3">
      <c r="A344">
        <v>60</v>
      </c>
      <c r="B344" t="s">
        <v>58</v>
      </c>
      <c r="C344" t="s">
        <v>59</v>
      </c>
      <c r="D344" t="s">
        <v>60</v>
      </c>
      <c r="E344" t="s">
        <v>49</v>
      </c>
      <c r="F344">
        <v>0</v>
      </c>
      <c r="G344" t="s">
        <v>49</v>
      </c>
      <c r="H344" t="s">
        <v>55</v>
      </c>
      <c r="I344" t="s">
        <v>50</v>
      </c>
      <c r="J344">
        <v>23</v>
      </c>
      <c r="K344" t="s">
        <v>73</v>
      </c>
      <c r="L344">
        <v>151</v>
      </c>
      <c r="M344">
        <v>1</v>
      </c>
      <c r="N344">
        <v>-1</v>
      </c>
      <c r="O344">
        <v>0</v>
      </c>
      <c r="P344" t="s">
        <v>52</v>
      </c>
      <c r="Q344" t="s">
        <v>49</v>
      </c>
      <c r="X344" s="7"/>
      <c r="Y344" t="s">
        <v>49</v>
      </c>
      <c r="Z344">
        <v>0</v>
      </c>
      <c r="AA344" t="s">
        <v>55</v>
      </c>
      <c r="AB344">
        <v>0</v>
      </c>
      <c r="AC344">
        <v>350</v>
      </c>
      <c r="AD344" t="s">
        <v>49</v>
      </c>
      <c r="AE344" t="s">
        <v>55</v>
      </c>
      <c r="AF344">
        <v>0</v>
      </c>
      <c r="AG344" t="s">
        <v>55</v>
      </c>
      <c r="AH344">
        <v>497</v>
      </c>
      <c r="AI344">
        <v>999</v>
      </c>
      <c r="AJ344" t="s">
        <v>49</v>
      </c>
    </row>
    <row r="345" spans="1:36" x14ac:dyDescent="0.3">
      <c r="A345">
        <v>41</v>
      </c>
      <c r="B345" t="s">
        <v>65</v>
      </c>
      <c r="C345" t="s">
        <v>59</v>
      </c>
      <c r="D345" t="s">
        <v>60</v>
      </c>
      <c r="E345" t="s">
        <v>49</v>
      </c>
      <c r="F345">
        <v>3950</v>
      </c>
      <c r="G345" t="s">
        <v>55</v>
      </c>
      <c r="H345" t="s">
        <v>49</v>
      </c>
      <c r="I345" t="s">
        <v>52</v>
      </c>
      <c r="J345">
        <v>30</v>
      </c>
      <c r="K345" t="s">
        <v>56</v>
      </c>
      <c r="L345">
        <v>96</v>
      </c>
      <c r="M345">
        <v>2</v>
      </c>
      <c r="N345">
        <v>-1</v>
      </c>
      <c r="O345">
        <v>0</v>
      </c>
      <c r="P345" t="s">
        <v>52</v>
      </c>
      <c r="Q345" t="s">
        <v>49</v>
      </c>
      <c r="X345" s="7"/>
      <c r="Y345" t="s">
        <v>55</v>
      </c>
      <c r="Z345">
        <v>3950</v>
      </c>
      <c r="AA345" t="s">
        <v>55</v>
      </c>
      <c r="AB345">
        <v>88</v>
      </c>
      <c r="AC345">
        <v>3</v>
      </c>
      <c r="AD345" t="s">
        <v>49</v>
      </c>
      <c r="AE345" t="s">
        <v>49</v>
      </c>
      <c r="AF345">
        <v>3950</v>
      </c>
      <c r="AG345" t="s">
        <v>55</v>
      </c>
      <c r="AH345">
        <v>18</v>
      </c>
      <c r="AI345">
        <v>1076</v>
      </c>
      <c r="AJ345" t="s">
        <v>49</v>
      </c>
    </row>
    <row r="346" spans="1:36" x14ac:dyDescent="0.3">
      <c r="A346">
        <v>37</v>
      </c>
      <c r="B346" t="s">
        <v>58</v>
      </c>
      <c r="C346" t="s">
        <v>59</v>
      </c>
      <c r="D346" t="s">
        <v>52</v>
      </c>
      <c r="E346" t="s">
        <v>49</v>
      </c>
      <c r="F346">
        <v>504</v>
      </c>
      <c r="G346" t="s">
        <v>55</v>
      </c>
      <c r="H346" t="s">
        <v>49</v>
      </c>
      <c r="I346" t="s">
        <v>50</v>
      </c>
      <c r="J346">
        <v>16</v>
      </c>
      <c r="K346" t="s">
        <v>61</v>
      </c>
      <c r="L346">
        <v>555</v>
      </c>
      <c r="M346">
        <v>1</v>
      </c>
      <c r="N346">
        <v>-1</v>
      </c>
      <c r="O346">
        <v>0</v>
      </c>
      <c r="P346" t="s">
        <v>52</v>
      </c>
      <c r="Q346" t="s">
        <v>49</v>
      </c>
      <c r="X346" s="7"/>
      <c r="Y346" t="s">
        <v>55</v>
      </c>
      <c r="Z346">
        <v>504</v>
      </c>
      <c r="AA346" t="s">
        <v>55</v>
      </c>
      <c r="AB346">
        <v>1020</v>
      </c>
      <c r="AC346">
        <v>159</v>
      </c>
      <c r="AD346" t="s">
        <v>49</v>
      </c>
      <c r="AE346" t="s">
        <v>49</v>
      </c>
      <c r="AF346">
        <v>504</v>
      </c>
      <c r="AG346" t="s">
        <v>55</v>
      </c>
      <c r="AH346">
        <v>174</v>
      </c>
      <c r="AI346">
        <v>502</v>
      </c>
      <c r="AJ346" t="s">
        <v>49</v>
      </c>
    </row>
    <row r="347" spans="1:36" x14ac:dyDescent="0.3">
      <c r="A347">
        <v>36</v>
      </c>
      <c r="B347" t="s">
        <v>63</v>
      </c>
      <c r="C347" t="s">
        <v>59</v>
      </c>
      <c r="D347" t="s">
        <v>54</v>
      </c>
      <c r="E347" t="s">
        <v>49</v>
      </c>
      <c r="F347">
        <v>219</v>
      </c>
      <c r="G347" t="s">
        <v>55</v>
      </c>
      <c r="H347" t="s">
        <v>55</v>
      </c>
      <c r="I347" t="s">
        <v>50</v>
      </c>
      <c r="J347">
        <v>11</v>
      </c>
      <c r="K347" t="s">
        <v>56</v>
      </c>
      <c r="L347">
        <v>270</v>
      </c>
      <c r="M347">
        <v>2</v>
      </c>
      <c r="N347">
        <v>347</v>
      </c>
      <c r="O347">
        <v>1</v>
      </c>
      <c r="P347" t="s">
        <v>57</v>
      </c>
      <c r="Q347" t="s">
        <v>49</v>
      </c>
      <c r="X347" s="7"/>
      <c r="Y347" t="s">
        <v>55</v>
      </c>
      <c r="Z347">
        <v>219</v>
      </c>
      <c r="AA347" t="s">
        <v>55</v>
      </c>
      <c r="AB347">
        <v>342</v>
      </c>
      <c r="AC347">
        <v>0</v>
      </c>
      <c r="AD347" t="s">
        <v>49</v>
      </c>
      <c r="AE347" t="s">
        <v>55</v>
      </c>
      <c r="AF347">
        <v>219</v>
      </c>
      <c r="AG347" t="s">
        <v>55</v>
      </c>
      <c r="AH347">
        <v>3107</v>
      </c>
      <c r="AI347">
        <v>1216</v>
      </c>
      <c r="AJ347" t="s">
        <v>49</v>
      </c>
    </row>
    <row r="348" spans="1:36" x14ac:dyDescent="0.3">
      <c r="A348">
        <v>57</v>
      </c>
      <c r="B348" t="s">
        <v>58</v>
      </c>
      <c r="C348" t="s">
        <v>47</v>
      </c>
      <c r="D348" t="s">
        <v>60</v>
      </c>
      <c r="E348" t="s">
        <v>49</v>
      </c>
      <c r="F348">
        <v>1602</v>
      </c>
      <c r="G348" t="s">
        <v>49</v>
      </c>
      <c r="H348" t="s">
        <v>49</v>
      </c>
      <c r="I348" t="s">
        <v>50</v>
      </c>
      <c r="J348">
        <v>29</v>
      </c>
      <c r="K348" t="s">
        <v>73</v>
      </c>
      <c r="L348">
        <v>339</v>
      </c>
      <c r="M348">
        <v>3</v>
      </c>
      <c r="N348">
        <v>-1</v>
      </c>
      <c r="O348">
        <v>0</v>
      </c>
      <c r="P348" t="s">
        <v>52</v>
      </c>
      <c r="Q348" t="s">
        <v>49</v>
      </c>
      <c r="X348" s="7"/>
      <c r="Y348" t="s">
        <v>49</v>
      </c>
      <c r="Z348">
        <v>1602</v>
      </c>
      <c r="AA348" t="s">
        <v>55</v>
      </c>
      <c r="AB348">
        <v>14</v>
      </c>
      <c r="AC348">
        <v>279</v>
      </c>
      <c r="AD348" t="s">
        <v>49</v>
      </c>
      <c r="AE348" t="s">
        <v>49</v>
      </c>
      <c r="AF348">
        <v>1602</v>
      </c>
      <c r="AG348" t="s">
        <v>55</v>
      </c>
      <c r="AH348">
        <v>778</v>
      </c>
      <c r="AI348">
        <v>876</v>
      </c>
      <c r="AJ348" t="s">
        <v>49</v>
      </c>
    </row>
    <row r="349" spans="1:36" x14ac:dyDescent="0.3">
      <c r="A349">
        <v>55</v>
      </c>
      <c r="B349" t="s">
        <v>58</v>
      </c>
      <c r="C349" t="s">
        <v>47</v>
      </c>
      <c r="D349" t="s">
        <v>48</v>
      </c>
      <c r="E349" t="s">
        <v>49</v>
      </c>
      <c r="F349">
        <v>2587</v>
      </c>
      <c r="G349" t="s">
        <v>49</v>
      </c>
      <c r="H349" t="s">
        <v>49</v>
      </c>
      <c r="I349" t="s">
        <v>50</v>
      </c>
      <c r="J349">
        <v>4</v>
      </c>
      <c r="K349" t="s">
        <v>80</v>
      </c>
      <c r="L349">
        <v>328</v>
      </c>
      <c r="M349">
        <v>2</v>
      </c>
      <c r="N349">
        <v>94</v>
      </c>
      <c r="O349">
        <v>2</v>
      </c>
      <c r="P349" t="s">
        <v>79</v>
      </c>
      <c r="Q349" t="s">
        <v>55</v>
      </c>
      <c r="X349" s="7"/>
      <c r="Y349" t="s">
        <v>49</v>
      </c>
      <c r="Z349">
        <v>2587</v>
      </c>
      <c r="AA349" t="s">
        <v>55</v>
      </c>
      <c r="AB349">
        <v>1161</v>
      </c>
      <c r="AC349">
        <v>1405</v>
      </c>
      <c r="AD349" t="s">
        <v>49</v>
      </c>
      <c r="AE349" t="s">
        <v>49</v>
      </c>
      <c r="AF349">
        <v>2587</v>
      </c>
      <c r="AG349" t="s">
        <v>55</v>
      </c>
      <c r="AH349">
        <v>236</v>
      </c>
      <c r="AI349">
        <v>342</v>
      </c>
      <c r="AJ349" t="s">
        <v>49</v>
      </c>
    </row>
    <row r="350" spans="1:36" x14ac:dyDescent="0.3">
      <c r="A350">
        <v>44</v>
      </c>
      <c r="B350" t="s">
        <v>69</v>
      </c>
      <c r="C350" t="s">
        <v>47</v>
      </c>
      <c r="D350" t="s">
        <v>54</v>
      </c>
      <c r="E350" t="s">
        <v>49</v>
      </c>
      <c r="F350">
        <v>0</v>
      </c>
      <c r="G350" t="s">
        <v>55</v>
      </c>
      <c r="H350" t="s">
        <v>55</v>
      </c>
      <c r="I350" t="s">
        <v>52</v>
      </c>
      <c r="J350">
        <v>16</v>
      </c>
      <c r="K350" t="s">
        <v>56</v>
      </c>
      <c r="L350">
        <v>159</v>
      </c>
      <c r="M350">
        <v>1</v>
      </c>
      <c r="N350">
        <v>-1</v>
      </c>
      <c r="O350">
        <v>0</v>
      </c>
      <c r="P350" t="s">
        <v>52</v>
      </c>
      <c r="Q350" t="s">
        <v>49</v>
      </c>
      <c r="X350" s="7"/>
      <c r="Y350" t="s">
        <v>55</v>
      </c>
      <c r="Z350">
        <v>0</v>
      </c>
      <c r="AA350" t="s">
        <v>55</v>
      </c>
      <c r="AB350">
        <v>-45</v>
      </c>
      <c r="AC350">
        <v>792</v>
      </c>
      <c r="AD350" t="s">
        <v>49</v>
      </c>
      <c r="AE350" t="s">
        <v>55</v>
      </c>
      <c r="AF350">
        <v>0</v>
      </c>
      <c r="AG350" t="s">
        <v>55</v>
      </c>
      <c r="AH350">
        <v>-50</v>
      </c>
      <c r="AI350">
        <v>950</v>
      </c>
      <c r="AJ350" t="s">
        <v>49</v>
      </c>
    </row>
    <row r="351" spans="1:36" x14ac:dyDescent="0.3">
      <c r="A351">
        <v>47</v>
      </c>
      <c r="B351" t="s">
        <v>65</v>
      </c>
      <c r="C351" t="s">
        <v>47</v>
      </c>
      <c r="D351" t="s">
        <v>60</v>
      </c>
      <c r="E351" t="s">
        <v>49</v>
      </c>
      <c r="F351">
        <v>2303</v>
      </c>
      <c r="G351" t="s">
        <v>55</v>
      </c>
      <c r="H351" t="s">
        <v>49</v>
      </c>
      <c r="I351" t="s">
        <v>50</v>
      </c>
      <c r="J351">
        <v>6</v>
      </c>
      <c r="K351" t="s">
        <v>56</v>
      </c>
      <c r="L351">
        <v>323</v>
      </c>
      <c r="M351">
        <v>2</v>
      </c>
      <c r="N351">
        <v>364</v>
      </c>
      <c r="O351">
        <v>1</v>
      </c>
      <c r="P351" t="s">
        <v>57</v>
      </c>
      <c r="Q351" t="s">
        <v>49</v>
      </c>
      <c r="X351" s="7"/>
      <c r="Y351" t="s">
        <v>55</v>
      </c>
      <c r="Z351">
        <v>2303</v>
      </c>
      <c r="AA351" t="s">
        <v>55</v>
      </c>
      <c r="AB351">
        <v>231</v>
      </c>
      <c r="AC351">
        <v>111</v>
      </c>
      <c r="AD351" t="s">
        <v>49</v>
      </c>
      <c r="AE351" t="s">
        <v>49</v>
      </c>
      <c r="AF351">
        <v>2303</v>
      </c>
      <c r="AG351" t="s">
        <v>55</v>
      </c>
      <c r="AH351">
        <v>46</v>
      </c>
      <c r="AI351">
        <v>3825</v>
      </c>
      <c r="AJ351" t="s">
        <v>49</v>
      </c>
    </row>
    <row r="352" spans="1:36" x14ac:dyDescent="0.3">
      <c r="A352">
        <v>31</v>
      </c>
      <c r="B352" t="s">
        <v>63</v>
      </c>
      <c r="C352" t="s">
        <v>47</v>
      </c>
      <c r="D352" t="s">
        <v>54</v>
      </c>
      <c r="E352" t="s">
        <v>49</v>
      </c>
      <c r="F352">
        <v>1660</v>
      </c>
      <c r="G352" t="s">
        <v>55</v>
      </c>
      <c r="H352" t="s">
        <v>49</v>
      </c>
      <c r="I352" t="s">
        <v>50</v>
      </c>
      <c r="J352">
        <v>20</v>
      </c>
      <c r="K352" t="s">
        <v>61</v>
      </c>
      <c r="L352">
        <v>342</v>
      </c>
      <c r="M352">
        <v>1</v>
      </c>
      <c r="N352">
        <v>-1</v>
      </c>
      <c r="O352">
        <v>0</v>
      </c>
      <c r="P352" t="s">
        <v>52</v>
      </c>
      <c r="Q352" t="s">
        <v>49</v>
      </c>
      <c r="X352" s="7"/>
      <c r="Y352" t="s">
        <v>55</v>
      </c>
      <c r="Z352">
        <v>1660</v>
      </c>
      <c r="AA352" t="s">
        <v>55</v>
      </c>
      <c r="AB352">
        <v>1570</v>
      </c>
      <c r="AC352">
        <v>1281</v>
      </c>
      <c r="AD352" t="s">
        <v>49</v>
      </c>
      <c r="AE352" t="s">
        <v>49</v>
      </c>
      <c r="AF352">
        <v>1660</v>
      </c>
      <c r="AG352" t="s">
        <v>55</v>
      </c>
      <c r="AH352">
        <v>575</v>
      </c>
      <c r="AI352">
        <v>2366</v>
      </c>
      <c r="AJ352" t="s">
        <v>49</v>
      </c>
    </row>
    <row r="353" spans="1:36" x14ac:dyDescent="0.3">
      <c r="A353">
        <v>35</v>
      </c>
      <c r="B353" t="s">
        <v>58</v>
      </c>
      <c r="C353" t="s">
        <v>47</v>
      </c>
      <c r="D353" t="s">
        <v>60</v>
      </c>
      <c r="E353" t="s">
        <v>55</v>
      </c>
      <c r="F353">
        <v>32</v>
      </c>
      <c r="G353" t="s">
        <v>55</v>
      </c>
      <c r="H353" t="s">
        <v>49</v>
      </c>
      <c r="I353" t="s">
        <v>50</v>
      </c>
      <c r="J353">
        <v>21</v>
      </c>
      <c r="K353" t="s">
        <v>75</v>
      </c>
      <c r="L353">
        <v>180</v>
      </c>
      <c r="M353">
        <v>1</v>
      </c>
      <c r="N353">
        <v>-1</v>
      </c>
      <c r="O353">
        <v>0</v>
      </c>
      <c r="P353" t="s">
        <v>52</v>
      </c>
      <c r="Q353" t="s">
        <v>49</v>
      </c>
      <c r="X353" s="7"/>
      <c r="Y353" t="s">
        <v>55</v>
      </c>
      <c r="Z353">
        <v>32</v>
      </c>
      <c r="AA353" t="s">
        <v>55</v>
      </c>
      <c r="AB353">
        <v>3704</v>
      </c>
      <c r="AC353">
        <v>2881</v>
      </c>
      <c r="AD353" t="s">
        <v>49</v>
      </c>
      <c r="AE353" t="s">
        <v>49</v>
      </c>
      <c r="AF353">
        <v>32</v>
      </c>
      <c r="AG353" t="s">
        <v>55</v>
      </c>
      <c r="AH353">
        <v>148</v>
      </c>
      <c r="AI353">
        <v>542</v>
      </c>
      <c r="AJ353" t="s">
        <v>49</v>
      </c>
    </row>
    <row r="354" spans="1:36" x14ac:dyDescent="0.3">
      <c r="A354">
        <v>39</v>
      </c>
      <c r="B354" t="s">
        <v>58</v>
      </c>
      <c r="C354" t="s">
        <v>47</v>
      </c>
      <c r="D354" t="s">
        <v>60</v>
      </c>
      <c r="E354" t="s">
        <v>49</v>
      </c>
      <c r="F354">
        <v>278</v>
      </c>
      <c r="G354" t="s">
        <v>49</v>
      </c>
      <c r="H354" t="s">
        <v>55</v>
      </c>
      <c r="I354" t="s">
        <v>50</v>
      </c>
      <c r="J354">
        <v>28</v>
      </c>
      <c r="K354" t="s">
        <v>73</v>
      </c>
      <c r="L354">
        <v>60</v>
      </c>
      <c r="M354">
        <v>3</v>
      </c>
      <c r="N354">
        <v>-1</v>
      </c>
      <c r="O354">
        <v>0</v>
      </c>
      <c r="P354" t="s">
        <v>52</v>
      </c>
      <c r="Q354" t="s">
        <v>49</v>
      </c>
      <c r="X354" s="7"/>
      <c r="Y354" t="s">
        <v>49</v>
      </c>
      <c r="Z354">
        <v>278</v>
      </c>
      <c r="AA354" t="s">
        <v>55</v>
      </c>
      <c r="AB354">
        <v>6619</v>
      </c>
      <c r="AC354">
        <v>254</v>
      </c>
      <c r="AD354" t="s">
        <v>49</v>
      </c>
      <c r="AE354" t="s">
        <v>55</v>
      </c>
      <c r="AF354">
        <v>278</v>
      </c>
      <c r="AG354" t="s">
        <v>55</v>
      </c>
      <c r="AH354">
        <v>199</v>
      </c>
      <c r="AI354">
        <v>995</v>
      </c>
      <c r="AJ354" t="s">
        <v>49</v>
      </c>
    </row>
    <row r="355" spans="1:36" x14ac:dyDescent="0.3">
      <c r="A355">
        <v>50</v>
      </c>
      <c r="B355" t="s">
        <v>58</v>
      </c>
      <c r="C355" t="s">
        <v>47</v>
      </c>
      <c r="D355" t="s">
        <v>60</v>
      </c>
      <c r="E355" t="s">
        <v>49</v>
      </c>
      <c r="F355">
        <v>4</v>
      </c>
      <c r="G355" t="s">
        <v>49</v>
      </c>
      <c r="H355" t="s">
        <v>49</v>
      </c>
      <c r="I355" t="s">
        <v>50</v>
      </c>
      <c r="J355">
        <v>17</v>
      </c>
      <c r="K355" t="s">
        <v>75</v>
      </c>
      <c r="L355">
        <v>223</v>
      </c>
      <c r="M355">
        <v>1</v>
      </c>
      <c r="N355">
        <v>96</v>
      </c>
      <c r="O355">
        <v>2</v>
      </c>
      <c r="P355" t="s">
        <v>57</v>
      </c>
      <c r="Q355" t="s">
        <v>49</v>
      </c>
      <c r="X355" s="7"/>
      <c r="Y355" t="s">
        <v>49</v>
      </c>
      <c r="Z355">
        <v>4</v>
      </c>
      <c r="AA355" t="s">
        <v>55</v>
      </c>
      <c r="AB355">
        <v>-84</v>
      </c>
      <c r="AC355">
        <v>88</v>
      </c>
      <c r="AD355" t="s">
        <v>49</v>
      </c>
      <c r="AE355" t="s">
        <v>49</v>
      </c>
      <c r="AF355">
        <v>4</v>
      </c>
      <c r="AG355" t="s">
        <v>55</v>
      </c>
      <c r="AH355">
        <v>139</v>
      </c>
      <c r="AI355">
        <v>20</v>
      </c>
      <c r="AJ355" t="s">
        <v>49</v>
      </c>
    </row>
    <row r="356" spans="1:36" x14ac:dyDescent="0.3">
      <c r="A356">
        <v>29</v>
      </c>
      <c r="B356" t="s">
        <v>58</v>
      </c>
      <c r="C356" t="s">
        <v>47</v>
      </c>
      <c r="D356" t="s">
        <v>60</v>
      </c>
      <c r="E356" t="s">
        <v>49</v>
      </c>
      <c r="F356">
        <v>318</v>
      </c>
      <c r="G356" t="s">
        <v>55</v>
      </c>
      <c r="H356" t="s">
        <v>49</v>
      </c>
      <c r="I356" t="s">
        <v>50</v>
      </c>
      <c r="J356">
        <v>18</v>
      </c>
      <c r="K356" t="s">
        <v>56</v>
      </c>
      <c r="L356">
        <v>1434</v>
      </c>
      <c r="M356">
        <v>2</v>
      </c>
      <c r="N356">
        <v>356</v>
      </c>
      <c r="O356">
        <v>4</v>
      </c>
      <c r="P356" t="s">
        <v>57</v>
      </c>
      <c r="Q356" t="s">
        <v>49</v>
      </c>
      <c r="X356" s="7"/>
      <c r="Y356" t="s">
        <v>55</v>
      </c>
      <c r="Z356">
        <v>318</v>
      </c>
      <c r="AA356" t="s">
        <v>55</v>
      </c>
      <c r="AB356">
        <v>146</v>
      </c>
      <c r="AC356">
        <v>456</v>
      </c>
      <c r="AD356" t="s">
        <v>49</v>
      </c>
      <c r="AE356" t="s">
        <v>49</v>
      </c>
      <c r="AF356">
        <v>318</v>
      </c>
      <c r="AG356" t="s">
        <v>55</v>
      </c>
      <c r="AH356">
        <v>47</v>
      </c>
      <c r="AI356">
        <v>228</v>
      </c>
      <c r="AJ356" t="s">
        <v>49</v>
      </c>
    </row>
    <row r="357" spans="1:36" x14ac:dyDescent="0.3">
      <c r="A357">
        <v>30</v>
      </c>
      <c r="B357" t="s">
        <v>53</v>
      </c>
      <c r="C357" t="s">
        <v>59</v>
      </c>
      <c r="D357" t="s">
        <v>54</v>
      </c>
      <c r="E357" t="s">
        <v>49</v>
      </c>
      <c r="F357">
        <v>209</v>
      </c>
      <c r="G357" t="s">
        <v>55</v>
      </c>
      <c r="H357" t="s">
        <v>49</v>
      </c>
      <c r="I357" t="s">
        <v>52</v>
      </c>
      <c r="J357">
        <v>6</v>
      </c>
      <c r="K357" t="s">
        <v>56</v>
      </c>
      <c r="L357">
        <v>30</v>
      </c>
      <c r="M357">
        <v>2</v>
      </c>
      <c r="N357">
        <v>-1</v>
      </c>
      <c r="O357">
        <v>0</v>
      </c>
      <c r="P357" t="s">
        <v>52</v>
      </c>
      <c r="Q357" t="s">
        <v>49</v>
      </c>
      <c r="X357" s="7"/>
      <c r="Y357" t="s">
        <v>55</v>
      </c>
      <c r="Z357">
        <v>209</v>
      </c>
      <c r="AA357" t="s">
        <v>55</v>
      </c>
      <c r="AB357">
        <v>9449</v>
      </c>
      <c r="AC357">
        <v>-244</v>
      </c>
      <c r="AD357" t="s">
        <v>49</v>
      </c>
      <c r="AE357" t="s">
        <v>49</v>
      </c>
      <c r="AF357">
        <v>209</v>
      </c>
      <c r="AG357" t="s">
        <v>55</v>
      </c>
      <c r="AH357">
        <v>372</v>
      </c>
      <c r="AI357">
        <v>130</v>
      </c>
      <c r="AJ357" t="s">
        <v>49</v>
      </c>
    </row>
    <row r="358" spans="1:36" x14ac:dyDescent="0.3">
      <c r="A358">
        <v>46</v>
      </c>
      <c r="B358" t="s">
        <v>53</v>
      </c>
      <c r="C358" t="s">
        <v>47</v>
      </c>
      <c r="D358" t="s">
        <v>54</v>
      </c>
      <c r="E358" t="s">
        <v>49</v>
      </c>
      <c r="F358">
        <v>271</v>
      </c>
      <c r="G358" t="s">
        <v>55</v>
      </c>
      <c r="H358" t="s">
        <v>49</v>
      </c>
      <c r="I358" t="s">
        <v>52</v>
      </c>
      <c r="J358">
        <v>16</v>
      </c>
      <c r="K358" t="s">
        <v>56</v>
      </c>
      <c r="L358">
        <v>134</v>
      </c>
      <c r="M358">
        <v>4</v>
      </c>
      <c r="N358">
        <v>-1</v>
      </c>
      <c r="O358">
        <v>0</v>
      </c>
      <c r="P358" t="s">
        <v>52</v>
      </c>
      <c r="Q358" t="s">
        <v>49</v>
      </c>
      <c r="X358" s="7"/>
      <c r="Y358" t="s">
        <v>55</v>
      </c>
      <c r="Z358">
        <v>271</v>
      </c>
      <c r="AA358" t="s">
        <v>55</v>
      </c>
      <c r="AB358">
        <v>374</v>
      </c>
      <c r="AC358">
        <v>1209</v>
      </c>
      <c r="AD358" t="s">
        <v>49</v>
      </c>
      <c r="AE358" t="s">
        <v>49</v>
      </c>
      <c r="AF358">
        <v>271</v>
      </c>
      <c r="AG358" t="s">
        <v>55</v>
      </c>
      <c r="AH358">
        <v>-552</v>
      </c>
      <c r="AI358">
        <v>0</v>
      </c>
      <c r="AJ358" t="s">
        <v>49</v>
      </c>
    </row>
    <row r="359" spans="1:36" x14ac:dyDescent="0.3">
      <c r="A359">
        <v>27</v>
      </c>
      <c r="B359" t="s">
        <v>58</v>
      </c>
      <c r="C359" t="s">
        <v>59</v>
      </c>
      <c r="D359" t="s">
        <v>52</v>
      </c>
      <c r="E359" t="s">
        <v>49</v>
      </c>
      <c r="F359">
        <v>3196</v>
      </c>
      <c r="G359" t="s">
        <v>49</v>
      </c>
      <c r="H359" t="s">
        <v>49</v>
      </c>
      <c r="I359" t="s">
        <v>50</v>
      </c>
      <c r="J359">
        <v>9</v>
      </c>
      <c r="K359" t="s">
        <v>64</v>
      </c>
      <c r="L359">
        <v>10</v>
      </c>
      <c r="M359">
        <v>2</v>
      </c>
      <c r="N359">
        <v>-1</v>
      </c>
      <c r="O359">
        <v>0</v>
      </c>
      <c r="P359" t="s">
        <v>52</v>
      </c>
      <c r="Q359" t="s">
        <v>49</v>
      </c>
      <c r="X359" s="7"/>
      <c r="Y359" t="s">
        <v>49</v>
      </c>
      <c r="Z359">
        <v>3196</v>
      </c>
      <c r="AA359" t="s">
        <v>55</v>
      </c>
      <c r="AB359">
        <v>2</v>
      </c>
      <c r="AC359">
        <v>421</v>
      </c>
      <c r="AD359" t="s">
        <v>49</v>
      </c>
      <c r="AE359" t="s">
        <v>49</v>
      </c>
      <c r="AF359">
        <v>3196</v>
      </c>
      <c r="AG359" t="s">
        <v>55</v>
      </c>
      <c r="AH359">
        <v>46</v>
      </c>
      <c r="AI359">
        <v>259</v>
      </c>
      <c r="AJ359" t="s">
        <v>49</v>
      </c>
    </row>
    <row r="360" spans="1:36" x14ac:dyDescent="0.3">
      <c r="A360">
        <v>48</v>
      </c>
      <c r="B360" t="s">
        <v>69</v>
      </c>
      <c r="C360" t="s">
        <v>74</v>
      </c>
      <c r="D360" t="s">
        <v>54</v>
      </c>
      <c r="E360" t="s">
        <v>49</v>
      </c>
      <c r="F360">
        <v>4099</v>
      </c>
      <c r="G360" t="s">
        <v>49</v>
      </c>
      <c r="H360" t="s">
        <v>49</v>
      </c>
      <c r="I360" t="s">
        <v>50</v>
      </c>
      <c r="J360">
        <v>2</v>
      </c>
      <c r="K360" t="s">
        <v>61</v>
      </c>
      <c r="L360">
        <v>397</v>
      </c>
      <c r="M360">
        <v>2</v>
      </c>
      <c r="N360">
        <v>-1</v>
      </c>
      <c r="O360">
        <v>0</v>
      </c>
      <c r="P360" t="s">
        <v>52</v>
      </c>
      <c r="Q360" t="s">
        <v>55</v>
      </c>
      <c r="X360" s="7"/>
      <c r="Y360" t="s">
        <v>49</v>
      </c>
      <c r="Z360">
        <v>4099</v>
      </c>
      <c r="AA360" t="s">
        <v>55</v>
      </c>
      <c r="AB360">
        <v>289</v>
      </c>
      <c r="AC360">
        <v>13669</v>
      </c>
      <c r="AD360" t="s">
        <v>49</v>
      </c>
      <c r="AE360" t="s">
        <v>49</v>
      </c>
      <c r="AF360">
        <v>4099</v>
      </c>
      <c r="AG360" t="s">
        <v>55</v>
      </c>
      <c r="AH360">
        <v>451</v>
      </c>
      <c r="AI360">
        <v>619</v>
      </c>
      <c r="AJ360" t="s">
        <v>49</v>
      </c>
    </row>
    <row r="361" spans="1:36" x14ac:dyDescent="0.3">
      <c r="A361">
        <v>26</v>
      </c>
      <c r="B361" t="s">
        <v>71</v>
      </c>
      <c r="C361" t="s">
        <v>59</v>
      </c>
      <c r="D361" t="s">
        <v>54</v>
      </c>
      <c r="E361" t="s">
        <v>49</v>
      </c>
      <c r="F361">
        <v>2572</v>
      </c>
      <c r="G361" t="s">
        <v>55</v>
      </c>
      <c r="H361" t="s">
        <v>49</v>
      </c>
      <c r="I361" t="s">
        <v>50</v>
      </c>
      <c r="J361">
        <v>5</v>
      </c>
      <c r="K361" t="s">
        <v>56</v>
      </c>
      <c r="L361">
        <v>620</v>
      </c>
      <c r="M361">
        <v>1</v>
      </c>
      <c r="N361">
        <v>-1</v>
      </c>
      <c r="O361">
        <v>0</v>
      </c>
      <c r="P361" t="s">
        <v>52</v>
      </c>
      <c r="Q361" t="s">
        <v>49</v>
      </c>
      <c r="X361" s="7"/>
      <c r="Y361" t="s">
        <v>55</v>
      </c>
      <c r="Z361">
        <v>2572</v>
      </c>
      <c r="AA361" t="s">
        <v>55</v>
      </c>
      <c r="AB361">
        <v>2195</v>
      </c>
      <c r="AC361">
        <v>794</v>
      </c>
      <c r="AD361" t="s">
        <v>49</v>
      </c>
      <c r="AE361" t="s">
        <v>49</v>
      </c>
      <c r="AF361">
        <v>2572</v>
      </c>
      <c r="AG361" t="s">
        <v>55</v>
      </c>
      <c r="AH361">
        <v>10</v>
      </c>
      <c r="AI361">
        <v>644</v>
      </c>
      <c r="AJ361" t="s">
        <v>49</v>
      </c>
    </row>
    <row r="362" spans="1:36" x14ac:dyDescent="0.3">
      <c r="A362">
        <v>36</v>
      </c>
      <c r="B362" t="s">
        <v>58</v>
      </c>
      <c r="C362" t="s">
        <v>59</v>
      </c>
      <c r="D362" t="s">
        <v>60</v>
      </c>
      <c r="E362" t="s">
        <v>49</v>
      </c>
      <c r="F362">
        <v>339</v>
      </c>
      <c r="G362" t="s">
        <v>49</v>
      </c>
      <c r="H362" t="s">
        <v>49</v>
      </c>
      <c r="I362" t="s">
        <v>50</v>
      </c>
      <c r="J362">
        <v>21</v>
      </c>
      <c r="K362" t="s">
        <v>75</v>
      </c>
      <c r="L362">
        <v>6</v>
      </c>
      <c r="M362">
        <v>6</v>
      </c>
      <c r="N362">
        <v>-1</v>
      </c>
      <c r="O362">
        <v>0</v>
      </c>
      <c r="P362" t="s">
        <v>52</v>
      </c>
      <c r="Q362" t="s">
        <v>49</v>
      </c>
      <c r="X362" s="7"/>
      <c r="Y362" t="s">
        <v>49</v>
      </c>
      <c r="Z362">
        <v>339</v>
      </c>
      <c r="AA362" t="s">
        <v>55</v>
      </c>
      <c r="AB362">
        <v>703</v>
      </c>
      <c r="AC362">
        <v>1957</v>
      </c>
      <c r="AD362" t="s">
        <v>49</v>
      </c>
      <c r="AE362" t="s">
        <v>49</v>
      </c>
      <c r="AF362">
        <v>339</v>
      </c>
      <c r="AG362" t="s">
        <v>55</v>
      </c>
      <c r="AH362">
        <v>145</v>
      </c>
      <c r="AI362">
        <v>22</v>
      </c>
      <c r="AJ362" t="s">
        <v>49</v>
      </c>
    </row>
    <row r="363" spans="1:36" x14ac:dyDescent="0.3">
      <c r="A363">
        <v>42</v>
      </c>
      <c r="B363" t="s">
        <v>63</v>
      </c>
      <c r="C363" t="s">
        <v>47</v>
      </c>
      <c r="D363" t="s">
        <v>48</v>
      </c>
      <c r="E363" t="s">
        <v>49</v>
      </c>
      <c r="F363">
        <v>0</v>
      </c>
      <c r="G363" t="s">
        <v>55</v>
      </c>
      <c r="H363" t="s">
        <v>55</v>
      </c>
      <c r="I363" t="s">
        <v>50</v>
      </c>
      <c r="J363">
        <v>7</v>
      </c>
      <c r="K363" t="s">
        <v>56</v>
      </c>
      <c r="L363">
        <v>209</v>
      </c>
      <c r="M363">
        <v>2</v>
      </c>
      <c r="N363">
        <v>-1</v>
      </c>
      <c r="O363">
        <v>0</v>
      </c>
      <c r="P363" t="s">
        <v>52</v>
      </c>
      <c r="Q363" t="s">
        <v>49</v>
      </c>
      <c r="X363" s="7"/>
      <c r="Y363" t="s">
        <v>55</v>
      </c>
      <c r="Z363">
        <v>0</v>
      </c>
      <c r="AA363" t="s">
        <v>55</v>
      </c>
      <c r="AB363">
        <v>1178</v>
      </c>
      <c r="AC363">
        <v>882</v>
      </c>
      <c r="AD363" t="s">
        <v>49</v>
      </c>
      <c r="AE363" t="s">
        <v>55</v>
      </c>
      <c r="AF363">
        <v>0</v>
      </c>
      <c r="AG363" t="s">
        <v>55</v>
      </c>
      <c r="AH363">
        <v>89</v>
      </c>
      <c r="AI363">
        <v>4303</v>
      </c>
      <c r="AJ363" t="s">
        <v>49</v>
      </c>
    </row>
    <row r="364" spans="1:36" x14ac:dyDescent="0.3">
      <c r="A364">
        <v>50</v>
      </c>
      <c r="B364" t="s">
        <v>76</v>
      </c>
      <c r="C364" t="s">
        <v>47</v>
      </c>
      <c r="D364" t="s">
        <v>48</v>
      </c>
      <c r="E364" t="s">
        <v>49</v>
      </c>
      <c r="F364">
        <v>395</v>
      </c>
      <c r="G364" t="s">
        <v>55</v>
      </c>
      <c r="H364" t="s">
        <v>49</v>
      </c>
      <c r="I364" t="s">
        <v>52</v>
      </c>
      <c r="J364">
        <v>15</v>
      </c>
      <c r="K364" t="s">
        <v>56</v>
      </c>
      <c r="L364">
        <v>419</v>
      </c>
      <c r="M364">
        <v>2</v>
      </c>
      <c r="N364">
        <v>-1</v>
      </c>
      <c r="O364">
        <v>0</v>
      </c>
      <c r="P364" t="s">
        <v>52</v>
      </c>
      <c r="Q364" t="s">
        <v>49</v>
      </c>
      <c r="X364" s="7"/>
      <c r="Y364" t="s">
        <v>55</v>
      </c>
      <c r="Z364">
        <v>395</v>
      </c>
      <c r="AA364" t="s">
        <v>55</v>
      </c>
      <c r="AB364">
        <v>2763</v>
      </c>
      <c r="AC364">
        <v>0</v>
      </c>
      <c r="AD364" t="s">
        <v>49</v>
      </c>
      <c r="AE364" t="s">
        <v>49</v>
      </c>
      <c r="AF364">
        <v>395</v>
      </c>
      <c r="AG364" t="s">
        <v>55</v>
      </c>
      <c r="AH364">
        <v>94</v>
      </c>
      <c r="AI364">
        <v>239</v>
      </c>
      <c r="AJ364" t="s">
        <v>49</v>
      </c>
    </row>
    <row r="365" spans="1:36" x14ac:dyDescent="0.3">
      <c r="A365">
        <v>49</v>
      </c>
      <c r="B365" t="s">
        <v>63</v>
      </c>
      <c r="C365" t="s">
        <v>47</v>
      </c>
      <c r="D365" t="s">
        <v>54</v>
      </c>
      <c r="E365" t="s">
        <v>49</v>
      </c>
      <c r="F365">
        <v>2039</v>
      </c>
      <c r="G365" t="s">
        <v>55</v>
      </c>
      <c r="H365" t="s">
        <v>49</v>
      </c>
      <c r="I365" t="s">
        <v>50</v>
      </c>
      <c r="J365">
        <v>18</v>
      </c>
      <c r="K365" t="s">
        <v>75</v>
      </c>
      <c r="L365">
        <v>283</v>
      </c>
      <c r="M365">
        <v>2</v>
      </c>
      <c r="N365">
        <v>-1</v>
      </c>
      <c r="O365">
        <v>0</v>
      </c>
      <c r="P365" t="s">
        <v>52</v>
      </c>
      <c r="Q365" t="s">
        <v>49</v>
      </c>
      <c r="X365" s="7"/>
      <c r="Y365" t="s">
        <v>55</v>
      </c>
      <c r="Z365">
        <v>2039</v>
      </c>
      <c r="AA365" t="s">
        <v>55</v>
      </c>
      <c r="AB365">
        <v>890</v>
      </c>
      <c r="AC365">
        <v>1996</v>
      </c>
      <c r="AD365" t="s">
        <v>49</v>
      </c>
      <c r="AE365" t="s">
        <v>49</v>
      </c>
      <c r="AF365">
        <v>2039</v>
      </c>
      <c r="AG365" t="s">
        <v>55</v>
      </c>
      <c r="AH365">
        <v>-1148</v>
      </c>
      <c r="AI365">
        <v>275</v>
      </c>
      <c r="AJ365" t="s">
        <v>49</v>
      </c>
    </row>
    <row r="366" spans="1:36" x14ac:dyDescent="0.3">
      <c r="A366">
        <v>45</v>
      </c>
      <c r="B366" t="s">
        <v>58</v>
      </c>
      <c r="C366" t="s">
        <v>47</v>
      </c>
      <c r="D366" t="s">
        <v>60</v>
      </c>
      <c r="E366" t="s">
        <v>49</v>
      </c>
      <c r="F366">
        <v>5450</v>
      </c>
      <c r="G366" t="s">
        <v>49</v>
      </c>
      <c r="H366" t="s">
        <v>49</v>
      </c>
      <c r="I366" t="s">
        <v>50</v>
      </c>
      <c r="J366">
        <v>8</v>
      </c>
      <c r="K366" t="s">
        <v>70</v>
      </c>
      <c r="L366">
        <v>188</v>
      </c>
      <c r="M366">
        <v>2</v>
      </c>
      <c r="N366">
        <v>-1</v>
      </c>
      <c r="O366">
        <v>0</v>
      </c>
      <c r="P366" t="s">
        <v>52</v>
      </c>
      <c r="Q366" t="s">
        <v>49</v>
      </c>
      <c r="X366" s="7"/>
      <c r="Y366" t="s">
        <v>49</v>
      </c>
      <c r="Z366">
        <v>5450</v>
      </c>
      <c r="AA366" t="s">
        <v>55</v>
      </c>
      <c r="AB366">
        <v>6269</v>
      </c>
      <c r="AC366">
        <v>163</v>
      </c>
      <c r="AD366" t="s">
        <v>49</v>
      </c>
      <c r="AE366" t="s">
        <v>49</v>
      </c>
      <c r="AF366">
        <v>5450</v>
      </c>
      <c r="AG366" t="s">
        <v>55</v>
      </c>
      <c r="AH366">
        <v>704</v>
      </c>
      <c r="AI366">
        <v>1221</v>
      </c>
      <c r="AJ366" t="s">
        <v>49</v>
      </c>
    </row>
    <row r="367" spans="1:36" x14ac:dyDescent="0.3">
      <c r="A367">
        <v>23</v>
      </c>
      <c r="B367" t="s">
        <v>71</v>
      </c>
      <c r="C367" t="s">
        <v>59</v>
      </c>
      <c r="D367" t="s">
        <v>54</v>
      </c>
      <c r="E367" t="s">
        <v>49</v>
      </c>
      <c r="F367">
        <v>780</v>
      </c>
      <c r="G367" t="s">
        <v>49</v>
      </c>
      <c r="H367" t="s">
        <v>49</v>
      </c>
      <c r="I367" t="s">
        <v>50</v>
      </c>
      <c r="J367">
        <v>16</v>
      </c>
      <c r="K367" t="s">
        <v>80</v>
      </c>
      <c r="L367">
        <v>267</v>
      </c>
      <c r="M367">
        <v>1</v>
      </c>
      <c r="N367">
        <v>-1</v>
      </c>
      <c r="O367">
        <v>0</v>
      </c>
      <c r="P367" t="s">
        <v>52</v>
      </c>
      <c r="Q367" t="s">
        <v>49</v>
      </c>
      <c r="X367" s="7"/>
      <c r="Y367" t="s">
        <v>49</v>
      </c>
      <c r="Z367">
        <v>780</v>
      </c>
      <c r="AA367" t="s">
        <v>55</v>
      </c>
      <c r="AB367">
        <v>178</v>
      </c>
      <c r="AC367">
        <v>1772</v>
      </c>
      <c r="AD367" t="s">
        <v>49</v>
      </c>
      <c r="AE367" t="s">
        <v>49</v>
      </c>
      <c r="AF367">
        <v>780</v>
      </c>
      <c r="AG367" t="s">
        <v>55</v>
      </c>
      <c r="AH367">
        <v>2</v>
      </c>
      <c r="AI367">
        <v>816</v>
      </c>
      <c r="AJ367" t="s">
        <v>49</v>
      </c>
    </row>
    <row r="368" spans="1:36" x14ac:dyDescent="0.3">
      <c r="A368">
        <v>38</v>
      </c>
      <c r="B368" t="s">
        <v>67</v>
      </c>
      <c r="C368" t="s">
        <v>59</v>
      </c>
      <c r="D368" t="s">
        <v>54</v>
      </c>
      <c r="E368" t="s">
        <v>49</v>
      </c>
      <c r="F368">
        <v>0</v>
      </c>
      <c r="G368" t="s">
        <v>55</v>
      </c>
      <c r="H368" t="s">
        <v>49</v>
      </c>
      <c r="I368" t="s">
        <v>50</v>
      </c>
      <c r="J368">
        <v>7</v>
      </c>
      <c r="K368" t="s">
        <v>61</v>
      </c>
      <c r="L368">
        <v>196</v>
      </c>
      <c r="M368">
        <v>2</v>
      </c>
      <c r="N368">
        <v>-1</v>
      </c>
      <c r="O368">
        <v>0</v>
      </c>
      <c r="P368" t="s">
        <v>52</v>
      </c>
      <c r="Q368" t="s">
        <v>49</v>
      </c>
      <c r="X368" s="7"/>
      <c r="Y368" t="s">
        <v>55</v>
      </c>
      <c r="Z368">
        <v>0</v>
      </c>
      <c r="AA368" t="s">
        <v>55</v>
      </c>
      <c r="AB368">
        <v>252</v>
      </c>
      <c r="AC368">
        <v>-151</v>
      </c>
      <c r="AD368" t="s">
        <v>49</v>
      </c>
      <c r="AE368" t="s">
        <v>49</v>
      </c>
      <c r="AF368">
        <v>0</v>
      </c>
      <c r="AG368" t="s">
        <v>55</v>
      </c>
      <c r="AH368">
        <v>197</v>
      </c>
      <c r="AI368">
        <v>1222</v>
      </c>
      <c r="AJ368" t="s">
        <v>49</v>
      </c>
    </row>
    <row r="369" spans="1:36" x14ac:dyDescent="0.3">
      <c r="A369">
        <v>32</v>
      </c>
      <c r="B369" t="s">
        <v>58</v>
      </c>
      <c r="C369" t="s">
        <v>59</v>
      </c>
      <c r="D369" t="s">
        <v>60</v>
      </c>
      <c r="E369" t="s">
        <v>49</v>
      </c>
      <c r="F369">
        <v>8436</v>
      </c>
      <c r="G369" t="s">
        <v>55</v>
      </c>
      <c r="H369" t="s">
        <v>49</v>
      </c>
      <c r="I369" t="s">
        <v>50</v>
      </c>
      <c r="J369">
        <v>17</v>
      </c>
      <c r="K369" t="s">
        <v>61</v>
      </c>
      <c r="L369">
        <v>245</v>
      </c>
      <c r="M369">
        <v>1</v>
      </c>
      <c r="N369">
        <v>149</v>
      </c>
      <c r="O369">
        <v>2</v>
      </c>
      <c r="P369" t="s">
        <v>57</v>
      </c>
      <c r="Q369" t="s">
        <v>49</v>
      </c>
      <c r="X369" s="7"/>
      <c r="Y369" t="s">
        <v>55</v>
      </c>
      <c r="Z369">
        <v>8436</v>
      </c>
      <c r="AA369" t="s">
        <v>55</v>
      </c>
      <c r="AB369">
        <v>23663</v>
      </c>
      <c r="AC369">
        <v>16</v>
      </c>
      <c r="AD369" t="s">
        <v>49</v>
      </c>
      <c r="AE369" t="s">
        <v>49</v>
      </c>
      <c r="AF369">
        <v>8436</v>
      </c>
      <c r="AG369" t="s">
        <v>55</v>
      </c>
      <c r="AH369">
        <v>0</v>
      </c>
      <c r="AI369">
        <v>2363</v>
      </c>
      <c r="AJ369" t="s">
        <v>49</v>
      </c>
    </row>
    <row r="370" spans="1:36" x14ac:dyDescent="0.3">
      <c r="A370">
        <v>60</v>
      </c>
      <c r="B370" t="s">
        <v>67</v>
      </c>
      <c r="C370" t="s">
        <v>59</v>
      </c>
      <c r="D370" t="s">
        <v>48</v>
      </c>
      <c r="E370" t="s">
        <v>49</v>
      </c>
      <c r="F370">
        <v>11262</v>
      </c>
      <c r="G370" t="s">
        <v>49</v>
      </c>
      <c r="H370" t="s">
        <v>49</v>
      </c>
      <c r="I370" t="s">
        <v>50</v>
      </c>
      <c r="J370">
        <v>26</v>
      </c>
      <c r="K370" t="s">
        <v>70</v>
      </c>
      <c r="L370">
        <v>323</v>
      </c>
      <c r="M370">
        <v>1</v>
      </c>
      <c r="N370">
        <v>-1</v>
      </c>
      <c r="O370">
        <v>0</v>
      </c>
      <c r="P370" t="s">
        <v>52</v>
      </c>
      <c r="Q370" t="s">
        <v>55</v>
      </c>
      <c r="X370" s="7"/>
      <c r="Y370" t="s">
        <v>49</v>
      </c>
      <c r="Z370">
        <v>11262</v>
      </c>
      <c r="AA370" t="s">
        <v>55</v>
      </c>
      <c r="AB370">
        <v>59</v>
      </c>
      <c r="AC370">
        <v>454</v>
      </c>
      <c r="AD370" t="s">
        <v>49</v>
      </c>
      <c r="AE370" t="s">
        <v>49</v>
      </c>
      <c r="AF370">
        <v>11262</v>
      </c>
      <c r="AG370" t="s">
        <v>55</v>
      </c>
      <c r="AH370">
        <v>14</v>
      </c>
      <c r="AI370">
        <v>2262</v>
      </c>
      <c r="AJ370" t="s">
        <v>49</v>
      </c>
    </row>
    <row r="371" spans="1:36" x14ac:dyDescent="0.3">
      <c r="A371">
        <v>30</v>
      </c>
      <c r="B371" t="s">
        <v>68</v>
      </c>
      <c r="C371" t="s">
        <v>47</v>
      </c>
      <c r="D371" t="s">
        <v>54</v>
      </c>
      <c r="E371" t="s">
        <v>49</v>
      </c>
      <c r="F371">
        <v>946</v>
      </c>
      <c r="G371" t="s">
        <v>55</v>
      </c>
      <c r="H371" t="s">
        <v>49</v>
      </c>
      <c r="I371" t="s">
        <v>50</v>
      </c>
      <c r="J371">
        <v>19</v>
      </c>
      <c r="K371" t="s">
        <v>75</v>
      </c>
      <c r="L371">
        <v>1065</v>
      </c>
      <c r="M371">
        <v>1</v>
      </c>
      <c r="N371">
        <v>183</v>
      </c>
      <c r="O371">
        <v>1</v>
      </c>
      <c r="P371" t="s">
        <v>66</v>
      </c>
      <c r="Q371" t="s">
        <v>49</v>
      </c>
      <c r="X371" s="7"/>
      <c r="Y371" t="s">
        <v>55</v>
      </c>
      <c r="Z371">
        <v>946</v>
      </c>
      <c r="AA371" t="s">
        <v>55</v>
      </c>
      <c r="AB371">
        <v>0</v>
      </c>
      <c r="AC371">
        <v>439</v>
      </c>
      <c r="AD371" t="s">
        <v>49</v>
      </c>
      <c r="AE371" t="s">
        <v>49</v>
      </c>
      <c r="AF371">
        <v>946</v>
      </c>
      <c r="AG371" t="s">
        <v>55</v>
      </c>
      <c r="AH371">
        <v>103</v>
      </c>
      <c r="AI371">
        <v>2</v>
      </c>
      <c r="AJ371" t="s">
        <v>49</v>
      </c>
    </row>
    <row r="372" spans="1:36" x14ac:dyDescent="0.3">
      <c r="A372">
        <v>58</v>
      </c>
      <c r="B372" t="s">
        <v>76</v>
      </c>
      <c r="C372" t="s">
        <v>47</v>
      </c>
      <c r="D372" t="s">
        <v>60</v>
      </c>
      <c r="E372" t="s">
        <v>49</v>
      </c>
      <c r="F372">
        <v>497</v>
      </c>
      <c r="G372" t="s">
        <v>49</v>
      </c>
      <c r="H372" t="s">
        <v>49</v>
      </c>
      <c r="I372" t="s">
        <v>52</v>
      </c>
      <c r="J372">
        <v>11</v>
      </c>
      <c r="K372" t="s">
        <v>62</v>
      </c>
      <c r="L372">
        <v>138</v>
      </c>
      <c r="M372">
        <v>5</v>
      </c>
      <c r="N372">
        <v>-1</v>
      </c>
      <c r="O372">
        <v>0</v>
      </c>
      <c r="P372" t="s">
        <v>52</v>
      </c>
      <c r="Q372" t="s">
        <v>49</v>
      </c>
      <c r="X372" s="7"/>
      <c r="Y372" t="s">
        <v>49</v>
      </c>
      <c r="Z372">
        <v>497</v>
      </c>
      <c r="AA372" t="s">
        <v>55</v>
      </c>
      <c r="AB372">
        <v>2538</v>
      </c>
      <c r="AC372">
        <v>976</v>
      </c>
      <c r="AD372" t="s">
        <v>49</v>
      </c>
      <c r="AE372" t="s">
        <v>49</v>
      </c>
      <c r="AF372">
        <v>497</v>
      </c>
      <c r="AG372" t="s">
        <v>55</v>
      </c>
      <c r="AH372">
        <v>8238</v>
      </c>
      <c r="AI372">
        <v>2</v>
      </c>
      <c r="AJ372" t="s">
        <v>49</v>
      </c>
    </row>
    <row r="373" spans="1:36" x14ac:dyDescent="0.3">
      <c r="A373">
        <v>60</v>
      </c>
      <c r="B373" t="s">
        <v>77</v>
      </c>
      <c r="C373" t="s">
        <v>47</v>
      </c>
      <c r="D373" t="s">
        <v>48</v>
      </c>
      <c r="E373" t="s">
        <v>49</v>
      </c>
      <c r="F373">
        <v>55</v>
      </c>
      <c r="G373" t="s">
        <v>49</v>
      </c>
      <c r="H373" t="s">
        <v>49</v>
      </c>
      <c r="I373" t="s">
        <v>50</v>
      </c>
      <c r="J373">
        <v>4</v>
      </c>
      <c r="K373" t="s">
        <v>62</v>
      </c>
      <c r="L373">
        <v>207</v>
      </c>
      <c r="M373">
        <v>1</v>
      </c>
      <c r="N373">
        <v>-1</v>
      </c>
      <c r="O373">
        <v>0</v>
      </c>
      <c r="P373" t="s">
        <v>52</v>
      </c>
      <c r="Q373" t="s">
        <v>49</v>
      </c>
      <c r="X373" s="7"/>
      <c r="Y373" t="s">
        <v>49</v>
      </c>
      <c r="Z373">
        <v>55</v>
      </c>
      <c r="AA373" t="s">
        <v>55</v>
      </c>
      <c r="AB373">
        <v>-117</v>
      </c>
      <c r="AC373">
        <v>148</v>
      </c>
      <c r="AD373" t="s">
        <v>49</v>
      </c>
      <c r="AE373" t="s">
        <v>49</v>
      </c>
      <c r="AF373">
        <v>55</v>
      </c>
      <c r="AG373" t="s">
        <v>55</v>
      </c>
      <c r="AH373">
        <v>512</v>
      </c>
      <c r="AI373">
        <v>4508</v>
      </c>
      <c r="AJ373" t="s">
        <v>49</v>
      </c>
    </row>
    <row r="374" spans="1:36" x14ac:dyDescent="0.3">
      <c r="A374">
        <v>38</v>
      </c>
      <c r="B374" t="s">
        <v>53</v>
      </c>
      <c r="C374" t="s">
        <v>47</v>
      </c>
      <c r="D374" t="s">
        <v>54</v>
      </c>
      <c r="E374" t="s">
        <v>49</v>
      </c>
      <c r="F374">
        <v>-140</v>
      </c>
      <c r="G374" t="s">
        <v>49</v>
      </c>
      <c r="H374" t="s">
        <v>49</v>
      </c>
      <c r="I374" t="s">
        <v>52</v>
      </c>
      <c r="J374">
        <v>25</v>
      </c>
      <c r="K374" t="s">
        <v>62</v>
      </c>
      <c r="L374">
        <v>456</v>
      </c>
      <c r="M374">
        <v>3</v>
      </c>
      <c r="N374">
        <v>-1</v>
      </c>
      <c r="O374">
        <v>0</v>
      </c>
      <c r="P374" t="s">
        <v>52</v>
      </c>
      <c r="Q374" t="s">
        <v>49</v>
      </c>
      <c r="X374" s="7"/>
      <c r="Y374" t="s">
        <v>49</v>
      </c>
      <c r="Z374">
        <v>-140</v>
      </c>
      <c r="AA374" t="s">
        <v>55</v>
      </c>
      <c r="AB374">
        <v>666</v>
      </c>
      <c r="AC374">
        <v>5</v>
      </c>
      <c r="AD374" t="s">
        <v>49</v>
      </c>
      <c r="AE374" t="s">
        <v>49</v>
      </c>
      <c r="AF374">
        <v>-140</v>
      </c>
      <c r="AG374" t="s">
        <v>55</v>
      </c>
      <c r="AH374">
        <v>-80</v>
      </c>
      <c r="AI374">
        <v>-402</v>
      </c>
      <c r="AJ374" t="s">
        <v>49</v>
      </c>
    </row>
    <row r="375" spans="1:36" x14ac:dyDescent="0.3">
      <c r="A375">
        <v>51</v>
      </c>
      <c r="B375" t="s">
        <v>67</v>
      </c>
      <c r="C375" t="s">
        <v>47</v>
      </c>
      <c r="D375" t="s">
        <v>54</v>
      </c>
      <c r="E375" t="s">
        <v>49</v>
      </c>
      <c r="F375">
        <v>-379</v>
      </c>
      <c r="G375" t="s">
        <v>55</v>
      </c>
      <c r="H375" t="s">
        <v>49</v>
      </c>
      <c r="I375" t="s">
        <v>50</v>
      </c>
      <c r="J375">
        <v>5</v>
      </c>
      <c r="K375" t="s">
        <v>70</v>
      </c>
      <c r="L375">
        <v>261</v>
      </c>
      <c r="M375">
        <v>1</v>
      </c>
      <c r="N375">
        <v>-1</v>
      </c>
      <c r="O375">
        <v>0</v>
      </c>
      <c r="P375" t="s">
        <v>52</v>
      </c>
      <c r="Q375" t="s">
        <v>49</v>
      </c>
      <c r="X375" s="6"/>
      <c r="Y375" t="s">
        <v>55</v>
      </c>
      <c r="Z375">
        <v>-379</v>
      </c>
      <c r="AA375" t="s">
        <v>55</v>
      </c>
      <c r="AB375">
        <v>0</v>
      </c>
      <c r="AC375">
        <v>-148</v>
      </c>
      <c r="AD375" t="s">
        <v>49</v>
      </c>
      <c r="AE375" t="s">
        <v>49</v>
      </c>
      <c r="AF375">
        <v>-379</v>
      </c>
      <c r="AG375" t="s">
        <v>55</v>
      </c>
      <c r="AH375">
        <v>1286</v>
      </c>
      <c r="AI375">
        <v>34</v>
      </c>
      <c r="AJ375" t="s">
        <v>49</v>
      </c>
    </row>
    <row r="376" spans="1:36" x14ac:dyDescent="0.3">
      <c r="A376">
        <v>42</v>
      </c>
      <c r="B376" t="s">
        <v>69</v>
      </c>
      <c r="C376" t="s">
        <v>47</v>
      </c>
      <c r="D376" t="s">
        <v>54</v>
      </c>
      <c r="E376" t="s">
        <v>49</v>
      </c>
      <c r="F376">
        <v>-396</v>
      </c>
      <c r="G376" t="s">
        <v>55</v>
      </c>
      <c r="H376" t="s">
        <v>49</v>
      </c>
      <c r="I376" t="s">
        <v>50</v>
      </c>
      <c r="J376">
        <v>11</v>
      </c>
      <c r="K376" t="s">
        <v>56</v>
      </c>
      <c r="L376">
        <v>80</v>
      </c>
      <c r="M376">
        <v>1</v>
      </c>
      <c r="N376">
        <v>308</v>
      </c>
      <c r="O376">
        <v>4</v>
      </c>
      <c r="P376" t="s">
        <v>57</v>
      </c>
      <c r="Q376" t="s">
        <v>49</v>
      </c>
      <c r="X376" s="7"/>
      <c r="Y376" t="s">
        <v>55</v>
      </c>
      <c r="Z376">
        <v>-396</v>
      </c>
      <c r="AA376" t="s">
        <v>55</v>
      </c>
      <c r="AB376">
        <v>25</v>
      </c>
      <c r="AC376">
        <v>113</v>
      </c>
      <c r="AD376" t="s">
        <v>49</v>
      </c>
      <c r="AE376" t="s">
        <v>49</v>
      </c>
      <c r="AF376">
        <v>-396</v>
      </c>
      <c r="AG376" t="s">
        <v>55</v>
      </c>
      <c r="AH376">
        <v>804</v>
      </c>
      <c r="AI376">
        <v>795</v>
      </c>
      <c r="AJ376" t="s">
        <v>49</v>
      </c>
    </row>
    <row r="377" spans="1:36" x14ac:dyDescent="0.3">
      <c r="A377">
        <v>30</v>
      </c>
      <c r="B377" t="s">
        <v>53</v>
      </c>
      <c r="C377" t="s">
        <v>59</v>
      </c>
      <c r="D377" t="s">
        <v>54</v>
      </c>
      <c r="E377" t="s">
        <v>49</v>
      </c>
      <c r="F377">
        <v>0</v>
      </c>
      <c r="G377" t="s">
        <v>55</v>
      </c>
      <c r="H377" t="s">
        <v>49</v>
      </c>
      <c r="I377" t="s">
        <v>50</v>
      </c>
      <c r="J377">
        <v>18</v>
      </c>
      <c r="K377" t="s">
        <v>56</v>
      </c>
      <c r="L377">
        <v>131</v>
      </c>
      <c r="M377">
        <v>6</v>
      </c>
      <c r="N377">
        <v>363</v>
      </c>
      <c r="O377">
        <v>9</v>
      </c>
      <c r="P377" t="s">
        <v>57</v>
      </c>
      <c r="Q377" t="s">
        <v>49</v>
      </c>
      <c r="X377" s="7"/>
      <c r="Y377" t="s">
        <v>55</v>
      </c>
      <c r="Z377">
        <v>0</v>
      </c>
      <c r="AA377" t="s">
        <v>55</v>
      </c>
      <c r="AB377">
        <v>1034</v>
      </c>
      <c r="AC377">
        <v>624</v>
      </c>
      <c r="AD377" t="s">
        <v>49</v>
      </c>
      <c r="AE377" t="s">
        <v>49</v>
      </c>
      <c r="AF377">
        <v>0</v>
      </c>
      <c r="AG377" t="s">
        <v>55</v>
      </c>
      <c r="AH377">
        <v>659</v>
      </c>
      <c r="AI377">
        <v>117</v>
      </c>
      <c r="AJ377" t="s">
        <v>49</v>
      </c>
    </row>
    <row r="378" spans="1:36" x14ac:dyDescent="0.3">
      <c r="A378">
        <v>40</v>
      </c>
      <c r="B378" t="s">
        <v>58</v>
      </c>
      <c r="C378" t="s">
        <v>47</v>
      </c>
      <c r="D378" t="s">
        <v>48</v>
      </c>
      <c r="E378" t="s">
        <v>49</v>
      </c>
      <c r="F378">
        <v>733</v>
      </c>
      <c r="G378" t="s">
        <v>55</v>
      </c>
      <c r="H378" t="s">
        <v>49</v>
      </c>
      <c r="I378" t="s">
        <v>52</v>
      </c>
      <c r="J378">
        <v>6</v>
      </c>
      <c r="K378" t="s">
        <v>62</v>
      </c>
      <c r="L378">
        <v>94</v>
      </c>
      <c r="M378">
        <v>7</v>
      </c>
      <c r="N378">
        <v>-1</v>
      </c>
      <c r="O378">
        <v>0</v>
      </c>
      <c r="P378" t="s">
        <v>52</v>
      </c>
      <c r="Q378" t="s">
        <v>49</v>
      </c>
      <c r="X378" s="7"/>
      <c r="Y378" t="s">
        <v>55</v>
      </c>
      <c r="Z378">
        <v>733</v>
      </c>
      <c r="AA378" t="s">
        <v>55</v>
      </c>
      <c r="AB378">
        <v>324</v>
      </c>
      <c r="AC378">
        <v>-461</v>
      </c>
      <c r="AD378" t="s">
        <v>49</v>
      </c>
      <c r="AE378" t="s">
        <v>49</v>
      </c>
      <c r="AF378">
        <v>733</v>
      </c>
      <c r="AG378" t="s">
        <v>55</v>
      </c>
      <c r="AH378">
        <v>122</v>
      </c>
      <c r="AI378">
        <v>5462</v>
      </c>
      <c r="AJ378" t="s">
        <v>49</v>
      </c>
    </row>
    <row r="379" spans="1:36" x14ac:dyDescent="0.3">
      <c r="A379">
        <v>37</v>
      </c>
      <c r="B379" t="s">
        <v>58</v>
      </c>
      <c r="C379" t="s">
        <v>47</v>
      </c>
      <c r="D379" t="s">
        <v>60</v>
      </c>
      <c r="E379" t="s">
        <v>49</v>
      </c>
      <c r="F379">
        <v>393</v>
      </c>
      <c r="G379" t="s">
        <v>55</v>
      </c>
      <c r="H379" t="s">
        <v>49</v>
      </c>
      <c r="I379" t="s">
        <v>50</v>
      </c>
      <c r="J379">
        <v>14</v>
      </c>
      <c r="K379" t="s">
        <v>56</v>
      </c>
      <c r="L379">
        <v>567</v>
      </c>
      <c r="M379">
        <v>3</v>
      </c>
      <c r="N379">
        <v>275</v>
      </c>
      <c r="O379">
        <v>4</v>
      </c>
      <c r="P379" t="s">
        <v>57</v>
      </c>
      <c r="Q379" t="s">
        <v>55</v>
      </c>
      <c r="X379" s="7"/>
      <c r="Y379" t="s">
        <v>55</v>
      </c>
      <c r="Z379">
        <v>393</v>
      </c>
      <c r="AA379" t="s">
        <v>55</v>
      </c>
      <c r="AB379">
        <v>310</v>
      </c>
      <c r="AC379">
        <v>309</v>
      </c>
      <c r="AD379" t="s">
        <v>49</v>
      </c>
      <c r="AE379" t="s">
        <v>49</v>
      </c>
      <c r="AF379">
        <v>393</v>
      </c>
      <c r="AG379" t="s">
        <v>55</v>
      </c>
      <c r="AH379">
        <v>3333</v>
      </c>
      <c r="AI379">
        <v>641</v>
      </c>
      <c r="AJ379" t="s">
        <v>49</v>
      </c>
    </row>
    <row r="380" spans="1:36" x14ac:dyDescent="0.3">
      <c r="A380">
        <v>53</v>
      </c>
      <c r="B380" t="s">
        <v>67</v>
      </c>
      <c r="C380" t="s">
        <v>74</v>
      </c>
      <c r="D380" t="s">
        <v>48</v>
      </c>
      <c r="E380" t="s">
        <v>49</v>
      </c>
      <c r="F380">
        <v>7290</v>
      </c>
      <c r="G380" t="s">
        <v>55</v>
      </c>
      <c r="H380" t="s">
        <v>49</v>
      </c>
      <c r="I380" t="s">
        <v>52</v>
      </c>
      <c r="J380">
        <v>30</v>
      </c>
      <c r="K380" t="s">
        <v>56</v>
      </c>
      <c r="L380">
        <v>153</v>
      </c>
      <c r="M380">
        <v>1</v>
      </c>
      <c r="N380">
        <v>-1</v>
      </c>
      <c r="O380">
        <v>0</v>
      </c>
      <c r="P380" t="s">
        <v>52</v>
      </c>
      <c r="Q380" t="s">
        <v>49</v>
      </c>
      <c r="X380" s="7"/>
      <c r="Y380" t="s">
        <v>55</v>
      </c>
      <c r="Z380">
        <v>7290</v>
      </c>
      <c r="AA380" t="s">
        <v>55</v>
      </c>
      <c r="AB380">
        <v>73</v>
      </c>
      <c r="AC380">
        <v>866</v>
      </c>
      <c r="AD380" t="s">
        <v>49</v>
      </c>
      <c r="AE380" t="s">
        <v>49</v>
      </c>
      <c r="AF380">
        <v>7290</v>
      </c>
      <c r="AG380" t="s">
        <v>55</v>
      </c>
      <c r="AH380">
        <v>6072</v>
      </c>
      <c r="AI380">
        <v>36</v>
      </c>
      <c r="AJ380" t="s">
        <v>49</v>
      </c>
    </row>
    <row r="381" spans="1:36" x14ac:dyDescent="0.3">
      <c r="A381">
        <v>27</v>
      </c>
      <c r="B381" t="s">
        <v>53</v>
      </c>
      <c r="C381" t="s">
        <v>59</v>
      </c>
      <c r="D381" t="s">
        <v>54</v>
      </c>
      <c r="E381" t="s">
        <v>49</v>
      </c>
      <c r="F381">
        <v>468</v>
      </c>
      <c r="G381" t="s">
        <v>55</v>
      </c>
      <c r="H381" t="s">
        <v>49</v>
      </c>
      <c r="I381" t="s">
        <v>50</v>
      </c>
      <c r="J381">
        <v>13</v>
      </c>
      <c r="K381" t="s">
        <v>56</v>
      </c>
      <c r="L381">
        <v>109</v>
      </c>
      <c r="M381">
        <v>1</v>
      </c>
      <c r="N381">
        <v>-1</v>
      </c>
      <c r="O381">
        <v>0</v>
      </c>
      <c r="P381" t="s">
        <v>52</v>
      </c>
      <c r="Q381" t="s">
        <v>49</v>
      </c>
      <c r="X381" s="7"/>
      <c r="Y381" t="s">
        <v>55</v>
      </c>
      <c r="Z381">
        <v>468</v>
      </c>
      <c r="AA381" t="s">
        <v>55</v>
      </c>
      <c r="AB381">
        <v>1808</v>
      </c>
      <c r="AC381">
        <v>-255</v>
      </c>
      <c r="AD381" t="s">
        <v>49</v>
      </c>
      <c r="AE381" t="s">
        <v>49</v>
      </c>
      <c r="AF381">
        <v>468</v>
      </c>
      <c r="AG381" t="s">
        <v>55</v>
      </c>
      <c r="AH381">
        <v>366</v>
      </c>
      <c r="AI381">
        <v>383</v>
      </c>
      <c r="AJ381" t="s">
        <v>49</v>
      </c>
    </row>
    <row r="382" spans="1:36" x14ac:dyDescent="0.3">
      <c r="A382">
        <v>39</v>
      </c>
      <c r="B382" t="s">
        <v>63</v>
      </c>
      <c r="C382" t="s">
        <v>47</v>
      </c>
      <c r="D382" t="s">
        <v>54</v>
      </c>
      <c r="E382" t="s">
        <v>49</v>
      </c>
      <c r="F382">
        <v>0</v>
      </c>
      <c r="G382" t="s">
        <v>55</v>
      </c>
      <c r="H382" t="s">
        <v>49</v>
      </c>
      <c r="I382" t="s">
        <v>50</v>
      </c>
      <c r="J382">
        <v>30</v>
      </c>
      <c r="K382" t="s">
        <v>61</v>
      </c>
      <c r="L382">
        <v>53</v>
      </c>
      <c r="M382">
        <v>1</v>
      </c>
      <c r="N382">
        <v>325</v>
      </c>
      <c r="O382">
        <v>1</v>
      </c>
      <c r="P382" t="s">
        <v>57</v>
      </c>
      <c r="Q382" t="s">
        <v>49</v>
      </c>
      <c r="X382" s="7"/>
      <c r="Y382" t="s">
        <v>55</v>
      </c>
      <c r="Z382">
        <v>0</v>
      </c>
      <c r="AA382" t="s">
        <v>55</v>
      </c>
      <c r="AB382">
        <v>64</v>
      </c>
      <c r="AC382">
        <v>3671</v>
      </c>
      <c r="AD382" t="s">
        <v>49</v>
      </c>
      <c r="AE382" t="s">
        <v>49</v>
      </c>
      <c r="AF382">
        <v>0</v>
      </c>
      <c r="AG382" t="s">
        <v>55</v>
      </c>
      <c r="AH382">
        <v>0</v>
      </c>
      <c r="AI382">
        <v>283</v>
      </c>
      <c r="AJ382" t="s">
        <v>49</v>
      </c>
    </row>
    <row r="383" spans="1:36" x14ac:dyDescent="0.3">
      <c r="A383">
        <v>39</v>
      </c>
      <c r="B383" t="s">
        <v>63</v>
      </c>
      <c r="C383" t="s">
        <v>47</v>
      </c>
      <c r="D383" t="s">
        <v>48</v>
      </c>
      <c r="E383" t="s">
        <v>49</v>
      </c>
      <c r="F383">
        <v>3705</v>
      </c>
      <c r="G383" t="s">
        <v>55</v>
      </c>
      <c r="H383" t="s">
        <v>49</v>
      </c>
      <c r="I383" t="s">
        <v>52</v>
      </c>
      <c r="J383">
        <v>16</v>
      </c>
      <c r="K383" t="s">
        <v>62</v>
      </c>
      <c r="L383">
        <v>77</v>
      </c>
      <c r="M383">
        <v>1</v>
      </c>
      <c r="N383">
        <v>-1</v>
      </c>
      <c r="O383">
        <v>0</v>
      </c>
      <c r="P383" t="s">
        <v>52</v>
      </c>
      <c r="Q383" t="s">
        <v>49</v>
      </c>
      <c r="X383" s="7"/>
      <c r="Y383" t="s">
        <v>55</v>
      </c>
      <c r="Z383">
        <v>3705</v>
      </c>
      <c r="AA383" t="s">
        <v>55</v>
      </c>
      <c r="AB383">
        <v>2</v>
      </c>
      <c r="AC383">
        <v>839</v>
      </c>
      <c r="AD383" t="s">
        <v>49</v>
      </c>
      <c r="AE383" t="s">
        <v>49</v>
      </c>
      <c r="AF383">
        <v>3705</v>
      </c>
      <c r="AG383" t="s">
        <v>55</v>
      </c>
      <c r="AH383">
        <v>1343</v>
      </c>
      <c r="AI383">
        <v>0</v>
      </c>
      <c r="AJ383" t="s">
        <v>49</v>
      </c>
    </row>
    <row r="384" spans="1:36" x14ac:dyDescent="0.3">
      <c r="A384">
        <v>59</v>
      </c>
      <c r="B384" t="s">
        <v>77</v>
      </c>
      <c r="C384" t="s">
        <v>47</v>
      </c>
      <c r="D384" t="s">
        <v>60</v>
      </c>
      <c r="E384" t="s">
        <v>49</v>
      </c>
      <c r="F384">
        <v>9676</v>
      </c>
      <c r="G384" t="s">
        <v>49</v>
      </c>
      <c r="H384" t="s">
        <v>49</v>
      </c>
      <c r="I384" t="s">
        <v>78</v>
      </c>
      <c r="J384">
        <v>27</v>
      </c>
      <c r="K384" t="s">
        <v>81</v>
      </c>
      <c r="L384">
        <v>234</v>
      </c>
      <c r="M384">
        <v>2</v>
      </c>
      <c r="N384">
        <v>-1</v>
      </c>
      <c r="O384">
        <v>0</v>
      </c>
      <c r="P384" t="s">
        <v>52</v>
      </c>
      <c r="Q384" t="s">
        <v>55</v>
      </c>
      <c r="X384" s="7"/>
      <c r="Y384" t="s">
        <v>49</v>
      </c>
      <c r="Z384">
        <v>9676</v>
      </c>
      <c r="AA384" t="s">
        <v>55</v>
      </c>
      <c r="AB384">
        <v>4153</v>
      </c>
      <c r="AC384">
        <v>26965</v>
      </c>
      <c r="AD384" t="s">
        <v>49</v>
      </c>
      <c r="AE384" t="s">
        <v>49</v>
      </c>
      <c r="AF384">
        <v>9676</v>
      </c>
      <c r="AG384" t="s">
        <v>55</v>
      </c>
      <c r="AH384">
        <v>-2082</v>
      </c>
      <c r="AI384">
        <v>3102</v>
      </c>
      <c r="AJ384" t="s">
        <v>49</v>
      </c>
    </row>
    <row r="385" spans="1:36" x14ac:dyDescent="0.3">
      <c r="A385">
        <v>37</v>
      </c>
      <c r="B385" t="s">
        <v>53</v>
      </c>
      <c r="C385" t="s">
        <v>47</v>
      </c>
      <c r="D385" t="s">
        <v>54</v>
      </c>
      <c r="E385" t="s">
        <v>49</v>
      </c>
      <c r="F385">
        <v>1328</v>
      </c>
      <c r="G385" t="s">
        <v>55</v>
      </c>
      <c r="H385" t="s">
        <v>49</v>
      </c>
      <c r="I385" t="s">
        <v>78</v>
      </c>
      <c r="J385">
        <v>13</v>
      </c>
      <c r="K385" t="s">
        <v>56</v>
      </c>
      <c r="L385">
        <v>121</v>
      </c>
      <c r="M385">
        <v>2</v>
      </c>
      <c r="N385">
        <v>341</v>
      </c>
      <c r="O385">
        <v>4</v>
      </c>
      <c r="P385" t="s">
        <v>57</v>
      </c>
      <c r="Q385" t="s">
        <v>49</v>
      </c>
      <c r="X385" s="7"/>
      <c r="Y385" t="s">
        <v>55</v>
      </c>
      <c r="Z385">
        <v>1328</v>
      </c>
      <c r="AA385" t="s">
        <v>55</v>
      </c>
      <c r="AB385">
        <v>985</v>
      </c>
      <c r="AC385">
        <v>2485</v>
      </c>
      <c r="AD385" t="s">
        <v>49</v>
      </c>
      <c r="AE385" t="s">
        <v>49</v>
      </c>
      <c r="AF385">
        <v>1328</v>
      </c>
      <c r="AG385" t="s">
        <v>55</v>
      </c>
      <c r="AH385">
        <v>0</v>
      </c>
      <c r="AI385">
        <v>889</v>
      </c>
      <c r="AJ385" t="s">
        <v>49</v>
      </c>
    </row>
    <row r="386" spans="1:36" x14ac:dyDescent="0.3">
      <c r="A386">
        <v>41</v>
      </c>
      <c r="B386" t="s">
        <v>63</v>
      </c>
      <c r="C386" t="s">
        <v>47</v>
      </c>
      <c r="D386" t="s">
        <v>48</v>
      </c>
      <c r="E386" t="s">
        <v>49</v>
      </c>
      <c r="F386">
        <v>8</v>
      </c>
      <c r="G386" t="s">
        <v>55</v>
      </c>
      <c r="H386" t="s">
        <v>49</v>
      </c>
      <c r="I386" t="s">
        <v>50</v>
      </c>
      <c r="J386">
        <v>15</v>
      </c>
      <c r="K386" t="s">
        <v>73</v>
      </c>
      <c r="L386">
        <v>155</v>
      </c>
      <c r="M386">
        <v>2</v>
      </c>
      <c r="N386">
        <v>-1</v>
      </c>
      <c r="O386">
        <v>0</v>
      </c>
      <c r="P386" t="s">
        <v>52</v>
      </c>
      <c r="Q386" t="s">
        <v>49</v>
      </c>
      <c r="X386" s="7"/>
      <c r="Y386" t="s">
        <v>55</v>
      </c>
      <c r="Z386">
        <v>8</v>
      </c>
      <c r="AA386" t="s">
        <v>55</v>
      </c>
      <c r="AB386">
        <v>1550</v>
      </c>
      <c r="AC386">
        <v>11303</v>
      </c>
      <c r="AD386" t="s">
        <v>49</v>
      </c>
      <c r="AE386" t="s">
        <v>49</v>
      </c>
      <c r="AF386">
        <v>8</v>
      </c>
      <c r="AG386" t="s">
        <v>55</v>
      </c>
      <c r="AH386">
        <v>419</v>
      </c>
      <c r="AI386">
        <v>0</v>
      </c>
      <c r="AJ386" t="s">
        <v>49</v>
      </c>
    </row>
    <row r="387" spans="1:36" x14ac:dyDescent="0.3">
      <c r="A387">
        <v>45</v>
      </c>
      <c r="B387" t="s">
        <v>63</v>
      </c>
      <c r="C387" t="s">
        <v>47</v>
      </c>
      <c r="D387" t="s">
        <v>48</v>
      </c>
      <c r="E387" t="s">
        <v>49</v>
      </c>
      <c r="F387">
        <v>61</v>
      </c>
      <c r="G387" t="s">
        <v>49</v>
      </c>
      <c r="H387" t="s">
        <v>49</v>
      </c>
      <c r="I387" t="s">
        <v>50</v>
      </c>
      <c r="J387">
        <v>17</v>
      </c>
      <c r="K387" t="s">
        <v>61</v>
      </c>
      <c r="L387">
        <v>108</v>
      </c>
      <c r="M387">
        <v>1</v>
      </c>
      <c r="N387">
        <v>-1</v>
      </c>
      <c r="O387">
        <v>0</v>
      </c>
      <c r="P387" t="s">
        <v>52</v>
      </c>
      <c r="Q387" t="s">
        <v>49</v>
      </c>
      <c r="X387" s="7"/>
      <c r="Y387" t="s">
        <v>49</v>
      </c>
      <c r="Z387">
        <v>61</v>
      </c>
      <c r="AA387" t="s">
        <v>55</v>
      </c>
      <c r="AB387">
        <v>7708</v>
      </c>
      <c r="AC387">
        <v>595</v>
      </c>
      <c r="AD387" t="s">
        <v>49</v>
      </c>
      <c r="AE387" t="s">
        <v>49</v>
      </c>
      <c r="AF387">
        <v>61</v>
      </c>
      <c r="AG387" t="s">
        <v>55</v>
      </c>
      <c r="AH387">
        <v>1731</v>
      </c>
      <c r="AI387">
        <v>-370</v>
      </c>
      <c r="AJ387" t="s">
        <v>49</v>
      </c>
    </row>
    <row r="388" spans="1:36" x14ac:dyDescent="0.3">
      <c r="A388">
        <v>48</v>
      </c>
      <c r="B388" t="s">
        <v>58</v>
      </c>
      <c r="C388" t="s">
        <v>47</v>
      </c>
      <c r="D388" t="s">
        <v>60</v>
      </c>
      <c r="E388" t="s">
        <v>49</v>
      </c>
      <c r="F388">
        <v>6613</v>
      </c>
      <c r="G388" t="s">
        <v>49</v>
      </c>
      <c r="H388" t="s">
        <v>49</v>
      </c>
      <c r="I388" t="s">
        <v>52</v>
      </c>
      <c r="J388">
        <v>17</v>
      </c>
      <c r="K388" t="s">
        <v>62</v>
      </c>
      <c r="L388">
        <v>159</v>
      </c>
      <c r="M388">
        <v>3</v>
      </c>
      <c r="N388">
        <v>-1</v>
      </c>
      <c r="O388">
        <v>0</v>
      </c>
      <c r="P388" t="s">
        <v>52</v>
      </c>
      <c r="Q388" t="s">
        <v>49</v>
      </c>
      <c r="X388" s="7"/>
      <c r="Y388" t="s">
        <v>49</v>
      </c>
      <c r="Z388">
        <v>6613</v>
      </c>
      <c r="AA388" t="s">
        <v>55</v>
      </c>
      <c r="AB388">
        <v>-12</v>
      </c>
      <c r="AC388">
        <v>19358</v>
      </c>
      <c r="AD388" t="s">
        <v>49</v>
      </c>
      <c r="AE388" t="s">
        <v>49</v>
      </c>
      <c r="AF388">
        <v>6613</v>
      </c>
      <c r="AG388" t="s">
        <v>55</v>
      </c>
      <c r="AH388">
        <v>-386</v>
      </c>
      <c r="AI388">
        <v>-606</v>
      </c>
      <c r="AJ388" t="s">
        <v>49</v>
      </c>
    </row>
    <row r="389" spans="1:36" x14ac:dyDescent="0.3">
      <c r="A389">
        <v>48</v>
      </c>
      <c r="B389" t="s">
        <v>67</v>
      </c>
      <c r="C389" t="s">
        <v>47</v>
      </c>
      <c r="D389" t="s">
        <v>54</v>
      </c>
      <c r="E389" t="s">
        <v>49</v>
      </c>
      <c r="F389">
        <v>302</v>
      </c>
      <c r="G389" t="s">
        <v>55</v>
      </c>
      <c r="H389" t="s">
        <v>49</v>
      </c>
      <c r="I389" t="s">
        <v>52</v>
      </c>
      <c r="J389">
        <v>26</v>
      </c>
      <c r="K389" t="s">
        <v>56</v>
      </c>
      <c r="L389">
        <v>208</v>
      </c>
      <c r="M389">
        <v>3</v>
      </c>
      <c r="N389">
        <v>-1</v>
      </c>
      <c r="O389">
        <v>0</v>
      </c>
      <c r="P389" t="s">
        <v>52</v>
      </c>
      <c r="Q389" t="s">
        <v>49</v>
      </c>
      <c r="X389" s="7"/>
      <c r="Y389" t="s">
        <v>55</v>
      </c>
      <c r="Z389">
        <v>302</v>
      </c>
      <c r="AA389" t="s">
        <v>55</v>
      </c>
      <c r="AB389">
        <v>60</v>
      </c>
      <c r="AC389">
        <v>203</v>
      </c>
      <c r="AD389" t="s">
        <v>49</v>
      </c>
      <c r="AE389" t="s">
        <v>49</v>
      </c>
      <c r="AF389">
        <v>302</v>
      </c>
      <c r="AG389" t="s">
        <v>55</v>
      </c>
      <c r="AH389">
        <v>2400</v>
      </c>
      <c r="AI389">
        <v>10378</v>
      </c>
      <c r="AJ389" t="s">
        <v>49</v>
      </c>
    </row>
    <row r="390" spans="1:36" x14ac:dyDescent="0.3">
      <c r="A390">
        <v>32</v>
      </c>
      <c r="B390" t="s">
        <v>63</v>
      </c>
      <c r="C390" t="s">
        <v>47</v>
      </c>
      <c r="D390" t="s">
        <v>54</v>
      </c>
      <c r="E390" t="s">
        <v>49</v>
      </c>
      <c r="F390">
        <v>1005</v>
      </c>
      <c r="G390" t="s">
        <v>49</v>
      </c>
      <c r="H390" t="s">
        <v>49</v>
      </c>
      <c r="I390" t="s">
        <v>50</v>
      </c>
      <c r="J390">
        <v>12</v>
      </c>
      <c r="K390" t="s">
        <v>56</v>
      </c>
      <c r="L390">
        <v>215</v>
      </c>
      <c r="M390">
        <v>1</v>
      </c>
      <c r="N390">
        <v>-1</v>
      </c>
      <c r="O390">
        <v>0</v>
      </c>
      <c r="P390" t="s">
        <v>52</v>
      </c>
      <c r="Q390" t="s">
        <v>49</v>
      </c>
      <c r="X390" s="7"/>
      <c r="Y390" t="s">
        <v>49</v>
      </c>
      <c r="Z390">
        <v>1005</v>
      </c>
      <c r="AA390" t="s">
        <v>55</v>
      </c>
      <c r="AB390">
        <v>3339</v>
      </c>
      <c r="AC390">
        <v>255</v>
      </c>
      <c r="AD390" t="s">
        <v>49</v>
      </c>
      <c r="AE390" t="s">
        <v>49</v>
      </c>
      <c r="AF390">
        <v>1005</v>
      </c>
      <c r="AG390" t="s">
        <v>55</v>
      </c>
      <c r="AH390">
        <v>1818</v>
      </c>
      <c r="AI390">
        <v>1313</v>
      </c>
      <c r="AJ390" t="s">
        <v>49</v>
      </c>
    </row>
    <row r="391" spans="1:36" x14ac:dyDescent="0.3">
      <c r="A391">
        <v>35</v>
      </c>
      <c r="B391" t="s">
        <v>53</v>
      </c>
      <c r="C391" t="s">
        <v>47</v>
      </c>
      <c r="D391" t="s">
        <v>54</v>
      </c>
      <c r="E391" t="s">
        <v>49</v>
      </c>
      <c r="F391">
        <v>109</v>
      </c>
      <c r="G391" t="s">
        <v>55</v>
      </c>
      <c r="H391" t="s">
        <v>49</v>
      </c>
      <c r="I391" t="s">
        <v>52</v>
      </c>
      <c r="J391">
        <v>6</v>
      </c>
      <c r="K391" t="s">
        <v>56</v>
      </c>
      <c r="L391">
        <v>597</v>
      </c>
      <c r="M391">
        <v>3</v>
      </c>
      <c r="N391">
        <v>-1</v>
      </c>
      <c r="O391">
        <v>0</v>
      </c>
      <c r="P391" t="s">
        <v>52</v>
      </c>
      <c r="Q391" t="s">
        <v>49</v>
      </c>
      <c r="X391" s="7"/>
      <c r="Y391" t="s">
        <v>55</v>
      </c>
      <c r="Z391">
        <v>109</v>
      </c>
      <c r="AA391" t="s">
        <v>55</v>
      </c>
      <c r="AB391">
        <v>599</v>
      </c>
      <c r="AC391">
        <v>606</v>
      </c>
      <c r="AD391" t="s">
        <v>49</v>
      </c>
      <c r="AE391" t="s">
        <v>49</v>
      </c>
      <c r="AF391">
        <v>109</v>
      </c>
      <c r="AG391" t="s">
        <v>55</v>
      </c>
      <c r="AH391">
        <v>57</v>
      </c>
      <c r="AI391">
        <v>8969</v>
      </c>
      <c r="AJ391" t="s">
        <v>49</v>
      </c>
    </row>
    <row r="392" spans="1:36" x14ac:dyDescent="0.3">
      <c r="A392">
        <v>33</v>
      </c>
      <c r="B392" t="s">
        <v>58</v>
      </c>
      <c r="C392" t="s">
        <v>59</v>
      </c>
      <c r="D392" t="s">
        <v>60</v>
      </c>
      <c r="E392" t="s">
        <v>49</v>
      </c>
      <c r="F392">
        <v>1240</v>
      </c>
      <c r="G392" t="s">
        <v>55</v>
      </c>
      <c r="H392" t="s">
        <v>49</v>
      </c>
      <c r="I392" t="s">
        <v>50</v>
      </c>
      <c r="J392">
        <v>4</v>
      </c>
      <c r="K392" t="s">
        <v>64</v>
      </c>
      <c r="L392">
        <v>505</v>
      </c>
      <c r="M392">
        <v>2</v>
      </c>
      <c r="N392">
        <v>260</v>
      </c>
      <c r="O392">
        <v>1</v>
      </c>
      <c r="P392" t="s">
        <v>66</v>
      </c>
      <c r="Q392" t="s">
        <v>49</v>
      </c>
      <c r="X392" s="7"/>
      <c r="Y392" t="s">
        <v>55</v>
      </c>
      <c r="Z392">
        <v>1240</v>
      </c>
      <c r="AA392" t="s">
        <v>55</v>
      </c>
      <c r="AB392">
        <v>6000</v>
      </c>
      <c r="AC392">
        <v>0</v>
      </c>
      <c r="AD392" t="s">
        <v>49</v>
      </c>
      <c r="AE392" t="s">
        <v>49</v>
      </c>
      <c r="AF392">
        <v>1240</v>
      </c>
      <c r="AG392" t="s">
        <v>55</v>
      </c>
      <c r="AH392">
        <v>691</v>
      </c>
      <c r="AI392">
        <v>-196</v>
      </c>
      <c r="AJ392" t="s">
        <v>49</v>
      </c>
    </row>
    <row r="393" spans="1:36" x14ac:dyDescent="0.3">
      <c r="A393">
        <v>28</v>
      </c>
      <c r="B393" t="s">
        <v>63</v>
      </c>
      <c r="C393" t="s">
        <v>59</v>
      </c>
      <c r="D393" t="s">
        <v>48</v>
      </c>
      <c r="E393" t="s">
        <v>49</v>
      </c>
      <c r="F393">
        <v>0</v>
      </c>
      <c r="G393" t="s">
        <v>55</v>
      </c>
      <c r="H393" t="s">
        <v>55</v>
      </c>
      <c r="I393" t="s">
        <v>52</v>
      </c>
      <c r="J393">
        <v>3</v>
      </c>
      <c r="K393" t="s">
        <v>62</v>
      </c>
      <c r="L393">
        <v>380</v>
      </c>
      <c r="M393">
        <v>4</v>
      </c>
      <c r="N393">
        <v>-1</v>
      </c>
      <c r="O393">
        <v>0</v>
      </c>
      <c r="P393" t="s">
        <v>52</v>
      </c>
      <c r="Q393" t="s">
        <v>49</v>
      </c>
      <c r="X393" s="7"/>
      <c r="Y393" t="s">
        <v>55</v>
      </c>
      <c r="Z393">
        <v>0</v>
      </c>
      <c r="AA393" t="s">
        <v>55</v>
      </c>
      <c r="AB393">
        <v>0</v>
      </c>
      <c r="AC393">
        <v>1206</v>
      </c>
      <c r="AD393" t="s">
        <v>49</v>
      </c>
      <c r="AE393" t="s">
        <v>55</v>
      </c>
      <c r="AF393">
        <v>0</v>
      </c>
      <c r="AG393" t="s">
        <v>55</v>
      </c>
      <c r="AH393">
        <v>20</v>
      </c>
      <c r="AI393">
        <v>15</v>
      </c>
      <c r="AJ393" t="s">
        <v>49</v>
      </c>
    </row>
    <row r="394" spans="1:36" x14ac:dyDescent="0.3">
      <c r="A394">
        <v>64</v>
      </c>
      <c r="B394" t="s">
        <v>77</v>
      </c>
      <c r="C394" t="s">
        <v>47</v>
      </c>
      <c r="D394" t="s">
        <v>52</v>
      </c>
      <c r="E394" t="s">
        <v>49</v>
      </c>
      <c r="F394">
        <v>2923</v>
      </c>
      <c r="G394" t="s">
        <v>49</v>
      </c>
      <c r="H394" t="s">
        <v>49</v>
      </c>
      <c r="I394" t="s">
        <v>50</v>
      </c>
      <c r="J394">
        <v>12</v>
      </c>
      <c r="K394" t="s">
        <v>81</v>
      </c>
      <c r="L394">
        <v>120</v>
      </c>
      <c r="M394">
        <v>1</v>
      </c>
      <c r="N394">
        <v>-1</v>
      </c>
      <c r="O394">
        <v>0</v>
      </c>
      <c r="P394" t="s">
        <v>52</v>
      </c>
      <c r="Q394" t="s">
        <v>49</v>
      </c>
      <c r="X394" s="7"/>
      <c r="Y394" t="s">
        <v>49</v>
      </c>
      <c r="Z394">
        <v>2923</v>
      </c>
      <c r="AA394" t="s">
        <v>55</v>
      </c>
      <c r="AB394">
        <v>3</v>
      </c>
      <c r="AC394">
        <v>882</v>
      </c>
      <c r="AD394" t="s">
        <v>49</v>
      </c>
      <c r="AE394" t="s">
        <v>49</v>
      </c>
      <c r="AF394">
        <v>2923</v>
      </c>
      <c r="AG394" t="s">
        <v>55</v>
      </c>
      <c r="AH394">
        <v>581</v>
      </c>
      <c r="AI394">
        <v>4608</v>
      </c>
      <c r="AJ394" t="s">
        <v>49</v>
      </c>
    </row>
    <row r="395" spans="1:36" x14ac:dyDescent="0.3">
      <c r="A395">
        <v>35</v>
      </c>
      <c r="B395" t="s">
        <v>67</v>
      </c>
      <c r="C395" t="s">
        <v>47</v>
      </c>
      <c r="D395" t="s">
        <v>54</v>
      </c>
      <c r="E395" t="s">
        <v>49</v>
      </c>
      <c r="F395">
        <v>0</v>
      </c>
      <c r="G395" t="s">
        <v>49</v>
      </c>
      <c r="H395" t="s">
        <v>49</v>
      </c>
      <c r="I395" t="s">
        <v>50</v>
      </c>
      <c r="J395">
        <v>27</v>
      </c>
      <c r="K395" t="s">
        <v>70</v>
      </c>
      <c r="L395">
        <v>106</v>
      </c>
      <c r="M395">
        <v>4</v>
      </c>
      <c r="N395">
        <v>-1</v>
      </c>
      <c r="O395">
        <v>0</v>
      </c>
      <c r="P395" t="s">
        <v>52</v>
      </c>
      <c r="Q395" t="s">
        <v>49</v>
      </c>
      <c r="X395" s="7"/>
      <c r="Y395" t="s">
        <v>49</v>
      </c>
      <c r="Z395">
        <v>0</v>
      </c>
      <c r="AA395" t="s">
        <v>55</v>
      </c>
      <c r="AB395">
        <v>445</v>
      </c>
      <c r="AC395">
        <v>5291</v>
      </c>
      <c r="AD395" t="s">
        <v>49</v>
      </c>
      <c r="AE395" t="s">
        <v>49</v>
      </c>
      <c r="AF395">
        <v>0</v>
      </c>
      <c r="AG395" t="s">
        <v>55</v>
      </c>
      <c r="AH395">
        <v>310</v>
      </c>
      <c r="AI395">
        <v>666</v>
      </c>
      <c r="AJ395" t="s">
        <v>49</v>
      </c>
    </row>
    <row r="396" spans="1:36" x14ac:dyDescent="0.3">
      <c r="A396">
        <v>33</v>
      </c>
      <c r="B396" t="s">
        <v>63</v>
      </c>
      <c r="C396" t="s">
        <v>47</v>
      </c>
      <c r="D396" t="s">
        <v>54</v>
      </c>
      <c r="E396" t="s">
        <v>49</v>
      </c>
      <c r="F396">
        <v>43</v>
      </c>
      <c r="G396" t="s">
        <v>55</v>
      </c>
      <c r="H396" t="s">
        <v>49</v>
      </c>
      <c r="I396" t="s">
        <v>50</v>
      </c>
      <c r="J396">
        <v>14</v>
      </c>
      <c r="K396" t="s">
        <v>56</v>
      </c>
      <c r="L396">
        <v>332</v>
      </c>
      <c r="M396">
        <v>2</v>
      </c>
      <c r="N396">
        <v>358</v>
      </c>
      <c r="O396">
        <v>2</v>
      </c>
      <c r="P396" t="s">
        <v>57</v>
      </c>
      <c r="Q396" t="s">
        <v>49</v>
      </c>
      <c r="X396" s="7"/>
      <c r="Y396" t="s">
        <v>55</v>
      </c>
      <c r="Z396">
        <v>43</v>
      </c>
      <c r="AA396" t="s">
        <v>55</v>
      </c>
      <c r="AB396">
        <v>1354</v>
      </c>
      <c r="AC396">
        <v>25</v>
      </c>
      <c r="AD396" t="s">
        <v>49</v>
      </c>
      <c r="AE396" t="s">
        <v>49</v>
      </c>
      <c r="AF396">
        <v>43</v>
      </c>
      <c r="AG396" t="s">
        <v>55</v>
      </c>
      <c r="AH396">
        <v>1623</v>
      </c>
      <c r="AI396">
        <v>452</v>
      </c>
      <c r="AJ396" t="s">
        <v>49</v>
      </c>
    </row>
    <row r="397" spans="1:36" x14ac:dyDescent="0.3">
      <c r="A397">
        <v>41</v>
      </c>
      <c r="B397" t="s">
        <v>67</v>
      </c>
      <c r="C397" t="s">
        <v>47</v>
      </c>
      <c r="D397" t="s">
        <v>54</v>
      </c>
      <c r="E397" t="s">
        <v>49</v>
      </c>
      <c r="F397">
        <v>288</v>
      </c>
      <c r="G397" t="s">
        <v>55</v>
      </c>
      <c r="H397" t="s">
        <v>49</v>
      </c>
      <c r="I397" t="s">
        <v>52</v>
      </c>
      <c r="J397">
        <v>15</v>
      </c>
      <c r="K397" t="s">
        <v>56</v>
      </c>
      <c r="L397">
        <v>221</v>
      </c>
      <c r="M397">
        <v>4</v>
      </c>
      <c r="N397">
        <v>-1</v>
      </c>
      <c r="O397">
        <v>0</v>
      </c>
      <c r="P397" t="s">
        <v>52</v>
      </c>
      <c r="Q397" t="s">
        <v>49</v>
      </c>
      <c r="X397" s="7"/>
      <c r="Y397" t="s">
        <v>55</v>
      </c>
      <c r="Z397">
        <v>288</v>
      </c>
      <c r="AA397" t="s">
        <v>55</v>
      </c>
      <c r="AB397">
        <v>429</v>
      </c>
      <c r="AC397">
        <v>5235</v>
      </c>
      <c r="AD397" t="s">
        <v>49</v>
      </c>
      <c r="AE397" t="s">
        <v>49</v>
      </c>
      <c r="AF397">
        <v>288</v>
      </c>
      <c r="AG397" t="s">
        <v>55</v>
      </c>
      <c r="AH397">
        <v>-136</v>
      </c>
      <c r="AI397">
        <v>149</v>
      </c>
      <c r="AJ397" t="s">
        <v>49</v>
      </c>
    </row>
    <row r="398" spans="1:36" x14ac:dyDescent="0.3">
      <c r="A398">
        <v>34</v>
      </c>
      <c r="B398" t="s">
        <v>69</v>
      </c>
      <c r="C398" t="s">
        <v>47</v>
      </c>
      <c r="D398" t="s">
        <v>54</v>
      </c>
      <c r="E398" t="s">
        <v>49</v>
      </c>
      <c r="F398">
        <v>613</v>
      </c>
      <c r="G398" t="s">
        <v>55</v>
      </c>
      <c r="H398" t="s">
        <v>49</v>
      </c>
      <c r="I398" t="s">
        <v>50</v>
      </c>
      <c r="J398">
        <v>4</v>
      </c>
      <c r="K398" t="s">
        <v>62</v>
      </c>
      <c r="L398">
        <v>80</v>
      </c>
      <c r="M398">
        <v>1</v>
      </c>
      <c r="N398">
        <v>-1</v>
      </c>
      <c r="O398">
        <v>0</v>
      </c>
      <c r="P398" t="s">
        <v>52</v>
      </c>
      <c r="Q398" t="s">
        <v>49</v>
      </c>
      <c r="X398" s="7"/>
      <c r="Y398" t="s">
        <v>55</v>
      </c>
      <c r="Z398">
        <v>613</v>
      </c>
      <c r="AA398" t="s">
        <v>55</v>
      </c>
      <c r="AB398">
        <v>498</v>
      </c>
      <c r="AC398">
        <v>409</v>
      </c>
      <c r="AD398" t="s">
        <v>49</v>
      </c>
      <c r="AE398" t="s">
        <v>49</v>
      </c>
      <c r="AF398">
        <v>613</v>
      </c>
      <c r="AG398" t="s">
        <v>55</v>
      </c>
      <c r="AH398">
        <v>3636</v>
      </c>
      <c r="AI398">
        <v>7802</v>
      </c>
      <c r="AJ398" t="s">
        <v>49</v>
      </c>
    </row>
    <row r="399" spans="1:36" x14ac:dyDescent="0.3">
      <c r="A399">
        <v>37</v>
      </c>
      <c r="B399" t="s">
        <v>67</v>
      </c>
      <c r="C399" t="s">
        <v>59</v>
      </c>
      <c r="D399" t="s">
        <v>60</v>
      </c>
      <c r="E399" t="s">
        <v>49</v>
      </c>
      <c r="F399">
        <v>6101</v>
      </c>
      <c r="G399" t="s">
        <v>49</v>
      </c>
      <c r="H399" t="s">
        <v>49</v>
      </c>
      <c r="I399" t="s">
        <v>50</v>
      </c>
      <c r="J399">
        <v>4</v>
      </c>
      <c r="K399" t="s">
        <v>56</v>
      </c>
      <c r="L399">
        <v>60</v>
      </c>
      <c r="M399">
        <v>5</v>
      </c>
      <c r="N399">
        <v>87</v>
      </c>
      <c r="O399">
        <v>1</v>
      </c>
      <c r="P399" t="s">
        <v>79</v>
      </c>
      <c r="Q399" t="s">
        <v>49</v>
      </c>
      <c r="X399" s="7"/>
      <c r="Y399" t="s">
        <v>49</v>
      </c>
      <c r="Z399">
        <v>6101</v>
      </c>
      <c r="AA399" t="s">
        <v>55</v>
      </c>
      <c r="AB399">
        <v>1045</v>
      </c>
      <c r="AC399">
        <v>-459</v>
      </c>
      <c r="AD399" t="s">
        <v>49</v>
      </c>
      <c r="AE399" t="s">
        <v>49</v>
      </c>
      <c r="AF399">
        <v>6101</v>
      </c>
      <c r="AG399" t="s">
        <v>55</v>
      </c>
      <c r="AH399">
        <v>-966</v>
      </c>
      <c r="AI399">
        <v>1453</v>
      </c>
      <c r="AJ399" t="s">
        <v>49</v>
      </c>
    </row>
    <row r="400" spans="1:36" x14ac:dyDescent="0.3">
      <c r="A400">
        <v>38</v>
      </c>
      <c r="B400" t="s">
        <v>63</v>
      </c>
      <c r="C400" t="s">
        <v>47</v>
      </c>
      <c r="D400" t="s">
        <v>48</v>
      </c>
      <c r="E400" t="s">
        <v>49</v>
      </c>
      <c r="F400">
        <v>168</v>
      </c>
      <c r="G400" t="s">
        <v>55</v>
      </c>
      <c r="H400" t="s">
        <v>55</v>
      </c>
      <c r="I400" t="s">
        <v>78</v>
      </c>
      <c r="J400">
        <v>13</v>
      </c>
      <c r="K400" t="s">
        <v>56</v>
      </c>
      <c r="L400">
        <v>212</v>
      </c>
      <c r="M400">
        <v>3</v>
      </c>
      <c r="N400">
        <v>-1</v>
      </c>
      <c r="O400">
        <v>0</v>
      </c>
      <c r="P400" t="s">
        <v>52</v>
      </c>
      <c r="Q400" t="s">
        <v>49</v>
      </c>
      <c r="X400" s="7"/>
      <c r="Y400" t="s">
        <v>55</v>
      </c>
      <c r="Z400">
        <v>168</v>
      </c>
      <c r="AA400" t="s">
        <v>55</v>
      </c>
      <c r="AB400">
        <v>-162</v>
      </c>
      <c r="AC400">
        <v>198</v>
      </c>
      <c r="AD400" t="s">
        <v>49</v>
      </c>
      <c r="AE400" t="s">
        <v>55</v>
      </c>
      <c r="AF400">
        <v>168</v>
      </c>
      <c r="AG400" t="s">
        <v>55</v>
      </c>
      <c r="AH400">
        <v>136</v>
      </c>
      <c r="AI400">
        <v>1480</v>
      </c>
      <c r="AJ400" t="s">
        <v>49</v>
      </c>
    </row>
    <row r="401" spans="1:36" x14ac:dyDescent="0.3">
      <c r="A401">
        <v>39</v>
      </c>
      <c r="B401" t="s">
        <v>63</v>
      </c>
      <c r="C401" t="s">
        <v>47</v>
      </c>
      <c r="D401" t="s">
        <v>48</v>
      </c>
      <c r="E401" t="s">
        <v>49</v>
      </c>
      <c r="F401">
        <v>7685</v>
      </c>
      <c r="G401" t="s">
        <v>55</v>
      </c>
      <c r="H401" t="s">
        <v>49</v>
      </c>
      <c r="I401" t="s">
        <v>50</v>
      </c>
      <c r="J401">
        <v>14</v>
      </c>
      <c r="K401" t="s">
        <v>61</v>
      </c>
      <c r="L401">
        <v>493</v>
      </c>
      <c r="M401">
        <v>3</v>
      </c>
      <c r="N401">
        <v>-1</v>
      </c>
      <c r="O401">
        <v>0</v>
      </c>
      <c r="P401" t="s">
        <v>52</v>
      </c>
      <c r="Q401" t="s">
        <v>49</v>
      </c>
      <c r="X401" s="7"/>
      <c r="Y401" t="s">
        <v>55</v>
      </c>
      <c r="Z401">
        <v>7685</v>
      </c>
      <c r="AA401" t="s">
        <v>55</v>
      </c>
      <c r="AB401">
        <v>586</v>
      </c>
      <c r="AC401">
        <v>60</v>
      </c>
      <c r="AD401" t="s">
        <v>49</v>
      </c>
      <c r="AE401" t="s">
        <v>49</v>
      </c>
      <c r="AF401">
        <v>7685</v>
      </c>
      <c r="AG401" t="s">
        <v>55</v>
      </c>
      <c r="AH401">
        <v>280</v>
      </c>
      <c r="AI401">
        <v>715</v>
      </c>
      <c r="AJ401" t="s">
        <v>49</v>
      </c>
    </row>
    <row r="402" spans="1:36" x14ac:dyDescent="0.3">
      <c r="A402">
        <v>35</v>
      </c>
      <c r="B402" t="s">
        <v>67</v>
      </c>
      <c r="C402" t="s">
        <v>74</v>
      </c>
      <c r="D402" t="s">
        <v>60</v>
      </c>
      <c r="E402" t="s">
        <v>49</v>
      </c>
      <c r="F402">
        <v>4515</v>
      </c>
      <c r="G402" t="s">
        <v>55</v>
      </c>
      <c r="H402" t="s">
        <v>49</v>
      </c>
      <c r="I402" t="s">
        <v>50</v>
      </c>
      <c r="J402">
        <v>19</v>
      </c>
      <c r="K402" t="s">
        <v>75</v>
      </c>
      <c r="L402">
        <v>98</v>
      </c>
      <c r="M402">
        <v>2</v>
      </c>
      <c r="N402">
        <v>-1</v>
      </c>
      <c r="O402">
        <v>0</v>
      </c>
      <c r="P402" t="s">
        <v>52</v>
      </c>
      <c r="Q402" t="s">
        <v>49</v>
      </c>
      <c r="X402" s="7"/>
      <c r="Y402" t="s">
        <v>55</v>
      </c>
      <c r="Z402">
        <v>4515</v>
      </c>
      <c r="AA402" t="s">
        <v>55</v>
      </c>
      <c r="AB402">
        <v>1010</v>
      </c>
      <c r="AC402">
        <v>3485</v>
      </c>
      <c r="AD402" t="s">
        <v>49</v>
      </c>
      <c r="AE402" t="s">
        <v>49</v>
      </c>
      <c r="AF402">
        <v>4515</v>
      </c>
      <c r="AG402" t="s">
        <v>55</v>
      </c>
      <c r="AH402">
        <v>-59</v>
      </c>
      <c r="AI402">
        <v>237</v>
      </c>
      <c r="AJ402" t="s">
        <v>49</v>
      </c>
    </row>
    <row r="403" spans="1:36" x14ac:dyDescent="0.3">
      <c r="A403">
        <v>28</v>
      </c>
      <c r="B403" t="s">
        <v>63</v>
      </c>
      <c r="C403" t="s">
        <v>59</v>
      </c>
      <c r="D403" t="s">
        <v>54</v>
      </c>
      <c r="E403" t="s">
        <v>49</v>
      </c>
      <c r="F403">
        <v>517</v>
      </c>
      <c r="G403" t="s">
        <v>49</v>
      </c>
      <c r="H403" t="s">
        <v>55</v>
      </c>
      <c r="I403" t="s">
        <v>50</v>
      </c>
      <c r="J403">
        <v>8</v>
      </c>
      <c r="K403" t="s">
        <v>73</v>
      </c>
      <c r="L403">
        <v>681</v>
      </c>
      <c r="M403">
        <v>1</v>
      </c>
      <c r="N403">
        <v>-1</v>
      </c>
      <c r="O403">
        <v>0</v>
      </c>
      <c r="P403" t="s">
        <v>52</v>
      </c>
      <c r="Q403" t="s">
        <v>55</v>
      </c>
      <c r="X403" s="7"/>
      <c r="Y403" t="s">
        <v>49</v>
      </c>
      <c r="Z403">
        <v>517</v>
      </c>
      <c r="AA403" t="s">
        <v>55</v>
      </c>
      <c r="AB403">
        <v>509</v>
      </c>
      <c r="AC403">
        <v>952</v>
      </c>
      <c r="AD403" t="s">
        <v>49</v>
      </c>
      <c r="AE403" t="s">
        <v>55</v>
      </c>
      <c r="AF403">
        <v>517</v>
      </c>
      <c r="AG403" t="s">
        <v>55</v>
      </c>
      <c r="AH403">
        <v>-200</v>
      </c>
      <c r="AI403">
        <v>694</v>
      </c>
      <c r="AJ403" t="s">
        <v>49</v>
      </c>
    </row>
    <row r="404" spans="1:36" x14ac:dyDescent="0.3">
      <c r="A404">
        <v>27</v>
      </c>
      <c r="B404" t="s">
        <v>63</v>
      </c>
      <c r="C404" t="s">
        <v>59</v>
      </c>
      <c r="D404" t="s">
        <v>54</v>
      </c>
      <c r="E404" t="s">
        <v>49</v>
      </c>
      <c r="F404">
        <v>148</v>
      </c>
      <c r="G404" t="s">
        <v>49</v>
      </c>
      <c r="H404" t="s">
        <v>49</v>
      </c>
      <c r="I404" t="s">
        <v>50</v>
      </c>
      <c r="J404">
        <v>22</v>
      </c>
      <c r="K404" t="s">
        <v>73</v>
      </c>
      <c r="L404">
        <v>203</v>
      </c>
      <c r="M404">
        <v>1</v>
      </c>
      <c r="N404">
        <v>-1</v>
      </c>
      <c r="O404">
        <v>0</v>
      </c>
      <c r="P404" t="s">
        <v>52</v>
      </c>
      <c r="Q404" t="s">
        <v>49</v>
      </c>
      <c r="X404" s="4"/>
      <c r="Y404" t="s">
        <v>49</v>
      </c>
      <c r="Z404">
        <v>148</v>
      </c>
      <c r="AA404" t="s">
        <v>55</v>
      </c>
      <c r="AB404">
        <v>3071</v>
      </c>
      <c r="AC404">
        <v>1427</v>
      </c>
      <c r="AD404" t="s">
        <v>49</v>
      </c>
      <c r="AE404" t="s">
        <v>49</v>
      </c>
      <c r="AF404">
        <v>148</v>
      </c>
      <c r="AG404" t="s">
        <v>55</v>
      </c>
      <c r="AH404">
        <v>104</v>
      </c>
      <c r="AI404">
        <v>0</v>
      </c>
      <c r="AJ404" t="s">
        <v>49</v>
      </c>
    </row>
    <row r="405" spans="1:36" x14ac:dyDescent="0.3">
      <c r="A405">
        <v>48</v>
      </c>
      <c r="B405" t="s">
        <v>77</v>
      </c>
      <c r="C405" t="s">
        <v>47</v>
      </c>
      <c r="D405" t="s">
        <v>48</v>
      </c>
      <c r="E405" t="s">
        <v>55</v>
      </c>
      <c r="F405">
        <v>-285</v>
      </c>
      <c r="G405" t="s">
        <v>49</v>
      </c>
      <c r="H405" t="s">
        <v>55</v>
      </c>
      <c r="I405" t="s">
        <v>50</v>
      </c>
      <c r="J405">
        <v>19</v>
      </c>
      <c r="K405" t="s">
        <v>75</v>
      </c>
      <c r="L405">
        <v>157</v>
      </c>
      <c r="M405">
        <v>1</v>
      </c>
      <c r="N405">
        <v>-1</v>
      </c>
      <c r="O405">
        <v>0</v>
      </c>
      <c r="P405" t="s">
        <v>52</v>
      </c>
      <c r="Q405" t="s">
        <v>49</v>
      </c>
      <c r="X405" s="5"/>
      <c r="Y405" t="s">
        <v>49</v>
      </c>
      <c r="Z405">
        <v>-285</v>
      </c>
      <c r="AA405" t="s">
        <v>55</v>
      </c>
      <c r="AB405">
        <v>153</v>
      </c>
      <c r="AC405">
        <v>-29</v>
      </c>
      <c r="AD405" t="s">
        <v>49</v>
      </c>
      <c r="AE405" t="s">
        <v>55</v>
      </c>
      <c r="AF405">
        <v>-285</v>
      </c>
      <c r="AG405" t="s">
        <v>55</v>
      </c>
      <c r="AH405">
        <v>476</v>
      </c>
      <c r="AI405">
        <v>55</v>
      </c>
      <c r="AJ405" t="s">
        <v>49</v>
      </c>
    </row>
    <row r="406" spans="1:36" x14ac:dyDescent="0.3">
      <c r="A406">
        <v>50</v>
      </c>
      <c r="B406" t="s">
        <v>63</v>
      </c>
      <c r="C406" t="s">
        <v>47</v>
      </c>
      <c r="D406" t="s">
        <v>54</v>
      </c>
      <c r="E406" t="s">
        <v>49</v>
      </c>
      <c r="F406">
        <v>887</v>
      </c>
      <c r="G406" t="s">
        <v>49</v>
      </c>
      <c r="H406" t="s">
        <v>49</v>
      </c>
      <c r="I406" t="s">
        <v>52</v>
      </c>
      <c r="J406">
        <v>16</v>
      </c>
      <c r="K406" t="s">
        <v>62</v>
      </c>
      <c r="L406">
        <v>287</v>
      </c>
      <c r="M406">
        <v>1</v>
      </c>
      <c r="N406">
        <v>-1</v>
      </c>
      <c r="O406">
        <v>0</v>
      </c>
      <c r="P406" t="s">
        <v>52</v>
      </c>
      <c r="Q406" t="s">
        <v>49</v>
      </c>
      <c r="X406" s="6"/>
      <c r="Y406" t="s">
        <v>49</v>
      </c>
      <c r="Z406">
        <v>887</v>
      </c>
      <c r="AA406" t="s">
        <v>55</v>
      </c>
      <c r="AB406">
        <v>1146</v>
      </c>
      <c r="AC406">
        <v>9</v>
      </c>
      <c r="AD406" t="s">
        <v>49</v>
      </c>
      <c r="AE406" t="s">
        <v>49</v>
      </c>
      <c r="AF406">
        <v>887</v>
      </c>
      <c r="AG406" t="s">
        <v>55</v>
      </c>
      <c r="AH406">
        <v>398</v>
      </c>
      <c r="AI406">
        <v>136</v>
      </c>
      <c r="AJ406" t="s">
        <v>49</v>
      </c>
    </row>
    <row r="407" spans="1:36" x14ac:dyDescent="0.3">
      <c r="A407">
        <v>45</v>
      </c>
      <c r="B407" t="s">
        <v>65</v>
      </c>
      <c r="C407" t="s">
        <v>47</v>
      </c>
      <c r="D407" t="s">
        <v>54</v>
      </c>
      <c r="E407" t="s">
        <v>49</v>
      </c>
      <c r="F407">
        <v>3098</v>
      </c>
      <c r="G407" t="s">
        <v>55</v>
      </c>
      <c r="H407" t="s">
        <v>49</v>
      </c>
      <c r="I407" t="s">
        <v>50</v>
      </c>
      <c r="J407">
        <v>7</v>
      </c>
      <c r="K407" t="s">
        <v>70</v>
      </c>
      <c r="L407">
        <v>159</v>
      </c>
      <c r="M407">
        <v>2</v>
      </c>
      <c r="N407">
        <v>-1</v>
      </c>
      <c r="O407">
        <v>0</v>
      </c>
      <c r="P407" t="s">
        <v>52</v>
      </c>
      <c r="Q407" t="s">
        <v>49</v>
      </c>
      <c r="X407" s="7"/>
      <c r="Y407" t="s">
        <v>55</v>
      </c>
      <c r="Z407">
        <v>3098</v>
      </c>
      <c r="AA407" t="s">
        <v>55</v>
      </c>
      <c r="AB407">
        <v>1158</v>
      </c>
      <c r="AC407">
        <v>13</v>
      </c>
      <c r="AD407" t="s">
        <v>49</v>
      </c>
      <c r="AE407" t="s">
        <v>49</v>
      </c>
      <c r="AF407">
        <v>3098</v>
      </c>
      <c r="AG407" t="s">
        <v>55</v>
      </c>
      <c r="AH407">
        <v>767</v>
      </c>
      <c r="AI407">
        <v>-404</v>
      </c>
      <c r="AJ407" t="s">
        <v>49</v>
      </c>
    </row>
    <row r="408" spans="1:36" x14ac:dyDescent="0.3">
      <c r="A408">
        <v>41</v>
      </c>
      <c r="B408" t="s">
        <v>67</v>
      </c>
      <c r="C408" t="s">
        <v>47</v>
      </c>
      <c r="D408" t="s">
        <v>60</v>
      </c>
      <c r="E408" t="s">
        <v>49</v>
      </c>
      <c r="F408">
        <v>744</v>
      </c>
      <c r="G408" t="s">
        <v>55</v>
      </c>
      <c r="H408" t="s">
        <v>49</v>
      </c>
      <c r="I408" t="s">
        <v>52</v>
      </c>
      <c r="J408">
        <v>14</v>
      </c>
      <c r="K408" t="s">
        <v>56</v>
      </c>
      <c r="L408">
        <v>125</v>
      </c>
      <c r="M408">
        <v>1</v>
      </c>
      <c r="N408">
        <v>-1</v>
      </c>
      <c r="O408">
        <v>0</v>
      </c>
      <c r="P408" t="s">
        <v>52</v>
      </c>
      <c r="Q408" t="s">
        <v>49</v>
      </c>
      <c r="X408" s="7"/>
      <c r="Y408" t="s">
        <v>55</v>
      </c>
      <c r="Z408">
        <v>744</v>
      </c>
      <c r="AA408" t="s">
        <v>55</v>
      </c>
      <c r="AB408">
        <v>26</v>
      </c>
      <c r="AC408">
        <v>1259</v>
      </c>
      <c r="AD408" t="s">
        <v>49</v>
      </c>
      <c r="AE408" t="s">
        <v>49</v>
      </c>
      <c r="AF408">
        <v>744</v>
      </c>
      <c r="AG408" t="s">
        <v>55</v>
      </c>
      <c r="AH408">
        <v>0</v>
      </c>
      <c r="AI408">
        <v>779</v>
      </c>
      <c r="AJ408" t="s">
        <v>49</v>
      </c>
    </row>
    <row r="409" spans="1:36" x14ac:dyDescent="0.3">
      <c r="A409">
        <v>39</v>
      </c>
      <c r="B409" t="s">
        <v>67</v>
      </c>
      <c r="C409" t="s">
        <v>47</v>
      </c>
      <c r="D409" t="s">
        <v>54</v>
      </c>
      <c r="E409" t="s">
        <v>49</v>
      </c>
      <c r="F409">
        <v>130</v>
      </c>
      <c r="G409" t="s">
        <v>49</v>
      </c>
      <c r="H409" t="s">
        <v>49</v>
      </c>
      <c r="I409" t="s">
        <v>50</v>
      </c>
      <c r="J409">
        <v>8</v>
      </c>
      <c r="K409" t="s">
        <v>73</v>
      </c>
      <c r="L409">
        <v>202</v>
      </c>
      <c r="M409">
        <v>2</v>
      </c>
      <c r="N409">
        <v>-1</v>
      </c>
      <c r="O409">
        <v>0</v>
      </c>
      <c r="P409" t="s">
        <v>52</v>
      </c>
      <c r="Q409" t="s">
        <v>49</v>
      </c>
      <c r="X409" s="7"/>
      <c r="Y409" t="s">
        <v>49</v>
      </c>
      <c r="Z409">
        <v>130</v>
      </c>
      <c r="AA409" t="s">
        <v>55</v>
      </c>
      <c r="AB409">
        <v>1855</v>
      </c>
      <c r="AC409">
        <v>221</v>
      </c>
      <c r="AD409" t="s">
        <v>49</v>
      </c>
      <c r="AE409" t="s">
        <v>49</v>
      </c>
      <c r="AF409">
        <v>130</v>
      </c>
      <c r="AG409" t="s">
        <v>55</v>
      </c>
      <c r="AH409">
        <v>-228</v>
      </c>
      <c r="AI409">
        <v>1187</v>
      </c>
      <c r="AJ409" t="s">
        <v>49</v>
      </c>
    </row>
    <row r="410" spans="1:36" x14ac:dyDescent="0.3">
      <c r="A410">
        <v>44</v>
      </c>
      <c r="B410" t="s">
        <v>58</v>
      </c>
      <c r="C410" t="s">
        <v>47</v>
      </c>
      <c r="D410" t="s">
        <v>54</v>
      </c>
      <c r="E410" t="s">
        <v>49</v>
      </c>
      <c r="F410">
        <v>438</v>
      </c>
      <c r="G410" t="s">
        <v>55</v>
      </c>
      <c r="H410" t="s">
        <v>49</v>
      </c>
      <c r="I410" t="s">
        <v>78</v>
      </c>
      <c r="J410">
        <v>8</v>
      </c>
      <c r="K410" t="s">
        <v>56</v>
      </c>
      <c r="L410">
        <v>37</v>
      </c>
      <c r="M410">
        <v>3</v>
      </c>
      <c r="N410">
        <v>303</v>
      </c>
      <c r="O410">
        <v>1</v>
      </c>
      <c r="P410" t="s">
        <v>57</v>
      </c>
      <c r="Q410" t="s">
        <v>49</v>
      </c>
      <c r="X410" s="7"/>
      <c r="Y410" t="s">
        <v>55</v>
      </c>
      <c r="Z410">
        <v>438</v>
      </c>
      <c r="AA410" t="s">
        <v>55</v>
      </c>
      <c r="AB410">
        <v>0</v>
      </c>
      <c r="AC410">
        <v>16353</v>
      </c>
      <c r="AD410" t="s">
        <v>49</v>
      </c>
      <c r="AE410" t="s">
        <v>49</v>
      </c>
      <c r="AF410">
        <v>438</v>
      </c>
      <c r="AG410" t="s">
        <v>55</v>
      </c>
      <c r="AH410">
        <v>251</v>
      </c>
      <c r="AI410">
        <v>641</v>
      </c>
      <c r="AJ410" t="s">
        <v>49</v>
      </c>
    </row>
    <row r="411" spans="1:36" x14ac:dyDescent="0.3">
      <c r="A411">
        <v>54</v>
      </c>
      <c r="B411" t="s">
        <v>69</v>
      </c>
      <c r="C411" t="s">
        <v>47</v>
      </c>
      <c r="D411" t="s">
        <v>54</v>
      </c>
      <c r="E411" t="s">
        <v>49</v>
      </c>
      <c r="F411">
        <v>0</v>
      </c>
      <c r="G411" t="s">
        <v>49</v>
      </c>
      <c r="H411" t="s">
        <v>49</v>
      </c>
      <c r="I411" t="s">
        <v>50</v>
      </c>
      <c r="J411">
        <v>28</v>
      </c>
      <c r="K411" t="s">
        <v>72</v>
      </c>
      <c r="L411">
        <v>161</v>
      </c>
      <c r="M411">
        <v>1</v>
      </c>
      <c r="N411">
        <v>98</v>
      </c>
      <c r="O411">
        <v>2</v>
      </c>
      <c r="P411" t="s">
        <v>57</v>
      </c>
      <c r="Q411" t="s">
        <v>55</v>
      </c>
      <c r="X411" s="7"/>
      <c r="Y411" t="s">
        <v>49</v>
      </c>
      <c r="Z411">
        <v>0</v>
      </c>
      <c r="AA411" t="s">
        <v>55</v>
      </c>
      <c r="AB411">
        <v>4020</v>
      </c>
      <c r="AC411">
        <v>7353</v>
      </c>
      <c r="AD411" t="s">
        <v>49</v>
      </c>
      <c r="AE411" t="s">
        <v>49</v>
      </c>
      <c r="AF411">
        <v>0</v>
      </c>
      <c r="AG411" t="s">
        <v>55</v>
      </c>
      <c r="AH411">
        <v>-701</v>
      </c>
      <c r="AI411">
        <v>826</v>
      </c>
      <c r="AJ411" t="s">
        <v>49</v>
      </c>
    </row>
    <row r="412" spans="1:36" x14ac:dyDescent="0.3">
      <c r="A412">
        <v>49</v>
      </c>
      <c r="B412" t="s">
        <v>58</v>
      </c>
      <c r="C412" t="s">
        <v>47</v>
      </c>
      <c r="D412" t="s">
        <v>60</v>
      </c>
      <c r="E412" t="s">
        <v>49</v>
      </c>
      <c r="F412">
        <v>322</v>
      </c>
      <c r="G412" t="s">
        <v>49</v>
      </c>
      <c r="H412" t="s">
        <v>49</v>
      </c>
      <c r="I412" t="s">
        <v>50</v>
      </c>
      <c r="J412">
        <v>6</v>
      </c>
      <c r="K412" t="s">
        <v>70</v>
      </c>
      <c r="L412">
        <v>72</v>
      </c>
      <c r="M412">
        <v>4</v>
      </c>
      <c r="N412">
        <v>-1</v>
      </c>
      <c r="O412">
        <v>0</v>
      </c>
      <c r="P412" t="s">
        <v>52</v>
      </c>
      <c r="Q412" t="s">
        <v>49</v>
      </c>
      <c r="X412" s="7"/>
      <c r="Y412" t="s">
        <v>49</v>
      </c>
      <c r="Z412">
        <v>322</v>
      </c>
      <c r="AA412" t="s">
        <v>55</v>
      </c>
      <c r="AB412">
        <v>-41</v>
      </c>
      <c r="AC412">
        <v>3575</v>
      </c>
      <c r="AD412" t="s">
        <v>49</v>
      </c>
      <c r="AE412" t="s">
        <v>49</v>
      </c>
      <c r="AF412">
        <v>322</v>
      </c>
      <c r="AG412" t="s">
        <v>55</v>
      </c>
      <c r="AH412">
        <v>0</v>
      </c>
      <c r="AI412">
        <v>991</v>
      </c>
      <c r="AJ412" t="s">
        <v>49</v>
      </c>
    </row>
    <row r="413" spans="1:36" x14ac:dyDescent="0.3">
      <c r="A413">
        <v>34</v>
      </c>
      <c r="B413" t="s">
        <v>63</v>
      </c>
      <c r="C413" t="s">
        <v>59</v>
      </c>
      <c r="D413" t="s">
        <v>54</v>
      </c>
      <c r="E413" t="s">
        <v>49</v>
      </c>
      <c r="F413">
        <v>186</v>
      </c>
      <c r="G413" t="s">
        <v>49</v>
      </c>
      <c r="H413" t="s">
        <v>49</v>
      </c>
      <c r="I413" t="s">
        <v>50</v>
      </c>
      <c r="J413">
        <v>2</v>
      </c>
      <c r="K413" t="s">
        <v>64</v>
      </c>
      <c r="L413">
        <v>342</v>
      </c>
      <c r="M413">
        <v>1</v>
      </c>
      <c r="N413">
        <v>-1</v>
      </c>
      <c r="O413">
        <v>0</v>
      </c>
      <c r="P413" t="s">
        <v>52</v>
      </c>
      <c r="Q413" t="s">
        <v>49</v>
      </c>
      <c r="X413" s="7"/>
      <c r="Y413" t="s">
        <v>49</v>
      </c>
      <c r="Z413">
        <v>186</v>
      </c>
      <c r="AA413" t="s">
        <v>55</v>
      </c>
      <c r="AB413">
        <v>322</v>
      </c>
      <c r="AC413">
        <v>2904</v>
      </c>
      <c r="AD413" t="s">
        <v>49</v>
      </c>
      <c r="AE413" t="s">
        <v>49</v>
      </c>
      <c r="AF413">
        <v>186</v>
      </c>
      <c r="AG413" t="s">
        <v>55</v>
      </c>
      <c r="AH413">
        <v>171</v>
      </c>
      <c r="AI413">
        <v>1796</v>
      </c>
      <c r="AJ413" t="s">
        <v>49</v>
      </c>
    </row>
    <row r="414" spans="1:36" x14ac:dyDescent="0.3">
      <c r="A414">
        <v>75</v>
      </c>
      <c r="B414" t="s">
        <v>77</v>
      </c>
      <c r="C414" t="s">
        <v>74</v>
      </c>
      <c r="D414" t="s">
        <v>60</v>
      </c>
      <c r="E414" t="s">
        <v>49</v>
      </c>
      <c r="F414">
        <v>3810</v>
      </c>
      <c r="G414" t="s">
        <v>55</v>
      </c>
      <c r="H414" t="s">
        <v>49</v>
      </c>
      <c r="I414" t="s">
        <v>50</v>
      </c>
      <c r="J414">
        <v>16</v>
      </c>
      <c r="K414" t="s">
        <v>75</v>
      </c>
      <c r="L414">
        <v>262</v>
      </c>
      <c r="M414">
        <v>1</v>
      </c>
      <c r="N414">
        <v>183</v>
      </c>
      <c r="O414">
        <v>1</v>
      </c>
      <c r="P414" t="s">
        <v>57</v>
      </c>
      <c r="Q414" t="s">
        <v>55</v>
      </c>
      <c r="X414" s="7"/>
      <c r="Y414" t="s">
        <v>55</v>
      </c>
      <c r="Z414">
        <v>3810</v>
      </c>
      <c r="AA414" t="s">
        <v>55</v>
      </c>
      <c r="AB414">
        <v>49</v>
      </c>
      <c r="AC414">
        <v>1790</v>
      </c>
      <c r="AD414" t="s">
        <v>49</v>
      </c>
      <c r="AE414" t="s">
        <v>49</v>
      </c>
      <c r="AF414">
        <v>3810</v>
      </c>
      <c r="AG414" t="s">
        <v>55</v>
      </c>
      <c r="AH414">
        <v>469</v>
      </c>
      <c r="AI414">
        <v>22</v>
      </c>
      <c r="AJ414" t="s">
        <v>49</v>
      </c>
    </row>
    <row r="415" spans="1:36" x14ac:dyDescent="0.3">
      <c r="A415">
        <v>42</v>
      </c>
      <c r="B415" t="s">
        <v>58</v>
      </c>
      <c r="C415" t="s">
        <v>47</v>
      </c>
      <c r="D415" t="s">
        <v>60</v>
      </c>
      <c r="E415" t="s">
        <v>49</v>
      </c>
      <c r="F415">
        <v>0</v>
      </c>
      <c r="G415" t="s">
        <v>49</v>
      </c>
      <c r="H415" t="s">
        <v>49</v>
      </c>
      <c r="I415" t="s">
        <v>50</v>
      </c>
      <c r="J415">
        <v>13</v>
      </c>
      <c r="K415" t="s">
        <v>70</v>
      </c>
      <c r="L415">
        <v>325</v>
      </c>
      <c r="M415">
        <v>2</v>
      </c>
      <c r="N415">
        <v>-1</v>
      </c>
      <c r="O415">
        <v>0</v>
      </c>
      <c r="P415" t="s">
        <v>52</v>
      </c>
      <c r="Q415" t="s">
        <v>49</v>
      </c>
      <c r="X415" s="7"/>
      <c r="Y415" t="s">
        <v>49</v>
      </c>
      <c r="Z415">
        <v>0</v>
      </c>
      <c r="AA415" t="s">
        <v>55</v>
      </c>
      <c r="AB415">
        <v>3098</v>
      </c>
      <c r="AC415">
        <v>8312</v>
      </c>
      <c r="AD415" t="s">
        <v>49</v>
      </c>
      <c r="AE415" t="s">
        <v>49</v>
      </c>
      <c r="AF415">
        <v>0</v>
      </c>
      <c r="AG415" t="s">
        <v>55</v>
      </c>
      <c r="AH415">
        <v>376</v>
      </c>
      <c r="AI415">
        <v>244</v>
      </c>
      <c r="AJ415" t="s">
        <v>49</v>
      </c>
    </row>
    <row r="416" spans="1:36" x14ac:dyDescent="0.3">
      <c r="A416">
        <v>53</v>
      </c>
      <c r="B416" t="s">
        <v>63</v>
      </c>
      <c r="C416" t="s">
        <v>47</v>
      </c>
      <c r="D416" t="s">
        <v>54</v>
      </c>
      <c r="E416" t="s">
        <v>49</v>
      </c>
      <c r="F416">
        <v>4380</v>
      </c>
      <c r="G416" t="s">
        <v>49</v>
      </c>
      <c r="H416" t="s">
        <v>49</v>
      </c>
      <c r="I416" t="s">
        <v>78</v>
      </c>
      <c r="J416">
        <v>19</v>
      </c>
      <c r="K416" t="s">
        <v>70</v>
      </c>
      <c r="L416">
        <v>223</v>
      </c>
      <c r="M416">
        <v>7</v>
      </c>
      <c r="N416">
        <v>-1</v>
      </c>
      <c r="O416">
        <v>0</v>
      </c>
      <c r="P416" t="s">
        <v>52</v>
      </c>
      <c r="Q416" t="s">
        <v>49</v>
      </c>
      <c r="X416" s="7"/>
      <c r="Y416" t="s">
        <v>49</v>
      </c>
      <c r="Z416">
        <v>4380</v>
      </c>
      <c r="AA416" t="s">
        <v>55</v>
      </c>
      <c r="AB416">
        <v>352</v>
      </c>
      <c r="AC416">
        <v>172</v>
      </c>
      <c r="AD416" t="s">
        <v>49</v>
      </c>
      <c r="AE416" t="s">
        <v>49</v>
      </c>
      <c r="AF416">
        <v>4380</v>
      </c>
      <c r="AG416" t="s">
        <v>55</v>
      </c>
      <c r="AH416">
        <v>1273</v>
      </c>
      <c r="AI416">
        <v>1328</v>
      </c>
      <c r="AJ416" t="s">
        <v>49</v>
      </c>
    </row>
    <row r="417" spans="1:36" x14ac:dyDescent="0.3">
      <c r="A417">
        <v>49</v>
      </c>
      <c r="B417" t="s">
        <v>58</v>
      </c>
      <c r="C417" t="s">
        <v>74</v>
      </c>
      <c r="D417" t="s">
        <v>60</v>
      </c>
      <c r="E417" t="s">
        <v>49</v>
      </c>
      <c r="F417">
        <v>755</v>
      </c>
      <c r="G417" t="s">
        <v>49</v>
      </c>
      <c r="H417" t="s">
        <v>49</v>
      </c>
      <c r="I417" t="s">
        <v>50</v>
      </c>
      <c r="J417">
        <v>31</v>
      </c>
      <c r="K417" t="s">
        <v>73</v>
      </c>
      <c r="L417">
        <v>1212</v>
      </c>
      <c r="M417">
        <v>4</v>
      </c>
      <c r="N417">
        <v>-1</v>
      </c>
      <c r="O417">
        <v>0</v>
      </c>
      <c r="P417" t="s">
        <v>52</v>
      </c>
      <c r="Q417" t="s">
        <v>55</v>
      </c>
      <c r="X417" s="7"/>
      <c r="Y417" t="s">
        <v>49</v>
      </c>
      <c r="Z417">
        <v>755</v>
      </c>
      <c r="AA417" t="s">
        <v>55</v>
      </c>
      <c r="AB417">
        <v>1949</v>
      </c>
      <c r="AC417">
        <v>109</v>
      </c>
      <c r="AD417" t="s">
        <v>49</v>
      </c>
      <c r="AE417" t="s">
        <v>49</v>
      </c>
      <c r="AF417">
        <v>755</v>
      </c>
      <c r="AG417" t="s">
        <v>55</v>
      </c>
      <c r="AH417">
        <v>2892</v>
      </c>
      <c r="AI417">
        <v>7317</v>
      </c>
      <c r="AJ417" t="s">
        <v>49</v>
      </c>
    </row>
    <row r="418" spans="1:36" x14ac:dyDescent="0.3">
      <c r="A418">
        <v>31</v>
      </c>
      <c r="B418" t="s">
        <v>53</v>
      </c>
      <c r="C418" t="s">
        <v>59</v>
      </c>
      <c r="D418" t="s">
        <v>54</v>
      </c>
      <c r="E418" t="s">
        <v>49</v>
      </c>
      <c r="F418">
        <v>2070</v>
      </c>
      <c r="G418" t="s">
        <v>49</v>
      </c>
      <c r="H418" t="s">
        <v>49</v>
      </c>
      <c r="I418" t="s">
        <v>50</v>
      </c>
      <c r="J418">
        <v>29</v>
      </c>
      <c r="K418" t="s">
        <v>70</v>
      </c>
      <c r="L418">
        <v>319</v>
      </c>
      <c r="M418">
        <v>2</v>
      </c>
      <c r="N418">
        <v>-1</v>
      </c>
      <c r="O418">
        <v>0</v>
      </c>
      <c r="P418" t="s">
        <v>52</v>
      </c>
      <c r="Q418" t="s">
        <v>49</v>
      </c>
      <c r="X418" s="7"/>
      <c r="Y418" t="s">
        <v>49</v>
      </c>
      <c r="Z418">
        <v>2070</v>
      </c>
      <c r="AA418" t="s">
        <v>55</v>
      </c>
      <c r="AB418">
        <v>739</v>
      </c>
      <c r="AC418">
        <v>1451</v>
      </c>
      <c r="AD418" t="s">
        <v>49</v>
      </c>
      <c r="AE418" t="s">
        <v>49</v>
      </c>
      <c r="AF418">
        <v>2070</v>
      </c>
      <c r="AG418" t="s">
        <v>55</v>
      </c>
      <c r="AH418">
        <v>292</v>
      </c>
      <c r="AI418">
        <v>515</v>
      </c>
      <c r="AJ418" t="s">
        <v>49</v>
      </c>
    </row>
    <row r="419" spans="1:36" x14ac:dyDescent="0.3">
      <c r="A419">
        <v>45</v>
      </c>
      <c r="B419" t="s">
        <v>63</v>
      </c>
      <c r="C419" t="s">
        <v>59</v>
      </c>
      <c r="D419" t="s">
        <v>48</v>
      </c>
      <c r="E419" t="s">
        <v>49</v>
      </c>
      <c r="F419">
        <v>999</v>
      </c>
      <c r="G419" t="s">
        <v>49</v>
      </c>
      <c r="H419" t="s">
        <v>49</v>
      </c>
      <c r="I419" t="s">
        <v>50</v>
      </c>
      <c r="J419">
        <v>29</v>
      </c>
      <c r="K419" t="s">
        <v>72</v>
      </c>
      <c r="L419">
        <v>182</v>
      </c>
      <c r="M419">
        <v>2</v>
      </c>
      <c r="N419">
        <v>-1</v>
      </c>
      <c r="O419">
        <v>0</v>
      </c>
      <c r="P419" t="s">
        <v>52</v>
      </c>
      <c r="Q419" t="s">
        <v>49</v>
      </c>
      <c r="X419" s="7"/>
      <c r="Y419" t="s">
        <v>49</v>
      </c>
      <c r="Z419">
        <v>999</v>
      </c>
      <c r="AA419" t="s">
        <v>55</v>
      </c>
      <c r="AB419">
        <v>1167</v>
      </c>
      <c r="AC419">
        <v>1066</v>
      </c>
      <c r="AD419" t="s">
        <v>49</v>
      </c>
      <c r="AE419" t="s">
        <v>49</v>
      </c>
      <c r="AF419">
        <v>999</v>
      </c>
      <c r="AG419" t="s">
        <v>55</v>
      </c>
      <c r="AH419">
        <v>247</v>
      </c>
      <c r="AI419">
        <v>12607</v>
      </c>
      <c r="AJ419" t="s">
        <v>49</v>
      </c>
    </row>
    <row r="420" spans="1:36" x14ac:dyDescent="0.3">
      <c r="A420">
        <v>39</v>
      </c>
      <c r="B420" t="s">
        <v>65</v>
      </c>
      <c r="C420" t="s">
        <v>47</v>
      </c>
      <c r="D420" t="s">
        <v>54</v>
      </c>
      <c r="E420" t="s">
        <v>49</v>
      </c>
      <c r="F420">
        <v>167</v>
      </c>
      <c r="G420" t="s">
        <v>55</v>
      </c>
      <c r="H420" t="s">
        <v>55</v>
      </c>
      <c r="I420" t="s">
        <v>50</v>
      </c>
      <c r="J420">
        <v>17</v>
      </c>
      <c r="K420" t="s">
        <v>73</v>
      </c>
      <c r="L420">
        <v>330</v>
      </c>
      <c r="M420">
        <v>1</v>
      </c>
      <c r="N420">
        <v>-1</v>
      </c>
      <c r="O420">
        <v>0</v>
      </c>
      <c r="P420" t="s">
        <v>52</v>
      </c>
      <c r="Q420" t="s">
        <v>49</v>
      </c>
      <c r="X420" s="7"/>
      <c r="Y420" t="s">
        <v>55</v>
      </c>
      <c r="Z420">
        <v>167</v>
      </c>
      <c r="AA420" t="s">
        <v>55</v>
      </c>
      <c r="AB420">
        <v>231</v>
      </c>
      <c r="AC420">
        <v>3163</v>
      </c>
      <c r="AD420" t="s">
        <v>49</v>
      </c>
      <c r="AE420" t="s">
        <v>55</v>
      </c>
      <c r="AF420">
        <v>167</v>
      </c>
      <c r="AG420" t="s">
        <v>55</v>
      </c>
      <c r="AH420">
        <v>642</v>
      </c>
      <c r="AI420">
        <v>13</v>
      </c>
      <c r="AJ420" t="s">
        <v>49</v>
      </c>
    </row>
    <row r="421" spans="1:36" x14ac:dyDescent="0.3">
      <c r="A421">
        <v>46</v>
      </c>
      <c r="B421" t="s">
        <v>67</v>
      </c>
      <c r="C421" t="s">
        <v>47</v>
      </c>
      <c r="D421" t="s">
        <v>54</v>
      </c>
      <c r="E421" t="s">
        <v>49</v>
      </c>
      <c r="F421">
        <v>1322</v>
      </c>
      <c r="G421" t="s">
        <v>55</v>
      </c>
      <c r="H421" t="s">
        <v>55</v>
      </c>
      <c r="I421" t="s">
        <v>50</v>
      </c>
      <c r="J421">
        <v>19</v>
      </c>
      <c r="K421" t="s">
        <v>75</v>
      </c>
      <c r="L421">
        <v>514</v>
      </c>
      <c r="M421">
        <v>1</v>
      </c>
      <c r="N421">
        <v>-1</v>
      </c>
      <c r="O421">
        <v>0</v>
      </c>
      <c r="P421" t="s">
        <v>52</v>
      </c>
      <c r="Q421" t="s">
        <v>49</v>
      </c>
      <c r="X421" s="7"/>
      <c r="Y421" t="s">
        <v>55</v>
      </c>
      <c r="Z421">
        <v>1322</v>
      </c>
      <c r="AA421" t="s">
        <v>55</v>
      </c>
      <c r="AB421">
        <v>1136</v>
      </c>
      <c r="AC421">
        <v>106</v>
      </c>
      <c r="AD421" t="s">
        <v>49</v>
      </c>
      <c r="AE421" t="s">
        <v>55</v>
      </c>
      <c r="AF421">
        <v>1322</v>
      </c>
      <c r="AG421" t="s">
        <v>55</v>
      </c>
      <c r="AH421">
        <v>2289</v>
      </c>
      <c r="AI421">
        <v>103</v>
      </c>
      <c r="AJ421" t="s">
        <v>49</v>
      </c>
    </row>
    <row r="422" spans="1:36" x14ac:dyDescent="0.3">
      <c r="A422">
        <v>42</v>
      </c>
      <c r="B422" t="s">
        <v>69</v>
      </c>
      <c r="C422" t="s">
        <v>74</v>
      </c>
      <c r="D422" t="s">
        <v>54</v>
      </c>
      <c r="E422" t="s">
        <v>49</v>
      </c>
      <c r="F422">
        <v>1076</v>
      </c>
      <c r="G422" t="s">
        <v>55</v>
      </c>
      <c r="H422" t="s">
        <v>49</v>
      </c>
      <c r="I422" t="s">
        <v>52</v>
      </c>
      <c r="J422">
        <v>14</v>
      </c>
      <c r="K422" t="s">
        <v>56</v>
      </c>
      <c r="L422">
        <v>213</v>
      </c>
      <c r="M422">
        <v>1</v>
      </c>
      <c r="N422">
        <v>-1</v>
      </c>
      <c r="O422">
        <v>0</v>
      </c>
      <c r="P422" t="s">
        <v>52</v>
      </c>
      <c r="Q422" t="s">
        <v>49</v>
      </c>
      <c r="X422" s="7"/>
      <c r="Y422" t="s">
        <v>55</v>
      </c>
      <c r="Z422">
        <v>1076</v>
      </c>
      <c r="AA422" t="s">
        <v>55</v>
      </c>
      <c r="AB422">
        <v>1128</v>
      </c>
      <c r="AC422">
        <v>0</v>
      </c>
      <c r="AD422" t="s">
        <v>49</v>
      </c>
      <c r="AE422" t="s">
        <v>49</v>
      </c>
      <c r="AF422">
        <v>1076</v>
      </c>
      <c r="AG422" t="s">
        <v>55</v>
      </c>
      <c r="AH422">
        <v>181</v>
      </c>
      <c r="AI422">
        <v>3872</v>
      </c>
      <c r="AJ422" t="s">
        <v>49</v>
      </c>
    </row>
    <row r="423" spans="1:36" x14ac:dyDescent="0.3">
      <c r="A423">
        <v>37</v>
      </c>
      <c r="B423" t="s">
        <v>58</v>
      </c>
      <c r="C423" t="s">
        <v>47</v>
      </c>
      <c r="D423" t="s">
        <v>60</v>
      </c>
      <c r="E423" t="s">
        <v>49</v>
      </c>
      <c r="F423">
        <v>502</v>
      </c>
      <c r="G423" t="s">
        <v>55</v>
      </c>
      <c r="H423" t="s">
        <v>49</v>
      </c>
      <c r="I423" t="s">
        <v>50</v>
      </c>
      <c r="J423">
        <v>7</v>
      </c>
      <c r="K423" t="s">
        <v>56</v>
      </c>
      <c r="L423">
        <v>551</v>
      </c>
      <c r="M423">
        <v>1</v>
      </c>
      <c r="N423">
        <v>351</v>
      </c>
      <c r="O423">
        <v>1</v>
      </c>
      <c r="P423" t="s">
        <v>57</v>
      </c>
      <c r="Q423" t="s">
        <v>49</v>
      </c>
      <c r="X423" s="7"/>
      <c r="Y423" t="s">
        <v>55</v>
      </c>
      <c r="Z423">
        <v>502</v>
      </c>
      <c r="AA423" t="s">
        <v>55</v>
      </c>
      <c r="AB423">
        <v>1831</v>
      </c>
      <c r="AC423">
        <v>979</v>
      </c>
      <c r="AD423" t="s">
        <v>49</v>
      </c>
      <c r="AE423" t="s">
        <v>49</v>
      </c>
      <c r="AF423">
        <v>502</v>
      </c>
      <c r="AG423" t="s">
        <v>55</v>
      </c>
      <c r="AH423">
        <v>212</v>
      </c>
      <c r="AI423">
        <v>296</v>
      </c>
      <c r="AJ423" t="s">
        <v>49</v>
      </c>
    </row>
    <row r="424" spans="1:36" x14ac:dyDescent="0.3">
      <c r="A424">
        <v>26</v>
      </c>
      <c r="B424" t="s">
        <v>67</v>
      </c>
      <c r="C424" t="s">
        <v>59</v>
      </c>
      <c r="D424" t="s">
        <v>60</v>
      </c>
      <c r="E424" t="s">
        <v>49</v>
      </c>
      <c r="F424">
        <v>1216</v>
      </c>
      <c r="G424" t="s">
        <v>55</v>
      </c>
      <c r="H424" t="s">
        <v>49</v>
      </c>
      <c r="I424" t="s">
        <v>50</v>
      </c>
      <c r="J424">
        <v>16</v>
      </c>
      <c r="K424" t="s">
        <v>61</v>
      </c>
      <c r="L424">
        <v>472</v>
      </c>
      <c r="M424">
        <v>2</v>
      </c>
      <c r="N424">
        <v>-1</v>
      </c>
      <c r="O424">
        <v>0</v>
      </c>
      <c r="P424" t="s">
        <v>52</v>
      </c>
      <c r="Q424" t="s">
        <v>49</v>
      </c>
      <c r="X424" s="7"/>
      <c r="Y424" t="s">
        <v>55</v>
      </c>
      <c r="Z424">
        <v>1216</v>
      </c>
      <c r="AA424" t="s">
        <v>55</v>
      </c>
      <c r="AB424">
        <v>450</v>
      </c>
      <c r="AC424">
        <v>2662</v>
      </c>
      <c r="AD424" t="s">
        <v>49</v>
      </c>
      <c r="AE424" t="s">
        <v>49</v>
      </c>
      <c r="AF424">
        <v>1216</v>
      </c>
      <c r="AG424" t="s">
        <v>55</v>
      </c>
      <c r="AH424">
        <v>-427</v>
      </c>
      <c r="AI424">
        <v>360</v>
      </c>
      <c r="AJ424" t="s">
        <v>49</v>
      </c>
    </row>
    <row r="425" spans="1:36" x14ac:dyDescent="0.3">
      <c r="A425">
        <v>37</v>
      </c>
      <c r="B425" t="s">
        <v>58</v>
      </c>
      <c r="C425" t="s">
        <v>59</v>
      </c>
      <c r="D425" t="s">
        <v>60</v>
      </c>
      <c r="E425" t="s">
        <v>49</v>
      </c>
      <c r="F425">
        <v>876</v>
      </c>
      <c r="G425" t="s">
        <v>55</v>
      </c>
      <c r="H425" t="s">
        <v>49</v>
      </c>
      <c r="I425" t="s">
        <v>50</v>
      </c>
      <c r="J425">
        <v>15</v>
      </c>
      <c r="K425" t="s">
        <v>61</v>
      </c>
      <c r="L425">
        <v>140</v>
      </c>
      <c r="M425">
        <v>4</v>
      </c>
      <c r="N425">
        <v>327</v>
      </c>
      <c r="O425">
        <v>2</v>
      </c>
      <c r="P425" t="s">
        <v>57</v>
      </c>
      <c r="Q425" t="s">
        <v>49</v>
      </c>
      <c r="X425" s="7"/>
      <c r="Y425" t="s">
        <v>55</v>
      </c>
      <c r="Z425">
        <v>876</v>
      </c>
      <c r="AA425" t="s">
        <v>55</v>
      </c>
      <c r="AB425">
        <v>0</v>
      </c>
      <c r="AC425">
        <v>84</v>
      </c>
      <c r="AD425" t="s">
        <v>49</v>
      </c>
      <c r="AE425" t="s">
        <v>49</v>
      </c>
      <c r="AF425">
        <v>876</v>
      </c>
      <c r="AG425" t="s">
        <v>55</v>
      </c>
      <c r="AH425">
        <v>2146</v>
      </c>
      <c r="AI425">
        <v>428</v>
      </c>
      <c r="AJ425" t="s">
        <v>49</v>
      </c>
    </row>
    <row r="426" spans="1:36" x14ac:dyDescent="0.3">
      <c r="A426">
        <v>36</v>
      </c>
      <c r="B426" t="s">
        <v>53</v>
      </c>
      <c r="C426" t="s">
        <v>59</v>
      </c>
      <c r="D426" t="s">
        <v>54</v>
      </c>
      <c r="E426" t="s">
        <v>49</v>
      </c>
      <c r="F426">
        <v>342</v>
      </c>
      <c r="G426" t="s">
        <v>55</v>
      </c>
      <c r="H426" t="s">
        <v>49</v>
      </c>
      <c r="I426" t="s">
        <v>52</v>
      </c>
      <c r="J426">
        <v>7</v>
      </c>
      <c r="K426" t="s">
        <v>56</v>
      </c>
      <c r="L426">
        <v>142</v>
      </c>
      <c r="M426">
        <v>1</v>
      </c>
      <c r="N426">
        <v>-1</v>
      </c>
      <c r="O426">
        <v>0</v>
      </c>
      <c r="P426" t="s">
        <v>52</v>
      </c>
      <c r="Q426" t="s">
        <v>49</v>
      </c>
      <c r="X426" s="7"/>
      <c r="Y426" t="s">
        <v>55</v>
      </c>
      <c r="Z426">
        <v>342</v>
      </c>
      <c r="AA426" t="s">
        <v>55</v>
      </c>
      <c r="AB426">
        <v>1052</v>
      </c>
      <c r="AC426">
        <v>3276</v>
      </c>
      <c r="AD426" t="s">
        <v>49</v>
      </c>
      <c r="AE426" t="s">
        <v>49</v>
      </c>
      <c r="AF426">
        <v>342</v>
      </c>
      <c r="AG426" t="s">
        <v>55</v>
      </c>
      <c r="AH426">
        <v>0</v>
      </c>
      <c r="AI426">
        <v>315</v>
      </c>
      <c r="AJ426" t="s">
        <v>49</v>
      </c>
    </row>
    <row r="427" spans="1:36" x14ac:dyDescent="0.3">
      <c r="A427">
        <v>29</v>
      </c>
      <c r="B427" t="s">
        <v>63</v>
      </c>
      <c r="C427" t="s">
        <v>59</v>
      </c>
      <c r="D427" t="s">
        <v>48</v>
      </c>
      <c r="E427" t="s">
        <v>49</v>
      </c>
      <c r="F427">
        <v>950</v>
      </c>
      <c r="G427" t="s">
        <v>55</v>
      </c>
      <c r="H427" t="s">
        <v>49</v>
      </c>
      <c r="I427" t="s">
        <v>52</v>
      </c>
      <c r="J427">
        <v>4</v>
      </c>
      <c r="K427" t="s">
        <v>62</v>
      </c>
      <c r="L427">
        <v>135</v>
      </c>
      <c r="M427">
        <v>3</v>
      </c>
      <c r="N427">
        <v>-1</v>
      </c>
      <c r="O427">
        <v>0</v>
      </c>
      <c r="P427" t="s">
        <v>52</v>
      </c>
      <c r="Q427" t="s">
        <v>49</v>
      </c>
      <c r="X427" s="7"/>
      <c r="Y427" t="s">
        <v>55</v>
      </c>
      <c r="Z427">
        <v>950</v>
      </c>
      <c r="AA427" t="s">
        <v>55</v>
      </c>
      <c r="AB427">
        <v>1022</v>
      </c>
      <c r="AC427">
        <v>-51</v>
      </c>
      <c r="AD427" t="s">
        <v>49</v>
      </c>
      <c r="AE427" t="s">
        <v>49</v>
      </c>
      <c r="AF427">
        <v>950</v>
      </c>
      <c r="AG427" t="s">
        <v>55</v>
      </c>
      <c r="AH427">
        <v>67</v>
      </c>
      <c r="AI427">
        <v>820</v>
      </c>
      <c r="AJ427" t="s">
        <v>49</v>
      </c>
    </row>
    <row r="428" spans="1:36" x14ac:dyDescent="0.3">
      <c r="A428">
        <v>36</v>
      </c>
      <c r="B428" t="s">
        <v>63</v>
      </c>
      <c r="C428" t="s">
        <v>47</v>
      </c>
      <c r="D428" t="s">
        <v>48</v>
      </c>
      <c r="E428" t="s">
        <v>49</v>
      </c>
      <c r="F428">
        <v>973</v>
      </c>
      <c r="G428" t="s">
        <v>55</v>
      </c>
      <c r="H428" t="s">
        <v>55</v>
      </c>
      <c r="I428" t="s">
        <v>52</v>
      </c>
      <c r="J428">
        <v>23</v>
      </c>
      <c r="K428" t="s">
        <v>56</v>
      </c>
      <c r="L428">
        <v>293</v>
      </c>
      <c r="M428">
        <v>1</v>
      </c>
      <c r="N428">
        <v>-1</v>
      </c>
      <c r="O428">
        <v>0</v>
      </c>
      <c r="P428" t="s">
        <v>52</v>
      </c>
      <c r="Q428" t="s">
        <v>49</v>
      </c>
      <c r="X428" s="7"/>
      <c r="Y428" t="s">
        <v>55</v>
      </c>
      <c r="Z428">
        <v>973</v>
      </c>
      <c r="AA428" t="s">
        <v>55</v>
      </c>
      <c r="AB428">
        <v>343</v>
      </c>
      <c r="AC428">
        <v>2347</v>
      </c>
      <c r="AD428" t="s">
        <v>49</v>
      </c>
      <c r="AE428" t="s">
        <v>55</v>
      </c>
      <c r="AF428">
        <v>973</v>
      </c>
      <c r="AG428" t="s">
        <v>55</v>
      </c>
      <c r="AH428">
        <v>0</v>
      </c>
      <c r="AI428">
        <v>195</v>
      </c>
      <c r="AJ428" t="s">
        <v>49</v>
      </c>
    </row>
    <row r="429" spans="1:36" x14ac:dyDescent="0.3">
      <c r="A429">
        <v>26</v>
      </c>
      <c r="B429" t="s">
        <v>67</v>
      </c>
      <c r="C429" t="s">
        <v>47</v>
      </c>
      <c r="D429" t="s">
        <v>60</v>
      </c>
      <c r="E429" t="s">
        <v>49</v>
      </c>
      <c r="F429">
        <v>3825</v>
      </c>
      <c r="G429" t="s">
        <v>55</v>
      </c>
      <c r="H429" t="s">
        <v>49</v>
      </c>
      <c r="I429" t="s">
        <v>52</v>
      </c>
      <c r="J429">
        <v>13</v>
      </c>
      <c r="K429" t="s">
        <v>56</v>
      </c>
      <c r="L429">
        <v>107</v>
      </c>
      <c r="M429">
        <v>1</v>
      </c>
      <c r="N429">
        <v>-1</v>
      </c>
      <c r="O429">
        <v>0</v>
      </c>
      <c r="P429" t="s">
        <v>52</v>
      </c>
      <c r="Q429" t="s">
        <v>49</v>
      </c>
      <c r="X429" s="7"/>
      <c r="Y429" t="s">
        <v>55</v>
      </c>
      <c r="Z429">
        <v>3825</v>
      </c>
      <c r="AA429" t="s">
        <v>55</v>
      </c>
      <c r="AB429">
        <v>1944</v>
      </c>
      <c r="AC429">
        <v>255</v>
      </c>
      <c r="AD429" t="s">
        <v>49</v>
      </c>
      <c r="AE429" t="s">
        <v>49</v>
      </c>
      <c r="AF429">
        <v>3825</v>
      </c>
      <c r="AG429" t="s">
        <v>55</v>
      </c>
      <c r="AH429">
        <v>1521</v>
      </c>
      <c r="AI429">
        <v>108</v>
      </c>
      <c r="AJ429" t="s">
        <v>49</v>
      </c>
    </row>
    <row r="430" spans="1:36" x14ac:dyDescent="0.3">
      <c r="A430">
        <v>32</v>
      </c>
      <c r="B430" t="s">
        <v>63</v>
      </c>
      <c r="C430" t="s">
        <v>47</v>
      </c>
      <c r="D430" t="s">
        <v>54</v>
      </c>
      <c r="E430" t="s">
        <v>49</v>
      </c>
      <c r="F430">
        <v>2366</v>
      </c>
      <c r="G430" t="s">
        <v>55</v>
      </c>
      <c r="H430" t="s">
        <v>49</v>
      </c>
      <c r="I430" t="s">
        <v>52</v>
      </c>
      <c r="J430">
        <v>20</v>
      </c>
      <c r="K430" t="s">
        <v>56</v>
      </c>
      <c r="L430">
        <v>127</v>
      </c>
      <c r="M430">
        <v>2</v>
      </c>
      <c r="N430">
        <v>-1</v>
      </c>
      <c r="O430">
        <v>0</v>
      </c>
      <c r="P430" t="s">
        <v>52</v>
      </c>
      <c r="Q430" t="s">
        <v>49</v>
      </c>
      <c r="X430" s="7"/>
      <c r="Y430" t="s">
        <v>55</v>
      </c>
      <c r="Z430">
        <v>2366</v>
      </c>
      <c r="AA430" t="s">
        <v>55</v>
      </c>
      <c r="AB430">
        <v>-32</v>
      </c>
      <c r="AC430">
        <v>3143</v>
      </c>
      <c r="AD430" t="s">
        <v>49</v>
      </c>
      <c r="AE430" t="s">
        <v>49</v>
      </c>
      <c r="AF430">
        <v>2366</v>
      </c>
      <c r="AG430" t="s">
        <v>55</v>
      </c>
      <c r="AH430">
        <v>0</v>
      </c>
      <c r="AI430">
        <v>-381</v>
      </c>
      <c r="AJ430" t="s">
        <v>49</v>
      </c>
    </row>
    <row r="431" spans="1:36" x14ac:dyDescent="0.3">
      <c r="A431">
        <v>40</v>
      </c>
      <c r="B431" t="s">
        <v>58</v>
      </c>
      <c r="C431" t="s">
        <v>47</v>
      </c>
      <c r="D431" t="s">
        <v>60</v>
      </c>
      <c r="E431" t="s">
        <v>49</v>
      </c>
      <c r="F431">
        <v>542</v>
      </c>
      <c r="G431" t="s">
        <v>55</v>
      </c>
      <c r="H431" t="s">
        <v>49</v>
      </c>
      <c r="I431" t="s">
        <v>50</v>
      </c>
      <c r="J431">
        <v>20</v>
      </c>
      <c r="K431" t="s">
        <v>75</v>
      </c>
      <c r="L431">
        <v>1816</v>
      </c>
      <c r="M431">
        <v>1</v>
      </c>
      <c r="N431">
        <v>-1</v>
      </c>
      <c r="O431">
        <v>0</v>
      </c>
      <c r="P431" t="s">
        <v>52</v>
      </c>
      <c r="Q431" t="s">
        <v>49</v>
      </c>
      <c r="X431" s="7"/>
      <c r="Y431" t="s">
        <v>55</v>
      </c>
      <c r="Z431">
        <v>542</v>
      </c>
      <c r="AA431" t="s">
        <v>55</v>
      </c>
      <c r="AB431">
        <v>1781</v>
      </c>
      <c r="AC431">
        <v>0</v>
      </c>
      <c r="AD431" t="s">
        <v>49</v>
      </c>
      <c r="AE431" t="s">
        <v>49</v>
      </c>
      <c r="AF431">
        <v>542</v>
      </c>
      <c r="AG431" t="s">
        <v>55</v>
      </c>
      <c r="AH431">
        <v>273</v>
      </c>
      <c r="AI431">
        <v>757</v>
      </c>
      <c r="AJ431" t="s">
        <v>49</v>
      </c>
    </row>
    <row r="432" spans="1:36" x14ac:dyDescent="0.3">
      <c r="A432">
        <v>53</v>
      </c>
      <c r="B432" t="s">
        <v>58</v>
      </c>
      <c r="C432" t="s">
        <v>47</v>
      </c>
      <c r="D432" t="s">
        <v>48</v>
      </c>
      <c r="E432" t="s">
        <v>49</v>
      </c>
      <c r="F432">
        <v>995</v>
      </c>
      <c r="G432" t="s">
        <v>49</v>
      </c>
      <c r="H432" t="s">
        <v>49</v>
      </c>
      <c r="I432" t="s">
        <v>50</v>
      </c>
      <c r="J432">
        <v>4</v>
      </c>
      <c r="K432" t="s">
        <v>64</v>
      </c>
      <c r="L432">
        <v>200</v>
      </c>
      <c r="M432">
        <v>3</v>
      </c>
      <c r="N432">
        <v>-1</v>
      </c>
      <c r="O432">
        <v>0</v>
      </c>
      <c r="P432" t="s">
        <v>52</v>
      </c>
      <c r="Q432" t="s">
        <v>49</v>
      </c>
      <c r="X432" s="7"/>
      <c r="Y432" t="s">
        <v>49</v>
      </c>
      <c r="Z432">
        <v>995</v>
      </c>
      <c r="AA432" t="s">
        <v>55</v>
      </c>
      <c r="AB432">
        <v>2</v>
      </c>
      <c r="AC432">
        <v>1909</v>
      </c>
      <c r="AD432" t="s">
        <v>49</v>
      </c>
      <c r="AE432" t="s">
        <v>49</v>
      </c>
      <c r="AF432">
        <v>995</v>
      </c>
      <c r="AG432" t="s">
        <v>55</v>
      </c>
      <c r="AH432">
        <v>0</v>
      </c>
      <c r="AI432">
        <v>1925</v>
      </c>
      <c r="AJ432" t="s">
        <v>49</v>
      </c>
    </row>
    <row r="433" spans="1:36" x14ac:dyDescent="0.3">
      <c r="A433">
        <v>29</v>
      </c>
      <c r="B433" t="s">
        <v>58</v>
      </c>
      <c r="C433" t="s">
        <v>47</v>
      </c>
      <c r="D433" t="s">
        <v>60</v>
      </c>
      <c r="E433" t="s">
        <v>49</v>
      </c>
      <c r="F433">
        <v>20</v>
      </c>
      <c r="G433" t="s">
        <v>55</v>
      </c>
      <c r="H433" t="s">
        <v>49</v>
      </c>
      <c r="I433" t="s">
        <v>50</v>
      </c>
      <c r="J433">
        <v>12</v>
      </c>
      <c r="K433" t="s">
        <v>56</v>
      </c>
      <c r="L433">
        <v>418</v>
      </c>
      <c r="M433">
        <v>1</v>
      </c>
      <c r="N433">
        <v>-1</v>
      </c>
      <c r="O433">
        <v>0</v>
      </c>
      <c r="P433" t="s">
        <v>52</v>
      </c>
      <c r="Q433" t="s">
        <v>49</v>
      </c>
      <c r="X433" s="7"/>
      <c r="Y433" t="s">
        <v>55</v>
      </c>
      <c r="Z433">
        <v>20</v>
      </c>
      <c r="AA433" t="s">
        <v>55</v>
      </c>
      <c r="AB433">
        <v>111</v>
      </c>
      <c r="AC433">
        <v>3873</v>
      </c>
      <c r="AD433" t="s">
        <v>49</v>
      </c>
      <c r="AE433" t="s">
        <v>49</v>
      </c>
      <c r="AF433">
        <v>20</v>
      </c>
      <c r="AG433" t="s">
        <v>55</v>
      </c>
      <c r="AH433">
        <v>-852</v>
      </c>
      <c r="AI433">
        <v>902</v>
      </c>
      <c r="AJ433" t="s">
        <v>49</v>
      </c>
    </row>
    <row r="434" spans="1:36" x14ac:dyDescent="0.3">
      <c r="A434">
        <v>34</v>
      </c>
      <c r="B434" t="s">
        <v>67</v>
      </c>
      <c r="C434" t="s">
        <v>59</v>
      </c>
      <c r="D434" t="s">
        <v>60</v>
      </c>
      <c r="E434" t="s">
        <v>49</v>
      </c>
      <c r="F434">
        <v>228</v>
      </c>
      <c r="G434" t="s">
        <v>55</v>
      </c>
      <c r="H434" t="s">
        <v>49</v>
      </c>
      <c r="I434" t="s">
        <v>50</v>
      </c>
      <c r="J434">
        <v>22</v>
      </c>
      <c r="K434" t="s">
        <v>73</v>
      </c>
      <c r="L434">
        <v>387</v>
      </c>
      <c r="M434">
        <v>4</v>
      </c>
      <c r="N434">
        <v>-1</v>
      </c>
      <c r="O434">
        <v>0</v>
      </c>
      <c r="P434" t="s">
        <v>52</v>
      </c>
      <c r="Q434" t="s">
        <v>49</v>
      </c>
      <c r="X434" s="7"/>
      <c r="Y434" t="s">
        <v>55</v>
      </c>
      <c r="Z434">
        <v>228</v>
      </c>
      <c r="AA434" t="s">
        <v>55</v>
      </c>
      <c r="AB434">
        <v>168</v>
      </c>
      <c r="AC434">
        <v>215</v>
      </c>
      <c r="AD434" t="s">
        <v>49</v>
      </c>
      <c r="AE434" t="s">
        <v>49</v>
      </c>
      <c r="AF434">
        <v>228</v>
      </c>
      <c r="AG434" t="s">
        <v>55</v>
      </c>
      <c r="AH434">
        <v>9</v>
      </c>
      <c r="AI434">
        <v>5207</v>
      </c>
      <c r="AJ434" t="s">
        <v>49</v>
      </c>
    </row>
    <row r="435" spans="1:36" x14ac:dyDescent="0.3">
      <c r="A435">
        <v>43</v>
      </c>
      <c r="B435" t="s">
        <v>63</v>
      </c>
      <c r="C435" t="s">
        <v>47</v>
      </c>
      <c r="D435" t="s">
        <v>54</v>
      </c>
      <c r="E435" t="s">
        <v>49</v>
      </c>
      <c r="F435">
        <v>130</v>
      </c>
      <c r="G435" t="s">
        <v>49</v>
      </c>
      <c r="H435" t="s">
        <v>49</v>
      </c>
      <c r="I435" t="s">
        <v>50</v>
      </c>
      <c r="J435">
        <v>5</v>
      </c>
      <c r="K435" t="s">
        <v>56</v>
      </c>
      <c r="L435">
        <v>156</v>
      </c>
      <c r="M435">
        <v>1</v>
      </c>
      <c r="N435">
        <v>337</v>
      </c>
      <c r="O435">
        <v>3</v>
      </c>
      <c r="P435" t="s">
        <v>57</v>
      </c>
      <c r="Q435" t="s">
        <v>49</v>
      </c>
      <c r="X435" s="7"/>
      <c r="Y435" t="s">
        <v>49</v>
      </c>
      <c r="Z435">
        <v>130</v>
      </c>
      <c r="AA435" t="s">
        <v>55</v>
      </c>
      <c r="AB435">
        <v>102</v>
      </c>
      <c r="AC435">
        <v>1594</v>
      </c>
      <c r="AD435" t="s">
        <v>49</v>
      </c>
      <c r="AE435" t="s">
        <v>49</v>
      </c>
      <c r="AF435">
        <v>130</v>
      </c>
      <c r="AG435" t="s">
        <v>55</v>
      </c>
      <c r="AH435">
        <v>1159</v>
      </c>
      <c r="AI435">
        <v>0</v>
      </c>
      <c r="AJ435" t="s">
        <v>49</v>
      </c>
    </row>
    <row r="436" spans="1:36" x14ac:dyDescent="0.3">
      <c r="A436">
        <v>56</v>
      </c>
      <c r="B436" t="s">
        <v>58</v>
      </c>
      <c r="C436" t="s">
        <v>47</v>
      </c>
      <c r="D436" t="s">
        <v>60</v>
      </c>
      <c r="E436" t="s">
        <v>49</v>
      </c>
      <c r="F436">
        <v>217</v>
      </c>
      <c r="G436" t="s">
        <v>49</v>
      </c>
      <c r="H436" t="s">
        <v>55</v>
      </c>
      <c r="I436" t="s">
        <v>50</v>
      </c>
      <c r="J436">
        <v>21</v>
      </c>
      <c r="K436" t="s">
        <v>73</v>
      </c>
      <c r="L436">
        <v>121</v>
      </c>
      <c r="M436">
        <v>2</v>
      </c>
      <c r="N436">
        <v>-1</v>
      </c>
      <c r="O436">
        <v>0</v>
      </c>
      <c r="P436" t="s">
        <v>52</v>
      </c>
      <c r="Q436" t="s">
        <v>49</v>
      </c>
      <c r="X436" s="7"/>
      <c r="Y436" t="s">
        <v>49</v>
      </c>
      <c r="Z436">
        <v>217</v>
      </c>
      <c r="AA436" t="s">
        <v>55</v>
      </c>
      <c r="AB436">
        <v>0</v>
      </c>
      <c r="AC436">
        <v>134</v>
      </c>
      <c r="AD436" t="s">
        <v>49</v>
      </c>
      <c r="AE436" t="s">
        <v>55</v>
      </c>
      <c r="AF436">
        <v>217</v>
      </c>
      <c r="AG436" t="s">
        <v>55</v>
      </c>
      <c r="AH436">
        <v>8309</v>
      </c>
      <c r="AI436">
        <v>665</v>
      </c>
      <c r="AJ436" t="s">
        <v>49</v>
      </c>
    </row>
    <row r="437" spans="1:36" x14ac:dyDescent="0.3">
      <c r="A437">
        <v>55</v>
      </c>
      <c r="B437" t="s">
        <v>68</v>
      </c>
      <c r="C437" t="s">
        <v>74</v>
      </c>
      <c r="D437" t="s">
        <v>60</v>
      </c>
      <c r="E437" t="s">
        <v>49</v>
      </c>
      <c r="F437">
        <v>0</v>
      </c>
      <c r="G437" t="s">
        <v>49</v>
      </c>
      <c r="H437" t="s">
        <v>49</v>
      </c>
      <c r="I437" t="s">
        <v>52</v>
      </c>
      <c r="J437">
        <v>6</v>
      </c>
      <c r="K437" t="s">
        <v>62</v>
      </c>
      <c r="L437">
        <v>108</v>
      </c>
      <c r="M437">
        <v>2</v>
      </c>
      <c r="N437">
        <v>-1</v>
      </c>
      <c r="O437">
        <v>0</v>
      </c>
      <c r="P437" t="s">
        <v>52</v>
      </c>
      <c r="Q437" t="s">
        <v>49</v>
      </c>
      <c r="X437" s="7"/>
      <c r="Y437" t="s">
        <v>49</v>
      </c>
      <c r="Z437">
        <v>0</v>
      </c>
      <c r="AA437" t="s">
        <v>55</v>
      </c>
      <c r="AB437">
        <v>1134</v>
      </c>
      <c r="AC437">
        <v>262</v>
      </c>
      <c r="AD437" t="s">
        <v>49</v>
      </c>
      <c r="AE437" t="s">
        <v>49</v>
      </c>
      <c r="AF437">
        <v>0</v>
      </c>
      <c r="AG437" t="s">
        <v>55</v>
      </c>
      <c r="AH437">
        <v>1067</v>
      </c>
      <c r="AI437">
        <v>738</v>
      </c>
      <c r="AJ437" t="s">
        <v>49</v>
      </c>
    </row>
    <row r="438" spans="1:36" x14ac:dyDescent="0.3">
      <c r="A438">
        <v>31</v>
      </c>
      <c r="B438" t="s">
        <v>65</v>
      </c>
      <c r="C438" t="s">
        <v>47</v>
      </c>
      <c r="D438" t="s">
        <v>60</v>
      </c>
      <c r="E438" t="s">
        <v>49</v>
      </c>
      <c r="F438">
        <v>259</v>
      </c>
      <c r="G438" t="s">
        <v>55</v>
      </c>
      <c r="H438" t="s">
        <v>49</v>
      </c>
      <c r="I438" t="s">
        <v>50</v>
      </c>
      <c r="J438">
        <v>7</v>
      </c>
      <c r="K438" t="s">
        <v>56</v>
      </c>
      <c r="L438">
        <v>47</v>
      </c>
      <c r="M438">
        <v>1</v>
      </c>
      <c r="N438">
        <v>-1</v>
      </c>
      <c r="O438">
        <v>0</v>
      </c>
      <c r="P438" t="s">
        <v>52</v>
      </c>
      <c r="Q438" t="s">
        <v>49</v>
      </c>
      <c r="X438" s="7"/>
      <c r="Y438" t="s">
        <v>55</v>
      </c>
      <c r="Z438">
        <v>259</v>
      </c>
      <c r="AA438" t="s">
        <v>55</v>
      </c>
      <c r="AB438">
        <v>352</v>
      </c>
      <c r="AC438">
        <v>3021</v>
      </c>
      <c r="AD438" t="s">
        <v>49</v>
      </c>
      <c r="AE438" t="s">
        <v>49</v>
      </c>
      <c r="AF438">
        <v>259</v>
      </c>
      <c r="AG438" t="s">
        <v>55</v>
      </c>
      <c r="AH438">
        <v>-839</v>
      </c>
      <c r="AI438">
        <v>233</v>
      </c>
      <c r="AJ438" t="s">
        <v>49</v>
      </c>
    </row>
    <row r="439" spans="1:36" x14ac:dyDescent="0.3">
      <c r="A439">
        <v>27</v>
      </c>
      <c r="B439" t="s">
        <v>69</v>
      </c>
      <c r="C439" t="s">
        <v>59</v>
      </c>
      <c r="D439" t="s">
        <v>54</v>
      </c>
      <c r="E439" t="s">
        <v>49</v>
      </c>
      <c r="F439">
        <v>619</v>
      </c>
      <c r="G439" t="s">
        <v>55</v>
      </c>
      <c r="H439" t="s">
        <v>49</v>
      </c>
      <c r="I439" t="s">
        <v>50</v>
      </c>
      <c r="J439">
        <v>20</v>
      </c>
      <c r="K439" t="s">
        <v>61</v>
      </c>
      <c r="L439">
        <v>16</v>
      </c>
      <c r="M439">
        <v>5</v>
      </c>
      <c r="N439">
        <v>322</v>
      </c>
      <c r="O439">
        <v>4</v>
      </c>
      <c r="P439" t="s">
        <v>66</v>
      </c>
      <c r="Q439" t="s">
        <v>49</v>
      </c>
      <c r="X439" s="7"/>
      <c r="Y439" t="s">
        <v>55</v>
      </c>
      <c r="Z439">
        <v>619</v>
      </c>
      <c r="AA439" t="s">
        <v>55</v>
      </c>
      <c r="AB439">
        <v>865</v>
      </c>
      <c r="AC439">
        <v>79</v>
      </c>
      <c r="AD439" t="s">
        <v>49</v>
      </c>
      <c r="AE439" t="s">
        <v>49</v>
      </c>
      <c r="AF439">
        <v>619</v>
      </c>
      <c r="AG439" t="s">
        <v>55</v>
      </c>
      <c r="AH439">
        <v>247</v>
      </c>
      <c r="AI439">
        <v>-839</v>
      </c>
      <c r="AJ439" t="s">
        <v>49</v>
      </c>
    </row>
    <row r="440" spans="1:36" x14ac:dyDescent="0.3">
      <c r="A440">
        <v>36</v>
      </c>
      <c r="B440" t="s">
        <v>58</v>
      </c>
      <c r="C440" t="s">
        <v>47</v>
      </c>
      <c r="D440" t="s">
        <v>54</v>
      </c>
      <c r="E440" t="s">
        <v>49</v>
      </c>
      <c r="F440">
        <v>644</v>
      </c>
      <c r="G440" t="s">
        <v>55</v>
      </c>
      <c r="H440" t="s">
        <v>49</v>
      </c>
      <c r="I440" t="s">
        <v>50</v>
      </c>
      <c r="J440">
        <v>18</v>
      </c>
      <c r="K440" t="s">
        <v>75</v>
      </c>
      <c r="L440">
        <v>54</v>
      </c>
      <c r="M440">
        <v>2</v>
      </c>
      <c r="N440">
        <v>-1</v>
      </c>
      <c r="O440">
        <v>0</v>
      </c>
      <c r="P440" t="s">
        <v>52</v>
      </c>
      <c r="Q440" t="s">
        <v>49</v>
      </c>
      <c r="X440" s="7"/>
      <c r="Y440" t="s">
        <v>55</v>
      </c>
      <c r="Z440">
        <v>644</v>
      </c>
      <c r="AA440" t="s">
        <v>55</v>
      </c>
      <c r="AB440">
        <v>179</v>
      </c>
      <c r="AC440">
        <v>2013</v>
      </c>
      <c r="AD440" t="s">
        <v>49</v>
      </c>
      <c r="AE440" t="s">
        <v>49</v>
      </c>
      <c r="AF440">
        <v>644</v>
      </c>
      <c r="AG440" t="s">
        <v>55</v>
      </c>
      <c r="AH440">
        <v>1592</v>
      </c>
      <c r="AI440">
        <v>5799</v>
      </c>
      <c r="AJ440" t="s">
        <v>49</v>
      </c>
    </row>
    <row r="441" spans="1:36" x14ac:dyDescent="0.3">
      <c r="A441">
        <v>44</v>
      </c>
      <c r="B441" t="s">
        <v>58</v>
      </c>
      <c r="C441" t="s">
        <v>47</v>
      </c>
      <c r="D441" t="s">
        <v>60</v>
      </c>
      <c r="E441" t="s">
        <v>49</v>
      </c>
      <c r="F441">
        <v>22</v>
      </c>
      <c r="G441" t="s">
        <v>55</v>
      </c>
      <c r="H441" t="s">
        <v>49</v>
      </c>
      <c r="I441" t="s">
        <v>50</v>
      </c>
      <c r="J441">
        <v>6</v>
      </c>
      <c r="K441" t="s">
        <v>70</v>
      </c>
      <c r="L441">
        <v>265</v>
      </c>
      <c r="M441">
        <v>2</v>
      </c>
      <c r="N441">
        <v>-1</v>
      </c>
      <c r="O441">
        <v>0</v>
      </c>
      <c r="P441" t="s">
        <v>52</v>
      </c>
      <c r="Q441" t="s">
        <v>49</v>
      </c>
      <c r="X441" s="7"/>
      <c r="Y441" t="s">
        <v>55</v>
      </c>
      <c r="Z441">
        <v>22</v>
      </c>
      <c r="AA441" t="s">
        <v>55</v>
      </c>
      <c r="AB441">
        <v>5</v>
      </c>
      <c r="AC441">
        <v>543</v>
      </c>
      <c r="AD441" t="s">
        <v>49</v>
      </c>
      <c r="AE441" t="s">
        <v>49</v>
      </c>
      <c r="AF441">
        <v>22</v>
      </c>
      <c r="AG441" t="s">
        <v>55</v>
      </c>
      <c r="AH441">
        <v>6095</v>
      </c>
      <c r="AI441">
        <v>1033</v>
      </c>
      <c r="AJ441" t="s">
        <v>49</v>
      </c>
    </row>
    <row r="442" spans="1:36" x14ac:dyDescent="0.3">
      <c r="A442">
        <v>37</v>
      </c>
      <c r="B442" t="s">
        <v>69</v>
      </c>
      <c r="C442" t="s">
        <v>74</v>
      </c>
      <c r="D442" t="s">
        <v>60</v>
      </c>
      <c r="E442" t="s">
        <v>49</v>
      </c>
      <c r="F442">
        <v>4303</v>
      </c>
      <c r="G442" t="s">
        <v>55</v>
      </c>
      <c r="H442" t="s">
        <v>49</v>
      </c>
      <c r="I442" t="s">
        <v>52</v>
      </c>
      <c r="J442">
        <v>23</v>
      </c>
      <c r="K442" t="s">
        <v>56</v>
      </c>
      <c r="L442">
        <v>168</v>
      </c>
      <c r="M442">
        <v>1</v>
      </c>
      <c r="N442">
        <v>-1</v>
      </c>
      <c r="O442">
        <v>0</v>
      </c>
      <c r="P442" t="s">
        <v>52</v>
      </c>
      <c r="Q442" t="s">
        <v>49</v>
      </c>
      <c r="X442" s="7"/>
      <c r="Y442" t="s">
        <v>55</v>
      </c>
      <c r="Z442">
        <v>4303</v>
      </c>
      <c r="AA442" t="s">
        <v>55</v>
      </c>
      <c r="AB442">
        <v>-230</v>
      </c>
      <c r="AC442">
        <v>604</v>
      </c>
      <c r="AD442" t="s">
        <v>49</v>
      </c>
      <c r="AE442" t="s">
        <v>49</v>
      </c>
      <c r="AF442">
        <v>4303</v>
      </c>
      <c r="AG442" t="s">
        <v>55</v>
      </c>
      <c r="AH442">
        <v>64</v>
      </c>
      <c r="AI442">
        <v>66</v>
      </c>
      <c r="AJ442" t="s">
        <v>49</v>
      </c>
    </row>
    <row r="443" spans="1:36" x14ac:dyDescent="0.3">
      <c r="A443">
        <v>30</v>
      </c>
      <c r="B443" t="s">
        <v>69</v>
      </c>
      <c r="C443" t="s">
        <v>59</v>
      </c>
      <c r="D443" t="s">
        <v>54</v>
      </c>
      <c r="E443" t="s">
        <v>49</v>
      </c>
      <c r="F443">
        <v>239</v>
      </c>
      <c r="G443" t="s">
        <v>55</v>
      </c>
      <c r="H443" t="s">
        <v>49</v>
      </c>
      <c r="I443" t="s">
        <v>50</v>
      </c>
      <c r="J443">
        <v>7</v>
      </c>
      <c r="K443" t="s">
        <v>56</v>
      </c>
      <c r="L443">
        <v>115</v>
      </c>
      <c r="M443">
        <v>3</v>
      </c>
      <c r="N443">
        <v>-1</v>
      </c>
      <c r="O443">
        <v>0</v>
      </c>
      <c r="P443" t="s">
        <v>52</v>
      </c>
      <c r="Q443" t="s">
        <v>49</v>
      </c>
      <c r="X443" s="7"/>
      <c r="Y443" t="s">
        <v>55</v>
      </c>
      <c r="Z443">
        <v>239</v>
      </c>
      <c r="AA443" t="s">
        <v>55</v>
      </c>
      <c r="AB443">
        <v>3924</v>
      </c>
      <c r="AC443">
        <v>525</v>
      </c>
      <c r="AD443" t="s">
        <v>49</v>
      </c>
      <c r="AE443" t="s">
        <v>49</v>
      </c>
      <c r="AF443">
        <v>239</v>
      </c>
      <c r="AG443" t="s">
        <v>55</v>
      </c>
      <c r="AH443">
        <v>112</v>
      </c>
      <c r="AI443">
        <v>2567</v>
      </c>
      <c r="AJ443" t="s">
        <v>49</v>
      </c>
    </row>
    <row r="444" spans="1:36" x14ac:dyDescent="0.3">
      <c r="A444">
        <v>42</v>
      </c>
      <c r="B444" t="s">
        <v>67</v>
      </c>
      <c r="C444" t="s">
        <v>59</v>
      </c>
      <c r="D444" t="s">
        <v>54</v>
      </c>
      <c r="E444" t="s">
        <v>49</v>
      </c>
      <c r="F444">
        <v>275</v>
      </c>
      <c r="G444" t="s">
        <v>49</v>
      </c>
      <c r="H444" t="s">
        <v>49</v>
      </c>
      <c r="I444" t="s">
        <v>50</v>
      </c>
      <c r="J444">
        <v>26</v>
      </c>
      <c r="K444" t="s">
        <v>70</v>
      </c>
      <c r="L444">
        <v>31</v>
      </c>
      <c r="M444">
        <v>8</v>
      </c>
      <c r="N444">
        <v>-1</v>
      </c>
      <c r="O444">
        <v>0</v>
      </c>
      <c r="P444" t="s">
        <v>52</v>
      </c>
      <c r="Q444" t="s">
        <v>49</v>
      </c>
      <c r="X444" s="7"/>
      <c r="Y444" t="s">
        <v>49</v>
      </c>
      <c r="Z444">
        <v>275</v>
      </c>
      <c r="AA444" t="s">
        <v>55</v>
      </c>
      <c r="AB444">
        <v>764</v>
      </c>
      <c r="AC444">
        <v>353</v>
      </c>
      <c r="AD444" t="s">
        <v>49</v>
      </c>
      <c r="AE444" t="s">
        <v>49</v>
      </c>
      <c r="AF444">
        <v>275</v>
      </c>
      <c r="AG444" t="s">
        <v>55</v>
      </c>
      <c r="AH444">
        <v>0</v>
      </c>
      <c r="AI444">
        <v>1584</v>
      </c>
      <c r="AJ444" t="s">
        <v>49</v>
      </c>
    </row>
    <row r="445" spans="1:36" x14ac:dyDescent="0.3">
      <c r="A445">
        <v>30</v>
      </c>
      <c r="B445" t="s">
        <v>58</v>
      </c>
      <c r="C445" t="s">
        <v>47</v>
      </c>
      <c r="D445" t="s">
        <v>60</v>
      </c>
      <c r="E445" t="s">
        <v>49</v>
      </c>
      <c r="F445">
        <v>1221</v>
      </c>
      <c r="G445" t="s">
        <v>55</v>
      </c>
      <c r="H445" t="s">
        <v>49</v>
      </c>
      <c r="I445" t="s">
        <v>78</v>
      </c>
      <c r="J445">
        <v>25</v>
      </c>
      <c r="K445" t="s">
        <v>73</v>
      </c>
      <c r="L445">
        <v>279</v>
      </c>
      <c r="M445">
        <v>4</v>
      </c>
      <c r="N445">
        <v>-1</v>
      </c>
      <c r="O445">
        <v>0</v>
      </c>
      <c r="P445" t="s">
        <v>52</v>
      </c>
      <c r="Q445" t="s">
        <v>55</v>
      </c>
      <c r="X445" s="7"/>
      <c r="Y445" t="s">
        <v>55</v>
      </c>
      <c r="Z445">
        <v>1221</v>
      </c>
      <c r="AA445" t="s">
        <v>55</v>
      </c>
      <c r="AB445">
        <v>511</v>
      </c>
      <c r="AC445">
        <v>0</v>
      </c>
      <c r="AD445" t="s">
        <v>49</v>
      </c>
      <c r="AE445" t="s">
        <v>49</v>
      </c>
      <c r="AF445">
        <v>1221</v>
      </c>
      <c r="AG445" t="s">
        <v>55</v>
      </c>
      <c r="AH445">
        <v>1100</v>
      </c>
      <c r="AI445">
        <v>182</v>
      </c>
      <c r="AJ445" t="s">
        <v>49</v>
      </c>
    </row>
    <row r="446" spans="1:36" x14ac:dyDescent="0.3">
      <c r="A446">
        <v>62</v>
      </c>
      <c r="B446" t="s">
        <v>77</v>
      </c>
      <c r="C446" t="s">
        <v>47</v>
      </c>
      <c r="D446" t="s">
        <v>54</v>
      </c>
      <c r="E446" t="s">
        <v>49</v>
      </c>
      <c r="F446">
        <v>816</v>
      </c>
      <c r="G446" t="s">
        <v>49</v>
      </c>
      <c r="H446" t="s">
        <v>49</v>
      </c>
      <c r="I446" t="s">
        <v>50</v>
      </c>
      <c r="J446">
        <v>1</v>
      </c>
      <c r="K446" t="s">
        <v>80</v>
      </c>
      <c r="L446">
        <v>28</v>
      </c>
      <c r="M446">
        <v>2</v>
      </c>
      <c r="N446">
        <v>-1</v>
      </c>
      <c r="O446">
        <v>0</v>
      </c>
      <c r="P446" t="s">
        <v>52</v>
      </c>
      <c r="Q446" t="s">
        <v>49</v>
      </c>
      <c r="X446" s="6"/>
      <c r="Y446" t="s">
        <v>49</v>
      </c>
      <c r="Z446">
        <v>816</v>
      </c>
      <c r="AA446" t="s">
        <v>55</v>
      </c>
      <c r="AB446">
        <v>4348</v>
      </c>
      <c r="AC446">
        <v>37</v>
      </c>
      <c r="AD446" t="s">
        <v>49</v>
      </c>
      <c r="AE446" t="s">
        <v>49</v>
      </c>
      <c r="AF446">
        <v>816</v>
      </c>
      <c r="AG446" t="s">
        <v>55</v>
      </c>
      <c r="AH446">
        <v>516</v>
      </c>
      <c r="AI446">
        <v>76</v>
      </c>
      <c r="AJ446" t="s">
        <v>49</v>
      </c>
    </row>
    <row r="447" spans="1:36" x14ac:dyDescent="0.3">
      <c r="A447">
        <v>24</v>
      </c>
      <c r="B447" t="s">
        <v>63</v>
      </c>
      <c r="C447" t="s">
        <v>47</v>
      </c>
      <c r="D447" t="s">
        <v>54</v>
      </c>
      <c r="E447" t="s">
        <v>49</v>
      </c>
      <c r="F447">
        <v>1222</v>
      </c>
      <c r="G447" t="s">
        <v>55</v>
      </c>
      <c r="H447" t="s">
        <v>49</v>
      </c>
      <c r="I447" t="s">
        <v>50</v>
      </c>
      <c r="J447">
        <v>20</v>
      </c>
      <c r="K447" t="s">
        <v>61</v>
      </c>
      <c r="L447">
        <v>369</v>
      </c>
      <c r="M447">
        <v>1</v>
      </c>
      <c r="N447">
        <v>-1</v>
      </c>
      <c r="O447">
        <v>0</v>
      </c>
      <c r="P447" t="s">
        <v>52</v>
      </c>
      <c r="Q447" t="s">
        <v>49</v>
      </c>
      <c r="X447" s="7"/>
      <c r="Y447" t="s">
        <v>55</v>
      </c>
      <c r="Z447">
        <v>1222</v>
      </c>
      <c r="AA447" t="s">
        <v>55</v>
      </c>
      <c r="AB447">
        <v>3016</v>
      </c>
      <c r="AC447">
        <v>291</v>
      </c>
      <c r="AD447" t="s">
        <v>49</v>
      </c>
      <c r="AE447" t="s">
        <v>49</v>
      </c>
      <c r="AF447">
        <v>1222</v>
      </c>
      <c r="AG447" t="s">
        <v>55</v>
      </c>
      <c r="AH447">
        <v>1532</v>
      </c>
      <c r="AI447">
        <v>663</v>
      </c>
      <c r="AJ447" t="s">
        <v>49</v>
      </c>
    </row>
    <row r="448" spans="1:36" x14ac:dyDescent="0.3">
      <c r="A448">
        <v>31</v>
      </c>
      <c r="B448" t="s">
        <v>67</v>
      </c>
      <c r="C448" t="s">
        <v>47</v>
      </c>
      <c r="D448" t="s">
        <v>54</v>
      </c>
      <c r="E448" t="s">
        <v>49</v>
      </c>
      <c r="F448">
        <v>2363</v>
      </c>
      <c r="G448" t="s">
        <v>55</v>
      </c>
      <c r="H448" t="s">
        <v>49</v>
      </c>
      <c r="I448" t="s">
        <v>52</v>
      </c>
      <c r="J448">
        <v>13</v>
      </c>
      <c r="K448" t="s">
        <v>56</v>
      </c>
      <c r="L448">
        <v>247</v>
      </c>
      <c r="M448">
        <v>1</v>
      </c>
      <c r="N448">
        <v>-1</v>
      </c>
      <c r="O448">
        <v>0</v>
      </c>
      <c r="P448" t="s">
        <v>52</v>
      </c>
      <c r="Q448" t="s">
        <v>49</v>
      </c>
      <c r="X448" s="7"/>
      <c r="Y448" t="s">
        <v>55</v>
      </c>
      <c r="Z448">
        <v>2363</v>
      </c>
      <c r="AA448" t="s">
        <v>55</v>
      </c>
      <c r="AB448">
        <v>908</v>
      </c>
      <c r="AC448">
        <v>4</v>
      </c>
      <c r="AD448" t="s">
        <v>49</v>
      </c>
      <c r="AE448" t="s">
        <v>49</v>
      </c>
      <c r="AF448">
        <v>2363</v>
      </c>
      <c r="AG448" t="s">
        <v>55</v>
      </c>
      <c r="AH448">
        <v>1990</v>
      </c>
      <c r="AI448">
        <v>3455</v>
      </c>
      <c r="AJ448" t="s">
        <v>49</v>
      </c>
    </row>
    <row r="449" spans="1:36" x14ac:dyDescent="0.3">
      <c r="A449">
        <v>66</v>
      </c>
      <c r="B449" t="s">
        <v>77</v>
      </c>
      <c r="C449" t="s">
        <v>47</v>
      </c>
      <c r="D449" t="s">
        <v>60</v>
      </c>
      <c r="E449" t="s">
        <v>49</v>
      </c>
      <c r="F449">
        <v>2262</v>
      </c>
      <c r="G449" t="s">
        <v>49</v>
      </c>
      <c r="H449" t="s">
        <v>49</v>
      </c>
      <c r="I449" t="s">
        <v>50</v>
      </c>
      <c r="J449">
        <v>22</v>
      </c>
      <c r="K449" t="s">
        <v>61</v>
      </c>
      <c r="L449">
        <v>155</v>
      </c>
      <c r="M449">
        <v>1</v>
      </c>
      <c r="N449">
        <v>-1</v>
      </c>
      <c r="O449">
        <v>0</v>
      </c>
      <c r="P449" t="s">
        <v>52</v>
      </c>
      <c r="Q449" t="s">
        <v>49</v>
      </c>
      <c r="X449" s="7"/>
      <c r="Y449" t="s">
        <v>49</v>
      </c>
      <c r="Z449">
        <v>2262</v>
      </c>
      <c r="AA449" t="s">
        <v>55</v>
      </c>
      <c r="AB449">
        <v>162</v>
      </c>
      <c r="AC449">
        <v>8494</v>
      </c>
      <c r="AD449" t="s">
        <v>49</v>
      </c>
      <c r="AE449" t="s">
        <v>49</v>
      </c>
      <c r="AF449">
        <v>2262</v>
      </c>
      <c r="AG449" t="s">
        <v>55</v>
      </c>
      <c r="AH449">
        <v>648</v>
      </c>
      <c r="AI449">
        <v>15</v>
      </c>
      <c r="AJ449" t="s">
        <v>49</v>
      </c>
    </row>
    <row r="450" spans="1:36" x14ac:dyDescent="0.3">
      <c r="A450">
        <v>47</v>
      </c>
      <c r="B450" t="s">
        <v>69</v>
      </c>
      <c r="C450" t="s">
        <v>47</v>
      </c>
      <c r="D450" t="s">
        <v>54</v>
      </c>
      <c r="E450" t="s">
        <v>49</v>
      </c>
      <c r="F450">
        <v>2</v>
      </c>
      <c r="G450" t="s">
        <v>49</v>
      </c>
      <c r="H450" t="s">
        <v>49</v>
      </c>
      <c r="I450" t="s">
        <v>50</v>
      </c>
      <c r="J450">
        <v>10</v>
      </c>
      <c r="K450" t="s">
        <v>73</v>
      </c>
      <c r="L450">
        <v>89</v>
      </c>
      <c r="M450">
        <v>1</v>
      </c>
      <c r="N450">
        <v>-1</v>
      </c>
      <c r="O450">
        <v>0</v>
      </c>
      <c r="P450" t="s">
        <v>52</v>
      </c>
      <c r="Q450" t="s">
        <v>49</v>
      </c>
      <c r="X450" s="7"/>
      <c r="Y450" t="s">
        <v>49</v>
      </c>
      <c r="Z450">
        <v>2</v>
      </c>
      <c r="AA450" t="s">
        <v>55</v>
      </c>
      <c r="AB450">
        <v>1012</v>
      </c>
      <c r="AC450">
        <v>8</v>
      </c>
      <c r="AD450" t="s">
        <v>49</v>
      </c>
      <c r="AE450" t="s">
        <v>49</v>
      </c>
      <c r="AF450">
        <v>2</v>
      </c>
      <c r="AG450" t="s">
        <v>55</v>
      </c>
      <c r="AH450">
        <v>-90</v>
      </c>
      <c r="AI450">
        <v>1054</v>
      </c>
      <c r="AJ450" t="s">
        <v>49</v>
      </c>
    </row>
    <row r="451" spans="1:36" x14ac:dyDescent="0.3">
      <c r="A451">
        <v>39</v>
      </c>
      <c r="B451" t="s">
        <v>68</v>
      </c>
      <c r="C451" t="s">
        <v>47</v>
      </c>
      <c r="D451" t="s">
        <v>60</v>
      </c>
      <c r="E451" t="s">
        <v>49</v>
      </c>
      <c r="F451">
        <v>2</v>
      </c>
      <c r="G451" t="s">
        <v>55</v>
      </c>
      <c r="H451" t="s">
        <v>49</v>
      </c>
      <c r="I451" t="s">
        <v>50</v>
      </c>
      <c r="J451">
        <v>17</v>
      </c>
      <c r="K451" t="s">
        <v>75</v>
      </c>
      <c r="L451">
        <v>180</v>
      </c>
      <c r="M451">
        <v>1</v>
      </c>
      <c r="N451">
        <v>-1</v>
      </c>
      <c r="O451">
        <v>0</v>
      </c>
      <c r="P451" t="s">
        <v>52</v>
      </c>
      <c r="Q451" t="s">
        <v>49</v>
      </c>
      <c r="X451" s="5"/>
      <c r="Y451" t="s">
        <v>55</v>
      </c>
      <c r="Z451">
        <v>2</v>
      </c>
      <c r="AA451" t="s">
        <v>55</v>
      </c>
      <c r="AB451">
        <v>445</v>
      </c>
      <c r="AC451">
        <v>466</v>
      </c>
      <c r="AD451" t="s">
        <v>49</v>
      </c>
      <c r="AE451" t="s">
        <v>49</v>
      </c>
      <c r="AF451">
        <v>2</v>
      </c>
      <c r="AG451" t="s">
        <v>55</v>
      </c>
      <c r="AH451">
        <v>699</v>
      </c>
      <c r="AI451">
        <v>1529</v>
      </c>
      <c r="AJ451" t="s">
        <v>49</v>
      </c>
    </row>
    <row r="452" spans="1:36" x14ac:dyDescent="0.3">
      <c r="A452">
        <v>35</v>
      </c>
      <c r="B452" t="s">
        <v>67</v>
      </c>
      <c r="C452" t="s">
        <v>47</v>
      </c>
      <c r="D452" t="s">
        <v>54</v>
      </c>
      <c r="E452" t="s">
        <v>49</v>
      </c>
      <c r="F452">
        <v>4508</v>
      </c>
      <c r="G452" t="s">
        <v>55</v>
      </c>
      <c r="H452" t="s">
        <v>49</v>
      </c>
      <c r="I452" t="s">
        <v>50</v>
      </c>
      <c r="J452">
        <v>18</v>
      </c>
      <c r="K452" t="s">
        <v>75</v>
      </c>
      <c r="L452">
        <v>854</v>
      </c>
      <c r="M452">
        <v>1</v>
      </c>
      <c r="N452">
        <v>-1</v>
      </c>
      <c r="O452">
        <v>0</v>
      </c>
      <c r="P452" t="s">
        <v>52</v>
      </c>
      <c r="Q452" t="s">
        <v>55</v>
      </c>
      <c r="X452" s="6"/>
      <c r="Y452" t="s">
        <v>55</v>
      </c>
      <c r="Z452">
        <v>4508</v>
      </c>
      <c r="AA452" t="s">
        <v>55</v>
      </c>
      <c r="AB452">
        <v>643</v>
      </c>
      <c r="AC452">
        <v>1044</v>
      </c>
      <c r="AD452" t="s">
        <v>49</v>
      </c>
      <c r="AE452" t="s">
        <v>49</v>
      </c>
      <c r="AF452">
        <v>4508</v>
      </c>
      <c r="AG452" t="s">
        <v>55</v>
      </c>
      <c r="AH452">
        <v>167</v>
      </c>
      <c r="AI452">
        <v>63</v>
      </c>
      <c r="AJ452" t="s">
        <v>49</v>
      </c>
    </row>
    <row r="453" spans="1:36" x14ac:dyDescent="0.3">
      <c r="A453">
        <v>35</v>
      </c>
      <c r="B453" t="s">
        <v>69</v>
      </c>
      <c r="C453" t="s">
        <v>74</v>
      </c>
      <c r="D453" t="s">
        <v>54</v>
      </c>
      <c r="E453" t="s">
        <v>49</v>
      </c>
      <c r="F453">
        <v>-402</v>
      </c>
      <c r="G453" t="s">
        <v>55</v>
      </c>
      <c r="H453" t="s">
        <v>49</v>
      </c>
      <c r="I453" t="s">
        <v>50</v>
      </c>
      <c r="J453">
        <v>17</v>
      </c>
      <c r="K453" t="s">
        <v>61</v>
      </c>
      <c r="L453">
        <v>46</v>
      </c>
      <c r="M453">
        <v>1</v>
      </c>
      <c r="N453">
        <v>-1</v>
      </c>
      <c r="O453">
        <v>0</v>
      </c>
      <c r="P453" t="s">
        <v>52</v>
      </c>
      <c r="Q453" t="s">
        <v>49</v>
      </c>
      <c r="X453" s="7"/>
      <c r="Y453" t="s">
        <v>55</v>
      </c>
      <c r="Z453">
        <v>-402</v>
      </c>
      <c r="AA453" t="s">
        <v>55</v>
      </c>
      <c r="AB453">
        <v>-1212</v>
      </c>
      <c r="AC453">
        <v>231</v>
      </c>
      <c r="AD453" t="s">
        <v>49</v>
      </c>
      <c r="AE453" t="s">
        <v>49</v>
      </c>
      <c r="AF453">
        <v>-402</v>
      </c>
      <c r="AG453" t="s">
        <v>55</v>
      </c>
      <c r="AH453">
        <v>35</v>
      </c>
      <c r="AI453">
        <v>0</v>
      </c>
      <c r="AJ453" t="s">
        <v>49</v>
      </c>
    </row>
    <row r="454" spans="1:36" x14ac:dyDescent="0.3">
      <c r="A454">
        <v>27</v>
      </c>
      <c r="B454" t="s">
        <v>67</v>
      </c>
      <c r="C454" t="s">
        <v>47</v>
      </c>
      <c r="D454" t="s">
        <v>54</v>
      </c>
      <c r="E454" t="s">
        <v>49</v>
      </c>
      <c r="F454">
        <v>1577</v>
      </c>
      <c r="G454" t="s">
        <v>55</v>
      </c>
      <c r="H454" t="s">
        <v>55</v>
      </c>
      <c r="I454" t="s">
        <v>52</v>
      </c>
      <c r="J454">
        <v>28</v>
      </c>
      <c r="K454" t="s">
        <v>56</v>
      </c>
      <c r="L454">
        <v>266</v>
      </c>
      <c r="M454">
        <v>2</v>
      </c>
      <c r="N454">
        <v>-1</v>
      </c>
      <c r="O454">
        <v>0</v>
      </c>
      <c r="P454" t="s">
        <v>52</v>
      </c>
      <c r="Q454" t="s">
        <v>49</v>
      </c>
      <c r="X454" s="7"/>
      <c r="Y454" t="s">
        <v>55</v>
      </c>
      <c r="Z454">
        <v>1577</v>
      </c>
      <c r="AA454" t="s">
        <v>55</v>
      </c>
      <c r="AB454">
        <v>2125</v>
      </c>
      <c r="AC454">
        <v>25824</v>
      </c>
      <c r="AD454" t="s">
        <v>49</v>
      </c>
      <c r="AE454" t="s">
        <v>55</v>
      </c>
      <c r="AF454">
        <v>1577</v>
      </c>
      <c r="AG454" t="s">
        <v>55</v>
      </c>
      <c r="AH454">
        <v>0</v>
      </c>
      <c r="AI454">
        <v>3696</v>
      </c>
      <c r="AJ454" t="s">
        <v>49</v>
      </c>
    </row>
    <row r="455" spans="1:36" x14ac:dyDescent="0.3">
      <c r="A455">
        <v>32</v>
      </c>
      <c r="B455" t="s">
        <v>63</v>
      </c>
      <c r="C455" t="s">
        <v>47</v>
      </c>
      <c r="D455" t="s">
        <v>54</v>
      </c>
      <c r="E455" t="s">
        <v>49</v>
      </c>
      <c r="F455">
        <v>34</v>
      </c>
      <c r="G455" t="s">
        <v>55</v>
      </c>
      <c r="H455" t="s">
        <v>49</v>
      </c>
      <c r="I455" t="s">
        <v>50</v>
      </c>
      <c r="J455">
        <v>5</v>
      </c>
      <c r="K455" t="s">
        <v>56</v>
      </c>
      <c r="L455">
        <v>321</v>
      </c>
      <c r="M455">
        <v>2</v>
      </c>
      <c r="N455">
        <v>-1</v>
      </c>
      <c r="O455">
        <v>0</v>
      </c>
      <c r="P455" t="s">
        <v>52</v>
      </c>
      <c r="Q455" t="s">
        <v>49</v>
      </c>
      <c r="X455" s="7"/>
      <c r="Y455" t="s">
        <v>55</v>
      </c>
      <c r="Z455">
        <v>34</v>
      </c>
      <c r="AA455" t="s">
        <v>55</v>
      </c>
      <c r="AB455">
        <v>629</v>
      </c>
      <c r="AC455">
        <v>538</v>
      </c>
      <c r="AD455" t="s">
        <v>49</v>
      </c>
      <c r="AE455" t="s">
        <v>49</v>
      </c>
      <c r="AF455">
        <v>34</v>
      </c>
      <c r="AG455" t="s">
        <v>55</v>
      </c>
      <c r="AH455">
        <v>0</v>
      </c>
      <c r="AI455">
        <v>59</v>
      </c>
      <c r="AJ455" t="s">
        <v>49</v>
      </c>
    </row>
    <row r="456" spans="1:36" x14ac:dyDescent="0.3">
      <c r="A456">
        <v>44</v>
      </c>
      <c r="B456" t="s">
        <v>58</v>
      </c>
      <c r="C456" t="s">
        <v>47</v>
      </c>
      <c r="D456" t="s">
        <v>60</v>
      </c>
      <c r="E456" t="s">
        <v>49</v>
      </c>
      <c r="F456">
        <v>795</v>
      </c>
      <c r="G456" t="s">
        <v>49</v>
      </c>
      <c r="H456" t="s">
        <v>49</v>
      </c>
      <c r="I456" t="s">
        <v>50</v>
      </c>
      <c r="J456">
        <v>28</v>
      </c>
      <c r="K456" t="s">
        <v>70</v>
      </c>
      <c r="L456">
        <v>99</v>
      </c>
      <c r="M456">
        <v>24</v>
      </c>
      <c r="N456">
        <v>-1</v>
      </c>
      <c r="O456">
        <v>0</v>
      </c>
      <c r="P456" t="s">
        <v>52</v>
      </c>
      <c r="Q456" t="s">
        <v>49</v>
      </c>
      <c r="X456" s="7"/>
      <c r="Y456" t="s">
        <v>49</v>
      </c>
      <c r="Z456">
        <v>795</v>
      </c>
      <c r="AA456" t="s">
        <v>55</v>
      </c>
      <c r="AB456">
        <v>-202</v>
      </c>
      <c r="AC456">
        <v>2323</v>
      </c>
      <c r="AD456" t="s">
        <v>49</v>
      </c>
      <c r="AE456" t="s">
        <v>49</v>
      </c>
      <c r="AF456">
        <v>795</v>
      </c>
      <c r="AG456" t="s">
        <v>55</v>
      </c>
      <c r="AH456">
        <v>-254</v>
      </c>
      <c r="AI456">
        <v>0</v>
      </c>
      <c r="AJ456" t="s">
        <v>49</v>
      </c>
    </row>
    <row r="457" spans="1:36" x14ac:dyDescent="0.3">
      <c r="A457">
        <v>42</v>
      </c>
      <c r="B457" t="s">
        <v>63</v>
      </c>
      <c r="C457" t="s">
        <v>47</v>
      </c>
      <c r="D457" t="s">
        <v>54</v>
      </c>
      <c r="E457" t="s">
        <v>49</v>
      </c>
      <c r="F457">
        <v>117</v>
      </c>
      <c r="G457" t="s">
        <v>55</v>
      </c>
      <c r="H457" t="s">
        <v>49</v>
      </c>
      <c r="I457" t="s">
        <v>52</v>
      </c>
      <c r="J457">
        <v>9</v>
      </c>
      <c r="K457" t="s">
        <v>56</v>
      </c>
      <c r="L457">
        <v>147</v>
      </c>
      <c r="M457">
        <v>1</v>
      </c>
      <c r="N457">
        <v>-1</v>
      </c>
      <c r="O457">
        <v>0</v>
      </c>
      <c r="P457" t="s">
        <v>52</v>
      </c>
      <c r="Q457" t="s">
        <v>49</v>
      </c>
      <c r="X457" s="7"/>
      <c r="Y457" t="s">
        <v>55</v>
      </c>
      <c r="Z457">
        <v>117</v>
      </c>
      <c r="AA457" t="s">
        <v>55</v>
      </c>
      <c r="AB457">
        <v>271</v>
      </c>
      <c r="AC457">
        <v>9720</v>
      </c>
      <c r="AD457" t="s">
        <v>49</v>
      </c>
      <c r="AE457" t="s">
        <v>49</v>
      </c>
      <c r="AF457">
        <v>117</v>
      </c>
      <c r="AG457" t="s">
        <v>55</v>
      </c>
      <c r="AH457">
        <v>2685</v>
      </c>
      <c r="AI457">
        <v>157</v>
      </c>
      <c r="AJ457" t="s">
        <v>49</v>
      </c>
    </row>
    <row r="458" spans="1:36" x14ac:dyDescent="0.3">
      <c r="A458">
        <v>34</v>
      </c>
      <c r="B458" t="s">
        <v>65</v>
      </c>
      <c r="C458" t="s">
        <v>59</v>
      </c>
      <c r="D458" t="s">
        <v>60</v>
      </c>
      <c r="E458" t="s">
        <v>49</v>
      </c>
      <c r="F458">
        <v>5462</v>
      </c>
      <c r="G458" t="s">
        <v>49</v>
      </c>
      <c r="H458" t="s">
        <v>49</v>
      </c>
      <c r="I458" t="s">
        <v>50</v>
      </c>
      <c r="J458">
        <v>30</v>
      </c>
      <c r="K458" t="s">
        <v>61</v>
      </c>
      <c r="L458">
        <v>430</v>
      </c>
      <c r="M458">
        <v>1</v>
      </c>
      <c r="N458">
        <v>-1</v>
      </c>
      <c r="O458">
        <v>0</v>
      </c>
      <c r="P458" t="s">
        <v>52</v>
      </c>
      <c r="Q458" t="s">
        <v>55</v>
      </c>
      <c r="X458" s="7"/>
      <c r="Y458" t="s">
        <v>49</v>
      </c>
      <c r="Z458">
        <v>5462</v>
      </c>
      <c r="AA458" t="s">
        <v>55</v>
      </c>
      <c r="AB458">
        <v>703</v>
      </c>
      <c r="AC458">
        <v>178</v>
      </c>
      <c r="AD458" t="s">
        <v>49</v>
      </c>
      <c r="AE458" t="s">
        <v>49</v>
      </c>
      <c r="AF458">
        <v>5462</v>
      </c>
      <c r="AG458" t="s">
        <v>55</v>
      </c>
      <c r="AH458">
        <v>326</v>
      </c>
      <c r="AI458">
        <v>2465</v>
      </c>
      <c r="AJ458" t="s">
        <v>49</v>
      </c>
    </row>
    <row r="459" spans="1:36" x14ac:dyDescent="0.3">
      <c r="A459">
        <v>25</v>
      </c>
      <c r="B459" t="s">
        <v>53</v>
      </c>
      <c r="C459" t="s">
        <v>59</v>
      </c>
      <c r="D459" t="s">
        <v>54</v>
      </c>
      <c r="E459" t="s">
        <v>49</v>
      </c>
      <c r="F459">
        <v>402</v>
      </c>
      <c r="G459" t="s">
        <v>49</v>
      </c>
      <c r="H459" t="s">
        <v>55</v>
      </c>
      <c r="I459" t="s">
        <v>50</v>
      </c>
      <c r="J459">
        <v>7</v>
      </c>
      <c r="K459" t="s">
        <v>73</v>
      </c>
      <c r="L459">
        <v>264</v>
      </c>
      <c r="M459">
        <v>1</v>
      </c>
      <c r="N459">
        <v>-1</v>
      </c>
      <c r="O459">
        <v>0</v>
      </c>
      <c r="P459" t="s">
        <v>52</v>
      </c>
      <c r="Q459" t="s">
        <v>49</v>
      </c>
      <c r="X459" s="7"/>
      <c r="Y459" t="s">
        <v>49</v>
      </c>
      <c r="Z459">
        <v>402</v>
      </c>
      <c r="AA459" t="s">
        <v>55</v>
      </c>
      <c r="AB459">
        <v>-216</v>
      </c>
      <c r="AC459">
        <v>299</v>
      </c>
      <c r="AD459" t="s">
        <v>49</v>
      </c>
      <c r="AE459" t="s">
        <v>55</v>
      </c>
      <c r="AF459">
        <v>402</v>
      </c>
      <c r="AG459" t="s">
        <v>55</v>
      </c>
      <c r="AH459">
        <v>-276</v>
      </c>
      <c r="AI459">
        <v>0</v>
      </c>
      <c r="AJ459" t="s">
        <v>49</v>
      </c>
    </row>
    <row r="460" spans="1:36" x14ac:dyDescent="0.3">
      <c r="A460">
        <v>40</v>
      </c>
      <c r="B460" t="s">
        <v>67</v>
      </c>
      <c r="C460" t="s">
        <v>59</v>
      </c>
      <c r="D460" t="s">
        <v>54</v>
      </c>
      <c r="E460" t="s">
        <v>49</v>
      </c>
      <c r="F460">
        <v>641</v>
      </c>
      <c r="G460" t="s">
        <v>49</v>
      </c>
      <c r="H460" t="s">
        <v>49</v>
      </c>
      <c r="I460" t="s">
        <v>50</v>
      </c>
      <c r="J460">
        <v>16</v>
      </c>
      <c r="K460" t="s">
        <v>73</v>
      </c>
      <c r="L460">
        <v>156</v>
      </c>
      <c r="M460">
        <v>6</v>
      </c>
      <c r="N460">
        <v>-1</v>
      </c>
      <c r="O460">
        <v>0</v>
      </c>
      <c r="P460" t="s">
        <v>52</v>
      </c>
      <c r="Q460" t="s">
        <v>49</v>
      </c>
      <c r="X460" s="7"/>
      <c r="Y460" t="s">
        <v>49</v>
      </c>
      <c r="Z460">
        <v>641</v>
      </c>
      <c r="AA460" t="s">
        <v>55</v>
      </c>
      <c r="AB460">
        <v>16</v>
      </c>
      <c r="AC460">
        <v>1337</v>
      </c>
      <c r="AD460" t="s">
        <v>49</v>
      </c>
      <c r="AE460" t="s">
        <v>49</v>
      </c>
      <c r="AF460">
        <v>641</v>
      </c>
      <c r="AG460" t="s">
        <v>55</v>
      </c>
      <c r="AH460">
        <v>-97</v>
      </c>
      <c r="AI460">
        <v>2</v>
      </c>
      <c r="AJ460" t="s">
        <v>49</v>
      </c>
    </row>
    <row r="461" spans="1:36" x14ac:dyDescent="0.3">
      <c r="A461">
        <v>43</v>
      </c>
      <c r="B461" t="s">
        <v>58</v>
      </c>
      <c r="C461" t="s">
        <v>74</v>
      </c>
      <c r="D461" t="s">
        <v>60</v>
      </c>
      <c r="E461" t="s">
        <v>49</v>
      </c>
      <c r="F461">
        <v>36</v>
      </c>
      <c r="G461" t="s">
        <v>49</v>
      </c>
      <c r="H461" t="s">
        <v>49</v>
      </c>
      <c r="I461" t="s">
        <v>50</v>
      </c>
      <c r="J461">
        <v>26</v>
      </c>
      <c r="K461" t="s">
        <v>56</v>
      </c>
      <c r="L461">
        <v>118</v>
      </c>
      <c r="M461">
        <v>1</v>
      </c>
      <c r="N461">
        <v>102</v>
      </c>
      <c r="O461">
        <v>2</v>
      </c>
      <c r="P461" t="s">
        <v>57</v>
      </c>
      <c r="Q461" t="s">
        <v>49</v>
      </c>
      <c r="X461" s="7"/>
      <c r="Y461" t="s">
        <v>49</v>
      </c>
      <c r="Z461">
        <v>36</v>
      </c>
      <c r="AA461" t="s">
        <v>55</v>
      </c>
      <c r="AB461">
        <v>466</v>
      </c>
      <c r="AC461">
        <v>0</v>
      </c>
      <c r="AD461" t="s">
        <v>49</v>
      </c>
      <c r="AE461" t="s">
        <v>49</v>
      </c>
      <c r="AF461">
        <v>36</v>
      </c>
      <c r="AG461" t="s">
        <v>55</v>
      </c>
      <c r="AH461">
        <v>47</v>
      </c>
      <c r="AI461">
        <v>0</v>
      </c>
      <c r="AJ461" t="s">
        <v>49</v>
      </c>
    </row>
    <row r="462" spans="1:36" x14ac:dyDescent="0.3">
      <c r="A462">
        <v>55</v>
      </c>
      <c r="B462" t="s">
        <v>46</v>
      </c>
      <c r="C462" t="s">
        <v>47</v>
      </c>
      <c r="D462" t="s">
        <v>60</v>
      </c>
      <c r="E462" t="s">
        <v>49</v>
      </c>
      <c r="F462">
        <v>383</v>
      </c>
      <c r="G462" t="s">
        <v>49</v>
      </c>
      <c r="H462" t="s">
        <v>49</v>
      </c>
      <c r="I462" t="s">
        <v>52</v>
      </c>
      <c r="J462">
        <v>6</v>
      </c>
      <c r="K462" t="s">
        <v>56</v>
      </c>
      <c r="L462">
        <v>343</v>
      </c>
      <c r="M462">
        <v>3</v>
      </c>
      <c r="N462">
        <v>-1</v>
      </c>
      <c r="O462">
        <v>0</v>
      </c>
      <c r="P462" t="s">
        <v>52</v>
      </c>
      <c r="Q462" t="s">
        <v>49</v>
      </c>
      <c r="X462" s="7"/>
      <c r="Y462" t="s">
        <v>49</v>
      </c>
      <c r="Z462">
        <v>383</v>
      </c>
      <c r="AA462" t="s">
        <v>55</v>
      </c>
      <c r="AB462">
        <v>-75</v>
      </c>
      <c r="AC462">
        <v>3343</v>
      </c>
      <c r="AD462" t="s">
        <v>49</v>
      </c>
      <c r="AE462" t="s">
        <v>49</v>
      </c>
      <c r="AF462">
        <v>383</v>
      </c>
      <c r="AG462" t="s">
        <v>55</v>
      </c>
      <c r="AH462">
        <v>544</v>
      </c>
      <c r="AI462">
        <v>12437</v>
      </c>
      <c r="AJ462" t="s">
        <v>49</v>
      </c>
    </row>
    <row r="463" spans="1:36" x14ac:dyDescent="0.3">
      <c r="A463">
        <v>50</v>
      </c>
      <c r="B463" t="s">
        <v>63</v>
      </c>
      <c r="C463" t="s">
        <v>47</v>
      </c>
      <c r="D463" t="s">
        <v>54</v>
      </c>
      <c r="E463" t="s">
        <v>49</v>
      </c>
      <c r="F463">
        <v>283</v>
      </c>
      <c r="G463" t="s">
        <v>55</v>
      </c>
      <c r="H463" t="s">
        <v>49</v>
      </c>
      <c r="I463" t="s">
        <v>50</v>
      </c>
      <c r="J463">
        <v>7</v>
      </c>
      <c r="K463" t="s">
        <v>70</v>
      </c>
      <c r="L463">
        <v>226</v>
      </c>
      <c r="M463">
        <v>3</v>
      </c>
      <c r="N463">
        <v>-1</v>
      </c>
      <c r="O463">
        <v>0</v>
      </c>
      <c r="P463" t="s">
        <v>52</v>
      </c>
      <c r="Q463" t="s">
        <v>49</v>
      </c>
      <c r="X463" s="7"/>
      <c r="Y463" t="s">
        <v>55</v>
      </c>
      <c r="Z463">
        <v>283</v>
      </c>
      <c r="AA463" t="s">
        <v>55</v>
      </c>
      <c r="AB463">
        <v>77</v>
      </c>
      <c r="AC463">
        <v>3904</v>
      </c>
      <c r="AD463" t="s">
        <v>49</v>
      </c>
      <c r="AE463" t="s">
        <v>49</v>
      </c>
      <c r="AF463">
        <v>283</v>
      </c>
      <c r="AG463" t="s">
        <v>55</v>
      </c>
      <c r="AH463">
        <v>1123</v>
      </c>
      <c r="AI463">
        <v>378</v>
      </c>
      <c r="AJ463" t="s">
        <v>49</v>
      </c>
    </row>
    <row r="464" spans="1:36" x14ac:dyDescent="0.3">
      <c r="A464">
        <v>45</v>
      </c>
      <c r="B464" t="s">
        <v>58</v>
      </c>
      <c r="C464" t="s">
        <v>74</v>
      </c>
      <c r="D464" t="s">
        <v>60</v>
      </c>
      <c r="E464" t="s">
        <v>49</v>
      </c>
      <c r="F464">
        <v>0</v>
      </c>
      <c r="G464" t="s">
        <v>49</v>
      </c>
      <c r="H464" t="s">
        <v>49</v>
      </c>
      <c r="I464" t="s">
        <v>52</v>
      </c>
      <c r="J464">
        <v>1</v>
      </c>
      <c r="K464" t="s">
        <v>62</v>
      </c>
      <c r="L464">
        <v>5</v>
      </c>
      <c r="M464">
        <v>1</v>
      </c>
      <c r="N464">
        <v>-1</v>
      </c>
      <c r="O464">
        <v>0</v>
      </c>
      <c r="P464" t="s">
        <v>52</v>
      </c>
      <c r="Q464" t="s">
        <v>49</v>
      </c>
      <c r="X464" s="7"/>
      <c r="Y464" t="s">
        <v>49</v>
      </c>
      <c r="Z464">
        <v>0</v>
      </c>
      <c r="AA464" t="s">
        <v>55</v>
      </c>
      <c r="AB464">
        <v>58</v>
      </c>
      <c r="AC464">
        <v>1390</v>
      </c>
      <c r="AD464" t="s">
        <v>49</v>
      </c>
      <c r="AE464" t="s">
        <v>49</v>
      </c>
      <c r="AF464">
        <v>0</v>
      </c>
      <c r="AG464" t="s">
        <v>55</v>
      </c>
      <c r="AH464">
        <v>0</v>
      </c>
      <c r="AI464">
        <v>211</v>
      </c>
      <c r="AJ464" t="s">
        <v>49</v>
      </c>
    </row>
    <row r="465" spans="1:36" x14ac:dyDescent="0.3">
      <c r="A465">
        <v>35</v>
      </c>
      <c r="B465" t="s">
        <v>63</v>
      </c>
      <c r="C465" t="s">
        <v>74</v>
      </c>
      <c r="D465" t="s">
        <v>54</v>
      </c>
      <c r="E465" t="s">
        <v>49</v>
      </c>
      <c r="F465">
        <v>3102</v>
      </c>
      <c r="G465" t="s">
        <v>55</v>
      </c>
      <c r="H465" t="s">
        <v>49</v>
      </c>
      <c r="I465" t="s">
        <v>50</v>
      </c>
      <c r="J465">
        <v>20</v>
      </c>
      <c r="K465" t="s">
        <v>75</v>
      </c>
      <c r="L465">
        <v>138</v>
      </c>
      <c r="M465">
        <v>1</v>
      </c>
      <c r="N465">
        <v>-1</v>
      </c>
      <c r="O465">
        <v>0</v>
      </c>
      <c r="P465" t="s">
        <v>52</v>
      </c>
      <c r="Q465" t="s">
        <v>49</v>
      </c>
      <c r="X465" s="7"/>
      <c r="Y465" t="s">
        <v>55</v>
      </c>
      <c r="Z465">
        <v>3102</v>
      </c>
      <c r="AA465" t="s">
        <v>55</v>
      </c>
      <c r="AB465">
        <v>112</v>
      </c>
      <c r="AC465">
        <v>808</v>
      </c>
      <c r="AD465" t="s">
        <v>49</v>
      </c>
      <c r="AE465" t="s">
        <v>49</v>
      </c>
      <c r="AF465">
        <v>3102</v>
      </c>
      <c r="AG465" t="s">
        <v>55</v>
      </c>
      <c r="AH465">
        <v>552</v>
      </c>
      <c r="AI465">
        <v>-228</v>
      </c>
      <c r="AJ465" t="s">
        <v>49</v>
      </c>
    </row>
    <row r="466" spans="1:36" x14ac:dyDescent="0.3">
      <c r="A466">
        <v>32</v>
      </c>
      <c r="B466" t="s">
        <v>63</v>
      </c>
      <c r="C466" t="s">
        <v>47</v>
      </c>
      <c r="D466" t="s">
        <v>54</v>
      </c>
      <c r="E466" t="s">
        <v>49</v>
      </c>
      <c r="F466">
        <v>889</v>
      </c>
      <c r="G466" t="s">
        <v>55</v>
      </c>
      <c r="H466" t="s">
        <v>49</v>
      </c>
      <c r="I466" t="s">
        <v>50</v>
      </c>
      <c r="J466">
        <v>10</v>
      </c>
      <c r="K466" t="s">
        <v>80</v>
      </c>
      <c r="L466">
        <v>185</v>
      </c>
      <c r="M466">
        <v>1</v>
      </c>
      <c r="N466">
        <v>99</v>
      </c>
      <c r="O466">
        <v>5</v>
      </c>
      <c r="P466" t="s">
        <v>79</v>
      </c>
      <c r="Q466" t="s">
        <v>55</v>
      </c>
      <c r="X466" s="7"/>
      <c r="Y466" t="s">
        <v>55</v>
      </c>
      <c r="Z466">
        <v>889</v>
      </c>
      <c r="AA466" t="s">
        <v>55</v>
      </c>
      <c r="AB466">
        <v>1429</v>
      </c>
      <c r="AC466">
        <v>1147</v>
      </c>
      <c r="AD466" t="s">
        <v>49</v>
      </c>
      <c r="AE466" t="s">
        <v>49</v>
      </c>
      <c r="AF466">
        <v>889</v>
      </c>
      <c r="AG466" t="s">
        <v>55</v>
      </c>
      <c r="AH466">
        <v>309</v>
      </c>
      <c r="AI466">
        <v>2747</v>
      </c>
      <c r="AJ466" t="s">
        <v>49</v>
      </c>
    </row>
    <row r="467" spans="1:36" x14ac:dyDescent="0.3">
      <c r="A467">
        <v>59</v>
      </c>
      <c r="B467" t="s">
        <v>76</v>
      </c>
      <c r="C467" t="s">
        <v>47</v>
      </c>
      <c r="D467" t="s">
        <v>54</v>
      </c>
      <c r="E467" t="s">
        <v>49</v>
      </c>
      <c r="F467">
        <v>0</v>
      </c>
      <c r="G467" t="s">
        <v>49</v>
      </c>
      <c r="H467" t="s">
        <v>49</v>
      </c>
      <c r="I467" t="s">
        <v>78</v>
      </c>
      <c r="J467">
        <v>3</v>
      </c>
      <c r="K467" t="s">
        <v>64</v>
      </c>
      <c r="L467">
        <v>722</v>
      </c>
      <c r="M467">
        <v>1</v>
      </c>
      <c r="N467">
        <v>99</v>
      </c>
      <c r="O467">
        <v>4</v>
      </c>
      <c r="P467" t="s">
        <v>57</v>
      </c>
      <c r="Q467" t="s">
        <v>49</v>
      </c>
      <c r="X467" s="7"/>
      <c r="Y467" t="s">
        <v>49</v>
      </c>
      <c r="Z467">
        <v>0</v>
      </c>
      <c r="AA467" t="s">
        <v>55</v>
      </c>
      <c r="AB467">
        <v>454</v>
      </c>
      <c r="AC467">
        <v>1122</v>
      </c>
      <c r="AD467" t="s">
        <v>49</v>
      </c>
      <c r="AE467" t="s">
        <v>49</v>
      </c>
      <c r="AF467">
        <v>0</v>
      </c>
      <c r="AG467" t="s">
        <v>55</v>
      </c>
      <c r="AH467">
        <v>556</v>
      </c>
      <c r="AI467">
        <v>1932</v>
      </c>
      <c r="AJ467" t="s">
        <v>49</v>
      </c>
    </row>
    <row r="468" spans="1:36" x14ac:dyDescent="0.3">
      <c r="A468">
        <v>34</v>
      </c>
      <c r="B468" t="s">
        <v>65</v>
      </c>
      <c r="C468" t="s">
        <v>47</v>
      </c>
      <c r="D468" t="s">
        <v>54</v>
      </c>
      <c r="E468" t="s">
        <v>49</v>
      </c>
      <c r="F468">
        <v>-370</v>
      </c>
      <c r="G468" t="s">
        <v>55</v>
      </c>
      <c r="H468" t="s">
        <v>49</v>
      </c>
      <c r="I468" t="s">
        <v>52</v>
      </c>
      <c r="J468">
        <v>21</v>
      </c>
      <c r="K468" t="s">
        <v>56</v>
      </c>
      <c r="L468">
        <v>748</v>
      </c>
      <c r="M468">
        <v>1</v>
      </c>
      <c r="N468">
        <v>-1</v>
      </c>
      <c r="O468">
        <v>0</v>
      </c>
      <c r="P468" t="s">
        <v>52</v>
      </c>
      <c r="Q468" t="s">
        <v>49</v>
      </c>
      <c r="X468" s="7"/>
      <c r="Y468" t="s">
        <v>55</v>
      </c>
      <c r="Z468">
        <v>-370</v>
      </c>
      <c r="AA468" t="s">
        <v>55</v>
      </c>
      <c r="AB468">
        <v>168</v>
      </c>
      <c r="AC468">
        <v>740</v>
      </c>
      <c r="AD468" t="s">
        <v>49</v>
      </c>
      <c r="AE468" t="s">
        <v>49</v>
      </c>
      <c r="AF468">
        <v>-370</v>
      </c>
      <c r="AG468" t="s">
        <v>55</v>
      </c>
      <c r="AH468">
        <v>1514</v>
      </c>
      <c r="AI468">
        <v>11269</v>
      </c>
      <c r="AJ468" t="s">
        <v>49</v>
      </c>
    </row>
    <row r="469" spans="1:36" x14ac:dyDescent="0.3">
      <c r="A469">
        <v>39</v>
      </c>
      <c r="B469" t="s">
        <v>58</v>
      </c>
      <c r="C469" t="s">
        <v>47</v>
      </c>
      <c r="D469" t="s">
        <v>60</v>
      </c>
      <c r="E469" t="s">
        <v>49</v>
      </c>
      <c r="F469">
        <v>-606</v>
      </c>
      <c r="G469" t="s">
        <v>55</v>
      </c>
      <c r="H469" t="s">
        <v>49</v>
      </c>
      <c r="I469" t="s">
        <v>52</v>
      </c>
      <c r="J469">
        <v>26</v>
      </c>
      <c r="K469" t="s">
        <v>56</v>
      </c>
      <c r="L469">
        <v>142</v>
      </c>
      <c r="M469">
        <v>1</v>
      </c>
      <c r="N469">
        <v>-1</v>
      </c>
      <c r="O469">
        <v>0</v>
      </c>
      <c r="P469" t="s">
        <v>52</v>
      </c>
      <c r="Q469" t="s">
        <v>49</v>
      </c>
      <c r="X469" s="7"/>
      <c r="Y469" t="s">
        <v>55</v>
      </c>
      <c r="Z469">
        <v>-606</v>
      </c>
      <c r="AA469" t="s">
        <v>55</v>
      </c>
      <c r="AB469">
        <v>714</v>
      </c>
      <c r="AC469">
        <v>2206</v>
      </c>
      <c r="AD469" t="s">
        <v>49</v>
      </c>
      <c r="AE469" t="s">
        <v>49</v>
      </c>
      <c r="AF469">
        <v>-606</v>
      </c>
      <c r="AG469" t="s">
        <v>55</v>
      </c>
      <c r="AH469">
        <v>1580</v>
      </c>
      <c r="AI469">
        <v>1314</v>
      </c>
      <c r="AJ469" t="s">
        <v>49</v>
      </c>
    </row>
    <row r="470" spans="1:36" x14ac:dyDescent="0.3">
      <c r="A470">
        <v>40</v>
      </c>
      <c r="B470" t="s">
        <v>58</v>
      </c>
      <c r="C470" t="s">
        <v>59</v>
      </c>
      <c r="D470" t="s">
        <v>54</v>
      </c>
      <c r="E470" t="s">
        <v>49</v>
      </c>
      <c r="F470">
        <v>10378</v>
      </c>
      <c r="G470" t="s">
        <v>55</v>
      </c>
      <c r="H470" t="s">
        <v>49</v>
      </c>
      <c r="I470" t="s">
        <v>50</v>
      </c>
      <c r="J470">
        <v>17</v>
      </c>
      <c r="K470" t="s">
        <v>75</v>
      </c>
      <c r="L470">
        <v>523</v>
      </c>
      <c r="M470">
        <v>3</v>
      </c>
      <c r="N470">
        <v>-1</v>
      </c>
      <c r="O470">
        <v>0</v>
      </c>
      <c r="P470" t="s">
        <v>52</v>
      </c>
      <c r="Q470" t="s">
        <v>49</v>
      </c>
      <c r="X470" s="7"/>
      <c r="Y470" t="s">
        <v>55</v>
      </c>
      <c r="Z470">
        <v>10378</v>
      </c>
      <c r="AA470" t="s">
        <v>55</v>
      </c>
      <c r="AB470">
        <v>3190</v>
      </c>
      <c r="AC470">
        <v>1988</v>
      </c>
      <c r="AD470" t="s">
        <v>49</v>
      </c>
      <c r="AE470" t="s">
        <v>49</v>
      </c>
      <c r="AF470">
        <v>10378</v>
      </c>
      <c r="AG470" t="s">
        <v>55</v>
      </c>
      <c r="AH470">
        <v>589</v>
      </c>
      <c r="AI470">
        <v>2275</v>
      </c>
      <c r="AJ470" t="s">
        <v>49</v>
      </c>
    </row>
    <row r="471" spans="1:36" x14ac:dyDescent="0.3">
      <c r="A471">
        <v>36</v>
      </c>
      <c r="B471" t="s">
        <v>63</v>
      </c>
      <c r="C471" t="s">
        <v>59</v>
      </c>
      <c r="D471" t="s">
        <v>48</v>
      </c>
      <c r="E471" t="s">
        <v>49</v>
      </c>
      <c r="F471">
        <v>1313</v>
      </c>
      <c r="G471" t="s">
        <v>55</v>
      </c>
      <c r="H471" t="s">
        <v>49</v>
      </c>
      <c r="I471" t="s">
        <v>52</v>
      </c>
      <c r="J471">
        <v>20</v>
      </c>
      <c r="K471" t="s">
        <v>62</v>
      </c>
      <c r="L471">
        <v>8</v>
      </c>
      <c r="M471">
        <v>10</v>
      </c>
      <c r="N471">
        <v>-1</v>
      </c>
      <c r="O471">
        <v>0</v>
      </c>
      <c r="P471" t="s">
        <v>52</v>
      </c>
      <c r="Q471" t="s">
        <v>49</v>
      </c>
      <c r="X471" s="7"/>
      <c r="Y471" t="s">
        <v>55</v>
      </c>
      <c r="Z471">
        <v>1313</v>
      </c>
      <c r="AA471" t="s">
        <v>55</v>
      </c>
      <c r="AB471">
        <v>7066</v>
      </c>
      <c r="AC471">
        <v>0</v>
      </c>
      <c r="AD471" t="s">
        <v>49</v>
      </c>
      <c r="AE471" t="s">
        <v>49</v>
      </c>
      <c r="AF471">
        <v>1313</v>
      </c>
      <c r="AG471" t="s">
        <v>55</v>
      </c>
      <c r="AH471">
        <v>644</v>
      </c>
      <c r="AI471">
        <v>1304</v>
      </c>
      <c r="AJ471" t="s">
        <v>49</v>
      </c>
    </row>
    <row r="472" spans="1:36" x14ac:dyDescent="0.3">
      <c r="A472">
        <v>40</v>
      </c>
      <c r="B472" t="s">
        <v>58</v>
      </c>
      <c r="C472" t="s">
        <v>47</v>
      </c>
      <c r="D472" t="s">
        <v>60</v>
      </c>
      <c r="E472" t="s">
        <v>49</v>
      </c>
      <c r="F472">
        <v>8969</v>
      </c>
      <c r="G472" t="s">
        <v>55</v>
      </c>
      <c r="H472" t="s">
        <v>49</v>
      </c>
      <c r="I472" t="s">
        <v>50</v>
      </c>
      <c r="J472">
        <v>17</v>
      </c>
      <c r="K472" t="s">
        <v>75</v>
      </c>
      <c r="L472">
        <v>153</v>
      </c>
      <c r="M472">
        <v>1</v>
      </c>
      <c r="N472">
        <v>-1</v>
      </c>
      <c r="O472">
        <v>0</v>
      </c>
      <c r="P472" t="s">
        <v>52</v>
      </c>
      <c r="Q472" t="s">
        <v>49</v>
      </c>
      <c r="X472" s="7"/>
      <c r="Y472" t="s">
        <v>55</v>
      </c>
      <c r="Z472">
        <v>8969</v>
      </c>
      <c r="AA472" t="s">
        <v>55</v>
      </c>
      <c r="AB472">
        <v>4798</v>
      </c>
      <c r="AC472">
        <v>202</v>
      </c>
      <c r="AD472" t="s">
        <v>49</v>
      </c>
      <c r="AE472" t="s">
        <v>49</v>
      </c>
      <c r="AF472">
        <v>8969</v>
      </c>
      <c r="AG472" t="s">
        <v>55</v>
      </c>
      <c r="AH472">
        <v>351</v>
      </c>
      <c r="AI472">
        <v>2914</v>
      </c>
      <c r="AJ472" t="s">
        <v>49</v>
      </c>
    </row>
    <row r="473" spans="1:36" x14ac:dyDescent="0.3">
      <c r="A473">
        <v>55</v>
      </c>
      <c r="B473" t="s">
        <v>65</v>
      </c>
      <c r="C473" t="s">
        <v>47</v>
      </c>
      <c r="D473" t="s">
        <v>54</v>
      </c>
      <c r="E473" t="s">
        <v>49</v>
      </c>
      <c r="F473">
        <v>-196</v>
      </c>
      <c r="G473" t="s">
        <v>55</v>
      </c>
      <c r="H473" t="s">
        <v>49</v>
      </c>
      <c r="I473" t="s">
        <v>52</v>
      </c>
      <c r="J473">
        <v>20</v>
      </c>
      <c r="K473" t="s">
        <v>56</v>
      </c>
      <c r="L473">
        <v>210</v>
      </c>
      <c r="M473">
        <v>2</v>
      </c>
      <c r="N473">
        <v>-1</v>
      </c>
      <c r="O473">
        <v>0</v>
      </c>
      <c r="P473" t="s">
        <v>52</v>
      </c>
      <c r="Q473" t="s">
        <v>49</v>
      </c>
      <c r="X473" s="7"/>
      <c r="Y473" t="s">
        <v>55</v>
      </c>
      <c r="Z473">
        <v>-196</v>
      </c>
      <c r="AA473" t="s">
        <v>55</v>
      </c>
      <c r="AB473">
        <v>-298</v>
      </c>
      <c r="AC473">
        <v>112</v>
      </c>
      <c r="AD473" t="s">
        <v>49</v>
      </c>
      <c r="AE473" t="s">
        <v>49</v>
      </c>
      <c r="AF473">
        <v>-196</v>
      </c>
      <c r="AG473" t="s">
        <v>55</v>
      </c>
      <c r="AH473">
        <v>35</v>
      </c>
      <c r="AI473">
        <v>1464</v>
      </c>
      <c r="AJ473" t="s">
        <v>49</v>
      </c>
    </row>
    <row r="474" spans="1:36" x14ac:dyDescent="0.3">
      <c r="A474">
        <v>38</v>
      </c>
      <c r="B474" t="s">
        <v>68</v>
      </c>
      <c r="C474" t="s">
        <v>47</v>
      </c>
      <c r="D474" t="s">
        <v>54</v>
      </c>
      <c r="E474" t="s">
        <v>55</v>
      </c>
      <c r="F474">
        <v>15</v>
      </c>
      <c r="G474" t="s">
        <v>55</v>
      </c>
      <c r="H474" t="s">
        <v>49</v>
      </c>
      <c r="I474" t="s">
        <v>50</v>
      </c>
      <c r="J474">
        <v>10</v>
      </c>
      <c r="K474" t="s">
        <v>73</v>
      </c>
      <c r="L474">
        <v>121</v>
      </c>
      <c r="M474">
        <v>1</v>
      </c>
      <c r="N474">
        <v>-1</v>
      </c>
      <c r="O474">
        <v>0</v>
      </c>
      <c r="P474" t="s">
        <v>52</v>
      </c>
      <c r="Q474" t="s">
        <v>49</v>
      </c>
      <c r="X474" s="7"/>
      <c r="Y474" t="s">
        <v>55</v>
      </c>
      <c r="Z474">
        <v>15</v>
      </c>
      <c r="AA474" t="s">
        <v>55</v>
      </c>
      <c r="AB474">
        <v>1927</v>
      </c>
      <c r="AC474">
        <v>50</v>
      </c>
      <c r="AD474" t="s">
        <v>49</v>
      </c>
      <c r="AE474" t="s">
        <v>49</v>
      </c>
      <c r="AF474">
        <v>15</v>
      </c>
      <c r="AG474" t="s">
        <v>55</v>
      </c>
      <c r="AH474">
        <v>1904</v>
      </c>
      <c r="AI474">
        <v>11555</v>
      </c>
      <c r="AJ474" t="s">
        <v>49</v>
      </c>
    </row>
    <row r="475" spans="1:36" x14ac:dyDescent="0.3">
      <c r="A475">
        <v>61</v>
      </c>
      <c r="B475" t="s">
        <v>69</v>
      </c>
      <c r="C475" t="s">
        <v>47</v>
      </c>
      <c r="D475" t="s">
        <v>54</v>
      </c>
      <c r="E475" t="s">
        <v>49</v>
      </c>
      <c r="F475">
        <v>4608</v>
      </c>
      <c r="G475" t="s">
        <v>49</v>
      </c>
      <c r="H475" t="s">
        <v>49</v>
      </c>
      <c r="I475" t="s">
        <v>50</v>
      </c>
      <c r="J475">
        <v>12</v>
      </c>
      <c r="K475" t="s">
        <v>81</v>
      </c>
      <c r="L475">
        <v>212</v>
      </c>
      <c r="M475">
        <v>1</v>
      </c>
      <c r="N475">
        <v>-1</v>
      </c>
      <c r="O475">
        <v>0</v>
      </c>
      <c r="P475" t="s">
        <v>52</v>
      </c>
      <c r="Q475" t="s">
        <v>55</v>
      </c>
      <c r="X475" s="7"/>
      <c r="Y475" t="s">
        <v>49</v>
      </c>
      <c r="Z475">
        <v>4608</v>
      </c>
      <c r="AA475" t="s">
        <v>55</v>
      </c>
      <c r="AB475">
        <v>671</v>
      </c>
      <c r="AC475">
        <v>768</v>
      </c>
      <c r="AD475" t="s">
        <v>49</v>
      </c>
      <c r="AE475" t="s">
        <v>49</v>
      </c>
      <c r="AF475">
        <v>4608</v>
      </c>
      <c r="AG475" t="s">
        <v>55</v>
      </c>
      <c r="AH475">
        <v>-54</v>
      </c>
      <c r="AI475">
        <v>-302</v>
      </c>
      <c r="AJ475" t="s">
        <v>49</v>
      </c>
    </row>
    <row r="476" spans="1:36" x14ac:dyDescent="0.3">
      <c r="A476">
        <v>41</v>
      </c>
      <c r="B476" t="s">
        <v>58</v>
      </c>
      <c r="C476" t="s">
        <v>47</v>
      </c>
      <c r="D476" t="s">
        <v>60</v>
      </c>
      <c r="E476" t="s">
        <v>49</v>
      </c>
      <c r="F476">
        <v>666</v>
      </c>
      <c r="G476" t="s">
        <v>55</v>
      </c>
      <c r="H476" t="s">
        <v>49</v>
      </c>
      <c r="I476" t="s">
        <v>52</v>
      </c>
      <c r="J476">
        <v>21</v>
      </c>
      <c r="K476" t="s">
        <v>56</v>
      </c>
      <c r="L476">
        <v>253</v>
      </c>
      <c r="M476">
        <v>3</v>
      </c>
      <c r="N476">
        <v>-1</v>
      </c>
      <c r="O476">
        <v>0</v>
      </c>
      <c r="P476" t="s">
        <v>52</v>
      </c>
      <c r="Q476" t="s">
        <v>49</v>
      </c>
      <c r="X476" s="7"/>
      <c r="Y476" t="s">
        <v>55</v>
      </c>
      <c r="Z476">
        <v>666</v>
      </c>
      <c r="AA476" t="s">
        <v>55</v>
      </c>
      <c r="AB476">
        <v>65</v>
      </c>
      <c r="AC476">
        <v>3025</v>
      </c>
      <c r="AD476" t="s">
        <v>49</v>
      </c>
      <c r="AE476" t="s">
        <v>49</v>
      </c>
      <c r="AF476">
        <v>666</v>
      </c>
      <c r="AG476" t="s">
        <v>55</v>
      </c>
      <c r="AH476">
        <v>232</v>
      </c>
      <c r="AI476">
        <v>2497</v>
      </c>
      <c r="AJ476" t="s">
        <v>49</v>
      </c>
    </row>
    <row r="477" spans="1:36" x14ac:dyDescent="0.3">
      <c r="A477">
        <v>57</v>
      </c>
      <c r="B477" t="s">
        <v>63</v>
      </c>
      <c r="C477" t="s">
        <v>47</v>
      </c>
      <c r="D477" t="s">
        <v>48</v>
      </c>
      <c r="E477" t="s">
        <v>49</v>
      </c>
      <c r="F477">
        <v>452</v>
      </c>
      <c r="G477" t="s">
        <v>55</v>
      </c>
      <c r="H477" t="s">
        <v>49</v>
      </c>
      <c r="I477" t="s">
        <v>52</v>
      </c>
      <c r="J477">
        <v>13</v>
      </c>
      <c r="K477" t="s">
        <v>56</v>
      </c>
      <c r="L477">
        <v>139</v>
      </c>
      <c r="M477">
        <v>4</v>
      </c>
      <c r="N477">
        <v>-1</v>
      </c>
      <c r="O477">
        <v>0</v>
      </c>
      <c r="P477" t="s">
        <v>52</v>
      </c>
      <c r="Q477" t="s">
        <v>49</v>
      </c>
      <c r="X477" s="7"/>
      <c r="Y477" t="s">
        <v>55</v>
      </c>
      <c r="Z477">
        <v>452</v>
      </c>
      <c r="AA477" t="s">
        <v>55</v>
      </c>
      <c r="AB477">
        <v>-932</v>
      </c>
      <c r="AC477">
        <v>751</v>
      </c>
      <c r="AD477" t="s">
        <v>49</v>
      </c>
      <c r="AE477" t="s">
        <v>49</v>
      </c>
      <c r="AF477">
        <v>452</v>
      </c>
      <c r="AG477" t="s">
        <v>55</v>
      </c>
      <c r="AH477">
        <v>2</v>
      </c>
      <c r="AI477">
        <v>-339</v>
      </c>
      <c r="AJ477" t="s">
        <v>49</v>
      </c>
    </row>
    <row r="478" spans="1:36" x14ac:dyDescent="0.3">
      <c r="A478">
        <v>48</v>
      </c>
      <c r="B478" t="s">
        <v>63</v>
      </c>
      <c r="C478" t="s">
        <v>47</v>
      </c>
      <c r="D478" t="s">
        <v>54</v>
      </c>
      <c r="E478" t="s">
        <v>49</v>
      </c>
      <c r="F478">
        <v>149</v>
      </c>
      <c r="G478" t="s">
        <v>55</v>
      </c>
      <c r="H478" t="s">
        <v>49</v>
      </c>
      <c r="I478" t="s">
        <v>52</v>
      </c>
      <c r="J478">
        <v>9</v>
      </c>
      <c r="K478" t="s">
        <v>56</v>
      </c>
      <c r="L478">
        <v>71</v>
      </c>
      <c r="M478">
        <v>1</v>
      </c>
      <c r="N478">
        <v>-1</v>
      </c>
      <c r="O478">
        <v>0</v>
      </c>
      <c r="P478" t="s">
        <v>52</v>
      </c>
      <c r="Q478" t="s">
        <v>49</v>
      </c>
      <c r="X478" s="7"/>
      <c r="Y478" t="s">
        <v>55</v>
      </c>
      <c r="Z478">
        <v>149</v>
      </c>
      <c r="AA478" t="s">
        <v>55</v>
      </c>
      <c r="AB478">
        <v>4366</v>
      </c>
      <c r="AC478">
        <v>416</v>
      </c>
      <c r="AD478" t="s">
        <v>49</v>
      </c>
      <c r="AE478" t="s">
        <v>49</v>
      </c>
      <c r="AF478">
        <v>149</v>
      </c>
      <c r="AG478" t="s">
        <v>55</v>
      </c>
      <c r="AH478">
        <v>306</v>
      </c>
      <c r="AI478">
        <v>211</v>
      </c>
      <c r="AJ478" t="s">
        <v>49</v>
      </c>
    </row>
    <row r="479" spans="1:36" x14ac:dyDescent="0.3">
      <c r="A479">
        <v>77</v>
      </c>
      <c r="B479" t="s">
        <v>77</v>
      </c>
      <c r="C479" t="s">
        <v>47</v>
      </c>
      <c r="D479" t="s">
        <v>60</v>
      </c>
      <c r="E479" t="s">
        <v>49</v>
      </c>
      <c r="F479">
        <v>7802</v>
      </c>
      <c r="G479" t="s">
        <v>49</v>
      </c>
      <c r="H479" t="s">
        <v>49</v>
      </c>
      <c r="I479" t="s">
        <v>78</v>
      </c>
      <c r="J479">
        <v>4</v>
      </c>
      <c r="K479" t="s">
        <v>56</v>
      </c>
      <c r="L479">
        <v>421</v>
      </c>
      <c r="M479">
        <v>1</v>
      </c>
      <c r="N479">
        <v>92</v>
      </c>
      <c r="O479">
        <v>2</v>
      </c>
      <c r="P479" t="s">
        <v>79</v>
      </c>
      <c r="Q479" t="s">
        <v>55</v>
      </c>
      <c r="X479" s="7"/>
      <c r="Y479" t="s">
        <v>49</v>
      </c>
      <c r="Z479">
        <v>7802</v>
      </c>
      <c r="AA479" t="s">
        <v>55</v>
      </c>
      <c r="AB479">
        <v>0</v>
      </c>
      <c r="AC479">
        <v>14</v>
      </c>
      <c r="AD479" t="s">
        <v>49</v>
      </c>
      <c r="AE479" t="s">
        <v>49</v>
      </c>
      <c r="AF479">
        <v>7802</v>
      </c>
      <c r="AG479" t="s">
        <v>55</v>
      </c>
      <c r="AH479">
        <v>-31</v>
      </c>
      <c r="AI479">
        <v>3611</v>
      </c>
      <c r="AJ479" t="s">
        <v>49</v>
      </c>
    </row>
    <row r="480" spans="1:36" x14ac:dyDescent="0.3">
      <c r="A480">
        <v>35</v>
      </c>
      <c r="B480" t="s">
        <v>53</v>
      </c>
      <c r="C480" t="s">
        <v>47</v>
      </c>
      <c r="D480" t="s">
        <v>54</v>
      </c>
      <c r="E480" t="s">
        <v>49</v>
      </c>
      <c r="F480">
        <v>1453</v>
      </c>
      <c r="G480" t="s">
        <v>55</v>
      </c>
      <c r="H480" t="s">
        <v>49</v>
      </c>
      <c r="I480" t="s">
        <v>52</v>
      </c>
      <c r="J480">
        <v>28</v>
      </c>
      <c r="K480" t="s">
        <v>56</v>
      </c>
      <c r="L480">
        <v>199</v>
      </c>
      <c r="M480">
        <v>1</v>
      </c>
      <c r="N480">
        <v>-1</v>
      </c>
      <c r="O480">
        <v>0</v>
      </c>
      <c r="P480" t="s">
        <v>52</v>
      </c>
      <c r="Q480" t="s">
        <v>49</v>
      </c>
      <c r="X480" s="7"/>
      <c r="Y480" t="s">
        <v>55</v>
      </c>
      <c r="Z480">
        <v>1453</v>
      </c>
      <c r="AA480" t="s">
        <v>55</v>
      </c>
      <c r="AB480">
        <v>4900</v>
      </c>
      <c r="AC480">
        <v>0</v>
      </c>
      <c r="AD480" t="s">
        <v>49</v>
      </c>
      <c r="AE480" t="s">
        <v>49</v>
      </c>
      <c r="AF480">
        <v>1453</v>
      </c>
      <c r="AG480" t="s">
        <v>55</v>
      </c>
      <c r="AH480">
        <v>2366</v>
      </c>
      <c r="AI480">
        <v>0</v>
      </c>
      <c r="AJ480" t="s">
        <v>49</v>
      </c>
    </row>
    <row r="481" spans="1:36" x14ac:dyDescent="0.3">
      <c r="A481">
        <v>54</v>
      </c>
      <c r="B481" t="s">
        <v>63</v>
      </c>
      <c r="C481" t="s">
        <v>47</v>
      </c>
      <c r="D481" t="s">
        <v>54</v>
      </c>
      <c r="E481" t="s">
        <v>49</v>
      </c>
      <c r="F481">
        <v>1480</v>
      </c>
      <c r="G481" t="s">
        <v>55</v>
      </c>
      <c r="H481" t="s">
        <v>49</v>
      </c>
      <c r="I481" t="s">
        <v>52</v>
      </c>
      <c r="J481">
        <v>14</v>
      </c>
      <c r="K481" t="s">
        <v>56</v>
      </c>
      <c r="L481">
        <v>108</v>
      </c>
      <c r="M481">
        <v>1</v>
      </c>
      <c r="N481">
        <v>-1</v>
      </c>
      <c r="O481">
        <v>0</v>
      </c>
      <c r="P481" t="s">
        <v>52</v>
      </c>
      <c r="Q481" t="s">
        <v>49</v>
      </c>
      <c r="X481" s="7"/>
      <c r="Y481" t="s">
        <v>55</v>
      </c>
      <c r="Z481">
        <v>1480</v>
      </c>
      <c r="AA481" t="s">
        <v>55</v>
      </c>
      <c r="AB481">
        <v>-105</v>
      </c>
      <c r="AC481">
        <v>1012</v>
      </c>
      <c r="AD481" t="s">
        <v>49</v>
      </c>
      <c r="AE481" t="s">
        <v>49</v>
      </c>
      <c r="AF481">
        <v>1480</v>
      </c>
      <c r="AG481" t="s">
        <v>55</v>
      </c>
      <c r="AH481">
        <v>475</v>
      </c>
      <c r="AI481">
        <v>459</v>
      </c>
      <c r="AJ481" t="s">
        <v>49</v>
      </c>
    </row>
    <row r="482" spans="1:36" x14ac:dyDescent="0.3">
      <c r="A482">
        <v>37</v>
      </c>
      <c r="B482" t="s">
        <v>58</v>
      </c>
      <c r="C482" t="s">
        <v>59</v>
      </c>
      <c r="D482" t="s">
        <v>52</v>
      </c>
      <c r="E482" t="s">
        <v>49</v>
      </c>
      <c r="F482">
        <v>715</v>
      </c>
      <c r="G482" t="s">
        <v>55</v>
      </c>
      <c r="H482" t="s">
        <v>49</v>
      </c>
      <c r="I482" t="s">
        <v>52</v>
      </c>
      <c r="J482">
        <v>20</v>
      </c>
      <c r="K482" t="s">
        <v>56</v>
      </c>
      <c r="L482">
        <v>247</v>
      </c>
      <c r="M482">
        <v>2</v>
      </c>
      <c r="N482">
        <v>-1</v>
      </c>
      <c r="O482">
        <v>0</v>
      </c>
      <c r="P482" t="s">
        <v>52</v>
      </c>
      <c r="Q482" t="s">
        <v>49</v>
      </c>
      <c r="X482" s="7"/>
      <c r="Y482" t="s">
        <v>55</v>
      </c>
      <c r="Z482">
        <v>715</v>
      </c>
      <c r="AA482" t="s">
        <v>55</v>
      </c>
      <c r="AB482">
        <v>-1680</v>
      </c>
      <c r="AC482">
        <v>300</v>
      </c>
      <c r="AD482" t="s">
        <v>49</v>
      </c>
      <c r="AE482" t="s">
        <v>49</v>
      </c>
      <c r="AF482">
        <v>715</v>
      </c>
      <c r="AG482" t="s">
        <v>55</v>
      </c>
      <c r="AH482">
        <v>128</v>
      </c>
      <c r="AI482">
        <v>242</v>
      </c>
      <c r="AJ482" t="s">
        <v>49</v>
      </c>
    </row>
    <row r="483" spans="1:36" x14ac:dyDescent="0.3">
      <c r="A483">
        <v>56</v>
      </c>
      <c r="B483" t="s">
        <v>58</v>
      </c>
      <c r="C483" t="s">
        <v>59</v>
      </c>
      <c r="D483" t="s">
        <v>54</v>
      </c>
      <c r="E483" t="s">
        <v>49</v>
      </c>
      <c r="F483">
        <v>237</v>
      </c>
      <c r="G483" t="s">
        <v>55</v>
      </c>
      <c r="H483" t="s">
        <v>49</v>
      </c>
      <c r="I483" t="s">
        <v>78</v>
      </c>
      <c r="J483">
        <v>9</v>
      </c>
      <c r="K483" t="s">
        <v>73</v>
      </c>
      <c r="L483">
        <v>236</v>
      </c>
      <c r="M483">
        <v>4</v>
      </c>
      <c r="N483">
        <v>-1</v>
      </c>
      <c r="O483">
        <v>0</v>
      </c>
      <c r="P483" t="s">
        <v>52</v>
      </c>
      <c r="Q483" t="s">
        <v>49</v>
      </c>
      <c r="X483" s="7"/>
      <c r="Y483" t="s">
        <v>55</v>
      </c>
      <c r="Z483">
        <v>237</v>
      </c>
      <c r="AA483" t="s">
        <v>55</v>
      </c>
      <c r="AB483">
        <v>144</v>
      </c>
      <c r="AC483">
        <v>2096</v>
      </c>
      <c r="AD483" t="s">
        <v>49</v>
      </c>
      <c r="AE483" t="s">
        <v>49</v>
      </c>
      <c r="AF483">
        <v>237</v>
      </c>
      <c r="AG483" t="s">
        <v>55</v>
      </c>
      <c r="AH483">
        <v>427</v>
      </c>
      <c r="AI483">
        <v>1138</v>
      </c>
      <c r="AJ483" t="s">
        <v>49</v>
      </c>
    </row>
    <row r="484" spans="1:36" x14ac:dyDescent="0.3">
      <c r="A484">
        <v>40</v>
      </c>
      <c r="B484" t="s">
        <v>67</v>
      </c>
      <c r="C484" t="s">
        <v>47</v>
      </c>
      <c r="D484" t="s">
        <v>54</v>
      </c>
      <c r="E484" t="s">
        <v>49</v>
      </c>
      <c r="F484">
        <v>694</v>
      </c>
      <c r="G484" t="s">
        <v>55</v>
      </c>
      <c r="H484" t="s">
        <v>49</v>
      </c>
      <c r="I484" t="s">
        <v>50</v>
      </c>
      <c r="J484">
        <v>4</v>
      </c>
      <c r="K484" t="s">
        <v>64</v>
      </c>
      <c r="L484">
        <v>97</v>
      </c>
      <c r="M484">
        <v>4</v>
      </c>
      <c r="N484">
        <v>196</v>
      </c>
      <c r="O484">
        <v>5</v>
      </c>
      <c r="P484" t="s">
        <v>57</v>
      </c>
      <c r="Q484" t="s">
        <v>49</v>
      </c>
      <c r="X484" s="7"/>
      <c r="Y484" t="s">
        <v>55</v>
      </c>
      <c r="Z484">
        <v>694</v>
      </c>
      <c r="AA484" t="s">
        <v>55</v>
      </c>
      <c r="AB484">
        <v>4</v>
      </c>
      <c r="AC484">
        <v>0</v>
      </c>
      <c r="AD484" t="s">
        <v>49</v>
      </c>
      <c r="AE484" t="s">
        <v>49</v>
      </c>
      <c r="AF484">
        <v>694</v>
      </c>
      <c r="AG484" t="s">
        <v>55</v>
      </c>
      <c r="AH484">
        <v>71</v>
      </c>
      <c r="AI484">
        <v>1319</v>
      </c>
      <c r="AJ484" t="s">
        <v>49</v>
      </c>
    </row>
    <row r="485" spans="1:36" x14ac:dyDescent="0.3">
      <c r="A485">
        <v>40</v>
      </c>
      <c r="B485" t="s">
        <v>58</v>
      </c>
      <c r="C485" t="s">
        <v>47</v>
      </c>
      <c r="D485" t="s">
        <v>60</v>
      </c>
      <c r="E485" t="s">
        <v>49</v>
      </c>
      <c r="F485">
        <v>0</v>
      </c>
      <c r="G485" t="s">
        <v>49</v>
      </c>
      <c r="H485" t="s">
        <v>49</v>
      </c>
      <c r="I485" t="s">
        <v>50</v>
      </c>
      <c r="J485">
        <v>14</v>
      </c>
      <c r="K485" t="s">
        <v>73</v>
      </c>
      <c r="L485">
        <v>109</v>
      </c>
      <c r="M485">
        <v>8</v>
      </c>
      <c r="N485">
        <v>-1</v>
      </c>
      <c r="O485">
        <v>0</v>
      </c>
      <c r="P485" t="s">
        <v>52</v>
      </c>
      <c r="Q485" t="s">
        <v>49</v>
      </c>
      <c r="X485" s="7"/>
      <c r="Y485" t="s">
        <v>49</v>
      </c>
      <c r="Z485">
        <v>0</v>
      </c>
      <c r="AA485" t="s">
        <v>55</v>
      </c>
      <c r="AB485">
        <v>1020</v>
      </c>
      <c r="AC485">
        <v>1831</v>
      </c>
      <c r="AD485" t="s">
        <v>49</v>
      </c>
      <c r="AE485" t="s">
        <v>49</v>
      </c>
      <c r="AF485">
        <v>0</v>
      </c>
      <c r="AG485" t="s">
        <v>55</v>
      </c>
      <c r="AH485">
        <v>313</v>
      </c>
      <c r="AI485">
        <v>1</v>
      </c>
      <c r="AJ485" t="s">
        <v>49</v>
      </c>
    </row>
    <row r="486" spans="1:36" x14ac:dyDescent="0.3">
      <c r="A486">
        <v>54</v>
      </c>
      <c r="B486" t="s">
        <v>58</v>
      </c>
      <c r="C486" t="s">
        <v>47</v>
      </c>
      <c r="D486" t="s">
        <v>60</v>
      </c>
      <c r="E486" t="s">
        <v>49</v>
      </c>
      <c r="F486">
        <v>55</v>
      </c>
      <c r="G486" t="s">
        <v>55</v>
      </c>
      <c r="H486" t="s">
        <v>49</v>
      </c>
      <c r="I486" t="s">
        <v>50</v>
      </c>
      <c r="J486">
        <v>2</v>
      </c>
      <c r="K486" t="s">
        <v>62</v>
      </c>
      <c r="L486">
        <v>112</v>
      </c>
      <c r="M486">
        <v>2</v>
      </c>
      <c r="N486">
        <v>-1</v>
      </c>
      <c r="O486">
        <v>0</v>
      </c>
      <c r="P486" t="s">
        <v>52</v>
      </c>
      <c r="Q486" t="s">
        <v>49</v>
      </c>
      <c r="X486" s="7"/>
      <c r="Y486" t="s">
        <v>55</v>
      </c>
      <c r="Z486">
        <v>55</v>
      </c>
      <c r="AA486" t="s">
        <v>55</v>
      </c>
      <c r="AB486">
        <v>489</v>
      </c>
      <c r="AC486">
        <v>1665</v>
      </c>
      <c r="AD486" t="s">
        <v>49</v>
      </c>
      <c r="AE486" t="s">
        <v>49</v>
      </c>
      <c r="AF486">
        <v>55</v>
      </c>
      <c r="AG486" t="s">
        <v>55</v>
      </c>
      <c r="AH486">
        <v>61</v>
      </c>
      <c r="AI486">
        <v>67</v>
      </c>
      <c r="AJ486" t="s">
        <v>49</v>
      </c>
    </row>
    <row r="487" spans="1:36" x14ac:dyDescent="0.3">
      <c r="A487">
        <v>55</v>
      </c>
      <c r="B487" t="s">
        <v>76</v>
      </c>
      <c r="C487" t="s">
        <v>47</v>
      </c>
      <c r="D487" t="s">
        <v>48</v>
      </c>
      <c r="E487" t="s">
        <v>49</v>
      </c>
      <c r="F487">
        <v>136</v>
      </c>
      <c r="G487" t="s">
        <v>55</v>
      </c>
      <c r="H487" t="s">
        <v>49</v>
      </c>
      <c r="I487" t="s">
        <v>52</v>
      </c>
      <c r="J487">
        <v>19</v>
      </c>
      <c r="K487" t="s">
        <v>62</v>
      </c>
      <c r="L487">
        <v>15</v>
      </c>
      <c r="M487">
        <v>10</v>
      </c>
      <c r="N487">
        <v>-1</v>
      </c>
      <c r="O487">
        <v>0</v>
      </c>
      <c r="P487" t="s">
        <v>52</v>
      </c>
      <c r="Q487" t="s">
        <v>49</v>
      </c>
      <c r="X487" s="7"/>
      <c r="Y487" t="s">
        <v>55</v>
      </c>
      <c r="Z487">
        <v>136</v>
      </c>
      <c r="AA487" t="s">
        <v>55</v>
      </c>
      <c r="AB487">
        <v>8167</v>
      </c>
      <c r="AC487">
        <v>2885</v>
      </c>
      <c r="AD487" t="s">
        <v>49</v>
      </c>
      <c r="AE487" t="s">
        <v>49</v>
      </c>
      <c r="AF487">
        <v>136</v>
      </c>
      <c r="AG487" t="s">
        <v>55</v>
      </c>
      <c r="AH487">
        <v>0</v>
      </c>
      <c r="AI487">
        <v>937</v>
      </c>
      <c r="AJ487" t="s">
        <v>49</v>
      </c>
    </row>
    <row r="488" spans="1:36" x14ac:dyDescent="0.3">
      <c r="A488">
        <v>55</v>
      </c>
      <c r="B488" t="s">
        <v>53</v>
      </c>
      <c r="C488" t="s">
        <v>74</v>
      </c>
      <c r="D488" t="s">
        <v>54</v>
      </c>
      <c r="E488" t="s">
        <v>55</v>
      </c>
      <c r="F488">
        <v>-404</v>
      </c>
      <c r="G488" t="s">
        <v>55</v>
      </c>
      <c r="H488" t="s">
        <v>49</v>
      </c>
      <c r="I488" t="s">
        <v>50</v>
      </c>
      <c r="J488">
        <v>22</v>
      </c>
      <c r="K488" t="s">
        <v>73</v>
      </c>
      <c r="L488">
        <v>502</v>
      </c>
      <c r="M488">
        <v>3</v>
      </c>
      <c r="N488">
        <v>-1</v>
      </c>
      <c r="O488">
        <v>0</v>
      </c>
      <c r="P488" t="s">
        <v>52</v>
      </c>
      <c r="Q488" t="s">
        <v>49</v>
      </c>
      <c r="X488" s="7"/>
      <c r="Y488" t="s">
        <v>55</v>
      </c>
      <c r="Z488">
        <v>-404</v>
      </c>
      <c r="AA488" t="s">
        <v>55</v>
      </c>
      <c r="AB488">
        <v>636</v>
      </c>
      <c r="AC488">
        <v>137</v>
      </c>
      <c r="AD488" t="s">
        <v>49</v>
      </c>
      <c r="AE488" t="s">
        <v>49</v>
      </c>
      <c r="AF488">
        <v>-404</v>
      </c>
      <c r="AG488" t="s">
        <v>55</v>
      </c>
      <c r="AH488">
        <v>232</v>
      </c>
      <c r="AI488">
        <v>-558</v>
      </c>
      <c r="AJ488" t="s">
        <v>49</v>
      </c>
    </row>
    <row r="489" spans="1:36" x14ac:dyDescent="0.3">
      <c r="A489">
        <v>52</v>
      </c>
      <c r="B489" t="s">
        <v>63</v>
      </c>
      <c r="C489" t="s">
        <v>47</v>
      </c>
      <c r="D489" t="s">
        <v>48</v>
      </c>
      <c r="E489" t="s">
        <v>49</v>
      </c>
      <c r="F489">
        <v>779</v>
      </c>
      <c r="G489" t="s">
        <v>55</v>
      </c>
      <c r="H489" t="s">
        <v>49</v>
      </c>
      <c r="I489" t="s">
        <v>52</v>
      </c>
      <c r="J489">
        <v>16</v>
      </c>
      <c r="K489" t="s">
        <v>56</v>
      </c>
      <c r="L489">
        <v>30</v>
      </c>
      <c r="M489">
        <v>3</v>
      </c>
      <c r="N489">
        <v>-1</v>
      </c>
      <c r="O489">
        <v>0</v>
      </c>
      <c r="P489" t="s">
        <v>52</v>
      </c>
      <c r="Q489" t="s">
        <v>49</v>
      </c>
      <c r="X489" s="6"/>
      <c r="Y489" t="s">
        <v>55</v>
      </c>
      <c r="Z489">
        <v>779</v>
      </c>
      <c r="AA489" t="s">
        <v>55</v>
      </c>
      <c r="AB489">
        <v>141</v>
      </c>
      <c r="AC489">
        <v>146</v>
      </c>
      <c r="AD489" t="s">
        <v>49</v>
      </c>
      <c r="AE489" t="s">
        <v>49</v>
      </c>
      <c r="AF489">
        <v>779</v>
      </c>
      <c r="AG489" t="s">
        <v>55</v>
      </c>
      <c r="AH489">
        <v>405</v>
      </c>
      <c r="AI489">
        <v>171</v>
      </c>
      <c r="AJ489" t="s">
        <v>49</v>
      </c>
    </row>
    <row r="490" spans="1:36" x14ac:dyDescent="0.3">
      <c r="A490">
        <v>55</v>
      </c>
      <c r="B490" t="s">
        <v>63</v>
      </c>
      <c r="C490" t="s">
        <v>59</v>
      </c>
      <c r="D490" t="s">
        <v>48</v>
      </c>
      <c r="E490" t="s">
        <v>49</v>
      </c>
      <c r="F490">
        <v>1187</v>
      </c>
      <c r="G490" t="s">
        <v>55</v>
      </c>
      <c r="H490" t="s">
        <v>49</v>
      </c>
      <c r="I490" t="s">
        <v>52</v>
      </c>
      <c r="J490">
        <v>2</v>
      </c>
      <c r="K490" t="s">
        <v>62</v>
      </c>
      <c r="L490">
        <v>193</v>
      </c>
      <c r="M490">
        <v>2</v>
      </c>
      <c r="N490">
        <v>-1</v>
      </c>
      <c r="O490">
        <v>0</v>
      </c>
      <c r="P490" t="s">
        <v>52</v>
      </c>
      <c r="Q490" t="s">
        <v>49</v>
      </c>
      <c r="X490" s="7"/>
      <c r="Y490" t="s">
        <v>55</v>
      </c>
      <c r="Z490">
        <v>1187</v>
      </c>
      <c r="AA490" t="s">
        <v>55</v>
      </c>
      <c r="AB490">
        <v>150</v>
      </c>
      <c r="AC490">
        <v>1</v>
      </c>
      <c r="AD490" t="s">
        <v>49</v>
      </c>
      <c r="AE490" t="s">
        <v>49</v>
      </c>
      <c r="AF490">
        <v>1187</v>
      </c>
      <c r="AG490" t="s">
        <v>55</v>
      </c>
      <c r="AH490">
        <v>966</v>
      </c>
      <c r="AI490">
        <v>227</v>
      </c>
      <c r="AJ490" t="s">
        <v>49</v>
      </c>
    </row>
    <row r="491" spans="1:36" x14ac:dyDescent="0.3">
      <c r="A491">
        <v>33</v>
      </c>
      <c r="B491" t="s">
        <v>58</v>
      </c>
      <c r="C491" t="s">
        <v>47</v>
      </c>
      <c r="D491" t="s">
        <v>60</v>
      </c>
      <c r="E491" t="s">
        <v>49</v>
      </c>
      <c r="F491">
        <v>641</v>
      </c>
      <c r="G491" t="s">
        <v>55</v>
      </c>
      <c r="H491" t="s">
        <v>49</v>
      </c>
      <c r="I491" t="s">
        <v>50</v>
      </c>
      <c r="J491">
        <v>13</v>
      </c>
      <c r="K491" t="s">
        <v>70</v>
      </c>
      <c r="L491">
        <v>347</v>
      </c>
      <c r="M491">
        <v>2</v>
      </c>
      <c r="N491">
        <v>-1</v>
      </c>
      <c r="O491">
        <v>0</v>
      </c>
      <c r="P491" t="s">
        <v>52</v>
      </c>
      <c r="Q491" t="s">
        <v>49</v>
      </c>
      <c r="X491" s="7"/>
      <c r="Y491" t="s">
        <v>55</v>
      </c>
      <c r="Z491">
        <v>641</v>
      </c>
      <c r="AA491" t="s">
        <v>55</v>
      </c>
      <c r="AB491">
        <v>716</v>
      </c>
      <c r="AC491">
        <v>-10</v>
      </c>
      <c r="AD491" t="s">
        <v>49</v>
      </c>
      <c r="AE491" t="s">
        <v>49</v>
      </c>
      <c r="AF491">
        <v>641</v>
      </c>
      <c r="AG491" t="s">
        <v>55</v>
      </c>
      <c r="AH491">
        <v>195</v>
      </c>
      <c r="AI491">
        <v>-53</v>
      </c>
      <c r="AJ491" t="s">
        <v>49</v>
      </c>
    </row>
    <row r="492" spans="1:36" x14ac:dyDescent="0.3">
      <c r="A492">
        <v>52</v>
      </c>
      <c r="B492" t="s">
        <v>63</v>
      </c>
      <c r="C492" t="s">
        <v>47</v>
      </c>
      <c r="D492" t="s">
        <v>52</v>
      </c>
      <c r="E492" t="s">
        <v>49</v>
      </c>
      <c r="F492">
        <v>826</v>
      </c>
      <c r="G492" t="s">
        <v>55</v>
      </c>
      <c r="H492" t="s">
        <v>49</v>
      </c>
      <c r="I492" t="s">
        <v>52</v>
      </c>
      <c r="J492">
        <v>15</v>
      </c>
      <c r="K492" t="s">
        <v>56</v>
      </c>
      <c r="L492">
        <v>468</v>
      </c>
      <c r="M492">
        <v>2</v>
      </c>
      <c r="N492">
        <v>-1</v>
      </c>
      <c r="O492">
        <v>0</v>
      </c>
      <c r="P492" t="s">
        <v>52</v>
      </c>
      <c r="Q492" t="s">
        <v>49</v>
      </c>
      <c r="X492" s="7"/>
      <c r="Y492" t="s">
        <v>55</v>
      </c>
      <c r="Z492">
        <v>826</v>
      </c>
      <c r="AA492" t="s">
        <v>55</v>
      </c>
      <c r="AB492">
        <v>15030</v>
      </c>
      <c r="AC492">
        <v>480</v>
      </c>
      <c r="AD492" t="s">
        <v>49</v>
      </c>
      <c r="AE492" t="s">
        <v>49</v>
      </c>
      <c r="AF492">
        <v>826</v>
      </c>
      <c r="AG492" t="s">
        <v>55</v>
      </c>
      <c r="AH492">
        <v>3068</v>
      </c>
      <c r="AI492">
        <v>192</v>
      </c>
      <c r="AJ492" t="s">
        <v>49</v>
      </c>
    </row>
    <row r="493" spans="1:36" x14ac:dyDescent="0.3">
      <c r="A493">
        <v>33</v>
      </c>
      <c r="B493" t="s">
        <v>53</v>
      </c>
      <c r="C493" t="s">
        <v>74</v>
      </c>
      <c r="D493" t="s">
        <v>54</v>
      </c>
      <c r="E493" t="s">
        <v>49</v>
      </c>
      <c r="F493">
        <v>991</v>
      </c>
      <c r="G493" t="s">
        <v>55</v>
      </c>
      <c r="H493" t="s">
        <v>49</v>
      </c>
      <c r="I493" t="s">
        <v>52</v>
      </c>
      <c r="J493">
        <v>27</v>
      </c>
      <c r="K493" t="s">
        <v>56</v>
      </c>
      <c r="L493">
        <v>148</v>
      </c>
      <c r="M493">
        <v>1</v>
      </c>
      <c r="N493">
        <v>-1</v>
      </c>
      <c r="O493">
        <v>0</v>
      </c>
      <c r="P493" t="s">
        <v>52</v>
      </c>
      <c r="Q493" t="s">
        <v>49</v>
      </c>
      <c r="X493" s="3"/>
      <c r="Y493" t="s">
        <v>55</v>
      </c>
      <c r="Z493">
        <v>991</v>
      </c>
      <c r="AA493" t="s">
        <v>55</v>
      </c>
      <c r="AB493">
        <v>183</v>
      </c>
      <c r="AC493">
        <v>3897</v>
      </c>
      <c r="AD493" t="s">
        <v>49</v>
      </c>
      <c r="AE493" t="s">
        <v>49</v>
      </c>
      <c r="AF493">
        <v>991</v>
      </c>
      <c r="AG493" t="s">
        <v>55</v>
      </c>
      <c r="AH493">
        <v>1147</v>
      </c>
      <c r="AI493">
        <v>38</v>
      </c>
      <c r="AJ493" t="s">
        <v>49</v>
      </c>
    </row>
    <row r="494" spans="1:36" x14ac:dyDescent="0.3">
      <c r="A494">
        <v>53</v>
      </c>
      <c r="B494" t="s">
        <v>69</v>
      </c>
      <c r="C494" t="s">
        <v>47</v>
      </c>
      <c r="D494" t="s">
        <v>54</v>
      </c>
      <c r="E494" t="s">
        <v>49</v>
      </c>
      <c r="F494">
        <v>1796</v>
      </c>
      <c r="G494" t="s">
        <v>49</v>
      </c>
      <c r="H494" t="s">
        <v>49</v>
      </c>
      <c r="I494" t="s">
        <v>78</v>
      </c>
      <c r="J494">
        <v>16</v>
      </c>
      <c r="K494" t="s">
        <v>81</v>
      </c>
      <c r="L494">
        <v>295</v>
      </c>
      <c r="M494">
        <v>1</v>
      </c>
      <c r="N494">
        <v>91</v>
      </c>
      <c r="O494">
        <v>2</v>
      </c>
      <c r="P494" t="s">
        <v>79</v>
      </c>
      <c r="Q494" t="s">
        <v>55</v>
      </c>
      <c r="X494" s="4"/>
      <c r="Y494" t="s">
        <v>49</v>
      </c>
      <c r="Z494">
        <v>1796</v>
      </c>
      <c r="AA494" t="s">
        <v>55</v>
      </c>
      <c r="AB494">
        <v>102</v>
      </c>
      <c r="AC494">
        <v>487</v>
      </c>
      <c r="AD494" t="s">
        <v>49</v>
      </c>
      <c r="AE494" t="s">
        <v>49</v>
      </c>
      <c r="AF494">
        <v>1796</v>
      </c>
      <c r="AG494" t="s">
        <v>55</v>
      </c>
      <c r="AH494">
        <v>806</v>
      </c>
      <c r="AI494">
        <v>518</v>
      </c>
      <c r="AJ494" t="s">
        <v>49</v>
      </c>
    </row>
    <row r="495" spans="1:36" x14ac:dyDescent="0.3">
      <c r="A495">
        <v>46</v>
      </c>
      <c r="B495" t="s">
        <v>69</v>
      </c>
      <c r="C495" t="s">
        <v>47</v>
      </c>
      <c r="D495" t="s">
        <v>54</v>
      </c>
      <c r="E495" t="s">
        <v>49</v>
      </c>
      <c r="F495">
        <v>22</v>
      </c>
      <c r="G495" t="s">
        <v>49</v>
      </c>
      <c r="H495" t="s">
        <v>49</v>
      </c>
      <c r="I495" t="s">
        <v>50</v>
      </c>
      <c r="J495">
        <v>26</v>
      </c>
      <c r="K495" t="s">
        <v>70</v>
      </c>
      <c r="L495">
        <v>388</v>
      </c>
      <c r="M495">
        <v>6</v>
      </c>
      <c r="N495">
        <v>-1</v>
      </c>
      <c r="O495">
        <v>0</v>
      </c>
      <c r="P495" t="s">
        <v>52</v>
      </c>
      <c r="Q495" t="s">
        <v>55</v>
      </c>
      <c r="X495" s="5"/>
      <c r="Y495" t="s">
        <v>49</v>
      </c>
      <c r="Z495">
        <v>22</v>
      </c>
      <c r="AA495" t="s">
        <v>55</v>
      </c>
      <c r="AB495">
        <v>94</v>
      </c>
      <c r="AC495">
        <v>4820</v>
      </c>
      <c r="AD495" t="s">
        <v>49</v>
      </c>
      <c r="AE495" t="s">
        <v>49</v>
      </c>
      <c r="AF495">
        <v>22</v>
      </c>
      <c r="AG495" t="s">
        <v>55</v>
      </c>
      <c r="AH495">
        <v>285</v>
      </c>
      <c r="AI495">
        <v>-256</v>
      </c>
      <c r="AJ495" t="s">
        <v>49</v>
      </c>
    </row>
    <row r="496" spans="1:36" x14ac:dyDescent="0.3">
      <c r="A496">
        <v>44</v>
      </c>
      <c r="B496" t="s">
        <v>67</v>
      </c>
      <c r="C496" t="s">
        <v>59</v>
      </c>
      <c r="D496" t="s">
        <v>54</v>
      </c>
      <c r="E496" t="s">
        <v>49</v>
      </c>
      <c r="F496">
        <v>244</v>
      </c>
      <c r="G496" t="s">
        <v>55</v>
      </c>
      <c r="H496" t="s">
        <v>49</v>
      </c>
      <c r="I496" t="s">
        <v>50</v>
      </c>
      <c r="J496">
        <v>12</v>
      </c>
      <c r="K496" t="s">
        <v>70</v>
      </c>
      <c r="L496">
        <v>1735</v>
      </c>
      <c r="M496">
        <v>4</v>
      </c>
      <c r="N496">
        <v>-1</v>
      </c>
      <c r="O496">
        <v>0</v>
      </c>
      <c r="P496" t="s">
        <v>52</v>
      </c>
      <c r="Q496" t="s">
        <v>55</v>
      </c>
      <c r="X496" s="6"/>
      <c r="Y496" t="s">
        <v>55</v>
      </c>
      <c r="Z496">
        <v>244</v>
      </c>
      <c r="AA496" t="s">
        <v>55</v>
      </c>
      <c r="AB496">
        <v>58</v>
      </c>
      <c r="AC496">
        <v>725</v>
      </c>
      <c r="AD496" t="s">
        <v>49</v>
      </c>
      <c r="AE496" t="s">
        <v>49</v>
      </c>
      <c r="AF496">
        <v>244</v>
      </c>
      <c r="AG496" t="s">
        <v>55</v>
      </c>
      <c r="AH496">
        <v>786</v>
      </c>
      <c r="AI496">
        <v>334</v>
      </c>
      <c r="AJ496" t="s">
        <v>49</v>
      </c>
    </row>
    <row r="497" spans="1:36" x14ac:dyDescent="0.3">
      <c r="A497">
        <v>48</v>
      </c>
      <c r="B497" t="s">
        <v>58</v>
      </c>
      <c r="C497" t="s">
        <v>74</v>
      </c>
      <c r="D497" t="s">
        <v>60</v>
      </c>
      <c r="E497" t="s">
        <v>49</v>
      </c>
      <c r="F497">
        <v>1328</v>
      </c>
      <c r="G497" t="s">
        <v>55</v>
      </c>
      <c r="H497" t="s">
        <v>49</v>
      </c>
      <c r="I497" t="s">
        <v>52</v>
      </c>
      <c r="J497">
        <v>6</v>
      </c>
      <c r="K497" t="s">
        <v>56</v>
      </c>
      <c r="L497">
        <v>339</v>
      </c>
      <c r="M497">
        <v>1</v>
      </c>
      <c r="N497">
        <v>-1</v>
      </c>
      <c r="O497">
        <v>0</v>
      </c>
      <c r="P497" t="s">
        <v>52</v>
      </c>
      <c r="Q497" t="s">
        <v>49</v>
      </c>
      <c r="X497" s="7"/>
      <c r="Y497" t="s">
        <v>55</v>
      </c>
      <c r="Z497">
        <v>1328</v>
      </c>
      <c r="AA497" t="s">
        <v>55</v>
      </c>
      <c r="AB497">
        <v>65</v>
      </c>
      <c r="AC497">
        <v>5403</v>
      </c>
      <c r="AD497" t="s">
        <v>49</v>
      </c>
      <c r="AE497" t="s">
        <v>49</v>
      </c>
      <c r="AF497">
        <v>1328</v>
      </c>
      <c r="AG497" t="s">
        <v>55</v>
      </c>
      <c r="AH497">
        <v>132</v>
      </c>
      <c r="AI497">
        <v>660</v>
      </c>
      <c r="AJ497" t="s">
        <v>49</v>
      </c>
    </row>
    <row r="498" spans="1:36" x14ac:dyDescent="0.3">
      <c r="A498">
        <v>50</v>
      </c>
      <c r="B498" t="s">
        <v>76</v>
      </c>
      <c r="C498" t="s">
        <v>47</v>
      </c>
      <c r="D498" t="s">
        <v>54</v>
      </c>
      <c r="E498" t="s">
        <v>49</v>
      </c>
      <c r="F498">
        <v>7317</v>
      </c>
      <c r="G498" t="s">
        <v>55</v>
      </c>
      <c r="H498" t="s">
        <v>49</v>
      </c>
      <c r="I498" t="s">
        <v>50</v>
      </c>
      <c r="J498">
        <v>13</v>
      </c>
      <c r="K498" t="s">
        <v>56</v>
      </c>
      <c r="L498">
        <v>172</v>
      </c>
      <c r="M498">
        <v>1</v>
      </c>
      <c r="N498">
        <v>370</v>
      </c>
      <c r="O498">
        <v>1</v>
      </c>
      <c r="P498" t="s">
        <v>57</v>
      </c>
      <c r="Q498" t="s">
        <v>49</v>
      </c>
      <c r="X498" s="7"/>
      <c r="Y498" t="s">
        <v>55</v>
      </c>
      <c r="Z498">
        <v>7317</v>
      </c>
      <c r="AA498" t="s">
        <v>55</v>
      </c>
      <c r="AB498">
        <v>338</v>
      </c>
      <c r="AC498">
        <v>4089</v>
      </c>
      <c r="AD498" t="s">
        <v>49</v>
      </c>
      <c r="AE498" t="s">
        <v>49</v>
      </c>
      <c r="AF498">
        <v>7317</v>
      </c>
      <c r="AG498" t="s">
        <v>55</v>
      </c>
      <c r="AH498">
        <v>529</v>
      </c>
      <c r="AI498">
        <v>0</v>
      </c>
      <c r="AJ498" t="s">
        <v>49</v>
      </c>
    </row>
    <row r="499" spans="1:36" x14ac:dyDescent="0.3">
      <c r="A499">
        <v>34</v>
      </c>
      <c r="B499" t="s">
        <v>67</v>
      </c>
      <c r="C499" t="s">
        <v>59</v>
      </c>
      <c r="D499" t="s">
        <v>54</v>
      </c>
      <c r="E499" t="s">
        <v>49</v>
      </c>
      <c r="F499">
        <v>4943</v>
      </c>
      <c r="G499" t="s">
        <v>55</v>
      </c>
      <c r="H499" t="s">
        <v>55</v>
      </c>
      <c r="I499" t="s">
        <v>50</v>
      </c>
      <c r="J499">
        <v>19</v>
      </c>
      <c r="K499" t="s">
        <v>75</v>
      </c>
      <c r="L499">
        <v>117</v>
      </c>
      <c r="M499">
        <v>2</v>
      </c>
      <c r="N499">
        <v>-1</v>
      </c>
      <c r="O499">
        <v>0</v>
      </c>
      <c r="P499" t="s">
        <v>52</v>
      </c>
      <c r="Q499" t="s">
        <v>49</v>
      </c>
      <c r="X499" s="7"/>
      <c r="Y499" t="s">
        <v>55</v>
      </c>
      <c r="Z499">
        <v>4943</v>
      </c>
      <c r="AA499" t="s">
        <v>55</v>
      </c>
      <c r="AB499">
        <v>757</v>
      </c>
      <c r="AC499">
        <v>188</v>
      </c>
      <c r="AD499" t="s">
        <v>49</v>
      </c>
      <c r="AE499" t="s">
        <v>55</v>
      </c>
      <c r="AF499">
        <v>4943</v>
      </c>
      <c r="AG499" t="s">
        <v>55</v>
      </c>
      <c r="AH499">
        <v>4824</v>
      </c>
      <c r="AI499">
        <v>1034</v>
      </c>
      <c r="AJ499" t="s">
        <v>49</v>
      </c>
    </row>
    <row r="500" spans="1:36" x14ac:dyDescent="0.3">
      <c r="A500">
        <v>38</v>
      </c>
      <c r="B500" t="s">
        <v>67</v>
      </c>
      <c r="C500" t="s">
        <v>59</v>
      </c>
      <c r="D500" t="s">
        <v>54</v>
      </c>
      <c r="E500" t="s">
        <v>49</v>
      </c>
      <c r="F500">
        <v>258</v>
      </c>
      <c r="G500" t="s">
        <v>49</v>
      </c>
      <c r="H500" t="s">
        <v>55</v>
      </c>
      <c r="I500" t="s">
        <v>52</v>
      </c>
      <c r="J500">
        <v>20</v>
      </c>
      <c r="K500" t="s">
        <v>62</v>
      </c>
      <c r="L500">
        <v>587</v>
      </c>
      <c r="M500">
        <v>2</v>
      </c>
      <c r="N500">
        <v>-1</v>
      </c>
      <c r="O500">
        <v>0</v>
      </c>
      <c r="P500" t="s">
        <v>52</v>
      </c>
      <c r="Q500" t="s">
        <v>49</v>
      </c>
      <c r="X500" s="7"/>
      <c r="Y500" t="s">
        <v>49</v>
      </c>
      <c r="Z500">
        <v>258</v>
      </c>
      <c r="AA500" t="s">
        <v>55</v>
      </c>
      <c r="AB500">
        <v>9269</v>
      </c>
      <c r="AC500">
        <v>189</v>
      </c>
      <c r="AD500" t="s">
        <v>49</v>
      </c>
      <c r="AE500" t="s">
        <v>55</v>
      </c>
      <c r="AF500">
        <v>258</v>
      </c>
      <c r="AG500" t="s">
        <v>55</v>
      </c>
      <c r="AH500">
        <v>81</v>
      </c>
      <c r="AI500">
        <v>201</v>
      </c>
      <c r="AJ500" t="s">
        <v>49</v>
      </c>
    </row>
    <row r="501" spans="1:36" x14ac:dyDescent="0.3">
      <c r="A501">
        <v>42</v>
      </c>
      <c r="B501" t="s">
        <v>58</v>
      </c>
      <c r="C501" t="s">
        <v>59</v>
      </c>
      <c r="D501" t="s">
        <v>60</v>
      </c>
      <c r="E501" t="s">
        <v>49</v>
      </c>
      <c r="F501">
        <v>515</v>
      </c>
      <c r="G501" t="s">
        <v>55</v>
      </c>
      <c r="H501" t="s">
        <v>49</v>
      </c>
      <c r="I501" t="s">
        <v>50</v>
      </c>
      <c r="J501">
        <v>19</v>
      </c>
      <c r="K501" t="s">
        <v>75</v>
      </c>
      <c r="L501">
        <v>501</v>
      </c>
      <c r="M501">
        <v>2</v>
      </c>
      <c r="N501">
        <v>-1</v>
      </c>
      <c r="O501">
        <v>0</v>
      </c>
      <c r="P501" t="s">
        <v>52</v>
      </c>
      <c r="Q501" t="s">
        <v>49</v>
      </c>
      <c r="X501" s="7"/>
      <c r="Y501" t="s">
        <v>55</v>
      </c>
      <c r="Z501">
        <v>515</v>
      </c>
      <c r="AA501" t="s">
        <v>55</v>
      </c>
      <c r="AB501">
        <v>61</v>
      </c>
      <c r="AC501">
        <v>610</v>
      </c>
      <c r="AD501" t="s">
        <v>49</v>
      </c>
      <c r="AE501" t="s">
        <v>49</v>
      </c>
      <c r="AF501">
        <v>515</v>
      </c>
      <c r="AG501" t="s">
        <v>55</v>
      </c>
      <c r="AH501">
        <v>137</v>
      </c>
      <c r="AI501">
        <v>189</v>
      </c>
      <c r="AJ501" t="s">
        <v>49</v>
      </c>
    </row>
    <row r="502" spans="1:36" x14ac:dyDescent="0.3">
      <c r="A502">
        <v>32</v>
      </c>
      <c r="B502" t="s">
        <v>58</v>
      </c>
      <c r="C502" t="s">
        <v>59</v>
      </c>
      <c r="D502" t="s">
        <v>60</v>
      </c>
      <c r="E502" t="s">
        <v>49</v>
      </c>
      <c r="F502">
        <v>12607</v>
      </c>
      <c r="G502" t="s">
        <v>49</v>
      </c>
      <c r="H502" t="s">
        <v>49</v>
      </c>
      <c r="I502" t="s">
        <v>50</v>
      </c>
      <c r="J502">
        <v>14</v>
      </c>
      <c r="K502" t="s">
        <v>70</v>
      </c>
      <c r="L502">
        <v>203</v>
      </c>
      <c r="M502">
        <v>5</v>
      </c>
      <c r="N502">
        <v>84</v>
      </c>
      <c r="O502">
        <v>1</v>
      </c>
      <c r="P502" t="s">
        <v>57</v>
      </c>
      <c r="Q502" t="s">
        <v>49</v>
      </c>
      <c r="X502" s="7"/>
      <c r="Y502" t="s">
        <v>49</v>
      </c>
      <c r="Z502">
        <v>12607</v>
      </c>
      <c r="AA502" t="s">
        <v>55</v>
      </c>
      <c r="AB502">
        <v>0</v>
      </c>
      <c r="AC502">
        <v>787</v>
      </c>
      <c r="AD502" t="s">
        <v>49</v>
      </c>
      <c r="AE502" t="s">
        <v>49</v>
      </c>
      <c r="AF502">
        <v>12607</v>
      </c>
      <c r="AG502" t="s">
        <v>55</v>
      </c>
      <c r="AH502">
        <v>0</v>
      </c>
      <c r="AI502">
        <v>-49</v>
      </c>
      <c r="AJ502" t="s">
        <v>49</v>
      </c>
    </row>
    <row r="503" spans="1:36" x14ac:dyDescent="0.3">
      <c r="A503">
        <v>58</v>
      </c>
      <c r="B503" t="s">
        <v>69</v>
      </c>
      <c r="C503" t="s">
        <v>47</v>
      </c>
      <c r="D503" t="s">
        <v>54</v>
      </c>
      <c r="E503" t="s">
        <v>49</v>
      </c>
      <c r="F503">
        <v>2</v>
      </c>
      <c r="G503" t="s">
        <v>55</v>
      </c>
      <c r="H503" t="s">
        <v>55</v>
      </c>
      <c r="I503" t="s">
        <v>78</v>
      </c>
      <c r="J503">
        <v>25</v>
      </c>
      <c r="K503" t="s">
        <v>73</v>
      </c>
      <c r="L503">
        <v>282</v>
      </c>
      <c r="M503">
        <v>9</v>
      </c>
      <c r="N503">
        <v>-1</v>
      </c>
      <c r="O503">
        <v>0</v>
      </c>
      <c r="P503" t="s">
        <v>52</v>
      </c>
      <c r="Q503" t="s">
        <v>49</v>
      </c>
      <c r="X503" s="7"/>
      <c r="Y503" t="s">
        <v>55</v>
      </c>
      <c r="Z503">
        <v>2</v>
      </c>
      <c r="AA503" t="s">
        <v>55</v>
      </c>
      <c r="AB503">
        <v>1407</v>
      </c>
      <c r="AC503">
        <v>167</v>
      </c>
      <c r="AD503" t="s">
        <v>49</v>
      </c>
      <c r="AE503" t="s">
        <v>55</v>
      </c>
      <c r="AF503">
        <v>2</v>
      </c>
      <c r="AG503" t="s">
        <v>55</v>
      </c>
      <c r="AH503">
        <v>-518</v>
      </c>
      <c r="AI503">
        <v>1413</v>
      </c>
      <c r="AJ503" t="s">
        <v>49</v>
      </c>
    </row>
    <row r="504" spans="1:36" x14ac:dyDescent="0.3">
      <c r="A504">
        <v>31</v>
      </c>
      <c r="B504" t="s">
        <v>58</v>
      </c>
      <c r="C504" t="s">
        <v>47</v>
      </c>
      <c r="D504" t="s">
        <v>60</v>
      </c>
      <c r="E504" t="s">
        <v>49</v>
      </c>
      <c r="F504">
        <v>13</v>
      </c>
      <c r="G504" t="s">
        <v>49</v>
      </c>
      <c r="H504" t="s">
        <v>49</v>
      </c>
      <c r="I504" t="s">
        <v>50</v>
      </c>
      <c r="J504">
        <v>28</v>
      </c>
      <c r="K504" t="s">
        <v>70</v>
      </c>
      <c r="L504">
        <v>110</v>
      </c>
      <c r="M504">
        <v>5</v>
      </c>
      <c r="N504">
        <v>-1</v>
      </c>
      <c r="O504">
        <v>0</v>
      </c>
      <c r="P504" t="s">
        <v>52</v>
      </c>
      <c r="Q504" t="s">
        <v>49</v>
      </c>
      <c r="X504" s="7"/>
      <c r="Y504" t="s">
        <v>49</v>
      </c>
      <c r="Z504">
        <v>13</v>
      </c>
      <c r="AA504" t="s">
        <v>55</v>
      </c>
      <c r="AB504">
        <v>1354</v>
      </c>
      <c r="AC504">
        <v>877</v>
      </c>
      <c r="AD504" t="s">
        <v>49</v>
      </c>
      <c r="AE504" t="s">
        <v>49</v>
      </c>
      <c r="AF504">
        <v>13</v>
      </c>
      <c r="AG504" t="s">
        <v>55</v>
      </c>
      <c r="AH504">
        <v>60</v>
      </c>
      <c r="AI504">
        <v>12519</v>
      </c>
      <c r="AJ504" t="s">
        <v>49</v>
      </c>
    </row>
    <row r="505" spans="1:36" x14ac:dyDescent="0.3">
      <c r="A505">
        <v>19</v>
      </c>
      <c r="B505" t="s">
        <v>71</v>
      </c>
      <c r="C505" t="s">
        <v>59</v>
      </c>
      <c r="D505" t="s">
        <v>48</v>
      </c>
      <c r="E505" t="s">
        <v>49</v>
      </c>
      <c r="F505">
        <v>103</v>
      </c>
      <c r="G505" t="s">
        <v>49</v>
      </c>
      <c r="H505" t="s">
        <v>49</v>
      </c>
      <c r="I505" t="s">
        <v>50</v>
      </c>
      <c r="J505">
        <v>10</v>
      </c>
      <c r="K505" t="s">
        <v>73</v>
      </c>
      <c r="L505">
        <v>104</v>
      </c>
      <c r="M505">
        <v>2</v>
      </c>
      <c r="N505">
        <v>-1</v>
      </c>
      <c r="O505">
        <v>0</v>
      </c>
      <c r="P505" t="s">
        <v>52</v>
      </c>
      <c r="Q505" t="s">
        <v>55</v>
      </c>
      <c r="X505" s="7"/>
      <c r="Y505" t="s">
        <v>49</v>
      </c>
      <c r="Z505">
        <v>103</v>
      </c>
      <c r="AA505" t="s">
        <v>55</v>
      </c>
      <c r="AB505">
        <v>793</v>
      </c>
      <c r="AC505">
        <v>176</v>
      </c>
      <c r="AD505" t="s">
        <v>49</v>
      </c>
      <c r="AE505" t="s">
        <v>49</v>
      </c>
      <c r="AF505">
        <v>103</v>
      </c>
      <c r="AG505" t="s">
        <v>55</v>
      </c>
      <c r="AH505">
        <v>13229</v>
      </c>
      <c r="AI505">
        <v>2881</v>
      </c>
      <c r="AJ505" t="s">
        <v>49</v>
      </c>
    </row>
    <row r="506" spans="1:36" x14ac:dyDescent="0.3">
      <c r="A506">
        <v>41</v>
      </c>
      <c r="B506" t="s">
        <v>58</v>
      </c>
      <c r="C506" t="s">
        <v>47</v>
      </c>
      <c r="D506" t="s">
        <v>60</v>
      </c>
      <c r="E506" t="s">
        <v>49</v>
      </c>
      <c r="F506">
        <v>3872</v>
      </c>
      <c r="G506" t="s">
        <v>49</v>
      </c>
      <c r="H506" t="s">
        <v>49</v>
      </c>
      <c r="I506" t="s">
        <v>50</v>
      </c>
      <c r="J506">
        <v>15</v>
      </c>
      <c r="K506" t="s">
        <v>51</v>
      </c>
      <c r="L506">
        <v>231</v>
      </c>
      <c r="M506">
        <v>1</v>
      </c>
      <c r="N506">
        <v>-1</v>
      </c>
      <c r="O506">
        <v>0</v>
      </c>
      <c r="P506" t="s">
        <v>52</v>
      </c>
      <c r="Q506" t="s">
        <v>49</v>
      </c>
      <c r="X506" s="7"/>
      <c r="Y506" t="s">
        <v>49</v>
      </c>
      <c r="Z506">
        <v>3872</v>
      </c>
      <c r="AA506" t="s">
        <v>55</v>
      </c>
      <c r="AB506">
        <v>10287</v>
      </c>
      <c r="AC506">
        <v>56</v>
      </c>
      <c r="AD506" t="s">
        <v>49</v>
      </c>
      <c r="AE506" t="s">
        <v>49</v>
      </c>
      <c r="AF506">
        <v>3872</v>
      </c>
      <c r="AG506" t="s">
        <v>55</v>
      </c>
      <c r="AH506">
        <v>-204</v>
      </c>
      <c r="AI506">
        <v>0</v>
      </c>
      <c r="AJ506" t="s">
        <v>49</v>
      </c>
    </row>
    <row r="507" spans="1:36" x14ac:dyDescent="0.3">
      <c r="A507">
        <v>31</v>
      </c>
      <c r="B507" t="s">
        <v>46</v>
      </c>
      <c r="C507" t="s">
        <v>47</v>
      </c>
      <c r="D507" t="s">
        <v>54</v>
      </c>
      <c r="E507" t="s">
        <v>49</v>
      </c>
      <c r="F507">
        <v>296</v>
      </c>
      <c r="G507" t="s">
        <v>55</v>
      </c>
      <c r="H507" t="s">
        <v>49</v>
      </c>
      <c r="I507" t="s">
        <v>52</v>
      </c>
      <c r="J507">
        <v>20</v>
      </c>
      <c r="K507" t="s">
        <v>56</v>
      </c>
      <c r="L507">
        <v>378</v>
      </c>
      <c r="M507">
        <v>3</v>
      </c>
      <c r="N507">
        <v>-1</v>
      </c>
      <c r="O507">
        <v>0</v>
      </c>
      <c r="P507" t="s">
        <v>52</v>
      </c>
      <c r="Q507" t="s">
        <v>49</v>
      </c>
      <c r="X507" s="7"/>
      <c r="Y507" t="s">
        <v>55</v>
      </c>
      <c r="Z507">
        <v>296</v>
      </c>
      <c r="AA507" t="s">
        <v>55</v>
      </c>
      <c r="AB507">
        <v>3</v>
      </c>
      <c r="AC507">
        <v>366</v>
      </c>
      <c r="AD507" t="s">
        <v>49</v>
      </c>
      <c r="AE507" t="s">
        <v>49</v>
      </c>
      <c r="AF507">
        <v>296</v>
      </c>
      <c r="AG507" t="s">
        <v>55</v>
      </c>
      <c r="AH507">
        <v>1916</v>
      </c>
      <c r="AI507">
        <v>1020</v>
      </c>
      <c r="AJ507" t="s">
        <v>49</v>
      </c>
    </row>
    <row r="508" spans="1:36" x14ac:dyDescent="0.3">
      <c r="A508">
        <v>52</v>
      </c>
      <c r="B508" t="s">
        <v>65</v>
      </c>
      <c r="C508" t="s">
        <v>59</v>
      </c>
      <c r="D508" t="s">
        <v>48</v>
      </c>
      <c r="E508" t="s">
        <v>49</v>
      </c>
      <c r="F508">
        <v>217</v>
      </c>
      <c r="G508" t="s">
        <v>49</v>
      </c>
      <c r="H508" t="s">
        <v>55</v>
      </c>
      <c r="I508" t="s">
        <v>50</v>
      </c>
      <c r="J508">
        <v>15</v>
      </c>
      <c r="K508" t="s">
        <v>73</v>
      </c>
      <c r="L508">
        <v>193</v>
      </c>
      <c r="M508">
        <v>6</v>
      </c>
      <c r="N508">
        <v>-1</v>
      </c>
      <c r="O508">
        <v>0</v>
      </c>
      <c r="P508" t="s">
        <v>52</v>
      </c>
      <c r="Q508" t="s">
        <v>49</v>
      </c>
      <c r="X508" s="7"/>
      <c r="Y508" t="s">
        <v>49</v>
      </c>
      <c r="Z508">
        <v>217</v>
      </c>
      <c r="AA508" t="s">
        <v>55</v>
      </c>
      <c r="AB508">
        <v>35</v>
      </c>
      <c r="AC508">
        <v>246</v>
      </c>
      <c r="AD508" t="s">
        <v>49</v>
      </c>
      <c r="AE508" t="s">
        <v>55</v>
      </c>
      <c r="AF508">
        <v>217</v>
      </c>
      <c r="AG508" t="s">
        <v>55</v>
      </c>
      <c r="AH508">
        <v>470</v>
      </c>
      <c r="AI508">
        <v>119</v>
      </c>
      <c r="AJ508" t="s">
        <v>49</v>
      </c>
    </row>
    <row r="509" spans="1:36" x14ac:dyDescent="0.3">
      <c r="A509">
        <v>42</v>
      </c>
      <c r="B509" t="s">
        <v>65</v>
      </c>
      <c r="C509" t="s">
        <v>74</v>
      </c>
      <c r="D509" t="s">
        <v>60</v>
      </c>
      <c r="E509" t="s">
        <v>49</v>
      </c>
      <c r="F509">
        <v>360</v>
      </c>
      <c r="G509" t="s">
        <v>55</v>
      </c>
      <c r="H509" t="s">
        <v>49</v>
      </c>
      <c r="I509" t="s">
        <v>52</v>
      </c>
      <c r="J509">
        <v>24</v>
      </c>
      <c r="K509" t="s">
        <v>62</v>
      </c>
      <c r="L509">
        <v>110</v>
      </c>
      <c r="M509">
        <v>5</v>
      </c>
      <c r="N509">
        <v>-1</v>
      </c>
      <c r="O509">
        <v>0</v>
      </c>
      <c r="P509" t="s">
        <v>52</v>
      </c>
      <c r="Q509" t="s">
        <v>49</v>
      </c>
      <c r="X509" s="7"/>
      <c r="Y509" t="s">
        <v>55</v>
      </c>
      <c r="Z509">
        <v>360</v>
      </c>
      <c r="AA509" t="s">
        <v>55</v>
      </c>
      <c r="AB509">
        <v>99</v>
      </c>
      <c r="AC509">
        <v>446</v>
      </c>
      <c r="AD509" t="s">
        <v>49</v>
      </c>
      <c r="AE509" t="s">
        <v>49</v>
      </c>
      <c r="AF509">
        <v>360</v>
      </c>
      <c r="AG509" t="s">
        <v>55</v>
      </c>
      <c r="AH509">
        <v>0</v>
      </c>
      <c r="AI509">
        <v>1594</v>
      </c>
      <c r="AJ509" t="s">
        <v>49</v>
      </c>
    </row>
    <row r="510" spans="1:36" x14ac:dyDescent="0.3">
      <c r="A510">
        <v>41</v>
      </c>
      <c r="B510" t="s">
        <v>63</v>
      </c>
      <c r="C510" t="s">
        <v>59</v>
      </c>
      <c r="D510" t="s">
        <v>54</v>
      </c>
      <c r="E510" t="s">
        <v>49</v>
      </c>
      <c r="F510">
        <v>428</v>
      </c>
      <c r="G510" t="s">
        <v>55</v>
      </c>
      <c r="H510" t="s">
        <v>49</v>
      </c>
      <c r="I510" t="s">
        <v>50</v>
      </c>
      <c r="J510">
        <v>12</v>
      </c>
      <c r="K510" t="s">
        <v>56</v>
      </c>
      <c r="L510">
        <v>92</v>
      </c>
      <c r="M510">
        <v>1</v>
      </c>
      <c r="N510">
        <v>-1</v>
      </c>
      <c r="O510">
        <v>0</v>
      </c>
      <c r="P510" t="s">
        <v>52</v>
      </c>
      <c r="Q510" t="s">
        <v>49</v>
      </c>
      <c r="X510" s="7"/>
      <c r="Y510" t="s">
        <v>55</v>
      </c>
      <c r="Z510">
        <v>428</v>
      </c>
      <c r="AA510" t="s">
        <v>55</v>
      </c>
      <c r="AB510">
        <v>-139</v>
      </c>
      <c r="AC510">
        <v>1173</v>
      </c>
      <c r="AD510" t="s">
        <v>49</v>
      </c>
      <c r="AE510" t="s">
        <v>49</v>
      </c>
      <c r="AF510">
        <v>428</v>
      </c>
      <c r="AG510" t="s">
        <v>55</v>
      </c>
      <c r="AH510">
        <v>5739</v>
      </c>
      <c r="AI510">
        <v>72</v>
      </c>
      <c r="AJ510" t="s">
        <v>49</v>
      </c>
    </row>
    <row r="511" spans="1:36" x14ac:dyDescent="0.3">
      <c r="A511">
        <v>30</v>
      </c>
      <c r="B511" t="s">
        <v>63</v>
      </c>
      <c r="C511" t="s">
        <v>59</v>
      </c>
      <c r="D511" t="s">
        <v>54</v>
      </c>
      <c r="E511" t="s">
        <v>49</v>
      </c>
      <c r="F511">
        <v>315</v>
      </c>
      <c r="G511" t="s">
        <v>49</v>
      </c>
      <c r="H511" t="s">
        <v>49</v>
      </c>
      <c r="I511" t="s">
        <v>50</v>
      </c>
      <c r="J511">
        <v>23</v>
      </c>
      <c r="K511" t="s">
        <v>62</v>
      </c>
      <c r="L511">
        <v>1407</v>
      </c>
      <c r="M511">
        <v>1</v>
      </c>
      <c r="N511">
        <v>-1</v>
      </c>
      <c r="O511">
        <v>0</v>
      </c>
      <c r="P511" t="s">
        <v>52</v>
      </c>
      <c r="Q511" t="s">
        <v>55</v>
      </c>
      <c r="X511" s="7"/>
      <c r="Y511" t="s">
        <v>49</v>
      </c>
      <c r="Z511">
        <v>315</v>
      </c>
      <c r="AA511" t="s">
        <v>55</v>
      </c>
      <c r="AB511">
        <v>1017</v>
      </c>
      <c r="AC511">
        <v>205</v>
      </c>
      <c r="AD511" t="s">
        <v>49</v>
      </c>
      <c r="AE511" t="s">
        <v>49</v>
      </c>
      <c r="AF511">
        <v>315</v>
      </c>
      <c r="AG511" t="s">
        <v>55</v>
      </c>
      <c r="AH511">
        <v>856</v>
      </c>
      <c r="AI511">
        <v>14</v>
      </c>
      <c r="AJ511" t="s">
        <v>49</v>
      </c>
    </row>
    <row r="512" spans="1:36" x14ac:dyDescent="0.3">
      <c r="A512">
        <v>38</v>
      </c>
      <c r="B512" t="s">
        <v>63</v>
      </c>
      <c r="C512" t="s">
        <v>47</v>
      </c>
      <c r="D512" t="s">
        <v>54</v>
      </c>
      <c r="E512" t="s">
        <v>49</v>
      </c>
      <c r="F512">
        <v>121</v>
      </c>
      <c r="G512" t="s">
        <v>55</v>
      </c>
      <c r="H512" t="s">
        <v>55</v>
      </c>
      <c r="I512" t="s">
        <v>50</v>
      </c>
      <c r="J512">
        <v>6</v>
      </c>
      <c r="K512" t="s">
        <v>64</v>
      </c>
      <c r="L512">
        <v>168</v>
      </c>
      <c r="M512">
        <v>1</v>
      </c>
      <c r="N512">
        <v>212</v>
      </c>
      <c r="O512">
        <v>2</v>
      </c>
      <c r="P512" t="s">
        <v>57</v>
      </c>
      <c r="Q512" t="s">
        <v>49</v>
      </c>
      <c r="X512" s="7"/>
      <c r="Y512" t="s">
        <v>55</v>
      </c>
      <c r="Z512">
        <v>121</v>
      </c>
      <c r="AA512" t="s">
        <v>55</v>
      </c>
      <c r="AB512">
        <v>4040</v>
      </c>
      <c r="AC512">
        <v>0</v>
      </c>
      <c r="AD512" t="s">
        <v>49</v>
      </c>
      <c r="AE512" t="s">
        <v>55</v>
      </c>
      <c r="AF512">
        <v>121</v>
      </c>
      <c r="AG512" t="s">
        <v>55</v>
      </c>
      <c r="AH512">
        <v>0</v>
      </c>
      <c r="AI512">
        <v>81</v>
      </c>
      <c r="AJ512" t="s">
        <v>49</v>
      </c>
    </row>
    <row r="513" spans="1:36" x14ac:dyDescent="0.3">
      <c r="A513">
        <v>32</v>
      </c>
      <c r="B513" t="s">
        <v>58</v>
      </c>
      <c r="C513" t="s">
        <v>47</v>
      </c>
      <c r="D513" t="s">
        <v>60</v>
      </c>
      <c r="E513" t="s">
        <v>49</v>
      </c>
      <c r="F513">
        <v>820</v>
      </c>
      <c r="G513" t="s">
        <v>55</v>
      </c>
      <c r="H513" t="s">
        <v>49</v>
      </c>
      <c r="I513" t="s">
        <v>50</v>
      </c>
      <c r="J513">
        <v>17</v>
      </c>
      <c r="K513" t="s">
        <v>73</v>
      </c>
      <c r="L513">
        <v>738</v>
      </c>
      <c r="M513">
        <v>3</v>
      </c>
      <c r="N513">
        <v>-1</v>
      </c>
      <c r="O513">
        <v>0</v>
      </c>
      <c r="P513" t="s">
        <v>52</v>
      </c>
      <c r="Q513" t="s">
        <v>49</v>
      </c>
      <c r="X513" s="7"/>
      <c r="Y513" t="s">
        <v>55</v>
      </c>
      <c r="Z513">
        <v>820</v>
      </c>
      <c r="AA513" t="s">
        <v>55</v>
      </c>
      <c r="AB513">
        <v>18</v>
      </c>
      <c r="AC513">
        <v>1934</v>
      </c>
      <c r="AD513" t="s">
        <v>49</v>
      </c>
      <c r="AE513" t="s">
        <v>49</v>
      </c>
      <c r="AF513">
        <v>820</v>
      </c>
      <c r="AG513" t="s">
        <v>55</v>
      </c>
      <c r="AH513">
        <v>-241</v>
      </c>
      <c r="AI513">
        <v>231</v>
      </c>
      <c r="AJ513" t="s">
        <v>49</v>
      </c>
    </row>
    <row r="514" spans="1:36" x14ac:dyDescent="0.3">
      <c r="A514">
        <v>52</v>
      </c>
      <c r="B514" t="s">
        <v>67</v>
      </c>
      <c r="C514" t="s">
        <v>47</v>
      </c>
      <c r="D514" t="s">
        <v>54</v>
      </c>
      <c r="E514" t="s">
        <v>49</v>
      </c>
      <c r="F514">
        <v>195</v>
      </c>
      <c r="G514" t="s">
        <v>55</v>
      </c>
      <c r="H514" t="s">
        <v>49</v>
      </c>
      <c r="I514" t="s">
        <v>50</v>
      </c>
      <c r="J514">
        <v>18</v>
      </c>
      <c r="K514" t="s">
        <v>64</v>
      </c>
      <c r="L514">
        <v>220</v>
      </c>
      <c r="M514">
        <v>1</v>
      </c>
      <c r="N514">
        <v>63</v>
      </c>
      <c r="O514">
        <v>5</v>
      </c>
      <c r="P514" t="s">
        <v>57</v>
      </c>
      <c r="Q514" t="s">
        <v>55</v>
      </c>
      <c r="X514" s="7"/>
      <c r="Y514" t="s">
        <v>55</v>
      </c>
      <c r="Z514">
        <v>195</v>
      </c>
      <c r="AA514" t="s">
        <v>55</v>
      </c>
      <c r="AB514">
        <v>-76</v>
      </c>
      <c r="AC514">
        <v>259</v>
      </c>
      <c r="AD514" t="s">
        <v>49</v>
      </c>
      <c r="AE514" t="s">
        <v>49</v>
      </c>
      <c r="AF514">
        <v>195</v>
      </c>
      <c r="AG514" t="s">
        <v>55</v>
      </c>
      <c r="AH514">
        <v>2278</v>
      </c>
      <c r="AI514">
        <v>1161</v>
      </c>
      <c r="AJ514" t="s">
        <v>49</v>
      </c>
    </row>
    <row r="515" spans="1:36" x14ac:dyDescent="0.3">
      <c r="A515">
        <v>48</v>
      </c>
      <c r="B515" t="s">
        <v>58</v>
      </c>
      <c r="C515" t="s">
        <v>74</v>
      </c>
      <c r="D515" t="s">
        <v>60</v>
      </c>
      <c r="E515" t="s">
        <v>49</v>
      </c>
      <c r="F515">
        <v>108</v>
      </c>
      <c r="G515" t="s">
        <v>55</v>
      </c>
      <c r="H515" t="s">
        <v>49</v>
      </c>
      <c r="I515" t="s">
        <v>52</v>
      </c>
      <c r="J515">
        <v>27</v>
      </c>
      <c r="K515" t="s">
        <v>56</v>
      </c>
      <c r="L515">
        <v>89</v>
      </c>
      <c r="M515">
        <v>2</v>
      </c>
      <c r="N515">
        <v>-1</v>
      </c>
      <c r="O515">
        <v>0</v>
      </c>
      <c r="P515" t="s">
        <v>52</v>
      </c>
      <c r="Q515" t="s">
        <v>49</v>
      </c>
      <c r="X515" s="7"/>
      <c r="Y515" t="s">
        <v>55</v>
      </c>
      <c r="Z515">
        <v>108</v>
      </c>
      <c r="AA515" t="s">
        <v>55</v>
      </c>
      <c r="AB515">
        <v>136</v>
      </c>
      <c r="AC515">
        <v>23</v>
      </c>
      <c r="AD515" t="s">
        <v>49</v>
      </c>
      <c r="AE515" t="s">
        <v>49</v>
      </c>
      <c r="AF515">
        <v>108</v>
      </c>
      <c r="AG515" t="s">
        <v>55</v>
      </c>
      <c r="AH515">
        <v>1327</v>
      </c>
      <c r="AI515">
        <v>-45</v>
      </c>
      <c r="AJ515" t="s">
        <v>49</v>
      </c>
    </row>
    <row r="516" spans="1:36" x14ac:dyDescent="0.3">
      <c r="A516">
        <v>36</v>
      </c>
      <c r="B516" t="s">
        <v>58</v>
      </c>
      <c r="C516" t="s">
        <v>47</v>
      </c>
      <c r="D516" t="s">
        <v>60</v>
      </c>
      <c r="E516" t="s">
        <v>49</v>
      </c>
      <c r="F516">
        <v>-381</v>
      </c>
      <c r="G516" t="s">
        <v>55</v>
      </c>
      <c r="H516" t="s">
        <v>49</v>
      </c>
      <c r="I516" t="s">
        <v>50</v>
      </c>
      <c r="J516">
        <v>31</v>
      </c>
      <c r="K516" t="s">
        <v>73</v>
      </c>
      <c r="L516">
        <v>30</v>
      </c>
      <c r="M516">
        <v>29</v>
      </c>
      <c r="N516">
        <v>-1</v>
      </c>
      <c r="O516">
        <v>0</v>
      </c>
      <c r="P516" t="s">
        <v>52</v>
      </c>
      <c r="Q516" t="s">
        <v>49</v>
      </c>
      <c r="X516" s="7"/>
      <c r="Y516" t="s">
        <v>55</v>
      </c>
      <c r="Z516">
        <v>-381</v>
      </c>
      <c r="AA516" t="s">
        <v>55</v>
      </c>
      <c r="AB516">
        <v>-63</v>
      </c>
      <c r="AC516">
        <v>1373</v>
      </c>
      <c r="AD516" t="s">
        <v>49</v>
      </c>
      <c r="AE516" t="s">
        <v>49</v>
      </c>
      <c r="AF516">
        <v>-381</v>
      </c>
      <c r="AG516" t="s">
        <v>55</v>
      </c>
      <c r="AH516">
        <v>284</v>
      </c>
      <c r="AI516">
        <v>36</v>
      </c>
      <c r="AJ516" t="s">
        <v>49</v>
      </c>
    </row>
    <row r="517" spans="1:36" x14ac:dyDescent="0.3">
      <c r="A517">
        <v>45</v>
      </c>
      <c r="B517" t="s">
        <v>46</v>
      </c>
      <c r="C517" t="s">
        <v>74</v>
      </c>
      <c r="D517" t="s">
        <v>48</v>
      </c>
      <c r="E517" t="s">
        <v>49</v>
      </c>
      <c r="F517">
        <v>757</v>
      </c>
      <c r="G517" t="s">
        <v>49</v>
      </c>
      <c r="H517" t="s">
        <v>49</v>
      </c>
      <c r="I517" t="s">
        <v>50</v>
      </c>
      <c r="J517">
        <v>20</v>
      </c>
      <c r="K517" t="s">
        <v>61</v>
      </c>
      <c r="L517">
        <v>103</v>
      </c>
      <c r="M517">
        <v>1</v>
      </c>
      <c r="N517">
        <v>325</v>
      </c>
      <c r="O517">
        <v>4</v>
      </c>
      <c r="P517" t="s">
        <v>57</v>
      </c>
      <c r="Q517" t="s">
        <v>49</v>
      </c>
      <c r="X517" s="7"/>
      <c r="Y517" t="s">
        <v>49</v>
      </c>
      <c r="Z517">
        <v>757</v>
      </c>
      <c r="AA517" t="s">
        <v>55</v>
      </c>
      <c r="AB517">
        <v>511</v>
      </c>
      <c r="AC517">
        <v>157</v>
      </c>
      <c r="AD517" t="s">
        <v>49</v>
      </c>
      <c r="AE517" t="s">
        <v>49</v>
      </c>
      <c r="AF517">
        <v>757</v>
      </c>
      <c r="AG517" t="s">
        <v>55</v>
      </c>
      <c r="AH517">
        <v>1467</v>
      </c>
      <c r="AI517">
        <v>1570</v>
      </c>
      <c r="AJ517" t="s">
        <v>49</v>
      </c>
    </row>
    <row r="518" spans="1:36" x14ac:dyDescent="0.3">
      <c r="A518">
        <v>34</v>
      </c>
      <c r="B518" t="s">
        <v>67</v>
      </c>
      <c r="C518" t="s">
        <v>47</v>
      </c>
      <c r="D518" t="s">
        <v>60</v>
      </c>
      <c r="E518" t="s">
        <v>49</v>
      </c>
      <c r="F518">
        <v>691</v>
      </c>
      <c r="G518" t="s">
        <v>55</v>
      </c>
      <c r="H518" t="s">
        <v>55</v>
      </c>
      <c r="I518" t="s">
        <v>52</v>
      </c>
      <c r="J518">
        <v>2</v>
      </c>
      <c r="K518" t="s">
        <v>62</v>
      </c>
      <c r="L518">
        <v>70</v>
      </c>
      <c r="M518">
        <v>1</v>
      </c>
      <c r="N518">
        <v>-1</v>
      </c>
      <c r="O518">
        <v>0</v>
      </c>
      <c r="P518" t="s">
        <v>52</v>
      </c>
      <c r="Q518" t="s">
        <v>49</v>
      </c>
      <c r="X518" s="7"/>
      <c r="Y518" t="s">
        <v>55</v>
      </c>
      <c r="Z518">
        <v>691</v>
      </c>
      <c r="AA518" t="s">
        <v>55</v>
      </c>
      <c r="AB518">
        <v>3913</v>
      </c>
      <c r="AC518">
        <v>991</v>
      </c>
      <c r="AD518" t="s">
        <v>49</v>
      </c>
      <c r="AE518" t="s">
        <v>55</v>
      </c>
      <c r="AF518">
        <v>691</v>
      </c>
      <c r="AG518" t="s">
        <v>55</v>
      </c>
      <c r="AH518">
        <v>2723</v>
      </c>
      <c r="AI518">
        <v>7050</v>
      </c>
      <c r="AJ518" t="s">
        <v>49</v>
      </c>
    </row>
    <row r="519" spans="1:36" x14ac:dyDescent="0.3">
      <c r="A519">
        <v>36</v>
      </c>
      <c r="B519" t="s">
        <v>63</v>
      </c>
      <c r="C519" t="s">
        <v>47</v>
      </c>
      <c r="D519" t="s">
        <v>48</v>
      </c>
      <c r="E519" t="s">
        <v>49</v>
      </c>
      <c r="F519">
        <v>1925</v>
      </c>
      <c r="G519" t="s">
        <v>55</v>
      </c>
      <c r="H519" t="s">
        <v>49</v>
      </c>
      <c r="I519" t="s">
        <v>50</v>
      </c>
      <c r="J519">
        <v>20</v>
      </c>
      <c r="K519" t="s">
        <v>61</v>
      </c>
      <c r="L519">
        <v>904</v>
      </c>
      <c r="M519">
        <v>2</v>
      </c>
      <c r="N519">
        <v>-1</v>
      </c>
      <c r="O519">
        <v>0</v>
      </c>
      <c r="P519" t="s">
        <v>52</v>
      </c>
      <c r="Q519" t="s">
        <v>55</v>
      </c>
      <c r="X519" s="7"/>
      <c r="Y519" t="s">
        <v>55</v>
      </c>
      <c r="Z519">
        <v>1925</v>
      </c>
      <c r="AA519" t="s">
        <v>55</v>
      </c>
      <c r="AB519">
        <v>1097</v>
      </c>
      <c r="AC519">
        <v>2893</v>
      </c>
      <c r="AD519" t="s">
        <v>49</v>
      </c>
      <c r="AE519" t="s">
        <v>49</v>
      </c>
      <c r="AF519">
        <v>1925</v>
      </c>
      <c r="AG519" t="s">
        <v>55</v>
      </c>
      <c r="AH519">
        <v>1217</v>
      </c>
      <c r="AI519">
        <v>3704</v>
      </c>
      <c r="AJ519" t="s">
        <v>49</v>
      </c>
    </row>
    <row r="520" spans="1:36" x14ac:dyDescent="0.3">
      <c r="A520">
        <v>34</v>
      </c>
      <c r="B520" t="s">
        <v>58</v>
      </c>
      <c r="C520" t="s">
        <v>47</v>
      </c>
      <c r="D520" t="s">
        <v>60</v>
      </c>
      <c r="E520" t="s">
        <v>49</v>
      </c>
      <c r="F520">
        <v>902</v>
      </c>
      <c r="G520" t="s">
        <v>55</v>
      </c>
      <c r="H520" t="s">
        <v>49</v>
      </c>
      <c r="I520" t="s">
        <v>50</v>
      </c>
      <c r="J520">
        <v>14</v>
      </c>
      <c r="K520" t="s">
        <v>56</v>
      </c>
      <c r="L520">
        <v>159</v>
      </c>
      <c r="M520">
        <v>1</v>
      </c>
      <c r="N520">
        <v>367</v>
      </c>
      <c r="O520">
        <v>2</v>
      </c>
      <c r="P520" t="s">
        <v>66</v>
      </c>
      <c r="Q520" t="s">
        <v>49</v>
      </c>
      <c r="X520" s="7"/>
      <c r="Y520" t="s">
        <v>55</v>
      </c>
      <c r="Z520">
        <v>902</v>
      </c>
      <c r="AA520" t="s">
        <v>55</v>
      </c>
      <c r="AB520">
        <v>6102</v>
      </c>
      <c r="AC520">
        <v>5514</v>
      </c>
      <c r="AD520" t="s">
        <v>49</v>
      </c>
      <c r="AE520" t="s">
        <v>49</v>
      </c>
      <c r="AF520">
        <v>902</v>
      </c>
      <c r="AG520" t="s">
        <v>55</v>
      </c>
      <c r="AH520">
        <v>590</v>
      </c>
      <c r="AI520">
        <v>6619</v>
      </c>
      <c r="AJ520" t="s">
        <v>49</v>
      </c>
    </row>
    <row r="521" spans="1:36" x14ac:dyDescent="0.3">
      <c r="A521">
        <v>61</v>
      </c>
      <c r="B521" t="s">
        <v>77</v>
      </c>
      <c r="C521" t="s">
        <v>47</v>
      </c>
      <c r="D521" t="s">
        <v>54</v>
      </c>
      <c r="E521" t="s">
        <v>49</v>
      </c>
      <c r="F521">
        <v>5207</v>
      </c>
      <c r="G521" t="s">
        <v>49</v>
      </c>
      <c r="H521" t="s">
        <v>49</v>
      </c>
      <c r="I521" t="s">
        <v>50</v>
      </c>
      <c r="J521">
        <v>11</v>
      </c>
      <c r="K521" t="s">
        <v>80</v>
      </c>
      <c r="L521">
        <v>336</v>
      </c>
      <c r="M521">
        <v>1</v>
      </c>
      <c r="N521">
        <v>81</v>
      </c>
      <c r="O521">
        <v>2</v>
      </c>
      <c r="P521" t="s">
        <v>66</v>
      </c>
      <c r="Q521" t="s">
        <v>49</v>
      </c>
      <c r="X521" s="7"/>
      <c r="Y521" t="s">
        <v>49</v>
      </c>
      <c r="Z521">
        <v>5207</v>
      </c>
      <c r="AA521" t="s">
        <v>55</v>
      </c>
      <c r="AB521">
        <v>340</v>
      </c>
      <c r="AC521">
        <v>1193</v>
      </c>
      <c r="AD521" t="s">
        <v>49</v>
      </c>
      <c r="AE521" t="s">
        <v>49</v>
      </c>
      <c r="AF521">
        <v>5207</v>
      </c>
      <c r="AG521" t="s">
        <v>55</v>
      </c>
      <c r="AH521">
        <v>0</v>
      </c>
      <c r="AI521">
        <v>-84</v>
      </c>
      <c r="AJ521" t="s">
        <v>49</v>
      </c>
    </row>
    <row r="522" spans="1:36" x14ac:dyDescent="0.3">
      <c r="A522">
        <v>54</v>
      </c>
      <c r="B522" t="s">
        <v>53</v>
      </c>
      <c r="C522" t="s">
        <v>47</v>
      </c>
      <c r="D522" t="s">
        <v>54</v>
      </c>
      <c r="E522" t="s">
        <v>49</v>
      </c>
      <c r="F522">
        <v>0</v>
      </c>
      <c r="G522" t="s">
        <v>49</v>
      </c>
      <c r="H522" t="s">
        <v>49</v>
      </c>
      <c r="I522" t="s">
        <v>52</v>
      </c>
      <c r="J522">
        <v>19</v>
      </c>
      <c r="K522" t="s">
        <v>62</v>
      </c>
      <c r="L522">
        <v>220</v>
      </c>
      <c r="M522">
        <v>1</v>
      </c>
      <c r="N522">
        <v>-1</v>
      </c>
      <c r="O522">
        <v>0</v>
      </c>
      <c r="P522" t="s">
        <v>52</v>
      </c>
      <c r="Q522" t="s">
        <v>49</v>
      </c>
      <c r="X522" s="7"/>
      <c r="Y522" t="s">
        <v>49</v>
      </c>
      <c r="Z522">
        <v>0</v>
      </c>
      <c r="AA522" t="s">
        <v>55</v>
      </c>
      <c r="AB522">
        <v>-119</v>
      </c>
      <c r="AC522">
        <v>2729</v>
      </c>
      <c r="AD522" t="s">
        <v>49</v>
      </c>
      <c r="AE522" t="s">
        <v>49</v>
      </c>
      <c r="AF522">
        <v>0</v>
      </c>
      <c r="AG522" t="s">
        <v>55</v>
      </c>
      <c r="AH522">
        <v>13204</v>
      </c>
      <c r="AI522">
        <v>1509</v>
      </c>
      <c r="AJ522" t="s">
        <v>49</v>
      </c>
    </row>
    <row r="523" spans="1:36" x14ac:dyDescent="0.3">
      <c r="A523">
        <v>50</v>
      </c>
      <c r="B523" t="s">
        <v>68</v>
      </c>
      <c r="C523" t="s">
        <v>47</v>
      </c>
      <c r="D523" t="s">
        <v>54</v>
      </c>
      <c r="E523" t="s">
        <v>49</v>
      </c>
      <c r="F523">
        <v>665</v>
      </c>
      <c r="G523" t="s">
        <v>49</v>
      </c>
      <c r="H523" t="s">
        <v>49</v>
      </c>
      <c r="I523" t="s">
        <v>78</v>
      </c>
      <c r="J523">
        <v>17</v>
      </c>
      <c r="K523" t="s">
        <v>75</v>
      </c>
      <c r="L523">
        <v>238</v>
      </c>
      <c r="M523">
        <v>1</v>
      </c>
      <c r="N523">
        <v>-1</v>
      </c>
      <c r="O523">
        <v>0</v>
      </c>
      <c r="P523" t="s">
        <v>52</v>
      </c>
      <c r="Q523" t="s">
        <v>49</v>
      </c>
      <c r="X523" s="7"/>
      <c r="Y523" t="s">
        <v>49</v>
      </c>
      <c r="Z523">
        <v>665</v>
      </c>
      <c r="AA523" t="s">
        <v>55</v>
      </c>
      <c r="AB523">
        <v>2993</v>
      </c>
      <c r="AC523">
        <v>0</v>
      </c>
      <c r="AD523" t="s">
        <v>49</v>
      </c>
      <c r="AE523" t="s">
        <v>49</v>
      </c>
      <c r="AF523">
        <v>665</v>
      </c>
      <c r="AG523" t="s">
        <v>55</v>
      </c>
      <c r="AH523">
        <v>0</v>
      </c>
      <c r="AI523">
        <v>1134</v>
      </c>
      <c r="AJ523" t="s">
        <v>49</v>
      </c>
    </row>
    <row r="524" spans="1:36" x14ac:dyDescent="0.3">
      <c r="A524">
        <v>43</v>
      </c>
      <c r="B524" t="s">
        <v>69</v>
      </c>
      <c r="C524" t="s">
        <v>74</v>
      </c>
      <c r="D524" t="s">
        <v>54</v>
      </c>
      <c r="E524" t="s">
        <v>49</v>
      </c>
      <c r="F524">
        <v>738</v>
      </c>
      <c r="G524" t="s">
        <v>55</v>
      </c>
      <c r="H524" t="s">
        <v>49</v>
      </c>
      <c r="I524" t="s">
        <v>50</v>
      </c>
      <c r="J524">
        <v>21</v>
      </c>
      <c r="K524" t="s">
        <v>75</v>
      </c>
      <c r="L524">
        <v>585</v>
      </c>
      <c r="M524">
        <v>4</v>
      </c>
      <c r="N524">
        <v>191</v>
      </c>
      <c r="O524">
        <v>4</v>
      </c>
      <c r="P524" t="s">
        <v>57</v>
      </c>
      <c r="Q524" t="s">
        <v>49</v>
      </c>
      <c r="X524" s="7"/>
      <c r="Y524" t="s">
        <v>55</v>
      </c>
      <c r="Z524">
        <v>738</v>
      </c>
      <c r="AA524" t="s">
        <v>55</v>
      </c>
      <c r="AB524">
        <v>361</v>
      </c>
      <c r="AC524">
        <v>517</v>
      </c>
      <c r="AD524" t="s">
        <v>49</v>
      </c>
      <c r="AE524" t="s">
        <v>49</v>
      </c>
      <c r="AF524">
        <v>738</v>
      </c>
      <c r="AG524" t="s">
        <v>55</v>
      </c>
      <c r="AH524">
        <v>0</v>
      </c>
      <c r="AI524">
        <v>9449</v>
      </c>
      <c r="AJ524" t="s">
        <v>49</v>
      </c>
    </row>
    <row r="525" spans="1:36" x14ac:dyDescent="0.3">
      <c r="A525">
        <v>47</v>
      </c>
      <c r="B525" t="s">
        <v>63</v>
      </c>
      <c r="C525" t="s">
        <v>47</v>
      </c>
      <c r="D525" t="s">
        <v>48</v>
      </c>
      <c r="E525" t="s">
        <v>49</v>
      </c>
      <c r="F525">
        <v>233</v>
      </c>
      <c r="G525" t="s">
        <v>49</v>
      </c>
      <c r="H525" t="s">
        <v>49</v>
      </c>
      <c r="I525" t="s">
        <v>50</v>
      </c>
      <c r="J525">
        <v>8</v>
      </c>
      <c r="K525" t="s">
        <v>70</v>
      </c>
      <c r="L525">
        <v>293</v>
      </c>
      <c r="M525">
        <v>3</v>
      </c>
      <c r="N525">
        <v>-1</v>
      </c>
      <c r="O525">
        <v>0</v>
      </c>
      <c r="P525" t="s">
        <v>52</v>
      </c>
      <c r="Q525" t="s">
        <v>49</v>
      </c>
      <c r="X525" s="7"/>
      <c r="Y525" t="s">
        <v>49</v>
      </c>
      <c r="Z525">
        <v>233</v>
      </c>
      <c r="AA525" t="s">
        <v>55</v>
      </c>
      <c r="AB525">
        <v>1072</v>
      </c>
      <c r="AC525">
        <v>4579</v>
      </c>
      <c r="AD525" t="s">
        <v>49</v>
      </c>
      <c r="AE525" t="s">
        <v>49</v>
      </c>
      <c r="AF525">
        <v>233</v>
      </c>
      <c r="AG525" t="s">
        <v>55</v>
      </c>
      <c r="AH525">
        <v>-378</v>
      </c>
      <c r="AI525">
        <v>88</v>
      </c>
      <c r="AJ525" t="s">
        <v>49</v>
      </c>
    </row>
    <row r="526" spans="1:36" x14ac:dyDescent="0.3">
      <c r="A526">
        <v>45</v>
      </c>
      <c r="B526" t="s">
        <v>53</v>
      </c>
      <c r="C526" t="s">
        <v>47</v>
      </c>
      <c r="D526" t="s">
        <v>54</v>
      </c>
      <c r="E526" t="s">
        <v>49</v>
      </c>
      <c r="F526">
        <v>-839</v>
      </c>
      <c r="G526" t="s">
        <v>55</v>
      </c>
      <c r="H526" t="s">
        <v>49</v>
      </c>
      <c r="I526" t="s">
        <v>52</v>
      </c>
      <c r="J526">
        <v>28</v>
      </c>
      <c r="K526" t="s">
        <v>56</v>
      </c>
      <c r="L526">
        <v>68</v>
      </c>
      <c r="M526">
        <v>1</v>
      </c>
      <c r="N526">
        <v>-1</v>
      </c>
      <c r="O526">
        <v>0</v>
      </c>
      <c r="P526" t="s">
        <v>52</v>
      </c>
      <c r="Q526" t="s">
        <v>49</v>
      </c>
      <c r="X526" s="7"/>
      <c r="Y526" t="s">
        <v>55</v>
      </c>
      <c r="Z526">
        <v>-839</v>
      </c>
      <c r="AA526" t="s">
        <v>55</v>
      </c>
      <c r="AB526">
        <v>86</v>
      </c>
      <c r="AC526">
        <v>5106</v>
      </c>
      <c r="AD526" t="s">
        <v>49</v>
      </c>
      <c r="AE526" t="s">
        <v>49</v>
      </c>
      <c r="AF526">
        <v>-839</v>
      </c>
      <c r="AG526" t="s">
        <v>55</v>
      </c>
      <c r="AH526">
        <v>0</v>
      </c>
      <c r="AI526">
        <v>2764</v>
      </c>
      <c r="AJ526" t="s">
        <v>49</v>
      </c>
    </row>
    <row r="527" spans="1:36" x14ac:dyDescent="0.3">
      <c r="A527">
        <v>57</v>
      </c>
      <c r="B527" t="s">
        <v>77</v>
      </c>
      <c r="C527" t="s">
        <v>47</v>
      </c>
      <c r="D527" t="s">
        <v>48</v>
      </c>
      <c r="E527" t="s">
        <v>49</v>
      </c>
      <c r="F527">
        <v>5799</v>
      </c>
      <c r="G527" t="s">
        <v>49</v>
      </c>
      <c r="H527" t="s">
        <v>49</v>
      </c>
      <c r="I527" t="s">
        <v>52</v>
      </c>
      <c r="J527">
        <v>17</v>
      </c>
      <c r="K527" t="s">
        <v>62</v>
      </c>
      <c r="L527">
        <v>97</v>
      </c>
      <c r="M527">
        <v>1</v>
      </c>
      <c r="N527">
        <v>-1</v>
      </c>
      <c r="O527">
        <v>0</v>
      </c>
      <c r="P527" t="s">
        <v>52</v>
      </c>
      <c r="Q527" t="s">
        <v>49</v>
      </c>
      <c r="X527" s="7"/>
      <c r="Y527" t="s">
        <v>49</v>
      </c>
      <c r="Z527">
        <v>5799</v>
      </c>
      <c r="AA527" t="s">
        <v>55</v>
      </c>
      <c r="AB527">
        <v>1633</v>
      </c>
      <c r="AC527">
        <v>1076</v>
      </c>
      <c r="AD527" t="s">
        <v>49</v>
      </c>
      <c r="AE527" t="s">
        <v>49</v>
      </c>
      <c r="AF527">
        <v>5799</v>
      </c>
      <c r="AG527" t="s">
        <v>55</v>
      </c>
      <c r="AH527">
        <v>34</v>
      </c>
      <c r="AI527">
        <v>8023</v>
      </c>
      <c r="AJ527" t="s">
        <v>49</v>
      </c>
    </row>
    <row r="528" spans="1:36" x14ac:dyDescent="0.3">
      <c r="A528">
        <v>27</v>
      </c>
      <c r="B528" t="s">
        <v>69</v>
      </c>
      <c r="C528" t="s">
        <v>47</v>
      </c>
      <c r="D528" t="s">
        <v>54</v>
      </c>
      <c r="E528" t="s">
        <v>49</v>
      </c>
      <c r="F528">
        <v>1033</v>
      </c>
      <c r="G528" t="s">
        <v>55</v>
      </c>
      <c r="H528" t="s">
        <v>49</v>
      </c>
      <c r="I528" t="s">
        <v>52</v>
      </c>
      <c r="J528">
        <v>9</v>
      </c>
      <c r="K528" t="s">
        <v>56</v>
      </c>
      <c r="L528">
        <v>1713</v>
      </c>
      <c r="M528">
        <v>1</v>
      </c>
      <c r="N528">
        <v>-1</v>
      </c>
      <c r="O528">
        <v>0</v>
      </c>
      <c r="P528" t="s">
        <v>52</v>
      </c>
      <c r="Q528" t="s">
        <v>49</v>
      </c>
      <c r="X528" s="7"/>
      <c r="Y528" t="s">
        <v>55</v>
      </c>
      <c r="Z528">
        <v>1033</v>
      </c>
      <c r="AA528" t="s">
        <v>55</v>
      </c>
      <c r="AB528">
        <v>0</v>
      </c>
      <c r="AC528">
        <v>430</v>
      </c>
      <c r="AD528" t="s">
        <v>49</v>
      </c>
      <c r="AE528" t="s">
        <v>49</v>
      </c>
      <c r="AF528">
        <v>1033</v>
      </c>
      <c r="AG528" t="s">
        <v>55</v>
      </c>
      <c r="AH528">
        <v>1876</v>
      </c>
      <c r="AI528">
        <v>289</v>
      </c>
      <c r="AJ528" t="s">
        <v>49</v>
      </c>
    </row>
    <row r="529" spans="1:36" x14ac:dyDescent="0.3">
      <c r="A529">
        <v>49</v>
      </c>
      <c r="B529" t="s">
        <v>46</v>
      </c>
      <c r="C529" t="s">
        <v>74</v>
      </c>
      <c r="D529" t="s">
        <v>54</v>
      </c>
      <c r="E529" t="s">
        <v>49</v>
      </c>
      <c r="F529">
        <v>66</v>
      </c>
      <c r="G529" t="s">
        <v>49</v>
      </c>
      <c r="H529" t="s">
        <v>49</v>
      </c>
      <c r="I529" t="s">
        <v>50</v>
      </c>
      <c r="J529">
        <v>9</v>
      </c>
      <c r="K529" t="s">
        <v>73</v>
      </c>
      <c r="L529">
        <v>218</v>
      </c>
      <c r="M529">
        <v>3</v>
      </c>
      <c r="N529">
        <v>-1</v>
      </c>
      <c r="O529">
        <v>0</v>
      </c>
      <c r="P529" t="s">
        <v>52</v>
      </c>
      <c r="Q529" t="s">
        <v>49</v>
      </c>
      <c r="X529" s="7"/>
      <c r="Y529" t="s">
        <v>49</v>
      </c>
      <c r="Z529">
        <v>66</v>
      </c>
      <c r="AA529" t="s">
        <v>55</v>
      </c>
      <c r="AB529">
        <v>222</v>
      </c>
      <c r="AC529">
        <v>383</v>
      </c>
      <c r="AD529" t="s">
        <v>49</v>
      </c>
      <c r="AE529" t="s">
        <v>49</v>
      </c>
      <c r="AF529">
        <v>66</v>
      </c>
      <c r="AG529" t="s">
        <v>55</v>
      </c>
      <c r="AH529">
        <v>1160</v>
      </c>
      <c r="AI529">
        <v>0</v>
      </c>
      <c r="AJ529" t="s">
        <v>49</v>
      </c>
    </row>
    <row r="530" spans="1:36" x14ac:dyDescent="0.3">
      <c r="A530">
        <v>43</v>
      </c>
      <c r="B530" t="s">
        <v>53</v>
      </c>
      <c r="C530" t="s">
        <v>47</v>
      </c>
      <c r="D530" t="s">
        <v>48</v>
      </c>
      <c r="E530" t="s">
        <v>49</v>
      </c>
      <c r="F530">
        <v>2567</v>
      </c>
      <c r="G530" t="s">
        <v>55</v>
      </c>
      <c r="H530" t="s">
        <v>49</v>
      </c>
      <c r="I530" t="s">
        <v>50</v>
      </c>
      <c r="J530">
        <v>14</v>
      </c>
      <c r="K530" t="s">
        <v>56</v>
      </c>
      <c r="L530">
        <v>109</v>
      </c>
      <c r="M530">
        <v>1</v>
      </c>
      <c r="N530">
        <v>360</v>
      </c>
      <c r="O530">
        <v>2</v>
      </c>
      <c r="P530" t="s">
        <v>57</v>
      </c>
      <c r="Q530" t="s">
        <v>49</v>
      </c>
      <c r="X530" s="7"/>
      <c r="Y530" t="s">
        <v>55</v>
      </c>
      <c r="Z530">
        <v>2567</v>
      </c>
      <c r="AA530" t="s">
        <v>55</v>
      </c>
      <c r="AB530">
        <v>888</v>
      </c>
      <c r="AC530">
        <v>2569</v>
      </c>
      <c r="AD530" t="s">
        <v>49</v>
      </c>
      <c r="AE530" t="s">
        <v>49</v>
      </c>
      <c r="AF530">
        <v>2567</v>
      </c>
      <c r="AG530" t="s">
        <v>55</v>
      </c>
      <c r="AH530">
        <v>66</v>
      </c>
      <c r="AI530">
        <v>1382</v>
      </c>
      <c r="AJ530" t="s">
        <v>49</v>
      </c>
    </row>
    <row r="531" spans="1:36" x14ac:dyDescent="0.3">
      <c r="A531">
        <v>40</v>
      </c>
      <c r="B531" t="s">
        <v>58</v>
      </c>
      <c r="C531" t="s">
        <v>47</v>
      </c>
      <c r="D531" t="s">
        <v>60</v>
      </c>
      <c r="E531" t="s">
        <v>49</v>
      </c>
      <c r="F531">
        <v>1584</v>
      </c>
      <c r="G531" t="s">
        <v>55</v>
      </c>
      <c r="H531" t="s">
        <v>49</v>
      </c>
      <c r="I531" t="s">
        <v>78</v>
      </c>
      <c r="J531">
        <v>21</v>
      </c>
      <c r="K531" t="s">
        <v>75</v>
      </c>
      <c r="L531">
        <v>661</v>
      </c>
      <c r="M531">
        <v>1</v>
      </c>
      <c r="N531">
        <v>-1</v>
      </c>
      <c r="O531">
        <v>0</v>
      </c>
      <c r="P531" t="s">
        <v>52</v>
      </c>
      <c r="Q531" t="s">
        <v>49</v>
      </c>
      <c r="X531" s="7"/>
      <c r="Y531" t="s">
        <v>55</v>
      </c>
      <c r="Z531">
        <v>1584</v>
      </c>
      <c r="AA531" t="s">
        <v>55</v>
      </c>
      <c r="AB531">
        <v>428</v>
      </c>
      <c r="AC531">
        <v>201</v>
      </c>
      <c r="AD531" t="s">
        <v>49</v>
      </c>
      <c r="AE531" t="s">
        <v>49</v>
      </c>
      <c r="AF531">
        <v>1584</v>
      </c>
      <c r="AG531" t="s">
        <v>55</v>
      </c>
      <c r="AH531">
        <v>66</v>
      </c>
      <c r="AI531">
        <v>2195</v>
      </c>
      <c r="AJ531" t="s">
        <v>49</v>
      </c>
    </row>
    <row r="532" spans="1:36" x14ac:dyDescent="0.3">
      <c r="A532">
        <v>32</v>
      </c>
      <c r="B532" t="s">
        <v>53</v>
      </c>
      <c r="C532" t="s">
        <v>59</v>
      </c>
      <c r="D532" t="s">
        <v>54</v>
      </c>
      <c r="E532" t="s">
        <v>49</v>
      </c>
      <c r="F532">
        <v>182</v>
      </c>
      <c r="G532" t="s">
        <v>55</v>
      </c>
      <c r="H532" t="s">
        <v>49</v>
      </c>
      <c r="I532" t="s">
        <v>50</v>
      </c>
      <c r="J532">
        <v>6</v>
      </c>
      <c r="K532" t="s">
        <v>56</v>
      </c>
      <c r="L532">
        <v>145</v>
      </c>
      <c r="M532">
        <v>1</v>
      </c>
      <c r="N532">
        <v>-1</v>
      </c>
      <c r="O532">
        <v>0</v>
      </c>
      <c r="P532" t="s">
        <v>52</v>
      </c>
      <c r="Q532" t="s">
        <v>49</v>
      </c>
      <c r="X532" s="7"/>
      <c r="Y532" t="s">
        <v>55</v>
      </c>
      <c r="Z532">
        <v>182</v>
      </c>
      <c r="AA532" t="s">
        <v>55</v>
      </c>
      <c r="AB532">
        <v>5920</v>
      </c>
      <c r="AC532">
        <v>0</v>
      </c>
      <c r="AD532" t="s">
        <v>49</v>
      </c>
      <c r="AE532" t="s">
        <v>49</v>
      </c>
      <c r="AF532">
        <v>182</v>
      </c>
      <c r="AG532" t="s">
        <v>55</v>
      </c>
      <c r="AH532">
        <v>550</v>
      </c>
      <c r="AI532">
        <v>33</v>
      </c>
      <c r="AJ532" t="s">
        <v>49</v>
      </c>
    </row>
    <row r="533" spans="1:36" x14ac:dyDescent="0.3">
      <c r="A533">
        <v>58</v>
      </c>
      <c r="B533" t="s">
        <v>58</v>
      </c>
      <c r="C533" t="s">
        <v>47</v>
      </c>
      <c r="D533" t="s">
        <v>48</v>
      </c>
      <c r="E533" t="s">
        <v>49</v>
      </c>
      <c r="F533">
        <v>76</v>
      </c>
      <c r="G533" t="s">
        <v>55</v>
      </c>
      <c r="H533" t="s">
        <v>49</v>
      </c>
      <c r="I533" t="s">
        <v>78</v>
      </c>
      <c r="J533">
        <v>18</v>
      </c>
      <c r="K533" t="s">
        <v>56</v>
      </c>
      <c r="L533">
        <v>54</v>
      </c>
      <c r="M533">
        <v>4</v>
      </c>
      <c r="N533">
        <v>-1</v>
      </c>
      <c r="O533">
        <v>0</v>
      </c>
      <c r="P533" t="s">
        <v>52</v>
      </c>
      <c r="Q533" t="s">
        <v>49</v>
      </c>
      <c r="X533" s="7"/>
      <c r="Y533" t="s">
        <v>55</v>
      </c>
      <c r="Z533">
        <v>76</v>
      </c>
      <c r="AA533" t="s">
        <v>55</v>
      </c>
      <c r="AB533">
        <v>816</v>
      </c>
      <c r="AC533">
        <v>475</v>
      </c>
      <c r="AD533" t="s">
        <v>49</v>
      </c>
      <c r="AE533" t="s">
        <v>49</v>
      </c>
      <c r="AF533">
        <v>76</v>
      </c>
      <c r="AG533" t="s">
        <v>55</v>
      </c>
      <c r="AH533">
        <v>4908</v>
      </c>
      <c r="AI533">
        <v>703</v>
      </c>
      <c r="AJ533" t="s">
        <v>49</v>
      </c>
    </row>
    <row r="534" spans="1:36" x14ac:dyDescent="0.3">
      <c r="A534">
        <v>34</v>
      </c>
      <c r="B534" t="s">
        <v>69</v>
      </c>
      <c r="C534" t="s">
        <v>59</v>
      </c>
      <c r="D534" t="s">
        <v>54</v>
      </c>
      <c r="E534" t="s">
        <v>49</v>
      </c>
      <c r="F534">
        <v>663</v>
      </c>
      <c r="G534" t="s">
        <v>55</v>
      </c>
      <c r="H534" t="s">
        <v>49</v>
      </c>
      <c r="I534" t="s">
        <v>50</v>
      </c>
      <c r="J534">
        <v>20</v>
      </c>
      <c r="K534" t="s">
        <v>61</v>
      </c>
      <c r="L534">
        <v>111</v>
      </c>
      <c r="M534">
        <v>1</v>
      </c>
      <c r="N534">
        <v>-1</v>
      </c>
      <c r="O534">
        <v>0</v>
      </c>
      <c r="P534" t="s">
        <v>52</v>
      </c>
      <c r="Q534" t="s">
        <v>49</v>
      </c>
      <c r="X534" s="7"/>
      <c r="Y534" t="s">
        <v>55</v>
      </c>
      <c r="Z534">
        <v>663</v>
      </c>
      <c r="AA534" t="s">
        <v>55</v>
      </c>
      <c r="AB534">
        <v>2</v>
      </c>
      <c r="AC534">
        <v>185</v>
      </c>
      <c r="AD534" t="s">
        <v>49</v>
      </c>
      <c r="AE534" t="s">
        <v>49</v>
      </c>
      <c r="AF534">
        <v>663</v>
      </c>
      <c r="AG534" t="s">
        <v>55</v>
      </c>
      <c r="AH534">
        <v>348</v>
      </c>
      <c r="AI534">
        <v>887</v>
      </c>
      <c r="AJ534" t="s">
        <v>49</v>
      </c>
    </row>
    <row r="535" spans="1:36" x14ac:dyDescent="0.3">
      <c r="A535">
        <v>46</v>
      </c>
      <c r="B535" t="s">
        <v>67</v>
      </c>
      <c r="C535" t="s">
        <v>74</v>
      </c>
      <c r="D535" t="s">
        <v>54</v>
      </c>
      <c r="E535" t="s">
        <v>49</v>
      </c>
      <c r="F535">
        <v>3455</v>
      </c>
      <c r="G535" t="s">
        <v>55</v>
      </c>
      <c r="H535" t="s">
        <v>49</v>
      </c>
      <c r="I535" t="s">
        <v>52</v>
      </c>
      <c r="J535">
        <v>14</v>
      </c>
      <c r="K535" t="s">
        <v>56</v>
      </c>
      <c r="L535">
        <v>566</v>
      </c>
      <c r="M535">
        <v>2</v>
      </c>
      <c r="N535">
        <v>-1</v>
      </c>
      <c r="O535">
        <v>0</v>
      </c>
      <c r="P535" t="s">
        <v>52</v>
      </c>
      <c r="Q535" t="s">
        <v>49</v>
      </c>
      <c r="X535" s="7"/>
      <c r="Y535" t="s">
        <v>55</v>
      </c>
      <c r="Z535">
        <v>3455</v>
      </c>
      <c r="AA535" t="s">
        <v>55</v>
      </c>
      <c r="AB535">
        <v>3315</v>
      </c>
      <c r="AC535">
        <v>4415</v>
      </c>
      <c r="AD535" t="s">
        <v>49</v>
      </c>
      <c r="AE535" t="s">
        <v>49</v>
      </c>
      <c r="AF535">
        <v>3455</v>
      </c>
      <c r="AG535" t="s">
        <v>55</v>
      </c>
      <c r="AH535">
        <v>926</v>
      </c>
      <c r="AI535">
        <v>0</v>
      </c>
      <c r="AJ535" t="s">
        <v>49</v>
      </c>
    </row>
    <row r="536" spans="1:36" x14ac:dyDescent="0.3">
      <c r="A536">
        <v>29</v>
      </c>
      <c r="B536" t="s">
        <v>63</v>
      </c>
      <c r="C536" t="s">
        <v>47</v>
      </c>
      <c r="D536" t="s">
        <v>54</v>
      </c>
      <c r="E536" t="s">
        <v>49</v>
      </c>
      <c r="F536">
        <v>15</v>
      </c>
      <c r="G536" t="s">
        <v>49</v>
      </c>
      <c r="H536" t="s">
        <v>49</v>
      </c>
      <c r="I536" t="s">
        <v>50</v>
      </c>
      <c r="J536">
        <v>3</v>
      </c>
      <c r="K536" t="s">
        <v>62</v>
      </c>
      <c r="L536">
        <v>136</v>
      </c>
      <c r="M536">
        <v>1</v>
      </c>
      <c r="N536">
        <v>-1</v>
      </c>
      <c r="O536">
        <v>0</v>
      </c>
      <c r="P536" t="s">
        <v>52</v>
      </c>
      <c r="Q536" t="s">
        <v>49</v>
      </c>
      <c r="X536" s="7"/>
      <c r="Y536" t="s">
        <v>49</v>
      </c>
      <c r="Z536">
        <v>15</v>
      </c>
      <c r="AA536" t="s">
        <v>55</v>
      </c>
      <c r="AB536">
        <v>196</v>
      </c>
      <c r="AC536">
        <v>679</v>
      </c>
      <c r="AD536" t="s">
        <v>49</v>
      </c>
      <c r="AE536" t="s">
        <v>49</v>
      </c>
      <c r="AF536">
        <v>15</v>
      </c>
      <c r="AG536" t="s">
        <v>55</v>
      </c>
      <c r="AH536">
        <v>72</v>
      </c>
      <c r="AI536">
        <v>1178</v>
      </c>
      <c r="AJ536" t="s">
        <v>49</v>
      </c>
    </row>
    <row r="537" spans="1:36" x14ac:dyDescent="0.3">
      <c r="A537">
        <v>52</v>
      </c>
      <c r="B537" t="s">
        <v>63</v>
      </c>
      <c r="C537" t="s">
        <v>47</v>
      </c>
      <c r="D537" t="s">
        <v>48</v>
      </c>
      <c r="E537" t="s">
        <v>49</v>
      </c>
      <c r="F537">
        <v>1054</v>
      </c>
      <c r="G537" t="s">
        <v>49</v>
      </c>
      <c r="H537" t="s">
        <v>49</v>
      </c>
      <c r="I537" t="s">
        <v>50</v>
      </c>
      <c r="J537">
        <v>4</v>
      </c>
      <c r="K537" t="s">
        <v>70</v>
      </c>
      <c r="L537">
        <v>273</v>
      </c>
      <c r="M537">
        <v>1</v>
      </c>
      <c r="N537">
        <v>-1</v>
      </c>
      <c r="O537">
        <v>0</v>
      </c>
      <c r="P537" t="s">
        <v>52</v>
      </c>
      <c r="Q537" t="s">
        <v>49</v>
      </c>
      <c r="X537" s="7"/>
      <c r="Y537" t="s">
        <v>49</v>
      </c>
      <c r="Z537">
        <v>1054</v>
      </c>
      <c r="AA537" t="s">
        <v>55</v>
      </c>
      <c r="AB537">
        <v>552</v>
      </c>
      <c r="AC537">
        <v>320</v>
      </c>
      <c r="AD537" t="s">
        <v>49</v>
      </c>
      <c r="AE537" t="s">
        <v>49</v>
      </c>
      <c r="AF537">
        <v>1054</v>
      </c>
      <c r="AG537" t="s">
        <v>55</v>
      </c>
      <c r="AH537">
        <v>47</v>
      </c>
      <c r="AI537">
        <v>2763</v>
      </c>
      <c r="AJ537" t="s">
        <v>49</v>
      </c>
    </row>
    <row r="538" spans="1:36" x14ac:dyDescent="0.3">
      <c r="A538">
        <v>45</v>
      </c>
      <c r="B538" t="s">
        <v>58</v>
      </c>
      <c r="C538" t="s">
        <v>47</v>
      </c>
      <c r="D538" t="s">
        <v>60</v>
      </c>
      <c r="E538" t="s">
        <v>49</v>
      </c>
      <c r="F538">
        <v>1529</v>
      </c>
      <c r="G538" t="s">
        <v>49</v>
      </c>
      <c r="H538" t="s">
        <v>49</v>
      </c>
      <c r="I538" t="s">
        <v>50</v>
      </c>
      <c r="J538">
        <v>30</v>
      </c>
      <c r="K538" t="s">
        <v>62</v>
      </c>
      <c r="L538">
        <v>160</v>
      </c>
      <c r="M538">
        <v>1</v>
      </c>
      <c r="N538">
        <v>-1</v>
      </c>
      <c r="O538">
        <v>0</v>
      </c>
      <c r="P538" t="s">
        <v>52</v>
      </c>
      <c r="Q538" t="s">
        <v>49</v>
      </c>
      <c r="X538" s="7"/>
      <c r="Y538" t="s">
        <v>49</v>
      </c>
      <c r="Z538">
        <v>1529</v>
      </c>
      <c r="AA538" t="s">
        <v>55</v>
      </c>
      <c r="AB538">
        <v>3723</v>
      </c>
      <c r="AC538">
        <v>1270</v>
      </c>
      <c r="AD538" t="s">
        <v>49</v>
      </c>
      <c r="AE538" t="s">
        <v>49</v>
      </c>
      <c r="AF538">
        <v>1529</v>
      </c>
      <c r="AG538" t="s">
        <v>55</v>
      </c>
      <c r="AH538">
        <v>326</v>
      </c>
      <c r="AI538">
        <v>548</v>
      </c>
      <c r="AJ538" t="s">
        <v>49</v>
      </c>
    </row>
    <row r="539" spans="1:36" x14ac:dyDescent="0.3">
      <c r="A539">
        <v>26</v>
      </c>
      <c r="B539" t="s">
        <v>58</v>
      </c>
      <c r="C539" t="s">
        <v>59</v>
      </c>
      <c r="D539" t="s">
        <v>54</v>
      </c>
      <c r="E539" t="s">
        <v>49</v>
      </c>
      <c r="F539">
        <v>63</v>
      </c>
      <c r="G539" t="s">
        <v>49</v>
      </c>
      <c r="H539" t="s">
        <v>49</v>
      </c>
      <c r="I539" t="s">
        <v>50</v>
      </c>
      <c r="J539">
        <v>28</v>
      </c>
      <c r="K539" t="s">
        <v>73</v>
      </c>
      <c r="L539">
        <v>76</v>
      </c>
      <c r="M539">
        <v>4</v>
      </c>
      <c r="N539">
        <v>-1</v>
      </c>
      <c r="O539">
        <v>0</v>
      </c>
      <c r="P539" t="s">
        <v>52</v>
      </c>
      <c r="Q539" t="s">
        <v>49</v>
      </c>
      <c r="X539" s="7"/>
      <c r="Y539" t="s">
        <v>49</v>
      </c>
      <c r="Z539">
        <v>63</v>
      </c>
      <c r="AA539" t="s">
        <v>55</v>
      </c>
      <c r="AB539">
        <v>6411</v>
      </c>
      <c r="AC539">
        <v>0</v>
      </c>
      <c r="AD539" t="s">
        <v>49</v>
      </c>
      <c r="AE539" t="s">
        <v>49</v>
      </c>
      <c r="AF539">
        <v>63</v>
      </c>
      <c r="AG539" t="s">
        <v>55</v>
      </c>
      <c r="AH539">
        <v>2552</v>
      </c>
      <c r="AI539">
        <v>272</v>
      </c>
      <c r="AJ539" t="s">
        <v>49</v>
      </c>
    </row>
    <row r="540" spans="1:36" x14ac:dyDescent="0.3">
      <c r="A540">
        <v>40</v>
      </c>
      <c r="B540" t="s">
        <v>67</v>
      </c>
      <c r="C540" t="s">
        <v>47</v>
      </c>
      <c r="D540" t="s">
        <v>60</v>
      </c>
      <c r="E540" t="s">
        <v>49</v>
      </c>
      <c r="F540">
        <v>0</v>
      </c>
      <c r="G540" t="s">
        <v>49</v>
      </c>
      <c r="H540" t="s">
        <v>49</v>
      </c>
      <c r="I540" t="s">
        <v>50</v>
      </c>
      <c r="J540">
        <v>19</v>
      </c>
      <c r="K540" t="s">
        <v>70</v>
      </c>
      <c r="L540">
        <v>44</v>
      </c>
      <c r="M540">
        <v>1</v>
      </c>
      <c r="N540">
        <v>-1</v>
      </c>
      <c r="O540">
        <v>0</v>
      </c>
      <c r="P540" t="s">
        <v>52</v>
      </c>
      <c r="Q540" t="s">
        <v>49</v>
      </c>
      <c r="X540" s="7"/>
      <c r="Y540" t="s">
        <v>49</v>
      </c>
      <c r="Z540">
        <v>0</v>
      </c>
      <c r="AA540" t="s">
        <v>55</v>
      </c>
      <c r="AB540">
        <v>1013</v>
      </c>
      <c r="AC540">
        <v>6016</v>
      </c>
      <c r="AD540" t="s">
        <v>49</v>
      </c>
      <c r="AE540" t="s">
        <v>49</v>
      </c>
      <c r="AF540">
        <v>0</v>
      </c>
      <c r="AG540" t="s">
        <v>55</v>
      </c>
      <c r="AH540">
        <v>4885</v>
      </c>
      <c r="AI540">
        <v>6269</v>
      </c>
      <c r="AJ540" t="s">
        <v>49</v>
      </c>
    </row>
    <row r="541" spans="1:36" x14ac:dyDescent="0.3">
      <c r="A541">
        <v>41</v>
      </c>
      <c r="B541" t="s">
        <v>69</v>
      </c>
      <c r="C541" t="s">
        <v>47</v>
      </c>
      <c r="D541" t="s">
        <v>54</v>
      </c>
      <c r="E541" t="s">
        <v>49</v>
      </c>
      <c r="F541">
        <v>920</v>
      </c>
      <c r="G541" t="s">
        <v>55</v>
      </c>
      <c r="H541" t="s">
        <v>55</v>
      </c>
      <c r="I541" t="s">
        <v>52</v>
      </c>
      <c r="J541">
        <v>27</v>
      </c>
      <c r="K541" t="s">
        <v>56</v>
      </c>
      <c r="L541">
        <v>239</v>
      </c>
      <c r="M541">
        <v>1</v>
      </c>
      <c r="N541">
        <v>-1</v>
      </c>
      <c r="O541">
        <v>0</v>
      </c>
      <c r="P541" t="s">
        <v>52</v>
      </c>
      <c r="Q541" t="s">
        <v>49</v>
      </c>
      <c r="X541" s="7"/>
      <c r="Y541" t="s">
        <v>55</v>
      </c>
      <c r="Z541">
        <v>920</v>
      </c>
      <c r="AA541" t="s">
        <v>55</v>
      </c>
      <c r="AB541">
        <v>262</v>
      </c>
      <c r="AC541">
        <v>3694</v>
      </c>
      <c r="AD541" t="s">
        <v>49</v>
      </c>
      <c r="AE541" t="s">
        <v>55</v>
      </c>
      <c r="AF541">
        <v>920</v>
      </c>
      <c r="AG541" t="s">
        <v>55</v>
      </c>
      <c r="AH541">
        <v>0</v>
      </c>
      <c r="AI541">
        <v>178</v>
      </c>
      <c r="AJ541" t="s">
        <v>49</v>
      </c>
    </row>
    <row r="542" spans="1:36" x14ac:dyDescent="0.3">
      <c r="A542">
        <v>47</v>
      </c>
      <c r="B542" t="s">
        <v>69</v>
      </c>
      <c r="C542" t="s">
        <v>59</v>
      </c>
      <c r="D542" t="s">
        <v>54</v>
      </c>
      <c r="E542" t="s">
        <v>49</v>
      </c>
      <c r="F542">
        <v>3696</v>
      </c>
      <c r="G542" t="s">
        <v>49</v>
      </c>
      <c r="H542" t="s">
        <v>49</v>
      </c>
      <c r="I542" t="s">
        <v>50</v>
      </c>
      <c r="J542">
        <v>12</v>
      </c>
      <c r="K542" t="s">
        <v>73</v>
      </c>
      <c r="L542">
        <v>250</v>
      </c>
      <c r="M542">
        <v>2</v>
      </c>
      <c r="N542">
        <v>181</v>
      </c>
      <c r="O542">
        <v>4</v>
      </c>
      <c r="P542" t="s">
        <v>79</v>
      </c>
      <c r="Q542" t="s">
        <v>55</v>
      </c>
      <c r="X542" s="7"/>
      <c r="Y542" t="s">
        <v>49</v>
      </c>
      <c r="Z542">
        <v>3696</v>
      </c>
      <c r="AA542" t="s">
        <v>55</v>
      </c>
      <c r="AB542">
        <v>3217</v>
      </c>
      <c r="AC542">
        <v>1640</v>
      </c>
      <c r="AD542" t="s">
        <v>49</v>
      </c>
      <c r="AE542" t="s">
        <v>49</v>
      </c>
      <c r="AF542">
        <v>3696</v>
      </c>
      <c r="AG542" t="s">
        <v>55</v>
      </c>
      <c r="AH542">
        <v>-305</v>
      </c>
      <c r="AI542">
        <v>23663</v>
      </c>
      <c r="AJ542" t="s">
        <v>49</v>
      </c>
    </row>
    <row r="543" spans="1:36" x14ac:dyDescent="0.3">
      <c r="A543">
        <v>27</v>
      </c>
      <c r="B543" t="s">
        <v>67</v>
      </c>
      <c r="C543" t="s">
        <v>59</v>
      </c>
      <c r="D543" t="s">
        <v>52</v>
      </c>
      <c r="E543" t="s">
        <v>49</v>
      </c>
      <c r="F543">
        <v>59</v>
      </c>
      <c r="G543" t="s">
        <v>49</v>
      </c>
      <c r="H543" t="s">
        <v>49</v>
      </c>
      <c r="I543" t="s">
        <v>50</v>
      </c>
      <c r="J543">
        <v>15</v>
      </c>
      <c r="K543" t="s">
        <v>73</v>
      </c>
      <c r="L543">
        <v>792</v>
      </c>
      <c r="M543">
        <v>4</v>
      </c>
      <c r="N543">
        <v>-1</v>
      </c>
      <c r="O543">
        <v>0</v>
      </c>
      <c r="P543" t="s">
        <v>52</v>
      </c>
      <c r="Q543" t="s">
        <v>49</v>
      </c>
      <c r="X543" s="7"/>
      <c r="Y543" t="s">
        <v>49</v>
      </c>
      <c r="Z543">
        <v>59</v>
      </c>
      <c r="AA543" t="s">
        <v>55</v>
      </c>
      <c r="AB543">
        <v>5436</v>
      </c>
      <c r="AC543">
        <v>10177</v>
      </c>
      <c r="AD543" t="s">
        <v>49</v>
      </c>
      <c r="AE543" t="s">
        <v>49</v>
      </c>
      <c r="AF543">
        <v>59</v>
      </c>
      <c r="AG543" t="s">
        <v>55</v>
      </c>
      <c r="AH543">
        <v>238</v>
      </c>
      <c r="AI543">
        <v>81</v>
      </c>
      <c r="AJ543" t="s">
        <v>49</v>
      </c>
    </row>
    <row r="544" spans="1:36" x14ac:dyDescent="0.3">
      <c r="A544">
        <v>27</v>
      </c>
      <c r="B544" t="s">
        <v>53</v>
      </c>
      <c r="C544" t="s">
        <v>47</v>
      </c>
      <c r="D544" t="s">
        <v>54</v>
      </c>
      <c r="E544" t="s">
        <v>49</v>
      </c>
      <c r="F544">
        <v>0</v>
      </c>
      <c r="G544" t="s">
        <v>55</v>
      </c>
      <c r="H544" t="s">
        <v>49</v>
      </c>
      <c r="I544" t="s">
        <v>50</v>
      </c>
      <c r="J544">
        <v>23</v>
      </c>
      <c r="K544" t="s">
        <v>73</v>
      </c>
      <c r="L544">
        <v>198</v>
      </c>
      <c r="M544">
        <v>13</v>
      </c>
      <c r="N544">
        <v>-1</v>
      </c>
      <c r="O544">
        <v>0</v>
      </c>
      <c r="P544" t="s">
        <v>52</v>
      </c>
      <c r="Q544" t="s">
        <v>49</v>
      </c>
      <c r="X544" s="7"/>
      <c r="Y544" t="s">
        <v>55</v>
      </c>
      <c r="Z544">
        <v>0</v>
      </c>
      <c r="AA544" t="s">
        <v>55</v>
      </c>
      <c r="AB544">
        <v>2067</v>
      </c>
      <c r="AC544">
        <v>490</v>
      </c>
      <c r="AD544" t="s">
        <v>49</v>
      </c>
      <c r="AE544" t="s">
        <v>49</v>
      </c>
      <c r="AF544">
        <v>0</v>
      </c>
      <c r="AG544" t="s">
        <v>55</v>
      </c>
      <c r="AH544">
        <v>889</v>
      </c>
      <c r="AI544">
        <v>59</v>
      </c>
      <c r="AJ544" t="s">
        <v>49</v>
      </c>
    </row>
    <row r="545" spans="1:36" x14ac:dyDescent="0.3">
      <c r="A545">
        <v>48</v>
      </c>
      <c r="B545" t="s">
        <v>63</v>
      </c>
      <c r="C545" t="s">
        <v>47</v>
      </c>
      <c r="D545" t="s">
        <v>54</v>
      </c>
      <c r="E545" t="s">
        <v>49</v>
      </c>
      <c r="F545">
        <v>157</v>
      </c>
      <c r="G545" t="s">
        <v>55</v>
      </c>
      <c r="H545" t="s">
        <v>49</v>
      </c>
      <c r="I545" t="s">
        <v>52</v>
      </c>
      <c r="J545">
        <v>6</v>
      </c>
      <c r="K545" t="s">
        <v>56</v>
      </c>
      <c r="L545">
        <v>73</v>
      </c>
      <c r="M545">
        <v>1</v>
      </c>
      <c r="N545">
        <v>-1</v>
      </c>
      <c r="O545">
        <v>0</v>
      </c>
      <c r="P545" t="s">
        <v>52</v>
      </c>
      <c r="Q545" t="s">
        <v>49</v>
      </c>
      <c r="X545" s="7"/>
      <c r="Y545" t="s">
        <v>55</v>
      </c>
      <c r="Z545">
        <v>157</v>
      </c>
      <c r="AA545" t="s">
        <v>55</v>
      </c>
      <c r="AB545">
        <v>388</v>
      </c>
      <c r="AC545">
        <v>0</v>
      </c>
      <c r="AD545" t="s">
        <v>49</v>
      </c>
      <c r="AE545" t="s">
        <v>49</v>
      </c>
      <c r="AF545">
        <v>157</v>
      </c>
      <c r="AG545" t="s">
        <v>55</v>
      </c>
      <c r="AH545">
        <v>0</v>
      </c>
      <c r="AI545">
        <v>225</v>
      </c>
      <c r="AJ545" t="s">
        <v>49</v>
      </c>
    </row>
    <row r="546" spans="1:36" x14ac:dyDescent="0.3">
      <c r="A546">
        <v>49</v>
      </c>
      <c r="B546" t="s">
        <v>69</v>
      </c>
      <c r="C546" t="s">
        <v>47</v>
      </c>
      <c r="D546" t="s">
        <v>54</v>
      </c>
      <c r="E546" t="s">
        <v>49</v>
      </c>
      <c r="F546">
        <v>2465</v>
      </c>
      <c r="G546" t="s">
        <v>49</v>
      </c>
      <c r="H546" t="s">
        <v>49</v>
      </c>
      <c r="I546" t="s">
        <v>50</v>
      </c>
      <c r="J546">
        <v>20</v>
      </c>
      <c r="K546" t="s">
        <v>70</v>
      </c>
      <c r="L546">
        <v>157</v>
      </c>
      <c r="M546">
        <v>3</v>
      </c>
      <c r="N546">
        <v>-1</v>
      </c>
      <c r="O546">
        <v>0</v>
      </c>
      <c r="P546" t="s">
        <v>52</v>
      </c>
      <c r="Q546" t="s">
        <v>49</v>
      </c>
      <c r="X546" s="7"/>
      <c r="Y546" t="s">
        <v>49</v>
      </c>
      <c r="Z546">
        <v>2465</v>
      </c>
      <c r="AA546" t="s">
        <v>55</v>
      </c>
      <c r="AB546">
        <v>3412</v>
      </c>
      <c r="AC546">
        <v>598</v>
      </c>
      <c r="AD546" t="s">
        <v>49</v>
      </c>
      <c r="AE546" t="s">
        <v>49</v>
      </c>
      <c r="AF546">
        <v>2465</v>
      </c>
      <c r="AG546" t="s">
        <v>55</v>
      </c>
      <c r="AH546">
        <v>89</v>
      </c>
      <c r="AI546">
        <v>0</v>
      </c>
      <c r="AJ546" t="s">
        <v>49</v>
      </c>
    </row>
    <row r="547" spans="1:36" x14ac:dyDescent="0.3">
      <c r="A547">
        <v>35</v>
      </c>
      <c r="B547" t="s">
        <v>63</v>
      </c>
      <c r="C547" t="s">
        <v>47</v>
      </c>
      <c r="D547" t="s">
        <v>48</v>
      </c>
      <c r="E547" t="s">
        <v>49</v>
      </c>
      <c r="F547">
        <v>0</v>
      </c>
      <c r="G547" t="s">
        <v>55</v>
      </c>
      <c r="H547" t="s">
        <v>49</v>
      </c>
      <c r="I547" t="s">
        <v>50</v>
      </c>
      <c r="J547">
        <v>24</v>
      </c>
      <c r="K547" t="s">
        <v>73</v>
      </c>
      <c r="L547">
        <v>90</v>
      </c>
      <c r="M547">
        <v>6</v>
      </c>
      <c r="N547">
        <v>-1</v>
      </c>
      <c r="O547">
        <v>0</v>
      </c>
      <c r="P547" t="s">
        <v>52</v>
      </c>
      <c r="Q547" t="s">
        <v>49</v>
      </c>
      <c r="X547" s="7"/>
      <c r="Y547" t="s">
        <v>55</v>
      </c>
      <c r="Z547">
        <v>0</v>
      </c>
      <c r="AA547" t="s">
        <v>55</v>
      </c>
      <c r="AB547">
        <v>1291</v>
      </c>
      <c r="AC547">
        <v>15459</v>
      </c>
      <c r="AD547" t="s">
        <v>49</v>
      </c>
      <c r="AE547" t="s">
        <v>49</v>
      </c>
      <c r="AF547">
        <v>0</v>
      </c>
      <c r="AG547" t="s">
        <v>55</v>
      </c>
      <c r="AH547">
        <v>-559</v>
      </c>
      <c r="AI547">
        <v>2538</v>
      </c>
      <c r="AJ547" t="s">
        <v>49</v>
      </c>
    </row>
    <row r="548" spans="1:36" x14ac:dyDescent="0.3">
      <c r="A548">
        <v>47</v>
      </c>
      <c r="B548" t="s">
        <v>65</v>
      </c>
      <c r="C548" t="s">
        <v>47</v>
      </c>
      <c r="D548" t="s">
        <v>54</v>
      </c>
      <c r="E548" t="s">
        <v>55</v>
      </c>
      <c r="F548">
        <v>2</v>
      </c>
      <c r="G548" t="s">
        <v>49</v>
      </c>
      <c r="H548" t="s">
        <v>49</v>
      </c>
      <c r="I548" t="s">
        <v>50</v>
      </c>
      <c r="J548">
        <v>5</v>
      </c>
      <c r="K548" t="s">
        <v>64</v>
      </c>
      <c r="L548">
        <v>236</v>
      </c>
      <c r="M548">
        <v>2</v>
      </c>
      <c r="N548">
        <v>-1</v>
      </c>
      <c r="O548">
        <v>0</v>
      </c>
      <c r="P548" t="s">
        <v>52</v>
      </c>
      <c r="Q548" t="s">
        <v>49</v>
      </c>
      <c r="X548" s="7"/>
      <c r="Y548" t="s">
        <v>49</v>
      </c>
      <c r="Z548">
        <v>2</v>
      </c>
      <c r="AA548" t="s">
        <v>55</v>
      </c>
      <c r="AB548">
        <v>1016</v>
      </c>
      <c r="AC548">
        <v>2508</v>
      </c>
      <c r="AD548" t="s">
        <v>49</v>
      </c>
      <c r="AE548" t="s">
        <v>49</v>
      </c>
      <c r="AF548">
        <v>2</v>
      </c>
      <c r="AG548" t="s">
        <v>55</v>
      </c>
      <c r="AH548">
        <v>16874</v>
      </c>
      <c r="AI548">
        <v>43</v>
      </c>
      <c r="AJ548" t="s">
        <v>49</v>
      </c>
    </row>
    <row r="549" spans="1:36" x14ac:dyDescent="0.3">
      <c r="A549">
        <v>54</v>
      </c>
      <c r="B549" t="s">
        <v>58</v>
      </c>
      <c r="C549" t="s">
        <v>47</v>
      </c>
      <c r="D549" t="s">
        <v>60</v>
      </c>
      <c r="E549" t="s">
        <v>49</v>
      </c>
      <c r="F549">
        <v>0</v>
      </c>
      <c r="G549" t="s">
        <v>49</v>
      </c>
      <c r="H549" t="s">
        <v>49</v>
      </c>
      <c r="I549" t="s">
        <v>50</v>
      </c>
      <c r="J549">
        <v>16</v>
      </c>
      <c r="K549" t="s">
        <v>73</v>
      </c>
      <c r="L549">
        <v>118</v>
      </c>
      <c r="M549">
        <v>5</v>
      </c>
      <c r="N549">
        <v>-1</v>
      </c>
      <c r="O549">
        <v>0</v>
      </c>
      <c r="P549" t="s">
        <v>52</v>
      </c>
      <c r="Q549" t="s">
        <v>49</v>
      </c>
      <c r="X549" s="7"/>
      <c r="Y549" t="s">
        <v>49</v>
      </c>
      <c r="Z549">
        <v>0</v>
      </c>
      <c r="AA549" t="s">
        <v>55</v>
      </c>
      <c r="AB549">
        <v>964</v>
      </c>
      <c r="AC549">
        <v>320</v>
      </c>
      <c r="AD549" t="s">
        <v>49</v>
      </c>
      <c r="AE549" t="s">
        <v>49</v>
      </c>
      <c r="AF549">
        <v>0</v>
      </c>
      <c r="AG549" t="s">
        <v>55</v>
      </c>
      <c r="AH549">
        <v>526</v>
      </c>
      <c r="AI549">
        <v>57</v>
      </c>
      <c r="AJ549" t="s">
        <v>49</v>
      </c>
    </row>
    <row r="550" spans="1:36" x14ac:dyDescent="0.3">
      <c r="A550">
        <v>39</v>
      </c>
      <c r="B550" t="s">
        <v>58</v>
      </c>
      <c r="C550" t="s">
        <v>59</v>
      </c>
      <c r="D550" t="s">
        <v>60</v>
      </c>
      <c r="E550" t="s">
        <v>49</v>
      </c>
      <c r="F550">
        <v>12437</v>
      </c>
      <c r="G550" t="s">
        <v>49</v>
      </c>
      <c r="H550" t="s">
        <v>49</v>
      </c>
      <c r="I550" t="s">
        <v>78</v>
      </c>
      <c r="J550">
        <v>18</v>
      </c>
      <c r="K550" t="s">
        <v>75</v>
      </c>
      <c r="L550">
        <v>40</v>
      </c>
      <c r="M550">
        <v>1</v>
      </c>
      <c r="N550">
        <v>-1</v>
      </c>
      <c r="O550">
        <v>0</v>
      </c>
      <c r="P550" t="s">
        <v>52</v>
      </c>
      <c r="Q550" t="s">
        <v>49</v>
      </c>
      <c r="X550" s="7"/>
      <c r="Y550" t="s">
        <v>49</v>
      </c>
      <c r="Z550">
        <v>12437</v>
      </c>
      <c r="AA550" t="s">
        <v>55</v>
      </c>
      <c r="AB550">
        <v>3913</v>
      </c>
      <c r="AC550">
        <v>640</v>
      </c>
      <c r="AD550" t="s">
        <v>49</v>
      </c>
      <c r="AE550" t="s">
        <v>49</v>
      </c>
      <c r="AF550">
        <v>12437</v>
      </c>
      <c r="AG550" t="s">
        <v>55</v>
      </c>
      <c r="AH550">
        <v>-679</v>
      </c>
      <c r="AI550">
        <v>-117</v>
      </c>
      <c r="AJ550" t="s">
        <v>49</v>
      </c>
    </row>
    <row r="551" spans="1:36" x14ac:dyDescent="0.3">
      <c r="A551">
        <v>28</v>
      </c>
      <c r="B551" t="s">
        <v>71</v>
      </c>
      <c r="C551" t="s">
        <v>59</v>
      </c>
      <c r="D551" t="s">
        <v>54</v>
      </c>
      <c r="E551" t="s">
        <v>49</v>
      </c>
      <c r="F551">
        <v>378</v>
      </c>
      <c r="G551" t="s">
        <v>55</v>
      </c>
      <c r="H551" t="s">
        <v>49</v>
      </c>
      <c r="I551" t="s">
        <v>50</v>
      </c>
      <c r="J551">
        <v>17</v>
      </c>
      <c r="K551" t="s">
        <v>61</v>
      </c>
      <c r="L551">
        <v>346</v>
      </c>
      <c r="M551">
        <v>1</v>
      </c>
      <c r="N551">
        <v>-1</v>
      </c>
      <c r="O551">
        <v>0</v>
      </c>
      <c r="P551" t="s">
        <v>52</v>
      </c>
      <c r="Q551" t="s">
        <v>49</v>
      </c>
      <c r="X551" s="7"/>
      <c r="Y551" t="s">
        <v>55</v>
      </c>
      <c r="Z551">
        <v>378</v>
      </c>
      <c r="AA551" t="s">
        <v>55</v>
      </c>
      <c r="AB551">
        <v>879</v>
      </c>
      <c r="AC551">
        <v>15</v>
      </c>
      <c r="AD551" t="s">
        <v>49</v>
      </c>
      <c r="AE551" t="s">
        <v>49</v>
      </c>
      <c r="AF551">
        <v>378</v>
      </c>
      <c r="AG551" t="s">
        <v>55</v>
      </c>
      <c r="AH551">
        <v>331</v>
      </c>
      <c r="AI551">
        <v>0</v>
      </c>
      <c r="AJ551" t="s">
        <v>49</v>
      </c>
    </row>
    <row r="552" spans="1:36" x14ac:dyDescent="0.3">
      <c r="A552">
        <v>54</v>
      </c>
      <c r="B552" t="s">
        <v>63</v>
      </c>
      <c r="C552" t="s">
        <v>47</v>
      </c>
      <c r="D552" t="s">
        <v>48</v>
      </c>
      <c r="E552" t="s">
        <v>49</v>
      </c>
      <c r="F552">
        <v>211</v>
      </c>
      <c r="G552" t="s">
        <v>49</v>
      </c>
      <c r="H552" t="s">
        <v>49</v>
      </c>
      <c r="I552" t="s">
        <v>52</v>
      </c>
      <c r="J552">
        <v>19</v>
      </c>
      <c r="K552" t="s">
        <v>62</v>
      </c>
      <c r="L552">
        <v>200</v>
      </c>
      <c r="M552">
        <v>2</v>
      </c>
      <c r="N552">
        <v>-1</v>
      </c>
      <c r="O552">
        <v>0</v>
      </c>
      <c r="P552" t="s">
        <v>52</v>
      </c>
      <c r="Q552" t="s">
        <v>49</v>
      </c>
      <c r="X552" s="7"/>
      <c r="Y552" t="s">
        <v>49</v>
      </c>
      <c r="Z552">
        <v>211</v>
      </c>
      <c r="AA552" t="s">
        <v>55</v>
      </c>
      <c r="AB552">
        <v>314</v>
      </c>
      <c r="AC552">
        <v>1341</v>
      </c>
      <c r="AD552" t="s">
        <v>49</v>
      </c>
      <c r="AE552" t="s">
        <v>49</v>
      </c>
      <c r="AF552">
        <v>211</v>
      </c>
      <c r="AG552" t="s">
        <v>55</v>
      </c>
      <c r="AH552">
        <v>266</v>
      </c>
      <c r="AI552">
        <v>25</v>
      </c>
      <c r="AJ552" t="s">
        <v>49</v>
      </c>
    </row>
    <row r="553" spans="1:36" x14ac:dyDescent="0.3">
      <c r="A553">
        <v>34</v>
      </c>
      <c r="B553" t="s">
        <v>67</v>
      </c>
      <c r="C553" t="s">
        <v>47</v>
      </c>
      <c r="D553" t="s">
        <v>54</v>
      </c>
      <c r="E553" t="s">
        <v>49</v>
      </c>
      <c r="F553">
        <v>-228</v>
      </c>
      <c r="G553" t="s">
        <v>55</v>
      </c>
      <c r="H553" t="s">
        <v>49</v>
      </c>
      <c r="I553" t="s">
        <v>50</v>
      </c>
      <c r="J553">
        <v>20</v>
      </c>
      <c r="K553" t="s">
        <v>61</v>
      </c>
      <c r="L553">
        <v>187</v>
      </c>
      <c r="M553">
        <v>3</v>
      </c>
      <c r="N553">
        <v>332</v>
      </c>
      <c r="O553">
        <v>3</v>
      </c>
      <c r="P553" t="s">
        <v>66</v>
      </c>
      <c r="Q553" t="s">
        <v>49</v>
      </c>
      <c r="X553" s="7"/>
      <c r="Y553" t="s">
        <v>55</v>
      </c>
      <c r="Z553">
        <v>-228</v>
      </c>
      <c r="AA553" t="s">
        <v>55</v>
      </c>
      <c r="AB553">
        <v>1370</v>
      </c>
      <c r="AC553">
        <v>116</v>
      </c>
      <c r="AD553" t="s">
        <v>49</v>
      </c>
      <c r="AE553" t="s">
        <v>49</v>
      </c>
      <c r="AF553">
        <v>-228</v>
      </c>
      <c r="AG553" t="s">
        <v>55</v>
      </c>
      <c r="AH553">
        <v>3</v>
      </c>
      <c r="AI553">
        <v>1034</v>
      </c>
      <c r="AJ553" t="s">
        <v>49</v>
      </c>
    </row>
    <row r="554" spans="1:36" x14ac:dyDescent="0.3">
      <c r="A554">
        <v>63</v>
      </c>
      <c r="B554" t="s">
        <v>77</v>
      </c>
      <c r="C554" t="s">
        <v>47</v>
      </c>
      <c r="D554" t="s">
        <v>54</v>
      </c>
      <c r="E554" t="s">
        <v>49</v>
      </c>
      <c r="F554">
        <v>2747</v>
      </c>
      <c r="G554" t="s">
        <v>49</v>
      </c>
      <c r="H554" t="s">
        <v>49</v>
      </c>
      <c r="I554" t="s">
        <v>50</v>
      </c>
      <c r="J554">
        <v>11</v>
      </c>
      <c r="K554" t="s">
        <v>80</v>
      </c>
      <c r="L554">
        <v>113</v>
      </c>
      <c r="M554">
        <v>1</v>
      </c>
      <c r="N554">
        <v>80</v>
      </c>
      <c r="O554">
        <v>1</v>
      </c>
      <c r="P554" t="s">
        <v>57</v>
      </c>
      <c r="Q554" t="s">
        <v>49</v>
      </c>
      <c r="X554" s="7"/>
      <c r="Y554" t="s">
        <v>49</v>
      </c>
      <c r="Z554">
        <v>2747</v>
      </c>
      <c r="AA554" t="s">
        <v>55</v>
      </c>
      <c r="AB554">
        <v>673</v>
      </c>
      <c r="AC554">
        <v>549</v>
      </c>
      <c r="AD554" t="s">
        <v>49</v>
      </c>
      <c r="AE554" t="s">
        <v>49</v>
      </c>
      <c r="AF554">
        <v>2747</v>
      </c>
      <c r="AG554" t="s">
        <v>55</v>
      </c>
      <c r="AH554">
        <v>0</v>
      </c>
      <c r="AI554">
        <v>324</v>
      </c>
      <c r="AJ554" t="s">
        <v>49</v>
      </c>
    </row>
    <row r="555" spans="1:36" x14ac:dyDescent="0.3">
      <c r="A555">
        <v>42</v>
      </c>
      <c r="B555" t="s">
        <v>65</v>
      </c>
      <c r="C555" t="s">
        <v>47</v>
      </c>
      <c r="D555" t="s">
        <v>60</v>
      </c>
      <c r="E555" t="s">
        <v>49</v>
      </c>
      <c r="F555">
        <v>1932</v>
      </c>
      <c r="G555" t="s">
        <v>55</v>
      </c>
      <c r="H555" t="s">
        <v>49</v>
      </c>
      <c r="I555" t="s">
        <v>52</v>
      </c>
      <c r="J555">
        <v>16</v>
      </c>
      <c r="K555" t="s">
        <v>56</v>
      </c>
      <c r="L555">
        <v>192</v>
      </c>
      <c r="M555">
        <v>32</v>
      </c>
      <c r="N555">
        <v>-1</v>
      </c>
      <c r="O555">
        <v>0</v>
      </c>
      <c r="P555" t="s">
        <v>52</v>
      </c>
      <c r="Q555" t="s">
        <v>49</v>
      </c>
      <c r="X555" s="7"/>
      <c r="Y555" t="s">
        <v>55</v>
      </c>
      <c r="Z555">
        <v>1932</v>
      </c>
      <c r="AA555" t="s">
        <v>55</v>
      </c>
      <c r="AB555">
        <v>-342</v>
      </c>
      <c r="AC555">
        <v>579</v>
      </c>
      <c r="AD555" t="s">
        <v>49</v>
      </c>
      <c r="AE555" t="s">
        <v>49</v>
      </c>
      <c r="AF555">
        <v>1932</v>
      </c>
      <c r="AG555" t="s">
        <v>55</v>
      </c>
      <c r="AH555">
        <v>0</v>
      </c>
      <c r="AI555">
        <v>0</v>
      </c>
      <c r="AJ555" t="s">
        <v>49</v>
      </c>
    </row>
    <row r="556" spans="1:36" x14ac:dyDescent="0.3">
      <c r="A556">
        <v>43</v>
      </c>
      <c r="B556" t="s">
        <v>67</v>
      </c>
      <c r="C556" t="s">
        <v>59</v>
      </c>
      <c r="D556" t="s">
        <v>54</v>
      </c>
      <c r="E556" t="s">
        <v>49</v>
      </c>
      <c r="F556">
        <v>11269</v>
      </c>
      <c r="G556" t="s">
        <v>49</v>
      </c>
      <c r="H556" t="s">
        <v>49</v>
      </c>
      <c r="I556" t="s">
        <v>52</v>
      </c>
      <c r="J556">
        <v>29</v>
      </c>
      <c r="K556" t="s">
        <v>56</v>
      </c>
      <c r="L556">
        <v>92</v>
      </c>
      <c r="M556">
        <v>1</v>
      </c>
      <c r="N556">
        <v>-1</v>
      </c>
      <c r="O556">
        <v>0</v>
      </c>
      <c r="P556" t="s">
        <v>52</v>
      </c>
      <c r="Q556" t="s">
        <v>49</v>
      </c>
      <c r="X556" s="7"/>
      <c r="Y556" t="s">
        <v>49</v>
      </c>
      <c r="Z556">
        <v>11269</v>
      </c>
      <c r="AA556" t="s">
        <v>55</v>
      </c>
      <c r="AB556">
        <v>209</v>
      </c>
      <c r="AC556">
        <v>493</v>
      </c>
      <c r="AD556" t="s">
        <v>49</v>
      </c>
      <c r="AE556" t="s">
        <v>49</v>
      </c>
      <c r="AF556">
        <v>11269</v>
      </c>
      <c r="AG556" t="s">
        <v>55</v>
      </c>
      <c r="AH556">
        <v>0</v>
      </c>
      <c r="AI556">
        <v>0</v>
      </c>
      <c r="AJ556" t="s">
        <v>49</v>
      </c>
    </row>
    <row r="557" spans="1:36" x14ac:dyDescent="0.3">
      <c r="A557">
        <v>37</v>
      </c>
      <c r="B557" t="s">
        <v>69</v>
      </c>
      <c r="C557" t="s">
        <v>47</v>
      </c>
      <c r="D557" t="s">
        <v>54</v>
      </c>
      <c r="E557" t="s">
        <v>49</v>
      </c>
      <c r="F557">
        <v>1314</v>
      </c>
      <c r="G557" t="s">
        <v>55</v>
      </c>
      <c r="H557" t="s">
        <v>49</v>
      </c>
      <c r="I557" t="s">
        <v>50</v>
      </c>
      <c r="J557">
        <v>8</v>
      </c>
      <c r="K557" t="s">
        <v>56</v>
      </c>
      <c r="L557">
        <v>682</v>
      </c>
      <c r="M557">
        <v>2</v>
      </c>
      <c r="N557">
        <v>85</v>
      </c>
      <c r="O557">
        <v>7</v>
      </c>
      <c r="P557" t="s">
        <v>79</v>
      </c>
      <c r="Q557" t="s">
        <v>49</v>
      </c>
      <c r="X557" s="7"/>
      <c r="Y557" t="s">
        <v>55</v>
      </c>
      <c r="Z557">
        <v>1314</v>
      </c>
      <c r="AA557" t="s">
        <v>55</v>
      </c>
      <c r="AB557">
        <v>438</v>
      </c>
      <c r="AC557">
        <v>868</v>
      </c>
      <c r="AD557" t="s">
        <v>49</v>
      </c>
      <c r="AE557" t="s">
        <v>49</v>
      </c>
      <c r="AF557">
        <v>1314</v>
      </c>
      <c r="AG557" t="s">
        <v>55</v>
      </c>
      <c r="AH557">
        <v>-110</v>
      </c>
      <c r="AI557">
        <v>138</v>
      </c>
      <c r="AJ557" t="s">
        <v>49</v>
      </c>
    </row>
    <row r="558" spans="1:36" x14ac:dyDescent="0.3">
      <c r="A558">
        <v>55</v>
      </c>
      <c r="B558" t="s">
        <v>63</v>
      </c>
      <c r="C558" t="s">
        <v>47</v>
      </c>
      <c r="D558" t="s">
        <v>48</v>
      </c>
      <c r="E558" t="s">
        <v>49</v>
      </c>
      <c r="F558">
        <v>2275</v>
      </c>
      <c r="G558" t="s">
        <v>49</v>
      </c>
      <c r="H558" t="s">
        <v>49</v>
      </c>
      <c r="I558" t="s">
        <v>50</v>
      </c>
      <c r="J558">
        <v>25</v>
      </c>
      <c r="K558" t="s">
        <v>70</v>
      </c>
      <c r="L558">
        <v>139</v>
      </c>
      <c r="M558">
        <v>9</v>
      </c>
      <c r="N558">
        <v>-1</v>
      </c>
      <c r="O558">
        <v>0</v>
      </c>
      <c r="P558" t="s">
        <v>52</v>
      </c>
      <c r="Q558" t="s">
        <v>49</v>
      </c>
      <c r="X558" s="7"/>
      <c r="Y558" t="s">
        <v>49</v>
      </c>
      <c r="Z558">
        <v>2275</v>
      </c>
      <c r="AA558" t="s">
        <v>55</v>
      </c>
      <c r="AB558">
        <v>1242</v>
      </c>
      <c r="AC558">
        <v>0</v>
      </c>
      <c r="AD558" t="s">
        <v>49</v>
      </c>
      <c r="AE558" t="s">
        <v>49</v>
      </c>
      <c r="AF558">
        <v>2275</v>
      </c>
      <c r="AG558" t="s">
        <v>55</v>
      </c>
      <c r="AH558">
        <v>2749</v>
      </c>
      <c r="AI558">
        <v>11084</v>
      </c>
      <c r="AJ558" t="s">
        <v>49</v>
      </c>
    </row>
    <row r="559" spans="1:36" x14ac:dyDescent="0.3">
      <c r="A559">
        <v>43</v>
      </c>
      <c r="B559" t="s">
        <v>58</v>
      </c>
      <c r="C559" t="s">
        <v>59</v>
      </c>
      <c r="D559" t="s">
        <v>60</v>
      </c>
      <c r="E559" t="s">
        <v>49</v>
      </c>
      <c r="F559">
        <v>1304</v>
      </c>
      <c r="G559" t="s">
        <v>49</v>
      </c>
      <c r="H559" t="s">
        <v>49</v>
      </c>
      <c r="I559" t="s">
        <v>50</v>
      </c>
      <c r="J559">
        <v>6</v>
      </c>
      <c r="K559" t="s">
        <v>70</v>
      </c>
      <c r="L559">
        <v>501</v>
      </c>
      <c r="M559">
        <v>2</v>
      </c>
      <c r="N559">
        <v>-1</v>
      </c>
      <c r="O559">
        <v>0</v>
      </c>
      <c r="P559" t="s">
        <v>52</v>
      </c>
      <c r="Q559" t="s">
        <v>55</v>
      </c>
      <c r="X559" s="7"/>
      <c r="Y559" t="s">
        <v>49</v>
      </c>
      <c r="Z559">
        <v>1304</v>
      </c>
      <c r="AA559" t="s">
        <v>55</v>
      </c>
      <c r="AB559">
        <v>355</v>
      </c>
      <c r="AC559">
        <v>5050</v>
      </c>
      <c r="AD559" t="s">
        <v>49</v>
      </c>
      <c r="AE559" t="s">
        <v>49</v>
      </c>
      <c r="AF559">
        <v>1304</v>
      </c>
      <c r="AG559" t="s">
        <v>55</v>
      </c>
      <c r="AH559">
        <v>292</v>
      </c>
      <c r="AI559">
        <v>310</v>
      </c>
      <c r="AJ559" t="s">
        <v>49</v>
      </c>
    </row>
    <row r="560" spans="1:36" x14ac:dyDescent="0.3">
      <c r="A560">
        <v>41</v>
      </c>
      <c r="B560" t="s">
        <v>63</v>
      </c>
      <c r="C560" t="s">
        <v>47</v>
      </c>
      <c r="D560" t="s">
        <v>54</v>
      </c>
      <c r="E560" t="s">
        <v>55</v>
      </c>
      <c r="F560">
        <v>720</v>
      </c>
      <c r="G560" t="s">
        <v>49</v>
      </c>
      <c r="H560" t="s">
        <v>55</v>
      </c>
      <c r="I560" t="s">
        <v>50</v>
      </c>
      <c r="J560">
        <v>24</v>
      </c>
      <c r="K560" t="s">
        <v>73</v>
      </c>
      <c r="L560">
        <v>651</v>
      </c>
      <c r="M560">
        <v>1</v>
      </c>
      <c r="N560">
        <v>-1</v>
      </c>
      <c r="O560">
        <v>0</v>
      </c>
      <c r="P560" t="s">
        <v>52</v>
      </c>
      <c r="Q560" t="s">
        <v>55</v>
      </c>
      <c r="X560" s="7"/>
      <c r="Y560" t="s">
        <v>49</v>
      </c>
      <c r="Z560">
        <v>720</v>
      </c>
      <c r="AA560" t="s">
        <v>55</v>
      </c>
      <c r="AB560">
        <v>204</v>
      </c>
      <c r="AC560">
        <v>-56</v>
      </c>
      <c r="AD560" t="s">
        <v>49</v>
      </c>
      <c r="AE560" t="s">
        <v>55</v>
      </c>
      <c r="AF560">
        <v>720</v>
      </c>
      <c r="AG560" t="s">
        <v>55</v>
      </c>
      <c r="AH560">
        <v>1180</v>
      </c>
      <c r="AI560">
        <v>73</v>
      </c>
      <c r="AJ560" t="s">
        <v>49</v>
      </c>
    </row>
    <row r="561" spans="1:36" x14ac:dyDescent="0.3">
      <c r="A561">
        <v>47</v>
      </c>
      <c r="B561" t="s">
        <v>67</v>
      </c>
      <c r="C561" t="s">
        <v>74</v>
      </c>
      <c r="D561" t="s">
        <v>54</v>
      </c>
      <c r="E561" t="s">
        <v>49</v>
      </c>
      <c r="F561">
        <v>2914</v>
      </c>
      <c r="G561" t="s">
        <v>55</v>
      </c>
      <c r="H561" t="s">
        <v>49</v>
      </c>
      <c r="I561" t="s">
        <v>50</v>
      </c>
      <c r="J561">
        <v>18</v>
      </c>
      <c r="K561" t="s">
        <v>70</v>
      </c>
      <c r="L561">
        <v>405</v>
      </c>
      <c r="M561">
        <v>13</v>
      </c>
      <c r="N561">
        <v>-1</v>
      </c>
      <c r="O561">
        <v>0</v>
      </c>
      <c r="P561" t="s">
        <v>52</v>
      </c>
      <c r="Q561" t="s">
        <v>49</v>
      </c>
      <c r="X561" s="7"/>
      <c r="Y561" t="s">
        <v>55</v>
      </c>
      <c r="Z561">
        <v>2914</v>
      </c>
      <c r="AA561" t="s">
        <v>55</v>
      </c>
      <c r="AB561">
        <v>10758</v>
      </c>
      <c r="AC561">
        <v>7744</v>
      </c>
      <c r="AD561" t="s">
        <v>49</v>
      </c>
      <c r="AE561" t="s">
        <v>49</v>
      </c>
      <c r="AF561">
        <v>2914</v>
      </c>
      <c r="AG561" t="s">
        <v>55</v>
      </c>
      <c r="AH561">
        <v>1545</v>
      </c>
      <c r="AI561">
        <v>1808</v>
      </c>
      <c r="AJ561" t="s">
        <v>49</v>
      </c>
    </row>
    <row r="562" spans="1:36" x14ac:dyDescent="0.3">
      <c r="A562">
        <v>34</v>
      </c>
      <c r="B562" t="s">
        <v>67</v>
      </c>
      <c r="C562" t="s">
        <v>47</v>
      </c>
      <c r="D562" t="s">
        <v>54</v>
      </c>
      <c r="E562" t="s">
        <v>49</v>
      </c>
      <c r="F562">
        <v>1464</v>
      </c>
      <c r="G562" t="s">
        <v>55</v>
      </c>
      <c r="H562" t="s">
        <v>49</v>
      </c>
      <c r="I562" t="s">
        <v>52</v>
      </c>
      <c r="J562">
        <v>23</v>
      </c>
      <c r="K562" t="s">
        <v>56</v>
      </c>
      <c r="L562">
        <v>350</v>
      </c>
      <c r="M562">
        <v>1</v>
      </c>
      <c r="N562">
        <v>-1</v>
      </c>
      <c r="O562">
        <v>0</v>
      </c>
      <c r="P562" t="s">
        <v>52</v>
      </c>
      <c r="Q562" t="s">
        <v>49</v>
      </c>
      <c r="X562" s="7"/>
      <c r="Y562" t="s">
        <v>55</v>
      </c>
      <c r="Z562">
        <v>1464</v>
      </c>
      <c r="AA562" t="s">
        <v>55</v>
      </c>
      <c r="AB562">
        <v>5</v>
      </c>
      <c r="AC562">
        <v>895</v>
      </c>
      <c r="AD562" t="s">
        <v>49</v>
      </c>
      <c r="AE562" t="s">
        <v>49</v>
      </c>
      <c r="AF562">
        <v>1464</v>
      </c>
      <c r="AG562" t="s">
        <v>55</v>
      </c>
      <c r="AH562">
        <v>-970</v>
      </c>
      <c r="AI562">
        <v>1281</v>
      </c>
      <c r="AJ562" t="s">
        <v>49</v>
      </c>
    </row>
    <row r="563" spans="1:36" x14ac:dyDescent="0.3">
      <c r="A563">
        <v>28</v>
      </c>
      <c r="B563" t="s">
        <v>71</v>
      </c>
      <c r="C563" t="s">
        <v>59</v>
      </c>
      <c r="D563" t="s">
        <v>54</v>
      </c>
      <c r="E563" t="s">
        <v>49</v>
      </c>
      <c r="F563">
        <v>11555</v>
      </c>
      <c r="G563" t="s">
        <v>49</v>
      </c>
      <c r="H563" t="s">
        <v>49</v>
      </c>
      <c r="I563" t="s">
        <v>50</v>
      </c>
      <c r="J563">
        <v>8</v>
      </c>
      <c r="K563" t="s">
        <v>61</v>
      </c>
      <c r="L563">
        <v>125</v>
      </c>
      <c r="M563">
        <v>2</v>
      </c>
      <c r="N563">
        <v>-1</v>
      </c>
      <c r="O563">
        <v>0</v>
      </c>
      <c r="P563" t="s">
        <v>52</v>
      </c>
      <c r="Q563" t="s">
        <v>49</v>
      </c>
      <c r="X563" s="7"/>
      <c r="Y563" t="s">
        <v>49</v>
      </c>
      <c r="Z563">
        <v>11555</v>
      </c>
      <c r="AA563" t="s">
        <v>55</v>
      </c>
      <c r="AB563">
        <v>410</v>
      </c>
      <c r="AC563">
        <v>0</v>
      </c>
      <c r="AD563" t="s">
        <v>49</v>
      </c>
      <c r="AE563" t="s">
        <v>49</v>
      </c>
      <c r="AF563">
        <v>11555</v>
      </c>
      <c r="AG563" t="s">
        <v>55</v>
      </c>
      <c r="AH563">
        <v>-762</v>
      </c>
      <c r="AI563">
        <v>64</v>
      </c>
      <c r="AJ563" t="s">
        <v>49</v>
      </c>
    </row>
    <row r="564" spans="1:36" x14ac:dyDescent="0.3">
      <c r="A564">
        <v>36</v>
      </c>
      <c r="B564" t="s">
        <v>53</v>
      </c>
      <c r="C564" t="s">
        <v>47</v>
      </c>
      <c r="D564" t="s">
        <v>54</v>
      </c>
      <c r="E564" t="s">
        <v>49</v>
      </c>
      <c r="F564">
        <v>-302</v>
      </c>
      <c r="G564" t="s">
        <v>55</v>
      </c>
      <c r="H564" t="s">
        <v>49</v>
      </c>
      <c r="I564" t="s">
        <v>50</v>
      </c>
      <c r="J564">
        <v>13</v>
      </c>
      <c r="K564" t="s">
        <v>56</v>
      </c>
      <c r="L564">
        <v>36</v>
      </c>
      <c r="M564">
        <v>2</v>
      </c>
      <c r="N564">
        <v>-1</v>
      </c>
      <c r="O564">
        <v>0</v>
      </c>
      <c r="P564" t="s">
        <v>52</v>
      </c>
      <c r="Q564" t="s">
        <v>49</v>
      </c>
      <c r="X564" s="7"/>
      <c r="Y564" t="s">
        <v>55</v>
      </c>
      <c r="Z564">
        <v>-302</v>
      </c>
      <c r="AA564" t="s">
        <v>55</v>
      </c>
      <c r="AB564">
        <v>605</v>
      </c>
      <c r="AC564">
        <v>158</v>
      </c>
      <c r="AD564" t="s">
        <v>49</v>
      </c>
      <c r="AE564" t="s">
        <v>49</v>
      </c>
      <c r="AF564">
        <v>-302</v>
      </c>
      <c r="AG564" t="s">
        <v>55</v>
      </c>
      <c r="AH564">
        <v>328</v>
      </c>
      <c r="AI564">
        <v>2</v>
      </c>
      <c r="AJ564" t="s">
        <v>49</v>
      </c>
    </row>
    <row r="565" spans="1:36" x14ac:dyDescent="0.3">
      <c r="A565">
        <v>50</v>
      </c>
      <c r="B565" t="s">
        <v>67</v>
      </c>
      <c r="C565" t="s">
        <v>47</v>
      </c>
      <c r="D565" t="s">
        <v>54</v>
      </c>
      <c r="E565" t="s">
        <v>49</v>
      </c>
      <c r="F565">
        <v>2497</v>
      </c>
      <c r="G565" t="s">
        <v>55</v>
      </c>
      <c r="H565" t="s">
        <v>49</v>
      </c>
      <c r="I565" t="s">
        <v>50</v>
      </c>
      <c r="J565">
        <v>21</v>
      </c>
      <c r="K565" t="s">
        <v>75</v>
      </c>
      <c r="L565">
        <v>35</v>
      </c>
      <c r="M565">
        <v>1</v>
      </c>
      <c r="N565">
        <v>176</v>
      </c>
      <c r="O565">
        <v>1</v>
      </c>
      <c r="P565" t="s">
        <v>57</v>
      </c>
      <c r="Q565" t="s">
        <v>49</v>
      </c>
      <c r="X565" s="7"/>
      <c r="Y565" t="s">
        <v>55</v>
      </c>
      <c r="Z565">
        <v>2497</v>
      </c>
      <c r="AA565" t="s">
        <v>55</v>
      </c>
      <c r="AB565">
        <v>198</v>
      </c>
      <c r="AC565">
        <v>0</v>
      </c>
      <c r="AD565" t="s">
        <v>49</v>
      </c>
      <c r="AE565" t="s">
        <v>49</v>
      </c>
      <c r="AF565">
        <v>2497</v>
      </c>
      <c r="AG565" t="s">
        <v>55</v>
      </c>
      <c r="AH565">
        <v>307</v>
      </c>
      <c r="AI565">
        <v>133</v>
      </c>
      <c r="AJ565" t="s">
        <v>49</v>
      </c>
    </row>
    <row r="566" spans="1:36" x14ac:dyDescent="0.3">
      <c r="A566">
        <v>35</v>
      </c>
      <c r="B566" t="s">
        <v>63</v>
      </c>
      <c r="C566" t="s">
        <v>47</v>
      </c>
      <c r="D566" t="s">
        <v>54</v>
      </c>
      <c r="E566" t="s">
        <v>49</v>
      </c>
      <c r="F566">
        <v>-339</v>
      </c>
      <c r="G566" t="s">
        <v>55</v>
      </c>
      <c r="H566" t="s">
        <v>49</v>
      </c>
      <c r="I566" t="s">
        <v>52</v>
      </c>
      <c r="J566">
        <v>8</v>
      </c>
      <c r="K566" t="s">
        <v>56</v>
      </c>
      <c r="L566">
        <v>389</v>
      </c>
      <c r="M566">
        <v>2</v>
      </c>
      <c r="N566">
        <v>-1</v>
      </c>
      <c r="O566">
        <v>0</v>
      </c>
      <c r="P566" t="s">
        <v>52</v>
      </c>
      <c r="Q566" t="s">
        <v>49</v>
      </c>
      <c r="X566" s="7"/>
      <c r="Y566" t="s">
        <v>55</v>
      </c>
      <c r="Z566">
        <v>-339</v>
      </c>
      <c r="AA566" t="s">
        <v>55</v>
      </c>
      <c r="AB566">
        <v>841</v>
      </c>
      <c r="AC566">
        <v>5037</v>
      </c>
      <c r="AD566" t="s">
        <v>49</v>
      </c>
      <c r="AE566" t="s">
        <v>49</v>
      </c>
      <c r="AF566">
        <v>-339</v>
      </c>
      <c r="AG566" t="s">
        <v>55</v>
      </c>
      <c r="AH566">
        <v>-118</v>
      </c>
      <c r="AI566">
        <v>3706</v>
      </c>
      <c r="AJ566" t="s">
        <v>49</v>
      </c>
    </row>
    <row r="567" spans="1:36" x14ac:dyDescent="0.3">
      <c r="A567">
        <v>40</v>
      </c>
      <c r="B567" t="s">
        <v>67</v>
      </c>
      <c r="C567" t="s">
        <v>47</v>
      </c>
      <c r="D567" t="s">
        <v>54</v>
      </c>
      <c r="E567" t="s">
        <v>49</v>
      </c>
      <c r="F567">
        <v>56</v>
      </c>
      <c r="G567" t="s">
        <v>55</v>
      </c>
      <c r="H567" t="s">
        <v>55</v>
      </c>
      <c r="I567" t="s">
        <v>50</v>
      </c>
      <c r="J567">
        <v>29</v>
      </c>
      <c r="K567" t="s">
        <v>72</v>
      </c>
      <c r="L567">
        <v>194</v>
      </c>
      <c r="M567">
        <v>1</v>
      </c>
      <c r="N567">
        <v>247</v>
      </c>
      <c r="O567">
        <v>1</v>
      </c>
      <c r="P567" t="s">
        <v>57</v>
      </c>
      <c r="Q567" t="s">
        <v>49</v>
      </c>
      <c r="X567" s="7"/>
      <c r="Y567" t="s">
        <v>55</v>
      </c>
      <c r="Z567">
        <v>56</v>
      </c>
      <c r="AA567" t="s">
        <v>55</v>
      </c>
      <c r="AB567">
        <v>470</v>
      </c>
      <c r="AC567">
        <v>2232</v>
      </c>
      <c r="AD567" t="s">
        <v>49</v>
      </c>
      <c r="AE567" t="s">
        <v>55</v>
      </c>
      <c r="AF567">
        <v>56</v>
      </c>
      <c r="AG567" t="s">
        <v>55</v>
      </c>
      <c r="AH567">
        <v>51</v>
      </c>
      <c r="AI567">
        <v>174</v>
      </c>
      <c r="AJ567" t="s">
        <v>49</v>
      </c>
    </row>
    <row r="568" spans="1:36" x14ac:dyDescent="0.3">
      <c r="A568">
        <v>26</v>
      </c>
      <c r="B568" t="s">
        <v>65</v>
      </c>
      <c r="C568" t="s">
        <v>59</v>
      </c>
      <c r="D568" t="s">
        <v>60</v>
      </c>
      <c r="E568" t="s">
        <v>49</v>
      </c>
      <c r="F568">
        <v>211</v>
      </c>
      <c r="G568" t="s">
        <v>49</v>
      </c>
      <c r="H568" t="s">
        <v>49</v>
      </c>
      <c r="I568" t="s">
        <v>50</v>
      </c>
      <c r="J568">
        <v>29</v>
      </c>
      <c r="K568" t="s">
        <v>72</v>
      </c>
      <c r="L568">
        <v>168</v>
      </c>
      <c r="M568">
        <v>3</v>
      </c>
      <c r="N568">
        <v>-1</v>
      </c>
      <c r="O568">
        <v>0</v>
      </c>
      <c r="P568" t="s">
        <v>52</v>
      </c>
      <c r="Q568" t="s">
        <v>49</v>
      </c>
      <c r="X568" s="7"/>
      <c r="Y568" t="s">
        <v>49</v>
      </c>
      <c r="Z568">
        <v>211</v>
      </c>
      <c r="AA568" t="s">
        <v>55</v>
      </c>
      <c r="AB568">
        <v>520</v>
      </c>
      <c r="AC568">
        <v>2581</v>
      </c>
      <c r="AD568" t="s">
        <v>49</v>
      </c>
      <c r="AE568" t="s">
        <v>49</v>
      </c>
      <c r="AF568">
        <v>211</v>
      </c>
      <c r="AG568" t="s">
        <v>55</v>
      </c>
      <c r="AH568">
        <v>598</v>
      </c>
      <c r="AI568">
        <v>4153</v>
      </c>
      <c r="AJ568" t="s">
        <v>49</v>
      </c>
    </row>
    <row r="569" spans="1:36" x14ac:dyDescent="0.3">
      <c r="A569">
        <v>36</v>
      </c>
      <c r="B569" t="s">
        <v>58</v>
      </c>
      <c r="C569" t="s">
        <v>74</v>
      </c>
      <c r="D569" t="s">
        <v>60</v>
      </c>
      <c r="E569" t="s">
        <v>49</v>
      </c>
      <c r="F569">
        <v>3611</v>
      </c>
      <c r="G569" t="s">
        <v>55</v>
      </c>
      <c r="H569" t="s">
        <v>49</v>
      </c>
      <c r="I569" t="s">
        <v>52</v>
      </c>
      <c r="J569">
        <v>4</v>
      </c>
      <c r="K569" t="s">
        <v>62</v>
      </c>
      <c r="L569">
        <v>347</v>
      </c>
      <c r="M569">
        <v>3</v>
      </c>
      <c r="N569">
        <v>-1</v>
      </c>
      <c r="O569">
        <v>0</v>
      </c>
      <c r="P569" t="s">
        <v>52</v>
      </c>
      <c r="Q569" t="s">
        <v>49</v>
      </c>
      <c r="X569" s="7"/>
      <c r="Y569" t="s">
        <v>55</v>
      </c>
      <c r="Z569">
        <v>3611</v>
      </c>
      <c r="AA569" t="s">
        <v>55</v>
      </c>
      <c r="AB569">
        <v>439</v>
      </c>
      <c r="AC569">
        <v>639</v>
      </c>
      <c r="AD569" t="s">
        <v>49</v>
      </c>
      <c r="AE569" t="s">
        <v>49</v>
      </c>
      <c r="AF569">
        <v>3611</v>
      </c>
      <c r="AG569" t="s">
        <v>55</v>
      </c>
      <c r="AH569">
        <v>114</v>
      </c>
      <c r="AI569">
        <v>985</v>
      </c>
      <c r="AJ569" t="s">
        <v>49</v>
      </c>
    </row>
    <row r="570" spans="1:36" x14ac:dyDescent="0.3">
      <c r="A570">
        <v>59</v>
      </c>
      <c r="B570" t="s">
        <v>46</v>
      </c>
      <c r="C570" t="s">
        <v>47</v>
      </c>
      <c r="D570" t="s">
        <v>48</v>
      </c>
      <c r="E570" t="s">
        <v>49</v>
      </c>
      <c r="F570">
        <v>0</v>
      </c>
      <c r="G570" t="s">
        <v>49</v>
      </c>
      <c r="H570" t="s">
        <v>49</v>
      </c>
      <c r="I570" t="s">
        <v>50</v>
      </c>
      <c r="J570">
        <v>30</v>
      </c>
      <c r="K570" t="s">
        <v>72</v>
      </c>
      <c r="L570">
        <v>3025</v>
      </c>
      <c r="M570">
        <v>2</v>
      </c>
      <c r="N570">
        <v>-1</v>
      </c>
      <c r="O570">
        <v>0</v>
      </c>
      <c r="P570" t="s">
        <v>52</v>
      </c>
      <c r="Q570" t="s">
        <v>49</v>
      </c>
      <c r="X570" s="7"/>
      <c r="Y570" t="s">
        <v>49</v>
      </c>
      <c r="Z570">
        <v>0</v>
      </c>
      <c r="AA570" t="s">
        <v>55</v>
      </c>
      <c r="AB570">
        <v>-454</v>
      </c>
      <c r="AC570">
        <v>607</v>
      </c>
      <c r="AD570" t="s">
        <v>49</v>
      </c>
      <c r="AE570" t="s">
        <v>49</v>
      </c>
      <c r="AF570">
        <v>0</v>
      </c>
      <c r="AG570" t="s">
        <v>55</v>
      </c>
      <c r="AH570">
        <v>-229</v>
      </c>
      <c r="AI570">
        <v>168</v>
      </c>
      <c r="AJ570" t="s">
        <v>49</v>
      </c>
    </row>
    <row r="571" spans="1:36" x14ac:dyDescent="0.3">
      <c r="A571">
        <v>28</v>
      </c>
      <c r="B571" t="s">
        <v>71</v>
      </c>
      <c r="C571" t="s">
        <v>59</v>
      </c>
      <c r="D571" t="s">
        <v>54</v>
      </c>
      <c r="E571" t="s">
        <v>49</v>
      </c>
      <c r="F571">
        <v>459</v>
      </c>
      <c r="G571" t="s">
        <v>49</v>
      </c>
      <c r="H571" t="s">
        <v>49</v>
      </c>
      <c r="I571" t="s">
        <v>50</v>
      </c>
      <c r="J571">
        <v>16</v>
      </c>
      <c r="K571" t="s">
        <v>81</v>
      </c>
      <c r="L571">
        <v>83</v>
      </c>
      <c r="M571">
        <v>13</v>
      </c>
      <c r="N571">
        <v>-1</v>
      </c>
      <c r="O571">
        <v>0</v>
      </c>
      <c r="P571" t="s">
        <v>52</v>
      </c>
      <c r="Q571" t="s">
        <v>49</v>
      </c>
      <c r="X571" s="7"/>
      <c r="Y571" t="s">
        <v>49</v>
      </c>
      <c r="Z571">
        <v>459</v>
      </c>
      <c r="AA571" t="s">
        <v>55</v>
      </c>
      <c r="AB571">
        <v>665</v>
      </c>
      <c r="AC571">
        <v>1091</v>
      </c>
      <c r="AD571" t="s">
        <v>49</v>
      </c>
      <c r="AE571" t="s">
        <v>49</v>
      </c>
      <c r="AF571">
        <v>459</v>
      </c>
      <c r="AG571" t="s">
        <v>55</v>
      </c>
      <c r="AH571">
        <v>4194</v>
      </c>
      <c r="AI571">
        <v>1550</v>
      </c>
      <c r="AJ571" t="s">
        <v>49</v>
      </c>
    </row>
    <row r="572" spans="1:36" x14ac:dyDescent="0.3">
      <c r="A572">
        <v>46</v>
      </c>
      <c r="B572" t="s">
        <v>68</v>
      </c>
      <c r="C572" t="s">
        <v>47</v>
      </c>
      <c r="D572" t="s">
        <v>52</v>
      </c>
      <c r="E572" t="s">
        <v>49</v>
      </c>
      <c r="F572">
        <v>242</v>
      </c>
      <c r="G572" t="s">
        <v>55</v>
      </c>
      <c r="H572" t="s">
        <v>49</v>
      </c>
      <c r="I572" t="s">
        <v>52</v>
      </c>
      <c r="J572">
        <v>9</v>
      </c>
      <c r="K572" t="s">
        <v>56</v>
      </c>
      <c r="L572">
        <v>332</v>
      </c>
      <c r="M572">
        <v>2</v>
      </c>
      <c r="N572">
        <v>-1</v>
      </c>
      <c r="O572">
        <v>0</v>
      </c>
      <c r="P572" t="s">
        <v>52</v>
      </c>
      <c r="Q572" t="s">
        <v>49</v>
      </c>
      <c r="X572" s="7"/>
      <c r="Y572" t="s">
        <v>55</v>
      </c>
      <c r="Z572">
        <v>242</v>
      </c>
      <c r="AA572" t="s">
        <v>55</v>
      </c>
      <c r="AB572">
        <v>994</v>
      </c>
      <c r="AC572">
        <v>743</v>
      </c>
      <c r="AD572" t="s">
        <v>49</v>
      </c>
      <c r="AE572" t="s">
        <v>49</v>
      </c>
      <c r="AF572">
        <v>242</v>
      </c>
      <c r="AG572" t="s">
        <v>55</v>
      </c>
      <c r="AH572">
        <v>629</v>
      </c>
      <c r="AI572">
        <v>7708</v>
      </c>
      <c r="AJ572" t="s">
        <v>49</v>
      </c>
    </row>
    <row r="573" spans="1:36" x14ac:dyDescent="0.3">
      <c r="A573">
        <v>50</v>
      </c>
      <c r="B573" t="s">
        <v>65</v>
      </c>
      <c r="C573" t="s">
        <v>47</v>
      </c>
      <c r="D573" t="s">
        <v>54</v>
      </c>
      <c r="E573" t="s">
        <v>49</v>
      </c>
      <c r="F573">
        <v>1138</v>
      </c>
      <c r="G573" t="s">
        <v>49</v>
      </c>
      <c r="H573" t="s">
        <v>49</v>
      </c>
      <c r="I573" t="s">
        <v>50</v>
      </c>
      <c r="J573">
        <v>14</v>
      </c>
      <c r="K573" t="s">
        <v>70</v>
      </c>
      <c r="L573">
        <v>219</v>
      </c>
      <c r="M573">
        <v>10</v>
      </c>
      <c r="N573">
        <v>-1</v>
      </c>
      <c r="O573">
        <v>0</v>
      </c>
      <c r="P573" t="s">
        <v>52</v>
      </c>
      <c r="Q573" t="s">
        <v>49</v>
      </c>
      <c r="X573" s="7"/>
      <c r="Y573" t="s">
        <v>49</v>
      </c>
      <c r="Z573">
        <v>1138</v>
      </c>
      <c r="AA573" t="s">
        <v>55</v>
      </c>
      <c r="AB573">
        <v>5346</v>
      </c>
      <c r="AC573">
        <v>172</v>
      </c>
      <c r="AD573" t="s">
        <v>49</v>
      </c>
      <c r="AE573" t="s">
        <v>49</v>
      </c>
      <c r="AF573">
        <v>1138</v>
      </c>
      <c r="AG573" t="s">
        <v>55</v>
      </c>
      <c r="AH573">
        <v>153</v>
      </c>
      <c r="AI573">
        <v>-12</v>
      </c>
      <c r="AJ573" t="s">
        <v>49</v>
      </c>
    </row>
    <row r="574" spans="1:36" x14ac:dyDescent="0.3">
      <c r="A574">
        <v>53</v>
      </c>
      <c r="B574" t="s">
        <v>58</v>
      </c>
      <c r="C574" t="s">
        <v>47</v>
      </c>
      <c r="D574" t="s">
        <v>60</v>
      </c>
      <c r="E574" t="s">
        <v>49</v>
      </c>
      <c r="F574">
        <v>1319</v>
      </c>
      <c r="G574" t="s">
        <v>55</v>
      </c>
      <c r="H574" t="s">
        <v>49</v>
      </c>
      <c r="I574" t="s">
        <v>50</v>
      </c>
      <c r="J574">
        <v>16</v>
      </c>
      <c r="K574" t="s">
        <v>61</v>
      </c>
      <c r="L574">
        <v>427</v>
      </c>
      <c r="M574">
        <v>1</v>
      </c>
      <c r="N574">
        <v>150</v>
      </c>
      <c r="O574">
        <v>1</v>
      </c>
      <c r="P574" t="s">
        <v>57</v>
      </c>
      <c r="Q574" t="s">
        <v>49</v>
      </c>
      <c r="X574" s="7"/>
      <c r="Y574" t="s">
        <v>55</v>
      </c>
      <c r="Z574">
        <v>1319</v>
      </c>
      <c r="AA574" t="s">
        <v>55</v>
      </c>
      <c r="AB574">
        <v>1243</v>
      </c>
      <c r="AC574">
        <v>2</v>
      </c>
      <c r="AD574" t="s">
        <v>49</v>
      </c>
      <c r="AE574" t="s">
        <v>49</v>
      </c>
      <c r="AF574">
        <v>1319</v>
      </c>
      <c r="AG574" t="s">
        <v>55</v>
      </c>
      <c r="AH574">
        <v>-28</v>
      </c>
      <c r="AI574">
        <v>6483</v>
      </c>
      <c r="AJ574" t="s">
        <v>49</v>
      </c>
    </row>
    <row r="575" spans="1:36" x14ac:dyDescent="0.3">
      <c r="A575">
        <v>81</v>
      </c>
      <c r="B575" t="s">
        <v>77</v>
      </c>
      <c r="C575" t="s">
        <v>47</v>
      </c>
      <c r="D575" t="s">
        <v>54</v>
      </c>
      <c r="E575" t="s">
        <v>49</v>
      </c>
      <c r="F575">
        <v>1</v>
      </c>
      <c r="G575" t="s">
        <v>49</v>
      </c>
      <c r="H575" t="s">
        <v>49</v>
      </c>
      <c r="I575" t="s">
        <v>50</v>
      </c>
      <c r="J575">
        <v>19</v>
      </c>
      <c r="K575" t="s">
        <v>70</v>
      </c>
      <c r="L575">
        <v>65</v>
      </c>
      <c r="M575">
        <v>5</v>
      </c>
      <c r="N575">
        <v>-1</v>
      </c>
      <c r="O575">
        <v>0</v>
      </c>
      <c r="P575" t="s">
        <v>52</v>
      </c>
      <c r="Q575" t="s">
        <v>49</v>
      </c>
      <c r="X575" s="7"/>
      <c r="Y575" t="s">
        <v>49</v>
      </c>
      <c r="Z575">
        <v>1</v>
      </c>
      <c r="AA575" t="s">
        <v>55</v>
      </c>
      <c r="AB575">
        <v>0</v>
      </c>
      <c r="AC575">
        <v>41</v>
      </c>
      <c r="AD575" t="s">
        <v>49</v>
      </c>
      <c r="AE575" t="s">
        <v>49</v>
      </c>
      <c r="AF575">
        <v>1</v>
      </c>
      <c r="AG575" t="s">
        <v>55</v>
      </c>
      <c r="AH575">
        <v>312</v>
      </c>
      <c r="AI575">
        <v>3339</v>
      </c>
      <c r="AJ575" t="s">
        <v>49</v>
      </c>
    </row>
    <row r="576" spans="1:36" x14ac:dyDescent="0.3">
      <c r="A576">
        <v>35</v>
      </c>
      <c r="B576" t="s">
        <v>53</v>
      </c>
      <c r="C576" t="s">
        <v>74</v>
      </c>
      <c r="D576" t="s">
        <v>54</v>
      </c>
      <c r="E576" t="s">
        <v>49</v>
      </c>
      <c r="F576">
        <v>67</v>
      </c>
      <c r="G576" t="s">
        <v>55</v>
      </c>
      <c r="H576" t="s">
        <v>49</v>
      </c>
      <c r="I576" t="s">
        <v>50</v>
      </c>
      <c r="J576">
        <v>5</v>
      </c>
      <c r="K576" t="s">
        <v>56</v>
      </c>
      <c r="L576">
        <v>192</v>
      </c>
      <c r="M576">
        <v>2</v>
      </c>
      <c r="N576">
        <v>-1</v>
      </c>
      <c r="O576">
        <v>0</v>
      </c>
      <c r="P576" t="s">
        <v>52</v>
      </c>
      <c r="Q576" t="s">
        <v>49</v>
      </c>
      <c r="X576" s="7"/>
      <c r="Y576" t="s">
        <v>55</v>
      </c>
      <c r="Z576">
        <v>67</v>
      </c>
      <c r="AA576" t="s">
        <v>55</v>
      </c>
      <c r="AB576">
        <v>2357</v>
      </c>
      <c r="AC576">
        <v>-55</v>
      </c>
      <c r="AD576" t="s">
        <v>49</v>
      </c>
      <c r="AE576" t="s">
        <v>49</v>
      </c>
      <c r="AF576">
        <v>67</v>
      </c>
      <c r="AG576" t="s">
        <v>55</v>
      </c>
      <c r="AH576">
        <v>167</v>
      </c>
      <c r="AI576">
        <v>599</v>
      </c>
      <c r="AJ576" t="s">
        <v>49</v>
      </c>
    </row>
    <row r="577" spans="1:36" x14ac:dyDescent="0.3">
      <c r="A577">
        <v>58</v>
      </c>
      <c r="B577" t="s">
        <v>77</v>
      </c>
      <c r="C577" t="s">
        <v>47</v>
      </c>
      <c r="D577" t="s">
        <v>52</v>
      </c>
      <c r="E577" t="s">
        <v>49</v>
      </c>
      <c r="F577">
        <v>937</v>
      </c>
      <c r="G577" t="s">
        <v>49</v>
      </c>
      <c r="H577" t="s">
        <v>49</v>
      </c>
      <c r="I577" t="s">
        <v>50</v>
      </c>
      <c r="J577">
        <v>5</v>
      </c>
      <c r="K577" t="s">
        <v>70</v>
      </c>
      <c r="L577">
        <v>155</v>
      </c>
      <c r="M577">
        <v>1</v>
      </c>
      <c r="N577">
        <v>-1</v>
      </c>
      <c r="O577">
        <v>0</v>
      </c>
      <c r="P577" t="s">
        <v>52</v>
      </c>
      <c r="Q577" t="s">
        <v>49</v>
      </c>
      <c r="X577" s="7"/>
      <c r="Y577" t="s">
        <v>49</v>
      </c>
      <c r="Z577">
        <v>937</v>
      </c>
      <c r="AA577" t="s">
        <v>55</v>
      </c>
      <c r="AB577">
        <v>1069</v>
      </c>
      <c r="AC577">
        <v>5845</v>
      </c>
      <c r="AD577" t="s">
        <v>49</v>
      </c>
      <c r="AE577" t="s">
        <v>49</v>
      </c>
      <c r="AF577">
        <v>937</v>
      </c>
      <c r="AG577" t="s">
        <v>55</v>
      </c>
      <c r="AH577">
        <v>-230</v>
      </c>
      <c r="AI577">
        <v>28</v>
      </c>
      <c r="AJ577" t="s">
        <v>49</v>
      </c>
    </row>
    <row r="578" spans="1:36" x14ac:dyDescent="0.3">
      <c r="A578">
        <v>44</v>
      </c>
      <c r="B578" t="s">
        <v>53</v>
      </c>
      <c r="C578" t="s">
        <v>47</v>
      </c>
      <c r="D578" t="s">
        <v>54</v>
      </c>
      <c r="E578" t="s">
        <v>49</v>
      </c>
      <c r="F578">
        <v>0</v>
      </c>
      <c r="G578" t="s">
        <v>55</v>
      </c>
      <c r="H578" t="s">
        <v>55</v>
      </c>
      <c r="I578" t="s">
        <v>50</v>
      </c>
      <c r="J578">
        <v>11</v>
      </c>
      <c r="K578" t="s">
        <v>56</v>
      </c>
      <c r="L578">
        <v>161</v>
      </c>
      <c r="M578">
        <v>1</v>
      </c>
      <c r="N578">
        <v>-1</v>
      </c>
      <c r="O578">
        <v>0</v>
      </c>
      <c r="P578" t="s">
        <v>52</v>
      </c>
      <c r="Q578" t="s">
        <v>49</v>
      </c>
      <c r="X578" s="7"/>
      <c r="Y578" t="s">
        <v>55</v>
      </c>
      <c r="Z578">
        <v>0</v>
      </c>
      <c r="AA578" t="s">
        <v>55</v>
      </c>
      <c r="AB578">
        <v>0</v>
      </c>
      <c r="AC578">
        <v>1519</v>
      </c>
      <c r="AD578" t="s">
        <v>49</v>
      </c>
      <c r="AE578" t="s">
        <v>55</v>
      </c>
      <c r="AF578">
        <v>0</v>
      </c>
      <c r="AG578" t="s">
        <v>55</v>
      </c>
      <c r="AH578">
        <v>31</v>
      </c>
      <c r="AI578">
        <v>1430</v>
      </c>
      <c r="AJ578" t="s">
        <v>49</v>
      </c>
    </row>
    <row r="579" spans="1:36" x14ac:dyDescent="0.3">
      <c r="A579">
        <v>38</v>
      </c>
      <c r="B579" t="s">
        <v>58</v>
      </c>
      <c r="C579" t="s">
        <v>47</v>
      </c>
      <c r="D579" t="s">
        <v>60</v>
      </c>
      <c r="E579" t="s">
        <v>49</v>
      </c>
      <c r="F579">
        <v>-558</v>
      </c>
      <c r="G579" t="s">
        <v>55</v>
      </c>
      <c r="H579" t="s">
        <v>49</v>
      </c>
      <c r="I579" t="s">
        <v>50</v>
      </c>
      <c r="J579">
        <v>21</v>
      </c>
      <c r="K579" t="s">
        <v>73</v>
      </c>
      <c r="L579">
        <v>533</v>
      </c>
      <c r="M579">
        <v>1</v>
      </c>
      <c r="N579">
        <v>-1</v>
      </c>
      <c r="O579">
        <v>0</v>
      </c>
      <c r="P579" t="s">
        <v>52</v>
      </c>
      <c r="Q579" t="s">
        <v>49</v>
      </c>
      <c r="X579" s="7"/>
      <c r="Y579" t="s">
        <v>55</v>
      </c>
      <c r="Z579">
        <v>-558</v>
      </c>
      <c r="AA579" t="s">
        <v>55</v>
      </c>
      <c r="AB579">
        <v>266</v>
      </c>
      <c r="AC579">
        <v>2685</v>
      </c>
      <c r="AD579" t="s">
        <v>49</v>
      </c>
      <c r="AE579" t="s">
        <v>49</v>
      </c>
      <c r="AF579">
        <v>-558</v>
      </c>
      <c r="AG579" t="s">
        <v>55</v>
      </c>
      <c r="AH579">
        <v>253</v>
      </c>
      <c r="AI579">
        <v>6000</v>
      </c>
      <c r="AJ579" t="s">
        <v>49</v>
      </c>
    </row>
    <row r="580" spans="1:36" x14ac:dyDescent="0.3">
      <c r="A580">
        <v>49</v>
      </c>
      <c r="B580" t="s">
        <v>63</v>
      </c>
      <c r="C580" t="s">
        <v>47</v>
      </c>
      <c r="D580" t="s">
        <v>54</v>
      </c>
      <c r="E580" t="s">
        <v>49</v>
      </c>
      <c r="F580">
        <v>171</v>
      </c>
      <c r="G580" t="s">
        <v>49</v>
      </c>
      <c r="H580" t="s">
        <v>49</v>
      </c>
      <c r="I580" t="s">
        <v>50</v>
      </c>
      <c r="J580">
        <v>4</v>
      </c>
      <c r="K580" t="s">
        <v>64</v>
      </c>
      <c r="L580">
        <v>19</v>
      </c>
      <c r="M580">
        <v>3</v>
      </c>
      <c r="N580">
        <v>175</v>
      </c>
      <c r="O580">
        <v>2</v>
      </c>
      <c r="P580" t="s">
        <v>66</v>
      </c>
      <c r="Q580" t="s">
        <v>49</v>
      </c>
      <c r="X580" s="7"/>
      <c r="Y580" t="s">
        <v>49</v>
      </c>
      <c r="Z580">
        <v>171</v>
      </c>
      <c r="AA580" t="s">
        <v>55</v>
      </c>
      <c r="AB580">
        <v>-70</v>
      </c>
      <c r="AC580">
        <v>5673</v>
      </c>
      <c r="AD580" t="s">
        <v>49</v>
      </c>
      <c r="AE580" t="s">
        <v>49</v>
      </c>
      <c r="AF580">
        <v>171</v>
      </c>
      <c r="AG580" t="s">
        <v>55</v>
      </c>
      <c r="AH580">
        <v>355</v>
      </c>
      <c r="AI580">
        <v>0</v>
      </c>
      <c r="AJ580" t="s">
        <v>49</v>
      </c>
    </row>
    <row r="581" spans="1:36" x14ac:dyDescent="0.3">
      <c r="A581">
        <v>33</v>
      </c>
      <c r="B581" t="s">
        <v>67</v>
      </c>
      <c r="C581" t="s">
        <v>59</v>
      </c>
      <c r="D581" t="s">
        <v>60</v>
      </c>
      <c r="E581" t="s">
        <v>49</v>
      </c>
      <c r="F581">
        <v>696</v>
      </c>
      <c r="G581" t="s">
        <v>49</v>
      </c>
      <c r="H581" t="s">
        <v>55</v>
      </c>
      <c r="I581" t="s">
        <v>50</v>
      </c>
      <c r="J581">
        <v>5</v>
      </c>
      <c r="K581" t="s">
        <v>64</v>
      </c>
      <c r="L581">
        <v>193</v>
      </c>
      <c r="M581">
        <v>1</v>
      </c>
      <c r="N581">
        <v>176</v>
      </c>
      <c r="O581">
        <v>8</v>
      </c>
      <c r="P581" t="s">
        <v>57</v>
      </c>
      <c r="Q581" t="s">
        <v>49</v>
      </c>
      <c r="X581" s="7"/>
      <c r="Y581" t="s">
        <v>49</v>
      </c>
      <c r="Z581">
        <v>696</v>
      </c>
      <c r="AA581" t="s">
        <v>55</v>
      </c>
      <c r="AB581">
        <v>534</v>
      </c>
      <c r="AC581">
        <v>1459</v>
      </c>
      <c r="AD581" t="s">
        <v>49</v>
      </c>
      <c r="AE581" t="s">
        <v>55</v>
      </c>
      <c r="AF581">
        <v>696</v>
      </c>
      <c r="AG581" t="s">
        <v>55</v>
      </c>
      <c r="AH581">
        <v>473</v>
      </c>
      <c r="AI581">
        <v>0</v>
      </c>
      <c r="AJ581" t="s">
        <v>49</v>
      </c>
    </row>
    <row r="582" spans="1:36" x14ac:dyDescent="0.3">
      <c r="A582">
        <v>29</v>
      </c>
      <c r="B582" t="s">
        <v>58</v>
      </c>
      <c r="C582" t="s">
        <v>47</v>
      </c>
      <c r="D582" t="s">
        <v>60</v>
      </c>
      <c r="E582" t="s">
        <v>49</v>
      </c>
      <c r="F582">
        <v>361</v>
      </c>
      <c r="G582" t="s">
        <v>55</v>
      </c>
      <c r="H582" t="s">
        <v>55</v>
      </c>
      <c r="I582" t="s">
        <v>50</v>
      </c>
      <c r="J582">
        <v>28</v>
      </c>
      <c r="K582" t="s">
        <v>73</v>
      </c>
      <c r="L582">
        <v>819</v>
      </c>
      <c r="M582">
        <v>3</v>
      </c>
      <c r="N582">
        <v>-1</v>
      </c>
      <c r="O582">
        <v>0</v>
      </c>
      <c r="P582" t="s">
        <v>52</v>
      </c>
      <c r="Q582" t="s">
        <v>49</v>
      </c>
      <c r="X582" s="7"/>
      <c r="Y582" t="s">
        <v>55</v>
      </c>
      <c r="Z582">
        <v>361</v>
      </c>
      <c r="AA582" t="s">
        <v>55</v>
      </c>
      <c r="AB582">
        <v>1852</v>
      </c>
      <c r="AC582">
        <v>0</v>
      </c>
      <c r="AD582" t="s">
        <v>49</v>
      </c>
      <c r="AE582" t="s">
        <v>55</v>
      </c>
      <c r="AF582">
        <v>361</v>
      </c>
      <c r="AG582" t="s">
        <v>55</v>
      </c>
      <c r="AH582">
        <v>0</v>
      </c>
      <c r="AI582">
        <v>3</v>
      </c>
      <c r="AJ582" t="s">
        <v>49</v>
      </c>
    </row>
    <row r="583" spans="1:36" x14ac:dyDescent="0.3">
      <c r="A583">
        <v>28</v>
      </c>
      <c r="B583" t="s">
        <v>67</v>
      </c>
      <c r="C583" t="s">
        <v>59</v>
      </c>
      <c r="D583" t="s">
        <v>54</v>
      </c>
      <c r="E583" t="s">
        <v>49</v>
      </c>
      <c r="F583">
        <v>227</v>
      </c>
      <c r="G583" t="s">
        <v>49</v>
      </c>
      <c r="H583" t="s">
        <v>49</v>
      </c>
      <c r="I583" t="s">
        <v>50</v>
      </c>
      <c r="J583">
        <v>30</v>
      </c>
      <c r="K583" t="s">
        <v>61</v>
      </c>
      <c r="L583">
        <v>278</v>
      </c>
      <c r="M583">
        <v>1</v>
      </c>
      <c r="N583">
        <v>-1</v>
      </c>
      <c r="O583">
        <v>0</v>
      </c>
      <c r="P583" t="s">
        <v>52</v>
      </c>
      <c r="Q583" t="s">
        <v>55</v>
      </c>
      <c r="X583" s="7"/>
      <c r="Y583" t="s">
        <v>49</v>
      </c>
      <c r="Z583">
        <v>227</v>
      </c>
      <c r="AA583" t="s">
        <v>55</v>
      </c>
      <c r="AB583">
        <v>2647</v>
      </c>
      <c r="AC583">
        <v>0</v>
      </c>
      <c r="AD583" t="s">
        <v>49</v>
      </c>
      <c r="AE583" t="s">
        <v>49</v>
      </c>
      <c r="AF583">
        <v>227</v>
      </c>
      <c r="AG583" t="s">
        <v>55</v>
      </c>
      <c r="AH583">
        <v>79</v>
      </c>
      <c r="AI583">
        <v>445</v>
      </c>
      <c r="AJ583" t="s">
        <v>49</v>
      </c>
    </row>
    <row r="584" spans="1:36" x14ac:dyDescent="0.3">
      <c r="A584">
        <v>31</v>
      </c>
      <c r="B584" t="s">
        <v>69</v>
      </c>
      <c r="C584" t="s">
        <v>47</v>
      </c>
      <c r="D584" t="s">
        <v>54</v>
      </c>
      <c r="E584" t="s">
        <v>49</v>
      </c>
      <c r="F584">
        <v>236</v>
      </c>
      <c r="G584" t="s">
        <v>55</v>
      </c>
      <c r="H584" t="s">
        <v>55</v>
      </c>
      <c r="I584" t="s">
        <v>78</v>
      </c>
      <c r="J584">
        <v>4</v>
      </c>
      <c r="K584" t="s">
        <v>56</v>
      </c>
      <c r="L584">
        <v>211</v>
      </c>
      <c r="M584">
        <v>3</v>
      </c>
      <c r="N584">
        <v>-1</v>
      </c>
      <c r="O584">
        <v>0</v>
      </c>
      <c r="P584" t="s">
        <v>52</v>
      </c>
      <c r="Q584" t="s">
        <v>49</v>
      </c>
      <c r="X584" s="7"/>
      <c r="Y584" t="s">
        <v>55</v>
      </c>
      <c r="Z584">
        <v>236</v>
      </c>
      <c r="AA584" t="s">
        <v>55</v>
      </c>
      <c r="AB584">
        <v>2767</v>
      </c>
      <c r="AC584">
        <v>8304</v>
      </c>
      <c r="AD584" t="s">
        <v>49</v>
      </c>
      <c r="AE584" t="s">
        <v>55</v>
      </c>
      <c r="AF584">
        <v>236</v>
      </c>
      <c r="AG584" t="s">
        <v>55</v>
      </c>
      <c r="AH584">
        <v>-247</v>
      </c>
      <c r="AI584">
        <v>874</v>
      </c>
      <c r="AJ584" t="s">
        <v>49</v>
      </c>
    </row>
    <row r="585" spans="1:36" x14ac:dyDescent="0.3">
      <c r="A585">
        <v>33</v>
      </c>
      <c r="B585" t="s">
        <v>58</v>
      </c>
      <c r="C585" t="s">
        <v>59</v>
      </c>
      <c r="D585" t="s">
        <v>60</v>
      </c>
      <c r="E585" t="s">
        <v>49</v>
      </c>
      <c r="F585">
        <v>-53</v>
      </c>
      <c r="G585" t="s">
        <v>49</v>
      </c>
      <c r="H585" t="s">
        <v>49</v>
      </c>
      <c r="I585" t="s">
        <v>50</v>
      </c>
      <c r="J585">
        <v>29</v>
      </c>
      <c r="K585" t="s">
        <v>72</v>
      </c>
      <c r="L585">
        <v>617</v>
      </c>
      <c r="M585">
        <v>2</v>
      </c>
      <c r="N585">
        <v>-1</v>
      </c>
      <c r="O585">
        <v>0</v>
      </c>
      <c r="P585" t="s">
        <v>52</v>
      </c>
      <c r="Q585" t="s">
        <v>49</v>
      </c>
      <c r="X585" s="7"/>
      <c r="Y585" t="s">
        <v>49</v>
      </c>
      <c r="Z585">
        <v>-53</v>
      </c>
      <c r="AA585" t="s">
        <v>55</v>
      </c>
      <c r="AB585">
        <v>176</v>
      </c>
      <c r="AC585">
        <v>1784</v>
      </c>
      <c r="AD585" t="s">
        <v>49</v>
      </c>
      <c r="AE585" t="s">
        <v>49</v>
      </c>
      <c r="AF585">
        <v>-53</v>
      </c>
      <c r="AG585" t="s">
        <v>55</v>
      </c>
      <c r="AH585">
        <v>140</v>
      </c>
      <c r="AI585">
        <v>705</v>
      </c>
      <c r="AJ585" t="s">
        <v>49</v>
      </c>
    </row>
    <row r="586" spans="1:36" x14ac:dyDescent="0.3">
      <c r="A586">
        <v>52</v>
      </c>
      <c r="B586" t="s">
        <v>67</v>
      </c>
      <c r="C586" t="s">
        <v>47</v>
      </c>
      <c r="D586" t="s">
        <v>54</v>
      </c>
      <c r="E586" t="s">
        <v>49</v>
      </c>
      <c r="F586">
        <v>192</v>
      </c>
      <c r="G586" t="s">
        <v>55</v>
      </c>
      <c r="H586" t="s">
        <v>49</v>
      </c>
      <c r="I586" t="s">
        <v>50</v>
      </c>
      <c r="J586">
        <v>23</v>
      </c>
      <c r="K586" t="s">
        <v>73</v>
      </c>
      <c r="L586">
        <v>61</v>
      </c>
      <c r="M586">
        <v>2</v>
      </c>
      <c r="N586">
        <v>-1</v>
      </c>
      <c r="O586">
        <v>0</v>
      </c>
      <c r="P586" t="s">
        <v>52</v>
      </c>
      <c r="Q586" t="s">
        <v>49</v>
      </c>
      <c r="X586" s="7"/>
      <c r="Y586" t="s">
        <v>55</v>
      </c>
      <c r="Z586">
        <v>192</v>
      </c>
      <c r="AA586" t="s">
        <v>55</v>
      </c>
      <c r="AB586">
        <v>1613</v>
      </c>
      <c r="AC586">
        <v>-346</v>
      </c>
      <c r="AD586" t="s">
        <v>49</v>
      </c>
      <c r="AE586" t="s">
        <v>49</v>
      </c>
      <c r="AF586">
        <v>192</v>
      </c>
      <c r="AG586" t="s">
        <v>55</v>
      </c>
      <c r="AH586">
        <v>3975</v>
      </c>
      <c r="AI586">
        <v>1033</v>
      </c>
      <c r="AJ586" t="s">
        <v>49</v>
      </c>
    </row>
    <row r="587" spans="1:36" x14ac:dyDescent="0.3">
      <c r="A587">
        <v>43</v>
      </c>
      <c r="B587" t="s">
        <v>58</v>
      </c>
      <c r="C587" t="s">
        <v>74</v>
      </c>
      <c r="D587" t="s">
        <v>60</v>
      </c>
      <c r="E587" t="s">
        <v>49</v>
      </c>
      <c r="F587">
        <v>38</v>
      </c>
      <c r="G587" t="s">
        <v>55</v>
      </c>
      <c r="H587" t="s">
        <v>49</v>
      </c>
      <c r="I587" t="s">
        <v>50</v>
      </c>
      <c r="J587">
        <v>25</v>
      </c>
      <c r="K587" t="s">
        <v>73</v>
      </c>
      <c r="L587">
        <v>197</v>
      </c>
      <c r="M587">
        <v>6</v>
      </c>
      <c r="N587">
        <v>-1</v>
      </c>
      <c r="O587">
        <v>0</v>
      </c>
      <c r="P587" t="s">
        <v>52</v>
      </c>
      <c r="Q587" t="s">
        <v>49</v>
      </c>
      <c r="X587" s="7"/>
      <c r="Y587" t="s">
        <v>55</v>
      </c>
      <c r="Z587">
        <v>38</v>
      </c>
      <c r="AA587" t="s">
        <v>55</v>
      </c>
      <c r="AB587">
        <v>2903</v>
      </c>
      <c r="AC587">
        <v>60</v>
      </c>
      <c r="AD587" t="s">
        <v>49</v>
      </c>
      <c r="AE587" t="s">
        <v>49</v>
      </c>
      <c r="AF587">
        <v>38</v>
      </c>
      <c r="AG587" t="s">
        <v>55</v>
      </c>
      <c r="AH587">
        <v>137</v>
      </c>
      <c r="AI587">
        <v>1354</v>
      </c>
      <c r="AJ587" t="s">
        <v>49</v>
      </c>
    </row>
    <row r="588" spans="1:36" x14ac:dyDescent="0.3">
      <c r="A588">
        <v>32</v>
      </c>
      <c r="B588" t="s">
        <v>65</v>
      </c>
      <c r="C588" t="s">
        <v>59</v>
      </c>
      <c r="D588" t="s">
        <v>54</v>
      </c>
      <c r="E588" t="s">
        <v>49</v>
      </c>
      <c r="F588">
        <v>518</v>
      </c>
      <c r="G588" t="s">
        <v>55</v>
      </c>
      <c r="H588" t="s">
        <v>49</v>
      </c>
      <c r="I588" t="s">
        <v>50</v>
      </c>
      <c r="J588">
        <v>18</v>
      </c>
      <c r="K588" t="s">
        <v>56</v>
      </c>
      <c r="L588">
        <v>34</v>
      </c>
      <c r="M588">
        <v>7</v>
      </c>
      <c r="N588">
        <v>-1</v>
      </c>
      <c r="O588">
        <v>0</v>
      </c>
      <c r="P588" t="s">
        <v>52</v>
      </c>
      <c r="Q588" t="s">
        <v>49</v>
      </c>
      <c r="X588" s="7"/>
      <c r="Y588" t="s">
        <v>55</v>
      </c>
      <c r="Z588">
        <v>518</v>
      </c>
      <c r="AA588" t="s">
        <v>55</v>
      </c>
      <c r="AB588">
        <v>81</v>
      </c>
      <c r="AC588">
        <v>17</v>
      </c>
      <c r="AD588" t="s">
        <v>49</v>
      </c>
      <c r="AE588" t="s">
        <v>49</v>
      </c>
      <c r="AF588">
        <v>518</v>
      </c>
      <c r="AG588" t="s">
        <v>55</v>
      </c>
      <c r="AH588">
        <v>603</v>
      </c>
      <c r="AI588">
        <v>123</v>
      </c>
      <c r="AJ588" t="s">
        <v>49</v>
      </c>
    </row>
    <row r="589" spans="1:36" x14ac:dyDescent="0.3">
      <c r="A589">
        <v>36</v>
      </c>
      <c r="B589" t="s">
        <v>65</v>
      </c>
      <c r="C589" t="s">
        <v>47</v>
      </c>
      <c r="D589" t="s">
        <v>60</v>
      </c>
      <c r="E589" t="s">
        <v>49</v>
      </c>
      <c r="F589">
        <v>16</v>
      </c>
      <c r="G589" t="s">
        <v>55</v>
      </c>
      <c r="H589" t="s">
        <v>55</v>
      </c>
      <c r="I589" t="s">
        <v>50</v>
      </c>
      <c r="J589">
        <v>18</v>
      </c>
      <c r="K589" t="s">
        <v>73</v>
      </c>
      <c r="L589">
        <v>95</v>
      </c>
      <c r="M589">
        <v>4</v>
      </c>
      <c r="N589">
        <v>-1</v>
      </c>
      <c r="O589">
        <v>0</v>
      </c>
      <c r="P589" t="s">
        <v>52</v>
      </c>
      <c r="Q589" t="s">
        <v>49</v>
      </c>
      <c r="X589" s="7"/>
      <c r="Y589" t="s">
        <v>55</v>
      </c>
      <c r="Z589">
        <v>16</v>
      </c>
      <c r="AA589" t="s">
        <v>55</v>
      </c>
      <c r="AB589">
        <v>780</v>
      </c>
      <c r="AC589">
        <v>205</v>
      </c>
      <c r="AD589" t="s">
        <v>49</v>
      </c>
      <c r="AE589" t="s">
        <v>55</v>
      </c>
      <c r="AF589">
        <v>16</v>
      </c>
      <c r="AG589" t="s">
        <v>55</v>
      </c>
      <c r="AH589">
        <v>276</v>
      </c>
      <c r="AI589">
        <v>8894</v>
      </c>
      <c r="AJ589" t="s">
        <v>49</v>
      </c>
    </row>
    <row r="590" spans="1:36" x14ac:dyDescent="0.3">
      <c r="A590">
        <v>41</v>
      </c>
      <c r="B590" t="s">
        <v>63</v>
      </c>
      <c r="C590" t="s">
        <v>47</v>
      </c>
      <c r="D590" t="s">
        <v>54</v>
      </c>
      <c r="E590" t="s">
        <v>49</v>
      </c>
      <c r="F590">
        <v>-256</v>
      </c>
      <c r="G590" t="s">
        <v>55</v>
      </c>
      <c r="H590" t="s">
        <v>49</v>
      </c>
      <c r="I590" t="s">
        <v>52</v>
      </c>
      <c r="J590">
        <v>3</v>
      </c>
      <c r="K590" t="s">
        <v>62</v>
      </c>
      <c r="L590">
        <v>147</v>
      </c>
      <c r="M590">
        <v>2</v>
      </c>
      <c r="N590">
        <v>-1</v>
      </c>
      <c r="O590">
        <v>0</v>
      </c>
      <c r="P590" t="s">
        <v>52</v>
      </c>
      <c r="Q590" t="s">
        <v>49</v>
      </c>
      <c r="X590" s="7"/>
      <c r="Y590" t="s">
        <v>55</v>
      </c>
      <c r="Z590">
        <v>-256</v>
      </c>
      <c r="AA590" t="s">
        <v>55</v>
      </c>
      <c r="AB590">
        <v>285</v>
      </c>
      <c r="AC590">
        <v>852</v>
      </c>
      <c r="AD590" t="s">
        <v>49</v>
      </c>
      <c r="AE590" t="s">
        <v>49</v>
      </c>
      <c r="AF590">
        <v>-256</v>
      </c>
      <c r="AG590" t="s">
        <v>55</v>
      </c>
      <c r="AH590">
        <v>-402</v>
      </c>
      <c r="AI590">
        <v>429</v>
      </c>
      <c r="AJ590" t="s">
        <v>49</v>
      </c>
    </row>
    <row r="591" spans="1:36" x14ac:dyDescent="0.3">
      <c r="A591">
        <v>43</v>
      </c>
      <c r="B591" t="s">
        <v>63</v>
      </c>
      <c r="C591" t="s">
        <v>47</v>
      </c>
      <c r="D591" t="s">
        <v>54</v>
      </c>
      <c r="E591" t="s">
        <v>49</v>
      </c>
      <c r="F591">
        <v>105</v>
      </c>
      <c r="G591" t="s">
        <v>49</v>
      </c>
      <c r="H591" t="s">
        <v>55</v>
      </c>
      <c r="I591" t="s">
        <v>50</v>
      </c>
      <c r="J591">
        <v>4</v>
      </c>
      <c r="K591" t="s">
        <v>73</v>
      </c>
      <c r="L591">
        <v>668</v>
      </c>
      <c r="M591">
        <v>2</v>
      </c>
      <c r="N591">
        <v>-1</v>
      </c>
      <c r="O591">
        <v>0</v>
      </c>
      <c r="P591" t="s">
        <v>52</v>
      </c>
      <c r="Q591" t="s">
        <v>49</v>
      </c>
      <c r="X591" s="7"/>
      <c r="Y591" t="s">
        <v>49</v>
      </c>
      <c r="Z591">
        <v>105</v>
      </c>
      <c r="AA591" t="s">
        <v>55</v>
      </c>
      <c r="AB591">
        <v>872</v>
      </c>
      <c r="AC591">
        <v>97</v>
      </c>
      <c r="AD591" t="s">
        <v>49</v>
      </c>
      <c r="AE591" t="s">
        <v>55</v>
      </c>
      <c r="AF591">
        <v>105</v>
      </c>
      <c r="AG591" t="s">
        <v>55</v>
      </c>
      <c r="AH591">
        <v>4</v>
      </c>
      <c r="AI591">
        <v>14752</v>
      </c>
      <c r="AJ591" t="s">
        <v>49</v>
      </c>
    </row>
    <row r="592" spans="1:36" x14ac:dyDescent="0.3">
      <c r="A592">
        <v>45</v>
      </c>
      <c r="B592" t="s">
        <v>65</v>
      </c>
      <c r="C592" t="s">
        <v>47</v>
      </c>
      <c r="D592" t="s">
        <v>60</v>
      </c>
      <c r="E592" t="s">
        <v>49</v>
      </c>
      <c r="F592">
        <v>334</v>
      </c>
      <c r="G592" t="s">
        <v>49</v>
      </c>
      <c r="H592" t="s">
        <v>49</v>
      </c>
      <c r="I592" t="s">
        <v>52</v>
      </c>
      <c r="J592">
        <v>5</v>
      </c>
      <c r="K592" t="s">
        <v>62</v>
      </c>
      <c r="L592">
        <v>87</v>
      </c>
      <c r="M592">
        <v>2</v>
      </c>
      <c r="N592">
        <v>-1</v>
      </c>
      <c r="O592">
        <v>0</v>
      </c>
      <c r="P592" t="s">
        <v>52</v>
      </c>
      <c r="Q592" t="s">
        <v>49</v>
      </c>
      <c r="X592" s="7"/>
      <c r="Y592" t="s">
        <v>49</v>
      </c>
      <c r="Z592">
        <v>334</v>
      </c>
      <c r="AA592" t="s">
        <v>55</v>
      </c>
      <c r="AB592">
        <v>72</v>
      </c>
      <c r="AC592">
        <v>311</v>
      </c>
      <c r="AD592" t="s">
        <v>49</v>
      </c>
      <c r="AE592" t="s">
        <v>49</v>
      </c>
      <c r="AF592">
        <v>334</v>
      </c>
      <c r="AG592" t="s">
        <v>55</v>
      </c>
      <c r="AH592">
        <v>423</v>
      </c>
      <c r="AI592">
        <v>67</v>
      </c>
      <c r="AJ592" t="s">
        <v>49</v>
      </c>
    </row>
    <row r="593" spans="1:36" x14ac:dyDescent="0.3">
      <c r="A593">
        <v>39</v>
      </c>
      <c r="B593" t="s">
        <v>67</v>
      </c>
      <c r="C593" t="s">
        <v>47</v>
      </c>
      <c r="D593" t="s">
        <v>54</v>
      </c>
      <c r="E593" t="s">
        <v>49</v>
      </c>
      <c r="F593">
        <v>1048</v>
      </c>
      <c r="G593" t="s">
        <v>49</v>
      </c>
      <c r="H593" t="s">
        <v>55</v>
      </c>
      <c r="I593" t="s">
        <v>50</v>
      </c>
      <c r="J593">
        <v>21</v>
      </c>
      <c r="K593" t="s">
        <v>73</v>
      </c>
      <c r="L593">
        <v>405</v>
      </c>
      <c r="M593">
        <v>1</v>
      </c>
      <c r="N593">
        <v>-1</v>
      </c>
      <c r="O593">
        <v>0</v>
      </c>
      <c r="P593" t="s">
        <v>52</v>
      </c>
      <c r="Q593" t="s">
        <v>49</v>
      </c>
      <c r="X593" s="7"/>
      <c r="Y593" t="s">
        <v>49</v>
      </c>
      <c r="Z593">
        <v>1048</v>
      </c>
      <c r="AA593" t="s">
        <v>55</v>
      </c>
      <c r="AB593">
        <v>-388</v>
      </c>
      <c r="AC593">
        <v>1564</v>
      </c>
      <c r="AD593" t="s">
        <v>49</v>
      </c>
      <c r="AE593" t="s">
        <v>55</v>
      </c>
      <c r="AF593">
        <v>1048</v>
      </c>
      <c r="AG593" t="s">
        <v>55</v>
      </c>
      <c r="AH593">
        <v>-892</v>
      </c>
      <c r="AI593">
        <v>39</v>
      </c>
      <c r="AJ593" t="s">
        <v>49</v>
      </c>
    </row>
    <row r="594" spans="1:36" x14ac:dyDescent="0.3">
      <c r="A594">
        <v>41</v>
      </c>
      <c r="B594" t="s">
        <v>53</v>
      </c>
      <c r="C594" t="s">
        <v>47</v>
      </c>
      <c r="D594" t="s">
        <v>54</v>
      </c>
      <c r="E594" t="s">
        <v>49</v>
      </c>
      <c r="F594">
        <v>108</v>
      </c>
      <c r="G594" t="s">
        <v>55</v>
      </c>
      <c r="H594" t="s">
        <v>55</v>
      </c>
      <c r="I594" t="s">
        <v>52</v>
      </c>
      <c r="J594">
        <v>13</v>
      </c>
      <c r="K594" t="s">
        <v>56</v>
      </c>
      <c r="L594">
        <v>83</v>
      </c>
      <c r="M594">
        <v>7</v>
      </c>
      <c r="N594">
        <v>-1</v>
      </c>
      <c r="O594">
        <v>0</v>
      </c>
      <c r="P594" t="s">
        <v>52</v>
      </c>
      <c r="Q594" t="s">
        <v>49</v>
      </c>
      <c r="X594" s="7"/>
      <c r="Y594" t="s">
        <v>55</v>
      </c>
      <c r="Z594">
        <v>108</v>
      </c>
      <c r="AA594" t="s">
        <v>55</v>
      </c>
      <c r="AB594">
        <v>11</v>
      </c>
      <c r="AC594">
        <v>1509</v>
      </c>
      <c r="AD594" t="s">
        <v>49</v>
      </c>
      <c r="AE594" t="s">
        <v>55</v>
      </c>
      <c r="AF594">
        <v>108</v>
      </c>
      <c r="AG594" t="s">
        <v>55</v>
      </c>
      <c r="AH594">
        <v>27069</v>
      </c>
      <c r="AI594">
        <v>102</v>
      </c>
      <c r="AJ594" t="s">
        <v>49</v>
      </c>
    </row>
    <row r="595" spans="1:36" x14ac:dyDescent="0.3">
      <c r="A595">
        <v>31</v>
      </c>
      <c r="B595" t="s">
        <v>67</v>
      </c>
      <c r="C595" t="s">
        <v>47</v>
      </c>
      <c r="D595" t="s">
        <v>54</v>
      </c>
      <c r="E595" t="s">
        <v>49</v>
      </c>
      <c r="F595">
        <v>660</v>
      </c>
      <c r="G595" t="s">
        <v>49</v>
      </c>
      <c r="H595" t="s">
        <v>49</v>
      </c>
      <c r="I595" t="s">
        <v>50</v>
      </c>
      <c r="J595">
        <v>22</v>
      </c>
      <c r="K595" t="s">
        <v>62</v>
      </c>
      <c r="L595">
        <v>115</v>
      </c>
      <c r="M595">
        <v>1</v>
      </c>
      <c r="N595">
        <v>-1</v>
      </c>
      <c r="O595">
        <v>0</v>
      </c>
      <c r="P595" t="s">
        <v>52</v>
      </c>
      <c r="Q595" t="s">
        <v>49</v>
      </c>
      <c r="X595" s="7"/>
      <c r="Y595" t="s">
        <v>49</v>
      </c>
      <c r="Z595">
        <v>660</v>
      </c>
      <c r="AA595" t="s">
        <v>55</v>
      </c>
      <c r="AB595">
        <v>-535</v>
      </c>
      <c r="AC595">
        <v>-888</v>
      </c>
      <c r="AD595" t="s">
        <v>49</v>
      </c>
      <c r="AE595" t="s">
        <v>49</v>
      </c>
      <c r="AF595">
        <v>660</v>
      </c>
      <c r="AG595" t="s">
        <v>55</v>
      </c>
      <c r="AH595">
        <v>2323</v>
      </c>
      <c r="AI595">
        <v>1790</v>
      </c>
      <c r="AJ595" t="s">
        <v>49</v>
      </c>
    </row>
    <row r="596" spans="1:36" x14ac:dyDescent="0.3">
      <c r="A596">
        <v>37</v>
      </c>
      <c r="B596" t="s">
        <v>46</v>
      </c>
      <c r="C596" t="s">
        <v>59</v>
      </c>
      <c r="D596" t="s">
        <v>60</v>
      </c>
      <c r="E596" t="s">
        <v>55</v>
      </c>
      <c r="F596">
        <v>0</v>
      </c>
      <c r="G596" t="s">
        <v>55</v>
      </c>
      <c r="H596" t="s">
        <v>49</v>
      </c>
      <c r="I596" t="s">
        <v>50</v>
      </c>
      <c r="J596">
        <v>10</v>
      </c>
      <c r="K596" t="s">
        <v>73</v>
      </c>
      <c r="L596">
        <v>108</v>
      </c>
      <c r="M596">
        <v>1</v>
      </c>
      <c r="N596">
        <v>-1</v>
      </c>
      <c r="O596">
        <v>0</v>
      </c>
      <c r="P596" t="s">
        <v>52</v>
      </c>
      <c r="Q596" t="s">
        <v>49</v>
      </c>
      <c r="X596" s="7"/>
      <c r="Y596" t="s">
        <v>55</v>
      </c>
      <c r="Z596">
        <v>0</v>
      </c>
      <c r="AA596" t="s">
        <v>55</v>
      </c>
      <c r="AB596">
        <v>787</v>
      </c>
      <c r="AC596">
        <v>226</v>
      </c>
      <c r="AD596" t="s">
        <v>49</v>
      </c>
      <c r="AE596" t="s">
        <v>49</v>
      </c>
      <c r="AF596">
        <v>0</v>
      </c>
      <c r="AG596" t="s">
        <v>55</v>
      </c>
      <c r="AH596">
        <v>341</v>
      </c>
      <c r="AI596">
        <v>15311</v>
      </c>
      <c r="AJ596" t="s">
        <v>49</v>
      </c>
    </row>
    <row r="597" spans="1:36" x14ac:dyDescent="0.3">
      <c r="A597">
        <v>28</v>
      </c>
      <c r="B597" t="s">
        <v>68</v>
      </c>
      <c r="C597" t="s">
        <v>47</v>
      </c>
      <c r="D597" t="s">
        <v>52</v>
      </c>
      <c r="E597" t="s">
        <v>49</v>
      </c>
      <c r="F597">
        <v>1034</v>
      </c>
      <c r="G597" t="s">
        <v>49</v>
      </c>
      <c r="H597" t="s">
        <v>49</v>
      </c>
      <c r="I597" t="s">
        <v>50</v>
      </c>
      <c r="J597">
        <v>29</v>
      </c>
      <c r="K597" t="s">
        <v>72</v>
      </c>
      <c r="L597">
        <v>113</v>
      </c>
      <c r="M597">
        <v>1</v>
      </c>
      <c r="N597">
        <v>-1</v>
      </c>
      <c r="O597">
        <v>0</v>
      </c>
      <c r="P597" t="s">
        <v>52</v>
      </c>
      <c r="Q597" t="s">
        <v>49</v>
      </c>
      <c r="X597" s="7"/>
      <c r="Y597" t="s">
        <v>49</v>
      </c>
      <c r="Z597">
        <v>1034</v>
      </c>
      <c r="AA597" t="s">
        <v>55</v>
      </c>
      <c r="AB597">
        <v>736</v>
      </c>
      <c r="AC597">
        <v>127</v>
      </c>
      <c r="AD597" t="s">
        <v>49</v>
      </c>
      <c r="AE597" t="s">
        <v>49</v>
      </c>
      <c r="AF597">
        <v>1034</v>
      </c>
      <c r="AG597" t="s">
        <v>55</v>
      </c>
      <c r="AH597">
        <v>1495</v>
      </c>
      <c r="AI597">
        <v>-635</v>
      </c>
      <c r="AJ597" t="s">
        <v>49</v>
      </c>
    </row>
    <row r="598" spans="1:36" x14ac:dyDescent="0.3">
      <c r="A598">
        <v>47</v>
      </c>
      <c r="B598" t="s">
        <v>76</v>
      </c>
      <c r="C598" t="s">
        <v>47</v>
      </c>
      <c r="D598" t="s">
        <v>48</v>
      </c>
      <c r="E598" t="s">
        <v>49</v>
      </c>
      <c r="F598">
        <v>201</v>
      </c>
      <c r="G598" t="s">
        <v>55</v>
      </c>
      <c r="H598" t="s">
        <v>49</v>
      </c>
      <c r="I598" t="s">
        <v>50</v>
      </c>
      <c r="J598">
        <v>7</v>
      </c>
      <c r="K598" t="s">
        <v>70</v>
      </c>
      <c r="L598">
        <v>58</v>
      </c>
      <c r="M598">
        <v>2</v>
      </c>
      <c r="N598">
        <v>382</v>
      </c>
      <c r="O598">
        <v>1</v>
      </c>
      <c r="P598" t="s">
        <v>57</v>
      </c>
      <c r="Q598" t="s">
        <v>49</v>
      </c>
      <c r="X598" s="7"/>
      <c r="Y598" t="s">
        <v>55</v>
      </c>
      <c r="Z598">
        <v>201</v>
      </c>
      <c r="AA598" t="s">
        <v>55</v>
      </c>
      <c r="AB598">
        <v>-568</v>
      </c>
      <c r="AC598">
        <v>171</v>
      </c>
      <c r="AD598" t="s">
        <v>49</v>
      </c>
      <c r="AE598" t="s">
        <v>49</v>
      </c>
      <c r="AF598">
        <v>201</v>
      </c>
      <c r="AG598" t="s">
        <v>55</v>
      </c>
      <c r="AH598">
        <v>-315</v>
      </c>
      <c r="AI598">
        <v>115</v>
      </c>
      <c r="AJ598" t="s">
        <v>49</v>
      </c>
    </row>
    <row r="599" spans="1:36" x14ac:dyDescent="0.3">
      <c r="A599">
        <v>37</v>
      </c>
      <c r="B599" t="s">
        <v>76</v>
      </c>
      <c r="C599" t="s">
        <v>47</v>
      </c>
      <c r="D599" t="s">
        <v>48</v>
      </c>
      <c r="E599" t="s">
        <v>49</v>
      </c>
      <c r="F599">
        <v>189</v>
      </c>
      <c r="G599" t="s">
        <v>49</v>
      </c>
      <c r="H599" t="s">
        <v>49</v>
      </c>
      <c r="I599" t="s">
        <v>50</v>
      </c>
      <c r="J599">
        <v>8</v>
      </c>
      <c r="K599" t="s">
        <v>70</v>
      </c>
      <c r="L599">
        <v>148</v>
      </c>
      <c r="M599">
        <v>4</v>
      </c>
      <c r="N599">
        <v>-1</v>
      </c>
      <c r="O599">
        <v>0</v>
      </c>
      <c r="P599" t="s">
        <v>52</v>
      </c>
      <c r="Q599" t="s">
        <v>49</v>
      </c>
      <c r="X599" s="7"/>
      <c r="Y599" t="s">
        <v>49</v>
      </c>
      <c r="Z599">
        <v>189</v>
      </c>
      <c r="AA599" t="s">
        <v>55</v>
      </c>
      <c r="AB599">
        <v>1165</v>
      </c>
      <c r="AC599">
        <v>61</v>
      </c>
      <c r="AD599" t="s">
        <v>49</v>
      </c>
      <c r="AE599" t="s">
        <v>49</v>
      </c>
      <c r="AF599">
        <v>189</v>
      </c>
      <c r="AG599" t="s">
        <v>55</v>
      </c>
      <c r="AH599">
        <v>83</v>
      </c>
      <c r="AI599">
        <v>10786</v>
      </c>
      <c r="AJ599" t="s">
        <v>49</v>
      </c>
    </row>
    <row r="600" spans="1:36" x14ac:dyDescent="0.3">
      <c r="A600">
        <v>60</v>
      </c>
      <c r="B600" t="s">
        <v>77</v>
      </c>
      <c r="C600" t="s">
        <v>74</v>
      </c>
      <c r="D600" t="s">
        <v>52</v>
      </c>
      <c r="E600" t="s">
        <v>49</v>
      </c>
      <c r="F600">
        <v>-49</v>
      </c>
      <c r="G600" t="s">
        <v>55</v>
      </c>
      <c r="H600" t="s">
        <v>49</v>
      </c>
      <c r="I600" t="s">
        <v>50</v>
      </c>
      <c r="J600">
        <v>29</v>
      </c>
      <c r="K600" t="s">
        <v>72</v>
      </c>
      <c r="L600">
        <v>188</v>
      </c>
      <c r="M600">
        <v>1</v>
      </c>
      <c r="N600">
        <v>261</v>
      </c>
      <c r="O600">
        <v>2</v>
      </c>
      <c r="P600" t="s">
        <v>57</v>
      </c>
      <c r="Q600" t="s">
        <v>49</v>
      </c>
      <c r="X600" s="7"/>
      <c r="Y600" t="s">
        <v>55</v>
      </c>
      <c r="Z600">
        <v>-49</v>
      </c>
      <c r="AA600" t="s">
        <v>55</v>
      </c>
      <c r="AB600">
        <v>-905</v>
      </c>
      <c r="AC600">
        <v>425</v>
      </c>
      <c r="AD600" t="s">
        <v>49</v>
      </c>
      <c r="AE600" t="s">
        <v>49</v>
      </c>
      <c r="AF600">
        <v>-49</v>
      </c>
      <c r="AG600" t="s">
        <v>55</v>
      </c>
      <c r="AH600">
        <v>961</v>
      </c>
      <c r="AI600">
        <v>498</v>
      </c>
      <c r="AJ600" t="s">
        <v>49</v>
      </c>
    </row>
    <row r="601" spans="1:36" x14ac:dyDescent="0.3">
      <c r="A601">
        <v>43</v>
      </c>
      <c r="B601" t="s">
        <v>67</v>
      </c>
      <c r="C601" t="s">
        <v>74</v>
      </c>
      <c r="D601" t="s">
        <v>54</v>
      </c>
      <c r="E601" t="s">
        <v>49</v>
      </c>
      <c r="F601">
        <v>1413</v>
      </c>
      <c r="G601" t="s">
        <v>55</v>
      </c>
      <c r="H601" t="s">
        <v>49</v>
      </c>
      <c r="I601" t="s">
        <v>78</v>
      </c>
      <c r="J601">
        <v>28</v>
      </c>
      <c r="K601" t="s">
        <v>73</v>
      </c>
      <c r="L601">
        <v>75</v>
      </c>
      <c r="M601">
        <v>3</v>
      </c>
      <c r="N601">
        <v>-1</v>
      </c>
      <c r="O601">
        <v>0</v>
      </c>
      <c r="P601" t="s">
        <v>52</v>
      </c>
      <c r="Q601" t="s">
        <v>49</v>
      </c>
      <c r="X601" s="7"/>
      <c r="Y601" t="s">
        <v>55</v>
      </c>
      <c r="Z601">
        <v>1413</v>
      </c>
      <c r="AA601" t="s">
        <v>55</v>
      </c>
      <c r="AB601">
        <v>0</v>
      </c>
      <c r="AC601">
        <v>99</v>
      </c>
      <c r="AD601" t="s">
        <v>49</v>
      </c>
      <c r="AE601" t="s">
        <v>49</v>
      </c>
      <c r="AF601">
        <v>1413</v>
      </c>
      <c r="AG601" t="s">
        <v>55</v>
      </c>
      <c r="AH601">
        <v>49</v>
      </c>
      <c r="AI601">
        <v>810</v>
      </c>
      <c r="AJ601" t="s">
        <v>49</v>
      </c>
    </row>
    <row r="602" spans="1:36" x14ac:dyDescent="0.3">
      <c r="A602">
        <v>58</v>
      </c>
      <c r="B602" t="s">
        <v>77</v>
      </c>
      <c r="C602" t="s">
        <v>74</v>
      </c>
      <c r="D602" t="s">
        <v>60</v>
      </c>
      <c r="E602" t="s">
        <v>49</v>
      </c>
      <c r="F602">
        <v>264</v>
      </c>
      <c r="G602" t="s">
        <v>55</v>
      </c>
      <c r="H602" t="s">
        <v>55</v>
      </c>
      <c r="I602" t="s">
        <v>50</v>
      </c>
      <c r="J602">
        <v>8</v>
      </c>
      <c r="K602" t="s">
        <v>73</v>
      </c>
      <c r="L602">
        <v>523</v>
      </c>
      <c r="M602">
        <v>3</v>
      </c>
      <c r="N602">
        <v>-1</v>
      </c>
      <c r="O602">
        <v>0</v>
      </c>
      <c r="P602" t="s">
        <v>52</v>
      </c>
      <c r="Q602" t="s">
        <v>49</v>
      </c>
      <c r="X602" s="7"/>
      <c r="Y602" t="s">
        <v>55</v>
      </c>
      <c r="Z602">
        <v>264</v>
      </c>
      <c r="AA602" t="s">
        <v>55</v>
      </c>
      <c r="AB602">
        <v>8262</v>
      </c>
      <c r="AC602">
        <v>1021</v>
      </c>
      <c r="AD602" t="s">
        <v>49</v>
      </c>
      <c r="AE602" t="s">
        <v>55</v>
      </c>
      <c r="AF602">
        <v>264</v>
      </c>
      <c r="AG602" t="s">
        <v>55</v>
      </c>
      <c r="AH602">
        <v>-407</v>
      </c>
      <c r="AI602">
        <v>-162</v>
      </c>
      <c r="AJ602" t="s">
        <v>49</v>
      </c>
    </row>
    <row r="603" spans="1:36" x14ac:dyDescent="0.3">
      <c r="A603">
        <v>52</v>
      </c>
      <c r="B603" t="s">
        <v>68</v>
      </c>
      <c r="C603" t="s">
        <v>47</v>
      </c>
      <c r="D603" t="s">
        <v>60</v>
      </c>
      <c r="E603" t="s">
        <v>49</v>
      </c>
      <c r="F603">
        <v>54</v>
      </c>
      <c r="G603" t="s">
        <v>55</v>
      </c>
      <c r="H603" t="s">
        <v>55</v>
      </c>
      <c r="I603" t="s">
        <v>78</v>
      </c>
      <c r="J603">
        <v>18</v>
      </c>
      <c r="K603" t="s">
        <v>75</v>
      </c>
      <c r="L603">
        <v>103</v>
      </c>
      <c r="M603">
        <v>1</v>
      </c>
      <c r="N603">
        <v>-1</v>
      </c>
      <c r="O603">
        <v>0</v>
      </c>
      <c r="P603" t="s">
        <v>52</v>
      </c>
      <c r="Q603" t="s">
        <v>49</v>
      </c>
      <c r="X603" s="7"/>
      <c r="Y603" t="s">
        <v>55</v>
      </c>
      <c r="Z603">
        <v>54</v>
      </c>
      <c r="AA603" t="s">
        <v>55</v>
      </c>
      <c r="AB603">
        <v>14</v>
      </c>
      <c r="AC603">
        <v>1146</v>
      </c>
      <c r="AD603" t="s">
        <v>49</v>
      </c>
      <c r="AE603" t="s">
        <v>55</v>
      </c>
      <c r="AF603">
        <v>54</v>
      </c>
      <c r="AG603" t="s">
        <v>55</v>
      </c>
      <c r="AH603">
        <v>4848</v>
      </c>
      <c r="AI603">
        <v>55</v>
      </c>
      <c r="AJ603" t="s">
        <v>49</v>
      </c>
    </row>
    <row r="604" spans="1:36" x14ac:dyDescent="0.3">
      <c r="A604">
        <v>50</v>
      </c>
      <c r="B604" t="s">
        <v>63</v>
      </c>
      <c r="C604" t="s">
        <v>47</v>
      </c>
      <c r="D604" t="s">
        <v>48</v>
      </c>
      <c r="E604" t="s">
        <v>49</v>
      </c>
      <c r="F604">
        <v>12519</v>
      </c>
      <c r="G604" t="s">
        <v>55</v>
      </c>
      <c r="H604" t="s">
        <v>49</v>
      </c>
      <c r="I604" t="s">
        <v>50</v>
      </c>
      <c r="J604">
        <v>17</v>
      </c>
      <c r="K604" t="s">
        <v>61</v>
      </c>
      <c r="L604">
        <v>146</v>
      </c>
      <c r="M604">
        <v>2</v>
      </c>
      <c r="N604">
        <v>147</v>
      </c>
      <c r="O604">
        <v>4</v>
      </c>
      <c r="P604" t="s">
        <v>79</v>
      </c>
      <c r="Q604" t="s">
        <v>49</v>
      </c>
      <c r="X604" s="7"/>
      <c r="Y604" t="s">
        <v>55</v>
      </c>
      <c r="Z604">
        <v>12519</v>
      </c>
      <c r="AA604" t="s">
        <v>55</v>
      </c>
      <c r="AB604">
        <v>7108</v>
      </c>
      <c r="AC604">
        <v>1448</v>
      </c>
      <c r="AD604" t="s">
        <v>49</v>
      </c>
      <c r="AE604" t="s">
        <v>49</v>
      </c>
      <c r="AF604">
        <v>12519</v>
      </c>
      <c r="AG604" t="s">
        <v>55</v>
      </c>
      <c r="AH604">
        <v>678</v>
      </c>
      <c r="AI604">
        <v>455</v>
      </c>
      <c r="AJ604" t="s">
        <v>49</v>
      </c>
    </row>
    <row r="605" spans="1:36" x14ac:dyDescent="0.3">
      <c r="A605">
        <v>32</v>
      </c>
      <c r="B605" t="s">
        <v>53</v>
      </c>
      <c r="C605" t="s">
        <v>59</v>
      </c>
      <c r="D605" t="s">
        <v>54</v>
      </c>
      <c r="E605" t="s">
        <v>49</v>
      </c>
      <c r="F605">
        <v>2881</v>
      </c>
      <c r="G605" t="s">
        <v>49</v>
      </c>
      <c r="H605" t="s">
        <v>49</v>
      </c>
      <c r="I605" t="s">
        <v>50</v>
      </c>
      <c r="J605">
        <v>2</v>
      </c>
      <c r="K605" t="s">
        <v>73</v>
      </c>
      <c r="L605">
        <v>356</v>
      </c>
      <c r="M605">
        <v>1</v>
      </c>
      <c r="N605">
        <v>-1</v>
      </c>
      <c r="O605">
        <v>0</v>
      </c>
      <c r="P605" t="s">
        <v>52</v>
      </c>
      <c r="Q605" t="s">
        <v>55</v>
      </c>
      <c r="X605" s="7"/>
      <c r="Y605" t="s">
        <v>49</v>
      </c>
      <c r="Z605">
        <v>2881</v>
      </c>
      <c r="AA605" t="s">
        <v>55</v>
      </c>
      <c r="AB605">
        <v>1049</v>
      </c>
      <c r="AC605">
        <v>604</v>
      </c>
      <c r="AD605" t="s">
        <v>49</v>
      </c>
      <c r="AE605" t="s">
        <v>49</v>
      </c>
      <c r="AF605">
        <v>2881</v>
      </c>
      <c r="AG605" t="s">
        <v>55</v>
      </c>
      <c r="AH605">
        <v>0</v>
      </c>
      <c r="AI605">
        <v>1010</v>
      </c>
      <c r="AJ605" t="s">
        <v>49</v>
      </c>
    </row>
    <row r="606" spans="1:36" x14ac:dyDescent="0.3">
      <c r="A606">
        <v>42</v>
      </c>
      <c r="B606" t="s">
        <v>63</v>
      </c>
      <c r="C606" t="s">
        <v>47</v>
      </c>
      <c r="D606" t="s">
        <v>48</v>
      </c>
      <c r="E606" t="s">
        <v>49</v>
      </c>
      <c r="F606">
        <v>0</v>
      </c>
      <c r="G606" t="s">
        <v>55</v>
      </c>
      <c r="H606" t="s">
        <v>49</v>
      </c>
      <c r="I606" t="s">
        <v>50</v>
      </c>
      <c r="J606">
        <v>17</v>
      </c>
      <c r="K606" t="s">
        <v>73</v>
      </c>
      <c r="L606">
        <v>71</v>
      </c>
      <c r="M606">
        <v>1</v>
      </c>
      <c r="N606">
        <v>-1</v>
      </c>
      <c r="O606">
        <v>0</v>
      </c>
      <c r="P606" t="s">
        <v>52</v>
      </c>
      <c r="Q606" t="s">
        <v>49</v>
      </c>
      <c r="X606" s="7"/>
      <c r="Y606" t="s">
        <v>55</v>
      </c>
      <c r="Z606">
        <v>0</v>
      </c>
      <c r="AA606" t="s">
        <v>55</v>
      </c>
      <c r="AB606">
        <v>0</v>
      </c>
      <c r="AC606">
        <v>0</v>
      </c>
      <c r="AD606" t="s">
        <v>49</v>
      </c>
      <c r="AE606" t="s">
        <v>49</v>
      </c>
      <c r="AF606">
        <v>0</v>
      </c>
      <c r="AG606" t="s">
        <v>55</v>
      </c>
      <c r="AH606">
        <v>1989</v>
      </c>
      <c r="AI606">
        <v>509</v>
      </c>
      <c r="AJ606" t="s">
        <v>49</v>
      </c>
    </row>
    <row r="607" spans="1:36" x14ac:dyDescent="0.3">
      <c r="A607">
        <v>31</v>
      </c>
      <c r="B607" t="s">
        <v>69</v>
      </c>
      <c r="C607" t="s">
        <v>47</v>
      </c>
      <c r="D607" t="s">
        <v>54</v>
      </c>
      <c r="E607" t="s">
        <v>49</v>
      </c>
      <c r="F607">
        <v>88</v>
      </c>
      <c r="G607" t="s">
        <v>55</v>
      </c>
      <c r="H607" t="s">
        <v>55</v>
      </c>
      <c r="I607" t="s">
        <v>50</v>
      </c>
      <c r="J607">
        <v>8</v>
      </c>
      <c r="K607" t="s">
        <v>70</v>
      </c>
      <c r="L607">
        <v>189</v>
      </c>
      <c r="M607">
        <v>2</v>
      </c>
      <c r="N607">
        <v>-1</v>
      </c>
      <c r="O607">
        <v>0</v>
      </c>
      <c r="P607" t="s">
        <v>52</v>
      </c>
      <c r="Q607" t="s">
        <v>49</v>
      </c>
      <c r="X607" s="7"/>
      <c r="Y607" t="s">
        <v>55</v>
      </c>
      <c r="Z607">
        <v>88</v>
      </c>
      <c r="AA607" t="s">
        <v>55</v>
      </c>
      <c r="AB607">
        <v>419</v>
      </c>
      <c r="AC607">
        <v>73</v>
      </c>
      <c r="AD607" t="s">
        <v>49</v>
      </c>
      <c r="AE607" t="s">
        <v>55</v>
      </c>
      <c r="AF607">
        <v>88</v>
      </c>
      <c r="AG607" t="s">
        <v>55</v>
      </c>
      <c r="AH607">
        <v>17</v>
      </c>
      <c r="AI607">
        <v>2929</v>
      </c>
      <c r="AJ607" t="s">
        <v>49</v>
      </c>
    </row>
    <row r="608" spans="1:36" x14ac:dyDescent="0.3">
      <c r="A608">
        <v>28</v>
      </c>
      <c r="B608" t="s">
        <v>63</v>
      </c>
      <c r="C608" t="s">
        <v>47</v>
      </c>
      <c r="D608" t="s">
        <v>54</v>
      </c>
      <c r="E608" t="s">
        <v>49</v>
      </c>
      <c r="F608">
        <v>1020</v>
      </c>
      <c r="G608" t="s">
        <v>55</v>
      </c>
      <c r="H608" t="s">
        <v>49</v>
      </c>
      <c r="I608" t="s">
        <v>52</v>
      </c>
      <c r="J608">
        <v>28</v>
      </c>
      <c r="K608" t="s">
        <v>56</v>
      </c>
      <c r="L608">
        <v>251</v>
      </c>
      <c r="M608">
        <v>1</v>
      </c>
      <c r="N608">
        <v>-1</v>
      </c>
      <c r="O608">
        <v>0</v>
      </c>
      <c r="P608" t="s">
        <v>52</v>
      </c>
      <c r="Q608" t="s">
        <v>49</v>
      </c>
      <c r="X608" s="7"/>
      <c r="Y608" t="s">
        <v>55</v>
      </c>
      <c r="Z608">
        <v>1020</v>
      </c>
      <c r="AA608" t="s">
        <v>55</v>
      </c>
      <c r="AB608">
        <v>726</v>
      </c>
      <c r="AC608">
        <v>556</v>
      </c>
      <c r="AD608" t="s">
        <v>49</v>
      </c>
      <c r="AE608" t="s">
        <v>49</v>
      </c>
      <c r="AF608">
        <v>1020</v>
      </c>
      <c r="AG608" t="s">
        <v>55</v>
      </c>
      <c r="AH608">
        <v>-242</v>
      </c>
      <c r="AI608">
        <v>153</v>
      </c>
      <c r="AJ608" t="s">
        <v>49</v>
      </c>
    </row>
    <row r="609" spans="1:36" x14ac:dyDescent="0.3">
      <c r="A609">
        <v>36</v>
      </c>
      <c r="B609" t="s">
        <v>67</v>
      </c>
      <c r="C609" t="s">
        <v>74</v>
      </c>
      <c r="D609" t="s">
        <v>60</v>
      </c>
      <c r="E609" t="s">
        <v>49</v>
      </c>
      <c r="F609">
        <v>119</v>
      </c>
      <c r="G609" t="s">
        <v>49</v>
      </c>
      <c r="H609" t="s">
        <v>49</v>
      </c>
      <c r="I609" t="s">
        <v>50</v>
      </c>
      <c r="J609">
        <v>23</v>
      </c>
      <c r="K609" t="s">
        <v>73</v>
      </c>
      <c r="L609">
        <v>127</v>
      </c>
      <c r="M609">
        <v>8</v>
      </c>
      <c r="N609">
        <v>-1</v>
      </c>
      <c r="O609">
        <v>0</v>
      </c>
      <c r="P609" t="s">
        <v>52</v>
      </c>
      <c r="Q609" t="s">
        <v>49</v>
      </c>
      <c r="X609" s="7"/>
      <c r="Y609" t="s">
        <v>49</v>
      </c>
      <c r="Z609">
        <v>119</v>
      </c>
      <c r="AA609" t="s">
        <v>55</v>
      </c>
      <c r="AB609">
        <v>594</v>
      </c>
      <c r="AC609">
        <v>300</v>
      </c>
      <c r="AD609" t="s">
        <v>49</v>
      </c>
      <c r="AE609" t="s">
        <v>49</v>
      </c>
      <c r="AF609">
        <v>119</v>
      </c>
      <c r="AG609" t="s">
        <v>55</v>
      </c>
      <c r="AH609">
        <v>157</v>
      </c>
      <c r="AI609">
        <v>1146</v>
      </c>
      <c r="AJ609" t="s">
        <v>49</v>
      </c>
    </row>
    <row r="610" spans="1:36" x14ac:dyDescent="0.3">
      <c r="A610">
        <v>51</v>
      </c>
      <c r="B610" t="s">
        <v>46</v>
      </c>
      <c r="C610" t="s">
        <v>59</v>
      </c>
      <c r="D610" t="s">
        <v>60</v>
      </c>
      <c r="E610" t="s">
        <v>49</v>
      </c>
      <c r="F610">
        <v>1594</v>
      </c>
      <c r="G610" t="s">
        <v>49</v>
      </c>
      <c r="H610" t="s">
        <v>49</v>
      </c>
      <c r="I610" t="s">
        <v>78</v>
      </c>
      <c r="J610">
        <v>4</v>
      </c>
      <c r="K610" t="s">
        <v>64</v>
      </c>
      <c r="L610">
        <v>197</v>
      </c>
      <c r="M610">
        <v>1</v>
      </c>
      <c r="N610">
        <v>-1</v>
      </c>
      <c r="O610">
        <v>0</v>
      </c>
      <c r="P610" t="s">
        <v>52</v>
      </c>
      <c r="Q610" t="s">
        <v>49</v>
      </c>
      <c r="X610" s="7"/>
      <c r="Y610" t="s">
        <v>49</v>
      </c>
      <c r="Z610">
        <v>1594</v>
      </c>
      <c r="AA610" t="s">
        <v>55</v>
      </c>
      <c r="AB610">
        <v>454</v>
      </c>
      <c r="AC610">
        <v>126</v>
      </c>
      <c r="AD610" t="s">
        <v>49</v>
      </c>
      <c r="AE610" t="s">
        <v>49</v>
      </c>
      <c r="AF610">
        <v>1594</v>
      </c>
      <c r="AG610" t="s">
        <v>55</v>
      </c>
      <c r="AH610">
        <v>-19</v>
      </c>
      <c r="AI610">
        <v>1158</v>
      </c>
      <c r="AJ610" t="s">
        <v>49</v>
      </c>
    </row>
    <row r="611" spans="1:36" x14ac:dyDescent="0.3">
      <c r="A611">
        <v>46</v>
      </c>
      <c r="B611" t="s">
        <v>67</v>
      </c>
      <c r="C611" t="s">
        <v>47</v>
      </c>
      <c r="D611" t="s">
        <v>60</v>
      </c>
      <c r="E611" t="s">
        <v>49</v>
      </c>
      <c r="F611">
        <v>342</v>
      </c>
      <c r="G611" t="s">
        <v>55</v>
      </c>
      <c r="H611" t="s">
        <v>55</v>
      </c>
      <c r="I611" t="s">
        <v>50</v>
      </c>
      <c r="J611">
        <v>5</v>
      </c>
      <c r="K611" t="s">
        <v>56</v>
      </c>
      <c r="L611">
        <v>84</v>
      </c>
      <c r="M611">
        <v>1</v>
      </c>
      <c r="N611">
        <v>-1</v>
      </c>
      <c r="O611">
        <v>0</v>
      </c>
      <c r="P611" t="s">
        <v>52</v>
      </c>
      <c r="Q611" t="s">
        <v>49</v>
      </c>
      <c r="X611" s="7"/>
      <c r="Y611" t="s">
        <v>55</v>
      </c>
      <c r="Z611">
        <v>342</v>
      </c>
      <c r="AA611" t="s">
        <v>55</v>
      </c>
      <c r="AB611">
        <v>667</v>
      </c>
      <c r="AC611">
        <v>379</v>
      </c>
      <c r="AD611" t="s">
        <v>49</v>
      </c>
      <c r="AE611" t="s">
        <v>55</v>
      </c>
      <c r="AF611">
        <v>342</v>
      </c>
      <c r="AG611" t="s">
        <v>55</v>
      </c>
      <c r="AH611">
        <v>18</v>
      </c>
      <c r="AI611">
        <v>26</v>
      </c>
      <c r="AJ611" t="s">
        <v>49</v>
      </c>
    </row>
    <row r="612" spans="1:36" x14ac:dyDescent="0.3">
      <c r="A612">
        <v>50</v>
      </c>
      <c r="B612" t="s">
        <v>53</v>
      </c>
      <c r="C612" t="s">
        <v>59</v>
      </c>
      <c r="D612" t="s">
        <v>54</v>
      </c>
      <c r="E612" t="s">
        <v>49</v>
      </c>
      <c r="F612">
        <v>72</v>
      </c>
      <c r="G612" t="s">
        <v>49</v>
      </c>
      <c r="H612" t="s">
        <v>49</v>
      </c>
      <c r="I612" t="s">
        <v>52</v>
      </c>
      <c r="J612">
        <v>8</v>
      </c>
      <c r="K612" t="s">
        <v>56</v>
      </c>
      <c r="L612">
        <v>141</v>
      </c>
      <c r="M612">
        <v>2</v>
      </c>
      <c r="N612">
        <v>-1</v>
      </c>
      <c r="O612">
        <v>0</v>
      </c>
      <c r="P612" t="s">
        <v>52</v>
      </c>
      <c r="Q612" t="s">
        <v>49</v>
      </c>
      <c r="X612" s="7"/>
      <c r="Y612" t="s">
        <v>49</v>
      </c>
      <c r="Z612">
        <v>72</v>
      </c>
      <c r="AA612" t="s">
        <v>55</v>
      </c>
      <c r="AB612">
        <v>74</v>
      </c>
      <c r="AC612">
        <v>706</v>
      </c>
      <c r="AD612" t="s">
        <v>49</v>
      </c>
      <c r="AE612" t="s">
        <v>49</v>
      </c>
      <c r="AF612">
        <v>72</v>
      </c>
      <c r="AG612" t="s">
        <v>55</v>
      </c>
      <c r="AH612">
        <v>586</v>
      </c>
      <c r="AI612">
        <v>566</v>
      </c>
      <c r="AJ612" t="s">
        <v>49</v>
      </c>
    </row>
    <row r="613" spans="1:36" x14ac:dyDescent="0.3">
      <c r="A613">
        <v>32</v>
      </c>
      <c r="B613" t="s">
        <v>63</v>
      </c>
      <c r="C613" t="s">
        <v>47</v>
      </c>
      <c r="D613" t="s">
        <v>54</v>
      </c>
      <c r="E613" t="s">
        <v>49</v>
      </c>
      <c r="F613">
        <v>14</v>
      </c>
      <c r="G613" t="s">
        <v>55</v>
      </c>
      <c r="H613" t="s">
        <v>49</v>
      </c>
      <c r="I613" t="s">
        <v>52</v>
      </c>
      <c r="J613">
        <v>2</v>
      </c>
      <c r="K613" t="s">
        <v>62</v>
      </c>
      <c r="L613">
        <v>171</v>
      </c>
      <c r="M613">
        <v>1</v>
      </c>
      <c r="N613">
        <v>-1</v>
      </c>
      <c r="O613">
        <v>0</v>
      </c>
      <c r="P613" t="s">
        <v>52</v>
      </c>
      <c r="Q613" t="s">
        <v>49</v>
      </c>
      <c r="X613" s="7"/>
      <c r="Y613" t="s">
        <v>55</v>
      </c>
      <c r="Z613">
        <v>14</v>
      </c>
      <c r="AA613" t="s">
        <v>55</v>
      </c>
      <c r="AB613">
        <v>661</v>
      </c>
      <c r="AC613">
        <v>9121</v>
      </c>
      <c r="AD613" t="s">
        <v>49</v>
      </c>
      <c r="AE613" t="s">
        <v>49</v>
      </c>
      <c r="AF613">
        <v>14</v>
      </c>
      <c r="AG613" t="s">
        <v>55</v>
      </c>
      <c r="AH613">
        <v>2061</v>
      </c>
      <c r="AI613">
        <v>204</v>
      </c>
      <c r="AJ613" t="s">
        <v>49</v>
      </c>
    </row>
    <row r="614" spans="1:36" x14ac:dyDescent="0.3">
      <c r="A614">
        <v>26</v>
      </c>
      <c r="B614" t="s">
        <v>68</v>
      </c>
      <c r="C614" t="s">
        <v>59</v>
      </c>
      <c r="D614" t="s">
        <v>60</v>
      </c>
      <c r="E614" t="s">
        <v>49</v>
      </c>
      <c r="F614">
        <v>81</v>
      </c>
      <c r="G614" t="s">
        <v>49</v>
      </c>
      <c r="H614" t="s">
        <v>49</v>
      </c>
      <c r="I614" t="s">
        <v>50</v>
      </c>
      <c r="J614">
        <v>21</v>
      </c>
      <c r="K614" t="s">
        <v>73</v>
      </c>
      <c r="L614">
        <v>262</v>
      </c>
      <c r="M614">
        <v>3</v>
      </c>
      <c r="N614">
        <v>-1</v>
      </c>
      <c r="O614">
        <v>0</v>
      </c>
      <c r="P614" t="s">
        <v>52</v>
      </c>
      <c r="Q614" t="s">
        <v>49</v>
      </c>
      <c r="X614" s="7"/>
      <c r="Y614" t="s">
        <v>49</v>
      </c>
      <c r="Z614">
        <v>81</v>
      </c>
      <c r="AA614" t="s">
        <v>55</v>
      </c>
      <c r="AB614">
        <v>-502</v>
      </c>
      <c r="AC614">
        <v>368</v>
      </c>
      <c r="AD614" t="s">
        <v>49</v>
      </c>
      <c r="AE614" t="s">
        <v>49</v>
      </c>
      <c r="AF614">
        <v>81</v>
      </c>
      <c r="AG614" t="s">
        <v>55</v>
      </c>
      <c r="AH614">
        <v>784</v>
      </c>
      <c r="AI614">
        <v>480</v>
      </c>
      <c r="AJ614" t="s">
        <v>49</v>
      </c>
    </row>
    <row r="615" spans="1:36" x14ac:dyDescent="0.3">
      <c r="A615">
        <v>41</v>
      </c>
      <c r="B615" t="s">
        <v>65</v>
      </c>
      <c r="C615" t="s">
        <v>47</v>
      </c>
      <c r="D615" t="s">
        <v>60</v>
      </c>
      <c r="E615" t="s">
        <v>49</v>
      </c>
      <c r="F615">
        <v>231</v>
      </c>
      <c r="G615" t="s">
        <v>49</v>
      </c>
      <c r="H615" t="s">
        <v>49</v>
      </c>
      <c r="I615" t="s">
        <v>50</v>
      </c>
      <c r="J615">
        <v>7</v>
      </c>
      <c r="K615" t="s">
        <v>70</v>
      </c>
      <c r="L615">
        <v>352</v>
      </c>
      <c r="M615">
        <v>2</v>
      </c>
      <c r="N615">
        <v>-1</v>
      </c>
      <c r="O615">
        <v>0</v>
      </c>
      <c r="P615" t="s">
        <v>52</v>
      </c>
      <c r="Q615" t="s">
        <v>55</v>
      </c>
      <c r="X615" s="7"/>
      <c r="Y615" t="s">
        <v>49</v>
      </c>
      <c r="Z615">
        <v>231</v>
      </c>
      <c r="AA615" t="s">
        <v>55</v>
      </c>
      <c r="AB615">
        <v>599</v>
      </c>
      <c r="AC615">
        <v>204</v>
      </c>
      <c r="AD615" t="s">
        <v>49</v>
      </c>
      <c r="AE615" t="s">
        <v>49</v>
      </c>
      <c r="AF615">
        <v>231</v>
      </c>
      <c r="AG615" t="s">
        <v>55</v>
      </c>
      <c r="AH615">
        <v>462</v>
      </c>
      <c r="AI615">
        <v>1855</v>
      </c>
      <c r="AJ615" t="s">
        <v>49</v>
      </c>
    </row>
    <row r="616" spans="1:36" x14ac:dyDescent="0.3">
      <c r="A616">
        <v>39</v>
      </c>
      <c r="B616" t="s">
        <v>67</v>
      </c>
      <c r="C616" t="s">
        <v>47</v>
      </c>
      <c r="D616" t="s">
        <v>60</v>
      </c>
      <c r="E616" t="s">
        <v>49</v>
      </c>
      <c r="F616">
        <v>1161</v>
      </c>
      <c r="G616" t="s">
        <v>55</v>
      </c>
      <c r="H616" t="s">
        <v>49</v>
      </c>
      <c r="I616" t="s">
        <v>50</v>
      </c>
      <c r="J616">
        <v>9</v>
      </c>
      <c r="K616" t="s">
        <v>61</v>
      </c>
      <c r="L616">
        <v>236</v>
      </c>
      <c r="M616">
        <v>1</v>
      </c>
      <c r="N616">
        <v>336</v>
      </c>
      <c r="O616">
        <v>1</v>
      </c>
      <c r="P616" t="s">
        <v>57</v>
      </c>
      <c r="Q616" t="s">
        <v>49</v>
      </c>
      <c r="X616" s="7"/>
      <c r="Y616" t="s">
        <v>55</v>
      </c>
      <c r="Z616">
        <v>1161</v>
      </c>
      <c r="AA616" t="s">
        <v>55</v>
      </c>
      <c r="AB616">
        <v>-218</v>
      </c>
      <c r="AC616">
        <v>85</v>
      </c>
      <c r="AD616" t="s">
        <v>49</v>
      </c>
      <c r="AE616" t="s">
        <v>49</v>
      </c>
      <c r="AF616">
        <v>1161</v>
      </c>
      <c r="AG616" t="s">
        <v>55</v>
      </c>
      <c r="AH616">
        <v>1588</v>
      </c>
      <c r="AI616">
        <v>1034</v>
      </c>
      <c r="AJ616" t="s">
        <v>49</v>
      </c>
    </row>
    <row r="617" spans="1:36" x14ac:dyDescent="0.3">
      <c r="A617">
        <v>31</v>
      </c>
      <c r="B617" t="s">
        <v>63</v>
      </c>
      <c r="C617" t="s">
        <v>47</v>
      </c>
      <c r="D617" t="s">
        <v>54</v>
      </c>
      <c r="E617" t="s">
        <v>49</v>
      </c>
      <c r="F617">
        <v>-45</v>
      </c>
      <c r="G617" t="s">
        <v>55</v>
      </c>
      <c r="H617" t="s">
        <v>49</v>
      </c>
      <c r="I617" t="s">
        <v>52</v>
      </c>
      <c r="J617">
        <v>2</v>
      </c>
      <c r="K617" t="s">
        <v>62</v>
      </c>
      <c r="L617">
        <v>184</v>
      </c>
      <c r="M617">
        <v>1</v>
      </c>
      <c r="N617">
        <v>-1</v>
      </c>
      <c r="O617">
        <v>0</v>
      </c>
      <c r="P617" t="s">
        <v>52</v>
      </c>
      <c r="Q617" t="s">
        <v>49</v>
      </c>
      <c r="X617" s="7"/>
      <c r="Y617" t="s">
        <v>55</v>
      </c>
      <c r="Z617">
        <v>-45</v>
      </c>
      <c r="AA617" t="s">
        <v>55</v>
      </c>
      <c r="AB617">
        <v>217</v>
      </c>
      <c r="AC617">
        <v>361</v>
      </c>
      <c r="AD617" t="s">
        <v>49</v>
      </c>
      <c r="AE617" t="s">
        <v>49</v>
      </c>
      <c r="AF617">
        <v>-45</v>
      </c>
      <c r="AG617" t="s">
        <v>55</v>
      </c>
      <c r="AH617">
        <v>547</v>
      </c>
      <c r="AI617">
        <v>3250</v>
      </c>
      <c r="AJ617" t="s">
        <v>49</v>
      </c>
    </row>
    <row r="618" spans="1:36" x14ac:dyDescent="0.3">
      <c r="A618">
        <v>28</v>
      </c>
      <c r="B618" t="s">
        <v>58</v>
      </c>
      <c r="C618" t="s">
        <v>59</v>
      </c>
      <c r="D618" t="s">
        <v>60</v>
      </c>
      <c r="E618" t="s">
        <v>49</v>
      </c>
      <c r="F618">
        <v>231</v>
      </c>
      <c r="G618" t="s">
        <v>55</v>
      </c>
      <c r="H618" t="s">
        <v>55</v>
      </c>
      <c r="I618" t="s">
        <v>50</v>
      </c>
      <c r="J618">
        <v>25</v>
      </c>
      <c r="K618" t="s">
        <v>73</v>
      </c>
      <c r="L618">
        <v>568</v>
      </c>
      <c r="M618">
        <v>2</v>
      </c>
      <c r="N618">
        <v>-1</v>
      </c>
      <c r="O618">
        <v>0</v>
      </c>
      <c r="P618" t="s">
        <v>52</v>
      </c>
      <c r="Q618" t="s">
        <v>49</v>
      </c>
      <c r="X618" s="7"/>
      <c r="Y618" t="s">
        <v>55</v>
      </c>
      <c r="Z618">
        <v>231</v>
      </c>
      <c r="AA618" t="s">
        <v>55</v>
      </c>
      <c r="AB618">
        <v>5278</v>
      </c>
      <c r="AC618">
        <v>4424</v>
      </c>
      <c r="AD618" t="s">
        <v>49</v>
      </c>
      <c r="AE618" t="s">
        <v>55</v>
      </c>
      <c r="AF618">
        <v>231</v>
      </c>
      <c r="AG618" t="s">
        <v>55</v>
      </c>
      <c r="AH618">
        <v>3800</v>
      </c>
      <c r="AI618">
        <v>1633</v>
      </c>
      <c r="AJ618" t="s">
        <v>49</v>
      </c>
    </row>
    <row r="619" spans="1:36" x14ac:dyDescent="0.3">
      <c r="A619">
        <v>31</v>
      </c>
      <c r="B619" t="s">
        <v>58</v>
      </c>
      <c r="C619" t="s">
        <v>59</v>
      </c>
      <c r="D619" t="s">
        <v>54</v>
      </c>
      <c r="E619" t="s">
        <v>49</v>
      </c>
      <c r="F619">
        <v>36</v>
      </c>
      <c r="G619" t="s">
        <v>49</v>
      </c>
      <c r="H619" t="s">
        <v>49</v>
      </c>
      <c r="I619" t="s">
        <v>50</v>
      </c>
      <c r="J619">
        <v>27</v>
      </c>
      <c r="K619" t="s">
        <v>70</v>
      </c>
      <c r="L619">
        <v>105</v>
      </c>
      <c r="M619">
        <v>2</v>
      </c>
      <c r="N619">
        <v>-1</v>
      </c>
      <c r="O619">
        <v>0</v>
      </c>
      <c r="P619" t="s">
        <v>52</v>
      </c>
      <c r="Q619" t="s">
        <v>49</v>
      </c>
      <c r="X619" s="7"/>
      <c r="Y619" t="s">
        <v>49</v>
      </c>
      <c r="Z619">
        <v>36</v>
      </c>
      <c r="AA619" t="s">
        <v>55</v>
      </c>
      <c r="AB619">
        <v>1480</v>
      </c>
      <c r="AC619">
        <v>3234</v>
      </c>
      <c r="AD619" t="s">
        <v>49</v>
      </c>
      <c r="AE619" t="s">
        <v>49</v>
      </c>
      <c r="AF619">
        <v>36</v>
      </c>
      <c r="AG619" t="s">
        <v>55</v>
      </c>
      <c r="AH619">
        <v>0</v>
      </c>
      <c r="AI619">
        <v>0</v>
      </c>
      <c r="AJ619" t="s">
        <v>49</v>
      </c>
    </row>
    <row r="620" spans="1:36" x14ac:dyDescent="0.3">
      <c r="A620">
        <v>30</v>
      </c>
      <c r="B620" t="s">
        <v>67</v>
      </c>
      <c r="C620" t="s">
        <v>47</v>
      </c>
      <c r="D620" t="s">
        <v>60</v>
      </c>
      <c r="E620" t="s">
        <v>49</v>
      </c>
      <c r="F620">
        <v>1570</v>
      </c>
      <c r="G620" t="s">
        <v>55</v>
      </c>
      <c r="H620" t="s">
        <v>49</v>
      </c>
      <c r="I620" t="s">
        <v>50</v>
      </c>
      <c r="J620">
        <v>26</v>
      </c>
      <c r="K620" t="s">
        <v>56</v>
      </c>
      <c r="L620">
        <v>260</v>
      </c>
      <c r="M620">
        <v>1</v>
      </c>
      <c r="N620">
        <v>-1</v>
      </c>
      <c r="O620">
        <v>0</v>
      </c>
      <c r="P620" t="s">
        <v>52</v>
      </c>
      <c r="Q620" t="s">
        <v>49</v>
      </c>
      <c r="X620" s="7"/>
      <c r="Y620" t="s">
        <v>55</v>
      </c>
      <c r="Z620">
        <v>1570</v>
      </c>
      <c r="AA620" t="s">
        <v>55</v>
      </c>
      <c r="AB620">
        <v>7289</v>
      </c>
      <c r="AC620">
        <v>341</v>
      </c>
      <c r="AD620" t="s">
        <v>49</v>
      </c>
      <c r="AE620" t="s">
        <v>49</v>
      </c>
      <c r="AF620">
        <v>1570</v>
      </c>
      <c r="AG620" t="s">
        <v>55</v>
      </c>
      <c r="AH620">
        <v>5</v>
      </c>
      <c r="AI620">
        <v>3334</v>
      </c>
      <c r="AJ620" t="s">
        <v>49</v>
      </c>
    </row>
    <row r="621" spans="1:36" x14ac:dyDescent="0.3">
      <c r="A621">
        <v>35</v>
      </c>
      <c r="B621" t="s">
        <v>67</v>
      </c>
      <c r="C621" t="s">
        <v>47</v>
      </c>
      <c r="D621" t="s">
        <v>60</v>
      </c>
      <c r="E621" t="s">
        <v>49</v>
      </c>
      <c r="F621">
        <v>7050</v>
      </c>
      <c r="G621" t="s">
        <v>49</v>
      </c>
      <c r="H621" t="s">
        <v>49</v>
      </c>
      <c r="I621" t="s">
        <v>50</v>
      </c>
      <c r="J621">
        <v>11</v>
      </c>
      <c r="K621" t="s">
        <v>70</v>
      </c>
      <c r="L621">
        <v>222</v>
      </c>
      <c r="M621">
        <v>3</v>
      </c>
      <c r="N621">
        <v>182</v>
      </c>
      <c r="O621">
        <v>4</v>
      </c>
      <c r="P621" t="s">
        <v>79</v>
      </c>
      <c r="Q621" t="s">
        <v>55</v>
      </c>
      <c r="X621" s="7"/>
      <c r="Y621" t="s">
        <v>49</v>
      </c>
      <c r="Z621">
        <v>7050</v>
      </c>
      <c r="AA621" t="s">
        <v>55</v>
      </c>
      <c r="AB621">
        <v>851</v>
      </c>
      <c r="AC621">
        <v>316</v>
      </c>
      <c r="AD621" t="s">
        <v>49</v>
      </c>
      <c r="AE621" t="s">
        <v>49</v>
      </c>
      <c r="AF621">
        <v>7050</v>
      </c>
      <c r="AG621" t="s">
        <v>55</v>
      </c>
      <c r="AH621">
        <v>487</v>
      </c>
      <c r="AI621">
        <v>322</v>
      </c>
      <c r="AJ621" t="s">
        <v>49</v>
      </c>
    </row>
    <row r="622" spans="1:36" x14ac:dyDescent="0.3">
      <c r="A622">
        <v>33</v>
      </c>
      <c r="B622" t="s">
        <v>63</v>
      </c>
      <c r="C622" t="s">
        <v>47</v>
      </c>
      <c r="D622" t="s">
        <v>48</v>
      </c>
      <c r="E622" t="s">
        <v>49</v>
      </c>
      <c r="F622">
        <v>3704</v>
      </c>
      <c r="G622" t="s">
        <v>55</v>
      </c>
      <c r="H622" t="s">
        <v>49</v>
      </c>
      <c r="I622" t="s">
        <v>52</v>
      </c>
      <c r="J622">
        <v>6</v>
      </c>
      <c r="K622" t="s">
        <v>62</v>
      </c>
      <c r="L622">
        <v>447</v>
      </c>
      <c r="M622">
        <v>2</v>
      </c>
      <c r="N622">
        <v>-1</v>
      </c>
      <c r="O622">
        <v>0</v>
      </c>
      <c r="P622" t="s">
        <v>52</v>
      </c>
      <c r="Q622" t="s">
        <v>49</v>
      </c>
      <c r="X622" s="7"/>
      <c r="Y622" t="s">
        <v>55</v>
      </c>
      <c r="Z622">
        <v>3704</v>
      </c>
      <c r="AA622" t="s">
        <v>55</v>
      </c>
      <c r="AB622">
        <v>1239</v>
      </c>
      <c r="AC622">
        <v>2</v>
      </c>
      <c r="AD622" t="s">
        <v>49</v>
      </c>
      <c r="AE622" t="s">
        <v>49</v>
      </c>
      <c r="AF622">
        <v>3704</v>
      </c>
      <c r="AG622" t="s">
        <v>55</v>
      </c>
      <c r="AH622">
        <v>448</v>
      </c>
      <c r="AI622">
        <v>49</v>
      </c>
      <c r="AJ622" t="s">
        <v>49</v>
      </c>
    </row>
    <row r="623" spans="1:36" x14ac:dyDescent="0.3">
      <c r="A623">
        <v>30</v>
      </c>
      <c r="B623" t="s">
        <v>67</v>
      </c>
      <c r="C623" t="s">
        <v>59</v>
      </c>
      <c r="D623" t="s">
        <v>60</v>
      </c>
      <c r="E623" t="s">
        <v>49</v>
      </c>
      <c r="F623">
        <v>6619</v>
      </c>
      <c r="G623" t="s">
        <v>55</v>
      </c>
      <c r="H623" t="s">
        <v>49</v>
      </c>
      <c r="I623" t="s">
        <v>50</v>
      </c>
      <c r="J623">
        <v>21</v>
      </c>
      <c r="K623" t="s">
        <v>70</v>
      </c>
      <c r="L623">
        <v>239</v>
      </c>
      <c r="M623">
        <v>8</v>
      </c>
      <c r="N623">
        <v>-1</v>
      </c>
      <c r="O623">
        <v>0</v>
      </c>
      <c r="P623" t="s">
        <v>52</v>
      </c>
      <c r="Q623" t="s">
        <v>49</v>
      </c>
      <c r="X623" s="7"/>
      <c r="Y623" t="s">
        <v>55</v>
      </c>
      <c r="Z623">
        <v>6619</v>
      </c>
      <c r="AA623" t="s">
        <v>55</v>
      </c>
      <c r="AB623">
        <v>2789</v>
      </c>
      <c r="AC623">
        <v>0</v>
      </c>
      <c r="AD623" t="s">
        <v>49</v>
      </c>
      <c r="AE623" t="s">
        <v>49</v>
      </c>
      <c r="AF623">
        <v>6619</v>
      </c>
      <c r="AG623" t="s">
        <v>55</v>
      </c>
      <c r="AH623">
        <v>818</v>
      </c>
      <c r="AI623">
        <v>1</v>
      </c>
      <c r="AJ623" t="s">
        <v>49</v>
      </c>
    </row>
    <row r="624" spans="1:36" x14ac:dyDescent="0.3">
      <c r="A624">
        <v>32</v>
      </c>
      <c r="B624" t="s">
        <v>63</v>
      </c>
      <c r="C624" t="s">
        <v>59</v>
      </c>
      <c r="D624" t="s">
        <v>54</v>
      </c>
      <c r="E624" t="s">
        <v>49</v>
      </c>
      <c r="F624">
        <v>-84</v>
      </c>
      <c r="G624" t="s">
        <v>55</v>
      </c>
      <c r="H624" t="s">
        <v>49</v>
      </c>
      <c r="I624" t="s">
        <v>50</v>
      </c>
      <c r="J624">
        <v>11</v>
      </c>
      <c r="K624" t="s">
        <v>56</v>
      </c>
      <c r="L624">
        <v>426</v>
      </c>
      <c r="M624">
        <v>1</v>
      </c>
      <c r="N624">
        <v>-1</v>
      </c>
      <c r="O624">
        <v>0</v>
      </c>
      <c r="P624" t="s">
        <v>52</v>
      </c>
      <c r="Q624" t="s">
        <v>49</v>
      </c>
      <c r="X624" s="7"/>
      <c r="Y624" t="s">
        <v>55</v>
      </c>
      <c r="Z624">
        <v>-84</v>
      </c>
      <c r="AA624" t="s">
        <v>55</v>
      </c>
      <c r="AB624">
        <v>5110</v>
      </c>
      <c r="AC624">
        <v>2524</v>
      </c>
      <c r="AD624" t="s">
        <v>49</v>
      </c>
      <c r="AE624" t="s">
        <v>49</v>
      </c>
      <c r="AF624">
        <v>-84</v>
      </c>
      <c r="AG624" t="s">
        <v>55</v>
      </c>
      <c r="AH624">
        <v>100</v>
      </c>
      <c r="AI624">
        <v>3098</v>
      </c>
      <c r="AJ624" t="s">
        <v>49</v>
      </c>
    </row>
    <row r="625" spans="1:36" x14ac:dyDescent="0.3">
      <c r="A625">
        <v>40</v>
      </c>
      <c r="B625" t="s">
        <v>58</v>
      </c>
      <c r="C625" t="s">
        <v>59</v>
      </c>
      <c r="D625" t="s">
        <v>60</v>
      </c>
      <c r="E625" t="s">
        <v>49</v>
      </c>
      <c r="F625">
        <v>1509</v>
      </c>
      <c r="G625" t="s">
        <v>49</v>
      </c>
      <c r="H625" t="s">
        <v>49</v>
      </c>
      <c r="I625" t="s">
        <v>50</v>
      </c>
      <c r="J625">
        <v>12</v>
      </c>
      <c r="K625" t="s">
        <v>56</v>
      </c>
      <c r="L625">
        <v>333</v>
      </c>
      <c r="M625">
        <v>1</v>
      </c>
      <c r="N625">
        <v>58</v>
      </c>
      <c r="O625">
        <v>3</v>
      </c>
      <c r="P625" t="s">
        <v>57</v>
      </c>
      <c r="Q625" t="s">
        <v>49</v>
      </c>
      <c r="X625" s="7"/>
      <c r="Y625" t="s">
        <v>49</v>
      </c>
      <c r="Z625">
        <v>1509</v>
      </c>
      <c r="AA625" t="s">
        <v>55</v>
      </c>
      <c r="AB625">
        <v>318</v>
      </c>
      <c r="AC625">
        <v>4012</v>
      </c>
      <c r="AD625" t="s">
        <v>49</v>
      </c>
      <c r="AE625" t="s">
        <v>49</v>
      </c>
      <c r="AF625">
        <v>1509</v>
      </c>
      <c r="AG625" t="s">
        <v>55</v>
      </c>
      <c r="AH625">
        <v>1533</v>
      </c>
      <c r="AI625">
        <v>352</v>
      </c>
      <c r="AJ625" t="s">
        <v>49</v>
      </c>
    </row>
    <row r="626" spans="1:36" x14ac:dyDescent="0.3">
      <c r="A626">
        <v>31</v>
      </c>
      <c r="B626" t="s">
        <v>65</v>
      </c>
      <c r="C626" t="s">
        <v>47</v>
      </c>
      <c r="D626" t="s">
        <v>60</v>
      </c>
      <c r="E626" t="s">
        <v>49</v>
      </c>
      <c r="F626">
        <v>1134</v>
      </c>
      <c r="G626" t="s">
        <v>49</v>
      </c>
      <c r="H626" t="s">
        <v>49</v>
      </c>
      <c r="I626" t="s">
        <v>50</v>
      </c>
      <c r="J626">
        <v>6</v>
      </c>
      <c r="K626" t="s">
        <v>64</v>
      </c>
      <c r="L626">
        <v>174</v>
      </c>
      <c r="M626">
        <v>2</v>
      </c>
      <c r="N626">
        <v>-1</v>
      </c>
      <c r="O626">
        <v>0</v>
      </c>
      <c r="P626" t="s">
        <v>52</v>
      </c>
      <c r="Q626" t="s">
        <v>49</v>
      </c>
      <c r="X626" s="7"/>
      <c r="Y626" t="s">
        <v>49</v>
      </c>
      <c r="Z626">
        <v>1134</v>
      </c>
      <c r="AA626" t="s">
        <v>55</v>
      </c>
      <c r="AB626">
        <v>-411</v>
      </c>
      <c r="AC626">
        <v>852</v>
      </c>
      <c r="AD626" t="s">
        <v>49</v>
      </c>
      <c r="AE626" t="s">
        <v>49</v>
      </c>
      <c r="AF626">
        <v>1134</v>
      </c>
      <c r="AG626" t="s">
        <v>55</v>
      </c>
      <c r="AH626">
        <v>176</v>
      </c>
      <c r="AI626">
        <v>65</v>
      </c>
      <c r="AJ626" t="s">
        <v>49</v>
      </c>
    </row>
    <row r="627" spans="1:36" x14ac:dyDescent="0.3">
      <c r="A627">
        <v>36</v>
      </c>
      <c r="B627" t="s">
        <v>67</v>
      </c>
      <c r="C627" t="s">
        <v>47</v>
      </c>
      <c r="D627" t="s">
        <v>54</v>
      </c>
      <c r="E627" t="s">
        <v>49</v>
      </c>
      <c r="F627">
        <v>146</v>
      </c>
      <c r="G627" t="s">
        <v>55</v>
      </c>
      <c r="H627" t="s">
        <v>55</v>
      </c>
      <c r="I627" t="s">
        <v>52</v>
      </c>
      <c r="J627">
        <v>15</v>
      </c>
      <c r="K627" t="s">
        <v>56</v>
      </c>
      <c r="L627">
        <v>284</v>
      </c>
      <c r="M627">
        <v>2</v>
      </c>
      <c r="N627">
        <v>-1</v>
      </c>
      <c r="O627">
        <v>0</v>
      </c>
      <c r="P627" t="s">
        <v>52</v>
      </c>
      <c r="Q627" t="s">
        <v>49</v>
      </c>
      <c r="X627" s="7"/>
      <c r="Y627" t="s">
        <v>55</v>
      </c>
      <c r="Z627">
        <v>146</v>
      </c>
      <c r="AA627" t="s">
        <v>55</v>
      </c>
      <c r="AB627">
        <v>4937</v>
      </c>
      <c r="AC627">
        <v>4738</v>
      </c>
      <c r="AD627" t="s">
        <v>49</v>
      </c>
      <c r="AE627" t="s">
        <v>55</v>
      </c>
      <c r="AF627">
        <v>146</v>
      </c>
      <c r="AG627" t="s">
        <v>55</v>
      </c>
      <c r="AH627">
        <v>180</v>
      </c>
      <c r="AI627">
        <v>1949</v>
      </c>
      <c r="AJ627" t="s">
        <v>49</v>
      </c>
    </row>
    <row r="628" spans="1:36" x14ac:dyDescent="0.3">
      <c r="A628">
        <v>33</v>
      </c>
      <c r="B628" t="s">
        <v>58</v>
      </c>
      <c r="C628" t="s">
        <v>59</v>
      </c>
      <c r="D628" t="s">
        <v>60</v>
      </c>
      <c r="E628" t="s">
        <v>49</v>
      </c>
      <c r="F628">
        <v>9449</v>
      </c>
      <c r="G628" t="s">
        <v>55</v>
      </c>
      <c r="H628" t="s">
        <v>49</v>
      </c>
      <c r="I628" t="s">
        <v>50</v>
      </c>
      <c r="J628">
        <v>8</v>
      </c>
      <c r="K628" t="s">
        <v>56</v>
      </c>
      <c r="L628">
        <v>428</v>
      </c>
      <c r="M628">
        <v>1</v>
      </c>
      <c r="N628">
        <v>-1</v>
      </c>
      <c r="O628">
        <v>0</v>
      </c>
      <c r="P628" t="s">
        <v>52</v>
      </c>
      <c r="Q628" t="s">
        <v>49</v>
      </c>
      <c r="X628" s="7"/>
      <c r="Y628" t="s">
        <v>55</v>
      </c>
      <c r="Z628">
        <v>9449</v>
      </c>
      <c r="AA628" t="s">
        <v>55</v>
      </c>
      <c r="AB628">
        <v>2998</v>
      </c>
      <c r="AC628">
        <v>0</v>
      </c>
      <c r="AD628" t="s">
        <v>49</v>
      </c>
      <c r="AE628" t="s">
        <v>49</v>
      </c>
      <c r="AF628">
        <v>9449</v>
      </c>
      <c r="AG628" t="s">
        <v>55</v>
      </c>
      <c r="AH628">
        <v>37</v>
      </c>
      <c r="AI628">
        <v>739</v>
      </c>
      <c r="AJ628" t="s">
        <v>49</v>
      </c>
    </row>
    <row r="629" spans="1:36" x14ac:dyDescent="0.3">
      <c r="A629">
        <v>57</v>
      </c>
      <c r="B629" t="s">
        <v>77</v>
      </c>
      <c r="C629" t="s">
        <v>47</v>
      </c>
      <c r="D629" t="s">
        <v>54</v>
      </c>
      <c r="E629" t="s">
        <v>49</v>
      </c>
      <c r="F629">
        <v>374</v>
      </c>
      <c r="G629" t="s">
        <v>55</v>
      </c>
      <c r="H629" t="s">
        <v>55</v>
      </c>
      <c r="I629" t="s">
        <v>50</v>
      </c>
      <c r="J629">
        <v>16</v>
      </c>
      <c r="K629" t="s">
        <v>73</v>
      </c>
      <c r="L629">
        <v>236</v>
      </c>
      <c r="M629">
        <v>1</v>
      </c>
      <c r="N629">
        <v>-1</v>
      </c>
      <c r="O629">
        <v>0</v>
      </c>
      <c r="P629" t="s">
        <v>52</v>
      </c>
      <c r="Q629" t="s">
        <v>49</v>
      </c>
      <c r="X629" s="7"/>
      <c r="Y629" t="s">
        <v>55</v>
      </c>
      <c r="Z629">
        <v>374</v>
      </c>
      <c r="AA629" t="s">
        <v>55</v>
      </c>
      <c r="AB629">
        <v>243</v>
      </c>
      <c r="AC629">
        <v>495</v>
      </c>
      <c r="AD629" t="s">
        <v>49</v>
      </c>
      <c r="AE629" t="s">
        <v>55</v>
      </c>
      <c r="AF629">
        <v>374</v>
      </c>
      <c r="AG629" t="s">
        <v>55</v>
      </c>
      <c r="AH629">
        <v>410</v>
      </c>
      <c r="AI629">
        <v>231</v>
      </c>
      <c r="AJ629" t="s">
        <v>49</v>
      </c>
    </row>
    <row r="630" spans="1:36" x14ac:dyDescent="0.3">
      <c r="A630">
        <v>45</v>
      </c>
      <c r="B630" t="s">
        <v>67</v>
      </c>
      <c r="C630" t="s">
        <v>47</v>
      </c>
      <c r="D630" t="s">
        <v>54</v>
      </c>
      <c r="E630" t="s">
        <v>49</v>
      </c>
      <c r="F630">
        <v>88</v>
      </c>
      <c r="G630" t="s">
        <v>49</v>
      </c>
      <c r="H630" t="s">
        <v>49</v>
      </c>
      <c r="I630" t="s">
        <v>50</v>
      </c>
      <c r="J630">
        <v>29</v>
      </c>
      <c r="K630" t="s">
        <v>70</v>
      </c>
      <c r="L630">
        <v>150</v>
      </c>
      <c r="M630">
        <v>2</v>
      </c>
      <c r="N630">
        <v>-1</v>
      </c>
      <c r="O630">
        <v>0</v>
      </c>
      <c r="P630" t="s">
        <v>52</v>
      </c>
      <c r="Q630" t="s">
        <v>49</v>
      </c>
      <c r="X630" s="7"/>
      <c r="Y630" t="s">
        <v>49</v>
      </c>
      <c r="Z630">
        <v>88</v>
      </c>
      <c r="AA630" t="s">
        <v>55</v>
      </c>
      <c r="AB630">
        <v>2817</v>
      </c>
      <c r="AC630">
        <v>157</v>
      </c>
      <c r="AD630" t="s">
        <v>49</v>
      </c>
      <c r="AE630" t="s">
        <v>49</v>
      </c>
      <c r="AF630">
        <v>88</v>
      </c>
      <c r="AG630" t="s">
        <v>55</v>
      </c>
      <c r="AH630">
        <v>647</v>
      </c>
      <c r="AI630">
        <v>1136</v>
      </c>
      <c r="AJ630" t="s">
        <v>49</v>
      </c>
    </row>
    <row r="631" spans="1:36" x14ac:dyDescent="0.3">
      <c r="A631">
        <v>59</v>
      </c>
      <c r="B631" t="s">
        <v>58</v>
      </c>
      <c r="C631" t="s">
        <v>47</v>
      </c>
      <c r="D631" t="s">
        <v>60</v>
      </c>
      <c r="E631" t="s">
        <v>49</v>
      </c>
      <c r="F631">
        <v>2764</v>
      </c>
      <c r="G631" t="s">
        <v>49</v>
      </c>
      <c r="H631" t="s">
        <v>49</v>
      </c>
      <c r="I631" t="s">
        <v>50</v>
      </c>
      <c r="J631">
        <v>24</v>
      </c>
      <c r="K631" t="s">
        <v>82</v>
      </c>
      <c r="L631">
        <v>237</v>
      </c>
      <c r="M631">
        <v>1</v>
      </c>
      <c r="N631">
        <v>206</v>
      </c>
      <c r="O631">
        <v>2</v>
      </c>
      <c r="P631" t="s">
        <v>57</v>
      </c>
      <c r="Q631" t="s">
        <v>49</v>
      </c>
      <c r="X631" s="7"/>
      <c r="Y631" t="s">
        <v>49</v>
      </c>
      <c r="Z631">
        <v>2764</v>
      </c>
      <c r="AA631" t="s">
        <v>55</v>
      </c>
      <c r="AB631">
        <v>4567</v>
      </c>
      <c r="AC631">
        <v>365</v>
      </c>
      <c r="AD631" t="s">
        <v>49</v>
      </c>
      <c r="AE631" t="s">
        <v>49</v>
      </c>
      <c r="AF631">
        <v>2764</v>
      </c>
      <c r="AG631" t="s">
        <v>55</v>
      </c>
      <c r="AH631">
        <v>177</v>
      </c>
      <c r="AI631">
        <v>233</v>
      </c>
      <c r="AJ631" t="s">
        <v>49</v>
      </c>
    </row>
    <row r="632" spans="1:36" x14ac:dyDescent="0.3">
      <c r="A632">
        <v>30</v>
      </c>
      <c r="B632" t="s">
        <v>58</v>
      </c>
      <c r="C632" t="s">
        <v>59</v>
      </c>
      <c r="D632" t="s">
        <v>60</v>
      </c>
      <c r="E632" t="s">
        <v>49</v>
      </c>
      <c r="F632">
        <v>2</v>
      </c>
      <c r="G632" t="s">
        <v>55</v>
      </c>
      <c r="H632" t="s">
        <v>55</v>
      </c>
      <c r="I632" t="s">
        <v>50</v>
      </c>
      <c r="J632">
        <v>25</v>
      </c>
      <c r="K632" t="s">
        <v>73</v>
      </c>
      <c r="L632">
        <v>1031</v>
      </c>
      <c r="M632">
        <v>8</v>
      </c>
      <c r="N632">
        <v>-1</v>
      </c>
      <c r="O632">
        <v>0</v>
      </c>
      <c r="P632" t="s">
        <v>52</v>
      </c>
      <c r="Q632" t="s">
        <v>55</v>
      </c>
      <c r="X632" s="7"/>
      <c r="Y632" t="s">
        <v>55</v>
      </c>
      <c r="Z632">
        <v>2</v>
      </c>
      <c r="AA632" t="s">
        <v>55</v>
      </c>
      <c r="AB632">
        <v>127</v>
      </c>
      <c r="AC632">
        <v>1574</v>
      </c>
      <c r="AD632" t="s">
        <v>49</v>
      </c>
      <c r="AE632" t="s">
        <v>55</v>
      </c>
      <c r="AF632">
        <v>2</v>
      </c>
      <c r="AG632" t="s">
        <v>55</v>
      </c>
      <c r="AH632">
        <v>-393</v>
      </c>
      <c r="AI632">
        <v>817</v>
      </c>
      <c r="AJ632" t="s">
        <v>49</v>
      </c>
    </row>
    <row r="633" spans="1:36" x14ac:dyDescent="0.3">
      <c r="A633">
        <v>33</v>
      </c>
      <c r="B633" t="s">
        <v>67</v>
      </c>
      <c r="C633" t="s">
        <v>47</v>
      </c>
      <c r="D633" t="s">
        <v>60</v>
      </c>
      <c r="E633" t="s">
        <v>49</v>
      </c>
      <c r="F633">
        <v>8023</v>
      </c>
      <c r="G633" t="s">
        <v>49</v>
      </c>
      <c r="H633" t="s">
        <v>49</v>
      </c>
      <c r="I633" t="s">
        <v>50</v>
      </c>
      <c r="J633">
        <v>30</v>
      </c>
      <c r="K633" t="s">
        <v>75</v>
      </c>
      <c r="L633">
        <v>107</v>
      </c>
      <c r="M633">
        <v>1</v>
      </c>
      <c r="N633">
        <v>105</v>
      </c>
      <c r="O633">
        <v>3</v>
      </c>
      <c r="P633" t="s">
        <v>57</v>
      </c>
      <c r="Q633" t="s">
        <v>49</v>
      </c>
      <c r="X633" s="7"/>
      <c r="Y633" t="s">
        <v>49</v>
      </c>
      <c r="Z633">
        <v>8023</v>
      </c>
      <c r="AA633" t="s">
        <v>55</v>
      </c>
      <c r="AB633">
        <v>0</v>
      </c>
      <c r="AC633">
        <v>0</v>
      </c>
      <c r="AD633" t="s">
        <v>49</v>
      </c>
      <c r="AE633" t="s">
        <v>49</v>
      </c>
      <c r="AF633">
        <v>8023</v>
      </c>
      <c r="AG633" t="s">
        <v>55</v>
      </c>
      <c r="AH633">
        <v>-163</v>
      </c>
      <c r="AI633">
        <v>1128</v>
      </c>
      <c r="AJ633" t="s">
        <v>49</v>
      </c>
    </row>
    <row r="634" spans="1:36" x14ac:dyDescent="0.3">
      <c r="A634">
        <v>52</v>
      </c>
      <c r="B634" t="s">
        <v>63</v>
      </c>
      <c r="C634" t="s">
        <v>47</v>
      </c>
      <c r="D634" t="s">
        <v>54</v>
      </c>
      <c r="E634" t="s">
        <v>49</v>
      </c>
      <c r="F634">
        <v>289</v>
      </c>
      <c r="G634" t="s">
        <v>55</v>
      </c>
      <c r="H634" t="s">
        <v>49</v>
      </c>
      <c r="I634" t="s">
        <v>52</v>
      </c>
      <c r="J634">
        <v>21</v>
      </c>
      <c r="K634" t="s">
        <v>56</v>
      </c>
      <c r="L634">
        <v>45</v>
      </c>
      <c r="M634">
        <v>13</v>
      </c>
      <c r="N634">
        <v>-1</v>
      </c>
      <c r="O634">
        <v>0</v>
      </c>
      <c r="P634" t="s">
        <v>52</v>
      </c>
      <c r="Q634" t="s">
        <v>49</v>
      </c>
      <c r="X634" s="7"/>
      <c r="Y634" t="s">
        <v>55</v>
      </c>
      <c r="Z634">
        <v>289</v>
      </c>
      <c r="AA634" t="s">
        <v>55</v>
      </c>
      <c r="AB634">
        <v>1482</v>
      </c>
      <c r="AC634">
        <v>2927</v>
      </c>
      <c r="AD634" t="s">
        <v>49</v>
      </c>
      <c r="AE634" t="s">
        <v>49</v>
      </c>
      <c r="AF634">
        <v>289</v>
      </c>
      <c r="AG634" t="s">
        <v>55</v>
      </c>
      <c r="AH634">
        <v>424</v>
      </c>
      <c r="AI634">
        <v>1831</v>
      </c>
      <c r="AJ634" t="s">
        <v>49</v>
      </c>
    </row>
    <row r="635" spans="1:36" x14ac:dyDescent="0.3">
      <c r="A635">
        <v>83</v>
      </c>
      <c r="B635" t="s">
        <v>77</v>
      </c>
      <c r="C635" t="s">
        <v>47</v>
      </c>
      <c r="D635" t="s">
        <v>54</v>
      </c>
      <c r="E635" t="s">
        <v>49</v>
      </c>
      <c r="F635">
        <v>0</v>
      </c>
      <c r="G635" t="s">
        <v>49</v>
      </c>
      <c r="H635" t="s">
        <v>49</v>
      </c>
      <c r="I635" t="s">
        <v>50</v>
      </c>
      <c r="J635">
        <v>18</v>
      </c>
      <c r="K635" t="s">
        <v>81</v>
      </c>
      <c r="L635">
        <v>140</v>
      </c>
      <c r="M635">
        <v>10</v>
      </c>
      <c r="N635">
        <v>-1</v>
      </c>
      <c r="O635">
        <v>0</v>
      </c>
      <c r="P635" t="s">
        <v>52</v>
      </c>
      <c r="Q635" t="s">
        <v>49</v>
      </c>
      <c r="X635" s="7"/>
      <c r="Y635" t="s">
        <v>49</v>
      </c>
      <c r="Z635">
        <v>0</v>
      </c>
      <c r="AA635" t="s">
        <v>55</v>
      </c>
      <c r="AB635">
        <v>3052</v>
      </c>
      <c r="AC635">
        <v>1238</v>
      </c>
      <c r="AD635" t="s">
        <v>49</v>
      </c>
      <c r="AE635" t="s">
        <v>49</v>
      </c>
      <c r="AF635">
        <v>0</v>
      </c>
      <c r="AG635" t="s">
        <v>55</v>
      </c>
      <c r="AH635">
        <v>227</v>
      </c>
      <c r="AI635">
        <v>450</v>
      </c>
      <c r="AJ635" t="s">
        <v>49</v>
      </c>
    </row>
    <row r="636" spans="1:36" x14ac:dyDescent="0.3">
      <c r="A636">
        <v>58</v>
      </c>
      <c r="B636" t="s">
        <v>65</v>
      </c>
      <c r="C636" t="s">
        <v>74</v>
      </c>
      <c r="D636" t="s">
        <v>60</v>
      </c>
      <c r="E636" t="s">
        <v>49</v>
      </c>
      <c r="F636">
        <v>1382</v>
      </c>
      <c r="G636" t="s">
        <v>49</v>
      </c>
      <c r="H636" t="s">
        <v>49</v>
      </c>
      <c r="I636" t="s">
        <v>52</v>
      </c>
      <c r="J636">
        <v>9</v>
      </c>
      <c r="K636" t="s">
        <v>62</v>
      </c>
      <c r="L636">
        <v>700</v>
      </c>
      <c r="M636">
        <v>1</v>
      </c>
      <c r="N636">
        <v>-1</v>
      </c>
      <c r="O636">
        <v>0</v>
      </c>
      <c r="P636" t="s">
        <v>52</v>
      </c>
      <c r="Q636" t="s">
        <v>55</v>
      </c>
      <c r="X636" s="7"/>
      <c r="Y636" t="s">
        <v>49</v>
      </c>
      <c r="Z636">
        <v>1382</v>
      </c>
      <c r="AA636" t="s">
        <v>55</v>
      </c>
      <c r="AB636">
        <v>278</v>
      </c>
      <c r="AC636">
        <v>301</v>
      </c>
      <c r="AD636" t="s">
        <v>49</v>
      </c>
      <c r="AE636" t="s">
        <v>49</v>
      </c>
      <c r="AF636">
        <v>1382</v>
      </c>
      <c r="AG636" t="s">
        <v>55</v>
      </c>
      <c r="AH636">
        <v>2478</v>
      </c>
      <c r="AI636">
        <v>0</v>
      </c>
      <c r="AJ636" t="s">
        <v>49</v>
      </c>
    </row>
    <row r="637" spans="1:36" x14ac:dyDescent="0.3">
      <c r="A637">
        <v>33</v>
      </c>
      <c r="B637" t="s">
        <v>58</v>
      </c>
      <c r="C637" t="s">
        <v>74</v>
      </c>
      <c r="D637" t="s">
        <v>60</v>
      </c>
      <c r="E637" t="s">
        <v>55</v>
      </c>
      <c r="F637">
        <v>280</v>
      </c>
      <c r="G637" t="s">
        <v>49</v>
      </c>
      <c r="H637" t="s">
        <v>55</v>
      </c>
      <c r="I637" t="s">
        <v>50</v>
      </c>
      <c r="J637">
        <v>18</v>
      </c>
      <c r="K637" t="s">
        <v>75</v>
      </c>
      <c r="L637">
        <v>155</v>
      </c>
      <c r="M637">
        <v>1</v>
      </c>
      <c r="N637">
        <v>-1</v>
      </c>
      <c r="O637">
        <v>0</v>
      </c>
      <c r="P637" t="s">
        <v>52</v>
      </c>
      <c r="Q637" t="s">
        <v>49</v>
      </c>
      <c r="X637" s="7"/>
      <c r="Y637" t="s">
        <v>49</v>
      </c>
      <c r="Z637">
        <v>280</v>
      </c>
      <c r="AA637" t="s">
        <v>55</v>
      </c>
      <c r="AB637">
        <v>3875</v>
      </c>
      <c r="AC637">
        <v>1388</v>
      </c>
      <c r="AD637" t="s">
        <v>49</v>
      </c>
      <c r="AE637" t="s">
        <v>55</v>
      </c>
      <c r="AF637">
        <v>280</v>
      </c>
      <c r="AG637" t="s">
        <v>55</v>
      </c>
      <c r="AH637">
        <v>800</v>
      </c>
      <c r="AI637">
        <v>414</v>
      </c>
      <c r="AJ637" t="s">
        <v>49</v>
      </c>
    </row>
    <row r="638" spans="1:36" x14ac:dyDescent="0.3">
      <c r="A638">
        <v>41</v>
      </c>
      <c r="B638" t="s">
        <v>63</v>
      </c>
      <c r="C638" t="s">
        <v>74</v>
      </c>
      <c r="D638" t="s">
        <v>48</v>
      </c>
      <c r="E638" t="s">
        <v>49</v>
      </c>
      <c r="F638">
        <v>2195</v>
      </c>
      <c r="G638" t="s">
        <v>55</v>
      </c>
      <c r="H638" t="s">
        <v>49</v>
      </c>
      <c r="I638" t="s">
        <v>52</v>
      </c>
      <c r="J638">
        <v>3</v>
      </c>
      <c r="K638" t="s">
        <v>62</v>
      </c>
      <c r="L638">
        <v>211</v>
      </c>
      <c r="M638">
        <v>5</v>
      </c>
      <c r="N638">
        <v>-1</v>
      </c>
      <c r="O638">
        <v>0</v>
      </c>
      <c r="P638" t="s">
        <v>52</v>
      </c>
      <c r="Q638" t="s">
        <v>49</v>
      </c>
      <c r="X638" s="7"/>
      <c r="Y638" t="s">
        <v>55</v>
      </c>
      <c r="Z638">
        <v>2195</v>
      </c>
      <c r="AA638" t="s">
        <v>55</v>
      </c>
      <c r="AB638">
        <v>-337</v>
      </c>
      <c r="AC638">
        <v>1103</v>
      </c>
      <c r="AD638" t="s">
        <v>49</v>
      </c>
      <c r="AE638" t="s">
        <v>49</v>
      </c>
      <c r="AF638">
        <v>2195</v>
      </c>
      <c r="AG638" t="s">
        <v>55</v>
      </c>
      <c r="AH638">
        <v>506</v>
      </c>
      <c r="AI638">
        <v>1052</v>
      </c>
      <c r="AJ638" t="s">
        <v>49</v>
      </c>
    </row>
    <row r="639" spans="1:36" x14ac:dyDescent="0.3">
      <c r="A639">
        <v>31</v>
      </c>
      <c r="B639" t="s">
        <v>65</v>
      </c>
      <c r="C639" t="s">
        <v>47</v>
      </c>
      <c r="D639" t="s">
        <v>54</v>
      </c>
      <c r="E639" t="s">
        <v>49</v>
      </c>
      <c r="F639">
        <v>33</v>
      </c>
      <c r="G639" t="s">
        <v>49</v>
      </c>
      <c r="H639" t="s">
        <v>49</v>
      </c>
      <c r="I639" t="s">
        <v>50</v>
      </c>
      <c r="J639">
        <v>6</v>
      </c>
      <c r="K639" t="s">
        <v>70</v>
      </c>
      <c r="L639">
        <v>165</v>
      </c>
      <c r="M639">
        <v>4</v>
      </c>
      <c r="N639">
        <v>-1</v>
      </c>
      <c r="O639">
        <v>0</v>
      </c>
      <c r="P639" t="s">
        <v>52</v>
      </c>
      <c r="Q639" t="s">
        <v>49</v>
      </c>
      <c r="X639" s="7"/>
      <c r="Y639" t="s">
        <v>49</v>
      </c>
      <c r="Z639">
        <v>33</v>
      </c>
      <c r="AA639" t="s">
        <v>55</v>
      </c>
      <c r="AB639">
        <v>501</v>
      </c>
      <c r="AC639">
        <v>3748</v>
      </c>
      <c r="AD639" t="s">
        <v>49</v>
      </c>
      <c r="AE639" t="s">
        <v>49</v>
      </c>
      <c r="AF639">
        <v>33</v>
      </c>
      <c r="AG639" t="s">
        <v>55</v>
      </c>
      <c r="AH639">
        <v>210</v>
      </c>
      <c r="AI639">
        <v>1022</v>
      </c>
      <c r="AJ639" t="s">
        <v>49</v>
      </c>
    </row>
    <row r="640" spans="1:36" x14ac:dyDescent="0.3">
      <c r="A640">
        <v>35</v>
      </c>
      <c r="B640" t="s">
        <v>63</v>
      </c>
      <c r="C640" t="s">
        <v>74</v>
      </c>
      <c r="D640" t="s">
        <v>54</v>
      </c>
      <c r="E640" t="s">
        <v>49</v>
      </c>
      <c r="F640">
        <v>275</v>
      </c>
      <c r="G640" t="s">
        <v>49</v>
      </c>
      <c r="H640" t="s">
        <v>55</v>
      </c>
      <c r="I640" t="s">
        <v>50</v>
      </c>
      <c r="J640">
        <v>10</v>
      </c>
      <c r="K640" t="s">
        <v>73</v>
      </c>
      <c r="L640">
        <v>144</v>
      </c>
      <c r="M640">
        <v>5</v>
      </c>
      <c r="N640">
        <v>-1</v>
      </c>
      <c r="O640">
        <v>0</v>
      </c>
      <c r="P640" t="s">
        <v>52</v>
      </c>
      <c r="Q640" t="s">
        <v>49</v>
      </c>
      <c r="X640" s="7"/>
      <c r="Y640" t="s">
        <v>49</v>
      </c>
      <c r="Z640">
        <v>275</v>
      </c>
      <c r="AA640" t="s">
        <v>55</v>
      </c>
      <c r="AB640">
        <v>998</v>
      </c>
      <c r="AC640">
        <v>14</v>
      </c>
      <c r="AD640" t="s">
        <v>49</v>
      </c>
      <c r="AE640" t="s">
        <v>55</v>
      </c>
      <c r="AF640">
        <v>275</v>
      </c>
      <c r="AG640" t="s">
        <v>55</v>
      </c>
      <c r="AH640">
        <v>3186</v>
      </c>
      <c r="AI640">
        <v>343</v>
      </c>
      <c r="AJ640" t="s">
        <v>49</v>
      </c>
    </row>
    <row r="641" spans="1:36" x14ac:dyDescent="0.3">
      <c r="A641">
        <v>27</v>
      </c>
      <c r="B641" t="s">
        <v>58</v>
      </c>
      <c r="C641" t="s">
        <v>59</v>
      </c>
      <c r="D641" t="s">
        <v>60</v>
      </c>
      <c r="E641" t="s">
        <v>49</v>
      </c>
      <c r="F641">
        <v>703</v>
      </c>
      <c r="G641" t="s">
        <v>55</v>
      </c>
      <c r="H641" t="s">
        <v>49</v>
      </c>
      <c r="I641" t="s">
        <v>52</v>
      </c>
      <c r="J641">
        <v>5</v>
      </c>
      <c r="K641" t="s">
        <v>62</v>
      </c>
      <c r="L641">
        <v>590</v>
      </c>
      <c r="M641">
        <v>3</v>
      </c>
      <c r="N641">
        <v>-1</v>
      </c>
      <c r="O641">
        <v>0</v>
      </c>
      <c r="P641" t="s">
        <v>52</v>
      </c>
      <c r="Q641" t="s">
        <v>55</v>
      </c>
      <c r="X641" s="7"/>
      <c r="Y641" t="s">
        <v>55</v>
      </c>
      <c r="Z641">
        <v>703</v>
      </c>
      <c r="AA641" t="s">
        <v>55</v>
      </c>
      <c r="AB641">
        <v>0</v>
      </c>
      <c r="AC641">
        <v>3696</v>
      </c>
      <c r="AD641" t="s">
        <v>49</v>
      </c>
      <c r="AE641" t="s">
        <v>49</v>
      </c>
      <c r="AF641">
        <v>703</v>
      </c>
      <c r="AG641" t="s">
        <v>55</v>
      </c>
      <c r="AH641">
        <v>-872</v>
      </c>
      <c r="AI641">
        <v>1944</v>
      </c>
      <c r="AJ641" t="s">
        <v>49</v>
      </c>
    </row>
    <row r="642" spans="1:36" x14ac:dyDescent="0.3">
      <c r="A642">
        <v>57</v>
      </c>
      <c r="B642" t="s">
        <v>69</v>
      </c>
      <c r="C642" t="s">
        <v>74</v>
      </c>
      <c r="D642" t="s">
        <v>52</v>
      </c>
      <c r="E642" t="s">
        <v>49</v>
      </c>
      <c r="F642">
        <v>887</v>
      </c>
      <c r="G642" t="s">
        <v>49</v>
      </c>
      <c r="H642" t="s">
        <v>49</v>
      </c>
      <c r="I642" t="s">
        <v>52</v>
      </c>
      <c r="J642">
        <v>20</v>
      </c>
      <c r="K642" t="s">
        <v>62</v>
      </c>
      <c r="L642">
        <v>43</v>
      </c>
      <c r="M642">
        <v>8</v>
      </c>
      <c r="N642">
        <v>-1</v>
      </c>
      <c r="O642">
        <v>0</v>
      </c>
      <c r="P642" t="s">
        <v>52</v>
      </c>
      <c r="Q642" t="s">
        <v>49</v>
      </c>
      <c r="X642" s="7"/>
      <c r="Y642" t="s">
        <v>49</v>
      </c>
      <c r="Z642">
        <v>887</v>
      </c>
      <c r="AA642" t="s">
        <v>55</v>
      </c>
      <c r="AB642">
        <v>-182</v>
      </c>
      <c r="AC642">
        <v>433</v>
      </c>
      <c r="AD642" t="s">
        <v>49</v>
      </c>
      <c r="AE642" t="s">
        <v>49</v>
      </c>
      <c r="AF642">
        <v>887</v>
      </c>
      <c r="AG642" t="s">
        <v>55</v>
      </c>
      <c r="AH642">
        <v>0</v>
      </c>
      <c r="AI642">
        <v>1781</v>
      </c>
      <c r="AJ642" t="s">
        <v>49</v>
      </c>
    </row>
    <row r="643" spans="1:36" x14ac:dyDescent="0.3">
      <c r="A643">
        <v>56</v>
      </c>
      <c r="B643" t="s">
        <v>52</v>
      </c>
      <c r="C643" t="s">
        <v>47</v>
      </c>
      <c r="D643" t="s">
        <v>52</v>
      </c>
      <c r="E643" t="s">
        <v>49</v>
      </c>
      <c r="F643">
        <v>0</v>
      </c>
      <c r="G643" t="s">
        <v>49</v>
      </c>
      <c r="H643" t="s">
        <v>49</v>
      </c>
      <c r="I643" t="s">
        <v>52</v>
      </c>
      <c r="J643">
        <v>20</v>
      </c>
      <c r="K643" t="s">
        <v>62</v>
      </c>
      <c r="L643">
        <v>471</v>
      </c>
      <c r="M643">
        <v>2</v>
      </c>
      <c r="N643">
        <v>-1</v>
      </c>
      <c r="O643">
        <v>0</v>
      </c>
      <c r="P643" t="s">
        <v>52</v>
      </c>
      <c r="Q643" t="s">
        <v>49</v>
      </c>
      <c r="X643" s="7"/>
      <c r="Y643" t="s">
        <v>49</v>
      </c>
      <c r="Z643">
        <v>0</v>
      </c>
      <c r="AA643" t="s">
        <v>55</v>
      </c>
      <c r="AB643">
        <v>5957</v>
      </c>
      <c r="AC643">
        <v>756</v>
      </c>
      <c r="AD643" t="s">
        <v>49</v>
      </c>
      <c r="AE643" t="s">
        <v>49</v>
      </c>
      <c r="AF643">
        <v>0</v>
      </c>
      <c r="AG643" t="s">
        <v>55</v>
      </c>
      <c r="AH643">
        <v>0</v>
      </c>
      <c r="AI643">
        <v>350</v>
      </c>
      <c r="AJ643" t="s">
        <v>49</v>
      </c>
    </row>
    <row r="644" spans="1:36" x14ac:dyDescent="0.3">
      <c r="A644">
        <v>53</v>
      </c>
      <c r="B644" t="s">
        <v>69</v>
      </c>
      <c r="C644" t="s">
        <v>59</v>
      </c>
      <c r="D644" t="s">
        <v>54</v>
      </c>
      <c r="E644" t="s">
        <v>49</v>
      </c>
      <c r="F644">
        <v>1178</v>
      </c>
      <c r="G644" t="s">
        <v>55</v>
      </c>
      <c r="H644" t="s">
        <v>49</v>
      </c>
      <c r="I644" t="s">
        <v>52</v>
      </c>
      <c r="J644">
        <v>15</v>
      </c>
      <c r="K644" t="s">
        <v>56</v>
      </c>
      <c r="L644">
        <v>295</v>
      </c>
      <c r="M644">
        <v>2</v>
      </c>
      <c r="N644">
        <v>-1</v>
      </c>
      <c r="O644">
        <v>0</v>
      </c>
      <c r="P644" t="s">
        <v>52</v>
      </c>
      <c r="Q644" t="s">
        <v>49</v>
      </c>
      <c r="X644" s="7"/>
      <c r="Y644" t="s">
        <v>55</v>
      </c>
      <c r="Z644">
        <v>1178</v>
      </c>
      <c r="AA644" t="s">
        <v>55</v>
      </c>
      <c r="AB644">
        <v>369</v>
      </c>
      <c r="AC644">
        <v>2727</v>
      </c>
      <c r="AD644" t="s">
        <v>49</v>
      </c>
      <c r="AE644" t="s">
        <v>49</v>
      </c>
      <c r="AF644">
        <v>1178</v>
      </c>
      <c r="AG644" t="s">
        <v>55</v>
      </c>
      <c r="AH644">
        <v>-522</v>
      </c>
      <c r="AI644">
        <v>2</v>
      </c>
      <c r="AJ644" t="s">
        <v>49</v>
      </c>
    </row>
    <row r="645" spans="1:36" x14ac:dyDescent="0.3">
      <c r="A645">
        <v>39</v>
      </c>
      <c r="B645" t="s">
        <v>58</v>
      </c>
      <c r="C645" t="s">
        <v>47</v>
      </c>
      <c r="D645" t="s">
        <v>60</v>
      </c>
      <c r="E645" t="s">
        <v>49</v>
      </c>
      <c r="F645">
        <v>2763</v>
      </c>
      <c r="G645" t="s">
        <v>55</v>
      </c>
      <c r="H645" t="s">
        <v>49</v>
      </c>
      <c r="I645" t="s">
        <v>52</v>
      </c>
      <c r="J645">
        <v>2</v>
      </c>
      <c r="K645" t="s">
        <v>62</v>
      </c>
      <c r="L645">
        <v>526</v>
      </c>
      <c r="M645">
        <v>2</v>
      </c>
      <c r="N645">
        <v>-1</v>
      </c>
      <c r="O645">
        <v>0</v>
      </c>
      <c r="P645" t="s">
        <v>52</v>
      </c>
      <c r="Q645" t="s">
        <v>55</v>
      </c>
      <c r="X645" s="7"/>
      <c r="Y645" t="s">
        <v>55</v>
      </c>
      <c r="Z645">
        <v>2763</v>
      </c>
      <c r="AA645" t="s">
        <v>55</v>
      </c>
      <c r="AB645">
        <v>284</v>
      </c>
      <c r="AC645">
        <v>1766</v>
      </c>
      <c r="AD645" t="s">
        <v>49</v>
      </c>
      <c r="AE645" t="s">
        <v>49</v>
      </c>
      <c r="AF645">
        <v>2763</v>
      </c>
      <c r="AG645" t="s">
        <v>55</v>
      </c>
      <c r="AH645">
        <v>5057</v>
      </c>
      <c r="AI645">
        <v>168</v>
      </c>
      <c r="AJ645" t="s">
        <v>49</v>
      </c>
    </row>
    <row r="646" spans="1:36" x14ac:dyDescent="0.3">
      <c r="A646">
        <v>32</v>
      </c>
      <c r="B646" t="s">
        <v>68</v>
      </c>
      <c r="C646" t="s">
        <v>59</v>
      </c>
      <c r="D646" t="s">
        <v>60</v>
      </c>
      <c r="E646" t="s">
        <v>49</v>
      </c>
      <c r="F646">
        <v>890</v>
      </c>
      <c r="G646" t="s">
        <v>55</v>
      </c>
      <c r="H646" t="s">
        <v>55</v>
      </c>
      <c r="I646" t="s">
        <v>50</v>
      </c>
      <c r="J646">
        <v>28</v>
      </c>
      <c r="K646" t="s">
        <v>70</v>
      </c>
      <c r="L646">
        <v>27</v>
      </c>
      <c r="M646">
        <v>10</v>
      </c>
      <c r="N646">
        <v>-1</v>
      </c>
      <c r="O646">
        <v>0</v>
      </c>
      <c r="P646" t="s">
        <v>52</v>
      </c>
      <c r="Q646" t="s">
        <v>49</v>
      </c>
      <c r="X646" s="7"/>
      <c r="Y646" t="s">
        <v>55</v>
      </c>
      <c r="Z646">
        <v>890</v>
      </c>
      <c r="AA646" t="s">
        <v>55</v>
      </c>
      <c r="AB646">
        <v>62</v>
      </c>
      <c r="AC646">
        <v>69</v>
      </c>
      <c r="AD646" t="s">
        <v>49</v>
      </c>
      <c r="AE646" t="s">
        <v>55</v>
      </c>
      <c r="AF646">
        <v>890</v>
      </c>
      <c r="AG646" t="s">
        <v>55</v>
      </c>
      <c r="AH646">
        <v>4039</v>
      </c>
      <c r="AI646">
        <v>3</v>
      </c>
      <c r="AJ646" t="s">
        <v>49</v>
      </c>
    </row>
    <row r="647" spans="1:36" x14ac:dyDescent="0.3">
      <c r="A647">
        <v>46</v>
      </c>
      <c r="B647" t="s">
        <v>65</v>
      </c>
      <c r="C647" t="s">
        <v>47</v>
      </c>
      <c r="D647" t="s">
        <v>54</v>
      </c>
      <c r="E647" t="s">
        <v>49</v>
      </c>
      <c r="F647">
        <v>548</v>
      </c>
      <c r="G647" t="s">
        <v>49</v>
      </c>
      <c r="H647" t="s">
        <v>49</v>
      </c>
      <c r="I647" t="s">
        <v>50</v>
      </c>
      <c r="J647">
        <v>12</v>
      </c>
      <c r="K647" t="s">
        <v>70</v>
      </c>
      <c r="L647">
        <v>1181</v>
      </c>
      <c r="M647">
        <v>4</v>
      </c>
      <c r="N647">
        <v>-1</v>
      </c>
      <c r="O647">
        <v>0</v>
      </c>
      <c r="P647" t="s">
        <v>52</v>
      </c>
      <c r="Q647" t="s">
        <v>55</v>
      </c>
      <c r="X647" s="7"/>
      <c r="Y647" t="s">
        <v>49</v>
      </c>
      <c r="Z647">
        <v>548</v>
      </c>
      <c r="AA647" t="s">
        <v>55</v>
      </c>
      <c r="AB647">
        <v>186</v>
      </c>
      <c r="AC647">
        <v>0</v>
      </c>
      <c r="AD647" t="s">
        <v>49</v>
      </c>
      <c r="AE647" t="s">
        <v>49</v>
      </c>
      <c r="AF647">
        <v>548</v>
      </c>
      <c r="AG647" t="s">
        <v>55</v>
      </c>
      <c r="AH647">
        <v>997</v>
      </c>
      <c r="AI647">
        <v>102</v>
      </c>
      <c r="AJ647" t="s">
        <v>49</v>
      </c>
    </row>
    <row r="648" spans="1:36" x14ac:dyDescent="0.3">
      <c r="A648">
        <v>56</v>
      </c>
      <c r="B648" t="s">
        <v>67</v>
      </c>
      <c r="C648" t="s">
        <v>47</v>
      </c>
      <c r="D648" t="s">
        <v>60</v>
      </c>
      <c r="E648" t="s">
        <v>49</v>
      </c>
      <c r="F648">
        <v>272</v>
      </c>
      <c r="G648" t="s">
        <v>49</v>
      </c>
      <c r="H648" t="s">
        <v>49</v>
      </c>
      <c r="I648" t="s">
        <v>50</v>
      </c>
      <c r="J648">
        <v>26</v>
      </c>
      <c r="K648" t="s">
        <v>70</v>
      </c>
      <c r="L648">
        <v>103</v>
      </c>
      <c r="M648">
        <v>2</v>
      </c>
      <c r="N648">
        <v>-1</v>
      </c>
      <c r="O648">
        <v>0</v>
      </c>
      <c r="P648" t="s">
        <v>52</v>
      </c>
      <c r="Q648" t="s">
        <v>49</v>
      </c>
      <c r="X648" s="7"/>
      <c r="Y648" t="s">
        <v>49</v>
      </c>
      <c r="Z648">
        <v>272</v>
      </c>
      <c r="AA648" t="s">
        <v>55</v>
      </c>
      <c r="AB648">
        <v>977</v>
      </c>
      <c r="AC648">
        <v>259</v>
      </c>
      <c r="AD648" t="s">
        <v>49</v>
      </c>
      <c r="AE648" t="s">
        <v>49</v>
      </c>
      <c r="AF648">
        <v>272</v>
      </c>
      <c r="AG648" t="s">
        <v>55</v>
      </c>
      <c r="AH648">
        <v>0</v>
      </c>
      <c r="AI648">
        <v>0</v>
      </c>
      <c r="AJ648" t="s">
        <v>49</v>
      </c>
    </row>
    <row r="649" spans="1:36" x14ac:dyDescent="0.3">
      <c r="A649">
        <v>46</v>
      </c>
      <c r="B649" t="s">
        <v>58</v>
      </c>
      <c r="C649" t="s">
        <v>74</v>
      </c>
      <c r="D649" t="s">
        <v>60</v>
      </c>
      <c r="E649" t="s">
        <v>49</v>
      </c>
      <c r="F649">
        <v>6269</v>
      </c>
      <c r="G649" t="s">
        <v>55</v>
      </c>
      <c r="H649" t="s">
        <v>49</v>
      </c>
      <c r="I649" t="s">
        <v>78</v>
      </c>
      <c r="J649">
        <v>18</v>
      </c>
      <c r="K649" t="s">
        <v>75</v>
      </c>
      <c r="L649">
        <v>249</v>
      </c>
      <c r="M649">
        <v>3</v>
      </c>
      <c r="N649">
        <v>112</v>
      </c>
      <c r="O649">
        <v>2</v>
      </c>
      <c r="P649" t="s">
        <v>57</v>
      </c>
      <c r="Q649" t="s">
        <v>49</v>
      </c>
      <c r="X649" s="7"/>
      <c r="Y649" t="s">
        <v>55</v>
      </c>
      <c r="Z649">
        <v>6269</v>
      </c>
      <c r="AA649" t="s">
        <v>55</v>
      </c>
      <c r="AB649">
        <v>1897</v>
      </c>
      <c r="AC649">
        <v>4103</v>
      </c>
      <c r="AD649" t="s">
        <v>49</v>
      </c>
      <c r="AE649" t="s">
        <v>49</v>
      </c>
      <c r="AF649">
        <v>6269</v>
      </c>
      <c r="AG649" t="s">
        <v>55</v>
      </c>
      <c r="AH649">
        <v>-220</v>
      </c>
      <c r="AI649">
        <v>159</v>
      </c>
      <c r="AJ649" t="s">
        <v>49</v>
      </c>
    </row>
    <row r="650" spans="1:36" x14ac:dyDescent="0.3">
      <c r="A650">
        <v>29</v>
      </c>
      <c r="B650" t="s">
        <v>68</v>
      </c>
      <c r="C650" t="s">
        <v>47</v>
      </c>
      <c r="D650" t="s">
        <v>54</v>
      </c>
      <c r="E650" t="s">
        <v>49</v>
      </c>
      <c r="F650">
        <v>178</v>
      </c>
      <c r="G650" t="s">
        <v>55</v>
      </c>
      <c r="H650" t="s">
        <v>49</v>
      </c>
      <c r="I650" t="s">
        <v>50</v>
      </c>
      <c r="J650">
        <v>5</v>
      </c>
      <c r="K650" t="s">
        <v>56</v>
      </c>
      <c r="L650">
        <v>231</v>
      </c>
      <c r="M650">
        <v>4</v>
      </c>
      <c r="N650">
        <v>-1</v>
      </c>
      <c r="O650">
        <v>0</v>
      </c>
      <c r="P650" t="s">
        <v>52</v>
      </c>
      <c r="Q650" t="s">
        <v>49</v>
      </c>
      <c r="X650" s="7"/>
      <c r="Y650" t="s">
        <v>55</v>
      </c>
      <c r="Z650">
        <v>178</v>
      </c>
      <c r="AA650" t="s">
        <v>55</v>
      </c>
      <c r="AB650">
        <v>889</v>
      </c>
      <c r="AC650">
        <v>432</v>
      </c>
      <c r="AD650" t="s">
        <v>49</v>
      </c>
      <c r="AE650" t="s">
        <v>49</v>
      </c>
      <c r="AF650">
        <v>178</v>
      </c>
      <c r="AG650" t="s">
        <v>55</v>
      </c>
      <c r="AH650">
        <v>3382</v>
      </c>
      <c r="AI650">
        <v>1134</v>
      </c>
      <c r="AJ650" t="s">
        <v>49</v>
      </c>
    </row>
    <row r="651" spans="1:36" x14ac:dyDescent="0.3">
      <c r="A651">
        <v>60</v>
      </c>
      <c r="B651" t="s">
        <v>58</v>
      </c>
      <c r="C651" t="s">
        <v>47</v>
      </c>
      <c r="D651" t="s">
        <v>48</v>
      </c>
      <c r="E651" t="s">
        <v>49</v>
      </c>
      <c r="F651">
        <v>252</v>
      </c>
      <c r="G651" t="s">
        <v>55</v>
      </c>
      <c r="H651" t="s">
        <v>55</v>
      </c>
      <c r="I651" t="s">
        <v>50</v>
      </c>
      <c r="J651">
        <v>13</v>
      </c>
      <c r="K651" t="s">
        <v>61</v>
      </c>
      <c r="L651">
        <v>123</v>
      </c>
      <c r="M651">
        <v>2</v>
      </c>
      <c r="N651">
        <v>147</v>
      </c>
      <c r="O651">
        <v>3</v>
      </c>
      <c r="P651" t="s">
        <v>57</v>
      </c>
      <c r="Q651" t="s">
        <v>49</v>
      </c>
      <c r="X651" s="7"/>
      <c r="Y651" t="s">
        <v>55</v>
      </c>
      <c r="Z651">
        <v>252</v>
      </c>
      <c r="AA651" t="s">
        <v>55</v>
      </c>
      <c r="AB651">
        <v>273</v>
      </c>
      <c r="AC651">
        <v>1172</v>
      </c>
      <c r="AD651" t="s">
        <v>49</v>
      </c>
      <c r="AE651" t="s">
        <v>55</v>
      </c>
      <c r="AF651">
        <v>252</v>
      </c>
      <c r="AG651" t="s">
        <v>55</v>
      </c>
      <c r="AH651">
        <v>896</v>
      </c>
      <c r="AI651">
        <v>352</v>
      </c>
      <c r="AJ651" t="s">
        <v>49</v>
      </c>
    </row>
    <row r="652" spans="1:36" x14ac:dyDescent="0.3">
      <c r="A652">
        <v>33</v>
      </c>
      <c r="B652" t="s">
        <v>76</v>
      </c>
      <c r="C652" t="s">
        <v>59</v>
      </c>
      <c r="D652" t="s">
        <v>60</v>
      </c>
      <c r="E652" t="s">
        <v>49</v>
      </c>
      <c r="F652">
        <v>23663</v>
      </c>
      <c r="G652" t="s">
        <v>55</v>
      </c>
      <c r="H652" t="s">
        <v>49</v>
      </c>
      <c r="I652" t="s">
        <v>50</v>
      </c>
      <c r="J652">
        <v>16</v>
      </c>
      <c r="K652" t="s">
        <v>61</v>
      </c>
      <c r="L652">
        <v>199</v>
      </c>
      <c r="M652">
        <v>2</v>
      </c>
      <c r="N652">
        <v>146</v>
      </c>
      <c r="O652">
        <v>2</v>
      </c>
      <c r="P652" t="s">
        <v>57</v>
      </c>
      <c r="Q652" t="s">
        <v>49</v>
      </c>
      <c r="X652" s="7"/>
      <c r="Y652" t="s">
        <v>55</v>
      </c>
      <c r="Z652">
        <v>23663</v>
      </c>
      <c r="AA652" t="s">
        <v>55</v>
      </c>
      <c r="AB652">
        <v>230</v>
      </c>
      <c r="AC652">
        <v>620</v>
      </c>
      <c r="AD652" t="s">
        <v>49</v>
      </c>
      <c r="AE652" t="s">
        <v>49</v>
      </c>
      <c r="AF652">
        <v>23663</v>
      </c>
      <c r="AG652" t="s">
        <v>55</v>
      </c>
      <c r="AH652">
        <v>199</v>
      </c>
      <c r="AI652">
        <v>865</v>
      </c>
      <c r="AJ652" t="s">
        <v>49</v>
      </c>
    </row>
    <row r="653" spans="1:36" x14ac:dyDescent="0.3">
      <c r="A653">
        <v>27</v>
      </c>
      <c r="B653" t="s">
        <v>68</v>
      </c>
      <c r="C653" t="s">
        <v>59</v>
      </c>
      <c r="D653" t="s">
        <v>60</v>
      </c>
      <c r="E653" t="s">
        <v>49</v>
      </c>
      <c r="F653">
        <v>81</v>
      </c>
      <c r="G653" t="s">
        <v>49</v>
      </c>
      <c r="H653" t="s">
        <v>49</v>
      </c>
      <c r="I653" t="s">
        <v>50</v>
      </c>
      <c r="J653">
        <v>5</v>
      </c>
      <c r="K653" t="s">
        <v>64</v>
      </c>
      <c r="L653">
        <v>197</v>
      </c>
      <c r="M653">
        <v>1</v>
      </c>
      <c r="N653">
        <v>199</v>
      </c>
      <c r="O653">
        <v>3</v>
      </c>
      <c r="P653" t="s">
        <v>57</v>
      </c>
      <c r="Q653" t="s">
        <v>49</v>
      </c>
      <c r="X653" s="7"/>
      <c r="Y653" t="s">
        <v>49</v>
      </c>
      <c r="Z653">
        <v>81</v>
      </c>
      <c r="AA653" t="s">
        <v>55</v>
      </c>
      <c r="AB653">
        <v>2729</v>
      </c>
      <c r="AC653">
        <v>8647</v>
      </c>
      <c r="AD653" t="s">
        <v>49</v>
      </c>
      <c r="AE653" t="s">
        <v>49</v>
      </c>
      <c r="AF653">
        <v>81</v>
      </c>
      <c r="AG653" t="s">
        <v>55</v>
      </c>
      <c r="AH653">
        <v>147</v>
      </c>
      <c r="AI653">
        <v>179</v>
      </c>
      <c r="AJ653" t="s">
        <v>49</v>
      </c>
    </row>
    <row r="654" spans="1:36" x14ac:dyDescent="0.3">
      <c r="A654">
        <v>50</v>
      </c>
      <c r="B654" t="s">
        <v>65</v>
      </c>
      <c r="C654" t="s">
        <v>74</v>
      </c>
      <c r="D654" t="s">
        <v>60</v>
      </c>
      <c r="E654" t="s">
        <v>49</v>
      </c>
      <c r="F654">
        <v>59</v>
      </c>
      <c r="G654" t="s">
        <v>55</v>
      </c>
      <c r="H654" t="s">
        <v>49</v>
      </c>
      <c r="I654" t="s">
        <v>52</v>
      </c>
      <c r="J654">
        <v>28</v>
      </c>
      <c r="K654" t="s">
        <v>56</v>
      </c>
      <c r="L654">
        <v>67</v>
      </c>
      <c r="M654">
        <v>2</v>
      </c>
      <c r="N654">
        <v>-1</v>
      </c>
      <c r="O654">
        <v>0</v>
      </c>
      <c r="P654" t="s">
        <v>52</v>
      </c>
      <c r="Q654" t="s">
        <v>49</v>
      </c>
      <c r="X654" s="7"/>
      <c r="Y654" t="s">
        <v>55</v>
      </c>
      <c r="Z654">
        <v>59</v>
      </c>
      <c r="AA654" t="s">
        <v>55</v>
      </c>
      <c r="AB654">
        <v>317</v>
      </c>
      <c r="AC654">
        <v>113</v>
      </c>
      <c r="AD654" t="s">
        <v>49</v>
      </c>
      <c r="AE654" t="s">
        <v>49</v>
      </c>
      <c r="AF654">
        <v>59</v>
      </c>
      <c r="AG654" t="s">
        <v>55</v>
      </c>
      <c r="AH654">
        <v>2225</v>
      </c>
      <c r="AI654">
        <v>5</v>
      </c>
      <c r="AJ654" t="s">
        <v>49</v>
      </c>
    </row>
    <row r="655" spans="1:36" x14ac:dyDescent="0.3">
      <c r="A655">
        <v>45</v>
      </c>
      <c r="B655" t="s">
        <v>53</v>
      </c>
      <c r="C655" t="s">
        <v>47</v>
      </c>
      <c r="D655" t="s">
        <v>54</v>
      </c>
      <c r="E655" t="s">
        <v>49</v>
      </c>
      <c r="F655">
        <v>1343</v>
      </c>
      <c r="G655" t="s">
        <v>49</v>
      </c>
      <c r="H655" t="s">
        <v>55</v>
      </c>
      <c r="I655" t="s">
        <v>50</v>
      </c>
      <c r="J655">
        <v>8</v>
      </c>
      <c r="K655" t="s">
        <v>73</v>
      </c>
      <c r="L655">
        <v>220</v>
      </c>
      <c r="M655">
        <v>1</v>
      </c>
      <c r="N655">
        <v>-1</v>
      </c>
      <c r="O655">
        <v>0</v>
      </c>
      <c r="P655" t="s">
        <v>52</v>
      </c>
      <c r="Q655" t="s">
        <v>49</v>
      </c>
      <c r="X655" s="7"/>
      <c r="Y655" t="s">
        <v>49</v>
      </c>
      <c r="Z655">
        <v>1343</v>
      </c>
      <c r="AA655" t="s">
        <v>55</v>
      </c>
      <c r="AB655">
        <v>-470</v>
      </c>
      <c r="AC655">
        <v>1008</v>
      </c>
      <c r="AD655" t="s">
        <v>49</v>
      </c>
      <c r="AE655" t="s">
        <v>55</v>
      </c>
      <c r="AF655">
        <v>1343</v>
      </c>
      <c r="AG655" t="s">
        <v>55</v>
      </c>
      <c r="AH655">
        <v>-6</v>
      </c>
      <c r="AI655">
        <v>-230</v>
      </c>
      <c r="AJ655" t="s">
        <v>49</v>
      </c>
    </row>
    <row r="656" spans="1:36" x14ac:dyDescent="0.3">
      <c r="A656">
        <v>58</v>
      </c>
      <c r="B656" t="s">
        <v>77</v>
      </c>
      <c r="C656" t="s">
        <v>47</v>
      </c>
      <c r="D656" t="s">
        <v>54</v>
      </c>
      <c r="E656" t="s">
        <v>49</v>
      </c>
      <c r="F656">
        <v>225</v>
      </c>
      <c r="G656" t="s">
        <v>49</v>
      </c>
      <c r="H656" t="s">
        <v>49</v>
      </c>
      <c r="I656" t="s">
        <v>50</v>
      </c>
      <c r="J656">
        <v>7</v>
      </c>
      <c r="K656" t="s">
        <v>70</v>
      </c>
      <c r="L656">
        <v>122</v>
      </c>
      <c r="M656">
        <v>6</v>
      </c>
      <c r="N656">
        <v>-1</v>
      </c>
      <c r="O656">
        <v>0</v>
      </c>
      <c r="P656" t="s">
        <v>52</v>
      </c>
      <c r="Q656" t="s">
        <v>49</v>
      </c>
      <c r="X656" s="7"/>
      <c r="Y656" t="s">
        <v>49</v>
      </c>
      <c r="Z656">
        <v>225</v>
      </c>
      <c r="AA656" t="s">
        <v>55</v>
      </c>
      <c r="AB656">
        <v>1</v>
      </c>
      <c r="AC656">
        <v>6421</v>
      </c>
      <c r="AD656" t="s">
        <v>49</v>
      </c>
      <c r="AE656" t="s">
        <v>49</v>
      </c>
      <c r="AF656">
        <v>225</v>
      </c>
      <c r="AG656" t="s">
        <v>55</v>
      </c>
      <c r="AH656">
        <v>5</v>
      </c>
      <c r="AI656">
        <v>0</v>
      </c>
      <c r="AJ656" t="s">
        <v>49</v>
      </c>
    </row>
    <row r="657" spans="1:36" x14ac:dyDescent="0.3">
      <c r="A657">
        <v>59</v>
      </c>
      <c r="B657" t="s">
        <v>77</v>
      </c>
      <c r="C657" t="s">
        <v>47</v>
      </c>
      <c r="D657" t="s">
        <v>48</v>
      </c>
      <c r="E657" t="s">
        <v>49</v>
      </c>
      <c r="F657">
        <v>0</v>
      </c>
      <c r="G657" t="s">
        <v>55</v>
      </c>
      <c r="H657" t="s">
        <v>49</v>
      </c>
      <c r="I657" t="s">
        <v>52</v>
      </c>
      <c r="J657">
        <v>26</v>
      </c>
      <c r="K657" t="s">
        <v>56</v>
      </c>
      <c r="L657">
        <v>104</v>
      </c>
      <c r="M657">
        <v>7</v>
      </c>
      <c r="N657">
        <v>-1</v>
      </c>
      <c r="O657">
        <v>0</v>
      </c>
      <c r="P657" t="s">
        <v>52</v>
      </c>
      <c r="Q657" t="s">
        <v>49</v>
      </c>
      <c r="X657" s="7"/>
      <c r="Y657" t="s">
        <v>55</v>
      </c>
      <c r="Z657">
        <v>0</v>
      </c>
      <c r="AA657" t="s">
        <v>55</v>
      </c>
      <c r="AB657">
        <v>636</v>
      </c>
      <c r="AC657">
        <v>443</v>
      </c>
      <c r="AD657" t="s">
        <v>49</v>
      </c>
      <c r="AE657" t="s">
        <v>49</v>
      </c>
      <c r="AF657">
        <v>0</v>
      </c>
      <c r="AG657" t="s">
        <v>55</v>
      </c>
      <c r="AH657">
        <v>3337</v>
      </c>
      <c r="AI657">
        <v>3924</v>
      </c>
      <c r="AJ657" t="s">
        <v>49</v>
      </c>
    </row>
    <row r="658" spans="1:36" x14ac:dyDescent="0.3">
      <c r="A658">
        <v>58</v>
      </c>
      <c r="B658" t="s">
        <v>77</v>
      </c>
      <c r="C658" t="s">
        <v>74</v>
      </c>
      <c r="D658" t="s">
        <v>48</v>
      </c>
      <c r="E658" t="s">
        <v>49</v>
      </c>
      <c r="F658">
        <v>2538</v>
      </c>
      <c r="G658" t="s">
        <v>55</v>
      </c>
      <c r="H658" t="s">
        <v>49</v>
      </c>
      <c r="I658" t="s">
        <v>50</v>
      </c>
      <c r="J658">
        <v>31</v>
      </c>
      <c r="K658" t="s">
        <v>73</v>
      </c>
      <c r="L658">
        <v>307</v>
      </c>
      <c r="M658">
        <v>6</v>
      </c>
      <c r="N658">
        <v>-1</v>
      </c>
      <c r="O658">
        <v>0</v>
      </c>
      <c r="P658" t="s">
        <v>52</v>
      </c>
      <c r="Q658" t="s">
        <v>49</v>
      </c>
      <c r="X658" s="7"/>
      <c r="Y658" t="s">
        <v>55</v>
      </c>
      <c r="Z658">
        <v>2538</v>
      </c>
      <c r="AA658" t="s">
        <v>55</v>
      </c>
      <c r="AB658">
        <v>126</v>
      </c>
      <c r="AC658">
        <v>-41</v>
      </c>
      <c r="AD658" t="s">
        <v>49</v>
      </c>
      <c r="AE658" t="s">
        <v>49</v>
      </c>
      <c r="AF658">
        <v>2538</v>
      </c>
      <c r="AG658" t="s">
        <v>55</v>
      </c>
      <c r="AH658">
        <v>895</v>
      </c>
      <c r="AI658">
        <v>764</v>
      </c>
      <c r="AJ658" t="s">
        <v>49</v>
      </c>
    </row>
    <row r="659" spans="1:36" x14ac:dyDescent="0.3">
      <c r="A659">
        <v>64</v>
      </c>
      <c r="B659" t="s">
        <v>77</v>
      </c>
      <c r="C659" t="s">
        <v>47</v>
      </c>
      <c r="D659" t="s">
        <v>48</v>
      </c>
      <c r="E659" t="s">
        <v>49</v>
      </c>
      <c r="F659">
        <v>43</v>
      </c>
      <c r="G659" t="s">
        <v>49</v>
      </c>
      <c r="H659" t="s">
        <v>49</v>
      </c>
      <c r="I659" t="s">
        <v>50</v>
      </c>
      <c r="J659">
        <v>11</v>
      </c>
      <c r="K659" t="s">
        <v>81</v>
      </c>
      <c r="L659">
        <v>117</v>
      </c>
      <c r="M659">
        <v>1</v>
      </c>
      <c r="N659">
        <v>91</v>
      </c>
      <c r="O659">
        <v>1</v>
      </c>
      <c r="P659" t="s">
        <v>79</v>
      </c>
      <c r="Q659" t="s">
        <v>49</v>
      </c>
      <c r="X659" s="7"/>
      <c r="Y659" t="s">
        <v>49</v>
      </c>
      <c r="Z659">
        <v>43</v>
      </c>
      <c r="AA659" t="s">
        <v>55</v>
      </c>
      <c r="AB659">
        <v>-33</v>
      </c>
      <c r="AC659">
        <v>-124</v>
      </c>
      <c r="AD659" t="s">
        <v>49</v>
      </c>
      <c r="AE659" t="s">
        <v>49</v>
      </c>
      <c r="AF659">
        <v>43</v>
      </c>
      <c r="AG659" t="s">
        <v>55</v>
      </c>
      <c r="AH659">
        <v>901</v>
      </c>
      <c r="AI659">
        <v>511</v>
      </c>
      <c r="AJ659" t="s">
        <v>49</v>
      </c>
    </row>
    <row r="660" spans="1:36" x14ac:dyDescent="0.3">
      <c r="A660">
        <v>47</v>
      </c>
      <c r="B660" t="s">
        <v>67</v>
      </c>
      <c r="C660" t="s">
        <v>47</v>
      </c>
      <c r="D660" t="s">
        <v>54</v>
      </c>
      <c r="E660" t="s">
        <v>49</v>
      </c>
      <c r="F660">
        <v>57</v>
      </c>
      <c r="G660" t="s">
        <v>49</v>
      </c>
      <c r="H660" t="s">
        <v>49</v>
      </c>
      <c r="I660" t="s">
        <v>50</v>
      </c>
      <c r="J660">
        <v>5</v>
      </c>
      <c r="K660" t="s">
        <v>56</v>
      </c>
      <c r="L660">
        <v>253</v>
      </c>
      <c r="M660">
        <v>1</v>
      </c>
      <c r="N660">
        <v>342</v>
      </c>
      <c r="O660">
        <v>1</v>
      </c>
      <c r="P660" t="s">
        <v>79</v>
      </c>
      <c r="Q660" t="s">
        <v>49</v>
      </c>
      <c r="X660" s="7"/>
      <c r="Y660" t="s">
        <v>49</v>
      </c>
      <c r="Z660">
        <v>57</v>
      </c>
      <c r="AA660" t="s">
        <v>55</v>
      </c>
      <c r="AB660">
        <v>-6</v>
      </c>
      <c r="AC660">
        <v>3945</v>
      </c>
      <c r="AD660" t="s">
        <v>49</v>
      </c>
      <c r="AE660" t="s">
        <v>49</v>
      </c>
      <c r="AF660">
        <v>57</v>
      </c>
      <c r="AG660" t="s">
        <v>55</v>
      </c>
      <c r="AH660">
        <v>592</v>
      </c>
      <c r="AI660">
        <v>4348</v>
      </c>
      <c r="AJ660" t="s">
        <v>49</v>
      </c>
    </row>
    <row r="661" spans="1:36" x14ac:dyDescent="0.3">
      <c r="A661">
        <v>40</v>
      </c>
      <c r="B661" t="s">
        <v>58</v>
      </c>
      <c r="C661" t="s">
        <v>47</v>
      </c>
      <c r="D661" t="s">
        <v>60</v>
      </c>
      <c r="E661" t="s">
        <v>49</v>
      </c>
      <c r="F661">
        <v>-117</v>
      </c>
      <c r="G661" t="s">
        <v>55</v>
      </c>
      <c r="H661" t="s">
        <v>49</v>
      </c>
      <c r="I661" t="s">
        <v>50</v>
      </c>
      <c r="J661">
        <v>17</v>
      </c>
      <c r="K661" t="s">
        <v>73</v>
      </c>
      <c r="L661">
        <v>770</v>
      </c>
      <c r="M661">
        <v>2</v>
      </c>
      <c r="N661">
        <v>-1</v>
      </c>
      <c r="O661">
        <v>0</v>
      </c>
      <c r="P661" t="s">
        <v>52</v>
      </c>
      <c r="Q661" t="s">
        <v>49</v>
      </c>
      <c r="X661" s="7"/>
      <c r="Y661" t="s">
        <v>55</v>
      </c>
      <c r="Z661">
        <v>-117</v>
      </c>
      <c r="AA661" t="s">
        <v>55</v>
      </c>
      <c r="AB661">
        <v>130</v>
      </c>
      <c r="AC661">
        <v>197</v>
      </c>
      <c r="AD661" t="s">
        <v>49</v>
      </c>
      <c r="AE661" t="s">
        <v>49</v>
      </c>
      <c r="AF661">
        <v>-117</v>
      </c>
      <c r="AG661" t="s">
        <v>55</v>
      </c>
      <c r="AH661">
        <v>3529</v>
      </c>
      <c r="AI661">
        <v>3016</v>
      </c>
      <c r="AJ661" t="s">
        <v>49</v>
      </c>
    </row>
    <row r="662" spans="1:36" x14ac:dyDescent="0.3">
      <c r="A662">
        <v>36</v>
      </c>
      <c r="B662" t="s">
        <v>67</v>
      </c>
      <c r="C662" t="s">
        <v>74</v>
      </c>
      <c r="D662" t="s">
        <v>54</v>
      </c>
      <c r="E662" t="s">
        <v>49</v>
      </c>
      <c r="F662">
        <v>666</v>
      </c>
      <c r="G662" t="s">
        <v>55</v>
      </c>
      <c r="H662" t="s">
        <v>55</v>
      </c>
      <c r="I662" t="s">
        <v>50</v>
      </c>
      <c r="J662">
        <v>3</v>
      </c>
      <c r="K662" t="s">
        <v>61</v>
      </c>
      <c r="L662">
        <v>190</v>
      </c>
      <c r="M662">
        <v>1</v>
      </c>
      <c r="N662">
        <v>133</v>
      </c>
      <c r="O662">
        <v>1</v>
      </c>
      <c r="P662" t="s">
        <v>66</v>
      </c>
      <c r="Q662" t="s">
        <v>49</v>
      </c>
      <c r="X662" s="7"/>
      <c r="Y662" t="s">
        <v>55</v>
      </c>
      <c r="Z662">
        <v>666</v>
      </c>
      <c r="AA662" t="s">
        <v>55</v>
      </c>
      <c r="AB662">
        <v>6</v>
      </c>
      <c r="AC662">
        <v>837</v>
      </c>
      <c r="AD662" t="s">
        <v>49</v>
      </c>
      <c r="AE662" t="s">
        <v>55</v>
      </c>
      <c r="AF662">
        <v>666</v>
      </c>
      <c r="AG662" t="s">
        <v>55</v>
      </c>
      <c r="AH662">
        <v>0</v>
      </c>
      <c r="AI662">
        <v>279</v>
      </c>
      <c r="AJ662" t="s">
        <v>49</v>
      </c>
    </row>
    <row r="663" spans="1:36" x14ac:dyDescent="0.3">
      <c r="A663">
        <v>28</v>
      </c>
      <c r="B663" t="s">
        <v>58</v>
      </c>
      <c r="C663" t="s">
        <v>59</v>
      </c>
      <c r="D663" t="s">
        <v>60</v>
      </c>
      <c r="E663" t="s">
        <v>49</v>
      </c>
      <c r="F663">
        <v>0</v>
      </c>
      <c r="G663" t="s">
        <v>55</v>
      </c>
      <c r="H663" t="s">
        <v>49</v>
      </c>
      <c r="I663" t="s">
        <v>50</v>
      </c>
      <c r="J663">
        <v>16</v>
      </c>
      <c r="K663" t="s">
        <v>73</v>
      </c>
      <c r="L663">
        <v>767</v>
      </c>
      <c r="M663">
        <v>5</v>
      </c>
      <c r="N663">
        <v>-1</v>
      </c>
      <c r="O663">
        <v>0</v>
      </c>
      <c r="P663" t="s">
        <v>52</v>
      </c>
      <c r="Q663" t="s">
        <v>55</v>
      </c>
      <c r="X663" s="7"/>
      <c r="Y663" t="s">
        <v>55</v>
      </c>
      <c r="Z663">
        <v>0</v>
      </c>
      <c r="AA663" t="s">
        <v>55</v>
      </c>
      <c r="AB663">
        <v>706</v>
      </c>
      <c r="AC663">
        <v>-94</v>
      </c>
      <c r="AD663" t="s">
        <v>49</v>
      </c>
      <c r="AE663" t="s">
        <v>49</v>
      </c>
      <c r="AF663">
        <v>0</v>
      </c>
      <c r="AG663" t="s">
        <v>55</v>
      </c>
      <c r="AH663">
        <v>333</v>
      </c>
      <c r="AI663">
        <v>1405</v>
      </c>
      <c r="AJ663" t="s">
        <v>49</v>
      </c>
    </row>
    <row r="664" spans="1:36" x14ac:dyDescent="0.3">
      <c r="A664">
        <v>38</v>
      </c>
      <c r="B664" t="s">
        <v>67</v>
      </c>
      <c r="C664" t="s">
        <v>59</v>
      </c>
      <c r="D664" t="s">
        <v>60</v>
      </c>
      <c r="E664" t="s">
        <v>49</v>
      </c>
      <c r="F664">
        <v>25</v>
      </c>
      <c r="G664" t="s">
        <v>55</v>
      </c>
      <c r="H664" t="s">
        <v>49</v>
      </c>
      <c r="I664" t="s">
        <v>50</v>
      </c>
      <c r="J664">
        <v>1</v>
      </c>
      <c r="K664" t="s">
        <v>62</v>
      </c>
      <c r="L664">
        <v>232</v>
      </c>
      <c r="M664">
        <v>2</v>
      </c>
      <c r="N664">
        <v>-1</v>
      </c>
      <c r="O664">
        <v>0</v>
      </c>
      <c r="P664" t="s">
        <v>52</v>
      </c>
      <c r="Q664" t="s">
        <v>55</v>
      </c>
      <c r="X664" s="7"/>
      <c r="Y664" t="s">
        <v>55</v>
      </c>
      <c r="Z664">
        <v>25</v>
      </c>
      <c r="AA664" t="s">
        <v>55</v>
      </c>
      <c r="AB664">
        <v>1825</v>
      </c>
      <c r="AC664">
        <v>57</v>
      </c>
      <c r="AD664" t="s">
        <v>49</v>
      </c>
      <c r="AE664" t="s">
        <v>49</v>
      </c>
      <c r="AF664">
        <v>25</v>
      </c>
      <c r="AG664" t="s">
        <v>55</v>
      </c>
      <c r="AH664">
        <v>-27</v>
      </c>
      <c r="AI664">
        <v>908</v>
      </c>
      <c r="AJ664" t="s">
        <v>49</v>
      </c>
    </row>
    <row r="665" spans="1:36" x14ac:dyDescent="0.3">
      <c r="A665">
        <v>53</v>
      </c>
      <c r="B665" t="s">
        <v>68</v>
      </c>
      <c r="C665" t="s">
        <v>47</v>
      </c>
      <c r="D665" t="s">
        <v>48</v>
      </c>
      <c r="E665" t="s">
        <v>49</v>
      </c>
      <c r="F665">
        <v>1034</v>
      </c>
      <c r="G665" t="s">
        <v>55</v>
      </c>
      <c r="H665" t="s">
        <v>49</v>
      </c>
      <c r="I665" t="s">
        <v>50</v>
      </c>
      <c r="J665">
        <v>19</v>
      </c>
      <c r="K665" t="s">
        <v>75</v>
      </c>
      <c r="L665">
        <v>854</v>
      </c>
      <c r="M665">
        <v>2</v>
      </c>
      <c r="N665">
        <v>170</v>
      </c>
      <c r="O665">
        <v>3</v>
      </c>
      <c r="P665" t="s">
        <v>66</v>
      </c>
      <c r="Q665" t="s">
        <v>49</v>
      </c>
      <c r="X665" s="7"/>
      <c r="Y665" t="s">
        <v>55</v>
      </c>
      <c r="Z665">
        <v>1034</v>
      </c>
      <c r="AA665" t="s">
        <v>55</v>
      </c>
      <c r="AB665">
        <v>2988</v>
      </c>
      <c r="AC665">
        <v>635</v>
      </c>
      <c r="AD665" t="s">
        <v>49</v>
      </c>
      <c r="AE665" t="s">
        <v>49</v>
      </c>
      <c r="AF665">
        <v>1034</v>
      </c>
      <c r="AG665" t="s">
        <v>55</v>
      </c>
      <c r="AH665">
        <v>100</v>
      </c>
      <c r="AI665">
        <v>162</v>
      </c>
      <c r="AJ665" t="s">
        <v>49</v>
      </c>
    </row>
    <row r="666" spans="1:36" x14ac:dyDescent="0.3">
      <c r="A666">
        <v>46</v>
      </c>
      <c r="B666" t="s">
        <v>63</v>
      </c>
      <c r="C666" t="s">
        <v>59</v>
      </c>
      <c r="D666" t="s">
        <v>54</v>
      </c>
      <c r="E666" t="s">
        <v>49</v>
      </c>
      <c r="F666">
        <v>324</v>
      </c>
      <c r="G666" t="s">
        <v>55</v>
      </c>
      <c r="H666" t="s">
        <v>49</v>
      </c>
      <c r="I666" t="s">
        <v>52</v>
      </c>
      <c r="J666">
        <v>30</v>
      </c>
      <c r="K666" t="s">
        <v>56</v>
      </c>
      <c r="L666">
        <v>293</v>
      </c>
      <c r="M666">
        <v>6</v>
      </c>
      <c r="N666">
        <v>-1</v>
      </c>
      <c r="O666">
        <v>0</v>
      </c>
      <c r="P666" t="s">
        <v>52</v>
      </c>
      <c r="Q666" t="s">
        <v>49</v>
      </c>
      <c r="X666" s="7"/>
      <c r="Y666" t="s">
        <v>55</v>
      </c>
      <c r="Z666">
        <v>324</v>
      </c>
      <c r="AA666" t="s">
        <v>55</v>
      </c>
      <c r="AB666">
        <v>1407</v>
      </c>
      <c r="AC666">
        <v>225</v>
      </c>
      <c r="AD666" t="s">
        <v>49</v>
      </c>
      <c r="AE666" t="s">
        <v>49</v>
      </c>
      <c r="AF666">
        <v>324</v>
      </c>
      <c r="AG666" t="s">
        <v>55</v>
      </c>
      <c r="AH666">
        <v>293</v>
      </c>
      <c r="AI666">
        <v>792</v>
      </c>
      <c r="AJ666" t="s">
        <v>49</v>
      </c>
    </row>
    <row r="667" spans="1:36" x14ac:dyDescent="0.3">
      <c r="A667">
        <v>54</v>
      </c>
      <c r="B667" t="s">
        <v>67</v>
      </c>
      <c r="C667" t="s">
        <v>47</v>
      </c>
      <c r="D667" t="s">
        <v>54</v>
      </c>
      <c r="E667" t="s">
        <v>49</v>
      </c>
      <c r="F667">
        <v>0</v>
      </c>
      <c r="G667" t="s">
        <v>49</v>
      </c>
      <c r="H667" t="s">
        <v>49</v>
      </c>
      <c r="I667" t="s">
        <v>78</v>
      </c>
      <c r="J667">
        <v>16</v>
      </c>
      <c r="K667" t="s">
        <v>75</v>
      </c>
      <c r="L667">
        <v>986</v>
      </c>
      <c r="M667">
        <v>1</v>
      </c>
      <c r="N667">
        <v>94</v>
      </c>
      <c r="O667">
        <v>8</v>
      </c>
      <c r="P667" t="s">
        <v>57</v>
      </c>
      <c r="Q667" t="s">
        <v>49</v>
      </c>
      <c r="X667" s="7"/>
      <c r="Y667" t="s">
        <v>49</v>
      </c>
      <c r="Z667">
        <v>0</v>
      </c>
      <c r="AA667" t="s">
        <v>55</v>
      </c>
      <c r="AB667">
        <v>654</v>
      </c>
      <c r="AC667">
        <v>124</v>
      </c>
      <c r="AD667" t="s">
        <v>49</v>
      </c>
      <c r="AE667" t="s">
        <v>49</v>
      </c>
      <c r="AF667">
        <v>0</v>
      </c>
      <c r="AG667" t="s">
        <v>55</v>
      </c>
      <c r="AH667">
        <v>105</v>
      </c>
      <c r="AI667">
        <v>111</v>
      </c>
      <c r="AJ667" t="s">
        <v>49</v>
      </c>
    </row>
    <row r="668" spans="1:36" x14ac:dyDescent="0.3">
      <c r="A668">
        <v>32</v>
      </c>
      <c r="B668" t="s">
        <v>58</v>
      </c>
      <c r="C668" t="s">
        <v>47</v>
      </c>
      <c r="D668" t="s">
        <v>60</v>
      </c>
      <c r="E668" t="s">
        <v>49</v>
      </c>
      <c r="F668">
        <v>0</v>
      </c>
      <c r="G668" t="s">
        <v>49</v>
      </c>
      <c r="H668" t="s">
        <v>49</v>
      </c>
      <c r="I668" t="s">
        <v>50</v>
      </c>
      <c r="J668">
        <v>19</v>
      </c>
      <c r="K668" t="s">
        <v>75</v>
      </c>
      <c r="L668">
        <v>66</v>
      </c>
      <c r="M668">
        <v>1</v>
      </c>
      <c r="N668">
        <v>-1</v>
      </c>
      <c r="O668">
        <v>0</v>
      </c>
      <c r="P668" t="s">
        <v>52</v>
      </c>
      <c r="Q668" t="s">
        <v>49</v>
      </c>
      <c r="X668" s="7"/>
      <c r="Y668" t="s">
        <v>49</v>
      </c>
      <c r="Z668">
        <v>0</v>
      </c>
      <c r="AA668" t="s">
        <v>55</v>
      </c>
      <c r="AB668">
        <v>5173</v>
      </c>
      <c r="AC668">
        <v>475</v>
      </c>
      <c r="AD668" t="s">
        <v>49</v>
      </c>
      <c r="AE668" t="s">
        <v>49</v>
      </c>
      <c r="AF668">
        <v>0</v>
      </c>
      <c r="AG668" t="s">
        <v>55</v>
      </c>
      <c r="AH668">
        <v>19447</v>
      </c>
      <c r="AI668">
        <v>1281</v>
      </c>
      <c r="AJ668" t="s">
        <v>49</v>
      </c>
    </row>
    <row r="669" spans="1:36" x14ac:dyDescent="0.3">
      <c r="A669">
        <v>55</v>
      </c>
      <c r="B669" t="s">
        <v>58</v>
      </c>
      <c r="C669" t="s">
        <v>47</v>
      </c>
      <c r="D669" t="s">
        <v>48</v>
      </c>
      <c r="E669" t="s">
        <v>49</v>
      </c>
      <c r="F669">
        <v>621</v>
      </c>
      <c r="G669" t="s">
        <v>49</v>
      </c>
      <c r="H669" t="s">
        <v>55</v>
      </c>
      <c r="I669" t="s">
        <v>50</v>
      </c>
      <c r="J669">
        <v>2</v>
      </c>
      <c r="K669" t="s">
        <v>64</v>
      </c>
      <c r="L669">
        <v>114</v>
      </c>
      <c r="M669">
        <v>1</v>
      </c>
      <c r="N669">
        <v>208</v>
      </c>
      <c r="O669">
        <v>1</v>
      </c>
      <c r="P669" t="s">
        <v>57</v>
      </c>
      <c r="Q669" t="s">
        <v>49</v>
      </c>
      <c r="X669" s="7"/>
      <c r="Y669" t="s">
        <v>49</v>
      </c>
      <c r="Z669">
        <v>621</v>
      </c>
      <c r="AA669" t="s">
        <v>55</v>
      </c>
      <c r="AB669">
        <v>3463</v>
      </c>
      <c r="AC669">
        <v>-7</v>
      </c>
      <c r="AD669" t="s">
        <v>49</v>
      </c>
      <c r="AE669" t="s">
        <v>55</v>
      </c>
      <c r="AF669">
        <v>621</v>
      </c>
      <c r="AG669" t="s">
        <v>55</v>
      </c>
      <c r="AH669">
        <v>0</v>
      </c>
      <c r="AI669">
        <v>1012</v>
      </c>
      <c r="AJ669" t="s">
        <v>49</v>
      </c>
    </row>
    <row r="670" spans="1:36" x14ac:dyDescent="0.3">
      <c r="A670">
        <v>55</v>
      </c>
      <c r="B670" t="s">
        <v>77</v>
      </c>
      <c r="C670" t="s">
        <v>74</v>
      </c>
      <c r="D670" t="s">
        <v>54</v>
      </c>
      <c r="E670" t="s">
        <v>49</v>
      </c>
      <c r="F670">
        <v>138</v>
      </c>
      <c r="G670" t="s">
        <v>49</v>
      </c>
      <c r="H670" t="s">
        <v>49</v>
      </c>
      <c r="I670" t="s">
        <v>50</v>
      </c>
      <c r="J670">
        <v>17</v>
      </c>
      <c r="K670" t="s">
        <v>73</v>
      </c>
      <c r="L670">
        <v>205</v>
      </c>
      <c r="M670">
        <v>1</v>
      </c>
      <c r="N670">
        <v>-1</v>
      </c>
      <c r="O670">
        <v>0</v>
      </c>
      <c r="P670" t="s">
        <v>52</v>
      </c>
      <c r="Q670" t="s">
        <v>49</v>
      </c>
      <c r="X670" s="7"/>
      <c r="Y670" t="s">
        <v>49</v>
      </c>
      <c r="Z670">
        <v>138</v>
      </c>
      <c r="AA670" t="s">
        <v>55</v>
      </c>
      <c r="AB670">
        <v>177</v>
      </c>
      <c r="AC670">
        <v>375</v>
      </c>
      <c r="AD670" t="s">
        <v>49</v>
      </c>
      <c r="AE670" t="s">
        <v>49</v>
      </c>
      <c r="AF670">
        <v>138</v>
      </c>
      <c r="AG670" t="s">
        <v>55</v>
      </c>
      <c r="AH670">
        <v>-20</v>
      </c>
      <c r="AI670">
        <v>2881</v>
      </c>
      <c r="AJ670" t="s">
        <v>49</v>
      </c>
    </row>
    <row r="671" spans="1:36" x14ac:dyDescent="0.3">
      <c r="A671">
        <v>56</v>
      </c>
      <c r="B671" t="s">
        <v>67</v>
      </c>
      <c r="C671" t="s">
        <v>47</v>
      </c>
      <c r="D671" t="s">
        <v>54</v>
      </c>
      <c r="E671" t="s">
        <v>49</v>
      </c>
      <c r="F671">
        <v>4063</v>
      </c>
      <c r="G671" t="s">
        <v>49</v>
      </c>
      <c r="H671" t="s">
        <v>55</v>
      </c>
      <c r="I671" t="s">
        <v>78</v>
      </c>
      <c r="J671">
        <v>28</v>
      </c>
      <c r="K671" t="s">
        <v>73</v>
      </c>
      <c r="L671">
        <v>31</v>
      </c>
      <c r="M671">
        <v>4</v>
      </c>
      <c r="N671">
        <v>-1</v>
      </c>
      <c r="O671">
        <v>0</v>
      </c>
      <c r="P671" t="s">
        <v>52</v>
      </c>
      <c r="Q671" t="s">
        <v>49</v>
      </c>
      <c r="X671" s="7"/>
      <c r="Y671" t="s">
        <v>49</v>
      </c>
      <c r="Z671">
        <v>4063</v>
      </c>
      <c r="AA671" t="s">
        <v>55</v>
      </c>
      <c r="AB671">
        <v>174</v>
      </c>
      <c r="AC671">
        <v>936</v>
      </c>
      <c r="AD671" t="s">
        <v>49</v>
      </c>
      <c r="AE671" t="s">
        <v>55</v>
      </c>
      <c r="AF671">
        <v>4063</v>
      </c>
      <c r="AG671" t="s">
        <v>55</v>
      </c>
      <c r="AH671">
        <v>5431</v>
      </c>
      <c r="AI671">
        <v>445</v>
      </c>
      <c r="AJ671" t="s">
        <v>49</v>
      </c>
    </row>
    <row r="672" spans="1:36" x14ac:dyDescent="0.3">
      <c r="A672">
        <v>40</v>
      </c>
      <c r="B672" t="s">
        <v>63</v>
      </c>
      <c r="C672" t="s">
        <v>47</v>
      </c>
      <c r="D672" t="s">
        <v>54</v>
      </c>
      <c r="E672" t="s">
        <v>49</v>
      </c>
      <c r="F672">
        <v>11084</v>
      </c>
      <c r="G672" t="s">
        <v>49</v>
      </c>
      <c r="H672" t="s">
        <v>49</v>
      </c>
      <c r="I672" t="s">
        <v>52</v>
      </c>
      <c r="J672">
        <v>11</v>
      </c>
      <c r="K672" t="s">
        <v>62</v>
      </c>
      <c r="L672">
        <v>113</v>
      </c>
      <c r="M672">
        <v>1</v>
      </c>
      <c r="N672">
        <v>-1</v>
      </c>
      <c r="O672">
        <v>0</v>
      </c>
      <c r="P672" t="s">
        <v>52</v>
      </c>
      <c r="Q672" t="s">
        <v>49</v>
      </c>
      <c r="X672" s="7"/>
      <c r="Y672" t="s">
        <v>49</v>
      </c>
      <c r="Z672">
        <v>11084</v>
      </c>
      <c r="AA672" t="s">
        <v>55</v>
      </c>
      <c r="AB672">
        <v>2576</v>
      </c>
      <c r="AC672">
        <v>0</v>
      </c>
      <c r="AD672" t="s">
        <v>49</v>
      </c>
      <c r="AE672" t="s">
        <v>49</v>
      </c>
      <c r="AF672">
        <v>11084</v>
      </c>
      <c r="AG672" t="s">
        <v>55</v>
      </c>
      <c r="AH672">
        <v>225</v>
      </c>
      <c r="AI672">
        <v>643</v>
      </c>
      <c r="AJ672" t="s">
        <v>49</v>
      </c>
    </row>
    <row r="673" spans="1:36" x14ac:dyDescent="0.3">
      <c r="A673">
        <v>44</v>
      </c>
      <c r="B673" t="s">
        <v>67</v>
      </c>
      <c r="C673" t="s">
        <v>47</v>
      </c>
      <c r="D673" t="s">
        <v>54</v>
      </c>
      <c r="E673" t="s">
        <v>49</v>
      </c>
      <c r="F673">
        <v>310</v>
      </c>
      <c r="G673" t="s">
        <v>55</v>
      </c>
      <c r="H673" t="s">
        <v>49</v>
      </c>
      <c r="I673" t="s">
        <v>50</v>
      </c>
      <c r="J673">
        <v>6</v>
      </c>
      <c r="K673" t="s">
        <v>64</v>
      </c>
      <c r="L673">
        <v>200</v>
      </c>
      <c r="M673">
        <v>1</v>
      </c>
      <c r="N673">
        <v>253</v>
      </c>
      <c r="O673">
        <v>1</v>
      </c>
      <c r="P673" t="s">
        <v>57</v>
      </c>
      <c r="Q673" t="s">
        <v>49</v>
      </c>
      <c r="X673" s="7"/>
      <c r="Y673" t="s">
        <v>55</v>
      </c>
      <c r="Z673">
        <v>310</v>
      </c>
      <c r="AA673" t="s">
        <v>55</v>
      </c>
      <c r="AB673">
        <v>271</v>
      </c>
      <c r="AC673">
        <v>3638</v>
      </c>
      <c r="AD673" t="s">
        <v>49</v>
      </c>
      <c r="AE673" t="s">
        <v>49</v>
      </c>
      <c r="AF673">
        <v>310</v>
      </c>
      <c r="AG673" t="s">
        <v>55</v>
      </c>
      <c r="AH673">
        <v>4</v>
      </c>
      <c r="AI673">
        <v>254</v>
      </c>
      <c r="AJ673" t="s">
        <v>49</v>
      </c>
    </row>
    <row r="674" spans="1:36" x14ac:dyDescent="0.3">
      <c r="A674">
        <v>32</v>
      </c>
      <c r="B674" t="s">
        <v>68</v>
      </c>
      <c r="C674" t="s">
        <v>47</v>
      </c>
      <c r="D674" t="s">
        <v>52</v>
      </c>
      <c r="E674" t="s">
        <v>49</v>
      </c>
      <c r="F674">
        <v>73</v>
      </c>
      <c r="G674" t="s">
        <v>55</v>
      </c>
      <c r="H674" t="s">
        <v>49</v>
      </c>
      <c r="I674" t="s">
        <v>50</v>
      </c>
      <c r="J674">
        <v>21</v>
      </c>
      <c r="K674" t="s">
        <v>75</v>
      </c>
      <c r="L674">
        <v>158</v>
      </c>
      <c r="M674">
        <v>1</v>
      </c>
      <c r="N674">
        <v>135</v>
      </c>
      <c r="O674">
        <v>1</v>
      </c>
      <c r="P674" t="s">
        <v>57</v>
      </c>
      <c r="Q674" t="s">
        <v>49</v>
      </c>
      <c r="X674" s="7"/>
      <c r="Y674" t="s">
        <v>55</v>
      </c>
      <c r="Z674">
        <v>73</v>
      </c>
      <c r="AA674" t="s">
        <v>55</v>
      </c>
      <c r="AB674">
        <v>1772</v>
      </c>
      <c r="AC674">
        <v>13</v>
      </c>
      <c r="AD674" t="s">
        <v>49</v>
      </c>
      <c r="AE674" t="s">
        <v>49</v>
      </c>
      <c r="AF674">
        <v>73</v>
      </c>
      <c r="AG674" t="s">
        <v>55</v>
      </c>
      <c r="AH674">
        <v>1121</v>
      </c>
      <c r="AI674">
        <v>-1212</v>
      </c>
      <c r="AJ674" t="s">
        <v>49</v>
      </c>
    </row>
    <row r="675" spans="1:36" x14ac:dyDescent="0.3">
      <c r="A675">
        <v>33</v>
      </c>
      <c r="B675" t="s">
        <v>58</v>
      </c>
      <c r="C675" t="s">
        <v>47</v>
      </c>
      <c r="D675" t="s">
        <v>60</v>
      </c>
      <c r="E675" t="s">
        <v>49</v>
      </c>
      <c r="F675">
        <v>1808</v>
      </c>
      <c r="G675" t="s">
        <v>55</v>
      </c>
      <c r="H675" t="s">
        <v>49</v>
      </c>
      <c r="I675" t="s">
        <v>52</v>
      </c>
      <c r="J675">
        <v>4</v>
      </c>
      <c r="K675" t="s">
        <v>62</v>
      </c>
      <c r="L675">
        <v>99</v>
      </c>
      <c r="M675">
        <v>4</v>
      </c>
      <c r="N675">
        <v>-1</v>
      </c>
      <c r="O675">
        <v>0</v>
      </c>
      <c r="P675" t="s">
        <v>52</v>
      </c>
      <c r="Q675" t="s">
        <v>49</v>
      </c>
      <c r="X675" s="7"/>
      <c r="Y675" t="s">
        <v>55</v>
      </c>
      <c r="Z675">
        <v>1808</v>
      </c>
      <c r="AA675" t="s">
        <v>55</v>
      </c>
      <c r="AB675">
        <v>2370</v>
      </c>
      <c r="AC675">
        <v>286</v>
      </c>
      <c r="AD675" t="s">
        <v>49</v>
      </c>
      <c r="AE675" t="s">
        <v>49</v>
      </c>
      <c r="AF675">
        <v>1808</v>
      </c>
      <c r="AG675" t="s">
        <v>55</v>
      </c>
      <c r="AH675">
        <v>3653</v>
      </c>
      <c r="AI675">
        <v>629</v>
      </c>
      <c r="AJ675" t="s">
        <v>49</v>
      </c>
    </row>
    <row r="676" spans="1:36" x14ac:dyDescent="0.3">
      <c r="A676">
        <v>41</v>
      </c>
      <c r="B676" t="s">
        <v>46</v>
      </c>
      <c r="C676" t="s">
        <v>74</v>
      </c>
      <c r="D676" t="s">
        <v>54</v>
      </c>
      <c r="E676" t="s">
        <v>49</v>
      </c>
      <c r="F676">
        <v>1281</v>
      </c>
      <c r="G676" t="s">
        <v>49</v>
      </c>
      <c r="H676" t="s">
        <v>49</v>
      </c>
      <c r="I676" t="s">
        <v>50</v>
      </c>
      <c r="J676">
        <v>31</v>
      </c>
      <c r="K676" t="s">
        <v>73</v>
      </c>
      <c r="L676">
        <v>45</v>
      </c>
      <c r="M676">
        <v>3</v>
      </c>
      <c r="N676">
        <v>-1</v>
      </c>
      <c r="O676">
        <v>0</v>
      </c>
      <c r="P676" t="s">
        <v>52</v>
      </c>
      <c r="Q676" t="s">
        <v>49</v>
      </c>
      <c r="X676" s="7"/>
      <c r="Y676" t="s">
        <v>49</v>
      </c>
      <c r="Z676">
        <v>1281</v>
      </c>
      <c r="AA676" t="s">
        <v>55</v>
      </c>
      <c r="AB676">
        <v>201</v>
      </c>
      <c r="AC676">
        <v>93</v>
      </c>
      <c r="AD676" t="s">
        <v>49</v>
      </c>
      <c r="AE676" t="s">
        <v>49</v>
      </c>
      <c r="AF676">
        <v>1281</v>
      </c>
      <c r="AG676" t="s">
        <v>55</v>
      </c>
      <c r="AH676">
        <v>436</v>
      </c>
      <c r="AI676">
        <v>271</v>
      </c>
      <c r="AJ676" t="s">
        <v>49</v>
      </c>
    </row>
    <row r="677" spans="1:36" x14ac:dyDescent="0.3">
      <c r="A677">
        <v>37</v>
      </c>
      <c r="B677" t="s">
        <v>67</v>
      </c>
      <c r="C677" t="s">
        <v>47</v>
      </c>
      <c r="D677" t="s">
        <v>54</v>
      </c>
      <c r="E677" t="s">
        <v>49</v>
      </c>
      <c r="F677">
        <v>64</v>
      </c>
      <c r="G677" t="s">
        <v>55</v>
      </c>
      <c r="H677" t="s">
        <v>49</v>
      </c>
      <c r="I677" t="s">
        <v>50</v>
      </c>
      <c r="J677">
        <v>12</v>
      </c>
      <c r="K677" t="s">
        <v>56</v>
      </c>
      <c r="L677">
        <v>239</v>
      </c>
      <c r="M677">
        <v>4</v>
      </c>
      <c r="N677">
        <v>278</v>
      </c>
      <c r="O677">
        <v>2</v>
      </c>
      <c r="P677" t="s">
        <v>66</v>
      </c>
      <c r="Q677" t="s">
        <v>49</v>
      </c>
      <c r="X677" s="7"/>
      <c r="Y677" t="s">
        <v>55</v>
      </c>
      <c r="Z677">
        <v>64</v>
      </c>
      <c r="AA677" t="s">
        <v>55</v>
      </c>
      <c r="AB677">
        <v>160</v>
      </c>
      <c r="AC677">
        <v>1025</v>
      </c>
      <c r="AD677" t="s">
        <v>49</v>
      </c>
      <c r="AE677" t="s">
        <v>49</v>
      </c>
      <c r="AF677">
        <v>64</v>
      </c>
      <c r="AG677" t="s">
        <v>55</v>
      </c>
      <c r="AH677">
        <v>101</v>
      </c>
      <c r="AI677">
        <v>703</v>
      </c>
      <c r="AJ677" t="s">
        <v>49</v>
      </c>
    </row>
    <row r="678" spans="1:36" x14ac:dyDescent="0.3">
      <c r="A678">
        <v>58</v>
      </c>
      <c r="B678" t="s">
        <v>58</v>
      </c>
      <c r="C678" t="s">
        <v>59</v>
      </c>
      <c r="D678" t="s">
        <v>60</v>
      </c>
      <c r="E678" t="s">
        <v>49</v>
      </c>
      <c r="F678">
        <v>2</v>
      </c>
      <c r="G678" t="s">
        <v>55</v>
      </c>
      <c r="H678" t="s">
        <v>49</v>
      </c>
      <c r="I678" t="s">
        <v>78</v>
      </c>
      <c r="J678">
        <v>11</v>
      </c>
      <c r="K678" t="s">
        <v>56</v>
      </c>
      <c r="L678">
        <v>168</v>
      </c>
      <c r="M678">
        <v>3</v>
      </c>
      <c r="N678">
        <v>-1</v>
      </c>
      <c r="O678">
        <v>0</v>
      </c>
      <c r="P678" t="s">
        <v>52</v>
      </c>
      <c r="Q678" t="s">
        <v>49</v>
      </c>
      <c r="X678" s="7"/>
      <c r="Y678" t="s">
        <v>55</v>
      </c>
      <c r="Z678">
        <v>2</v>
      </c>
      <c r="AA678" t="s">
        <v>55</v>
      </c>
      <c r="AB678">
        <v>5</v>
      </c>
      <c r="AC678">
        <v>16</v>
      </c>
      <c r="AD678" t="s">
        <v>49</v>
      </c>
      <c r="AE678" t="s">
        <v>49</v>
      </c>
      <c r="AF678">
        <v>2</v>
      </c>
      <c r="AG678" t="s">
        <v>55</v>
      </c>
      <c r="AH678">
        <v>302</v>
      </c>
      <c r="AI678">
        <v>-216</v>
      </c>
      <c r="AJ678" t="s">
        <v>49</v>
      </c>
    </row>
    <row r="679" spans="1:36" x14ac:dyDescent="0.3">
      <c r="A679">
        <v>52</v>
      </c>
      <c r="B679" t="s">
        <v>63</v>
      </c>
      <c r="C679" t="s">
        <v>47</v>
      </c>
      <c r="D679" t="s">
        <v>54</v>
      </c>
      <c r="E679" t="s">
        <v>49</v>
      </c>
      <c r="F679">
        <v>60</v>
      </c>
      <c r="G679" t="s">
        <v>49</v>
      </c>
      <c r="H679" t="s">
        <v>55</v>
      </c>
      <c r="I679" t="s">
        <v>50</v>
      </c>
      <c r="J679">
        <v>26</v>
      </c>
      <c r="K679" t="s">
        <v>70</v>
      </c>
      <c r="L679">
        <v>196</v>
      </c>
      <c r="M679">
        <v>2</v>
      </c>
      <c r="N679">
        <v>-1</v>
      </c>
      <c r="O679">
        <v>0</v>
      </c>
      <c r="P679" t="s">
        <v>52</v>
      </c>
      <c r="Q679" t="s">
        <v>49</v>
      </c>
      <c r="X679" s="7"/>
      <c r="Y679" t="s">
        <v>49</v>
      </c>
      <c r="Z679">
        <v>60</v>
      </c>
      <c r="AA679" t="s">
        <v>55</v>
      </c>
      <c r="AB679">
        <v>75</v>
      </c>
      <c r="AC679">
        <v>417</v>
      </c>
      <c r="AD679" t="s">
        <v>49</v>
      </c>
      <c r="AE679" t="s">
        <v>55</v>
      </c>
      <c r="AF679">
        <v>60</v>
      </c>
      <c r="AG679" t="s">
        <v>55</v>
      </c>
      <c r="AH679">
        <v>75</v>
      </c>
      <c r="AI679">
        <v>16</v>
      </c>
      <c r="AJ679" t="s">
        <v>49</v>
      </c>
    </row>
    <row r="680" spans="1:36" x14ac:dyDescent="0.3">
      <c r="A680">
        <v>49</v>
      </c>
      <c r="B680" t="s">
        <v>53</v>
      </c>
      <c r="C680" t="s">
        <v>59</v>
      </c>
      <c r="D680" t="s">
        <v>54</v>
      </c>
      <c r="E680" t="s">
        <v>49</v>
      </c>
      <c r="F680">
        <v>133</v>
      </c>
      <c r="G680" t="s">
        <v>49</v>
      </c>
      <c r="H680" t="s">
        <v>49</v>
      </c>
      <c r="I680" t="s">
        <v>52</v>
      </c>
      <c r="J680">
        <v>11</v>
      </c>
      <c r="K680" t="s">
        <v>62</v>
      </c>
      <c r="L680">
        <v>319</v>
      </c>
      <c r="M680">
        <v>6</v>
      </c>
      <c r="N680">
        <v>-1</v>
      </c>
      <c r="O680">
        <v>0</v>
      </c>
      <c r="P680" t="s">
        <v>52</v>
      </c>
      <c r="Q680" t="s">
        <v>49</v>
      </c>
      <c r="X680" s="7"/>
      <c r="Y680" t="s">
        <v>49</v>
      </c>
      <c r="Z680">
        <v>133</v>
      </c>
      <c r="AA680" t="s">
        <v>55</v>
      </c>
      <c r="AB680">
        <v>4902</v>
      </c>
      <c r="AC680">
        <v>133</v>
      </c>
      <c r="AD680" t="s">
        <v>49</v>
      </c>
      <c r="AE680" t="s">
        <v>49</v>
      </c>
      <c r="AF680">
        <v>133</v>
      </c>
      <c r="AG680" t="s">
        <v>55</v>
      </c>
      <c r="AH680">
        <v>1557</v>
      </c>
      <c r="AI680">
        <v>466</v>
      </c>
      <c r="AJ680" t="s">
        <v>49</v>
      </c>
    </row>
    <row r="681" spans="1:36" x14ac:dyDescent="0.3">
      <c r="A681">
        <v>44</v>
      </c>
      <c r="B681" t="s">
        <v>76</v>
      </c>
      <c r="C681" t="s">
        <v>47</v>
      </c>
      <c r="D681" t="s">
        <v>48</v>
      </c>
      <c r="E681" t="s">
        <v>49</v>
      </c>
      <c r="F681">
        <v>3706</v>
      </c>
      <c r="G681" t="s">
        <v>49</v>
      </c>
      <c r="H681" t="s">
        <v>49</v>
      </c>
      <c r="I681" t="s">
        <v>52</v>
      </c>
      <c r="J681">
        <v>17</v>
      </c>
      <c r="K681" t="s">
        <v>62</v>
      </c>
      <c r="L681">
        <v>209</v>
      </c>
      <c r="M681">
        <v>3</v>
      </c>
      <c r="N681">
        <v>-1</v>
      </c>
      <c r="O681">
        <v>0</v>
      </c>
      <c r="P681" t="s">
        <v>52</v>
      </c>
      <c r="Q681" t="s">
        <v>49</v>
      </c>
      <c r="X681" s="7"/>
      <c r="Y681" t="s">
        <v>49</v>
      </c>
      <c r="Z681">
        <v>3706</v>
      </c>
      <c r="AA681" t="s">
        <v>55</v>
      </c>
      <c r="AB681">
        <v>-79</v>
      </c>
      <c r="AC681">
        <v>2979</v>
      </c>
      <c r="AD681" t="s">
        <v>49</v>
      </c>
      <c r="AE681" t="s">
        <v>49</v>
      </c>
      <c r="AF681">
        <v>3706</v>
      </c>
      <c r="AG681" t="s">
        <v>55</v>
      </c>
      <c r="AH681">
        <v>505</v>
      </c>
      <c r="AI681">
        <v>-75</v>
      </c>
      <c r="AJ681" t="s">
        <v>49</v>
      </c>
    </row>
    <row r="682" spans="1:36" x14ac:dyDescent="0.3">
      <c r="A682">
        <v>28</v>
      </c>
      <c r="B682" t="s">
        <v>69</v>
      </c>
      <c r="C682" t="s">
        <v>59</v>
      </c>
      <c r="D682" t="s">
        <v>52</v>
      </c>
      <c r="E682" t="s">
        <v>49</v>
      </c>
      <c r="F682">
        <v>174</v>
      </c>
      <c r="G682" t="s">
        <v>49</v>
      </c>
      <c r="H682" t="s">
        <v>49</v>
      </c>
      <c r="I682" t="s">
        <v>50</v>
      </c>
      <c r="J682">
        <v>28</v>
      </c>
      <c r="K682" t="s">
        <v>80</v>
      </c>
      <c r="L682">
        <v>184</v>
      </c>
      <c r="M682">
        <v>1</v>
      </c>
      <c r="N682">
        <v>-1</v>
      </c>
      <c r="O682">
        <v>0</v>
      </c>
      <c r="P682" t="s">
        <v>52</v>
      </c>
      <c r="Q682" t="s">
        <v>49</v>
      </c>
      <c r="X682" s="7"/>
      <c r="Y682" t="s">
        <v>49</v>
      </c>
      <c r="Z682">
        <v>174</v>
      </c>
      <c r="AA682" t="s">
        <v>55</v>
      </c>
      <c r="AB682">
        <v>490</v>
      </c>
      <c r="AC682">
        <v>1210</v>
      </c>
      <c r="AD682" t="s">
        <v>49</v>
      </c>
      <c r="AE682" t="s">
        <v>49</v>
      </c>
      <c r="AF682">
        <v>174</v>
      </c>
      <c r="AG682" t="s">
        <v>55</v>
      </c>
      <c r="AH682">
        <v>190</v>
      </c>
      <c r="AI682">
        <v>456</v>
      </c>
      <c r="AJ682" t="s">
        <v>49</v>
      </c>
    </row>
    <row r="683" spans="1:36" x14ac:dyDescent="0.3">
      <c r="A683">
        <v>31</v>
      </c>
      <c r="B683" t="s">
        <v>67</v>
      </c>
      <c r="C683" t="s">
        <v>47</v>
      </c>
      <c r="D683" t="s">
        <v>54</v>
      </c>
      <c r="E683" t="s">
        <v>49</v>
      </c>
      <c r="F683">
        <v>251</v>
      </c>
      <c r="G683" t="s">
        <v>49</v>
      </c>
      <c r="H683" t="s">
        <v>55</v>
      </c>
      <c r="I683" t="s">
        <v>50</v>
      </c>
      <c r="J683">
        <v>29</v>
      </c>
      <c r="K683" t="s">
        <v>70</v>
      </c>
      <c r="L683">
        <v>156</v>
      </c>
      <c r="M683">
        <v>2</v>
      </c>
      <c r="N683">
        <v>-1</v>
      </c>
      <c r="O683">
        <v>0</v>
      </c>
      <c r="P683" t="s">
        <v>52</v>
      </c>
      <c r="Q683" t="s">
        <v>49</v>
      </c>
      <c r="X683" s="7"/>
      <c r="Y683" t="s">
        <v>49</v>
      </c>
      <c r="Z683">
        <v>251</v>
      </c>
      <c r="AA683" t="s">
        <v>55</v>
      </c>
      <c r="AB683">
        <v>1521</v>
      </c>
      <c r="AC683">
        <v>273</v>
      </c>
      <c r="AD683" t="s">
        <v>49</v>
      </c>
      <c r="AE683" t="s">
        <v>55</v>
      </c>
      <c r="AF683">
        <v>251</v>
      </c>
      <c r="AG683" t="s">
        <v>55</v>
      </c>
      <c r="AH683">
        <v>-17</v>
      </c>
      <c r="AI683">
        <v>77</v>
      </c>
      <c r="AJ683" t="s">
        <v>49</v>
      </c>
    </row>
    <row r="684" spans="1:36" x14ac:dyDescent="0.3">
      <c r="A684">
        <v>37</v>
      </c>
      <c r="B684" t="s">
        <v>65</v>
      </c>
      <c r="C684" t="s">
        <v>47</v>
      </c>
      <c r="D684" t="s">
        <v>54</v>
      </c>
      <c r="E684" t="s">
        <v>49</v>
      </c>
      <c r="F684">
        <v>4153</v>
      </c>
      <c r="G684" t="s">
        <v>55</v>
      </c>
      <c r="H684" t="s">
        <v>49</v>
      </c>
      <c r="I684" t="s">
        <v>50</v>
      </c>
      <c r="J684">
        <v>31</v>
      </c>
      <c r="K684" t="s">
        <v>73</v>
      </c>
      <c r="L684">
        <v>35</v>
      </c>
      <c r="M684">
        <v>16</v>
      </c>
      <c r="N684">
        <v>-1</v>
      </c>
      <c r="O684">
        <v>0</v>
      </c>
      <c r="P684" t="s">
        <v>52</v>
      </c>
      <c r="Q684" t="s">
        <v>49</v>
      </c>
      <c r="X684" s="7"/>
      <c r="Y684" t="s">
        <v>55</v>
      </c>
      <c r="Z684">
        <v>4153</v>
      </c>
      <c r="AA684" t="s">
        <v>55</v>
      </c>
      <c r="AB684">
        <v>131</v>
      </c>
      <c r="AC684">
        <v>47</v>
      </c>
      <c r="AD684" t="s">
        <v>49</v>
      </c>
      <c r="AE684" t="s">
        <v>49</v>
      </c>
      <c r="AF684">
        <v>4153</v>
      </c>
      <c r="AG684" t="s">
        <v>55</v>
      </c>
      <c r="AH684">
        <v>98</v>
      </c>
      <c r="AI684">
        <v>-244</v>
      </c>
      <c r="AJ684" t="s">
        <v>49</v>
      </c>
    </row>
    <row r="685" spans="1:36" x14ac:dyDescent="0.3">
      <c r="A685">
        <v>30</v>
      </c>
      <c r="B685" t="s">
        <v>67</v>
      </c>
      <c r="C685" t="s">
        <v>59</v>
      </c>
      <c r="D685" t="s">
        <v>60</v>
      </c>
      <c r="E685" t="s">
        <v>49</v>
      </c>
      <c r="F685">
        <v>985</v>
      </c>
      <c r="G685" t="s">
        <v>55</v>
      </c>
      <c r="H685" t="s">
        <v>49</v>
      </c>
      <c r="I685" t="s">
        <v>50</v>
      </c>
      <c r="J685">
        <v>19</v>
      </c>
      <c r="K685" t="s">
        <v>64</v>
      </c>
      <c r="L685">
        <v>88</v>
      </c>
      <c r="M685">
        <v>2</v>
      </c>
      <c r="N685">
        <v>-1</v>
      </c>
      <c r="O685">
        <v>0</v>
      </c>
      <c r="P685" t="s">
        <v>52</v>
      </c>
      <c r="Q685" t="s">
        <v>49</v>
      </c>
      <c r="X685" s="7"/>
      <c r="Y685" t="s">
        <v>55</v>
      </c>
      <c r="Z685">
        <v>985</v>
      </c>
      <c r="AA685" t="s">
        <v>55</v>
      </c>
      <c r="AB685">
        <v>8</v>
      </c>
      <c r="AC685">
        <v>1100</v>
      </c>
      <c r="AD685" t="s">
        <v>49</v>
      </c>
      <c r="AE685" t="s">
        <v>49</v>
      </c>
      <c r="AF685">
        <v>985</v>
      </c>
      <c r="AG685" t="s">
        <v>55</v>
      </c>
      <c r="AH685">
        <v>2678</v>
      </c>
      <c r="AI685">
        <v>1209</v>
      </c>
      <c r="AJ685" t="s">
        <v>49</v>
      </c>
    </row>
    <row r="686" spans="1:36" x14ac:dyDescent="0.3">
      <c r="A686">
        <v>28</v>
      </c>
      <c r="B686" t="s">
        <v>53</v>
      </c>
      <c r="C686" t="s">
        <v>59</v>
      </c>
      <c r="D686" t="s">
        <v>54</v>
      </c>
      <c r="E686" t="s">
        <v>49</v>
      </c>
      <c r="F686">
        <v>168</v>
      </c>
      <c r="G686" t="s">
        <v>49</v>
      </c>
      <c r="H686" t="s">
        <v>49</v>
      </c>
      <c r="I686" t="s">
        <v>50</v>
      </c>
      <c r="J686">
        <v>1</v>
      </c>
      <c r="K686" t="s">
        <v>62</v>
      </c>
      <c r="L686">
        <v>347</v>
      </c>
      <c r="M686">
        <v>3</v>
      </c>
      <c r="N686">
        <v>140</v>
      </c>
      <c r="O686">
        <v>2</v>
      </c>
      <c r="P686" t="s">
        <v>79</v>
      </c>
      <c r="Q686" t="s">
        <v>55</v>
      </c>
      <c r="X686" s="7"/>
      <c r="Y686" t="s">
        <v>49</v>
      </c>
      <c r="Z686">
        <v>168</v>
      </c>
      <c r="AA686" t="s">
        <v>55</v>
      </c>
      <c r="AB686">
        <v>-632</v>
      </c>
      <c r="AC686">
        <v>0</v>
      </c>
      <c r="AD686" t="s">
        <v>49</v>
      </c>
      <c r="AE686" t="s">
        <v>49</v>
      </c>
      <c r="AF686">
        <v>168</v>
      </c>
      <c r="AG686" t="s">
        <v>55</v>
      </c>
      <c r="AH686">
        <v>309</v>
      </c>
      <c r="AI686">
        <v>58</v>
      </c>
      <c r="AJ686" t="s">
        <v>49</v>
      </c>
    </row>
    <row r="687" spans="1:36" x14ac:dyDescent="0.3">
      <c r="A687">
        <v>46</v>
      </c>
      <c r="B687" t="s">
        <v>53</v>
      </c>
      <c r="C687" t="s">
        <v>47</v>
      </c>
      <c r="D687" t="s">
        <v>54</v>
      </c>
      <c r="E687" t="s">
        <v>49</v>
      </c>
      <c r="F687">
        <v>1550</v>
      </c>
      <c r="G687" t="s">
        <v>55</v>
      </c>
      <c r="H687" t="s">
        <v>49</v>
      </c>
      <c r="I687" t="s">
        <v>50</v>
      </c>
      <c r="J687">
        <v>16</v>
      </c>
      <c r="K687" t="s">
        <v>61</v>
      </c>
      <c r="L687">
        <v>126</v>
      </c>
      <c r="M687">
        <v>2</v>
      </c>
      <c r="N687">
        <v>149</v>
      </c>
      <c r="O687">
        <v>8</v>
      </c>
      <c r="P687" t="s">
        <v>57</v>
      </c>
      <c r="Q687" t="s">
        <v>49</v>
      </c>
      <c r="X687" s="7"/>
      <c r="Y687" t="s">
        <v>55</v>
      </c>
      <c r="Z687">
        <v>1550</v>
      </c>
      <c r="AA687" t="s">
        <v>55</v>
      </c>
      <c r="AB687">
        <v>189</v>
      </c>
      <c r="AC687">
        <v>1544</v>
      </c>
      <c r="AD687" t="s">
        <v>49</v>
      </c>
      <c r="AE687" t="s">
        <v>49</v>
      </c>
      <c r="AF687">
        <v>1550</v>
      </c>
      <c r="AG687" t="s">
        <v>55</v>
      </c>
      <c r="AH687">
        <v>-91</v>
      </c>
      <c r="AI687">
        <v>421</v>
      </c>
      <c r="AJ687" t="s">
        <v>49</v>
      </c>
    </row>
    <row r="688" spans="1:36" x14ac:dyDescent="0.3">
      <c r="A688">
        <v>47</v>
      </c>
      <c r="B688" t="s">
        <v>58</v>
      </c>
      <c r="C688" t="s">
        <v>47</v>
      </c>
      <c r="D688" t="s">
        <v>60</v>
      </c>
      <c r="E688" t="s">
        <v>49</v>
      </c>
      <c r="F688">
        <v>7708</v>
      </c>
      <c r="G688" t="s">
        <v>55</v>
      </c>
      <c r="H688" t="s">
        <v>49</v>
      </c>
      <c r="I688" t="s">
        <v>50</v>
      </c>
      <c r="J688">
        <v>21</v>
      </c>
      <c r="K688" t="s">
        <v>75</v>
      </c>
      <c r="L688">
        <v>157</v>
      </c>
      <c r="M688">
        <v>5</v>
      </c>
      <c r="N688">
        <v>-1</v>
      </c>
      <c r="O688">
        <v>0</v>
      </c>
      <c r="P688" t="s">
        <v>52</v>
      </c>
      <c r="Q688" t="s">
        <v>49</v>
      </c>
      <c r="X688" s="7"/>
      <c r="Y688" t="s">
        <v>55</v>
      </c>
      <c r="Z688">
        <v>7708</v>
      </c>
      <c r="AA688" t="s">
        <v>55</v>
      </c>
      <c r="AB688">
        <v>2</v>
      </c>
      <c r="AC688">
        <v>1998</v>
      </c>
      <c r="AD688" t="s">
        <v>49</v>
      </c>
      <c r="AE688" t="s">
        <v>49</v>
      </c>
      <c r="AF688">
        <v>7708</v>
      </c>
      <c r="AG688" t="s">
        <v>55</v>
      </c>
      <c r="AH688">
        <v>362</v>
      </c>
      <c r="AI688">
        <v>112</v>
      </c>
      <c r="AJ688" t="s">
        <v>49</v>
      </c>
    </row>
    <row r="689" spans="1:36" x14ac:dyDescent="0.3">
      <c r="A689">
        <v>35</v>
      </c>
      <c r="B689" t="s">
        <v>63</v>
      </c>
      <c r="C689" t="s">
        <v>47</v>
      </c>
      <c r="D689" t="s">
        <v>48</v>
      </c>
      <c r="E689" t="s">
        <v>49</v>
      </c>
      <c r="F689">
        <v>-12</v>
      </c>
      <c r="G689" t="s">
        <v>55</v>
      </c>
      <c r="H689" t="s">
        <v>49</v>
      </c>
      <c r="I689" t="s">
        <v>52</v>
      </c>
      <c r="J689">
        <v>12</v>
      </c>
      <c r="K689" t="s">
        <v>56</v>
      </c>
      <c r="L689">
        <v>212</v>
      </c>
      <c r="M689">
        <v>5</v>
      </c>
      <c r="N689">
        <v>-1</v>
      </c>
      <c r="O689">
        <v>0</v>
      </c>
      <c r="P689" t="s">
        <v>52</v>
      </c>
      <c r="Q689" t="s">
        <v>49</v>
      </c>
      <c r="X689" s="7"/>
      <c r="Y689" t="s">
        <v>55</v>
      </c>
      <c r="Z689">
        <v>-12</v>
      </c>
      <c r="AA689" t="s">
        <v>55</v>
      </c>
      <c r="AB689">
        <v>4229</v>
      </c>
      <c r="AC689">
        <v>229</v>
      </c>
      <c r="AD689" t="s">
        <v>49</v>
      </c>
      <c r="AE689" t="s">
        <v>49</v>
      </c>
      <c r="AF689">
        <v>-12</v>
      </c>
      <c r="AG689" t="s">
        <v>55</v>
      </c>
      <c r="AH689">
        <v>1080</v>
      </c>
      <c r="AI689">
        <v>13669</v>
      </c>
      <c r="AJ689" t="s">
        <v>49</v>
      </c>
    </row>
    <row r="690" spans="1:36" x14ac:dyDescent="0.3">
      <c r="A690">
        <v>80</v>
      </c>
      <c r="B690" t="s">
        <v>58</v>
      </c>
      <c r="C690" t="s">
        <v>47</v>
      </c>
      <c r="D690" t="s">
        <v>48</v>
      </c>
      <c r="E690" t="s">
        <v>49</v>
      </c>
      <c r="F690">
        <v>6483</v>
      </c>
      <c r="G690" t="s">
        <v>49</v>
      </c>
      <c r="H690" t="s">
        <v>49</v>
      </c>
      <c r="I690" t="s">
        <v>78</v>
      </c>
      <c r="J690">
        <v>19</v>
      </c>
      <c r="K690" t="s">
        <v>51</v>
      </c>
      <c r="L690">
        <v>123</v>
      </c>
      <c r="M690">
        <v>1</v>
      </c>
      <c r="N690">
        <v>-1</v>
      </c>
      <c r="O690">
        <v>0</v>
      </c>
      <c r="P690" t="s">
        <v>52</v>
      </c>
      <c r="Q690" t="s">
        <v>49</v>
      </c>
      <c r="X690" s="7"/>
      <c r="Y690" t="s">
        <v>49</v>
      </c>
      <c r="Z690">
        <v>6483</v>
      </c>
      <c r="AA690" t="s">
        <v>55</v>
      </c>
      <c r="AB690">
        <v>54</v>
      </c>
      <c r="AC690">
        <v>1562</v>
      </c>
      <c r="AD690" t="s">
        <v>49</v>
      </c>
      <c r="AE690" t="s">
        <v>49</v>
      </c>
      <c r="AF690">
        <v>6483</v>
      </c>
      <c r="AG690" t="s">
        <v>55</v>
      </c>
      <c r="AH690">
        <v>642</v>
      </c>
      <c r="AI690">
        <v>1429</v>
      </c>
      <c r="AJ690" t="s">
        <v>49</v>
      </c>
    </row>
    <row r="691" spans="1:36" x14ac:dyDescent="0.3">
      <c r="A691">
        <v>30</v>
      </c>
      <c r="B691" t="s">
        <v>67</v>
      </c>
      <c r="C691" t="s">
        <v>59</v>
      </c>
      <c r="D691" t="s">
        <v>60</v>
      </c>
      <c r="E691" t="s">
        <v>49</v>
      </c>
      <c r="F691">
        <v>60</v>
      </c>
      <c r="G691" t="s">
        <v>55</v>
      </c>
      <c r="H691" t="s">
        <v>55</v>
      </c>
      <c r="I691" t="s">
        <v>52</v>
      </c>
      <c r="J691">
        <v>7</v>
      </c>
      <c r="K691" t="s">
        <v>56</v>
      </c>
      <c r="L691">
        <v>306</v>
      </c>
      <c r="M691">
        <v>5</v>
      </c>
      <c r="N691">
        <v>-1</v>
      </c>
      <c r="O691">
        <v>0</v>
      </c>
      <c r="P691" t="s">
        <v>52</v>
      </c>
      <c r="Q691" t="s">
        <v>49</v>
      </c>
      <c r="X691" s="7"/>
      <c r="Y691" t="s">
        <v>55</v>
      </c>
      <c r="Z691">
        <v>60</v>
      </c>
      <c r="AA691" t="s">
        <v>55</v>
      </c>
      <c r="AB691">
        <v>298</v>
      </c>
      <c r="AC691">
        <v>386</v>
      </c>
      <c r="AD691" t="s">
        <v>49</v>
      </c>
      <c r="AE691" t="s">
        <v>55</v>
      </c>
      <c r="AF691">
        <v>60</v>
      </c>
      <c r="AG691" t="s">
        <v>55</v>
      </c>
      <c r="AH691">
        <v>-3313</v>
      </c>
      <c r="AI691">
        <v>794</v>
      </c>
      <c r="AJ691" t="s">
        <v>49</v>
      </c>
    </row>
    <row r="692" spans="1:36" x14ac:dyDescent="0.3">
      <c r="A692">
        <v>55</v>
      </c>
      <c r="B692" t="s">
        <v>67</v>
      </c>
      <c r="C692" t="s">
        <v>59</v>
      </c>
      <c r="D692" t="s">
        <v>54</v>
      </c>
      <c r="E692" t="s">
        <v>49</v>
      </c>
      <c r="F692">
        <v>3339</v>
      </c>
      <c r="G692" t="s">
        <v>55</v>
      </c>
      <c r="H692" t="s">
        <v>49</v>
      </c>
      <c r="I692" t="s">
        <v>52</v>
      </c>
      <c r="J692">
        <v>2</v>
      </c>
      <c r="K692" t="s">
        <v>62</v>
      </c>
      <c r="L692">
        <v>63</v>
      </c>
      <c r="M692">
        <v>1</v>
      </c>
      <c r="N692">
        <v>-1</v>
      </c>
      <c r="O692">
        <v>0</v>
      </c>
      <c r="P692" t="s">
        <v>52</v>
      </c>
      <c r="Q692" t="s">
        <v>49</v>
      </c>
      <c r="X692" s="7"/>
      <c r="Y692" t="s">
        <v>55</v>
      </c>
      <c r="Z692">
        <v>3339</v>
      </c>
      <c r="AA692" t="s">
        <v>55</v>
      </c>
      <c r="AB692">
        <v>1467</v>
      </c>
      <c r="AC692">
        <v>204</v>
      </c>
      <c r="AD692" t="s">
        <v>49</v>
      </c>
      <c r="AE692" t="s">
        <v>49</v>
      </c>
      <c r="AF692">
        <v>3339</v>
      </c>
      <c r="AG692" t="s">
        <v>55</v>
      </c>
      <c r="AH692">
        <v>1136</v>
      </c>
      <c r="AI692">
        <v>1957</v>
      </c>
      <c r="AJ692" t="s">
        <v>49</v>
      </c>
    </row>
    <row r="693" spans="1:36" x14ac:dyDescent="0.3">
      <c r="A693">
        <v>22</v>
      </c>
      <c r="B693" t="s">
        <v>71</v>
      </c>
      <c r="C693" t="s">
        <v>59</v>
      </c>
      <c r="D693" t="s">
        <v>60</v>
      </c>
      <c r="E693" t="s">
        <v>49</v>
      </c>
      <c r="F693">
        <v>1161</v>
      </c>
      <c r="G693" t="s">
        <v>49</v>
      </c>
      <c r="H693" t="s">
        <v>55</v>
      </c>
      <c r="I693" t="s">
        <v>50</v>
      </c>
      <c r="J693">
        <v>16</v>
      </c>
      <c r="K693" t="s">
        <v>62</v>
      </c>
      <c r="L693">
        <v>119</v>
      </c>
      <c r="M693">
        <v>1</v>
      </c>
      <c r="N693">
        <v>-1</v>
      </c>
      <c r="O693">
        <v>0</v>
      </c>
      <c r="P693" t="s">
        <v>52</v>
      </c>
      <c r="Q693" t="s">
        <v>49</v>
      </c>
      <c r="X693" s="7"/>
      <c r="Y693" t="s">
        <v>49</v>
      </c>
      <c r="Z693">
        <v>1161</v>
      </c>
      <c r="AA693" t="s">
        <v>55</v>
      </c>
      <c r="AB693">
        <v>0</v>
      </c>
      <c r="AC693">
        <v>181</v>
      </c>
      <c r="AD693" t="s">
        <v>49</v>
      </c>
      <c r="AE693" t="s">
        <v>55</v>
      </c>
      <c r="AF693">
        <v>1161</v>
      </c>
      <c r="AI693">
        <v>454</v>
      </c>
      <c r="AJ693" t="s">
        <v>49</v>
      </c>
    </row>
    <row r="694" spans="1:36" x14ac:dyDescent="0.3">
      <c r="A694">
        <v>33</v>
      </c>
      <c r="B694" t="s">
        <v>63</v>
      </c>
      <c r="C694" t="s">
        <v>59</v>
      </c>
      <c r="D694" t="s">
        <v>48</v>
      </c>
      <c r="E694" t="s">
        <v>49</v>
      </c>
      <c r="F694">
        <v>599</v>
      </c>
      <c r="G694" t="s">
        <v>55</v>
      </c>
      <c r="H694" t="s">
        <v>49</v>
      </c>
      <c r="I694" t="s">
        <v>52</v>
      </c>
      <c r="J694">
        <v>21</v>
      </c>
      <c r="K694" t="s">
        <v>56</v>
      </c>
      <c r="L694">
        <v>29</v>
      </c>
      <c r="M694">
        <v>1</v>
      </c>
      <c r="N694">
        <v>-1</v>
      </c>
      <c r="O694">
        <v>0</v>
      </c>
      <c r="P694" t="s">
        <v>52</v>
      </c>
      <c r="Q694" t="s">
        <v>49</v>
      </c>
      <c r="X694" s="7"/>
      <c r="Y694" t="s">
        <v>55</v>
      </c>
      <c r="Z694">
        <v>599</v>
      </c>
      <c r="AA694" t="s">
        <v>55</v>
      </c>
      <c r="AB694">
        <v>109</v>
      </c>
      <c r="AC694">
        <v>176</v>
      </c>
      <c r="AD694" t="s">
        <v>49</v>
      </c>
      <c r="AE694" t="s">
        <v>49</v>
      </c>
      <c r="AF694">
        <v>599</v>
      </c>
      <c r="AI694">
        <v>168</v>
      </c>
      <c r="AJ694" t="s">
        <v>49</v>
      </c>
    </row>
    <row r="695" spans="1:36" x14ac:dyDescent="0.3">
      <c r="A695">
        <v>53</v>
      </c>
      <c r="B695" t="s">
        <v>68</v>
      </c>
      <c r="C695" t="s">
        <v>47</v>
      </c>
      <c r="D695" t="s">
        <v>52</v>
      </c>
      <c r="E695" t="s">
        <v>49</v>
      </c>
      <c r="F695">
        <v>28</v>
      </c>
      <c r="G695" t="s">
        <v>49</v>
      </c>
      <c r="H695" t="s">
        <v>49</v>
      </c>
      <c r="I695" t="s">
        <v>50</v>
      </c>
      <c r="J695">
        <v>31</v>
      </c>
      <c r="K695" t="s">
        <v>73</v>
      </c>
      <c r="L695">
        <v>117</v>
      </c>
      <c r="M695">
        <v>2</v>
      </c>
      <c r="N695">
        <v>-1</v>
      </c>
      <c r="O695">
        <v>0</v>
      </c>
      <c r="P695" t="s">
        <v>52</v>
      </c>
      <c r="Q695" t="s">
        <v>49</v>
      </c>
      <c r="X695" s="7"/>
      <c r="Y695" t="s">
        <v>49</v>
      </c>
      <c r="Z695">
        <v>28</v>
      </c>
      <c r="AA695" t="s">
        <v>55</v>
      </c>
      <c r="AB695">
        <v>-11</v>
      </c>
      <c r="AC695">
        <v>7702</v>
      </c>
      <c r="AD695" t="s">
        <v>49</v>
      </c>
      <c r="AE695" t="s">
        <v>49</v>
      </c>
      <c r="AF695">
        <v>28</v>
      </c>
      <c r="AI695">
        <v>714</v>
      </c>
      <c r="AJ695" t="s">
        <v>49</v>
      </c>
    </row>
    <row r="696" spans="1:36" x14ac:dyDescent="0.3">
      <c r="A696">
        <v>49</v>
      </c>
      <c r="B696" t="s">
        <v>58</v>
      </c>
      <c r="C696" t="s">
        <v>47</v>
      </c>
      <c r="D696" t="s">
        <v>60</v>
      </c>
      <c r="E696" t="s">
        <v>49</v>
      </c>
      <c r="F696">
        <v>1430</v>
      </c>
      <c r="G696" t="s">
        <v>49</v>
      </c>
      <c r="H696" t="s">
        <v>49</v>
      </c>
      <c r="I696" t="s">
        <v>50</v>
      </c>
      <c r="J696">
        <v>18</v>
      </c>
      <c r="K696" t="s">
        <v>75</v>
      </c>
      <c r="L696">
        <v>231</v>
      </c>
      <c r="M696">
        <v>2</v>
      </c>
      <c r="N696">
        <v>-1</v>
      </c>
      <c r="O696">
        <v>0</v>
      </c>
      <c r="P696" t="s">
        <v>52</v>
      </c>
      <c r="Q696" t="s">
        <v>49</v>
      </c>
      <c r="X696" s="7"/>
      <c r="Y696" t="s">
        <v>49</v>
      </c>
      <c r="Z696">
        <v>1430</v>
      </c>
      <c r="AA696" t="s">
        <v>55</v>
      </c>
      <c r="AB696">
        <v>90</v>
      </c>
      <c r="AC696">
        <v>539</v>
      </c>
      <c r="AD696" t="s">
        <v>49</v>
      </c>
      <c r="AE696" t="s">
        <v>49</v>
      </c>
      <c r="AF696">
        <v>1430</v>
      </c>
      <c r="AI696">
        <v>0</v>
      </c>
      <c r="AJ696" t="s">
        <v>49</v>
      </c>
    </row>
    <row r="697" spans="1:36" x14ac:dyDescent="0.3">
      <c r="A697">
        <v>51</v>
      </c>
      <c r="B697" t="s">
        <v>77</v>
      </c>
      <c r="C697" t="s">
        <v>47</v>
      </c>
      <c r="D697" t="s">
        <v>54</v>
      </c>
      <c r="E697" t="s">
        <v>49</v>
      </c>
      <c r="F697">
        <v>35</v>
      </c>
      <c r="G697" t="s">
        <v>49</v>
      </c>
      <c r="H697" t="s">
        <v>55</v>
      </c>
      <c r="I697" t="s">
        <v>50</v>
      </c>
      <c r="J697">
        <v>8</v>
      </c>
      <c r="K697" t="s">
        <v>73</v>
      </c>
      <c r="L697">
        <v>123</v>
      </c>
      <c r="M697">
        <v>4</v>
      </c>
      <c r="N697">
        <v>-1</v>
      </c>
      <c r="O697">
        <v>0</v>
      </c>
      <c r="P697" t="s">
        <v>52</v>
      </c>
      <c r="Q697" t="s">
        <v>49</v>
      </c>
      <c r="X697" s="7"/>
      <c r="Y697" t="s">
        <v>49</v>
      </c>
      <c r="Z697">
        <v>35</v>
      </c>
      <c r="AA697" t="s">
        <v>55</v>
      </c>
      <c r="AB697">
        <v>1897</v>
      </c>
      <c r="AC697">
        <v>100</v>
      </c>
      <c r="AD697" t="s">
        <v>49</v>
      </c>
      <c r="AE697" t="s">
        <v>55</v>
      </c>
      <c r="AF697">
        <v>35</v>
      </c>
      <c r="AI697">
        <v>1996</v>
      </c>
      <c r="AJ697" t="s">
        <v>49</v>
      </c>
    </row>
    <row r="698" spans="1:36" x14ac:dyDescent="0.3">
      <c r="A698">
        <v>41</v>
      </c>
      <c r="B698" t="s">
        <v>65</v>
      </c>
      <c r="C698" t="s">
        <v>47</v>
      </c>
      <c r="D698" t="s">
        <v>60</v>
      </c>
      <c r="E698" t="s">
        <v>49</v>
      </c>
      <c r="F698">
        <v>6000</v>
      </c>
      <c r="G698" t="s">
        <v>55</v>
      </c>
      <c r="H698" t="s">
        <v>49</v>
      </c>
      <c r="I698" t="s">
        <v>50</v>
      </c>
      <c r="J698">
        <v>18</v>
      </c>
      <c r="K698" t="s">
        <v>75</v>
      </c>
      <c r="L698">
        <v>265</v>
      </c>
      <c r="M698">
        <v>1</v>
      </c>
      <c r="N698">
        <v>-1</v>
      </c>
      <c r="O698">
        <v>0</v>
      </c>
      <c r="P698" t="s">
        <v>52</v>
      </c>
      <c r="Q698" t="s">
        <v>49</v>
      </c>
      <c r="X698" s="7"/>
      <c r="Y698" t="s">
        <v>55</v>
      </c>
      <c r="Z698">
        <v>6000</v>
      </c>
      <c r="AA698" t="s">
        <v>55</v>
      </c>
      <c r="AB698">
        <v>2403</v>
      </c>
      <c r="AC698">
        <v>191</v>
      </c>
      <c r="AD698" t="s">
        <v>49</v>
      </c>
      <c r="AE698" t="s">
        <v>49</v>
      </c>
      <c r="AF698">
        <v>6000</v>
      </c>
      <c r="AI698">
        <v>163</v>
      </c>
      <c r="AJ698" t="s">
        <v>49</v>
      </c>
    </row>
    <row r="699" spans="1:36" x14ac:dyDescent="0.3">
      <c r="A699">
        <v>34</v>
      </c>
      <c r="B699" t="s">
        <v>67</v>
      </c>
      <c r="C699" t="s">
        <v>47</v>
      </c>
      <c r="D699" t="s">
        <v>54</v>
      </c>
      <c r="E699" t="s">
        <v>49</v>
      </c>
      <c r="F699">
        <v>0</v>
      </c>
      <c r="G699" t="s">
        <v>55</v>
      </c>
      <c r="H699" t="s">
        <v>49</v>
      </c>
      <c r="I699" t="s">
        <v>50</v>
      </c>
      <c r="J699">
        <v>15</v>
      </c>
      <c r="K699" t="s">
        <v>73</v>
      </c>
      <c r="L699">
        <v>144</v>
      </c>
      <c r="M699">
        <v>1</v>
      </c>
      <c r="N699">
        <v>-1</v>
      </c>
      <c r="O699">
        <v>0</v>
      </c>
      <c r="P699" t="s">
        <v>52</v>
      </c>
      <c r="Q699" t="s">
        <v>49</v>
      </c>
      <c r="X699" s="7"/>
      <c r="Y699" t="s">
        <v>55</v>
      </c>
      <c r="Z699">
        <v>0</v>
      </c>
      <c r="AA699" t="s">
        <v>55</v>
      </c>
      <c r="AB699">
        <v>653</v>
      </c>
      <c r="AC699">
        <v>2815</v>
      </c>
      <c r="AD699" t="s">
        <v>49</v>
      </c>
      <c r="AE699" t="s">
        <v>49</v>
      </c>
      <c r="AF699">
        <v>0</v>
      </c>
      <c r="AI699">
        <v>3190</v>
      </c>
      <c r="AJ699" t="s">
        <v>49</v>
      </c>
    </row>
    <row r="700" spans="1:36" x14ac:dyDescent="0.3">
      <c r="A700">
        <v>36</v>
      </c>
      <c r="B700" t="s">
        <v>63</v>
      </c>
      <c r="C700" t="s">
        <v>59</v>
      </c>
      <c r="D700" t="s">
        <v>54</v>
      </c>
      <c r="E700" t="s">
        <v>49</v>
      </c>
      <c r="F700">
        <v>340</v>
      </c>
      <c r="G700" t="s">
        <v>49</v>
      </c>
      <c r="H700" t="s">
        <v>55</v>
      </c>
      <c r="I700" t="s">
        <v>52</v>
      </c>
      <c r="J700">
        <v>16</v>
      </c>
      <c r="K700" t="s">
        <v>62</v>
      </c>
      <c r="L700">
        <v>559</v>
      </c>
      <c r="M700">
        <v>3</v>
      </c>
      <c r="N700">
        <v>-1</v>
      </c>
      <c r="O700">
        <v>0</v>
      </c>
      <c r="P700" t="s">
        <v>52</v>
      </c>
      <c r="Q700" t="s">
        <v>49</v>
      </c>
      <c r="X700" s="7"/>
      <c r="Y700" t="s">
        <v>49</v>
      </c>
      <c r="Z700">
        <v>340</v>
      </c>
      <c r="AA700" t="s">
        <v>55</v>
      </c>
      <c r="AB700">
        <v>0</v>
      </c>
      <c r="AC700">
        <v>29</v>
      </c>
      <c r="AD700" t="s">
        <v>49</v>
      </c>
      <c r="AE700" t="s">
        <v>55</v>
      </c>
      <c r="AF700">
        <v>340</v>
      </c>
      <c r="AI700">
        <v>1772</v>
      </c>
      <c r="AJ700" t="s">
        <v>49</v>
      </c>
    </row>
    <row r="701" spans="1:36" x14ac:dyDescent="0.3">
      <c r="A701">
        <v>35</v>
      </c>
      <c r="B701" t="s">
        <v>68</v>
      </c>
      <c r="C701" t="s">
        <v>47</v>
      </c>
      <c r="D701" t="s">
        <v>60</v>
      </c>
      <c r="E701" t="s">
        <v>49</v>
      </c>
      <c r="F701">
        <v>0</v>
      </c>
      <c r="G701" t="s">
        <v>49</v>
      </c>
      <c r="H701" t="s">
        <v>49</v>
      </c>
      <c r="I701" t="s">
        <v>50</v>
      </c>
      <c r="J701">
        <v>5</v>
      </c>
      <c r="K701" t="s">
        <v>56</v>
      </c>
      <c r="L701">
        <v>74</v>
      </c>
      <c r="M701">
        <v>1</v>
      </c>
      <c r="N701">
        <v>168</v>
      </c>
      <c r="O701">
        <v>4</v>
      </c>
      <c r="P701" t="s">
        <v>57</v>
      </c>
      <c r="Q701" t="s">
        <v>49</v>
      </c>
      <c r="X701" s="7"/>
      <c r="Y701" t="s">
        <v>49</v>
      </c>
      <c r="Z701">
        <v>0</v>
      </c>
      <c r="AA701" t="s">
        <v>55</v>
      </c>
      <c r="AB701">
        <v>218</v>
      </c>
      <c r="AC701">
        <v>84</v>
      </c>
      <c r="AD701" t="s">
        <v>49</v>
      </c>
      <c r="AE701" t="s">
        <v>49</v>
      </c>
      <c r="AF701">
        <v>0</v>
      </c>
      <c r="AI701">
        <v>-151</v>
      </c>
      <c r="AJ701" t="s">
        <v>49</v>
      </c>
    </row>
    <row r="702" spans="1:36" x14ac:dyDescent="0.3">
      <c r="A702">
        <v>29</v>
      </c>
      <c r="B702" t="s">
        <v>53</v>
      </c>
      <c r="C702" t="s">
        <v>47</v>
      </c>
      <c r="D702" t="s">
        <v>54</v>
      </c>
      <c r="E702" t="s">
        <v>49</v>
      </c>
      <c r="F702">
        <v>3</v>
      </c>
      <c r="G702" t="s">
        <v>55</v>
      </c>
      <c r="H702" t="s">
        <v>49</v>
      </c>
      <c r="I702" t="s">
        <v>50</v>
      </c>
      <c r="J702">
        <v>10</v>
      </c>
      <c r="K702" t="s">
        <v>73</v>
      </c>
      <c r="L702">
        <v>183</v>
      </c>
      <c r="M702">
        <v>1</v>
      </c>
      <c r="N702">
        <v>-1</v>
      </c>
      <c r="O702">
        <v>0</v>
      </c>
      <c r="P702" t="s">
        <v>52</v>
      </c>
      <c r="Q702" t="s">
        <v>49</v>
      </c>
      <c r="X702" s="7"/>
      <c r="Y702" t="s">
        <v>55</v>
      </c>
      <c r="Z702">
        <v>3</v>
      </c>
      <c r="AA702" t="s">
        <v>55</v>
      </c>
      <c r="AB702">
        <v>741</v>
      </c>
      <c r="AC702">
        <v>14533</v>
      </c>
      <c r="AD702" t="s">
        <v>49</v>
      </c>
      <c r="AE702" t="s">
        <v>49</v>
      </c>
      <c r="AF702">
        <v>3</v>
      </c>
      <c r="AI702">
        <v>16</v>
      </c>
      <c r="AJ702" t="s">
        <v>49</v>
      </c>
    </row>
    <row r="703" spans="1:36" x14ac:dyDescent="0.3">
      <c r="A703">
        <v>40</v>
      </c>
      <c r="B703" t="s">
        <v>67</v>
      </c>
      <c r="C703" t="s">
        <v>59</v>
      </c>
      <c r="D703" t="s">
        <v>60</v>
      </c>
      <c r="E703" t="s">
        <v>49</v>
      </c>
      <c r="F703">
        <v>445</v>
      </c>
      <c r="G703" t="s">
        <v>55</v>
      </c>
      <c r="H703" t="s">
        <v>49</v>
      </c>
      <c r="I703" t="s">
        <v>50</v>
      </c>
      <c r="J703">
        <v>24</v>
      </c>
      <c r="K703" t="s">
        <v>73</v>
      </c>
      <c r="L703">
        <v>631</v>
      </c>
      <c r="M703">
        <v>1</v>
      </c>
      <c r="N703">
        <v>-1</v>
      </c>
      <c r="O703">
        <v>0</v>
      </c>
      <c r="P703" t="s">
        <v>52</v>
      </c>
      <c r="Q703" t="s">
        <v>49</v>
      </c>
      <c r="X703" s="7"/>
      <c r="Y703" t="s">
        <v>55</v>
      </c>
      <c r="Z703">
        <v>445</v>
      </c>
      <c r="AA703" t="s">
        <v>55</v>
      </c>
      <c r="AB703">
        <v>1050</v>
      </c>
      <c r="AC703">
        <v>4684</v>
      </c>
      <c r="AD703" t="s">
        <v>49</v>
      </c>
      <c r="AE703" t="s">
        <v>49</v>
      </c>
      <c r="AF703">
        <v>445</v>
      </c>
      <c r="AI703">
        <v>7066</v>
      </c>
      <c r="AJ703" t="s">
        <v>49</v>
      </c>
    </row>
    <row r="704" spans="1:36" x14ac:dyDescent="0.3">
      <c r="A704">
        <v>32</v>
      </c>
      <c r="B704" t="s">
        <v>58</v>
      </c>
      <c r="C704" t="s">
        <v>74</v>
      </c>
      <c r="D704" t="s">
        <v>60</v>
      </c>
      <c r="E704" t="s">
        <v>49</v>
      </c>
      <c r="F704">
        <v>874</v>
      </c>
      <c r="G704" t="s">
        <v>49</v>
      </c>
      <c r="H704" t="s">
        <v>49</v>
      </c>
      <c r="I704" t="s">
        <v>50</v>
      </c>
      <c r="J704">
        <v>12</v>
      </c>
      <c r="K704" t="s">
        <v>70</v>
      </c>
      <c r="L704">
        <v>1282</v>
      </c>
      <c r="M704">
        <v>6</v>
      </c>
      <c r="N704">
        <v>-1</v>
      </c>
      <c r="O704">
        <v>0</v>
      </c>
      <c r="P704" t="s">
        <v>52</v>
      </c>
      <c r="Q704" t="s">
        <v>55</v>
      </c>
      <c r="X704" s="7"/>
      <c r="Y704" t="s">
        <v>49</v>
      </c>
      <c r="Z704">
        <v>874</v>
      </c>
      <c r="AA704" t="s">
        <v>55</v>
      </c>
      <c r="AB704">
        <v>1</v>
      </c>
      <c r="AC704">
        <v>1149</v>
      </c>
      <c r="AD704" t="s">
        <v>49</v>
      </c>
      <c r="AE704" t="s">
        <v>49</v>
      </c>
      <c r="AF704">
        <v>874</v>
      </c>
      <c r="AI704">
        <v>454</v>
      </c>
      <c r="AJ704" t="s">
        <v>49</v>
      </c>
    </row>
    <row r="705" spans="1:36" x14ac:dyDescent="0.3">
      <c r="A705">
        <v>48</v>
      </c>
      <c r="B705" t="s">
        <v>63</v>
      </c>
      <c r="C705" t="s">
        <v>47</v>
      </c>
      <c r="D705" t="s">
        <v>54</v>
      </c>
      <c r="E705" t="s">
        <v>49</v>
      </c>
      <c r="F705">
        <v>705</v>
      </c>
      <c r="G705" t="s">
        <v>49</v>
      </c>
      <c r="H705" t="s">
        <v>49</v>
      </c>
      <c r="I705" t="s">
        <v>52</v>
      </c>
      <c r="J705">
        <v>13</v>
      </c>
      <c r="K705" t="s">
        <v>56</v>
      </c>
      <c r="L705">
        <v>108</v>
      </c>
      <c r="M705">
        <v>2</v>
      </c>
      <c r="N705">
        <v>-1</v>
      </c>
      <c r="O705">
        <v>0</v>
      </c>
      <c r="P705" t="s">
        <v>52</v>
      </c>
      <c r="Q705" t="s">
        <v>49</v>
      </c>
      <c r="X705" s="7"/>
      <c r="Y705" t="s">
        <v>49</v>
      </c>
      <c r="Z705">
        <v>705</v>
      </c>
      <c r="AA705" t="s">
        <v>55</v>
      </c>
      <c r="AB705">
        <v>-98</v>
      </c>
      <c r="AC705">
        <v>8004</v>
      </c>
      <c r="AD705" t="s">
        <v>49</v>
      </c>
      <c r="AE705" t="s">
        <v>49</v>
      </c>
      <c r="AF705">
        <v>705</v>
      </c>
      <c r="AI705">
        <v>4798</v>
      </c>
      <c r="AJ705" t="s">
        <v>49</v>
      </c>
    </row>
    <row r="706" spans="1:36" x14ac:dyDescent="0.3">
      <c r="A706">
        <v>59</v>
      </c>
      <c r="B706" t="s">
        <v>77</v>
      </c>
      <c r="C706" t="s">
        <v>47</v>
      </c>
      <c r="D706" t="s">
        <v>52</v>
      </c>
      <c r="E706" t="s">
        <v>49</v>
      </c>
      <c r="F706">
        <v>1033</v>
      </c>
      <c r="G706" t="s">
        <v>49</v>
      </c>
      <c r="H706" t="s">
        <v>49</v>
      </c>
      <c r="I706" t="s">
        <v>52</v>
      </c>
      <c r="J706">
        <v>11</v>
      </c>
      <c r="K706" t="s">
        <v>62</v>
      </c>
      <c r="L706">
        <v>1199</v>
      </c>
      <c r="M706">
        <v>1</v>
      </c>
      <c r="N706">
        <v>-1</v>
      </c>
      <c r="O706">
        <v>0</v>
      </c>
      <c r="P706" t="s">
        <v>52</v>
      </c>
      <c r="Q706" t="s">
        <v>55</v>
      </c>
      <c r="X706" s="7"/>
      <c r="Y706" t="s">
        <v>49</v>
      </c>
      <c r="Z706">
        <v>1033</v>
      </c>
      <c r="AA706" t="s">
        <v>55</v>
      </c>
      <c r="AB706">
        <v>4667</v>
      </c>
      <c r="AC706">
        <v>1297</v>
      </c>
      <c r="AD706" t="s">
        <v>49</v>
      </c>
      <c r="AE706" t="s">
        <v>49</v>
      </c>
      <c r="AF706">
        <v>1033</v>
      </c>
      <c r="AI706">
        <v>-298</v>
      </c>
      <c r="AJ706" t="s">
        <v>49</v>
      </c>
    </row>
    <row r="707" spans="1:36" x14ac:dyDescent="0.3">
      <c r="A707">
        <v>35</v>
      </c>
      <c r="B707" t="s">
        <v>65</v>
      </c>
      <c r="C707" t="s">
        <v>74</v>
      </c>
      <c r="D707" t="s">
        <v>60</v>
      </c>
      <c r="E707" t="s">
        <v>49</v>
      </c>
      <c r="F707">
        <v>1354</v>
      </c>
      <c r="G707" t="s">
        <v>55</v>
      </c>
      <c r="H707" t="s">
        <v>49</v>
      </c>
      <c r="I707" t="s">
        <v>52</v>
      </c>
      <c r="J707">
        <v>23</v>
      </c>
      <c r="K707" t="s">
        <v>56</v>
      </c>
      <c r="L707">
        <v>736</v>
      </c>
      <c r="M707">
        <v>2</v>
      </c>
      <c r="N707">
        <v>-1</v>
      </c>
      <c r="O707">
        <v>0</v>
      </c>
      <c r="P707" t="s">
        <v>52</v>
      </c>
      <c r="Q707" t="s">
        <v>55</v>
      </c>
      <c r="X707" s="7"/>
      <c r="Y707" t="s">
        <v>55</v>
      </c>
      <c r="Z707">
        <v>1354</v>
      </c>
      <c r="AA707" t="s">
        <v>55</v>
      </c>
      <c r="AB707">
        <v>541</v>
      </c>
      <c r="AC707">
        <v>71</v>
      </c>
      <c r="AD707" t="s">
        <v>49</v>
      </c>
      <c r="AE707" t="s">
        <v>49</v>
      </c>
      <c r="AF707">
        <v>1354</v>
      </c>
      <c r="AI707">
        <v>439</v>
      </c>
      <c r="AJ707" t="s">
        <v>49</v>
      </c>
    </row>
    <row r="708" spans="1:36" x14ac:dyDescent="0.3">
      <c r="A708">
        <v>33</v>
      </c>
      <c r="B708" t="s">
        <v>67</v>
      </c>
      <c r="C708" t="s">
        <v>59</v>
      </c>
      <c r="D708" t="s">
        <v>60</v>
      </c>
      <c r="E708" t="s">
        <v>49</v>
      </c>
      <c r="F708">
        <v>123</v>
      </c>
      <c r="G708" t="s">
        <v>49</v>
      </c>
      <c r="H708" t="s">
        <v>49</v>
      </c>
      <c r="I708" t="s">
        <v>50</v>
      </c>
      <c r="J708">
        <v>19</v>
      </c>
      <c r="K708" t="s">
        <v>70</v>
      </c>
      <c r="L708">
        <v>264</v>
      </c>
      <c r="M708">
        <v>1</v>
      </c>
      <c r="N708">
        <v>-1</v>
      </c>
      <c r="O708">
        <v>0</v>
      </c>
      <c r="P708" t="s">
        <v>52</v>
      </c>
      <c r="Q708" t="s">
        <v>49</v>
      </c>
      <c r="X708" s="7"/>
      <c r="Y708" t="s">
        <v>49</v>
      </c>
      <c r="Z708">
        <v>123</v>
      </c>
      <c r="AA708" t="s">
        <v>55</v>
      </c>
      <c r="AB708">
        <v>-129</v>
      </c>
      <c r="AC708">
        <v>1188</v>
      </c>
      <c r="AD708" t="s">
        <v>49</v>
      </c>
      <c r="AE708" t="s">
        <v>49</v>
      </c>
      <c r="AF708">
        <v>123</v>
      </c>
      <c r="AI708">
        <v>1927</v>
      </c>
      <c r="AJ708" t="s">
        <v>49</v>
      </c>
    </row>
    <row r="709" spans="1:36" x14ac:dyDescent="0.3">
      <c r="A709">
        <v>55</v>
      </c>
      <c r="B709" t="s">
        <v>77</v>
      </c>
      <c r="C709" t="s">
        <v>47</v>
      </c>
      <c r="D709" t="s">
        <v>48</v>
      </c>
      <c r="E709" t="s">
        <v>49</v>
      </c>
      <c r="F709">
        <v>8894</v>
      </c>
      <c r="G709" t="s">
        <v>49</v>
      </c>
      <c r="H709" t="s">
        <v>49</v>
      </c>
      <c r="I709" t="s">
        <v>52</v>
      </c>
      <c r="J709">
        <v>11</v>
      </c>
      <c r="K709" t="s">
        <v>62</v>
      </c>
      <c r="L709">
        <v>262</v>
      </c>
      <c r="M709">
        <v>1</v>
      </c>
      <c r="N709">
        <v>-1</v>
      </c>
      <c r="O709">
        <v>0</v>
      </c>
      <c r="P709" t="s">
        <v>52</v>
      </c>
      <c r="Q709" t="s">
        <v>49</v>
      </c>
      <c r="X709" s="7"/>
      <c r="Y709" t="s">
        <v>49</v>
      </c>
      <c r="Z709">
        <v>8894</v>
      </c>
      <c r="AA709" t="s">
        <v>55</v>
      </c>
      <c r="AB709">
        <v>122</v>
      </c>
      <c r="AC709">
        <v>-183</v>
      </c>
      <c r="AD709" t="s">
        <v>49</v>
      </c>
      <c r="AE709" t="s">
        <v>49</v>
      </c>
      <c r="AF709">
        <v>8894</v>
      </c>
      <c r="AI709">
        <v>65</v>
      </c>
      <c r="AJ709" t="s">
        <v>49</v>
      </c>
    </row>
    <row r="710" spans="1:36" x14ac:dyDescent="0.3">
      <c r="A710">
        <v>41</v>
      </c>
      <c r="B710" t="s">
        <v>63</v>
      </c>
      <c r="C710" t="s">
        <v>47</v>
      </c>
      <c r="D710" t="s">
        <v>54</v>
      </c>
      <c r="E710" t="s">
        <v>49</v>
      </c>
      <c r="F710">
        <v>429</v>
      </c>
      <c r="G710" t="s">
        <v>55</v>
      </c>
      <c r="H710" t="s">
        <v>49</v>
      </c>
      <c r="I710" t="s">
        <v>52</v>
      </c>
      <c r="J710">
        <v>13</v>
      </c>
      <c r="K710" t="s">
        <v>56</v>
      </c>
      <c r="L710">
        <v>244</v>
      </c>
      <c r="M710">
        <v>1</v>
      </c>
      <c r="N710">
        <v>-1</v>
      </c>
      <c r="O710">
        <v>0</v>
      </c>
      <c r="P710" t="s">
        <v>52</v>
      </c>
      <c r="Q710" t="s">
        <v>49</v>
      </c>
      <c r="X710" s="7"/>
      <c r="Y710" t="s">
        <v>55</v>
      </c>
      <c r="Z710">
        <v>429</v>
      </c>
      <c r="AA710" t="s">
        <v>55</v>
      </c>
      <c r="AB710">
        <v>673</v>
      </c>
      <c r="AC710">
        <v>3451</v>
      </c>
      <c r="AD710" t="s">
        <v>49</v>
      </c>
      <c r="AE710" t="s">
        <v>49</v>
      </c>
      <c r="AF710">
        <v>429</v>
      </c>
      <c r="AI710">
        <v>-932</v>
      </c>
      <c r="AJ710" t="s">
        <v>49</v>
      </c>
    </row>
    <row r="711" spans="1:36" x14ac:dyDescent="0.3">
      <c r="A711">
        <v>42</v>
      </c>
      <c r="B711" t="s">
        <v>76</v>
      </c>
      <c r="C711" t="s">
        <v>47</v>
      </c>
      <c r="D711" t="s">
        <v>48</v>
      </c>
      <c r="E711" t="s">
        <v>49</v>
      </c>
      <c r="F711">
        <v>14752</v>
      </c>
      <c r="G711" t="s">
        <v>49</v>
      </c>
      <c r="H711" t="s">
        <v>49</v>
      </c>
      <c r="I711" t="s">
        <v>52</v>
      </c>
      <c r="J711">
        <v>19</v>
      </c>
      <c r="K711" t="s">
        <v>56</v>
      </c>
      <c r="L711">
        <v>107</v>
      </c>
      <c r="M711">
        <v>2</v>
      </c>
      <c r="N711">
        <v>-1</v>
      </c>
      <c r="O711">
        <v>0</v>
      </c>
      <c r="P711" t="s">
        <v>52</v>
      </c>
      <c r="Q711" t="s">
        <v>49</v>
      </c>
      <c r="X711" s="7"/>
      <c r="Y711" t="s">
        <v>49</v>
      </c>
      <c r="Z711">
        <v>14752</v>
      </c>
      <c r="AA711" t="s">
        <v>55</v>
      </c>
      <c r="AB711">
        <v>411</v>
      </c>
      <c r="AC711">
        <v>116</v>
      </c>
      <c r="AD711" t="s">
        <v>49</v>
      </c>
      <c r="AE711" t="s">
        <v>49</v>
      </c>
      <c r="AF711">
        <v>14752</v>
      </c>
      <c r="AI711">
        <v>4366</v>
      </c>
      <c r="AJ711" t="s">
        <v>49</v>
      </c>
    </row>
    <row r="712" spans="1:36" x14ac:dyDescent="0.3">
      <c r="A712">
        <v>46</v>
      </c>
      <c r="B712" t="s">
        <v>63</v>
      </c>
      <c r="C712" t="s">
        <v>47</v>
      </c>
      <c r="D712" t="s">
        <v>48</v>
      </c>
      <c r="E712" t="s">
        <v>49</v>
      </c>
      <c r="F712">
        <v>67</v>
      </c>
      <c r="G712" t="s">
        <v>49</v>
      </c>
      <c r="H712" t="s">
        <v>49</v>
      </c>
      <c r="I712" t="s">
        <v>52</v>
      </c>
      <c r="J712">
        <v>24</v>
      </c>
      <c r="K712" t="s">
        <v>62</v>
      </c>
      <c r="L712">
        <v>9</v>
      </c>
      <c r="M712">
        <v>1</v>
      </c>
      <c r="N712">
        <v>-1</v>
      </c>
      <c r="O712">
        <v>0</v>
      </c>
      <c r="P712" t="s">
        <v>52</v>
      </c>
      <c r="Q712" t="s">
        <v>49</v>
      </c>
      <c r="X712" s="7"/>
      <c r="Y712" t="s">
        <v>49</v>
      </c>
      <c r="Z712">
        <v>67</v>
      </c>
      <c r="AA712" t="s">
        <v>55</v>
      </c>
      <c r="AB712">
        <v>-97</v>
      </c>
      <c r="AC712">
        <v>8</v>
      </c>
      <c r="AD712" t="s">
        <v>49</v>
      </c>
      <c r="AE712" t="s">
        <v>49</v>
      </c>
      <c r="AF712">
        <v>67</v>
      </c>
      <c r="AI712">
        <v>0</v>
      </c>
      <c r="AJ712" t="s">
        <v>49</v>
      </c>
    </row>
    <row r="713" spans="1:36" x14ac:dyDescent="0.3">
      <c r="A713">
        <v>35</v>
      </c>
      <c r="B713" t="s">
        <v>76</v>
      </c>
      <c r="C713" t="s">
        <v>74</v>
      </c>
      <c r="D713" t="s">
        <v>54</v>
      </c>
      <c r="E713" t="s">
        <v>49</v>
      </c>
      <c r="F713">
        <v>39</v>
      </c>
      <c r="G713" t="s">
        <v>49</v>
      </c>
      <c r="H713" t="s">
        <v>49</v>
      </c>
      <c r="I713" t="s">
        <v>50</v>
      </c>
      <c r="J713">
        <v>31</v>
      </c>
      <c r="K713" t="s">
        <v>73</v>
      </c>
      <c r="L713">
        <v>149</v>
      </c>
      <c r="M713">
        <v>2</v>
      </c>
      <c r="N713">
        <v>-1</v>
      </c>
      <c r="O713">
        <v>0</v>
      </c>
      <c r="P713" t="s">
        <v>52</v>
      </c>
      <c r="Q713" t="s">
        <v>49</v>
      </c>
      <c r="X713" s="7"/>
      <c r="Y713" t="s">
        <v>49</v>
      </c>
      <c r="Z713">
        <v>39</v>
      </c>
      <c r="AA713" t="s">
        <v>55</v>
      </c>
      <c r="AB713">
        <v>-217</v>
      </c>
      <c r="AC713">
        <v>699</v>
      </c>
      <c r="AD713" t="s">
        <v>49</v>
      </c>
      <c r="AE713" t="s">
        <v>49</v>
      </c>
      <c r="AF713">
        <v>39</v>
      </c>
      <c r="AI713">
        <v>4900</v>
      </c>
      <c r="AJ713" t="s">
        <v>49</v>
      </c>
    </row>
    <row r="714" spans="1:36" x14ac:dyDescent="0.3">
      <c r="A714">
        <v>28</v>
      </c>
      <c r="B714" t="s">
        <v>67</v>
      </c>
      <c r="C714" t="s">
        <v>59</v>
      </c>
      <c r="D714" t="s">
        <v>60</v>
      </c>
      <c r="E714" t="s">
        <v>49</v>
      </c>
      <c r="F714">
        <v>102</v>
      </c>
      <c r="G714" t="s">
        <v>49</v>
      </c>
      <c r="H714" t="s">
        <v>49</v>
      </c>
      <c r="I714" t="s">
        <v>50</v>
      </c>
      <c r="J714">
        <v>28</v>
      </c>
      <c r="K714" t="s">
        <v>72</v>
      </c>
      <c r="L714">
        <v>321</v>
      </c>
      <c r="M714">
        <v>2</v>
      </c>
      <c r="N714">
        <v>-1</v>
      </c>
      <c r="O714">
        <v>0</v>
      </c>
      <c r="P714" t="s">
        <v>52</v>
      </c>
      <c r="Q714" t="s">
        <v>49</v>
      </c>
      <c r="X714" s="7"/>
      <c r="Y714" t="s">
        <v>49</v>
      </c>
      <c r="Z714">
        <v>102</v>
      </c>
      <c r="AA714" t="s">
        <v>55</v>
      </c>
      <c r="AB714">
        <v>-932</v>
      </c>
      <c r="AC714">
        <v>759</v>
      </c>
      <c r="AD714" t="s">
        <v>49</v>
      </c>
      <c r="AE714" t="s">
        <v>49</v>
      </c>
      <c r="AF714">
        <v>102</v>
      </c>
      <c r="AI714">
        <v>976</v>
      </c>
      <c r="AJ714" t="s">
        <v>49</v>
      </c>
    </row>
    <row r="715" spans="1:36" x14ac:dyDescent="0.3">
      <c r="A715">
        <v>25</v>
      </c>
      <c r="B715" t="s">
        <v>71</v>
      </c>
      <c r="C715" t="s">
        <v>59</v>
      </c>
      <c r="D715" t="s">
        <v>54</v>
      </c>
      <c r="E715" t="s">
        <v>49</v>
      </c>
      <c r="F715">
        <v>1790</v>
      </c>
      <c r="G715" t="s">
        <v>49</v>
      </c>
      <c r="H715" t="s">
        <v>49</v>
      </c>
      <c r="I715" t="s">
        <v>50</v>
      </c>
      <c r="J715">
        <v>17</v>
      </c>
      <c r="K715" t="s">
        <v>61</v>
      </c>
      <c r="L715">
        <v>224</v>
      </c>
      <c r="M715">
        <v>1</v>
      </c>
      <c r="N715">
        <v>322</v>
      </c>
      <c r="O715">
        <v>3</v>
      </c>
      <c r="P715" t="s">
        <v>57</v>
      </c>
      <c r="Q715" t="s">
        <v>49</v>
      </c>
      <c r="X715" s="7"/>
      <c r="Y715" t="s">
        <v>49</v>
      </c>
      <c r="Z715">
        <v>1790</v>
      </c>
      <c r="AA715" t="s">
        <v>55</v>
      </c>
      <c r="AB715">
        <v>913</v>
      </c>
      <c r="AC715">
        <v>4968</v>
      </c>
      <c r="AD715" t="s">
        <v>49</v>
      </c>
      <c r="AE715" t="s">
        <v>49</v>
      </c>
      <c r="AF715">
        <v>1790</v>
      </c>
      <c r="AI715">
        <v>148</v>
      </c>
      <c r="AJ715" t="s">
        <v>49</v>
      </c>
    </row>
    <row r="716" spans="1:36" x14ac:dyDescent="0.3">
      <c r="A716">
        <v>56</v>
      </c>
      <c r="B716" t="s">
        <v>58</v>
      </c>
      <c r="C716" t="s">
        <v>59</v>
      </c>
      <c r="D716" t="s">
        <v>60</v>
      </c>
      <c r="E716" t="s">
        <v>49</v>
      </c>
      <c r="F716">
        <v>15311</v>
      </c>
      <c r="G716" t="s">
        <v>49</v>
      </c>
      <c r="H716" t="s">
        <v>49</v>
      </c>
      <c r="I716" t="s">
        <v>50</v>
      </c>
      <c r="J716">
        <v>29</v>
      </c>
      <c r="K716" t="s">
        <v>61</v>
      </c>
      <c r="L716">
        <v>157</v>
      </c>
      <c r="M716">
        <v>6</v>
      </c>
      <c r="N716">
        <v>-1</v>
      </c>
      <c r="O716">
        <v>0</v>
      </c>
      <c r="P716" t="s">
        <v>52</v>
      </c>
      <c r="Q716" t="s">
        <v>49</v>
      </c>
      <c r="X716" s="7"/>
      <c r="Y716" t="s">
        <v>49</v>
      </c>
      <c r="Z716">
        <v>15311</v>
      </c>
      <c r="AA716" t="s">
        <v>55</v>
      </c>
      <c r="AB716">
        <v>236</v>
      </c>
      <c r="AC716">
        <v>426</v>
      </c>
      <c r="AD716" t="s">
        <v>49</v>
      </c>
      <c r="AE716" t="s">
        <v>49</v>
      </c>
      <c r="AF716">
        <v>15311</v>
      </c>
      <c r="AI716">
        <v>5</v>
      </c>
      <c r="AJ716" t="s">
        <v>49</v>
      </c>
    </row>
    <row r="717" spans="1:36" x14ac:dyDescent="0.3">
      <c r="A717">
        <v>30</v>
      </c>
      <c r="B717" t="s">
        <v>69</v>
      </c>
      <c r="C717" t="s">
        <v>59</v>
      </c>
      <c r="D717" t="s">
        <v>54</v>
      </c>
      <c r="E717" t="s">
        <v>49</v>
      </c>
      <c r="F717">
        <v>-635</v>
      </c>
      <c r="G717" t="s">
        <v>49</v>
      </c>
      <c r="H717" t="s">
        <v>49</v>
      </c>
      <c r="I717" t="s">
        <v>50</v>
      </c>
      <c r="J717">
        <v>25</v>
      </c>
      <c r="K717" t="s">
        <v>73</v>
      </c>
      <c r="L717">
        <v>250</v>
      </c>
      <c r="M717">
        <v>1</v>
      </c>
      <c r="N717">
        <v>-1</v>
      </c>
      <c r="O717">
        <v>0</v>
      </c>
      <c r="P717" t="s">
        <v>52</v>
      </c>
      <c r="Q717" t="s">
        <v>49</v>
      </c>
      <c r="X717" s="7"/>
      <c r="Y717" t="s">
        <v>49</v>
      </c>
      <c r="Z717">
        <v>-635</v>
      </c>
      <c r="AA717" t="s">
        <v>55</v>
      </c>
      <c r="AB717">
        <v>0</v>
      </c>
      <c r="AC717">
        <v>23</v>
      </c>
      <c r="AD717" t="s">
        <v>49</v>
      </c>
      <c r="AE717" t="s">
        <v>49</v>
      </c>
      <c r="AF717">
        <v>-635</v>
      </c>
      <c r="AI717">
        <v>-148</v>
      </c>
      <c r="AJ717" t="s">
        <v>49</v>
      </c>
    </row>
    <row r="718" spans="1:36" x14ac:dyDescent="0.3">
      <c r="A718">
        <v>45</v>
      </c>
      <c r="B718" t="s">
        <v>63</v>
      </c>
      <c r="C718" t="s">
        <v>47</v>
      </c>
      <c r="D718" t="s">
        <v>54</v>
      </c>
      <c r="E718" t="s">
        <v>49</v>
      </c>
      <c r="F718">
        <v>115</v>
      </c>
      <c r="G718" t="s">
        <v>49</v>
      </c>
      <c r="H718" t="s">
        <v>49</v>
      </c>
      <c r="I718" t="s">
        <v>50</v>
      </c>
      <c r="J718">
        <v>11</v>
      </c>
      <c r="K718" t="s">
        <v>70</v>
      </c>
      <c r="L718">
        <v>209</v>
      </c>
      <c r="M718">
        <v>4</v>
      </c>
      <c r="N718">
        <v>-1</v>
      </c>
      <c r="O718">
        <v>0</v>
      </c>
      <c r="P718" t="s">
        <v>52</v>
      </c>
      <c r="Q718" t="s">
        <v>49</v>
      </c>
      <c r="X718" s="7"/>
      <c r="Y718" t="s">
        <v>49</v>
      </c>
      <c r="Z718">
        <v>115</v>
      </c>
      <c r="AA718" t="s">
        <v>55</v>
      </c>
      <c r="AB718">
        <v>849</v>
      </c>
      <c r="AC718">
        <v>0</v>
      </c>
      <c r="AD718" t="s">
        <v>49</v>
      </c>
      <c r="AE718" t="s">
        <v>49</v>
      </c>
      <c r="AF718">
        <v>115</v>
      </c>
      <c r="AI718">
        <v>-105</v>
      </c>
      <c r="AJ718" t="s">
        <v>49</v>
      </c>
    </row>
    <row r="719" spans="1:36" x14ac:dyDescent="0.3">
      <c r="A719">
        <v>40</v>
      </c>
      <c r="B719" t="s">
        <v>58</v>
      </c>
      <c r="C719" t="s">
        <v>47</v>
      </c>
      <c r="D719" t="s">
        <v>60</v>
      </c>
      <c r="E719" t="s">
        <v>49</v>
      </c>
      <c r="F719">
        <v>10786</v>
      </c>
      <c r="G719" t="s">
        <v>49</v>
      </c>
      <c r="H719" t="s">
        <v>49</v>
      </c>
      <c r="I719" t="s">
        <v>52</v>
      </c>
      <c r="J719">
        <v>20</v>
      </c>
      <c r="K719" t="s">
        <v>62</v>
      </c>
      <c r="L719">
        <v>111</v>
      </c>
      <c r="M719">
        <v>3</v>
      </c>
      <c r="N719">
        <v>-1</v>
      </c>
      <c r="O719">
        <v>0</v>
      </c>
      <c r="P719" t="s">
        <v>52</v>
      </c>
      <c r="Q719" t="s">
        <v>49</v>
      </c>
      <c r="X719" s="7"/>
      <c r="Y719" t="s">
        <v>49</v>
      </c>
      <c r="Z719">
        <v>10786</v>
      </c>
      <c r="AA719" t="s">
        <v>55</v>
      </c>
      <c r="AB719">
        <v>386</v>
      </c>
      <c r="AC719">
        <v>353</v>
      </c>
      <c r="AD719" t="s">
        <v>49</v>
      </c>
      <c r="AE719" t="s">
        <v>49</v>
      </c>
      <c r="AF719">
        <v>10786</v>
      </c>
      <c r="AI719">
        <v>624</v>
      </c>
      <c r="AJ719" t="s">
        <v>49</v>
      </c>
    </row>
    <row r="720" spans="1:36" x14ac:dyDescent="0.3">
      <c r="A720">
        <v>40</v>
      </c>
      <c r="B720" t="s">
        <v>63</v>
      </c>
      <c r="C720" t="s">
        <v>47</v>
      </c>
      <c r="D720" t="s">
        <v>54</v>
      </c>
      <c r="E720" t="s">
        <v>49</v>
      </c>
      <c r="F720">
        <v>498</v>
      </c>
      <c r="G720" t="s">
        <v>55</v>
      </c>
      <c r="H720" t="s">
        <v>49</v>
      </c>
      <c r="I720" t="s">
        <v>50</v>
      </c>
      <c r="J720">
        <v>8</v>
      </c>
      <c r="K720" t="s">
        <v>56</v>
      </c>
      <c r="L720">
        <v>55</v>
      </c>
      <c r="M720">
        <v>2</v>
      </c>
      <c r="N720">
        <v>298</v>
      </c>
      <c r="O720">
        <v>4</v>
      </c>
      <c r="P720" t="s">
        <v>57</v>
      </c>
      <c r="Q720" t="s">
        <v>49</v>
      </c>
      <c r="X720" s="7"/>
      <c r="Y720" t="s">
        <v>55</v>
      </c>
      <c r="Z720">
        <v>498</v>
      </c>
      <c r="AA720" t="s">
        <v>55</v>
      </c>
      <c r="AB720">
        <v>1218</v>
      </c>
      <c r="AC720">
        <v>744</v>
      </c>
      <c r="AD720" t="s">
        <v>49</v>
      </c>
      <c r="AE720" t="s">
        <v>49</v>
      </c>
      <c r="AF720">
        <v>498</v>
      </c>
      <c r="AI720">
        <v>-461</v>
      </c>
      <c r="AJ720" t="s">
        <v>49</v>
      </c>
    </row>
    <row r="721" spans="1:36" x14ac:dyDescent="0.3">
      <c r="A721">
        <v>39</v>
      </c>
      <c r="B721" t="s">
        <v>63</v>
      </c>
      <c r="C721" t="s">
        <v>47</v>
      </c>
      <c r="D721" t="s">
        <v>54</v>
      </c>
      <c r="E721" t="s">
        <v>49</v>
      </c>
      <c r="F721">
        <v>1045</v>
      </c>
      <c r="G721" t="s">
        <v>55</v>
      </c>
      <c r="H721" t="s">
        <v>55</v>
      </c>
      <c r="I721" t="s">
        <v>50</v>
      </c>
      <c r="J721">
        <v>9</v>
      </c>
      <c r="K721" t="s">
        <v>73</v>
      </c>
      <c r="L721">
        <v>290</v>
      </c>
      <c r="M721">
        <v>13</v>
      </c>
      <c r="N721">
        <v>-1</v>
      </c>
      <c r="O721">
        <v>0</v>
      </c>
      <c r="P721" t="s">
        <v>52</v>
      </c>
      <c r="Q721" t="s">
        <v>49</v>
      </c>
      <c r="X721" s="7"/>
      <c r="Y721" t="s">
        <v>55</v>
      </c>
      <c r="Z721">
        <v>1045</v>
      </c>
      <c r="AA721" t="s">
        <v>55</v>
      </c>
      <c r="AB721">
        <v>2603</v>
      </c>
      <c r="AC721">
        <v>608</v>
      </c>
      <c r="AD721" t="s">
        <v>49</v>
      </c>
      <c r="AE721" t="s">
        <v>55</v>
      </c>
      <c r="AF721">
        <v>1045</v>
      </c>
      <c r="AI721">
        <v>309</v>
      </c>
      <c r="AJ721" t="s">
        <v>49</v>
      </c>
    </row>
    <row r="722" spans="1:36" x14ac:dyDescent="0.3">
      <c r="A722">
        <v>48</v>
      </c>
      <c r="B722" t="s">
        <v>68</v>
      </c>
      <c r="C722" t="s">
        <v>47</v>
      </c>
      <c r="D722" t="s">
        <v>60</v>
      </c>
      <c r="E722" t="s">
        <v>49</v>
      </c>
      <c r="F722">
        <v>810</v>
      </c>
      <c r="G722" t="s">
        <v>49</v>
      </c>
      <c r="H722" t="s">
        <v>49</v>
      </c>
      <c r="I722" t="s">
        <v>52</v>
      </c>
      <c r="J722">
        <v>6</v>
      </c>
      <c r="K722" t="s">
        <v>62</v>
      </c>
      <c r="L722">
        <v>383</v>
      </c>
      <c r="M722">
        <v>1</v>
      </c>
      <c r="N722">
        <v>-1</v>
      </c>
      <c r="O722">
        <v>0</v>
      </c>
      <c r="P722" t="s">
        <v>52</v>
      </c>
      <c r="Q722" t="s">
        <v>49</v>
      </c>
      <c r="X722" s="7"/>
      <c r="Y722" t="s">
        <v>49</v>
      </c>
      <c r="Z722">
        <v>810</v>
      </c>
      <c r="AA722" t="s">
        <v>55</v>
      </c>
      <c r="AB722">
        <v>-921</v>
      </c>
      <c r="AC722">
        <v>306</v>
      </c>
      <c r="AD722" t="s">
        <v>49</v>
      </c>
      <c r="AE722" t="s">
        <v>49</v>
      </c>
      <c r="AF722">
        <v>810</v>
      </c>
      <c r="AI722">
        <v>866</v>
      </c>
      <c r="AJ722" t="s">
        <v>49</v>
      </c>
    </row>
    <row r="723" spans="1:36" x14ac:dyDescent="0.3">
      <c r="A723">
        <v>31</v>
      </c>
      <c r="B723" t="s">
        <v>67</v>
      </c>
      <c r="C723" t="s">
        <v>59</v>
      </c>
      <c r="D723" t="s">
        <v>60</v>
      </c>
      <c r="E723" t="s">
        <v>49</v>
      </c>
      <c r="F723">
        <v>-162</v>
      </c>
      <c r="G723" t="s">
        <v>55</v>
      </c>
      <c r="H723" t="s">
        <v>49</v>
      </c>
      <c r="I723" t="s">
        <v>50</v>
      </c>
      <c r="J723">
        <v>18</v>
      </c>
      <c r="K723" t="s">
        <v>56</v>
      </c>
      <c r="L723">
        <v>380</v>
      </c>
      <c r="M723">
        <v>1</v>
      </c>
      <c r="N723">
        <v>-1</v>
      </c>
      <c r="O723">
        <v>0</v>
      </c>
      <c r="P723" t="s">
        <v>52</v>
      </c>
      <c r="Q723" t="s">
        <v>49</v>
      </c>
      <c r="X723" s="7"/>
      <c r="Y723" t="s">
        <v>55</v>
      </c>
      <c r="Z723">
        <v>-162</v>
      </c>
      <c r="AA723" t="s">
        <v>55</v>
      </c>
      <c r="AB723">
        <v>79</v>
      </c>
      <c r="AC723">
        <v>493</v>
      </c>
      <c r="AD723" t="s">
        <v>49</v>
      </c>
      <c r="AE723" t="s">
        <v>49</v>
      </c>
      <c r="AF723">
        <v>-162</v>
      </c>
      <c r="AI723">
        <v>1020</v>
      </c>
      <c r="AJ723" t="s">
        <v>49</v>
      </c>
    </row>
    <row r="724" spans="1:36" x14ac:dyDescent="0.3">
      <c r="A724">
        <v>32</v>
      </c>
      <c r="B724" t="s">
        <v>58</v>
      </c>
      <c r="C724" t="s">
        <v>47</v>
      </c>
      <c r="D724" t="s">
        <v>60</v>
      </c>
      <c r="E724" t="s">
        <v>49</v>
      </c>
      <c r="F724">
        <v>55</v>
      </c>
      <c r="G724" t="s">
        <v>49</v>
      </c>
      <c r="H724" t="s">
        <v>49</v>
      </c>
      <c r="I724" t="s">
        <v>50</v>
      </c>
      <c r="J724">
        <v>2</v>
      </c>
      <c r="K724" t="s">
        <v>64</v>
      </c>
      <c r="L724">
        <v>124</v>
      </c>
      <c r="M724">
        <v>3</v>
      </c>
      <c r="N724">
        <v>-1</v>
      </c>
      <c r="O724">
        <v>0</v>
      </c>
      <c r="P724" t="s">
        <v>52</v>
      </c>
      <c r="Q724" t="s">
        <v>49</v>
      </c>
      <c r="X724" s="7"/>
      <c r="Y724" t="s">
        <v>49</v>
      </c>
      <c r="Z724">
        <v>55</v>
      </c>
      <c r="AA724" t="s">
        <v>55</v>
      </c>
      <c r="AB724">
        <v>61</v>
      </c>
      <c r="AC724">
        <v>132</v>
      </c>
      <c r="AD724" t="s">
        <v>49</v>
      </c>
      <c r="AE724" t="s">
        <v>49</v>
      </c>
      <c r="AF724">
        <v>55</v>
      </c>
      <c r="AI724">
        <v>489</v>
      </c>
      <c r="AJ724" t="s">
        <v>49</v>
      </c>
    </row>
    <row r="725" spans="1:36" x14ac:dyDescent="0.3">
      <c r="A725">
        <v>34</v>
      </c>
      <c r="B725" t="s">
        <v>53</v>
      </c>
      <c r="C725" t="s">
        <v>47</v>
      </c>
      <c r="D725" t="s">
        <v>54</v>
      </c>
      <c r="E725" t="s">
        <v>49</v>
      </c>
      <c r="F725">
        <v>586</v>
      </c>
      <c r="G725" t="s">
        <v>55</v>
      </c>
      <c r="H725" t="s">
        <v>55</v>
      </c>
      <c r="I725" t="s">
        <v>52</v>
      </c>
      <c r="J725">
        <v>8</v>
      </c>
      <c r="K725" t="s">
        <v>56</v>
      </c>
      <c r="L725">
        <v>224</v>
      </c>
      <c r="M725">
        <v>2</v>
      </c>
      <c r="N725">
        <v>-1</v>
      </c>
      <c r="O725">
        <v>0</v>
      </c>
      <c r="P725" t="s">
        <v>52</v>
      </c>
      <c r="Q725" t="s">
        <v>49</v>
      </c>
      <c r="X725" s="7"/>
      <c r="Y725" t="s">
        <v>55</v>
      </c>
      <c r="Z725">
        <v>586</v>
      </c>
      <c r="AA725" t="s">
        <v>55</v>
      </c>
      <c r="AB725">
        <v>209</v>
      </c>
      <c r="AC725">
        <v>1784</v>
      </c>
      <c r="AD725" t="s">
        <v>49</v>
      </c>
      <c r="AE725" t="s">
        <v>55</v>
      </c>
      <c r="AF725">
        <v>586</v>
      </c>
      <c r="AI725">
        <v>8167</v>
      </c>
      <c r="AJ725" t="s">
        <v>49</v>
      </c>
    </row>
    <row r="726" spans="1:36" x14ac:dyDescent="0.3">
      <c r="A726">
        <v>26</v>
      </c>
      <c r="B726" t="s">
        <v>67</v>
      </c>
      <c r="C726" t="s">
        <v>59</v>
      </c>
      <c r="D726" t="s">
        <v>54</v>
      </c>
      <c r="E726" t="s">
        <v>49</v>
      </c>
      <c r="F726">
        <v>455</v>
      </c>
      <c r="G726" t="s">
        <v>49</v>
      </c>
      <c r="H726" t="s">
        <v>49</v>
      </c>
      <c r="I726" t="s">
        <v>50</v>
      </c>
      <c r="J726">
        <v>29</v>
      </c>
      <c r="K726" t="s">
        <v>72</v>
      </c>
      <c r="L726">
        <v>240</v>
      </c>
      <c r="M726">
        <v>1</v>
      </c>
      <c r="N726">
        <v>182</v>
      </c>
      <c r="O726">
        <v>8</v>
      </c>
      <c r="P726" t="s">
        <v>66</v>
      </c>
      <c r="Q726" t="s">
        <v>49</v>
      </c>
      <c r="X726" s="7"/>
      <c r="Y726" t="s">
        <v>49</v>
      </c>
      <c r="Z726">
        <v>455</v>
      </c>
      <c r="AA726" t="s">
        <v>55</v>
      </c>
      <c r="AB726">
        <v>1116</v>
      </c>
      <c r="AC726">
        <v>1281</v>
      </c>
      <c r="AD726" t="s">
        <v>49</v>
      </c>
      <c r="AE726" t="s">
        <v>49</v>
      </c>
      <c r="AF726">
        <v>455</v>
      </c>
      <c r="AI726">
        <v>3671</v>
      </c>
      <c r="AJ726" t="s">
        <v>49</v>
      </c>
    </row>
    <row r="727" spans="1:36" x14ac:dyDescent="0.3">
      <c r="A727">
        <v>31</v>
      </c>
      <c r="B727" t="s">
        <v>58</v>
      </c>
      <c r="C727" t="s">
        <v>47</v>
      </c>
      <c r="D727" t="s">
        <v>60</v>
      </c>
      <c r="E727" t="s">
        <v>49</v>
      </c>
      <c r="F727">
        <v>1010</v>
      </c>
      <c r="G727" t="s">
        <v>55</v>
      </c>
      <c r="H727" t="s">
        <v>49</v>
      </c>
      <c r="I727" t="s">
        <v>50</v>
      </c>
      <c r="J727">
        <v>15</v>
      </c>
      <c r="K727" t="s">
        <v>56</v>
      </c>
      <c r="L727">
        <v>385</v>
      </c>
      <c r="M727">
        <v>3</v>
      </c>
      <c r="N727">
        <v>364</v>
      </c>
      <c r="O727">
        <v>9</v>
      </c>
      <c r="P727" t="s">
        <v>66</v>
      </c>
      <c r="Q727" t="s">
        <v>49</v>
      </c>
      <c r="X727" s="7"/>
      <c r="Y727" t="s">
        <v>55</v>
      </c>
      <c r="Z727">
        <v>1010</v>
      </c>
      <c r="AA727" t="s">
        <v>55</v>
      </c>
      <c r="AB727">
        <v>329</v>
      </c>
      <c r="AC727">
        <v>569</v>
      </c>
      <c r="AD727" t="s">
        <v>49</v>
      </c>
      <c r="AE727" t="s">
        <v>49</v>
      </c>
      <c r="AF727">
        <v>1010</v>
      </c>
      <c r="AI727">
        <v>636</v>
      </c>
      <c r="AJ727" t="s">
        <v>49</v>
      </c>
    </row>
    <row r="728" spans="1:36" x14ac:dyDescent="0.3">
      <c r="A728">
        <v>37</v>
      </c>
      <c r="B728" t="s">
        <v>58</v>
      </c>
      <c r="C728" t="s">
        <v>59</v>
      </c>
      <c r="D728" t="s">
        <v>60</v>
      </c>
      <c r="E728" t="s">
        <v>49</v>
      </c>
      <c r="F728">
        <v>509</v>
      </c>
      <c r="G728" t="s">
        <v>55</v>
      </c>
      <c r="H728" t="s">
        <v>49</v>
      </c>
      <c r="I728" t="s">
        <v>50</v>
      </c>
      <c r="J728">
        <v>6</v>
      </c>
      <c r="K728" t="s">
        <v>56</v>
      </c>
      <c r="L728">
        <v>133</v>
      </c>
      <c r="M728">
        <v>1</v>
      </c>
      <c r="N728">
        <v>-1</v>
      </c>
      <c r="O728">
        <v>0</v>
      </c>
      <c r="P728" t="s">
        <v>52</v>
      </c>
      <c r="Q728" t="s">
        <v>49</v>
      </c>
      <c r="X728" s="7"/>
      <c r="Y728" t="s">
        <v>55</v>
      </c>
      <c r="Z728">
        <v>509</v>
      </c>
      <c r="AA728" t="s">
        <v>55</v>
      </c>
      <c r="AB728">
        <v>494</v>
      </c>
      <c r="AC728">
        <v>263</v>
      </c>
      <c r="AD728" t="s">
        <v>49</v>
      </c>
      <c r="AE728" t="s">
        <v>49</v>
      </c>
      <c r="AF728">
        <v>509</v>
      </c>
      <c r="AI728">
        <v>141</v>
      </c>
      <c r="AJ728" t="s">
        <v>49</v>
      </c>
    </row>
    <row r="729" spans="1:36" x14ac:dyDescent="0.3">
      <c r="A729">
        <v>29</v>
      </c>
      <c r="B729" t="s">
        <v>71</v>
      </c>
      <c r="C729" t="s">
        <v>59</v>
      </c>
      <c r="D729" t="s">
        <v>52</v>
      </c>
      <c r="E729" t="s">
        <v>49</v>
      </c>
      <c r="F729">
        <v>2929</v>
      </c>
      <c r="G729" t="s">
        <v>49</v>
      </c>
      <c r="H729" t="s">
        <v>49</v>
      </c>
      <c r="I729" t="s">
        <v>50</v>
      </c>
      <c r="J729">
        <v>11</v>
      </c>
      <c r="K729" t="s">
        <v>70</v>
      </c>
      <c r="L729">
        <v>91</v>
      </c>
      <c r="M729">
        <v>1</v>
      </c>
      <c r="N729">
        <v>-1</v>
      </c>
      <c r="O729">
        <v>0</v>
      </c>
      <c r="P729" t="s">
        <v>52</v>
      </c>
      <c r="Q729" t="s">
        <v>49</v>
      </c>
      <c r="X729" s="7"/>
      <c r="Y729" t="s">
        <v>49</v>
      </c>
      <c r="Z729">
        <v>2929</v>
      </c>
      <c r="AA729" t="s">
        <v>55</v>
      </c>
      <c r="AB729">
        <v>-14</v>
      </c>
      <c r="AC729">
        <v>0</v>
      </c>
      <c r="AD729" t="s">
        <v>49</v>
      </c>
      <c r="AE729" t="s">
        <v>49</v>
      </c>
      <c r="AF729">
        <v>2929</v>
      </c>
      <c r="AI729">
        <v>26965</v>
      </c>
      <c r="AJ729" t="s">
        <v>49</v>
      </c>
    </row>
    <row r="730" spans="1:36" x14ac:dyDescent="0.3">
      <c r="A730">
        <v>57</v>
      </c>
      <c r="B730" t="s">
        <v>67</v>
      </c>
      <c r="C730" t="s">
        <v>47</v>
      </c>
      <c r="D730" t="s">
        <v>54</v>
      </c>
      <c r="E730" t="s">
        <v>49</v>
      </c>
      <c r="F730">
        <v>3071</v>
      </c>
      <c r="G730" t="s">
        <v>55</v>
      </c>
      <c r="H730" t="s">
        <v>55</v>
      </c>
      <c r="I730" t="s">
        <v>50</v>
      </c>
      <c r="J730">
        <v>7</v>
      </c>
      <c r="K730" t="s">
        <v>56</v>
      </c>
      <c r="L730">
        <v>63</v>
      </c>
      <c r="M730">
        <v>3</v>
      </c>
      <c r="N730">
        <v>-1</v>
      </c>
      <c r="O730">
        <v>0</v>
      </c>
      <c r="P730" t="s">
        <v>52</v>
      </c>
      <c r="Q730" t="s">
        <v>49</v>
      </c>
      <c r="X730" s="7"/>
      <c r="Y730" t="s">
        <v>55</v>
      </c>
      <c r="Z730">
        <v>3071</v>
      </c>
      <c r="AA730" t="s">
        <v>55</v>
      </c>
      <c r="AB730">
        <v>625</v>
      </c>
      <c r="AC730">
        <v>300</v>
      </c>
      <c r="AD730" t="s">
        <v>49</v>
      </c>
      <c r="AE730" t="s">
        <v>55</v>
      </c>
      <c r="AF730">
        <v>3071</v>
      </c>
      <c r="AI730">
        <v>716</v>
      </c>
      <c r="AJ730" t="s">
        <v>49</v>
      </c>
    </row>
    <row r="731" spans="1:36" x14ac:dyDescent="0.3">
      <c r="A731">
        <v>47</v>
      </c>
      <c r="B731" t="s">
        <v>58</v>
      </c>
      <c r="C731" t="s">
        <v>59</v>
      </c>
      <c r="D731" t="s">
        <v>60</v>
      </c>
      <c r="E731" t="s">
        <v>49</v>
      </c>
      <c r="F731">
        <v>153</v>
      </c>
      <c r="G731" t="s">
        <v>55</v>
      </c>
      <c r="H731" t="s">
        <v>49</v>
      </c>
      <c r="I731" t="s">
        <v>50</v>
      </c>
      <c r="J731">
        <v>18</v>
      </c>
      <c r="K731" t="s">
        <v>75</v>
      </c>
      <c r="L731">
        <v>192</v>
      </c>
      <c r="M731">
        <v>2</v>
      </c>
      <c r="N731">
        <v>-1</v>
      </c>
      <c r="O731">
        <v>0</v>
      </c>
      <c r="P731" t="s">
        <v>52</v>
      </c>
      <c r="Q731" t="s">
        <v>49</v>
      </c>
      <c r="X731" s="7"/>
      <c r="Y731" t="s">
        <v>55</v>
      </c>
      <c r="Z731">
        <v>153</v>
      </c>
      <c r="AA731" t="s">
        <v>55</v>
      </c>
      <c r="AB731">
        <v>867</v>
      </c>
      <c r="AC731">
        <v>415</v>
      </c>
      <c r="AD731" t="s">
        <v>49</v>
      </c>
      <c r="AE731" t="s">
        <v>49</v>
      </c>
      <c r="AF731">
        <v>153</v>
      </c>
      <c r="AI731">
        <v>2485</v>
      </c>
      <c r="AJ731" t="s">
        <v>49</v>
      </c>
    </row>
    <row r="732" spans="1:36" x14ac:dyDescent="0.3">
      <c r="A732">
        <v>38</v>
      </c>
      <c r="B732" t="s">
        <v>65</v>
      </c>
      <c r="C732" t="s">
        <v>59</v>
      </c>
      <c r="D732" t="s">
        <v>54</v>
      </c>
      <c r="E732" t="s">
        <v>49</v>
      </c>
      <c r="F732">
        <v>1146</v>
      </c>
      <c r="G732" t="s">
        <v>55</v>
      </c>
      <c r="H732" t="s">
        <v>49</v>
      </c>
      <c r="I732" t="s">
        <v>52</v>
      </c>
      <c r="J732">
        <v>21</v>
      </c>
      <c r="K732" t="s">
        <v>56</v>
      </c>
      <c r="L732">
        <v>91</v>
      </c>
      <c r="M732">
        <v>2</v>
      </c>
      <c r="N732">
        <v>-1</v>
      </c>
      <c r="O732">
        <v>0</v>
      </c>
      <c r="P732" t="s">
        <v>52</v>
      </c>
      <c r="Q732" t="s">
        <v>49</v>
      </c>
      <c r="X732" s="7"/>
      <c r="Y732" t="s">
        <v>55</v>
      </c>
      <c r="Z732">
        <v>1146</v>
      </c>
      <c r="AA732" t="s">
        <v>55</v>
      </c>
      <c r="AB732">
        <v>151</v>
      </c>
      <c r="AC732">
        <v>-28</v>
      </c>
      <c r="AD732" t="s">
        <v>49</v>
      </c>
      <c r="AE732" t="s">
        <v>49</v>
      </c>
      <c r="AF732">
        <v>1146</v>
      </c>
      <c r="AI732">
        <v>15030</v>
      </c>
      <c r="AJ732" t="s">
        <v>49</v>
      </c>
    </row>
    <row r="733" spans="1:36" x14ac:dyDescent="0.3">
      <c r="A733">
        <v>48</v>
      </c>
      <c r="B733" t="s">
        <v>63</v>
      </c>
      <c r="C733" t="s">
        <v>47</v>
      </c>
      <c r="D733" t="s">
        <v>48</v>
      </c>
      <c r="E733" t="s">
        <v>49</v>
      </c>
      <c r="F733">
        <v>1092</v>
      </c>
      <c r="G733" t="s">
        <v>49</v>
      </c>
      <c r="H733" t="s">
        <v>55</v>
      </c>
      <c r="I733" t="s">
        <v>50</v>
      </c>
      <c r="J733">
        <v>18</v>
      </c>
      <c r="K733" t="s">
        <v>75</v>
      </c>
      <c r="L733">
        <v>79</v>
      </c>
      <c r="M733">
        <v>1</v>
      </c>
      <c r="N733">
        <v>172</v>
      </c>
      <c r="O733">
        <v>8</v>
      </c>
      <c r="P733" t="s">
        <v>57</v>
      </c>
      <c r="Q733" t="s">
        <v>49</v>
      </c>
      <c r="X733" s="7"/>
      <c r="Y733" t="s">
        <v>49</v>
      </c>
      <c r="Z733">
        <v>1092</v>
      </c>
      <c r="AA733" t="s">
        <v>55</v>
      </c>
      <c r="AB733">
        <v>-583</v>
      </c>
      <c r="AC733">
        <v>0</v>
      </c>
      <c r="AD733" t="s">
        <v>49</v>
      </c>
      <c r="AE733" t="s">
        <v>55</v>
      </c>
      <c r="AF733">
        <v>1092</v>
      </c>
      <c r="AI733">
        <v>11303</v>
      </c>
      <c r="AJ733" t="s">
        <v>49</v>
      </c>
    </row>
    <row r="734" spans="1:36" x14ac:dyDescent="0.3">
      <c r="A734">
        <v>50</v>
      </c>
      <c r="B734" t="s">
        <v>58</v>
      </c>
      <c r="C734" t="s">
        <v>47</v>
      </c>
      <c r="D734" t="s">
        <v>60</v>
      </c>
      <c r="E734" t="s">
        <v>49</v>
      </c>
      <c r="F734">
        <v>3463</v>
      </c>
      <c r="G734" t="s">
        <v>49</v>
      </c>
      <c r="H734" t="s">
        <v>55</v>
      </c>
      <c r="I734" t="s">
        <v>50</v>
      </c>
      <c r="J734">
        <v>28</v>
      </c>
      <c r="K734" t="s">
        <v>51</v>
      </c>
      <c r="L734">
        <v>96</v>
      </c>
      <c r="M734">
        <v>1</v>
      </c>
      <c r="N734">
        <v>-1</v>
      </c>
      <c r="O734">
        <v>0</v>
      </c>
      <c r="P734" t="s">
        <v>52</v>
      </c>
      <c r="Q734" t="s">
        <v>55</v>
      </c>
      <c r="X734" s="7"/>
      <c r="Y734" t="s">
        <v>49</v>
      </c>
      <c r="Z734">
        <v>3463</v>
      </c>
      <c r="AA734" t="s">
        <v>55</v>
      </c>
      <c r="AB734">
        <v>3134</v>
      </c>
      <c r="AC734">
        <v>2442</v>
      </c>
      <c r="AD734" t="s">
        <v>49</v>
      </c>
      <c r="AE734" t="s">
        <v>55</v>
      </c>
      <c r="AF734">
        <v>3463</v>
      </c>
      <c r="AI734">
        <v>595</v>
      </c>
      <c r="AJ734" t="s">
        <v>49</v>
      </c>
    </row>
    <row r="735" spans="1:36" x14ac:dyDescent="0.3">
      <c r="A735">
        <v>33</v>
      </c>
      <c r="B735" t="s">
        <v>69</v>
      </c>
      <c r="C735" t="s">
        <v>47</v>
      </c>
      <c r="D735" t="s">
        <v>54</v>
      </c>
      <c r="E735" t="s">
        <v>49</v>
      </c>
      <c r="F735">
        <v>1158</v>
      </c>
      <c r="G735" t="s">
        <v>55</v>
      </c>
      <c r="H735" t="s">
        <v>49</v>
      </c>
      <c r="I735" t="s">
        <v>50</v>
      </c>
      <c r="J735">
        <v>20</v>
      </c>
      <c r="K735" t="s">
        <v>61</v>
      </c>
      <c r="L735">
        <v>25</v>
      </c>
      <c r="M735">
        <v>2</v>
      </c>
      <c r="N735">
        <v>-1</v>
      </c>
      <c r="O735">
        <v>0</v>
      </c>
      <c r="P735" t="s">
        <v>52</v>
      </c>
      <c r="Q735" t="s">
        <v>49</v>
      </c>
      <c r="X735" s="7"/>
      <c r="Y735" t="s">
        <v>55</v>
      </c>
      <c r="Z735">
        <v>1158</v>
      </c>
      <c r="AA735" t="s">
        <v>55</v>
      </c>
      <c r="AB735">
        <v>49</v>
      </c>
      <c r="AC735">
        <v>132</v>
      </c>
      <c r="AD735" t="s">
        <v>49</v>
      </c>
      <c r="AE735" t="s">
        <v>49</v>
      </c>
      <c r="AF735">
        <v>1158</v>
      </c>
      <c r="AI735">
        <v>19358</v>
      </c>
      <c r="AJ735" t="s">
        <v>49</v>
      </c>
    </row>
    <row r="736" spans="1:36" x14ac:dyDescent="0.3">
      <c r="A736">
        <v>28</v>
      </c>
      <c r="B736" t="s">
        <v>69</v>
      </c>
      <c r="C736" t="s">
        <v>59</v>
      </c>
      <c r="D736" t="s">
        <v>54</v>
      </c>
      <c r="E736" t="s">
        <v>49</v>
      </c>
      <c r="F736">
        <v>26</v>
      </c>
      <c r="G736" t="s">
        <v>55</v>
      </c>
      <c r="H736" t="s">
        <v>49</v>
      </c>
      <c r="I736" t="s">
        <v>50</v>
      </c>
      <c r="J736">
        <v>7</v>
      </c>
      <c r="K736" t="s">
        <v>56</v>
      </c>
      <c r="L736">
        <v>227</v>
      </c>
      <c r="M736">
        <v>2</v>
      </c>
      <c r="N736">
        <v>-1</v>
      </c>
      <c r="O736">
        <v>0</v>
      </c>
      <c r="P736" t="s">
        <v>52</v>
      </c>
      <c r="Q736" t="s">
        <v>49</v>
      </c>
      <c r="X736" s="7"/>
      <c r="Y736" t="s">
        <v>55</v>
      </c>
      <c r="Z736">
        <v>26</v>
      </c>
      <c r="AA736" t="s">
        <v>55</v>
      </c>
      <c r="AB736">
        <v>1623</v>
      </c>
      <c r="AC736">
        <v>3283</v>
      </c>
      <c r="AD736" t="s">
        <v>49</v>
      </c>
      <c r="AE736" t="s">
        <v>49</v>
      </c>
      <c r="AF736">
        <v>26</v>
      </c>
      <c r="AI736">
        <v>255</v>
      </c>
      <c r="AJ736" t="s">
        <v>49</v>
      </c>
    </row>
    <row r="737" spans="1:36" x14ac:dyDescent="0.3">
      <c r="A737">
        <v>30</v>
      </c>
      <c r="B737" t="s">
        <v>53</v>
      </c>
      <c r="C737" t="s">
        <v>59</v>
      </c>
      <c r="D737" t="s">
        <v>54</v>
      </c>
      <c r="E737" t="s">
        <v>49</v>
      </c>
      <c r="F737">
        <v>566</v>
      </c>
      <c r="G737" t="s">
        <v>49</v>
      </c>
      <c r="H737" t="s">
        <v>49</v>
      </c>
      <c r="I737" t="s">
        <v>50</v>
      </c>
      <c r="J737">
        <v>5</v>
      </c>
      <c r="K737" t="s">
        <v>64</v>
      </c>
      <c r="L737">
        <v>110</v>
      </c>
      <c r="M737">
        <v>1</v>
      </c>
      <c r="N737">
        <v>-1</v>
      </c>
      <c r="O737">
        <v>0</v>
      </c>
      <c r="P737" t="s">
        <v>52</v>
      </c>
      <c r="Q737" t="s">
        <v>49</v>
      </c>
      <c r="X737" s="7"/>
      <c r="Y737" t="s">
        <v>49</v>
      </c>
      <c r="Z737">
        <v>566</v>
      </c>
      <c r="AA737" t="s">
        <v>55</v>
      </c>
      <c r="AB737">
        <v>2008</v>
      </c>
      <c r="AC737">
        <v>486</v>
      </c>
      <c r="AD737" t="s">
        <v>49</v>
      </c>
      <c r="AE737" t="s">
        <v>49</v>
      </c>
      <c r="AF737">
        <v>566</v>
      </c>
      <c r="AI737">
        <v>102</v>
      </c>
      <c r="AJ737" t="s">
        <v>49</v>
      </c>
    </row>
    <row r="738" spans="1:36" x14ac:dyDescent="0.3">
      <c r="A738">
        <v>52</v>
      </c>
      <c r="B738" t="s">
        <v>67</v>
      </c>
      <c r="C738" t="s">
        <v>74</v>
      </c>
      <c r="D738" t="s">
        <v>54</v>
      </c>
      <c r="E738" t="s">
        <v>49</v>
      </c>
      <c r="F738">
        <v>204</v>
      </c>
      <c r="G738" t="s">
        <v>49</v>
      </c>
      <c r="H738" t="s">
        <v>49</v>
      </c>
      <c r="I738" t="s">
        <v>50</v>
      </c>
      <c r="J738">
        <v>7</v>
      </c>
      <c r="K738" t="s">
        <v>70</v>
      </c>
      <c r="L738">
        <v>134</v>
      </c>
      <c r="M738">
        <v>2</v>
      </c>
      <c r="N738">
        <v>-1</v>
      </c>
      <c r="O738">
        <v>0</v>
      </c>
      <c r="P738" t="s">
        <v>52</v>
      </c>
      <c r="Q738" t="s">
        <v>49</v>
      </c>
      <c r="X738" s="7"/>
      <c r="Y738" t="s">
        <v>49</v>
      </c>
      <c r="Z738">
        <v>204</v>
      </c>
      <c r="AA738" t="s">
        <v>55</v>
      </c>
      <c r="AB738">
        <v>91</v>
      </c>
      <c r="AC738">
        <v>304</v>
      </c>
      <c r="AD738" t="s">
        <v>49</v>
      </c>
      <c r="AE738" t="s">
        <v>49</v>
      </c>
      <c r="AF738">
        <v>204</v>
      </c>
      <c r="AI738">
        <v>94</v>
      </c>
      <c r="AJ738" t="s">
        <v>49</v>
      </c>
    </row>
    <row r="739" spans="1:36" x14ac:dyDescent="0.3">
      <c r="A739">
        <v>36</v>
      </c>
      <c r="B739" t="s">
        <v>67</v>
      </c>
      <c r="C739" t="s">
        <v>47</v>
      </c>
      <c r="D739" t="s">
        <v>54</v>
      </c>
      <c r="E739" t="s">
        <v>49</v>
      </c>
      <c r="F739">
        <v>480</v>
      </c>
      <c r="G739" t="s">
        <v>49</v>
      </c>
      <c r="H739" t="s">
        <v>49</v>
      </c>
      <c r="I739" t="s">
        <v>50</v>
      </c>
      <c r="J739">
        <v>20</v>
      </c>
      <c r="K739" t="s">
        <v>51</v>
      </c>
      <c r="L739">
        <v>213</v>
      </c>
      <c r="M739">
        <v>1</v>
      </c>
      <c r="N739">
        <v>-1</v>
      </c>
      <c r="O739">
        <v>0</v>
      </c>
      <c r="P739" t="s">
        <v>52</v>
      </c>
      <c r="Q739" t="s">
        <v>55</v>
      </c>
      <c r="X739" s="7"/>
      <c r="Y739" t="s">
        <v>49</v>
      </c>
      <c r="Z739">
        <v>480</v>
      </c>
      <c r="AA739" t="s">
        <v>55</v>
      </c>
      <c r="AB739">
        <v>171</v>
      </c>
      <c r="AC739">
        <v>123</v>
      </c>
      <c r="AD739" t="s">
        <v>49</v>
      </c>
      <c r="AE739" t="s">
        <v>49</v>
      </c>
      <c r="AF739">
        <v>480</v>
      </c>
      <c r="AI739">
        <v>58</v>
      </c>
      <c r="AJ739" t="s">
        <v>49</v>
      </c>
    </row>
    <row r="740" spans="1:36" x14ac:dyDescent="0.3">
      <c r="A740">
        <v>36</v>
      </c>
      <c r="B740" t="s">
        <v>67</v>
      </c>
      <c r="C740" t="s">
        <v>59</v>
      </c>
      <c r="D740" t="s">
        <v>54</v>
      </c>
      <c r="E740" t="s">
        <v>49</v>
      </c>
      <c r="F740">
        <v>1855</v>
      </c>
      <c r="G740" t="s">
        <v>55</v>
      </c>
      <c r="H740" t="s">
        <v>49</v>
      </c>
      <c r="I740" t="s">
        <v>50</v>
      </c>
      <c r="J740">
        <v>4</v>
      </c>
      <c r="K740" t="s">
        <v>64</v>
      </c>
      <c r="L740">
        <v>75</v>
      </c>
      <c r="M740">
        <v>1</v>
      </c>
      <c r="N740">
        <v>273</v>
      </c>
      <c r="O740">
        <v>1</v>
      </c>
      <c r="P740" t="s">
        <v>57</v>
      </c>
      <c r="Q740" t="s">
        <v>49</v>
      </c>
      <c r="X740" s="7"/>
      <c r="Y740" t="s">
        <v>55</v>
      </c>
      <c r="Z740">
        <v>1855</v>
      </c>
      <c r="AA740" t="s">
        <v>55</v>
      </c>
      <c r="AB740">
        <v>1027</v>
      </c>
      <c r="AC740">
        <v>2185</v>
      </c>
      <c r="AD740" t="s">
        <v>49</v>
      </c>
      <c r="AE740" t="s">
        <v>49</v>
      </c>
      <c r="AF740">
        <v>1855</v>
      </c>
      <c r="AI740">
        <v>606</v>
      </c>
      <c r="AJ740" t="s">
        <v>49</v>
      </c>
    </row>
    <row r="741" spans="1:36" x14ac:dyDescent="0.3">
      <c r="A741">
        <v>46</v>
      </c>
      <c r="B741" t="s">
        <v>53</v>
      </c>
      <c r="C741" t="s">
        <v>47</v>
      </c>
      <c r="D741" t="s">
        <v>54</v>
      </c>
      <c r="E741" t="s">
        <v>49</v>
      </c>
      <c r="F741">
        <v>1034</v>
      </c>
      <c r="G741" t="s">
        <v>49</v>
      </c>
      <c r="H741" t="s">
        <v>49</v>
      </c>
      <c r="I741" t="s">
        <v>50</v>
      </c>
      <c r="J741">
        <v>8</v>
      </c>
      <c r="K741" t="s">
        <v>70</v>
      </c>
      <c r="L741">
        <v>109</v>
      </c>
      <c r="M741">
        <v>2</v>
      </c>
      <c r="N741">
        <v>-1</v>
      </c>
      <c r="O741">
        <v>0</v>
      </c>
      <c r="P741" t="s">
        <v>52</v>
      </c>
      <c r="Q741" t="s">
        <v>49</v>
      </c>
      <c r="X741" s="7"/>
      <c r="Y741" t="s">
        <v>49</v>
      </c>
      <c r="Z741">
        <v>1034</v>
      </c>
      <c r="AA741" t="s">
        <v>55</v>
      </c>
      <c r="AB741">
        <v>5801</v>
      </c>
      <c r="AC741">
        <v>2190</v>
      </c>
      <c r="AD741" t="s">
        <v>49</v>
      </c>
      <c r="AE741" t="s">
        <v>49</v>
      </c>
      <c r="AF741">
        <v>1034</v>
      </c>
      <c r="AI741">
        <v>65</v>
      </c>
      <c r="AJ741" t="s">
        <v>49</v>
      </c>
    </row>
    <row r="742" spans="1:36" x14ac:dyDescent="0.3">
      <c r="A742">
        <v>57</v>
      </c>
      <c r="B742" t="s">
        <v>58</v>
      </c>
      <c r="C742" t="s">
        <v>47</v>
      </c>
      <c r="D742" t="s">
        <v>60</v>
      </c>
      <c r="E742" t="s">
        <v>49</v>
      </c>
      <c r="F742">
        <v>3250</v>
      </c>
      <c r="G742" t="s">
        <v>49</v>
      </c>
      <c r="H742" t="s">
        <v>49</v>
      </c>
      <c r="I742" t="s">
        <v>50</v>
      </c>
      <c r="J742">
        <v>20</v>
      </c>
      <c r="K742" t="s">
        <v>70</v>
      </c>
      <c r="L742">
        <v>162</v>
      </c>
      <c r="M742">
        <v>3</v>
      </c>
      <c r="N742">
        <v>-1</v>
      </c>
      <c r="O742">
        <v>0</v>
      </c>
      <c r="P742" t="s">
        <v>52</v>
      </c>
      <c r="Q742" t="s">
        <v>49</v>
      </c>
      <c r="X742" s="7"/>
      <c r="Y742" t="s">
        <v>49</v>
      </c>
      <c r="Z742">
        <v>3250</v>
      </c>
      <c r="AA742" t="s">
        <v>55</v>
      </c>
      <c r="AB742">
        <v>142</v>
      </c>
      <c r="AC742">
        <v>0</v>
      </c>
      <c r="AD742" t="s">
        <v>49</v>
      </c>
      <c r="AE742" t="s">
        <v>49</v>
      </c>
      <c r="AF742">
        <v>3250</v>
      </c>
      <c r="AI742">
        <v>338</v>
      </c>
      <c r="AJ742" t="s">
        <v>49</v>
      </c>
    </row>
    <row r="743" spans="1:36" x14ac:dyDescent="0.3">
      <c r="A743">
        <v>28</v>
      </c>
      <c r="B743" t="s">
        <v>58</v>
      </c>
      <c r="C743" t="s">
        <v>59</v>
      </c>
      <c r="D743" t="s">
        <v>54</v>
      </c>
      <c r="E743" t="s">
        <v>49</v>
      </c>
      <c r="F743">
        <v>1633</v>
      </c>
      <c r="G743" t="s">
        <v>49</v>
      </c>
      <c r="H743" t="s">
        <v>49</v>
      </c>
      <c r="I743" t="s">
        <v>50</v>
      </c>
      <c r="J743">
        <v>5</v>
      </c>
      <c r="K743" t="s">
        <v>62</v>
      </c>
      <c r="L743">
        <v>275</v>
      </c>
      <c r="M743">
        <v>1</v>
      </c>
      <c r="N743">
        <v>-1</v>
      </c>
      <c r="O743">
        <v>0</v>
      </c>
      <c r="P743" t="s">
        <v>52</v>
      </c>
      <c r="Q743" t="s">
        <v>55</v>
      </c>
      <c r="X743" s="7"/>
      <c r="Y743" t="s">
        <v>49</v>
      </c>
      <c r="Z743">
        <v>1633</v>
      </c>
      <c r="AA743" t="s">
        <v>55</v>
      </c>
      <c r="AB743">
        <v>-584</v>
      </c>
      <c r="AC743">
        <v>1550</v>
      </c>
      <c r="AD743" t="s">
        <v>49</v>
      </c>
      <c r="AE743" t="s">
        <v>49</v>
      </c>
      <c r="AF743">
        <v>1633</v>
      </c>
      <c r="AI743">
        <v>757</v>
      </c>
      <c r="AJ743" t="s">
        <v>49</v>
      </c>
    </row>
    <row r="744" spans="1:36" x14ac:dyDescent="0.3">
      <c r="A744">
        <v>46</v>
      </c>
      <c r="B744" t="s">
        <v>53</v>
      </c>
      <c r="C744" t="s">
        <v>47</v>
      </c>
      <c r="D744" t="s">
        <v>54</v>
      </c>
      <c r="E744" t="s">
        <v>49</v>
      </c>
      <c r="F744">
        <v>0</v>
      </c>
      <c r="G744" t="s">
        <v>55</v>
      </c>
      <c r="H744" t="s">
        <v>49</v>
      </c>
      <c r="I744" t="s">
        <v>50</v>
      </c>
      <c r="J744">
        <v>22</v>
      </c>
      <c r="K744" t="s">
        <v>62</v>
      </c>
      <c r="L744">
        <v>154</v>
      </c>
      <c r="M744">
        <v>1</v>
      </c>
      <c r="N744">
        <v>124</v>
      </c>
      <c r="O744">
        <v>1</v>
      </c>
      <c r="P744" t="s">
        <v>66</v>
      </c>
      <c r="Q744" t="s">
        <v>49</v>
      </c>
      <c r="X744" s="7"/>
      <c r="Y744" t="s">
        <v>55</v>
      </c>
      <c r="Z744">
        <v>0</v>
      </c>
      <c r="AA744" t="s">
        <v>55</v>
      </c>
      <c r="AB744">
        <v>204</v>
      </c>
      <c r="AC744">
        <v>62</v>
      </c>
      <c r="AD744" t="s">
        <v>49</v>
      </c>
      <c r="AE744" t="s">
        <v>49</v>
      </c>
      <c r="AF744">
        <v>0</v>
      </c>
      <c r="AI744">
        <v>5291</v>
      </c>
      <c r="AJ744" t="s">
        <v>49</v>
      </c>
    </row>
    <row r="745" spans="1:36" x14ac:dyDescent="0.3">
      <c r="A745">
        <v>55</v>
      </c>
      <c r="B745" t="s">
        <v>77</v>
      </c>
      <c r="C745" t="s">
        <v>47</v>
      </c>
      <c r="D745" t="s">
        <v>48</v>
      </c>
      <c r="E745" t="s">
        <v>49</v>
      </c>
      <c r="F745">
        <v>3334</v>
      </c>
      <c r="G745" t="s">
        <v>49</v>
      </c>
      <c r="H745" t="s">
        <v>49</v>
      </c>
      <c r="I745" t="s">
        <v>50</v>
      </c>
      <c r="J745">
        <v>14</v>
      </c>
      <c r="K745" t="s">
        <v>70</v>
      </c>
      <c r="L745">
        <v>632</v>
      </c>
      <c r="M745">
        <v>4</v>
      </c>
      <c r="N745">
        <v>-1</v>
      </c>
      <c r="O745">
        <v>0</v>
      </c>
      <c r="P745" t="s">
        <v>52</v>
      </c>
      <c r="Q745" t="s">
        <v>55</v>
      </c>
      <c r="X745" s="7"/>
      <c r="Y745" t="s">
        <v>49</v>
      </c>
      <c r="Z745">
        <v>3334</v>
      </c>
      <c r="AA745" t="s">
        <v>55</v>
      </c>
      <c r="AB745">
        <v>628</v>
      </c>
      <c r="AC745">
        <v>704</v>
      </c>
      <c r="AD745" t="s">
        <v>49</v>
      </c>
      <c r="AE745" t="s">
        <v>49</v>
      </c>
      <c r="AF745">
        <v>3334</v>
      </c>
      <c r="AI745">
        <v>61</v>
      </c>
      <c r="AJ745" t="s">
        <v>49</v>
      </c>
    </row>
    <row r="746" spans="1:36" x14ac:dyDescent="0.3">
      <c r="A746">
        <v>33</v>
      </c>
      <c r="B746" t="s">
        <v>58</v>
      </c>
      <c r="C746" t="s">
        <v>47</v>
      </c>
      <c r="D746" t="s">
        <v>60</v>
      </c>
      <c r="E746" t="s">
        <v>49</v>
      </c>
      <c r="F746">
        <v>4020</v>
      </c>
      <c r="G746" t="s">
        <v>55</v>
      </c>
      <c r="H746" t="s">
        <v>55</v>
      </c>
      <c r="I746" t="s">
        <v>50</v>
      </c>
      <c r="J746">
        <v>15</v>
      </c>
      <c r="K746" t="s">
        <v>61</v>
      </c>
      <c r="L746">
        <v>251</v>
      </c>
      <c r="M746">
        <v>1</v>
      </c>
      <c r="N746">
        <v>-1</v>
      </c>
      <c r="O746">
        <v>0</v>
      </c>
      <c r="P746" t="s">
        <v>52</v>
      </c>
      <c r="Q746" t="s">
        <v>49</v>
      </c>
      <c r="X746" s="7"/>
      <c r="Y746" t="s">
        <v>55</v>
      </c>
      <c r="Z746">
        <v>4020</v>
      </c>
      <c r="AA746" t="s">
        <v>55</v>
      </c>
      <c r="AB746">
        <v>856</v>
      </c>
      <c r="AC746">
        <v>262</v>
      </c>
      <c r="AD746" t="s">
        <v>49</v>
      </c>
      <c r="AE746" t="s">
        <v>55</v>
      </c>
      <c r="AF746">
        <v>4020</v>
      </c>
      <c r="AI746">
        <v>0</v>
      </c>
      <c r="AJ746" t="s">
        <v>49</v>
      </c>
    </row>
    <row r="747" spans="1:36" x14ac:dyDescent="0.3">
      <c r="A747">
        <v>53</v>
      </c>
      <c r="B747" t="s">
        <v>58</v>
      </c>
      <c r="C747" t="s">
        <v>47</v>
      </c>
      <c r="D747" t="s">
        <v>54</v>
      </c>
      <c r="E747" t="s">
        <v>49</v>
      </c>
      <c r="F747">
        <v>66</v>
      </c>
      <c r="G747" t="s">
        <v>49</v>
      </c>
      <c r="H747" t="s">
        <v>55</v>
      </c>
      <c r="I747" t="s">
        <v>78</v>
      </c>
      <c r="J747">
        <v>8</v>
      </c>
      <c r="K747" t="s">
        <v>73</v>
      </c>
      <c r="L747">
        <v>141</v>
      </c>
      <c r="M747">
        <v>1</v>
      </c>
      <c r="N747">
        <v>-1</v>
      </c>
      <c r="O747">
        <v>0</v>
      </c>
      <c r="P747" t="s">
        <v>52</v>
      </c>
      <c r="Q747" t="s">
        <v>49</v>
      </c>
      <c r="X747" s="7"/>
      <c r="Y747" t="s">
        <v>49</v>
      </c>
      <c r="Z747">
        <v>66</v>
      </c>
      <c r="AA747" t="s">
        <v>55</v>
      </c>
      <c r="AB747">
        <v>413</v>
      </c>
      <c r="AC747">
        <v>410</v>
      </c>
      <c r="AD747" t="s">
        <v>49</v>
      </c>
      <c r="AE747" t="s">
        <v>55</v>
      </c>
      <c r="AF747">
        <v>66</v>
      </c>
      <c r="AI747">
        <v>1407</v>
      </c>
      <c r="AJ747" t="s">
        <v>49</v>
      </c>
    </row>
    <row r="748" spans="1:36" x14ac:dyDescent="0.3">
      <c r="A748">
        <v>41</v>
      </c>
      <c r="B748" t="s">
        <v>67</v>
      </c>
      <c r="C748" t="s">
        <v>59</v>
      </c>
      <c r="D748" t="s">
        <v>54</v>
      </c>
      <c r="E748" t="s">
        <v>49</v>
      </c>
      <c r="F748">
        <v>-41</v>
      </c>
      <c r="G748" t="s">
        <v>55</v>
      </c>
      <c r="H748" t="s">
        <v>55</v>
      </c>
      <c r="I748" t="s">
        <v>50</v>
      </c>
      <c r="J748">
        <v>3</v>
      </c>
      <c r="K748" t="s">
        <v>61</v>
      </c>
      <c r="L748">
        <v>154</v>
      </c>
      <c r="M748">
        <v>1</v>
      </c>
      <c r="N748">
        <v>-1</v>
      </c>
      <c r="O748">
        <v>0</v>
      </c>
      <c r="P748" t="s">
        <v>52</v>
      </c>
      <c r="Q748" t="s">
        <v>49</v>
      </c>
      <c r="X748" s="7"/>
      <c r="Y748" t="s">
        <v>55</v>
      </c>
      <c r="Z748">
        <v>-41</v>
      </c>
      <c r="AA748" t="s">
        <v>55</v>
      </c>
      <c r="AB748">
        <v>710</v>
      </c>
      <c r="AC748">
        <v>1191</v>
      </c>
      <c r="AD748" t="s">
        <v>49</v>
      </c>
      <c r="AE748" t="s">
        <v>55</v>
      </c>
      <c r="AF748">
        <v>-41</v>
      </c>
      <c r="AI748">
        <v>25</v>
      </c>
      <c r="AJ748" t="s">
        <v>49</v>
      </c>
    </row>
    <row r="749" spans="1:36" x14ac:dyDescent="0.3">
      <c r="A749">
        <v>60</v>
      </c>
      <c r="B749" t="s">
        <v>63</v>
      </c>
      <c r="C749" t="s">
        <v>47</v>
      </c>
      <c r="D749" t="s">
        <v>54</v>
      </c>
      <c r="E749" t="s">
        <v>49</v>
      </c>
      <c r="F749">
        <v>322</v>
      </c>
      <c r="G749" t="s">
        <v>55</v>
      </c>
      <c r="H749" t="s">
        <v>49</v>
      </c>
      <c r="I749" t="s">
        <v>50</v>
      </c>
      <c r="J749">
        <v>7</v>
      </c>
      <c r="K749" t="s">
        <v>56</v>
      </c>
      <c r="L749">
        <v>63</v>
      </c>
      <c r="M749">
        <v>1</v>
      </c>
      <c r="N749">
        <v>-1</v>
      </c>
      <c r="O749">
        <v>0</v>
      </c>
      <c r="P749" t="s">
        <v>52</v>
      </c>
      <c r="Q749" t="s">
        <v>49</v>
      </c>
      <c r="X749" s="7"/>
      <c r="Y749" t="s">
        <v>55</v>
      </c>
      <c r="Z749">
        <v>322</v>
      </c>
      <c r="AA749" t="s">
        <v>55</v>
      </c>
      <c r="AB749">
        <v>1233</v>
      </c>
      <c r="AC749">
        <v>197</v>
      </c>
      <c r="AD749" t="s">
        <v>49</v>
      </c>
      <c r="AE749" t="s">
        <v>49</v>
      </c>
      <c r="AF749">
        <v>322</v>
      </c>
      <c r="AI749">
        <v>793</v>
      </c>
      <c r="AJ749" t="s">
        <v>49</v>
      </c>
    </row>
    <row r="750" spans="1:36" x14ac:dyDescent="0.3">
      <c r="A750">
        <v>35</v>
      </c>
      <c r="B750" t="s">
        <v>68</v>
      </c>
      <c r="C750" t="s">
        <v>47</v>
      </c>
      <c r="D750" t="s">
        <v>48</v>
      </c>
      <c r="E750" t="s">
        <v>49</v>
      </c>
      <c r="F750">
        <v>2643</v>
      </c>
      <c r="G750" t="s">
        <v>49</v>
      </c>
      <c r="H750" t="s">
        <v>55</v>
      </c>
      <c r="I750" t="s">
        <v>50</v>
      </c>
      <c r="J750">
        <v>8</v>
      </c>
      <c r="K750" t="s">
        <v>73</v>
      </c>
      <c r="L750">
        <v>259</v>
      </c>
      <c r="M750">
        <v>1</v>
      </c>
      <c r="N750">
        <v>-1</v>
      </c>
      <c r="O750">
        <v>0</v>
      </c>
      <c r="P750" t="s">
        <v>52</v>
      </c>
      <c r="Q750" t="s">
        <v>49</v>
      </c>
      <c r="X750" s="7"/>
      <c r="Y750" t="s">
        <v>49</v>
      </c>
      <c r="Z750">
        <v>2643</v>
      </c>
      <c r="AA750" t="s">
        <v>55</v>
      </c>
      <c r="AB750">
        <v>69</v>
      </c>
      <c r="AC750">
        <v>6</v>
      </c>
      <c r="AD750" t="s">
        <v>49</v>
      </c>
      <c r="AE750" t="s">
        <v>55</v>
      </c>
      <c r="AF750">
        <v>2643</v>
      </c>
      <c r="AI750">
        <v>10287</v>
      </c>
      <c r="AJ750" t="s">
        <v>49</v>
      </c>
    </row>
    <row r="751" spans="1:36" x14ac:dyDescent="0.3">
      <c r="A751">
        <v>43</v>
      </c>
      <c r="B751" t="s">
        <v>63</v>
      </c>
      <c r="C751" t="s">
        <v>74</v>
      </c>
      <c r="D751" t="s">
        <v>48</v>
      </c>
      <c r="E751" t="s">
        <v>49</v>
      </c>
      <c r="F751">
        <v>49</v>
      </c>
      <c r="G751" t="s">
        <v>55</v>
      </c>
      <c r="H751" t="s">
        <v>49</v>
      </c>
      <c r="I751" t="s">
        <v>52</v>
      </c>
      <c r="J751">
        <v>9</v>
      </c>
      <c r="K751" t="s">
        <v>56</v>
      </c>
      <c r="L751">
        <v>100</v>
      </c>
      <c r="M751">
        <v>1</v>
      </c>
      <c r="N751">
        <v>-1</v>
      </c>
      <c r="O751">
        <v>0</v>
      </c>
      <c r="P751" t="s">
        <v>52</v>
      </c>
      <c r="Q751" t="s">
        <v>49</v>
      </c>
      <c r="X751" s="7"/>
      <c r="Y751" t="s">
        <v>55</v>
      </c>
      <c r="Z751">
        <v>49</v>
      </c>
      <c r="AA751" t="s">
        <v>55</v>
      </c>
      <c r="AB751">
        <v>1499</v>
      </c>
      <c r="AC751">
        <v>235</v>
      </c>
      <c r="AD751" t="s">
        <v>49</v>
      </c>
      <c r="AE751" t="s">
        <v>49</v>
      </c>
      <c r="AF751">
        <v>49</v>
      </c>
      <c r="AI751">
        <v>5235</v>
      </c>
      <c r="AJ751" t="s">
        <v>49</v>
      </c>
    </row>
    <row r="752" spans="1:36" x14ac:dyDescent="0.3">
      <c r="A752">
        <v>57</v>
      </c>
      <c r="B752" t="s">
        <v>69</v>
      </c>
      <c r="C752" t="s">
        <v>74</v>
      </c>
      <c r="D752" t="s">
        <v>48</v>
      </c>
      <c r="E752" t="s">
        <v>49</v>
      </c>
      <c r="F752">
        <v>1</v>
      </c>
      <c r="G752" t="s">
        <v>49</v>
      </c>
      <c r="H752" t="s">
        <v>49</v>
      </c>
      <c r="I752" t="s">
        <v>52</v>
      </c>
      <c r="J752">
        <v>15</v>
      </c>
      <c r="K752" t="s">
        <v>56</v>
      </c>
      <c r="L752">
        <v>17</v>
      </c>
      <c r="M752">
        <v>10</v>
      </c>
      <c r="N752">
        <v>-1</v>
      </c>
      <c r="O752">
        <v>0</v>
      </c>
      <c r="P752" t="s">
        <v>52</v>
      </c>
      <c r="Q752" t="s">
        <v>49</v>
      </c>
      <c r="X752" s="7"/>
      <c r="Y752" t="s">
        <v>49</v>
      </c>
      <c r="Z752">
        <v>1</v>
      </c>
      <c r="AA752" t="s">
        <v>55</v>
      </c>
      <c r="AB752">
        <v>751</v>
      </c>
      <c r="AC752">
        <v>872</v>
      </c>
      <c r="AD752" t="s">
        <v>49</v>
      </c>
      <c r="AE752" t="s">
        <v>49</v>
      </c>
      <c r="AF752">
        <v>1</v>
      </c>
      <c r="AI752">
        <v>3</v>
      </c>
      <c r="AJ752" t="s">
        <v>49</v>
      </c>
    </row>
    <row r="753" spans="1:36" x14ac:dyDescent="0.3">
      <c r="A753">
        <v>46</v>
      </c>
      <c r="B753" t="s">
        <v>69</v>
      </c>
      <c r="C753" t="s">
        <v>47</v>
      </c>
      <c r="D753" t="s">
        <v>54</v>
      </c>
      <c r="E753" t="s">
        <v>49</v>
      </c>
      <c r="F753">
        <v>3098</v>
      </c>
      <c r="G753" t="s">
        <v>55</v>
      </c>
      <c r="H753" t="s">
        <v>49</v>
      </c>
      <c r="I753" t="s">
        <v>78</v>
      </c>
      <c r="J753">
        <v>21</v>
      </c>
      <c r="K753" t="s">
        <v>75</v>
      </c>
      <c r="L753">
        <v>192</v>
      </c>
      <c r="M753">
        <v>9</v>
      </c>
      <c r="N753">
        <v>-1</v>
      </c>
      <c r="O753">
        <v>0</v>
      </c>
      <c r="P753" t="s">
        <v>52</v>
      </c>
      <c r="Q753" t="s">
        <v>49</v>
      </c>
      <c r="X753" s="7"/>
      <c r="Y753" t="s">
        <v>55</v>
      </c>
      <c r="Z753">
        <v>3098</v>
      </c>
      <c r="AA753" t="s">
        <v>55</v>
      </c>
      <c r="AB753">
        <v>2923</v>
      </c>
      <c r="AC753">
        <v>345</v>
      </c>
      <c r="AD753" t="s">
        <v>49</v>
      </c>
      <c r="AE753" t="s">
        <v>49</v>
      </c>
      <c r="AF753">
        <v>3098</v>
      </c>
      <c r="AI753">
        <v>35</v>
      </c>
      <c r="AJ753" t="s">
        <v>49</v>
      </c>
    </row>
    <row r="754" spans="1:36" x14ac:dyDescent="0.3">
      <c r="A754">
        <v>31</v>
      </c>
      <c r="B754" t="s">
        <v>63</v>
      </c>
      <c r="C754" t="s">
        <v>47</v>
      </c>
      <c r="D754" t="s">
        <v>48</v>
      </c>
      <c r="E754" t="s">
        <v>49</v>
      </c>
      <c r="F754">
        <v>352</v>
      </c>
      <c r="G754" t="s">
        <v>55</v>
      </c>
      <c r="H754" t="s">
        <v>49</v>
      </c>
      <c r="I754" t="s">
        <v>52</v>
      </c>
      <c r="J754">
        <v>19</v>
      </c>
      <c r="K754" t="s">
        <v>56</v>
      </c>
      <c r="L754">
        <v>97</v>
      </c>
      <c r="M754">
        <v>9</v>
      </c>
      <c r="N754">
        <v>-1</v>
      </c>
      <c r="O754">
        <v>0</v>
      </c>
      <c r="P754" t="s">
        <v>52</v>
      </c>
      <c r="Q754" t="s">
        <v>49</v>
      </c>
      <c r="X754" s="7"/>
      <c r="Y754" t="s">
        <v>55</v>
      </c>
      <c r="Z754">
        <v>352</v>
      </c>
      <c r="AA754" t="s">
        <v>55</v>
      </c>
      <c r="AB754">
        <v>781</v>
      </c>
      <c r="AC754">
        <v>2058</v>
      </c>
      <c r="AD754" t="s">
        <v>49</v>
      </c>
      <c r="AE754" t="s">
        <v>49</v>
      </c>
      <c r="AF754">
        <v>352</v>
      </c>
      <c r="AI754">
        <v>-459</v>
      </c>
      <c r="AJ754" t="s">
        <v>49</v>
      </c>
    </row>
    <row r="755" spans="1:36" x14ac:dyDescent="0.3">
      <c r="A755">
        <v>53</v>
      </c>
      <c r="B755" t="s">
        <v>67</v>
      </c>
      <c r="C755" t="s">
        <v>47</v>
      </c>
      <c r="D755" t="s">
        <v>54</v>
      </c>
      <c r="E755" t="s">
        <v>49</v>
      </c>
      <c r="F755">
        <v>65</v>
      </c>
      <c r="G755" t="s">
        <v>49</v>
      </c>
      <c r="H755" t="s">
        <v>49</v>
      </c>
      <c r="I755" t="s">
        <v>50</v>
      </c>
      <c r="J755">
        <v>25</v>
      </c>
      <c r="K755" t="s">
        <v>70</v>
      </c>
      <c r="L755">
        <v>41</v>
      </c>
      <c r="M755">
        <v>2</v>
      </c>
      <c r="N755">
        <v>-1</v>
      </c>
      <c r="O755">
        <v>0</v>
      </c>
      <c r="P755" t="s">
        <v>52</v>
      </c>
      <c r="Q755" t="s">
        <v>49</v>
      </c>
      <c r="X755" s="7"/>
      <c r="Y755" t="s">
        <v>49</v>
      </c>
      <c r="Z755">
        <v>65</v>
      </c>
      <c r="AA755" t="s">
        <v>55</v>
      </c>
      <c r="AB755">
        <v>-194</v>
      </c>
      <c r="AC755">
        <v>889</v>
      </c>
      <c r="AD755" t="s">
        <v>49</v>
      </c>
      <c r="AE755" t="s">
        <v>49</v>
      </c>
      <c r="AF755">
        <v>65</v>
      </c>
      <c r="AI755">
        <v>198</v>
      </c>
      <c r="AJ755" t="s">
        <v>49</v>
      </c>
    </row>
    <row r="756" spans="1:36" x14ac:dyDescent="0.3">
      <c r="A756">
        <v>35</v>
      </c>
      <c r="B756" t="s">
        <v>63</v>
      </c>
      <c r="C756" t="s">
        <v>47</v>
      </c>
      <c r="D756" t="s">
        <v>54</v>
      </c>
      <c r="E756" t="s">
        <v>49</v>
      </c>
      <c r="F756">
        <v>1949</v>
      </c>
      <c r="G756" t="s">
        <v>55</v>
      </c>
      <c r="H756" t="s">
        <v>49</v>
      </c>
      <c r="I756" t="s">
        <v>52</v>
      </c>
      <c r="J756">
        <v>2</v>
      </c>
      <c r="K756" t="s">
        <v>62</v>
      </c>
      <c r="L756">
        <v>200</v>
      </c>
      <c r="M756">
        <v>3</v>
      </c>
      <c r="N756">
        <v>-1</v>
      </c>
      <c r="O756">
        <v>0</v>
      </c>
      <c r="P756" t="s">
        <v>52</v>
      </c>
      <c r="Q756" t="s">
        <v>49</v>
      </c>
      <c r="X756" s="7"/>
      <c r="Y756" t="s">
        <v>55</v>
      </c>
      <c r="Z756">
        <v>1949</v>
      </c>
      <c r="AA756" t="s">
        <v>55</v>
      </c>
      <c r="AB756">
        <v>0</v>
      </c>
      <c r="AC756">
        <v>51</v>
      </c>
      <c r="AD756" t="s">
        <v>49</v>
      </c>
      <c r="AE756" t="s">
        <v>49</v>
      </c>
      <c r="AF756">
        <v>1949</v>
      </c>
      <c r="AI756">
        <v>99</v>
      </c>
      <c r="AJ756" t="s">
        <v>49</v>
      </c>
    </row>
    <row r="757" spans="1:36" x14ac:dyDescent="0.3">
      <c r="A757">
        <v>32</v>
      </c>
      <c r="B757" t="s">
        <v>69</v>
      </c>
      <c r="C757" t="s">
        <v>59</v>
      </c>
      <c r="D757" t="s">
        <v>54</v>
      </c>
      <c r="E757" t="s">
        <v>49</v>
      </c>
      <c r="F757">
        <v>739</v>
      </c>
      <c r="G757" t="s">
        <v>55</v>
      </c>
      <c r="H757" t="s">
        <v>49</v>
      </c>
      <c r="I757" t="s">
        <v>50</v>
      </c>
      <c r="J757">
        <v>20</v>
      </c>
      <c r="K757" t="s">
        <v>75</v>
      </c>
      <c r="L757">
        <v>91</v>
      </c>
      <c r="M757">
        <v>3</v>
      </c>
      <c r="N757">
        <v>-1</v>
      </c>
      <c r="O757">
        <v>0</v>
      </c>
      <c r="P757" t="s">
        <v>52</v>
      </c>
      <c r="Q757" t="s">
        <v>49</v>
      </c>
      <c r="X757" s="7"/>
      <c r="Y757" t="s">
        <v>55</v>
      </c>
      <c r="Z757">
        <v>739</v>
      </c>
      <c r="AA757" t="s">
        <v>55</v>
      </c>
      <c r="AB757">
        <v>1014</v>
      </c>
      <c r="AC757">
        <v>150</v>
      </c>
      <c r="AD757" t="s">
        <v>49</v>
      </c>
      <c r="AE757" t="s">
        <v>49</v>
      </c>
      <c r="AF757">
        <v>739</v>
      </c>
      <c r="AI757">
        <v>60</v>
      </c>
      <c r="AJ757" t="s">
        <v>49</v>
      </c>
    </row>
    <row r="758" spans="1:36" x14ac:dyDescent="0.3">
      <c r="A758">
        <v>48</v>
      </c>
      <c r="B758" t="s">
        <v>58</v>
      </c>
      <c r="C758" t="s">
        <v>47</v>
      </c>
      <c r="D758" t="s">
        <v>60</v>
      </c>
      <c r="E758" t="s">
        <v>49</v>
      </c>
      <c r="F758">
        <v>1167</v>
      </c>
      <c r="G758" t="s">
        <v>55</v>
      </c>
      <c r="H758" t="s">
        <v>55</v>
      </c>
      <c r="I758" t="s">
        <v>50</v>
      </c>
      <c r="J758">
        <v>1</v>
      </c>
      <c r="K758" t="s">
        <v>62</v>
      </c>
      <c r="L758">
        <v>264</v>
      </c>
      <c r="M758">
        <v>1</v>
      </c>
      <c r="N758">
        <v>-1</v>
      </c>
      <c r="O758">
        <v>0</v>
      </c>
      <c r="P758" t="s">
        <v>52</v>
      </c>
      <c r="Q758" t="s">
        <v>55</v>
      </c>
      <c r="X758" s="7"/>
      <c r="Y758" t="s">
        <v>55</v>
      </c>
      <c r="Z758">
        <v>1167</v>
      </c>
      <c r="AA758" t="s">
        <v>55</v>
      </c>
      <c r="AB758">
        <v>2597</v>
      </c>
      <c r="AC758">
        <v>34</v>
      </c>
      <c r="AD758" t="s">
        <v>49</v>
      </c>
      <c r="AE758" t="s">
        <v>55</v>
      </c>
      <c r="AF758">
        <v>1167</v>
      </c>
      <c r="AI758">
        <v>3485</v>
      </c>
      <c r="AJ758" t="s">
        <v>49</v>
      </c>
    </row>
    <row r="759" spans="1:36" x14ac:dyDescent="0.3">
      <c r="A759">
        <v>50</v>
      </c>
      <c r="B759" t="s">
        <v>69</v>
      </c>
      <c r="C759" t="s">
        <v>47</v>
      </c>
      <c r="D759" t="s">
        <v>54</v>
      </c>
      <c r="E759" t="s">
        <v>49</v>
      </c>
      <c r="F759">
        <v>231</v>
      </c>
      <c r="G759" t="s">
        <v>55</v>
      </c>
      <c r="H759" t="s">
        <v>49</v>
      </c>
      <c r="I759" t="s">
        <v>50</v>
      </c>
      <c r="J759">
        <v>21</v>
      </c>
      <c r="K759" t="s">
        <v>75</v>
      </c>
      <c r="L759">
        <v>397</v>
      </c>
      <c r="M759">
        <v>2</v>
      </c>
      <c r="N759">
        <v>-1</v>
      </c>
      <c r="O759">
        <v>0</v>
      </c>
      <c r="P759" t="s">
        <v>52</v>
      </c>
      <c r="Q759" t="s">
        <v>49</v>
      </c>
      <c r="X759" s="7"/>
      <c r="Y759" t="s">
        <v>55</v>
      </c>
      <c r="Z759">
        <v>231</v>
      </c>
      <c r="AA759" t="s">
        <v>55</v>
      </c>
      <c r="AB759">
        <v>2627</v>
      </c>
      <c r="AC759">
        <v>795</v>
      </c>
      <c r="AD759" t="s">
        <v>49</v>
      </c>
      <c r="AE759" t="s">
        <v>49</v>
      </c>
      <c r="AF759">
        <v>231</v>
      </c>
      <c r="AI759">
        <v>1427</v>
      </c>
      <c r="AJ759" t="s">
        <v>49</v>
      </c>
    </row>
    <row r="760" spans="1:36" x14ac:dyDescent="0.3">
      <c r="A760">
        <v>40</v>
      </c>
      <c r="B760" t="s">
        <v>63</v>
      </c>
      <c r="C760" t="s">
        <v>47</v>
      </c>
      <c r="D760" t="s">
        <v>48</v>
      </c>
      <c r="E760" t="s">
        <v>49</v>
      </c>
      <c r="F760">
        <v>1136</v>
      </c>
      <c r="G760" t="s">
        <v>55</v>
      </c>
      <c r="H760" t="s">
        <v>49</v>
      </c>
      <c r="I760" t="s">
        <v>52</v>
      </c>
      <c r="J760">
        <v>21</v>
      </c>
      <c r="K760" t="s">
        <v>56</v>
      </c>
      <c r="L760">
        <v>86</v>
      </c>
      <c r="M760">
        <v>1</v>
      </c>
      <c r="N760">
        <v>-1</v>
      </c>
      <c r="O760">
        <v>0</v>
      </c>
      <c r="P760" t="s">
        <v>52</v>
      </c>
      <c r="Q760" t="s">
        <v>49</v>
      </c>
      <c r="X760" s="7"/>
      <c r="Y760" t="s">
        <v>55</v>
      </c>
      <c r="Z760">
        <v>1136</v>
      </c>
      <c r="AA760" t="s">
        <v>55</v>
      </c>
      <c r="AB760">
        <v>1906</v>
      </c>
      <c r="AC760">
        <v>282</v>
      </c>
      <c r="AD760" t="s">
        <v>49</v>
      </c>
      <c r="AE760" t="s">
        <v>49</v>
      </c>
      <c r="AF760">
        <v>1136</v>
      </c>
      <c r="AI760">
        <v>1017</v>
      </c>
      <c r="AJ760" t="s">
        <v>49</v>
      </c>
    </row>
    <row r="761" spans="1:36" x14ac:dyDescent="0.3">
      <c r="A761">
        <v>42</v>
      </c>
      <c r="B761" t="s">
        <v>68</v>
      </c>
      <c r="C761" t="s">
        <v>47</v>
      </c>
      <c r="D761" t="s">
        <v>60</v>
      </c>
      <c r="E761" t="s">
        <v>49</v>
      </c>
      <c r="F761">
        <v>233</v>
      </c>
      <c r="G761" t="s">
        <v>49</v>
      </c>
      <c r="H761" t="s">
        <v>49</v>
      </c>
      <c r="I761" t="s">
        <v>50</v>
      </c>
      <c r="J761">
        <v>5</v>
      </c>
      <c r="K761" t="s">
        <v>64</v>
      </c>
      <c r="L761">
        <v>446</v>
      </c>
      <c r="M761">
        <v>1</v>
      </c>
      <c r="N761">
        <v>-1</v>
      </c>
      <c r="O761">
        <v>0</v>
      </c>
      <c r="P761" t="s">
        <v>52</v>
      </c>
      <c r="Q761" t="s">
        <v>49</v>
      </c>
      <c r="X761" s="7"/>
      <c r="Y761" t="s">
        <v>49</v>
      </c>
      <c r="Z761">
        <v>233</v>
      </c>
      <c r="AA761" t="s">
        <v>55</v>
      </c>
      <c r="AB761">
        <v>-319</v>
      </c>
      <c r="AC761">
        <v>2139</v>
      </c>
      <c r="AD761" t="s">
        <v>49</v>
      </c>
      <c r="AE761" t="s">
        <v>49</v>
      </c>
      <c r="AF761">
        <v>233</v>
      </c>
      <c r="AI761">
        <v>-29</v>
      </c>
      <c r="AJ761" t="s">
        <v>49</v>
      </c>
    </row>
    <row r="762" spans="1:36" x14ac:dyDescent="0.3">
      <c r="A762">
        <v>59</v>
      </c>
      <c r="B762" t="s">
        <v>69</v>
      </c>
      <c r="C762" t="s">
        <v>47</v>
      </c>
      <c r="D762" t="s">
        <v>54</v>
      </c>
      <c r="E762" t="s">
        <v>49</v>
      </c>
      <c r="F762">
        <v>817</v>
      </c>
      <c r="G762" t="s">
        <v>49</v>
      </c>
      <c r="H762" t="s">
        <v>49</v>
      </c>
      <c r="I762" t="s">
        <v>50</v>
      </c>
      <c r="J762">
        <v>9</v>
      </c>
      <c r="K762" t="s">
        <v>61</v>
      </c>
      <c r="L762">
        <v>304</v>
      </c>
      <c r="M762">
        <v>1</v>
      </c>
      <c r="N762">
        <v>-1</v>
      </c>
      <c r="O762">
        <v>0</v>
      </c>
      <c r="P762" t="s">
        <v>52</v>
      </c>
      <c r="Q762" t="s">
        <v>49</v>
      </c>
      <c r="X762" s="7"/>
      <c r="Y762" t="s">
        <v>49</v>
      </c>
      <c r="Z762">
        <v>817</v>
      </c>
      <c r="AA762" t="s">
        <v>55</v>
      </c>
      <c r="AB762">
        <v>-296</v>
      </c>
      <c r="AC762">
        <v>3232</v>
      </c>
      <c r="AD762" t="s">
        <v>49</v>
      </c>
      <c r="AE762" t="s">
        <v>49</v>
      </c>
      <c r="AF762">
        <v>817</v>
      </c>
      <c r="AI762">
        <v>9</v>
      </c>
      <c r="AJ762" t="s">
        <v>49</v>
      </c>
    </row>
    <row r="763" spans="1:36" x14ac:dyDescent="0.3">
      <c r="A763">
        <v>27</v>
      </c>
      <c r="B763" t="s">
        <v>63</v>
      </c>
      <c r="C763" t="s">
        <v>59</v>
      </c>
      <c r="D763" t="s">
        <v>48</v>
      </c>
      <c r="E763" t="s">
        <v>49</v>
      </c>
      <c r="F763">
        <v>1128</v>
      </c>
      <c r="G763" t="s">
        <v>55</v>
      </c>
      <c r="H763" t="s">
        <v>49</v>
      </c>
      <c r="I763" t="s">
        <v>52</v>
      </c>
      <c r="J763">
        <v>30</v>
      </c>
      <c r="K763" t="s">
        <v>62</v>
      </c>
      <c r="L763">
        <v>88</v>
      </c>
      <c r="M763">
        <v>4</v>
      </c>
      <c r="N763">
        <v>-1</v>
      </c>
      <c r="O763">
        <v>0</v>
      </c>
      <c r="P763" t="s">
        <v>52</v>
      </c>
      <c r="Q763" t="s">
        <v>49</v>
      </c>
      <c r="X763" s="7"/>
      <c r="Y763" t="s">
        <v>55</v>
      </c>
      <c r="Z763">
        <v>1128</v>
      </c>
      <c r="AA763" t="s">
        <v>55</v>
      </c>
      <c r="AB763">
        <v>169</v>
      </c>
      <c r="AC763">
        <v>871</v>
      </c>
      <c r="AD763" t="s">
        <v>49</v>
      </c>
      <c r="AE763" t="s">
        <v>49</v>
      </c>
      <c r="AF763">
        <v>1128</v>
      </c>
      <c r="AI763">
        <v>4040</v>
      </c>
      <c r="AJ763" t="s">
        <v>49</v>
      </c>
    </row>
    <row r="764" spans="1:36" x14ac:dyDescent="0.3">
      <c r="A764">
        <v>32</v>
      </c>
      <c r="B764" t="s">
        <v>58</v>
      </c>
      <c r="C764" t="s">
        <v>59</v>
      </c>
      <c r="D764" t="s">
        <v>60</v>
      </c>
      <c r="E764" t="s">
        <v>49</v>
      </c>
      <c r="F764">
        <v>1831</v>
      </c>
      <c r="G764" t="s">
        <v>55</v>
      </c>
      <c r="H764" t="s">
        <v>49</v>
      </c>
      <c r="I764" t="s">
        <v>50</v>
      </c>
      <c r="J764">
        <v>20</v>
      </c>
      <c r="K764" t="s">
        <v>61</v>
      </c>
      <c r="L764">
        <v>86</v>
      </c>
      <c r="M764">
        <v>2</v>
      </c>
      <c r="N764">
        <v>-1</v>
      </c>
      <c r="O764">
        <v>0</v>
      </c>
      <c r="P764" t="s">
        <v>52</v>
      </c>
      <c r="Q764" t="s">
        <v>49</v>
      </c>
      <c r="X764" s="7"/>
      <c r="Y764" t="s">
        <v>55</v>
      </c>
      <c r="Z764">
        <v>1831</v>
      </c>
      <c r="AA764" t="s">
        <v>55</v>
      </c>
      <c r="AB764">
        <v>751</v>
      </c>
      <c r="AC764">
        <v>83</v>
      </c>
      <c r="AD764" t="s">
        <v>49</v>
      </c>
      <c r="AE764" t="s">
        <v>49</v>
      </c>
      <c r="AF764">
        <v>1831</v>
      </c>
      <c r="AI764">
        <v>13</v>
      </c>
      <c r="AJ764" t="s">
        <v>49</v>
      </c>
    </row>
    <row r="765" spans="1:36" x14ac:dyDescent="0.3">
      <c r="A765">
        <v>35</v>
      </c>
      <c r="B765" t="s">
        <v>67</v>
      </c>
      <c r="C765" t="s">
        <v>59</v>
      </c>
      <c r="D765" t="s">
        <v>54</v>
      </c>
      <c r="E765" t="s">
        <v>49</v>
      </c>
      <c r="F765">
        <v>450</v>
      </c>
      <c r="G765" t="s">
        <v>55</v>
      </c>
      <c r="H765" t="s">
        <v>49</v>
      </c>
      <c r="I765" t="s">
        <v>50</v>
      </c>
      <c r="J765">
        <v>13</v>
      </c>
      <c r="K765" t="s">
        <v>56</v>
      </c>
      <c r="L765">
        <v>63</v>
      </c>
      <c r="M765">
        <v>1</v>
      </c>
      <c r="N765">
        <v>-1</v>
      </c>
      <c r="O765">
        <v>0</v>
      </c>
      <c r="P765" t="s">
        <v>52</v>
      </c>
      <c r="Q765" t="s">
        <v>49</v>
      </c>
      <c r="X765" s="7"/>
      <c r="Y765" t="s">
        <v>55</v>
      </c>
      <c r="Z765">
        <v>450</v>
      </c>
      <c r="AA765" t="s">
        <v>55</v>
      </c>
      <c r="AB765">
        <v>-386</v>
      </c>
      <c r="AC765">
        <v>1445</v>
      </c>
      <c r="AD765" t="s">
        <v>49</v>
      </c>
      <c r="AE765" t="s">
        <v>49</v>
      </c>
      <c r="AF765">
        <v>450</v>
      </c>
      <c r="AI765">
        <v>1259</v>
      </c>
      <c r="AJ765" t="s">
        <v>49</v>
      </c>
    </row>
    <row r="766" spans="1:36" x14ac:dyDescent="0.3">
      <c r="A766">
        <v>28</v>
      </c>
      <c r="B766" t="s">
        <v>53</v>
      </c>
      <c r="C766" t="s">
        <v>47</v>
      </c>
      <c r="D766" t="s">
        <v>54</v>
      </c>
      <c r="E766" t="s">
        <v>49</v>
      </c>
      <c r="F766">
        <v>0</v>
      </c>
      <c r="G766" t="s">
        <v>55</v>
      </c>
      <c r="H766" t="s">
        <v>49</v>
      </c>
      <c r="I766" t="s">
        <v>50</v>
      </c>
      <c r="J766">
        <v>5</v>
      </c>
      <c r="K766" t="s">
        <v>56</v>
      </c>
      <c r="L766">
        <v>335</v>
      </c>
      <c r="M766">
        <v>2</v>
      </c>
      <c r="N766">
        <v>281</v>
      </c>
      <c r="O766">
        <v>8</v>
      </c>
      <c r="P766" t="s">
        <v>57</v>
      </c>
      <c r="Q766" t="s">
        <v>49</v>
      </c>
      <c r="X766" s="7"/>
      <c r="Y766" t="s">
        <v>55</v>
      </c>
      <c r="Z766">
        <v>0</v>
      </c>
      <c r="AA766" t="s">
        <v>55</v>
      </c>
      <c r="AB766">
        <v>1466</v>
      </c>
      <c r="AC766">
        <v>-336</v>
      </c>
      <c r="AD766" t="s">
        <v>49</v>
      </c>
      <c r="AE766" t="s">
        <v>49</v>
      </c>
      <c r="AF766">
        <v>0</v>
      </c>
      <c r="AI766">
        <v>18</v>
      </c>
      <c r="AJ766" t="s">
        <v>49</v>
      </c>
    </row>
    <row r="767" spans="1:36" x14ac:dyDescent="0.3">
      <c r="A767">
        <v>37</v>
      </c>
      <c r="B767" t="s">
        <v>58</v>
      </c>
      <c r="C767" t="s">
        <v>74</v>
      </c>
      <c r="D767" t="s">
        <v>54</v>
      </c>
      <c r="E767" t="s">
        <v>49</v>
      </c>
      <c r="F767">
        <v>414</v>
      </c>
      <c r="G767" t="s">
        <v>49</v>
      </c>
      <c r="H767" t="s">
        <v>49</v>
      </c>
      <c r="I767" t="s">
        <v>50</v>
      </c>
      <c r="J767">
        <v>29</v>
      </c>
      <c r="K767" t="s">
        <v>72</v>
      </c>
      <c r="L767">
        <v>293</v>
      </c>
      <c r="M767">
        <v>2</v>
      </c>
      <c r="N767">
        <v>162</v>
      </c>
      <c r="O767">
        <v>4</v>
      </c>
      <c r="P767" t="s">
        <v>57</v>
      </c>
      <c r="Q767" t="s">
        <v>49</v>
      </c>
      <c r="X767" s="7"/>
      <c r="Y767" t="s">
        <v>49</v>
      </c>
      <c r="Z767">
        <v>414</v>
      </c>
      <c r="AA767" t="s">
        <v>55</v>
      </c>
      <c r="AB767">
        <v>0</v>
      </c>
      <c r="AC767">
        <v>44</v>
      </c>
      <c r="AD767" t="s">
        <v>49</v>
      </c>
      <c r="AE767" t="s">
        <v>49</v>
      </c>
      <c r="AF767">
        <v>414</v>
      </c>
      <c r="AI767">
        <v>-76</v>
      </c>
      <c r="AJ767" t="s">
        <v>49</v>
      </c>
    </row>
    <row r="768" spans="1:36" x14ac:dyDescent="0.3">
      <c r="A768">
        <v>57</v>
      </c>
      <c r="B768" t="s">
        <v>58</v>
      </c>
      <c r="C768" t="s">
        <v>47</v>
      </c>
      <c r="D768" t="s">
        <v>48</v>
      </c>
      <c r="E768" t="s">
        <v>49</v>
      </c>
      <c r="F768">
        <v>1052</v>
      </c>
      <c r="G768" t="s">
        <v>55</v>
      </c>
      <c r="H768" t="s">
        <v>49</v>
      </c>
      <c r="I768" t="s">
        <v>52</v>
      </c>
      <c r="J768">
        <v>13</v>
      </c>
      <c r="K768" t="s">
        <v>56</v>
      </c>
      <c r="L768">
        <v>227</v>
      </c>
      <c r="M768">
        <v>4</v>
      </c>
      <c r="N768">
        <v>-1</v>
      </c>
      <c r="O768">
        <v>0</v>
      </c>
      <c r="P768" t="s">
        <v>52</v>
      </c>
      <c r="Q768" t="s">
        <v>49</v>
      </c>
      <c r="X768" s="7"/>
      <c r="Y768" t="s">
        <v>55</v>
      </c>
      <c r="Z768">
        <v>1052</v>
      </c>
      <c r="AA768" t="s">
        <v>55</v>
      </c>
      <c r="AB768">
        <v>951</v>
      </c>
      <c r="AC768">
        <v>2887</v>
      </c>
      <c r="AD768" t="s">
        <v>49</v>
      </c>
      <c r="AE768" t="s">
        <v>49</v>
      </c>
      <c r="AF768">
        <v>1052</v>
      </c>
      <c r="AI768">
        <v>221</v>
      </c>
      <c r="AJ768" t="s">
        <v>49</v>
      </c>
    </row>
    <row r="769" spans="1:36" x14ac:dyDescent="0.3">
      <c r="A769">
        <v>42</v>
      </c>
      <c r="B769" t="s">
        <v>69</v>
      </c>
      <c r="C769" t="s">
        <v>59</v>
      </c>
      <c r="D769" t="s">
        <v>54</v>
      </c>
      <c r="E769" t="s">
        <v>49</v>
      </c>
      <c r="F769">
        <v>1022</v>
      </c>
      <c r="G769" t="s">
        <v>55</v>
      </c>
      <c r="H769" t="s">
        <v>49</v>
      </c>
      <c r="I769" t="s">
        <v>52</v>
      </c>
      <c r="J769">
        <v>5</v>
      </c>
      <c r="K769" t="s">
        <v>56</v>
      </c>
      <c r="L769">
        <v>146</v>
      </c>
      <c r="M769">
        <v>2</v>
      </c>
      <c r="N769">
        <v>-1</v>
      </c>
      <c r="O769">
        <v>0</v>
      </c>
      <c r="P769" t="s">
        <v>52</v>
      </c>
      <c r="Q769" t="s">
        <v>49</v>
      </c>
      <c r="X769" s="7"/>
      <c r="Y769" t="s">
        <v>55</v>
      </c>
      <c r="Z769">
        <v>1022</v>
      </c>
      <c r="AA769" t="s">
        <v>55</v>
      </c>
      <c r="AB769">
        <v>121</v>
      </c>
      <c r="AC769">
        <v>1992</v>
      </c>
      <c r="AD769" t="s">
        <v>49</v>
      </c>
      <c r="AE769" t="s">
        <v>49</v>
      </c>
      <c r="AF769">
        <v>1022</v>
      </c>
      <c r="AI769">
        <v>136</v>
      </c>
      <c r="AJ769" t="s">
        <v>49</v>
      </c>
    </row>
    <row r="770" spans="1:36" x14ac:dyDescent="0.3">
      <c r="A770">
        <v>55</v>
      </c>
      <c r="B770" t="s">
        <v>69</v>
      </c>
      <c r="C770" t="s">
        <v>47</v>
      </c>
      <c r="D770" t="s">
        <v>48</v>
      </c>
      <c r="E770" t="s">
        <v>49</v>
      </c>
      <c r="F770">
        <v>343</v>
      </c>
      <c r="G770" t="s">
        <v>55</v>
      </c>
      <c r="H770" t="s">
        <v>49</v>
      </c>
      <c r="I770" t="s">
        <v>50</v>
      </c>
      <c r="J770">
        <v>14</v>
      </c>
      <c r="K770" t="s">
        <v>73</v>
      </c>
      <c r="L770">
        <v>276</v>
      </c>
      <c r="M770">
        <v>3</v>
      </c>
      <c r="N770">
        <v>-1</v>
      </c>
      <c r="O770">
        <v>0</v>
      </c>
      <c r="P770" t="s">
        <v>52</v>
      </c>
      <c r="Q770" t="s">
        <v>49</v>
      </c>
      <c r="X770" s="7"/>
      <c r="Y770" t="s">
        <v>55</v>
      </c>
      <c r="Z770">
        <v>343</v>
      </c>
      <c r="AA770" t="s">
        <v>55</v>
      </c>
      <c r="AB770">
        <v>299</v>
      </c>
      <c r="AC770">
        <v>2</v>
      </c>
      <c r="AD770" t="s">
        <v>49</v>
      </c>
      <c r="AE770" t="s">
        <v>49</v>
      </c>
      <c r="AF770">
        <v>343</v>
      </c>
      <c r="AI770">
        <v>16353</v>
      </c>
      <c r="AJ770" t="s">
        <v>49</v>
      </c>
    </row>
    <row r="771" spans="1:36" x14ac:dyDescent="0.3">
      <c r="A771">
        <v>52</v>
      </c>
      <c r="B771" t="s">
        <v>58</v>
      </c>
      <c r="C771" t="s">
        <v>47</v>
      </c>
      <c r="D771" t="s">
        <v>60</v>
      </c>
      <c r="E771" t="s">
        <v>49</v>
      </c>
      <c r="F771">
        <v>1944</v>
      </c>
      <c r="G771" t="s">
        <v>55</v>
      </c>
      <c r="H771" t="s">
        <v>49</v>
      </c>
      <c r="I771" t="s">
        <v>50</v>
      </c>
      <c r="J771">
        <v>15</v>
      </c>
      <c r="K771" t="s">
        <v>61</v>
      </c>
      <c r="L771">
        <v>238</v>
      </c>
      <c r="M771">
        <v>3</v>
      </c>
      <c r="N771">
        <v>323</v>
      </c>
      <c r="O771">
        <v>2</v>
      </c>
      <c r="P771" t="s">
        <v>57</v>
      </c>
      <c r="Q771" t="s">
        <v>49</v>
      </c>
      <c r="X771" s="7"/>
      <c r="Y771" t="s">
        <v>55</v>
      </c>
      <c r="Z771">
        <v>1944</v>
      </c>
      <c r="AA771" t="s">
        <v>55</v>
      </c>
      <c r="AB771">
        <v>4170</v>
      </c>
      <c r="AC771">
        <v>4565</v>
      </c>
      <c r="AD771" t="s">
        <v>49</v>
      </c>
      <c r="AE771" t="s">
        <v>49</v>
      </c>
      <c r="AF771">
        <v>1944</v>
      </c>
      <c r="AI771">
        <v>-63</v>
      </c>
      <c r="AJ771" t="s">
        <v>49</v>
      </c>
    </row>
    <row r="772" spans="1:36" x14ac:dyDescent="0.3">
      <c r="A772">
        <v>26</v>
      </c>
      <c r="B772" t="s">
        <v>63</v>
      </c>
      <c r="C772" t="s">
        <v>59</v>
      </c>
      <c r="D772" t="s">
        <v>54</v>
      </c>
      <c r="E772" t="s">
        <v>49</v>
      </c>
      <c r="F772">
        <v>-32</v>
      </c>
      <c r="G772" t="s">
        <v>55</v>
      </c>
      <c r="H772" t="s">
        <v>55</v>
      </c>
      <c r="I772" t="s">
        <v>50</v>
      </c>
      <c r="J772">
        <v>31</v>
      </c>
      <c r="K772" t="s">
        <v>73</v>
      </c>
      <c r="L772">
        <v>14</v>
      </c>
      <c r="M772">
        <v>6</v>
      </c>
      <c r="N772">
        <v>-1</v>
      </c>
      <c r="O772">
        <v>0</v>
      </c>
      <c r="P772" t="s">
        <v>52</v>
      </c>
      <c r="Q772" t="s">
        <v>49</v>
      </c>
      <c r="X772" s="7"/>
      <c r="Y772" t="s">
        <v>55</v>
      </c>
      <c r="Z772">
        <v>-32</v>
      </c>
      <c r="AA772" t="s">
        <v>55</v>
      </c>
      <c r="AB772">
        <v>-335</v>
      </c>
      <c r="AC772">
        <v>781</v>
      </c>
      <c r="AD772" t="s">
        <v>49</v>
      </c>
      <c r="AE772" t="s">
        <v>55</v>
      </c>
      <c r="AF772">
        <v>-32</v>
      </c>
      <c r="AI772">
        <v>7353</v>
      </c>
      <c r="AJ772" t="s">
        <v>49</v>
      </c>
    </row>
    <row r="773" spans="1:36" x14ac:dyDescent="0.3">
      <c r="A773">
        <v>52</v>
      </c>
      <c r="B773" t="s">
        <v>67</v>
      </c>
      <c r="C773" t="s">
        <v>47</v>
      </c>
      <c r="D773" t="s">
        <v>54</v>
      </c>
      <c r="E773" t="s">
        <v>49</v>
      </c>
      <c r="F773">
        <v>1781</v>
      </c>
      <c r="G773" t="s">
        <v>55</v>
      </c>
      <c r="H773" t="s">
        <v>49</v>
      </c>
      <c r="I773" t="s">
        <v>52</v>
      </c>
      <c r="J773">
        <v>19</v>
      </c>
      <c r="K773" t="s">
        <v>56</v>
      </c>
      <c r="L773">
        <v>144</v>
      </c>
      <c r="M773">
        <v>2</v>
      </c>
      <c r="N773">
        <v>-1</v>
      </c>
      <c r="O773">
        <v>0</v>
      </c>
      <c r="P773" t="s">
        <v>52</v>
      </c>
      <c r="Q773" t="s">
        <v>49</v>
      </c>
      <c r="X773" s="7"/>
      <c r="Y773" t="s">
        <v>55</v>
      </c>
      <c r="Z773">
        <v>1781</v>
      </c>
      <c r="AA773" t="s">
        <v>55</v>
      </c>
      <c r="AB773">
        <v>3165</v>
      </c>
      <c r="AC773">
        <v>7124</v>
      </c>
      <c r="AD773" t="s">
        <v>49</v>
      </c>
      <c r="AE773" t="s">
        <v>49</v>
      </c>
      <c r="AF773">
        <v>1781</v>
      </c>
      <c r="AI773">
        <v>511</v>
      </c>
      <c r="AJ773" t="s">
        <v>49</v>
      </c>
    </row>
    <row r="774" spans="1:36" x14ac:dyDescent="0.3">
      <c r="A774">
        <v>26</v>
      </c>
      <c r="B774" t="s">
        <v>58</v>
      </c>
      <c r="C774" t="s">
        <v>59</v>
      </c>
      <c r="D774" t="s">
        <v>60</v>
      </c>
      <c r="E774" t="s">
        <v>49</v>
      </c>
      <c r="F774">
        <v>350</v>
      </c>
      <c r="G774" t="s">
        <v>49</v>
      </c>
      <c r="H774" t="s">
        <v>49</v>
      </c>
      <c r="I774" t="s">
        <v>50</v>
      </c>
      <c r="J774">
        <v>8</v>
      </c>
      <c r="K774" t="s">
        <v>73</v>
      </c>
      <c r="L774">
        <v>367</v>
      </c>
      <c r="M774">
        <v>1</v>
      </c>
      <c r="N774">
        <v>-1</v>
      </c>
      <c r="O774">
        <v>0</v>
      </c>
      <c r="P774" t="s">
        <v>52</v>
      </c>
      <c r="Q774" t="s">
        <v>49</v>
      </c>
      <c r="X774" s="7"/>
      <c r="Y774" t="s">
        <v>49</v>
      </c>
      <c r="Z774">
        <v>350</v>
      </c>
      <c r="AA774" t="s">
        <v>55</v>
      </c>
      <c r="AB774">
        <v>254</v>
      </c>
      <c r="AC774">
        <v>17555</v>
      </c>
      <c r="AD774" t="s">
        <v>49</v>
      </c>
      <c r="AE774" t="s">
        <v>49</v>
      </c>
      <c r="AF774">
        <v>350</v>
      </c>
      <c r="AI774">
        <v>3913</v>
      </c>
      <c r="AJ774" t="s">
        <v>49</v>
      </c>
    </row>
    <row r="775" spans="1:36" x14ac:dyDescent="0.3">
      <c r="A775">
        <v>33</v>
      </c>
      <c r="B775" t="s">
        <v>46</v>
      </c>
      <c r="C775" t="s">
        <v>47</v>
      </c>
      <c r="D775" t="s">
        <v>54</v>
      </c>
      <c r="E775" t="s">
        <v>49</v>
      </c>
      <c r="F775">
        <v>2</v>
      </c>
      <c r="G775" t="s">
        <v>55</v>
      </c>
      <c r="H775" t="s">
        <v>49</v>
      </c>
      <c r="I775" t="s">
        <v>50</v>
      </c>
      <c r="J775">
        <v>16</v>
      </c>
      <c r="K775" t="s">
        <v>73</v>
      </c>
      <c r="L775">
        <v>132</v>
      </c>
      <c r="M775">
        <v>1</v>
      </c>
      <c r="N775">
        <v>-1</v>
      </c>
      <c r="O775">
        <v>0</v>
      </c>
      <c r="P775" t="s">
        <v>52</v>
      </c>
      <c r="Q775" t="s">
        <v>49</v>
      </c>
      <c r="X775" s="7"/>
      <c r="Y775" t="s">
        <v>55</v>
      </c>
      <c r="Z775">
        <v>2</v>
      </c>
      <c r="AA775" t="s">
        <v>55</v>
      </c>
      <c r="AB775">
        <v>553</v>
      </c>
      <c r="AC775">
        <v>15520</v>
      </c>
      <c r="AD775" t="s">
        <v>49</v>
      </c>
      <c r="AE775" t="s">
        <v>49</v>
      </c>
      <c r="AF775">
        <v>2</v>
      </c>
      <c r="AI775">
        <v>1097</v>
      </c>
      <c r="AJ775" t="s">
        <v>49</v>
      </c>
    </row>
    <row r="776" spans="1:36" x14ac:dyDescent="0.3">
      <c r="A776">
        <v>24</v>
      </c>
      <c r="B776" t="s">
        <v>63</v>
      </c>
      <c r="C776" t="s">
        <v>59</v>
      </c>
      <c r="D776" t="s">
        <v>48</v>
      </c>
      <c r="E776" t="s">
        <v>49</v>
      </c>
      <c r="F776">
        <v>111</v>
      </c>
      <c r="G776" t="s">
        <v>55</v>
      </c>
      <c r="H776" t="s">
        <v>55</v>
      </c>
      <c r="I776" t="s">
        <v>52</v>
      </c>
      <c r="J776">
        <v>27</v>
      </c>
      <c r="K776" t="s">
        <v>56</v>
      </c>
      <c r="L776">
        <v>42</v>
      </c>
      <c r="M776">
        <v>4</v>
      </c>
      <c r="N776">
        <v>-1</v>
      </c>
      <c r="O776">
        <v>0</v>
      </c>
      <c r="P776" t="s">
        <v>52</v>
      </c>
      <c r="Q776" t="s">
        <v>49</v>
      </c>
      <c r="X776" s="7"/>
      <c r="Y776" t="s">
        <v>55</v>
      </c>
      <c r="Z776">
        <v>111</v>
      </c>
      <c r="AA776" t="s">
        <v>55</v>
      </c>
      <c r="AB776">
        <v>518</v>
      </c>
      <c r="AC776">
        <v>1533</v>
      </c>
      <c r="AD776" t="s">
        <v>49</v>
      </c>
      <c r="AE776" t="s">
        <v>55</v>
      </c>
      <c r="AF776">
        <v>111</v>
      </c>
      <c r="AI776">
        <v>340</v>
      </c>
      <c r="AJ776" t="s">
        <v>49</v>
      </c>
    </row>
    <row r="777" spans="1:36" x14ac:dyDescent="0.3">
      <c r="A777">
        <v>37</v>
      </c>
      <c r="B777" t="s">
        <v>58</v>
      </c>
      <c r="C777" t="s">
        <v>74</v>
      </c>
      <c r="D777" t="s">
        <v>60</v>
      </c>
      <c r="E777" t="s">
        <v>49</v>
      </c>
      <c r="F777">
        <v>168</v>
      </c>
      <c r="G777" t="s">
        <v>55</v>
      </c>
      <c r="H777" t="s">
        <v>49</v>
      </c>
      <c r="I777" t="s">
        <v>52</v>
      </c>
      <c r="J777">
        <v>5</v>
      </c>
      <c r="K777" t="s">
        <v>62</v>
      </c>
      <c r="L777">
        <v>227</v>
      </c>
      <c r="M777">
        <v>1</v>
      </c>
      <c r="N777">
        <v>-1</v>
      </c>
      <c r="O777">
        <v>0</v>
      </c>
      <c r="P777" t="s">
        <v>52</v>
      </c>
      <c r="Q777" t="s">
        <v>49</v>
      </c>
      <c r="X777" s="7"/>
      <c r="Y777" t="s">
        <v>55</v>
      </c>
      <c r="Z777">
        <v>168</v>
      </c>
      <c r="AA777" t="s">
        <v>55</v>
      </c>
      <c r="AB777">
        <v>603</v>
      </c>
      <c r="AC777">
        <v>286</v>
      </c>
      <c r="AD777" t="s">
        <v>49</v>
      </c>
      <c r="AE777" t="s">
        <v>49</v>
      </c>
      <c r="AF777">
        <v>168</v>
      </c>
      <c r="AI777">
        <v>-119</v>
      </c>
      <c r="AJ777" t="s">
        <v>49</v>
      </c>
    </row>
    <row r="778" spans="1:36" x14ac:dyDescent="0.3">
      <c r="A778">
        <v>28</v>
      </c>
      <c r="B778" t="s">
        <v>67</v>
      </c>
      <c r="C778" t="s">
        <v>59</v>
      </c>
      <c r="D778" t="s">
        <v>54</v>
      </c>
      <c r="E778" t="s">
        <v>49</v>
      </c>
      <c r="F778">
        <v>3</v>
      </c>
      <c r="G778" t="s">
        <v>49</v>
      </c>
      <c r="H778" t="s">
        <v>49</v>
      </c>
      <c r="I778" t="s">
        <v>78</v>
      </c>
      <c r="J778">
        <v>18</v>
      </c>
      <c r="K778" t="s">
        <v>56</v>
      </c>
      <c r="L778">
        <v>40</v>
      </c>
      <c r="M778">
        <v>8</v>
      </c>
      <c r="N778">
        <v>349</v>
      </c>
      <c r="O778">
        <v>6</v>
      </c>
      <c r="P778" t="s">
        <v>57</v>
      </c>
      <c r="Q778" t="s">
        <v>49</v>
      </c>
      <c r="X778" s="7"/>
      <c r="Y778" t="s">
        <v>49</v>
      </c>
      <c r="Z778">
        <v>3</v>
      </c>
      <c r="AA778" t="s">
        <v>55</v>
      </c>
      <c r="AB778">
        <v>-98</v>
      </c>
      <c r="AC778">
        <v>300</v>
      </c>
      <c r="AD778" t="s">
        <v>49</v>
      </c>
      <c r="AE778" t="s">
        <v>49</v>
      </c>
      <c r="AF778">
        <v>3</v>
      </c>
      <c r="AI778">
        <v>2993</v>
      </c>
      <c r="AJ778" t="s">
        <v>49</v>
      </c>
    </row>
    <row r="779" spans="1:36" x14ac:dyDescent="0.3">
      <c r="A779">
        <v>30</v>
      </c>
      <c r="B779" t="s">
        <v>67</v>
      </c>
      <c r="C779" t="s">
        <v>59</v>
      </c>
      <c r="D779" t="s">
        <v>54</v>
      </c>
      <c r="E779" t="s">
        <v>49</v>
      </c>
      <c r="F779">
        <v>102</v>
      </c>
      <c r="G779" t="s">
        <v>55</v>
      </c>
      <c r="H779" t="s">
        <v>49</v>
      </c>
      <c r="I779" t="s">
        <v>52</v>
      </c>
      <c r="J779">
        <v>7</v>
      </c>
      <c r="K779" t="s">
        <v>56</v>
      </c>
      <c r="L779">
        <v>614</v>
      </c>
      <c r="M779">
        <v>2</v>
      </c>
      <c r="N779">
        <v>-1</v>
      </c>
      <c r="O779">
        <v>0</v>
      </c>
      <c r="P779" t="s">
        <v>52</v>
      </c>
      <c r="Q779" t="s">
        <v>49</v>
      </c>
      <c r="X779" s="7"/>
      <c r="Y779" t="s">
        <v>55</v>
      </c>
      <c r="Z779">
        <v>102</v>
      </c>
      <c r="AA779" t="s">
        <v>55</v>
      </c>
      <c r="AB779">
        <v>2610</v>
      </c>
      <c r="AC779">
        <v>2830</v>
      </c>
      <c r="AD779" t="s">
        <v>49</v>
      </c>
      <c r="AE779" t="s">
        <v>49</v>
      </c>
      <c r="AF779">
        <v>102</v>
      </c>
      <c r="AI779">
        <v>361</v>
      </c>
      <c r="AJ779" t="s">
        <v>49</v>
      </c>
    </row>
    <row r="780" spans="1:36" x14ac:dyDescent="0.3">
      <c r="A780">
        <v>33</v>
      </c>
      <c r="B780" t="s">
        <v>63</v>
      </c>
      <c r="C780" t="s">
        <v>47</v>
      </c>
      <c r="D780" t="s">
        <v>48</v>
      </c>
      <c r="E780" t="s">
        <v>49</v>
      </c>
      <c r="F780">
        <v>0</v>
      </c>
      <c r="G780" t="s">
        <v>55</v>
      </c>
      <c r="H780" t="s">
        <v>49</v>
      </c>
      <c r="I780" t="s">
        <v>52</v>
      </c>
      <c r="J780">
        <v>15</v>
      </c>
      <c r="K780" t="s">
        <v>56</v>
      </c>
      <c r="L780">
        <v>270</v>
      </c>
      <c r="M780">
        <v>1</v>
      </c>
      <c r="N780">
        <v>-1</v>
      </c>
      <c r="O780">
        <v>0</v>
      </c>
      <c r="P780" t="s">
        <v>52</v>
      </c>
      <c r="Q780" t="s">
        <v>49</v>
      </c>
      <c r="X780" s="7"/>
      <c r="Y780" t="s">
        <v>55</v>
      </c>
      <c r="Z780">
        <v>0</v>
      </c>
      <c r="AA780" t="s">
        <v>55</v>
      </c>
      <c r="AB780">
        <v>687</v>
      </c>
      <c r="AC780">
        <v>15</v>
      </c>
      <c r="AD780" t="s">
        <v>49</v>
      </c>
      <c r="AE780" t="s">
        <v>49</v>
      </c>
      <c r="AF780">
        <v>0</v>
      </c>
      <c r="AI780">
        <v>1072</v>
      </c>
      <c r="AJ780" t="s">
        <v>49</v>
      </c>
    </row>
    <row r="781" spans="1:36" x14ac:dyDescent="0.3">
      <c r="A781">
        <v>55</v>
      </c>
      <c r="B781" t="s">
        <v>52</v>
      </c>
      <c r="C781" t="s">
        <v>47</v>
      </c>
      <c r="D781" t="s">
        <v>48</v>
      </c>
      <c r="E781" t="s">
        <v>49</v>
      </c>
      <c r="F781">
        <v>159</v>
      </c>
      <c r="G781" t="s">
        <v>49</v>
      </c>
      <c r="H781" t="s">
        <v>49</v>
      </c>
      <c r="I781" t="s">
        <v>52</v>
      </c>
      <c r="J781">
        <v>4</v>
      </c>
      <c r="K781" t="s">
        <v>80</v>
      </c>
      <c r="L781">
        <v>15</v>
      </c>
      <c r="M781">
        <v>1</v>
      </c>
      <c r="N781">
        <v>-1</v>
      </c>
      <c r="O781">
        <v>0</v>
      </c>
      <c r="P781" t="s">
        <v>52</v>
      </c>
      <c r="Q781" t="s">
        <v>49</v>
      </c>
      <c r="X781" s="7"/>
      <c r="Y781" t="s">
        <v>49</v>
      </c>
      <c r="Z781">
        <v>159</v>
      </c>
      <c r="AA781" t="s">
        <v>55</v>
      </c>
      <c r="AB781">
        <v>631</v>
      </c>
      <c r="AC781">
        <v>125</v>
      </c>
      <c r="AD781" t="s">
        <v>49</v>
      </c>
      <c r="AE781" t="s">
        <v>49</v>
      </c>
      <c r="AF781">
        <v>159</v>
      </c>
      <c r="AI781">
        <v>2904</v>
      </c>
      <c r="AJ781" t="s">
        <v>49</v>
      </c>
    </row>
    <row r="782" spans="1:36" x14ac:dyDescent="0.3">
      <c r="A782">
        <v>33</v>
      </c>
      <c r="B782" t="s">
        <v>63</v>
      </c>
      <c r="C782" t="s">
        <v>47</v>
      </c>
      <c r="D782" t="s">
        <v>54</v>
      </c>
      <c r="E782" t="s">
        <v>49</v>
      </c>
      <c r="F782">
        <v>1134</v>
      </c>
      <c r="G782" t="s">
        <v>55</v>
      </c>
      <c r="H782" t="s">
        <v>49</v>
      </c>
      <c r="I782" t="s">
        <v>52</v>
      </c>
      <c r="J782">
        <v>23</v>
      </c>
      <c r="K782" t="s">
        <v>56</v>
      </c>
      <c r="L782">
        <v>304</v>
      </c>
      <c r="M782">
        <v>2</v>
      </c>
      <c r="N782">
        <v>-1</v>
      </c>
      <c r="O782">
        <v>0</v>
      </c>
      <c r="P782" t="s">
        <v>52</v>
      </c>
      <c r="Q782" t="s">
        <v>49</v>
      </c>
      <c r="X782" s="7"/>
      <c r="Y782" t="s">
        <v>55</v>
      </c>
      <c r="Z782">
        <v>1134</v>
      </c>
      <c r="AA782" t="s">
        <v>55</v>
      </c>
      <c r="AB782">
        <v>415</v>
      </c>
      <c r="AC782">
        <v>45</v>
      </c>
      <c r="AD782" t="s">
        <v>49</v>
      </c>
      <c r="AE782" t="s">
        <v>49</v>
      </c>
      <c r="AF782">
        <v>1134</v>
      </c>
      <c r="AI782">
        <v>86</v>
      </c>
      <c r="AJ782" t="s">
        <v>49</v>
      </c>
    </row>
    <row r="783" spans="1:36" x14ac:dyDescent="0.3">
      <c r="A783">
        <v>42</v>
      </c>
      <c r="B783" t="s">
        <v>63</v>
      </c>
      <c r="C783" t="s">
        <v>47</v>
      </c>
      <c r="D783" t="s">
        <v>54</v>
      </c>
      <c r="E783" t="s">
        <v>49</v>
      </c>
      <c r="F783">
        <v>352</v>
      </c>
      <c r="G783" t="s">
        <v>55</v>
      </c>
      <c r="H783" t="s">
        <v>49</v>
      </c>
      <c r="I783" t="s">
        <v>50</v>
      </c>
      <c r="J783">
        <v>11</v>
      </c>
      <c r="K783" t="s">
        <v>56</v>
      </c>
      <c r="L783">
        <v>79</v>
      </c>
      <c r="M783">
        <v>3</v>
      </c>
      <c r="N783">
        <v>-1</v>
      </c>
      <c r="O783">
        <v>0</v>
      </c>
      <c r="P783" t="s">
        <v>52</v>
      </c>
      <c r="Q783" t="s">
        <v>49</v>
      </c>
      <c r="X783" s="7"/>
      <c r="Y783" t="s">
        <v>55</v>
      </c>
      <c r="Z783">
        <v>352</v>
      </c>
      <c r="AA783" t="s">
        <v>55</v>
      </c>
      <c r="AB783">
        <v>507</v>
      </c>
      <c r="AC783">
        <v>13</v>
      </c>
      <c r="AD783" t="s">
        <v>49</v>
      </c>
      <c r="AE783" t="s">
        <v>49</v>
      </c>
      <c r="AF783">
        <v>352</v>
      </c>
      <c r="AI783">
        <v>1633</v>
      </c>
      <c r="AJ783" t="s">
        <v>49</v>
      </c>
    </row>
    <row r="784" spans="1:36" x14ac:dyDescent="0.3">
      <c r="A784">
        <v>37</v>
      </c>
      <c r="B784" t="s">
        <v>58</v>
      </c>
      <c r="C784" t="s">
        <v>47</v>
      </c>
      <c r="D784" t="s">
        <v>60</v>
      </c>
      <c r="E784" t="s">
        <v>49</v>
      </c>
      <c r="F784">
        <v>865</v>
      </c>
      <c r="G784" t="s">
        <v>55</v>
      </c>
      <c r="H784" t="s">
        <v>49</v>
      </c>
      <c r="I784" t="s">
        <v>50</v>
      </c>
      <c r="J784">
        <v>3</v>
      </c>
      <c r="K784" t="s">
        <v>62</v>
      </c>
      <c r="L784">
        <v>101</v>
      </c>
      <c r="M784">
        <v>1</v>
      </c>
      <c r="N784">
        <v>-1</v>
      </c>
      <c r="O784">
        <v>0</v>
      </c>
      <c r="P784" t="s">
        <v>52</v>
      </c>
      <c r="Q784" t="s">
        <v>49</v>
      </c>
      <c r="X784" s="7"/>
      <c r="Y784" t="s">
        <v>55</v>
      </c>
      <c r="Z784">
        <v>865</v>
      </c>
      <c r="AA784" t="s">
        <v>55</v>
      </c>
      <c r="AB784">
        <v>912</v>
      </c>
      <c r="AC784">
        <v>15834</v>
      </c>
      <c r="AD784" t="s">
        <v>49</v>
      </c>
      <c r="AE784" t="s">
        <v>49</v>
      </c>
      <c r="AF784">
        <v>865</v>
      </c>
      <c r="AI784">
        <v>8312</v>
      </c>
      <c r="AJ784" t="s">
        <v>49</v>
      </c>
    </row>
    <row r="785" spans="1:36" x14ac:dyDescent="0.3">
      <c r="A785">
        <v>59</v>
      </c>
      <c r="B785" t="s">
        <v>63</v>
      </c>
      <c r="C785" t="s">
        <v>47</v>
      </c>
      <c r="D785" t="s">
        <v>48</v>
      </c>
      <c r="E785" t="s">
        <v>49</v>
      </c>
      <c r="F785">
        <v>179</v>
      </c>
      <c r="G785" t="s">
        <v>55</v>
      </c>
      <c r="H785" t="s">
        <v>49</v>
      </c>
      <c r="I785" t="s">
        <v>52</v>
      </c>
      <c r="J785">
        <v>5</v>
      </c>
      <c r="K785" t="s">
        <v>56</v>
      </c>
      <c r="L785">
        <v>55</v>
      </c>
      <c r="M785">
        <v>3</v>
      </c>
      <c r="N785">
        <v>-1</v>
      </c>
      <c r="O785">
        <v>0</v>
      </c>
      <c r="P785" t="s">
        <v>52</v>
      </c>
      <c r="Q785" t="s">
        <v>49</v>
      </c>
      <c r="X785" s="7"/>
      <c r="Y785" t="s">
        <v>55</v>
      </c>
      <c r="Z785">
        <v>179</v>
      </c>
      <c r="AA785" t="s">
        <v>55</v>
      </c>
      <c r="AB785">
        <v>37</v>
      </c>
      <c r="AC785">
        <v>3370</v>
      </c>
      <c r="AD785" t="s">
        <v>49</v>
      </c>
      <c r="AE785" t="s">
        <v>49</v>
      </c>
      <c r="AF785">
        <v>179</v>
      </c>
      <c r="AI785">
        <v>172</v>
      </c>
      <c r="AJ785" t="s">
        <v>49</v>
      </c>
    </row>
    <row r="786" spans="1:36" x14ac:dyDescent="0.3">
      <c r="A786">
        <v>27</v>
      </c>
      <c r="B786" t="s">
        <v>63</v>
      </c>
      <c r="C786" t="s">
        <v>59</v>
      </c>
      <c r="D786" t="s">
        <v>54</v>
      </c>
      <c r="E786" t="s">
        <v>49</v>
      </c>
      <c r="F786">
        <v>5</v>
      </c>
      <c r="G786" t="s">
        <v>55</v>
      </c>
      <c r="H786" t="s">
        <v>49</v>
      </c>
      <c r="I786" t="s">
        <v>52</v>
      </c>
      <c r="J786">
        <v>19</v>
      </c>
      <c r="K786" t="s">
        <v>56</v>
      </c>
      <c r="L786">
        <v>205</v>
      </c>
      <c r="M786">
        <v>3</v>
      </c>
      <c r="N786">
        <v>-1</v>
      </c>
      <c r="O786">
        <v>0</v>
      </c>
      <c r="P786" t="s">
        <v>52</v>
      </c>
      <c r="Q786" t="s">
        <v>49</v>
      </c>
      <c r="X786" s="7"/>
      <c r="Y786" t="s">
        <v>55</v>
      </c>
      <c r="Z786">
        <v>5</v>
      </c>
      <c r="AA786" t="s">
        <v>55</v>
      </c>
      <c r="AB786">
        <v>9019</v>
      </c>
      <c r="AC786">
        <v>6290</v>
      </c>
      <c r="AD786" t="s">
        <v>49</v>
      </c>
      <c r="AE786" t="s">
        <v>49</v>
      </c>
      <c r="AF786">
        <v>5</v>
      </c>
      <c r="AI786">
        <v>0</v>
      </c>
      <c r="AJ786" t="s">
        <v>49</v>
      </c>
    </row>
    <row r="787" spans="1:36" x14ac:dyDescent="0.3">
      <c r="A787">
        <v>23</v>
      </c>
      <c r="B787" t="s">
        <v>71</v>
      </c>
      <c r="C787" t="s">
        <v>47</v>
      </c>
      <c r="D787" t="s">
        <v>60</v>
      </c>
      <c r="E787" t="s">
        <v>55</v>
      </c>
      <c r="F787">
        <v>-230</v>
      </c>
      <c r="G787" t="s">
        <v>55</v>
      </c>
      <c r="H787" t="s">
        <v>49</v>
      </c>
      <c r="I787" t="s">
        <v>50</v>
      </c>
      <c r="J787">
        <v>18</v>
      </c>
      <c r="K787" t="s">
        <v>56</v>
      </c>
      <c r="L787">
        <v>259</v>
      </c>
      <c r="M787">
        <v>2</v>
      </c>
      <c r="N787">
        <v>-1</v>
      </c>
      <c r="O787">
        <v>0</v>
      </c>
      <c r="P787" t="s">
        <v>52</v>
      </c>
      <c r="Q787" t="s">
        <v>49</v>
      </c>
      <c r="X787" s="7"/>
      <c r="Y787" t="s">
        <v>55</v>
      </c>
      <c r="Z787">
        <v>-230</v>
      </c>
      <c r="AA787" t="s">
        <v>55</v>
      </c>
      <c r="AB787">
        <v>39</v>
      </c>
      <c r="AC787">
        <v>808</v>
      </c>
      <c r="AD787" t="s">
        <v>49</v>
      </c>
      <c r="AE787" t="s">
        <v>49</v>
      </c>
      <c r="AF787">
        <v>-230</v>
      </c>
      <c r="AI787">
        <v>222</v>
      </c>
      <c r="AJ787" t="s">
        <v>49</v>
      </c>
    </row>
    <row r="788" spans="1:36" x14ac:dyDescent="0.3">
      <c r="A788">
        <v>51</v>
      </c>
      <c r="B788" t="s">
        <v>58</v>
      </c>
      <c r="C788" t="s">
        <v>74</v>
      </c>
      <c r="D788" t="s">
        <v>60</v>
      </c>
      <c r="E788" t="s">
        <v>49</v>
      </c>
      <c r="F788">
        <v>0</v>
      </c>
      <c r="G788" t="s">
        <v>49</v>
      </c>
      <c r="H788" t="s">
        <v>49</v>
      </c>
      <c r="I788" t="s">
        <v>50</v>
      </c>
      <c r="J788">
        <v>13</v>
      </c>
      <c r="K788" t="s">
        <v>70</v>
      </c>
      <c r="L788">
        <v>60</v>
      </c>
      <c r="M788">
        <v>2</v>
      </c>
      <c r="N788">
        <v>-1</v>
      </c>
      <c r="O788">
        <v>0</v>
      </c>
      <c r="P788" t="s">
        <v>52</v>
      </c>
      <c r="Q788" t="s">
        <v>49</v>
      </c>
      <c r="X788" s="7"/>
      <c r="Y788" t="s">
        <v>49</v>
      </c>
      <c r="Z788">
        <v>0</v>
      </c>
      <c r="AA788" t="s">
        <v>55</v>
      </c>
      <c r="AB788">
        <v>0</v>
      </c>
      <c r="AC788">
        <v>3250</v>
      </c>
      <c r="AD788" t="s">
        <v>49</v>
      </c>
      <c r="AE788" t="s">
        <v>49</v>
      </c>
      <c r="AF788">
        <v>0</v>
      </c>
      <c r="AI788">
        <v>109</v>
      </c>
      <c r="AJ788" t="s">
        <v>49</v>
      </c>
    </row>
    <row r="789" spans="1:36" x14ac:dyDescent="0.3">
      <c r="A789">
        <v>50</v>
      </c>
      <c r="B789" t="s">
        <v>63</v>
      </c>
      <c r="C789" t="s">
        <v>47</v>
      </c>
      <c r="D789" t="s">
        <v>48</v>
      </c>
      <c r="E789" t="s">
        <v>49</v>
      </c>
      <c r="F789">
        <v>3924</v>
      </c>
      <c r="G789" t="s">
        <v>55</v>
      </c>
      <c r="H789" t="s">
        <v>49</v>
      </c>
      <c r="I789" t="s">
        <v>50</v>
      </c>
      <c r="J789">
        <v>20</v>
      </c>
      <c r="K789" t="s">
        <v>61</v>
      </c>
      <c r="L789">
        <v>122</v>
      </c>
      <c r="M789">
        <v>2</v>
      </c>
      <c r="N789">
        <v>-1</v>
      </c>
      <c r="O789">
        <v>0</v>
      </c>
      <c r="P789" t="s">
        <v>52</v>
      </c>
      <c r="Q789" t="s">
        <v>49</v>
      </c>
      <c r="X789" s="7"/>
      <c r="Y789" t="s">
        <v>55</v>
      </c>
      <c r="Z789">
        <v>3924</v>
      </c>
      <c r="AA789" t="s">
        <v>55</v>
      </c>
      <c r="AB789">
        <v>265</v>
      </c>
      <c r="AC789">
        <v>180</v>
      </c>
      <c r="AD789" t="s">
        <v>49</v>
      </c>
      <c r="AE789" t="s">
        <v>49</v>
      </c>
      <c r="AF789">
        <v>3924</v>
      </c>
      <c r="AI789">
        <v>1451</v>
      </c>
      <c r="AJ789" t="s">
        <v>49</v>
      </c>
    </row>
    <row r="790" spans="1:36" x14ac:dyDescent="0.3">
      <c r="A790">
        <v>43</v>
      </c>
      <c r="B790" t="s">
        <v>67</v>
      </c>
      <c r="C790" t="s">
        <v>47</v>
      </c>
      <c r="D790" t="s">
        <v>54</v>
      </c>
      <c r="E790" t="s">
        <v>49</v>
      </c>
      <c r="F790">
        <v>764</v>
      </c>
      <c r="G790" t="s">
        <v>55</v>
      </c>
      <c r="H790" t="s">
        <v>49</v>
      </c>
      <c r="I790" t="s">
        <v>50</v>
      </c>
      <c r="J790">
        <v>14</v>
      </c>
      <c r="K790" t="s">
        <v>73</v>
      </c>
      <c r="L790">
        <v>557</v>
      </c>
      <c r="M790">
        <v>5</v>
      </c>
      <c r="N790">
        <v>-1</v>
      </c>
      <c r="O790">
        <v>0</v>
      </c>
      <c r="P790" t="s">
        <v>52</v>
      </c>
      <c r="Q790" t="s">
        <v>49</v>
      </c>
      <c r="X790" s="7"/>
      <c r="Y790" t="s">
        <v>55</v>
      </c>
      <c r="Z790">
        <v>764</v>
      </c>
      <c r="AA790" t="s">
        <v>55</v>
      </c>
      <c r="AB790">
        <v>0</v>
      </c>
      <c r="AC790">
        <v>175</v>
      </c>
      <c r="AD790" t="s">
        <v>49</v>
      </c>
      <c r="AE790" t="s">
        <v>49</v>
      </c>
      <c r="AF790">
        <v>764</v>
      </c>
      <c r="AI790">
        <v>1066</v>
      </c>
      <c r="AJ790" t="s">
        <v>49</v>
      </c>
    </row>
    <row r="791" spans="1:36" x14ac:dyDescent="0.3">
      <c r="A791">
        <v>37</v>
      </c>
      <c r="B791" t="s">
        <v>63</v>
      </c>
      <c r="C791" t="s">
        <v>74</v>
      </c>
      <c r="D791" t="s">
        <v>48</v>
      </c>
      <c r="E791" t="s">
        <v>49</v>
      </c>
      <c r="F791">
        <v>511</v>
      </c>
      <c r="G791" t="s">
        <v>55</v>
      </c>
      <c r="H791" t="s">
        <v>49</v>
      </c>
      <c r="I791" t="s">
        <v>78</v>
      </c>
      <c r="J791">
        <v>11</v>
      </c>
      <c r="K791" t="s">
        <v>56</v>
      </c>
      <c r="L791">
        <v>42</v>
      </c>
      <c r="M791">
        <v>1</v>
      </c>
      <c r="N791">
        <v>-1</v>
      </c>
      <c r="O791">
        <v>0</v>
      </c>
      <c r="P791" t="s">
        <v>52</v>
      </c>
      <c r="Q791" t="s">
        <v>49</v>
      </c>
      <c r="X791" s="7"/>
      <c r="Y791" t="s">
        <v>55</v>
      </c>
      <c r="Z791">
        <v>511</v>
      </c>
      <c r="AA791" t="s">
        <v>55</v>
      </c>
      <c r="AB791">
        <v>1520</v>
      </c>
      <c r="AC791">
        <v>381</v>
      </c>
      <c r="AD791" t="s">
        <v>49</v>
      </c>
      <c r="AE791" t="s">
        <v>49</v>
      </c>
      <c r="AF791">
        <v>511</v>
      </c>
      <c r="AI791">
        <v>3163</v>
      </c>
      <c r="AJ791" t="s">
        <v>49</v>
      </c>
    </row>
    <row r="792" spans="1:36" x14ac:dyDescent="0.3">
      <c r="A792">
        <v>34</v>
      </c>
      <c r="B792" t="s">
        <v>58</v>
      </c>
      <c r="C792" t="s">
        <v>59</v>
      </c>
      <c r="D792" t="s">
        <v>60</v>
      </c>
      <c r="E792" t="s">
        <v>49</v>
      </c>
      <c r="F792">
        <v>4348</v>
      </c>
      <c r="G792" t="s">
        <v>55</v>
      </c>
      <c r="H792" t="s">
        <v>49</v>
      </c>
      <c r="I792" t="s">
        <v>50</v>
      </c>
      <c r="J792">
        <v>28</v>
      </c>
      <c r="K792" t="s">
        <v>70</v>
      </c>
      <c r="L792">
        <v>373</v>
      </c>
      <c r="M792">
        <v>8</v>
      </c>
      <c r="N792">
        <v>-1</v>
      </c>
      <c r="O792">
        <v>0</v>
      </c>
      <c r="P792" t="s">
        <v>52</v>
      </c>
      <c r="Q792" t="s">
        <v>49</v>
      </c>
      <c r="X792" s="7"/>
      <c r="Y792" t="s">
        <v>55</v>
      </c>
      <c r="Z792">
        <v>4348</v>
      </c>
      <c r="AA792" t="s">
        <v>55</v>
      </c>
      <c r="AB792">
        <v>-140</v>
      </c>
      <c r="AC792">
        <v>21244</v>
      </c>
      <c r="AD792" t="s">
        <v>49</v>
      </c>
      <c r="AE792" t="s">
        <v>49</v>
      </c>
      <c r="AF792">
        <v>4348</v>
      </c>
      <c r="AI792">
        <v>888</v>
      </c>
      <c r="AJ792" t="s">
        <v>49</v>
      </c>
    </row>
    <row r="793" spans="1:36" x14ac:dyDescent="0.3">
      <c r="A793">
        <v>41</v>
      </c>
      <c r="B793" t="s">
        <v>58</v>
      </c>
      <c r="C793" t="s">
        <v>47</v>
      </c>
      <c r="D793" t="s">
        <v>60</v>
      </c>
      <c r="E793" t="s">
        <v>49</v>
      </c>
      <c r="F793">
        <v>3016</v>
      </c>
      <c r="G793" t="s">
        <v>55</v>
      </c>
      <c r="H793" t="s">
        <v>49</v>
      </c>
      <c r="I793" t="s">
        <v>50</v>
      </c>
      <c r="J793">
        <v>14</v>
      </c>
      <c r="K793" t="s">
        <v>73</v>
      </c>
      <c r="L793">
        <v>80</v>
      </c>
      <c r="M793">
        <v>3</v>
      </c>
      <c r="N793">
        <v>-1</v>
      </c>
      <c r="O793">
        <v>0</v>
      </c>
      <c r="P793" t="s">
        <v>52</v>
      </c>
      <c r="Q793" t="s">
        <v>49</v>
      </c>
      <c r="X793" s="7"/>
      <c r="Y793" t="s">
        <v>55</v>
      </c>
      <c r="Z793">
        <v>3016</v>
      </c>
      <c r="AA793" t="s">
        <v>55</v>
      </c>
      <c r="AB793">
        <v>578</v>
      </c>
      <c r="AC793">
        <v>156</v>
      </c>
      <c r="AD793" t="s">
        <v>49</v>
      </c>
      <c r="AE793" t="s">
        <v>49</v>
      </c>
      <c r="AF793">
        <v>3016</v>
      </c>
      <c r="AI793">
        <v>428</v>
      </c>
      <c r="AJ793" t="s">
        <v>49</v>
      </c>
    </row>
    <row r="794" spans="1:36" x14ac:dyDescent="0.3">
      <c r="A794">
        <v>26</v>
      </c>
      <c r="B794" t="s">
        <v>71</v>
      </c>
      <c r="C794" t="s">
        <v>59</v>
      </c>
      <c r="D794" t="s">
        <v>54</v>
      </c>
      <c r="E794" t="s">
        <v>49</v>
      </c>
      <c r="F794">
        <v>279</v>
      </c>
      <c r="G794" t="s">
        <v>49</v>
      </c>
      <c r="H794" t="s">
        <v>49</v>
      </c>
      <c r="I794" t="s">
        <v>50</v>
      </c>
      <c r="J794">
        <v>7</v>
      </c>
      <c r="K794" t="s">
        <v>56</v>
      </c>
      <c r="L794">
        <v>239</v>
      </c>
      <c r="M794">
        <v>3</v>
      </c>
      <c r="N794">
        <v>-1</v>
      </c>
      <c r="O794">
        <v>0</v>
      </c>
      <c r="P794" t="s">
        <v>52</v>
      </c>
      <c r="Q794" t="s">
        <v>49</v>
      </c>
      <c r="X794" s="7"/>
      <c r="Y794" t="s">
        <v>49</v>
      </c>
      <c r="Z794">
        <v>279</v>
      </c>
      <c r="AA794" t="s">
        <v>55</v>
      </c>
      <c r="AB794">
        <v>0</v>
      </c>
      <c r="AC794">
        <v>781</v>
      </c>
      <c r="AD794" t="s">
        <v>49</v>
      </c>
      <c r="AE794" t="s">
        <v>49</v>
      </c>
      <c r="AF794">
        <v>279</v>
      </c>
      <c r="AI794">
        <v>106</v>
      </c>
      <c r="AJ794" t="s">
        <v>49</v>
      </c>
    </row>
    <row r="795" spans="1:36" x14ac:dyDescent="0.3">
      <c r="A795">
        <v>49</v>
      </c>
      <c r="B795" t="s">
        <v>58</v>
      </c>
      <c r="C795" t="s">
        <v>74</v>
      </c>
      <c r="D795" t="s">
        <v>60</v>
      </c>
      <c r="E795" t="s">
        <v>49</v>
      </c>
      <c r="F795">
        <v>1405</v>
      </c>
      <c r="G795" t="s">
        <v>49</v>
      </c>
      <c r="H795" t="s">
        <v>49</v>
      </c>
      <c r="I795" t="s">
        <v>52</v>
      </c>
      <c r="J795">
        <v>8</v>
      </c>
      <c r="K795" t="s">
        <v>62</v>
      </c>
      <c r="L795">
        <v>29</v>
      </c>
      <c r="M795">
        <v>1</v>
      </c>
      <c r="N795">
        <v>-1</v>
      </c>
      <c r="O795">
        <v>0</v>
      </c>
      <c r="P795" t="s">
        <v>52</v>
      </c>
      <c r="Q795" t="s">
        <v>49</v>
      </c>
      <c r="X795" s="7"/>
      <c r="Y795" t="s">
        <v>49</v>
      </c>
      <c r="Z795">
        <v>1405</v>
      </c>
      <c r="AA795" t="s">
        <v>55</v>
      </c>
      <c r="AB795">
        <v>2253</v>
      </c>
      <c r="AC795">
        <v>0</v>
      </c>
      <c r="AD795" t="s">
        <v>49</v>
      </c>
      <c r="AE795" t="s">
        <v>49</v>
      </c>
      <c r="AF795">
        <v>1405</v>
      </c>
      <c r="AI795">
        <v>0</v>
      </c>
      <c r="AJ795" t="s">
        <v>49</v>
      </c>
    </row>
    <row r="796" spans="1:36" x14ac:dyDescent="0.3">
      <c r="A796">
        <v>29</v>
      </c>
      <c r="B796" t="s">
        <v>63</v>
      </c>
      <c r="C796" t="s">
        <v>59</v>
      </c>
      <c r="D796" t="s">
        <v>54</v>
      </c>
      <c r="E796" t="s">
        <v>49</v>
      </c>
      <c r="F796">
        <v>908</v>
      </c>
      <c r="G796" t="s">
        <v>55</v>
      </c>
      <c r="H796" t="s">
        <v>49</v>
      </c>
      <c r="I796" t="s">
        <v>52</v>
      </c>
      <c r="J796">
        <v>20</v>
      </c>
      <c r="K796" t="s">
        <v>62</v>
      </c>
      <c r="L796">
        <v>1663</v>
      </c>
      <c r="M796">
        <v>1</v>
      </c>
      <c r="N796">
        <v>-1</v>
      </c>
      <c r="O796">
        <v>0</v>
      </c>
      <c r="P796" t="s">
        <v>52</v>
      </c>
      <c r="Q796" t="s">
        <v>55</v>
      </c>
      <c r="X796" s="7"/>
      <c r="Y796" t="s">
        <v>55</v>
      </c>
      <c r="Z796">
        <v>908</v>
      </c>
      <c r="AA796" t="s">
        <v>55</v>
      </c>
      <c r="AB796">
        <v>1171</v>
      </c>
      <c r="AC796">
        <v>1819</v>
      </c>
      <c r="AD796" t="s">
        <v>49</v>
      </c>
      <c r="AE796" t="s">
        <v>49</v>
      </c>
      <c r="AF796">
        <v>908</v>
      </c>
      <c r="AI796">
        <v>2662</v>
      </c>
      <c r="AJ796" t="s">
        <v>49</v>
      </c>
    </row>
    <row r="797" spans="1:36" x14ac:dyDescent="0.3">
      <c r="A797">
        <v>30</v>
      </c>
      <c r="B797" t="s">
        <v>58</v>
      </c>
      <c r="C797" t="s">
        <v>59</v>
      </c>
      <c r="D797" t="s">
        <v>60</v>
      </c>
      <c r="E797" t="s">
        <v>49</v>
      </c>
      <c r="F797">
        <v>162</v>
      </c>
      <c r="G797" t="s">
        <v>55</v>
      </c>
      <c r="H797" t="s">
        <v>49</v>
      </c>
      <c r="I797" t="s">
        <v>52</v>
      </c>
      <c r="J797">
        <v>20</v>
      </c>
      <c r="K797" t="s">
        <v>56</v>
      </c>
      <c r="L797">
        <v>186</v>
      </c>
      <c r="M797">
        <v>4</v>
      </c>
      <c r="N797">
        <v>-1</v>
      </c>
      <c r="O797">
        <v>0</v>
      </c>
      <c r="P797" t="s">
        <v>52</v>
      </c>
      <c r="Q797" t="s">
        <v>49</v>
      </c>
      <c r="X797" s="7"/>
      <c r="Y797" t="s">
        <v>55</v>
      </c>
      <c r="Z797">
        <v>162</v>
      </c>
      <c r="AA797" t="s">
        <v>55</v>
      </c>
      <c r="AB797">
        <v>452</v>
      </c>
      <c r="AC797">
        <v>-59</v>
      </c>
      <c r="AD797" t="s">
        <v>49</v>
      </c>
      <c r="AE797" t="s">
        <v>49</v>
      </c>
      <c r="AF797">
        <v>162</v>
      </c>
      <c r="AI797">
        <v>84</v>
      </c>
      <c r="AJ797" t="s">
        <v>49</v>
      </c>
    </row>
    <row r="798" spans="1:36" x14ac:dyDescent="0.3">
      <c r="A798">
        <v>38</v>
      </c>
      <c r="B798" t="s">
        <v>53</v>
      </c>
      <c r="C798" t="s">
        <v>74</v>
      </c>
      <c r="D798" t="s">
        <v>54</v>
      </c>
      <c r="E798" t="s">
        <v>49</v>
      </c>
      <c r="F798">
        <v>792</v>
      </c>
      <c r="G798" t="s">
        <v>49</v>
      </c>
      <c r="H798" t="s">
        <v>49</v>
      </c>
      <c r="I798" t="s">
        <v>52</v>
      </c>
      <c r="J798">
        <v>6</v>
      </c>
      <c r="K798" t="s">
        <v>62</v>
      </c>
      <c r="L798">
        <v>430</v>
      </c>
      <c r="M798">
        <v>1</v>
      </c>
      <c r="N798">
        <v>-1</v>
      </c>
      <c r="O798">
        <v>0</v>
      </c>
      <c r="P798" t="s">
        <v>52</v>
      </c>
      <c r="Q798" t="s">
        <v>49</v>
      </c>
      <c r="X798" s="7"/>
      <c r="Y798" t="s">
        <v>49</v>
      </c>
      <c r="Z798">
        <v>792</v>
      </c>
      <c r="AA798" t="s">
        <v>55</v>
      </c>
      <c r="AB798">
        <v>-97</v>
      </c>
      <c r="AC798">
        <v>-81</v>
      </c>
      <c r="AD798" t="s">
        <v>49</v>
      </c>
      <c r="AE798" t="s">
        <v>49</v>
      </c>
      <c r="AF798">
        <v>792</v>
      </c>
      <c r="AI798">
        <v>5920</v>
      </c>
      <c r="AJ798" t="s">
        <v>49</v>
      </c>
    </row>
    <row r="799" spans="1:36" x14ac:dyDescent="0.3">
      <c r="A799">
        <v>58</v>
      </c>
      <c r="B799" t="s">
        <v>58</v>
      </c>
      <c r="C799" t="s">
        <v>47</v>
      </c>
      <c r="D799" t="s">
        <v>54</v>
      </c>
      <c r="E799" t="s">
        <v>49</v>
      </c>
      <c r="F799">
        <v>111</v>
      </c>
      <c r="G799" t="s">
        <v>49</v>
      </c>
      <c r="H799" t="s">
        <v>49</v>
      </c>
      <c r="I799" t="s">
        <v>78</v>
      </c>
      <c r="J799">
        <v>24</v>
      </c>
      <c r="K799" t="s">
        <v>81</v>
      </c>
      <c r="L799">
        <v>58</v>
      </c>
      <c r="M799">
        <v>2</v>
      </c>
      <c r="N799">
        <v>-1</v>
      </c>
      <c r="O799">
        <v>0</v>
      </c>
      <c r="P799" t="s">
        <v>52</v>
      </c>
      <c r="Q799" t="s">
        <v>49</v>
      </c>
      <c r="X799" s="7"/>
      <c r="Y799" t="s">
        <v>49</v>
      </c>
      <c r="Z799">
        <v>111</v>
      </c>
      <c r="AA799" t="s">
        <v>55</v>
      </c>
      <c r="AB799">
        <v>467</v>
      </c>
      <c r="AC799">
        <v>-3</v>
      </c>
      <c r="AD799" t="s">
        <v>49</v>
      </c>
      <c r="AE799" t="s">
        <v>49</v>
      </c>
      <c r="AF799">
        <v>111</v>
      </c>
      <c r="AI799">
        <v>816</v>
      </c>
      <c r="AJ799" t="s">
        <v>49</v>
      </c>
    </row>
    <row r="800" spans="1:36" x14ac:dyDescent="0.3">
      <c r="A800">
        <v>34</v>
      </c>
      <c r="B800" t="s">
        <v>71</v>
      </c>
      <c r="C800" t="s">
        <v>59</v>
      </c>
      <c r="D800" t="s">
        <v>52</v>
      </c>
      <c r="E800" t="s">
        <v>49</v>
      </c>
      <c r="F800">
        <v>1281</v>
      </c>
      <c r="G800" t="s">
        <v>49</v>
      </c>
      <c r="H800" t="s">
        <v>49</v>
      </c>
      <c r="I800" t="s">
        <v>50</v>
      </c>
      <c r="J800">
        <v>25</v>
      </c>
      <c r="K800" t="s">
        <v>70</v>
      </c>
      <c r="L800">
        <v>279</v>
      </c>
      <c r="M800">
        <v>1</v>
      </c>
      <c r="N800">
        <v>117</v>
      </c>
      <c r="O800">
        <v>1</v>
      </c>
      <c r="P800" t="s">
        <v>57</v>
      </c>
      <c r="Q800" t="s">
        <v>49</v>
      </c>
      <c r="X800" s="7"/>
      <c r="Y800" t="s">
        <v>49</v>
      </c>
      <c r="Z800">
        <v>1281</v>
      </c>
      <c r="AA800" t="s">
        <v>55</v>
      </c>
      <c r="AB800">
        <v>358</v>
      </c>
      <c r="AC800">
        <v>3</v>
      </c>
      <c r="AD800" t="s">
        <v>49</v>
      </c>
      <c r="AE800" t="s">
        <v>49</v>
      </c>
      <c r="AF800">
        <v>1281</v>
      </c>
      <c r="AI800">
        <v>3276</v>
      </c>
      <c r="AJ800" t="s">
        <v>49</v>
      </c>
    </row>
    <row r="801" spans="1:36" x14ac:dyDescent="0.3">
      <c r="A801">
        <v>53</v>
      </c>
      <c r="B801" t="s">
        <v>53</v>
      </c>
      <c r="C801" t="s">
        <v>74</v>
      </c>
      <c r="D801" t="s">
        <v>52</v>
      </c>
      <c r="E801" t="s">
        <v>49</v>
      </c>
      <c r="F801">
        <v>1012</v>
      </c>
      <c r="G801" t="s">
        <v>55</v>
      </c>
      <c r="H801" t="s">
        <v>49</v>
      </c>
      <c r="I801" t="s">
        <v>50</v>
      </c>
      <c r="J801">
        <v>28</v>
      </c>
      <c r="K801" t="s">
        <v>73</v>
      </c>
      <c r="L801">
        <v>332</v>
      </c>
      <c r="M801">
        <v>2</v>
      </c>
      <c r="N801">
        <v>-1</v>
      </c>
      <c r="O801">
        <v>0</v>
      </c>
      <c r="P801" t="s">
        <v>52</v>
      </c>
      <c r="Q801" t="s">
        <v>49</v>
      </c>
      <c r="X801" s="7"/>
      <c r="Y801" t="s">
        <v>55</v>
      </c>
      <c r="Z801">
        <v>1012</v>
      </c>
      <c r="AA801" t="s">
        <v>55</v>
      </c>
      <c r="AB801">
        <v>292</v>
      </c>
      <c r="AC801">
        <v>103</v>
      </c>
      <c r="AD801" t="s">
        <v>49</v>
      </c>
      <c r="AE801" t="s">
        <v>49</v>
      </c>
      <c r="AF801">
        <v>1012</v>
      </c>
      <c r="AI801">
        <v>2</v>
      </c>
      <c r="AJ801" t="s">
        <v>49</v>
      </c>
    </row>
    <row r="802" spans="1:36" x14ac:dyDescent="0.3">
      <c r="A802">
        <v>50</v>
      </c>
      <c r="B802" t="s">
        <v>58</v>
      </c>
      <c r="C802" t="s">
        <v>47</v>
      </c>
      <c r="D802" t="s">
        <v>60</v>
      </c>
      <c r="E802" t="s">
        <v>49</v>
      </c>
      <c r="F802">
        <v>2881</v>
      </c>
      <c r="G802" t="s">
        <v>49</v>
      </c>
      <c r="H802" t="s">
        <v>49</v>
      </c>
      <c r="I802" t="s">
        <v>50</v>
      </c>
      <c r="J802">
        <v>5</v>
      </c>
      <c r="K802" t="s">
        <v>70</v>
      </c>
      <c r="L802">
        <v>510</v>
      </c>
      <c r="M802">
        <v>2</v>
      </c>
      <c r="N802">
        <v>2</v>
      </c>
      <c r="O802">
        <v>5</v>
      </c>
      <c r="P802" t="s">
        <v>66</v>
      </c>
      <c r="Q802" t="s">
        <v>49</v>
      </c>
      <c r="X802" s="7"/>
      <c r="Y802" t="s">
        <v>49</v>
      </c>
      <c r="Z802">
        <v>2881</v>
      </c>
      <c r="AA802" t="s">
        <v>55</v>
      </c>
      <c r="AB802">
        <v>7343</v>
      </c>
      <c r="AC802">
        <v>7179</v>
      </c>
      <c r="AD802" t="s">
        <v>49</v>
      </c>
      <c r="AE802" t="s">
        <v>49</v>
      </c>
      <c r="AF802">
        <v>2881</v>
      </c>
      <c r="AI802">
        <v>-51</v>
      </c>
      <c r="AJ802" t="s">
        <v>49</v>
      </c>
    </row>
    <row r="803" spans="1:36" x14ac:dyDescent="0.3">
      <c r="A803">
        <v>30</v>
      </c>
      <c r="B803" t="s">
        <v>63</v>
      </c>
      <c r="C803" t="s">
        <v>59</v>
      </c>
      <c r="D803" t="s">
        <v>54</v>
      </c>
      <c r="E803" t="s">
        <v>49</v>
      </c>
      <c r="F803">
        <v>445</v>
      </c>
      <c r="G803" t="s">
        <v>55</v>
      </c>
      <c r="H803" t="s">
        <v>49</v>
      </c>
      <c r="I803" t="s">
        <v>50</v>
      </c>
      <c r="J803">
        <v>16</v>
      </c>
      <c r="K803" t="s">
        <v>61</v>
      </c>
      <c r="L803">
        <v>218</v>
      </c>
      <c r="M803">
        <v>1</v>
      </c>
      <c r="N803">
        <v>330</v>
      </c>
      <c r="O803">
        <v>2</v>
      </c>
      <c r="P803" t="s">
        <v>57</v>
      </c>
      <c r="Q803" t="s">
        <v>49</v>
      </c>
      <c r="X803" s="7"/>
      <c r="Y803" t="s">
        <v>55</v>
      </c>
      <c r="Z803">
        <v>445</v>
      </c>
      <c r="AA803" t="s">
        <v>55</v>
      </c>
      <c r="AB803">
        <v>-563</v>
      </c>
      <c r="AC803">
        <v>8295</v>
      </c>
      <c r="AD803" t="s">
        <v>49</v>
      </c>
      <c r="AE803" t="s">
        <v>49</v>
      </c>
      <c r="AF803">
        <v>445</v>
      </c>
      <c r="AI803">
        <v>3315</v>
      </c>
      <c r="AJ803" t="s">
        <v>49</v>
      </c>
    </row>
    <row r="804" spans="1:36" x14ac:dyDescent="0.3">
      <c r="A804">
        <v>40</v>
      </c>
      <c r="B804" t="s">
        <v>58</v>
      </c>
      <c r="C804" t="s">
        <v>47</v>
      </c>
      <c r="D804" t="s">
        <v>54</v>
      </c>
      <c r="E804" t="s">
        <v>49</v>
      </c>
      <c r="F804">
        <v>643</v>
      </c>
      <c r="G804" t="s">
        <v>55</v>
      </c>
      <c r="H804" t="s">
        <v>49</v>
      </c>
      <c r="I804" t="s">
        <v>50</v>
      </c>
      <c r="J804">
        <v>17</v>
      </c>
      <c r="K804" t="s">
        <v>61</v>
      </c>
      <c r="L804">
        <v>74</v>
      </c>
      <c r="M804">
        <v>2</v>
      </c>
      <c r="N804">
        <v>256</v>
      </c>
      <c r="O804">
        <v>1</v>
      </c>
      <c r="P804" t="s">
        <v>57</v>
      </c>
      <c r="Q804" t="s">
        <v>49</v>
      </c>
      <c r="X804" s="7"/>
      <c r="Y804" t="s">
        <v>55</v>
      </c>
      <c r="Z804">
        <v>643</v>
      </c>
      <c r="AA804" t="s">
        <v>55</v>
      </c>
      <c r="AB804">
        <v>351</v>
      </c>
      <c r="AC804">
        <v>291</v>
      </c>
      <c r="AD804" t="s">
        <v>49</v>
      </c>
      <c r="AE804" t="s">
        <v>49</v>
      </c>
      <c r="AF804">
        <v>643</v>
      </c>
      <c r="AI804">
        <v>552</v>
      </c>
      <c r="AJ804" t="s">
        <v>49</v>
      </c>
    </row>
    <row r="805" spans="1:36" x14ac:dyDescent="0.3">
      <c r="A805">
        <v>57</v>
      </c>
      <c r="B805" t="s">
        <v>76</v>
      </c>
      <c r="C805" t="s">
        <v>59</v>
      </c>
      <c r="D805" t="s">
        <v>54</v>
      </c>
      <c r="E805" t="s">
        <v>49</v>
      </c>
      <c r="F805">
        <v>254</v>
      </c>
      <c r="G805" t="s">
        <v>49</v>
      </c>
      <c r="H805" t="s">
        <v>49</v>
      </c>
      <c r="I805" t="s">
        <v>50</v>
      </c>
      <c r="J805">
        <v>8</v>
      </c>
      <c r="K805" t="s">
        <v>51</v>
      </c>
      <c r="L805">
        <v>676</v>
      </c>
      <c r="M805">
        <v>1</v>
      </c>
      <c r="N805">
        <v>-1</v>
      </c>
      <c r="O805">
        <v>0</v>
      </c>
      <c r="P805" t="s">
        <v>52</v>
      </c>
      <c r="Q805" t="s">
        <v>49</v>
      </c>
      <c r="X805" s="7"/>
      <c r="Y805" t="s">
        <v>49</v>
      </c>
      <c r="Z805">
        <v>254</v>
      </c>
      <c r="AA805" t="s">
        <v>55</v>
      </c>
      <c r="AB805">
        <v>13494</v>
      </c>
      <c r="AC805">
        <v>0</v>
      </c>
      <c r="AD805" t="s">
        <v>49</v>
      </c>
      <c r="AE805" t="s">
        <v>49</v>
      </c>
      <c r="AF805">
        <v>254</v>
      </c>
      <c r="AI805">
        <v>3723</v>
      </c>
      <c r="AJ805" t="s">
        <v>49</v>
      </c>
    </row>
    <row r="806" spans="1:36" x14ac:dyDescent="0.3">
      <c r="A806">
        <v>40</v>
      </c>
      <c r="B806" t="s">
        <v>58</v>
      </c>
      <c r="C806" t="s">
        <v>47</v>
      </c>
      <c r="D806" t="s">
        <v>60</v>
      </c>
      <c r="E806" t="s">
        <v>49</v>
      </c>
      <c r="F806">
        <v>-1212</v>
      </c>
      <c r="G806" t="s">
        <v>55</v>
      </c>
      <c r="H806" t="s">
        <v>49</v>
      </c>
      <c r="I806" t="s">
        <v>50</v>
      </c>
      <c r="J806">
        <v>15</v>
      </c>
      <c r="K806" t="s">
        <v>56</v>
      </c>
      <c r="L806">
        <v>1259</v>
      </c>
      <c r="M806">
        <v>2</v>
      </c>
      <c r="N806">
        <v>333</v>
      </c>
      <c r="O806">
        <v>18</v>
      </c>
      <c r="P806" t="s">
        <v>57</v>
      </c>
      <c r="Q806" t="s">
        <v>49</v>
      </c>
      <c r="X806" s="7"/>
      <c r="Y806" t="s">
        <v>55</v>
      </c>
      <c r="Z806">
        <v>-1212</v>
      </c>
      <c r="AA806" t="s">
        <v>55</v>
      </c>
      <c r="AB806">
        <v>846</v>
      </c>
      <c r="AC806">
        <v>2646</v>
      </c>
      <c r="AD806" t="s">
        <v>49</v>
      </c>
      <c r="AE806" t="s">
        <v>49</v>
      </c>
      <c r="AF806">
        <v>-1212</v>
      </c>
      <c r="AI806">
        <v>255</v>
      </c>
      <c r="AJ806" t="s">
        <v>49</v>
      </c>
    </row>
    <row r="807" spans="1:36" x14ac:dyDescent="0.3">
      <c r="A807">
        <v>41</v>
      </c>
      <c r="B807" t="s">
        <v>67</v>
      </c>
      <c r="C807" t="s">
        <v>47</v>
      </c>
      <c r="D807" t="s">
        <v>54</v>
      </c>
      <c r="E807" t="s">
        <v>49</v>
      </c>
      <c r="F807">
        <v>2125</v>
      </c>
      <c r="G807" t="s">
        <v>55</v>
      </c>
      <c r="H807" t="s">
        <v>55</v>
      </c>
      <c r="I807" t="s">
        <v>50</v>
      </c>
      <c r="J807">
        <v>21</v>
      </c>
      <c r="K807" t="s">
        <v>75</v>
      </c>
      <c r="L807">
        <v>285</v>
      </c>
      <c r="M807">
        <v>3</v>
      </c>
      <c r="N807">
        <v>116</v>
      </c>
      <c r="O807">
        <v>4</v>
      </c>
      <c r="P807" t="s">
        <v>57</v>
      </c>
      <c r="Q807" t="s">
        <v>49</v>
      </c>
      <c r="X807" s="7"/>
      <c r="Y807" t="s">
        <v>55</v>
      </c>
      <c r="Z807">
        <v>2125</v>
      </c>
      <c r="AA807" t="s">
        <v>55</v>
      </c>
      <c r="AB807">
        <v>-28</v>
      </c>
      <c r="AC807">
        <v>618</v>
      </c>
      <c r="AD807" t="s">
        <v>49</v>
      </c>
      <c r="AE807" t="s">
        <v>55</v>
      </c>
      <c r="AF807">
        <v>2125</v>
      </c>
      <c r="AI807">
        <v>3143</v>
      </c>
      <c r="AJ807" t="s">
        <v>49</v>
      </c>
    </row>
    <row r="808" spans="1:36" x14ac:dyDescent="0.3">
      <c r="A808">
        <v>53</v>
      </c>
      <c r="B808" t="s">
        <v>67</v>
      </c>
      <c r="C808" t="s">
        <v>74</v>
      </c>
      <c r="D808" t="s">
        <v>52</v>
      </c>
      <c r="E808" t="s">
        <v>49</v>
      </c>
      <c r="F808">
        <v>629</v>
      </c>
      <c r="G808" t="s">
        <v>55</v>
      </c>
      <c r="H808" t="s">
        <v>49</v>
      </c>
      <c r="I808" t="s">
        <v>50</v>
      </c>
      <c r="J808">
        <v>8</v>
      </c>
      <c r="K808" t="s">
        <v>56</v>
      </c>
      <c r="L808">
        <v>298</v>
      </c>
      <c r="M808">
        <v>1</v>
      </c>
      <c r="N808">
        <v>-1</v>
      </c>
      <c r="O808">
        <v>0</v>
      </c>
      <c r="P808" t="s">
        <v>52</v>
      </c>
      <c r="Q808" t="s">
        <v>49</v>
      </c>
      <c r="X808" s="7"/>
      <c r="Y808" t="s">
        <v>55</v>
      </c>
      <c r="Z808">
        <v>629</v>
      </c>
      <c r="AA808" t="s">
        <v>55</v>
      </c>
      <c r="AB808">
        <v>501</v>
      </c>
      <c r="AC808">
        <v>950</v>
      </c>
      <c r="AD808" t="s">
        <v>49</v>
      </c>
      <c r="AE808" t="s">
        <v>49</v>
      </c>
      <c r="AF808">
        <v>629</v>
      </c>
      <c r="AI808">
        <v>0</v>
      </c>
      <c r="AJ808" t="s">
        <v>49</v>
      </c>
    </row>
    <row r="809" spans="1:36" x14ac:dyDescent="0.3">
      <c r="A809">
        <v>48</v>
      </c>
      <c r="B809" t="s">
        <v>63</v>
      </c>
      <c r="C809" t="s">
        <v>47</v>
      </c>
      <c r="D809" t="s">
        <v>54</v>
      </c>
      <c r="E809" t="s">
        <v>49</v>
      </c>
      <c r="F809">
        <v>-202</v>
      </c>
      <c r="G809" t="s">
        <v>55</v>
      </c>
      <c r="H809" t="s">
        <v>55</v>
      </c>
      <c r="I809" t="s">
        <v>50</v>
      </c>
      <c r="J809">
        <v>30</v>
      </c>
      <c r="K809" t="s">
        <v>73</v>
      </c>
      <c r="L809">
        <v>225</v>
      </c>
      <c r="M809">
        <v>4</v>
      </c>
      <c r="N809">
        <v>-1</v>
      </c>
      <c r="O809">
        <v>0</v>
      </c>
      <c r="P809" t="s">
        <v>52</v>
      </c>
      <c r="Q809" t="s">
        <v>49</v>
      </c>
      <c r="X809" s="7"/>
      <c r="Y809" t="s">
        <v>55</v>
      </c>
      <c r="Z809">
        <v>-202</v>
      </c>
      <c r="AA809" t="s">
        <v>55</v>
      </c>
      <c r="AB809">
        <v>102</v>
      </c>
      <c r="AC809">
        <v>1503</v>
      </c>
      <c r="AD809" t="s">
        <v>49</v>
      </c>
      <c r="AE809" t="s">
        <v>55</v>
      </c>
      <c r="AF809">
        <v>-202</v>
      </c>
      <c r="AI809">
        <v>1909</v>
      </c>
      <c r="AJ809" t="s">
        <v>49</v>
      </c>
    </row>
    <row r="810" spans="1:36" x14ac:dyDescent="0.3">
      <c r="A810">
        <v>32</v>
      </c>
      <c r="B810" t="s">
        <v>67</v>
      </c>
      <c r="C810" t="s">
        <v>59</v>
      </c>
      <c r="D810" t="s">
        <v>54</v>
      </c>
      <c r="E810" t="s">
        <v>49</v>
      </c>
      <c r="F810">
        <v>271</v>
      </c>
      <c r="G810" t="s">
        <v>55</v>
      </c>
      <c r="H810" t="s">
        <v>49</v>
      </c>
      <c r="I810" t="s">
        <v>50</v>
      </c>
      <c r="J810">
        <v>13</v>
      </c>
      <c r="K810" t="s">
        <v>56</v>
      </c>
      <c r="L810">
        <v>80</v>
      </c>
      <c r="M810">
        <v>2</v>
      </c>
      <c r="N810">
        <v>268</v>
      </c>
      <c r="O810">
        <v>2</v>
      </c>
      <c r="P810" t="s">
        <v>66</v>
      </c>
      <c r="Q810" t="s">
        <v>49</v>
      </c>
      <c r="X810" s="7"/>
      <c r="Y810" t="s">
        <v>55</v>
      </c>
      <c r="Z810">
        <v>271</v>
      </c>
      <c r="AA810" t="s">
        <v>55</v>
      </c>
      <c r="AB810">
        <v>13</v>
      </c>
      <c r="AC810">
        <v>65</v>
      </c>
      <c r="AD810" t="s">
        <v>49</v>
      </c>
      <c r="AE810" t="s">
        <v>49</v>
      </c>
      <c r="AF810">
        <v>271</v>
      </c>
      <c r="AI810">
        <v>3873</v>
      </c>
      <c r="AJ810" t="s">
        <v>49</v>
      </c>
    </row>
    <row r="811" spans="1:36" x14ac:dyDescent="0.3">
      <c r="A811">
        <v>34</v>
      </c>
      <c r="B811" t="s">
        <v>58</v>
      </c>
      <c r="C811" t="s">
        <v>47</v>
      </c>
      <c r="D811" t="s">
        <v>60</v>
      </c>
      <c r="E811" t="s">
        <v>49</v>
      </c>
      <c r="F811">
        <v>703</v>
      </c>
      <c r="G811" t="s">
        <v>55</v>
      </c>
      <c r="H811" t="s">
        <v>49</v>
      </c>
      <c r="I811" t="s">
        <v>50</v>
      </c>
      <c r="J811">
        <v>14</v>
      </c>
      <c r="K811" t="s">
        <v>61</v>
      </c>
      <c r="L811">
        <v>342</v>
      </c>
      <c r="M811">
        <v>1</v>
      </c>
      <c r="N811">
        <v>-1</v>
      </c>
      <c r="O811">
        <v>0</v>
      </c>
      <c r="P811" t="s">
        <v>52</v>
      </c>
      <c r="Q811" t="s">
        <v>55</v>
      </c>
      <c r="X811" s="7"/>
      <c r="Y811" t="s">
        <v>55</v>
      </c>
      <c r="Z811">
        <v>703</v>
      </c>
      <c r="AA811" t="s">
        <v>55</v>
      </c>
      <c r="AB811">
        <v>413</v>
      </c>
      <c r="AC811">
        <v>773</v>
      </c>
      <c r="AD811" t="s">
        <v>49</v>
      </c>
      <c r="AE811" t="s">
        <v>49</v>
      </c>
      <c r="AF811">
        <v>703</v>
      </c>
      <c r="AI811">
        <v>1013</v>
      </c>
      <c r="AJ811" t="s">
        <v>49</v>
      </c>
    </row>
    <row r="812" spans="1:36" x14ac:dyDescent="0.3">
      <c r="A812">
        <v>46</v>
      </c>
      <c r="B812" t="s">
        <v>63</v>
      </c>
      <c r="C812" t="s">
        <v>47</v>
      </c>
      <c r="D812" t="s">
        <v>54</v>
      </c>
      <c r="E812" t="s">
        <v>49</v>
      </c>
      <c r="F812">
        <v>-216</v>
      </c>
      <c r="G812" t="s">
        <v>55</v>
      </c>
      <c r="H812" t="s">
        <v>49</v>
      </c>
      <c r="I812" t="s">
        <v>50</v>
      </c>
      <c r="J812">
        <v>28</v>
      </c>
      <c r="K812" t="s">
        <v>73</v>
      </c>
      <c r="L812">
        <v>404</v>
      </c>
      <c r="M812">
        <v>3</v>
      </c>
      <c r="N812">
        <v>-1</v>
      </c>
      <c r="O812">
        <v>0</v>
      </c>
      <c r="P812" t="s">
        <v>52</v>
      </c>
      <c r="Q812" t="s">
        <v>49</v>
      </c>
      <c r="X812" s="7"/>
      <c r="Y812" t="s">
        <v>55</v>
      </c>
      <c r="Z812">
        <v>-216</v>
      </c>
      <c r="AA812" t="s">
        <v>55</v>
      </c>
      <c r="AB812">
        <v>4665</v>
      </c>
      <c r="AC812">
        <v>10788</v>
      </c>
      <c r="AD812" t="s">
        <v>49</v>
      </c>
      <c r="AE812" t="s">
        <v>49</v>
      </c>
      <c r="AF812">
        <v>-216</v>
      </c>
      <c r="AI812">
        <v>262</v>
      </c>
      <c r="AJ812" t="s">
        <v>49</v>
      </c>
    </row>
    <row r="813" spans="1:36" x14ac:dyDescent="0.3">
      <c r="A813">
        <v>45</v>
      </c>
      <c r="B813" t="s">
        <v>53</v>
      </c>
      <c r="C813" t="s">
        <v>74</v>
      </c>
      <c r="D813" t="s">
        <v>54</v>
      </c>
      <c r="E813" t="s">
        <v>49</v>
      </c>
      <c r="F813">
        <v>88</v>
      </c>
      <c r="G813" t="s">
        <v>49</v>
      </c>
      <c r="H813" t="s">
        <v>55</v>
      </c>
      <c r="I813" t="s">
        <v>50</v>
      </c>
      <c r="J813">
        <v>7</v>
      </c>
      <c r="K813" t="s">
        <v>73</v>
      </c>
      <c r="L813">
        <v>332</v>
      </c>
      <c r="M813">
        <v>1</v>
      </c>
      <c r="N813">
        <v>-1</v>
      </c>
      <c r="O813">
        <v>0</v>
      </c>
      <c r="P813" t="s">
        <v>52</v>
      </c>
      <c r="Q813" t="s">
        <v>49</v>
      </c>
      <c r="X813" s="7"/>
      <c r="Y813" t="s">
        <v>49</v>
      </c>
      <c r="Z813">
        <v>88</v>
      </c>
      <c r="AA813" t="s">
        <v>55</v>
      </c>
      <c r="AB813">
        <v>638</v>
      </c>
      <c r="AC813">
        <v>247</v>
      </c>
      <c r="AD813" t="s">
        <v>49</v>
      </c>
      <c r="AE813" t="s">
        <v>55</v>
      </c>
      <c r="AF813">
        <v>88</v>
      </c>
      <c r="AI813">
        <v>3217</v>
      </c>
      <c r="AJ813" t="s">
        <v>49</v>
      </c>
    </row>
    <row r="814" spans="1:36" x14ac:dyDescent="0.3">
      <c r="A814">
        <v>51</v>
      </c>
      <c r="B814" t="s">
        <v>69</v>
      </c>
      <c r="C814" t="s">
        <v>59</v>
      </c>
      <c r="D814" t="s">
        <v>60</v>
      </c>
      <c r="E814" t="s">
        <v>49</v>
      </c>
      <c r="F814">
        <v>16</v>
      </c>
      <c r="G814" t="s">
        <v>55</v>
      </c>
      <c r="H814" t="s">
        <v>49</v>
      </c>
      <c r="I814" t="s">
        <v>50</v>
      </c>
      <c r="J814">
        <v>30</v>
      </c>
      <c r="K814" t="s">
        <v>72</v>
      </c>
      <c r="L814">
        <v>158</v>
      </c>
      <c r="M814">
        <v>1</v>
      </c>
      <c r="N814">
        <v>-1</v>
      </c>
      <c r="O814">
        <v>0</v>
      </c>
      <c r="P814" t="s">
        <v>52</v>
      </c>
      <c r="Q814" t="s">
        <v>49</v>
      </c>
      <c r="X814" s="7"/>
      <c r="Y814" t="s">
        <v>55</v>
      </c>
      <c r="Z814">
        <v>16</v>
      </c>
      <c r="AA814" t="s">
        <v>55</v>
      </c>
      <c r="AB814">
        <v>101</v>
      </c>
      <c r="AC814">
        <v>4143</v>
      </c>
      <c r="AD814" t="s">
        <v>49</v>
      </c>
      <c r="AE814" t="s">
        <v>49</v>
      </c>
      <c r="AF814">
        <v>16</v>
      </c>
      <c r="AI814">
        <v>5436</v>
      </c>
      <c r="AJ814" t="s">
        <v>49</v>
      </c>
    </row>
    <row r="815" spans="1:36" x14ac:dyDescent="0.3">
      <c r="A815">
        <v>31</v>
      </c>
      <c r="B815" t="s">
        <v>58</v>
      </c>
      <c r="C815" t="s">
        <v>47</v>
      </c>
      <c r="D815" t="s">
        <v>54</v>
      </c>
      <c r="E815" t="s">
        <v>49</v>
      </c>
      <c r="F815">
        <v>466</v>
      </c>
      <c r="G815" t="s">
        <v>55</v>
      </c>
      <c r="H815" t="s">
        <v>49</v>
      </c>
      <c r="I815" t="s">
        <v>50</v>
      </c>
      <c r="J815">
        <v>14</v>
      </c>
      <c r="K815" t="s">
        <v>56</v>
      </c>
      <c r="L815">
        <v>164</v>
      </c>
      <c r="M815">
        <v>1</v>
      </c>
      <c r="N815">
        <v>-1</v>
      </c>
      <c r="O815">
        <v>0</v>
      </c>
      <c r="P815" t="s">
        <v>52</v>
      </c>
      <c r="Q815" t="s">
        <v>49</v>
      </c>
      <c r="X815" s="7"/>
      <c r="Y815" t="s">
        <v>55</v>
      </c>
      <c r="Z815">
        <v>466</v>
      </c>
      <c r="AA815" t="s">
        <v>55</v>
      </c>
      <c r="AB815">
        <v>1224</v>
      </c>
      <c r="AC815">
        <v>180</v>
      </c>
      <c r="AD815" t="s">
        <v>49</v>
      </c>
      <c r="AE815" t="s">
        <v>49</v>
      </c>
      <c r="AF815">
        <v>466</v>
      </c>
      <c r="AI815">
        <v>2067</v>
      </c>
      <c r="AJ815" t="s">
        <v>49</v>
      </c>
    </row>
    <row r="816" spans="1:36" x14ac:dyDescent="0.3">
      <c r="A816">
        <v>47</v>
      </c>
      <c r="B816" t="s">
        <v>67</v>
      </c>
      <c r="C816" t="s">
        <v>47</v>
      </c>
      <c r="D816" t="s">
        <v>54</v>
      </c>
      <c r="E816" t="s">
        <v>49</v>
      </c>
      <c r="F816">
        <v>-75</v>
      </c>
      <c r="G816" t="s">
        <v>55</v>
      </c>
      <c r="H816" t="s">
        <v>49</v>
      </c>
      <c r="I816" t="s">
        <v>50</v>
      </c>
      <c r="J816">
        <v>4</v>
      </c>
      <c r="K816" t="s">
        <v>64</v>
      </c>
      <c r="L816">
        <v>57</v>
      </c>
      <c r="M816">
        <v>1</v>
      </c>
      <c r="N816">
        <v>247</v>
      </c>
      <c r="O816">
        <v>1</v>
      </c>
      <c r="P816" t="s">
        <v>66</v>
      </c>
      <c r="Q816" t="s">
        <v>49</v>
      </c>
      <c r="X816" s="7"/>
      <c r="Y816" t="s">
        <v>55</v>
      </c>
      <c r="Z816">
        <v>-75</v>
      </c>
      <c r="AA816" t="s">
        <v>55</v>
      </c>
      <c r="AB816">
        <v>955</v>
      </c>
      <c r="AC816">
        <v>2211</v>
      </c>
      <c r="AD816" t="s">
        <v>49</v>
      </c>
      <c r="AE816" t="s">
        <v>49</v>
      </c>
      <c r="AF816">
        <v>-75</v>
      </c>
      <c r="AI816">
        <v>215</v>
      </c>
      <c r="AJ816" t="s">
        <v>49</v>
      </c>
    </row>
    <row r="817" spans="1:36" x14ac:dyDescent="0.3">
      <c r="A817">
        <v>32</v>
      </c>
      <c r="B817" t="s">
        <v>63</v>
      </c>
      <c r="C817" t="s">
        <v>47</v>
      </c>
      <c r="D817" t="s">
        <v>54</v>
      </c>
      <c r="E817" t="s">
        <v>49</v>
      </c>
      <c r="F817">
        <v>456</v>
      </c>
      <c r="G817" t="s">
        <v>49</v>
      </c>
      <c r="H817" t="s">
        <v>49</v>
      </c>
      <c r="I817" t="s">
        <v>50</v>
      </c>
      <c r="J817">
        <v>12</v>
      </c>
      <c r="K817" t="s">
        <v>56</v>
      </c>
      <c r="L817">
        <v>121</v>
      </c>
      <c r="M817">
        <v>1</v>
      </c>
      <c r="N817">
        <v>-1</v>
      </c>
      <c r="O817">
        <v>0</v>
      </c>
      <c r="P817" t="s">
        <v>52</v>
      </c>
      <c r="Q817" t="s">
        <v>49</v>
      </c>
      <c r="X817" s="7"/>
      <c r="Y817" t="s">
        <v>49</v>
      </c>
      <c r="Z817">
        <v>456</v>
      </c>
      <c r="AA817" t="s">
        <v>55</v>
      </c>
      <c r="AB817">
        <v>518</v>
      </c>
      <c r="AC817">
        <v>-495</v>
      </c>
      <c r="AD817" t="s">
        <v>49</v>
      </c>
      <c r="AE817" t="s">
        <v>49</v>
      </c>
      <c r="AF817">
        <v>456</v>
      </c>
      <c r="AI817">
        <v>1594</v>
      </c>
      <c r="AJ817" t="s">
        <v>49</v>
      </c>
    </row>
    <row r="818" spans="1:36" x14ac:dyDescent="0.3">
      <c r="A818">
        <v>41</v>
      </c>
      <c r="B818" t="s">
        <v>67</v>
      </c>
      <c r="C818" t="s">
        <v>47</v>
      </c>
      <c r="D818" t="s">
        <v>54</v>
      </c>
      <c r="E818" t="s">
        <v>49</v>
      </c>
      <c r="F818">
        <v>77</v>
      </c>
      <c r="G818" t="s">
        <v>55</v>
      </c>
      <c r="H818" t="s">
        <v>49</v>
      </c>
      <c r="I818" t="s">
        <v>50</v>
      </c>
      <c r="J818">
        <v>7</v>
      </c>
      <c r="K818" t="s">
        <v>56</v>
      </c>
      <c r="L818">
        <v>56</v>
      </c>
      <c r="M818">
        <v>1</v>
      </c>
      <c r="N818">
        <v>-1</v>
      </c>
      <c r="O818">
        <v>0</v>
      </c>
      <c r="P818" t="s">
        <v>52</v>
      </c>
      <c r="Q818" t="s">
        <v>49</v>
      </c>
      <c r="X818" s="7"/>
      <c r="Y818" t="s">
        <v>55</v>
      </c>
      <c r="Z818">
        <v>77</v>
      </c>
      <c r="AA818" t="s">
        <v>55</v>
      </c>
      <c r="AB818">
        <v>1893</v>
      </c>
      <c r="AC818">
        <v>60</v>
      </c>
      <c r="AD818" t="s">
        <v>49</v>
      </c>
      <c r="AE818" t="s">
        <v>49</v>
      </c>
      <c r="AF818">
        <v>77</v>
      </c>
      <c r="AI818">
        <v>134</v>
      </c>
      <c r="AJ818" t="s">
        <v>49</v>
      </c>
    </row>
    <row r="819" spans="1:36" x14ac:dyDescent="0.3">
      <c r="A819">
        <v>37</v>
      </c>
      <c r="B819" t="s">
        <v>53</v>
      </c>
      <c r="C819" t="s">
        <v>59</v>
      </c>
      <c r="D819" t="s">
        <v>54</v>
      </c>
      <c r="E819" t="s">
        <v>49</v>
      </c>
      <c r="F819">
        <v>-244</v>
      </c>
      <c r="G819" t="s">
        <v>49</v>
      </c>
      <c r="H819" t="s">
        <v>49</v>
      </c>
      <c r="I819" t="s">
        <v>52</v>
      </c>
      <c r="J819">
        <v>3</v>
      </c>
      <c r="K819" t="s">
        <v>73</v>
      </c>
      <c r="L819">
        <v>178</v>
      </c>
      <c r="M819">
        <v>1</v>
      </c>
      <c r="N819">
        <v>-1</v>
      </c>
      <c r="O819">
        <v>0</v>
      </c>
      <c r="P819" t="s">
        <v>52</v>
      </c>
      <c r="Q819" t="s">
        <v>49</v>
      </c>
      <c r="X819" s="7"/>
      <c r="Y819" t="s">
        <v>49</v>
      </c>
      <c r="Z819">
        <v>-244</v>
      </c>
      <c r="AA819" t="s">
        <v>55</v>
      </c>
      <c r="AB819">
        <v>-423</v>
      </c>
      <c r="AC819">
        <v>1205</v>
      </c>
      <c r="AD819" t="s">
        <v>49</v>
      </c>
      <c r="AE819" t="s">
        <v>49</v>
      </c>
      <c r="AF819">
        <v>-244</v>
      </c>
      <c r="AI819">
        <v>262</v>
      </c>
      <c r="AJ819" t="s">
        <v>49</v>
      </c>
    </row>
    <row r="820" spans="1:36" x14ac:dyDescent="0.3">
      <c r="A820">
        <v>27</v>
      </c>
      <c r="B820" t="s">
        <v>63</v>
      </c>
      <c r="C820" t="s">
        <v>59</v>
      </c>
      <c r="D820" t="s">
        <v>48</v>
      </c>
      <c r="E820" t="s">
        <v>49</v>
      </c>
      <c r="F820">
        <v>1209</v>
      </c>
      <c r="G820" t="s">
        <v>49</v>
      </c>
      <c r="H820" t="s">
        <v>49</v>
      </c>
      <c r="I820" t="s">
        <v>50</v>
      </c>
      <c r="J820">
        <v>29</v>
      </c>
      <c r="K820" t="s">
        <v>72</v>
      </c>
      <c r="L820">
        <v>283</v>
      </c>
      <c r="M820">
        <v>1</v>
      </c>
      <c r="N820">
        <v>-1</v>
      </c>
      <c r="O820">
        <v>0</v>
      </c>
      <c r="P820" t="s">
        <v>52</v>
      </c>
      <c r="Q820" t="s">
        <v>49</v>
      </c>
      <c r="X820" s="7"/>
      <c r="Y820" t="s">
        <v>49</v>
      </c>
      <c r="Z820">
        <v>1209</v>
      </c>
      <c r="AA820" t="s">
        <v>55</v>
      </c>
      <c r="AB820">
        <v>2987</v>
      </c>
      <c r="AC820">
        <v>100</v>
      </c>
      <c r="AD820" t="s">
        <v>49</v>
      </c>
      <c r="AE820" t="s">
        <v>49</v>
      </c>
      <c r="AF820">
        <v>1209</v>
      </c>
      <c r="AI820">
        <v>3021</v>
      </c>
      <c r="AJ820" t="s">
        <v>49</v>
      </c>
    </row>
    <row r="821" spans="1:36" x14ac:dyDescent="0.3">
      <c r="A821">
        <v>27</v>
      </c>
      <c r="B821" t="s">
        <v>53</v>
      </c>
      <c r="C821" t="s">
        <v>47</v>
      </c>
      <c r="D821" t="s">
        <v>54</v>
      </c>
      <c r="E821" t="s">
        <v>49</v>
      </c>
      <c r="F821">
        <v>58</v>
      </c>
      <c r="G821" t="s">
        <v>55</v>
      </c>
      <c r="H821" t="s">
        <v>49</v>
      </c>
      <c r="I821" t="s">
        <v>50</v>
      </c>
      <c r="J821">
        <v>7</v>
      </c>
      <c r="K821" t="s">
        <v>56</v>
      </c>
      <c r="L821">
        <v>113</v>
      </c>
      <c r="M821">
        <v>1</v>
      </c>
      <c r="N821">
        <v>337</v>
      </c>
      <c r="O821">
        <v>2</v>
      </c>
      <c r="P821" t="s">
        <v>66</v>
      </c>
      <c r="Q821" t="s">
        <v>49</v>
      </c>
      <c r="X821" s="7"/>
      <c r="Y821" t="s">
        <v>55</v>
      </c>
      <c r="Z821">
        <v>58</v>
      </c>
      <c r="AA821" t="s">
        <v>55</v>
      </c>
      <c r="AB821">
        <v>0</v>
      </c>
      <c r="AC821">
        <v>619</v>
      </c>
      <c r="AD821" t="s">
        <v>49</v>
      </c>
      <c r="AE821" t="s">
        <v>49</v>
      </c>
      <c r="AF821">
        <v>58</v>
      </c>
      <c r="AI821">
        <v>388</v>
      </c>
      <c r="AJ821" t="s">
        <v>49</v>
      </c>
    </row>
    <row r="822" spans="1:36" x14ac:dyDescent="0.3">
      <c r="A822">
        <v>50</v>
      </c>
      <c r="B822" t="s">
        <v>58</v>
      </c>
      <c r="C822" t="s">
        <v>47</v>
      </c>
      <c r="D822" t="s">
        <v>54</v>
      </c>
      <c r="E822" t="s">
        <v>55</v>
      </c>
      <c r="F822">
        <v>421</v>
      </c>
      <c r="G822" t="s">
        <v>49</v>
      </c>
      <c r="H822" t="s">
        <v>49</v>
      </c>
      <c r="I822" t="s">
        <v>50</v>
      </c>
      <c r="J822">
        <v>20</v>
      </c>
      <c r="K822" t="s">
        <v>75</v>
      </c>
      <c r="L822">
        <v>22</v>
      </c>
      <c r="M822">
        <v>5</v>
      </c>
      <c r="N822">
        <v>-1</v>
      </c>
      <c r="O822">
        <v>0</v>
      </c>
      <c r="P822" t="s">
        <v>52</v>
      </c>
      <c r="Q822" t="s">
        <v>49</v>
      </c>
      <c r="X822" s="7"/>
      <c r="Y822" t="s">
        <v>49</v>
      </c>
      <c r="Z822">
        <v>421</v>
      </c>
      <c r="AA822" t="s">
        <v>55</v>
      </c>
      <c r="AB822">
        <v>93</v>
      </c>
      <c r="AC822">
        <v>192</v>
      </c>
      <c r="AD822" t="s">
        <v>49</v>
      </c>
      <c r="AE822" t="s">
        <v>49</v>
      </c>
      <c r="AF822">
        <v>421</v>
      </c>
      <c r="AI822">
        <v>3412</v>
      </c>
      <c r="AJ822" t="s">
        <v>49</v>
      </c>
    </row>
    <row r="823" spans="1:36" x14ac:dyDescent="0.3">
      <c r="A823">
        <v>31</v>
      </c>
      <c r="B823" t="s">
        <v>58</v>
      </c>
      <c r="C823" t="s">
        <v>59</v>
      </c>
      <c r="D823" t="s">
        <v>60</v>
      </c>
      <c r="E823" t="s">
        <v>49</v>
      </c>
      <c r="F823">
        <v>112</v>
      </c>
      <c r="G823" t="s">
        <v>55</v>
      </c>
      <c r="H823" t="s">
        <v>49</v>
      </c>
      <c r="I823" t="s">
        <v>50</v>
      </c>
      <c r="J823">
        <v>2</v>
      </c>
      <c r="K823" t="s">
        <v>64</v>
      </c>
      <c r="L823">
        <v>159</v>
      </c>
      <c r="M823">
        <v>2</v>
      </c>
      <c r="N823">
        <v>271</v>
      </c>
      <c r="O823">
        <v>1</v>
      </c>
      <c r="P823" t="s">
        <v>57</v>
      </c>
      <c r="Q823" t="s">
        <v>49</v>
      </c>
      <c r="X823" s="7"/>
      <c r="Y823" t="s">
        <v>55</v>
      </c>
      <c r="Z823">
        <v>112</v>
      </c>
      <c r="AA823" t="s">
        <v>55</v>
      </c>
      <c r="AB823">
        <v>124</v>
      </c>
      <c r="AC823">
        <v>0</v>
      </c>
      <c r="AD823" t="s">
        <v>49</v>
      </c>
      <c r="AE823" t="s">
        <v>49</v>
      </c>
      <c r="AF823">
        <v>112</v>
      </c>
      <c r="AI823">
        <v>1291</v>
      </c>
      <c r="AJ823" t="s">
        <v>49</v>
      </c>
    </row>
    <row r="824" spans="1:36" x14ac:dyDescent="0.3">
      <c r="A824">
        <v>40</v>
      </c>
      <c r="B824" t="s">
        <v>65</v>
      </c>
      <c r="C824" t="s">
        <v>47</v>
      </c>
      <c r="D824" t="s">
        <v>60</v>
      </c>
      <c r="E824" t="s">
        <v>49</v>
      </c>
      <c r="F824">
        <v>13669</v>
      </c>
      <c r="G824" t="s">
        <v>49</v>
      </c>
      <c r="H824" t="s">
        <v>49</v>
      </c>
      <c r="I824" t="s">
        <v>50</v>
      </c>
      <c r="J824">
        <v>15</v>
      </c>
      <c r="K824" t="s">
        <v>51</v>
      </c>
      <c r="L824">
        <v>138</v>
      </c>
      <c r="M824">
        <v>1</v>
      </c>
      <c r="N824">
        <v>136</v>
      </c>
      <c r="O824">
        <v>8</v>
      </c>
      <c r="P824" t="s">
        <v>66</v>
      </c>
      <c r="Q824" t="s">
        <v>49</v>
      </c>
      <c r="X824" s="7"/>
      <c r="Y824" t="s">
        <v>49</v>
      </c>
      <c r="Z824">
        <v>13669</v>
      </c>
      <c r="AA824" t="s">
        <v>55</v>
      </c>
      <c r="AB824">
        <v>0</v>
      </c>
      <c r="AC824">
        <v>87</v>
      </c>
      <c r="AD824" t="s">
        <v>49</v>
      </c>
      <c r="AE824" t="s">
        <v>49</v>
      </c>
      <c r="AF824">
        <v>13669</v>
      </c>
      <c r="AI824">
        <v>79</v>
      </c>
      <c r="AJ824" t="s">
        <v>49</v>
      </c>
    </row>
    <row r="825" spans="1:36" x14ac:dyDescent="0.3">
      <c r="A825">
        <v>43</v>
      </c>
      <c r="B825" t="s">
        <v>58</v>
      </c>
      <c r="C825" t="s">
        <v>47</v>
      </c>
      <c r="D825" t="s">
        <v>60</v>
      </c>
      <c r="E825" t="s">
        <v>49</v>
      </c>
      <c r="F825">
        <v>1429</v>
      </c>
      <c r="G825" t="s">
        <v>55</v>
      </c>
      <c r="H825" t="s">
        <v>49</v>
      </c>
      <c r="I825" t="s">
        <v>50</v>
      </c>
      <c r="J825">
        <v>19</v>
      </c>
      <c r="K825" t="s">
        <v>75</v>
      </c>
      <c r="L825">
        <v>1015</v>
      </c>
      <c r="M825">
        <v>1</v>
      </c>
      <c r="N825">
        <v>198</v>
      </c>
      <c r="O825">
        <v>2</v>
      </c>
      <c r="P825" t="s">
        <v>66</v>
      </c>
      <c r="Q825" t="s">
        <v>55</v>
      </c>
      <c r="X825" s="7"/>
      <c r="Y825" t="s">
        <v>55</v>
      </c>
      <c r="Z825">
        <v>1429</v>
      </c>
      <c r="AA825" t="s">
        <v>55</v>
      </c>
      <c r="AB825">
        <v>744</v>
      </c>
      <c r="AC825">
        <v>3228</v>
      </c>
      <c r="AD825" t="s">
        <v>49</v>
      </c>
      <c r="AE825" t="s">
        <v>49</v>
      </c>
      <c r="AF825">
        <v>1429</v>
      </c>
      <c r="AI825">
        <v>2013</v>
      </c>
      <c r="AJ825" t="s">
        <v>49</v>
      </c>
    </row>
    <row r="826" spans="1:36" x14ac:dyDescent="0.3">
      <c r="A826">
        <v>39</v>
      </c>
      <c r="B826" t="s">
        <v>67</v>
      </c>
      <c r="C826" t="s">
        <v>47</v>
      </c>
      <c r="D826" t="s">
        <v>60</v>
      </c>
      <c r="E826" t="s">
        <v>49</v>
      </c>
      <c r="F826">
        <v>794</v>
      </c>
      <c r="G826" t="s">
        <v>49</v>
      </c>
      <c r="H826" t="s">
        <v>49</v>
      </c>
      <c r="I826" t="s">
        <v>78</v>
      </c>
      <c r="J826">
        <v>2</v>
      </c>
      <c r="K826" t="s">
        <v>64</v>
      </c>
      <c r="L826">
        <v>182</v>
      </c>
      <c r="M826">
        <v>1</v>
      </c>
      <c r="N826">
        <v>-1</v>
      </c>
      <c r="O826">
        <v>0</v>
      </c>
      <c r="P826" t="s">
        <v>52</v>
      </c>
      <c r="Q826" t="s">
        <v>49</v>
      </c>
      <c r="X826" s="7"/>
      <c r="Y826" t="s">
        <v>49</v>
      </c>
      <c r="Z826">
        <v>794</v>
      </c>
      <c r="AA826" t="s">
        <v>55</v>
      </c>
      <c r="AB826">
        <v>116</v>
      </c>
      <c r="AC826">
        <v>1361</v>
      </c>
      <c r="AD826" t="s">
        <v>49</v>
      </c>
      <c r="AE826" t="s">
        <v>49</v>
      </c>
      <c r="AF826">
        <v>794</v>
      </c>
      <c r="AI826">
        <v>1016</v>
      </c>
      <c r="AJ826" t="s">
        <v>49</v>
      </c>
    </row>
    <row r="827" spans="1:36" x14ac:dyDescent="0.3">
      <c r="A827">
        <v>31</v>
      </c>
      <c r="B827" t="s">
        <v>68</v>
      </c>
      <c r="C827" t="s">
        <v>59</v>
      </c>
      <c r="D827" t="s">
        <v>60</v>
      </c>
      <c r="E827" t="s">
        <v>49</v>
      </c>
      <c r="F827">
        <v>1957</v>
      </c>
      <c r="G827" t="s">
        <v>49</v>
      </c>
      <c r="H827" t="s">
        <v>49</v>
      </c>
      <c r="I827" t="s">
        <v>50</v>
      </c>
      <c r="J827">
        <v>4</v>
      </c>
      <c r="K827" t="s">
        <v>64</v>
      </c>
      <c r="L827">
        <v>112</v>
      </c>
      <c r="M827">
        <v>3</v>
      </c>
      <c r="N827">
        <v>-1</v>
      </c>
      <c r="O827">
        <v>0</v>
      </c>
      <c r="P827" t="s">
        <v>52</v>
      </c>
      <c r="Q827" t="s">
        <v>49</v>
      </c>
      <c r="X827" s="7"/>
      <c r="Y827" t="s">
        <v>49</v>
      </c>
      <c r="Z827">
        <v>1957</v>
      </c>
      <c r="AA827" t="s">
        <v>55</v>
      </c>
      <c r="AB827">
        <v>70</v>
      </c>
      <c r="AC827">
        <v>0</v>
      </c>
      <c r="AD827" t="s">
        <v>49</v>
      </c>
      <c r="AE827" t="s">
        <v>49</v>
      </c>
      <c r="AF827">
        <v>1957</v>
      </c>
      <c r="AI827">
        <v>525</v>
      </c>
      <c r="AJ827" t="s">
        <v>49</v>
      </c>
    </row>
    <row r="828" spans="1:36" x14ac:dyDescent="0.3">
      <c r="A828">
        <v>48</v>
      </c>
      <c r="B828" t="s">
        <v>67</v>
      </c>
      <c r="C828" t="s">
        <v>47</v>
      </c>
      <c r="D828" t="s">
        <v>54</v>
      </c>
      <c r="E828" t="s">
        <v>49</v>
      </c>
      <c r="F828">
        <v>454</v>
      </c>
      <c r="G828" t="s">
        <v>55</v>
      </c>
      <c r="H828" t="s">
        <v>49</v>
      </c>
      <c r="I828" t="s">
        <v>50</v>
      </c>
      <c r="J828">
        <v>10</v>
      </c>
      <c r="K828" t="s">
        <v>73</v>
      </c>
      <c r="L828">
        <v>114</v>
      </c>
      <c r="M828">
        <v>1</v>
      </c>
      <c r="N828">
        <v>-1</v>
      </c>
      <c r="O828">
        <v>0</v>
      </c>
      <c r="P828" t="s">
        <v>52</v>
      </c>
      <c r="Q828" t="s">
        <v>49</v>
      </c>
      <c r="X828" s="7"/>
      <c r="Y828" t="s">
        <v>55</v>
      </c>
      <c r="Z828">
        <v>454</v>
      </c>
      <c r="AA828" t="s">
        <v>55</v>
      </c>
      <c r="AB828">
        <v>9</v>
      </c>
      <c r="AC828">
        <v>318</v>
      </c>
      <c r="AD828" t="s">
        <v>49</v>
      </c>
      <c r="AE828" t="s">
        <v>49</v>
      </c>
      <c r="AF828">
        <v>454</v>
      </c>
      <c r="AI828">
        <v>353</v>
      </c>
      <c r="AJ828" t="s">
        <v>49</v>
      </c>
    </row>
    <row r="829" spans="1:36" x14ac:dyDescent="0.3">
      <c r="A829">
        <v>32</v>
      </c>
      <c r="B829" t="s">
        <v>63</v>
      </c>
      <c r="C829" t="s">
        <v>59</v>
      </c>
      <c r="D829" t="s">
        <v>48</v>
      </c>
      <c r="E829" t="s">
        <v>49</v>
      </c>
      <c r="F829">
        <v>882</v>
      </c>
      <c r="G829" t="s">
        <v>49</v>
      </c>
      <c r="H829" t="s">
        <v>55</v>
      </c>
      <c r="I829" t="s">
        <v>50</v>
      </c>
      <c r="J829">
        <v>29</v>
      </c>
      <c r="K829" t="s">
        <v>73</v>
      </c>
      <c r="L829">
        <v>80</v>
      </c>
      <c r="M829">
        <v>8</v>
      </c>
      <c r="N829">
        <v>-1</v>
      </c>
      <c r="O829">
        <v>0</v>
      </c>
      <c r="P829" t="s">
        <v>52</v>
      </c>
      <c r="Q829" t="s">
        <v>49</v>
      </c>
      <c r="X829" s="7"/>
      <c r="Y829" t="s">
        <v>49</v>
      </c>
      <c r="Z829">
        <v>882</v>
      </c>
      <c r="AA829" t="s">
        <v>55</v>
      </c>
      <c r="AB829">
        <v>428</v>
      </c>
      <c r="AC829">
        <v>197</v>
      </c>
      <c r="AD829" t="s">
        <v>49</v>
      </c>
      <c r="AE829" t="s">
        <v>55</v>
      </c>
      <c r="AF829">
        <v>882</v>
      </c>
      <c r="AI829">
        <v>964</v>
      </c>
      <c r="AJ829" t="s">
        <v>49</v>
      </c>
    </row>
    <row r="830" spans="1:36" x14ac:dyDescent="0.3">
      <c r="A830">
        <v>47</v>
      </c>
      <c r="B830" t="s">
        <v>46</v>
      </c>
      <c r="C830" t="s">
        <v>47</v>
      </c>
      <c r="D830" t="s">
        <v>48</v>
      </c>
      <c r="E830" t="s">
        <v>49</v>
      </c>
      <c r="F830">
        <v>168</v>
      </c>
      <c r="G830" t="s">
        <v>55</v>
      </c>
      <c r="H830" t="s">
        <v>49</v>
      </c>
      <c r="I830" t="s">
        <v>78</v>
      </c>
      <c r="J830">
        <v>30</v>
      </c>
      <c r="K830" t="s">
        <v>72</v>
      </c>
      <c r="L830">
        <v>66</v>
      </c>
      <c r="M830">
        <v>1</v>
      </c>
      <c r="N830">
        <v>241</v>
      </c>
      <c r="O830">
        <v>1</v>
      </c>
      <c r="P830" t="s">
        <v>66</v>
      </c>
      <c r="Q830" t="s">
        <v>49</v>
      </c>
      <c r="X830" s="7"/>
      <c r="Y830" t="s">
        <v>55</v>
      </c>
      <c r="Z830">
        <v>168</v>
      </c>
      <c r="AA830" t="s">
        <v>55</v>
      </c>
      <c r="AB830">
        <v>7546</v>
      </c>
      <c r="AC830">
        <v>0</v>
      </c>
      <c r="AD830" t="s">
        <v>49</v>
      </c>
      <c r="AE830" t="s">
        <v>49</v>
      </c>
      <c r="AF830">
        <v>168</v>
      </c>
      <c r="AI830">
        <v>3913</v>
      </c>
      <c r="AJ830" t="s">
        <v>49</v>
      </c>
    </row>
    <row r="831" spans="1:36" x14ac:dyDescent="0.3">
      <c r="A831">
        <v>35</v>
      </c>
      <c r="B831" t="s">
        <v>58</v>
      </c>
      <c r="C831" t="s">
        <v>59</v>
      </c>
      <c r="D831" t="s">
        <v>60</v>
      </c>
      <c r="E831" t="s">
        <v>49</v>
      </c>
      <c r="F831">
        <v>714</v>
      </c>
      <c r="G831" t="s">
        <v>55</v>
      </c>
      <c r="H831" t="s">
        <v>49</v>
      </c>
      <c r="I831" t="s">
        <v>50</v>
      </c>
      <c r="J831">
        <v>26</v>
      </c>
      <c r="K831" t="s">
        <v>70</v>
      </c>
      <c r="L831">
        <v>135</v>
      </c>
      <c r="M831">
        <v>22</v>
      </c>
      <c r="N831">
        <v>-1</v>
      </c>
      <c r="O831">
        <v>0</v>
      </c>
      <c r="P831" t="s">
        <v>52</v>
      </c>
      <c r="Q831" t="s">
        <v>49</v>
      </c>
      <c r="X831" s="7"/>
      <c r="Y831" t="s">
        <v>55</v>
      </c>
      <c r="Z831">
        <v>714</v>
      </c>
      <c r="AA831" t="s">
        <v>55</v>
      </c>
      <c r="AB831">
        <v>192</v>
      </c>
      <c r="AC831">
        <v>75</v>
      </c>
      <c r="AD831" t="s">
        <v>49</v>
      </c>
      <c r="AE831" t="s">
        <v>49</v>
      </c>
      <c r="AF831">
        <v>714</v>
      </c>
      <c r="AI831">
        <v>879</v>
      </c>
      <c r="AJ831" t="s">
        <v>49</v>
      </c>
    </row>
    <row r="832" spans="1:36" x14ac:dyDescent="0.3">
      <c r="A832">
        <v>42</v>
      </c>
      <c r="B832" t="s">
        <v>58</v>
      </c>
      <c r="C832" t="s">
        <v>59</v>
      </c>
      <c r="D832" t="s">
        <v>60</v>
      </c>
      <c r="E832" t="s">
        <v>49</v>
      </c>
      <c r="F832">
        <v>0</v>
      </c>
      <c r="G832" t="s">
        <v>49</v>
      </c>
      <c r="H832" t="s">
        <v>49</v>
      </c>
      <c r="I832" t="s">
        <v>50</v>
      </c>
      <c r="J832">
        <v>7</v>
      </c>
      <c r="K832" t="s">
        <v>80</v>
      </c>
      <c r="L832">
        <v>99</v>
      </c>
      <c r="M832">
        <v>1</v>
      </c>
      <c r="N832">
        <v>-1</v>
      </c>
      <c r="O832">
        <v>0</v>
      </c>
      <c r="P832" t="s">
        <v>52</v>
      </c>
      <c r="Q832" t="s">
        <v>49</v>
      </c>
      <c r="X832" s="7"/>
      <c r="Y832" t="s">
        <v>49</v>
      </c>
      <c r="Z832">
        <v>0</v>
      </c>
      <c r="AA832" t="s">
        <v>55</v>
      </c>
      <c r="AB832">
        <v>0</v>
      </c>
      <c r="AC832">
        <v>0</v>
      </c>
      <c r="AD832" t="s">
        <v>49</v>
      </c>
      <c r="AE832" t="s">
        <v>49</v>
      </c>
      <c r="AF832">
        <v>0</v>
      </c>
      <c r="AI832">
        <v>314</v>
      </c>
      <c r="AJ832" t="s">
        <v>49</v>
      </c>
    </row>
    <row r="833" spans="1:36" x14ac:dyDescent="0.3">
      <c r="A833">
        <v>47</v>
      </c>
      <c r="B833" t="s">
        <v>63</v>
      </c>
      <c r="C833" t="s">
        <v>47</v>
      </c>
      <c r="D833" t="s">
        <v>54</v>
      </c>
      <c r="E833" t="s">
        <v>49</v>
      </c>
      <c r="F833">
        <v>1996</v>
      </c>
      <c r="G833" t="s">
        <v>49</v>
      </c>
      <c r="H833" t="s">
        <v>49</v>
      </c>
      <c r="I833" t="s">
        <v>52</v>
      </c>
      <c r="J833">
        <v>5</v>
      </c>
      <c r="K833" t="s">
        <v>62</v>
      </c>
      <c r="L833">
        <v>761</v>
      </c>
      <c r="M833">
        <v>2</v>
      </c>
      <c r="N833">
        <v>-1</v>
      </c>
      <c r="O833">
        <v>0</v>
      </c>
      <c r="P833" t="s">
        <v>52</v>
      </c>
      <c r="Q833" t="s">
        <v>55</v>
      </c>
      <c r="X833" s="7"/>
      <c r="Y833" t="s">
        <v>49</v>
      </c>
      <c r="Z833">
        <v>1996</v>
      </c>
      <c r="AA833" t="s">
        <v>55</v>
      </c>
      <c r="AB833">
        <v>27733</v>
      </c>
      <c r="AC833">
        <v>7195</v>
      </c>
      <c r="AD833" t="s">
        <v>49</v>
      </c>
      <c r="AE833" t="s">
        <v>49</v>
      </c>
      <c r="AF833">
        <v>1996</v>
      </c>
      <c r="AI833">
        <v>0</v>
      </c>
      <c r="AJ833" t="s">
        <v>49</v>
      </c>
    </row>
    <row r="834" spans="1:36" x14ac:dyDescent="0.3">
      <c r="A834">
        <v>59</v>
      </c>
      <c r="B834" t="s">
        <v>77</v>
      </c>
      <c r="C834" t="s">
        <v>47</v>
      </c>
      <c r="D834" t="s">
        <v>54</v>
      </c>
      <c r="E834" t="s">
        <v>49</v>
      </c>
      <c r="F834">
        <v>163</v>
      </c>
      <c r="G834" t="s">
        <v>49</v>
      </c>
      <c r="H834" t="s">
        <v>49</v>
      </c>
      <c r="I834" t="s">
        <v>50</v>
      </c>
      <c r="J834">
        <v>24</v>
      </c>
      <c r="K834" t="s">
        <v>73</v>
      </c>
      <c r="L834">
        <v>464</v>
      </c>
      <c r="M834">
        <v>1</v>
      </c>
      <c r="N834">
        <v>-1</v>
      </c>
      <c r="O834">
        <v>0</v>
      </c>
      <c r="P834" t="s">
        <v>52</v>
      </c>
      <c r="Q834" t="s">
        <v>49</v>
      </c>
      <c r="X834" s="7"/>
      <c r="Y834" t="s">
        <v>49</v>
      </c>
      <c r="Z834">
        <v>163</v>
      </c>
      <c r="AA834" t="s">
        <v>55</v>
      </c>
      <c r="AB834">
        <v>276</v>
      </c>
      <c r="AC834">
        <v>-477</v>
      </c>
      <c r="AD834" t="s">
        <v>49</v>
      </c>
      <c r="AE834" t="s">
        <v>49</v>
      </c>
      <c r="AF834">
        <v>163</v>
      </c>
      <c r="AI834">
        <v>1370</v>
      </c>
      <c r="AJ834" t="s">
        <v>49</v>
      </c>
    </row>
    <row r="835" spans="1:36" x14ac:dyDescent="0.3">
      <c r="A835">
        <v>38</v>
      </c>
      <c r="B835" t="s">
        <v>69</v>
      </c>
      <c r="C835" t="s">
        <v>47</v>
      </c>
      <c r="D835" t="s">
        <v>54</v>
      </c>
      <c r="E835" t="s">
        <v>49</v>
      </c>
      <c r="F835">
        <v>3190</v>
      </c>
      <c r="G835" t="s">
        <v>55</v>
      </c>
      <c r="H835" t="s">
        <v>49</v>
      </c>
      <c r="I835" t="s">
        <v>52</v>
      </c>
      <c r="J835">
        <v>20</v>
      </c>
      <c r="K835" t="s">
        <v>62</v>
      </c>
      <c r="L835">
        <v>20</v>
      </c>
      <c r="M835">
        <v>2</v>
      </c>
      <c r="N835">
        <v>-1</v>
      </c>
      <c r="O835">
        <v>0</v>
      </c>
      <c r="P835" t="s">
        <v>52</v>
      </c>
      <c r="Q835" t="s">
        <v>49</v>
      </c>
      <c r="X835" s="7"/>
      <c r="Y835" t="s">
        <v>55</v>
      </c>
      <c r="Z835">
        <v>3190</v>
      </c>
      <c r="AA835" t="s">
        <v>55</v>
      </c>
      <c r="AB835">
        <v>782</v>
      </c>
      <c r="AC835">
        <v>1026</v>
      </c>
      <c r="AD835" t="s">
        <v>49</v>
      </c>
      <c r="AE835" t="s">
        <v>49</v>
      </c>
      <c r="AF835">
        <v>3190</v>
      </c>
      <c r="AI835">
        <v>37</v>
      </c>
      <c r="AJ835" t="s">
        <v>49</v>
      </c>
    </row>
    <row r="836" spans="1:36" x14ac:dyDescent="0.3">
      <c r="A836">
        <v>50</v>
      </c>
      <c r="B836" t="s">
        <v>46</v>
      </c>
      <c r="C836" t="s">
        <v>47</v>
      </c>
      <c r="D836" t="s">
        <v>54</v>
      </c>
      <c r="E836" t="s">
        <v>49</v>
      </c>
      <c r="F836">
        <v>1772</v>
      </c>
      <c r="G836" t="s">
        <v>49</v>
      </c>
      <c r="H836" t="s">
        <v>49</v>
      </c>
      <c r="I836" t="s">
        <v>50</v>
      </c>
      <c r="J836">
        <v>29</v>
      </c>
      <c r="K836" t="s">
        <v>73</v>
      </c>
      <c r="L836">
        <v>206</v>
      </c>
      <c r="M836">
        <v>4</v>
      </c>
      <c r="N836">
        <v>-1</v>
      </c>
      <c r="O836">
        <v>0</v>
      </c>
      <c r="P836" t="s">
        <v>52</v>
      </c>
      <c r="Q836" t="s">
        <v>49</v>
      </c>
      <c r="X836" s="7"/>
      <c r="Y836" t="s">
        <v>49</v>
      </c>
      <c r="Z836">
        <v>1772</v>
      </c>
      <c r="AA836" t="s">
        <v>55</v>
      </c>
      <c r="AB836">
        <v>82</v>
      </c>
      <c r="AC836">
        <v>4785</v>
      </c>
      <c r="AD836" t="s">
        <v>49</v>
      </c>
      <c r="AE836" t="s">
        <v>49</v>
      </c>
      <c r="AF836">
        <v>1772</v>
      </c>
      <c r="AI836">
        <v>-342</v>
      </c>
      <c r="AJ836" t="s">
        <v>49</v>
      </c>
    </row>
    <row r="837" spans="1:36" x14ac:dyDescent="0.3">
      <c r="A837">
        <v>27</v>
      </c>
      <c r="B837" t="s">
        <v>53</v>
      </c>
      <c r="C837" t="s">
        <v>59</v>
      </c>
      <c r="D837" t="s">
        <v>54</v>
      </c>
      <c r="E837" t="s">
        <v>49</v>
      </c>
      <c r="F837">
        <v>-151</v>
      </c>
      <c r="G837" t="s">
        <v>49</v>
      </c>
      <c r="H837" t="s">
        <v>49</v>
      </c>
      <c r="I837" t="s">
        <v>50</v>
      </c>
      <c r="J837">
        <v>8</v>
      </c>
      <c r="K837" t="s">
        <v>73</v>
      </c>
      <c r="L837">
        <v>283</v>
      </c>
      <c r="M837">
        <v>2</v>
      </c>
      <c r="N837">
        <v>-1</v>
      </c>
      <c r="O837">
        <v>0</v>
      </c>
      <c r="P837" t="s">
        <v>52</v>
      </c>
      <c r="Q837" t="s">
        <v>49</v>
      </c>
      <c r="X837" s="7"/>
      <c r="Y837" t="s">
        <v>49</v>
      </c>
      <c r="Z837">
        <v>-151</v>
      </c>
      <c r="AA837" t="s">
        <v>55</v>
      </c>
      <c r="AB837">
        <v>351</v>
      </c>
      <c r="AC837">
        <v>391</v>
      </c>
      <c r="AD837" t="s">
        <v>49</v>
      </c>
      <c r="AE837" t="s">
        <v>49</v>
      </c>
      <c r="AF837">
        <v>-151</v>
      </c>
      <c r="AI837">
        <v>291</v>
      </c>
      <c r="AJ837" t="s">
        <v>49</v>
      </c>
    </row>
    <row r="838" spans="1:36" x14ac:dyDescent="0.3">
      <c r="A838">
        <v>55</v>
      </c>
      <c r="B838" t="s">
        <v>76</v>
      </c>
      <c r="C838" t="s">
        <v>47</v>
      </c>
      <c r="D838" t="s">
        <v>48</v>
      </c>
      <c r="E838" t="s">
        <v>49</v>
      </c>
      <c r="F838">
        <v>16</v>
      </c>
      <c r="G838" t="s">
        <v>49</v>
      </c>
      <c r="H838" t="s">
        <v>49</v>
      </c>
      <c r="I838" t="s">
        <v>52</v>
      </c>
      <c r="J838">
        <v>20</v>
      </c>
      <c r="K838" t="s">
        <v>62</v>
      </c>
      <c r="L838">
        <v>64</v>
      </c>
      <c r="M838">
        <v>1</v>
      </c>
      <c r="N838">
        <v>-1</v>
      </c>
      <c r="O838">
        <v>0</v>
      </c>
      <c r="P838" t="s">
        <v>52</v>
      </c>
      <c r="Q838" t="s">
        <v>49</v>
      </c>
      <c r="X838" s="7"/>
      <c r="Y838" t="s">
        <v>49</v>
      </c>
      <c r="Z838">
        <v>16</v>
      </c>
      <c r="AA838" t="s">
        <v>55</v>
      </c>
      <c r="AB838">
        <v>5060</v>
      </c>
      <c r="AC838">
        <v>4657</v>
      </c>
      <c r="AD838" t="s">
        <v>49</v>
      </c>
      <c r="AE838" t="s">
        <v>49</v>
      </c>
      <c r="AF838">
        <v>16</v>
      </c>
      <c r="AI838">
        <v>438</v>
      </c>
      <c r="AJ838" t="s">
        <v>49</v>
      </c>
    </row>
    <row r="839" spans="1:36" x14ac:dyDescent="0.3">
      <c r="A839">
        <v>39</v>
      </c>
      <c r="B839" t="s">
        <v>53</v>
      </c>
      <c r="C839" t="s">
        <v>59</v>
      </c>
      <c r="D839" t="s">
        <v>54</v>
      </c>
      <c r="E839" t="s">
        <v>49</v>
      </c>
      <c r="F839">
        <v>7066</v>
      </c>
      <c r="G839" t="s">
        <v>55</v>
      </c>
      <c r="H839" t="s">
        <v>49</v>
      </c>
      <c r="I839" t="s">
        <v>50</v>
      </c>
      <c r="J839">
        <v>15</v>
      </c>
      <c r="K839" t="s">
        <v>56</v>
      </c>
      <c r="L839">
        <v>667</v>
      </c>
      <c r="M839">
        <v>3</v>
      </c>
      <c r="N839">
        <v>357</v>
      </c>
      <c r="O839">
        <v>3</v>
      </c>
      <c r="P839" t="s">
        <v>66</v>
      </c>
      <c r="Q839" t="s">
        <v>55</v>
      </c>
      <c r="X839" s="7"/>
      <c r="Y839" t="s">
        <v>55</v>
      </c>
      <c r="Z839">
        <v>7066</v>
      </c>
      <c r="AA839" t="s">
        <v>55</v>
      </c>
      <c r="AB839">
        <v>79</v>
      </c>
      <c r="AC839">
        <v>3472</v>
      </c>
      <c r="AD839" t="s">
        <v>49</v>
      </c>
      <c r="AE839" t="s">
        <v>49</v>
      </c>
      <c r="AF839">
        <v>7066</v>
      </c>
      <c r="AI839">
        <v>1242</v>
      </c>
      <c r="AJ839" t="s">
        <v>49</v>
      </c>
    </row>
    <row r="840" spans="1:36" x14ac:dyDescent="0.3">
      <c r="A840">
        <v>31</v>
      </c>
      <c r="B840" t="s">
        <v>67</v>
      </c>
      <c r="C840" t="s">
        <v>59</v>
      </c>
      <c r="D840" t="s">
        <v>60</v>
      </c>
      <c r="E840" t="s">
        <v>49</v>
      </c>
      <c r="F840">
        <v>454</v>
      </c>
      <c r="G840" t="s">
        <v>49</v>
      </c>
      <c r="H840" t="s">
        <v>49</v>
      </c>
      <c r="I840" t="s">
        <v>50</v>
      </c>
      <c r="J840">
        <v>4</v>
      </c>
      <c r="K840" t="s">
        <v>64</v>
      </c>
      <c r="L840">
        <v>73</v>
      </c>
      <c r="M840">
        <v>3</v>
      </c>
      <c r="N840">
        <v>-1</v>
      </c>
      <c r="O840">
        <v>0</v>
      </c>
      <c r="P840" t="s">
        <v>52</v>
      </c>
      <c r="Q840" t="s">
        <v>49</v>
      </c>
      <c r="X840" s="7"/>
      <c r="Y840" t="s">
        <v>49</v>
      </c>
      <c r="Z840">
        <v>454</v>
      </c>
      <c r="AA840" t="s">
        <v>55</v>
      </c>
      <c r="AB840">
        <v>1743</v>
      </c>
      <c r="AC840">
        <v>705</v>
      </c>
      <c r="AD840" t="s">
        <v>49</v>
      </c>
      <c r="AE840" t="s">
        <v>49</v>
      </c>
      <c r="AF840">
        <v>454</v>
      </c>
      <c r="AI840">
        <v>355</v>
      </c>
      <c r="AJ840" t="s">
        <v>49</v>
      </c>
    </row>
    <row r="841" spans="1:36" x14ac:dyDescent="0.3">
      <c r="A841">
        <v>37</v>
      </c>
      <c r="B841" t="s">
        <v>68</v>
      </c>
      <c r="C841" t="s">
        <v>47</v>
      </c>
      <c r="D841" t="s">
        <v>60</v>
      </c>
      <c r="E841" t="s">
        <v>49</v>
      </c>
      <c r="F841">
        <v>4798</v>
      </c>
      <c r="G841" t="s">
        <v>55</v>
      </c>
      <c r="H841" t="s">
        <v>49</v>
      </c>
      <c r="I841" t="s">
        <v>52</v>
      </c>
      <c r="J841">
        <v>20</v>
      </c>
      <c r="K841" t="s">
        <v>56</v>
      </c>
      <c r="L841">
        <v>156</v>
      </c>
      <c r="M841">
        <v>2</v>
      </c>
      <c r="N841">
        <v>-1</v>
      </c>
      <c r="O841">
        <v>0</v>
      </c>
      <c r="P841" t="s">
        <v>52</v>
      </c>
      <c r="Q841" t="s">
        <v>49</v>
      </c>
      <c r="X841" s="7"/>
      <c r="Y841" t="s">
        <v>55</v>
      </c>
      <c r="Z841">
        <v>4798</v>
      </c>
      <c r="AA841" t="s">
        <v>55</v>
      </c>
      <c r="AB841">
        <v>-113</v>
      </c>
      <c r="AC841">
        <v>4365</v>
      </c>
      <c r="AD841" t="s">
        <v>49</v>
      </c>
      <c r="AE841" t="s">
        <v>49</v>
      </c>
      <c r="AF841">
        <v>4798</v>
      </c>
      <c r="AI841">
        <v>10758</v>
      </c>
      <c r="AJ841" t="s">
        <v>49</v>
      </c>
    </row>
    <row r="842" spans="1:36" x14ac:dyDescent="0.3">
      <c r="A842">
        <v>28</v>
      </c>
      <c r="B842" t="s">
        <v>67</v>
      </c>
      <c r="C842" t="s">
        <v>59</v>
      </c>
      <c r="D842" t="s">
        <v>54</v>
      </c>
      <c r="E842" t="s">
        <v>55</v>
      </c>
      <c r="F842">
        <v>-298</v>
      </c>
      <c r="G842" t="s">
        <v>55</v>
      </c>
      <c r="H842" t="s">
        <v>49</v>
      </c>
      <c r="I842" t="s">
        <v>52</v>
      </c>
      <c r="J842">
        <v>3</v>
      </c>
      <c r="K842" t="s">
        <v>62</v>
      </c>
      <c r="L842">
        <v>559</v>
      </c>
      <c r="M842">
        <v>7</v>
      </c>
      <c r="N842">
        <v>-1</v>
      </c>
      <c r="O842">
        <v>0</v>
      </c>
      <c r="P842" t="s">
        <v>52</v>
      </c>
      <c r="Q842" t="s">
        <v>49</v>
      </c>
      <c r="X842" s="7"/>
      <c r="Y842" t="s">
        <v>55</v>
      </c>
      <c r="Z842">
        <v>-298</v>
      </c>
      <c r="AA842" t="s">
        <v>55</v>
      </c>
      <c r="AB842">
        <v>1415</v>
      </c>
      <c r="AC842">
        <v>757</v>
      </c>
      <c r="AD842" t="s">
        <v>49</v>
      </c>
      <c r="AE842" t="s">
        <v>49</v>
      </c>
      <c r="AF842">
        <v>-298</v>
      </c>
      <c r="AI842">
        <v>5</v>
      </c>
      <c r="AJ842" t="s">
        <v>49</v>
      </c>
    </row>
    <row r="843" spans="1:36" x14ac:dyDescent="0.3">
      <c r="A843">
        <v>42</v>
      </c>
      <c r="B843" t="s">
        <v>67</v>
      </c>
      <c r="C843" t="s">
        <v>47</v>
      </c>
      <c r="D843" t="s">
        <v>54</v>
      </c>
      <c r="E843" t="s">
        <v>49</v>
      </c>
      <c r="F843">
        <v>439</v>
      </c>
      <c r="G843" t="s">
        <v>49</v>
      </c>
      <c r="H843" t="s">
        <v>49</v>
      </c>
      <c r="I843" t="s">
        <v>50</v>
      </c>
      <c r="J843">
        <v>20</v>
      </c>
      <c r="K843" t="s">
        <v>70</v>
      </c>
      <c r="L843">
        <v>143</v>
      </c>
      <c r="M843">
        <v>2</v>
      </c>
      <c r="N843">
        <v>-1</v>
      </c>
      <c r="O843">
        <v>0</v>
      </c>
      <c r="P843" t="s">
        <v>52</v>
      </c>
      <c r="Q843" t="s">
        <v>49</v>
      </c>
      <c r="X843" s="7"/>
      <c r="Y843" t="s">
        <v>49</v>
      </c>
      <c r="Z843">
        <v>439</v>
      </c>
      <c r="AA843" t="s">
        <v>55</v>
      </c>
      <c r="AB843">
        <v>-99</v>
      </c>
      <c r="AC843">
        <v>695</v>
      </c>
      <c r="AD843" t="s">
        <v>49</v>
      </c>
      <c r="AE843" t="s">
        <v>49</v>
      </c>
      <c r="AF843">
        <v>439</v>
      </c>
      <c r="AI843">
        <v>410</v>
      </c>
      <c r="AJ843" t="s">
        <v>49</v>
      </c>
    </row>
    <row r="844" spans="1:36" x14ac:dyDescent="0.3">
      <c r="A844">
        <v>40</v>
      </c>
      <c r="B844" t="s">
        <v>53</v>
      </c>
      <c r="C844" t="s">
        <v>74</v>
      </c>
      <c r="D844" t="s">
        <v>54</v>
      </c>
      <c r="E844" t="s">
        <v>49</v>
      </c>
      <c r="F844">
        <v>1927</v>
      </c>
      <c r="G844" t="s">
        <v>55</v>
      </c>
      <c r="H844" t="s">
        <v>49</v>
      </c>
      <c r="I844" t="s">
        <v>52</v>
      </c>
      <c r="J844">
        <v>15</v>
      </c>
      <c r="K844" t="s">
        <v>56</v>
      </c>
      <c r="L844">
        <v>62</v>
      </c>
      <c r="M844">
        <v>1</v>
      </c>
      <c r="N844">
        <v>-1</v>
      </c>
      <c r="O844">
        <v>0</v>
      </c>
      <c r="P844" t="s">
        <v>52</v>
      </c>
      <c r="Q844" t="s">
        <v>49</v>
      </c>
      <c r="X844" s="7"/>
      <c r="Y844" t="s">
        <v>55</v>
      </c>
      <c r="Z844">
        <v>1927</v>
      </c>
      <c r="AA844" t="s">
        <v>55</v>
      </c>
      <c r="AB844">
        <v>167</v>
      </c>
      <c r="AC844">
        <v>213</v>
      </c>
      <c r="AD844" t="s">
        <v>49</v>
      </c>
      <c r="AE844" t="s">
        <v>49</v>
      </c>
      <c r="AF844">
        <v>1927</v>
      </c>
      <c r="AI844">
        <v>605</v>
      </c>
      <c r="AJ844" t="s">
        <v>49</v>
      </c>
    </row>
    <row r="845" spans="1:36" x14ac:dyDescent="0.3">
      <c r="A845">
        <v>59</v>
      </c>
      <c r="B845" t="s">
        <v>58</v>
      </c>
      <c r="C845" t="s">
        <v>59</v>
      </c>
      <c r="D845" t="s">
        <v>54</v>
      </c>
      <c r="E845" t="s">
        <v>49</v>
      </c>
      <c r="F845">
        <v>671</v>
      </c>
      <c r="G845" t="s">
        <v>55</v>
      </c>
      <c r="H845" t="s">
        <v>55</v>
      </c>
      <c r="I845" t="s">
        <v>50</v>
      </c>
      <c r="J845">
        <v>29</v>
      </c>
      <c r="K845" t="s">
        <v>72</v>
      </c>
      <c r="L845">
        <v>219</v>
      </c>
      <c r="M845">
        <v>2</v>
      </c>
      <c r="N845">
        <v>259</v>
      </c>
      <c r="O845">
        <v>5</v>
      </c>
      <c r="P845" t="s">
        <v>57</v>
      </c>
      <c r="Q845" t="s">
        <v>49</v>
      </c>
      <c r="X845" s="7"/>
      <c r="Y845" t="s">
        <v>55</v>
      </c>
      <c r="Z845">
        <v>671</v>
      </c>
      <c r="AA845" t="s">
        <v>55</v>
      </c>
      <c r="AB845">
        <v>19</v>
      </c>
      <c r="AC845">
        <v>0</v>
      </c>
      <c r="AD845" t="s">
        <v>49</v>
      </c>
      <c r="AE845" t="s">
        <v>55</v>
      </c>
      <c r="AF845">
        <v>671</v>
      </c>
      <c r="AI845">
        <v>4</v>
      </c>
      <c r="AJ845" t="s">
        <v>49</v>
      </c>
    </row>
    <row r="846" spans="1:36" x14ac:dyDescent="0.3">
      <c r="A846">
        <v>40</v>
      </c>
      <c r="B846" t="s">
        <v>53</v>
      </c>
      <c r="C846" t="s">
        <v>59</v>
      </c>
      <c r="D846" t="s">
        <v>54</v>
      </c>
      <c r="E846" t="s">
        <v>49</v>
      </c>
      <c r="F846">
        <v>65</v>
      </c>
      <c r="G846" t="s">
        <v>55</v>
      </c>
      <c r="H846" t="s">
        <v>49</v>
      </c>
      <c r="I846" t="s">
        <v>50</v>
      </c>
      <c r="J846">
        <v>15</v>
      </c>
      <c r="K846" t="s">
        <v>56</v>
      </c>
      <c r="L846">
        <v>15</v>
      </c>
      <c r="M846">
        <v>3</v>
      </c>
      <c r="N846">
        <v>-1</v>
      </c>
      <c r="O846">
        <v>0</v>
      </c>
      <c r="P846" t="s">
        <v>52</v>
      </c>
      <c r="Q846" t="s">
        <v>49</v>
      </c>
      <c r="X846" s="7"/>
      <c r="Y846" t="s">
        <v>55</v>
      </c>
      <c r="Z846">
        <v>65</v>
      </c>
      <c r="AA846" t="s">
        <v>55</v>
      </c>
      <c r="AB846">
        <v>242</v>
      </c>
      <c r="AC846">
        <v>2169</v>
      </c>
      <c r="AD846" t="s">
        <v>49</v>
      </c>
      <c r="AE846" t="s">
        <v>49</v>
      </c>
      <c r="AF846">
        <v>65</v>
      </c>
      <c r="AI846">
        <v>8494</v>
      </c>
      <c r="AJ846" t="s">
        <v>49</v>
      </c>
    </row>
    <row r="847" spans="1:36" x14ac:dyDescent="0.3">
      <c r="A847">
        <v>43</v>
      </c>
      <c r="B847" t="s">
        <v>67</v>
      </c>
      <c r="C847" t="s">
        <v>47</v>
      </c>
      <c r="D847" t="s">
        <v>54</v>
      </c>
      <c r="E847" t="s">
        <v>49</v>
      </c>
      <c r="F847">
        <v>-932</v>
      </c>
      <c r="G847" t="s">
        <v>55</v>
      </c>
      <c r="H847" t="s">
        <v>49</v>
      </c>
      <c r="I847" t="s">
        <v>50</v>
      </c>
      <c r="J847">
        <v>16</v>
      </c>
      <c r="K847" t="s">
        <v>61</v>
      </c>
      <c r="L847">
        <v>567</v>
      </c>
      <c r="M847">
        <v>1</v>
      </c>
      <c r="N847">
        <v>-1</v>
      </c>
      <c r="O847">
        <v>0</v>
      </c>
      <c r="P847" t="s">
        <v>52</v>
      </c>
      <c r="Q847" t="s">
        <v>49</v>
      </c>
      <c r="X847" s="7"/>
      <c r="Y847" t="s">
        <v>55</v>
      </c>
      <c r="Z847">
        <v>-932</v>
      </c>
      <c r="AA847" t="s">
        <v>55</v>
      </c>
      <c r="AB847">
        <v>769</v>
      </c>
      <c r="AC847">
        <v>212</v>
      </c>
      <c r="AD847" t="s">
        <v>49</v>
      </c>
      <c r="AE847" t="s">
        <v>49</v>
      </c>
      <c r="AF847">
        <v>-932</v>
      </c>
      <c r="AI847">
        <v>198</v>
      </c>
      <c r="AJ847" t="s">
        <v>49</v>
      </c>
    </row>
    <row r="848" spans="1:36" x14ac:dyDescent="0.3">
      <c r="A848">
        <v>38</v>
      </c>
      <c r="B848" t="s">
        <v>67</v>
      </c>
      <c r="C848" t="s">
        <v>59</v>
      </c>
      <c r="D848" t="s">
        <v>54</v>
      </c>
      <c r="E848" t="s">
        <v>49</v>
      </c>
      <c r="F848">
        <v>4366</v>
      </c>
      <c r="G848" t="s">
        <v>55</v>
      </c>
      <c r="H848" t="s">
        <v>49</v>
      </c>
      <c r="I848" t="s">
        <v>50</v>
      </c>
      <c r="J848">
        <v>29</v>
      </c>
      <c r="K848" t="s">
        <v>73</v>
      </c>
      <c r="L848">
        <v>188</v>
      </c>
      <c r="M848">
        <v>2</v>
      </c>
      <c r="N848">
        <v>-1</v>
      </c>
      <c r="O848">
        <v>0</v>
      </c>
      <c r="P848" t="s">
        <v>52</v>
      </c>
      <c r="Q848" t="s">
        <v>49</v>
      </c>
      <c r="X848" s="7"/>
      <c r="Y848" t="s">
        <v>55</v>
      </c>
      <c r="Z848">
        <v>4366</v>
      </c>
      <c r="AA848" t="s">
        <v>55</v>
      </c>
      <c r="AB848">
        <v>1663</v>
      </c>
      <c r="AC848">
        <v>226</v>
      </c>
      <c r="AD848" t="s">
        <v>49</v>
      </c>
      <c r="AE848" t="s">
        <v>49</v>
      </c>
      <c r="AF848">
        <v>4366</v>
      </c>
      <c r="AI848">
        <v>841</v>
      </c>
      <c r="AJ848" t="s">
        <v>49</v>
      </c>
    </row>
    <row r="849" spans="1:36" x14ac:dyDescent="0.3">
      <c r="A849">
        <v>54</v>
      </c>
      <c r="B849" t="s">
        <v>77</v>
      </c>
      <c r="C849" t="s">
        <v>47</v>
      </c>
      <c r="D849" t="s">
        <v>48</v>
      </c>
      <c r="E849" t="s">
        <v>49</v>
      </c>
      <c r="F849">
        <v>0</v>
      </c>
      <c r="G849" t="s">
        <v>55</v>
      </c>
      <c r="H849" t="s">
        <v>49</v>
      </c>
      <c r="I849" t="s">
        <v>50</v>
      </c>
      <c r="J849">
        <v>11</v>
      </c>
      <c r="K849" t="s">
        <v>73</v>
      </c>
      <c r="L849">
        <v>159</v>
      </c>
      <c r="M849">
        <v>2</v>
      </c>
      <c r="N849">
        <v>-1</v>
      </c>
      <c r="O849">
        <v>0</v>
      </c>
      <c r="P849" t="s">
        <v>52</v>
      </c>
      <c r="Q849" t="s">
        <v>49</v>
      </c>
      <c r="X849" s="7"/>
      <c r="Y849" t="s">
        <v>55</v>
      </c>
      <c r="Z849">
        <v>0</v>
      </c>
      <c r="AA849" t="s">
        <v>55</v>
      </c>
      <c r="AB849">
        <v>238</v>
      </c>
      <c r="AC849">
        <v>1260</v>
      </c>
      <c r="AD849" t="s">
        <v>49</v>
      </c>
      <c r="AE849" t="s">
        <v>49</v>
      </c>
      <c r="AF849">
        <v>0</v>
      </c>
      <c r="AI849">
        <v>8</v>
      </c>
      <c r="AJ849" t="s">
        <v>49</v>
      </c>
    </row>
    <row r="850" spans="1:36" x14ac:dyDescent="0.3">
      <c r="A850">
        <v>41</v>
      </c>
      <c r="B850" t="s">
        <v>63</v>
      </c>
      <c r="C850" t="s">
        <v>47</v>
      </c>
      <c r="D850" t="s">
        <v>54</v>
      </c>
      <c r="E850" t="s">
        <v>49</v>
      </c>
      <c r="F850">
        <v>4900</v>
      </c>
      <c r="G850" t="s">
        <v>55</v>
      </c>
      <c r="H850" t="s">
        <v>49</v>
      </c>
      <c r="I850" t="s">
        <v>78</v>
      </c>
      <c r="J850">
        <v>31</v>
      </c>
      <c r="K850" t="s">
        <v>73</v>
      </c>
      <c r="L850">
        <v>121</v>
      </c>
      <c r="M850">
        <v>2</v>
      </c>
      <c r="N850">
        <v>-1</v>
      </c>
      <c r="O850">
        <v>0</v>
      </c>
      <c r="P850" t="s">
        <v>52</v>
      </c>
      <c r="Q850" t="s">
        <v>49</v>
      </c>
      <c r="X850" s="7"/>
      <c r="Y850" t="s">
        <v>55</v>
      </c>
      <c r="Z850">
        <v>4900</v>
      </c>
      <c r="AA850" t="s">
        <v>55</v>
      </c>
      <c r="AB850">
        <v>2178</v>
      </c>
      <c r="AC850">
        <v>980</v>
      </c>
      <c r="AD850" t="s">
        <v>49</v>
      </c>
      <c r="AE850" t="s">
        <v>49</v>
      </c>
      <c r="AF850">
        <v>4900</v>
      </c>
      <c r="AI850">
        <v>470</v>
      </c>
      <c r="AJ850" t="s">
        <v>49</v>
      </c>
    </row>
    <row r="851" spans="1:36" x14ac:dyDescent="0.3">
      <c r="A851">
        <v>55</v>
      </c>
      <c r="B851" t="s">
        <v>76</v>
      </c>
      <c r="C851" t="s">
        <v>74</v>
      </c>
      <c r="D851" t="s">
        <v>48</v>
      </c>
      <c r="E851" t="s">
        <v>49</v>
      </c>
      <c r="F851">
        <v>976</v>
      </c>
      <c r="G851" t="s">
        <v>49</v>
      </c>
      <c r="H851" t="s">
        <v>49</v>
      </c>
      <c r="I851" t="s">
        <v>50</v>
      </c>
      <c r="J851">
        <v>28</v>
      </c>
      <c r="K851" t="s">
        <v>62</v>
      </c>
      <c r="L851">
        <v>345</v>
      </c>
      <c r="M851">
        <v>1</v>
      </c>
      <c r="N851">
        <v>94</v>
      </c>
      <c r="O851">
        <v>3</v>
      </c>
      <c r="P851" t="s">
        <v>66</v>
      </c>
      <c r="Q851" t="s">
        <v>55</v>
      </c>
      <c r="X851" s="7"/>
      <c r="Y851" t="s">
        <v>49</v>
      </c>
      <c r="Z851">
        <v>976</v>
      </c>
      <c r="AA851" t="s">
        <v>55</v>
      </c>
      <c r="AB851">
        <v>792</v>
      </c>
      <c r="AC851">
        <v>-37</v>
      </c>
      <c r="AD851" t="s">
        <v>49</v>
      </c>
      <c r="AE851" t="s">
        <v>49</v>
      </c>
      <c r="AF851">
        <v>976</v>
      </c>
      <c r="AI851">
        <v>520</v>
      </c>
      <c r="AJ851" t="s">
        <v>49</v>
      </c>
    </row>
    <row r="852" spans="1:36" x14ac:dyDescent="0.3">
      <c r="A852">
        <v>33</v>
      </c>
      <c r="B852" t="s">
        <v>58</v>
      </c>
      <c r="C852" t="s">
        <v>47</v>
      </c>
      <c r="D852" t="s">
        <v>60</v>
      </c>
      <c r="E852" t="s">
        <v>49</v>
      </c>
      <c r="F852">
        <v>148</v>
      </c>
      <c r="G852" t="s">
        <v>49</v>
      </c>
      <c r="H852" t="s">
        <v>49</v>
      </c>
      <c r="I852" t="s">
        <v>52</v>
      </c>
      <c r="J852">
        <v>20</v>
      </c>
      <c r="K852" t="s">
        <v>56</v>
      </c>
      <c r="L852">
        <v>717</v>
      </c>
      <c r="M852">
        <v>1</v>
      </c>
      <c r="N852">
        <v>-1</v>
      </c>
      <c r="O852">
        <v>0</v>
      </c>
      <c r="P852" t="s">
        <v>52</v>
      </c>
      <c r="Q852" t="s">
        <v>49</v>
      </c>
      <c r="X852" s="7"/>
      <c r="Y852" t="s">
        <v>49</v>
      </c>
      <c r="Z852">
        <v>148</v>
      </c>
      <c r="AA852" t="s">
        <v>55</v>
      </c>
      <c r="AB852">
        <v>871</v>
      </c>
      <c r="AC852">
        <v>680</v>
      </c>
      <c r="AD852" t="s">
        <v>49</v>
      </c>
      <c r="AE852" t="s">
        <v>49</v>
      </c>
      <c r="AF852">
        <v>148</v>
      </c>
      <c r="AI852">
        <v>439</v>
      </c>
      <c r="AJ852" t="s">
        <v>49</v>
      </c>
    </row>
    <row r="853" spans="1:36" x14ac:dyDescent="0.3">
      <c r="A853">
        <v>46</v>
      </c>
      <c r="B853" t="s">
        <v>63</v>
      </c>
      <c r="C853" t="s">
        <v>47</v>
      </c>
      <c r="D853" t="s">
        <v>54</v>
      </c>
      <c r="E853" t="s">
        <v>49</v>
      </c>
      <c r="F853">
        <v>5</v>
      </c>
      <c r="G853" t="s">
        <v>49</v>
      </c>
      <c r="H853" t="s">
        <v>49</v>
      </c>
      <c r="I853" t="s">
        <v>50</v>
      </c>
      <c r="J853">
        <v>18</v>
      </c>
      <c r="K853" t="s">
        <v>70</v>
      </c>
      <c r="L853">
        <v>71</v>
      </c>
      <c r="M853">
        <v>3</v>
      </c>
      <c r="N853">
        <v>-1</v>
      </c>
      <c r="O853">
        <v>0</v>
      </c>
      <c r="P853" t="s">
        <v>52</v>
      </c>
      <c r="Q853" t="s">
        <v>49</v>
      </c>
      <c r="X853" s="7"/>
      <c r="Y853" t="s">
        <v>49</v>
      </c>
      <c r="Z853">
        <v>5</v>
      </c>
      <c r="AA853" t="s">
        <v>55</v>
      </c>
      <c r="AB853">
        <v>63</v>
      </c>
      <c r="AC853">
        <v>343</v>
      </c>
      <c r="AD853" t="s">
        <v>49</v>
      </c>
      <c r="AE853" t="s">
        <v>49</v>
      </c>
      <c r="AF853">
        <v>5</v>
      </c>
      <c r="AI853">
        <v>-454</v>
      </c>
      <c r="AJ853" t="s">
        <v>49</v>
      </c>
    </row>
    <row r="854" spans="1:36" x14ac:dyDescent="0.3">
      <c r="A854">
        <v>36</v>
      </c>
      <c r="B854" t="s">
        <v>58</v>
      </c>
      <c r="C854" t="s">
        <v>47</v>
      </c>
      <c r="D854" t="s">
        <v>54</v>
      </c>
      <c r="E854" t="s">
        <v>49</v>
      </c>
      <c r="F854">
        <v>-148</v>
      </c>
      <c r="G854" t="s">
        <v>49</v>
      </c>
      <c r="H854" t="s">
        <v>49</v>
      </c>
      <c r="I854" t="s">
        <v>50</v>
      </c>
      <c r="J854">
        <v>18</v>
      </c>
      <c r="K854" t="s">
        <v>75</v>
      </c>
      <c r="L854">
        <v>144</v>
      </c>
      <c r="M854">
        <v>2</v>
      </c>
      <c r="N854">
        <v>-1</v>
      </c>
      <c r="O854">
        <v>0</v>
      </c>
      <c r="P854" t="s">
        <v>52</v>
      </c>
      <c r="Q854" t="s">
        <v>49</v>
      </c>
      <c r="X854" s="7"/>
      <c r="Y854" t="s">
        <v>49</v>
      </c>
      <c r="Z854">
        <v>-148</v>
      </c>
      <c r="AA854" t="s">
        <v>55</v>
      </c>
      <c r="AB854">
        <v>3992</v>
      </c>
      <c r="AC854">
        <v>0</v>
      </c>
      <c r="AD854" t="s">
        <v>49</v>
      </c>
      <c r="AE854" t="s">
        <v>49</v>
      </c>
      <c r="AF854">
        <v>-148</v>
      </c>
      <c r="AI854">
        <v>466</v>
      </c>
      <c r="AJ854" t="s">
        <v>49</v>
      </c>
    </row>
    <row r="855" spans="1:36" x14ac:dyDescent="0.3">
      <c r="A855">
        <v>48</v>
      </c>
      <c r="B855" t="s">
        <v>67</v>
      </c>
      <c r="C855" t="s">
        <v>74</v>
      </c>
      <c r="D855" t="s">
        <v>60</v>
      </c>
      <c r="E855" t="s">
        <v>49</v>
      </c>
      <c r="F855">
        <v>113</v>
      </c>
      <c r="G855" t="s">
        <v>49</v>
      </c>
      <c r="H855" t="s">
        <v>55</v>
      </c>
      <c r="I855" t="s">
        <v>50</v>
      </c>
      <c r="J855">
        <v>22</v>
      </c>
      <c r="K855" t="s">
        <v>73</v>
      </c>
      <c r="L855">
        <v>38</v>
      </c>
      <c r="M855">
        <v>1</v>
      </c>
      <c r="N855">
        <v>-1</v>
      </c>
      <c r="O855">
        <v>0</v>
      </c>
      <c r="P855" t="s">
        <v>52</v>
      </c>
      <c r="Q855" t="s">
        <v>49</v>
      </c>
      <c r="X855" s="7"/>
      <c r="Y855" t="s">
        <v>49</v>
      </c>
      <c r="Z855">
        <v>113</v>
      </c>
      <c r="AA855" t="s">
        <v>55</v>
      </c>
      <c r="AB855">
        <v>2749</v>
      </c>
      <c r="AC855">
        <v>139</v>
      </c>
      <c r="AD855" t="s">
        <v>49</v>
      </c>
      <c r="AE855" t="s">
        <v>55</v>
      </c>
      <c r="AF855">
        <v>113</v>
      </c>
      <c r="AI855">
        <v>665</v>
      </c>
      <c r="AJ855" t="s">
        <v>49</v>
      </c>
    </row>
    <row r="856" spans="1:36" x14ac:dyDescent="0.3">
      <c r="A856">
        <v>42</v>
      </c>
      <c r="B856" t="s">
        <v>58</v>
      </c>
      <c r="C856" t="s">
        <v>47</v>
      </c>
      <c r="D856" t="s">
        <v>54</v>
      </c>
      <c r="E856" t="s">
        <v>49</v>
      </c>
      <c r="F856">
        <v>-105</v>
      </c>
      <c r="G856" t="s">
        <v>55</v>
      </c>
      <c r="H856" t="s">
        <v>49</v>
      </c>
      <c r="I856" t="s">
        <v>50</v>
      </c>
      <c r="J856">
        <v>28</v>
      </c>
      <c r="K856" t="s">
        <v>70</v>
      </c>
      <c r="L856">
        <v>60</v>
      </c>
      <c r="M856">
        <v>2</v>
      </c>
      <c r="N856">
        <v>-1</v>
      </c>
      <c r="O856">
        <v>0</v>
      </c>
      <c r="P856" t="s">
        <v>52</v>
      </c>
      <c r="Q856" t="s">
        <v>49</v>
      </c>
      <c r="X856" s="7"/>
      <c r="Y856" t="s">
        <v>55</v>
      </c>
      <c r="Z856">
        <v>-105</v>
      </c>
      <c r="AA856" t="s">
        <v>55</v>
      </c>
      <c r="AB856">
        <v>1721</v>
      </c>
      <c r="AC856">
        <v>7138</v>
      </c>
      <c r="AD856" t="s">
        <v>49</v>
      </c>
      <c r="AE856" t="s">
        <v>49</v>
      </c>
      <c r="AF856">
        <v>-105</v>
      </c>
      <c r="AI856">
        <v>994</v>
      </c>
      <c r="AJ856" t="s">
        <v>49</v>
      </c>
    </row>
    <row r="857" spans="1:36" x14ac:dyDescent="0.3">
      <c r="A857">
        <v>46</v>
      </c>
      <c r="B857" t="s">
        <v>58</v>
      </c>
      <c r="C857" t="s">
        <v>74</v>
      </c>
      <c r="D857" t="s">
        <v>60</v>
      </c>
      <c r="E857" t="s">
        <v>49</v>
      </c>
      <c r="F857">
        <v>624</v>
      </c>
      <c r="G857" t="s">
        <v>49</v>
      </c>
      <c r="H857" t="s">
        <v>49</v>
      </c>
      <c r="I857" t="s">
        <v>50</v>
      </c>
      <c r="J857">
        <v>17</v>
      </c>
      <c r="K857" t="s">
        <v>80</v>
      </c>
      <c r="L857">
        <v>336</v>
      </c>
      <c r="M857">
        <v>2</v>
      </c>
      <c r="N857">
        <v>183</v>
      </c>
      <c r="O857">
        <v>2</v>
      </c>
      <c r="P857" t="s">
        <v>79</v>
      </c>
      <c r="Q857" t="s">
        <v>55</v>
      </c>
      <c r="X857" s="7"/>
      <c r="Y857" t="s">
        <v>49</v>
      </c>
      <c r="Z857">
        <v>624</v>
      </c>
      <c r="AA857" t="s">
        <v>55</v>
      </c>
      <c r="AB857">
        <v>2171</v>
      </c>
      <c r="AC857">
        <v>113</v>
      </c>
      <c r="AD857" t="s">
        <v>49</v>
      </c>
      <c r="AE857" t="s">
        <v>49</v>
      </c>
      <c r="AF857">
        <v>624</v>
      </c>
      <c r="AI857">
        <v>1243</v>
      </c>
      <c r="AJ857" t="s">
        <v>49</v>
      </c>
    </row>
    <row r="858" spans="1:36" x14ac:dyDescent="0.3">
      <c r="A858">
        <v>49</v>
      </c>
      <c r="B858" t="s">
        <v>67</v>
      </c>
      <c r="C858" t="s">
        <v>47</v>
      </c>
      <c r="D858" t="s">
        <v>54</v>
      </c>
      <c r="E858" t="s">
        <v>55</v>
      </c>
      <c r="F858">
        <v>-1680</v>
      </c>
      <c r="G858" t="s">
        <v>55</v>
      </c>
      <c r="H858" t="s">
        <v>55</v>
      </c>
      <c r="I858" t="s">
        <v>52</v>
      </c>
      <c r="J858">
        <v>27</v>
      </c>
      <c r="K858" t="s">
        <v>62</v>
      </c>
      <c r="L858">
        <v>92</v>
      </c>
      <c r="M858">
        <v>4</v>
      </c>
      <c r="N858">
        <v>-1</v>
      </c>
      <c r="O858">
        <v>0</v>
      </c>
      <c r="P858" t="s">
        <v>52</v>
      </c>
      <c r="Q858" t="s">
        <v>49</v>
      </c>
      <c r="X858" s="7"/>
      <c r="Y858" t="s">
        <v>55</v>
      </c>
      <c r="Z858">
        <v>-1680</v>
      </c>
      <c r="AA858" t="s">
        <v>55</v>
      </c>
      <c r="AB858">
        <v>4760</v>
      </c>
      <c r="AC858">
        <v>-612</v>
      </c>
      <c r="AD858" t="s">
        <v>49</v>
      </c>
      <c r="AE858" t="s">
        <v>55</v>
      </c>
      <c r="AF858">
        <v>-1680</v>
      </c>
      <c r="AI858">
        <v>0</v>
      </c>
      <c r="AJ858" t="s">
        <v>49</v>
      </c>
    </row>
    <row r="859" spans="1:36" x14ac:dyDescent="0.3">
      <c r="A859">
        <v>36</v>
      </c>
      <c r="B859" t="s">
        <v>63</v>
      </c>
      <c r="C859" t="s">
        <v>47</v>
      </c>
      <c r="D859" t="s">
        <v>54</v>
      </c>
      <c r="E859" t="s">
        <v>49</v>
      </c>
      <c r="F859">
        <v>-461</v>
      </c>
      <c r="G859" t="s">
        <v>49</v>
      </c>
      <c r="H859" t="s">
        <v>49</v>
      </c>
      <c r="I859" t="s">
        <v>50</v>
      </c>
      <c r="J859">
        <v>11</v>
      </c>
      <c r="K859" t="s">
        <v>56</v>
      </c>
      <c r="L859">
        <v>254</v>
      </c>
      <c r="M859">
        <v>2</v>
      </c>
      <c r="N859">
        <v>353</v>
      </c>
      <c r="O859">
        <v>1</v>
      </c>
      <c r="P859" t="s">
        <v>57</v>
      </c>
      <c r="Q859" t="s">
        <v>49</v>
      </c>
      <c r="X859" s="7"/>
      <c r="Y859" t="s">
        <v>49</v>
      </c>
      <c r="Z859">
        <v>-461</v>
      </c>
      <c r="AA859" t="s">
        <v>55</v>
      </c>
      <c r="AB859">
        <v>690</v>
      </c>
      <c r="AC859">
        <v>2038</v>
      </c>
      <c r="AD859" t="s">
        <v>49</v>
      </c>
      <c r="AE859" t="s">
        <v>49</v>
      </c>
      <c r="AF859">
        <v>-461</v>
      </c>
      <c r="AI859">
        <v>2357</v>
      </c>
      <c r="AJ859" t="s">
        <v>49</v>
      </c>
    </row>
    <row r="860" spans="1:36" x14ac:dyDescent="0.3">
      <c r="A860">
        <v>34</v>
      </c>
      <c r="B860" t="s">
        <v>67</v>
      </c>
      <c r="C860" t="s">
        <v>59</v>
      </c>
      <c r="D860" t="s">
        <v>60</v>
      </c>
      <c r="E860" t="s">
        <v>49</v>
      </c>
      <c r="F860">
        <v>144</v>
      </c>
      <c r="G860" t="s">
        <v>55</v>
      </c>
      <c r="H860" t="s">
        <v>55</v>
      </c>
      <c r="I860" t="s">
        <v>50</v>
      </c>
      <c r="J860">
        <v>14</v>
      </c>
      <c r="K860" t="s">
        <v>51</v>
      </c>
      <c r="L860">
        <v>104</v>
      </c>
      <c r="M860">
        <v>1</v>
      </c>
      <c r="N860">
        <v>85</v>
      </c>
      <c r="O860">
        <v>19</v>
      </c>
      <c r="P860" t="s">
        <v>57</v>
      </c>
      <c r="Q860" t="s">
        <v>49</v>
      </c>
      <c r="X860" s="7"/>
      <c r="Y860" t="s">
        <v>55</v>
      </c>
      <c r="Z860">
        <v>144</v>
      </c>
      <c r="AA860" t="s">
        <v>55</v>
      </c>
      <c r="AB860">
        <v>203</v>
      </c>
      <c r="AC860">
        <v>833</v>
      </c>
      <c r="AD860" t="s">
        <v>49</v>
      </c>
      <c r="AE860" t="s">
        <v>55</v>
      </c>
      <c r="AF860">
        <v>144</v>
      </c>
      <c r="AI860">
        <v>1044</v>
      </c>
      <c r="AJ860" t="s">
        <v>49</v>
      </c>
    </row>
    <row r="861" spans="1:36" x14ac:dyDescent="0.3">
      <c r="A861">
        <v>51</v>
      </c>
      <c r="B861" t="s">
        <v>68</v>
      </c>
      <c r="C861" t="s">
        <v>74</v>
      </c>
      <c r="D861" t="s">
        <v>60</v>
      </c>
      <c r="E861" t="s">
        <v>49</v>
      </c>
      <c r="F861">
        <v>4</v>
      </c>
      <c r="G861" t="s">
        <v>55</v>
      </c>
      <c r="H861" t="s">
        <v>55</v>
      </c>
      <c r="I861" t="s">
        <v>50</v>
      </c>
      <c r="J861">
        <v>20</v>
      </c>
      <c r="K861" t="s">
        <v>61</v>
      </c>
      <c r="L861">
        <v>74</v>
      </c>
      <c r="M861">
        <v>5</v>
      </c>
      <c r="N861">
        <v>-1</v>
      </c>
      <c r="O861">
        <v>0</v>
      </c>
      <c r="P861" t="s">
        <v>52</v>
      </c>
      <c r="Q861" t="s">
        <v>49</v>
      </c>
      <c r="X861" s="7"/>
      <c r="Y861" t="s">
        <v>55</v>
      </c>
      <c r="Z861">
        <v>4</v>
      </c>
      <c r="AA861" t="s">
        <v>55</v>
      </c>
      <c r="AB861">
        <v>322</v>
      </c>
      <c r="AC861">
        <v>551</v>
      </c>
      <c r="AD861" t="s">
        <v>49</v>
      </c>
      <c r="AE861" t="s">
        <v>55</v>
      </c>
      <c r="AF861">
        <v>4</v>
      </c>
      <c r="AI861">
        <v>1069</v>
      </c>
      <c r="AJ861" t="s">
        <v>49</v>
      </c>
    </row>
    <row r="862" spans="1:36" x14ac:dyDescent="0.3">
      <c r="A862">
        <v>58</v>
      </c>
      <c r="B862" t="s">
        <v>63</v>
      </c>
      <c r="C862" t="s">
        <v>47</v>
      </c>
      <c r="D862" t="s">
        <v>48</v>
      </c>
      <c r="E862" t="s">
        <v>49</v>
      </c>
      <c r="F862">
        <v>309</v>
      </c>
      <c r="G862" t="s">
        <v>49</v>
      </c>
      <c r="H862" t="s">
        <v>49</v>
      </c>
      <c r="I862" t="s">
        <v>50</v>
      </c>
      <c r="J862">
        <v>19</v>
      </c>
      <c r="K862" t="s">
        <v>70</v>
      </c>
      <c r="L862">
        <v>156</v>
      </c>
      <c r="M862">
        <v>2</v>
      </c>
      <c r="N862">
        <v>-1</v>
      </c>
      <c r="O862">
        <v>0</v>
      </c>
      <c r="P862" t="s">
        <v>52</v>
      </c>
      <c r="Q862" t="s">
        <v>49</v>
      </c>
      <c r="X862" s="7"/>
      <c r="Y862" t="s">
        <v>49</v>
      </c>
      <c r="Z862">
        <v>309</v>
      </c>
      <c r="AA862" t="s">
        <v>55</v>
      </c>
      <c r="AB862">
        <v>634</v>
      </c>
      <c r="AC862">
        <v>145</v>
      </c>
      <c r="AD862" t="s">
        <v>49</v>
      </c>
      <c r="AE862" t="s">
        <v>49</v>
      </c>
      <c r="AF862">
        <v>309</v>
      </c>
      <c r="AI862">
        <v>231</v>
      </c>
      <c r="AJ862" t="s">
        <v>49</v>
      </c>
    </row>
    <row r="863" spans="1:36" x14ac:dyDescent="0.3">
      <c r="A863">
        <v>48</v>
      </c>
      <c r="B863" t="s">
        <v>58</v>
      </c>
      <c r="C863" t="s">
        <v>47</v>
      </c>
      <c r="D863" t="s">
        <v>60</v>
      </c>
      <c r="E863" t="s">
        <v>49</v>
      </c>
      <c r="F863">
        <v>866</v>
      </c>
      <c r="G863" t="s">
        <v>49</v>
      </c>
      <c r="H863" t="s">
        <v>49</v>
      </c>
      <c r="I863" t="s">
        <v>50</v>
      </c>
      <c r="J863">
        <v>29</v>
      </c>
      <c r="K863" t="s">
        <v>72</v>
      </c>
      <c r="L863">
        <v>146</v>
      </c>
      <c r="M863">
        <v>2</v>
      </c>
      <c r="N863">
        <v>-1</v>
      </c>
      <c r="O863">
        <v>0</v>
      </c>
      <c r="P863" t="s">
        <v>52</v>
      </c>
      <c r="Q863" t="s">
        <v>49</v>
      </c>
      <c r="X863" s="7"/>
      <c r="Y863" t="s">
        <v>49</v>
      </c>
      <c r="Z863">
        <v>866</v>
      </c>
      <c r="AA863" t="s">
        <v>55</v>
      </c>
      <c r="AB863">
        <v>0</v>
      </c>
      <c r="AC863">
        <v>985</v>
      </c>
      <c r="AD863" t="s">
        <v>49</v>
      </c>
      <c r="AE863" t="s">
        <v>49</v>
      </c>
      <c r="AF863">
        <v>866</v>
      </c>
      <c r="AI863">
        <v>266</v>
      </c>
      <c r="AJ863" t="s">
        <v>49</v>
      </c>
    </row>
    <row r="864" spans="1:36" x14ac:dyDescent="0.3">
      <c r="A864">
        <v>41</v>
      </c>
      <c r="B864" t="s">
        <v>69</v>
      </c>
      <c r="C864" t="s">
        <v>59</v>
      </c>
      <c r="D864" t="s">
        <v>54</v>
      </c>
      <c r="E864" t="s">
        <v>49</v>
      </c>
      <c r="F864">
        <v>1020</v>
      </c>
      <c r="G864" t="s">
        <v>55</v>
      </c>
      <c r="H864" t="s">
        <v>49</v>
      </c>
      <c r="I864" t="s">
        <v>52</v>
      </c>
      <c r="J864">
        <v>19</v>
      </c>
      <c r="K864" t="s">
        <v>56</v>
      </c>
      <c r="L864">
        <v>882</v>
      </c>
      <c r="M864">
        <v>1</v>
      </c>
      <c r="N864">
        <v>-1</v>
      </c>
      <c r="O864">
        <v>0</v>
      </c>
      <c r="P864" t="s">
        <v>52</v>
      </c>
      <c r="Q864" t="s">
        <v>55</v>
      </c>
      <c r="X864" s="7"/>
      <c r="Y864" t="s">
        <v>55</v>
      </c>
      <c r="Z864">
        <v>1020</v>
      </c>
      <c r="AA864" t="s">
        <v>55</v>
      </c>
      <c r="AB864">
        <v>6145</v>
      </c>
      <c r="AC864">
        <v>66</v>
      </c>
      <c r="AD864" t="s">
        <v>49</v>
      </c>
      <c r="AE864" t="s">
        <v>49</v>
      </c>
      <c r="AF864">
        <v>1020</v>
      </c>
      <c r="AI864">
        <v>-70</v>
      </c>
      <c r="AJ864" t="s">
        <v>49</v>
      </c>
    </row>
    <row r="865" spans="1:36" x14ac:dyDescent="0.3">
      <c r="A865">
        <v>49</v>
      </c>
      <c r="B865" t="s">
        <v>65</v>
      </c>
      <c r="C865" t="s">
        <v>47</v>
      </c>
      <c r="D865" t="s">
        <v>48</v>
      </c>
      <c r="E865" t="s">
        <v>49</v>
      </c>
      <c r="F865">
        <v>489</v>
      </c>
      <c r="G865" t="s">
        <v>55</v>
      </c>
      <c r="H865" t="s">
        <v>49</v>
      </c>
      <c r="I865" t="s">
        <v>52</v>
      </c>
      <c r="J865">
        <v>27</v>
      </c>
      <c r="K865" t="s">
        <v>56</v>
      </c>
      <c r="L865">
        <v>84</v>
      </c>
      <c r="M865">
        <v>4</v>
      </c>
      <c r="N865">
        <v>-1</v>
      </c>
      <c r="O865">
        <v>0</v>
      </c>
      <c r="P865" t="s">
        <v>52</v>
      </c>
      <c r="Q865" t="s">
        <v>49</v>
      </c>
      <c r="X865" s="7"/>
      <c r="Y865" t="s">
        <v>55</v>
      </c>
      <c r="Z865">
        <v>489</v>
      </c>
      <c r="AA865" t="s">
        <v>55</v>
      </c>
      <c r="AB865">
        <v>28</v>
      </c>
      <c r="AC865">
        <v>-23</v>
      </c>
      <c r="AD865" t="s">
        <v>49</v>
      </c>
      <c r="AE865" t="s">
        <v>49</v>
      </c>
      <c r="AF865">
        <v>489</v>
      </c>
      <c r="AI865">
        <v>25824</v>
      </c>
      <c r="AJ865" t="s">
        <v>49</v>
      </c>
    </row>
    <row r="866" spans="1:36" x14ac:dyDescent="0.3">
      <c r="A866">
        <v>43</v>
      </c>
      <c r="B866" t="s">
        <v>58</v>
      </c>
      <c r="C866" t="s">
        <v>47</v>
      </c>
      <c r="D866" t="s">
        <v>48</v>
      </c>
      <c r="E866" t="s">
        <v>49</v>
      </c>
      <c r="F866">
        <v>8167</v>
      </c>
      <c r="G866" t="s">
        <v>55</v>
      </c>
      <c r="H866" t="s">
        <v>49</v>
      </c>
      <c r="I866" t="s">
        <v>52</v>
      </c>
      <c r="J866">
        <v>19</v>
      </c>
      <c r="K866" t="s">
        <v>56</v>
      </c>
      <c r="L866">
        <v>114</v>
      </c>
      <c r="M866">
        <v>2</v>
      </c>
      <c r="N866">
        <v>-1</v>
      </c>
      <c r="O866">
        <v>0</v>
      </c>
      <c r="P866" t="s">
        <v>52</v>
      </c>
      <c r="Q866" t="s">
        <v>49</v>
      </c>
      <c r="X866" s="7"/>
      <c r="Y866" t="s">
        <v>55</v>
      </c>
      <c r="Z866">
        <v>8167</v>
      </c>
      <c r="AA866" t="s">
        <v>55</v>
      </c>
      <c r="AB866">
        <v>1012</v>
      </c>
      <c r="AC866">
        <v>1869</v>
      </c>
      <c r="AD866" t="s">
        <v>49</v>
      </c>
      <c r="AE866" t="s">
        <v>49</v>
      </c>
      <c r="AF866">
        <v>8167</v>
      </c>
      <c r="AI866">
        <v>538</v>
      </c>
      <c r="AJ866" t="s">
        <v>49</v>
      </c>
    </row>
    <row r="867" spans="1:36" x14ac:dyDescent="0.3">
      <c r="A867">
        <v>32</v>
      </c>
      <c r="B867" t="s">
        <v>63</v>
      </c>
      <c r="C867" t="s">
        <v>59</v>
      </c>
      <c r="D867" t="s">
        <v>54</v>
      </c>
      <c r="E867" t="s">
        <v>49</v>
      </c>
      <c r="F867">
        <v>-255</v>
      </c>
      <c r="G867" t="s">
        <v>49</v>
      </c>
      <c r="H867" t="s">
        <v>55</v>
      </c>
      <c r="I867" t="s">
        <v>52</v>
      </c>
      <c r="J867">
        <v>2</v>
      </c>
      <c r="K867" t="s">
        <v>73</v>
      </c>
      <c r="L867">
        <v>957</v>
      </c>
      <c r="M867">
        <v>3</v>
      </c>
      <c r="N867">
        <v>-1</v>
      </c>
      <c r="O867">
        <v>0</v>
      </c>
      <c r="P867" t="s">
        <v>52</v>
      </c>
      <c r="Q867" t="s">
        <v>49</v>
      </c>
      <c r="X867" s="7"/>
      <c r="Y867" t="s">
        <v>49</v>
      </c>
      <c r="Z867">
        <v>-255</v>
      </c>
      <c r="AA867" t="s">
        <v>55</v>
      </c>
      <c r="AB867">
        <v>245</v>
      </c>
      <c r="AC867">
        <v>1494</v>
      </c>
      <c r="AD867" t="s">
        <v>49</v>
      </c>
      <c r="AE867" t="s">
        <v>55</v>
      </c>
      <c r="AF867">
        <v>-255</v>
      </c>
      <c r="AI867">
        <v>534</v>
      </c>
      <c r="AJ867" t="s">
        <v>49</v>
      </c>
    </row>
    <row r="868" spans="1:36" x14ac:dyDescent="0.3">
      <c r="A868">
        <v>54</v>
      </c>
      <c r="B868" t="s">
        <v>77</v>
      </c>
      <c r="C868" t="s">
        <v>47</v>
      </c>
      <c r="D868" t="s">
        <v>54</v>
      </c>
      <c r="E868" t="s">
        <v>49</v>
      </c>
      <c r="F868">
        <v>3671</v>
      </c>
      <c r="G868" t="s">
        <v>49</v>
      </c>
      <c r="H868" t="s">
        <v>49</v>
      </c>
      <c r="I868" t="s">
        <v>52</v>
      </c>
      <c r="J868">
        <v>11</v>
      </c>
      <c r="K868" t="s">
        <v>62</v>
      </c>
      <c r="L868">
        <v>67</v>
      </c>
      <c r="M868">
        <v>3</v>
      </c>
      <c r="N868">
        <v>-1</v>
      </c>
      <c r="O868">
        <v>0</v>
      </c>
      <c r="P868" t="s">
        <v>52</v>
      </c>
      <c r="Q868" t="s">
        <v>49</v>
      </c>
      <c r="X868" s="7"/>
      <c r="Y868" t="s">
        <v>49</v>
      </c>
      <c r="Z868">
        <v>3671</v>
      </c>
      <c r="AA868" t="s">
        <v>55</v>
      </c>
      <c r="AB868">
        <v>3990</v>
      </c>
      <c r="AC868">
        <v>46</v>
      </c>
      <c r="AD868" t="s">
        <v>49</v>
      </c>
      <c r="AE868" t="s">
        <v>49</v>
      </c>
      <c r="AF868">
        <v>3671</v>
      </c>
      <c r="AI868">
        <v>2323</v>
      </c>
      <c r="AJ868" t="s">
        <v>49</v>
      </c>
    </row>
    <row r="869" spans="1:36" x14ac:dyDescent="0.3">
      <c r="A869">
        <v>33</v>
      </c>
      <c r="B869" t="s">
        <v>63</v>
      </c>
      <c r="C869" t="s">
        <v>74</v>
      </c>
      <c r="D869" t="s">
        <v>48</v>
      </c>
      <c r="E869" t="s">
        <v>49</v>
      </c>
      <c r="F869">
        <v>636</v>
      </c>
      <c r="G869" t="s">
        <v>55</v>
      </c>
      <c r="H869" t="s">
        <v>49</v>
      </c>
      <c r="I869" t="s">
        <v>50</v>
      </c>
      <c r="J869">
        <v>9</v>
      </c>
      <c r="K869" t="s">
        <v>73</v>
      </c>
      <c r="L869">
        <v>211</v>
      </c>
      <c r="M869">
        <v>11</v>
      </c>
      <c r="N869">
        <v>-1</v>
      </c>
      <c r="O869">
        <v>0</v>
      </c>
      <c r="P869" t="s">
        <v>52</v>
      </c>
      <c r="Q869" t="s">
        <v>49</v>
      </c>
      <c r="X869" s="7"/>
      <c r="Y869" t="s">
        <v>55</v>
      </c>
      <c r="Z869">
        <v>636</v>
      </c>
      <c r="AA869" t="s">
        <v>55</v>
      </c>
      <c r="AB869">
        <v>1328</v>
      </c>
      <c r="AC869">
        <v>4079</v>
      </c>
      <c r="AD869" t="s">
        <v>49</v>
      </c>
      <c r="AE869" t="s">
        <v>49</v>
      </c>
      <c r="AF869">
        <v>636</v>
      </c>
      <c r="AI869">
        <v>1852</v>
      </c>
      <c r="AJ869" t="s">
        <v>49</v>
      </c>
    </row>
    <row r="870" spans="1:36" x14ac:dyDescent="0.3">
      <c r="A870">
        <v>35</v>
      </c>
      <c r="B870" t="s">
        <v>67</v>
      </c>
      <c r="C870" t="s">
        <v>47</v>
      </c>
      <c r="D870" t="s">
        <v>54</v>
      </c>
      <c r="E870" t="s">
        <v>49</v>
      </c>
      <c r="F870">
        <v>141</v>
      </c>
      <c r="G870" t="s">
        <v>55</v>
      </c>
      <c r="H870" t="s">
        <v>49</v>
      </c>
      <c r="I870" t="s">
        <v>50</v>
      </c>
      <c r="J870">
        <v>19</v>
      </c>
      <c r="K870" t="s">
        <v>70</v>
      </c>
      <c r="L870">
        <v>299</v>
      </c>
      <c r="M870">
        <v>2</v>
      </c>
      <c r="N870">
        <v>-1</v>
      </c>
      <c r="O870">
        <v>0</v>
      </c>
      <c r="P870" t="s">
        <v>52</v>
      </c>
      <c r="Q870" t="s">
        <v>49</v>
      </c>
      <c r="X870" s="7"/>
      <c r="Y870" t="s">
        <v>55</v>
      </c>
      <c r="Z870">
        <v>141</v>
      </c>
      <c r="AA870" t="s">
        <v>55</v>
      </c>
      <c r="AB870">
        <v>412</v>
      </c>
      <c r="AC870">
        <v>7010</v>
      </c>
      <c r="AD870" t="s">
        <v>49</v>
      </c>
      <c r="AE870" t="s">
        <v>49</v>
      </c>
      <c r="AF870">
        <v>141</v>
      </c>
      <c r="AI870">
        <v>2647</v>
      </c>
      <c r="AJ870" t="s">
        <v>49</v>
      </c>
    </row>
    <row r="871" spans="1:36" x14ac:dyDescent="0.3">
      <c r="A871">
        <v>56</v>
      </c>
      <c r="B871" t="s">
        <v>67</v>
      </c>
      <c r="C871" t="s">
        <v>47</v>
      </c>
      <c r="D871" t="s">
        <v>54</v>
      </c>
      <c r="E871" t="s">
        <v>49</v>
      </c>
      <c r="F871">
        <v>150</v>
      </c>
      <c r="G871" t="s">
        <v>55</v>
      </c>
      <c r="H871" t="s">
        <v>55</v>
      </c>
      <c r="I871" t="s">
        <v>50</v>
      </c>
      <c r="J871">
        <v>11</v>
      </c>
      <c r="K871" t="s">
        <v>56</v>
      </c>
      <c r="L871">
        <v>102</v>
      </c>
      <c r="M871">
        <v>6</v>
      </c>
      <c r="N871">
        <v>349</v>
      </c>
      <c r="O871">
        <v>1</v>
      </c>
      <c r="P871" t="s">
        <v>57</v>
      </c>
      <c r="Q871" t="s">
        <v>49</v>
      </c>
      <c r="X871" s="7"/>
      <c r="Y871" t="s">
        <v>55</v>
      </c>
      <c r="Z871">
        <v>150</v>
      </c>
      <c r="AA871" t="s">
        <v>55</v>
      </c>
      <c r="AB871">
        <v>3432</v>
      </c>
      <c r="AC871">
        <v>285</v>
      </c>
      <c r="AD871" t="s">
        <v>49</v>
      </c>
      <c r="AE871" t="s">
        <v>55</v>
      </c>
      <c r="AF871">
        <v>150</v>
      </c>
      <c r="AI871">
        <v>2767</v>
      </c>
      <c r="AJ871" t="s">
        <v>49</v>
      </c>
    </row>
    <row r="872" spans="1:36" x14ac:dyDescent="0.3">
      <c r="A872">
        <v>57</v>
      </c>
      <c r="B872" t="s">
        <v>67</v>
      </c>
      <c r="C872" t="s">
        <v>47</v>
      </c>
      <c r="D872" t="s">
        <v>54</v>
      </c>
      <c r="E872" t="s">
        <v>49</v>
      </c>
      <c r="F872">
        <v>839</v>
      </c>
      <c r="G872" t="s">
        <v>49</v>
      </c>
      <c r="H872" t="s">
        <v>55</v>
      </c>
      <c r="I872" t="s">
        <v>52</v>
      </c>
      <c r="J872">
        <v>5</v>
      </c>
      <c r="K872" t="s">
        <v>56</v>
      </c>
      <c r="L872">
        <v>225</v>
      </c>
      <c r="M872">
        <v>1</v>
      </c>
      <c r="N872">
        <v>-1</v>
      </c>
      <c r="O872">
        <v>0</v>
      </c>
      <c r="P872" t="s">
        <v>52</v>
      </c>
      <c r="Q872" t="s">
        <v>49</v>
      </c>
      <c r="X872" s="7"/>
      <c r="Y872" t="s">
        <v>49</v>
      </c>
      <c r="Z872">
        <v>839</v>
      </c>
      <c r="AA872" t="s">
        <v>55</v>
      </c>
      <c r="AB872">
        <v>144</v>
      </c>
      <c r="AC872">
        <v>0</v>
      </c>
      <c r="AD872" t="s">
        <v>49</v>
      </c>
      <c r="AE872" t="s">
        <v>55</v>
      </c>
      <c r="AF872">
        <v>839</v>
      </c>
      <c r="AI872">
        <v>9720</v>
      </c>
      <c r="AJ872" t="s">
        <v>49</v>
      </c>
    </row>
    <row r="873" spans="1:36" x14ac:dyDescent="0.3">
      <c r="A873">
        <v>31</v>
      </c>
      <c r="B873" t="s">
        <v>76</v>
      </c>
      <c r="C873" t="s">
        <v>59</v>
      </c>
      <c r="D873" t="s">
        <v>48</v>
      </c>
      <c r="E873" t="s">
        <v>49</v>
      </c>
      <c r="F873">
        <v>26965</v>
      </c>
      <c r="G873" t="s">
        <v>49</v>
      </c>
      <c r="H873" t="s">
        <v>49</v>
      </c>
      <c r="I873" t="s">
        <v>50</v>
      </c>
      <c r="J873">
        <v>21</v>
      </c>
      <c r="K873" t="s">
        <v>61</v>
      </c>
      <c r="L873">
        <v>654</v>
      </c>
      <c r="M873">
        <v>2</v>
      </c>
      <c r="N873">
        <v>-1</v>
      </c>
      <c r="O873">
        <v>0</v>
      </c>
      <c r="P873" t="s">
        <v>52</v>
      </c>
      <c r="Q873" t="s">
        <v>55</v>
      </c>
      <c r="X873" s="7"/>
      <c r="Y873" t="s">
        <v>49</v>
      </c>
      <c r="Z873">
        <v>26965</v>
      </c>
      <c r="AA873" t="s">
        <v>55</v>
      </c>
      <c r="AB873">
        <v>1339</v>
      </c>
      <c r="AC873">
        <v>3170</v>
      </c>
      <c r="AD873" t="s">
        <v>49</v>
      </c>
      <c r="AE873" t="s">
        <v>49</v>
      </c>
      <c r="AF873">
        <v>26965</v>
      </c>
      <c r="AI873">
        <v>1613</v>
      </c>
      <c r="AJ873" t="s">
        <v>49</v>
      </c>
    </row>
    <row r="874" spans="1:36" x14ac:dyDescent="0.3">
      <c r="A874">
        <v>33</v>
      </c>
      <c r="B874" t="s">
        <v>67</v>
      </c>
      <c r="C874" t="s">
        <v>59</v>
      </c>
      <c r="D874" t="s">
        <v>54</v>
      </c>
      <c r="E874" t="s">
        <v>49</v>
      </c>
      <c r="F874">
        <v>716</v>
      </c>
      <c r="G874" t="s">
        <v>55</v>
      </c>
      <c r="H874" t="s">
        <v>49</v>
      </c>
      <c r="I874" t="s">
        <v>50</v>
      </c>
      <c r="J874">
        <v>14</v>
      </c>
      <c r="K874" t="s">
        <v>56</v>
      </c>
      <c r="L874">
        <v>234</v>
      </c>
      <c r="M874">
        <v>2</v>
      </c>
      <c r="N874">
        <v>-1</v>
      </c>
      <c r="O874">
        <v>0</v>
      </c>
      <c r="P874" t="s">
        <v>52</v>
      </c>
      <c r="Q874" t="s">
        <v>49</v>
      </c>
      <c r="X874" s="7"/>
      <c r="Y874" t="s">
        <v>55</v>
      </c>
      <c r="Z874">
        <v>716</v>
      </c>
      <c r="AA874" t="s">
        <v>55</v>
      </c>
      <c r="AB874">
        <v>7727</v>
      </c>
      <c r="AC874">
        <v>8</v>
      </c>
      <c r="AD874" t="s">
        <v>49</v>
      </c>
      <c r="AE874" t="s">
        <v>49</v>
      </c>
      <c r="AF874">
        <v>716</v>
      </c>
      <c r="AI874">
        <v>81</v>
      </c>
      <c r="AJ874" t="s">
        <v>49</v>
      </c>
    </row>
    <row r="875" spans="1:36" x14ac:dyDescent="0.3">
      <c r="A875">
        <v>29</v>
      </c>
      <c r="B875" t="s">
        <v>67</v>
      </c>
      <c r="C875" t="s">
        <v>59</v>
      </c>
      <c r="D875" t="s">
        <v>60</v>
      </c>
      <c r="E875" t="s">
        <v>49</v>
      </c>
      <c r="F875">
        <v>2485</v>
      </c>
      <c r="G875" t="s">
        <v>49</v>
      </c>
      <c r="H875" t="s">
        <v>49</v>
      </c>
      <c r="I875" t="s">
        <v>78</v>
      </c>
      <c r="J875">
        <v>24</v>
      </c>
      <c r="K875" t="s">
        <v>73</v>
      </c>
      <c r="L875">
        <v>48</v>
      </c>
      <c r="M875">
        <v>6</v>
      </c>
      <c r="N875">
        <v>-1</v>
      </c>
      <c r="O875">
        <v>0</v>
      </c>
      <c r="P875" t="s">
        <v>52</v>
      </c>
      <c r="Q875" t="s">
        <v>49</v>
      </c>
      <c r="X875" s="7"/>
      <c r="Y875" t="s">
        <v>49</v>
      </c>
      <c r="Z875">
        <v>2485</v>
      </c>
      <c r="AA875" t="s">
        <v>55</v>
      </c>
      <c r="AB875">
        <v>101</v>
      </c>
      <c r="AC875">
        <v>2975</v>
      </c>
      <c r="AD875" t="s">
        <v>49</v>
      </c>
      <c r="AE875" t="s">
        <v>49</v>
      </c>
      <c r="AF875">
        <v>2485</v>
      </c>
      <c r="AI875">
        <v>780</v>
      </c>
      <c r="AJ875" t="s">
        <v>49</v>
      </c>
    </row>
    <row r="876" spans="1:36" x14ac:dyDescent="0.3">
      <c r="A876">
        <v>38</v>
      </c>
      <c r="B876" t="s">
        <v>58</v>
      </c>
      <c r="C876" t="s">
        <v>59</v>
      </c>
      <c r="D876" t="s">
        <v>60</v>
      </c>
      <c r="E876" t="s">
        <v>49</v>
      </c>
      <c r="F876">
        <v>15030</v>
      </c>
      <c r="G876" t="s">
        <v>55</v>
      </c>
      <c r="H876" t="s">
        <v>49</v>
      </c>
      <c r="I876" t="s">
        <v>50</v>
      </c>
      <c r="J876">
        <v>13</v>
      </c>
      <c r="K876" t="s">
        <v>56</v>
      </c>
      <c r="L876">
        <v>167</v>
      </c>
      <c r="M876">
        <v>1</v>
      </c>
      <c r="N876">
        <v>174</v>
      </c>
      <c r="O876">
        <v>7</v>
      </c>
      <c r="P876" t="s">
        <v>66</v>
      </c>
      <c r="Q876" t="s">
        <v>49</v>
      </c>
      <c r="X876" s="7"/>
      <c r="Y876" t="s">
        <v>55</v>
      </c>
      <c r="Z876">
        <v>15030</v>
      </c>
      <c r="AA876" t="s">
        <v>55</v>
      </c>
      <c r="AB876">
        <v>728</v>
      </c>
      <c r="AC876">
        <v>150</v>
      </c>
      <c r="AD876" t="s">
        <v>49</v>
      </c>
      <c r="AE876" t="s">
        <v>49</v>
      </c>
      <c r="AF876">
        <v>15030</v>
      </c>
      <c r="AI876">
        <v>178</v>
      </c>
      <c r="AJ876" t="s">
        <v>49</v>
      </c>
    </row>
    <row r="877" spans="1:36" x14ac:dyDescent="0.3">
      <c r="A877">
        <v>37</v>
      </c>
      <c r="B877" t="s">
        <v>69</v>
      </c>
      <c r="C877" t="s">
        <v>47</v>
      </c>
      <c r="D877" t="s">
        <v>54</v>
      </c>
      <c r="E877" t="s">
        <v>49</v>
      </c>
      <c r="F877">
        <v>11303</v>
      </c>
      <c r="G877" t="s">
        <v>49</v>
      </c>
      <c r="H877" t="s">
        <v>49</v>
      </c>
      <c r="I877" t="s">
        <v>50</v>
      </c>
      <c r="J877">
        <v>26</v>
      </c>
      <c r="K877" t="s">
        <v>56</v>
      </c>
      <c r="L877">
        <v>500</v>
      </c>
      <c r="M877">
        <v>2</v>
      </c>
      <c r="N877">
        <v>-1</v>
      </c>
      <c r="O877">
        <v>0</v>
      </c>
      <c r="P877" t="s">
        <v>52</v>
      </c>
      <c r="Q877" t="s">
        <v>49</v>
      </c>
      <c r="X877" s="7"/>
      <c r="Y877" t="s">
        <v>49</v>
      </c>
      <c r="Z877">
        <v>11303</v>
      </c>
      <c r="AA877" t="s">
        <v>55</v>
      </c>
      <c r="AB877">
        <v>2418</v>
      </c>
      <c r="AC877">
        <v>1727</v>
      </c>
      <c r="AD877" t="s">
        <v>49</v>
      </c>
      <c r="AE877" t="s">
        <v>49</v>
      </c>
      <c r="AF877">
        <v>11303</v>
      </c>
      <c r="AI877">
        <v>299</v>
      </c>
      <c r="AJ877" t="s">
        <v>49</v>
      </c>
    </row>
    <row r="878" spans="1:36" x14ac:dyDescent="0.3">
      <c r="A878">
        <v>33</v>
      </c>
      <c r="B878" t="s">
        <v>68</v>
      </c>
      <c r="C878" t="s">
        <v>47</v>
      </c>
      <c r="D878" t="s">
        <v>60</v>
      </c>
      <c r="E878" t="s">
        <v>49</v>
      </c>
      <c r="F878">
        <v>595</v>
      </c>
      <c r="G878" t="s">
        <v>49</v>
      </c>
      <c r="H878" t="s">
        <v>49</v>
      </c>
      <c r="I878" t="s">
        <v>50</v>
      </c>
      <c r="J878">
        <v>7</v>
      </c>
      <c r="K878" t="s">
        <v>70</v>
      </c>
      <c r="L878">
        <v>22</v>
      </c>
      <c r="M878">
        <v>2</v>
      </c>
      <c r="N878">
        <v>-1</v>
      </c>
      <c r="O878">
        <v>0</v>
      </c>
      <c r="P878" t="s">
        <v>52</v>
      </c>
      <c r="Q878" t="s">
        <v>49</v>
      </c>
      <c r="X878" s="7"/>
      <c r="Y878" t="s">
        <v>49</v>
      </c>
      <c r="Z878">
        <v>595</v>
      </c>
      <c r="AA878" t="s">
        <v>55</v>
      </c>
      <c r="AB878">
        <v>2934</v>
      </c>
      <c r="AC878">
        <v>664</v>
      </c>
      <c r="AD878" t="s">
        <v>49</v>
      </c>
      <c r="AE878" t="s">
        <v>49</v>
      </c>
      <c r="AF878">
        <v>595</v>
      </c>
      <c r="AI878">
        <v>285</v>
      </c>
      <c r="AJ878" t="s">
        <v>49</v>
      </c>
    </row>
    <row r="879" spans="1:36" x14ac:dyDescent="0.3">
      <c r="A879">
        <v>30</v>
      </c>
      <c r="B879" t="s">
        <v>58</v>
      </c>
      <c r="C879" t="s">
        <v>59</v>
      </c>
      <c r="D879" t="s">
        <v>60</v>
      </c>
      <c r="E879" t="s">
        <v>49</v>
      </c>
      <c r="F879">
        <v>19358</v>
      </c>
      <c r="G879" t="s">
        <v>49</v>
      </c>
      <c r="H879" t="s">
        <v>49</v>
      </c>
      <c r="I879" t="s">
        <v>50</v>
      </c>
      <c r="J879">
        <v>19</v>
      </c>
      <c r="K879" t="s">
        <v>75</v>
      </c>
      <c r="L879">
        <v>258</v>
      </c>
      <c r="M879">
        <v>2</v>
      </c>
      <c r="N879">
        <v>-1</v>
      </c>
      <c r="O879">
        <v>0</v>
      </c>
      <c r="P879" t="s">
        <v>52</v>
      </c>
      <c r="Q879" t="s">
        <v>49</v>
      </c>
      <c r="X879" s="7"/>
      <c r="Y879" t="s">
        <v>49</v>
      </c>
      <c r="Z879">
        <v>19358</v>
      </c>
      <c r="AA879" t="s">
        <v>55</v>
      </c>
      <c r="AB879">
        <v>0</v>
      </c>
      <c r="AC879">
        <v>0</v>
      </c>
      <c r="AD879" t="s">
        <v>49</v>
      </c>
      <c r="AE879" t="s">
        <v>49</v>
      </c>
      <c r="AF879">
        <v>19358</v>
      </c>
      <c r="AI879">
        <v>872</v>
      </c>
      <c r="AJ879" t="s">
        <v>49</v>
      </c>
    </row>
    <row r="880" spans="1:36" x14ac:dyDescent="0.3">
      <c r="A880">
        <v>31</v>
      </c>
      <c r="B880" t="s">
        <v>65</v>
      </c>
      <c r="C880" t="s">
        <v>59</v>
      </c>
      <c r="D880" t="s">
        <v>54</v>
      </c>
      <c r="E880" t="s">
        <v>49</v>
      </c>
      <c r="F880">
        <v>203</v>
      </c>
      <c r="G880" t="s">
        <v>49</v>
      </c>
      <c r="H880" t="s">
        <v>55</v>
      </c>
      <c r="I880" t="s">
        <v>50</v>
      </c>
      <c r="J880">
        <v>19</v>
      </c>
      <c r="K880" t="s">
        <v>75</v>
      </c>
      <c r="L880">
        <v>177</v>
      </c>
      <c r="M880">
        <v>1</v>
      </c>
      <c r="N880">
        <v>-1</v>
      </c>
      <c r="O880">
        <v>0</v>
      </c>
      <c r="P880" t="s">
        <v>52</v>
      </c>
      <c r="Q880" t="s">
        <v>49</v>
      </c>
      <c r="X880" s="7"/>
      <c r="Y880" t="s">
        <v>49</v>
      </c>
      <c r="Z880">
        <v>203</v>
      </c>
      <c r="AA880" t="s">
        <v>55</v>
      </c>
      <c r="AB880">
        <v>49</v>
      </c>
      <c r="AC880">
        <v>13044</v>
      </c>
      <c r="AD880" t="s">
        <v>49</v>
      </c>
      <c r="AE880" t="s">
        <v>55</v>
      </c>
      <c r="AF880">
        <v>203</v>
      </c>
      <c r="AI880">
        <v>1337</v>
      </c>
      <c r="AJ880" t="s">
        <v>49</v>
      </c>
    </row>
    <row r="881" spans="1:36" x14ac:dyDescent="0.3">
      <c r="A881">
        <v>28</v>
      </c>
      <c r="B881" t="s">
        <v>67</v>
      </c>
      <c r="C881" t="s">
        <v>59</v>
      </c>
      <c r="D881" t="s">
        <v>60</v>
      </c>
      <c r="E881" t="s">
        <v>49</v>
      </c>
      <c r="F881">
        <v>183</v>
      </c>
      <c r="G881" t="s">
        <v>55</v>
      </c>
      <c r="H881" t="s">
        <v>55</v>
      </c>
      <c r="I881" t="s">
        <v>52</v>
      </c>
      <c r="J881">
        <v>28</v>
      </c>
      <c r="K881" t="s">
        <v>56</v>
      </c>
      <c r="L881">
        <v>62</v>
      </c>
      <c r="M881">
        <v>2</v>
      </c>
      <c r="N881">
        <v>-1</v>
      </c>
      <c r="O881">
        <v>0</v>
      </c>
      <c r="P881" t="s">
        <v>52</v>
      </c>
      <c r="Q881" t="s">
        <v>49</v>
      </c>
      <c r="X881" s="7"/>
      <c r="Y881" t="s">
        <v>55</v>
      </c>
      <c r="Z881">
        <v>183</v>
      </c>
      <c r="AA881" t="s">
        <v>55</v>
      </c>
      <c r="AB881">
        <v>2023</v>
      </c>
      <c r="AC881">
        <v>1053</v>
      </c>
      <c r="AD881" t="s">
        <v>49</v>
      </c>
      <c r="AE881" t="s">
        <v>55</v>
      </c>
      <c r="AF881">
        <v>183</v>
      </c>
      <c r="AI881">
        <v>72</v>
      </c>
      <c r="AJ881" t="s">
        <v>49</v>
      </c>
    </row>
    <row r="882" spans="1:36" x14ac:dyDescent="0.3">
      <c r="A882">
        <v>26</v>
      </c>
      <c r="B882" t="s">
        <v>69</v>
      </c>
      <c r="C882" t="s">
        <v>59</v>
      </c>
      <c r="D882" t="s">
        <v>54</v>
      </c>
      <c r="E882" t="s">
        <v>49</v>
      </c>
      <c r="F882">
        <v>255</v>
      </c>
      <c r="G882" t="s">
        <v>49</v>
      </c>
      <c r="H882" t="s">
        <v>49</v>
      </c>
      <c r="I882" t="s">
        <v>50</v>
      </c>
      <c r="J882">
        <v>30</v>
      </c>
      <c r="K882" t="s">
        <v>61</v>
      </c>
      <c r="L882">
        <v>457</v>
      </c>
      <c r="M882">
        <v>1</v>
      </c>
      <c r="N882">
        <v>80</v>
      </c>
      <c r="O882">
        <v>1</v>
      </c>
      <c r="P882" t="s">
        <v>79</v>
      </c>
      <c r="Q882" t="s">
        <v>55</v>
      </c>
      <c r="X882" s="7"/>
      <c r="Y882" t="s">
        <v>49</v>
      </c>
      <c r="Z882">
        <v>255</v>
      </c>
      <c r="AA882" t="s">
        <v>55</v>
      </c>
      <c r="AB882">
        <v>372</v>
      </c>
      <c r="AC882">
        <v>154</v>
      </c>
      <c r="AD882" t="s">
        <v>49</v>
      </c>
      <c r="AE882" t="s">
        <v>49</v>
      </c>
      <c r="AF882">
        <v>255</v>
      </c>
      <c r="AI882">
        <v>0</v>
      </c>
      <c r="AJ882" t="s">
        <v>49</v>
      </c>
    </row>
    <row r="883" spans="1:36" x14ac:dyDescent="0.3">
      <c r="A883">
        <v>31</v>
      </c>
      <c r="B883" t="s">
        <v>67</v>
      </c>
      <c r="C883" t="s">
        <v>59</v>
      </c>
      <c r="D883" t="s">
        <v>54</v>
      </c>
      <c r="E883" t="s">
        <v>49</v>
      </c>
      <c r="F883">
        <v>102</v>
      </c>
      <c r="G883" t="s">
        <v>55</v>
      </c>
      <c r="H883" t="s">
        <v>49</v>
      </c>
      <c r="I883" t="s">
        <v>78</v>
      </c>
      <c r="J883">
        <v>17</v>
      </c>
      <c r="K883" t="s">
        <v>61</v>
      </c>
      <c r="L883">
        <v>460</v>
      </c>
      <c r="M883">
        <v>2</v>
      </c>
      <c r="N883">
        <v>345</v>
      </c>
      <c r="O883">
        <v>2</v>
      </c>
      <c r="P883" t="s">
        <v>57</v>
      </c>
      <c r="Q883" t="s">
        <v>49</v>
      </c>
      <c r="X883" s="7"/>
      <c r="Y883" t="s">
        <v>55</v>
      </c>
      <c r="Z883">
        <v>102</v>
      </c>
      <c r="AA883" t="s">
        <v>55</v>
      </c>
      <c r="AB883">
        <v>464</v>
      </c>
      <c r="AC883">
        <v>255</v>
      </c>
      <c r="AD883" t="s">
        <v>49</v>
      </c>
      <c r="AE883" t="s">
        <v>49</v>
      </c>
      <c r="AF883">
        <v>102</v>
      </c>
      <c r="AI883">
        <v>-388</v>
      </c>
      <c r="AJ883" t="s">
        <v>49</v>
      </c>
    </row>
    <row r="884" spans="1:36" x14ac:dyDescent="0.3">
      <c r="A884">
        <v>50</v>
      </c>
      <c r="B884" t="s">
        <v>76</v>
      </c>
      <c r="C884" t="s">
        <v>74</v>
      </c>
      <c r="D884" t="s">
        <v>48</v>
      </c>
      <c r="E884" t="s">
        <v>49</v>
      </c>
      <c r="F884">
        <v>94</v>
      </c>
      <c r="G884" t="s">
        <v>55</v>
      </c>
      <c r="H884" t="s">
        <v>49</v>
      </c>
      <c r="I884" t="s">
        <v>50</v>
      </c>
      <c r="J884">
        <v>22</v>
      </c>
      <c r="K884" t="s">
        <v>73</v>
      </c>
      <c r="L884">
        <v>184</v>
      </c>
      <c r="M884">
        <v>4</v>
      </c>
      <c r="N884">
        <v>-1</v>
      </c>
      <c r="O884">
        <v>0</v>
      </c>
      <c r="P884" t="s">
        <v>52</v>
      </c>
      <c r="Q884" t="s">
        <v>49</v>
      </c>
      <c r="X884" s="7"/>
      <c r="Y884" t="s">
        <v>55</v>
      </c>
      <c r="Z884">
        <v>94</v>
      </c>
      <c r="AA884" t="s">
        <v>55</v>
      </c>
      <c r="AB884">
        <v>117</v>
      </c>
      <c r="AC884">
        <v>318</v>
      </c>
      <c r="AD884" t="s">
        <v>49</v>
      </c>
      <c r="AE884" t="s">
        <v>49</v>
      </c>
      <c r="AF884">
        <v>94</v>
      </c>
      <c r="AI884">
        <v>11</v>
      </c>
      <c r="AJ884" t="s">
        <v>49</v>
      </c>
    </row>
    <row r="885" spans="1:36" x14ac:dyDescent="0.3">
      <c r="A885">
        <v>45</v>
      </c>
      <c r="B885" t="s">
        <v>68</v>
      </c>
      <c r="C885" t="s">
        <v>47</v>
      </c>
      <c r="D885" t="s">
        <v>48</v>
      </c>
      <c r="E885" t="s">
        <v>49</v>
      </c>
      <c r="F885">
        <v>58</v>
      </c>
      <c r="G885" t="s">
        <v>55</v>
      </c>
      <c r="H885" t="s">
        <v>49</v>
      </c>
      <c r="I885" t="s">
        <v>78</v>
      </c>
      <c r="J885">
        <v>13</v>
      </c>
      <c r="K885" t="s">
        <v>56</v>
      </c>
      <c r="L885">
        <v>119</v>
      </c>
      <c r="M885">
        <v>3</v>
      </c>
      <c r="N885">
        <v>371</v>
      </c>
      <c r="O885">
        <v>3</v>
      </c>
      <c r="P885" t="s">
        <v>57</v>
      </c>
      <c r="Q885" t="s">
        <v>49</v>
      </c>
      <c r="X885" s="7"/>
      <c r="Y885" t="s">
        <v>55</v>
      </c>
      <c r="Z885">
        <v>58</v>
      </c>
      <c r="AA885" t="s">
        <v>55</v>
      </c>
      <c r="AB885">
        <v>104</v>
      </c>
      <c r="AC885">
        <v>1937</v>
      </c>
      <c r="AD885" t="s">
        <v>49</v>
      </c>
      <c r="AE885" t="s">
        <v>49</v>
      </c>
      <c r="AF885">
        <v>58</v>
      </c>
      <c r="AI885">
        <v>-535</v>
      </c>
      <c r="AJ885" t="s">
        <v>49</v>
      </c>
    </row>
    <row r="886" spans="1:36" x14ac:dyDescent="0.3">
      <c r="A886">
        <v>48</v>
      </c>
      <c r="B886" t="s">
        <v>58</v>
      </c>
      <c r="C886" t="s">
        <v>47</v>
      </c>
      <c r="D886" t="s">
        <v>48</v>
      </c>
      <c r="E886" t="s">
        <v>49</v>
      </c>
      <c r="F886">
        <v>606</v>
      </c>
      <c r="G886" t="s">
        <v>49</v>
      </c>
      <c r="H886" t="s">
        <v>49</v>
      </c>
      <c r="I886" t="s">
        <v>50</v>
      </c>
      <c r="J886">
        <v>5</v>
      </c>
      <c r="K886" t="s">
        <v>81</v>
      </c>
      <c r="L886">
        <v>77</v>
      </c>
      <c r="M886">
        <v>6</v>
      </c>
      <c r="N886">
        <v>-1</v>
      </c>
      <c r="O886">
        <v>0</v>
      </c>
      <c r="P886" t="s">
        <v>52</v>
      </c>
      <c r="Q886" t="s">
        <v>49</v>
      </c>
      <c r="X886" s="7"/>
      <c r="Y886" t="s">
        <v>49</v>
      </c>
      <c r="Z886">
        <v>606</v>
      </c>
      <c r="AA886" t="s">
        <v>55</v>
      </c>
      <c r="AB886">
        <v>1041</v>
      </c>
      <c r="AC886">
        <v>3859</v>
      </c>
      <c r="AD886" t="s">
        <v>49</v>
      </c>
      <c r="AE886" t="s">
        <v>49</v>
      </c>
      <c r="AF886">
        <v>606</v>
      </c>
      <c r="AI886">
        <v>787</v>
      </c>
      <c r="AJ886" t="s">
        <v>49</v>
      </c>
    </row>
    <row r="887" spans="1:36" x14ac:dyDescent="0.3">
      <c r="A887">
        <v>41</v>
      </c>
      <c r="B887" t="s">
        <v>67</v>
      </c>
      <c r="C887" t="s">
        <v>47</v>
      </c>
      <c r="D887" t="s">
        <v>54</v>
      </c>
      <c r="E887" t="s">
        <v>49</v>
      </c>
      <c r="F887">
        <v>0</v>
      </c>
      <c r="G887" t="s">
        <v>49</v>
      </c>
      <c r="H887" t="s">
        <v>55</v>
      </c>
      <c r="I887" t="s">
        <v>50</v>
      </c>
      <c r="J887">
        <v>23</v>
      </c>
      <c r="K887" t="s">
        <v>73</v>
      </c>
      <c r="L887">
        <v>107</v>
      </c>
      <c r="M887">
        <v>1</v>
      </c>
      <c r="N887">
        <v>-1</v>
      </c>
      <c r="O887">
        <v>0</v>
      </c>
      <c r="P887" t="s">
        <v>52</v>
      </c>
      <c r="Q887" t="s">
        <v>49</v>
      </c>
      <c r="X887" s="7"/>
      <c r="Y887" t="s">
        <v>49</v>
      </c>
      <c r="Z887">
        <v>0</v>
      </c>
      <c r="AA887" t="s">
        <v>55</v>
      </c>
      <c r="AB887">
        <v>0</v>
      </c>
      <c r="AC887">
        <v>4198</v>
      </c>
      <c r="AD887" t="s">
        <v>49</v>
      </c>
      <c r="AE887" t="s">
        <v>55</v>
      </c>
      <c r="AF887">
        <v>0</v>
      </c>
      <c r="AI887">
        <v>3343</v>
      </c>
      <c r="AJ887" t="s">
        <v>49</v>
      </c>
    </row>
    <row r="888" spans="1:36" x14ac:dyDescent="0.3">
      <c r="A888">
        <v>60</v>
      </c>
      <c r="B888" t="s">
        <v>67</v>
      </c>
      <c r="C888" t="s">
        <v>47</v>
      </c>
      <c r="D888" t="s">
        <v>48</v>
      </c>
      <c r="E888" t="s">
        <v>49</v>
      </c>
      <c r="F888">
        <v>65</v>
      </c>
      <c r="G888" t="s">
        <v>55</v>
      </c>
      <c r="H888" t="s">
        <v>49</v>
      </c>
      <c r="I888" t="s">
        <v>52</v>
      </c>
      <c r="J888">
        <v>9</v>
      </c>
      <c r="K888" t="s">
        <v>56</v>
      </c>
      <c r="L888">
        <v>1028</v>
      </c>
      <c r="M888">
        <v>2</v>
      </c>
      <c r="N888">
        <v>-1</v>
      </c>
      <c r="O888">
        <v>0</v>
      </c>
      <c r="P888" t="s">
        <v>52</v>
      </c>
      <c r="Q888" t="s">
        <v>55</v>
      </c>
      <c r="X888" s="7"/>
      <c r="Y888" t="s">
        <v>55</v>
      </c>
      <c r="Z888">
        <v>65</v>
      </c>
      <c r="AA888" t="s">
        <v>55</v>
      </c>
      <c r="AB888">
        <v>406</v>
      </c>
      <c r="AC888">
        <v>263</v>
      </c>
      <c r="AD888" t="s">
        <v>49</v>
      </c>
      <c r="AE888" t="s">
        <v>49</v>
      </c>
      <c r="AF888">
        <v>65</v>
      </c>
      <c r="AI888">
        <v>3904</v>
      </c>
      <c r="AJ888" t="s">
        <v>49</v>
      </c>
    </row>
    <row r="889" spans="1:36" x14ac:dyDescent="0.3">
      <c r="A889">
        <v>41</v>
      </c>
      <c r="B889" t="s">
        <v>63</v>
      </c>
      <c r="C889" t="s">
        <v>47</v>
      </c>
      <c r="D889" t="s">
        <v>54</v>
      </c>
      <c r="E889" t="s">
        <v>49</v>
      </c>
      <c r="F889">
        <v>338</v>
      </c>
      <c r="G889" t="s">
        <v>55</v>
      </c>
      <c r="H889" t="s">
        <v>49</v>
      </c>
      <c r="I889" t="s">
        <v>52</v>
      </c>
      <c r="J889">
        <v>14</v>
      </c>
      <c r="K889" t="s">
        <v>56</v>
      </c>
      <c r="L889">
        <v>87</v>
      </c>
      <c r="M889">
        <v>1</v>
      </c>
      <c r="N889">
        <v>-1</v>
      </c>
      <c r="O889">
        <v>0</v>
      </c>
      <c r="P889" t="s">
        <v>52</v>
      </c>
      <c r="Q889" t="s">
        <v>49</v>
      </c>
      <c r="X889" s="7"/>
      <c r="Y889" t="s">
        <v>55</v>
      </c>
      <c r="Z889">
        <v>338</v>
      </c>
      <c r="AA889" t="s">
        <v>55</v>
      </c>
      <c r="AB889">
        <v>2558</v>
      </c>
      <c r="AC889">
        <v>0</v>
      </c>
      <c r="AD889" t="s">
        <v>49</v>
      </c>
      <c r="AE889" t="s">
        <v>49</v>
      </c>
      <c r="AF889">
        <v>338</v>
      </c>
      <c r="AI889">
        <v>736</v>
      </c>
      <c r="AJ889" t="s">
        <v>49</v>
      </c>
    </row>
    <row r="890" spans="1:36" x14ac:dyDescent="0.3">
      <c r="A890">
        <v>43</v>
      </c>
      <c r="B890" t="s">
        <v>63</v>
      </c>
      <c r="C890" t="s">
        <v>47</v>
      </c>
      <c r="D890" t="s">
        <v>48</v>
      </c>
      <c r="E890" t="s">
        <v>49</v>
      </c>
      <c r="F890">
        <v>757</v>
      </c>
      <c r="G890" t="s">
        <v>55</v>
      </c>
      <c r="H890" t="s">
        <v>49</v>
      </c>
      <c r="I890" t="s">
        <v>52</v>
      </c>
      <c r="J890">
        <v>9</v>
      </c>
      <c r="K890" t="s">
        <v>56</v>
      </c>
      <c r="L890">
        <v>315</v>
      </c>
      <c r="M890">
        <v>4</v>
      </c>
      <c r="N890">
        <v>-1</v>
      </c>
      <c r="O890">
        <v>0</v>
      </c>
      <c r="P890" t="s">
        <v>52</v>
      </c>
      <c r="Q890" t="s">
        <v>49</v>
      </c>
      <c r="X890" s="7"/>
      <c r="Y890" t="s">
        <v>55</v>
      </c>
      <c r="Z890">
        <v>757</v>
      </c>
      <c r="AA890" t="s">
        <v>55</v>
      </c>
      <c r="AB890">
        <v>484</v>
      </c>
      <c r="AC890">
        <v>18</v>
      </c>
      <c r="AD890" t="s">
        <v>49</v>
      </c>
      <c r="AE890" t="s">
        <v>49</v>
      </c>
      <c r="AF890">
        <v>757</v>
      </c>
      <c r="AI890">
        <v>1390</v>
      </c>
      <c r="AJ890" t="s">
        <v>49</v>
      </c>
    </row>
    <row r="891" spans="1:36" x14ac:dyDescent="0.3">
      <c r="A891">
        <v>36</v>
      </c>
      <c r="B891" t="s">
        <v>58</v>
      </c>
      <c r="C891" t="s">
        <v>47</v>
      </c>
      <c r="D891" t="s">
        <v>60</v>
      </c>
      <c r="E891" t="s">
        <v>49</v>
      </c>
      <c r="F891">
        <v>9269</v>
      </c>
      <c r="G891" t="s">
        <v>55</v>
      </c>
      <c r="H891" t="s">
        <v>55</v>
      </c>
      <c r="I891" t="s">
        <v>50</v>
      </c>
      <c r="J891">
        <v>19</v>
      </c>
      <c r="K891" t="s">
        <v>75</v>
      </c>
      <c r="L891">
        <v>107</v>
      </c>
      <c r="M891">
        <v>2</v>
      </c>
      <c r="N891">
        <v>-1</v>
      </c>
      <c r="O891">
        <v>0</v>
      </c>
      <c r="P891" t="s">
        <v>52</v>
      </c>
      <c r="Q891" t="s">
        <v>49</v>
      </c>
      <c r="X891" s="7"/>
      <c r="Y891" t="s">
        <v>55</v>
      </c>
      <c r="Z891">
        <v>9269</v>
      </c>
      <c r="AA891" t="s">
        <v>55</v>
      </c>
      <c r="AB891">
        <v>3516</v>
      </c>
      <c r="AC891">
        <v>0</v>
      </c>
      <c r="AD891" t="s">
        <v>49</v>
      </c>
      <c r="AE891" t="s">
        <v>55</v>
      </c>
      <c r="AF891">
        <v>9269</v>
      </c>
      <c r="AI891">
        <v>808</v>
      </c>
      <c r="AJ891" t="s">
        <v>49</v>
      </c>
    </row>
    <row r="892" spans="1:36" x14ac:dyDescent="0.3">
      <c r="A892">
        <v>40</v>
      </c>
      <c r="B892" t="s">
        <v>63</v>
      </c>
      <c r="C892" t="s">
        <v>47</v>
      </c>
      <c r="D892" t="s">
        <v>48</v>
      </c>
      <c r="E892" t="s">
        <v>49</v>
      </c>
      <c r="F892">
        <v>1206</v>
      </c>
      <c r="G892" t="s">
        <v>49</v>
      </c>
      <c r="H892" t="s">
        <v>55</v>
      </c>
      <c r="I892" t="s">
        <v>78</v>
      </c>
      <c r="J892">
        <v>16</v>
      </c>
      <c r="K892" t="s">
        <v>73</v>
      </c>
      <c r="L892">
        <v>201</v>
      </c>
      <c r="M892">
        <v>5</v>
      </c>
      <c r="N892">
        <v>-1</v>
      </c>
      <c r="O892">
        <v>0</v>
      </c>
      <c r="P892" t="s">
        <v>52</v>
      </c>
      <c r="Q892" t="s">
        <v>49</v>
      </c>
      <c r="X892" s="7"/>
      <c r="Y892" t="s">
        <v>49</v>
      </c>
      <c r="Z892">
        <v>1206</v>
      </c>
      <c r="AA892" t="s">
        <v>55</v>
      </c>
      <c r="AB892">
        <v>5639</v>
      </c>
      <c r="AC892">
        <v>8304</v>
      </c>
      <c r="AD892" t="s">
        <v>49</v>
      </c>
      <c r="AE892" t="s">
        <v>55</v>
      </c>
      <c r="AF892">
        <v>1206</v>
      </c>
      <c r="AI892">
        <v>1147</v>
      </c>
      <c r="AJ892" t="s">
        <v>49</v>
      </c>
    </row>
    <row r="893" spans="1:36" x14ac:dyDescent="0.3">
      <c r="A893">
        <v>28</v>
      </c>
      <c r="B893" t="s">
        <v>58</v>
      </c>
      <c r="C893" t="s">
        <v>59</v>
      </c>
      <c r="D893" t="s">
        <v>60</v>
      </c>
      <c r="E893" t="s">
        <v>49</v>
      </c>
      <c r="F893">
        <v>882</v>
      </c>
      <c r="G893" t="s">
        <v>49</v>
      </c>
      <c r="H893" t="s">
        <v>55</v>
      </c>
      <c r="I893" t="s">
        <v>50</v>
      </c>
      <c r="J893">
        <v>29</v>
      </c>
      <c r="K893" t="s">
        <v>72</v>
      </c>
      <c r="L893">
        <v>94</v>
      </c>
      <c r="M893">
        <v>1</v>
      </c>
      <c r="N893">
        <v>205</v>
      </c>
      <c r="O893">
        <v>2</v>
      </c>
      <c r="P893" t="s">
        <v>57</v>
      </c>
      <c r="Q893" t="s">
        <v>49</v>
      </c>
      <c r="X893" s="7"/>
      <c r="Y893" t="s">
        <v>49</v>
      </c>
      <c r="Z893">
        <v>882</v>
      </c>
      <c r="AA893" t="s">
        <v>55</v>
      </c>
      <c r="AB893">
        <v>1306</v>
      </c>
      <c r="AC893">
        <v>697</v>
      </c>
      <c r="AD893" t="s">
        <v>49</v>
      </c>
      <c r="AE893" t="s">
        <v>55</v>
      </c>
      <c r="AF893">
        <v>882</v>
      </c>
      <c r="AI893">
        <v>1122</v>
      </c>
      <c r="AJ893" t="s">
        <v>49</v>
      </c>
    </row>
    <row r="894" spans="1:36" x14ac:dyDescent="0.3">
      <c r="A894">
        <v>27</v>
      </c>
      <c r="B894" t="s">
        <v>71</v>
      </c>
      <c r="C894" t="s">
        <v>59</v>
      </c>
      <c r="D894" t="s">
        <v>60</v>
      </c>
      <c r="E894" t="s">
        <v>49</v>
      </c>
      <c r="F894">
        <v>5291</v>
      </c>
      <c r="G894" t="s">
        <v>49</v>
      </c>
      <c r="H894" t="s">
        <v>49</v>
      </c>
      <c r="I894" t="s">
        <v>50</v>
      </c>
      <c r="J894">
        <v>12</v>
      </c>
      <c r="K894" t="s">
        <v>75</v>
      </c>
      <c r="L894">
        <v>192</v>
      </c>
      <c r="M894">
        <v>2</v>
      </c>
      <c r="N894">
        <v>92</v>
      </c>
      <c r="O894">
        <v>2</v>
      </c>
      <c r="P894" t="s">
        <v>57</v>
      </c>
      <c r="Q894" t="s">
        <v>55</v>
      </c>
      <c r="X894" s="7"/>
      <c r="Y894" t="s">
        <v>49</v>
      </c>
      <c r="Z894">
        <v>5291</v>
      </c>
      <c r="AA894" t="s">
        <v>55</v>
      </c>
      <c r="AB894">
        <v>815</v>
      </c>
      <c r="AC894">
        <v>230</v>
      </c>
      <c r="AD894" t="s">
        <v>49</v>
      </c>
      <c r="AE894" t="s">
        <v>49</v>
      </c>
      <c r="AF894">
        <v>5291</v>
      </c>
      <c r="AI894">
        <v>1165</v>
      </c>
      <c r="AJ894" t="s">
        <v>49</v>
      </c>
    </row>
    <row r="895" spans="1:36" x14ac:dyDescent="0.3">
      <c r="A895">
        <v>49</v>
      </c>
      <c r="B895" t="s">
        <v>58</v>
      </c>
      <c r="C895" t="s">
        <v>59</v>
      </c>
      <c r="D895" t="s">
        <v>54</v>
      </c>
      <c r="E895" t="s">
        <v>49</v>
      </c>
      <c r="F895">
        <v>61</v>
      </c>
      <c r="G895" t="s">
        <v>55</v>
      </c>
      <c r="H895" t="s">
        <v>49</v>
      </c>
      <c r="I895" t="s">
        <v>50</v>
      </c>
      <c r="J895">
        <v>29</v>
      </c>
      <c r="K895" t="s">
        <v>72</v>
      </c>
      <c r="L895">
        <v>185</v>
      </c>
      <c r="M895">
        <v>2</v>
      </c>
      <c r="N895">
        <v>246</v>
      </c>
      <c r="O895">
        <v>1</v>
      </c>
      <c r="P895" t="s">
        <v>57</v>
      </c>
      <c r="Q895" t="s">
        <v>49</v>
      </c>
      <c r="X895" s="7"/>
      <c r="Y895" t="s">
        <v>55</v>
      </c>
      <c r="Z895">
        <v>61</v>
      </c>
      <c r="AA895" t="s">
        <v>55</v>
      </c>
      <c r="AB895">
        <v>245</v>
      </c>
      <c r="AC895">
        <v>473</v>
      </c>
      <c r="AD895" t="s">
        <v>49</v>
      </c>
      <c r="AE895" t="s">
        <v>49</v>
      </c>
      <c r="AF895">
        <v>61</v>
      </c>
      <c r="AI895">
        <v>-905</v>
      </c>
      <c r="AJ895" t="s">
        <v>49</v>
      </c>
    </row>
    <row r="896" spans="1:36" x14ac:dyDescent="0.3">
      <c r="A896">
        <v>37</v>
      </c>
      <c r="B896" t="s">
        <v>67</v>
      </c>
      <c r="C896" t="s">
        <v>47</v>
      </c>
      <c r="D896" t="s">
        <v>60</v>
      </c>
      <c r="E896" t="s">
        <v>49</v>
      </c>
      <c r="F896">
        <v>0</v>
      </c>
      <c r="G896" t="s">
        <v>55</v>
      </c>
      <c r="H896" t="s">
        <v>49</v>
      </c>
      <c r="I896" t="s">
        <v>50</v>
      </c>
      <c r="J896">
        <v>17</v>
      </c>
      <c r="K896" t="s">
        <v>75</v>
      </c>
      <c r="L896">
        <v>77</v>
      </c>
      <c r="M896">
        <v>1</v>
      </c>
      <c r="N896">
        <v>-1</v>
      </c>
      <c r="O896">
        <v>0</v>
      </c>
      <c r="P896" t="s">
        <v>52</v>
      </c>
      <c r="Q896" t="s">
        <v>49</v>
      </c>
      <c r="X896" s="7"/>
      <c r="Y896" t="s">
        <v>55</v>
      </c>
      <c r="Z896">
        <v>0</v>
      </c>
      <c r="AA896" t="s">
        <v>55</v>
      </c>
      <c r="AB896">
        <v>3672</v>
      </c>
      <c r="AC896">
        <v>1086</v>
      </c>
      <c r="AD896" t="s">
        <v>49</v>
      </c>
      <c r="AE896" t="s">
        <v>49</v>
      </c>
      <c r="AF896">
        <v>0</v>
      </c>
      <c r="AI896">
        <v>0</v>
      </c>
      <c r="AJ896" t="s">
        <v>49</v>
      </c>
    </row>
    <row r="897" spans="1:36" x14ac:dyDescent="0.3">
      <c r="A897">
        <v>31</v>
      </c>
      <c r="B897" t="s">
        <v>63</v>
      </c>
      <c r="C897" t="s">
        <v>47</v>
      </c>
      <c r="D897" t="s">
        <v>54</v>
      </c>
      <c r="E897" t="s">
        <v>49</v>
      </c>
      <c r="F897">
        <v>1407</v>
      </c>
      <c r="G897" t="s">
        <v>55</v>
      </c>
      <c r="H897" t="s">
        <v>49</v>
      </c>
      <c r="I897" t="s">
        <v>50</v>
      </c>
      <c r="J897">
        <v>6</v>
      </c>
      <c r="K897" t="s">
        <v>56</v>
      </c>
      <c r="L897">
        <v>142</v>
      </c>
      <c r="M897">
        <v>3</v>
      </c>
      <c r="N897">
        <v>-1</v>
      </c>
      <c r="O897">
        <v>0</v>
      </c>
      <c r="P897" t="s">
        <v>52</v>
      </c>
      <c r="Q897" t="s">
        <v>49</v>
      </c>
      <c r="X897" s="7"/>
      <c r="Y897" t="s">
        <v>55</v>
      </c>
      <c r="Z897">
        <v>1407</v>
      </c>
      <c r="AA897" t="s">
        <v>55</v>
      </c>
      <c r="AB897">
        <v>1572</v>
      </c>
      <c r="AC897">
        <v>44</v>
      </c>
      <c r="AD897" t="s">
        <v>49</v>
      </c>
      <c r="AE897" t="s">
        <v>49</v>
      </c>
      <c r="AF897">
        <v>1407</v>
      </c>
      <c r="AI897">
        <v>740</v>
      </c>
      <c r="AJ897" t="s">
        <v>49</v>
      </c>
    </row>
    <row r="898" spans="1:36" x14ac:dyDescent="0.3">
      <c r="A898">
        <v>31</v>
      </c>
      <c r="B898" t="s">
        <v>67</v>
      </c>
      <c r="C898" t="s">
        <v>59</v>
      </c>
      <c r="D898" t="s">
        <v>54</v>
      </c>
      <c r="E898" t="s">
        <v>55</v>
      </c>
      <c r="F898">
        <v>25</v>
      </c>
      <c r="G898" t="s">
        <v>49</v>
      </c>
      <c r="H898" t="s">
        <v>49</v>
      </c>
      <c r="I898" t="s">
        <v>50</v>
      </c>
      <c r="J898">
        <v>2</v>
      </c>
      <c r="K898" t="s">
        <v>64</v>
      </c>
      <c r="L898">
        <v>381</v>
      </c>
      <c r="M898">
        <v>1</v>
      </c>
      <c r="N898">
        <v>-1</v>
      </c>
      <c r="O898">
        <v>0</v>
      </c>
      <c r="P898" t="s">
        <v>52</v>
      </c>
      <c r="Q898" t="s">
        <v>49</v>
      </c>
      <c r="X898" s="7"/>
      <c r="Y898" t="s">
        <v>49</v>
      </c>
      <c r="Z898">
        <v>25</v>
      </c>
      <c r="AA898" t="s">
        <v>55</v>
      </c>
      <c r="AB898">
        <v>385</v>
      </c>
      <c r="AC898">
        <v>286</v>
      </c>
      <c r="AD898" t="s">
        <v>49</v>
      </c>
      <c r="AE898" t="s">
        <v>49</v>
      </c>
      <c r="AF898">
        <v>25</v>
      </c>
      <c r="AI898">
        <v>8262</v>
      </c>
      <c r="AJ898" t="s">
        <v>49</v>
      </c>
    </row>
    <row r="899" spans="1:36" x14ac:dyDescent="0.3">
      <c r="A899">
        <v>31</v>
      </c>
      <c r="B899" t="s">
        <v>63</v>
      </c>
      <c r="C899" t="s">
        <v>47</v>
      </c>
      <c r="D899" t="s">
        <v>54</v>
      </c>
      <c r="E899" t="s">
        <v>49</v>
      </c>
      <c r="F899">
        <v>1354</v>
      </c>
      <c r="G899" t="s">
        <v>55</v>
      </c>
      <c r="H899" t="s">
        <v>55</v>
      </c>
      <c r="I899" t="s">
        <v>50</v>
      </c>
      <c r="J899">
        <v>17</v>
      </c>
      <c r="K899" t="s">
        <v>75</v>
      </c>
      <c r="L899">
        <v>222</v>
      </c>
      <c r="M899">
        <v>2</v>
      </c>
      <c r="N899">
        <v>-1</v>
      </c>
      <c r="O899">
        <v>0</v>
      </c>
      <c r="P899" t="s">
        <v>52</v>
      </c>
      <c r="Q899" t="s">
        <v>49</v>
      </c>
      <c r="X899" s="7"/>
      <c r="Y899" t="s">
        <v>55</v>
      </c>
      <c r="Z899">
        <v>1354</v>
      </c>
      <c r="AA899" t="s">
        <v>55</v>
      </c>
      <c r="AB899">
        <v>876</v>
      </c>
      <c r="AC899">
        <v>216</v>
      </c>
      <c r="AD899" t="s">
        <v>49</v>
      </c>
      <c r="AE899" t="s">
        <v>55</v>
      </c>
      <c r="AF899">
        <v>1354</v>
      </c>
      <c r="AI899">
        <v>1049</v>
      </c>
      <c r="AJ899" t="s">
        <v>49</v>
      </c>
    </row>
    <row r="900" spans="1:36" x14ac:dyDescent="0.3">
      <c r="A900">
        <v>35</v>
      </c>
      <c r="B900" t="s">
        <v>63</v>
      </c>
      <c r="C900" t="s">
        <v>47</v>
      </c>
      <c r="D900" t="s">
        <v>48</v>
      </c>
      <c r="E900" t="s">
        <v>49</v>
      </c>
      <c r="F900">
        <v>793</v>
      </c>
      <c r="G900" t="s">
        <v>55</v>
      </c>
      <c r="H900" t="s">
        <v>49</v>
      </c>
      <c r="I900" t="s">
        <v>50</v>
      </c>
      <c r="J900">
        <v>17</v>
      </c>
      <c r="K900" t="s">
        <v>61</v>
      </c>
      <c r="L900">
        <v>106</v>
      </c>
      <c r="M900">
        <v>1</v>
      </c>
      <c r="N900">
        <v>-1</v>
      </c>
      <c r="O900">
        <v>0</v>
      </c>
      <c r="P900" t="s">
        <v>52</v>
      </c>
      <c r="Q900" t="s">
        <v>49</v>
      </c>
      <c r="X900" s="7"/>
      <c r="Y900" t="s">
        <v>55</v>
      </c>
      <c r="Z900">
        <v>793</v>
      </c>
      <c r="AA900" t="s">
        <v>55</v>
      </c>
      <c r="AB900">
        <v>1499</v>
      </c>
      <c r="AC900">
        <v>1046</v>
      </c>
      <c r="AD900" t="s">
        <v>49</v>
      </c>
      <c r="AE900" t="s">
        <v>49</v>
      </c>
      <c r="AF900">
        <v>793</v>
      </c>
      <c r="AI900">
        <v>0</v>
      </c>
      <c r="AJ900" t="s">
        <v>49</v>
      </c>
    </row>
    <row r="901" spans="1:36" x14ac:dyDescent="0.3">
      <c r="A901">
        <v>51</v>
      </c>
      <c r="B901" t="s">
        <v>63</v>
      </c>
      <c r="C901" t="s">
        <v>74</v>
      </c>
      <c r="D901" t="s">
        <v>52</v>
      </c>
      <c r="E901" t="s">
        <v>49</v>
      </c>
      <c r="F901">
        <v>10287</v>
      </c>
      <c r="G901" t="s">
        <v>55</v>
      </c>
      <c r="H901" t="s">
        <v>49</v>
      </c>
      <c r="I901" t="s">
        <v>52</v>
      </c>
      <c r="J901">
        <v>29</v>
      </c>
      <c r="K901" t="s">
        <v>56</v>
      </c>
      <c r="L901">
        <v>117</v>
      </c>
      <c r="M901">
        <v>1</v>
      </c>
      <c r="N901">
        <v>-1</v>
      </c>
      <c r="O901">
        <v>0</v>
      </c>
      <c r="P901" t="s">
        <v>52</v>
      </c>
      <c r="Q901" t="s">
        <v>49</v>
      </c>
      <c r="X901" s="7"/>
      <c r="Y901" t="s">
        <v>55</v>
      </c>
      <c r="Z901">
        <v>10287</v>
      </c>
      <c r="AA901" t="s">
        <v>55</v>
      </c>
      <c r="AB901">
        <v>0</v>
      </c>
      <c r="AC901">
        <v>1566</v>
      </c>
      <c r="AD901" t="s">
        <v>49</v>
      </c>
      <c r="AE901" t="s">
        <v>49</v>
      </c>
      <c r="AF901">
        <v>10287</v>
      </c>
      <c r="AI901">
        <v>419</v>
      </c>
      <c r="AJ901" t="s">
        <v>49</v>
      </c>
    </row>
    <row r="902" spans="1:36" x14ac:dyDescent="0.3">
      <c r="A902">
        <v>33</v>
      </c>
      <c r="B902" t="s">
        <v>67</v>
      </c>
      <c r="C902" t="s">
        <v>59</v>
      </c>
      <c r="D902" t="s">
        <v>54</v>
      </c>
      <c r="E902" t="s">
        <v>49</v>
      </c>
      <c r="F902">
        <v>5235</v>
      </c>
      <c r="G902" t="s">
        <v>49</v>
      </c>
      <c r="H902" t="s">
        <v>49</v>
      </c>
      <c r="I902" t="s">
        <v>50</v>
      </c>
      <c r="J902">
        <v>7</v>
      </c>
      <c r="K902" t="s">
        <v>70</v>
      </c>
      <c r="L902">
        <v>67</v>
      </c>
      <c r="M902">
        <v>3</v>
      </c>
      <c r="N902">
        <v>-1</v>
      </c>
      <c r="O902">
        <v>0</v>
      </c>
      <c r="P902" t="s">
        <v>52</v>
      </c>
      <c r="Q902" t="s">
        <v>49</v>
      </c>
      <c r="X902" s="7"/>
      <c r="Y902" t="s">
        <v>49</v>
      </c>
      <c r="Z902">
        <v>5235</v>
      </c>
      <c r="AA902" t="s">
        <v>55</v>
      </c>
      <c r="AB902">
        <v>6217</v>
      </c>
      <c r="AC902">
        <v>592</v>
      </c>
      <c r="AD902" t="s">
        <v>49</v>
      </c>
      <c r="AE902" t="s">
        <v>49</v>
      </c>
      <c r="AF902">
        <v>5235</v>
      </c>
      <c r="AI902">
        <v>726</v>
      </c>
      <c r="AJ902" t="s">
        <v>49</v>
      </c>
    </row>
    <row r="903" spans="1:36" x14ac:dyDescent="0.3">
      <c r="A903">
        <v>30</v>
      </c>
      <c r="B903" t="s">
        <v>67</v>
      </c>
      <c r="C903" t="s">
        <v>59</v>
      </c>
      <c r="D903" t="s">
        <v>60</v>
      </c>
      <c r="E903" t="s">
        <v>49</v>
      </c>
      <c r="F903">
        <v>3</v>
      </c>
      <c r="G903" t="s">
        <v>55</v>
      </c>
      <c r="H903" t="s">
        <v>49</v>
      </c>
      <c r="I903" t="s">
        <v>50</v>
      </c>
      <c r="J903">
        <v>6</v>
      </c>
      <c r="K903" t="s">
        <v>56</v>
      </c>
      <c r="L903">
        <v>45</v>
      </c>
      <c r="M903">
        <v>2</v>
      </c>
      <c r="N903">
        <v>169</v>
      </c>
      <c r="O903">
        <v>2</v>
      </c>
      <c r="P903" t="s">
        <v>57</v>
      </c>
      <c r="Q903" t="s">
        <v>49</v>
      </c>
      <c r="X903" s="7"/>
      <c r="Y903" t="s">
        <v>55</v>
      </c>
      <c r="Z903">
        <v>3</v>
      </c>
      <c r="AA903" t="s">
        <v>55</v>
      </c>
      <c r="AB903">
        <v>329</v>
      </c>
      <c r="AC903">
        <v>-22</v>
      </c>
      <c r="AD903" t="s">
        <v>49</v>
      </c>
      <c r="AE903" t="s">
        <v>49</v>
      </c>
      <c r="AF903">
        <v>3</v>
      </c>
      <c r="AI903">
        <v>2206</v>
      </c>
      <c r="AJ903" t="s">
        <v>49</v>
      </c>
    </row>
    <row r="904" spans="1:36" x14ac:dyDescent="0.3">
      <c r="A904">
        <v>58</v>
      </c>
      <c r="B904" t="s">
        <v>67</v>
      </c>
      <c r="C904" t="s">
        <v>59</v>
      </c>
      <c r="D904" t="s">
        <v>54</v>
      </c>
      <c r="E904" t="s">
        <v>49</v>
      </c>
      <c r="F904">
        <v>409</v>
      </c>
      <c r="G904" t="s">
        <v>49</v>
      </c>
      <c r="H904" t="s">
        <v>55</v>
      </c>
      <c r="I904" t="s">
        <v>50</v>
      </c>
      <c r="J904">
        <v>14</v>
      </c>
      <c r="K904" t="s">
        <v>73</v>
      </c>
      <c r="L904">
        <v>643</v>
      </c>
      <c r="M904">
        <v>2</v>
      </c>
      <c r="N904">
        <v>-1</v>
      </c>
      <c r="O904">
        <v>0</v>
      </c>
      <c r="P904" t="s">
        <v>52</v>
      </c>
      <c r="Q904" t="s">
        <v>49</v>
      </c>
      <c r="X904" s="7"/>
      <c r="Y904" t="s">
        <v>49</v>
      </c>
      <c r="Z904">
        <v>409</v>
      </c>
      <c r="AA904" t="s">
        <v>55</v>
      </c>
      <c r="AB904">
        <v>162</v>
      </c>
      <c r="AC904">
        <v>0</v>
      </c>
      <c r="AD904" t="s">
        <v>49</v>
      </c>
      <c r="AE904" t="s">
        <v>55</v>
      </c>
      <c r="AF904">
        <v>409</v>
      </c>
      <c r="AI904">
        <v>1988</v>
      </c>
      <c r="AJ904" t="s">
        <v>49</v>
      </c>
    </row>
    <row r="905" spans="1:36" x14ac:dyDescent="0.3">
      <c r="A905">
        <v>34</v>
      </c>
      <c r="B905" t="s">
        <v>69</v>
      </c>
      <c r="C905" t="s">
        <v>47</v>
      </c>
      <c r="D905" t="s">
        <v>60</v>
      </c>
      <c r="E905" t="s">
        <v>49</v>
      </c>
      <c r="F905">
        <v>35</v>
      </c>
      <c r="G905" t="s">
        <v>55</v>
      </c>
      <c r="H905" t="s">
        <v>49</v>
      </c>
      <c r="I905" t="s">
        <v>50</v>
      </c>
      <c r="J905">
        <v>15</v>
      </c>
      <c r="K905" t="s">
        <v>51</v>
      </c>
      <c r="L905">
        <v>76</v>
      </c>
      <c r="M905">
        <v>1</v>
      </c>
      <c r="N905">
        <v>69</v>
      </c>
      <c r="O905">
        <v>2</v>
      </c>
      <c r="P905" t="s">
        <v>57</v>
      </c>
      <c r="Q905" t="s">
        <v>49</v>
      </c>
      <c r="X905" s="7"/>
      <c r="Y905" t="s">
        <v>55</v>
      </c>
      <c r="Z905">
        <v>35</v>
      </c>
      <c r="AA905" t="s">
        <v>55</v>
      </c>
      <c r="AB905">
        <v>151</v>
      </c>
      <c r="AC905">
        <v>72</v>
      </c>
      <c r="AD905" t="s">
        <v>49</v>
      </c>
      <c r="AE905" t="s">
        <v>49</v>
      </c>
      <c r="AF905">
        <v>35</v>
      </c>
      <c r="AI905">
        <v>0</v>
      </c>
      <c r="AJ905" t="s">
        <v>49</v>
      </c>
    </row>
    <row r="906" spans="1:36" x14ac:dyDescent="0.3">
      <c r="A906">
        <v>45</v>
      </c>
      <c r="B906" t="s">
        <v>58</v>
      </c>
      <c r="C906" t="s">
        <v>47</v>
      </c>
      <c r="D906" t="s">
        <v>60</v>
      </c>
      <c r="E906" t="s">
        <v>49</v>
      </c>
      <c r="F906">
        <v>-459</v>
      </c>
      <c r="G906" t="s">
        <v>49</v>
      </c>
      <c r="H906" t="s">
        <v>49</v>
      </c>
      <c r="I906" t="s">
        <v>50</v>
      </c>
      <c r="J906">
        <v>21</v>
      </c>
      <c r="K906" t="s">
        <v>70</v>
      </c>
      <c r="L906">
        <v>508</v>
      </c>
      <c r="M906">
        <v>6</v>
      </c>
      <c r="N906">
        <v>-1</v>
      </c>
      <c r="O906">
        <v>0</v>
      </c>
      <c r="P906" t="s">
        <v>52</v>
      </c>
      <c r="Q906" t="s">
        <v>49</v>
      </c>
      <c r="X906" s="7"/>
      <c r="Y906" t="s">
        <v>49</v>
      </c>
      <c r="Z906">
        <v>-459</v>
      </c>
      <c r="AA906" t="s">
        <v>55</v>
      </c>
      <c r="AB906">
        <v>-2</v>
      </c>
      <c r="AC906">
        <v>100</v>
      </c>
      <c r="AD906" t="s">
        <v>49</v>
      </c>
      <c r="AE906" t="s">
        <v>49</v>
      </c>
      <c r="AF906">
        <v>-459</v>
      </c>
      <c r="AI906">
        <v>667</v>
      </c>
      <c r="AJ906" t="s">
        <v>49</v>
      </c>
    </row>
    <row r="907" spans="1:36" x14ac:dyDescent="0.3">
      <c r="A907">
        <v>28</v>
      </c>
      <c r="B907" t="s">
        <v>53</v>
      </c>
      <c r="C907" t="s">
        <v>59</v>
      </c>
      <c r="D907" t="s">
        <v>54</v>
      </c>
      <c r="E907" t="s">
        <v>49</v>
      </c>
      <c r="F907">
        <v>198</v>
      </c>
      <c r="G907" t="s">
        <v>49</v>
      </c>
      <c r="H907" t="s">
        <v>49</v>
      </c>
      <c r="I907" t="s">
        <v>50</v>
      </c>
      <c r="J907">
        <v>5</v>
      </c>
      <c r="K907" t="s">
        <v>73</v>
      </c>
      <c r="L907">
        <v>128</v>
      </c>
      <c r="M907">
        <v>2</v>
      </c>
      <c r="N907">
        <v>-1</v>
      </c>
      <c r="O907">
        <v>0</v>
      </c>
      <c r="P907" t="s">
        <v>52</v>
      </c>
      <c r="Q907" t="s">
        <v>55</v>
      </c>
      <c r="X907" s="7"/>
      <c r="Y907" t="s">
        <v>49</v>
      </c>
      <c r="Z907">
        <v>198</v>
      </c>
      <c r="AA907" t="s">
        <v>55</v>
      </c>
      <c r="AB907">
        <v>11</v>
      </c>
      <c r="AC907">
        <v>6922</v>
      </c>
      <c r="AD907" t="s">
        <v>49</v>
      </c>
      <c r="AE907" t="s">
        <v>49</v>
      </c>
      <c r="AF907">
        <v>198</v>
      </c>
      <c r="AI907">
        <v>112</v>
      </c>
      <c r="AJ907" t="s">
        <v>49</v>
      </c>
    </row>
    <row r="908" spans="1:36" x14ac:dyDescent="0.3">
      <c r="A908">
        <v>31</v>
      </c>
      <c r="B908" t="s">
        <v>63</v>
      </c>
      <c r="C908" t="s">
        <v>47</v>
      </c>
      <c r="D908" t="s">
        <v>48</v>
      </c>
      <c r="E908" t="s">
        <v>49</v>
      </c>
      <c r="F908">
        <v>99</v>
      </c>
      <c r="G908" t="s">
        <v>55</v>
      </c>
      <c r="H908" t="s">
        <v>49</v>
      </c>
      <c r="I908" t="s">
        <v>50</v>
      </c>
      <c r="J908">
        <v>17</v>
      </c>
      <c r="K908" t="s">
        <v>61</v>
      </c>
      <c r="L908">
        <v>193</v>
      </c>
      <c r="M908">
        <v>2</v>
      </c>
      <c r="N908">
        <v>322</v>
      </c>
      <c r="O908">
        <v>1</v>
      </c>
      <c r="P908" t="s">
        <v>66</v>
      </c>
      <c r="Q908" t="s">
        <v>49</v>
      </c>
      <c r="X908" s="7"/>
      <c r="Y908" t="s">
        <v>55</v>
      </c>
      <c r="Z908">
        <v>99</v>
      </c>
      <c r="AA908" t="s">
        <v>55</v>
      </c>
      <c r="AB908">
        <v>1019</v>
      </c>
      <c r="AC908">
        <v>2262</v>
      </c>
      <c r="AD908" t="s">
        <v>49</v>
      </c>
      <c r="AE908" t="s">
        <v>49</v>
      </c>
      <c r="AF908">
        <v>99</v>
      </c>
      <c r="AI908">
        <v>50</v>
      </c>
      <c r="AJ908" t="s">
        <v>49</v>
      </c>
    </row>
    <row r="909" spans="1:36" x14ac:dyDescent="0.3">
      <c r="A909">
        <v>40</v>
      </c>
      <c r="B909" t="s">
        <v>58</v>
      </c>
      <c r="C909" t="s">
        <v>47</v>
      </c>
      <c r="D909" t="s">
        <v>60</v>
      </c>
      <c r="E909" t="s">
        <v>49</v>
      </c>
      <c r="F909">
        <v>60</v>
      </c>
      <c r="G909" t="s">
        <v>49</v>
      </c>
      <c r="H909" t="s">
        <v>49</v>
      </c>
      <c r="I909" t="s">
        <v>52</v>
      </c>
      <c r="J909">
        <v>16</v>
      </c>
      <c r="K909" t="s">
        <v>62</v>
      </c>
      <c r="L909">
        <v>172</v>
      </c>
      <c r="M909">
        <v>6</v>
      </c>
      <c r="N909">
        <v>-1</v>
      </c>
      <c r="O909">
        <v>0</v>
      </c>
      <c r="P909" t="s">
        <v>52</v>
      </c>
      <c r="Q909" t="s">
        <v>49</v>
      </c>
      <c r="X909" s="7"/>
      <c r="Y909" t="s">
        <v>49</v>
      </c>
      <c r="Z909">
        <v>60</v>
      </c>
      <c r="AA909" t="s">
        <v>55</v>
      </c>
      <c r="AB909">
        <v>415</v>
      </c>
      <c r="AC909">
        <v>1513</v>
      </c>
      <c r="AD909" t="s">
        <v>49</v>
      </c>
      <c r="AE909" t="s">
        <v>49</v>
      </c>
      <c r="AF909">
        <v>60</v>
      </c>
      <c r="AI909">
        <v>768</v>
      </c>
      <c r="AJ909" t="s">
        <v>49</v>
      </c>
    </row>
    <row r="910" spans="1:36" x14ac:dyDescent="0.3">
      <c r="A910">
        <v>30</v>
      </c>
      <c r="B910" t="s">
        <v>53</v>
      </c>
      <c r="C910" t="s">
        <v>59</v>
      </c>
      <c r="D910" t="s">
        <v>54</v>
      </c>
      <c r="E910" t="s">
        <v>49</v>
      </c>
      <c r="F910">
        <v>3485</v>
      </c>
      <c r="G910" t="s">
        <v>49</v>
      </c>
      <c r="H910" t="s">
        <v>49</v>
      </c>
      <c r="I910" t="s">
        <v>50</v>
      </c>
      <c r="J910">
        <v>2</v>
      </c>
      <c r="K910" t="s">
        <v>64</v>
      </c>
      <c r="L910">
        <v>142</v>
      </c>
      <c r="M910">
        <v>2</v>
      </c>
      <c r="N910">
        <v>-1</v>
      </c>
      <c r="O910">
        <v>0</v>
      </c>
      <c r="P910" t="s">
        <v>52</v>
      </c>
      <c r="Q910" t="s">
        <v>49</v>
      </c>
      <c r="X910" s="7"/>
      <c r="Y910" t="s">
        <v>49</v>
      </c>
      <c r="Z910">
        <v>3485</v>
      </c>
      <c r="AA910" t="s">
        <v>55</v>
      </c>
      <c r="AB910">
        <v>671</v>
      </c>
      <c r="AC910">
        <v>668</v>
      </c>
      <c r="AD910" t="s">
        <v>49</v>
      </c>
      <c r="AE910" t="s">
        <v>49</v>
      </c>
      <c r="AF910">
        <v>3485</v>
      </c>
      <c r="AI910">
        <v>74</v>
      </c>
      <c r="AJ910" t="s">
        <v>49</v>
      </c>
    </row>
    <row r="911" spans="1:36" x14ac:dyDescent="0.3">
      <c r="A911">
        <v>34</v>
      </c>
      <c r="B911" t="s">
        <v>68</v>
      </c>
      <c r="C911" t="s">
        <v>47</v>
      </c>
      <c r="D911" t="s">
        <v>54</v>
      </c>
      <c r="E911" t="s">
        <v>49</v>
      </c>
      <c r="F911">
        <v>-139</v>
      </c>
      <c r="G911" t="s">
        <v>55</v>
      </c>
      <c r="H911" t="s">
        <v>55</v>
      </c>
      <c r="I911" t="s">
        <v>52</v>
      </c>
      <c r="J911">
        <v>27</v>
      </c>
      <c r="K911" t="s">
        <v>56</v>
      </c>
      <c r="L911">
        <v>492</v>
      </c>
      <c r="M911">
        <v>2</v>
      </c>
      <c r="N911">
        <v>-1</v>
      </c>
      <c r="O911">
        <v>0</v>
      </c>
      <c r="P911" t="s">
        <v>52</v>
      </c>
      <c r="Q911" t="s">
        <v>49</v>
      </c>
      <c r="X911" s="7"/>
      <c r="Y911" t="s">
        <v>55</v>
      </c>
      <c r="Z911">
        <v>-139</v>
      </c>
      <c r="AA911" t="s">
        <v>55</v>
      </c>
      <c r="AB911">
        <v>2378</v>
      </c>
      <c r="AC911">
        <v>649</v>
      </c>
      <c r="AD911" t="s">
        <v>49</v>
      </c>
      <c r="AE911" t="s">
        <v>55</v>
      </c>
      <c r="AF911">
        <v>-139</v>
      </c>
      <c r="AI911">
        <v>661</v>
      </c>
      <c r="AJ911" t="s">
        <v>49</v>
      </c>
    </row>
    <row r="912" spans="1:36" x14ac:dyDescent="0.3">
      <c r="A912">
        <v>40</v>
      </c>
      <c r="B912" t="s">
        <v>63</v>
      </c>
      <c r="C912" t="s">
        <v>47</v>
      </c>
      <c r="D912" t="s">
        <v>54</v>
      </c>
      <c r="E912" t="s">
        <v>49</v>
      </c>
      <c r="F912">
        <v>952</v>
      </c>
      <c r="G912" t="s">
        <v>49</v>
      </c>
      <c r="H912" t="s">
        <v>55</v>
      </c>
      <c r="I912" t="s">
        <v>52</v>
      </c>
      <c r="J912">
        <v>12</v>
      </c>
      <c r="K912" t="s">
        <v>62</v>
      </c>
      <c r="L912">
        <v>140</v>
      </c>
      <c r="M912">
        <v>1</v>
      </c>
      <c r="N912">
        <v>-1</v>
      </c>
      <c r="O912">
        <v>0</v>
      </c>
      <c r="P912" t="s">
        <v>52</v>
      </c>
      <c r="Q912" t="s">
        <v>49</v>
      </c>
      <c r="X912" s="7"/>
      <c r="Y912" t="s">
        <v>49</v>
      </c>
      <c r="Z912">
        <v>952</v>
      </c>
      <c r="AA912" t="s">
        <v>55</v>
      </c>
      <c r="AB912">
        <v>417</v>
      </c>
      <c r="AC912">
        <v>0</v>
      </c>
      <c r="AD912" t="s">
        <v>49</v>
      </c>
      <c r="AE912" t="s">
        <v>55</v>
      </c>
      <c r="AF912">
        <v>952</v>
      </c>
      <c r="AI912">
        <v>751</v>
      </c>
      <c r="AJ912" t="s">
        <v>49</v>
      </c>
    </row>
    <row r="913" spans="1:36" x14ac:dyDescent="0.3">
      <c r="A913">
        <v>59</v>
      </c>
      <c r="B913" t="s">
        <v>77</v>
      </c>
      <c r="C913" t="s">
        <v>47</v>
      </c>
      <c r="D913" t="s">
        <v>48</v>
      </c>
      <c r="E913" t="s">
        <v>49</v>
      </c>
      <c r="F913">
        <v>1427</v>
      </c>
      <c r="G913" t="s">
        <v>49</v>
      </c>
      <c r="H913" t="s">
        <v>49</v>
      </c>
      <c r="I913" t="s">
        <v>52</v>
      </c>
      <c r="J913">
        <v>18</v>
      </c>
      <c r="K913" t="s">
        <v>62</v>
      </c>
      <c r="L913">
        <v>140</v>
      </c>
      <c r="M913">
        <v>2</v>
      </c>
      <c r="N913">
        <v>-1</v>
      </c>
      <c r="O913">
        <v>0</v>
      </c>
      <c r="P913" t="s">
        <v>52</v>
      </c>
      <c r="Q913" t="s">
        <v>49</v>
      </c>
      <c r="X913" s="7"/>
      <c r="Y913" t="s">
        <v>49</v>
      </c>
      <c r="Z913">
        <v>1427</v>
      </c>
      <c r="AA913" t="s">
        <v>55</v>
      </c>
      <c r="AB913">
        <v>8139</v>
      </c>
      <c r="AC913">
        <v>145</v>
      </c>
      <c r="AD913" t="s">
        <v>49</v>
      </c>
      <c r="AE913" t="s">
        <v>49</v>
      </c>
      <c r="AF913">
        <v>1427</v>
      </c>
      <c r="AI913">
        <v>416</v>
      </c>
      <c r="AJ913" t="s">
        <v>49</v>
      </c>
    </row>
    <row r="914" spans="1:36" x14ac:dyDescent="0.3">
      <c r="A914">
        <v>43</v>
      </c>
      <c r="B914" t="s">
        <v>67</v>
      </c>
      <c r="C914" t="s">
        <v>59</v>
      </c>
      <c r="D914" t="s">
        <v>60</v>
      </c>
      <c r="E914" t="s">
        <v>49</v>
      </c>
      <c r="F914">
        <v>1017</v>
      </c>
      <c r="G914" t="s">
        <v>55</v>
      </c>
      <c r="H914" t="s">
        <v>49</v>
      </c>
      <c r="I914" t="s">
        <v>52</v>
      </c>
      <c r="J914">
        <v>19</v>
      </c>
      <c r="K914" t="s">
        <v>56</v>
      </c>
      <c r="L914">
        <v>257</v>
      </c>
      <c r="M914">
        <v>2</v>
      </c>
      <c r="N914">
        <v>-1</v>
      </c>
      <c r="O914">
        <v>0</v>
      </c>
      <c r="P914" t="s">
        <v>52</v>
      </c>
      <c r="Q914" t="s">
        <v>49</v>
      </c>
      <c r="X914" s="7"/>
      <c r="Y914" t="s">
        <v>55</v>
      </c>
      <c r="Z914">
        <v>1017</v>
      </c>
      <c r="AA914" t="s">
        <v>55</v>
      </c>
      <c r="AB914">
        <v>249</v>
      </c>
      <c r="AC914">
        <v>1832</v>
      </c>
      <c r="AD914" t="s">
        <v>49</v>
      </c>
      <c r="AE914" t="s">
        <v>49</v>
      </c>
      <c r="AF914">
        <v>1017</v>
      </c>
      <c r="AI914">
        <v>-502</v>
      </c>
      <c r="AJ914" t="s">
        <v>49</v>
      </c>
    </row>
    <row r="915" spans="1:36" x14ac:dyDescent="0.3">
      <c r="A915">
        <v>41</v>
      </c>
      <c r="B915" t="s">
        <v>58</v>
      </c>
      <c r="C915" t="s">
        <v>47</v>
      </c>
      <c r="D915" t="s">
        <v>60</v>
      </c>
      <c r="E915" t="s">
        <v>49</v>
      </c>
      <c r="F915">
        <v>-29</v>
      </c>
      <c r="G915" t="s">
        <v>49</v>
      </c>
      <c r="H915" t="s">
        <v>49</v>
      </c>
      <c r="I915" t="s">
        <v>50</v>
      </c>
      <c r="J915">
        <v>29</v>
      </c>
      <c r="K915" t="s">
        <v>72</v>
      </c>
      <c r="L915">
        <v>41</v>
      </c>
      <c r="M915">
        <v>2</v>
      </c>
      <c r="N915">
        <v>266</v>
      </c>
      <c r="O915">
        <v>2</v>
      </c>
      <c r="P915" t="s">
        <v>57</v>
      </c>
      <c r="Q915" t="s">
        <v>49</v>
      </c>
      <c r="X915" s="7"/>
      <c r="Y915" t="s">
        <v>49</v>
      </c>
      <c r="Z915">
        <v>-29</v>
      </c>
      <c r="AA915" t="s">
        <v>55</v>
      </c>
      <c r="AB915">
        <v>689</v>
      </c>
      <c r="AC915">
        <v>3726</v>
      </c>
      <c r="AD915" t="s">
        <v>49</v>
      </c>
      <c r="AE915" t="s">
        <v>49</v>
      </c>
      <c r="AF915">
        <v>-29</v>
      </c>
      <c r="AI915">
        <v>0</v>
      </c>
      <c r="AJ915" t="s">
        <v>49</v>
      </c>
    </row>
    <row r="916" spans="1:36" x14ac:dyDescent="0.3">
      <c r="A916">
        <v>33</v>
      </c>
      <c r="B916" t="s">
        <v>67</v>
      </c>
      <c r="C916" t="s">
        <v>74</v>
      </c>
      <c r="D916" t="s">
        <v>54</v>
      </c>
      <c r="E916" t="s">
        <v>49</v>
      </c>
      <c r="F916">
        <v>9</v>
      </c>
      <c r="G916" t="s">
        <v>49</v>
      </c>
      <c r="H916" t="s">
        <v>49</v>
      </c>
      <c r="I916" t="s">
        <v>50</v>
      </c>
      <c r="J916">
        <v>21</v>
      </c>
      <c r="K916" t="s">
        <v>70</v>
      </c>
      <c r="L916">
        <v>91</v>
      </c>
      <c r="M916">
        <v>2</v>
      </c>
      <c r="N916">
        <v>-1</v>
      </c>
      <c r="O916">
        <v>0</v>
      </c>
      <c r="P916" t="s">
        <v>52</v>
      </c>
      <c r="Q916" t="s">
        <v>49</v>
      </c>
      <c r="X916" s="7"/>
      <c r="Y916" t="s">
        <v>49</v>
      </c>
      <c r="Z916">
        <v>9</v>
      </c>
      <c r="AA916" t="s">
        <v>55</v>
      </c>
      <c r="AB916">
        <v>203</v>
      </c>
      <c r="AC916">
        <v>591</v>
      </c>
      <c r="AD916" t="s">
        <v>49</v>
      </c>
      <c r="AE916" t="s">
        <v>49</v>
      </c>
      <c r="AF916">
        <v>9</v>
      </c>
      <c r="AI916">
        <v>599</v>
      </c>
      <c r="AJ916" t="s">
        <v>49</v>
      </c>
    </row>
    <row r="917" spans="1:36" x14ac:dyDescent="0.3">
      <c r="A917">
        <v>33</v>
      </c>
      <c r="B917" t="s">
        <v>58</v>
      </c>
      <c r="C917" t="s">
        <v>47</v>
      </c>
      <c r="D917" t="s">
        <v>54</v>
      </c>
      <c r="E917" t="s">
        <v>49</v>
      </c>
      <c r="F917">
        <v>4040</v>
      </c>
      <c r="G917" t="s">
        <v>55</v>
      </c>
      <c r="H917" t="s">
        <v>49</v>
      </c>
      <c r="I917" t="s">
        <v>50</v>
      </c>
      <c r="J917">
        <v>20</v>
      </c>
      <c r="K917" t="s">
        <v>61</v>
      </c>
      <c r="L917">
        <v>132</v>
      </c>
      <c r="M917">
        <v>2</v>
      </c>
      <c r="N917">
        <v>-1</v>
      </c>
      <c r="O917">
        <v>0</v>
      </c>
      <c r="P917" t="s">
        <v>52</v>
      </c>
      <c r="Q917" t="s">
        <v>49</v>
      </c>
      <c r="X917" s="7"/>
      <c r="Y917" t="s">
        <v>55</v>
      </c>
      <c r="Z917">
        <v>4040</v>
      </c>
      <c r="AA917" t="s">
        <v>55</v>
      </c>
      <c r="AB917">
        <v>1746</v>
      </c>
      <c r="AC917">
        <v>0</v>
      </c>
      <c r="AD917" t="s">
        <v>49</v>
      </c>
      <c r="AE917" t="s">
        <v>49</v>
      </c>
      <c r="AF917">
        <v>4040</v>
      </c>
      <c r="AI917">
        <v>-218</v>
      </c>
      <c r="AJ917" t="s">
        <v>49</v>
      </c>
    </row>
    <row r="918" spans="1:36" x14ac:dyDescent="0.3">
      <c r="A918">
        <v>36</v>
      </c>
      <c r="B918" t="s">
        <v>63</v>
      </c>
      <c r="C918" t="s">
        <v>47</v>
      </c>
      <c r="D918" t="s">
        <v>54</v>
      </c>
      <c r="E918" t="s">
        <v>49</v>
      </c>
      <c r="F918">
        <v>13</v>
      </c>
      <c r="G918" t="s">
        <v>49</v>
      </c>
      <c r="H918" t="s">
        <v>49</v>
      </c>
      <c r="I918" t="s">
        <v>52</v>
      </c>
      <c r="J918">
        <v>3</v>
      </c>
      <c r="K918" t="s">
        <v>62</v>
      </c>
      <c r="L918">
        <v>284</v>
      </c>
      <c r="M918">
        <v>1</v>
      </c>
      <c r="N918">
        <v>-1</v>
      </c>
      <c r="O918">
        <v>0</v>
      </c>
      <c r="P918" t="s">
        <v>52</v>
      </c>
      <c r="Q918" t="s">
        <v>49</v>
      </c>
      <c r="X918" s="7"/>
      <c r="Y918" t="s">
        <v>49</v>
      </c>
      <c r="Z918">
        <v>13</v>
      </c>
      <c r="AA918" t="s">
        <v>55</v>
      </c>
      <c r="AB918">
        <v>0</v>
      </c>
      <c r="AC918">
        <v>817</v>
      </c>
      <c r="AD918" t="s">
        <v>49</v>
      </c>
      <c r="AE918" t="s">
        <v>49</v>
      </c>
      <c r="AF918">
        <v>13</v>
      </c>
      <c r="AI918">
        <v>1012</v>
      </c>
      <c r="AJ918" t="s">
        <v>49</v>
      </c>
    </row>
    <row r="919" spans="1:36" x14ac:dyDescent="0.3">
      <c r="A919">
        <v>32</v>
      </c>
      <c r="B919" t="s">
        <v>65</v>
      </c>
      <c r="C919" t="s">
        <v>59</v>
      </c>
      <c r="D919" t="s">
        <v>54</v>
      </c>
      <c r="E919" t="s">
        <v>49</v>
      </c>
      <c r="F919">
        <v>1259</v>
      </c>
      <c r="G919" t="s">
        <v>49</v>
      </c>
      <c r="H919" t="s">
        <v>49</v>
      </c>
      <c r="I919" t="s">
        <v>50</v>
      </c>
      <c r="J919">
        <v>25</v>
      </c>
      <c r="K919" t="s">
        <v>73</v>
      </c>
      <c r="L919">
        <v>184</v>
      </c>
      <c r="M919">
        <v>2</v>
      </c>
      <c r="N919">
        <v>-1</v>
      </c>
      <c r="O919">
        <v>0</v>
      </c>
      <c r="P919" t="s">
        <v>52</v>
      </c>
      <c r="Q919" t="s">
        <v>49</v>
      </c>
      <c r="X919" s="7"/>
      <c r="Y919" t="s">
        <v>49</v>
      </c>
      <c r="Z919">
        <v>1259</v>
      </c>
      <c r="AA919" t="s">
        <v>55</v>
      </c>
      <c r="AB919">
        <v>897</v>
      </c>
      <c r="AC919">
        <v>3554</v>
      </c>
      <c r="AD919" t="s">
        <v>49</v>
      </c>
      <c r="AE919" t="s">
        <v>49</v>
      </c>
      <c r="AF919">
        <v>1259</v>
      </c>
      <c r="AI919">
        <v>300</v>
      </c>
      <c r="AJ919" t="s">
        <v>49</v>
      </c>
    </row>
    <row r="920" spans="1:36" x14ac:dyDescent="0.3">
      <c r="A920">
        <v>25</v>
      </c>
      <c r="B920" t="s">
        <v>69</v>
      </c>
      <c r="C920" t="s">
        <v>47</v>
      </c>
      <c r="D920" t="s">
        <v>54</v>
      </c>
      <c r="E920" t="s">
        <v>49</v>
      </c>
      <c r="F920">
        <v>18</v>
      </c>
      <c r="G920" t="s">
        <v>55</v>
      </c>
      <c r="H920" t="s">
        <v>49</v>
      </c>
      <c r="I920" t="s">
        <v>50</v>
      </c>
      <c r="J920">
        <v>18</v>
      </c>
      <c r="K920" t="s">
        <v>73</v>
      </c>
      <c r="L920">
        <v>225</v>
      </c>
      <c r="M920">
        <v>1</v>
      </c>
      <c r="N920">
        <v>-1</v>
      </c>
      <c r="O920">
        <v>0</v>
      </c>
      <c r="P920" t="s">
        <v>52</v>
      </c>
      <c r="Q920" t="s">
        <v>49</v>
      </c>
      <c r="X920" s="7"/>
      <c r="Y920" t="s">
        <v>55</v>
      </c>
      <c r="Z920">
        <v>18</v>
      </c>
      <c r="AA920" t="s">
        <v>55</v>
      </c>
      <c r="AB920">
        <v>821</v>
      </c>
      <c r="AC920">
        <v>267</v>
      </c>
      <c r="AD920" t="s">
        <v>49</v>
      </c>
      <c r="AE920" t="s">
        <v>49</v>
      </c>
      <c r="AF920">
        <v>18</v>
      </c>
      <c r="AI920">
        <v>217</v>
      </c>
      <c r="AJ920" t="s">
        <v>49</v>
      </c>
    </row>
    <row r="921" spans="1:36" x14ac:dyDescent="0.3">
      <c r="A921">
        <v>25</v>
      </c>
      <c r="B921" t="s">
        <v>63</v>
      </c>
      <c r="C921" t="s">
        <v>47</v>
      </c>
      <c r="D921" t="s">
        <v>54</v>
      </c>
      <c r="E921" t="s">
        <v>49</v>
      </c>
      <c r="F921">
        <v>-76</v>
      </c>
      <c r="G921" t="s">
        <v>55</v>
      </c>
      <c r="H921" t="s">
        <v>49</v>
      </c>
      <c r="I921" t="s">
        <v>52</v>
      </c>
      <c r="J921">
        <v>12</v>
      </c>
      <c r="K921" t="s">
        <v>56</v>
      </c>
      <c r="L921">
        <v>241</v>
      </c>
      <c r="M921">
        <v>3</v>
      </c>
      <c r="N921">
        <v>-1</v>
      </c>
      <c r="O921">
        <v>0</v>
      </c>
      <c r="P921" t="s">
        <v>52</v>
      </c>
      <c r="Q921" t="s">
        <v>49</v>
      </c>
      <c r="X921" s="7"/>
      <c r="Y921" t="s">
        <v>55</v>
      </c>
      <c r="Z921">
        <v>-76</v>
      </c>
      <c r="AA921" t="s">
        <v>55</v>
      </c>
      <c r="AB921">
        <v>130</v>
      </c>
      <c r="AC921">
        <v>0</v>
      </c>
      <c r="AD921" t="s">
        <v>49</v>
      </c>
      <c r="AE921" t="s">
        <v>49</v>
      </c>
      <c r="AF921">
        <v>-76</v>
      </c>
      <c r="AI921">
        <v>2096</v>
      </c>
      <c r="AJ921" t="s">
        <v>49</v>
      </c>
    </row>
    <row r="922" spans="1:36" x14ac:dyDescent="0.3">
      <c r="A922">
        <v>38</v>
      </c>
      <c r="B922" t="s">
        <v>67</v>
      </c>
      <c r="C922" t="s">
        <v>59</v>
      </c>
      <c r="D922" t="s">
        <v>60</v>
      </c>
      <c r="E922" t="s">
        <v>49</v>
      </c>
      <c r="F922">
        <v>221</v>
      </c>
      <c r="G922" t="s">
        <v>49</v>
      </c>
      <c r="H922" t="s">
        <v>49</v>
      </c>
      <c r="I922" t="s">
        <v>50</v>
      </c>
      <c r="J922">
        <v>20</v>
      </c>
      <c r="K922" t="s">
        <v>70</v>
      </c>
      <c r="L922">
        <v>79</v>
      </c>
      <c r="M922">
        <v>3</v>
      </c>
      <c r="N922">
        <v>-1</v>
      </c>
      <c r="O922">
        <v>0</v>
      </c>
      <c r="P922" t="s">
        <v>52</v>
      </c>
      <c r="Q922" t="s">
        <v>49</v>
      </c>
      <c r="X922" s="7"/>
      <c r="Y922" t="s">
        <v>49</v>
      </c>
      <c r="Z922">
        <v>221</v>
      </c>
      <c r="AA922" t="s">
        <v>55</v>
      </c>
      <c r="AB922">
        <v>1</v>
      </c>
      <c r="AC922">
        <v>214</v>
      </c>
      <c r="AD922" t="s">
        <v>49</v>
      </c>
      <c r="AE922" t="s">
        <v>49</v>
      </c>
      <c r="AF922">
        <v>221</v>
      </c>
      <c r="AI922">
        <v>0</v>
      </c>
      <c r="AJ922" t="s">
        <v>49</v>
      </c>
    </row>
    <row r="923" spans="1:36" x14ac:dyDescent="0.3">
      <c r="A923">
        <v>34</v>
      </c>
      <c r="B923" t="s">
        <v>58</v>
      </c>
      <c r="C923" t="s">
        <v>47</v>
      </c>
      <c r="D923" t="s">
        <v>60</v>
      </c>
      <c r="E923" t="s">
        <v>49</v>
      </c>
      <c r="F923">
        <v>136</v>
      </c>
      <c r="G923" t="s">
        <v>55</v>
      </c>
      <c r="H923" t="s">
        <v>49</v>
      </c>
      <c r="I923" t="s">
        <v>50</v>
      </c>
      <c r="J923">
        <v>22</v>
      </c>
      <c r="K923" t="s">
        <v>61</v>
      </c>
      <c r="L923">
        <v>156</v>
      </c>
      <c r="M923">
        <v>1</v>
      </c>
      <c r="N923">
        <v>-1</v>
      </c>
      <c r="O923">
        <v>0</v>
      </c>
      <c r="P923" t="s">
        <v>52</v>
      </c>
      <c r="Q923" t="s">
        <v>49</v>
      </c>
      <c r="X923" s="7"/>
      <c r="Y923" t="s">
        <v>55</v>
      </c>
      <c r="Z923">
        <v>136</v>
      </c>
      <c r="AA923" t="s">
        <v>55</v>
      </c>
      <c r="AB923">
        <v>55</v>
      </c>
      <c r="AC923">
        <v>3</v>
      </c>
      <c r="AD923" t="s">
        <v>49</v>
      </c>
      <c r="AE923" t="s">
        <v>49</v>
      </c>
      <c r="AF923">
        <v>136</v>
      </c>
      <c r="AI923">
        <v>5278</v>
      </c>
      <c r="AJ923" t="s">
        <v>49</v>
      </c>
    </row>
    <row r="924" spans="1:36" x14ac:dyDescent="0.3">
      <c r="A924">
        <v>67</v>
      </c>
      <c r="B924" t="s">
        <v>63</v>
      </c>
      <c r="C924" t="s">
        <v>47</v>
      </c>
      <c r="D924" t="s">
        <v>54</v>
      </c>
      <c r="E924" t="s">
        <v>49</v>
      </c>
      <c r="F924">
        <v>16353</v>
      </c>
      <c r="G924" t="s">
        <v>49</v>
      </c>
      <c r="H924" t="s">
        <v>49</v>
      </c>
      <c r="I924" t="s">
        <v>50</v>
      </c>
      <c r="J924">
        <v>27</v>
      </c>
      <c r="K924" t="s">
        <v>51</v>
      </c>
      <c r="L924">
        <v>223</v>
      </c>
      <c r="M924">
        <v>2</v>
      </c>
      <c r="N924">
        <v>-1</v>
      </c>
      <c r="O924">
        <v>0</v>
      </c>
      <c r="P924" t="s">
        <v>52</v>
      </c>
      <c r="Q924" t="s">
        <v>49</v>
      </c>
      <c r="X924" s="7"/>
      <c r="Y924" t="s">
        <v>49</v>
      </c>
      <c r="Z924">
        <v>16353</v>
      </c>
      <c r="AA924" t="s">
        <v>55</v>
      </c>
      <c r="AB924">
        <v>687</v>
      </c>
      <c r="AC924">
        <v>0</v>
      </c>
      <c r="AD924" t="s">
        <v>49</v>
      </c>
      <c r="AE924" t="s">
        <v>49</v>
      </c>
      <c r="AF924">
        <v>16353</v>
      </c>
      <c r="AI924">
        <v>1831</v>
      </c>
      <c r="AJ924" t="s">
        <v>49</v>
      </c>
    </row>
    <row r="925" spans="1:36" x14ac:dyDescent="0.3">
      <c r="A925">
        <v>32</v>
      </c>
      <c r="B925" t="s">
        <v>63</v>
      </c>
      <c r="C925" t="s">
        <v>47</v>
      </c>
      <c r="D925" t="s">
        <v>54</v>
      </c>
      <c r="E925" t="s">
        <v>49</v>
      </c>
      <c r="F925">
        <v>-63</v>
      </c>
      <c r="G925" t="s">
        <v>55</v>
      </c>
      <c r="H925" t="s">
        <v>49</v>
      </c>
      <c r="I925" t="s">
        <v>52</v>
      </c>
      <c r="J925">
        <v>30</v>
      </c>
      <c r="K925" t="s">
        <v>56</v>
      </c>
      <c r="L925">
        <v>198</v>
      </c>
      <c r="M925">
        <v>1</v>
      </c>
      <c r="N925">
        <v>-1</v>
      </c>
      <c r="O925">
        <v>0</v>
      </c>
      <c r="P925" t="s">
        <v>52</v>
      </c>
      <c r="Q925" t="s">
        <v>49</v>
      </c>
      <c r="X925" s="7"/>
      <c r="Y925" t="s">
        <v>55</v>
      </c>
      <c r="Z925">
        <v>-63</v>
      </c>
      <c r="AA925" t="s">
        <v>55</v>
      </c>
      <c r="AB925">
        <v>1211</v>
      </c>
      <c r="AC925">
        <v>282</v>
      </c>
      <c r="AD925" t="s">
        <v>49</v>
      </c>
      <c r="AE925" t="s">
        <v>49</v>
      </c>
      <c r="AF925">
        <v>-63</v>
      </c>
      <c r="AI925">
        <v>1480</v>
      </c>
      <c r="AJ925" t="s">
        <v>49</v>
      </c>
    </row>
    <row r="926" spans="1:36" x14ac:dyDescent="0.3">
      <c r="A926">
        <v>45</v>
      </c>
      <c r="B926" t="s">
        <v>76</v>
      </c>
      <c r="C926" t="s">
        <v>47</v>
      </c>
      <c r="D926" t="s">
        <v>48</v>
      </c>
      <c r="E926" t="s">
        <v>49</v>
      </c>
      <c r="F926">
        <v>7353</v>
      </c>
      <c r="G926" t="s">
        <v>49</v>
      </c>
      <c r="H926" t="s">
        <v>49</v>
      </c>
      <c r="I926" t="s">
        <v>50</v>
      </c>
      <c r="J926">
        <v>13</v>
      </c>
      <c r="K926" t="s">
        <v>70</v>
      </c>
      <c r="L926">
        <v>536</v>
      </c>
      <c r="M926">
        <v>2</v>
      </c>
      <c r="N926">
        <v>-1</v>
      </c>
      <c r="O926">
        <v>0</v>
      </c>
      <c r="P926" t="s">
        <v>52</v>
      </c>
      <c r="Q926" t="s">
        <v>49</v>
      </c>
      <c r="X926" s="7"/>
      <c r="Y926" t="s">
        <v>49</v>
      </c>
      <c r="Z926">
        <v>7353</v>
      </c>
      <c r="AA926" t="s">
        <v>55</v>
      </c>
      <c r="AB926">
        <v>376</v>
      </c>
      <c r="AC926">
        <v>0</v>
      </c>
      <c r="AD926" t="s">
        <v>49</v>
      </c>
      <c r="AE926" t="s">
        <v>49</v>
      </c>
      <c r="AF926">
        <v>7353</v>
      </c>
      <c r="AI926">
        <v>7289</v>
      </c>
      <c r="AJ926" t="s">
        <v>49</v>
      </c>
    </row>
    <row r="927" spans="1:36" x14ac:dyDescent="0.3">
      <c r="A927">
        <v>33</v>
      </c>
      <c r="B927" t="s">
        <v>63</v>
      </c>
      <c r="C927" t="s">
        <v>47</v>
      </c>
      <c r="D927" t="s">
        <v>48</v>
      </c>
      <c r="E927" t="s">
        <v>49</v>
      </c>
      <c r="F927">
        <v>511</v>
      </c>
      <c r="G927" t="s">
        <v>55</v>
      </c>
      <c r="H927" t="s">
        <v>49</v>
      </c>
      <c r="I927" t="s">
        <v>52</v>
      </c>
      <c r="J927">
        <v>21</v>
      </c>
      <c r="K927" t="s">
        <v>56</v>
      </c>
      <c r="L927">
        <v>304</v>
      </c>
      <c r="M927">
        <v>2</v>
      </c>
      <c r="N927">
        <v>-1</v>
      </c>
      <c r="O927">
        <v>0</v>
      </c>
      <c r="P927" t="s">
        <v>52</v>
      </c>
      <c r="Q927" t="s">
        <v>49</v>
      </c>
      <c r="X927" s="7"/>
      <c r="Y927" t="s">
        <v>55</v>
      </c>
      <c r="Z927">
        <v>511</v>
      </c>
      <c r="AA927" t="s">
        <v>55</v>
      </c>
      <c r="AB927">
        <v>12</v>
      </c>
      <c r="AC927">
        <v>3727</v>
      </c>
      <c r="AD927" t="s">
        <v>49</v>
      </c>
      <c r="AE927" t="s">
        <v>49</v>
      </c>
      <c r="AF927">
        <v>511</v>
      </c>
      <c r="AI927">
        <v>1665</v>
      </c>
      <c r="AJ927" t="s">
        <v>49</v>
      </c>
    </row>
    <row r="928" spans="1:36" x14ac:dyDescent="0.3">
      <c r="A928">
        <v>38</v>
      </c>
      <c r="B928" t="s">
        <v>69</v>
      </c>
      <c r="C928" t="s">
        <v>47</v>
      </c>
      <c r="D928" t="s">
        <v>48</v>
      </c>
      <c r="E928" t="s">
        <v>49</v>
      </c>
      <c r="F928">
        <v>3913</v>
      </c>
      <c r="G928" t="s">
        <v>55</v>
      </c>
      <c r="H928" t="s">
        <v>49</v>
      </c>
      <c r="I928" t="s">
        <v>50</v>
      </c>
      <c r="J928">
        <v>20</v>
      </c>
      <c r="K928" t="s">
        <v>61</v>
      </c>
      <c r="L928">
        <v>196</v>
      </c>
      <c r="M928">
        <v>2</v>
      </c>
      <c r="N928">
        <v>315</v>
      </c>
      <c r="O928">
        <v>2</v>
      </c>
      <c r="P928" t="s">
        <v>57</v>
      </c>
      <c r="Q928" t="s">
        <v>49</v>
      </c>
      <c r="X928" s="7"/>
      <c r="Y928" t="s">
        <v>55</v>
      </c>
      <c r="Z928">
        <v>3913</v>
      </c>
      <c r="AA928" t="s">
        <v>55</v>
      </c>
      <c r="AB928">
        <v>353</v>
      </c>
      <c r="AC928">
        <v>-478</v>
      </c>
      <c r="AD928" t="s">
        <v>49</v>
      </c>
      <c r="AE928" t="s">
        <v>49</v>
      </c>
      <c r="AF928">
        <v>3913</v>
      </c>
      <c r="AI928">
        <v>851</v>
      </c>
      <c r="AJ928" t="s">
        <v>49</v>
      </c>
    </row>
    <row r="929" spans="1:36" x14ac:dyDescent="0.3">
      <c r="A929">
        <v>32</v>
      </c>
      <c r="B929" t="s">
        <v>67</v>
      </c>
      <c r="C929" t="s">
        <v>74</v>
      </c>
      <c r="D929" t="s">
        <v>54</v>
      </c>
      <c r="E929" t="s">
        <v>49</v>
      </c>
      <c r="F929">
        <v>1097</v>
      </c>
      <c r="G929" t="s">
        <v>55</v>
      </c>
      <c r="H929" t="s">
        <v>49</v>
      </c>
      <c r="I929" t="s">
        <v>52</v>
      </c>
      <c r="J929">
        <v>12</v>
      </c>
      <c r="K929" t="s">
        <v>56</v>
      </c>
      <c r="L929">
        <v>298</v>
      </c>
      <c r="M929">
        <v>2</v>
      </c>
      <c r="N929">
        <v>-1</v>
      </c>
      <c r="O929">
        <v>0</v>
      </c>
      <c r="P929" t="s">
        <v>52</v>
      </c>
      <c r="Q929" t="s">
        <v>49</v>
      </c>
      <c r="X929" s="7"/>
      <c r="Y929" t="s">
        <v>55</v>
      </c>
      <c r="Z929">
        <v>1097</v>
      </c>
      <c r="AA929" t="s">
        <v>55</v>
      </c>
      <c r="AB929">
        <v>330</v>
      </c>
      <c r="AC929">
        <v>-363</v>
      </c>
      <c r="AD929" t="s">
        <v>49</v>
      </c>
      <c r="AE929" t="s">
        <v>49</v>
      </c>
      <c r="AF929">
        <v>1097</v>
      </c>
      <c r="AI929">
        <v>2885</v>
      </c>
      <c r="AJ929" t="s">
        <v>49</v>
      </c>
    </row>
    <row r="930" spans="1:36" x14ac:dyDescent="0.3">
      <c r="A930">
        <v>54</v>
      </c>
      <c r="B930" t="s">
        <v>77</v>
      </c>
      <c r="C930" t="s">
        <v>74</v>
      </c>
      <c r="D930" t="s">
        <v>60</v>
      </c>
      <c r="E930" t="s">
        <v>49</v>
      </c>
      <c r="F930">
        <v>6102</v>
      </c>
      <c r="G930" t="s">
        <v>55</v>
      </c>
      <c r="H930" t="s">
        <v>55</v>
      </c>
      <c r="I930" t="s">
        <v>52</v>
      </c>
      <c r="J930">
        <v>21</v>
      </c>
      <c r="K930" t="s">
        <v>56</v>
      </c>
      <c r="L930">
        <v>86</v>
      </c>
      <c r="M930">
        <v>6</v>
      </c>
      <c r="N930">
        <v>-1</v>
      </c>
      <c r="O930">
        <v>0</v>
      </c>
      <c r="P930" t="s">
        <v>52</v>
      </c>
      <c r="Q930" t="s">
        <v>49</v>
      </c>
      <c r="X930" s="7"/>
      <c r="Y930" t="s">
        <v>55</v>
      </c>
      <c r="Z930">
        <v>6102</v>
      </c>
      <c r="AA930" t="s">
        <v>55</v>
      </c>
      <c r="AB930">
        <v>2273</v>
      </c>
      <c r="AC930">
        <v>8883</v>
      </c>
      <c r="AD930" t="s">
        <v>49</v>
      </c>
      <c r="AE930" t="s">
        <v>55</v>
      </c>
      <c r="AF930">
        <v>6102</v>
      </c>
      <c r="AI930">
        <v>1239</v>
      </c>
      <c r="AJ930" t="s">
        <v>49</v>
      </c>
    </row>
    <row r="931" spans="1:36" x14ac:dyDescent="0.3">
      <c r="A931">
        <v>51</v>
      </c>
      <c r="B931" t="s">
        <v>69</v>
      </c>
      <c r="C931" t="s">
        <v>74</v>
      </c>
      <c r="D931" t="s">
        <v>54</v>
      </c>
      <c r="E931" t="s">
        <v>49</v>
      </c>
      <c r="F931">
        <v>340</v>
      </c>
      <c r="G931" t="s">
        <v>55</v>
      </c>
      <c r="H931" t="s">
        <v>49</v>
      </c>
      <c r="I931" t="s">
        <v>52</v>
      </c>
      <c r="J931">
        <v>8</v>
      </c>
      <c r="K931" t="s">
        <v>56</v>
      </c>
      <c r="L931">
        <v>186</v>
      </c>
      <c r="M931">
        <v>1</v>
      </c>
      <c r="N931">
        <v>-1</v>
      </c>
      <c r="O931">
        <v>0</v>
      </c>
      <c r="P931" t="s">
        <v>52</v>
      </c>
      <c r="Q931" t="s">
        <v>49</v>
      </c>
      <c r="X931" s="7"/>
      <c r="Y931" t="s">
        <v>55</v>
      </c>
      <c r="Z931">
        <v>340</v>
      </c>
      <c r="AA931" t="s">
        <v>55</v>
      </c>
      <c r="AB931">
        <v>0</v>
      </c>
      <c r="AC931">
        <v>1970</v>
      </c>
      <c r="AD931" t="s">
        <v>49</v>
      </c>
      <c r="AE931" t="s">
        <v>49</v>
      </c>
      <c r="AF931">
        <v>340</v>
      </c>
      <c r="AI931">
        <v>146</v>
      </c>
      <c r="AJ931" t="s">
        <v>49</v>
      </c>
    </row>
    <row r="932" spans="1:36" x14ac:dyDescent="0.3">
      <c r="A932">
        <v>42</v>
      </c>
      <c r="B932" t="s">
        <v>63</v>
      </c>
      <c r="C932" t="s">
        <v>47</v>
      </c>
      <c r="D932" t="s">
        <v>48</v>
      </c>
      <c r="E932" t="s">
        <v>49</v>
      </c>
      <c r="F932">
        <v>-119</v>
      </c>
      <c r="G932" t="s">
        <v>55</v>
      </c>
      <c r="H932" t="s">
        <v>49</v>
      </c>
      <c r="I932" t="s">
        <v>50</v>
      </c>
      <c r="J932">
        <v>22</v>
      </c>
      <c r="K932" t="s">
        <v>73</v>
      </c>
      <c r="L932">
        <v>167</v>
      </c>
      <c r="M932">
        <v>3</v>
      </c>
      <c r="N932">
        <v>-1</v>
      </c>
      <c r="O932">
        <v>0</v>
      </c>
      <c r="P932" t="s">
        <v>52</v>
      </c>
      <c r="Q932" t="s">
        <v>49</v>
      </c>
      <c r="X932" s="7"/>
      <c r="Y932" t="s">
        <v>55</v>
      </c>
      <c r="Z932">
        <v>-119</v>
      </c>
      <c r="AA932" t="s">
        <v>55</v>
      </c>
      <c r="AB932">
        <v>356</v>
      </c>
      <c r="AC932">
        <v>1859</v>
      </c>
      <c r="AD932" t="s">
        <v>49</v>
      </c>
      <c r="AE932" t="s">
        <v>49</v>
      </c>
      <c r="AF932">
        <v>-119</v>
      </c>
      <c r="AI932">
        <v>1</v>
      </c>
      <c r="AJ932" t="s">
        <v>49</v>
      </c>
    </row>
    <row r="933" spans="1:36" x14ac:dyDescent="0.3">
      <c r="A933">
        <v>41</v>
      </c>
      <c r="B933" t="s">
        <v>69</v>
      </c>
      <c r="C933" t="s">
        <v>47</v>
      </c>
      <c r="D933" t="s">
        <v>54</v>
      </c>
      <c r="E933" t="s">
        <v>49</v>
      </c>
      <c r="F933">
        <v>2993</v>
      </c>
      <c r="G933" t="s">
        <v>55</v>
      </c>
      <c r="H933" t="s">
        <v>49</v>
      </c>
      <c r="I933" t="s">
        <v>50</v>
      </c>
      <c r="J933">
        <v>22</v>
      </c>
      <c r="K933" t="s">
        <v>73</v>
      </c>
      <c r="L933">
        <v>24</v>
      </c>
      <c r="M933">
        <v>12</v>
      </c>
      <c r="N933">
        <v>-1</v>
      </c>
      <c r="O933">
        <v>0</v>
      </c>
      <c r="P933" t="s">
        <v>52</v>
      </c>
      <c r="Q933" t="s">
        <v>49</v>
      </c>
      <c r="X933" s="7"/>
      <c r="Y933" t="s">
        <v>55</v>
      </c>
      <c r="Z933">
        <v>2993</v>
      </c>
      <c r="AA933" t="s">
        <v>55</v>
      </c>
      <c r="AB933">
        <v>1291</v>
      </c>
      <c r="AC933">
        <v>0</v>
      </c>
      <c r="AD933" t="s">
        <v>49</v>
      </c>
      <c r="AE933" t="s">
        <v>49</v>
      </c>
      <c r="AF933">
        <v>2993</v>
      </c>
      <c r="AI933">
        <v>480</v>
      </c>
      <c r="AJ933" t="s">
        <v>49</v>
      </c>
    </row>
    <row r="934" spans="1:36" x14ac:dyDescent="0.3">
      <c r="A934">
        <v>39</v>
      </c>
      <c r="B934" t="s">
        <v>58</v>
      </c>
      <c r="C934" t="s">
        <v>74</v>
      </c>
      <c r="D934" t="s">
        <v>60</v>
      </c>
      <c r="E934" t="s">
        <v>49</v>
      </c>
      <c r="F934">
        <v>3575</v>
      </c>
      <c r="G934" t="s">
        <v>49</v>
      </c>
      <c r="H934" t="s">
        <v>55</v>
      </c>
      <c r="I934" t="s">
        <v>50</v>
      </c>
      <c r="J934">
        <v>18</v>
      </c>
      <c r="K934" t="s">
        <v>70</v>
      </c>
      <c r="L934">
        <v>74</v>
      </c>
      <c r="M934">
        <v>3</v>
      </c>
      <c r="N934">
        <v>-1</v>
      </c>
      <c r="O934">
        <v>0</v>
      </c>
      <c r="P934" t="s">
        <v>52</v>
      </c>
      <c r="Q934" t="s">
        <v>49</v>
      </c>
      <c r="X934" s="7"/>
      <c r="Y934" t="s">
        <v>49</v>
      </c>
      <c r="Z934">
        <v>3575</v>
      </c>
      <c r="AA934" t="s">
        <v>55</v>
      </c>
      <c r="AB934">
        <v>-306</v>
      </c>
      <c r="AC934">
        <v>523</v>
      </c>
      <c r="AD934" t="s">
        <v>49</v>
      </c>
      <c r="AE934" t="s">
        <v>55</v>
      </c>
      <c r="AF934">
        <v>3575</v>
      </c>
      <c r="AI934">
        <v>2789</v>
      </c>
      <c r="AJ934" t="s">
        <v>49</v>
      </c>
    </row>
    <row r="935" spans="1:36" x14ac:dyDescent="0.3">
      <c r="A935">
        <v>38</v>
      </c>
      <c r="B935" t="s">
        <v>63</v>
      </c>
      <c r="C935" t="s">
        <v>47</v>
      </c>
      <c r="D935" t="s">
        <v>54</v>
      </c>
      <c r="E935" t="s">
        <v>49</v>
      </c>
      <c r="F935">
        <v>361</v>
      </c>
      <c r="G935" t="s">
        <v>55</v>
      </c>
      <c r="H935" t="s">
        <v>49</v>
      </c>
      <c r="I935" t="s">
        <v>52</v>
      </c>
      <c r="J935">
        <v>11</v>
      </c>
      <c r="K935" t="s">
        <v>62</v>
      </c>
      <c r="L935">
        <v>601</v>
      </c>
      <c r="M935">
        <v>1</v>
      </c>
      <c r="N935">
        <v>-1</v>
      </c>
      <c r="O935">
        <v>0</v>
      </c>
      <c r="P935" t="s">
        <v>52</v>
      </c>
      <c r="Q935" t="s">
        <v>49</v>
      </c>
      <c r="X935" s="7"/>
      <c r="Y935" t="s">
        <v>55</v>
      </c>
      <c r="Z935">
        <v>361</v>
      </c>
      <c r="AA935" t="s">
        <v>55</v>
      </c>
      <c r="AB935">
        <v>-312</v>
      </c>
      <c r="AC935">
        <v>422</v>
      </c>
      <c r="AD935" t="s">
        <v>49</v>
      </c>
      <c r="AE935" t="s">
        <v>49</v>
      </c>
      <c r="AF935">
        <v>361</v>
      </c>
      <c r="AI935">
        <v>3897</v>
      </c>
      <c r="AJ935" t="s">
        <v>49</v>
      </c>
    </row>
    <row r="936" spans="1:36" x14ac:dyDescent="0.3">
      <c r="A936">
        <v>39</v>
      </c>
      <c r="B936" t="s">
        <v>58</v>
      </c>
      <c r="C936" t="s">
        <v>47</v>
      </c>
      <c r="D936" t="s">
        <v>54</v>
      </c>
      <c r="E936" t="s">
        <v>49</v>
      </c>
      <c r="F936">
        <v>1072</v>
      </c>
      <c r="G936" t="s">
        <v>55</v>
      </c>
      <c r="H936" t="s">
        <v>49</v>
      </c>
      <c r="I936" t="s">
        <v>52</v>
      </c>
      <c r="J936">
        <v>27</v>
      </c>
      <c r="K936" t="s">
        <v>56</v>
      </c>
      <c r="L936">
        <v>1168</v>
      </c>
      <c r="M936">
        <v>2</v>
      </c>
      <c r="N936">
        <v>-1</v>
      </c>
      <c r="O936">
        <v>0</v>
      </c>
      <c r="P936" t="s">
        <v>52</v>
      </c>
      <c r="Q936" t="s">
        <v>49</v>
      </c>
      <c r="X936" s="7"/>
      <c r="Y936" t="s">
        <v>55</v>
      </c>
      <c r="Z936">
        <v>1072</v>
      </c>
      <c r="AA936" t="s">
        <v>55</v>
      </c>
      <c r="AB936">
        <v>71</v>
      </c>
      <c r="AC936">
        <v>386</v>
      </c>
      <c r="AD936" t="s">
        <v>49</v>
      </c>
      <c r="AE936" t="s">
        <v>49</v>
      </c>
      <c r="AF936">
        <v>1072</v>
      </c>
      <c r="AI936">
        <v>5110</v>
      </c>
      <c r="AJ936" t="s">
        <v>49</v>
      </c>
    </row>
    <row r="937" spans="1:36" x14ac:dyDescent="0.3">
      <c r="A937">
        <v>46</v>
      </c>
      <c r="B937" t="s">
        <v>63</v>
      </c>
      <c r="C937" t="s">
        <v>47</v>
      </c>
      <c r="D937" t="s">
        <v>48</v>
      </c>
      <c r="E937" t="s">
        <v>49</v>
      </c>
      <c r="F937">
        <v>2904</v>
      </c>
      <c r="G937" t="s">
        <v>49</v>
      </c>
      <c r="H937" t="s">
        <v>49</v>
      </c>
      <c r="I937" t="s">
        <v>50</v>
      </c>
      <c r="J937">
        <v>20</v>
      </c>
      <c r="K937" t="s">
        <v>61</v>
      </c>
      <c r="L937">
        <v>277</v>
      </c>
      <c r="M937">
        <v>2</v>
      </c>
      <c r="N937">
        <v>-1</v>
      </c>
      <c r="O937">
        <v>0</v>
      </c>
      <c r="P937" t="s">
        <v>52</v>
      </c>
      <c r="Q937" t="s">
        <v>49</v>
      </c>
      <c r="X937" s="7"/>
      <c r="Y937" t="s">
        <v>49</v>
      </c>
      <c r="Z937">
        <v>2904</v>
      </c>
      <c r="AA937" t="s">
        <v>55</v>
      </c>
      <c r="AB937">
        <v>669</v>
      </c>
      <c r="AC937">
        <v>3387</v>
      </c>
      <c r="AD937" t="s">
        <v>49</v>
      </c>
      <c r="AE937" t="s">
        <v>49</v>
      </c>
      <c r="AF937">
        <v>2904</v>
      </c>
      <c r="AI937">
        <v>318</v>
      </c>
      <c r="AJ937" t="s">
        <v>49</v>
      </c>
    </row>
    <row r="938" spans="1:36" x14ac:dyDescent="0.3">
      <c r="A938">
        <v>50</v>
      </c>
      <c r="B938" t="s">
        <v>68</v>
      </c>
      <c r="C938" t="s">
        <v>74</v>
      </c>
      <c r="D938" t="s">
        <v>60</v>
      </c>
      <c r="E938" t="s">
        <v>49</v>
      </c>
      <c r="F938">
        <v>1790</v>
      </c>
      <c r="G938" t="s">
        <v>49</v>
      </c>
      <c r="H938" t="s">
        <v>55</v>
      </c>
      <c r="I938" t="s">
        <v>50</v>
      </c>
      <c r="J938">
        <v>6</v>
      </c>
      <c r="K938" t="s">
        <v>64</v>
      </c>
      <c r="L938">
        <v>748</v>
      </c>
      <c r="M938">
        <v>3</v>
      </c>
      <c r="N938">
        <v>-1</v>
      </c>
      <c r="O938">
        <v>0</v>
      </c>
      <c r="P938" t="s">
        <v>52</v>
      </c>
      <c r="Q938" t="s">
        <v>49</v>
      </c>
      <c r="X938" s="7"/>
      <c r="Y938" t="s">
        <v>49</v>
      </c>
      <c r="Z938">
        <v>1790</v>
      </c>
      <c r="AA938" t="s">
        <v>55</v>
      </c>
      <c r="AB938">
        <v>556</v>
      </c>
      <c r="AC938">
        <v>260</v>
      </c>
      <c r="AD938" t="s">
        <v>49</v>
      </c>
      <c r="AE938" t="s">
        <v>55</v>
      </c>
      <c r="AF938">
        <v>1790</v>
      </c>
      <c r="AI938">
        <v>-411</v>
      </c>
      <c r="AJ938" t="s">
        <v>49</v>
      </c>
    </row>
    <row r="939" spans="1:36" x14ac:dyDescent="0.3">
      <c r="A939">
        <v>33</v>
      </c>
      <c r="B939" t="s">
        <v>63</v>
      </c>
      <c r="C939" t="s">
        <v>47</v>
      </c>
      <c r="D939" t="s">
        <v>54</v>
      </c>
      <c r="E939" t="s">
        <v>49</v>
      </c>
      <c r="F939">
        <v>86</v>
      </c>
      <c r="G939" t="s">
        <v>55</v>
      </c>
      <c r="H939" t="s">
        <v>49</v>
      </c>
      <c r="I939" t="s">
        <v>52</v>
      </c>
      <c r="J939">
        <v>19</v>
      </c>
      <c r="K939" t="s">
        <v>56</v>
      </c>
      <c r="L939">
        <v>364</v>
      </c>
      <c r="M939">
        <v>1</v>
      </c>
      <c r="N939">
        <v>-1</v>
      </c>
      <c r="O939">
        <v>0</v>
      </c>
      <c r="P939" t="s">
        <v>52</v>
      </c>
      <c r="Q939" t="s">
        <v>49</v>
      </c>
      <c r="X939" s="7"/>
      <c r="Y939" t="s">
        <v>55</v>
      </c>
      <c r="Z939">
        <v>86</v>
      </c>
      <c r="AA939" t="s">
        <v>55</v>
      </c>
      <c r="AB939">
        <v>84</v>
      </c>
      <c r="AC939">
        <v>-1</v>
      </c>
      <c r="AD939" t="s">
        <v>49</v>
      </c>
      <c r="AE939" t="s">
        <v>49</v>
      </c>
      <c r="AF939">
        <v>86</v>
      </c>
      <c r="AI939">
        <v>4820</v>
      </c>
      <c r="AJ939" t="s">
        <v>49</v>
      </c>
    </row>
    <row r="940" spans="1:36" x14ac:dyDescent="0.3">
      <c r="A940">
        <v>37</v>
      </c>
      <c r="B940" t="s">
        <v>67</v>
      </c>
      <c r="C940" t="s">
        <v>47</v>
      </c>
      <c r="D940" t="s">
        <v>54</v>
      </c>
      <c r="E940" t="s">
        <v>49</v>
      </c>
      <c r="F940">
        <v>1633</v>
      </c>
      <c r="G940" t="s">
        <v>55</v>
      </c>
      <c r="H940" t="s">
        <v>49</v>
      </c>
      <c r="I940" t="s">
        <v>52</v>
      </c>
      <c r="J940">
        <v>19</v>
      </c>
      <c r="K940" t="s">
        <v>56</v>
      </c>
      <c r="L940">
        <v>229</v>
      </c>
      <c r="M940">
        <v>3</v>
      </c>
      <c r="N940">
        <v>-1</v>
      </c>
      <c r="O940">
        <v>0</v>
      </c>
      <c r="P940" t="s">
        <v>52</v>
      </c>
      <c r="Q940" t="s">
        <v>49</v>
      </c>
      <c r="X940" s="7"/>
      <c r="Y940" t="s">
        <v>55</v>
      </c>
      <c r="Z940">
        <v>1633</v>
      </c>
      <c r="AA940" t="s">
        <v>55</v>
      </c>
      <c r="AB940">
        <v>108</v>
      </c>
      <c r="AC940">
        <v>907</v>
      </c>
      <c r="AD940" t="s">
        <v>49</v>
      </c>
      <c r="AE940" t="s">
        <v>49</v>
      </c>
      <c r="AF940">
        <v>1633</v>
      </c>
      <c r="AI940">
        <v>4937</v>
      </c>
      <c r="AJ940" t="s">
        <v>49</v>
      </c>
    </row>
    <row r="941" spans="1:36" x14ac:dyDescent="0.3">
      <c r="A941">
        <v>31</v>
      </c>
      <c r="B941" t="s">
        <v>58</v>
      </c>
      <c r="C941" t="s">
        <v>47</v>
      </c>
      <c r="D941" t="s">
        <v>60</v>
      </c>
      <c r="E941" t="s">
        <v>49</v>
      </c>
      <c r="F941">
        <v>8312</v>
      </c>
      <c r="G941" t="s">
        <v>49</v>
      </c>
      <c r="H941" t="s">
        <v>49</v>
      </c>
      <c r="I941" t="s">
        <v>50</v>
      </c>
      <c r="J941">
        <v>29</v>
      </c>
      <c r="K941" t="s">
        <v>70</v>
      </c>
      <c r="L941">
        <v>43</v>
      </c>
      <c r="M941">
        <v>13</v>
      </c>
      <c r="N941">
        <v>-1</v>
      </c>
      <c r="O941">
        <v>0</v>
      </c>
      <c r="P941" t="s">
        <v>52</v>
      </c>
      <c r="Q941" t="s">
        <v>49</v>
      </c>
      <c r="X941" s="7"/>
      <c r="Y941" t="s">
        <v>49</v>
      </c>
      <c r="Z941">
        <v>8312</v>
      </c>
      <c r="AA941" t="s">
        <v>55</v>
      </c>
      <c r="AB941">
        <v>-11</v>
      </c>
      <c r="AC941">
        <v>404</v>
      </c>
      <c r="AD941" t="s">
        <v>49</v>
      </c>
      <c r="AE941" t="s">
        <v>49</v>
      </c>
      <c r="AF941">
        <v>8312</v>
      </c>
      <c r="AI941">
        <v>5403</v>
      </c>
      <c r="AJ941" t="s">
        <v>49</v>
      </c>
    </row>
    <row r="942" spans="1:36" x14ac:dyDescent="0.3">
      <c r="A942">
        <v>34</v>
      </c>
      <c r="B942" t="s">
        <v>63</v>
      </c>
      <c r="C942" t="s">
        <v>74</v>
      </c>
      <c r="D942" t="s">
        <v>52</v>
      </c>
      <c r="E942" t="s">
        <v>49</v>
      </c>
      <c r="F942">
        <v>172</v>
      </c>
      <c r="G942" t="s">
        <v>49</v>
      </c>
      <c r="H942" t="s">
        <v>49</v>
      </c>
      <c r="I942" t="s">
        <v>50</v>
      </c>
      <c r="J942">
        <v>15</v>
      </c>
      <c r="K942" t="s">
        <v>62</v>
      </c>
      <c r="L942">
        <v>177</v>
      </c>
      <c r="M942">
        <v>1</v>
      </c>
      <c r="N942">
        <v>-1</v>
      </c>
      <c r="O942">
        <v>0</v>
      </c>
      <c r="P942" t="s">
        <v>52</v>
      </c>
      <c r="Q942" t="s">
        <v>55</v>
      </c>
      <c r="X942" s="7"/>
      <c r="Y942" t="s">
        <v>49</v>
      </c>
      <c r="Z942">
        <v>172</v>
      </c>
      <c r="AA942" t="s">
        <v>55</v>
      </c>
      <c r="AB942">
        <v>1164</v>
      </c>
      <c r="AC942">
        <v>442</v>
      </c>
      <c r="AD942" t="s">
        <v>49</v>
      </c>
      <c r="AE942" t="s">
        <v>49</v>
      </c>
      <c r="AF942">
        <v>172</v>
      </c>
      <c r="AI942">
        <v>4089</v>
      </c>
      <c r="AJ942" t="s">
        <v>49</v>
      </c>
    </row>
    <row r="943" spans="1:36" x14ac:dyDescent="0.3">
      <c r="A943">
        <v>34</v>
      </c>
      <c r="B943" t="s">
        <v>58</v>
      </c>
      <c r="C943" t="s">
        <v>47</v>
      </c>
      <c r="D943" t="s">
        <v>60</v>
      </c>
      <c r="E943" t="s">
        <v>49</v>
      </c>
      <c r="F943">
        <v>0</v>
      </c>
      <c r="G943" t="s">
        <v>55</v>
      </c>
      <c r="H943" t="s">
        <v>49</v>
      </c>
      <c r="I943" t="s">
        <v>50</v>
      </c>
      <c r="J943">
        <v>7</v>
      </c>
      <c r="K943" t="s">
        <v>70</v>
      </c>
      <c r="L943">
        <v>262</v>
      </c>
      <c r="M943">
        <v>1</v>
      </c>
      <c r="N943">
        <v>99</v>
      </c>
      <c r="O943">
        <v>2</v>
      </c>
      <c r="P943" t="s">
        <v>79</v>
      </c>
      <c r="Q943" t="s">
        <v>55</v>
      </c>
      <c r="X943" s="7"/>
      <c r="Y943" t="s">
        <v>55</v>
      </c>
      <c r="Z943">
        <v>0</v>
      </c>
      <c r="AA943" t="s">
        <v>55</v>
      </c>
      <c r="AB943">
        <v>-191</v>
      </c>
      <c r="AC943">
        <v>371</v>
      </c>
      <c r="AD943" t="s">
        <v>49</v>
      </c>
      <c r="AE943" t="s">
        <v>49</v>
      </c>
      <c r="AF943">
        <v>0</v>
      </c>
      <c r="AI943">
        <v>188</v>
      </c>
      <c r="AJ943" t="s">
        <v>49</v>
      </c>
    </row>
    <row r="944" spans="1:36" x14ac:dyDescent="0.3">
      <c r="A944">
        <v>36</v>
      </c>
      <c r="B944" t="s">
        <v>58</v>
      </c>
      <c r="C944" t="s">
        <v>47</v>
      </c>
      <c r="D944" t="s">
        <v>60</v>
      </c>
      <c r="E944" t="s">
        <v>49</v>
      </c>
      <c r="F944">
        <v>222</v>
      </c>
      <c r="G944" t="s">
        <v>55</v>
      </c>
      <c r="H944" t="s">
        <v>49</v>
      </c>
      <c r="I944" t="s">
        <v>50</v>
      </c>
      <c r="J944">
        <v>6</v>
      </c>
      <c r="K944" t="s">
        <v>56</v>
      </c>
      <c r="L944">
        <v>317</v>
      </c>
      <c r="M944">
        <v>1</v>
      </c>
      <c r="N944">
        <v>169</v>
      </c>
      <c r="O944">
        <v>2</v>
      </c>
      <c r="P944" t="s">
        <v>57</v>
      </c>
      <c r="Q944" t="s">
        <v>49</v>
      </c>
      <c r="X944" s="7"/>
      <c r="Y944" t="s">
        <v>55</v>
      </c>
      <c r="Z944">
        <v>222</v>
      </c>
      <c r="AA944" t="s">
        <v>55</v>
      </c>
      <c r="AB944">
        <v>2237</v>
      </c>
      <c r="AC944">
        <v>-3</v>
      </c>
      <c r="AD944" t="s">
        <v>49</v>
      </c>
      <c r="AE944" t="s">
        <v>49</v>
      </c>
      <c r="AF944">
        <v>222</v>
      </c>
      <c r="AI944">
        <v>189</v>
      </c>
      <c r="AJ944" t="s">
        <v>49</v>
      </c>
    </row>
    <row r="945" spans="1:36" x14ac:dyDescent="0.3">
      <c r="A945">
        <v>40</v>
      </c>
      <c r="B945" t="s">
        <v>67</v>
      </c>
      <c r="C945" t="s">
        <v>47</v>
      </c>
      <c r="D945" t="s">
        <v>54</v>
      </c>
      <c r="E945" t="s">
        <v>49</v>
      </c>
      <c r="F945">
        <v>109</v>
      </c>
      <c r="G945" t="s">
        <v>49</v>
      </c>
      <c r="H945" t="s">
        <v>49</v>
      </c>
      <c r="I945" t="s">
        <v>52</v>
      </c>
      <c r="J945">
        <v>20</v>
      </c>
      <c r="K945" t="s">
        <v>62</v>
      </c>
      <c r="L945">
        <v>402</v>
      </c>
      <c r="M945">
        <v>22</v>
      </c>
      <c r="N945">
        <v>-1</v>
      </c>
      <c r="O945">
        <v>0</v>
      </c>
      <c r="P945" t="s">
        <v>52</v>
      </c>
      <c r="Q945" t="s">
        <v>49</v>
      </c>
      <c r="X945" s="7"/>
      <c r="Y945" t="s">
        <v>49</v>
      </c>
      <c r="Z945">
        <v>109</v>
      </c>
      <c r="AA945" t="s">
        <v>55</v>
      </c>
      <c r="AB945">
        <v>4761</v>
      </c>
      <c r="AC945">
        <v>174</v>
      </c>
      <c r="AD945" t="s">
        <v>49</v>
      </c>
      <c r="AE945" t="s">
        <v>49</v>
      </c>
      <c r="AF945">
        <v>109</v>
      </c>
      <c r="AI945">
        <v>2998</v>
      </c>
      <c r="AJ945" t="s">
        <v>49</v>
      </c>
    </row>
    <row r="946" spans="1:36" x14ac:dyDescent="0.3">
      <c r="A946">
        <v>40</v>
      </c>
      <c r="B946" t="s">
        <v>63</v>
      </c>
      <c r="C946" t="s">
        <v>47</v>
      </c>
      <c r="D946" t="s">
        <v>54</v>
      </c>
      <c r="E946" t="s">
        <v>49</v>
      </c>
      <c r="F946">
        <v>1451</v>
      </c>
      <c r="G946" t="s">
        <v>49</v>
      </c>
      <c r="H946" t="s">
        <v>49</v>
      </c>
      <c r="I946" t="s">
        <v>50</v>
      </c>
      <c r="J946">
        <v>1</v>
      </c>
      <c r="K946" t="s">
        <v>62</v>
      </c>
      <c r="L946">
        <v>314</v>
      </c>
      <c r="M946">
        <v>1</v>
      </c>
      <c r="N946">
        <v>-1</v>
      </c>
      <c r="O946">
        <v>0</v>
      </c>
      <c r="P946" t="s">
        <v>52</v>
      </c>
      <c r="Q946" t="s">
        <v>55</v>
      </c>
      <c r="X946" s="7"/>
      <c r="Y946" t="s">
        <v>49</v>
      </c>
      <c r="Z946">
        <v>1451</v>
      </c>
      <c r="AA946" t="s">
        <v>55</v>
      </c>
      <c r="AB946">
        <v>-346</v>
      </c>
      <c r="AC946">
        <v>1367</v>
      </c>
      <c r="AD946" t="s">
        <v>49</v>
      </c>
      <c r="AE946" t="s">
        <v>49</v>
      </c>
      <c r="AF946">
        <v>1451</v>
      </c>
      <c r="AI946">
        <v>610</v>
      </c>
      <c r="AJ946" t="s">
        <v>49</v>
      </c>
    </row>
    <row r="947" spans="1:36" x14ac:dyDescent="0.3">
      <c r="A947">
        <v>41</v>
      </c>
      <c r="B947" t="s">
        <v>67</v>
      </c>
      <c r="C947" t="s">
        <v>47</v>
      </c>
      <c r="D947" t="s">
        <v>54</v>
      </c>
      <c r="E947" t="s">
        <v>49</v>
      </c>
      <c r="F947">
        <v>1066</v>
      </c>
      <c r="G947" t="s">
        <v>49</v>
      </c>
      <c r="H947" t="s">
        <v>49</v>
      </c>
      <c r="I947" t="s">
        <v>50</v>
      </c>
      <c r="J947">
        <v>11</v>
      </c>
      <c r="K947" t="s">
        <v>64</v>
      </c>
      <c r="L947">
        <v>109</v>
      </c>
      <c r="M947">
        <v>3</v>
      </c>
      <c r="N947">
        <v>-1</v>
      </c>
      <c r="O947">
        <v>0</v>
      </c>
      <c r="P947" t="s">
        <v>52</v>
      </c>
      <c r="Q947" t="s">
        <v>55</v>
      </c>
      <c r="X947" s="7"/>
      <c r="Y947" t="s">
        <v>49</v>
      </c>
      <c r="Z947">
        <v>1066</v>
      </c>
      <c r="AA947" t="s">
        <v>55</v>
      </c>
      <c r="AB947">
        <v>655</v>
      </c>
      <c r="AC947">
        <v>-11</v>
      </c>
      <c r="AD947" t="s">
        <v>49</v>
      </c>
      <c r="AE947" t="s">
        <v>49</v>
      </c>
      <c r="AF947">
        <v>1066</v>
      </c>
      <c r="AI947">
        <v>787</v>
      </c>
      <c r="AJ947" t="s">
        <v>49</v>
      </c>
    </row>
    <row r="948" spans="1:36" x14ac:dyDescent="0.3">
      <c r="A948">
        <v>52</v>
      </c>
      <c r="B948" t="s">
        <v>58</v>
      </c>
      <c r="C948" t="s">
        <v>47</v>
      </c>
      <c r="D948" t="s">
        <v>60</v>
      </c>
      <c r="E948" t="s">
        <v>49</v>
      </c>
      <c r="F948">
        <v>3163</v>
      </c>
      <c r="G948" t="s">
        <v>49</v>
      </c>
      <c r="H948" t="s">
        <v>49</v>
      </c>
      <c r="I948" t="s">
        <v>50</v>
      </c>
      <c r="J948">
        <v>25</v>
      </c>
      <c r="K948" t="s">
        <v>70</v>
      </c>
      <c r="L948">
        <v>56</v>
      </c>
      <c r="M948">
        <v>6</v>
      </c>
      <c r="N948">
        <v>-1</v>
      </c>
      <c r="O948">
        <v>0</v>
      </c>
      <c r="P948" t="s">
        <v>52</v>
      </c>
      <c r="Q948" t="s">
        <v>49</v>
      </c>
      <c r="X948" s="7"/>
      <c r="Y948" t="s">
        <v>49</v>
      </c>
      <c r="Z948">
        <v>3163</v>
      </c>
      <c r="AA948" t="s">
        <v>55</v>
      </c>
      <c r="AB948">
        <v>1048</v>
      </c>
      <c r="AC948">
        <v>837</v>
      </c>
      <c r="AD948" t="s">
        <v>49</v>
      </c>
      <c r="AE948" t="s">
        <v>49</v>
      </c>
      <c r="AF948">
        <v>3163</v>
      </c>
      <c r="AI948">
        <v>167</v>
      </c>
      <c r="AJ948" t="s">
        <v>49</v>
      </c>
    </row>
    <row r="949" spans="1:36" x14ac:dyDescent="0.3">
      <c r="A949">
        <v>40</v>
      </c>
      <c r="B949" t="s">
        <v>53</v>
      </c>
      <c r="C949" t="s">
        <v>59</v>
      </c>
      <c r="D949" t="s">
        <v>54</v>
      </c>
      <c r="E949" t="s">
        <v>49</v>
      </c>
      <c r="F949">
        <v>888</v>
      </c>
      <c r="G949" t="s">
        <v>55</v>
      </c>
      <c r="H949" t="s">
        <v>49</v>
      </c>
      <c r="I949" t="s">
        <v>52</v>
      </c>
      <c r="J949">
        <v>12</v>
      </c>
      <c r="K949" t="s">
        <v>56</v>
      </c>
      <c r="L949">
        <v>169</v>
      </c>
      <c r="M949">
        <v>2</v>
      </c>
      <c r="N949">
        <v>-1</v>
      </c>
      <c r="O949">
        <v>0</v>
      </c>
      <c r="P949" t="s">
        <v>52</v>
      </c>
      <c r="Q949" t="s">
        <v>49</v>
      </c>
      <c r="X949" s="7"/>
      <c r="Y949" t="s">
        <v>55</v>
      </c>
      <c r="Z949">
        <v>888</v>
      </c>
      <c r="AA949" t="s">
        <v>55</v>
      </c>
      <c r="AB949">
        <v>0</v>
      </c>
      <c r="AC949">
        <v>363</v>
      </c>
      <c r="AD949" t="s">
        <v>49</v>
      </c>
      <c r="AE949" t="s">
        <v>49</v>
      </c>
      <c r="AF949">
        <v>888</v>
      </c>
      <c r="AI949">
        <v>243</v>
      </c>
      <c r="AJ949" t="s">
        <v>49</v>
      </c>
    </row>
    <row r="950" spans="1:36" x14ac:dyDescent="0.3">
      <c r="A950">
        <v>48</v>
      </c>
      <c r="B950" t="s">
        <v>63</v>
      </c>
      <c r="C950" t="s">
        <v>59</v>
      </c>
      <c r="D950" t="s">
        <v>52</v>
      </c>
      <c r="E950" t="s">
        <v>49</v>
      </c>
      <c r="F950">
        <v>428</v>
      </c>
      <c r="G950" t="s">
        <v>55</v>
      </c>
      <c r="H950" t="s">
        <v>49</v>
      </c>
      <c r="I950" t="s">
        <v>50</v>
      </c>
      <c r="J950">
        <v>18</v>
      </c>
      <c r="K950" t="s">
        <v>56</v>
      </c>
      <c r="L950">
        <v>127</v>
      </c>
      <c r="M950">
        <v>1</v>
      </c>
      <c r="N950">
        <v>-1</v>
      </c>
      <c r="O950">
        <v>0</v>
      </c>
      <c r="P950" t="s">
        <v>52</v>
      </c>
      <c r="Q950" t="s">
        <v>49</v>
      </c>
      <c r="X950" s="7"/>
      <c r="Y950" t="s">
        <v>55</v>
      </c>
      <c r="Z950">
        <v>428</v>
      </c>
      <c r="AA950" t="s">
        <v>55</v>
      </c>
      <c r="AB950">
        <v>624</v>
      </c>
      <c r="AC950">
        <v>-50</v>
      </c>
      <c r="AD950" t="s">
        <v>49</v>
      </c>
      <c r="AE950" t="s">
        <v>49</v>
      </c>
      <c r="AF950">
        <v>428</v>
      </c>
      <c r="AI950">
        <v>877</v>
      </c>
      <c r="AJ950" t="s">
        <v>49</v>
      </c>
    </row>
    <row r="951" spans="1:36" x14ac:dyDescent="0.3">
      <c r="A951">
        <v>33</v>
      </c>
      <c r="B951" t="s">
        <v>58</v>
      </c>
      <c r="C951" t="s">
        <v>74</v>
      </c>
      <c r="D951" t="s">
        <v>54</v>
      </c>
      <c r="E951" t="s">
        <v>49</v>
      </c>
      <c r="F951">
        <v>106</v>
      </c>
      <c r="G951" t="s">
        <v>49</v>
      </c>
      <c r="H951" t="s">
        <v>49</v>
      </c>
      <c r="I951" t="s">
        <v>50</v>
      </c>
      <c r="J951">
        <v>20</v>
      </c>
      <c r="K951" t="s">
        <v>70</v>
      </c>
      <c r="L951">
        <v>175</v>
      </c>
      <c r="M951">
        <v>3</v>
      </c>
      <c r="N951">
        <v>-1</v>
      </c>
      <c r="O951">
        <v>0</v>
      </c>
      <c r="P951" t="s">
        <v>52</v>
      </c>
      <c r="Q951" t="s">
        <v>49</v>
      </c>
      <c r="X951" s="7"/>
      <c r="Y951" t="s">
        <v>49</v>
      </c>
      <c r="Z951">
        <v>106</v>
      </c>
      <c r="AA951" t="s">
        <v>55</v>
      </c>
      <c r="AB951">
        <v>1666</v>
      </c>
      <c r="AC951">
        <v>575</v>
      </c>
      <c r="AD951" t="s">
        <v>49</v>
      </c>
      <c r="AE951" t="s">
        <v>49</v>
      </c>
      <c r="AF951">
        <v>106</v>
      </c>
      <c r="AI951">
        <v>2817</v>
      </c>
      <c r="AJ951" t="s">
        <v>49</v>
      </c>
    </row>
    <row r="952" spans="1:36" x14ac:dyDescent="0.3">
      <c r="A952">
        <v>44</v>
      </c>
      <c r="B952" t="s">
        <v>67</v>
      </c>
      <c r="C952" t="s">
        <v>74</v>
      </c>
      <c r="D952" t="s">
        <v>54</v>
      </c>
      <c r="E952" t="s">
        <v>49</v>
      </c>
      <c r="F952">
        <v>0</v>
      </c>
      <c r="G952" t="s">
        <v>49</v>
      </c>
      <c r="H952" t="s">
        <v>49</v>
      </c>
      <c r="I952" t="s">
        <v>50</v>
      </c>
      <c r="J952">
        <v>12</v>
      </c>
      <c r="K952" t="s">
        <v>70</v>
      </c>
      <c r="L952">
        <v>56</v>
      </c>
      <c r="M952">
        <v>2</v>
      </c>
      <c r="N952">
        <v>-1</v>
      </c>
      <c r="O952">
        <v>0</v>
      </c>
      <c r="P952" t="s">
        <v>52</v>
      </c>
      <c r="Q952" t="s">
        <v>49</v>
      </c>
      <c r="X952" s="7"/>
      <c r="Y952" t="s">
        <v>49</v>
      </c>
      <c r="Z952">
        <v>0</v>
      </c>
      <c r="AA952" t="s">
        <v>55</v>
      </c>
      <c r="AB952">
        <v>168</v>
      </c>
      <c r="AC952">
        <v>148</v>
      </c>
      <c r="AD952" t="s">
        <v>49</v>
      </c>
      <c r="AE952" t="s">
        <v>49</v>
      </c>
      <c r="AF952">
        <v>0</v>
      </c>
      <c r="AI952">
        <v>176</v>
      </c>
      <c r="AJ952" t="s">
        <v>49</v>
      </c>
    </row>
    <row r="953" spans="1:36" x14ac:dyDescent="0.3">
      <c r="A953">
        <v>55</v>
      </c>
      <c r="B953" t="s">
        <v>58</v>
      </c>
      <c r="C953" t="s">
        <v>47</v>
      </c>
      <c r="D953" t="s">
        <v>60</v>
      </c>
      <c r="E953" t="s">
        <v>49</v>
      </c>
      <c r="F953">
        <v>979</v>
      </c>
      <c r="G953" t="s">
        <v>49</v>
      </c>
      <c r="H953" t="s">
        <v>55</v>
      </c>
      <c r="I953" t="s">
        <v>50</v>
      </c>
      <c r="J953">
        <v>8</v>
      </c>
      <c r="K953" t="s">
        <v>73</v>
      </c>
      <c r="L953">
        <v>123</v>
      </c>
      <c r="M953">
        <v>1</v>
      </c>
      <c r="N953">
        <v>-1</v>
      </c>
      <c r="O953">
        <v>0</v>
      </c>
      <c r="P953" t="s">
        <v>52</v>
      </c>
      <c r="Q953" t="s">
        <v>49</v>
      </c>
      <c r="X953" s="7"/>
      <c r="Y953" t="s">
        <v>49</v>
      </c>
      <c r="Z953">
        <v>979</v>
      </c>
      <c r="AA953" t="s">
        <v>55</v>
      </c>
      <c r="AB953">
        <v>-405</v>
      </c>
      <c r="AC953">
        <v>431</v>
      </c>
      <c r="AD953" t="s">
        <v>49</v>
      </c>
      <c r="AE953" t="s">
        <v>55</v>
      </c>
      <c r="AF953">
        <v>979</v>
      </c>
      <c r="AI953">
        <v>1482</v>
      </c>
      <c r="AJ953" t="s">
        <v>49</v>
      </c>
    </row>
    <row r="954" spans="1:36" x14ac:dyDescent="0.3">
      <c r="A954">
        <v>51</v>
      </c>
      <c r="B954" t="s">
        <v>69</v>
      </c>
      <c r="C954" t="s">
        <v>47</v>
      </c>
      <c r="D954" t="s">
        <v>54</v>
      </c>
      <c r="E954" t="s">
        <v>49</v>
      </c>
      <c r="F954">
        <v>2662</v>
      </c>
      <c r="G954" t="s">
        <v>49</v>
      </c>
      <c r="H954" t="s">
        <v>49</v>
      </c>
      <c r="I954" t="s">
        <v>78</v>
      </c>
      <c r="J954">
        <v>28</v>
      </c>
      <c r="K954" t="s">
        <v>72</v>
      </c>
      <c r="L954">
        <v>148</v>
      </c>
      <c r="M954">
        <v>2</v>
      </c>
      <c r="N954">
        <v>-1</v>
      </c>
      <c r="O954">
        <v>0</v>
      </c>
      <c r="P954" t="s">
        <v>52</v>
      </c>
      <c r="Q954" t="s">
        <v>49</v>
      </c>
      <c r="X954" s="7"/>
      <c r="Y954" t="s">
        <v>49</v>
      </c>
      <c r="Z954">
        <v>2662</v>
      </c>
      <c r="AA954" t="s">
        <v>55</v>
      </c>
      <c r="AB954">
        <v>279</v>
      </c>
      <c r="AC954">
        <v>3552</v>
      </c>
      <c r="AD954" t="s">
        <v>49</v>
      </c>
      <c r="AE954" t="s">
        <v>49</v>
      </c>
      <c r="AF954">
        <v>2662</v>
      </c>
      <c r="AI954">
        <v>3052</v>
      </c>
      <c r="AJ954" t="s">
        <v>49</v>
      </c>
    </row>
    <row r="955" spans="1:36" x14ac:dyDescent="0.3">
      <c r="A955">
        <v>34</v>
      </c>
      <c r="B955" t="s">
        <v>58</v>
      </c>
      <c r="C955" t="s">
        <v>59</v>
      </c>
      <c r="D955" t="s">
        <v>60</v>
      </c>
      <c r="E955" t="s">
        <v>49</v>
      </c>
      <c r="F955">
        <v>84</v>
      </c>
      <c r="G955" t="s">
        <v>49</v>
      </c>
      <c r="H955" t="s">
        <v>49</v>
      </c>
      <c r="I955" t="s">
        <v>50</v>
      </c>
      <c r="J955">
        <v>5</v>
      </c>
      <c r="K955" t="s">
        <v>64</v>
      </c>
      <c r="L955">
        <v>231</v>
      </c>
      <c r="M955">
        <v>1</v>
      </c>
      <c r="N955">
        <v>-1</v>
      </c>
      <c r="O955">
        <v>0</v>
      </c>
      <c r="P955" t="s">
        <v>52</v>
      </c>
      <c r="Q955" t="s">
        <v>49</v>
      </c>
      <c r="X955" s="7"/>
      <c r="Y955" t="s">
        <v>49</v>
      </c>
      <c r="Z955">
        <v>84</v>
      </c>
      <c r="AA955" t="s">
        <v>55</v>
      </c>
      <c r="AB955">
        <v>0</v>
      </c>
      <c r="AC955">
        <v>47</v>
      </c>
      <c r="AD955" t="s">
        <v>49</v>
      </c>
      <c r="AE955" t="s">
        <v>49</v>
      </c>
      <c r="AF955">
        <v>84</v>
      </c>
      <c r="AI955">
        <v>56</v>
      </c>
      <c r="AJ955" t="s">
        <v>49</v>
      </c>
    </row>
    <row r="956" spans="1:36" x14ac:dyDescent="0.3">
      <c r="A956">
        <v>58</v>
      </c>
      <c r="B956" t="s">
        <v>77</v>
      </c>
      <c r="C956" t="s">
        <v>74</v>
      </c>
      <c r="D956" t="s">
        <v>52</v>
      </c>
      <c r="E956" t="s">
        <v>49</v>
      </c>
      <c r="F956">
        <v>5920</v>
      </c>
      <c r="G956" t="s">
        <v>55</v>
      </c>
      <c r="H956" t="s">
        <v>49</v>
      </c>
      <c r="I956" t="s">
        <v>50</v>
      </c>
      <c r="J956">
        <v>23</v>
      </c>
      <c r="K956" t="s">
        <v>73</v>
      </c>
      <c r="L956">
        <v>255</v>
      </c>
      <c r="M956">
        <v>1</v>
      </c>
      <c r="N956">
        <v>-1</v>
      </c>
      <c r="O956">
        <v>0</v>
      </c>
      <c r="P956" t="s">
        <v>52</v>
      </c>
      <c r="Q956" t="s">
        <v>49</v>
      </c>
      <c r="X956" s="7"/>
      <c r="Y956" t="s">
        <v>55</v>
      </c>
      <c r="Z956">
        <v>5920</v>
      </c>
      <c r="AA956" t="s">
        <v>55</v>
      </c>
      <c r="AB956">
        <v>1322</v>
      </c>
      <c r="AC956">
        <v>3823</v>
      </c>
      <c r="AD956" t="s">
        <v>49</v>
      </c>
      <c r="AE956" t="s">
        <v>49</v>
      </c>
      <c r="AF956">
        <v>5920</v>
      </c>
      <c r="AI956">
        <v>278</v>
      </c>
      <c r="AJ956" t="s">
        <v>49</v>
      </c>
    </row>
    <row r="957" spans="1:36" x14ac:dyDescent="0.3">
      <c r="A957">
        <v>39</v>
      </c>
      <c r="B957" t="s">
        <v>58</v>
      </c>
      <c r="C957" t="s">
        <v>59</v>
      </c>
      <c r="D957" t="s">
        <v>60</v>
      </c>
      <c r="E957" t="s">
        <v>49</v>
      </c>
      <c r="F957">
        <v>816</v>
      </c>
      <c r="G957" t="s">
        <v>55</v>
      </c>
      <c r="H957" t="s">
        <v>49</v>
      </c>
      <c r="I957" t="s">
        <v>50</v>
      </c>
      <c r="J957">
        <v>27</v>
      </c>
      <c r="K957" t="s">
        <v>70</v>
      </c>
      <c r="L957">
        <v>37</v>
      </c>
      <c r="M957">
        <v>3</v>
      </c>
      <c r="N957">
        <v>-1</v>
      </c>
      <c r="O957">
        <v>0</v>
      </c>
      <c r="P957" t="s">
        <v>52</v>
      </c>
      <c r="Q957" t="s">
        <v>49</v>
      </c>
      <c r="X957" s="7"/>
      <c r="Y957" t="s">
        <v>55</v>
      </c>
      <c r="Z957">
        <v>816</v>
      </c>
      <c r="AA957" t="s">
        <v>55</v>
      </c>
      <c r="AB957">
        <v>1062</v>
      </c>
      <c r="AC957">
        <v>138</v>
      </c>
      <c r="AD957" t="s">
        <v>49</v>
      </c>
      <c r="AE957" t="s">
        <v>49</v>
      </c>
      <c r="AF957">
        <v>816</v>
      </c>
      <c r="AI957">
        <v>3875</v>
      </c>
      <c r="AJ957" t="s">
        <v>49</v>
      </c>
    </row>
    <row r="958" spans="1:36" x14ac:dyDescent="0.3">
      <c r="A958">
        <v>27</v>
      </c>
      <c r="B958" t="s">
        <v>46</v>
      </c>
      <c r="C958" t="s">
        <v>59</v>
      </c>
      <c r="D958" t="s">
        <v>54</v>
      </c>
      <c r="E958" t="s">
        <v>49</v>
      </c>
      <c r="F958">
        <v>3276</v>
      </c>
      <c r="G958" t="s">
        <v>49</v>
      </c>
      <c r="H958" t="s">
        <v>49</v>
      </c>
      <c r="I958" t="s">
        <v>50</v>
      </c>
      <c r="J958">
        <v>5</v>
      </c>
      <c r="K958" t="s">
        <v>70</v>
      </c>
      <c r="L958">
        <v>106</v>
      </c>
      <c r="M958">
        <v>1</v>
      </c>
      <c r="N958">
        <v>110</v>
      </c>
      <c r="O958">
        <v>2</v>
      </c>
      <c r="P958" t="s">
        <v>66</v>
      </c>
      <c r="Q958" t="s">
        <v>49</v>
      </c>
      <c r="X958" s="7"/>
      <c r="Y958" t="s">
        <v>49</v>
      </c>
      <c r="Z958">
        <v>3276</v>
      </c>
      <c r="AA958" t="s">
        <v>55</v>
      </c>
      <c r="AB958">
        <v>302</v>
      </c>
      <c r="AC958">
        <v>0</v>
      </c>
      <c r="AD958" t="s">
        <v>49</v>
      </c>
      <c r="AE958" t="s">
        <v>49</v>
      </c>
      <c r="AF958">
        <v>3276</v>
      </c>
      <c r="AI958">
        <v>-337</v>
      </c>
      <c r="AJ958" t="s">
        <v>49</v>
      </c>
    </row>
    <row r="959" spans="1:36" x14ac:dyDescent="0.3">
      <c r="A959">
        <v>55</v>
      </c>
      <c r="B959" t="s">
        <v>58</v>
      </c>
      <c r="C959" t="s">
        <v>74</v>
      </c>
      <c r="D959" t="s">
        <v>52</v>
      </c>
      <c r="E959" t="s">
        <v>49</v>
      </c>
      <c r="F959">
        <v>2</v>
      </c>
      <c r="G959" t="s">
        <v>55</v>
      </c>
      <c r="H959" t="s">
        <v>49</v>
      </c>
      <c r="I959" t="s">
        <v>52</v>
      </c>
      <c r="J959">
        <v>19</v>
      </c>
      <c r="K959" t="s">
        <v>56</v>
      </c>
      <c r="L959">
        <v>95</v>
      </c>
      <c r="M959">
        <v>1</v>
      </c>
      <c r="N959">
        <v>-1</v>
      </c>
      <c r="O959">
        <v>0</v>
      </c>
      <c r="P959" t="s">
        <v>52</v>
      </c>
      <c r="Q959" t="s">
        <v>49</v>
      </c>
      <c r="X959" s="7"/>
      <c r="Y959" t="s">
        <v>55</v>
      </c>
      <c r="Z959">
        <v>2</v>
      </c>
      <c r="AA959" t="s">
        <v>55</v>
      </c>
      <c r="AB959">
        <v>809</v>
      </c>
      <c r="AC959">
        <v>4343</v>
      </c>
      <c r="AD959" t="s">
        <v>49</v>
      </c>
      <c r="AE959" t="s">
        <v>49</v>
      </c>
      <c r="AF959">
        <v>2</v>
      </c>
      <c r="AI959">
        <v>366</v>
      </c>
      <c r="AJ959" t="s">
        <v>49</v>
      </c>
    </row>
    <row r="960" spans="1:36" x14ac:dyDescent="0.3">
      <c r="A960">
        <v>35</v>
      </c>
      <c r="B960" t="s">
        <v>67</v>
      </c>
      <c r="C960" t="s">
        <v>59</v>
      </c>
      <c r="D960" t="s">
        <v>54</v>
      </c>
      <c r="E960" t="s">
        <v>49</v>
      </c>
      <c r="F960">
        <v>-51</v>
      </c>
      <c r="G960" t="s">
        <v>49</v>
      </c>
      <c r="H960" t="s">
        <v>49</v>
      </c>
      <c r="I960" t="s">
        <v>52</v>
      </c>
      <c r="J960">
        <v>2</v>
      </c>
      <c r="K960" t="s">
        <v>73</v>
      </c>
      <c r="L960">
        <v>134</v>
      </c>
      <c r="M960">
        <v>2</v>
      </c>
      <c r="N960">
        <v>-1</v>
      </c>
      <c r="O960">
        <v>0</v>
      </c>
      <c r="P960" t="s">
        <v>52</v>
      </c>
      <c r="Q960" t="s">
        <v>49</v>
      </c>
      <c r="X960" s="7"/>
      <c r="Y960" t="s">
        <v>49</v>
      </c>
      <c r="Z960">
        <v>-51</v>
      </c>
      <c r="AA960" t="s">
        <v>55</v>
      </c>
      <c r="AB960">
        <v>-278</v>
      </c>
      <c r="AC960">
        <v>1598</v>
      </c>
      <c r="AD960" t="s">
        <v>49</v>
      </c>
      <c r="AE960" t="s">
        <v>49</v>
      </c>
      <c r="AF960">
        <v>-51</v>
      </c>
      <c r="AI960">
        <v>998</v>
      </c>
      <c r="AJ960" t="s">
        <v>49</v>
      </c>
    </row>
    <row r="961" spans="1:36" x14ac:dyDescent="0.3">
      <c r="A961">
        <v>37</v>
      </c>
      <c r="B961" t="s">
        <v>67</v>
      </c>
      <c r="C961" t="s">
        <v>59</v>
      </c>
      <c r="D961" t="s">
        <v>60</v>
      </c>
      <c r="E961" t="s">
        <v>49</v>
      </c>
      <c r="F961">
        <v>3315</v>
      </c>
      <c r="G961" t="s">
        <v>55</v>
      </c>
      <c r="H961" t="s">
        <v>49</v>
      </c>
      <c r="I961" t="s">
        <v>50</v>
      </c>
      <c r="J961">
        <v>9</v>
      </c>
      <c r="K961" t="s">
        <v>61</v>
      </c>
      <c r="L961">
        <v>820</v>
      </c>
      <c r="M961">
        <v>2</v>
      </c>
      <c r="N961">
        <v>-1</v>
      </c>
      <c r="O961">
        <v>0</v>
      </c>
      <c r="P961" t="s">
        <v>52</v>
      </c>
      <c r="Q961" t="s">
        <v>49</v>
      </c>
      <c r="X961" s="7"/>
      <c r="Y961" t="s">
        <v>55</v>
      </c>
      <c r="Z961">
        <v>3315</v>
      </c>
      <c r="AA961" t="s">
        <v>55</v>
      </c>
      <c r="AB961">
        <v>3238</v>
      </c>
      <c r="AC961">
        <v>822</v>
      </c>
      <c r="AD961" t="s">
        <v>49</v>
      </c>
      <c r="AE961" t="s">
        <v>49</v>
      </c>
      <c r="AF961">
        <v>3315</v>
      </c>
      <c r="AI961">
        <v>0</v>
      </c>
      <c r="AJ961" t="s">
        <v>49</v>
      </c>
    </row>
    <row r="962" spans="1:36" x14ac:dyDescent="0.3">
      <c r="A962">
        <v>52</v>
      </c>
      <c r="B962" t="s">
        <v>67</v>
      </c>
      <c r="C962" t="s">
        <v>47</v>
      </c>
      <c r="D962" t="s">
        <v>54</v>
      </c>
      <c r="E962" t="s">
        <v>49</v>
      </c>
      <c r="F962">
        <v>196</v>
      </c>
      <c r="G962" t="s">
        <v>55</v>
      </c>
      <c r="H962" t="s">
        <v>55</v>
      </c>
      <c r="I962" t="s">
        <v>50</v>
      </c>
      <c r="J962">
        <v>24</v>
      </c>
      <c r="K962" t="s">
        <v>64</v>
      </c>
      <c r="L962">
        <v>116</v>
      </c>
      <c r="M962">
        <v>1</v>
      </c>
      <c r="N962">
        <v>273</v>
      </c>
      <c r="O962">
        <v>3</v>
      </c>
      <c r="P962" t="s">
        <v>57</v>
      </c>
      <c r="Q962" t="s">
        <v>49</v>
      </c>
      <c r="X962" s="7"/>
      <c r="Y962" t="s">
        <v>55</v>
      </c>
      <c r="Z962">
        <v>196</v>
      </c>
      <c r="AA962" t="s">
        <v>55</v>
      </c>
      <c r="AB962">
        <v>751</v>
      </c>
      <c r="AC962">
        <v>1671</v>
      </c>
      <c r="AD962" t="s">
        <v>49</v>
      </c>
      <c r="AE962" t="s">
        <v>55</v>
      </c>
      <c r="AF962">
        <v>196</v>
      </c>
      <c r="AI962">
        <v>246</v>
      </c>
      <c r="AJ962" t="s">
        <v>49</v>
      </c>
    </row>
    <row r="963" spans="1:36" x14ac:dyDescent="0.3">
      <c r="A963">
        <v>41</v>
      </c>
      <c r="B963" t="s">
        <v>63</v>
      </c>
      <c r="C963" t="s">
        <v>47</v>
      </c>
      <c r="D963" t="s">
        <v>54</v>
      </c>
      <c r="E963" t="s">
        <v>49</v>
      </c>
      <c r="F963">
        <v>552</v>
      </c>
      <c r="G963" t="s">
        <v>55</v>
      </c>
      <c r="H963" t="s">
        <v>49</v>
      </c>
      <c r="I963" t="s">
        <v>50</v>
      </c>
      <c r="J963">
        <v>12</v>
      </c>
      <c r="K963" t="s">
        <v>56</v>
      </c>
      <c r="L963">
        <v>463</v>
      </c>
      <c r="M963">
        <v>1</v>
      </c>
      <c r="N963">
        <v>-1</v>
      </c>
      <c r="O963">
        <v>0</v>
      </c>
      <c r="P963" t="s">
        <v>52</v>
      </c>
      <c r="Q963" t="s">
        <v>49</v>
      </c>
      <c r="X963" s="7"/>
      <c r="Y963" t="s">
        <v>55</v>
      </c>
      <c r="Z963">
        <v>552</v>
      </c>
      <c r="AA963" t="s">
        <v>55</v>
      </c>
      <c r="AB963">
        <v>1798</v>
      </c>
      <c r="AC963">
        <v>2007</v>
      </c>
      <c r="AD963" t="s">
        <v>49</v>
      </c>
      <c r="AE963" t="s">
        <v>49</v>
      </c>
      <c r="AF963">
        <v>552</v>
      </c>
      <c r="AI963">
        <v>446</v>
      </c>
      <c r="AJ963" t="s">
        <v>49</v>
      </c>
    </row>
    <row r="964" spans="1:36" x14ac:dyDescent="0.3">
      <c r="A964">
        <v>52</v>
      </c>
      <c r="B964" t="s">
        <v>69</v>
      </c>
      <c r="C964" t="s">
        <v>47</v>
      </c>
      <c r="D964" t="s">
        <v>54</v>
      </c>
      <c r="E964" t="s">
        <v>49</v>
      </c>
      <c r="F964">
        <v>2347</v>
      </c>
      <c r="G964" t="s">
        <v>49</v>
      </c>
      <c r="H964" t="s">
        <v>55</v>
      </c>
      <c r="I964" t="s">
        <v>50</v>
      </c>
      <c r="J964">
        <v>12</v>
      </c>
      <c r="K964" t="s">
        <v>70</v>
      </c>
      <c r="L964">
        <v>603</v>
      </c>
      <c r="M964">
        <v>3</v>
      </c>
      <c r="N964">
        <v>-1</v>
      </c>
      <c r="O964">
        <v>0</v>
      </c>
      <c r="P964" t="s">
        <v>52</v>
      </c>
      <c r="Q964" t="s">
        <v>49</v>
      </c>
      <c r="X964" s="7"/>
      <c r="Y964" t="s">
        <v>49</v>
      </c>
      <c r="Z964">
        <v>2347</v>
      </c>
      <c r="AA964" t="s">
        <v>55</v>
      </c>
      <c r="AB964">
        <v>260</v>
      </c>
      <c r="AC964">
        <v>573</v>
      </c>
      <c r="AD964" t="s">
        <v>49</v>
      </c>
      <c r="AE964" t="s">
        <v>55</v>
      </c>
      <c r="AF964">
        <v>2347</v>
      </c>
      <c r="AI964">
        <v>1173</v>
      </c>
      <c r="AJ964" t="s">
        <v>49</v>
      </c>
    </row>
    <row r="965" spans="1:36" x14ac:dyDescent="0.3">
      <c r="A965">
        <v>34</v>
      </c>
      <c r="B965" t="s">
        <v>63</v>
      </c>
      <c r="C965" t="s">
        <v>59</v>
      </c>
      <c r="D965" t="s">
        <v>54</v>
      </c>
      <c r="E965" t="s">
        <v>49</v>
      </c>
      <c r="F965">
        <v>3723</v>
      </c>
      <c r="G965" t="s">
        <v>55</v>
      </c>
      <c r="H965" t="s">
        <v>49</v>
      </c>
      <c r="I965" t="s">
        <v>52</v>
      </c>
      <c r="J965">
        <v>27</v>
      </c>
      <c r="K965" t="s">
        <v>56</v>
      </c>
      <c r="L965">
        <v>47</v>
      </c>
      <c r="M965">
        <v>5</v>
      </c>
      <c r="N965">
        <v>-1</v>
      </c>
      <c r="O965">
        <v>0</v>
      </c>
      <c r="P965" t="s">
        <v>52</v>
      </c>
      <c r="Q965" t="s">
        <v>49</v>
      </c>
      <c r="X965" s="7"/>
      <c r="Y965" t="s">
        <v>55</v>
      </c>
      <c r="Z965">
        <v>3723</v>
      </c>
      <c r="AA965" t="s">
        <v>55</v>
      </c>
      <c r="AB965">
        <v>7</v>
      </c>
      <c r="AC965">
        <v>96</v>
      </c>
      <c r="AD965" t="s">
        <v>49</v>
      </c>
      <c r="AE965" t="s">
        <v>49</v>
      </c>
      <c r="AF965">
        <v>3723</v>
      </c>
      <c r="AI965">
        <v>5957</v>
      </c>
      <c r="AJ965" t="s">
        <v>49</v>
      </c>
    </row>
    <row r="966" spans="1:36" x14ac:dyDescent="0.3">
      <c r="A966">
        <v>53</v>
      </c>
      <c r="B966" t="s">
        <v>58</v>
      </c>
      <c r="C966" t="s">
        <v>74</v>
      </c>
      <c r="D966" t="s">
        <v>48</v>
      </c>
      <c r="E966" t="s">
        <v>49</v>
      </c>
      <c r="F966">
        <v>255</v>
      </c>
      <c r="G966" t="s">
        <v>49</v>
      </c>
      <c r="H966" t="s">
        <v>49</v>
      </c>
      <c r="I966" t="s">
        <v>50</v>
      </c>
      <c r="J966">
        <v>19</v>
      </c>
      <c r="K966" t="s">
        <v>75</v>
      </c>
      <c r="L966">
        <v>126</v>
      </c>
      <c r="M966">
        <v>1</v>
      </c>
      <c r="N966">
        <v>-1</v>
      </c>
      <c r="O966">
        <v>0</v>
      </c>
      <c r="P966" t="s">
        <v>52</v>
      </c>
      <c r="Q966" t="s">
        <v>49</v>
      </c>
      <c r="X966" s="7"/>
      <c r="Y966" t="s">
        <v>49</v>
      </c>
      <c r="Z966">
        <v>255</v>
      </c>
      <c r="AA966" t="s">
        <v>55</v>
      </c>
      <c r="AB966">
        <v>323</v>
      </c>
      <c r="AC966">
        <v>6766</v>
      </c>
      <c r="AD966" t="s">
        <v>49</v>
      </c>
      <c r="AE966" t="s">
        <v>49</v>
      </c>
      <c r="AF966">
        <v>255</v>
      </c>
      <c r="AI966">
        <v>205</v>
      </c>
      <c r="AJ966" t="s">
        <v>49</v>
      </c>
    </row>
    <row r="967" spans="1:36" x14ac:dyDescent="0.3">
      <c r="A967">
        <v>33</v>
      </c>
      <c r="B967" t="s">
        <v>58</v>
      </c>
      <c r="C967" t="s">
        <v>59</v>
      </c>
      <c r="D967" t="s">
        <v>60</v>
      </c>
      <c r="E967" t="s">
        <v>49</v>
      </c>
      <c r="F967">
        <v>3143</v>
      </c>
      <c r="G967" t="s">
        <v>49</v>
      </c>
      <c r="H967" t="s">
        <v>49</v>
      </c>
      <c r="I967" t="s">
        <v>50</v>
      </c>
      <c r="J967">
        <v>29</v>
      </c>
      <c r="K967" t="s">
        <v>62</v>
      </c>
      <c r="L967">
        <v>421</v>
      </c>
      <c r="M967">
        <v>2</v>
      </c>
      <c r="N967">
        <v>-1</v>
      </c>
      <c r="O967">
        <v>0</v>
      </c>
      <c r="P967" t="s">
        <v>52</v>
      </c>
      <c r="Q967" t="s">
        <v>55</v>
      </c>
      <c r="X967" s="7"/>
      <c r="Y967" t="s">
        <v>49</v>
      </c>
      <c r="Z967">
        <v>3143</v>
      </c>
      <c r="AA967" t="s">
        <v>55</v>
      </c>
      <c r="AB967">
        <v>2960</v>
      </c>
      <c r="AC967">
        <v>3973</v>
      </c>
      <c r="AD967" t="s">
        <v>49</v>
      </c>
      <c r="AE967" t="s">
        <v>49</v>
      </c>
      <c r="AF967">
        <v>3143</v>
      </c>
      <c r="AI967">
        <v>0</v>
      </c>
      <c r="AJ967" t="s">
        <v>49</v>
      </c>
    </row>
    <row r="968" spans="1:36" x14ac:dyDescent="0.3">
      <c r="A968">
        <v>47</v>
      </c>
      <c r="B968" t="s">
        <v>65</v>
      </c>
      <c r="C968" t="s">
        <v>47</v>
      </c>
      <c r="D968" t="s">
        <v>54</v>
      </c>
      <c r="E968" t="s">
        <v>49</v>
      </c>
      <c r="F968">
        <v>0</v>
      </c>
      <c r="G968" t="s">
        <v>49</v>
      </c>
      <c r="H968" t="s">
        <v>49</v>
      </c>
      <c r="I968" t="s">
        <v>52</v>
      </c>
      <c r="J968">
        <v>26</v>
      </c>
      <c r="K968" t="s">
        <v>62</v>
      </c>
      <c r="L968">
        <v>174</v>
      </c>
      <c r="M968">
        <v>8</v>
      </c>
      <c r="N968">
        <v>-1</v>
      </c>
      <c r="O968">
        <v>0</v>
      </c>
      <c r="P968" t="s">
        <v>52</v>
      </c>
      <c r="Q968" t="s">
        <v>49</v>
      </c>
      <c r="X968" s="7"/>
      <c r="Y968" t="s">
        <v>49</v>
      </c>
      <c r="Z968">
        <v>0</v>
      </c>
      <c r="AA968" t="s">
        <v>55</v>
      </c>
      <c r="AB968">
        <v>343</v>
      </c>
      <c r="AC968">
        <v>-552</v>
      </c>
      <c r="AD968" t="s">
        <v>49</v>
      </c>
      <c r="AE968" t="s">
        <v>49</v>
      </c>
      <c r="AF968">
        <v>0</v>
      </c>
      <c r="AI968">
        <v>369</v>
      </c>
      <c r="AJ968" t="s">
        <v>49</v>
      </c>
    </row>
    <row r="969" spans="1:36" x14ac:dyDescent="0.3">
      <c r="A969">
        <v>35</v>
      </c>
      <c r="B969" t="s">
        <v>63</v>
      </c>
      <c r="C969" t="s">
        <v>47</v>
      </c>
      <c r="D969" t="s">
        <v>54</v>
      </c>
      <c r="E969" t="s">
        <v>49</v>
      </c>
      <c r="F969">
        <v>6411</v>
      </c>
      <c r="G969" t="s">
        <v>55</v>
      </c>
      <c r="H969" t="s">
        <v>55</v>
      </c>
      <c r="I969" t="s">
        <v>50</v>
      </c>
      <c r="J969">
        <v>30</v>
      </c>
      <c r="K969" t="s">
        <v>72</v>
      </c>
      <c r="L969">
        <v>144</v>
      </c>
      <c r="M969">
        <v>1</v>
      </c>
      <c r="N969">
        <v>266</v>
      </c>
      <c r="O969">
        <v>2</v>
      </c>
      <c r="P969" t="s">
        <v>57</v>
      </c>
      <c r="Q969" t="s">
        <v>49</v>
      </c>
      <c r="X969" s="7"/>
      <c r="Y969" t="s">
        <v>55</v>
      </c>
      <c r="Z969">
        <v>6411</v>
      </c>
      <c r="AA969" t="s">
        <v>55</v>
      </c>
      <c r="AB969">
        <v>507</v>
      </c>
      <c r="AC969">
        <v>48</v>
      </c>
      <c r="AD969" t="s">
        <v>49</v>
      </c>
      <c r="AE969" t="s">
        <v>55</v>
      </c>
      <c r="AF969">
        <v>6411</v>
      </c>
      <c r="AI969">
        <v>259</v>
      </c>
      <c r="AJ969" t="s">
        <v>49</v>
      </c>
    </row>
    <row r="970" spans="1:36" x14ac:dyDescent="0.3">
      <c r="A970">
        <v>33</v>
      </c>
      <c r="B970" t="s">
        <v>58</v>
      </c>
      <c r="C970" t="s">
        <v>59</v>
      </c>
      <c r="D970" t="s">
        <v>60</v>
      </c>
      <c r="E970" t="s">
        <v>49</v>
      </c>
      <c r="F970">
        <v>1909</v>
      </c>
      <c r="G970" t="s">
        <v>49</v>
      </c>
      <c r="H970" t="s">
        <v>49</v>
      </c>
      <c r="I970" t="s">
        <v>50</v>
      </c>
      <c r="J970">
        <v>8</v>
      </c>
      <c r="K970" t="s">
        <v>70</v>
      </c>
      <c r="L970">
        <v>191</v>
      </c>
      <c r="M970">
        <v>2</v>
      </c>
      <c r="N970">
        <v>-1</v>
      </c>
      <c r="O970">
        <v>0</v>
      </c>
      <c r="P970" t="s">
        <v>52</v>
      </c>
      <c r="Q970" t="s">
        <v>49</v>
      </c>
      <c r="X970" s="7"/>
      <c r="Y970" t="s">
        <v>49</v>
      </c>
      <c r="Z970">
        <v>1909</v>
      </c>
      <c r="AA970" t="s">
        <v>55</v>
      </c>
      <c r="AB970">
        <v>5958</v>
      </c>
      <c r="AC970">
        <v>46</v>
      </c>
      <c r="AD970" t="s">
        <v>49</v>
      </c>
      <c r="AE970" t="s">
        <v>49</v>
      </c>
      <c r="AF970">
        <v>1909</v>
      </c>
      <c r="AI970">
        <v>23</v>
      </c>
      <c r="AJ970" t="s">
        <v>49</v>
      </c>
    </row>
    <row r="971" spans="1:36" x14ac:dyDescent="0.3">
      <c r="A971">
        <v>55</v>
      </c>
      <c r="B971" t="s">
        <v>63</v>
      </c>
      <c r="C971" t="s">
        <v>47</v>
      </c>
      <c r="D971" t="s">
        <v>48</v>
      </c>
      <c r="E971" t="s">
        <v>49</v>
      </c>
      <c r="F971">
        <v>3873</v>
      </c>
      <c r="G971" t="s">
        <v>49</v>
      </c>
      <c r="H971" t="s">
        <v>49</v>
      </c>
      <c r="I971" t="s">
        <v>78</v>
      </c>
      <c r="J971">
        <v>21</v>
      </c>
      <c r="K971" t="s">
        <v>61</v>
      </c>
      <c r="L971">
        <v>222</v>
      </c>
      <c r="M971">
        <v>1</v>
      </c>
      <c r="N971">
        <v>-1</v>
      </c>
      <c r="O971">
        <v>0</v>
      </c>
      <c r="P971" t="s">
        <v>52</v>
      </c>
      <c r="Q971" t="s">
        <v>49</v>
      </c>
      <c r="X971" s="7"/>
      <c r="Y971" t="s">
        <v>49</v>
      </c>
      <c r="Z971">
        <v>3873</v>
      </c>
      <c r="AA971" t="s">
        <v>55</v>
      </c>
      <c r="AB971">
        <v>118</v>
      </c>
      <c r="AC971">
        <v>10</v>
      </c>
      <c r="AD971" t="s">
        <v>49</v>
      </c>
      <c r="AE971" t="s">
        <v>49</v>
      </c>
      <c r="AF971">
        <v>3873</v>
      </c>
      <c r="AI971">
        <v>1373</v>
      </c>
      <c r="AJ971" t="s">
        <v>49</v>
      </c>
    </row>
    <row r="972" spans="1:36" x14ac:dyDescent="0.3">
      <c r="A972">
        <v>58</v>
      </c>
      <c r="B972" t="s">
        <v>65</v>
      </c>
      <c r="C972" t="s">
        <v>47</v>
      </c>
      <c r="D972" t="s">
        <v>48</v>
      </c>
      <c r="E972" t="s">
        <v>49</v>
      </c>
      <c r="F972">
        <v>1013</v>
      </c>
      <c r="G972" t="s">
        <v>55</v>
      </c>
      <c r="H972" t="s">
        <v>49</v>
      </c>
      <c r="I972" t="s">
        <v>50</v>
      </c>
      <c r="J972">
        <v>11</v>
      </c>
      <c r="K972" t="s">
        <v>70</v>
      </c>
      <c r="L972">
        <v>206</v>
      </c>
      <c r="M972">
        <v>1</v>
      </c>
      <c r="N972">
        <v>461</v>
      </c>
      <c r="O972">
        <v>1</v>
      </c>
      <c r="P972" t="s">
        <v>57</v>
      </c>
      <c r="Q972" t="s">
        <v>55</v>
      </c>
      <c r="X972" s="7"/>
      <c r="Y972" t="s">
        <v>55</v>
      </c>
      <c r="Z972">
        <v>1013</v>
      </c>
      <c r="AA972" t="s">
        <v>55</v>
      </c>
      <c r="AB972">
        <v>76</v>
      </c>
      <c r="AC972">
        <v>780</v>
      </c>
      <c r="AD972" t="s">
        <v>49</v>
      </c>
      <c r="AE972" t="s">
        <v>49</v>
      </c>
      <c r="AF972">
        <v>1013</v>
      </c>
      <c r="AI972">
        <v>62</v>
      </c>
      <c r="AJ972" t="s">
        <v>49</v>
      </c>
    </row>
    <row r="973" spans="1:36" x14ac:dyDescent="0.3">
      <c r="A973">
        <v>44</v>
      </c>
      <c r="B973" t="s">
        <v>69</v>
      </c>
      <c r="C973" t="s">
        <v>47</v>
      </c>
      <c r="D973" t="s">
        <v>54</v>
      </c>
      <c r="E973" t="s">
        <v>49</v>
      </c>
      <c r="F973">
        <v>262</v>
      </c>
      <c r="G973" t="s">
        <v>55</v>
      </c>
      <c r="H973" t="s">
        <v>49</v>
      </c>
      <c r="I973" t="s">
        <v>50</v>
      </c>
      <c r="J973">
        <v>9</v>
      </c>
      <c r="K973" t="s">
        <v>73</v>
      </c>
      <c r="L973">
        <v>74</v>
      </c>
      <c r="M973">
        <v>1</v>
      </c>
      <c r="N973">
        <v>-1</v>
      </c>
      <c r="O973">
        <v>0</v>
      </c>
      <c r="P973" t="s">
        <v>52</v>
      </c>
      <c r="Q973" t="s">
        <v>49</v>
      </c>
      <c r="X973" s="7"/>
      <c r="Y973" t="s">
        <v>55</v>
      </c>
      <c r="Z973">
        <v>262</v>
      </c>
      <c r="AA973" t="s">
        <v>55</v>
      </c>
      <c r="AB973">
        <v>70</v>
      </c>
      <c r="AC973">
        <v>238</v>
      </c>
      <c r="AD973" t="s">
        <v>49</v>
      </c>
      <c r="AE973" t="s">
        <v>49</v>
      </c>
      <c r="AF973">
        <v>262</v>
      </c>
      <c r="AI973">
        <v>157</v>
      </c>
      <c r="AJ973" t="s">
        <v>49</v>
      </c>
    </row>
    <row r="974" spans="1:36" x14ac:dyDescent="0.3">
      <c r="A974">
        <v>25</v>
      </c>
      <c r="B974" t="s">
        <v>53</v>
      </c>
      <c r="C974" t="s">
        <v>59</v>
      </c>
      <c r="D974" t="s">
        <v>54</v>
      </c>
      <c r="E974" t="s">
        <v>49</v>
      </c>
      <c r="F974">
        <v>3217</v>
      </c>
      <c r="G974" t="s">
        <v>55</v>
      </c>
      <c r="H974" t="s">
        <v>49</v>
      </c>
      <c r="I974" t="s">
        <v>52</v>
      </c>
      <c r="J974">
        <v>28</v>
      </c>
      <c r="K974" t="s">
        <v>56</v>
      </c>
      <c r="L974">
        <v>24</v>
      </c>
      <c r="M974">
        <v>1</v>
      </c>
      <c r="N974">
        <v>-1</v>
      </c>
      <c r="O974">
        <v>0</v>
      </c>
      <c r="P974" t="s">
        <v>52</v>
      </c>
      <c r="Q974" t="s">
        <v>49</v>
      </c>
      <c r="X974" s="7"/>
      <c r="Y974" t="s">
        <v>55</v>
      </c>
      <c r="Z974">
        <v>3217</v>
      </c>
      <c r="AA974" t="s">
        <v>55</v>
      </c>
      <c r="AB974">
        <v>960</v>
      </c>
      <c r="AC974">
        <v>2433</v>
      </c>
      <c r="AD974" t="s">
        <v>49</v>
      </c>
      <c r="AE974" t="s">
        <v>49</v>
      </c>
      <c r="AF974">
        <v>3217</v>
      </c>
      <c r="AI974">
        <v>991</v>
      </c>
      <c r="AJ974" t="s">
        <v>49</v>
      </c>
    </row>
    <row r="975" spans="1:36" x14ac:dyDescent="0.3">
      <c r="A975">
        <v>37</v>
      </c>
      <c r="B975" t="s">
        <v>67</v>
      </c>
      <c r="C975" t="s">
        <v>59</v>
      </c>
      <c r="D975" t="s">
        <v>54</v>
      </c>
      <c r="E975" t="s">
        <v>49</v>
      </c>
      <c r="F975">
        <v>5436</v>
      </c>
      <c r="G975" t="s">
        <v>55</v>
      </c>
      <c r="H975" t="s">
        <v>49</v>
      </c>
      <c r="I975" t="s">
        <v>50</v>
      </c>
      <c r="J975">
        <v>6</v>
      </c>
      <c r="K975" t="s">
        <v>56</v>
      </c>
      <c r="L975">
        <v>7</v>
      </c>
      <c r="M975">
        <v>11</v>
      </c>
      <c r="N975">
        <v>351</v>
      </c>
      <c r="O975">
        <v>1</v>
      </c>
      <c r="P975" t="s">
        <v>57</v>
      </c>
      <c r="Q975" t="s">
        <v>49</v>
      </c>
      <c r="X975" s="7"/>
      <c r="Y975" t="s">
        <v>55</v>
      </c>
      <c r="Z975">
        <v>5436</v>
      </c>
      <c r="AA975" t="s">
        <v>55</v>
      </c>
      <c r="AB975">
        <v>309</v>
      </c>
      <c r="AC975">
        <v>1924</v>
      </c>
      <c r="AD975" t="s">
        <v>49</v>
      </c>
      <c r="AE975" t="s">
        <v>49</v>
      </c>
      <c r="AF975">
        <v>5436</v>
      </c>
      <c r="AI975">
        <v>977</v>
      </c>
      <c r="AJ975" t="s">
        <v>49</v>
      </c>
    </row>
    <row r="976" spans="1:36" x14ac:dyDescent="0.3">
      <c r="A976">
        <v>41</v>
      </c>
      <c r="B976" t="s">
        <v>63</v>
      </c>
      <c r="C976" t="s">
        <v>47</v>
      </c>
      <c r="D976" t="s">
        <v>48</v>
      </c>
      <c r="E976" t="s">
        <v>49</v>
      </c>
      <c r="F976">
        <v>2067</v>
      </c>
      <c r="G976" t="s">
        <v>55</v>
      </c>
      <c r="H976" t="s">
        <v>49</v>
      </c>
      <c r="I976" t="s">
        <v>50</v>
      </c>
      <c r="J976">
        <v>15</v>
      </c>
      <c r="K976" t="s">
        <v>56</v>
      </c>
      <c r="L976">
        <v>493</v>
      </c>
      <c r="M976">
        <v>7</v>
      </c>
      <c r="N976">
        <v>-1</v>
      </c>
      <c r="O976">
        <v>0</v>
      </c>
      <c r="P976" t="s">
        <v>52</v>
      </c>
      <c r="Q976" t="s">
        <v>49</v>
      </c>
      <c r="X976" s="7"/>
      <c r="Y976" t="s">
        <v>55</v>
      </c>
      <c r="Z976">
        <v>2067</v>
      </c>
      <c r="AA976" t="s">
        <v>55</v>
      </c>
      <c r="AB976">
        <v>3732</v>
      </c>
      <c r="AC976">
        <v>764</v>
      </c>
      <c r="AD976" t="s">
        <v>49</v>
      </c>
      <c r="AE976" t="s">
        <v>49</v>
      </c>
      <c r="AF976">
        <v>2067</v>
      </c>
      <c r="AI976">
        <v>2893</v>
      </c>
      <c r="AJ976" t="s">
        <v>49</v>
      </c>
    </row>
    <row r="977" spans="1:36" x14ac:dyDescent="0.3">
      <c r="A977">
        <v>34</v>
      </c>
      <c r="B977" t="s">
        <v>63</v>
      </c>
      <c r="C977" t="s">
        <v>59</v>
      </c>
      <c r="D977" t="s">
        <v>54</v>
      </c>
      <c r="E977" t="s">
        <v>49</v>
      </c>
      <c r="F977">
        <v>215</v>
      </c>
      <c r="G977" t="s">
        <v>49</v>
      </c>
      <c r="H977" t="s">
        <v>49</v>
      </c>
      <c r="I977" t="s">
        <v>50</v>
      </c>
      <c r="J977">
        <v>3</v>
      </c>
      <c r="K977" t="s">
        <v>81</v>
      </c>
      <c r="L977">
        <v>350</v>
      </c>
      <c r="M977">
        <v>3</v>
      </c>
      <c r="N977">
        <v>-1</v>
      </c>
      <c r="O977">
        <v>0</v>
      </c>
      <c r="P977" t="s">
        <v>52</v>
      </c>
      <c r="Q977" t="s">
        <v>55</v>
      </c>
      <c r="X977" s="7"/>
      <c r="Y977" t="s">
        <v>49</v>
      </c>
      <c r="Z977">
        <v>215</v>
      </c>
      <c r="AA977" t="s">
        <v>55</v>
      </c>
      <c r="AB977">
        <v>4415</v>
      </c>
      <c r="AC977">
        <v>383</v>
      </c>
      <c r="AD977" t="s">
        <v>49</v>
      </c>
      <c r="AE977" t="s">
        <v>49</v>
      </c>
      <c r="AF977">
        <v>215</v>
      </c>
      <c r="AI977">
        <v>5514</v>
      </c>
      <c r="AJ977" t="s">
        <v>49</v>
      </c>
    </row>
    <row r="978" spans="1:36" x14ac:dyDescent="0.3">
      <c r="A978">
        <v>36</v>
      </c>
      <c r="B978" t="s">
        <v>53</v>
      </c>
      <c r="C978" t="s">
        <v>74</v>
      </c>
      <c r="D978" t="s">
        <v>54</v>
      </c>
      <c r="E978" t="s">
        <v>49</v>
      </c>
      <c r="F978">
        <v>1594</v>
      </c>
      <c r="G978" t="s">
        <v>49</v>
      </c>
      <c r="H978" t="s">
        <v>49</v>
      </c>
      <c r="I978" t="s">
        <v>52</v>
      </c>
      <c r="J978">
        <v>6</v>
      </c>
      <c r="K978" t="s">
        <v>62</v>
      </c>
      <c r="L978">
        <v>250</v>
      </c>
      <c r="M978">
        <v>3</v>
      </c>
      <c r="N978">
        <v>-1</v>
      </c>
      <c r="O978">
        <v>0</v>
      </c>
      <c r="P978" t="s">
        <v>52</v>
      </c>
      <c r="Q978" t="s">
        <v>49</v>
      </c>
      <c r="X978" s="7"/>
      <c r="Y978" t="s">
        <v>49</v>
      </c>
      <c r="Z978">
        <v>1594</v>
      </c>
      <c r="AA978" t="s">
        <v>55</v>
      </c>
      <c r="AB978">
        <v>4</v>
      </c>
      <c r="AC978">
        <v>3782</v>
      </c>
      <c r="AD978" t="s">
        <v>49</v>
      </c>
      <c r="AE978" t="s">
        <v>49</v>
      </c>
      <c r="AF978">
        <v>1594</v>
      </c>
      <c r="AI978">
        <v>889</v>
      </c>
      <c r="AJ978" t="s">
        <v>49</v>
      </c>
    </row>
    <row r="979" spans="1:36" x14ac:dyDescent="0.3">
      <c r="A979">
        <v>44</v>
      </c>
      <c r="B979" t="s">
        <v>65</v>
      </c>
      <c r="C979" t="s">
        <v>47</v>
      </c>
      <c r="D979" t="s">
        <v>60</v>
      </c>
      <c r="E979" t="s">
        <v>49</v>
      </c>
      <c r="F979">
        <v>134</v>
      </c>
      <c r="G979" t="s">
        <v>49</v>
      </c>
      <c r="H979" t="s">
        <v>49</v>
      </c>
      <c r="I979" t="s">
        <v>50</v>
      </c>
      <c r="J979">
        <v>28</v>
      </c>
      <c r="K979" t="s">
        <v>70</v>
      </c>
      <c r="L979">
        <v>86</v>
      </c>
      <c r="M979">
        <v>4</v>
      </c>
      <c r="N979">
        <v>-1</v>
      </c>
      <c r="O979">
        <v>0</v>
      </c>
      <c r="P979" t="s">
        <v>52</v>
      </c>
      <c r="Q979" t="s">
        <v>49</v>
      </c>
      <c r="X979" s="7"/>
      <c r="Y979" t="s">
        <v>49</v>
      </c>
      <c r="Z979">
        <v>134</v>
      </c>
      <c r="AA979" t="s">
        <v>55</v>
      </c>
      <c r="AB979">
        <v>238</v>
      </c>
      <c r="AC979">
        <v>691</v>
      </c>
      <c r="AD979" t="s">
        <v>49</v>
      </c>
      <c r="AE979" t="s">
        <v>49</v>
      </c>
      <c r="AF979">
        <v>134</v>
      </c>
      <c r="AI979">
        <v>273</v>
      </c>
      <c r="AJ979" t="s">
        <v>49</v>
      </c>
    </row>
    <row r="980" spans="1:36" x14ac:dyDescent="0.3">
      <c r="A980">
        <v>34</v>
      </c>
      <c r="B980" t="s">
        <v>68</v>
      </c>
      <c r="C980" t="s">
        <v>74</v>
      </c>
      <c r="D980" t="s">
        <v>60</v>
      </c>
      <c r="E980" t="s">
        <v>49</v>
      </c>
      <c r="F980">
        <v>262</v>
      </c>
      <c r="G980" t="s">
        <v>49</v>
      </c>
      <c r="H980" t="s">
        <v>49</v>
      </c>
      <c r="I980" t="s">
        <v>50</v>
      </c>
      <c r="J980">
        <v>20</v>
      </c>
      <c r="K980" t="s">
        <v>75</v>
      </c>
      <c r="L980">
        <v>371</v>
      </c>
      <c r="M980">
        <v>1</v>
      </c>
      <c r="N980">
        <v>-1</v>
      </c>
      <c r="O980">
        <v>0</v>
      </c>
      <c r="P980" t="s">
        <v>52</v>
      </c>
      <c r="Q980" t="s">
        <v>49</v>
      </c>
      <c r="X980" s="7"/>
      <c r="Y980" t="s">
        <v>49</v>
      </c>
      <c r="Z980">
        <v>262</v>
      </c>
      <c r="AA980" t="s">
        <v>55</v>
      </c>
      <c r="AB980">
        <v>97</v>
      </c>
      <c r="AC980">
        <v>0</v>
      </c>
      <c r="AD980" t="s">
        <v>49</v>
      </c>
      <c r="AE980" t="s">
        <v>49</v>
      </c>
      <c r="AF980">
        <v>262</v>
      </c>
      <c r="AI980">
        <v>1193</v>
      </c>
      <c r="AJ980" t="s">
        <v>49</v>
      </c>
    </row>
    <row r="981" spans="1:36" x14ac:dyDescent="0.3">
      <c r="A981">
        <v>56</v>
      </c>
      <c r="B981" t="s">
        <v>63</v>
      </c>
      <c r="C981" t="s">
        <v>74</v>
      </c>
      <c r="D981" t="s">
        <v>48</v>
      </c>
      <c r="E981" t="s">
        <v>49</v>
      </c>
      <c r="F981">
        <v>3021</v>
      </c>
      <c r="G981" t="s">
        <v>49</v>
      </c>
      <c r="H981" t="s">
        <v>49</v>
      </c>
      <c r="I981" t="s">
        <v>52</v>
      </c>
      <c r="J981">
        <v>9</v>
      </c>
      <c r="K981" t="s">
        <v>62</v>
      </c>
      <c r="L981">
        <v>419</v>
      </c>
      <c r="M981">
        <v>2</v>
      </c>
      <c r="N981">
        <v>-1</v>
      </c>
      <c r="O981">
        <v>0</v>
      </c>
      <c r="P981" t="s">
        <v>52</v>
      </c>
      <c r="Q981" t="s">
        <v>49</v>
      </c>
      <c r="X981" s="7"/>
      <c r="Y981" t="s">
        <v>49</v>
      </c>
      <c r="Z981">
        <v>3021</v>
      </c>
      <c r="AA981" t="s">
        <v>55</v>
      </c>
      <c r="AB981">
        <v>-47</v>
      </c>
      <c r="AC981">
        <v>99</v>
      </c>
      <c r="AD981" t="s">
        <v>49</v>
      </c>
      <c r="AE981" t="s">
        <v>49</v>
      </c>
      <c r="AF981">
        <v>3021</v>
      </c>
      <c r="AI981">
        <v>2729</v>
      </c>
      <c r="AJ981" t="s">
        <v>49</v>
      </c>
    </row>
    <row r="982" spans="1:36" x14ac:dyDescent="0.3">
      <c r="A982">
        <v>43</v>
      </c>
      <c r="B982" t="s">
        <v>58</v>
      </c>
      <c r="C982" t="s">
        <v>74</v>
      </c>
      <c r="D982" t="s">
        <v>60</v>
      </c>
      <c r="E982" t="s">
        <v>49</v>
      </c>
      <c r="F982">
        <v>388</v>
      </c>
      <c r="G982" t="s">
        <v>55</v>
      </c>
      <c r="H982" t="s">
        <v>49</v>
      </c>
      <c r="I982" t="s">
        <v>52</v>
      </c>
      <c r="J982">
        <v>8</v>
      </c>
      <c r="K982" t="s">
        <v>56</v>
      </c>
      <c r="L982">
        <v>2087</v>
      </c>
      <c r="M982">
        <v>2</v>
      </c>
      <c r="N982">
        <v>-1</v>
      </c>
      <c r="O982">
        <v>0</v>
      </c>
      <c r="P982" t="s">
        <v>52</v>
      </c>
      <c r="Q982" t="s">
        <v>55</v>
      </c>
      <c r="X982" s="7"/>
      <c r="Y982" t="s">
        <v>55</v>
      </c>
      <c r="Z982">
        <v>388</v>
      </c>
      <c r="AA982" t="s">
        <v>55</v>
      </c>
      <c r="AB982">
        <v>2398</v>
      </c>
      <c r="AC982">
        <v>-15</v>
      </c>
      <c r="AD982" t="s">
        <v>49</v>
      </c>
      <c r="AE982" t="s">
        <v>49</v>
      </c>
      <c r="AF982">
        <v>388</v>
      </c>
      <c r="AI982">
        <v>0</v>
      </c>
      <c r="AJ982" t="s">
        <v>49</v>
      </c>
    </row>
    <row r="983" spans="1:36" x14ac:dyDescent="0.3">
      <c r="A983">
        <v>28</v>
      </c>
      <c r="B983" t="s">
        <v>63</v>
      </c>
      <c r="C983" t="s">
        <v>59</v>
      </c>
      <c r="D983" t="s">
        <v>54</v>
      </c>
      <c r="E983" t="s">
        <v>49</v>
      </c>
      <c r="F983">
        <v>3412</v>
      </c>
      <c r="G983" t="s">
        <v>55</v>
      </c>
      <c r="H983" t="s">
        <v>49</v>
      </c>
      <c r="I983" t="s">
        <v>50</v>
      </c>
      <c r="J983">
        <v>15</v>
      </c>
      <c r="K983" t="s">
        <v>56</v>
      </c>
      <c r="L983">
        <v>22</v>
      </c>
      <c r="M983">
        <v>4</v>
      </c>
      <c r="N983">
        <v>-1</v>
      </c>
      <c r="O983">
        <v>0</v>
      </c>
      <c r="P983" t="s">
        <v>52</v>
      </c>
      <c r="Q983" t="s">
        <v>49</v>
      </c>
      <c r="X983" s="7"/>
      <c r="Y983" t="s">
        <v>55</v>
      </c>
      <c r="Z983">
        <v>3412</v>
      </c>
      <c r="AA983" t="s">
        <v>55</v>
      </c>
      <c r="AB983">
        <v>630</v>
      </c>
      <c r="AC983">
        <v>0</v>
      </c>
      <c r="AD983" t="s">
        <v>49</v>
      </c>
      <c r="AE983" t="s">
        <v>49</v>
      </c>
      <c r="AF983">
        <v>3412</v>
      </c>
      <c r="AI983">
        <v>230</v>
      </c>
      <c r="AJ983" t="s">
        <v>49</v>
      </c>
    </row>
    <row r="984" spans="1:36" x14ac:dyDescent="0.3">
      <c r="A984">
        <v>54</v>
      </c>
      <c r="B984" t="s">
        <v>63</v>
      </c>
      <c r="C984" t="s">
        <v>47</v>
      </c>
      <c r="D984" t="s">
        <v>54</v>
      </c>
      <c r="E984" t="s">
        <v>49</v>
      </c>
      <c r="F984">
        <v>1291</v>
      </c>
      <c r="G984" t="s">
        <v>55</v>
      </c>
      <c r="H984" t="s">
        <v>49</v>
      </c>
      <c r="I984" t="s">
        <v>52</v>
      </c>
      <c r="J984">
        <v>5</v>
      </c>
      <c r="K984" t="s">
        <v>56</v>
      </c>
      <c r="L984">
        <v>266</v>
      </c>
      <c r="M984">
        <v>1</v>
      </c>
      <c r="N984">
        <v>-1</v>
      </c>
      <c r="O984">
        <v>0</v>
      </c>
      <c r="P984" t="s">
        <v>52</v>
      </c>
      <c r="Q984" t="s">
        <v>49</v>
      </c>
      <c r="X984" s="7"/>
      <c r="Y984" t="s">
        <v>55</v>
      </c>
      <c r="Z984">
        <v>1291</v>
      </c>
      <c r="AA984" t="s">
        <v>55</v>
      </c>
      <c r="AB984">
        <v>1910</v>
      </c>
      <c r="AC984">
        <v>185</v>
      </c>
      <c r="AD984" t="s">
        <v>49</v>
      </c>
      <c r="AE984" t="s">
        <v>49</v>
      </c>
      <c r="AF984">
        <v>1291</v>
      </c>
      <c r="AI984">
        <v>2729</v>
      </c>
      <c r="AJ984" t="s">
        <v>49</v>
      </c>
    </row>
    <row r="985" spans="1:36" x14ac:dyDescent="0.3">
      <c r="A985">
        <v>37</v>
      </c>
      <c r="B985" t="s">
        <v>67</v>
      </c>
      <c r="C985" t="s">
        <v>74</v>
      </c>
      <c r="D985" t="s">
        <v>54</v>
      </c>
      <c r="E985" t="s">
        <v>49</v>
      </c>
      <c r="F985">
        <v>79</v>
      </c>
      <c r="G985" t="s">
        <v>49</v>
      </c>
      <c r="H985" t="s">
        <v>49</v>
      </c>
      <c r="I985" t="s">
        <v>50</v>
      </c>
      <c r="J985">
        <v>21</v>
      </c>
      <c r="K985" t="s">
        <v>73</v>
      </c>
      <c r="L985">
        <v>191</v>
      </c>
      <c r="M985">
        <v>1</v>
      </c>
      <c r="N985">
        <v>-1</v>
      </c>
      <c r="O985">
        <v>0</v>
      </c>
      <c r="P985" t="s">
        <v>52</v>
      </c>
      <c r="Q985" t="s">
        <v>49</v>
      </c>
      <c r="X985" s="7"/>
      <c r="Y985" t="s">
        <v>49</v>
      </c>
      <c r="Z985">
        <v>79</v>
      </c>
      <c r="AA985" t="s">
        <v>55</v>
      </c>
      <c r="AB985">
        <v>3172</v>
      </c>
      <c r="AC985">
        <v>1931</v>
      </c>
      <c r="AD985" t="s">
        <v>49</v>
      </c>
      <c r="AE985" t="s">
        <v>49</v>
      </c>
      <c r="AF985">
        <v>79</v>
      </c>
      <c r="AI985">
        <v>317</v>
      </c>
      <c r="AJ985" t="s">
        <v>49</v>
      </c>
    </row>
    <row r="986" spans="1:36" x14ac:dyDescent="0.3">
      <c r="A986">
        <v>59</v>
      </c>
      <c r="B986" t="s">
        <v>65</v>
      </c>
      <c r="C986" t="s">
        <v>47</v>
      </c>
      <c r="D986" t="s">
        <v>60</v>
      </c>
      <c r="E986" t="s">
        <v>49</v>
      </c>
      <c r="F986">
        <v>2013</v>
      </c>
      <c r="G986" t="s">
        <v>49</v>
      </c>
      <c r="H986" t="s">
        <v>49</v>
      </c>
      <c r="I986" t="s">
        <v>50</v>
      </c>
      <c r="J986">
        <v>19</v>
      </c>
      <c r="K986" t="s">
        <v>64</v>
      </c>
      <c r="L986">
        <v>222</v>
      </c>
      <c r="M986">
        <v>4</v>
      </c>
      <c r="N986">
        <v>94</v>
      </c>
      <c r="O986">
        <v>2</v>
      </c>
      <c r="P986" t="s">
        <v>79</v>
      </c>
      <c r="Q986" t="s">
        <v>55</v>
      </c>
      <c r="X986" s="7"/>
      <c r="Y986" t="s">
        <v>49</v>
      </c>
      <c r="Z986">
        <v>2013</v>
      </c>
      <c r="AA986" t="s">
        <v>55</v>
      </c>
      <c r="AB986">
        <v>407</v>
      </c>
      <c r="AC986">
        <v>943</v>
      </c>
      <c r="AD986" t="s">
        <v>49</v>
      </c>
      <c r="AE986" t="s">
        <v>49</v>
      </c>
      <c r="AF986">
        <v>2013</v>
      </c>
      <c r="AI986">
        <v>517</v>
      </c>
      <c r="AJ986" t="s">
        <v>49</v>
      </c>
    </row>
    <row r="987" spans="1:36" x14ac:dyDescent="0.3">
      <c r="A987">
        <v>58</v>
      </c>
      <c r="B987" t="s">
        <v>63</v>
      </c>
      <c r="C987" t="s">
        <v>74</v>
      </c>
      <c r="D987" t="s">
        <v>54</v>
      </c>
      <c r="E987" t="s">
        <v>49</v>
      </c>
      <c r="F987">
        <v>543</v>
      </c>
      <c r="G987" t="s">
        <v>49</v>
      </c>
      <c r="H987" t="s">
        <v>55</v>
      </c>
      <c r="I987" t="s">
        <v>78</v>
      </c>
      <c r="J987">
        <v>17</v>
      </c>
      <c r="K987" t="s">
        <v>73</v>
      </c>
      <c r="L987">
        <v>264</v>
      </c>
      <c r="M987">
        <v>3</v>
      </c>
      <c r="N987">
        <v>-1</v>
      </c>
      <c r="O987">
        <v>0</v>
      </c>
      <c r="P987" t="s">
        <v>52</v>
      </c>
      <c r="Q987" t="s">
        <v>49</v>
      </c>
      <c r="X987" s="7"/>
      <c r="Y987" t="s">
        <v>49</v>
      </c>
      <c r="Z987">
        <v>543</v>
      </c>
      <c r="AA987" t="s">
        <v>55</v>
      </c>
      <c r="AB987">
        <v>100</v>
      </c>
      <c r="AC987">
        <v>983</v>
      </c>
      <c r="AD987" t="s">
        <v>49</v>
      </c>
      <c r="AE987" t="s">
        <v>55</v>
      </c>
      <c r="AF987">
        <v>543</v>
      </c>
      <c r="AI987">
        <v>-470</v>
      </c>
      <c r="AJ987" t="s">
        <v>49</v>
      </c>
    </row>
    <row r="988" spans="1:36" x14ac:dyDescent="0.3">
      <c r="A988">
        <v>56</v>
      </c>
      <c r="B988" t="s">
        <v>58</v>
      </c>
      <c r="C988" t="s">
        <v>74</v>
      </c>
      <c r="D988" t="s">
        <v>60</v>
      </c>
      <c r="E988" t="s">
        <v>49</v>
      </c>
      <c r="F988">
        <v>1016</v>
      </c>
      <c r="G988" t="s">
        <v>55</v>
      </c>
      <c r="H988" t="s">
        <v>49</v>
      </c>
      <c r="I988" t="s">
        <v>52</v>
      </c>
      <c r="J988">
        <v>9</v>
      </c>
      <c r="K988" t="s">
        <v>62</v>
      </c>
      <c r="L988">
        <v>184</v>
      </c>
      <c r="M988">
        <v>5</v>
      </c>
      <c r="N988">
        <v>-1</v>
      </c>
      <c r="O988">
        <v>0</v>
      </c>
      <c r="P988" t="s">
        <v>52</v>
      </c>
      <c r="Q988" t="s">
        <v>49</v>
      </c>
      <c r="X988" s="7"/>
      <c r="Y988" t="s">
        <v>55</v>
      </c>
      <c r="Z988">
        <v>1016</v>
      </c>
      <c r="AA988" t="s">
        <v>55</v>
      </c>
      <c r="AB988">
        <v>0</v>
      </c>
      <c r="AC988">
        <v>790</v>
      </c>
      <c r="AD988" t="s">
        <v>49</v>
      </c>
      <c r="AE988" t="s">
        <v>49</v>
      </c>
      <c r="AF988">
        <v>1016</v>
      </c>
      <c r="AI988">
        <v>4579</v>
      </c>
      <c r="AJ988" t="s">
        <v>49</v>
      </c>
    </row>
    <row r="989" spans="1:36" x14ac:dyDescent="0.3">
      <c r="A989">
        <v>32</v>
      </c>
      <c r="B989" t="s">
        <v>63</v>
      </c>
      <c r="C989" t="s">
        <v>59</v>
      </c>
      <c r="D989" t="s">
        <v>54</v>
      </c>
      <c r="E989" t="s">
        <v>49</v>
      </c>
      <c r="F989">
        <v>604</v>
      </c>
      <c r="G989" t="s">
        <v>49</v>
      </c>
      <c r="H989" t="s">
        <v>55</v>
      </c>
      <c r="I989" t="s">
        <v>50</v>
      </c>
      <c r="J989">
        <v>28</v>
      </c>
      <c r="K989" t="s">
        <v>56</v>
      </c>
      <c r="L989">
        <v>95</v>
      </c>
      <c r="M989">
        <v>3</v>
      </c>
      <c r="N989">
        <v>-1</v>
      </c>
      <c r="O989">
        <v>0</v>
      </c>
      <c r="P989" t="s">
        <v>52</v>
      </c>
      <c r="Q989" t="s">
        <v>49</v>
      </c>
      <c r="X989" s="7"/>
      <c r="Y989" t="s">
        <v>49</v>
      </c>
      <c r="Z989">
        <v>604</v>
      </c>
      <c r="AA989" t="s">
        <v>55</v>
      </c>
      <c r="AB989">
        <v>-469</v>
      </c>
      <c r="AC989">
        <v>1449</v>
      </c>
      <c r="AD989" t="s">
        <v>49</v>
      </c>
      <c r="AE989" t="s">
        <v>55</v>
      </c>
      <c r="AF989">
        <v>604</v>
      </c>
      <c r="AI989">
        <v>1</v>
      </c>
      <c r="AJ989" t="s">
        <v>49</v>
      </c>
    </row>
    <row r="990" spans="1:36" x14ac:dyDescent="0.3">
      <c r="A990">
        <v>42</v>
      </c>
      <c r="B990" t="s">
        <v>58</v>
      </c>
      <c r="C990" t="s">
        <v>59</v>
      </c>
      <c r="D990" t="s">
        <v>60</v>
      </c>
      <c r="E990" t="s">
        <v>49</v>
      </c>
      <c r="F990">
        <v>525</v>
      </c>
      <c r="G990" t="s">
        <v>49</v>
      </c>
      <c r="H990" t="s">
        <v>49</v>
      </c>
      <c r="I990" t="s">
        <v>50</v>
      </c>
      <c r="J990">
        <v>13</v>
      </c>
      <c r="K990" t="s">
        <v>70</v>
      </c>
      <c r="L990">
        <v>127</v>
      </c>
      <c r="M990">
        <v>2</v>
      </c>
      <c r="N990">
        <v>-1</v>
      </c>
      <c r="O990">
        <v>0</v>
      </c>
      <c r="P990" t="s">
        <v>52</v>
      </c>
      <c r="Q990" t="s">
        <v>49</v>
      </c>
      <c r="X990" s="7"/>
      <c r="Y990" t="s">
        <v>49</v>
      </c>
      <c r="Z990">
        <v>525</v>
      </c>
      <c r="AA990" t="s">
        <v>55</v>
      </c>
      <c r="AB990">
        <v>197</v>
      </c>
      <c r="AC990">
        <v>1412</v>
      </c>
      <c r="AD990" t="s">
        <v>49</v>
      </c>
      <c r="AE990" t="s">
        <v>49</v>
      </c>
      <c r="AF990">
        <v>525</v>
      </c>
      <c r="AI990">
        <v>5106</v>
      </c>
      <c r="AJ990" t="s">
        <v>49</v>
      </c>
    </row>
    <row r="991" spans="1:36" x14ac:dyDescent="0.3">
      <c r="A991">
        <v>52</v>
      </c>
      <c r="B991" t="s">
        <v>77</v>
      </c>
      <c r="C991" t="s">
        <v>74</v>
      </c>
      <c r="D991" t="s">
        <v>48</v>
      </c>
      <c r="E991" t="s">
        <v>49</v>
      </c>
      <c r="F991">
        <v>353</v>
      </c>
      <c r="G991" t="s">
        <v>49</v>
      </c>
      <c r="H991" t="s">
        <v>49</v>
      </c>
      <c r="I991" t="s">
        <v>50</v>
      </c>
      <c r="J991">
        <v>31</v>
      </c>
      <c r="K991" t="s">
        <v>73</v>
      </c>
      <c r="L991">
        <v>395</v>
      </c>
      <c r="M991">
        <v>4</v>
      </c>
      <c r="N991">
        <v>-1</v>
      </c>
      <c r="O991">
        <v>0</v>
      </c>
      <c r="P991" t="s">
        <v>52</v>
      </c>
      <c r="Q991" t="s">
        <v>49</v>
      </c>
      <c r="X991" s="7"/>
      <c r="Y991" t="s">
        <v>49</v>
      </c>
      <c r="Z991">
        <v>353</v>
      </c>
      <c r="AA991" t="s">
        <v>55</v>
      </c>
      <c r="AB991">
        <v>825</v>
      </c>
      <c r="AC991">
        <v>681</v>
      </c>
      <c r="AD991" t="s">
        <v>49</v>
      </c>
      <c r="AE991" t="s">
        <v>49</v>
      </c>
      <c r="AF991">
        <v>353</v>
      </c>
      <c r="AI991">
        <v>636</v>
      </c>
      <c r="AJ991" t="s">
        <v>49</v>
      </c>
    </row>
    <row r="992" spans="1:36" x14ac:dyDescent="0.3">
      <c r="A992">
        <v>46</v>
      </c>
      <c r="B992" t="s">
        <v>58</v>
      </c>
      <c r="C992" t="s">
        <v>47</v>
      </c>
      <c r="D992" t="s">
        <v>60</v>
      </c>
      <c r="E992" t="s">
        <v>49</v>
      </c>
      <c r="F992">
        <v>964</v>
      </c>
      <c r="G992" t="s">
        <v>55</v>
      </c>
      <c r="H992" t="s">
        <v>49</v>
      </c>
      <c r="I992" t="s">
        <v>50</v>
      </c>
      <c r="J992">
        <v>8</v>
      </c>
      <c r="K992" t="s">
        <v>61</v>
      </c>
      <c r="L992">
        <v>174</v>
      </c>
      <c r="M992">
        <v>1</v>
      </c>
      <c r="N992">
        <v>-1</v>
      </c>
      <c r="O992">
        <v>0</v>
      </c>
      <c r="P992" t="s">
        <v>52</v>
      </c>
      <c r="Q992" t="s">
        <v>49</v>
      </c>
      <c r="X992" s="7"/>
      <c r="Y992" t="s">
        <v>55</v>
      </c>
      <c r="Z992">
        <v>964</v>
      </c>
      <c r="AA992" t="s">
        <v>55</v>
      </c>
      <c r="AB992">
        <v>1598</v>
      </c>
      <c r="AC992">
        <v>0</v>
      </c>
      <c r="AD992" t="s">
        <v>49</v>
      </c>
      <c r="AE992" t="s">
        <v>49</v>
      </c>
      <c r="AF992">
        <v>964</v>
      </c>
      <c r="AI992">
        <v>1076</v>
      </c>
      <c r="AJ992" t="s">
        <v>49</v>
      </c>
    </row>
    <row r="993" spans="1:36" x14ac:dyDescent="0.3">
      <c r="A993">
        <v>37</v>
      </c>
      <c r="B993" t="s">
        <v>69</v>
      </c>
      <c r="C993" t="s">
        <v>47</v>
      </c>
      <c r="D993" t="s">
        <v>60</v>
      </c>
      <c r="E993" t="s">
        <v>49</v>
      </c>
      <c r="F993">
        <v>3913</v>
      </c>
      <c r="G993" t="s">
        <v>55</v>
      </c>
      <c r="H993" t="s">
        <v>49</v>
      </c>
      <c r="I993" t="s">
        <v>50</v>
      </c>
      <c r="J993">
        <v>27</v>
      </c>
      <c r="K993" t="s">
        <v>61</v>
      </c>
      <c r="L993">
        <v>124</v>
      </c>
      <c r="M993">
        <v>1</v>
      </c>
      <c r="N993">
        <v>-1</v>
      </c>
      <c r="O993">
        <v>0</v>
      </c>
      <c r="P993" t="s">
        <v>52</v>
      </c>
      <c r="Q993" t="s">
        <v>55</v>
      </c>
      <c r="X993" s="7"/>
      <c r="Y993" t="s">
        <v>55</v>
      </c>
      <c r="Z993">
        <v>3913</v>
      </c>
      <c r="AA993" t="s">
        <v>55</v>
      </c>
      <c r="AB993">
        <v>226</v>
      </c>
      <c r="AC993">
        <v>2087</v>
      </c>
      <c r="AD993" t="s">
        <v>49</v>
      </c>
      <c r="AE993" t="s">
        <v>49</v>
      </c>
      <c r="AF993">
        <v>3913</v>
      </c>
      <c r="AI993">
        <v>126</v>
      </c>
      <c r="AJ993" t="s">
        <v>49</v>
      </c>
    </row>
    <row r="994" spans="1:36" x14ac:dyDescent="0.3">
      <c r="A994">
        <v>39</v>
      </c>
      <c r="B994" t="s">
        <v>63</v>
      </c>
      <c r="C994" t="s">
        <v>47</v>
      </c>
      <c r="D994" t="s">
        <v>48</v>
      </c>
      <c r="E994" t="s">
        <v>49</v>
      </c>
      <c r="F994">
        <v>879</v>
      </c>
      <c r="G994" t="s">
        <v>55</v>
      </c>
      <c r="H994" t="s">
        <v>49</v>
      </c>
      <c r="I994" t="s">
        <v>52</v>
      </c>
      <c r="J994">
        <v>26</v>
      </c>
      <c r="K994" t="s">
        <v>56</v>
      </c>
      <c r="L994">
        <v>102</v>
      </c>
      <c r="M994">
        <v>2</v>
      </c>
      <c r="N994">
        <v>-1</v>
      </c>
      <c r="O994">
        <v>0</v>
      </c>
      <c r="P994" t="s">
        <v>52</v>
      </c>
      <c r="Q994" t="s">
        <v>49</v>
      </c>
      <c r="X994" s="7"/>
      <c r="Y994" t="s">
        <v>55</v>
      </c>
      <c r="Z994">
        <v>879</v>
      </c>
      <c r="AA994" t="s">
        <v>55</v>
      </c>
      <c r="AB994">
        <v>-55</v>
      </c>
      <c r="AC994">
        <v>197</v>
      </c>
      <c r="AD994" t="s">
        <v>49</v>
      </c>
      <c r="AE994" t="s">
        <v>49</v>
      </c>
      <c r="AF994">
        <v>879</v>
      </c>
      <c r="AI994">
        <v>-33</v>
      </c>
      <c r="AJ994" t="s">
        <v>49</v>
      </c>
    </row>
    <row r="995" spans="1:36" x14ac:dyDescent="0.3">
      <c r="A995">
        <v>31</v>
      </c>
      <c r="B995" t="s">
        <v>69</v>
      </c>
      <c r="C995" t="s">
        <v>47</v>
      </c>
      <c r="D995" t="s">
        <v>54</v>
      </c>
      <c r="E995" t="s">
        <v>49</v>
      </c>
      <c r="F995">
        <v>314</v>
      </c>
      <c r="G995" t="s">
        <v>55</v>
      </c>
      <c r="H995" t="s">
        <v>49</v>
      </c>
      <c r="I995" t="s">
        <v>50</v>
      </c>
      <c r="J995">
        <v>17</v>
      </c>
      <c r="K995" t="s">
        <v>61</v>
      </c>
      <c r="L995">
        <v>279</v>
      </c>
      <c r="M995">
        <v>1</v>
      </c>
      <c r="N995">
        <v>-1</v>
      </c>
      <c r="O995">
        <v>0</v>
      </c>
      <c r="P995" t="s">
        <v>52</v>
      </c>
      <c r="Q995" t="s">
        <v>49</v>
      </c>
      <c r="X995" s="7"/>
      <c r="Y995" t="s">
        <v>55</v>
      </c>
      <c r="Z995">
        <v>314</v>
      </c>
      <c r="AA995" t="s">
        <v>55</v>
      </c>
      <c r="AB995">
        <v>243</v>
      </c>
      <c r="AC995">
        <v>0</v>
      </c>
      <c r="AD995" t="s">
        <v>49</v>
      </c>
      <c r="AE995" t="s">
        <v>49</v>
      </c>
      <c r="AF995">
        <v>314</v>
      </c>
      <c r="AI995">
        <v>430</v>
      </c>
      <c r="AJ995" t="s">
        <v>49</v>
      </c>
    </row>
    <row r="996" spans="1:36" x14ac:dyDescent="0.3">
      <c r="A996">
        <v>59</v>
      </c>
      <c r="B996" t="s">
        <v>76</v>
      </c>
      <c r="C996" t="s">
        <v>47</v>
      </c>
      <c r="D996" t="s">
        <v>48</v>
      </c>
      <c r="E996" t="s">
        <v>49</v>
      </c>
      <c r="F996">
        <v>0</v>
      </c>
      <c r="G996" t="s">
        <v>49</v>
      </c>
      <c r="H996" t="s">
        <v>49</v>
      </c>
      <c r="I996" t="s">
        <v>50</v>
      </c>
      <c r="J996">
        <v>27</v>
      </c>
      <c r="K996" t="s">
        <v>70</v>
      </c>
      <c r="L996">
        <v>76</v>
      </c>
      <c r="M996">
        <v>11</v>
      </c>
      <c r="N996">
        <v>-1</v>
      </c>
      <c r="O996">
        <v>0</v>
      </c>
      <c r="P996" t="s">
        <v>52</v>
      </c>
      <c r="Q996" t="s">
        <v>49</v>
      </c>
      <c r="X996" s="7"/>
      <c r="Y996" t="s">
        <v>49</v>
      </c>
      <c r="Z996">
        <v>0</v>
      </c>
      <c r="AA996" t="s">
        <v>55</v>
      </c>
      <c r="AB996">
        <v>3672</v>
      </c>
      <c r="AC996">
        <v>118</v>
      </c>
      <c r="AD996" t="s">
        <v>49</v>
      </c>
      <c r="AE996" t="s">
        <v>49</v>
      </c>
      <c r="AF996">
        <v>0</v>
      </c>
      <c r="AI996">
        <v>-6</v>
      </c>
      <c r="AJ996" t="s">
        <v>49</v>
      </c>
    </row>
    <row r="997" spans="1:36" x14ac:dyDescent="0.3">
      <c r="A997">
        <v>38</v>
      </c>
      <c r="B997" t="s">
        <v>63</v>
      </c>
      <c r="C997" t="s">
        <v>47</v>
      </c>
      <c r="D997" t="s">
        <v>54</v>
      </c>
      <c r="E997" t="s">
        <v>49</v>
      </c>
      <c r="F997">
        <v>1370</v>
      </c>
      <c r="G997" t="s">
        <v>55</v>
      </c>
      <c r="H997" t="s">
        <v>49</v>
      </c>
      <c r="I997" t="s">
        <v>50</v>
      </c>
      <c r="J997">
        <v>11</v>
      </c>
      <c r="K997" t="s">
        <v>56</v>
      </c>
      <c r="L997">
        <v>472</v>
      </c>
      <c r="M997">
        <v>2</v>
      </c>
      <c r="N997">
        <v>-1</v>
      </c>
      <c r="O997">
        <v>0</v>
      </c>
      <c r="P997" t="s">
        <v>52</v>
      </c>
      <c r="Q997" t="s">
        <v>49</v>
      </c>
      <c r="X997" s="7"/>
      <c r="Y997" t="s">
        <v>55</v>
      </c>
      <c r="Z997">
        <v>1370</v>
      </c>
      <c r="AA997" t="s">
        <v>55</v>
      </c>
      <c r="AB997">
        <v>0</v>
      </c>
      <c r="AC997">
        <v>13</v>
      </c>
      <c r="AD997" t="s">
        <v>49</v>
      </c>
      <c r="AE997" t="s">
        <v>49</v>
      </c>
      <c r="AF997">
        <v>1370</v>
      </c>
      <c r="AI997">
        <v>383</v>
      </c>
      <c r="AJ997" t="s">
        <v>49</v>
      </c>
    </row>
    <row r="998" spans="1:36" x14ac:dyDescent="0.3">
      <c r="A998">
        <v>58</v>
      </c>
      <c r="B998" t="s">
        <v>58</v>
      </c>
      <c r="C998" t="s">
        <v>47</v>
      </c>
      <c r="D998" t="s">
        <v>54</v>
      </c>
      <c r="E998" t="s">
        <v>49</v>
      </c>
      <c r="F998">
        <v>37</v>
      </c>
      <c r="G998" t="s">
        <v>49</v>
      </c>
      <c r="H998" t="s">
        <v>49</v>
      </c>
      <c r="I998" t="s">
        <v>50</v>
      </c>
      <c r="J998">
        <v>18</v>
      </c>
      <c r="K998" t="s">
        <v>70</v>
      </c>
      <c r="L998">
        <v>84</v>
      </c>
      <c r="M998">
        <v>11</v>
      </c>
      <c r="N998">
        <v>-1</v>
      </c>
      <c r="O998">
        <v>0</v>
      </c>
      <c r="P998" t="s">
        <v>52</v>
      </c>
      <c r="Q998" t="s">
        <v>49</v>
      </c>
      <c r="X998" s="7"/>
      <c r="Y998" t="s">
        <v>49</v>
      </c>
      <c r="Z998">
        <v>37</v>
      </c>
      <c r="AA998" t="s">
        <v>55</v>
      </c>
      <c r="AB998">
        <v>251</v>
      </c>
      <c r="AC998">
        <v>14</v>
      </c>
      <c r="AD998" t="s">
        <v>49</v>
      </c>
      <c r="AE998" t="s">
        <v>49</v>
      </c>
      <c r="AF998">
        <v>37</v>
      </c>
      <c r="AI998">
        <v>130</v>
      </c>
      <c r="AJ998" t="s">
        <v>49</v>
      </c>
    </row>
    <row r="999" spans="1:36" x14ac:dyDescent="0.3">
      <c r="A999">
        <v>34</v>
      </c>
      <c r="B999" t="s">
        <v>58</v>
      </c>
      <c r="C999" t="s">
        <v>59</v>
      </c>
      <c r="D999" t="s">
        <v>60</v>
      </c>
      <c r="E999" t="s">
        <v>49</v>
      </c>
      <c r="F999">
        <v>673</v>
      </c>
      <c r="G999" t="s">
        <v>55</v>
      </c>
      <c r="H999" t="s">
        <v>55</v>
      </c>
      <c r="I999" t="s">
        <v>50</v>
      </c>
      <c r="J999">
        <v>20</v>
      </c>
      <c r="K999" t="s">
        <v>75</v>
      </c>
      <c r="L999">
        <v>271</v>
      </c>
      <c r="M999">
        <v>1</v>
      </c>
      <c r="N999">
        <v>184</v>
      </c>
      <c r="O999">
        <v>1</v>
      </c>
      <c r="P999" t="s">
        <v>57</v>
      </c>
      <c r="Q999" t="s">
        <v>49</v>
      </c>
      <c r="X999" s="7"/>
      <c r="Y999" t="s">
        <v>55</v>
      </c>
      <c r="Z999">
        <v>673</v>
      </c>
      <c r="AA999" t="s">
        <v>55</v>
      </c>
      <c r="AB999">
        <v>1415</v>
      </c>
      <c r="AC999">
        <v>3485</v>
      </c>
      <c r="AD999" t="s">
        <v>49</v>
      </c>
      <c r="AE999" t="s">
        <v>55</v>
      </c>
      <c r="AF999">
        <v>673</v>
      </c>
      <c r="AI999">
        <v>2569</v>
      </c>
      <c r="AJ999" t="s">
        <v>49</v>
      </c>
    </row>
    <row r="1000" spans="1:36" x14ac:dyDescent="0.3">
      <c r="A1000">
        <v>40</v>
      </c>
      <c r="B1000" t="s">
        <v>53</v>
      </c>
      <c r="C1000" t="s">
        <v>47</v>
      </c>
      <c r="D1000" t="s">
        <v>54</v>
      </c>
      <c r="E1000" t="s">
        <v>49</v>
      </c>
      <c r="F1000">
        <v>-342</v>
      </c>
      <c r="G1000" t="s">
        <v>55</v>
      </c>
      <c r="H1000" t="s">
        <v>49</v>
      </c>
      <c r="I1000" t="s">
        <v>52</v>
      </c>
      <c r="J1000">
        <v>26</v>
      </c>
      <c r="K1000" t="s">
        <v>56</v>
      </c>
      <c r="L1000">
        <v>754</v>
      </c>
      <c r="M1000">
        <v>1</v>
      </c>
      <c r="N1000">
        <v>-1</v>
      </c>
      <c r="O1000">
        <v>0</v>
      </c>
      <c r="P1000" t="s">
        <v>52</v>
      </c>
      <c r="Q1000" t="s">
        <v>49</v>
      </c>
      <c r="X1000" s="7"/>
      <c r="Y1000" t="s">
        <v>55</v>
      </c>
      <c r="Z1000">
        <v>-342</v>
      </c>
      <c r="AA1000" t="s">
        <v>55</v>
      </c>
      <c r="AB1000">
        <v>297</v>
      </c>
      <c r="AC1000">
        <v>139</v>
      </c>
      <c r="AD1000" t="s">
        <v>49</v>
      </c>
      <c r="AE1000" t="s">
        <v>49</v>
      </c>
      <c r="AF1000">
        <v>-342</v>
      </c>
      <c r="AI1000">
        <v>201</v>
      </c>
      <c r="AJ1000" t="s">
        <v>49</v>
      </c>
    </row>
    <row r="1001" spans="1:36" x14ac:dyDescent="0.3">
      <c r="A1001">
        <v>20</v>
      </c>
      <c r="B1001" t="s">
        <v>71</v>
      </c>
      <c r="C1001" t="s">
        <v>59</v>
      </c>
      <c r="D1001" t="s">
        <v>54</v>
      </c>
      <c r="E1001" t="s">
        <v>49</v>
      </c>
      <c r="F1001">
        <v>291</v>
      </c>
      <c r="G1001" t="s">
        <v>49</v>
      </c>
      <c r="H1001" t="s">
        <v>49</v>
      </c>
      <c r="I1001" t="s">
        <v>78</v>
      </c>
      <c r="J1001">
        <v>11</v>
      </c>
      <c r="K1001" t="s">
        <v>56</v>
      </c>
      <c r="L1001">
        <v>172</v>
      </c>
      <c r="M1001">
        <v>5</v>
      </c>
      <c r="N1001">
        <v>371</v>
      </c>
      <c r="O1001">
        <v>5</v>
      </c>
      <c r="P1001" t="s">
        <v>57</v>
      </c>
      <c r="Q1001" t="s">
        <v>49</v>
      </c>
      <c r="X1001" s="7"/>
      <c r="Y1001" t="s">
        <v>49</v>
      </c>
      <c r="Z1001">
        <v>291</v>
      </c>
      <c r="AA1001" t="s">
        <v>55</v>
      </c>
      <c r="AB1001">
        <v>1094</v>
      </c>
      <c r="AC1001">
        <v>2515</v>
      </c>
      <c r="AD1001" t="s">
        <v>49</v>
      </c>
      <c r="AE1001" t="s">
        <v>49</v>
      </c>
      <c r="AF1001">
        <v>291</v>
      </c>
      <c r="AI1001">
        <v>0</v>
      </c>
      <c r="AJ1001" t="s">
        <v>49</v>
      </c>
    </row>
    <row r="1002" spans="1:36" x14ac:dyDescent="0.3">
      <c r="A1002">
        <v>34</v>
      </c>
      <c r="B1002" t="s">
        <v>67</v>
      </c>
      <c r="C1002" t="s">
        <v>47</v>
      </c>
      <c r="D1002" t="s">
        <v>54</v>
      </c>
      <c r="E1002" t="s">
        <v>49</v>
      </c>
      <c r="F1002">
        <v>209</v>
      </c>
      <c r="G1002" t="s">
        <v>55</v>
      </c>
      <c r="H1002" t="s">
        <v>55</v>
      </c>
      <c r="I1002" t="s">
        <v>50</v>
      </c>
      <c r="J1002">
        <v>8</v>
      </c>
      <c r="K1002" t="s">
        <v>61</v>
      </c>
      <c r="L1002">
        <v>375</v>
      </c>
      <c r="M1002">
        <v>2</v>
      </c>
      <c r="N1002">
        <v>-1</v>
      </c>
      <c r="O1002">
        <v>0</v>
      </c>
      <c r="P1002" t="s">
        <v>52</v>
      </c>
      <c r="Q1002" t="s">
        <v>49</v>
      </c>
      <c r="X1002" s="7"/>
      <c r="Y1002" t="s">
        <v>55</v>
      </c>
      <c r="Z1002">
        <v>209</v>
      </c>
      <c r="AA1002" t="s">
        <v>55</v>
      </c>
      <c r="AB1002">
        <v>-84</v>
      </c>
      <c r="AC1002">
        <v>2098</v>
      </c>
      <c r="AD1002" t="s">
        <v>49</v>
      </c>
      <c r="AE1002" t="s">
        <v>55</v>
      </c>
      <c r="AF1002">
        <v>209</v>
      </c>
      <c r="AI1002">
        <v>6</v>
      </c>
      <c r="AJ1002" t="s">
        <v>49</v>
      </c>
    </row>
    <row r="1003" spans="1:36" x14ac:dyDescent="0.3">
      <c r="A1003">
        <v>31</v>
      </c>
      <c r="B1003" t="s">
        <v>67</v>
      </c>
      <c r="C1003" t="s">
        <v>59</v>
      </c>
      <c r="D1003" t="s">
        <v>60</v>
      </c>
      <c r="E1003" t="s">
        <v>49</v>
      </c>
      <c r="F1003">
        <v>438</v>
      </c>
      <c r="G1003" t="s">
        <v>55</v>
      </c>
      <c r="H1003" t="s">
        <v>49</v>
      </c>
      <c r="I1003" t="s">
        <v>50</v>
      </c>
      <c r="J1003">
        <v>12</v>
      </c>
      <c r="K1003" t="s">
        <v>70</v>
      </c>
      <c r="L1003">
        <v>130</v>
      </c>
      <c r="M1003">
        <v>2</v>
      </c>
      <c r="N1003">
        <v>-1</v>
      </c>
      <c r="O1003">
        <v>0</v>
      </c>
      <c r="P1003" t="s">
        <v>52</v>
      </c>
      <c r="Q1003" t="s">
        <v>49</v>
      </c>
      <c r="X1003" s="7"/>
      <c r="Y1003" t="s">
        <v>55</v>
      </c>
      <c r="Z1003">
        <v>438</v>
      </c>
      <c r="AA1003" t="s">
        <v>55</v>
      </c>
      <c r="AB1003">
        <v>-1</v>
      </c>
      <c r="AC1003">
        <v>320</v>
      </c>
      <c r="AD1003" t="s">
        <v>49</v>
      </c>
      <c r="AE1003" t="s">
        <v>49</v>
      </c>
      <c r="AF1003">
        <v>438</v>
      </c>
      <c r="AI1003">
        <v>706</v>
      </c>
      <c r="AJ1003" t="s">
        <v>49</v>
      </c>
    </row>
    <row r="1004" spans="1:36" x14ac:dyDescent="0.3">
      <c r="A1004">
        <v>39</v>
      </c>
      <c r="B1004" t="s">
        <v>69</v>
      </c>
      <c r="C1004" t="s">
        <v>59</v>
      </c>
      <c r="D1004" t="s">
        <v>54</v>
      </c>
      <c r="E1004" t="s">
        <v>49</v>
      </c>
      <c r="F1004">
        <v>1242</v>
      </c>
      <c r="G1004" t="s">
        <v>55</v>
      </c>
      <c r="H1004" t="s">
        <v>49</v>
      </c>
      <c r="I1004" t="s">
        <v>52</v>
      </c>
      <c r="J1004">
        <v>12</v>
      </c>
      <c r="K1004" t="s">
        <v>56</v>
      </c>
      <c r="L1004">
        <v>303</v>
      </c>
      <c r="M1004">
        <v>3</v>
      </c>
      <c r="N1004">
        <v>-1</v>
      </c>
      <c r="O1004">
        <v>0</v>
      </c>
      <c r="P1004" t="s">
        <v>52</v>
      </c>
      <c r="Q1004" t="s">
        <v>49</v>
      </c>
      <c r="X1004" s="7"/>
      <c r="Y1004" t="s">
        <v>55</v>
      </c>
      <c r="Z1004">
        <v>1242</v>
      </c>
      <c r="AA1004" t="s">
        <v>55</v>
      </c>
      <c r="AB1004">
        <v>347</v>
      </c>
      <c r="AC1004">
        <v>-182</v>
      </c>
      <c r="AD1004" t="s">
        <v>49</v>
      </c>
      <c r="AE1004" t="s">
        <v>49</v>
      </c>
      <c r="AF1004">
        <v>1242</v>
      </c>
      <c r="AI1004">
        <v>1825</v>
      </c>
      <c r="AJ1004" t="s">
        <v>49</v>
      </c>
    </row>
    <row r="1005" spans="1:36" x14ac:dyDescent="0.3">
      <c r="A1005">
        <v>34</v>
      </c>
      <c r="B1005" t="s">
        <v>68</v>
      </c>
      <c r="C1005" t="s">
        <v>47</v>
      </c>
      <c r="D1005" t="s">
        <v>60</v>
      </c>
      <c r="E1005" t="s">
        <v>49</v>
      </c>
      <c r="F1005">
        <v>355</v>
      </c>
      <c r="G1005" t="s">
        <v>55</v>
      </c>
      <c r="H1005" t="s">
        <v>49</v>
      </c>
      <c r="I1005" t="s">
        <v>52</v>
      </c>
      <c r="J1005">
        <v>16</v>
      </c>
      <c r="K1005" t="s">
        <v>56</v>
      </c>
      <c r="L1005">
        <v>261</v>
      </c>
      <c r="M1005">
        <v>1</v>
      </c>
      <c r="N1005">
        <v>-1</v>
      </c>
      <c r="O1005">
        <v>0</v>
      </c>
      <c r="P1005" t="s">
        <v>52</v>
      </c>
      <c r="Q1005" t="s">
        <v>49</v>
      </c>
      <c r="X1005" s="7"/>
      <c r="Y1005" t="s">
        <v>55</v>
      </c>
      <c r="Z1005">
        <v>355</v>
      </c>
      <c r="AA1005" t="s">
        <v>55</v>
      </c>
      <c r="AB1005">
        <v>1253</v>
      </c>
      <c r="AC1005">
        <v>6570</v>
      </c>
      <c r="AD1005" t="s">
        <v>49</v>
      </c>
      <c r="AE1005" t="s">
        <v>49</v>
      </c>
      <c r="AF1005">
        <v>355</v>
      </c>
      <c r="AI1005">
        <v>185</v>
      </c>
      <c r="AJ1005" t="s">
        <v>49</v>
      </c>
    </row>
    <row r="1006" spans="1:36" x14ac:dyDescent="0.3">
      <c r="A1006">
        <v>24</v>
      </c>
      <c r="B1006" t="s">
        <v>63</v>
      </c>
      <c r="C1006" t="s">
        <v>47</v>
      </c>
      <c r="D1006" t="s">
        <v>54</v>
      </c>
      <c r="E1006" t="s">
        <v>49</v>
      </c>
      <c r="F1006">
        <v>204</v>
      </c>
      <c r="G1006" t="s">
        <v>55</v>
      </c>
      <c r="H1006" t="s">
        <v>55</v>
      </c>
      <c r="I1006" t="s">
        <v>50</v>
      </c>
      <c r="J1006">
        <v>17</v>
      </c>
      <c r="K1006" t="s">
        <v>61</v>
      </c>
      <c r="L1006">
        <v>229</v>
      </c>
      <c r="M1006">
        <v>3</v>
      </c>
      <c r="N1006">
        <v>-1</v>
      </c>
      <c r="O1006">
        <v>0</v>
      </c>
      <c r="P1006" t="s">
        <v>52</v>
      </c>
      <c r="Q1006" t="s">
        <v>49</v>
      </c>
      <c r="X1006" s="7"/>
      <c r="Y1006" t="s">
        <v>55</v>
      </c>
      <c r="Z1006">
        <v>204</v>
      </c>
      <c r="AA1006" t="s">
        <v>55</v>
      </c>
      <c r="AB1006">
        <v>5172</v>
      </c>
      <c r="AC1006">
        <v>-665</v>
      </c>
      <c r="AD1006" t="s">
        <v>49</v>
      </c>
      <c r="AE1006" t="s">
        <v>55</v>
      </c>
      <c r="AF1006">
        <v>204</v>
      </c>
      <c r="AI1006">
        <v>4415</v>
      </c>
      <c r="AJ1006" t="s">
        <v>49</v>
      </c>
    </row>
    <row r="1007" spans="1:36" x14ac:dyDescent="0.3">
      <c r="A1007">
        <v>41</v>
      </c>
      <c r="B1007" t="s">
        <v>58</v>
      </c>
      <c r="C1007" t="s">
        <v>47</v>
      </c>
      <c r="D1007" t="s">
        <v>60</v>
      </c>
      <c r="E1007" t="s">
        <v>49</v>
      </c>
      <c r="F1007">
        <v>10758</v>
      </c>
      <c r="G1007" t="s">
        <v>55</v>
      </c>
      <c r="H1007" t="s">
        <v>49</v>
      </c>
      <c r="I1007" t="s">
        <v>50</v>
      </c>
      <c r="J1007">
        <v>1</v>
      </c>
      <c r="K1007" t="s">
        <v>62</v>
      </c>
      <c r="L1007">
        <v>288</v>
      </c>
      <c r="M1007">
        <v>1</v>
      </c>
      <c r="N1007">
        <v>-1</v>
      </c>
      <c r="O1007">
        <v>0</v>
      </c>
      <c r="P1007" t="s">
        <v>52</v>
      </c>
      <c r="Q1007" t="s">
        <v>49</v>
      </c>
      <c r="X1007" s="7"/>
      <c r="Y1007" t="s">
        <v>55</v>
      </c>
      <c r="Z1007">
        <v>10758</v>
      </c>
      <c r="AA1007" t="s">
        <v>55</v>
      </c>
      <c r="AB1007">
        <v>13711</v>
      </c>
      <c r="AC1007">
        <v>0</v>
      </c>
      <c r="AD1007" t="s">
        <v>49</v>
      </c>
      <c r="AE1007" t="s">
        <v>49</v>
      </c>
      <c r="AF1007">
        <v>10758</v>
      </c>
      <c r="AI1007">
        <v>679</v>
      </c>
      <c r="AJ1007" t="s">
        <v>49</v>
      </c>
    </row>
    <row r="1008" spans="1:36" x14ac:dyDescent="0.3">
      <c r="A1008">
        <v>40</v>
      </c>
      <c r="B1008" t="s">
        <v>58</v>
      </c>
      <c r="C1008" t="s">
        <v>47</v>
      </c>
      <c r="D1008" t="s">
        <v>60</v>
      </c>
      <c r="E1008" t="s">
        <v>49</v>
      </c>
      <c r="F1008">
        <v>5</v>
      </c>
      <c r="G1008" t="s">
        <v>55</v>
      </c>
      <c r="H1008" t="s">
        <v>49</v>
      </c>
      <c r="I1008" t="s">
        <v>50</v>
      </c>
      <c r="J1008">
        <v>18</v>
      </c>
      <c r="K1008" t="s">
        <v>75</v>
      </c>
      <c r="L1008">
        <v>219</v>
      </c>
      <c r="M1008">
        <v>3</v>
      </c>
      <c r="N1008">
        <v>-1</v>
      </c>
      <c r="O1008">
        <v>0</v>
      </c>
      <c r="P1008" t="s">
        <v>52</v>
      </c>
      <c r="Q1008" t="s">
        <v>49</v>
      </c>
      <c r="X1008" s="7"/>
      <c r="Y1008" t="s">
        <v>55</v>
      </c>
      <c r="Z1008">
        <v>5</v>
      </c>
      <c r="AA1008" t="s">
        <v>55</v>
      </c>
      <c r="AB1008">
        <v>-219</v>
      </c>
      <c r="AC1008">
        <v>46</v>
      </c>
      <c r="AD1008" t="s">
        <v>49</v>
      </c>
      <c r="AE1008" t="s">
        <v>49</v>
      </c>
      <c r="AF1008">
        <v>5</v>
      </c>
      <c r="AI1008">
        <v>320</v>
      </c>
      <c r="AJ1008" t="s">
        <v>49</v>
      </c>
    </row>
    <row r="1009" spans="1:36" x14ac:dyDescent="0.3">
      <c r="A1009">
        <v>45</v>
      </c>
      <c r="B1009" t="s">
        <v>67</v>
      </c>
      <c r="C1009" t="s">
        <v>59</v>
      </c>
      <c r="D1009" t="s">
        <v>54</v>
      </c>
      <c r="E1009" t="s">
        <v>49</v>
      </c>
      <c r="F1009">
        <v>410</v>
      </c>
      <c r="G1009" t="s">
        <v>55</v>
      </c>
      <c r="H1009" t="s">
        <v>49</v>
      </c>
      <c r="I1009" t="s">
        <v>52</v>
      </c>
      <c r="J1009">
        <v>30</v>
      </c>
      <c r="K1009" t="s">
        <v>56</v>
      </c>
      <c r="L1009">
        <v>891</v>
      </c>
      <c r="M1009">
        <v>4</v>
      </c>
      <c r="N1009">
        <v>-1</v>
      </c>
      <c r="O1009">
        <v>0</v>
      </c>
      <c r="P1009" t="s">
        <v>52</v>
      </c>
      <c r="Q1009" t="s">
        <v>55</v>
      </c>
      <c r="X1009" s="7"/>
      <c r="Y1009" t="s">
        <v>55</v>
      </c>
      <c r="Z1009">
        <v>410</v>
      </c>
      <c r="AA1009" t="s">
        <v>55</v>
      </c>
      <c r="AB1009">
        <v>0</v>
      </c>
      <c r="AC1009">
        <v>2</v>
      </c>
      <c r="AD1009" t="s">
        <v>49</v>
      </c>
      <c r="AE1009" t="s">
        <v>49</v>
      </c>
      <c r="AF1009">
        <v>410</v>
      </c>
      <c r="AI1009">
        <v>2988</v>
      </c>
      <c r="AJ1009" t="s">
        <v>49</v>
      </c>
    </row>
    <row r="1010" spans="1:36" x14ac:dyDescent="0.3">
      <c r="A1010">
        <v>36</v>
      </c>
      <c r="B1010" t="s">
        <v>58</v>
      </c>
      <c r="C1010" t="s">
        <v>47</v>
      </c>
      <c r="D1010" t="s">
        <v>60</v>
      </c>
      <c r="E1010" t="s">
        <v>49</v>
      </c>
      <c r="F1010">
        <v>605</v>
      </c>
      <c r="G1010" t="s">
        <v>55</v>
      </c>
      <c r="H1010" t="s">
        <v>49</v>
      </c>
      <c r="I1010" t="s">
        <v>52</v>
      </c>
      <c r="J1010">
        <v>26</v>
      </c>
      <c r="K1010" t="s">
        <v>56</v>
      </c>
      <c r="L1010">
        <v>204</v>
      </c>
      <c r="M1010">
        <v>1</v>
      </c>
      <c r="N1010">
        <v>-1</v>
      </c>
      <c r="O1010">
        <v>0</v>
      </c>
      <c r="P1010" t="s">
        <v>52</v>
      </c>
      <c r="Q1010" t="s">
        <v>49</v>
      </c>
      <c r="X1010" s="7"/>
      <c r="Y1010" t="s">
        <v>55</v>
      </c>
      <c r="Z1010">
        <v>605</v>
      </c>
      <c r="AA1010" t="s">
        <v>55</v>
      </c>
      <c r="AB1010">
        <v>810</v>
      </c>
      <c r="AC1010">
        <v>1661</v>
      </c>
      <c r="AD1010" t="s">
        <v>49</v>
      </c>
      <c r="AE1010" t="s">
        <v>49</v>
      </c>
      <c r="AF1010">
        <v>605</v>
      </c>
      <c r="AI1010">
        <v>1407</v>
      </c>
      <c r="AJ1010" t="s">
        <v>49</v>
      </c>
    </row>
    <row r="1011" spans="1:36" x14ac:dyDescent="0.3">
      <c r="A1011">
        <v>53</v>
      </c>
      <c r="B1011" t="s">
        <v>58</v>
      </c>
      <c r="C1011" t="s">
        <v>47</v>
      </c>
      <c r="D1011" t="s">
        <v>60</v>
      </c>
      <c r="E1011" t="s">
        <v>49</v>
      </c>
      <c r="F1011">
        <v>4</v>
      </c>
      <c r="G1011" t="s">
        <v>49</v>
      </c>
      <c r="H1011" t="s">
        <v>49</v>
      </c>
      <c r="I1011" t="s">
        <v>52</v>
      </c>
      <c r="J1011">
        <v>20</v>
      </c>
      <c r="K1011" t="s">
        <v>62</v>
      </c>
      <c r="L1011">
        <v>19</v>
      </c>
      <c r="M1011">
        <v>6</v>
      </c>
      <c r="N1011">
        <v>-1</v>
      </c>
      <c r="O1011">
        <v>0</v>
      </c>
      <c r="P1011" t="s">
        <v>52</v>
      </c>
      <c r="Q1011" t="s">
        <v>49</v>
      </c>
      <c r="X1011" s="7"/>
      <c r="Y1011" t="s">
        <v>49</v>
      </c>
      <c r="Z1011">
        <v>4</v>
      </c>
      <c r="AA1011" t="s">
        <v>55</v>
      </c>
      <c r="AB1011">
        <v>1175</v>
      </c>
      <c r="AC1011">
        <v>338</v>
      </c>
      <c r="AD1011" t="s">
        <v>49</v>
      </c>
      <c r="AE1011" t="s">
        <v>49</v>
      </c>
      <c r="AF1011">
        <v>4</v>
      </c>
      <c r="AI1011">
        <v>1270</v>
      </c>
      <c r="AJ1011" t="s">
        <v>49</v>
      </c>
    </row>
    <row r="1012" spans="1:36" x14ac:dyDescent="0.3">
      <c r="A1012">
        <v>23</v>
      </c>
      <c r="B1012" t="s">
        <v>71</v>
      </c>
      <c r="C1012" t="s">
        <v>59</v>
      </c>
      <c r="D1012" t="s">
        <v>54</v>
      </c>
      <c r="E1012" t="s">
        <v>49</v>
      </c>
      <c r="F1012">
        <v>8494</v>
      </c>
      <c r="G1012" t="s">
        <v>49</v>
      </c>
      <c r="H1012" t="s">
        <v>49</v>
      </c>
      <c r="I1012" t="s">
        <v>50</v>
      </c>
      <c r="J1012">
        <v>25</v>
      </c>
      <c r="K1012" t="s">
        <v>70</v>
      </c>
      <c r="L1012">
        <v>158</v>
      </c>
      <c r="M1012">
        <v>2</v>
      </c>
      <c r="N1012">
        <v>-1</v>
      </c>
      <c r="O1012">
        <v>0</v>
      </c>
      <c r="P1012" t="s">
        <v>52</v>
      </c>
      <c r="Q1012" t="s">
        <v>49</v>
      </c>
      <c r="X1012" s="7"/>
      <c r="Y1012" t="s">
        <v>49</v>
      </c>
      <c r="Z1012">
        <v>8494</v>
      </c>
      <c r="AA1012" t="s">
        <v>55</v>
      </c>
      <c r="AB1012">
        <v>0</v>
      </c>
      <c r="AC1012">
        <v>596</v>
      </c>
      <c r="AD1012" t="s">
        <v>49</v>
      </c>
      <c r="AE1012" t="s">
        <v>49</v>
      </c>
      <c r="AF1012">
        <v>8494</v>
      </c>
      <c r="AI1012">
        <v>654</v>
      </c>
      <c r="AJ1012" t="s">
        <v>49</v>
      </c>
    </row>
    <row r="1013" spans="1:36" x14ac:dyDescent="0.3">
      <c r="A1013">
        <v>42</v>
      </c>
      <c r="B1013" t="s">
        <v>68</v>
      </c>
      <c r="C1013" t="s">
        <v>47</v>
      </c>
      <c r="D1013" t="s">
        <v>48</v>
      </c>
      <c r="E1013" t="s">
        <v>49</v>
      </c>
      <c r="F1013">
        <v>198</v>
      </c>
      <c r="G1013" t="s">
        <v>55</v>
      </c>
      <c r="H1013" t="s">
        <v>49</v>
      </c>
      <c r="I1013" t="s">
        <v>52</v>
      </c>
      <c r="J1013">
        <v>8</v>
      </c>
      <c r="K1013" t="s">
        <v>56</v>
      </c>
      <c r="L1013">
        <v>314</v>
      </c>
      <c r="M1013">
        <v>1</v>
      </c>
      <c r="N1013">
        <v>-1</v>
      </c>
      <c r="O1013">
        <v>0</v>
      </c>
      <c r="P1013" t="s">
        <v>52</v>
      </c>
      <c r="Q1013" t="s">
        <v>49</v>
      </c>
      <c r="X1013" s="7"/>
      <c r="Y1013" t="s">
        <v>55</v>
      </c>
      <c r="Z1013">
        <v>198</v>
      </c>
      <c r="AA1013" t="s">
        <v>55</v>
      </c>
      <c r="AB1013">
        <v>113</v>
      </c>
      <c r="AC1013">
        <v>132</v>
      </c>
      <c r="AD1013" t="s">
        <v>49</v>
      </c>
      <c r="AE1013" t="s">
        <v>49</v>
      </c>
      <c r="AF1013">
        <v>198</v>
      </c>
      <c r="AI1013">
        <v>5173</v>
      </c>
      <c r="AJ1013" t="s">
        <v>49</v>
      </c>
    </row>
    <row r="1014" spans="1:36" x14ac:dyDescent="0.3">
      <c r="A1014">
        <v>48</v>
      </c>
      <c r="B1014" t="s">
        <v>63</v>
      </c>
      <c r="C1014" t="s">
        <v>47</v>
      </c>
      <c r="D1014" t="s">
        <v>54</v>
      </c>
      <c r="E1014" t="s">
        <v>49</v>
      </c>
      <c r="F1014">
        <v>841</v>
      </c>
      <c r="G1014" t="s">
        <v>55</v>
      </c>
      <c r="H1014" t="s">
        <v>49</v>
      </c>
      <c r="I1014" t="s">
        <v>52</v>
      </c>
      <c r="J1014">
        <v>19</v>
      </c>
      <c r="K1014" t="s">
        <v>56</v>
      </c>
      <c r="L1014">
        <v>215</v>
      </c>
      <c r="M1014">
        <v>1</v>
      </c>
      <c r="N1014">
        <v>-1</v>
      </c>
      <c r="O1014">
        <v>0</v>
      </c>
      <c r="P1014" t="s">
        <v>52</v>
      </c>
      <c r="Q1014" t="s">
        <v>49</v>
      </c>
      <c r="X1014" s="7"/>
      <c r="Y1014" t="s">
        <v>55</v>
      </c>
      <c r="Z1014">
        <v>841</v>
      </c>
      <c r="AA1014" t="s">
        <v>55</v>
      </c>
      <c r="AB1014">
        <v>641</v>
      </c>
      <c r="AC1014">
        <v>0</v>
      </c>
      <c r="AD1014" t="s">
        <v>49</v>
      </c>
      <c r="AE1014" t="s">
        <v>49</v>
      </c>
      <c r="AF1014">
        <v>841</v>
      </c>
      <c r="AI1014">
        <v>0</v>
      </c>
      <c r="AJ1014" t="s">
        <v>49</v>
      </c>
    </row>
    <row r="1015" spans="1:36" x14ac:dyDescent="0.3">
      <c r="A1015">
        <v>34</v>
      </c>
      <c r="B1015" t="s">
        <v>58</v>
      </c>
      <c r="C1015" t="s">
        <v>47</v>
      </c>
      <c r="D1015" t="s">
        <v>60</v>
      </c>
      <c r="E1015" t="s">
        <v>49</v>
      </c>
      <c r="F1015">
        <v>8</v>
      </c>
      <c r="G1015" t="s">
        <v>49</v>
      </c>
      <c r="H1015" t="s">
        <v>49</v>
      </c>
      <c r="I1015" t="s">
        <v>50</v>
      </c>
      <c r="J1015">
        <v>25</v>
      </c>
      <c r="K1015" t="s">
        <v>70</v>
      </c>
      <c r="L1015">
        <v>169</v>
      </c>
      <c r="M1015">
        <v>4</v>
      </c>
      <c r="N1015">
        <v>-1</v>
      </c>
      <c r="O1015">
        <v>0</v>
      </c>
      <c r="P1015" t="s">
        <v>52</v>
      </c>
      <c r="Q1015" t="s">
        <v>49</v>
      </c>
      <c r="X1015" s="7"/>
      <c r="Y1015" t="s">
        <v>49</v>
      </c>
      <c r="Z1015">
        <v>8</v>
      </c>
      <c r="AA1015" t="s">
        <v>55</v>
      </c>
      <c r="AB1015">
        <v>1477</v>
      </c>
      <c r="AC1015">
        <v>223</v>
      </c>
      <c r="AD1015" t="s">
        <v>49</v>
      </c>
      <c r="AE1015" t="s">
        <v>49</v>
      </c>
      <c r="AF1015">
        <v>8</v>
      </c>
      <c r="AI1015">
        <v>6016</v>
      </c>
      <c r="AJ1015" t="s">
        <v>49</v>
      </c>
    </row>
    <row r="1016" spans="1:36" x14ac:dyDescent="0.3">
      <c r="A1016">
        <v>36</v>
      </c>
      <c r="B1016" t="s">
        <v>69</v>
      </c>
      <c r="C1016" t="s">
        <v>47</v>
      </c>
      <c r="D1016" t="s">
        <v>54</v>
      </c>
      <c r="E1016" t="s">
        <v>49</v>
      </c>
      <c r="F1016">
        <v>470</v>
      </c>
      <c r="G1016" t="s">
        <v>55</v>
      </c>
      <c r="H1016" t="s">
        <v>49</v>
      </c>
      <c r="I1016" t="s">
        <v>50</v>
      </c>
      <c r="J1016">
        <v>31</v>
      </c>
      <c r="K1016" t="s">
        <v>73</v>
      </c>
      <c r="L1016">
        <v>101</v>
      </c>
      <c r="M1016">
        <v>4</v>
      </c>
      <c r="N1016">
        <v>-1</v>
      </c>
      <c r="O1016">
        <v>0</v>
      </c>
      <c r="P1016" t="s">
        <v>52</v>
      </c>
      <c r="Q1016" t="s">
        <v>49</v>
      </c>
      <c r="X1016" s="7"/>
      <c r="Y1016" t="s">
        <v>55</v>
      </c>
      <c r="Z1016">
        <v>470</v>
      </c>
      <c r="AA1016" t="s">
        <v>55</v>
      </c>
      <c r="AB1016">
        <v>0</v>
      </c>
      <c r="AC1016">
        <v>940</v>
      </c>
      <c r="AD1016" t="s">
        <v>49</v>
      </c>
      <c r="AE1016" t="s">
        <v>49</v>
      </c>
      <c r="AF1016">
        <v>470</v>
      </c>
      <c r="AI1016">
        <v>177</v>
      </c>
      <c r="AJ1016" t="s">
        <v>49</v>
      </c>
    </row>
    <row r="1017" spans="1:36" x14ac:dyDescent="0.3">
      <c r="A1017">
        <v>43</v>
      </c>
      <c r="B1017" t="s">
        <v>77</v>
      </c>
      <c r="C1017" t="s">
        <v>47</v>
      </c>
      <c r="D1017" t="s">
        <v>54</v>
      </c>
      <c r="E1017" t="s">
        <v>49</v>
      </c>
      <c r="F1017">
        <v>520</v>
      </c>
      <c r="G1017" t="s">
        <v>55</v>
      </c>
      <c r="H1017" t="s">
        <v>49</v>
      </c>
      <c r="I1017" t="s">
        <v>52</v>
      </c>
      <c r="J1017">
        <v>20</v>
      </c>
      <c r="K1017" t="s">
        <v>56</v>
      </c>
      <c r="L1017">
        <v>15</v>
      </c>
      <c r="M1017">
        <v>13</v>
      </c>
      <c r="N1017">
        <v>-1</v>
      </c>
      <c r="O1017">
        <v>0</v>
      </c>
      <c r="P1017" t="s">
        <v>52</v>
      </c>
      <c r="Q1017" t="s">
        <v>49</v>
      </c>
      <c r="X1017" s="7"/>
      <c r="Y1017" t="s">
        <v>55</v>
      </c>
      <c r="Z1017">
        <v>520</v>
      </c>
      <c r="AA1017" t="s">
        <v>55</v>
      </c>
      <c r="AB1017">
        <v>8</v>
      </c>
      <c r="AC1017">
        <v>1317</v>
      </c>
      <c r="AD1017" t="s">
        <v>49</v>
      </c>
      <c r="AE1017" t="s">
        <v>49</v>
      </c>
      <c r="AF1017">
        <v>520</v>
      </c>
      <c r="AI1017">
        <v>174</v>
      </c>
      <c r="AJ1017" t="s">
        <v>49</v>
      </c>
    </row>
    <row r="1018" spans="1:36" x14ac:dyDescent="0.3">
      <c r="A1018">
        <v>36</v>
      </c>
      <c r="B1018" t="s">
        <v>63</v>
      </c>
      <c r="C1018" t="s">
        <v>47</v>
      </c>
      <c r="D1018" t="s">
        <v>54</v>
      </c>
      <c r="E1018" t="s">
        <v>49</v>
      </c>
      <c r="F1018">
        <v>439</v>
      </c>
      <c r="G1018" t="s">
        <v>55</v>
      </c>
      <c r="H1018" t="s">
        <v>49</v>
      </c>
      <c r="I1018" t="s">
        <v>52</v>
      </c>
      <c r="J1018">
        <v>21</v>
      </c>
      <c r="K1018" t="s">
        <v>56</v>
      </c>
      <c r="L1018">
        <v>260</v>
      </c>
      <c r="M1018">
        <v>5</v>
      </c>
      <c r="N1018">
        <v>-1</v>
      </c>
      <c r="O1018">
        <v>0</v>
      </c>
      <c r="P1018" t="s">
        <v>52</v>
      </c>
      <c r="Q1018" t="s">
        <v>49</v>
      </c>
      <c r="X1018" s="7"/>
      <c r="Y1018" t="s">
        <v>55</v>
      </c>
      <c r="Z1018">
        <v>439</v>
      </c>
      <c r="AA1018" t="s">
        <v>55</v>
      </c>
      <c r="AB1018">
        <v>399</v>
      </c>
      <c r="AC1018">
        <v>179</v>
      </c>
      <c r="AD1018" t="s">
        <v>49</v>
      </c>
      <c r="AE1018" t="s">
        <v>49</v>
      </c>
      <c r="AF1018">
        <v>439</v>
      </c>
      <c r="AI1018">
        <v>10177</v>
      </c>
      <c r="AJ1018" t="s">
        <v>49</v>
      </c>
    </row>
    <row r="1019" spans="1:36" x14ac:dyDescent="0.3">
      <c r="A1019">
        <v>49</v>
      </c>
      <c r="B1019" t="s">
        <v>63</v>
      </c>
      <c r="C1019" t="s">
        <v>47</v>
      </c>
      <c r="D1019" t="s">
        <v>54</v>
      </c>
      <c r="E1019" t="s">
        <v>49</v>
      </c>
      <c r="F1019">
        <v>-454</v>
      </c>
      <c r="G1019" t="s">
        <v>55</v>
      </c>
      <c r="H1019" t="s">
        <v>49</v>
      </c>
      <c r="I1019" t="s">
        <v>50</v>
      </c>
      <c r="J1019">
        <v>14</v>
      </c>
      <c r="K1019" t="s">
        <v>56</v>
      </c>
      <c r="L1019">
        <v>558</v>
      </c>
      <c r="M1019">
        <v>1</v>
      </c>
      <c r="N1019">
        <v>-1</v>
      </c>
      <c r="O1019">
        <v>0</v>
      </c>
      <c r="P1019" t="s">
        <v>52</v>
      </c>
      <c r="Q1019" t="s">
        <v>55</v>
      </c>
      <c r="X1019" s="7"/>
      <c r="Y1019" t="s">
        <v>55</v>
      </c>
      <c r="Z1019">
        <v>-454</v>
      </c>
      <c r="AA1019" t="s">
        <v>55</v>
      </c>
      <c r="AB1019">
        <v>-435</v>
      </c>
      <c r="AC1019">
        <v>0</v>
      </c>
      <c r="AD1019" t="s">
        <v>49</v>
      </c>
      <c r="AE1019" t="s">
        <v>49</v>
      </c>
      <c r="AF1019">
        <v>-454</v>
      </c>
      <c r="AI1019">
        <v>490</v>
      </c>
      <c r="AJ1019" t="s">
        <v>49</v>
      </c>
    </row>
    <row r="1020" spans="1:36" x14ac:dyDescent="0.3">
      <c r="A1020">
        <v>55</v>
      </c>
      <c r="B1020" t="s">
        <v>77</v>
      </c>
      <c r="C1020" t="s">
        <v>47</v>
      </c>
      <c r="D1020" t="s">
        <v>54</v>
      </c>
      <c r="E1020" t="s">
        <v>49</v>
      </c>
      <c r="F1020">
        <v>466</v>
      </c>
      <c r="G1020" t="s">
        <v>49</v>
      </c>
      <c r="H1020" t="s">
        <v>49</v>
      </c>
      <c r="I1020" t="s">
        <v>52</v>
      </c>
      <c r="J1020">
        <v>17</v>
      </c>
      <c r="K1020" t="s">
        <v>62</v>
      </c>
      <c r="L1020">
        <v>287</v>
      </c>
      <c r="M1020">
        <v>4</v>
      </c>
      <c r="N1020">
        <v>-1</v>
      </c>
      <c r="O1020">
        <v>0</v>
      </c>
      <c r="P1020" t="s">
        <v>52</v>
      </c>
      <c r="Q1020" t="s">
        <v>49</v>
      </c>
      <c r="X1020" s="7"/>
      <c r="Y1020" t="s">
        <v>49</v>
      </c>
      <c r="Z1020">
        <v>466</v>
      </c>
      <c r="AA1020" t="s">
        <v>55</v>
      </c>
      <c r="AB1020">
        <v>0</v>
      </c>
      <c r="AC1020">
        <v>4</v>
      </c>
      <c r="AD1020" t="s">
        <v>49</v>
      </c>
      <c r="AE1020" t="s">
        <v>49</v>
      </c>
      <c r="AF1020">
        <v>466</v>
      </c>
      <c r="AI1020">
        <v>2576</v>
      </c>
      <c r="AJ1020" t="s">
        <v>49</v>
      </c>
    </row>
    <row r="1021" spans="1:36" x14ac:dyDescent="0.3">
      <c r="A1021">
        <v>53</v>
      </c>
      <c r="B1021" t="s">
        <v>77</v>
      </c>
      <c r="C1021" t="s">
        <v>47</v>
      </c>
      <c r="D1021" t="s">
        <v>54</v>
      </c>
      <c r="E1021" t="s">
        <v>49</v>
      </c>
      <c r="F1021">
        <v>665</v>
      </c>
      <c r="G1021" t="s">
        <v>55</v>
      </c>
      <c r="H1021" t="s">
        <v>49</v>
      </c>
      <c r="I1021" t="s">
        <v>50</v>
      </c>
      <c r="J1021">
        <v>22</v>
      </c>
      <c r="K1021" t="s">
        <v>61</v>
      </c>
      <c r="L1021">
        <v>371</v>
      </c>
      <c r="M1021">
        <v>2</v>
      </c>
      <c r="N1021">
        <v>-1</v>
      </c>
      <c r="O1021">
        <v>0</v>
      </c>
      <c r="P1021" t="s">
        <v>52</v>
      </c>
      <c r="Q1021" t="s">
        <v>55</v>
      </c>
      <c r="X1021" s="7"/>
      <c r="Y1021" t="s">
        <v>55</v>
      </c>
      <c r="Z1021">
        <v>665</v>
      </c>
      <c r="AA1021" t="s">
        <v>55</v>
      </c>
      <c r="AB1021">
        <v>579</v>
      </c>
      <c r="AC1021">
        <v>1678</v>
      </c>
      <c r="AD1021" t="s">
        <v>49</v>
      </c>
      <c r="AE1021" t="s">
        <v>49</v>
      </c>
      <c r="AF1021">
        <v>665</v>
      </c>
      <c r="AI1021">
        <v>0</v>
      </c>
      <c r="AJ1021" t="s">
        <v>49</v>
      </c>
    </row>
    <row r="1022" spans="1:36" x14ac:dyDescent="0.3">
      <c r="A1022">
        <v>42</v>
      </c>
      <c r="B1022" t="s">
        <v>67</v>
      </c>
      <c r="C1022" t="s">
        <v>47</v>
      </c>
      <c r="D1022" t="s">
        <v>54</v>
      </c>
      <c r="E1022" t="s">
        <v>49</v>
      </c>
      <c r="F1022">
        <v>994</v>
      </c>
      <c r="G1022" t="s">
        <v>55</v>
      </c>
      <c r="H1022" t="s">
        <v>49</v>
      </c>
      <c r="I1022" t="s">
        <v>50</v>
      </c>
      <c r="J1022">
        <v>11</v>
      </c>
      <c r="K1022" t="s">
        <v>70</v>
      </c>
      <c r="L1022">
        <v>149</v>
      </c>
      <c r="M1022">
        <v>1</v>
      </c>
      <c r="N1022">
        <v>78</v>
      </c>
      <c r="O1022">
        <v>5</v>
      </c>
      <c r="P1022" t="s">
        <v>57</v>
      </c>
      <c r="Q1022" t="s">
        <v>55</v>
      </c>
      <c r="X1022" s="7"/>
      <c r="Y1022" t="s">
        <v>55</v>
      </c>
      <c r="Z1022">
        <v>994</v>
      </c>
      <c r="AA1022" t="s">
        <v>55</v>
      </c>
      <c r="AB1022">
        <v>432</v>
      </c>
      <c r="AC1022">
        <v>659</v>
      </c>
      <c r="AD1022" t="s">
        <v>49</v>
      </c>
      <c r="AE1022" t="s">
        <v>49</v>
      </c>
      <c r="AF1022">
        <v>994</v>
      </c>
      <c r="AI1022">
        <v>598</v>
      </c>
      <c r="AJ1022" t="s">
        <v>49</v>
      </c>
    </row>
    <row r="1023" spans="1:36" x14ac:dyDescent="0.3">
      <c r="A1023">
        <v>45</v>
      </c>
      <c r="B1023" t="s">
        <v>69</v>
      </c>
      <c r="C1023" t="s">
        <v>47</v>
      </c>
      <c r="D1023" t="s">
        <v>54</v>
      </c>
      <c r="E1023" t="s">
        <v>49</v>
      </c>
      <c r="F1023">
        <v>5346</v>
      </c>
      <c r="G1023" t="s">
        <v>55</v>
      </c>
      <c r="H1023" t="s">
        <v>55</v>
      </c>
      <c r="I1023" t="s">
        <v>52</v>
      </c>
      <c r="J1023">
        <v>21</v>
      </c>
      <c r="K1023" t="s">
        <v>51</v>
      </c>
      <c r="L1023">
        <v>187</v>
      </c>
      <c r="M1023">
        <v>1</v>
      </c>
      <c r="N1023">
        <v>-1</v>
      </c>
      <c r="O1023">
        <v>0</v>
      </c>
      <c r="P1023" t="s">
        <v>52</v>
      </c>
      <c r="Q1023" t="s">
        <v>55</v>
      </c>
      <c r="X1023" s="7"/>
      <c r="Y1023" t="s">
        <v>55</v>
      </c>
      <c r="Z1023">
        <v>5346</v>
      </c>
      <c r="AA1023" t="s">
        <v>55</v>
      </c>
      <c r="AB1023">
        <v>1987</v>
      </c>
      <c r="AC1023">
        <v>0</v>
      </c>
      <c r="AD1023" t="s">
        <v>49</v>
      </c>
      <c r="AE1023" t="s">
        <v>55</v>
      </c>
      <c r="AF1023">
        <v>5346</v>
      </c>
      <c r="AI1023">
        <v>15459</v>
      </c>
      <c r="AJ1023" t="s">
        <v>49</v>
      </c>
    </row>
    <row r="1024" spans="1:36" x14ac:dyDescent="0.3">
      <c r="A1024">
        <v>31</v>
      </c>
      <c r="B1024" t="s">
        <v>63</v>
      </c>
      <c r="C1024" t="s">
        <v>47</v>
      </c>
      <c r="D1024" t="s">
        <v>54</v>
      </c>
      <c r="E1024" t="s">
        <v>49</v>
      </c>
      <c r="F1024">
        <v>1243</v>
      </c>
      <c r="G1024" t="s">
        <v>55</v>
      </c>
      <c r="H1024" t="s">
        <v>49</v>
      </c>
      <c r="I1024" t="s">
        <v>52</v>
      </c>
      <c r="J1024">
        <v>21</v>
      </c>
      <c r="K1024" t="s">
        <v>56</v>
      </c>
      <c r="L1024">
        <v>32</v>
      </c>
      <c r="M1024">
        <v>1</v>
      </c>
      <c r="N1024">
        <v>-1</v>
      </c>
      <c r="O1024">
        <v>0</v>
      </c>
      <c r="P1024" t="s">
        <v>52</v>
      </c>
      <c r="Q1024" t="s">
        <v>49</v>
      </c>
      <c r="X1024" s="7"/>
      <c r="Y1024" t="s">
        <v>55</v>
      </c>
      <c r="Z1024">
        <v>1243</v>
      </c>
      <c r="AA1024" t="s">
        <v>55</v>
      </c>
      <c r="AB1024">
        <v>857</v>
      </c>
      <c r="AC1024">
        <v>622</v>
      </c>
      <c r="AD1024" t="s">
        <v>49</v>
      </c>
      <c r="AE1024" t="s">
        <v>49</v>
      </c>
      <c r="AF1024">
        <v>1243</v>
      </c>
      <c r="AI1024">
        <v>2508</v>
      </c>
      <c r="AJ1024" t="s">
        <v>49</v>
      </c>
    </row>
    <row r="1025" spans="1:36" x14ac:dyDescent="0.3">
      <c r="A1025">
        <v>32</v>
      </c>
      <c r="B1025" t="s">
        <v>69</v>
      </c>
      <c r="C1025" t="s">
        <v>47</v>
      </c>
      <c r="D1025" t="s">
        <v>60</v>
      </c>
      <c r="E1025" t="s">
        <v>49</v>
      </c>
      <c r="F1025">
        <v>0</v>
      </c>
      <c r="G1025" t="s">
        <v>55</v>
      </c>
      <c r="H1025" t="s">
        <v>49</v>
      </c>
      <c r="I1025" t="s">
        <v>52</v>
      </c>
      <c r="J1025">
        <v>5</v>
      </c>
      <c r="K1025" t="s">
        <v>56</v>
      </c>
      <c r="L1025">
        <v>138</v>
      </c>
      <c r="M1025">
        <v>1</v>
      </c>
      <c r="N1025">
        <v>-1</v>
      </c>
      <c r="O1025">
        <v>0</v>
      </c>
      <c r="P1025" t="s">
        <v>52</v>
      </c>
      <c r="Q1025" t="s">
        <v>49</v>
      </c>
      <c r="X1025" s="7"/>
      <c r="Y1025" t="s">
        <v>55</v>
      </c>
      <c r="Z1025">
        <v>0</v>
      </c>
      <c r="AA1025" t="s">
        <v>55</v>
      </c>
      <c r="AB1025">
        <v>4075</v>
      </c>
      <c r="AC1025">
        <v>2</v>
      </c>
      <c r="AD1025" t="s">
        <v>49</v>
      </c>
      <c r="AE1025" t="s">
        <v>49</v>
      </c>
      <c r="AF1025">
        <v>0</v>
      </c>
      <c r="AI1025">
        <v>320</v>
      </c>
      <c r="AJ1025" t="s">
        <v>49</v>
      </c>
    </row>
    <row r="1026" spans="1:36" x14ac:dyDescent="0.3">
      <c r="A1026">
        <v>36</v>
      </c>
      <c r="B1026" t="s">
        <v>63</v>
      </c>
      <c r="C1026" t="s">
        <v>47</v>
      </c>
      <c r="D1026" t="s">
        <v>54</v>
      </c>
      <c r="E1026" t="s">
        <v>49</v>
      </c>
      <c r="F1026">
        <v>2357</v>
      </c>
      <c r="G1026" t="s">
        <v>55</v>
      </c>
      <c r="H1026" t="s">
        <v>49</v>
      </c>
      <c r="I1026" t="s">
        <v>52</v>
      </c>
      <c r="J1026">
        <v>17</v>
      </c>
      <c r="K1026" t="s">
        <v>62</v>
      </c>
      <c r="L1026">
        <v>228</v>
      </c>
      <c r="M1026">
        <v>2</v>
      </c>
      <c r="N1026">
        <v>-1</v>
      </c>
      <c r="O1026">
        <v>0</v>
      </c>
      <c r="P1026" t="s">
        <v>52</v>
      </c>
      <c r="Q1026" t="s">
        <v>49</v>
      </c>
      <c r="X1026" s="7"/>
      <c r="Y1026" t="s">
        <v>55</v>
      </c>
      <c r="Z1026">
        <v>2357</v>
      </c>
      <c r="AA1026" t="s">
        <v>55</v>
      </c>
      <c r="AB1026">
        <v>373</v>
      </c>
      <c r="AC1026">
        <v>1210</v>
      </c>
      <c r="AD1026" t="s">
        <v>49</v>
      </c>
      <c r="AE1026" t="s">
        <v>49</v>
      </c>
      <c r="AF1026">
        <v>2357</v>
      </c>
      <c r="AI1026">
        <v>640</v>
      </c>
      <c r="AJ1026" t="s">
        <v>49</v>
      </c>
    </row>
    <row r="1027" spans="1:36" x14ac:dyDescent="0.3">
      <c r="A1027">
        <v>56</v>
      </c>
      <c r="B1027" t="s">
        <v>77</v>
      </c>
      <c r="C1027" t="s">
        <v>47</v>
      </c>
      <c r="D1027" t="s">
        <v>54</v>
      </c>
      <c r="E1027" t="s">
        <v>49</v>
      </c>
      <c r="F1027">
        <v>1044</v>
      </c>
      <c r="G1027" t="s">
        <v>49</v>
      </c>
      <c r="H1027" t="s">
        <v>49</v>
      </c>
      <c r="I1027" t="s">
        <v>78</v>
      </c>
      <c r="J1027">
        <v>3</v>
      </c>
      <c r="K1027" t="s">
        <v>73</v>
      </c>
      <c r="L1027">
        <v>353</v>
      </c>
      <c r="M1027">
        <v>2</v>
      </c>
      <c r="N1027">
        <v>-1</v>
      </c>
      <c r="O1027">
        <v>0</v>
      </c>
      <c r="P1027" t="s">
        <v>52</v>
      </c>
      <c r="Q1027" t="s">
        <v>55</v>
      </c>
      <c r="X1027" s="7"/>
      <c r="Y1027" t="s">
        <v>49</v>
      </c>
      <c r="Z1027">
        <v>1044</v>
      </c>
      <c r="AA1027" t="s">
        <v>55</v>
      </c>
      <c r="AB1027">
        <v>-101</v>
      </c>
      <c r="AC1027">
        <v>122</v>
      </c>
      <c r="AD1027" t="s">
        <v>49</v>
      </c>
      <c r="AE1027" t="s">
        <v>49</v>
      </c>
      <c r="AF1027">
        <v>1044</v>
      </c>
      <c r="AI1027">
        <v>1772</v>
      </c>
      <c r="AJ1027" t="s">
        <v>49</v>
      </c>
    </row>
    <row r="1028" spans="1:36" x14ac:dyDescent="0.3">
      <c r="A1028">
        <v>46</v>
      </c>
      <c r="B1028" t="s">
        <v>69</v>
      </c>
      <c r="C1028" t="s">
        <v>47</v>
      </c>
      <c r="D1028" t="s">
        <v>54</v>
      </c>
      <c r="E1028" t="s">
        <v>49</v>
      </c>
      <c r="F1028">
        <v>1069</v>
      </c>
      <c r="G1028" t="s">
        <v>55</v>
      </c>
      <c r="H1028" t="s">
        <v>49</v>
      </c>
      <c r="I1028" t="s">
        <v>52</v>
      </c>
      <c r="J1028">
        <v>8</v>
      </c>
      <c r="K1028" t="s">
        <v>56</v>
      </c>
      <c r="L1028">
        <v>45</v>
      </c>
      <c r="M1028">
        <v>2</v>
      </c>
      <c r="N1028">
        <v>-1</v>
      </c>
      <c r="O1028">
        <v>0</v>
      </c>
      <c r="P1028" t="s">
        <v>52</v>
      </c>
      <c r="Q1028" t="s">
        <v>49</v>
      </c>
      <c r="X1028" s="7"/>
      <c r="Y1028" t="s">
        <v>55</v>
      </c>
      <c r="Z1028">
        <v>1069</v>
      </c>
      <c r="AA1028" t="s">
        <v>55</v>
      </c>
      <c r="AB1028">
        <v>1375</v>
      </c>
      <c r="AC1028">
        <v>6072</v>
      </c>
      <c r="AD1028" t="s">
        <v>49</v>
      </c>
      <c r="AE1028" t="s">
        <v>49</v>
      </c>
      <c r="AF1028">
        <v>1069</v>
      </c>
      <c r="AI1028">
        <v>201</v>
      </c>
      <c r="AJ1028" t="s">
        <v>49</v>
      </c>
    </row>
    <row r="1029" spans="1:36" x14ac:dyDescent="0.3">
      <c r="A1029">
        <v>41</v>
      </c>
      <c r="B1029" t="s">
        <v>76</v>
      </c>
      <c r="C1029" t="s">
        <v>59</v>
      </c>
      <c r="D1029" t="s">
        <v>54</v>
      </c>
      <c r="E1029" t="s">
        <v>49</v>
      </c>
      <c r="F1029">
        <v>231</v>
      </c>
      <c r="G1029" t="s">
        <v>49</v>
      </c>
      <c r="H1029" t="s">
        <v>49</v>
      </c>
      <c r="I1029" t="s">
        <v>50</v>
      </c>
      <c r="J1029">
        <v>9</v>
      </c>
      <c r="K1029" t="s">
        <v>73</v>
      </c>
      <c r="L1029">
        <v>76</v>
      </c>
      <c r="M1029">
        <v>2</v>
      </c>
      <c r="N1029">
        <v>-1</v>
      </c>
      <c r="O1029">
        <v>0</v>
      </c>
      <c r="P1029" t="s">
        <v>52</v>
      </c>
      <c r="Q1029" t="s">
        <v>49</v>
      </c>
      <c r="X1029" s="7"/>
      <c r="Y1029" t="s">
        <v>49</v>
      </c>
      <c r="Z1029">
        <v>231</v>
      </c>
      <c r="AA1029" t="s">
        <v>55</v>
      </c>
      <c r="AB1029">
        <v>2171</v>
      </c>
      <c r="AC1029">
        <v>366</v>
      </c>
      <c r="AD1029" t="s">
        <v>49</v>
      </c>
      <c r="AE1029" t="s">
        <v>49</v>
      </c>
      <c r="AF1029">
        <v>231</v>
      </c>
      <c r="AI1029">
        <v>160</v>
      </c>
      <c r="AJ1029" t="s">
        <v>49</v>
      </c>
    </row>
    <row r="1030" spans="1:36" x14ac:dyDescent="0.3">
      <c r="A1030">
        <v>31</v>
      </c>
      <c r="B1030" t="s">
        <v>69</v>
      </c>
      <c r="C1030" t="s">
        <v>47</v>
      </c>
      <c r="D1030" t="s">
        <v>54</v>
      </c>
      <c r="E1030" t="s">
        <v>49</v>
      </c>
      <c r="F1030">
        <v>0</v>
      </c>
      <c r="G1030" t="s">
        <v>55</v>
      </c>
      <c r="H1030" t="s">
        <v>55</v>
      </c>
      <c r="I1030" t="s">
        <v>52</v>
      </c>
      <c r="J1030">
        <v>6</v>
      </c>
      <c r="K1030" t="s">
        <v>56</v>
      </c>
      <c r="L1030">
        <v>144</v>
      </c>
      <c r="M1030">
        <v>2</v>
      </c>
      <c r="N1030">
        <v>-1</v>
      </c>
      <c r="O1030">
        <v>0</v>
      </c>
      <c r="P1030" t="s">
        <v>52</v>
      </c>
      <c r="Q1030" t="s">
        <v>49</v>
      </c>
      <c r="X1030" s="7"/>
      <c r="Y1030" t="s">
        <v>55</v>
      </c>
      <c r="Z1030">
        <v>0</v>
      </c>
      <c r="AA1030" t="s">
        <v>55</v>
      </c>
      <c r="AB1030">
        <v>340</v>
      </c>
      <c r="AC1030">
        <v>0</v>
      </c>
      <c r="AD1030" t="s">
        <v>49</v>
      </c>
      <c r="AE1030" t="s">
        <v>55</v>
      </c>
      <c r="AF1030">
        <v>0</v>
      </c>
      <c r="AI1030">
        <v>75</v>
      </c>
      <c r="AJ1030" t="s">
        <v>49</v>
      </c>
    </row>
    <row r="1031" spans="1:36" x14ac:dyDescent="0.3">
      <c r="A1031">
        <v>32</v>
      </c>
      <c r="B1031" t="s">
        <v>67</v>
      </c>
      <c r="C1031" t="s">
        <v>47</v>
      </c>
      <c r="D1031" t="s">
        <v>54</v>
      </c>
      <c r="E1031" t="s">
        <v>49</v>
      </c>
      <c r="F1031">
        <v>266</v>
      </c>
      <c r="G1031" t="s">
        <v>55</v>
      </c>
      <c r="H1031" t="s">
        <v>49</v>
      </c>
      <c r="I1031" t="s">
        <v>50</v>
      </c>
      <c r="J1031">
        <v>19</v>
      </c>
      <c r="K1031" t="s">
        <v>70</v>
      </c>
      <c r="L1031">
        <v>168</v>
      </c>
      <c r="M1031">
        <v>2</v>
      </c>
      <c r="N1031">
        <v>-1</v>
      </c>
      <c r="O1031">
        <v>0</v>
      </c>
      <c r="P1031" t="s">
        <v>52</v>
      </c>
      <c r="Q1031" t="s">
        <v>49</v>
      </c>
      <c r="X1031" s="7"/>
      <c r="Y1031" t="s">
        <v>55</v>
      </c>
      <c r="Z1031">
        <v>266</v>
      </c>
      <c r="AA1031" t="s">
        <v>55</v>
      </c>
      <c r="AB1031">
        <v>10</v>
      </c>
      <c r="AC1031">
        <v>2319</v>
      </c>
      <c r="AD1031" t="s">
        <v>49</v>
      </c>
      <c r="AE1031" t="s">
        <v>49</v>
      </c>
      <c r="AF1031">
        <v>266</v>
      </c>
      <c r="AI1031">
        <v>4902</v>
      </c>
      <c r="AJ1031" t="s">
        <v>49</v>
      </c>
    </row>
    <row r="1032" spans="1:36" x14ac:dyDescent="0.3">
      <c r="A1032">
        <v>38</v>
      </c>
      <c r="B1032" t="s">
        <v>58</v>
      </c>
      <c r="C1032" t="s">
        <v>47</v>
      </c>
      <c r="D1032" t="s">
        <v>60</v>
      </c>
      <c r="E1032" t="s">
        <v>49</v>
      </c>
      <c r="F1032">
        <v>-70</v>
      </c>
      <c r="G1032" t="s">
        <v>55</v>
      </c>
      <c r="H1032" t="s">
        <v>49</v>
      </c>
      <c r="I1032" t="s">
        <v>50</v>
      </c>
      <c r="J1032">
        <v>30</v>
      </c>
      <c r="K1032" t="s">
        <v>72</v>
      </c>
      <c r="L1032">
        <v>140</v>
      </c>
      <c r="M1032">
        <v>1</v>
      </c>
      <c r="N1032">
        <v>2</v>
      </c>
      <c r="O1032">
        <v>3</v>
      </c>
      <c r="P1032" t="s">
        <v>66</v>
      </c>
      <c r="Q1032" t="s">
        <v>49</v>
      </c>
      <c r="X1032" s="7"/>
      <c r="Y1032" t="s">
        <v>55</v>
      </c>
      <c r="Z1032">
        <v>-70</v>
      </c>
      <c r="AA1032" t="s">
        <v>55</v>
      </c>
      <c r="AB1032">
        <v>4958</v>
      </c>
      <c r="AC1032">
        <v>877</v>
      </c>
      <c r="AD1032" t="s">
        <v>49</v>
      </c>
      <c r="AE1032" t="s">
        <v>49</v>
      </c>
      <c r="AF1032">
        <v>-70</v>
      </c>
      <c r="AI1032">
        <v>-79</v>
      </c>
      <c r="AJ1032" t="s">
        <v>49</v>
      </c>
    </row>
    <row r="1033" spans="1:36" x14ac:dyDescent="0.3">
      <c r="A1033">
        <v>49</v>
      </c>
      <c r="B1033" t="s">
        <v>77</v>
      </c>
      <c r="C1033" t="s">
        <v>59</v>
      </c>
      <c r="D1033" t="s">
        <v>48</v>
      </c>
      <c r="E1033" t="s">
        <v>49</v>
      </c>
      <c r="F1033">
        <v>25824</v>
      </c>
      <c r="G1033" t="s">
        <v>49</v>
      </c>
      <c r="H1033" t="s">
        <v>49</v>
      </c>
      <c r="I1033" t="s">
        <v>52</v>
      </c>
      <c r="J1033">
        <v>17</v>
      </c>
      <c r="K1033" t="s">
        <v>62</v>
      </c>
      <c r="L1033">
        <v>94</v>
      </c>
      <c r="M1033">
        <v>1</v>
      </c>
      <c r="N1033">
        <v>-1</v>
      </c>
      <c r="O1033">
        <v>0</v>
      </c>
      <c r="P1033" t="s">
        <v>52</v>
      </c>
      <c r="Q1033" t="s">
        <v>49</v>
      </c>
      <c r="X1033" s="7"/>
      <c r="Y1033" t="s">
        <v>49</v>
      </c>
      <c r="Z1033">
        <v>25824</v>
      </c>
      <c r="AA1033" t="s">
        <v>55</v>
      </c>
      <c r="AB1033">
        <v>473</v>
      </c>
      <c r="AC1033">
        <v>-2082</v>
      </c>
      <c r="AD1033" t="s">
        <v>49</v>
      </c>
      <c r="AE1033" t="s">
        <v>49</v>
      </c>
      <c r="AF1033">
        <v>25824</v>
      </c>
      <c r="AI1033">
        <v>1341</v>
      </c>
      <c r="AJ1033" t="s">
        <v>49</v>
      </c>
    </row>
    <row r="1034" spans="1:36" x14ac:dyDescent="0.3">
      <c r="A1034">
        <v>46</v>
      </c>
      <c r="B1034" t="s">
        <v>58</v>
      </c>
      <c r="C1034" t="s">
        <v>59</v>
      </c>
      <c r="D1034" t="s">
        <v>48</v>
      </c>
      <c r="E1034" t="s">
        <v>49</v>
      </c>
      <c r="F1034">
        <v>538</v>
      </c>
      <c r="G1034" t="s">
        <v>49</v>
      </c>
      <c r="H1034" t="s">
        <v>49</v>
      </c>
      <c r="I1034" t="s">
        <v>52</v>
      </c>
      <c r="J1034">
        <v>17</v>
      </c>
      <c r="K1034" t="s">
        <v>62</v>
      </c>
      <c r="L1034">
        <v>118</v>
      </c>
      <c r="M1034">
        <v>3</v>
      </c>
      <c r="N1034">
        <v>-1</v>
      </c>
      <c r="O1034">
        <v>0</v>
      </c>
      <c r="P1034" t="s">
        <v>52</v>
      </c>
      <c r="Q1034" t="s">
        <v>49</v>
      </c>
      <c r="X1034" s="7"/>
      <c r="Y1034" t="s">
        <v>49</v>
      </c>
      <c r="Z1034">
        <v>538</v>
      </c>
      <c r="AA1034" t="s">
        <v>55</v>
      </c>
      <c r="AB1034">
        <v>4374</v>
      </c>
      <c r="AC1034">
        <v>89</v>
      </c>
      <c r="AD1034" t="s">
        <v>49</v>
      </c>
      <c r="AE1034" t="s">
        <v>49</v>
      </c>
      <c r="AF1034">
        <v>538</v>
      </c>
      <c r="AI1034">
        <v>490</v>
      </c>
      <c r="AJ1034" t="s">
        <v>49</v>
      </c>
    </row>
    <row r="1035" spans="1:36" x14ac:dyDescent="0.3">
      <c r="A1035">
        <v>29</v>
      </c>
      <c r="B1035" t="s">
        <v>67</v>
      </c>
      <c r="C1035" t="s">
        <v>59</v>
      </c>
      <c r="D1035" t="s">
        <v>54</v>
      </c>
      <c r="E1035" t="s">
        <v>49</v>
      </c>
      <c r="F1035">
        <v>534</v>
      </c>
      <c r="G1035" t="s">
        <v>55</v>
      </c>
      <c r="H1035" t="s">
        <v>49</v>
      </c>
      <c r="I1035" t="s">
        <v>50</v>
      </c>
      <c r="J1035">
        <v>18</v>
      </c>
      <c r="K1035" t="s">
        <v>56</v>
      </c>
      <c r="L1035">
        <v>382</v>
      </c>
      <c r="M1035">
        <v>1</v>
      </c>
      <c r="N1035">
        <v>-1</v>
      </c>
      <c r="O1035">
        <v>0</v>
      </c>
      <c r="P1035" t="s">
        <v>52</v>
      </c>
      <c r="Q1035" t="s">
        <v>49</v>
      </c>
      <c r="X1035" s="7"/>
      <c r="Y1035" t="s">
        <v>55</v>
      </c>
      <c r="Z1035">
        <v>534</v>
      </c>
      <c r="AA1035" t="s">
        <v>55</v>
      </c>
      <c r="AB1035">
        <v>456</v>
      </c>
      <c r="AC1035">
        <v>104</v>
      </c>
      <c r="AD1035" t="s">
        <v>49</v>
      </c>
      <c r="AE1035" t="s">
        <v>49</v>
      </c>
      <c r="AF1035">
        <v>534</v>
      </c>
      <c r="AI1035">
        <v>1521</v>
      </c>
      <c r="AJ1035" t="s">
        <v>49</v>
      </c>
    </row>
    <row r="1036" spans="1:36" x14ac:dyDescent="0.3">
      <c r="A1036">
        <v>36</v>
      </c>
      <c r="B1036" t="s">
        <v>69</v>
      </c>
      <c r="C1036" t="s">
        <v>47</v>
      </c>
      <c r="D1036" t="s">
        <v>52</v>
      </c>
      <c r="E1036" t="s">
        <v>49</v>
      </c>
      <c r="F1036">
        <v>2323</v>
      </c>
      <c r="G1036" t="s">
        <v>49</v>
      </c>
      <c r="H1036" t="s">
        <v>49</v>
      </c>
      <c r="I1036" t="s">
        <v>50</v>
      </c>
      <c r="J1036">
        <v>19</v>
      </c>
      <c r="K1036" t="s">
        <v>75</v>
      </c>
      <c r="L1036">
        <v>111</v>
      </c>
      <c r="M1036">
        <v>1</v>
      </c>
      <c r="N1036">
        <v>-1</v>
      </c>
      <c r="O1036">
        <v>0</v>
      </c>
      <c r="P1036" t="s">
        <v>52</v>
      </c>
      <c r="Q1036" t="s">
        <v>49</v>
      </c>
      <c r="X1036" s="7"/>
      <c r="Y1036" t="s">
        <v>49</v>
      </c>
      <c r="Z1036">
        <v>2323</v>
      </c>
      <c r="AA1036" t="s">
        <v>55</v>
      </c>
      <c r="AB1036">
        <v>253</v>
      </c>
      <c r="AC1036">
        <v>592</v>
      </c>
      <c r="AD1036" t="s">
        <v>49</v>
      </c>
      <c r="AE1036" t="s">
        <v>49</v>
      </c>
      <c r="AF1036">
        <v>2323</v>
      </c>
      <c r="AI1036">
        <v>131</v>
      </c>
      <c r="AJ1036" t="s">
        <v>49</v>
      </c>
    </row>
    <row r="1037" spans="1:36" x14ac:dyDescent="0.3">
      <c r="A1037">
        <v>38</v>
      </c>
      <c r="B1037" t="s">
        <v>69</v>
      </c>
      <c r="C1037" t="s">
        <v>47</v>
      </c>
      <c r="D1037" t="s">
        <v>54</v>
      </c>
      <c r="E1037" t="s">
        <v>49</v>
      </c>
      <c r="F1037">
        <v>1852</v>
      </c>
      <c r="G1037" t="s">
        <v>55</v>
      </c>
      <c r="H1037" t="s">
        <v>49</v>
      </c>
      <c r="I1037" t="s">
        <v>50</v>
      </c>
      <c r="J1037">
        <v>15</v>
      </c>
      <c r="K1037" t="s">
        <v>56</v>
      </c>
      <c r="L1037">
        <v>298</v>
      </c>
      <c r="M1037">
        <v>2</v>
      </c>
      <c r="N1037">
        <v>-1</v>
      </c>
      <c r="O1037">
        <v>0</v>
      </c>
      <c r="P1037" t="s">
        <v>52</v>
      </c>
      <c r="Q1037" t="s">
        <v>49</v>
      </c>
      <c r="X1037" s="7"/>
      <c r="Y1037" t="s">
        <v>55</v>
      </c>
      <c r="Z1037">
        <v>1852</v>
      </c>
      <c r="AA1037" t="s">
        <v>55</v>
      </c>
      <c r="AB1037">
        <v>774</v>
      </c>
      <c r="AC1037">
        <v>33</v>
      </c>
      <c r="AD1037" t="s">
        <v>49</v>
      </c>
      <c r="AE1037" t="s">
        <v>49</v>
      </c>
      <c r="AF1037">
        <v>1852</v>
      </c>
      <c r="AI1037">
        <v>8</v>
      </c>
      <c r="AJ1037" t="s">
        <v>49</v>
      </c>
    </row>
    <row r="1038" spans="1:36" x14ac:dyDescent="0.3">
      <c r="A1038">
        <v>53</v>
      </c>
      <c r="B1038" t="s">
        <v>67</v>
      </c>
      <c r="C1038" t="s">
        <v>47</v>
      </c>
      <c r="D1038" t="s">
        <v>54</v>
      </c>
      <c r="E1038" t="s">
        <v>49</v>
      </c>
      <c r="F1038">
        <v>2647</v>
      </c>
      <c r="G1038" t="s">
        <v>55</v>
      </c>
      <c r="H1038" t="s">
        <v>49</v>
      </c>
      <c r="I1038" t="s">
        <v>52</v>
      </c>
      <c r="J1038">
        <v>30</v>
      </c>
      <c r="K1038" t="s">
        <v>56</v>
      </c>
      <c r="L1038">
        <v>121</v>
      </c>
      <c r="M1038">
        <v>1</v>
      </c>
      <c r="N1038">
        <v>-1</v>
      </c>
      <c r="O1038">
        <v>0</v>
      </c>
      <c r="P1038" t="s">
        <v>52</v>
      </c>
      <c r="Q1038" t="s">
        <v>49</v>
      </c>
      <c r="X1038" s="7"/>
      <c r="Y1038" t="s">
        <v>55</v>
      </c>
      <c r="Z1038">
        <v>2647</v>
      </c>
      <c r="AA1038" t="s">
        <v>55</v>
      </c>
      <c r="AB1038">
        <v>0</v>
      </c>
      <c r="AC1038">
        <v>1649</v>
      </c>
      <c r="AD1038" t="s">
        <v>49</v>
      </c>
      <c r="AE1038" t="s">
        <v>49</v>
      </c>
      <c r="AF1038">
        <v>2647</v>
      </c>
      <c r="AI1038">
        <v>189</v>
      </c>
      <c r="AJ1038" t="s">
        <v>49</v>
      </c>
    </row>
    <row r="1039" spans="1:36" x14ac:dyDescent="0.3">
      <c r="A1039">
        <v>43</v>
      </c>
      <c r="B1039" t="s">
        <v>58</v>
      </c>
      <c r="C1039" t="s">
        <v>47</v>
      </c>
      <c r="D1039" t="s">
        <v>60</v>
      </c>
      <c r="E1039" t="s">
        <v>49</v>
      </c>
      <c r="F1039">
        <v>2767</v>
      </c>
      <c r="G1039" t="s">
        <v>55</v>
      </c>
      <c r="H1039" t="s">
        <v>49</v>
      </c>
      <c r="I1039" t="s">
        <v>52</v>
      </c>
      <c r="J1039">
        <v>15</v>
      </c>
      <c r="K1039" t="s">
        <v>56</v>
      </c>
      <c r="L1039">
        <v>317</v>
      </c>
      <c r="M1039">
        <v>7</v>
      </c>
      <c r="N1039">
        <v>-1</v>
      </c>
      <c r="O1039">
        <v>0</v>
      </c>
      <c r="P1039" t="s">
        <v>52</v>
      </c>
      <c r="Q1039" t="s">
        <v>49</v>
      </c>
      <c r="X1039" s="7"/>
      <c r="Y1039" t="s">
        <v>55</v>
      </c>
      <c r="Z1039">
        <v>2767</v>
      </c>
      <c r="AA1039" t="s">
        <v>55</v>
      </c>
      <c r="AB1039">
        <v>0</v>
      </c>
      <c r="AC1039">
        <v>419</v>
      </c>
      <c r="AD1039" t="s">
        <v>49</v>
      </c>
      <c r="AE1039" t="s">
        <v>49</v>
      </c>
      <c r="AF1039">
        <v>2767</v>
      </c>
      <c r="AI1039">
        <v>54</v>
      </c>
      <c r="AJ1039" t="s">
        <v>49</v>
      </c>
    </row>
    <row r="1040" spans="1:36" x14ac:dyDescent="0.3">
      <c r="A1040">
        <v>41</v>
      </c>
      <c r="B1040" t="s">
        <v>58</v>
      </c>
      <c r="C1040" t="s">
        <v>47</v>
      </c>
      <c r="D1040" t="s">
        <v>60</v>
      </c>
      <c r="E1040" t="s">
        <v>49</v>
      </c>
      <c r="F1040">
        <v>176</v>
      </c>
      <c r="G1040" t="s">
        <v>55</v>
      </c>
      <c r="H1040" t="s">
        <v>55</v>
      </c>
      <c r="I1040" t="s">
        <v>52</v>
      </c>
      <c r="J1040">
        <v>5</v>
      </c>
      <c r="K1040" t="s">
        <v>56</v>
      </c>
      <c r="L1040">
        <v>42</v>
      </c>
      <c r="M1040">
        <v>1</v>
      </c>
      <c r="N1040">
        <v>-1</v>
      </c>
      <c r="O1040">
        <v>0</v>
      </c>
      <c r="P1040" t="s">
        <v>52</v>
      </c>
      <c r="Q1040" t="s">
        <v>49</v>
      </c>
      <c r="X1040" s="7"/>
      <c r="Y1040" t="s">
        <v>55</v>
      </c>
      <c r="Z1040">
        <v>176</v>
      </c>
      <c r="AA1040" t="s">
        <v>55</v>
      </c>
      <c r="AB1040">
        <v>2488</v>
      </c>
      <c r="AC1040">
        <v>118</v>
      </c>
      <c r="AD1040" t="s">
        <v>49</v>
      </c>
      <c r="AE1040" t="s">
        <v>55</v>
      </c>
      <c r="AF1040">
        <v>176</v>
      </c>
      <c r="AI1040">
        <v>549</v>
      </c>
      <c r="AJ1040" t="s">
        <v>49</v>
      </c>
    </row>
    <row r="1041" spans="1:36" x14ac:dyDescent="0.3">
      <c r="A1041">
        <v>42</v>
      </c>
      <c r="B1041" t="s">
        <v>58</v>
      </c>
      <c r="C1041" t="s">
        <v>59</v>
      </c>
      <c r="D1041" t="s">
        <v>54</v>
      </c>
      <c r="E1041" t="s">
        <v>49</v>
      </c>
      <c r="F1041">
        <v>9720</v>
      </c>
      <c r="G1041" t="s">
        <v>49</v>
      </c>
      <c r="H1041" t="s">
        <v>49</v>
      </c>
      <c r="I1041" t="s">
        <v>50</v>
      </c>
      <c r="J1041">
        <v>5</v>
      </c>
      <c r="K1041" t="s">
        <v>70</v>
      </c>
      <c r="L1041">
        <v>81</v>
      </c>
      <c r="M1041">
        <v>2</v>
      </c>
      <c r="N1041">
        <v>-1</v>
      </c>
      <c r="O1041">
        <v>0</v>
      </c>
      <c r="P1041" t="s">
        <v>52</v>
      </c>
      <c r="Q1041" t="s">
        <v>49</v>
      </c>
      <c r="X1041" s="7"/>
      <c r="Y1041" t="s">
        <v>49</v>
      </c>
      <c r="Z1041">
        <v>9720</v>
      </c>
      <c r="AA1041" t="s">
        <v>55</v>
      </c>
      <c r="AB1041">
        <v>839</v>
      </c>
      <c r="AC1041">
        <v>251</v>
      </c>
      <c r="AD1041" t="s">
        <v>49</v>
      </c>
      <c r="AE1041" t="s">
        <v>49</v>
      </c>
      <c r="AF1041">
        <v>9720</v>
      </c>
      <c r="AI1041">
        <v>298</v>
      </c>
      <c r="AJ1041" t="s">
        <v>49</v>
      </c>
    </row>
    <row r="1042" spans="1:36" x14ac:dyDescent="0.3">
      <c r="A1042">
        <v>55</v>
      </c>
      <c r="B1042" t="s">
        <v>63</v>
      </c>
      <c r="C1042" t="s">
        <v>74</v>
      </c>
      <c r="D1042" t="s">
        <v>54</v>
      </c>
      <c r="E1042" t="s">
        <v>49</v>
      </c>
      <c r="F1042">
        <v>1613</v>
      </c>
      <c r="G1042" t="s">
        <v>55</v>
      </c>
      <c r="H1042" t="s">
        <v>49</v>
      </c>
      <c r="I1042" t="s">
        <v>50</v>
      </c>
      <c r="J1042">
        <v>3</v>
      </c>
      <c r="K1042" t="s">
        <v>61</v>
      </c>
      <c r="L1042">
        <v>296</v>
      </c>
      <c r="M1042">
        <v>1</v>
      </c>
      <c r="N1042">
        <v>270</v>
      </c>
      <c r="O1042">
        <v>3</v>
      </c>
      <c r="P1042" t="s">
        <v>57</v>
      </c>
      <c r="Q1042" t="s">
        <v>55</v>
      </c>
      <c r="X1042" s="7"/>
      <c r="Y1042" t="s">
        <v>55</v>
      </c>
      <c r="Z1042">
        <v>1613</v>
      </c>
      <c r="AA1042" t="s">
        <v>55</v>
      </c>
      <c r="AB1042">
        <v>316</v>
      </c>
      <c r="AC1042">
        <v>0</v>
      </c>
      <c r="AD1042" t="s">
        <v>49</v>
      </c>
      <c r="AE1042" t="s">
        <v>49</v>
      </c>
      <c r="AF1042">
        <v>1613</v>
      </c>
      <c r="AI1042">
        <v>579</v>
      </c>
      <c r="AJ1042" t="s">
        <v>49</v>
      </c>
    </row>
    <row r="1043" spans="1:36" x14ac:dyDescent="0.3">
      <c r="A1043">
        <v>39</v>
      </c>
      <c r="B1043" t="s">
        <v>69</v>
      </c>
      <c r="C1043" t="s">
        <v>74</v>
      </c>
      <c r="D1043" t="s">
        <v>54</v>
      </c>
      <c r="E1043" t="s">
        <v>49</v>
      </c>
      <c r="F1043">
        <v>2903</v>
      </c>
      <c r="G1043" t="s">
        <v>55</v>
      </c>
      <c r="H1043" t="s">
        <v>55</v>
      </c>
      <c r="I1043" t="s">
        <v>78</v>
      </c>
      <c r="J1043">
        <v>25</v>
      </c>
      <c r="K1043" t="s">
        <v>73</v>
      </c>
      <c r="L1043">
        <v>259</v>
      </c>
      <c r="M1043">
        <v>2</v>
      </c>
      <c r="N1043">
        <v>-1</v>
      </c>
      <c r="O1043">
        <v>0</v>
      </c>
      <c r="P1043" t="s">
        <v>52</v>
      </c>
      <c r="Q1043" t="s">
        <v>49</v>
      </c>
      <c r="X1043" s="7"/>
      <c r="Y1043" t="s">
        <v>55</v>
      </c>
      <c r="Z1043">
        <v>2903</v>
      </c>
      <c r="AA1043" t="s">
        <v>55</v>
      </c>
      <c r="AB1043">
        <v>1680</v>
      </c>
      <c r="AC1043">
        <v>23</v>
      </c>
      <c r="AD1043" t="s">
        <v>49</v>
      </c>
      <c r="AE1043" t="s">
        <v>55</v>
      </c>
      <c r="AF1043">
        <v>2903</v>
      </c>
      <c r="AI1043">
        <v>0</v>
      </c>
      <c r="AJ1043" t="s">
        <v>49</v>
      </c>
    </row>
    <row r="1044" spans="1:36" x14ac:dyDescent="0.3">
      <c r="A1044">
        <v>30</v>
      </c>
      <c r="B1044" t="s">
        <v>69</v>
      </c>
      <c r="C1044" t="s">
        <v>59</v>
      </c>
      <c r="D1044" t="s">
        <v>54</v>
      </c>
      <c r="E1044" t="s">
        <v>49</v>
      </c>
      <c r="F1044">
        <v>81</v>
      </c>
      <c r="G1044" t="s">
        <v>55</v>
      </c>
      <c r="H1044" t="s">
        <v>49</v>
      </c>
      <c r="I1044" t="s">
        <v>50</v>
      </c>
      <c r="J1044">
        <v>6</v>
      </c>
      <c r="K1044" t="s">
        <v>70</v>
      </c>
      <c r="L1044">
        <v>121</v>
      </c>
      <c r="M1044">
        <v>6</v>
      </c>
      <c r="N1044">
        <v>112</v>
      </c>
      <c r="O1044">
        <v>3</v>
      </c>
      <c r="P1044" t="s">
        <v>66</v>
      </c>
      <c r="Q1044" t="s">
        <v>49</v>
      </c>
      <c r="X1044" s="7"/>
      <c r="Y1044" t="s">
        <v>55</v>
      </c>
      <c r="Z1044">
        <v>81</v>
      </c>
      <c r="AA1044" t="s">
        <v>55</v>
      </c>
      <c r="AB1044">
        <v>247</v>
      </c>
      <c r="AC1044">
        <v>-386</v>
      </c>
      <c r="AD1044" t="s">
        <v>49</v>
      </c>
      <c r="AE1044" t="s">
        <v>49</v>
      </c>
      <c r="AF1044">
        <v>81</v>
      </c>
      <c r="AI1044">
        <v>109</v>
      </c>
      <c r="AJ1044" t="s">
        <v>49</v>
      </c>
    </row>
    <row r="1045" spans="1:36" x14ac:dyDescent="0.3">
      <c r="A1045">
        <v>41</v>
      </c>
      <c r="B1045" t="s">
        <v>63</v>
      </c>
      <c r="C1045" t="s">
        <v>47</v>
      </c>
      <c r="D1045" t="s">
        <v>54</v>
      </c>
      <c r="E1045" t="s">
        <v>49</v>
      </c>
      <c r="F1045">
        <v>780</v>
      </c>
      <c r="G1045" t="s">
        <v>55</v>
      </c>
      <c r="H1045" t="s">
        <v>49</v>
      </c>
      <c r="I1045" t="s">
        <v>50</v>
      </c>
      <c r="J1045">
        <v>15</v>
      </c>
      <c r="K1045" t="s">
        <v>56</v>
      </c>
      <c r="L1045">
        <v>432</v>
      </c>
      <c r="M1045">
        <v>3</v>
      </c>
      <c r="N1045">
        <v>-1</v>
      </c>
      <c r="O1045">
        <v>0</v>
      </c>
      <c r="P1045" t="s">
        <v>52</v>
      </c>
      <c r="Q1045" t="s">
        <v>49</v>
      </c>
      <c r="X1045" s="7"/>
      <c r="Y1045" t="s">
        <v>55</v>
      </c>
      <c r="Z1045">
        <v>780</v>
      </c>
      <c r="AA1045" t="s">
        <v>55</v>
      </c>
      <c r="AB1045">
        <v>261</v>
      </c>
      <c r="AC1045">
        <v>5498</v>
      </c>
      <c r="AD1045" t="s">
        <v>49</v>
      </c>
      <c r="AE1045" t="s">
        <v>49</v>
      </c>
      <c r="AF1045">
        <v>780</v>
      </c>
      <c r="AI1045">
        <v>-11</v>
      </c>
      <c r="AJ1045" t="s">
        <v>49</v>
      </c>
    </row>
    <row r="1046" spans="1:36" x14ac:dyDescent="0.3">
      <c r="A1046">
        <v>44</v>
      </c>
      <c r="B1046" t="s">
        <v>46</v>
      </c>
      <c r="C1046" t="s">
        <v>47</v>
      </c>
      <c r="D1046" t="s">
        <v>60</v>
      </c>
      <c r="E1046" t="s">
        <v>49</v>
      </c>
      <c r="F1046">
        <v>178</v>
      </c>
      <c r="G1046" t="s">
        <v>49</v>
      </c>
      <c r="H1046" t="s">
        <v>49</v>
      </c>
      <c r="I1046" t="s">
        <v>50</v>
      </c>
      <c r="J1046">
        <v>8</v>
      </c>
      <c r="K1046" t="s">
        <v>70</v>
      </c>
      <c r="L1046">
        <v>126</v>
      </c>
      <c r="M1046">
        <v>2</v>
      </c>
      <c r="N1046">
        <v>-1</v>
      </c>
      <c r="O1046">
        <v>0</v>
      </c>
      <c r="P1046" t="s">
        <v>52</v>
      </c>
      <c r="Q1046" t="s">
        <v>49</v>
      </c>
      <c r="X1046" s="7"/>
      <c r="Y1046" t="s">
        <v>49</v>
      </c>
      <c r="Z1046">
        <v>178</v>
      </c>
      <c r="AA1046" t="s">
        <v>55</v>
      </c>
      <c r="AB1046">
        <v>95</v>
      </c>
      <c r="AC1046">
        <v>5063</v>
      </c>
      <c r="AD1046" t="s">
        <v>49</v>
      </c>
      <c r="AE1046" t="s">
        <v>49</v>
      </c>
      <c r="AF1046">
        <v>178</v>
      </c>
      <c r="AI1046">
        <v>90</v>
      </c>
      <c r="AJ1046" t="s">
        <v>49</v>
      </c>
    </row>
    <row r="1047" spans="1:36" x14ac:dyDescent="0.3">
      <c r="A1047">
        <v>58</v>
      </c>
      <c r="B1047" t="s">
        <v>58</v>
      </c>
      <c r="C1047" t="s">
        <v>47</v>
      </c>
      <c r="D1047" t="s">
        <v>60</v>
      </c>
      <c r="E1047" t="s">
        <v>49</v>
      </c>
      <c r="F1047">
        <v>299</v>
      </c>
      <c r="G1047" t="s">
        <v>49</v>
      </c>
      <c r="H1047" t="s">
        <v>49</v>
      </c>
      <c r="I1047" t="s">
        <v>50</v>
      </c>
      <c r="J1047">
        <v>16</v>
      </c>
      <c r="K1047" t="s">
        <v>73</v>
      </c>
      <c r="L1047">
        <v>120</v>
      </c>
      <c r="M1047">
        <v>4</v>
      </c>
      <c r="N1047">
        <v>-1</v>
      </c>
      <c r="O1047">
        <v>0</v>
      </c>
      <c r="P1047" t="s">
        <v>52</v>
      </c>
      <c r="Q1047" t="s">
        <v>49</v>
      </c>
      <c r="X1047" s="7"/>
      <c r="Y1047" t="s">
        <v>49</v>
      </c>
      <c r="Z1047">
        <v>299</v>
      </c>
      <c r="AA1047" t="s">
        <v>55</v>
      </c>
      <c r="AB1047">
        <v>2240</v>
      </c>
      <c r="AC1047">
        <v>654</v>
      </c>
      <c r="AD1047" t="s">
        <v>49</v>
      </c>
      <c r="AE1047" t="s">
        <v>49</v>
      </c>
      <c r="AF1047">
        <v>299</v>
      </c>
      <c r="AI1047">
        <v>493</v>
      </c>
      <c r="AJ1047" t="s">
        <v>49</v>
      </c>
    </row>
    <row r="1048" spans="1:36" x14ac:dyDescent="0.3">
      <c r="A1048">
        <v>35</v>
      </c>
      <c r="B1048" t="s">
        <v>77</v>
      </c>
      <c r="C1048" t="s">
        <v>47</v>
      </c>
      <c r="D1048" t="s">
        <v>48</v>
      </c>
      <c r="E1048" t="s">
        <v>49</v>
      </c>
      <c r="F1048">
        <v>285</v>
      </c>
      <c r="G1048" t="s">
        <v>55</v>
      </c>
      <c r="H1048" t="s">
        <v>49</v>
      </c>
      <c r="I1048" t="s">
        <v>50</v>
      </c>
      <c r="J1048">
        <v>29</v>
      </c>
      <c r="K1048" t="s">
        <v>72</v>
      </c>
      <c r="L1048">
        <v>136</v>
      </c>
      <c r="M1048">
        <v>1</v>
      </c>
      <c r="N1048">
        <v>-1</v>
      </c>
      <c r="O1048">
        <v>0</v>
      </c>
      <c r="P1048" t="s">
        <v>52</v>
      </c>
      <c r="Q1048" t="s">
        <v>49</v>
      </c>
      <c r="X1048" s="7"/>
      <c r="Y1048" t="s">
        <v>55</v>
      </c>
      <c r="Z1048">
        <v>285</v>
      </c>
      <c r="AA1048" t="s">
        <v>55</v>
      </c>
      <c r="AB1048">
        <v>1295</v>
      </c>
      <c r="AC1048">
        <v>1890</v>
      </c>
      <c r="AD1048" t="s">
        <v>49</v>
      </c>
      <c r="AE1048" t="s">
        <v>49</v>
      </c>
      <c r="AF1048">
        <v>285</v>
      </c>
      <c r="AI1048">
        <v>2403</v>
      </c>
      <c r="AJ1048" t="s">
        <v>49</v>
      </c>
    </row>
    <row r="1049" spans="1:36" x14ac:dyDescent="0.3">
      <c r="A1049">
        <v>27</v>
      </c>
      <c r="B1049" t="s">
        <v>63</v>
      </c>
      <c r="C1049" t="s">
        <v>47</v>
      </c>
      <c r="D1049" t="s">
        <v>54</v>
      </c>
      <c r="E1049" t="s">
        <v>49</v>
      </c>
      <c r="F1049">
        <v>872</v>
      </c>
      <c r="G1049" t="s">
        <v>55</v>
      </c>
      <c r="H1049" t="s">
        <v>49</v>
      </c>
      <c r="I1049" t="s">
        <v>50</v>
      </c>
      <c r="J1049">
        <v>17</v>
      </c>
      <c r="K1049" t="s">
        <v>61</v>
      </c>
      <c r="L1049">
        <v>1130</v>
      </c>
      <c r="M1049">
        <v>3</v>
      </c>
      <c r="N1049">
        <v>-1</v>
      </c>
      <c r="O1049">
        <v>0</v>
      </c>
      <c r="P1049" t="s">
        <v>52</v>
      </c>
      <c r="Q1049" t="s">
        <v>49</v>
      </c>
      <c r="X1049" s="7"/>
      <c r="Y1049" t="s">
        <v>55</v>
      </c>
      <c r="Z1049">
        <v>872</v>
      </c>
      <c r="AA1049" t="s">
        <v>55</v>
      </c>
      <c r="AB1049">
        <v>324</v>
      </c>
      <c r="AC1049">
        <v>1190</v>
      </c>
      <c r="AD1049" t="s">
        <v>49</v>
      </c>
      <c r="AE1049" t="s">
        <v>49</v>
      </c>
      <c r="AF1049">
        <v>872</v>
      </c>
      <c r="AI1049">
        <v>868</v>
      </c>
      <c r="AJ1049" t="s">
        <v>49</v>
      </c>
    </row>
    <row r="1050" spans="1:36" x14ac:dyDescent="0.3">
      <c r="A1050">
        <v>34</v>
      </c>
      <c r="B1050" t="s">
        <v>53</v>
      </c>
      <c r="C1050" t="s">
        <v>47</v>
      </c>
      <c r="D1050" t="s">
        <v>54</v>
      </c>
      <c r="E1050" t="s">
        <v>49</v>
      </c>
      <c r="F1050">
        <v>1337</v>
      </c>
      <c r="G1050" t="s">
        <v>49</v>
      </c>
      <c r="H1050" t="s">
        <v>49</v>
      </c>
      <c r="I1050" t="s">
        <v>50</v>
      </c>
      <c r="J1050">
        <v>17</v>
      </c>
      <c r="K1050" t="s">
        <v>82</v>
      </c>
      <c r="L1050">
        <v>330</v>
      </c>
      <c r="M1050">
        <v>2</v>
      </c>
      <c r="N1050">
        <v>127</v>
      </c>
      <c r="O1050">
        <v>3</v>
      </c>
      <c r="P1050" t="s">
        <v>79</v>
      </c>
      <c r="Q1050" t="s">
        <v>55</v>
      </c>
      <c r="X1050" s="7"/>
      <c r="Y1050" t="s">
        <v>49</v>
      </c>
      <c r="Z1050">
        <v>1337</v>
      </c>
      <c r="AA1050" t="s">
        <v>55</v>
      </c>
      <c r="AB1050">
        <v>669</v>
      </c>
      <c r="AC1050">
        <v>203</v>
      </c>
      <c r="AD1050" t="s">
        <v>49</v>
      </c>
      <c r="AE1050" t="s">
        <v>49</v>
      </c>
      <c r="AF1050">
        <v>1337</v>
      </c>
      <c r="AI1050">
        <v>653</v>
      </c>
      <c r="AJ1050" t="s">
        <v>49</v>
      </c>
    </row>
    <row r="1051" spans="1:36" x14ac:dyDescent="0.3">
      <c r="A1051">
        <v>25</v>
      </c>
      <c r="B1051" t="s">
        <v>53</v>
      </c>
      <c r="C1051" t="s">
        <v>47</v>
      </c>
      <c r="D1051" t="s">
        <v>54</v>
      </c>
      <c r="E1051" t="s">
        <v>49</v>
      </c>
      <c r="F1051">
        <v>72</v>
      </c>
      <c r="G1051" t="s">
        <v>55</v>
      </c>
      <c r="H1051" t="s">
        <v>49</v>
      </c>
      <c r="I1051" t="s">
        <v>50</v>
      </c>
      <c r="J1051">
        <v>23</v>
      </c>
      <c r="K1051" t="s">
        <v>73</v>
      </c>
      <c r="L1051">
        <v>305</v>
      </c>
      <c r="M1051">
        <v>2</v>
      </c>
      <c r="N1051">
        <v>-1</v>
      </c>
      <c r="O1051">
        <v>0</v>
      </c>
      <c r="P1051" t="s">
        <v>52</v>
      </c>
      <c r="Q1051" t="s">
        <v>49</v>
      </c>
      <c r="X1051" s="7"/>
      <c r="Y1051" t="s">
        <v>55</v>
      </c>
      <c r="Z1051">
        <v>72</v>
      </c>
      <c r="AA1051" t="s">
        <v>55</v>
      </c>
      <c r="AB1051">
        <v>4143</v>
      </c>
      <c r="AC1051">
        <v>1818</v>
      </c>
      <c r="AD1051" t="s">
        <v>49</v>
      </c>
      <c r="AE1051" t="s">
        <v>49</v>
      </c>
      <c r="AF1051">
        <v>72</v>
      </c>
      <c r="AI1051">
        <v>0</v>
      </c>
      <c r="AJ1051" t="s">
        <v>49</v>
      </c>
    </row>
    <row r="1052" spans="1:36" x14ac:dyDescent="0.3">
      <c r="A1052">
        <v>36</v>
      </c>
      <c r="B1052" t="s">
        <v>63</v>
      </c>
      <c r="C1052" t="s">
        <v>47</v>
      </c>
      <c r="D1052" t="s">
        <v>54</v>
      </c>
      <c r="E1052" t="s">
        <v>49</v>
      </c>
      <c r="F1052">
        <v>0</v>
      </c>
      <c r="G1052" t="s">
        <v>49</v>
      </c>
      <c r="H1052" t="s">
        <v>49</v>
      </c>
      <c r="I1052" t="s">
        <v>52</v>
      </c>
      <c r="J1052">
        <v>20</v>
      </c>
      <c r="K1052" t="s">
        <v>62</v>
      </c>
      <c r="L1052">
        <v>332</v>
      </c>
      <c r="M1052">
        <v>3</v>
      </c>
      <c r="N1052">
        <v>-1</v>
      </c>
      <c r="O1052">
        <v>0</v>
      </c>
      <c r="P1052" t="s">
        <v>52</v>
      </c>
      <c r="Q1052" t="s">
        <v>49</v>
      </c>
      <c r="X1052" s="7"/>
      <c r="Y1052" t="s">
        <v>49</v>
      </c>
      <c r="Z1052">
        <v>0</v>
      </c>
      <c r="AA1052" t="s">
        <v>55</v>
      </c>
      <c r="AB1052">
        <v>541</v>
      </c>
      <c r="AC1052">
        <v>1289</v>
      </c>
      <c r="AD1052" t="s">
        <v>49</v>
      </c>
      <c r="AE1052" t="s">
        <v>49</v>
      </c>
      <c r="AF1052">
        <v>0</v>
      </c>
      <c r="AI1052">
        <v>218</v>
      </c>
      <c r="AJ1052" t="s">
        <v>49</v>
      </c>
    </row>
    <row r="1053" spans="1:36" x14ac:dyDescent="0.3">
      <c r="A1053">
        <v>38</v>
      </c>
      <c r="B1053" t="s">
        <v>63</v>
      </c>
      <c r="C1053" t="s">
        <v>47</v>
      </c>
      <c r="D1053" t="s">
        <v>54</v>
      </c>
      <c r="E1053" t="s">
        <v>49</v>
      </c>
      <c r="F1053">
        <v>-388</v>
      </c>
      <c r="G1053" t="s">
        <v>55</v>
      </c>
      <c r="H1053" t="s">
        <v>49</v>
      </c>
      <c r="I1053" t="s">
        <v>52</v>
      </c>
      <c r="J1053">
        <v>9</v>
      </c>
      <c r="K1053" t="s">
        <v>56</v>
      </c>
      <c r="L1053">
        <v>412</v>
      </c>
      <c r="M1053">
        <v>1</v>
      </c>
      <c r="N1053">
        <v>-1</v>
      </c>
      <c r="O1053">
        <v>0</v>
      </c>
      <c r="P1053" t="s">
        <v>52</v>
      </c>
      <c r="Q1053" t="s">
        <v>49</v>
      </c>
      <c r="X1053" s="7"/>
      <c r="Y1053" t="s">
        <v>55</v>
      </c>
      <c r="Z1053">
        <v>-388</v>
      </c>
      <c r="AA1053" t="s">
        <v>55</v>
      </c>
      <c r="AB1053">
        <v>434</v>
      </c>
      <c r="AC1053">
        <v>39</v>
      </c>
      <c r="AD1053" t="s">
        <v>49</v>
      </c>
      <c r="AE1053" t="s">
        <v>49</v>
      </c>
      <c r="AF1053">
        <v>-388</v>
      </c>
      <c r="AI1053">
        <v>741</v>
      </c>
      <c r="AJ1053" t="s">
        <v>49</v>
      </c>
    </row>
    <row r="1054" spans="1:36" x14ac:dyDescent="0.3">
      <c r="A1054">
        <v>30</v>
      </c>
      <c r="B1054" t="s">
        <v>69</v>
      </c>
      <c r="C1054" t="s">
        <v>47</v>
      </c>
      <c r="D1054" t="s">
        <v>54</v>
      </c>
      <c r="E1054" t="s">
        <v>49</v>
      </c>
      <c r="F1054">
        <v>11</v>
      </c>
      <c r="G1054" t="s">
        <v>55</v>
      </c>
      <c r="H1054" t="s">
        <v>49</v>
      </c>
      <c r="I1054" t="s">
        <v>50</v>
      </c>
      <c r="J1054">
        <v>11</v>
      </c>
      <c r="K1054" t="s">
        <v>56</v>
      </c>
      <c r="L1054">
        <v>157</v>
      </c>
      <c r="M1054">
        <v>1</v>
      </c>
      <c r="N1054">
        <v>-1</v>
      </c>
      <c r="O1054">
        <v>0</v>
      </c>
      <c r="P1054" t="s">
        <v>52</v>
      </c>
      <c r="Q1054" t="s">
        <v>49</v>
      </c>
      <c r="X1054" s="7"/>
      <c r="Y1054" t="s">
        <v>55</v>
      </c>
      <c r="Z1054">
        <v>11</v>
      </c>
      <c r="AA1054" t="s">
        <v>55</v>
      </c>
      <c r="AB1054">
        <v>622</v>
      </c>
      <c r="AC1054">
        <v>796</v>
      </c>
      <c r="AD1054" t="s">
        <v>49</v>
      </c>
      <c r="AE1054" t="s">
        <v>49</v>
      </c>
      <c r="AF1054">
        <v>11</v>
      </c>
      <c r="AI1054">
        <v>1050</v>
      </c>
      <c r="AJ1054" t="s">
        <v>49</v>
      </c>
    </row>
    <row r="1055" spans="1:36" x14ac:dyDescent="0.3">
      <c r="A1055">
        <v>47</v>
      </c>
      <c r="B1055" t="s">
        <v>63</v>
      </c>
      <c r="C1055" t="s">
        <v>74</v>
      </c>
      <c r="D1055" t="s">
        <v>54</v>
      </c>
      <c r="E1055" t="s">
        <v>55</v>
      </c>
      <c r="F1055">
        <v>-535</v>
      </c>
      <c r="G1055" t="s">
        <v>55</v>
      </c>
      <c r="H1055" t="s">
        <v>49</v>
      </c>
      <c r="I1055" t="s">
        <v>50</v>
      </c>
      <c r="J1055">
        <v>30</v>
      </c>
      <c r="K1055" t="s">
        <v>73</v>
      </c>
      <c r="L1055">
        <v>71</v>
      </c>
      <c r="M1055">
        <v>2</v>
      </c>
      <c r="N1055">
        <v>-1</v>
      </c>
      <c r="O1055">
        <v>0</v>
      </c>
      <c r="P1055" t="s">
        <v>52</v>
      </c>
      <c r="Q1055" t="s">
        <v>49</v>
      </c>
      <c r="X1055" s="7"/>
      <c r="Y1055" t="s">
        <v>55</v>
      </c>
      <c r="Z1055">
        <v>-535</v>
      </c>
      <c r="AA1055" t="s">
        <v>55</v>
      </c>
      <c r="AB1055">
        <v>0</v>
      </c>
      <c r="AC1055">
        <v>57</v>
      </c>
      <c r="AD1055" t="s">
        <v>49</v>
      </c>
      <c r="AE1055" t="s">
        <v>49</v>
      </c>
      <c r="AF1055">
        <v>-535</v>
      </c>
      <c r="AI1055">
        <v>4667</v>
      </c>
      <c r="AJ1055" t="s">
        <v>49</v>
      </c>
    </row>
    <row r="1056" spans="1:36" x14ac:dyDescent="0.3">
      <c r="A1056">
        <v>41</v>
      </c>
      <c r="B1056" t="s">
        <v>53</v>
      </c>
      <c r="C1056" t="s">
        <v>74</v>
      </c>
      <c r="D1056" t="s">
        <v>54</v>
      </c>
      <c r="E1056" t="s">
        <v>49</v>
      </c>
      <c r="F1056">
        <v>787</v>
      </c>
      <c r="G1056" t="s">
        <v>55</v>
      </c>
      <c r="H1056" t="s">
        <v>49</v>
      </c>
      <c r="I1056" t="s">
        <v>50</v>
      </c>
      <c r="J1056">
        <v>8</v>
      </c>
      <c r="K1056" t="s">
        <v>56</v>
      </c>
      <c r="L1056">
        <v>297</v>
      </c>
      <c r="M1056">
        <v>2</v>
      </c>
      <c r="N1056">
        <v>-1</v>
      </c>
      <c r="O1056">
        <v>0</v>
      </c>
      <c r="P1056" t="s">
        <v>52</v>
      </c>
      <c r="Q1056" t="s">
        <v>49</v>
      </c>
      <c r="X1056" s="7"/>
      <c r="Y1056" t="s">
        <v>55</v>
      </c>
      <c r="Z1056">
        <v>787</v>
      </c>
      <c r="AA1056" t="s">
        <v>55</v>
      </c>
      <c r="AB1056">
        <v>99</v>
      </c>
      <c r="AC1056">
        <v>117</v>
      </c>
      <c r="AD1056" t="s">
        <v>49</v>
      </c>
      <c r="AE1056" t="s">
        <v>49</v>
      </c>
      <c r="AF1056">
        <v>787</v>
      </c>
      <c r="AI1056">
        <v>541</v>
      </c>
      <c r="AJ1056" t="s">
        <v>49</v>
      </c>
    </row>
    <row r="1057" spans="1:36" x14ac:dyDescent="0.3">
      <c r="A1057">
        <v>36</v>
      </c>
      <c r="B1057" t="s">
        <v>58</v>
      </c>
      <c r="C1057" t="s">
        <v>59</v>
      </c>
      <c r="D1057" t="s">
        <v>60</v>
      </c>
      <c r="E1057" t="s">
        <v>49</v>
      </c>
      <c r="F1057">
        <v>3343</v>
      </c>
      <c r="G1057" t="s">
        <v>49</v>
      </c>
      <c r="H1057" t="s">
        <v>49</v>
      </c>
      <c r="I1057" t="s">
        <v>50</v>
      </c>
      <c r="J1057">
        <v>18</v>
      </c>
      <c r="K1057" t="s">
        <v>75</v>
      </c>
      <c r="L1057">
        <v>307</v>
      </c>
      <c r="M1057">
        <v>1</v>
      </c>
      <c r="N1057">
        <v>-1</v>
      </c>
      <c r="O1057">
        <v>0</v>
      </c>
      <c r="P1057" t="s">
        <v>52</v>
      </c>
      <c r="Q1057" t="s">
        <v>49</v>
      </c>
      <c r="X1057" s="7"/>
      <c r="Y1057" t="s">
        <v>49</v>
      </c>
      <c r="Z1057">
        <v>3343</v>
      </c>
      <c r="AA1057" t="s">
        <v>55</v>
      </c>
      <c r="AB1057">
        <v>290</v>
      </c>
      <c r="AC1057">
        <v>665</v>
      </c>
      <c r="AD1057" t="s">
        <v>49</v>
      </c>
      <c r="AE1057" t="s">
        <v>49</v>
      </c>
      <c r="AF1057">
        <v>3343</v>
      </c>
      <c r="AI1057">
        <v>7744</v>
      </c>
      <c r="AJ1057" t="s">
        <v>49</v>
      </c>
    </row>
    <row r="1058" spans="1:36" x14ac:dyDescent="0.3">
      <c r="A1058">
        <v>63</v>
      </c>
      <c r="B1058" t="s">
        <v>68</v>
      </c>
      <c r="C1058" t="s">
        <v>47</v>
      </c>
      <c r="D1058" t="s">
        <v>54</v>
      </c>
      <c r="E1058" t="s">
        <v>49</v>
      </c>
      <c r="F1058">
        <v>3904</v>
      </c>
      <c r="G1058" t="s">
        <v>49</v>
      </c>
      <c r="H1058" t="s">
        <v>49</v>
      </c>
      <c r="I1058" t="s">
        <v>78</v>
      </c>
      <c r="J1058">
        <v>4</v>
      </c>
      <c r="K1058" t="s">
        <v>70</v>
      </c>
      <c r="L1058">
        <v>250</v>
      </c>
      <c r="M1058">
        <v>2</v>
      </c>
      <c r="N1058">
        <v>187</v>
      </c>
      <c r="O1058">
        <v>2</v>
      </c>
      <c r="P1058" t="s">
        <v>79</v>
      </c>
      <c r="Q1058" t="s">
        <v>55</v>
      </c>
      <c r="X1058" s="7"/>
      <c r="Y1058" t="s">
        <v>49</v>
      </c>
      <c r="Z1058">
        <v>3904</v>
      </c>
      <c r="AA1058" t="s">
        <v>55</v>
      </c>
      <c r="AB1058">
        <v>1230</v>
      </c>
      <c r="AC1058">
        <v>5</v>
      </c>
      <c r="AD1058" t="s">
        <v>49</v>
      </c>
      <c r="AE1058" t="s">
        <v>49</v>
      </c>
      <c r="AF1058">
        <v>3904</v>
      </c>
      <c r="AI1058">
        <v>895</v>
      </c>
      <c r="AJ1058" t="s">
        <v>49</v>
      </c>
    </row>
    <row r="1059" spans="1:36" x14ac:dyDescent="0.3">
      <c r="A1059">
        <v>23</v>
      </c>
      <c r="B1059" t="s">
        <v>58</v>
      </c>
      <c r="C1059" t="s">
        <v>59</v>
      </c>
      <c r="D1059" t="s">
        <v>60</v>
      </c>
      <c r="E1059" t="s">
        <v>49</v>
      </c>
      <c r="F1059">
        <v>736</v>
      </c>
      <c r="G1059" t="s">
        <v>55</v>
      </c>
      <c r="H1059" t="s">
        <v>49</v>
      </c>
      <c r="I1059" t="s">
        <v>50</v>
      </c>
      <c r="J1059">
        <v>30</v>
      </c>
      <c r="K1059" t="s">
        <v>61</v>
      </c>
      <c r="L1059">
        <v>119</v>
      </c>
      <c r="M1059">
        <v>1</v>
      </c>
      <c r="N1059">
        <v>-1</v>
      </c>
      <c r="O1059">
        <v>0</v>
      </c>
      <c r="P1059" t="s">
        <v>52</v>
      </c>
      <c r="Q1059" t="s">
        <v>49</v>
      </c>
      <c r="X1059" s="7"/>
      <c r="Y1059" t="s">
        <v>55</v>
      </c>
      <c r="Z1059">
        <v>736</v>
      </c>
      <c r="AA1059" t="s">
        <v>55</v>
      </c>
      <c r="AB1059">
        <v>45</v>
      </c>
      <c r="AC1059">
        <v>925</v>
      </c>
      <c r="AD1059" t="s">
        <v>49</v>
      </c>
      <c r="AE1059" t="s">
        <v>49</v>
      </c>
      <c r="AF1059">
        <v>736</v>
      </c>
      <c r="AI1059">
        <v>-129</v>
      </c>
      <c r="AJ1059" t="s">
        <v>49</v>
      </c>
    </row>
    <row r="1060" spans="1:36" x14ac:dyDescent="0.3">
      <c r="A1060">
        <v>32</v>
      </c>
      <c r="B1060" t="s">
        <v>58</v>
      </c>
      <c r="C1060" t="s">
        <v>47</v>
      </c>
      <c r="D1060" t="s">
        <v>60</v>
      </c>
      <c r="E1060" t="s">
        <v>49</v>
      </c>
      <c r="F1060">
        <v>1390</v>
      </c>
      <c r="G1060" t="s">
        <v>49</v>
      </c>
      <c r="H1060" t="s">
        <v>49</v>
      </c>
      <c r="I1060" t="s">
        <v>50</v>
      </c>
      <c r="J1060">
        <v>7</v>
      </c>
      <c r="K1060" t="s">
        <v>70</v>
      </c>
      <c r="L1060">
        <v>116</v>
      </c>
      <c r="M1060">
        <v>2</v>
      </c>
      <c r="N1060">
        <v>-1</v>
      </c>
      <c r="O1060">
        <v>0</v>
      </c>
      <c r="P1060" t="s">
        <v>52</v>
      </c>
      <c r="Q1060" t="s">
        <v>49</v>
      </c>
      <c r="X1060" s="7"/>
      <c r="Y1060" t="s">
        <v>49</v>
      </c>
      <c r="Z1060">
        <v>1390</v>
      </c>
      <c r="AA1060" t="s">
        <v>55</v>
      </c>
      <c r="AB1060">
        <v>923</v>
      </c>
      <c r="AC1060">
        <v>3927</v>
      </c>
      <c r="AD1060" t="s">
        <v>49</v>
      </c>
      <c r="AE1060" t="s">
        <v>49</v>
      </c>
      <c r="AF1060">
        <v>1390</v>
      </c>
      <c r="AI1060">
        <v>0</v>
      </c>
      <c r="AJ1060" t="s">
        <v>49</v>
      </c>
    </row>
    <row r="1061" spans="1:36" x14ac:dyDescent="0.3">
      <c r="A1061">
        <v>57</v>
      </c>
      <c r="B1061" t="s">
        <v>77</v>
      </c>
      <c r="C1061" t="s">
        <v>47</v>
      </c>
      <c r="D1061" t="s">
        <v>48</v>
      </c>
      <c r="E1061" t="s">
        <v>49</v>
      </c>
      <c r="F1061">
        <v>808</v>
      </c>
      <c r="G1061" t="s">
        <v>49</v>
      </c>
      <c r="H1061" t="s">
        <v>49</v>
      </c>
      <c r="I1061" t="s">
        <v>78</v>
      </c>
      <c r="J1061">
        <v>7</v>
      </c>
      <c r="K1061" t="s">
        <v>73</v>
      </c>
      <c r="L1061">
        <v>274</v>
      </c>
      <c r="M1061">
        <v>1</v>
      </c>
      <c r="N1061">
        <v>-1</v>
      </c>
      <c r="O1061">
        <v>0</v>
      </c>
      <c r="P1061" t="s">
        <v>52</v>
      </c>
      <c r="Q1061" t="s">
        <v>49</v>
      </c>
      <c r="X1061" s="7"/>
      <c r="Y1061" t="s">
        <v>49</v>
      </c>
      <c r="Z1061">
        <v>808</v>
      </c>
      <c r="AA1061" t="s">
        <v>55</v>
      </c>
      <c r="AB1061">
        <v>-679</v>
      </c>
      <c r="AC1061">
        <v>1327</v>
      </c>
      <c r="AD1061" t="s">
        <v>49</v>
      </c>
      <c r="AE1061" t="s">
        <v>49</v>
      </c>
      <c r="AF1061">
        <v>808</v>
      </c>
      <c r="AI1061">
        <v>158</v>
      </c>
      <c r="AJ1061" t="s">
        <v>49</v>
      </c>
    </row>
    <row r="1062" spans="1:36" x14ac:dyDescent="0.3">
      <c r="A1062">
        <v>48</v>
      </c>
      <c r="B1062" t="s">
        <v>58</v>
      </c>
      <c r="C1062" t="s">
        <v>47</v>
      </c>
      <c r="D1062" t="s">
        <v>60</v>
      </c>
      <c r="E1062" t="s">
        <v>49</v>
      </c>
      <c r="F1062">
        <v>1147</v>
      </c>
      <c r="G1062" t="s">
        <v>49</v>
      </c>
      <c r="H1062" t="s">
        <v>49</v>
      </c>
      <c r="I1062" t="s">
        <v>50</v>
      </c>
      <c r="J1062">
        <v>5</v>
      </c>
      <c r="K1062" t="s">
        <v>70</v>
      </c>
      <c r="L1062">
        <v>389</v>
      </c>
      <c r="M1062">
        <v>1</v>
      </c>
      <c r="N1062">
        <v>64</v>
      </c>
      <c r="O1062">
        <v>2</v>
      </c>
      <c r="P1062" t="s">
        <v>79</v>
      </c>
      <c r="Q1062" t="s">
        <v>55</v>
      </c>
      <c r="X1062" s="7"/>
      <c r="Y1062" t="s">
        <v>49</v>
      </c>
      <c r="Z1062">
        <v>1147</v>
      </c>
      <c r="AA1062" t="s">
        <v>55</v>
      </c>
      <c r="AB1062">
        <v>991</v>
      </c>
      <c r="AC1062">
        <v>3242</v>
      </c>
      <c r="AD1062" t="s">
        <v>49</v>
      </c>
      <c r="AE1062" t="s">
        <v>49</v>
      </c>
      <c r="AF1062">
        <v>1147</v>
      </c>
      <c r="AI1062">
        <v>122</v>
      </c>
      <c r="AJ1062" t="s">
        <v>49</v>
      </c>
    </row>
    <row r="1063" spans="1:36" x14ac:dyDescent="0.3">
      <c r="A1063">
        <v>49</v>
      </c>
      <c r="B1063" t="s">
        <v>53</v>
      </c>
      <c r="C1063" t="s">
        <v>47</v>
      </c>
      <c r="D1063" t="s">
        <v>54</v>
      </c>
      <c r="E1063" t="s">
        <v>49</v>
      </c>
      <c r="F1063">
        <v>1122</v>
      </c>
      <c r="G1063" t="s">
        <v>49</v>
      </c>
      <c r="H1063" t="s">
        <v>49</v>
      </c>
      <c r="I1063" t="s">
        <v>50</v>
      </c>
      <c r="J1063">
        <v>4</v>
      </c>
      <c r="K1063" t="s">
        <v>70</v>
      </c>
      <c r="L1063">
        <v>143</v>
      </c>
      <c r="M1063">
        <v>1</v>
      </c>
      <c r="N1063">
        <v>-1</v>
      </c>
      <c r="O1063">
        <v>0</v>
      </c>
      <c r="P1063" t="s">
        <v>52</v>
      </c>
      <c r="Q1063" t="s">
        <v>49</v>
      </c>
      <c r="X1063" s="7"/>
      <c r="Y1063" t="s">
        <v>49</v>
      </c>
      <c r="Z1063">
        <v>1122</v>
      </c>
      <c r="AA1063" t="s">
        <v>55</v>
      </c>
      <c r="AB1063">
        <v>-406</v>
      </c>
      <c r="AC1063">
        <v>32</v>
      </c>
      <c r="AD1063" t="s">
        <v>49</v>
      </c>
      <c r="AE1063" t="s">
        <v>49</v>
      </c>
      <c r="AF1063">
        <v>1122</v>
      </c>
      <c r="AI1063">
        <v>673</v>
      </c>
      <c r="AJ1063" t="s">
        <v>49</v>
      </c>
    </row>
    <row r="1064" spans="1:36" x14ac:dyDescent="0.3">
      <c r="A1064">
        <v>50</v>
      </c>
      <c r="B1064" t="s">
        <v>67</v>
      </c>
      <c r="C1064" t="s">
        <v>47</v>
      </c>
      <c r="D1064" t="s">
        <v>54</v>
      </c>
      <c r="E1064" t="s">
        <v>49</v>
      </c>
      <c r="F1064">
        <v>-568</v>
      </c>
      <c r="G1064" t="s">
        <v>55</v>
      </c>
      <c r="H1064" t="s">
        <v>55</v>
      </c>
      <c r="I1064" t="s">
        <v>52</v>
      </c>
      <c r="J1064">
        <v>28</v>
      </c>
      <c r="K1064" t="s">
        <v>56</v>
      </c>
      <c r="L1064">
        <v>860</v>
      </c>
      <c r="M1064">
        <v>2</v>
      </c>
      <c r="N1064">
        <v>-1</v>
      </c>
      <c r="O1064">
        <v>0</v>
      </c>
      <c r="P1064" t="s">
        <v>52</v>
      </c>
      <c r="Q1064" t="s">
        <v>49</v>
      </c>
      <c r="X1064" s="7"/>
      <c r="Y1064" t="s">
        <v>55</v>
      </c>
      <c r="Z1064">
        <v>-568</v>
      </c>
      <c r="AA1064" t="s">
        <v>55</v>
      </c>
      <c r="AB1064">
        <v>-887</v>
      </c>
      <c r="AC1064">
        <v>0</v>
      </c>
      <c r="AD1064" t="s">
        <v>49</v>
      </c>
      <c r="AE1064" t="s">
        <v>55</v>
      </c>
      <c r="AF1064">
        <v>-568</v>
      </c>
      <c r="AI1064">
        <v>0</v>
      </c>
      <c r="AJ1064" t="s">
        <v>49</v>
      </c>
    </row>
    <row r="1065" spans="1:36" x14ac:dyDescent="0.3">
      <c r="A1065">
        <v>33</v>
      </c>
      <c r="B1065" t="s">
        <v>63</v>
      </c>
      <c r="C1065" t="s">
        <v>47</v>
      </c>
      <c r="D1065" t="s">
        <v>48</v>
      </c>
      <c r="E1065" t="s">
        <v>49</v>
      </c>
      <c r="F1065">
        <v>1165</v>
      </c>
      <c r="G1065" t="s">
        <v>55</v>
      </c>
      <c r="H1065" t="s">
        <v>49</v>
      </c>
      <c r="I1065" t="s">
        <v>52</v>
      </c>
      <c r="J1065">
        <v>21</v>
      </c>
      <c r="K1065" t="s">
        <v>56</v>
      </c>
      <c r="L1065">
        <v>420</v>
      </c>
      <c r="M1065">
        <v>2</v>
      </c>
      <c r="N1065">
        <v>-1</v>
      </c>
      <c r="O1065">
        <v>0</v>
      </c>
      <c r="P1065" t="s">
        <v>52</v>
      </c>
      <c r="Q1065" t="s">
        <v>49</v>
      </c>
      <c r="X1065" s="7"/>
      <c r="Y1065" t="s">
        <v>55</v>
      </c>
      <c r="Z1065">
        <v>1165</v>
      </c>
      <c r="AA1065" t="s">
        <v>55</v>
      </c>
      <c r="AB1065">
        <v>4157</v>
      </c>
      <c r="AC1065">
        <v>2443</v>
      </c>
      <c r="AD1065" t="s">
        <v>49</v>
      </c>
      <c r="AE1065" t="s">
        <v>49</v>
      </c>
      <c r="AF1065">
        <v>1165</v>
      </c>
      <c r="AI1065">
        <v>411</v>
      </c>
      <c r="AJ1065" t="s">
        <v>49</v>
      </c>
    </row>
    <row r="1066" spans="1:36" x14ac:dyDescent="0.3">
      <c r="A1066">
        <v>53</v>
      </c>
      <c r="B1066" t="s">
        <v>53</v>
      </c>
      <c r="C1066" t="s">
        <v>74</v>
      </c>
      <c r="D1066" t="s">
        <v>54</v>
      </c>
      <c r="E1066" t="s">
        <v>49</v>
      </c>
      <c r="F1066">
        <v>-905</v>
      </c>
      <c r="G1066" t="s">
        <v>55</v>
      </c>
      <c r="H1066" t="s">
        <v>49</v>
      </c>
      <c r="I1066" t="s">
        <v>52</v>
      </c>
      <c r="J1066">
        <v>28</v>
      </c>
      <c r="K1066" t="s">
        <v>56</v>
      </c>
      <c r="L1066">
        <v>213</v>
      </c>
      <c r="M1066">
        <v>1</v>
      </c>
      <c r="N1066">
        <v>-1</v>
      </c>
      <c r="O1066">
        <v>0</v>
      </c>
      <c r="P1066" t="s">
        <v>52</v>
      </c>
      <c r="Q1066" t="s">
        <v>49</v>
      </c>
      <c r="X1066" s="7"/>
      <c r="Y1066" t="s">
        <v>55</v>
      </c>
      <c r="Z1066">
        <v>-905</v>
      </c>
      <c r="AA1066" t="s">
        <v>55</v>
      </c>
      <c r="AB1066">
        <v>1386</v>
      </c>
      <c r="AC1066">
        <v>4232</v>
      </c>
      <c r="AD1066" t="s">
        <v>49</v>
      </c>
      <c r="AE1066" t="s">
        <v>49</v>
      </c>
      <c r="AF1066">
        <v>-905</v>
      </c>
      <c r="AI1066">
        <v>-217</v>
      </c>
      <c r="AJ1066" t="s">
        <v>49</v>
      </c>
    </row>
    <row r="1067" spans="1:36" x14ac:dyDescent="0.3">
      <c r="A1067">
        <v>30</v>
      </c>
      <c r="B1067" t="s">
        <v>46</v>
      </c>
      <c r="C1067" t="s">
        <v>47</v>
      </c>
      <c r="D1067" t="s">
        <v>60</v>
      </c>
      <c r="E1067" t="s">
        <v>49</v>
      </c>
      <c r="F1067">
        <v>0</v>
      </c>
      <c r="G1067" t="s">
        <v>55</v>
      </c>
      <c r="H1067" t="s">
        <v>49</v>
      </c>
      <c r="I1067" t="s">
        <v>50</v>
      </c>
      <c r="J1067">
        <v>18</v>
      </c>
      <c r="K1067" t="s">
        <v>75</v>
      </c>
      <c r="L1067">
        <v>756</v>
      </c>
      <c r="M1067">
        <v>1</v>
      </c>
      <c r="N1067">
        <v>-1</v>
      </c>
      <c r="O1067">
        <v>0</v>
      </c>
      <c r="P1067" t="s">
        <v>52</v>
      </c>
      <c r="Q1067" t="s">
        <v>49</v>
      </c>
      <c r="X1067" s="7"/>
      <c r="Y1067" t="s">
        <v>55</v>
      </c>
      <c r="Z1067">
        <v>0</v>
      </c>
      <c r="AA1067" t="s">
        <v>55</v>
      </c>
      <c r="AB1067">
        <v>27359</v>
      </c>
      <c r="AC1067">
        <v>5564</v>
      </c>
      <c r="AD1067" t="s">
        <v>49</v>
      </c>
      <c r="AE1067" t="s">
        <v>49</v>
      </c>
      <c r="AF1067">
        <v>0</v>
      </c>
      <c r="AI1067">
        <v>5037</v>
      </c>
      <c r="AJ1067" t="s">
        <v>49</v>
      </c>
    </row>
    <row r="1068" spans="1:36" x14ac:dyDescent="0.3">
      <c r="A1068">
        <v>38</v>
      </c>
      <c r="B1068" t="s">
        <v>67</v>
      </c>
      <c r="C1068" t="s">
        <v>47</v>
      </c>
      <c r="D1068" t="s">
        <v>54</v>
      </c>
      <c r="E1068" t="s">
        <v>49</v>
      </c>
      <c r="F1068">
        <v>740</v>
      </c>
      <c r="G1068" t="s">
        <v>49</v>
      </c>
      <c r="H1068" t="s">
        <v>49</v>
      </c>
      <c r="I1068" t="s">
        <v>50</v>
      </c>
      <c r="J1068">
        <v>7</v>
      </c>
      <c r="K1068" t="s">
        <v>70</v>
      </c>
      <c r="L1068">
        <v>259</v>
      </c>
      <c r="M1068">
        <v>3</v>
      </c>
      <c r="N1068">
        <v>-1</v>
      </c>
      <c r="O1068">
        <v>0</v>
      </c>
      <c r="P1068" t="s">
        <v>52</v>
      </c>
      <c r="Q1068" t="s">
        <v>49</v>
      </c>
      <c r="X1068" s="7"/>
      <c r="Y1068" t="s">
        <v>49</v>
      </c>
      <c r="Z1068">
        <v>740</v>
      </c>
      <c r="AA1068" t="s">
        <v>55</v>
      </c>
      <c r="AB1068">
        <v>440</v>
      </c>
      <c r="AC1068">
        <v>2488</v>
      </c>
      <c r="AD1068" t="s">
        <v>49</v>
      </c>
      <c r="AE1068" t="s">
        <v>49</v>
      </c>
      <c r="AF1068">
        <v>740</v>
      </c>
      <c r="AI1068">
        <v>2232</v>
      </c>
      <c r="AJ1068" t="s">
        <v>49</v>
      </c>
    </row>
    <row r="1069" spans="1:36" x14ac:dyDescent="0.3">
      <c r="A1069">
        <v>44</v>
      </c>
      <c r="B1069" t="s">
        <v>58</v>
      </c>
      <c r="C1069" t="s">
        <v>47</v>
      </c>
      <c r="D1069" t="s">
        <v>54</v>
      </c>
      <c r="E1069" t="s">
        <v>49</v>
      </c>
      <c r="F1069">
        <v>8262</v>
      </c>
      <c r="G1069" t="s">
        <v>55</v>
      </c>
      <c r="H1069" t="s">
        <v>49</v>
      </c>
      <c r="I1069" t="s">
        <v>50</v>
      </c>
      <c r="J1069">
        <v>23</v>
      </c>
      <c r="K1069" t="s">
        <v>73</v>
      </c>
      <c r="L1069">
        <v>201</v>
      </c>
      <c r="M1069">
        <v>16</v>
      </c>
      <c r="N1069">
        <v>-1</v>
      </c>
      <c r="O1069">
        <v>0</v>
      </c>
      <c r="P1069" t="s">
        <v>52</v>
      </c>
      <c r="Q1069" t="s">
        <v>49</v>
      </c>
      <c r="X1069" s="7"/>
      <c r="Y1069" t="s">
        <v>55</v>
      </c>
      <c r="Z1069">
        <v>8262</v>
      </c>
      <c r="AA1069" t="s">
        <v>55</v>
      </c>
      <c r="AB1069">
        <v>135</v>
      </c>
      <c r="AC1069">
        <v>2571</v>
      </c>
      <c r="AD1069" t="s">
        <v>49</v>
      </c>
      <c r="AE1069" t="s">
        <v>49</v>
      </c>
      <c r="AF1069">
        <v>8262</v>
      </c>
      <c r="AI1069">
        <v>-932</v>
      </c>
      <c r="AJ1069" t="s">
        <v>49</v>
      </c>
    </row>
    <row r="1070" spans="1:36" x14ac:dyDescent="0.3">
      <c r="A1070">
        <v>39</v>
      </c>
      <c r="B1070" t="s">
        <v>69</v>
      </c>
      <c r="C1070" t="s">
        <v>59</v>
      </c>
      <c r="D1070" t="s">
        <v>54</v>
      </c>
      <c r="E1070" t="s">
        <v>49</v>
      </c>
      <c r="F1070">
        <v>14</v>
      </c>
      <c r="G1070" t="s">
        <v>55</v>
      </c>
      <c r="H1070" t="s">
        <v>55</v>
      </c>
      <c r="I1070" t="s">
        <v>52</v>
      </c>
      <c r="J1070">
        <v>13</v>
      </c>
      <c r="K1070" t="s">
        <v>56</v>
      </c>
      <c r="L1070">
        <v>19</v>
      </c>
      <c r="M1070">
        <v>9</v>
      </c>
      <c r="N1070">
        <v>-1</v>
      </c>
      <c r="O1070">
        <v>0</v>
      </c>
      <c r="P1070" t="s">
        <v>52</v>
      </c>
      <c r="Q1070" t="s">
        <v>49</v>
      </c>
      <c r="X1070" s="7"/>
      <c r="Y1070" t="s">
        <v>55</v>
      </c>
      <c r="Z1070">
        <v>14</v>
      </c>
      <c r="AA1070" t="s">
        <v>55</v>
      </c>
      <c r="AB1070">
        <v>-735</v>
      </c>
      <c r="AC1070">
        <v>732</v>
      </c>
      <c r="AD1070" t="s">
        <v>49</v>
      </c>
      <c r="AE1070" t="s">
        <v>55</v>
      </c>
      <c r="AF1070">
        <v>14</v>
      </c>
      <c r="AI1070">
        <v>913</v>
      </c>
      <c r="AJ1070" t="s">
        <v>49</v>
      </c>
    </row>
    <row r="1071" spans="1:36" x14ac:dyDescent="0.3">
      <c r="A1071">
        <v>45</v>
      </c>
      <c r="B1071" t="s">
        <v>67</v>
      </c>
      <c r="C1071" t="s">
        <v>59</v>
      </c>
      <c r="D1071" t="s">
        <v>52</v>
      </c>
      <c r="E1071" t="s">
        <v>49</v>
      </c>
      <c r="F1071">
        <v>7108</v>
      </c>
      <c r="G1071" t="s">
        <v>55</v>
      </c>
      <c r="H1071" t="s">
        <v>55</v>
      </c>
      <c r="I1071" t="s">
        <v>50</v>
      </c>
      <c r="J1071">
        <v>18</v>
      </c>
      <c r="K1071" t="s">
        <v>75</v>
      </c>
      <c r="L1071">
        <v>53</v>
      </c>
      <c r="M1071">
        <v>1</v>
      </c>
      <c r="N1071">
        <v>172</v>
      </c>
      <c r="O1071">
        <v>3</v>
      </c>
      <c r="P1071" t="s">
        <v>57</v>
      </c>
      <c r="Q1071" t="s">
        <v>49</v>
      </c>
      <c r="X1071" s="7"/>
      <c r="Y1071" t="s">
        <v>55</v>
      </c>
      <c r="Z1071">
        <v>7108</v>
      </c>
      <c r="AA1071" t="s">
        <v>55</v>
      </c>
      <c r="AB1071">
        <v>902</v>
      </c>
      <c r="AC1071">
        <v>769</v>
      </c>
      <c r="AD1071" t="s">
        <v>49</v>
      </c>
      <c r="AE1071" t="s">
        <v>55</v>
      </c>
      <c r="AF1071">
        <v>7108</v>
      </c>
      <c r="AI1071">
        <v>236</v>
      </c>
      <c r="AJ1071" t="s">
        <v>49</v>
      </c>
    </row>
    <row r="1072" spans="1:36" x14ac:dyDescent="0.3">
      <c r="A1072">
        <v>36</v>
      </c>
      <c r="B1072" t="s">
        <v>63</v>
      </c>
      <c r="C1072" t="s">
        <v>47</v>
      </c>
      <c r="D1072" t="s">
        <v>54</v>
      </c>
      <c r="E1072" t="s">
        <v>49</v>
      </c>
      <c r="F1072">
        <v>1049</v>
      </c>
      <c r="G1072" t="s">
        <v>55</v>
      </c>
      <c r="H1072" t="s">
        <v>49</v>
      </c>
      <c r="I1072" t="s">
        <v>50</v>
      </c>
      <c r="J1072">
        <v>14</v>
      </c>
      <c r="K1072" t="s">
        <v>56</v>
      </c>
      <c r="L1072">
        <v>224</v>
      </c>
      <c r="M1072">
        <v>4</v>
      </c>
      <c r="N1072">
        <v>-1</v>
      </c>
      <c r="O1072">
        <v>0</v>
      </c>
      <c r="P1072" t="s">
        <v>52</v>
      </c>
      <c r="Q1072" t="s">
        <v>55</v>
      </c>
      <c r="X1072" s="7"/>
      <c r="Y1072" t="s">
        <v>55</v>
      </c>
      <c r="Z1072">
        <v>1049</v>
      </c>
      <c r="AA1072" t="s">
        <v>55</v>
      </c>
      <c r="AB1072">
        <v>18347</v>
      </c>
      <c r="AC1072">
        <v>3636</v>
      </c>
      <c r="AD1072" t="s">
        <v>49</v>
      </c>
      <c r="AE1072" t="s">
        <v>49</v>
      </c>
      <c r="AF1072">
        <v>1049</v>
      </c>
      <c r="AI1072">
        <v>0</v>
      </c>
      <c r="AJ1072" t="s">
        <v>49</v>
      </c>
    </row>
    <row r="1073" spans="1:36" x14ac:dyDescent="0.3">
      <c r="A1073">
        <v>38</v>
      </c>
      <c r="B1073" t="s">
        <v>63</v>
      </c>
      <c r="C1073" t="s">
        <v>47</v>
      </c>
      <c r="D1073" t="s">
        <v>54</v>
      </c>
      <c r="E1073" t="s">
        <v>49</v>
      </c>
      <c r="F1073">
        <v>0</v>
      </c>
      <c r="G1073" t="s">
        <v>55</v>
      </c>
      <c r="H1073" t="s">
        <v>49</v>
      </c>
      <c r="I1073" t="s">
        <v>50</v>
      </c>
      <c r="J1073">
        <v>13</v>
      </c>
      <c r="K1073" t="s">
        <v>56</v>
      </c>
      <c r="L1073">
        <v>57</v>
      </c>
      <c r="M1073">
        <v>5</v>
      </c>
      <c r="N1073">
        <v>349</v>
      </c>
      <c r="O1073">
        <v>1</v>
      </c>
      <c r="P1073" t="s">
        <v>66</v>
      </c>
      <c r="Q1073" t="s">
        <v>49</v>
      </c>
      <c r="X1073" s="7"/>
      <c r="Y1073" t="s">
        <v>55</v>
      </c>
      <c r="Z1073">
        <v>0</v>
      </c>
      <c r="AA1073" t="s">
        <v>55</v>
      </c>
      <c r="AB1073">
        <v>-72</v>
      </c>
      <c r="AC1073">
        <v>931</v>
      </c>
      <c r="AD1073" t="s">
        <v>49</v>
      </c>
      <c r="AE1073" t="s">
        <v>49</v>
      </c>
      <c r="AF1073">
        <v>0</v>
      </c>
      <c r="AI1073">
        <v>2581</v>
      </c>
      <c r="AJ1073" t="s">
        <v>49</v>
      </c>
    </row>
    <row r="1074" spans="1:36" x14ac:dyDescent="0.3">
      <c r="A1074">
        <v>36</v>
      </c>
      <c r="B1074" t="s">
        <v>76</v>
      </c>
      <c r="C1074" t="s">
        <v>47</v>
      </c>
      <c r="D1074" t="s">
        <v>54</v>
      </c>
      <c r="E1074" t="s">
        <v>49</v>
      </c>
      <c r="F1074">
        <v>419</v>
      </c>
      <c r="G1074" t="s">
        <v>55</v>
      </c>
      <c r="H1074" t="s">
        <v>49</v>
      </c>
      <c r="I1074" t="s">
        <v>52</v>
      </c>
      <c r="J1074">
        <v>30</v>
      </c>
      <c r="K1074" t="s">
        <v>56</v>
      </c>
      <c r="L1074">
        <v>251</v>
      </c>
      <c r="M1074">
        <v>1</v>
      </c>
      <c r="N1074">
        <v>-1</v>
      </c>
      <c r="O1074">
        <v>0</v>
      </c>
      <c r="P1074" t="s">
        <v>52</v>
      </c>
      <c r="Q1074" t="s">
        <v>49</v>
      </c>
      <c r="X1074" s="7"/>
      <c r="Y1074" t="s">
        <v>55</v>
      </c>
      <c r="Z1074">
        <v>419</v>
      </c>
      <c r="AA1074" t="s">
        <v>55</v>
      </c>
      <c r="AB1074">
        <v>499</v>
      </c>
      <c r="AC1074">
        <v>565</v>
      </c>
      <c r="AD1074" t="s">
        <v>49</v>
      </c>
      <c r="AE1074" t="s">
        <v>49</v>
      </c>
      <c r="AF1074">
        <v>419</v>
      </c>
      <c r="AI1074">
        <v>849</v>
      </c>
      <c r="AJ1074" t="s">
        <v>49</v>
      </c>
    </row>
    <row r="1075" spans="1:36" x14ac:dyDescent="0.3">
      <c r="A1075">
        <v>30</v>
      </c>
      <c r="B1075" t="s">
        <v>58</v>
      </c>
      <c r="C1075" t="s">
        <v>59</v>
      </c>
      <c r="D1075" t="s">
        <v>60</v>
      </c>
      <c r="E1075" t="s">
        <v>49</v>
      </c>
      <c r="F1075">
        <v>726</v>
      </c>
      <c r="G1075" t="s">
        <v>55</v>
      </c>
      <c r="H1075" t="s">
        <v>49</v>
      </c>
      <c r="I1075" t="s">
        <v>50</v>
      </c>
      <c r="J1075">
        <v>16</v>
      </c>
      <c r="K1075" t="s">
        <v>61</v>
      </c>
      <c r="L1075">
        <v>39</v>
      </c>
      <c r="M1075">
        <v>1</v>
      </c>
      <c r="N1075">
        <v>342</v>
      </c>
      <c r="O1075">
        <v>3</v>
      </c>
      <c r="P1075" t="s">
        <v>57</v>
      </c>
      <c r="Q1075" t="s">
        <v>49</v>
      </c>
      <c r="X1075" s="7"/>
      <c r="Y1075" t="s">
        <v>55</v>
      </c>
      <c r="Z1075">
        <v>726</v>
      </c>
      <c r="AA1075" t="s">
        <v>55</v>
      </c>
      <c r="AB1075">
        <v>656</v>
      </c>
      <c r="AC1075">
        <v>1153</v>
      </c>
      <c r="AD1075" t="s">
        <v>49</v>
      </c>
      <c r="AE1075" t="s">
        <v>49</v>
      </c>
      <c r="AF1075">
        <v>726</v>
      </c>
      <c r="AI1075">
        <v>386</v>
      </c>
      <c r="AJ1075" t="s">
        <v>49</v>
      </c>
    </row>
    <row r="1076" spans="1:36" x14ac:dyDescent="0.3">
      <c r="A1076">
        <v>28</v>
      </c>
      <c r="B1076" t="s">
        <v>67</v>
      </c>
      <c r="C1076" t="s">
        <v>74</v>
      </c>
      <c r="D1076" t="s">
        <v>60</v>
      </c>
      <c r="E1076" t="s">
        <v>49</v>
      </c>
      <c r="F1076">
        <v>594</v>
      </c>
      <c r="G1076" t="s">
        <v>55</v>
      </c>
      <c r="H1076" t="s">
        <v>55</v>
      </c>
      <c r="I1076" t="s">
        <v>52</v>
      </c>
      <c r="J1076">
        <v>18</v>
      </c>
      <c r="K1076" t="s">
        <v>62</v>
      </c>
      <c r="L1076">
        <v>54</v>
      </c>
      <c r="M1076">
        <v>3</v>
      </c>
      <c r="N1076">
        <v>-1</v>
      </c>
      <c r="O1076">
        <v>0</v>
      </c>
      <c r="P1076" t="s">
        <v>52</v>
      </c>
      <c r="Q1076" t="s">
        <v>49</v>
      </c>
      <c r="X1076" s="7"/>
      <c r="Y1076" t="s">
        <v>55</v>
      </c>
      <c r="Z1076">
        <v>594</v>
      </c>
      <c r="AA1076" t="s">
        <v>55</v>
      </c>
      <c r="AB1076">
        <v>69</v>
      </c>
      <c r="AC1076">
        <v>558</v>
      </c>
      <c r="AD1076" t="s">
        <v>49</v>
      </c>
      <c r="AE1076" t="s">
        <v>55</v>
      </c>
      <c r="AF1076">
        <v>594</v>
      </c>
      <c r="AI1076">
        <v>1218</v>
      </c>
      <c r="AJ1076" t="s">
        <v>49</v>
      </c>
    </row>
    <row r="1077" spans="1:36" x14ac:dyDescent="0.3">
      <c r="A1077">
        <v>26</v>
      </c>
      <c r="B1077" t="s">
        <v>46</v>
      </c>
      <c r="C1077" t="s">
        <v>47</v>
      </c>
      <c r="D1077" t="s">
        <v>60</v>
      </c>
      <c r="E1077" t="s">
        <v>49</v>
      </c>
      <c r="F1077">
        <v>454</v>
      </c>
      <c r="G1077" t="s">
        <v>55</v>
      </c>
      <c r="H1077" t="s">
        <v>55</v>
      </c>
      <c r="I1077" t="s">
        <v>52</v>
      </c>
      <c r="J1077">
        <v>23</v>
      </c>
      <c r="K1077" t="s">
        <v>56</v>
      </c>
      <c r="L1077">
        <v>28</v>
      </c>
      <c r="M1077">
        <v>18</v>
      </c>
      <c r="N1077">
        <v>-1</v>
      </c>
      <c r="O1077">
        <v>0</v>
      </c>
      <c r="P1077" t="s">
        <v>52</v>
      </c>
      <c r="Q1077" t="s">
        <v>49</v>
      </c>
      <c r="X1077" s="7"/>
      <c r="Y1077" t="s">
        <v>55</v>
      </c>
      <c r="Z1077">
        <v>454</v>
      </c>
      <c r="AA1077" t="s">
        <v>55</v>
      </c>
      <c r="AB1077">
        <v>34</v>
      </c>
      <c r="AC1077">
        <v>137</v>
      </c>
      <c r="AD1077" t="s">
        <v>49</v>
      </c>
      <c r="AE1077" t="s">
        <v>55</v>
      </c>
      <c r="AF1077">
        <v>454</v>
      </c>
      <c r="AI1077">
        <v>2603</v>
      </c>
      <c r="AJ1077" t="s">
        <v>49</v>
      </c>
    </row>
    <row r="1078" spans="1:36" x14ac:dyDescent="0.3">
      <c r="A1078">
        <v>54</v>
      </c>
      <c r="B1078" t="s">
        <v>52</v>
      </c>
      <c r="C1078" t="s">
        <v>47</v>
      </c>
      <c r="D1078" t="s">
        <v>54</v>
      </c>
      <c r="E1078" t="s">
        <v>49</v>
      </c>
      <c r="F1078">
        <v>2206</v>
      </c>
      <c r="G1078" t="s">
        <v>49</v>
      </c>
      <c r="H1078" t="s">
        <v>49</v>
      </c>
      <c r="I1078" t="s">
        <v>50</v>
      </c>
      <c r="J1078">
        <v>12</v>
      </c>
      <c r="K1078" t="s">
        <v>75</v>
      </c>
      <c r="L1078">
        <v>104</v>
      </c>
      <c r="M1078">
        <v>1</v>
      </c>
      <c r="N1078">
        <v>99</v>
      </c>
      <c r="O1078">
        <v>2</v>
      </c>
      <c r="P1078" t="s">
        <v>66</v>
      </c>
      <c r="Q1078" t="s">
        <v>55</v>
      </c>
      <c r="X1078" s="7"/>
      <c r="Y1078" t="s">
        <v>49</v>
      </c>
      <c r="Z1078">
        <v>2206</v>
      </c>
      <c r="AA1078" t="s">
        <v>55</v>
      </c>
      <c r="AB1078">
        <v>273</v>
      </c>
      <c r="AC1078">
        <v>-966</v>
      </c>
      <c r="AD1078" t="s">
        <v>49</v>
      </c>
      <c r="AE1078" t="s">
        <v>49</v>
      </c>
      <c r="AF1078">
        <v>2206</v>
      </c>
      <c r="AI1078">
        <v>-921</v>
      </c>
      <c r="AJ1078" t="s">
        <v>49</v>
      </c>
    </row>
    <row r="1079" spans="1:36" x14ac:dyDescent="0.3">
      <c r="A1079">
        <v>38</v>
      </c>
      <c r="B1079" t="s">
        <v>69</v>
      </c>
      <c r="C1079" t="s">
        <v>47</v>
      </c>
      <c r="D1079" t="s">
        <v>60</v>
      </c>
      <c r="E1079" t="s">
        <v>49</v>
      </c>
      <c r="F1079">
        <v>1988</v>
      </c>
      <c r="G1079" t="s">
        <v>49</v>
      </c>
      <c r="H1079" t="s">
        <v>49</v>
      </c>
      <c r="I1079" t="s">
        <v>50</v>
      </c>
      <c r="J1079">
        <v>27</v>
      </c>
      <c r="K1079" t="s">
        <v>81</v>
      </c>
      <c r="L1079">
        <v>164</v>
      </c>
      <c r="M1079">
        <v>2</v>
      </c>
      <c r="N1079">
        <v>130</v>
      </c>
      <c r="O1079">
        <v>2</v>
      </c>
      <c r="P1079" t="s">
        <v>57</v>
      </c>
      <c r="Q1079" t="s">
        <v>55</v>
      </c>
      <c r="X1079" s="7"/>
      <c r="Y1079" t="s">
        <v>49</v>
      </c>
      <c r="Z1079">
        <v>1988</v>
      </c>
      <c r="AA1079" t="s">
        <v>55</v>
      </c>
      <c r="AB1079">
        <v>15</v>
      </c>
      <c r="AC1079">
        <v>96</v>
      </c>
      <c r="AD1079" t="s">
        <v>49</v>
      </c>
      <c r="AE1079" t="s">
        <v>49</v>
      </c>
      <c r="AF1079">
        <v>1988</v>
      </c>
      <c r="AI1079">
        <v>607</v>
      </c>
      <c r="AJ1079" t="s">
        <v>49</v>
      </c>
    </row>
    <row r="1080" spans="1:36" x14ac:dyDescent="0.3">
      <c r="A1080">
        <v>32</v>
      </c>
      <c r="B1080" t="s">
        <v>67</v>
      </c>
      <c r="C1080" t="s">
        <v>59</v>
      </c>
      <c r="D1080" t="s">
        <v>60</v>
      </c>
      <c r="E1080" t="s">
        <v>49</v>
      </c>
      <c r="F1080">
        <v>0</v>
      </c>
      <c r="G1080" t="s">
        <v>49</v>
      </c>
      <c r="H1080" t="s">
        <v>49</v>
      </c>
      <c r="I1080" t="s">
        <v>50</v>
      </c>
      <c r="J1080">
        <v>7</v>
      </c>
      <c r="K1080" t="s">
        <v>70</v>
      </c>
      <c r="L1080">
        <v>268</v>
      </c>
      <c r="M1080">
        <v>2</v>
      </c>
      <c r="N1080">
        <v>-1</v>
      </c>
      <c r="O1080">
        <v>0</v>
      </c>
      <c r="P1080" t="s">
        <v>52</v>
      </c>
      <c r="Q1080" t="s">
        <v>49</v>
      </c>
      <c r="X1080" s="7"/>
      <c r="Y1080" t="s">
        <v>49</v>
      </c>
      <c r="Z1080">
        <v>0</v>
      </c>
      <c r="AA1080" t="s">
        <v>55</v>
      </c>
      <c r="AB1080">
        <v>7813</v>
      </c>
      <c r="AC1080">
        <v>4007</v>
      </c>
      <c r="AD1080" t="s">
        <v>49</v>
      </c>
      <c r="AE1080" t="s">
        <v>49</v>
      </c>
      <c r="AF1080">
        <v>0</v>
      </c>
      <c r="AI1080">
        <v>79</v>
      </c>
      <c r="AJ1080" t="s">
        <v>49</v>
      </c>
    </row>
    <row r="1081" spans="1:36" x14ac:dyDescent="0.3">
      <c r="A1081">
        <v>50</v>
      </c>
      <c r="B1081" t="s">
        <v>69</v>
      </c>
      <c r="C1081" t="s">
        <v>74</v>
      </c>
      <c r="D1081" t="s">
        <v>54</v>
      </c>
      <c r="E1081" t="s">
        <v>49</v>
      </c>
      <c r="F1081">
        <v>202</v>
      </c>
      <c r="G1081" t="s">
        <v>49</v>
      </c>
      <c r="H1081" t="s">
        <v>55</v>
      </c>
      <c r="I1081" t="s">
        <v>50</v>
      </c>
      <c r="J1081">
        <v>17</v>
      </c>
      <c r="K1081" t="s">
        <v>75</v>
      </c>
      <c r="L1081">
        <v>148</v>
      </c>
      <c r="M1081">
        <v>1</v>
      </c>
      <c r="N1081">
        <v>-1</v>
      </c>
      <c r="O1081">
        <v>0</v>
      </c>
      <c r="P1081" t="s">
        <v>52</v>
      </c>
      <c r="Q1081" t="s">
        <v>49</v>
      </c>
      <c r="X1081" s="7"/>
      <c r="Y1081" t="s">
        <v>49</v>
      </c>
      <c r="Z1081">
        <v>202</v>
      </c>
      <c r="AA1081" t="s">
        <v>55</v>
      </c>
      <c r="AB1081">
        <v>-27</v>
      </c>
      <c r="AC1081">
        <v>40</v>
      </c>
      <c r="AD1081" t="s">
        <v>49</v>
      </c>
      <c r="AE1081" t="s">
        <v>55</v>
      </c>
      <c r="AF1081">
        <v>202</v>
      </c>
      <c r="AI1081">
        <v>1091</v>
      </c>
      <c r="AJ1081" t="s">
        <v>49</v>
      </c>
    </row>
    <row r="1082" spans="1:36" x14ac:dyDescent="0.3">
      <c r="A1082">
        <v>43</v>
      </c>
      <c r="B1082" t="s">
        <v>63</v>
      </c>
      <c r="C1082" t="s">
        <v>47</v>
      </c>
      <c r="D1082" t="s">
        <v>54</v>
      </c>
      <c r="E1082" t="s">
        <v>49</v>
      </c>
      <c r="F1082">
        <v>667</v>
      </c>
      <c r="G1082" t="s">
        <v>55</v>
      </c>
      <c r="H1082" t="s">
        <v>49</v>
      </c>
      <c r="I1082" t="s">
        <v>52</v>
      </c>
      <c r="J1082">
        <v>7</v>
      </c>
      <c r="K1082" t="s">
        <v>56</v>
      </c>
      <c r="L1082">
        <v>228</v>
      </c>
      <c r="M1082">
        <v>3</v>
      </c>
      <c r="N1082">
        <v>-1</v>
      </c>
      <c r="O1082">
        <v>0</v>
      </c>
      <c r="P1082" t="s">
        <v>52</v>
      </c>
      <c r="Q1082" t="s">
        <v>49</v>
      </c>
      <c r="X1082" s="7"/>
      <c r="Y1082" t="s">
        <v>55</v>
      </c>
      <c r="Z1082">
        <v>667</v>
      </c>
      <c r="AA1082" t="s">
        <v>55</v>
      </c>
      <c r="AB1082">
        <v>1139</v>
      </c>
      <c r="AC1082">
        <v>136</v>
      </c>
      <c r="AD1082" t="s">
        <v>49</v>
      </c>
      <c r="AE1082" t="s">
        <v>49</v>
      </c>
      <c r="AF1082">
        <v>667</v>
      </c>
      <c r="AI1082">
        <v>743</v>
      </c>
      <c r="AJ1082" t="s">
        <v>49</v>
      </c>
    </row>
    <row r="1083" spans="1:36" x14ac:dyDescent="0.3">
      <c r="A1083">
        <v>48</v>
      </c>
      <c r="B1083" t="s">
        <v>69</v>
      </c>
      <c r="C1083" t="s">
        <v>47</v>
      </c>
      <c r="D1083" t="s">
        <v>54</v>
      </c>
      <c r="E1083" t="s">
        <v>49</v>
      </c>
      <c r="F1083">
        <v>112</v>
      </c>
      <c r="G1083" t="s">
        <v>49</v>
      </c>
      <c r="H1083" t="s">
        <v>49</v>
      </c>
      <c r="I1083" t="s">
        <v>50</v>
      </c>
      <c r="J1083">
        <v>18</v>
      </c>
      <c r="K1083" t="s">
        <v>70</v>
      </c>
      <c r="L1083">
        <v>139</v>
      </c>
      <c r="M1083">
        <v>5</v>
      </c>
      <c r="N1083">
        <v>-1</v>
      </c>
      <c r="O1083">
        <v>0</v>
      </c>
      <c r="P1083" t="s">
        <v>52</v>
      </c>
      <c r="Q1083" t="s">
        <v>49</v>
      </c>
      <c r="X1083" s="7"/>
      <c r="Y1083" t="s">
        <v>49</v>
      </c>
      <c r="Z1083">
        <v>112</v>
      </c>
      <c r="AA1083" t="s">
        <v>55</v>
      </c>
      <c r="AB1083">
        <v>115</v>
      </c>
      <c r="AC1083">
        <v>5355</v>
      </c>
      <c r="AD1083" t="s">
        <v>49</v>
      </c>
      <c r="AE1083" t="s">
        <v>49</v>
      </c>
      <c r="AF1083">
        <v>112</v>
      </c>
      <c r="AI1083">
        <v>209</v>
      </c>
      <c r="AJ1083" t="s">
        <v>49</v>
      </c>
    </row>
    <row r="1084" spans="1:36" x14ac:dyDescent="0.3">
      <c r="A1084">
        <v>57</v>
      </c>
      <c r="B1084" t="s">
        <v>76</v>
      </c>
      <c r="C1084" t="s">
        <v>47</v>
      </c>
      <c r="D1084" t="s">
        <v>48</v>
      </c>
      <c r="E1084" t="s">
        <v>49</v>
      </c>
      <c r="F1084">
        <v>50</v>
      </c>
      <c r="G1084" t="s">
        <v>49</v>
      </c>
      <c r="H1084" t="s">
        <v>49</v>
      </c>
      <c r="I1084" t="s">
        <v>50</v>
      </c>
      <c r="J1084">
        <v>18</v>
      </c>
      <c r="K1084" t="s">
        <v>70</v>
      </c>
      <c r="L1084">
        <v>89</v>
      </c>
      <c r="M1084">
        <v>3</v>
      </c>
      <c r="N1084">
        <v>-1</v>
      </c>
      <c r="O1084">
        <v>0</v>
      </c>
      <c r="P1084" t="s">
        <v>52</v>
      </c>
      <c r="Q1084" t="s">
        <v>49</v>
      </c>
      <c r="X1084" s="7"/>
      <c r="Y1084" t="s">
        <v>49</v>
      </c>
      <c r="Z1084">
        <v>50</v>
      </c>
      <c r="AA1084" t="s">
        <v>55</v>
      </c>
      <c r="AB1084">
        <v>3921</v>
      </c>
      <c r="AC1084">
        <v>807</v>
      </c>
      <c r="AD1084" t="s">
        <v>49</v>
      </c>
      <c r="AE1084" t="s">
        <v>49</v>
      </c>
      <c r="AF1084">
        <v>50</v>
      </c>
      <c r="AI1084">
        <v>172</v>
      </c>
      <c r="AJ1084" t="s">
        <v>49</v>
      </c>
    </row>
    <row r="1085" spans="1:36" x14ac:dyDescent="0.3">
      <c r="A1085">
        <v>64</v>
      </c>
      <c r="B1085" t="s">
        <v>76</v>
      </c>
      <c r="C1085" t="s">
        <v>47</v>
      </c>
      <c r="D1085" t="s">
        <v>48</v>
      </c>
      <c r="E1085" t="s">
        <v>49</v>
      </c>
      <c r="F1085">
        <v>768</v>
      </c>
      <c r="G1085" t="s">
        <v>49</v>
      </c>
      <c r="H1085" t="s">
        <v>49</v>
      </c>
      <c r="I1085" t="s">
        <v>50</v>
      </c>
      <c r="J1085">
        <v>15</v>
      </c>
      <c r="K1085" t="s">
        <v>73</v>
      </c>
      <c r="L1085">
        <v>250</v>
      </c>
      <c r="M1085">
        <v>2</v>
      </c>
      <c r="N1085">
        <v>182</v>
      </c>
      <c r="O1085">
        <v>1</v>
      </c>
      <c r="P1085" t="s">
        <v>79</v>
      </c>
      <c r="Q1085" t="s">
        <v>49</v>
      </c>
      <c r="X1085" s="7"/>
      <c r="Y1085" t="s">
        <v>49</v>
      </c>
      <c r="Z1085">
        <v>768</v>
      </c>
      <c r="AA1085" t="s">
        <v>55</v>
      </c>
      <c r="AB1085">
        <v>980</v>
      </c>
      <c r="AC1085">
        <v>0</v>
      </c>
      <c r="AD1085" t="s">
        <v>49</v>
      </c>
      <c r="AE1085" t="s">
        <v>49</v>
      </c>
      <c r="AF1085">
        <v>768</v>
      </c>
      <c r="AI1085">
        <v>2</v>
      </c>
      <c r="AJ1085" t="s">
        <v>49</v>
      </c>
    </row>
    <row r="1086" spans="1:36" x14ac:dyDescent="0.3">
      <c r="A1086">
        <v>26</v>
      </c>
      <c r="B1086" t="s">
        <v>53</v>
      </c>
      <c r="C1086" t="s">
        <v>74</v>
      </c>
      <c r="D1086" t="s">
        <v>54</v>
      </c>
      <c r="E1086" t="s">
        <v>49</v>
      </c>
      <c r="F1086">
        <v>74</v>
      </c>
      <c r="G1086" t="s">
        <v>55</v>
      </c>
      <c r="H1086" t="s">
        <v>49</v>
      </c>
      <c r="I1086" t="s">
        <v>52</v>
      </c>
      <c r="J1086">
        <v>23</v>
      </c>
      <c r="K1086" t="s">
        <v>56</v>
      </c>
      <c r="L1086">
        <v>106</v>
      </c>
      <c r="M1086">
        <v>6</v>
      </c>
      <c r="N1086">
        <v>-1</v>
      </c>
      <c r="O1086">
        <v>0</v>
      </c>
      <c r="P1086" t="s">
        <v>52</v>
      </c>
      <c r="Q1086" t="s">
        <v>49</v>
      </c>
      <c r="X1086" s="7"/>
      <c r="Y1086" t="s">
        <v>55</v>
      </c>
      <c r="Z1086">
        <v>74</v>
      </c>
      <c r="AA1086" t="s">
        <v>55</v>
      </c>
      <c r="AB1086">
        <v>-179</v>
      </c>
      <c r="AC1086">
        <v>540</v>
      </c>
      <c r="AD1086" t="s">
        <v>49</v>
      </c>
      <c r="AE1086" t="s">
        <v>49</v>
      </c>
      <c r="AF1086">
        <v>74</v>
      </c>
      <c r="AI1086">
        <v>41</v>
      </c>
      <c r="AJ1086" t="s">
        <v>49</v>
      </c>
    </row>
    <row r="1087" spans="1:36" x14ac:dyDescent="0.3">
      <c r="A1087">
        <v>33</v>
      </c>
      <c r="B1087" t="s">
        <v>63</v>
      </c>
      <c r="C1087" t="s">
        <v>47</v>
      </c>
      <c r="D1087" t="s">
        <v>54</v>
      </c>
      <c r="E1087" t="s">
        <v>49</v>
      </c>
      <c r="F1087">
        <v>661</v>
      </c>
      <c r="G1087" t="s">
        <v>55</v>
      </c>
      <c r="H1087" t="s">
        <v>49</v>
      </c>
      <c r="I1087" t="s">
        <v>50</v>
      </c>
      <c r="J1087">
        <v>18</v>
      </c>
      <c r="K1087" t="s">
        <v>73</v>
      </c>
      <c r="L1087">
        <v>968</v>
      </c>
      <c r="M1087">
        <v>1</v>
      </c>
      <c r="N1087">
        <v>-1</v>
      </c>
      <c r="O1087">
        <v>0</v>
      </c>
      <c r="P1087" t="s">
        <v>52</v>
      </c>
      <c r="Q1087" t="s">
        <v>55</v>
      </c>
      <c r="X1087" s="7"/>
      <c r="Y1087" t="s">
        <v>55</v>
      </c>
      <c r="Z1087">
        <v>661</v>
      </c>
      <c r="AA1087" t="s">
        <v>55</v>
      </c>
      <c r="AB1087">
        <v>2552</v>
      </c>
      <c r="AC1087">
        <v>-59</v>
      </c>
      <c r="AD1087" t="s">
        <v>49</v>
      </c>
      <c r="AE1087" t="s">
        <v>49</v>
      </c>
      <c r="AF1087">
        <v>661</v>
      </c>
      <c r="AI1087">
        <v>1116</v>
      </c>
      <c r="AJ1087" t="s">
        <v>49</v>
      </c>
    </row>
    <row r="1088" spans="1:36" x14ac:dyDescent="0.3">
      <c r="A1088">
        <v>50</v>
      </c>
      <c r="B1088" t="s">
        <v>65</v>
      </c>
      <c r="C1088" t="s">
        <v>47</v>
      </c>
      <c r="D1088" t="s">
        <v>54</v>
      </c>
      <c r="E1088" t="s">
        <v>49</v>
      </c>
      <c r="F1088">
        <v>3025</v>
      </c>
      <c r="G1088" t="s">
        <v>49</v>
      </c>
      <c r="H1088" t="s">
        <v>55</v>
      </c>
      <c r="I1088" t="s">
        <v>50</v>
      </c>
      <c r="J1088">
        <v>6</v>
      </c>
      <c r="K1088" t="s">
        <v>70</v>
      </c>
      <c r="L1088">
        <v>168</v>
      </c>
      <c r="M1088">
        <v>3</v>
      </c>
      <c r="N1088">
        <v>-1</v>
      </c>
      <c r="O1088">
        <v>0</v>
      </c>
      <c r="P1088" t="s">
        <v>52</v>
      </c>
      <c r="Q1088" t="s">
        <v>49</v>
      </c>
      <c r="X1088" s="7"/>
      <c r="Y1088" t="s">
        <v>49</v>
      </c>
      <c r="Z1088">
        <v>3025</v>
      </c>
      <c r="AA1088" t="s">
        <v>55</v>
      </c>
      <c r="AB1088">
        <v>1729</v>
      </c>
      <c r="AC1088">
        <v>-7</v>
      </c>
      <c r="AD1088" t="s">
        <v>49</v>
      </c>
      <c r="AE1088" t="s">
        <v>55</v>
      </c>
      <c r="AF1088">
        <v>3025</v>
      </c>
      <c r="AI1088">
        <v>-55</v>
      </c>
      <c r="AJ1088" t="s">
        <v>49</v>
      </c>
    </row>
    <row r="1089" spans="1:36" x14ac:dyDescent="0.3">
      <c r="A1089">
        <v>47</v>
      </c>
      <c r="B1089" t="s">
        <v>65</v>
      </c>
      <c r="C1089" t="s">
        <v>47</v>
      </c>
      <c r="D1089" t="s">
        <v>60</v>
      </c>
      <c r="E1089" t="s">
        <v>49</v>
      </c>
      <c r="F1089">
        <v>751</v>
      </c>
      <c r="G1089" t="s">
        <v>49</v>
      </c>
      <c r="H1089" t="s">
        <v>49</v>
      </c>
      <c r="I1089" t="s">
        <v>50</v>
      </c>
      <c r="J1089">
        <v>24</v>
      </c>
      <c r="K1089" t="s">
        <v>73</v>
      </c>
      <c r="L1089">
        <v>408</v>
      </c>
      <c r="M1089">
        <v>14</v>
      </c>
      <c r="N1089">
        <v>-1</v>
      </c>
      <c r="O1089">
        <v>0</v>
      </c>
      <c r="P1089" t="s">
        <v>52</v>
      </c>
      <c r="Q1089" t="s">
        <v>49</v>
      </c>
      <c r="X1089" s="7"/>
      <c r="Y1089" t="s">
        <v>49</v>
      </c>
      <c r="Z1089">
        <v>751</v>
      </c>
      <c r="AA1089" t="s">
        <v>55</v>
      </c>
      <c r="AB1089">
        <v>434</v>
      </c>
      <c r="AC1089">
        <v>-200</v>
      </c>
      <c r="AD1089" t="s">
        <v>49</v>
      </c>
      <c r="AE1089" t="s">
        <v>49</v>
      </c>
      <c r="AF1089">
        <v>751</v>
      </c>
      <c r="AI1089">
        <v>5845</v>
      </c>
      <c r="AJ1089" t="s">
        <v>49</v>
      </c>
    </row>
    <row r="1090" spans="1:36" x14ac:dyDescent="0.3">
      <c r="A1090">
        <v>39</v>
      </c>
      <c r="B1090" t="s">
        <v>58</v>
      </c>
      <c r="C1090" t="s">
        <v>59</v>
      </c>
      <c r="D1090" t="s">
        <v>60</v>
      </c>
      <c r="E1090" t="s">
        <v>49</v>
      </c>
      <c r="F1090">
        <v>416</v>
      </c>
      <c r="G1090" t="s">
        <v>49</v>
      </c>
      <c r="H1090" t="s">
        <v>49</v>
      </c>
      <c r="I1090" t="s">
        <v>50</v>
      </c>
      <c r="J1090">
        <v>23</v>
      </c>
      <c r="K1090" t="s">
        <v>51</v>
      </c>
      <c r="L1090">
        <v>56</v>
      </c>
      <c r="M1090">
        <v>4</v>
      </c>
      <c r="N1090">
        <v>-1</v>
      </c>
      <c r="O1090">
        <v>0</v>
      </c>
      <c r="P1090" t="s">
        <v>52</v>
      </c>
      <c r="Q1090" t="s">
        <v>49</v>
      </c>
      <c r="X1090" s="7"/>
      <c r="Y1090" t="s">
        <v>49</v>
      </c>
      <c r="Z1090">
        <v>416</v>
      </c>
      <c r="AA1090" t="s">
        <v>55</v>
      </c>
      <c r="AB1090">
        <v>-300</v>
      </c>
      <c r="AC1090">
        <v>2301</v>
      </c>
      <c r="AD1090" t="s">
        <v>49</v>
      </c>
      <c r="AE1090" t="s">
        <v>49</v>
      </c>
      <c r="AF1090">
        <v>416</v>
      </c>
      <c r="AI1090">
        <v>329</v>
      </c>
      <c r="AJ1090" t="s">
        <v>49</v>
      </c>
    </row>
    <row r="1091" spans="1:36" x14ac:dyDescent="0.3">
      <c r="A1091">
        <v>52</v>
      </c>
      <c r="B1091" t="s">
        <v>53</v>
      </c>
      <c r="C1091" t="s">
        <v>47</v>
      </c>
      <c r="D1091" t="s">
        <v>48</v>
      </c>
      <c r="E1091" t="s">
        <v>49</v>
      </c>
      <c r="F1091">
        <v>14</v>
      </c>
      <c r="G1091" t="s">
        <v>49</v>
      </c>
      <c r="H1091" t="s">
        <v>55</v>
      </c>
      <c r="I1091" t="s">
        <v>50</v>
      </c>
      <c r="J1091">
        <v>28</v>
      </c>
      <c r="K1091" t="s">
        <v>73</v>
      </c>
      <c r="L1091">
        <v>55</v>
      </c>
      <c r="M1091">
        <v>5</v>
      </c>
      <c r="N1091">
        <v>-1</v>
      </c>
      <c r="O1091">
        <v>0</v>
      </c>
      <c r="P1091" t="s">
        <v>52</v>
      </c>
      <c r="Q1091" t="s">
        <v>49</v>
      </c>
      <c r="X1091" s="7"/>
      <c r="Y1091" t="s">
        <v>49</v>
      </c>
      <c r="Z1091">
        <v>14</v>
      </c>
      <c r="AA1091" t="s">
        <v>55</v>
      </c>
      <c r="AB1091">
        <v>-329</v>
      </c>
      <c r="AC1091">
        <v>104</v>
      </c>
      <c r="AD1091" t="s">
        <v>49</v>
      </c>
      <c r="AE1091" t="s">
        <v>55</v>
      </c>
      <c r="AF1091">
        <v>14</v>
      </c>
      <c r="AI1091">
        <v>494</v>
      </c>
      <c r="AJ1091" t="s">
        <v>49</v>
      </c>
    </row>
    <row r="1092" spans="1:36" x14ac:dyDescent="0.3">
      <c r="A1092">
        <v>31</v>
      </c>
      <c r="B1092" t="s">
        <v>63</v>
      </c>
      <c r="C1092" t="s">
        <v>59</v>
      </c>
      <c r="D1092" t="s">
        <v>48</v>
      </c>
      <c r="E1092" t="s">
        <v>49</v>
      </c>
      <c r="F1092">
        <v>-502</v>
      </c>
      <c r="G1092" t="s">
        <v>55</v>
      </c>
      <c r="H1092" t="s">
        <v>49</v>
      </c>
      <c r="I1092" t="s">
        <v>52</v>
      </c>
      <c r="J1092">
        <v>29</v>
      </c>
      <c r="K1092" t="s">
        <v>56</v>
      </c>
      <c r="L1092">
        <v>76</v>
      </c>
      <c r="M1092">
        <v>4</v>
      </c>
      <c r="N1092">
        <v>-1</v>
      </c>
      <c r="O1092">
        <v>0</v>
      </c>
      <c r="P1092" t="s">
        <v>52</v>
      </c>
      <c r="Q1092" t="s">
        <v>49</v>
      </c>
      <c r="X1092" s="7"/>
      <c r="Y1092" t="s">
        <v>55</v>
      </c>
      <c r="Z1092">
        <v>-502</v>
      </c>
      <c r="AA1092" t="s">
        <v>55</v>
      </c>
      <c r="AB1092">
        <v>0</v>
      </c>
      <c r="AC1092">
        <v>175</v>
      </c>
      <c r="AD1092" t="s">
        <v>49</v>
      </c>
      <c r="AE1092" t="s">
        <v>49</v>
      </c>
      <c r="AF1092">
        <v>-502</v>
      </c>
      <c r="AI1092">
        <v>1519</v>
      </c>
      <c r="AJ1092" t="s">
        <v>49</v>
      </c>
    </row>
    <row r="1093" spans="1:36" x14ac:dyDescent="0.3">
      <c r="A1093">
        <v>50</v>
      </c>
      <c r="B1093" t="s">
        <v>63</v>
      </c>
      <c r="C1093" t="s">
        <v>47</v>
      </c>
      <c r="D1093" t="s">
        <v>48</v>
      </c>
      <c r="E1093" t="s">
        <v>49</v>
      </c>
      <c r="F1093">
        <v>0</v>
      </c>
      <c r="G1093" t="s">
        <v>49</v>
      </c>
      <c r="H1093" t="s">
        <v>49</v>
      </c>
      <c r="I1093" t="s">
        <v>50</v>
      </c>
      <c r="J1093">
        <v>11</v>
      </c>
      <c r="K1093" t="s">
        <v>70</v>
      </c>
      <c r="L1093">
        <v>72</v>
      </c>
      <c r="M1093">
        <v>5</v>
      </c>
      <c r="N1093">
        <v>-1</v>
      </c>
      <c r="O1093">
        <v>0</v>
      </c>
      <c r="P1093" t="s">
        <v>52</v>
      </c>
      <c r="Q1093" t="s">
        <v>49</v>
      </c>
      <c r="X1093" s="7"/>
      <c r="Y1093" t="s">
        <v>49</v>
      </c>
      <c r="Z1093">
        <v>0</v>
      </c>
      <c r="AA1093" t="s">
        <v>55</v>
      </c>
      <c r="AB1093">
        <v>255</v>
      </c>
      <c r="AC1093">
        <v>0</v>
      </c>
      <c r="AD1093" t="s">
        <v>49</v>
      </c>
      <c r="AE1093" t="s">
        <v>49</v>
      </c>
      <c r="AF1093">
        <v>0</v>
      </c>
      <c r="AI1093">
        <v>2685</v>
      </c>
      <c r="AJ1093" t="s">
        <v>49</v>
      </c>
    </row>
    <row r="1094" spans="1:36" x14ac:dyDescent="0.3">
      <c r="A1094">
        <v>47</v>
      </c>
      <c r="B1094" t="s">
        <v>67</v>
      </c>
      <c r="C1094" t="s">
        <v>47</v>
      </c>
      <c r="D1094" t="s">
        <v>54</v>
      </c>
      <c r="E1094" t="s">
        <v>49</v>
      </c>
      <c r="F1094">
        <v>599</v>
      </c>
      <c r="G1094" t="s">
        <v>55</v>
      </c>
      <c r="H1094" t="s">
        <v>49</v>
      </c>
      <c r="I1094" t="s">
        <v>50</v>
      </c>
      <c r="J1094">
        <v>13</v>
      </c>
      <c r="K1094" t="s">
        <v>70</v>
      </c>
      <c r="L1094">
        <v>99</v>
      </c>
      <c r="M1094">
        <v>3</v>
      </c>
      <c r="N1094">
        <v>-1</v>
      </c>
      <c r="O1094">
        <v>0</v>
      </c>
      <c r="P1094" t="s">
        <v>52</v>
      </c>
      <c r="Q1094" t="s">
        <v>49</v>
      </c>
      <c r="X1094" s="7"/>
      <c r="Y1094" t="s">
        <v>55</v>
      </c>
      <c r="Z1094">
        <v>599</v>
      </c>
      <c r="AA1094" t="s">
        <v>55</v>
      </c>
      <c r="AB1094">
        <v>350</v>
      </c>
      <c r="AC1094">
        <v>3573</v>
      </c>
      <c r="AD1094" t="s">
        <v>49</v>
      </c>
      <c r="AE1094" t="s">
        <v>49</v>
      </c>
      <c r="AF1094">
        <v>599</v>
      </c>
      <c r="AI1094">
        <v>1459</v>
      </c>
      <c r="AJ1094" t="s">
        <v>49</v>
      </c>
    </row>
    <row r="1095" spans="1:36" x14ac:dyDescent="0.3">
      <c r="A1095">
        <v>30</v>
      </c>
      <c r="B1095" t="s">
        <v>58</v>
      </c>
      <c r="C1095" t="s">
        <v>59</v>
      </c>
      <c r="D1095" t="s">
        <v>60</v>
      </c>
      <c r="E1095" t="s">
        <v>49</v>
      </c>
      <c r="F1095">
        <v>-218</v>
      </c>
      <c r="G1095" t="s">
        <v>55</v>
      </c>
      <c r="H1095" t="s">
        <v>49</v>
      </c>
      <c r="I1095" t="s">
        <v>50</v>
      </c>
      <c r="J1095">
        <v>27</v>
      </c>
      <c r="K1095" t="s">
        <v>70</v>
      </c>
      <c r="L1095">
        <v>13</v>
      </c>
      <c r="M1095">
        <v>15</v>
      </c>
      <c r="N1095">
        <v>-1</v>
      </c>
      <c r="O1095">
        <v>0</v>
      </c>
      <c r="P1095" t="s">
        <v>52</v>
      </c>
      <c r="Q1095" t="s">
        <v>49</v>
      </c>
      <c r="X1095" s="7"/>
      <c r="Y1095" t="s">
        <v>55</v>
      </c>
      <c r="Z1095">
        <v>-218</v>
      </c>
      <c r="AA1095" t="s">
        <v>55</v>
      </c>
      <c r="AB1095">
        <v>474</v>
      </c>
      <c r="AC1095">
        <v>23</v>
      </c>
      <c r="AD1095" t="s">
        <v>49</v>
      </c>
      <c r="AE1095" t="s">
        <v>49</v>
      </c>
      <c r="AF1095">
        <v>-218</v>
      </c>
      <c r="AI1095">
        <v>0</v>
      </c>
      <c r="AJ1095" t="s">
        <v>49</v>
      </c>
    </row>
    <row r="1096" spans="1:36" x14ac:dyDescent="0.3">
      <c r="A1096">
        <v>32</v>
      </c>
      <c r="B1096" t="s">
        <v>67</v>
      </c>
      <c r="C1096" t="s">
        <v>59</v>
      </c>
      <c r="D1096" t="s">
        <v>60</v>
      </c>
      <c r="E1096" t="s">
        <v>49</v>
      </c>
      <c r="F1096">
        <v>1012</v>
      </c>
      <c r="G1096" t="s">
        <v>49</v>
      </c>
      <c r="H1096" t="s">
        <v>49</v>
      </c>
      <c r="I1096" t="s">
        <v>50</v>
      </c>
      <c r="J1096">
        <v>14</v>
      </c>
      <c r="K1096" t="s">
        <v>61</v>
      </c>
      <c r="L1096">
        <v>178</v>
      </c>
      <c r="M1096">
        <v>1</v>
      </c>
      <c r="N1096">
        <v>-1</v>
      </c>
      <c r="O1096">
        <v>0</v>
      </c>
      <c r="P1096" t="s">
        <v>52</v>
      </c>
      <c r="Q1096" t="s">
        <v>49</v>
      </c>
      <c r="X1096" s="7"/>
      <c r="Y1096" t="s">
        <v>49</v>
      </c>
      <c r="Z1096">
        <v>1012</v>
      </c>
      <c r="AA1096" t="s">
        <v>55</v>
      </c>
      <c r="AB1096">
        <v>489</v>
      </c>
      <c r="AC1096">
        <v>8106</v>
      </c>
      <c r="AD1096" t="s">
        <v>49</v>
      </c>
      <c r="AE1096" t="s">
        <v>49</v>
      </c>
      <c r="AF1096">
        <v>1012</v>
      </c>
      <c r="AI1096">
        <v>625</v>
      </c>
      <c r="AJ1096" t="s">
        <v>49</v>
      </c>
    </row>
    <row r="1097" spans="1:36" x14ac:dyDescent="0.3">
      <c r="A1097">
        <v>36</v>
      </c>
      <c r="B1097" t="s">
        <v>67</v>
      </c>
      <c r="C1097" t="s">
        <v>47</v>
      </c>
      <c r="D1097" t="s">
        <v>54</v>
      </c>
      <c r="E1097" t="s">
        <v>49</v>
      </c>
      <c r="F1097">
        <v>300</v>
      </c>
      <c r="G1097" t="s">
        <v>49</v>
      </c>
      <c r="H1097" t="s">
        <v>49</v>
      </c>
      <c r="I1097" t="s">
        <v>52</v>
      </c>
      <c r="J1097">
        <v>9</v>
      </c>
      <c r="K1097" t="s">
        <v>62</v>
      </c>
      <c r="L1097">
        <v>287</v>
      </c>
      <c r="M1097">
        <v>1</v>
      </c>
      <c r="N1097">
        <v>-1</v>
      </c>
      <c r="O1097">
        <v>0</v>
      </c>
      <c r="P1097" t="s">
        <v>52</v>
      </c>
      <c r="Q1097" t="s">
        <v>49</v>
      </c>
      <c r="X1097" s="7"/>
      <c r="Y1097" t="s">
        <v>49</v>
      </c>
      <c r="Z1097">
        <v>300</v>
      </c>
      <c r="AA1097" t="s">
        <v>55</v>
      </c>
      <c r="AB1097">
        <v>-770</v>
      </c>
      <c r="AC1097">
        <v>0</v>
      </c>
      <c r="AD1097" t="s">
        <v>49</v>
      </c>
      <c r="AE1097" t="s">
        <v>49</v>
      </c>
      <c r="AF1097">
        <v>300</v>
      </c>
      <c r="AI1097">
        <v>0</v>
      </c>
      <c r="AJ1097" t="s">
        <v>49</v>
      </c>
    </row>
    <row r="1098" spans="1:36" x14ac:dyDescent="0.3">
      <c r="A1098">
        <v>46</v>
      </c>
      <c r="B1098" t="s">
        <v>67</v>
      </c>
      <c r="C1098" t="s">
        <v>47</v>
      </c>
      <c r="D1098" t="s">
        <v>60</v>
      </c>
      <c r="E1098" t="s">
        <v>49</v>
      </c>
      <c r="F1098">
        <v>217</v>
      </c>
      <c r="G1098" t="s">
        <v>55</v>
      </c>
      <c r="H1098" t="s">
        <v>49</v>
      </c>
      <c r="I1098" t="s">
        <v>50</v>
      </c>
      <c r="J1098">
        <v>14</v>
      </c>
      <c r="K1098" t="s">
        <v>56</v>
      </c>
      <c r="L1098">
        <v>141</v>
      </c>
      <c r="M1098">
        <v>1</v>
      </c>
      <c r="N1098">
        <v>346</v>
      </c>
      <c r="O1098">
        <v>2</v>
      </c>
      <c r="P1098" t="s">
        <v>66</v>
      </c>
      <c r="Q1098" t="s">
        <v>49</v>
      </c>
      <c r="X1098" s="7"/>
      <c r="Y1098" t="s">
        <v>55</v>
      </c>
      <c r="Z1098">
        <v>217</v>
      </c>
      <c r="AA1098" t="s">
        <v>55</v>
      </c>
      <c r="AB1098">
        <v>80</v>
      </c>
      <c r="AC1098">
        <v>696</v>
      </c>
      <c r="AD1098" t="s">
        <v>49</v>
      </c>
      <c r="AE1098" t="s">
        <v>49</v>
      </c>
      <c r="AF1098">
        <v>217</v>
      </c>
      <c r="AI1098">
        <v>867</v>
      </c>
      <c r="AJ1098" t="s">
        <v>49</v>
      </c>
    </row>
    <row r="1099" spans="1:36" x14ac:dyDescent="0.3">
      <c r="A1099">
        <v>45</v>
      </c>
      <c r="B1099" t="s">
        <v>58</v>
      </c>
      <c r="C1099" t="s">
        <v>74</v>
      </c>
      <c r="D1099" t="s">
        <v>60</v>
      </c>
      <c r="E1099" t="s">
        <v>49</v>
      </c>
      <c r="F1099">
        <v>2096</v>
      </c>
      <c r="G1099" t="s">
        <v>49</v>
      </c>
      <c r="H1099" t="s">
        <v>49</v>
      </c>
      <c r="I1099" t="s">
        <v>50</v>
      </c>
      <c r="J1099">
        <v>21</v>
      </c>
      <c r="K1099" t="s">
        <v>75</v>
      </c>
      <c r="L1099">
        <v>127</v>
      </c>
      <c r="M1099">
        <v>1</v>
      </c>
      <c r="N1099">
        <v>100</v>
      </c>
      <c r="O1099">
        <v>2</v>
      </c>
      <c r="P1099" t="s">
        <v>57</v>
      </c>
      <c r="Q1099" t="s">
        <v>49</v>
      </c>
      <c r="X1099" s="7"/>
      <c r="Y1099" t="s">
        <v>49</v>
      </c>
      <c r="Z1099">
        <v>2096</v>
      </c>
      <c r="AA1099" t="s">
        <v>55</v>
      </c>
      <c r="AB1099">
        <v>315</v>
      </c>
      <c r="AC1099">
        <v>2416</v>
      </c>
      <c r="AD1099" t="s">
        <v>49</v>
      </c>
      <c r="AE1099" t="s">
        <v>49</v>
      </c>
      <c r="AF1099">
        <v>2096</v>
      </c>
      <c r="AI1099">
        <v>8304</v>
      </c>
      <c r="AJ1099" t="s">
        <v>49</v>
      </c>
    </row>
    <row r="1100" spans="1:36" x14ac:dyDescent="0.3">
      <c r="A1100">
        <v>37</v>
      </c>
      <c r="B1100" t="s">
        <v>67</v>
      </c>
      <c r="C1100" t="s">
        <v>59</v>
      </c>
      <c r="D1100" t="s">
        <v>54</v>
      </c>
      <c r="E1100" t="s">
        <v>49</v>
      </c>
      <c r="F1100">
        <v>0</v>
      </c>
      <c r="G1100" t="s">
        <v>49</v>
      </c>
      <c r="H1100" t="s">
        <v>49</v>
      </c>
      <c r="I1100" t="s">
        <v>50</v>
      </c>
      <c r="J1100">
        <v>4</v>
      </c>
      <c r="K1100" t="s">
        <v>70</v>
      </c>
      <c r="L1100">
        <v>69</v>
      </c>
      <c r="M1100">
        <v>2</v>
      </c>
      <c r="N1100">
        <v>-1</v>
      </c>
      <c r="O1100">
        <v>0</v>
      </c>
      <c r="P1100" t="s">
        <v>52</v>
      </c>
      <c r="Q1100" t="s">
        <v>49</v>
      </c>
      <c r="X1100" s="7"/>
      <c r="Y1100" t="s">
        <v>49</v>
      </c>
      <c r="Z1100">
        <v>0</v>
      </c>
      <c r="AA1100" t="s">
        <v>55</v>
      </c>
      <c r="AB1100">
        <v>333</v>
      </c>
      <c r="AC1100">
        <v>25</v>
      </c>
      <c r="AD1100" t="s">
        <v>49</v>
      </c>
      <c r="AE1100" t="s">
        <v>49</v>
      </c>
      <c r="AF1100">
        <v>0</v>
      </c>
      <c r="AI1100">
        <v>151</v>
      </c>
      <c r="AJ1100" t="s">
        <v>49</v>
      </c>
    </row>
    <row r="1101" spans="1:36" x14ac:dyDescent="0.3">
      <c r="A1101">
        <v>58</v>
      </c>
      <c r="B1101" t="s">
        <v>76</v>
      </c>
      <c r="C1101" t="s">
        <v>47</v>
      </c>
      <c r="D1101" t="s">
        <v>48</v>
      </c>
      <c r="E1101" t="s">
        <v>49</v>
      </c>
      <c r="F1101">
        <v>5278</v>
      </c>
      <c r="G1101" t="s">
        <v>55</v>
      </c>
      <c r="H1101" t="s">
        <v>49</v>
      </c>
      <c r="I1101" t="s">
        <v>52</v>
      </c>
      <c r="J1101">
        <v>4</v>
      </c>
      <c r="K1101" t="s">
        <v>62</v>
      </c>
      <c r="L1101">
        <v>763</v>
      </c>
      <c r="M1101">
        <v>4</v>
      </c>
      <c r="N1101">
        <v>-1</v>
      </c>
      <c r="O1101">
        <v>0</v>
      </c>
      <c r="P1101" t="s">
        <v>52</v>
      </c>
      <c r="Q1101" t="s">
        <v>49</v>
      </c>
      <c r="X1101" s="7"/>
      <c r="Y1101" t="s">
        <v>55</v>
      </c>
      <c r="Z1101">
        <v>5278</v>
      </c>
      <c r="AA1101" t="s">
        <v>55</v>
      </c>
      <c r="AB1101">
        <v>4404</v>
      </c>
      <c r="AC1101">
        <v>7513</v>
      </c>
      <c r="AD1101" t="s">
        <v>49</v>
      </c>
      <c r="AE1101" t="s">
        <v>49</v>
      </c>
      <c r="AF1101">
        <v>5278</v>
      </c>
      <c r="AI1101">
        <v>-583</v>
      </c>
      <c r="AJ1101" t="s">
        <v>49</v>
      </c>
    </row>
    <row r="1102" spans="1:36" x14ac:dyDescent="0.3">
      <c r="A1102">
        <v>59</v>
      </c>
      <c r="B1102" t="s">
        <v>58</v>
      </c>
      <c r="C1102" t="s">
        <v>47</v>
      </c>
      <c r="D1102" t="s">
        <v>60</v>
      </c>
      <c r="E1102" t="s">
        <v>49</v>
      </c>
      <c r="F1102">
        <v>1831</v>
      </c>
      <c r="G1102" t="s">
        <v>49</v>
      </c>
      <c r="H1102" t="s">
        <v>49</v>
      </c>
      <c r="I1102" t="s">
        <v>50</v>
      </c>
      <c r="J1102">
        <v>17</v>
      </c>
      <c r="K1102" t="s">
        <v>64</v>
      </c>
      <c r="L1102">
        <v>122</v>
      </c>
      <c r="M1102">
        <v>1</v>
      </c>
      <c r="N1102">
        <v>92</v>
      </c>
      <c r="O1102">
        <v>1</v>
      </c>
      <c r="P1102" t="s">
        <v>57</v>
      </c>
      <c r="Q1102" t="s">
        <v>49</v>
      </c>
      <c r="X1102" s="7"/>
      <c r="Y1102" t="s">
        <v>49</v>
      </c>
      <c r="Z1102">
        <v>1831</v>
      </c>
      <c r="AA1102" t="s">
        <v>55</v>
      </c>
      <c r="AB1102">
        <v>257</v>
      </c>
      <c r="AC1102">
        <v>29</v>
      </c>
      <c r="AD1102" t="s">
        <v>49</v>
      </c>
      <c r="AE1102" t="s">
        <v>49</v>
      </c>
      <c r="AF1102">
        <v>1831</v>
      </c>
      <c r="AI1102">
        <v>1784</v>
      </c>
      <c r="AJ1102" t="s">
        <v>49</v>
      </c>
    </row>
    <row r="1103" spans="1:36" x14ac:dyDescent="0.3">
      <c r="A1103">
        <v>28</v>
      </c>
      <c r="B1103" t="s">
        <v>58</v>
      </c>
      <c r="C1103" t="s">
        <v>47</v>
      </c>
      <c r="D1103" t="s">
        <v>60</v>
      </c>
      <c r="E1103" t="s">
        <v>49</v>
      </c>
      <c r="F1103">
        <v>1480</v>
      </c>
      <c r="G1103" t="s">
        <v>55</v>
      </c>
      <c r="H1103" t="s">
        <v>49</v>
      </c>
      <c r="I1103" t="s">
        <v>50</v>
      </c>
      <c r="J1103">
        <v>18</v>
      </c>
      <c r="K1103" t="s">
        <v>56</v>
      </c>
      <c r="L1103">
        <v>143</v>
      </c>
      <c r="M1103">
        <v>1</v>
      </c>
      <c r="N1103">
        <v>-1</v>
      </c>
      <c r="O1103">
        <v>0</v>
      </c>
      <c r="P1103" t="s">
        <v>52</v>
      </c>
      <c r="Q1103" t="s">
        <v>49</v>
      </c>
      <c r="X1103" s="7"/>
      <c r="Y1103" t="s">
        <v>55</v>
      </c>
      <c r="Z1103">
        <v>1480</v>
      </c>
      <c r="AA1103" t="s">
        <v>55</v>
      </c>
      <c r="AB1103">
        <v>3188</v>
      </c>
      <c r="AC1103">
        <v>14</v>
      </c>
      <c r="AD1103" t="s">
        <v>49</v>
      </c>
      <c r="AE1103" t="s">
        <v>49</v>
      </c>
      <c r="AF1103">
        <v>1480</v>
      </c>
      <c r="AI1103">
        <v>3134</v>
      </c>
      <c r="AJ1103" t="s">
        <v>49</v>
      </c>
    </row>
    <row r="1104" spans="1:36" x14ac:dyDescent="0.3">
      <c r="A1104">
        <v>48</v>
      </c>
      <c r="B1104" t="s">
        <v>58</v>
      </c>
      <c r="C1104" t="s">
        <v>47</v>
      </c>
      <c r="D1104" t="s">
        <v>60</v>
      </c>
      <c r="E1104" t="s">
        <v>49</v>
      </c>
      <c r="F1104">
        <v>7289</v>
      </c>
      <c r="G1104" t="s">
        <v>55</v>
      </c>
      <c r="H1104" t="s">
        <v>49</v>
      </c>
      <c r="I1104" t="s">
        <v>50</v>
      </c>
      <c r="J1104">
        <v>2</v>
      </c>
      <c r="K1104" t="s">
        <v>64</v>
      </c>
      <c r="L1104">
        <v>316</v>
      </c>
      <c r="M1104">
        <v>3</v>
      </c>
      <c r="N1104">
        <v>-1</v>
      </c>
      <c r="O1104">
        <v>0</v>
      </c>
      <c r="P1104" t="s">
        <v>52</v>
      </c>
      <c r="Q1104" t="s">
        <v>49</v>
      </c>
      <c r="X1104" s="7"/>
      <c r="Y1104" t="s">
        <v>55</v>
      </c>
      <c r="Z1104">
        <v>7289</v>
      </c>
      <c r="AA1104" t="s">
        <v>55</v>
      </c>
      <c r="AB1104">
        <v>3083</v>
      </c>
      <c r="AC1104">
        <v>767</v>
      </c>
      <c r="AD1104" t="s">
        <v>49</v>
      </c>
      <c r="AE1104" t="s">
        <v>49</v>
      </c>
      <c r="AF1104">
        <v>7289</v>
      </c>
      <c r="AI1104">
        <v>49</v>
      </c>
      <c r="AJ1104" t="s">
        <v>49</v>
      </c>
    </row>
    <row r="1105" spans="1:36" x14ac:dyDescent="0.3">
      <c r="A1105">
        <v>55</v>
      </c>
      <c r="B1105" t="s">
        <v>63</v>
      </c>
      <c r="C1105" t="s">
        <v>47</v>
      </c>
      <c r="D1105" t="s">
        <v>52</v>
      </c>
      <c r="E1105" t="s">
        <v>49</v>
      </c>
      <c r="F1105">
        <v>1665</v>
      </c>
      <c r="G1105" t="s">
        <v>49</v>
      </c>
      <c r="H1105" t="s">
        <v>49</v>
      </c>
      <c r="I1105" t="s">
        <v>78</v>
      </c>
      <c r="J1105">
        <v>30</v>
      </c>
      <c r="K1105" t="s">
        <v>73</v>
      </c>
      <c r="L1105">
        <v>89</v>
      </c>
      <c r="M1105">
        <v>2</v>
      </c>
      <c r="N1105">
        <v>-1</v>
      </c>
      <c r="O1105">
        <v>0</v>
      </c>
      <c r="P1105" t="s">
        <v>52</v>
      </c>
      <c r="Q1105" t="s">
        <v>49</v>
      </c>
      <c r="X1105" s="7"/>
      <c r="Y1105" t="s">
        <v>49</v>
      </c>
      <c r="Z1105">
        <v>1665</v>
      </c>
      <c r="AA1105" t="s">
        <v>55</v>
      </c>
      <c r="AB1105">
        <v>1410</v>
      </c>
      <c r="AC1105">
        <v>0</v>
      </c>
      <c r="AD1105" t="s">
        <v>49</v>
      </c>
      <c r="AE1105" t="s">
        <v>49</v>
      </c>
      <c r="AF1105">
        <v>1665</v>
      </c>
      <c r="AI1105">
        <v>-346</v>
      </c>
      <c r="AJ1105" t="s">
        <v>49</v>
      </c>
    </row>
    <row r="1106" spans="1:36" x14ac:dyDescent="0.3">
      <c r="A1106">
        <v>37</v>
      </c>
      <c r="B1106" t="s">
        <v>63</v>
      </c>
      <c r="C1106" t="s">
        <v>59</v>
      </c>
      <c r="D1106" t="s">
        <v>48</v>
      </c>
      <c r="E1106" t="s">
        <v>49</v>
      </c>
      <c r="F1106">
        <v>851</v>
      </c>
      <c r="G1106" t="s">
        <v>55</v>
      </c>
      <c r="H1106" t="s">
        <v>49</v>
      </c>
      <c r="I1106" t="s">
        <v>50</v>
      </c>
      <c r="J1106">
        <v>15</v>
      </c>
      <c r="K1106" t="s">
        <v>56</v>
      </c>
      <c r="L1106">
        <v>151</v>
      </c>
      <c r="M1106">
        <v>1</v>
      </c>
      <c r="N1106">
        <v>352</v>
      </c>
      <c r="O1106">
        <v>1</v>
      </c>
      <c r="P1106" t="s">
        <v>57</v>
      </c>
      <c r="Q1106" t="s">
        <v>49</v>
      </c>
      <c r="X1106" s="7"/>
      <c r="Y1106" t="s">
        <v>55</v>
      </c>
      <c r="Z1106">
        <v>851</v>
      </c>
      <c r="AA1106" t="s">
        <v>55</v>
      </c>
      <c r="AB1106">
        <v>6046</v>
      </c>
      <c r="AC1106">
        <v>184</v>
      </c>
      <c r="AD1106" t="s">
        <v>49</v>
      </c>
      <c r="AE1106" t="s">
        <v>49</v>
      </c>
      <c r="AF1106">
        <v>851</v>
      </c>
      <c r="AI1106">
        <v>1623</v>
      </c>
      <c r="AJ1106" t="s">
        <v>49</v>
      </c>
    </row>
    <row r="1107" spans="1:36" x14ac:dyDescent="0.3">
      <c r="A1107">
        <v>41</v>
      </c>
      <c r="B1107" t="s">
        <v>58</v>
      </c>
      <c r="C1107" t="s">
        <v>47</v>
      </c>
      <c r="D1107" t="s">
        <v>60</v>
      </c>
      <c r="E1107" t="s">
        <v>49</v>
      </c>
      <c r="F1107">
        <v>2885</v>
      </c>
      <c r="G1107" t="s">
        <v>49</v>
      </c>
      <c r="H1107" t="s">
        <v>49</v>
      </c>
      <c r="I1107" t="s">
        <v>50</v>
      </c>
      <c r="J1107">
        <v>19</v>
      </c>
      <c r="K1107" t="s">
        <v>75</v>
      </c>
      <c r="L1107">
        <v>40</v>
      </c>
      <c r="M1107">
        <v>1</v>
      </c>
      <c r="N1107">
        <v>-1</v>
      </c>
      <c r="O1107">
        <v>0</v>
      </c>
      <c r="P1107" t="s">
        <v>52</v>
      </c>
      <c r="Q1107" t="s">
        <v>49</v>
      </c>
      <c r="X1107" s="7"/>
      <c r="Y1107" t="s">
        <v>49</v>
      </c>
      <c r="Z1107">
        <v>2885</v>
      </c>
      <c r="AA1107" t="s">
        <v>55</v>
      </c>
      <c r="AB1107">
        <v>-154</v>
      </c>
      <c r="AC1107">
        <v>251</v>
      </c>
      <c r="AD1107" t="s">
        <v>49</v>
      </c>
      <c r="AE1107" t="s">
        <v>49</v>
      </c>
      <c r="AF1107">
        <v>2885</v>
      </c>
      <c r="AI1107">
        <v>60</v>
      </c>
      <c r="AJ1107" t="s">
        <v>49</v>
      </c>
    </row>
    <row r="1108" spans="1:36" x14ac:dyDescent="0.3">
      <c r="A1108">
        <v>35</v>
      </c>
      <c r="B1108" t="s">
        <v>63</v>
      </c>
      <c r="C1108" t="s">
        <v>47</v>
      </c>
      <c r="D1108" t="s">
        <v>54</v>
      </c>
      <c r="E1108" t="s">
        <v>49</v>
      </c>
      <c r="F1108">
        <v>137</v>
      </c>
      <c r="G1108" t="s">
        <v>49</v>
      </c>
      <c r="H1108" t="s">
        <v>55</v>
      </c>
      <c r="I1108" t="s">
        <v>52</v>
      </c>
      <c r="J1108">
        <v>4</v>
      </c>
      <c r="K1108" t="s">
        <v>51</v>
      </c>
      <c r="L1108">
        <v>5</v>
      </c>
      <c r="M1108">
        <v>1</v>
      </c>
      <c r="N1108">
        <v>808</v>
      </c>
      <c r="O1108">
        <v>12</v>
      </c>
      <c r="P1108" t="s">
        <v>57</v>
      </c>
      <c r="Q1108" t="s">
        <v>49</v>
      </c>
      <c r="X1108" s="7"/>
      <c r="Y1108" t="s">
        <v>49</v>
      </c>
      <c r="Z1108">
        <v>137</v>
      </c>
      <c r="AA1108" t="s">
        <v>55</v>
      </c>
      <c r="AB1108">
        <v>799</v>
      </c>
      <c r="AC1108">
        <v>-17</v>
      </c>
      <c r="AD1108" t="s">
        <v>49</v>
      </c>
      <c r="AE1108" t="s">
        <v>55</v>
      </c>
      <c r="AF1108">
        <v>137</v>
      </c>
      <c r="AI1108">
        <v>17</v>
      </c>
      <c r="AJ1108" t="s">
        <v>49</v>
      </c>
    </row>
    <row r="1109" spans="1:36" x14ac:dyDescent="0.3">
      <c r="A1109">
        <v>34</v>
      </c>
      <c r="B1109" t="s">
        <v>63</v>
      </c>
      <c r="C1109" t="s">
        <v>59</v>
      </c>
      <c r="D1109" t="s">
        <v>54</v>
      </c>
      <c r="E1109" t="s">
        <v>49</v>
      </c>
      <c r="F1109">
        <v>1239</v>
      </c>
      <c r="G1109" t="s">
        <v>55</v>
      </c>
      <c r="H1109" t="s">
        <v>49</v>
      </c>
      <c r="I1109" t="s">
        <v>50</v>
      </c>
      <c r="J1109">
        <v>18</v>
      </c>
      <c r="K1109" t="s">
        <v>73</v>
      </c>
      <c r="L1109">
        <v>90</v>
      </c>
      <c r="M1109">
        <v>1</v>
      </c>
      <c r="N1109">
        <v>-1</v>
      </c>
      <c r="O1109">
        <v>0</v>
      </c>
      <c r="P1109" t="s">
        <v>52</v>
      </c>
      <c r="Q1109" t="s">
        <v>49</v>
      </c>
      <c r="X1109" s="7"/>
      <c r="Y1109" t="s">
        <v>55</v>
      </c>
      <c r="Z1109">
        <v>1239</v>
      </c>
      <c r="AA1109" t="s">
        <v>55</v>
      </c>
      <c r="AB1109">
        <v>-1164</v>
      </c>
      <c r="AC1109">
        <v>377</v>
      </c>
      <c r="AD1109" t="s">
        <v>49</v>
      </c>
      <c r="AE1109" t="s">
        <v>49</v>
      </c>
      <c r="AF1109">
        <v>1239</v>
      </c>
      <c r="AI1109">
        <v>2008</v>
      </c>
      <c r="AJ1109" t="s">
        <v>49</v>
      </c>
    </row>
    <row r="1110" spans="1:36" x14ac:dyDescent="0.3">
      <c r="A1110">
        <v>43</v>
      </c>
      <c r="B1110" t="s">
        <v>58</v>
      </c>
      <c r="C1110" t="s">
        <v>59</v>
      </c>
      <c r="D1110" t="s">
        <v>60</v>
      </c>
      <c r="E1110" t="s">
        <v>49</v>
      </c>
      <c r="F1110">
        <v>146</v>
      </c>
      <c r="G1110" t="s">
        <v>49</v>
      </c>
      <c r="H1110" t="s">
        <v>49</v>
      </c>
      <c r="I1110" t="s">
        <v>50</v>
      </c>
      <c r="J1110">
        <v>21</v>
      </c>
      <c r="K1110" t="s">
        <v>75</v>
      </c>
      <c r="L1110">
        <v>50</v>
      </c>
      <c r="M1110">
        <v>1</v>
      </c>
      <c r="N1110">
        <v>113</v>
      </c>
      <c r="O1110">
        <v>5</v>
      </c>
      <c r="P1110" t="s">
        <v>66</v>
      </c>
      <c r="Q1110" t="s">
        <v>49</v>
      </c>
      <c r="X1110" s="7"/>
      <c r="Y1110" t="s">
        <v>49</v>
      </c>
      <c r="Z1110">
        <v>146</v>
      </c>
      <c r="AA1110" t="s">
        <v>55</v>
      </c>
      <c r="AB1110">
        <v>2523</v>
      </c>
      <c r="AC1110">
        <v>796</v>
      </c>
      <c r="AD1110" t="s">
        <v>49</v>
      </c>
      <c r="AE1110" t="s">
        <v>49</v>
      </c>
      <c r="AF1110">
        <v>146</v>
      </c>
      <c r="AI1110">
        <v>91</v>
      </c>
      <c r="AJ1110" t="s">
        <v>49</v>
      </c>
    </row>
    <row r="1111" spans="1:36" x14ac:dyDescent="0.3">
      <c r="A1111">
        <v>59</v>
      </c>
      <c r="B1111" t="s">
        <v>67</v>
      </c>
      <c r="C1111" t="s">
        <v>47</v>
      </c>
      <c r="D1111" t="s">
        <v>54</v>
      </c>
      <c r="E1111" t="s">
        <v>49</v>
      </c>
      <c r="F1111">
        <v>1</v>
      </c>
      <c r="G1111" t="s">
        <v>49</v>
      </c>
      <c r="H1111" t="s">
        <v>49</v>
      </c>
      <c r="I1111" t="s">
        <v>50</v>
      </c>
      <c r="J1111">
        <v>15</v>
      </c>
      <c r="K1111" t="s">
        <v>61</v>
      </c>
      <c r="L1111">
        <v>159</v>
      </c>
      <c r="M1111">
        <v>2</v>
      </c>
      <c r="N1111">
        <v>378</v>
      </c>
      <c r="O1111">
        <v>3</v>
      </c>
      <c r="P1111" t="s">
        <v>57</v>
      </c>
      <c r="Q1111" t="s">
        <v>55</v>
      </c>
      <c r="X1111" s="7"/>
      <c r="Y1111" t="s">
        <v>49</v>
      </c>
      <c r="Z1111">
        <v>1</v>
      </c>
      <c r="AA1111" t="s">
        <v>55</v>
      </c>
      <c r="AB1111">
        <v>98</v>
      </c>
      <c r="AC1111">
        <v>7378</v>
      </c>
      <c r="AD1111" t="s">
        <v>49</v>
      </c>
      <c r="AE1111" t="s">
        <v>49</v>
      </c>
      <c r="AF1111">
        <v>1</v>
      </c>
      <c r="AI1111">
        <v>171</v>
      </c>
      <c r="AJ1111" t="s">
        <v>49</v>
      </c>
    </row>
    <row r="1112" spans="1:36" x14ac:dyDescent="0.3">
      <c r="A1112">
        <v>50</v>
      </c>
      <c r="B1112" t="s">
        <v>63</v>
      </c>
      <c r="C1112" t="s">
        <v>74</v>
      </c>
      <c r="D1112" t="s">
        <v>48</v>
      </c>
      <c r="E1112" t="s">
        <v>49</v>
      </c>
      <c r="F1112">
        <v>-10</v>
      </c>
      <c r="G1112" t="s">
        <v>49</v>
      </c>
      <c r="H1112" t="s">
        <v>55</v>
      </c>
      <c r="I1112" t="s">
        <v>50</v>
      </c>
      <c r="J1112">
        <v>10</v>
      </c>
      <c r="K1112" t="s">
        <v>73</v>
      </c>
      <c r="L1112">
        <v>369</v>
      </c>
      <c r="M1112">
        <v>6</v>
      </c>
      <c r="N1112">
        <v>-1</v>
      </c>
      <c r="O1112">
        <v>0</v>
      </c>
      <c r="P1112" t="s">
        <v>52</v>
      </c>
      <c r="Q1112" t="s">
        <v>49</v>
      </c>
      <c r="X1112" s="7"/>
      <c r="Y1112" t="s">
        <v>49</v>
      </c>
      <c r="Z1112">
        <v>-10</v>
      </c>
      <c r="AA1112" t="s">
        <v>55</v>
      </c>
      <c r="AB1112">
        <v>3419</v>
      </c>
      <c r="AC1112">
        <v>1387</v>
      </c>
      <c r="AD1112" t="s">
        <v>49</v>
      </c>
      <c r="AE1112" t="s">
        <v>55</v>
      </c>
      <c r="AF1112">
        <v>-10</v>
      </c>
      <c r="AI1112">
        <v>1027</v>
      </c>
      <c r="AJ1112" t="s">
        <v>49</v>
      </c>
    </row>
    <row r="1113" spans="1:36" x14ac:dyDescent="0.3">
      <c r="A1113">
        <v>37</v>
      </c>
      <c r="B1113" t="s">
        <v>67</v>
      </c>
      <c r="C1113" t="s">
        <v>47</v>
      </c>
      <c r="D1113" t="s">
        <v>54</v>
      </c>
      <c r="E1113" t="s">
        <v>49</v>
      </c>
      <c r="F1113">
        <v>480</v>
      </c>
      <c r="G1113" t="s">
        <v>49</v>
      </c>
      <c r="H1113" t="s">
        <v>49</v>
      </c>
      <c r="I1113" t="s">
        <v>50</v>
      </c>
      <c r="J1113">
        <v>22</v>
      </c>
      <c r="K1113" t="s">
        <v>51</v>
      </c>
      <c r="L1113">
        <v>344</v>
      </c>
      <c r="M1113">
        <v>2</v>
      </c>
      <c r="N1113">
        <v>182</v>
      </c>
      <c r="O1113">
        <v>8</v>
      </c>
      <c r="P1113" t="s">
        <v>66</v>
      </c>
      <c r="Q1113" t="s">
        <v>55</v>
      </c>
      <c r="X1113" s="7"/>
      <c r="Y1113" t="s">
        <v>49</v>
      </c>
      <c r="Z1113">
        <v>480</v>
      </c>
      <c r="AA1113" t="s">
        <v>55</v>
      </c>
      <c r="AB1113">
        <v>852</v>
      </c>
      <c r="AC1113">
        <v>2917</v>
      </c>
      <c r="AD1113" t="s">
        <v>49</v>
      </c>
      <c r="AE1113" t="s">
        <v>49</v>
      </c>
      <c r="AF1113">
        <v>480</v>
      </c>
      <c r="AI1113">
        <v>5801</v>
      </c>
      <c r="AJ1113" t="s">
        <v>49</v>
      </c>
    </row>
    <row r="1114" spans="1:36" x14ac:dyDescent="0.3">
      <c r="A1114">
        <v>35</v>
      </c>
      <c r="B1114" t="s">
        <v>67</v>
      </c>
      <c r="C1114" t="s">
        <v>47</v>
      </c>
      <c r="D1114" t="s">
        <v>54</v>
      </c>
      <c r="E1114" t="s">
        <v>49</v>
      </c>
      <c r="F1114">
        <v>2789</v>
      </c>
      <c r="G1114" t="s">
        <v>55</v>
      </c>
      <c r="H1114" t="s">
        <v>49</v>
      </c>
      <c r="I1114" t="s">
        <v>50</v>
      </c>
      <c r="J1114">
        <v>4</v>
      </c>
      <c r="K1114" t="s">
        <v>80</v>
      </c>
      <c r="L1114">
        <v>256</v>
      </c>
      <c r="M1114">
        <v>2</v>
      </c>
      <c r="N1114">
        <v>94</v>
      </c>
      <c r="O1114">
        <v>1</v>
      </c>
      <c r="P1114" t="s">
        <v>57</v>
      </c>
      <c r="Q1114" t="s">
        <v>49</v>
      </c>
      <c r="X1114" s="7"/>
      <c r="Y1114" t="s">
        <v>55</v>
      </c>
      <c r="Z1114">
        <v>2789</v>
      </c>
      <c r="AA1114" t="s">
        <v>55</v>
      </c>
      <c r="AB1114">
        <v>50</v>
      </c>
      <c r="AC1114">
        <v>0</v>
      </c>
      <c r="AD1114" t="s">
        <v>49</v>
      </c>
      <c r="AE1114" t="s">
        <v>49</v>
      </c>
      <c r="AF1114">
        <v>2789</v>
      </c>
      <c r="AI1114">
        <v>142</v>
      </c>
      <c r="AJ1114" t="s">
        <v>49</v>
      </c>
    </row>
    <row r="1115" spans="1:36" x14ac:dyDescent="0.3">
      <c r="A1115">
        <v>50</v>
      </c>
      <c r="B1115" t="s">
        <v>67</v>
      </c>
      <c r="C1115" t="s">
        <v>59</v>
      </c>
      <c r="D1115" t="s">
        <v>54</v>
      </c>
      <c r="E1115" t="s">
        <v>49</v>
      </c>
      <c r="F1115">
        <v>3897</v>
      </c>
      <c r="G1115" t="s">
        <v>49</v>
      </c>
      <c r="H1115" t="s">
        <v>49</v>
      </c>
      <c r="I1115" t="s">
        <v>50</v>
      </c>
      <c r="J1115">
        <v>26</v>
      </c>
      <c r="K1115" t="s">
        <v>51</v>
      </c>
      <c r="L1115">
        <v>298</v>
      </c>
      <c r="M1115">
        <v>1</v>
      </c>
      <c r="N1115">
        <v>-1</v>
      </c>
      <c r="O1115">
        <v>0</v>
      </c>
      <c r="P1115" t="s">
        <v>52</v>
      </c>
      <c r="Q1115" t="s">
        <v>49</v>
      </c>
      <c r="X1115" s="7"/>
      <c r="Y1115" t="s">
        <v>49</v>
      </c>
      <c r="Z1115">
        <v>3897</v>
      </c>
      <c r="AA1115" t="s">
        <v>55</v>
      </c>
      <c r="AB1115">
        <v>10</v>
      </c>
      <c r="AC1115">
        <v>4287</v>
      </c>
      <c r="AD1115" t="s">
        <v>49</v>
      </c>
      <c r="AE1115" t="s">
        <v>49</v>
      </c>
      <c r="AF1115">
        <v>3897</v>
      </c>
      <c r="AI1115">
        <v>205</v>
      </c>
      <c r="AJ1115" t="s">
        <v>49</v>
      </c>
    </row>
    <row r="1116" spans="1:36" x14ac:dyDescent="0.3">
      <c r="A1116">
        <v>36</v>
      </c>
      <c r="B1116" t="s">
        <v>67</v>
      </c>
      <c r="C1116" t="s">
        <v>74</v>
      </c>
      <c r="D1116" t="s">
        <v>54</v>
      </c>
      <c r="E1116" t="s">
        <v>49</v>
      </c>
      <c r="F1116">
        <v>487</v>
      </c>
      <c r="G1116" t="s">
        <v>49</v>
      </c>
      <c r="H1116" t="s">
        <v>55</v>
      </c>
      <c r="I1116" t="s">
        <v>50</v>
      </c>
      <c r="J1116">
        <v>11</v>
      </c>
      <c r="K1116" t="s">
        <v>70</v>
      </c>
      <c r="L1116">
        <v>268</v>
      </c>
      <c r="M1116">
        <v>3</v>
      </c>
      <c r="N1116">
        <v>-1</v>
      </c>
      <c r="O1116">
        <v>0</v>
      </c>
      <c r="P1116" t="s">
        <v>52</v>
      </c>
      <c r="Q1116" t="s">
        <v>49</v>
      </c>
      <c r="X1116" s="7"/>
      <c r="Y1116" t="s">
        <v>49</v>
      </c>
      <c r="Z1116">
        <v>487</v>
      </c>
      <c r="AA1116" t="s">
        <v>55</v>
      </c>
      <c r="AB1116">
        <v>950</v>
      </c>
      <c r="AC1116">
        <v>469</v>
      </c>
      <c r="AD1116" t="s">
        <v>49</v>
      </c>
      <c r="AE1116" t="s">
        <v>55</v>
      </c>
      <c r="AF1116">
        <v>487</v>
      </c>
      <c r="AI1116">
        <v>852</v>
      </c>
      <c r="AJ1116" t="s">
        <v>49</v>
      </c>
    </row>
    <row r="1117" spans="1:36" x14ac:dyDescent="0.3">
      <c r="A1117">
        <v>41</v>
      </c>
      <c r="B1117" t="s">
        <v>69</v>
      </c>
      <c r="C1117" t="s">
        <v>47</v>
      </c>
      <c r="D1117" t="s">
        <v>54</v>
      </c>
      <c r="E1117" t="s">
        <v>49</v>
      </c>
      <c r="F1117">
        <v>5110</v>
      </c>
      <c r="G1117" t="s">
        <v>55</v>
      </c>
      <c r="H1117" t="s">
        <v>49</v>
      </c>
      <c r="I1117" t="s">
        <v>50</v>
      </c>
      <c r="J1117">
        <v>13</v>
      </c>
      <c r="K1117" t="s">
        <v>61</v>
      </c>
      <c r="L1117">
        <v>231</v>
      </c>
      <c r="M1117">
        <v>1</v>
      </c>
      <c r="N1117">
        <v>-1</v>
      </c>
      <c r="O1117">
        <v>0</v>
      </c>
      <c r="P1117" t="s">
        <v>52</v>
      </c>
      <c r="Q1117" t="s">
        <v>49</v>
      </c>
      <c r="X1117" s="7"/>
      <c r="Y1117" t="s">
        <v>55</v>
      </c>
      <c r="Z1117">
        <v>5110</v>
      </c>
      <c r="AA1117" t="s">
        <v>55</v>
      </c>
      <c r="AB1117">
        <v>0</v>
      </c>
      <c r="AC1117">
        <v>0</v>
      </c>
      <c r="AD1117" t="s">
        <v>49</v>
      </c>
      <c r="AE1117" t="s">
        <v>49</v>
      </c>
      <c r="AF1117">
        <v>5110</v>
      </c>
      <c r="AI1117">
        <v>-584</v>
      </c>
      <c r="AJ1117" t="s">
        <v>49</v>
      </c>
    </row>
    <row r="1118" spans="1:36" x14ac:dyDescent="0.3">
      <c r="A1118">
        <v>28</v>
      </c>
      <c r="B1118" t="s">
        <v>58</v>
      </c>
      <c r="C1118" t="s">
        <v>47</v>
      </c>
      <c r="D1118" t="s">
        <v>60</v>
      </c>
      <c r="E1118" t="s">
        <v>49</v>
      </c>
      <c r="F1118">
        <v>318</v>
      </c>
      <c r="G1118" t="s">
        <v>55</v>
      </c>
      <c r="H1118" t="s">
        <v>49</v>
      </c>
      <c r="I1118" t="s">
        <v>52</v>
      </c>
      <c r="J1118">
        <v>27</v>
      </c>
      <c r="K1118" t="s">
        <v>56</v>
      </c>
      <c r="L1118">
        <v>4</v>
      </c>
      <c r="M1118">
        <v>4</v>
      </c>
      <c r="N1118">
        <v>-1</v>
      </c>
      <c r="O1118">
        <v>0</v>
      </c>
      <c r="P1118" t="s">
        <v>52</v>
      </c>
      <c r="Q1118" t="s">
        <v>49</v>
      </c>
      <c r="X1118" s="7"/>
      <c r="Y1118" t="s">
        <v>55</v>
      </c>
      <c r="Z1118">
        <v>318</v>
      </c>
      <c r="AA1118" t="s">
        <v>55</v>
      </c>
      <c r="AB1118">
        <v>175</v>
      </c>
      <c r="AC1118">
        <v>2557</v>
      </c>
      <c r="AD1118" t="s">
        <v>49</v>
      </c>
      <c r="AE1118" t="s">
        <v>49</v>
      </c>
      <c r="AF1118">
        <v>318</v>
      </c>
      <c r="AI1118">
        <v>97</v>
      </c>
      <c r="AJ1118" t="s">
        <v>49</v>
      </c>
    </row>
    <row r="1119" spans="1:36" x14ac:dyDescent="0.3">
      <c r="A1119">
        <v>42</v>
      </c>
      <c r="B1119" t="s">
        <v>67</v>
      </c>
      <c r="C1119" t="s">
        <v>59</v>
      </c>
      <c r="D1119" t="s">
        <v>60</v>
      </c>
      <c r="E1119" t="s">
        <v>49</v>
      </c>
      <c r="F1119">
        <v>-411</v>
      </c>
      <c r="G1119" t="s">
        <v>55</v>
      </c>
      <c r="H1119" t="s">
        <v>49</v>
      </c>
      <c r="I1119" t="s">
        <v>50</v>
      </c>
      <c r="J1119">
        <v>12</v>
      </c>
      <c r="K1119" t="s">
        <v>56</v>
      </c>
      <c r="L1119">
        <v>78</v>
      </c>
      <c r="M1119">
        <v>5</v>
      </c>
      <c r="N1119">
        <v>292</v>
      </c>
      <c r="O1119">
        <v>3</v>
      </c>
      <c r="P1119" t="s">
        <v>57</v>
      </c>
      <c r="Q1119" t="s">
        <v>49</v>
      </c>
      <c r="X1119" s="7"/>
      <c r="Y1119" t="s">
        <v>55</v>
      </c>
      <c r="Z1119">
        <v>-411</v>
      </c>
      <c r="AA1119" t="s">
        <v>55</v>
      </c>
      <c r="AB1119">
        <v>-259</v>
      </c>
      <c r="AC1119">
        <v>2395</v>
      </c>
      <c r="AD1119" t="s">
        <v>49</v>
      </c>
      <c r="AE1119" t="s">
        <v>49</v>
      </c>
      <c r="AF1119">
        <v>-411</v>
      </c>
      <c r="AI1119">
        <v>204</v>
      </c>
      <c r="AJ1119" t="s">
        <v>49</v>
      </c>
    </row>
    <row r="1120" spans="1:36" x14ac:dyDescent="0.3">
      <c r="A1120">
        <v>60</v>
      </c>
      <c r="B1120" t="s">
        <v>77</v>
      </c>
      <c r="C1120" t="s">
        <v>47</v>
      </c>
      <c r="D1120" t="s">
        <v>54</v>
      </c>
      <c r="E1120" t="s">
        <v>49</v>
      </c>
      <c r="F1120">
        <v>4820</v>
      </c>
      <c r="G1120" t="s">
        <v>49</v>
      </c>
      <c r="H1120" t="s">
        <v>49</v>
      </c>
      <c r="I1120" t="s">
        <v>52</v>
      </c>
      <c r="J1120">
        <v>5</v>
      </c>
      <c r="K1120" t="s">
        <v>62</v>
      </c>
      <c r="L1120">
        <v>419</v>
      </c>
      <c r="M1120">
        <v>1</v>
      </c>
      <c r="N1120">
        <v>-1</v>
      </c>
      <c r="O1120">
        <v>0</v>
      </c>
      <c r="P1120" t="s">
        <v>52</v>
      </c>
      <c r="Q1120" t="s">
        <v>49</v>
      </c>
      <c r="X1120" s="7"/>
      <c r="Y1120" t="s">
        <v>49</v>
      </c>
      <c r="Z1120">
        <v>4820</v>
      </c>
      <c r="AA1120" t="s">
        <v>55</v>
      </c>
      <c r="AB1120">
        <v>6217</v>
      </c>
      <c r="AC1120">
        <v>4895</v>
      </c>
      <c r="AD1120" t="s">
        <v>49</v>
      </c>
      <c r="AE1120" t="s">
        <v>49</v>
      </c>
      <c r="AF1120">
        <v>4820</v>
      </c>
      <c r="AI1120">
        <v>628</v>
      </c>
      <c r="AJ1120" t="s">
        <v>49</v>
      </c>
    </row>
    <row r="1121" spans="1:36" x14ac:dyDescent="0.3">
      <c r="A1121">
        <v>28</v>
      </c>
      <c r="B1121" t="s">
        <v>58</v>
      </c>
      <c r="C1121" t="s">
        <v>59</v>
      </c>
      <c r="D1121" t="s">
        <v>60</v>
      </c>
      <c r="E1121" t="s">
        <v>49</v>
      </c>
      <c r="F1121">
        <v>4937</v>
      </c>
      <c r="G1121" t="s">
        <v>55</v>
      </c>
      <c r="H1121" t="s">
        <v>49</v>
      </c>
      <c r="I1121" t="s">
        <v>78</v>
      </c>
      <c r="J1121">
        <v>13</v>
      </c>
      <c r="K1121" t="s">
        <v>56</v>
      </c>
      <c r="L1121">
        <v>421</v>
      </c>
      <c r="M1121">
        <v>3</v>
      </c>
      <c r="N1121">
        <v>-1</v>
      </c>
      <c r="O1121">
        <v>0</v>
      </c>
      <c r="P1121" t="s">
        <v>52</v>
      </c>
      <c r="Q1121" t="s">
        <v>49</v>
      </c>
      <c r="X1121" s="7"/>
      <c r="Y1121" t="s">
        <v>55</v>
      </c>
      <c r="Z1121">
        <v>4937</v>
      </c>
      <c r="AA1121" t="s">
        <v>55</v>
      </c>
      <c r="AB1121">
        <v>-1310</v>
      </c>
      <c r="AC1121">
        <v>134</v>
      </c>
      <c r="AD1121" t="s">
        <v>49</v>
      </c>
      <c r="AE1121" t="s">
        <v>49</v>
      </c>
      <c r="AF1121">
        <v>4937</v>
      </c>
      <c r="AI1121">
        <v>311</v>
      </c>
      <c r="AJ1121" t="s">
        <v>49</v>
      </c>
    </row>
    <row r="1122" spans="1:36" x14ac:dyDescent="0.3">
      <c r="A1122">
        <v>48</v>
      </c>
      <c r="B1122" t="s">
        <v>68</v>
      </c>
      <c r="C1122" t="s">
        <v>47</v>
      </c>
      <c r="D1122" t="s">
        <v>54</v>
      </c>
      <c r="E1122" t="s">
        <v>49</v>
      </c>
      <c r="F1122">
        <v>725</v>
      </c>
      <c r="G1122" t="s">
        <v>49</v>
      </c>
      <c r="H1122" t="s">
        <v>55</v>
      </c>
      <c r="I1122" t="s">
        <v>50</v>
      </c>
      <c r="J1122">
        <v>10</v>
      </c>
      <c r="K1122" t="s">
        <v>73</v>
      </c>
      <c r="L1122">
        <v>105</v>
      </c>
      <c r="M1122">
        <v>1</v>
      </c>
      <c r="N1122">
        <v>-1</v>
      </c>
      <c r="O1122">
        <v>0</v>
      </c>
      <c r="P1122" t="s">
        <v>52</v>
      </c>
      <c r="Q1122" t="s">
        <v>49</v>
      </c>
      <c r="X1122" s="7"/>
      <c r="Y1122" t="s">
        <v>49</v>
      </c>
      <c r="Z1122">
        <v>725</v>
      </c>
      <c r="AA1122" t="s">
        <v>55</v>
      </c>
      <c r="AB1122">
        <v>1111</v>
      </c>
      <c r="AC1122">
        <v>85</v>
      </c>
      <c r="AD1122" t="s">
        <v>49</v>
      </c>
      <c r="AE1122" t="s">
        <v>55</v>
      </c>
      <c r="AF1122">
        <v>725</v>
      </c>
      <c r="AI1122">
        <v>1564</v>
      </c>
      <c r="AJ1122" t="s">
        <v>49</v>
      </c>
    </row>
    <row r="1123" spans="1:36" x14ac:dyDescent="0.3">
      <c r="A1123">
        <v>51</v>
      </c>
      <c r="B1123" t="s">
        <v>68</v>
      </c>
      <c r="C1123" t="s">
        <v>47</v>
      </c>
      <c r="D1123" t="s">
        <v>60</v>
      </c>
      <c r="E1123" t="s">
        <v>49</v>
      </c>
      <c r="F1123">
        <v>5403</v>
      </c>
      <c r="G1123" t="s">
        <v>49</v>
      </c>
      <c r="H1123" t="s">
        <v>49</v>
      </c>
      <c r="I1123" t="s">
        <v>52</v>
      </c>
      <c r="J1123">
        <v>6</v>
      </c>
      <c r="K1123" t="s">
        <v>62</v>
      </c>
      <c r="L1123">
        <v>42</v>
      </c>
      <c r="M1123">
        <v>1</v>
      </c>
      <c r="N1123">
        <v>-1</v>
      </c>
      <c r="O1123">
        <v>0</v>
      </c>
      <c r="P1123" t="s">
        <v>52</v>
      </c>
      <c r="Q1123" t="s">
        <v>49</v>
      </c>
      <c r="X1123" s="7"/>
      <c r="Y1123" t="s">
        <v>49</v>
      </c>
      <c r="Z1123">
        <v>5403</v>
      </c>
      <c r="AA1123" t="s">
        <v>55</v>
      </c>
      <c r="AB1123">
        <v>310</v>
      </c>
      <c r="AC1123">
        <v>4</v>
      </c>
      <c r="AD1123" t="s">
        <v>49</v>
      </c>
      <c r="AE1123" t="s">
        <v>49</v>
      </c>
      <c r="AF1123">
        <v>5403</v>
      </c>
      <c r="AI1123">
        <v>1509</v>
      </c>
      <c r="AJ1123" t="s">
        <v>49</v>
      </c>
    </row>
    <row r="1124" spans="1:36" x14ac:dyDescent="0.3">
      <c r="A1124">
        <v>32</v>
      </c>
      <c r="B1124" t="s">
        <v>67</v>
      </c>
      <c r="C1124" t="s">
        <v>47</v>
      </c>
      <c r="D1124" t="s">
        <v>60</v>
      </c>
      <c r="E1124" t="s">
        <v>49</v>
      </c>
      <c r="F1124">
        <v>4089</v>
      </c>
      <c r="G1124" t="s">
        <v>49</v>
      </c>
      <c r="H1124" t="s">
        <v>49</v>
      </c>
      <c r="I1124" t="s">
        <v>50</v>
      </c>
      <c r="J1124">
        <v>26</v>
      </c>
      <c r="K1124" t="s">
        <v>56</v>
      </c>
      <c r="L1124">
        <v>114</v>
      </c>
      <c r="M1124">
        <v>7</v>
      </c>
      <c r="N1124">
        <v>287</v>
      </c>
      <c r="O1124">
        <v>3</v>
      </c>
      <c r="P1124" t="s">
        <v>57</v>
      </c>
      <c r="Q1124" t="s">
        <v>49</v>
      </c>
      <c r="X1124" s="7"/>
      <c r="Y1124" t="s">
        <v>49</v>
      </c>
      <c r="Z1124">
        <v>4089</v>
      </c>
      <c r="AA1124" t="s">
        <v>55</v>
      </c>
      <c r="AB1124">
        <v>-186</v>
      </c>
      <c r="AC1124">
        <v>367</v>
      </c>
      <c r="AD1124" t="s">
        <v>49</v>
      </c>
      <c r="AE1124" t="s">
        <v>49</v>
      </c>
      <c r="AF1124">
        <v>4089</v>
      </c>
      <c r="AI1124">
        <v>-888</v>
      </c>
      <c r="AJ1124" t="s">
        <v>49</v>
      </c>
    </row>
    <row r="1125" spans="1:36" x14ac:dyDescent="0.3">
      <c r="A1125">
        <v>35</v>
      </c>
      <c r="B1125" t="s">
        <v>67</v>
      </c>
      <c r="C1125" t="s">
        <v>47</v>
      </c>
      <c r="D1125" t="s">
        <v>60</v>
      </c>
      <c r="E1125" t="s">
        <v>49</v>
      </c>
      <c r="F1125">
        <v>188</v>
      </c>
      <c r="G1125" t="s">
        <v>49</v>
      </c>
      <c r="H1125" t="s">
        <v>49</v>
      </c>
      <c r="I1125" t="s">
        <v>50</v>
      </c>
      <c r="J1125">
        <v>26</v>
      </c>
      <c r="K1125" t="s">
        <v>70</v>
      </c>
      <c r="L1125">
        <v>286</v>
      </c>
      <c r="M1125">
        <v>2</v>
      </c>
      <c r="N1125">
        <v>-1</v>
      </c>
      <c r="O1125">
        <v>0</v>
      </c>
      <c r="P1125" t="s">
        <v>52</v>
      </c>
      <c r="Q1125" t="s">
        <v>49</v>
      </c>
      <c r="X1125" s="7"/>
      <c r="Y1125" t="s">
        <v>49</v>
      </c>
      <c r="Z1125">
        <v>188</v>
      </c>
      <c r="AA1125" t="s">
        <v>55</v>
      </c>
      <c r="AB1125">
        <v>625</v>
      </c>
      <c r="AC1125">
        <v>959</v>
      </c>
      <c r="AD1125" t="s">
        <v>49</v>
      </c>
      <c r="AE1125" t="s">
        <v>49</v>
      </c>
      <c r="AF1125">
        <v>188</v>
      </c>
      <c r="AI1125">
        <v>226</v>
      </c>
      <c r="AJ1125" t="s">
        <v>49</v>
      </c>
    </row>
    <row r="1126" spans="1:36" x14ac:dyDescent="0.3">
      <c r="A1126">
        <v>37</v>
      </c>
      <c r="B1126" t="s">
        <v>67</v>
      </c>
      <c r="C1126" t="s">
        <v>47</v>
      </c>
      <c r="D1126" t="s">
        <v>52</v>
      </c>
      <c r="E1126" t="s">
        <v>49</v>
      </c>
      <c r="F1126">
        <v>189</v>
      </c>
      <c r="G1126" t="s">
        <v>49</v>
      </c>
      <c r="H1126" t="s">
        <v>49</v>
      </c>
      <c r="I1126" t="s">
        <v>50</v>
      </c>
      <c r="J1126">
        <v>1</v>
      </c>
      <c r="K1126" t="s">
        <v>51</v>
      </c>
      <c r="L1126">
        <v>238</v>
      </c>
      <c r="M1126">
        <v>1</v>
      </c>
      <c r="N1126">
        <v>107</v>
      </c>
      <c r="O1126">
        <v>2</v>
      </c>
      <c r="P1126" t="s">
        <v>79</v>
      </c>
      <c r="Q1126" t="s">
        <v>55</v>
      </c>
      <c r="X1126" s="7"/>
      <c r="Y1126" t="s">
        <v>49</v>
      </c>
      <c r="Z1126">
        <v>189</v>
      </c>
      <c r="AA1126" t="s">
        <v>55</v>
      </c>
      <c r="AB1126">
        <v>105</v>
      </c>
      <c r="AC1126">
        <v>0</v>
      </c>
      <c r="AD1126" t="s">
        <v>49</v>
      </c>
      <c r="AE1126" t="s">
        <v>49</v>
      </c>
      <c r="AF1126">
        <v>189</v>
      </c>
      <c r="AI1126">
        <v>413</v>
      </c>
      <c r="AJ1126" t="s">
        <v>49</v>
      </c>
    </row>
    <row r="1127" spans="1:36" x14ac:dyDescent="0.3">
      <c r="A1127">
        <v>38</v>
      </c>
      <c r="B1127" t="s">
        <v>63</v>
      </c>
      <c r="C1127" t="s">
        <v>74</v>
      </c>
      <c r="D1127" t="s">
        <v>54</v>
      </c>
      <c r="E1127" t="s">
        <v>49</v>
      </c>
      <c r="F1127">
        <v>2998</v>
      </c>
      <c r="G1127" t="s">
        <v>55</v>
      </c>
      <c r="H1127" t="s">
        <v>49</v>
      </c>
      <c r="I1127" t="s">
        <v>52</v>
      </c>
      <c r="J1127">
        <v>11</v>
      </c>
      <c r="K1127" t="s">
        <v>62</v>
      </c>
      <c r="L1127">
        <v>91</v>
      </c>
      <c r="M1127">
        <v>1</v>
      </c>
      <c r="N1127">
        <v>-1</v>
      </c>
      <c r="O1127">
        <v>0</v>
      </c>
      <c r="P1127" t="s">
        <v>52</v>
      </c>
      <c r="Q1127" t="s">
        <v>49</v>
      </c>
      <c r="X1127" s="7"/>
      <c r="Y1127" t="s">
        <v>55</v>
      </c>
      <c r="Z1127">
        <v>2998</v>
      </c>
      <c r="AA1127" t="s">
        <v>55</v>
      </c>
      <c r="AB1127">
        <v>618</v>
      </c>
      <c r="AC1127">
        <v>-8</v>
      </c>
      <c r="AD1127" t="s">
        <v>49</v>
      </c>
      <c r="AE1127" t="s">
        <v>49</v>
      </c>
      <c r="AF1127">
        <v>2998</v>
      </c>
      <c r="AI1127">
        <v>1233</v>
      </c>
      <c r="AJ1127" t="s">
        <v>49</v>
      </c>
    </row>
    <row r="1128" spans="1:36" x14ac:dyDescent="0.3">
      <c r="A1128">
        <v>77</v>
      </c>
      <c r="B1128" t="s">
        <v>77</v>
      </c>
      <c r="C1128" t="s">
        <v>47</v>
      </c>
      <c r="D1128" t="s">
        <v>54</v>
      </c>
      <c r="E1128" t="s">
        <v>49</v>
      </c>
      <c r="F1128">
        <v>610</v>
      </c>
      <c r="G1128" t="s">
        <v>49</v>
      </c>
      <c r="H1128" t="s">
        <v>49</v>
      </c>
      <c r="I1128" t="s">
        <v>50</v>
      </c>
      <c r="J1128">
        <v>13</v>
      </c>
      <c r="K1128" t="s">
        <v>70</v>
      </c>
      <c r="L1128">
        <v>766</v>
      </c>
      <c r="M1128">
        <v>3</v>
      </c>
      <c r="N1128">
        <v>-1</v>
      </c>
      <c r="O1128">
        <v>0</v>
      </c>
      <c r="P1128" t="s">
        <v>52</v>
      </c>
      <c r="Q1128" t="s">
        <v>49</v>
      </c>
      <c r="X1128" s="7"/>
      <c r="Y1128" t="s">
        <v>49</v>
      </c>
      <c r="Z1128">
        <v>610</v>
      </c>
      <c r="AA1128" t="s">
        <v>55</v>
      </c>
      <c r="AB1128">
        <v>1063</v>
      </c>
      <c r="AC1128">
        <v>0</v>
      </c>
      <c r="AD1128" t="s">
        <v>49</v>
      </c>
      <c r="AE1128" t="s">
        <v>49</v>
      </c>
      <c r="AF1128">
        <v>610</v>
      </c>
      <c r="AI1128">
        <v>171</v>
      </c>
      <c r="AJ1128" t="s">
        <v>49</v>
      </c>
    </row>
    <row r="1129" spans="1:36" x14ac:dyDescent="0.3">
      <c r="A1129">
        <v>32</v>
      </c>
      <c r="B1129" t="s">
        <v>58</v>
      </c>
      <c r="C1129" t="s">
        <v>59</v>
      </c>
      <c r="D1129" t="s">
        <v>52</v>
      </c>
      <c r="E1129" t="s">
        <v>49</v>
      </c>
      <c r="F1129">
        <v>787</v>
      </c>
      <c r="G1129" t="s">
        <v>49</v>
      </c>
      <c r="H1129" t="s">
        <v>49</v>
      </c>
      <c r="I1129" t="s">
        <v>50</v>
      </c>
      <c r="J1129">
        <v>28</v>
      </c>
      <c r="K1129" t="s">
        <v>72</v>
      </c>
      <c r="L1129">
        <v>92</v>
      </c>
      <c r="M1129">
        <v>1</v>
      </c>
      <c r="N1129">
        <v>-1</v>
      </c>
      <c r="O1129">
        <v>0</v>
      </c>
      <c r="P1129" t="s">
        <v>52</v>
      </c>
      <c r="Q1129" t="s">
        <v>49</v>
      </c>
      <c r="X1129" s="7"/>
      <c r="Y1129" t="s">
        <v>49</v>
      </c>
      <c r="Z1129">
        <v>787</v>
      </c>
      <c r="AA1129" t="s">
        <v>55</v>
      </c>
      <c r="AB1129">
        <v>2926</v>
      </c>
      <c r="AC1129">
        <v>5543</v>
      </c>
      <c r="AD1129" t="s">
        <v>49</v>
      </c>
      <c r="AE1129" t="s">
        <v>49</v>
      </c>
      <c r="AF1129">
        <v>787</v>
      </c>
      <c r="AI1129">
        <v>69</v>
      </c>
      <c r="AJ1129" t="s">
        <v>49</v>
      </c>
    </row>
    <row r="1130" spans="1:36" x14ac:dyDescent="0.3">
      <c r="A1130">
        <v>43</v>
      </c>
      <c r="B1130" t="s">
        <v>67</v>
      </c>
      <c r="C1130" t="s">
        <v>74</v>
      </c>
      <c r="D1130" t="s">
        <v>54</v>
      </c>
      <c r="E1130" t="s">
        <v>49</v>
      </c>
      <c r="F1130">
        <v>167</v>
      </c>
      <c r="G1130" t="s">
        <v>49</v>
      </c>
      <c r="H1130" t="s">
        <v>49</v>
      </c>
      <c r="I1130" t="s">
        <v>50</v>
      </c>
      <c r="J1130">
        <v>4</v>
      </c>
      <c r="K1130" t="s">
        <v>70</v>
      </c>
      <c r="L1130">
        <v>211</v>
      </c>
      <c r="M1130">
        <v>3</v>
      </c>
      <c r="N1130">
        <v>-1</v>
      </c>
      <c r="O1130">
        <v>0</v>
      </c>
      <c r="P1130" t="s">
        <v>52</v>
      </c>
      <c r="Q1130" t="s">
        <v>49</v>
      </c>
      <c r="X1130" s="7"/>
      <c r="Y1130" t="s">
        <v>49</v>
      </c>
      <c r="Z1130">
        <v>167</v>
      </c>
      <c r="AA1130" t="s">
        <v>55</v>
      </c>
      <c r="AB1130">
        <v>-449</v>
      </c>
      <c r="AC1130">
        <v>642</v>
      </c>
      <c r="AD1130" t="s">
        <v>49</v>
      </c>
      <c r="AE1130" t="s">
        <v>49</v>
      </c>
      <c r="AF1130">
        <v>167</v>
      </c>
      <c r="AI1130">
        <v>1499</v>
      </c>
      <c r="AJ1130" t="s">
        <v>49</v>
      </c>
    </row>
    <row r="1131" spans="1:36" x14ac:dyDescent="0.3">
      <c r="A1131">
        <v>36</v>
      </c>
      <c r="B1131" t="s">
        <v>58</v>
      </c>
      <c r="C1131" t="s">
        <v>59</v>
      </c>
      <c r="D1131" t="s">
        <v>60</v>
      </c>
      <c r="E1131" t="s">
        <v>49</v>
      </c>
      <c r="F1131">
        <v>243</v>
      </c>
      <c r="G1131" t="s">
        <v>55</v>
      </c>
      <c r="H1131" t="s">
        <v>49</v>
      </c>
      <c r="I1131" t="s">
        <v>50</v>
      </c>
      <c r="J1131">
        <v>7</v>
      </c>
      <c r="K1131" t="s">
        <v>56</v>
      </c>
      <c r="L1131">
        <v>160</v>
      </c>
      <c r="M1131">
        <v>2</v>
      </c>
      <c r="N1131">
        <v>360</v>
      </c>
      <c r="O1131">
        <v>3</v>
      </c>
      <c r="P1131" t="s">
        <v>57</v>
      </c>
      <c r="Q1131" t="s">
        <v>49</v>
      </c>
      <c r="X1131" s="7"/>
      <c r="Y1131" t="s">
        <v>55</v>
      </c>
      <c r="Z1131">
        <v>243</v>
      </c>
      <c r="AA1131" t="s">
        <v>55</v>
      </c>
      <c r="AB1131">
        <v>0</v>
      </c>
      <c r="AC1131">
        <v>11</v>
      </c>
      <c r="AD1131" t="s">
        <v>49</v>
      </c>
      <c r="AE1131" t="s">
        <v>49</v>
      </c>
      <c r="AF1131">
        <v>243</v>
      </c>
      <c r="AI1131">
        <v>751</v>
      </c>
      <c r="AJ1131" t="s">
        <v>49</v>
      </c>
    </row>
    <row r="1132" spans="1:36" x14ac:dyDescent="0.3">
      <c r="A1132">
        <v>29</v>
      </c>
      <c r="B1132" t="s">
        <v>58</v>
      </c>
      <c r="C1132" t="s">
        <v>47</v>
      </c>
      <c r="D1132" t="s">
        <v>60</v>
      </c>
      <c r="E1132" t="s">
        <v>49</v>
      </c>
      <c r="F1132">
        <v>877</v>
      </c>
      <c r="G1132" t="s">
        <v>49</v>
      </c>
      <c r="H1132" t="s">
        <v>49</v>
      </c>
      <c r="I1132" t="s">
        <v>50</v>
      </c>
      <c r="J1132">
        <v>3</v>
      </c>
      <c r="K1132" t="s">
        <v>64</v>
      </c>
      <c r="L1132">
        <v>166</v>
      </c>
      <c r="M1132">
        <v>3</v>
      </c>
      <c r="N1132">
        <v>-1</v>
      </c>
      <c r="O1132">
        <v>0</v>
      </c>
      <c r="P1132" t="s">
        <v>52</v>
      </c>
      <c r="Q1132" t="s">
        <v>49</v>
      </c>
      <c r="X1132" s="6"/>
      <c r="Y1132" t="s">
        <v>49</v>
      </c>
      <c r="Z1132">
        <v>877</v>
      </c>
      <c r="AA1132" t="s">
        <v>55</v>
      </c>
      <c r="AB1132">
        <v>419</v>
      </c>
      <c r="AC1132">
        <v>5191</v>
      </c>
      <c r="AD1132" t="s">
        <v>49</v>
      </c>
      <c r="AE1132" t="s">
        <v>49</v>
      </c>
      <c r="AF1132">
        <v>877</v>
      </c>
      <c r="AI1132">
        <v>425</v>
      </c>
      <c r="AJ1132" t="s">
        <v>49</v>
      </c>
    </row>
    <row r="1133" spans="1:36" x14ac:dyDescent="0.3">
      <c r="A1133">
        <v>32</v>
      </c>
      <c r="B1133" t="s">
        <v>69</v>
      </c>
      <c r="C1133" t="s">
        <v>59</v>
      </c>
      <c r="D1133" t="s">
        <v>54</v>
      </c>
      <c r="E1133" t="s">
        <v>49</v>
      </c>
      <c r="F1133">
        <v>2817</v>
      </c>
      <c r="G1133" t="s">
        <v>55</v>
      </c>
      <c r="H1133" t="s">
        <v>49</v>
      </c>
      <c r="I1133" t="s">
        <v>50</v>
      </c>
      <c r="J1133">
        <v>21</v>
      </c>
      <c r="K1133" t="s">
        <v>75</v>
      </c>
      <c r="L1133">
        <v>195</v>
      </c>
      <c r="M1133">
        <v>1</v>
      </c>
      <c r="N1133">
        <v>-1</v>
      </c>
      <c r="O1133">
        <v>0</v>
      </c>
      <c r="P1133" t="s">
        <v>52</v>
      </c>
      <c r="Q1133" t="s">
        <v>49</v>
      </c>
      <c r="X1133" s="7"/>
      <c r="Y1133" t="s">
        <v>55</v>
      </c>
      <c r="Z1133">
        <v>2817</v>
      </c>
      <c r="AA1133" t="s">
        <v>55</v>
      </c>
      <c r="AB1133">
        <v>4758</v>
      </c>
      <c r="AC1133">
        <v>-320</v>
      </c>
      <c r="AD1133" t="s">
        <v>49</v>
      </c>
      <c r="AE1133" t="s">
        <v>49</v>
      </c>
      <c r="AF1133">
        <v>2817</v>
      </c>
      <c r="AI1133">
        <v>2923</v>
      </c>
      <c r="AJ1133" t="s">
        <v>49</v>
      </c>
    </row>
    <row r="1134" spans="1:36" x14ac:dyDescent="0.3">
      <c r="A1134">
        <v>41</v>
      </c>
      <c r="B1134" t="s">
        <v>58</v>
      </c>
      <c r="C1134" t="s">
        <v>74</v>
      </c>
      <c r="D1134" t="s">
        <v>60</v>
      </c>
      <c r="E1134" t="s">
        <v>49</v>
      </c>
      <c r="F1134">
        <v>4567</v>
      </c>
      <c r="G1134" t="s">
        <v>55</v>
      </c>
      <c r="H1134" t="s">
        <v>55</v>
      </c>
      <c r="I1134" t="s">
        <v>50</v>
      </c>
      <c r="J1134">
        <v>16</v>
      </c>
      <c r="K1134" t="s">
        <v>73</v>
      </c>
      <c r="L1134">
        <v>106</v>
      </c>
      <c r="M1134">
        <v>1</v>
      </c>
      <c r="N1134">
        <v>-1</v>
      </c>
      <c r="O1134">
        <v>0</v>
      </c>
      <c r="P1134" t="s">
        <v>52</v>
      </c>
      <c r="Q1134" t="s">
        <v>49</v>
      </c>
      <c r="X1134" s="7"/>
      <c r="Y1134" t="s">
        <v>55</v>
      </c>
      <c r="Z1134">
        <v>4567</v>
      </c>
      <c r="AA1134" t="s">
        <v>55</v>
      </c>
      <c r="AB1134">
        <v>1573</v>
      </c>
      <c r="AC1134">
        <v>171</v>
      </c>
      <c r="AD1134" t="s">
        <v>49</v>
      </c>
      <c r="AE1134" t="s">
        <v>55</v>
      </c>
      <c r="AF1134">
        <v>4567</v>
      </c>
      <c r="AI1134">
        <v>99</v>
      </c>
      <c r="AJ1134" t="s">
        <v>49</v>
      </c>
    </row>
    <row r="1135" spans="1:36" x14ac:dyDescent="0.3">
      <c r="A1135">
        <v>26</v>
      </c>
      <c r="B1135" t="s">
        <v>53</v>
      </c>
      <c r="C1135" t="s">
        <v>59</v>
      </c>
      <c r="D1135" t="s">
        <v>54</v>
      </c>
      <c r="E1135" t="s">
        <v>49</v>
      </c>
      <c r="F1135">
        <v>127</v>
      </c>
      <c r="G1135" t="s">
        <v>55</v>
      </c>
      <c r="H1135" t="s">
        <v>55</v>
      </c>
      <c r="I1135" t="s">
        <v>50</v>
      </c>
      <c r="J1135">
        <v>23</v>
      </c>
      <c r="K1135" t="s">
        <v>73</v>
      </c>
      <c r="L1135">
        <v>85</v>
      </c>
      <c r="M1135">
        <v>3</v>
      </c>
      <c r="N1135">
        <v>-1</v>
      </c>
      <c r="O1135">
        <v>0</v>
      </c>
      <c r="P1135" t="s">
        <v>52</v>
      </c>
      <c r="Q1135" t="s">
        <v>49</v>
      </c>
      <c r="X1135" s="7"/>
      <c r="Y1135" t="s">
        <v>55</v>
      </c>
      <c r="Z1135">
        <v>127</v>
      </c>
      <c r="AA1135" t="s">
        <v>55</v>
      </c>
      <c r="AB1135">
        <v>77</v>
      </c>
      <c r="AC1135">
        <v>812</v>
      </c>
      <c r="AD1135" t="s">
        <v>49</v>
      </c>
      <c r="AE1135" t="s">
        <v>55</v>
      </c>
      <c r="AF1135">
        <v>127</v>
      </c>
      <c r="AI1135">
        <v>1021</v>
      </c>
      <c r="AJ1135" t="s">
        <v>49</v>
      </c>
    </row>
    <row r="1136" spans="1:36" x14ac:dyDescent="0.3">
      <c r="A1136">
        <v>34</v>
      </c>
      <c r="B1136" t="s">
        <v>63</v>
      </c>
      <c r="C1136" t="s">
        <v>47</v>
      </c>
      <c r="D1136" t="s">
        <v>48</v>
      </c>
      <c r="E1136" t="s">
        <v>49</v>
      </c>
      <c r="F1136">
        <v>176</v>
      </c>
      <c r="G1136" t="s">
        <v>49</v>
      </c>
      <c r="H1136" t="s">
        <v>49</v>
      </c>
      <c r="I1136" t="s">
        <v>50</v>
      </c>
      <c r="J1136">
        <v>24</v>
      </c>
      <c r="K1136" t="s">
        <v>73</v>
      </c>
      <c r="L1136">
        <v>78</v>
      </c>
      <c r="M1136">
        <v>1</v>
      </c>
      <c r="N1136">
        <v>-1</v>
      </c>
      <c r="O1136">
        <v>0</v>
      </c>
      <c r="P1136" t="s">
        <v>52</v>
      </c>
      <c r="Q1136" t="s">
        <v>49</v>
      </c>
      <c r="X1136" s="7"/>
      <c r="Y1136" t="s">
        <v>49</v>
      </c>
      <c r="Z1136">
        <v>176</v>
      </c>
      <c r="AA1136" t="s">
        <v>55</v>
      </c>
      <c r="AB1136">
        <v>1378</v>
      </c>
      <c r="AC1136">
        <v>823</v>
      </c>
      <c r="AD1136" t="s">
        <v>49</v>
      </c>
      <c r="AE1136" t="s">
        <v>49</v>
      </c>
      <c r="AF1136">
        <v>176</v>
      </c>
      <c r="AI1136">
        <v>1146</v>
      </c>
      <c r="AJ1136" t="s">
        <v>49</v>
      </c>
    </row>
    <row r="1137" spans="1:36" x14ac:dyDescent="0.3">
      <c r="A1137">
        <v>57</v>
      </c>
      <c r="B1137" t="s">
        <v>77</v>
      </c>
      <c r="C1137" t="s">
        <v>47</v>
      </c>
      <c r="D1137" t="s">
        <v>60</v>
      </c>
      <c r="E1137" t="s">
        <v>49</v>
      </c>
      <c r="F1137">
        <v>0</v>
      </c>
      <c r="G1137" t="s">
        <v>55</v>
      </c>
      <c r="H1137" t="s">
        <v>55</v>
      </c>
      <c r="I1137" t="s">
        <v>52</v>
      </c>
      <c r="J1137">
        <v>28</v>
      </c>
      <c r="K1137" t="s">
        <v>56</v>
      </c>
      <c r="L1137">
        <v>648</v>
      </c>
      <c r="M1137">
        <v>1</v>
      </c>
      <c r="N1137">
        <v>-1</v>
      </c>
      <c r="O1137">
        <v>0</v>
      </c>
      <c r="P1137" t="s">
        <v>52</v>
      </c>
      <c r="Q1137" t="s">
        <v>55</v>
      </c>
      <c r="X1137" s="7"/>
      <c r="Y1137" t="s">
        <v>55</v>
      </c>
      <c r="Z1137">
        <v>0</v>
      </c>
      <c r="AA1137" t="s">
        <v>55</v>
      </c>
      <c r="AB1137">
        <v>-73</v>
      </c>
      <c r="AC1137">
        <v>1770</v>
      </c>
      <c r="AD1137" t="s">
        <v>49</v>
      </c>
      <c r="AE1137" t="s">
        <v>55</v>
      </c>
      <c r="AF1137">
        <v>0</v>
      </c>
      <c r="AI1137">
        <v>781</v>
      </c>
      <c r="AJ1137" t="s">
        <v>49</v>
      </c>
    </row>
    <row r="1138" spans="1:36" x14ac:dyDescent="0.3">
      <c r="A1138">
        <v>36</v>
      </c>
      <c r="B1138" t="s">
        <v>53</v>
      </c>
      <c r="C1138" t="s">
        <v>59</v>
      </c>
      <c r="D1138" t="s">
        <v>54</v>
      </c>
      <c r="E1138" t="s">
        <v>49</v>
      </c>
      <c r="F1138">
        <v>1482</v>
      </c>
      <c r="G1138" t="s">
        <v>55</v>
      </c>
      <c r="H1138" t="s">
        <v>49</v>
      </c>
      <c r="I1138" t="s">
        <v>50</v>
      </c>
      <c r="J1138">
        <v>18</v>
      </c>
      <c r="K1138" t="s">
        <v>75</v>
      </c>
      <c r="L1138">
        <v>177</v>
      </c>
      <c r="M1138">
        <v>2</v>
      </c>
      <c r="N1138">
        <v>174</v>
      </c>
      <c r="O1138">
        <v>1</v>
      </c>
      <c r="P1138" t="s">
        <v>66</v>
      </c>
      <c r="Q1138" t="s">
        <v>49</v>
      </c>
      <c r="X1138" s="7"/>
      <c r="Y1138" t="s">
        <v>55</v>
      </c>
      <c r="Z1138">
        <v>1482</v>
      </c>
      <c r="AA1138" t="s">
        <v>55</v>
      </c>
      <c r="AB1138">
        <v>60</v>
      </c>
      <c r="AC1138">
        <v>0</v>
      </c>
      <c r="AD1138" t="s">
        <v>49</v>
      </c>
      <c r="AE1138" t="s">
        <v>49</v>
      </c>
      <c r="AF1138">
        <v>1482</v>
      </c>
      <c r="AI1138">
        <v>1448</v>
      </c>
      <c r="AJ1138" t="s">
        <v>49</v>
      </c>
    </row>
    <row r="1139" spans="1:36" x14ac:dyDescent="0.3">
      <c r="A1139">
        <v>42</v>
      </c>
      <c r="B1139" t="s">
        <v>63</v>
      </c>
      <c r="C1139" t="s">
        <v>47</v>
      </c>
      <c r="D1139" t="s">
        <v>54</v>
      </c>
      <c r="E1139" t="s">
        <v>49</v>
      </c>
      <c r="F1139">
        <v>3052</v>
      </c>
      <c r="G1139" t="s">
        <v>55</v>
      </c>
      <c r="H1139" t="s">
        <v>49</v>
      </c>
      <c r="I1139" t="s">
        <v>52</v>
      </c>
      <c r="J1139">
        <v>27</v>
      </c>
      <c r="K1139" t="s">
        <v>56</v>
      </c>
      <c r="L1139">
        <v>32</v>
      </c>
      <c r="M1139">
        <v>1</v>
      </c>
      <c r="N1139">
        <v>-1</v>
      </c>
      <c r="O1139">
        <v>0</v>
      </c>
      <c r="P1139" t="s">
        <v>52</v>
      </c>
      <c r="Q1139" t="s">
        <v>49</v>
      </c>
      <c r="X1139" s="7"/>
      <c r="Y1139" t="s">
        <v>55</v>
      </c>
      <c r="Z1139">
        <v>3052</v>
      </c>
      <c r="AA1139" t="s">
        <v>55</v>
      </c>
      <c r="AB1139">
        <v>137</v>
      </c>
      <c r="AC1139">
        <v>1200</v>
      </c>
      <c r="AD1139" t="s">
        <v>49</v>
      </c>
      <c r="AE1139" t="s">
        <v>49</v>
      </c>
      <c r="AF1139">
        <v>3052</v>
      </c>
      <c r="AI1139">
        <v>-194</v>
      </c>
      <c r="AJ1139" t="s">
        <v>49</v>
      </c>
    </row>
    <row r="1140" spans="1:36" x14ac:dyDescent="0.3">
      <c r="A1140">
        <v>35</v>
      </c>
      <c r="B1140" t="s">
        <v>67</v>
      </c>
      <c r="C1140" t="s">
        <v>74</v>
      </c>
      <c r="D1140" t="s">
        <v>54</v>
      </c>
      <c r="E1140" t="s">
        <v>49</v>
      </c>
      <c r="F1140">
        <v>56</v>
      </c>
      <c r="G1140" t="s">
        <v>49</v>
      </c>
      <c r="H1140" t="s">
        <v>49</v>
      </c>
      <c r="I1140" t="s">
        <v>50</v>
      </c>
      <c r="J1140">
        <v>29</v>
      </c>
      <c r="K1140" t="s">
        <v>70</v>
      </c>
      <c r="L1140">
        <v>24</v>
      </c>
      <c r="M1140">
        <v>12</v>
      </c>
      <c r="N1140">
        <v>-1</v>
      </c>
      <c r="O1140">
        <v>0</v>
      </c>
      <c r="P1140" t="s">
        <v>52</v>
      </c>
      <c r="Q1140" t="s">
        <v>49</v>
      </c>
      <c r="X1140" s="7"/>
      <c r="Y1140" t="s">
        <v>49</v>
      </c>
      <c r="Z1140">
        <v>56</v>
      </c>
      <c r="AA1140" t="s">
        <v>55</v>
      </c>
      <c r="AB1140">
        <v>1583</v>
      </c>
      <c r="AC1140">
        <v>313</v>
      </c>
      <c r="AD1140" t="s">
        <v>49</v>
      </c>
      <c r="AE1140" t="s">
        <v>49</v>
      </c>
      <c r="AF1140">
        <v>56</v>
      </c>
      <c r="AI1140">
        <v>0</v>
      </c>
      <c r="AJ1140" t="s">
        <v>49</v>
      </c>
    </row>
    <row r="1141" spans="1:36" x14ac:dyDescent="0.3">
      <c r="A1141">
        <v>52</v>
      </c>
      <c r="B1141" t="s">
        <v>68</v>
      </c>
      <c r="C1141" t="s">
        <v>74</v>
      </c>
      <c r="D1141" t="s">
        <v>48</v>
      </c>
      <c r="E1141" t="s">
        <v>49</v>
      </c>
      <c r="F1141">
        <v>278</v>
      </c>
      <c r="G1141" t="s">
        <v>55</v>
      </c>
      <c r="H1141" t="s">
        <v>49</v>
      </c>
      <c r="I1141" t="s">
        <v>52</v>
      </c>
      <c r="J1141">
        <v>7</v>
      </c>
      <c r="K1141" t="s">
        <v>56</v>
      </c>
      <c r="L1141">
        <v>688</v>
      </c>
      <c r="M1141">
        <v>2</v>
      </c>
      <c r="N1141">
        <v>-1</v>
      </c>
      <c r="O1141">
        <v>0</v>
      </c>
      <c r="P1141" t="s">
        <v>52</v>
      </c>
      <c r="Q1141" t="s">
        <v>49</v>
      </c>
      <c r="X1141" s="7"/>
      <c r="Y1141" t="s">
        <v>55</v>
      </c>
      <c r="Z1141">
        <v>278</v>
      </c>
      <c r="AA1141" t="s">
        <v>55</v>
      </c>
      <c r="AB1141">
        <v>-121</v>
      </c>
      <c r="AC1141">
        <v>1240</v>
      </c>
      <c r="AD1141" t="s">
        <v>49</v>
      </c>
      <c r="AE1141" t="s">
        <v>49</v>
      </c>
      <c r="AF1141">
        <v>278</v>
      </c>
      <c r="AI1141">
        <v>0</v>
      </c>
      <c r="AJ1141" t="s">
        <v>49</v>
      </c>
    </row>
    <row r="1142" spans="1:36" x14ac:dyDescent="0.3">
      <c r="A1142">
        <v>36</v>
      </c>
      <c r="B1142" t="s">
        <v>58</v>
      </c>
      <c r="C1142" t="s">
        <v>59</v>
      </c>
      <c r="D1142" t="s">
        <v>60</v>
      </c>
      <c r="E1142" t="s">
        <v>49</v>
      </c>
      <c r="F1142">
        <v>3875</v>
      </c>
      <c r="G1142" t="s">
        <v>55</v>
      </c>
      <c r="H1142" t="s">
        <v>49</v>
      </c>
      <c r="I1142" t="s">
        <v>52</v>
      </c>
      <c r="J1142">
        <v>27</v>
      </c>
      <c r="K1142" t="s">
        <v>56</v>
      </c>
      <c r="L1142">
        <v>21</v>
      </c>
      <c r="M1142">
        <v>5</v>
      </c>
      <c r="N1142">
        <v>-1</v>
      </c>
      <c r="O1142">
        <v>0</v>
      </c>
      <c r="P1142" t="s">
        <v>52</v>
      </c>
      <c r="Q1142" t="s">
        <v>49</v>
      </c>
      <c r="X1142" s="7"/>
      <c r="Y1142" t="s">
        <v>55</v>
      </c>
      <c r="Z1142">
        <v>3875</v>
      </c>
      <c r="AA1142" t="s">
        <v>55</v>
      </c>
      <c r="AB1142">
        <v>1065</v>
      </c>
      <c r="AC1142">
        <v>19</v>
      </c>
      <c r="AD1142" t="s">
        <v>49</v>
      </c>
      <c r="AE1142" t="s">
        <v>49</v>
      </c>
      <c r="AF1142">
        <v>3875</v>
      </c>
      <c r="AI1142">
        <v>1014</v>
      </c>
      <c r="AJ1142" t="s">
        <v>49</v>
      </c>
    </row>
    <row r="1143" spans="1:36" x14ac:dyDescent="0.3">
      <c r="A1143">
        <v>46</v>
      </c>
      <c r="B1143" t="s">
        <v>67</v>
      </c>
      <c r="C1143" t="s">
        <v>47</v>
      </c>
      <c r="D1143" t="s">
        <v>54</v>
      </c>
      <c r="E1143" t="s">
        <v>49</v>
      </c>
      <c r="F1143">
        <v>-337</v>
      </c>
      <c r="G1143" t="s">
        <v>55</v>
      </c>
      <c r="H1143" t="s">
        <v>49</v>
      </c>
      <c r="I1143" t="s">
        <v>52</v>
      </c>
      <c r="J1143">
        <v>27</v>
      </c>
      <c r="K1143" t="s">
        <v>56</v>
      </c>
      <c r="L1143">
        <v>112</v>
      </c>
      <c r="M1143">
        <v>1</v>
      </c>
      <c r="N1143">
        <v>-1</v>
      </c>
      <c r="O1143">
        <v>0</v>
      </c>
      <c r="P1143" t="s">
        <v>52</v>
      </c>
      <c r="Q1143" t="s">
        <v>49</v>
      </c>
      <c r="X1143" s="7"/>
      <c r="Y1143" t="s">
        <v>55</v>
      </c>
      <c r="Z1143">
        <v>-337</v>
      </c>
      <c r="AA1143" t="s">
        <v>55</v>
      </c>
      <c r="AB1143">
        <v>-13</v>
      </c>
      <c r="AC1143">
        <v>212</v>
      </c>
      <c r="AD1143" t="s">
        <v>49</v>
      </c>
      <c r="AE1143" t="s">
        <v>49</v>
      </c>
      <c r="AF1143">
        <v>-337</v>
      </c>
      <c r="AI1143">
        <v>73</v>
      </c>
      <c r="AJ1143" t="s">
        <v>49</v>
      </c>
    </row>
    <row r="1144" spans="1:36" x14ac:dyDescent="0.3">
      <c r="A1144">
        <v>60</v>
      </c>
      <c r="B1144" t="s">
        <v>58</v>
      </c>
      <c r="C1144" t="s">
        <v>74</v>
      </c>
      <c r="D1144" t="s">
        <v>60</v>
      </c>
      <c r="E1144" t="s">
        <v>49</v>
      </c>
      <c r="F1144">
        <v>366</v>
      </c>
      <c r="G1144" t="s">
        <v>49</v>
      </c>
      <c r="H1144" t="s">
        <v>49</v>
      </c>
      <c r="I1144" t="s">
        <v>50</v>
      </c>
      <c r="J1144">
        <v>3</v>
      </c>
      <c r="K1144" t="s">
        <v>62</v>
      </c>
      <c r="L1144">
        <v>593</v>
      </c>
      <c r="M1144">
        <v>1</v>
      </c>
      <c r="N1144">
        <v>-1</v>
      </c>
      <c r="O1144">
        <v>0</v>
      </c>
      <c r="P1144" t="s">
        <v>52</v>
      </c>
      <c r="Q1144" t="s">
        <v>55</v>
      </c>
      <c r="X1144" s="7"/>
      <c r="Y1144" t="s">
        <v>49</v>
      </c>
      <c r="Z1144">
        <v>366</v>
      </c>
      <c r="AA1144" t="s">
        <v>55</v>
      </c>
      <c r="AB1144">
        <v>4787</v>
      </c>
      <c r="AC1144">
        <v>9</v>
      </c>
      <c r="AD1144" t="s">
        <v>49</v>
      </c>
      <c r="AE1144" t="s">
        <v>49</v>
      </c>
      <c r="AF1144">
        <v>366</v>
      </c>
      <c r="AI1144">
        <v>2597</v>
      </c>
      <c r="AJ1144" t="s">
        <v>49</v>
      </c>
    </row>
    <row r="1145" spans="1:36" x14ac:dyDescent="0.3">
      <c r="A1145">
        <v>57</v>
      </c>
      <c r="B1145" t="s">
        <v>76</v>
      </c>
      <c r="C1145" t="s">
        <v>47</v>
      </c>
      <c r="D1145" t="s">
        <v>48</v>
      </c>
      <c r="E1145" t="s">
        <v>49</v>
      </c>
      <c r="F1145">
        <v>501</v>
      </c>
      <c r="G1145" t="s">
        <v>55</v>
      </c>
      <c r="H1145" t="s">
        <v>55</v>
      </c>
      <c r="I1145" t="s">
        <v>50</v>
      </c>
      <c r="J1145">
        <v>7</v>
      </c>
      <c r="K1145" t="s">
        <v>70</v>
      </c>
      <c r="L1145">
        <v>59</v>
      </c>
      <c r="M1145">
        <v>2</v>
      </c>
      <c r="N1145">
        <v>-1</v>
      </c>
      <c r="O1145">
        <v>0</v>
      </c>
      <c r="P1145" t="s">
        <v>52</v>
      </c>
      <c r="Q1145" t="s">
        <v>49</v>
      </c>
      <c r="X1145" s="7"/>
      <c r="Y1145" t="s">
        <v>55</v>
      </c>
      <c r="Z1145">
        <v>501</v>
      </c>
      <c r="AA1145" t="s">
        <v>55</v>
      </c>
      <c r="AB1145">
        <v>-183</v>
      </c>
      <c r="AC1145">
        <v>3074</v>
      </c>
      <c r="AD1145" t="s">
        <v>49</v>
      </c>
      <c r="AE1145" t="s">
        <v>55</v>
      </c>
      <c r="AF1145">
        <v>501</v>
      </c>
      <c r="AI1145">
        <v>1906</v>
      </c>
      <c r="AJ1145" t="s">
        <v>49</v>
      </c>
    </row>
    <row r="1146" spans="1:36" x14ac:dyDescent="0.3">
      <c r="A1146">
        <v>48</v>
      </c>
      <c r="B1146" t="s">
        <v>58</v>
      </c>
      <c r="C1146" t="s">
        <v>47</v>
      </c>
      <c r="D1146" t="s">
        <v>60</v>
      </c>
      <c r="E1146" t="s">
        <v>49</v>
      </c>
      <c r="F1146">
        <v>998</v>
      </c>
      <c r="G1146" t="s">
        <v>55</v>
      </c>
      <c r="H1146" t="s">
        <v>49</v>
      </c>
      <c r="I1146" t="s">
        <v>50</v>
      </c>
      <c r="J1146">
        <v>29</v>
      </c>
      <c r="K1146" t="s">
        <v>72</v>
      </c>
      <c r="L1146">
        <v>121</v>
      </c>
      <c r="M1146">
        <v>3</v>
      </c>
      <c r="N1146">
        <v>-1</v>
      </c>
      <c r="O1146">
        <v>0</v>
      </c>
      <c r="P1146" t="s">
        <v>52</v>
      </c>
      <c r="Q1146" t="s">
        <v>49</v>
      </c>
      <c r="X1146" s="7"/>
      <c r="Y1146" t="s">
        <v>55</v>
      </c>
      <c r="Z1146">
        <v>998</v>
      </c>
      <c r="AA1146" t="s">
        <v>55</v>
      </c>
      <c r="AB1146">
        <v>702</v>
      </c>
      <c r="AC1146">
        <v>575</v>
      </c>
      <c r="AD1146" t="s">
        <v>49</v>
      </c>
      <c r="AE1146" t="s">
        <v>49</v>
      </c>
      <c r="AF1146">
        <v>998</v>
      </c>
      <c r="AI1146">
        <v>-296</v>
      </c>
      <c r="AJ1146" t="s">
        <v>49</v>
      </c>
    </row>
    <row r="1147" spans="1:36" x14ac:dyDescent="0.3">
      <c r="A1147">
        <v>59</v>
      </c>
      <c r="B1147" t="s">
        <v>65</v>
      </c>
      <c r="C1147" t="s">
        <v>47</v>
      </c>
      <c r="D1147" t="s">
        <v>48</v>
      </c>
      <c r="E1147" t="s">
        <v>49</v>
      </c>
      <c r="F1147">
        <v>0</v>
      </c>
      <c r="G1147" t="s">
        <v>55</v>
      </c>
      <c r="H1147" t="s">
        <v>49</v>
      </c>
      <c r="I1147" t="s">
        <v>78</v>
      </c>
      <c r="J1147">
        <v>28</v>
      </c>
      <c r="K1147" t="s">
        <v>73</v>
      </c>
      <c r="L1147">
        <v>97</v>
      </c>
      <c r="M1147">
        <v>2</v>
      </c>
      <c r="N1147">
        <v>-1</v>
      </c>
      <c r="O1147">
        <v>0</v>
      </c>
      <c r="P1147" t="s">
        <v>52</v>
      </c>
      <c r="Q1147" t="s">
        <v>49</v>
      </c>
      <c r="X1147" s="7"/>
      <c r="Y1147" t="s">
        <v>55</v>
      </c>
      <c r="Z1147">
        <v>0</v>
      </c>
      <c r="AA1147" t="s">
        <v>55</v>
      </c>
      <c r="AB1147">
        <v>0</v>
      </c>
      <c r="AC1147">
        <v>2146</v>
      </c>
      <c r="AD1147" t="s">
        <v>49</v>
      </c>
      <c r="AE1147" t="s">
        <v>49</v>
      </c>
      <c r="AF1147">
        <v>0</v>
      </c>
      <c r="AI1147">
        <v>169</v>
      </c>
      <c r="AJ1147" t="s">
        <v>49</v>
      </c>
    </row>
    <row r="1148" spans="1:36" x14ac:dyDescent="0.3">
      <c r="A1148">
        <v>39</v>
      </c>
      <c r="B1148" t="s">
        <v>58</v>
      </c>
      <c r="C1148" t="s">
        <v>47</v>
      </c>
      <c r="D1148" t="s">
        <v>60</v>
      </c>
      <c r="E1148" t="s">
        <v>49</v>
      </c>
      <c r="F1148">
        <v>246</v>
      </c>
      <c r="G1148" t="s">
        <v>49</v>
      </c>
      <c r="H1148" t="s">
        <v>49</v>
      </c>
      <c r="I1148" t="s">
        <v>50</v>
      </c>
      <c r="J1148">
        <v>11</v>
      </c>
      <c r="K1148" t="s">
        <v>70</v>
      </c>
      <c r="L1148">
        <v>86</v>
      </c>
      <c r="M1148">
        <v>2</v>
      </c>
      <c r="N1148">
        <v>-1</v>
      </c>
      <c r="O1148">
        <v>0</v>
      </c>
      <c r="P1148" t="s">
        <v>52</v>
      </c>
      <c r="Q1148" t="s">
        <v>49</v>
      </c>
      <c r="X1148" s="7"/>
      <c r="Y1148" t="s">
        <v>49</v>
      </c>
      <c r="Z1148">
        <v>246</v>
      </c>
      <c r="AA1148" t="s">
        <v>55</v>
      </c>
      <c r="AB1148">
        <v>609</v>
      </c>
      <c r="AC1148">
        <v>575</v>
      </c>
      <c r="AD1148" t="s">
        <v>49</v>
      </c>
      <c r="AE1148" t="s">
        <v>49</v>
      </c>
      <c r="AF1148">
        <v>246</v>
      </c>
      <c r="AI1148">
        <v>556</v>
      </c>
      <c r="AJ1148" t="s">
        <v>49</v>
      </c>
    </row>
    <row r="1149" spans="1:36" x14ac:dyDescent="0.3">
      <c r="A1149">
        <v>44</v>
      </c>
      <c r="B1149" t="s">
        <v>63</v>
      </c>
      <c r="C1149" t="s">
        <v>47</v>
      </c>
      <c r="D1149" t="s">
        <v>54</v>
      </c>
      <c r="E1149" t="s">
        <v>49</v>
      </c>
      <c r="F1149">
        <v>-182</v>
      </c>
      <c r="G1149" t="s">
        <v>55</v>
      </c>
      <c r="H1149" t="s">
        <v>55</v>
      </c>
      <c r="I1149" t="s">
        <v>50</v>
      </c>
      <c r="J1149">
        <v>14</v>
      </c>
      <c r="K1149" t="s">
        <v>56</v>
      </c>
      <c r="L1149">
        <v>10</v>
      </c>
      <c r="M1149">
        <v>10</v>
      </c>
      <c r="N1149">
        <v>-1</v>
      </c>
      <c r="O1149">
        <v>0</v>
      </c>
      <c r="P1149" t="s">
        <v>52</v>
      </c>
      <c r="Q1149" t="s">
        <v>49</v>
      </c>
      <c r="X1149" s="7"/>
      <c r="Y1149" t="s">
        <v>55</v>
      </c>
      <c r="Z1149">
        <v>-182</v>
      </c>
      <c r="AA1149" t="s">
        <v>55</v>
      </c>
      <c r="AB1149">
        <v>0</v>
      </c>
      <c r="AC1149">
        <v>-70</v>
      </c>
      <c r="AD1149" t="s">
        <v>49</v>
      </c>
      <c r="AE1149" t="s">
        <v>55</v>
      </c>
      <c r="AF1149">
        <v>-182</v>
      </c>
      <c r="AI1149">
        <v>300</v>
      </c>
      <c r="AJ1149" t="s">
        <v>49</v>
      </c>
    </row>
    <row r="1150" spans="1:36" x14ac:dyDescent="0.3">
      <c r="A1150">
        <v>27</v>
      </c>
      <c r="B1150" t="s">
        <v>58</v>
      </c>
      <c r="C1150" t="s">
        <v>59</v>
      </c>
      <c r="D1150" t="s">
        <v>60</v>
      </c>
      <c r="E1150" t="s">
        <v>49</v>
      </c>
      <c r="F1150">
        <v>446</v>
      </c>
      <c r="G1150" t="s">
        <v>49</v>
      </c>
      <c r="H1150" t="s">
        <v>49</v>
      </c>
      <c r="I1150" t="s">
        <v>50</v>
      </c>
      <c r="J1150">
        <v>23</v>
      </c>
      <c r="K1150" t="s">
        <v>62</v>
      </c>
      <c r="L1150">
        <v>205</v>
      </c>
      <c r="M1150">
        <v>3</v>
      </c>
      <c r="N1150">
        <v>-1</v>
      </c>
      <c r="O1150">
        <v>0</v>
      </c>
      <c r="P1150" t="s">
        <v>52</v>
      </c>
      <c r="Q1150" t="s">
        <v>49</v>
      </c>
      <c r="X1150" s="7"/>
      <c r="Y1150" t="s">
        <v>49</v>
      </c>
      <c r="Z1150">
        <v>446</v>
      </c>
      <c r="AA1150" t="s">
        <v>55</v>
      </c>
      <c r="AB1150">
        <v>7876</v>
      </c>
      <c r="AC1150">
        <v>43</v>
      </c>
      <c r="AD1150" t="s">
        <v>49</v>
      </c>
      <c r="AE1150" t="s">
        <v>49</v>
      </c>
      <c r="AF1150">
        <v>446</v>
      </c>
      <c r="AI1150">
        <v>751</v>
      </c>
      <c r="AJ1150" t="s">
        <v>49</v>
      </c>
    </row>
    <row r="1151" spans="1:36" x14ac:dyDescent="0.3">
      <c r="A1151">
        <v>59</v>
      </c>
      <c r="B1151" t="s">
        <v>77</v>
      </c>
      <c r="C1151" t="s">
        <v>47</v>
      </c>
      <c r="D1151" t="s">
        <v>54</v>
      </c>
      <c r="E1151" t="s">
        <v>49</v>
      </c>
      <c r="F1151">
        <v>1173</v>
      </c>
      <c r="G1151" t="s">
        <v>49</v>
      </c>
      <c r="H1151" t="s">
        <v>49</v>
      </c>
      <c r="I1151" t="s">
        <v>52</v>
      </c>
      <c r="J1151">
        <v>9</v>
      </c>
      <c r="K1151" t="s">
        <v>62</v>
      </c>
      <c r="L1151">
        <v>77</v>
      </c>
      <c r="M1151">
        <v>2</v>
      </c>
      <c r="N1151">
        <v>-1</v>
      </c>
      <c r="O1151">
        <v>0</v>
      </c>
      <c r="P1151" t="s">
        <v>52</v>
      </c>
      <c r="Q1151" t="s">
        <v>49</v>
      </c>
      <c r="X1151" s="7"/>
      <c r="Y1151" t="s">
        <v>49</v>
      </c>
      <c r="Z1151">
        <v>1173</v>
      </c>
      <c r="AA1151" t="s">
        <v>55</v>
      </c>
      <c r="AB1151">
        <v>925</v>
      </c>
      <c r="AC1151">
        <v>428</v>
      </c>
      <c r="AD1151" t="s">
        <v>49</v>
      </c>
      <c r="AE1151" t="s">
        <v>49</v>
      </c>
      <c r="AF1151">
        <v>1173</v>
      </c>
      <c r="AI1151">
        <v>126</v>
      </c>
      <c r="AJ1151" t="s">
        <v>49</v>
      </c>
    </row>
    <row r="1152" spans="1:36" x14ac:dyDescent="0.3">
      <c r="A1152">
        <v>36</v>
      </c>
      <c r="B1152" t="s">
        <v>67</v>
      </c>
      <c r="C1152" t="s">
        <v>74</v>
      </c>
      <c r="D1152" t="s">
        <v>54</v>
      </c>
      <c r="E1152" t="s">
        <v>49</v>
      </c>
      <c r="F1152">
        <v>5957</v>
      </c>
      <c r="G1152" t="s">
        <v>55</v>
      </c>
      <c r="H1152" t="s">
        <v>49</v>
      </c>
      <c r="I1152" t="s">
        <v>50</v>
      </c>
      <c r="J1152">
        <v>18</v>
      </c>
      <c r="K1152" t="s">
        <v>75</v>
      </c>
      <c r="L1152">
        <v>138</v>
      </c>
      <c r="M1152">
        <v>2</v>
      </c>
      <c r="N1152">
        <v>-1</v>
      </c>
      <c r="O1152">
        <v>0</v>
      </c>
      <c r="P1152" t="s">
        <v>52</v>
      </c>
      <c r="Q1152" t="s">
        <v>49</v>
      </c>
      <c r="X1152" s="7"/>
      <c r="Y1152" t="s">
        <v>55</v>
      </c>
      <c r="Z1152">
        <v>5957</v>
      </c>
      <c r="AA1152" t="s">
        <v>55</v>
      </c>
      <c r="AB1152">
        <v>42</v>
      </c>
      <c r="AC1152">
        <v>-540</v>
      </c>
      <c r="AD1152" t="s">
        <v>49</v>
      </c>
      <c r="AE1152" t="s">
        <v>49</v>
      </c>
      <c r="AF1152">
        <v>5957</v>
      </c>
      <c r="AI1152">
        <v>-386</v>
      </c>
      <c r="AJ1152" t="s">
        <v>49</v>
      </c>
    </row>
    <row r="1153" spans="1:36" x14ac:dyDescent="0.3">
      <c r="A1153">
        <v>44</v>
      </c>
      <c r="B1153" t="s">
        <v>69</v>
      </c>
      <c r="C1153" t="s">
        <v>47</v>
      </c>
      <c r="D1153" t="s">
        <v>54</v>
      </c>
      <c r="E1153" t="s">
        <v>49</v>
      </c>
      <c r="F1153">
        <v>205</v>
      </c>
      <c r="G1153" t="s">
        <v>49</v>
      </c>
      <c r="H1153" t="s">
        <v>49</v>
      </c>
      <c r="I1153" t="s">
        <v>50</v>
      </c>
      <c r="J1153">
        <v>3</v>
      </c>
      <c r="K1153" t="s">
        <v>75</v>
      </c>
      <c r="L1153">
        <v>289</v>
      </c>
      <c r="M1153">
        <v>1</v>
      </c>
      <c r="N1153">
        <v>-1</v>
      </c>
      <c r="O1153">
        <v>0</v>
      </c>
      <c r="P1153" t="s">
        <v>52</v>
      </c>
      <c r="Q1153" t="s">
        <v>55</v>
      </c>
      <c r="X1153" s="7"/>
      <c r="Y1153" t="s">
        <v>49</v>
      </c>
      <c r="Z1153">
        <v>205</v>
      </c>
      <c r="AA1153" t="s">
        <v>55</v>
      </c>
      <c r="AB1153">
        <v>216</v>
      </c>
      <c r="AC1153">
        <v>437</v>
      </c>
      <c r="AD1153" t="s">
        <v>49</v>
      </c>
      <c r="AE1153" t="s">
        <v>49</v>
      </c>
      <c r="AF1153">
        <v>205</v>
      </c>
      <c r="AI1153">
        <v>379</v>
      </c>
      <c r="AJ1153" t="s">
        <v>49</v>
      </c>
    </row>
    <row r="1154" spans="1:36" x14ac:dyDescent="0.3">
      <c r="A1154">
        <v>50</v>
      </c>
      <c r="B1154" t="s">
        <v>69</v>
      </c>
      <c r="C1154" t="s">
        <v>47</v>
      </c>
      <c r="D1154" t="s">
        <v>54</v>
      </c>
      <c r="E1154" t="s">
        <v>49</v>
      </c>
      <c r="F1154">
        <v>0</v>
      </c>
      <c r="G1154" t="s">
        <v>49</v>
      </c>
      <c r="H1154" t="s">
        <v>49</v>
      </c>
      <c r="I1154" t="s">
        <v>50</v>
      </c>
      <c r="J1154">
        <v>4</v>
      </c>
      <c r="K1154" t="s">
        <v>70</v>
      </c>
      <c r="L1154">
        <v>86</v>
      </c>
      <c r="M1154">
        <v>4</v>
      </c>
      <c r="N1154">
        <v>-1</v>
      </c>
      <c r="O1154">
        <v>0</v>
      </c>
      <c r="P1154" t="s">
        <v>52</v>
      </c>
      <c r="Q1154" t="s">
        <v>49</v>
      </c>
      <c r="X1154" s="7"/>
      <c r="Y1154" t="s">
        <v>49</v>
      </c>
      <c r="Z1154">
        <v>0</v>
      </c>
      <c r="AA1154" t="s">
        <v>55</v>
      </c>
      <c r="AB1154">
        <v>894</v>
      </c>
      <c r="AC1154">
        <v>574</v>
      </c>
      <c r="AD1154" t="s">
        <v>49</v>
      </c>
      <c r="AE1154" t="s">
        <v>49</v>
      </c>
      <c r="AF1154">
        <v>0</v>
      </c>
      <c r="AI1154">
        <v>706</v>
      </c>
      <c r="AJ1154" t="s">
        <v>49</v>
      </c>
    </row>
    <row r="1155" spans="1:36" x14ac:dyDescent="0.3">
      <c r="A1155">
        <v>41</v>
      </c>
      <c r="B1155" t="s">
        <v>58</v>
      </c>
      <c r="C1155" t="s">
        <v>74</v>
      </c>
      <c r="D1155" t="s">
        <v>60</v>
      </c>
      <c r="E1155" t="s">
        <v>49</v>
      </c>
      <c r="F1155">
        <v>369</v>
      </c>
      <c r="G1155" t="s">
        <v>55</v>
      </c>
      <c r="H1155" t="s">
        <v>49</v>
      </c>
      <c r="I1155" t="s">
        <v>78</v>
      </c>
      <c r="J1155">
        <v>22</v>
      </c>
      <c r="K1155" t="s">
        <v>70</v>
      </c>
      <c r="L1155">
        <v>9</v>
      </c>
      <c r="M1155">
        <v>3</v>
      </c>
      <c r="N1155">
        <v>-1</v>
      </c>
      <c r="O1155">
        <v>0</v>
      </c>
      <c r="P1155" t="s">
        <v>52</v>
      </c>
      <c r="Q1155" t="s">
        <v>49</v>
      </c>
      <c r="X1155" s="7"/>
      <c r="Y1155" t="s">
        <v>55</v>
      </c>
      <c r="Z1155">
        <v>369</v>
      </c>
      <c r="AA1155" t="s">
        <v>55</v>
      </c>
      <c r="AB1155">
        <v>490</v>
      </c>
      <c r="AC1155">
        <v>0</v>
      </c>
      <c r="AD1155" t="s">
        <v>49</v>
      </c>
      <c r="AE1155" t="s">
        <v>49</v>
      </c>
      <c r="AF1155">
        <v>369</v>
      </c>
      <c r="AI1155">
        <v>9121</v>
      </c>
      <c r="AJ1155" t="s">
        <v>49</v>
      </c>
    </row>
    <row r="1156" spans="1:36" x14ac:dyDescent="0.3">
      <c r="A1156">
        <v>47</v>
      </c>
      <c r="B1156" t="s">
        <v>69</v>
      </c>
      <c r="C1156" t="s">
        <v>47</v>
      </c>
      <c r="D1156" t="s">
        <v>54</v>
      </c>
      <c r="E1156" t="s">
        <v>49</v>
      </c>
      <c r="F1156">
        <v>1934</v>
      </c>
      <c r="G1156" t="s">
        <v>49</v>
      </c>
      <c r="H1156" t="s">
        <v>55</v>
      </c>
      <c r="I1156" t="s">
        <v>50</v>
      </c>
      <c r="J1156">
        <v>14</v>
      </c>
      <c r="K1156" t="s">
        <v>56</v>
      </c>
      <c r="L1156">
        <v>225</v>
      </c>
      <c r="M1156">
        <v>1</v>
      </c>
      <c r="N1156">
        <v>364</v>
      </c>
      <c r="O1156">
        <v>1</v>
      </c>
      <c r="P1156" t="s">
        <v>57</v>
      </c>
      <c r="Q1156" t="s">
        <v>49</v>
      </c>
      <c r="X1156" s="7"/>
      <c r="Y1156" t="s">
        <v>49</v>
      </c>
      <c r="Z1156">
        <v>1934</v>
      </c>
      <c r="AA1156" t="s">
        <v>55</v>
      </c>
      <c r="AB1156">
        <v>245</v>
      </c>
      <c r="AC1156">
        <v>935</v>
      </c>
      <c r="AD1156" t="s">
        <v>49</v>
      </c>
      <c r="AE1156" t="s">
        <v>55</v>
      </c>
      <c r="AF1156">
        <v>1934</v>
      </c>
      <c r="AI1156">
        <v>1466</v>
      </c>
      <c r="AJ1156" t="s">
        <v>49</v>
      </c>
    </row>
    <row r="1157" spans="1:36" x14ac:dyDescent="0.3">
      <c r="A1157">
        <v>32</v>
      </c>
      <c r="B1157" t="s">
        <v>67</v>
      </c>
      <c r="C1157" t="s">
        <v>59</v>
      </c>
      <c r="D1157" t="s">
        <v>60</v>
      </c>
      <c r="E1157" t="s">
        <v>49</v>
      </c>
      <c r="F1157">
        <v>259</v>
      </c>
      <c r="G1157" t="s">
        <v>49</v>
      </c>
      <c r="H1157" t="s">
        <v>49</v>
      </c>
      <c r="I1157" t="s">
        <v>50</v>
      </c>
      <c r="J1157">
        <v>22</v>
      </c>
      <c r="K1157" t="s">
        <v>73</v>
      </c>
      <c r="L1157">
        <v>407</v>
      </c>
      <c r="M1157">
        <v>4</v>
      </c>
      <c r="N1157">
        <v>-1</v>
      </c>
      <c r="O1157">
        <v>0</v>
      </c>
      <c r="P1157" t="s">
        <v>52</v>
      </c>
      <c r="Q1157" t="s">
        <v>49</v>
      </c>
      <c r="X1157" s="7"/>
      <c r="Y1157" t="s">
        <v>49</v>
      </c>
      <c r="Z1157">
        <v>259</v>
      </c>
      <c r="AA1157" t="s">
        <v>55</v>
      </c>
      <c r="AB1157">
        <v>0</v>
      </c>
      <c r="AC1157">
        <v>0</v>
      </c>
      <c r="AD1157" t="s">
        <v>49</v>
      </c>
      <c r="AE1157" t="s">
        <v>49</v>
      </c>
      <c r="AF1157">
        <v>259</v>
      </c>
      <c r="AI1157">
        <v>0</v>
      </c>
      <c r="AJ1157" t="s">
        <v>49</v>
      </c>
    </row>
    <row r="1158" spans="1:36" x14ac:dyDescent="0.3">
      <c r="A1158">
        <v>38</v>
      </c>
      <c r="B1158" t="s">
        <v>63</v>
      </c>
      <c r="C1158" t="s">
        <v>47</v>
      </c>
      <c r="D1158" t="s">
        <v>54</v>
      </c>
      <c r="E1158" t="s">
        <v>49</v>
      </c>
      <c r="F1158">
        <v>284</v>
      </c>
      <c r="G1158" t="s">
        <v>55</v>
      </c>
      <c r="H1158" t="s">
        <v>55</v>
      </c>
      <c r="I1158" t="s">
        <v>52</v>
      </c>
      <c r="J1158">
        <v>3</v>
      </c>
      <c r="K1158" t="s">
        <v>62</v>
      </c>
      <c r="L1158">
        <v>1030</v>
      </c>
      <c r="M1158">
        <v>6</v>
      </c>
      <c r="N1158">
        <v>-1</v>
      </c>
      <c r="O1158">
        <v>0</v>
      </c>
      <c r="P1158" t="s">
        <v>52</v>
      </c>
      <c r="Q1158" t="s">
        <v>49</v>
      </c>
      <c r="X1158" s="7"/>
      <c r="Y1158" t="s">
        <v>55</v>
      </c>
      <c r="Z1158">
        <v>284</v>
      </c>
      <c r="AA1158" t="s">
        <v>55</v>
      </c>
      <c r="AB1158">
        <v>4</v>
      </c>
      <c r="AC1158">
        <v>0</v>
      </c>
      <c r="AD1158" t="s">
        <v>49</v>
      </c>
      <c r="AE1158" t="s">
        <v>55</v>
      </c>
      <c r="AF1158">
        <v>284</v>
      </c>
      <c r="AI1158">
        <v>951</v>
      </c>
      <c r="AJ1158" t="s">
        <v>49</v>
      </c>
    </row>
    <row r="1159" spans="1:36" x14ac:dyDescent="0.3">
      <c r="A1159">
        <v>55</v>
      </c>
      <c r="B1159" t="s">
        <v>63</v>
      </c>
      <c r="C1159" t="s">
        <v>47</v>
      </c>
      <c r="D1159" t="s">
        <v>52</v>
      </c>
      <c r="E1159" t="s">
        <v>49</v>
      </c>
      <c r="F1159">
        <v>23</v>
      </c>
      <c r="G1159" t="s">
        <v>49</v>
      </c>
      <c r="H1159" t="s">
        <v>49</v>
      </c>
      <c r="I1159" t="s">
        <v>50</v>
      </c>
      <c r="J1159">
        <v>13</v>
      </c>
      <c r="K1159" t="s">
        <v>70</v>
      </c>
      <c r="L1159">
        <v>123</v>
      </c>
      <c r="M1159">
        <v>2</v>
      </c>
      <c r="N1159">
        <v>-1</v>
      </c>
      <c r="O1159">
        <v>0</v>
      </c>
      <c r="P1159" t="s">
        <v>52</v>
      </c>
      <c r="Q1159" t="s">
        <v>49</v>
      </c>
      <c r="X1159" s="7"/>
      <c r="Y1159" t="s">
        <v>49</v>
      </c>
      <c r="Z1159">
        <v>23</v>
      </c>
      <c r="AA1159" t="s">
        <v>55</v>
      </c>
      <c r="AB1159">
        <v>473</v>
      </c>
      <c r="AC1159">
        <v>0</v>
      </c>
      <c r="AD1159" t="s">
        <v>49</v>
      </c>
      <c r="AE1159" t="s">
        <v>49</v>
      </c>
      <c r="AF1159">
        <v>23</v>
      </c>
      <c r="AI1159">
        <v>368</v>
      </c>
      <c r="AJ1159" t="s">
        <v>49</v>
      </c>
    </row>
    <row r="1160" spans="1:36" x14ac:dyDescent="0.3">
      <c r="A1160">
        <v>38</v>
      </c>
      <c r="B1160" t="s">
        <v>58</v>
      </c>
      <c r="C1160" t="s">
        <v>59</v>
      </c>
      <c r="D1160" t="s">
        <v>60</v>
      </c>
      <c r="E1160" t="s">
        <v>49</v>
      </c>
      <c r="F1160">
        <v>1373</v>
      </c>
      <c r="G1160" t="s">
        <v>49</v>
      </c>
      <c r="H1160" t="s">
        <v>49</v>
      </c>
      <c r="I1160" t="s">
        <v>50</v>
      </c>
      <c r="J1160">
        <v>22</v>
      </c>
      <c r="K1160" t="s">
        <v>51</v>
      </c>
      <c r="L1160">
        <v>119</v>
      </c>
      <c r="M1160">
        <v>4</v>
      </c>
      <c r="N1160">
        <v>-1</v>
      </c>
      <c r="O1160">
        <v>0</v>
      </c>
      <c r="P1160" t="s">
        <v>52</v>
      </c>
      <c r="Q1160" t="s">
        <v>49</v>
      </c>
      <c r="X1160" s="7"/>
      <c r="Y1160" t="s">
        <v>49</v>
      </c>
      <c r="Z1160">
        <v>1373</v>
      </c>
      <c r="AA1160" t="s">
        <v>55</v>
      </c>
      <c r="AB1160">
        <v>-192</v>
      </c>
      <c r="AC1160">
        <v>1673</v>
      </c>
      <c r="AD1160" t="s">
        <v>49</v>
      </c>
      <c r="AE1160" t="s">
        <v>49</v>
      </c>
      <c r="AF1160">
        <v>1373</v>
      </c>
      <c r="AI1160">
        <v>121</v>
      </c>
      <c r="AJ1160" t="s">
        <v>49</v>
      </c>
    </row>
    <row r="1161" spans="1:36" x14ac:dyDescent="0.3">
      <c r="A1161">
        <v>31</v>
      </c>
      <c r="B1161" t="s">
        <v>58</v>
      </c>
      <c r="C1161" t="s">
        <v>59</v>
      </c>
      <c r="D1161" t="s">
        <v>60</v>
      </c>
      <c r="E1161" t="s">
        <v>49</v>
      </c>
      <c r="F1161">
        <v>62</v>
      </c>
      <c r="G1161" t="s">
        <v>55</v>
      </c>
      <c r="H1161" t="s">
        <v>49</v>
      </c>
      <c r="I1161" t="s">
        <v>50</v>
      </c>
      <c r="J1161">
        <v>18</v>
      </c>
      <c r="K1161" t="s">
        <v>56</v>
      </c>
      <c r="L1161">
        <v>175</v>
      </c>
      <c r="M1161">
        <v>1</v>
      </c>
      <c r="N1161">
        <v>293</v>
      </c>
      <c r="O1161">
        <v>5</v>
      </c>
      <c r="P1161" t="s">
        <v>57</v>
      </c>
      <c r="Q1161" t="s">
        <v>49</v>
      </c>
      <c r="X1161" s="7"/>
      <c r="Y1161" t="s">
        <v>55</v>
      </c>
      <c r="Z1161">
        <v>62</v>
      </c>
      <c r="AA1161" t="s">
        <v>55</v>
      </c>
      <c r="AB1161">
        <v>1942</v>
      </c>
      <c r="AC1161">
        <v>4213</v>
      </c>
      <c r="AD1161" t="s">
        <v>49</v>
      </c>
      <c r="AE1161" t="s">
        <v>49</v>
      </c>
      <c r="AF1161">
        <v>62</v>
      </c>
      <c r="AI1161">
        <v>204</v>
      </c>
      <c r="AJ1161" t="s">
        <v>49</v>
      </c>
    </row>
    <row r="1162" spans="1:36" x14ac:dyDescent="0.3">
      <c r="A1162">
        <v>38</v>
      </c>
      <c r="B1162" t="s">
        <v>63</v>
      </c>
      <c r="C1162" t="s">
        <v>74</v>
      </c>
      <c r="D1162" t="s">
        <v>54</v>
      </c>
      <c r="E1162" t="s">
        <v>49</v>
      </c>
      <c r="F1162">
        <v>157</v>
      </c>
      <c r="G1162" t="s">
        <v>49</v>
      </c>
      <c r="H1162" t="s">
        <v>49</v>
      </c>
      <c r="I1162" t="s">
        <v>52</v>
      </c>
      <c r="J1162">
        <v>9</v>
      </c>
      <c r="K1162" t="s">
        <v>62</v>
      </c>
      <c r="L1162">
        <v>299</v>
      </c>
      <c r="M1162">
        <v>5</v>
      </c>
      <c r="N1162">
        <v>-1</v>
      </c>
      <c r="O1162">
        <v>0</v>
      </c>
      <c r="P1162" t="s">
        <v>52</v>
      </c>
      <c r="Q1162" t="s">
        <v>49</v>
      </c>
      <c r="X1162" s="7"/>
      <c r="Y1162" t="s">
        <v>49</v>
      </c>
      <c r="Z1162">
        <v>157</v>
      </c>
      <c r="AA1162" t="s">
        <v>55</v>
      </c>
      <c r="AB1162">
        <v>5137</v>
      </c>
      <c r="AC1162">
        <v>0</v>
      </c>
      <c r="AD1162" t="s">
        <v>49</v>
      </c>
      <c r="AE1162" t="s">
        <v>49</v>
      </c>
      <c r="AF1162">
        <v>157</v>
      </c>
      <c r="AI1162">
        <v>299</v>
      </c>
      <c r="AJ1162" t="s">
        <v>49</v>
      </c>
    </row>
    <row r="1163" spans="1:36" x14ac:dyDescent="0.3">
      <c r="A1163">
        <v>29</v>
      </c>
      <c r="B1163" t="s">
        <v>46</v>
      </c>
      <c r="C1163" t="s">
        <v>59</v>
      </c>
      <c r="D1163" t="s">
        <v>60</v>
      </c>
      <c r="E1163" t="s">
        <v>49</v>
      </c>
      <c r="F1163">
        <v>991</v>
      </c>
      <c r="G1163" t="s">
        <v>49</v>
      </c>
      <c r="H1163" t="s">
        <v>49</v>
      </c>
      <c r="I1163" t="s">
        <v>50</v>
      </c>
      <c r="J1163">
        <v>5</v>
      </c>
      <c r="K1163" t="s">
        <v>64</v>
      </c>
      <c r="L1163">
        <v>563</v>
      </c>
      <c r="M1163">
        <v>1</v>
      </c>
      <c r="N1163">
        <v>-1</v>
      </c>
      <c r="O1163">
        <v>0</v>
      </c>
      <c r="P1163" t="s">
        <v>52</v>
      </c>
      <c r="Q1163" t="s">
        <v>49</v>
      </c>
      <c r="X1163" s="7"/>
      <c r="Y1163" t="s">
        <v>49</v>
      </c>
      <c r="Z1163">
        <v>991</v>
      </c>
      <c r="AA1163" t="s">
        <v>55</v>
      </c>
      <c r="AB1163">
        <v>625</v>
      </c>
      <c r="AC1163">
        <v>1310</v>
      </c>
      <c r="AD1163" t="s">
        <v>49</v>
      </c>
      <c r="AE1163" t="s">
        <v>49</v>
      </c>
      <c r="AF1163">
        <v>991</v>
      </c>
      <c r="AI1163">
        <v>4170</v>
      </c>
      <c r="AJ1163" t="s">
        <v>49</v>
      </c>
    </row>
    <row r="1164" spans="1:36" x14ac:dyDescent="0.3">
      <c r="A1164">
        <v>55</v>
      </c>
      <c r="B1164" t="s">
        <v>53</v>
      </c>
      <c r="C1164" t="s">
        <v>47</v>
      </c>
      <c r="D1164" t="s">
        <v>54</v>
      </c>
      <c r="E1164" t="s">
        <v>49</v>
      </c>
      <c r="F1164">
        <v>186</v>
      </c>
      <c r="G1164" t="s">
        <v>55</v>
      </c>
      <c r="H1164" t="s">
        <v>55</v>
      </c>
      <c r="I1164" t="s">
        <v>52</v>
      </c>
      <c r="J1164">
        <v>9</v>
      </c>
      <c r="K1164" t="s">
        <v>56</v>
      </c>
      <c r="L1164">
        <v>241</v>
      </c>
      <c r="M1164">
        <v>1</v>
      </c>
      <c r="N1164">
        <v>-1</v>
      </c>
      <c r="O1164">
        <v>0</v>
      </c>
      <c r="P1164" t="s">
        <v>52</v>
      </c>
      <c r="Q1164" t="s">
        <v>49</v>
      </c>
      <c r="X1164" s="7"/>
      <c r="Y1164" t="s">
        <v>55</v>
      </c>
      <c r="Z1164">
        <v>186</v>
      </c>
      <c r="AA1164" t="s">
        <v>55</v>
      </c>
      <c r="AB1164">
        <v>529</v>
      </c>
      <c r="AC1164">
        <v>399</v>
      </c>
      <c r="AD1164" t="s">
        <v>49</v>
      </c>
      <c r="AE1164" t="s">
        <v>55</v>
      </c>
      <c r="AF1164">
        <v>186</v>
      </c>
      <c r="AI1164">
        <v>-335</v>
      </c>
      <c r="AJ1164" t="s">
        <v>49</v>
      </c>
    </row>
    <row r="1165" spans="1:36" x14ac:dyDescent="0.3">
      <c r="A1165">
        <v>35</v>
      </c>
      <c r="B1165" t="s">
        <v>46</v>
      </c>
      <c r="C1165" t="s">
        <v>47</v>
      </c>
      <c r="D1165" t="s">
        <v>54</v>
      </c>
      <c r="E1165" t="s">
        <v>49</v>
      </c>
      <c r="F1165">
        <v>977</v>
      </c>
      <c r="G1165" t="s">
        <v>55</v>
      </c>
      <c r="H1165" t="s">
        <v>49</v>
      </c>
      <c r="I1165" t="s">
        <v>50</v>
      </c>
      <c r="J1165">
        <v>4</v>
      </c>
      <c r="K1165" t="s">
        <v>56</v>
      </c>
      <c r="L1165">
        <v>52</v>
      </c>
      <c r="M1165">
        <v>4</v>
      </c>
      <c r="N1165">
        <v>91</v>
      </c>
      <c r="O1165">
        <v>1</v>
      </c>
      <c r="P1165" t="s">
        <v>66</v>
      </c>
      <c r="Q1165" t="s">
        <v>49</v>
      </c>
      <c r="X1165" s="7"/>
      <c r="Y1165" t="s">
        <v>55</v>
      </c>
      <c r="Z1165">
        <v>977</v>
      </c>
      <c r="AA1165" t="s">
        <v>55</v>
      </c>
      <c r="AB1165">
        <v>1903</v>
      </c>
      <c r="AC1165">
        <v>405</v>
      </c>
      <c r="AD1165" t="s">
        <v>49</v>
      </c>
      <c r="AE1165" t="s">
        <v>49</v>
      </c>
      <c r="AF1165">
        <v>977</v>
      </c>
      <c r="AI1165">
        <v>3165</v>
      </c>
      <c r="AJ1165" t="s">
        <v>49</v>
      </c>
    </row>
    <row r="1166" spans="1:36" x14ac:dyDescent="0.3">
      <c r="A1166">
        <v>40</v>
      </c>
      <c r="B1166" t="s">
        <v>65</v>
      </c>
      <c r="C1166" t="s">
        <v>59</v>
      </c>
      <c r="D1166" t="s">
        <v>60</v>
      </c>
      <c r="E1166" t="s">
        <v>49</v>
      </c>
      <c r="F1166">
        <v>2893</v>
      </c>
      <c r="G1166" t="s">
        <v>49</v>
      </c>
      <c r="H1166" t="s">
        <v>49</v>
      </c>
      <c r="I1166" t="s">
        <v>50</v>
      </c>
      <c r="J1166">
        <v>2</v>
      </c>
      <c r="K1166" t="s">
        <v>62</v>
      </c>
      <c r="L1166">
        <v>76</v>
      </c>
      <c r="M1166">
        <v>3</v>
      </c>
      <c r="N1166">
        <v>-1</v>
      </c>
      <c r="O1166">
        <v>0</v>
      </c>
      <c r="P1166" t="s">
        <v>52</v>
      </c>
      <c r="Q1166" t="s">
        <v>49</v>
      </c>
      <c r="X1166" s="7"/>
      <c r="Y1166" t="s">
        <v>49</v>
      </c>
      <c r="Z1166">
        <v>2893</v>
      </c>
      <c r="AA1166" t="s">
        <v>55</v>
      </c>
      <c r="AB1166">
        <v>230</v>
      </c>
      <c r="AC1166">
        <v>2506</v>
      </c>
      <c r="AD1166" t="s">
        <v>49</v>
      </c>
      <c r="AE1166" t="s">
        <v>49</v>
      </c>
      <c r="AF1166">
        <v>2893</v>
      </c>
      <c r="AI1166">
        <v>254</v>
      </c>
      <c r="AJ1166" t="s">
        <v>49</v>
      </c>
    </row>
    <row r="1167" spans="1:36" x14ac:dyDescent="0.3">
      <c r="A1167">
        <v>34</v>
      </c>
      <c r="B1167" t="s">
        <v>63</v>
      </c>
      <c r="C1167" t="s">
        <v>47</v>
      </c>
      <c r="D1167" t="s">
        <v>54</v>
      </c>
      <c r="E1167" t="s">
        <v>49</v>
      </c>
      <c r="F1167">
        <v>1897</v>
      </c>
      <c r="G1167" t="s">
        <v>55</v>
      </c>
      <c r="H1167" t="s">
        <v>55</v>
      </c>
      <c r="I1167" t="s">
        <v>50</v>
      </c>
      <c r="J1167">
        <v>19</v>
      </c>
      <c r="K1167" t="s">
        <v>75</v>
      </c>
      <c r="L1167">
        <v>441</v>
      </c>
      <c r="M1167">
        <v>1</v>
      </c>
      <c r="N1167">
        <v>-1</v>
      </c>
      <c r="O1167">
        <v>0</v>
      </c>
      <c r="P1167" t="s">
        <v>52</v>
      </c>
      <c r="Q1167" t="s">
        <v>49</v>
      </c>
      <c r="X1167" s="7"/>
      <c r="Y1167" t="s">
        <v>55</v>
      </c>
      <c r="Z1167">
        <v>1897</v>
      </c>
      <c r="AA1167" t="s">
        <v>55</v>
      </c>
      <c r="AB1167">
        <v>747</v>
      </c>
      <c r="AC1167">
        <v>697</v>
      </c>
      <c r="AD1167" t="s">
        <v>49</v>
      </c>
      <c r="AE1167" t="s">
        <v>55</v>
      </c>
      <c r="AF1167">
        <v>1897</v>
      </c>
      <c r="AI1167">
        <v>553</v>
      </c>
      <c r="AJ1167" t="s">
        <v>49</v>
      </c>
    </row>
    <row r="1168" spans="1:36" x14ac:dyDescent="0.3">
      <c r="A1168">
        <v>32</v>
      </c>
      <c r="B1168" t="s">
        <v>67</v>
      </c>
      <c r="C1168" t="s">
        <v>59</v>
      </c>
      <c r="D1168" t="s">
        <v>60</v>
      </c>
      <c r="E1168" t="s">
        <v>49</v>
      </c>
      <c r="F1168">
        <v>5514</v>
      </c>
      <c r="G1168" t="s">
        <v>49</v>
      </c>
      <c r="H1168" t="s">
        <v>49</v>
      </c>
      <c r="I1168" t="s">
        <v>50</v>
      </c>
      <c r="J1168">
        <v>22</v>
      </c>
      <c r="K1168" t="s">
        <v>61</v>
      </c>
      <c r="L1168">
        <v>319</v>
      </c>
      <c r="M1168">
        <v>1</v>
      </c>
      <c r="N1168">
        <v>182</v>
      </c>
      <c r="O1168">
        <v>1</v>
      </c>
      <c r="P1168" t="s">
        <v>79</v>
      </c>
      <c r="Q1168" t="s">
        <v>55</v>
      </c>
      <c r="X1168" s="7"/>
      <c r="Y1168" t="s">
        <v>49</v>
      </c>
      <c r="Z1168">
        <v>5514</v>
      </c>
      <c r="AA1168" t="s">
        <v>55</v>
      </c>
      <c r="AB1168">
        <v>-46</v>
      </c>
      <c r="AC1168">
        <v>890</v>
      </c>
      <c r="AD1168" t="s">
        <v>49</v>
      </c>
      <c r="AE1168" t="s">
        <v>49</v>
      </c>
      <c r="AF1168">
        <v>5514</v>
      </c>
      <c r="AI1168">
        <v>518</v>
      </c>
      <c r="AJ1168" t="s">
        <v>49</v>
      </c>
    </row>
    <row r="1169" spans="1:36" x14ac:dyDescent="0.3">
      <c r="A1169">
        <v>33</v>
      </c>
      <c r="B1169" t="s">
        <v>63</v>
      </c>
      <c r="C1169" t="s">
        <v>47</v>
      </c>
      <c r="D1169" t="s">
        <v>54</v>
      </c>
      <c r="E1169" t="s">
        <v>49</v>
      </c>
      <c r="F1169">
        <v>889</v>
      </c>
      <c r="G1169" t="s">
        <v>55</v>
      </c>
      <c r="H1169" t="s">
        <v>49</v>
      </c>
      <c r="I1169" t="s">
        <v>52</v>
      </c>
      <c r="J1169">
        <v>18</v>
      </c>
      <c r="K1169" t="s">
        <v>80</v>
      </c>
      <c r="L1169">
        <v>13</v>
      </c>
      <c r="M1169">
        <v>1</v>
      </c>
      <c r="N1169">
        <v>373</v>
      </c>
      <c r="O1169">
        <v>6</v>
      </c>
      <c r="P1169" t="s">
        <v>79</v>
      </c>
      <c r="Q1169" t="s">
        <v>49</v>
      </c>
      <c r="X1169" s="7"/>
      <c r="Y1169" t="s">
        <v>55</v>
      </c>
      <c r="Z1169">
        <v>889</v>
      </c>
      <c r="AA1169" t="s">
        <v>55</v>
      </c>
      <c r="AB1169">
        <v>568</v>
      </c>
      <c r="AC1169">
        <v>2705</v>
      </c>
      <c r="AD1169" t="s">
        <v>49</v>
      </c>
      <c r="AE1169" t="s">
        <v>49</v>
      </c>
      <c r="AF1169">
        <v>889</v>
      </c>
      <c r="AI1169">
        <v>603</v>
      </c>
      <c r="AJ1169" t="s">
        <v>49</v>
      </c>
    </row>
    <row r="1170" spans="1:36" x14ac:dyDescent="0.3">
      <c r="A1170">
        <v>33</v>
      </c>
      <c r="B1170" t="s">
        <v>58</v>
      </c>
      <c r="C1170" t="s">
        <v>47</v>
      </c>
      <c r="D1170" t="s">
        <v>60</v>
      </c>
      <c r="E1170" t="s">
        <v>49</v>
      </c>
      <c r="F1170">
        <v>273</v>
      </c>
      <c r="G1170" t="s">
        <v>55</v>
      </c>
      <c r="H1170" t="s">
        <v>49</v>
      </c>
      <c r="I1170" t="s">
        <v>52</v>
      </c>
      <c r="J1170">
        <v>16</v>
      </c>
      <c r="K1170" t="s">
        <v>56</v>
      </c>
      <c r="L1170">
        <v>803</v>
      </c>
      <c r="M1170">
        <v>1</v>
      </c>
      <c r="N1170">
        <v>-1</v>
      </c>
      <c r="O1170">
        <v>0</v>
      </c>
      <c r="P1170" t="s">
        <v>52</v>
      </c>
      <c r="Q1170" t="s">
        <v>55</v>
      </c>
      <c r="X1170" s="7"/>
      <c r="Y1170" t="s">
        <v>55</v>
      </c>
      <c r="Z1170">
        <v>273</v>
      </c>
      <c r="AA1170" t="s">
        <v>55</v>
      </c>
      <c r="AB1170">
        <v>1469</v>
      </c>
      <c r="AC1170">
        <v>677</v>
      </c>
      <c r="AD1170" t="s">
        <v>49</v>
      </c>
      <c r="AE1170" t="s">
        <v>49</v>
      </c>
      <c r="AF1170">
        <v>273</v>
      </c>
      <c r="AI1170">
        <v>361</v>
      </c>
      <c r="AJ1170" t="s">
        <v>49</v>
      </c>
    </row>
    <row r="1171" spans="1:36" x14ac:dyDescent="0.3">
      <c r="A1171">
        <v>37</v>
      </c>
      <c r="B1171" t="s">
        <v>69</v>
      </c>
      <c r="C1171" t="s">
        <v>47</v>
      </c>
      <c r="D1171" t="s">
        <v>54</v>
      </c>
      <c r="E1171" t="s">
        <v>49</v>
      </c>
      <c r="F1171">
        <v>1193</v>
      </c>
      <c r="G1171" t="s">
        <v>49</v>
      </c>
      <c r="H1171" t="s">
        <v>49</v>
      </c>
      <c r="I1171" t="s">
        <v>50</v>
      </c>
      <c r="J1171">
        <v>12</v>
      </c>
      <c r="K1171" t="s">
        <v>56</v>
      </c>
      <c r="L1171">
        <v>396</v>
      </c>
      <c r="M1171">
        <v>2</v>
      </c>
      <c r="N1171">
        <v>-1</v>
      </c>
      <c r="O1171">
        <v>0</v>
      </c>
      <c r="P1171" t="s">
        <v>52</v>
      </c>
      <c r="Q1171" t="s">
        <v>49</v>
      </c>
      <c r="X1171" s="7"/>
      <c r="Y1171" t="s">
        <v>49</v>
      </c>
      <c r="Z1171">
        <v>1193</v>
      </c>
      <c r="AA1171" t="s">
        <v>55</v>
      </c>
      <c r="AB1171">
        <v>201</v>
      </c>
      <c r="AC1171">
        <v>340</v>
      </c>
      <c r="AD1171" t="s">
        <v>49</v>
      </c>
      <c r="AE1171" t="s">
        <v>49</v>
      </c>
      <c r="AF1171">
        <v>1193</v>
      </c>
      <c r="AI1171">
        <v>-98</v>
      </c>
      <c r="AJ1171" t="s">
        <v>49</v>
      </c>
    </row>
    <row r="1172" spans="1:36" x14ac:dyDescent="0.3">
      <c r="A1172">
        <v>58</v>
      </c>
      <c r="B1172" t="s">
        <v>58</v>
      </c>
      <c r="C1172" t="s">
        <v>47</v>
      </c>
      <c r="D1172" t="s">
        <v>60</v>
      </c>
      <c r="E1172" t="s">
        <v>49</v>
      </c>
      <c r="F1172">
        <v>2729</v>
      </c>
      <c r="G1172" t="s">
        <v>49</v>
      </c>
      <c r="H1172" t="s">
        <v>49</v>
      </c>
      <c r="I1172" t="s">
        <v>52</v>
      </c>
      <c r="J1172">
        <v>18</v>
      </c>
      <c r="K1172" t="s">
        <v>62</v>
      </c>
      <c r="L1172">
        <v>188</v>
      </c>
      <c r="M1172">
        <v>1</v>
      </c>
      <c r="N1172">
        <v>-1</v>
      </c>
      <c r="O1172">
        <v>0</v>
      </c>
      <c r="P1172" t="s">
        <v>52</v>
      </c>
      <c r="Q1172" t="s">
        <v>49</v>
      </c>
      <c r="X1172" s="7"/>
      <c r="Y1172" t="s">
        <v>49</v>
      </c>
      <c r="Z1172">
        <v>2729</v>
      </c>
      <c r="AA1172" t="s">
        <v>55</v>
      </c>
      <c r="AB1172">
        <v>1412</v>
      </c>
      <c r="AC1172">
        <v>98</v>
      </c>
      <c r="AD1172" t="s">
        <v>49</v>
      </c>
      <c r="AE1172" t="s">
        <v>49</v>
      </c>
      <c r="AF1172">
        <v>2729</v>
      </c>
      <c r="AI1172">
        <v>4424</v>
      </c>
      <c r="AJ1172" t="s">
        <v>49</v>
      </c>
    </row>
    <row r="1173" spans="1:36" x14ac:dyDescent="0.3">
      <c r="A1173">
        <v>36</v>
      </c>
      <c r="B1173" t="s">
        <v>69</v>
      </c>
      <c r="C1173" t="s">
        <v>59</v>
      </c>
      <c r="D1173" t="s">
        <v>54</v>
      </c>
      <c r="E1173" t="s">
        <v>49</v>
      </c>
      <c r="F1173">
        <v>0</v>
      </c>
      <c r="G1173" t="s">
        <v>49</v>
      </c>
      <c r="H1173" t="s">
        <v>49</v>
      </c>
      <c r="I1173" t="s">
        <v>50</v>
      </c>
      <c r="J1173">
        <v>20</v>
      </c>
      <c r="K1173" t="s">
        <v>61</v>
      </c>
      <c r="L1173">
        <v>637</v>
      </c>
      <c r="M1173">
        <v>1</v>
      </c>
      <c r="N1173">
        <v>-1</v>
      </c>
      <c r="O1173">
        <v>0</v>
      </c>
      <c r="P1173" t="s">
        <v>52</v>
      </c>
      <c r="Q1173" t="s">
        <v>49</v>
      </c>
      <c r="X1173" s="7"/>
      <c r="Y1173" t="s">
        <v>49</v>
      </c>
      <c r="Z1173">
        <v>0</v>
      </c>
      <c r="AA1173" t="s">
        <v>55</v>
      </c>
      <c r="AB1173">
        <v>-93</v>
      </c>
      <c r="AC1173">
        <v>2629</v>
      </c>
      <c r="AD1173" t="s">
        <v>49</v>
      </c>
      <c r="AE1173" t="s">
        <v>49</v>
      </c>
      <c r="AF1173">
        <v>0</v>
      </c>
      <c r="AI1173">
        <v>3234</v>
      </c>
      <c r="AJ1173" t="s">
        <v>49</v>
      </c>
    </row>
    <row r="1174" spans="1:36" x14ac:dyDescent="0.3">
      <c r="A1174">
        <v>42</v>
      </c>
      <c r="B1174" t="s">
        <v>63</v>
      </c>
      <c r="C1174" t="s">
        <v>47</v>
      </c>
      <c r="D1174" t="s">
        <v>54</v>
      </c>
      <c r="E1174" t="s">
        <v>49</v>
      </c>
      <c r="F1174">
        <v>230</v>
      </c>
      <c r="G1174" t="s">
        <v>55</v>
      </c>
      <c r="H1174" t="s">
        <v>49</v>
      </c>
      <c r="I1174" t="s">
        <v>52</v>
      </c>
      <c r="J1174">
        <v>5</v>
      </c>
      <c r="K1174" t="s">
        <v>62</v>
      </c>
      <c r="L1174">
        <v>175</v>
      </c>
      <c r="M1174">
        <v>7</v>
      </c>
      <c r="N1174">
        <v>-1</v>
      </c>
      <c r="O1174">
        <v>0</v>
      </c>
      <c r="P1174" t="s">
        <v>52</v>
      </c>
      <c r="Q1174" t="s">
        <v>49</v>
      </c>
      <c r="X1174" s="7"/>
      <c r="Y1174" t="s">
        <v>55</v>
      </c>
      <c r="Z1174">
        <v>230</v>
      </c>
      <c r="AA1174" t="s">
        <v>55</v>
      </c>
      <c r="AB1174">
        <v>-331</v>
      </c>
      <c r="AC1174">
        <v>0</v>
      </c>
      <c r="AD1174" t="s">
        <v>49</v>
      </c>
      <c r="AE1174" t="s">
        <v>49</v>
      </c>
      <c r="AF1174">
        <v>230</v>
      </c>
      <c r="AI1174">
        <v>687</v>
      </c>
      <c r="AJ1174" t="s">
        <v>49</v>
      </c>
    </row>
    <row r="1175" spans="1:36" x14ac:dyDescent="0.3">
      <c r="A1175">
        <v>34</v>
      </c>
      <c r="B1175" t="s">
        <v>67</v>
      </c>
      <c r="C1175" t="s">
        <v>59</v>
      </c>
      <c r="D1175" t="s">
        <v>54</v>
      </c>
      <c r="E1175" t="s">
        <v>49</v>
      </c>
      <c r="F1175">
        <v>2729</v>
      </c>
      <c r="G1175" t="s">
        <v>55</v>
      </c>
      <c r="H1175" t="s">
        <v>49</v>
      </c>
      <c r="I1175" t="s">
        <v>50</v>
      </c>
      <c r="J1175">
        <v>6</v>
      </c>
      <c r="K1175" t="s">
        <v>61</v>
      </c>
      <c r="L1175">
        <v>945</v>
      </c>
      <c r="M1175">
        <v>1</v>
      </c>
      <c r="N1175">
        <v>139</v>
      </c>
      <c r="O1175">
        <v>1</v>
      </c>
      <c r="P1175" t="s">
        <v>79</v>
      </c>
      <c r="Q1175" t="s">
        <v>49</v>
      </c>
      <c r="X1175" s="7"/>
      <c r="Y1175" t="s">
        <v>55</v>
      </c>
      <c r="Z1175">
        <v>2729</v>
      </c>
      <c r="AA1175" t="s">
        <v>55</v>
      </c>
      <c r="AB1175">
        <v>486</v>
      </c>
      <c r="AC1175">
        <v>2325</v>
      </c>
      <c r="AD1175" t="s">
        <v>49</v>
      </c>
      <c r="AE1175" t="s">
        <v>49</v>
      </c>
      <c r="AF1175">
        <v>2729</v>
      </c>
      <c r="AI1175">
        <v>631</v>
      </c>
      <c r="AJ1175" t="s">
        <v>49</v>
      </c>
    </row>
    <row r="1176" spans="1:36" x14ac:dyDescent="0.3">
      <c r="A1176">
        <v>35</v>
      </c>
      <c r="B1176" t="s">
        <v>58</v>
      </c>
      <c r="C1176" t="s">
        <v>47</v>
      </c>
      <c r="D1176" t="s">
        <v>60</v>
      </c>
      <c r="E1176" t="s">
        <v>49</v>
      </c>
      <c r="F1176">
        <v>317</v>
      </c>
      <c r="G1176" t="s">
        <v>55</v>
      </c>
      <c r="H1176" t="s">
        <v>49</v>
      </c>
      <c r="I1176" t="s">
        <v>52</v>
      </c>
      <c r="J1176">
        <v>23</v>
      </c>
      <c r="K1176" t="s">
        <v>56</v>
      </c>
      <c r="L1176">
        <v>162</v>
      </c>
      <c r="M1176">
        <v>3</v>
      </c>
      <c r="N1176">
        <v>-1</v>
      </c>
      <c r="O1176">
        <v>0</v>
      </c>
      <c r="P1176" t="s">
        <v>52</v>
      </c>
      <c r="Q1176" t="s">
        <v>49</v>
      </c>
      <c r="X1176" s="7"/>
      <c r="Y1176" t="s">
        <v>55</v>
      </c>
      <c r="Z1176">
        <v>317</v>
      </c>
      <c r="AA1176" t="s">
        <v>55</v>
      </c>
      <c r="AB1176">
        <v>694</v>
      </c>
      <c r="AC1176">
        <v>-20</v>
      </c>
      <c r="AD1176" t="s">
        <v>49</v>
      </c>
      <c r="AE1176" t="s">
        <v>49</v>
      </c>
      <c r="AF1176">
        <v>317</v>
      </c>
      <c r="AI1176">
        <v>316</v>
      </c>
      <c r="AJ1176" t="s">
        <v>49</v>
      </c>
    </row>
    <row r="1177" spans="1:36" x14ac:dyDescent="0.3">
      <c r="A1177">
        <v>60</v>
      </c>
      <c r="B1177" t="s">
        <v>76</v>
      </c>
      <c r="C1177" t="s">
        <v>47</v>
      </c>
      <c r="D1177" t="s">
        <v>48</v>
      </c>
      <c r="E1177" t="s">
        <v>49</v>
      </c>
      <c r="F1177">
        <v>517</v>
      </c>
      <c r="G1177" t="s">
        <v>49</v>
      </c>
      <c r="H1177" t="s">
        <v>49</v>
      </c>
      <c r="I1177" t="s">
        <v>52</v>
      </c>
      <c r="J1177">
        <v>12</v>
      </c>
      <c r="K1177" t="s">
        <v>62</v>
      </c>
      <c r="L1177">
        <v>1178</v>
      </c>
      <c r="M1177">
        <v>3</v>
      </c>
      <c r="N1177">
        <v>-1</v>
      </c>
      <c r="O1177">
        <v>0</v>
      </c>
      <c r="P1177" t="s">
        <v>52</v>
      </c>
      <c r="Q1177" t="s">
        <v>49</v>
      </c>
      <c r="X1177" s="7"/>
      <c r="Y1177" t="s">
        <v>49</v>
      </c>
      <c r="Z1177">
        <v>517</v>
      </c>
      <c r="AA1177" t="s">
        <v>55</v>
      </c>
      <c r="AB1177">
        <v>2806</v>
      </c>
      <c r="AC1177">
        <v>-852</v>
      </c>
      <c r="AD1177" t="s">
        <v>49</v>
      </c>
      <c r="AE1177" t="s">
        <v>49</v>
      </c>
      <c r="AF1177">
        <v>517</v>
      </c>
      <c r="AI1177">
        <v>2</v>
      </c>
      <c r="AJ1177" t="s">
        <v>49</v>
      </c>
    </row>
    <row r="1178" spans="1:36" x14ac:dyDescent="0.3">
      <c r="A1178">
        <v>50</v>
      </c>
      <c r="B1178" t="s">
        <v>58</v>
      </c>
      <c r="C1178" t="s">
        <v>47</v>
      </c>
      <c r="D1178" t="s">
        <v>60</v>
      </c>
      <c r="E1178" t="s">
        <v>49</v>
      </c>
      <c r="F1178">
        <v>-470</v>
      </c>
      <c r="G1178" t="s">
        <v>55</v>
      </c>
      <c r="H1178" t="s">
        <v>49</v>
      </c>
      <c r="I1178" t="s">
        <v>50</v>
      </c>
      <c r="J1178">
        <v>8</v>
      </c>
      <c r="K1178" t="s">
        <v>56</v>
      </c>
      <c r="L1178">
        <v>506</v>
      </c>
      <c r="M1178">
        <v>2</v>
      </c>
      <c r="N1178">
        <v>170</v>
      </c>
      <c r="O1178">
        <v>3</v>
      </c>
      <c r="P1178" t="s">
        <v>57</v>
      </c>
      <c r="Q1178" t="s">
        <v>49</v>
      </c>
      <c r="X1178" s="7"/>
      <c r="Y1178" t="s">
        <v>55</v>
      </c>
      <c r="Z1178">
        <v>-470</v>
      </c>
      <c r="AA1178" t="s">
        <v>55</v>
      </c>
      <c r="AB1178">
        <v>2959</v>
      </c>
      <c r="AC1178">
        <v>-280</v>
      </c>
      <c r="AD1178" t="s">
        <v>49</v>
      </c>
      <c r="AE1178" t="s">
        <v>49</v>
      </c>
      <c r="AF1178">
        <v>-470</v>
      </c>
      <c r="AI1178">
        <v>415</v>
      </c>
      <c r="AJ1178" t="s">
        <v>49</v>
      </c>
    </row>
    <row r="1179" spans="1:36" x14ac:dyDescent="0.3">
      <c r="A1179">
        <v>28</v>
      </c>
      <c r="B1179" t="s">
        <v>65</v>
      </c>
      <c r="C1179" t="s">
        <v>59</v>
      </c>
      <c r="D1179" t="s">
        <v>60</v>
      </c>
      <c r="E1179" t="s">
        <v>49</v>
      </c>
      <c r="F1179">
        <v>4579</v>
      </c>
      <c r="G1179" t="s">
        <v>49</v>
      </c>
      <c r="H1179" t="s">
        <v>49</v>
      </c>
      <c r="I1179" t="s">
        <v>50</v>
      </c>
      <c r="J1179">
        <v>12</v>
      </c>
      <c r="K1179" t="s">
        <v>72</v>
      </c>
      <c r="L1179">
        <v>409</v>
      </c>
      <c r="M1179">
        <v>2</v>
      </c>
      <c r="N1179">
        <v>-1</v>
      </c>
      <c r="O1179">
        <v>0</v>
      </c>
      <c r="P1179" t="s">
        <v>52</v>
      </c>
      <c r="Q1179" t="s">
        <v>55</v>
      </c>
      <c r="X1179" s="7"/>
      <c r="Y1179" t="s">
        <v>49</v>
      </c>
      <c r="Z1179">
        <v>4579</v>
      </c>
      <c r="AA1179" t="s">
        <v>55</v>
      </c>
      <c r="AB1179">
        <v>22</v>
      </c>
      <c r="AC1179">
        <v>25</v>
      </c>
      <c r="AD1179" t="s">
        <v>49</v>
      </c>
      <c r="AE1179" t="s">
        <v>49</v>
      </c>
      <c r="AF1179">
        <v>4579</v>
      </c>
      <c r="AI1179">
        <v>507</v>
      </c>
      <c r="AJ1179" t="s">
        <v>49</v>
      </c>
    </row>
    <row r="1180" spans="1:36" x14ac:dyDescent="0.3">
      <c r="A1180">
        <v>27</v>
      </c>
      <c r="B1180" t="s">
        <v>63</v>
      </c>
      <c r="C1180" t="s">
        <v>74</v>
      </c>
      <c r="D1180" t="s">
        <v>54</v>
      </c>
      <c r="E1180" t="s">
        <v>49</v>
      </c>
      <c r="F1180">
        <v>1</v>
      </c>
      <c r="G1180" t="s">
        <v>55</v>
      </c>
      <c r="H1180" t="s">
        <v>49</v>
      </c>
      <c r="I1180" t="s">
        <v>50</v>
      </c>
      <c r="J1180">
        <v>14</v>
      </c>
      <c r="K1180" t="s">
        <v>73</v>
      </c>
      <c r="L1180">
        <v>116</v>
      </c>
      <c r="M1180">
        <v>3</v>
      </c>
      <c r="N1180">
        <v>-1</v>
      </c>
      <c r="O1180">
        <v>0</v>
      </c>
      <c r="P1180" t="s">
        <v>52</v>
      </c>
      <c r="Q1180" t="s">
        <v>49</v>
      </c>
      <c r="X1180" s="7"/>
      <c r="Y1180" t="s">
        <v>55</v>
      </c>
      <c r="Z1180">
        <v>1</v>
      </c>
      <c r="AA1180" t="s">
        <v>55</v>
      </c>
      <c r="AB1180">
        <v>1167</v>
      </c>
      <c r="AC1180">
        <v>687</v>
      </c>
      <c r="AD1180" t="s">
        <v>49</v>
      </c>
      <c r="AE1180" t="s">
        <v>49</v>
      </c>
      <c r="AF1180">
        <v>1</v>
      </c>
      <c r="AI1180">
        <v>912</v>
      </c>
      <c r="AJ1180" t="s">
        <v>49</v>
      </c>
    </row>
    <row r="1181" spans="1:36" x14ac:dyDescent="0.3">
      <c r="A1181">
        <v>37</v>
      </c>
      <c r="B1181" t="s">
        <v>58</v>
      </c>
      <c r="C1181" t="s">
        <v>47</v>
      </c>
      <c r="D1181" t="s">
        <v>60</v>
      </c>
      <c r="E1181" t="s">
        <v>49</v>
      </c>
      <c r="F1181">
        <v>5106</v>
      </c>
      <c r="G1181" t="s">
        <v>49</v>
      </c>
      <c r="H1181" t="s">
        <v>49</v>
      </c>
      <c r="I1181" t="s">
        <v>50</v>
      </c>
      <c r="J1181">
        <v>30</v>
      </c>
      <c r="K1181" t="s">
        <v>61</v>
      </c>
      <c r="L1181">
        <v>244</v>
      </c>
      <c r="M1181">
        <v>1</v>
      </c>
      <c r="N1181">
        <v>-1</v>
      </c>
      <c r="O1181">
        <v>0</v>
      </c>
      <c r="P1181" t="s">
        <v>52</v>
      </c>
      <c r="Q1181" t="s">
        <v>55</v>
      </c>
      <c r="X1181" s="7"/>
      <c r="Y1181" t="s">
        <v>49</v>
      </c>
      <c r="Z1181">
        <v>5106</v>
      </c>
      <c r="AA1181" t="s">
        <v>55</v>
      </c>
      <c r="AB1181">
        <v>35</v>
      </c>
      <c r="AC1181">
        <v>9</v>
      </c>
      <c r="AD1181" t="s">
        <v>49</v>
      </c>
      <c r="AE1181" t="s">
        <v>49</v>
      </c>
      <c r="AF1181">
        <v>5106</v>
      </c>
      <c r="AI1181">
        <v>0</v>
      </c>
      <c r="AJ1181" t="s">
        <v>49</v>
      </c>
    </row>
    <row r="1182" spans="1:36" x14ac:dyDescent="0.3">
      <c r="A1182">
        <v>31</v>
      </c>
      <c r="B1182" t="s">
        <v>67</v>
      </c>
      <c r="C1182" t="s">
        <v>47</v>
      </c>
      <c r="D1182" t="s">
        <v>60</v>
      </c>
      <c r="E1182" t="s">
        <v>49</v>
      </c>
      <c r="F1182">
        <v>636</v>
      </c>
      <c r="G1182" t="s">
        <v>55</v>
      </c>
      <c r="H1182" t="s">
        <v>49</v>
      </c>
      <c r="I1182" t="s">
        <v>50</v>
      </c>
      <c r="J1182">
        <v>4</v>
      </c>
      <c r="K1182" t="s">
        <v>56</v>
      </c>
      <c r="L1182">
        <v>352</v>
      </c>
      <c r="M1182">
        <v>4</v>
      </c>
      <c r="N1182">
        <v>-1</v>
      </c>
      <c r="O1182">
        <v>0</v>
      </c>
      <c r="P1182" t="s">
        <v>52</v>
      </c>
      <c r="Q1182" t="s">
        <v>55</v>
      </c>
      <c r="X1182" s="7"/>
      <c r="Y1182" t="s">
        <v>55</v>
      </c>
      <c r="Z1182">
        <v>636</v>
      </c>
      <c r="AA1182" t="s">
        <v>55</v>
      </c>
      <c r="AB1182">
        <v>4760</v>
      </c>
      <c r="AC1182">
        <v>-322</v>
      </c>
      <c r="AD1182" t="s">
        <v>49</v>
      </c>
      <c r="AE1182" t="s">
        <v>49</v>
      </c>
      <c r="AF1182">
        <v>636</v>
      </c>
      <c r="AI1182">
        <v>37</v>
      </c>
      <c r="AJ1182" t="s">
        <v>49</v>
      </c>
    </row>
    <row r="1183" spans="1:36" x14ac:dyDescent="0.3">
      <c r="A1183">
        <v>34</v>
      </c>
      <c r="B1183" t="s">
        <v>53</v>
      </c>
      <c r="C1183" t="s">
        <v>47</v>
      </c>
      <c r="D1183" t="s">
        <v>54</v>
      </c>
      <c r="E1183" t="s">
        <v>49</v>
      </c>
      <c r="F1183">
        <v>1076</v>
      </c>
      <c r="G1183" t="s">
        <v>49</v>
      </c>
      <c r="H1183" t="s">
        <v>49</v>
      </c>
      <c r="I1183" t="s">
        <v>50</v>
      </c>
      <c r="J1183">
        <v>12</v>
      </c>
      <c r="K1183" t="s">
        <v>56</v>
      </c>
      <c r="L1183">
        <v>152</v>
      </c>
      <c r="M1183">
        <v>1</v>
      </c>
      <c r="N1183">
        <v>182</v>
      </c>
      <c r="O1183">
        <v>6</v>
      </c>
      <c r="P1183" t="s">
        <v>79</v>
      </c>
      <c r="Q1183" t="s">
        <v>55</v>
      </c>
      <c r="X1183" s="7"/>
      <c r="Y1183" t="s">
        <v>49</v>
      </c>
      <c r="Z1183">
        <v>1076</v>
      </c>
      <c r="AA1183" t="s">
        <v>55</v>
      </c>
      <c r="AB1183">
        <v>-1313</v>
      </c>
      <c r="AC1183">
        <v>2072</v>
      </c>
      <c r="AD1183" t="s">
        <v>49</v>
      </c>
      <c r="AE1183" t="s">
        <v>49</v>
      </c>
      <c r="AF1183">
        <v>1076</v>
      </c>
      <c r="AI1183">
        <v>2524</v>
      </c>
      <c r="AJ1183" t="s">
        <v>49</v>
      </c>
    </row>
    <row r="1184" spans="1:36" x14ac:dyDescent="0.3">
      <c r="A1184">
        <v>38</v>
      </c>
      <c r="B1184" t="s">
        <v>58</v>
      </c>
      <c r="C1184" t="s">
        <v>47</v>
      </c>
      <c r="D1184" t="s">
        <v>60</v>
      </c>
      <c r="E1184" t="s">
        <v>49</v>
      </c>
      <c r="F1184">
        <v>126</v>
      </c>
      <c r="G1184" t="s">
        <v>55</v>
      </c>
      <c r="H1184" t="s">
        <v>49</v>
      </c>
      <c r="I1184" t="s">
        <v>52</v>
      </c>
      <c r="J1184">
        <v>21</v>
      </c>
      <c r="K1184" t="s">
        <v>56</v>
      </c>
      <c r="L1184">
        <v>164</v>
      </c>
      <c r="M1184">
        <v>2</v>
      </c>
      <c r="N1184">
        <v>-1</v>
      </c>
      <c r="O1184">
        <v>0</v>
      </c>
      <c r="P1184" t="s">
        <v>52</v>
      </c>
      <c r="Q1184" t="s">
        <v>49</v>
      </c>
      <c r="X1184" s="7"/>
      <c r="Y1184" t="s">
        <v>55</v>
      </c>
      <c r="Z1184">
        <v>126</v>
      </c>
      <c r="AA1184" t="s">
        <v>55</v>
      </c>
      <c r="AB1184">
        <v>1427</v>
      </c>
      <c r="AC1184">
        <v>1157</v>
      </c>
      <c r="AD1184" t="s">
        <v>49</v>
      </c>
      <c r="AE1184" t="s">
        <v>49</v>
      </c>
      <c r="AF1184">
        <v>126</v>
      </c>
      <c r="AI1184">
        <v>9019</v>
      </c>
      <c r="AJ1184" t="s">
        <v>49</v>
      </c>
    </row>
    <row r="1185" spans="1:36" x14ac:dyDescent="0.3">
      <c r="A1185">
        <v>32</v>
      </c>
      <c r="B1185" t="s">
        <v>65</v>
      </c>
      <c r="C1185" t="s">
        <v>47</v>
      </c>
      <c r="D1185" t="s">
        <v>54</v>
      </c>
      <c r="E1185" t="s">
        <v>49</v>
      </c>
      <c r="F1185">
        <v>-33</v>
      </c>
      <c r="G1185" t="s">
        <v>55</v>
      </c>
      <c r="H1185" t="s">
        <v>49</v>
      </c>
      <c r="I1185" t="s">
        <v>52</v>
      </c>
      <c r="J1185">
        <v>28</v>
      </c>
      <c r="K1185" t="s">
        <v>56</v>
      </c>
      <c r="L1185">
        <v>234</v>
      </c>
      <c r="M1185">
        <v>3</v>
      </c>
      <c r="N1185">
        <v>-1</v>
      </c>
      <c r="O1185">
        <v>0</v>
      </c>
      <c r="P1185" t="s">
        <v>52</v>
      </c>
      <c r="Q1185" t="s">
        <v>49</v>
      </c>
      <c r="X1185" s="7"/>
      <c r="Y1185" t="s">
        <v>55</v>
      </c>
      <c r="Z1185">
        <v>-33</v>
      </c>
      <c r="AA1185" t="s">
        <v>55</v>
      </c>
      <c r="AB1185">
        <v>201</v>
      </c>
      <c r="AC1185">
        <v>1043</v>
      </c>
      <c r="AD1185" t="s">
        <v>49</v>
      </c>
      <c r="AE1185" t="s">
        <v>49</v>
      </c>
      <c r="AF1185">
        <v>-33</v>
      </c>
      <c r="AI1185">
        <v>39</v>
      </c>
      <c r="AJ1185" t="s">
        <v>49</v>
      </c>
    </row>
    <row r="1186" spans="1:36" x14ac:dyDescent="0.3">
      <c r="A1186">
        <v>37</v>
      </c>
      <c r="B1186" t="s">
        <v>67</v>
      </c>
      <c r="C1186" t="s">
        <v>47</v>
      </c>
      <c r="D1186" t="s">
        <v>54</v>
      </c>
      <c r="E1186" t="s">
        <v>49</v>
      </c>
      <c r="F1186">
        <v>430</v>
      </c>
      <c r="G1186" t="s">
        <v>49</v>
      </c>
      <c r="H1186" t="s">
        <v>49</v>
      </c>
      <c r="I1186" t="s">
        <v>50</v>
      </c>
      <c r="J1186">
        <v>27</v>
      </c>
      <c r="K1186" t="s">
        <v>70</v>
      </c>
      <c r="L1186">
        <v>154</v>
      </c>
      <c r="M1186">
        <v>4</v>
      </c>
      <c r="N1186">
        <v>-1</v>
      </c>
      <c r="O1186">
        <v>0</v>
      </c>
      <c r="P1186" t="s">
        <v>52</v>
      </c>
      <c r="Q1186" t="s">
        <v>49</v>
      </c>
      <c r="X1186" s="7"/>
      <c r="Y1186" t="s">
        <v>49</v>
      </c>
      <c r="Z1186">
        <v>430</v>
      </c>
      <c r="AA1186" t="s">
        <v>55</v>
      </c>
      <c r="AB1186">
        <v>4335</v>
      </c>
      <c r="AC1186">
        <v>2098</v>
      </c>
      <c r="AD1186" t="s">
        <v>49</v>
      </c>
      <c r="AE1186" t="s">
        <v>49</v>
      </c>
      <c r="AF1186">
        <v>430</v>
      </c>
      <c r="AI1186">
        <v>0</v>
      </c>
      <c r="AJ1186" t="s">
        <v>49</v>
      </c>
    </row>
    <row r="1187" spans="1:36" x14ac:dyDescent="0.3">
      <c r="A1187">
        <v>33</v>
      </c>
      <c r="B1187" t="s">
        <v>69</v>
      </c>
      <c r="C1187" t="s">
        <v>47</v>
      </c>
      <c r="D1187" t="s">
        <v>54</v>
      </c>
      <c r="E1187" t="s">
        <v>49</v>
      </c>
      <c r="F1187">
        <v>-6</v>
      </c>
      <c r="G1187" t="s">
        <v>55</v>
      </c>
      <c r="H1187" t="s">
        <v>49</v>
      </c>
      <c r="I1187" t="s">
        <v>52</v>
      </c>
      <c r="J1187">
        <v>7</v>
      </c>
      <c r="K1187" t="s">
        <v>56</v>
      </c>
      <c r="L1187">
        <v>566</v>
      </c>
      <c r="M1187">
        <v>2</v>
      </c>
      <c r="N1187">
        <v>-1</v>
      </c>
      <c r="O1187">
        <v>0</v>
      </c>
      <c r="P1187" t="s">
        <v>52</v>
      </c>
      <c r="Q1187" t="s">
        <v>49</v>
      </c>
      <c r="X1187" s="7"/>
      <c r="Y1187" t="s">
        <v>55</v>
      </c>
      <c r="Z1187">
        <v>-6</v>
      </c>
      <c r="AA1187" t="s">
        <v>55</v>
      </c>
      <c r="AB1187">
        <v>214</v>
      </c>
      <c r="AC1187">
        <v>461</v>
      </c>
      <c r="AD1187" t="s">
        <v>49</v>
      </c>
      <c r="AE1187" t="s">
        <v>49</v>
      </c>
      <c r="AF1187">
        <v>-6</v>
      </c>
      <c r="AI1187">
        <v>265</v>
      </c>
      <c r="AJ1187" t="s">
        <v>49</v>
      </c>
    </row>
    <row r="1188" spans="1:36" x14ac:dyDescent="0.3">
      <c r="A1188">
        <v>71</v>
      </c>
      <c r="B1188" t="s">
        <v>67</v>
      </c>
      <c r="C1188" t="s">
        <v>47</v>
      </c>
      <c r="D1188" t="s">
        <v>60</v>
      </c>
      <c r="E1188" t="s">
        <v>49</v>
      </c>
      <c r="F1188">
        <v>383</v>
      </c>
      <c r="G1188" t="s">
        <v>49</v>
      </c>
      <c r="H1188" t="s">
        <v>49</v>
      </c>
      <c r="I1188" t="s">
        <v>50</v>
      </c>
      <c r="J1188">
        <v>27</v>
      </c>
      <c r="K1188" t="s">
        <v>51</v>
      </c>
      <c r="L1188">
        <v>327</v>
      </c>
      <c r="M1188">
        <v>2</v>
      </c>
      <c r="N1188">
        <v>183</v>
      </c>
      <c r="O1188">
        <v>3</v>
      </c>
      <c r="P1188" t="s">
        <v>79</v>
      </c>
      <c r="Q1188" t="s">
        <v>49</v>
      </c>
      <c r="X1188" s="7"/>
      <c r="Y1188" t="s">
        <v>49</v>
      </c>
      <c r="Z1188">
        <v>383</v>
      </c>
      <c r="AA1188" t="s">
        <v>55</v>
      </c>
      <c r="AB1188">
        <v>343</v>
      </c>
      <c r="AC1188">
        <v>1067</v>
      </c>
      <c r="AD1188" t="s">
        <v>49</v>
      </c>
      <c r="AE1188" t="s">
        <v>49</v>
      </c>
      <c r="AF1188">
        <v>383</v>
      </c>
      <c r="AI1188">
        <v>0</v>
      </c>
      <c r="AJ1188" t="s">
        <v>49</v>
      </c>
    </row>
    <row r="1189" spans="1:36" x14ac:dyDescent="0.3">
      <c r="A1189">
        <v>27</v>
      </c>
      <c r="B1189" t="s">
        <v>67</v>
      </c>
      <c r="C1189" t="s">
        <v>47</v>
      </c>
      <c r="D1189" t="s">
        <v>54</v>
      </c>
      <c r="E1189" t="s">
        <v>49</v>
      </c>
      <c r="F1189">
        <v>130</v>
      </c>
      <c r="G1189" t="s">
        <v>55</v>
      </c>
      <c r="H1189" t="s">
        <v>49</v>
      </c>
      <c r="I1189" t="s">
        <v>50</v>
      </c>
      <c r="J1189">
        <v>7</v>
      </c>
      <c r="K1189" t="s">
        <v>56</v>
      </c>
      <c r="L1189">
        <v>265</v>
      </c>
      <c r="M1189">
        <v>3</v>
      </c>
      <c r="N1189">
        <v>-1</v>
      </c>
      <c r="O1189">
        <v>0</v>
      </c>
      <c r="P1189" t="s">
        <v>52</v>
      </c>
      <c r="Q1189" t="s">
        <v>49</v>
      </c>
      <c r="X1189" s="7"/>
      <c r="Y1189" t="s">
        <v>55</v>
      </c>
      <c r="Z1189">
        <v>130</v>
      </c>
      <c r="AA1189" t="s">
        <v>55</v>
      </c>
      <c r="AB1189">
        <v>-77</v>
      </c>
      <c r="AC1189">
        <v>0</v>
      </c>
      <c r="AD1189" t="s">
        <v>49</v>
      </c>
      <c r="AE1189" t="s">
        <v>49</v>
      </c>
      <c r="AF1189">
        <v>130</v>
      </c>
      <c r="AI1189">
        <v>4012</v>
      </c>
      <c r="AJ1189" t="s">
        <v>49</v>
      </c>
    </row>
    <row r="1190" spans="1:36" x14ac:dyDescent="0.3">
      <c r="A1190">
        <v>38</v>
      </c>
      <c r="B1190" t="s">
        <v>63</v>
      </c>
      <c r="C1190" t="s">
        <v>47</v>
      </c>
      <c r="D1190" t="s">
        <v>48</v>
      </c>
      <c r="E1190" t="s">
        <v>49</v>
      </c>
      <c r="F1190">
        <v>2569</v>
      </c>
      <c r="G1190" t="s">
        <v>49</v>
      </c>
      <c r="H1190" t="s">
        <v>49</v>
      </c>
      <c r="I1190" t="s">
        <v>52</v>
      </c>
      <c r="J1190">
        <v>9</v>
      </c>
      <c r="K1190" t="s">
        <v>62</v>
      </c>
      <c r="L1190">
        <v>172</v>
      </c>
      <c r="M1190">
        <v>1</v>
      </c>
      <c r="N1190">
        <v>-1</v>
      </c>
      <c r="O1190">
        <v>0</v>
      </c>
      <c r="P1190" t="s">
        <v>52</v>
      </c>
      <c r="Q1190" t="s">
        <v>49</v>
      </c>
      <c r="X1190" s="7"/>
      <c r="Y1190" t="s">
        <v>49</v>
      </c>
      <c r="Z1190">
        <v>2569</v>
      </c>
      <c r="AA1190" t="s">
        <v>55</v>
      </c>
      <c r="AB1190">
        <v>104</v>
      </c>
      <c r="AC1190">
        <v>1219</v>
      </c>
      <c r="AD1190" t="s">
        <v>49</v>
      </c>
      <c r="AE1190" t="s">
        <v>49</v>
      </c>
      <c r="AF1190">
        <v>2569</v>
      </c>
      <c r="AI1190">
        <v>1520</v>
      </c>
      <c r="AJ1190" t="s">
        <v>49</v>
      </c>
    </row>
    <row r="1191" spans="1:36" x14ac:dyDescent="0.3">
      <c r="A1191">
        <v>34</v>
      </c>
      <c r="B1191" t="s">
        <v>67</v>
      </c>
      <c r="C1191" t="s">
        <v>59</v>
      </c>
      <c r="D1191" t="s">
        <v>54</v>
      </c>
      <c r="E1191" t="s">
        <v>49</v>
      </c>
      <c r="F1191">
        <v>201</v>
      </c>
      <c r="G1191" t="s">
        <v>49</v>
      </c>
      <c r="H1191" t="s">
        <v>49</v>
      </c>
      <c r="I1191" t="s">
        <v>50</v>
      </c>
      <c r="J1191">
        <v>22</v>
      </c>
      <c r="K1191" t="s">
        <v>73</v>
      </c>
      <c r="L1191">
        <v>257</v>
      </c>
      <c r="M1191">
        <v>2</v>
      </c>
      <c r="N1191">
        <v>-1</v>
      </c>
      <c r="O1191">
        <v>0</v>
      </c>
      <c r="P1191" t="s">
        <v>52</v>
      </c>
      <c r="Q1191" t="s">
        <v>49</v>
      </c>
      <c r="X1191" s="7"/>
      <c r="Y1191" t="s">
        <v>49</v>
      </c>
      <c r="Z1191">
        <v>201</v>
      </c>
      <c r="AA1191" t="s">
        <v>55</v>
      </c>
      <c r="AB1191">
        <v>0</v>
      </c>
      <c r="AC1191">
        <v>994</v>
      </c>
      <c r="AD1191" t="s">
        <v>49</v>
      </c>
      <c r="AE1191" t="s">
        <v>49</v>
      </c>
      <c r="AF1191">
        <v>201</v>
      </c>
      <c r="AI1191">
        <v>-140</v>
      </c>
      <c r="AJ1191" t="s">
        <v>49</v>
      </c>
    </row>
    <row r="1192" spans="1:36" x14ac:dyDescent="0.3">
      <c r="A1192">
        <v>54</v>
      </c>
      <c r="B1192" t="s">
        <v>77</v>
      </c>
      <c r="C1192" t="s">
        <v>74</v>
      </c>
      <c r="D1192" t="s">
        <v>60</v>
      </c>
      <c r="E1192" t="s">
        <v>49</v>
      </c>
      <c r="F1192">
        <v>0</v>
      </c>
      <c r="G1192" t="s">
        <v>49</v>
      </c>
      <c r="H1192" t="s">
        <v>49</v>
      </c>
      <c r="I1192" t="s">
        <v>52</v>
      </c>
      <c r="J1192">
        <v>13</v>
      </c>
      <c r="K1192" t="s">
        <v>56</v>
      </c>
      <c r="L1192">
        <v>618</v>
      </c>
      <c r="M1192">
        <v>1</v>
      </c>
      <c r="N1192">
        <v>-1</v>
      </c>
      <c r="O1192">
        <v>0</v>
      </c>
      <c r="P1192" t="s">
        <v>52</v>
      </c>
      <c r="Q1192" t="s">
        <v>55</v>
      </c>
      <c r="X1192" s="7"/>
      <c r="Y1192" t="s">
        <v>49</v>
      </c>
      <c r="Z1192">
        <v>0</v>
      </c>
      <c r="AA1192" t="s">
        <v>55</v>
      </c>
      <c r="AB1192">
        <v>319</v>
      </c>
      <c r="AC1192">
        <v>6</v>
      </c>
      <c r="AD1192" t="s">
        <v>49</v>
      </c>
      <c r="AE1192" t="s">
        <v>49</v>
      </c>
      <c r="AF1192">
        <v>0</v>
      </c>
      <c r="AI1192">
        <v>852</v>
      </c>
      <c r="AJ1192" t="s">
        <v>49</v>
      </c>
    </row>
    <row r="1193" spans="1:36" x14ac:dyDescent="0.3">
      <c r="A1193">
        <v>30</v>
      </c>
      <c r="B1193" t="s">
        <v>63</v>
      </c>
      <c r="C1193" t="s">
        <v>47</v>
      </c>
      <c r="D1193" t="s">
        <v>54</v>
      </c>
      <c r="E1193" t="s">
        <v>49</v>
      </c>
      <c r="F1193">
        <v>6</v>
      </c>
      <c r="G1193" t="s">
        <v>55</v>
      </c>
      <c r="H1193" t="s">
        <v>49</v>
      </c>
      <c r="I1193" t="s">
        <v>50</v>
      </c>
      <c r="J1193">
        <v>28</v>
      </c>
      <c r="K1193" t="s">
        <v>72</v>
      </c>
      <c r="L1193">
        <v>241</v>
      </c>
      <c r="M1193">
        <v>3</v>
      </c>
      <c r="N1193">
        <v>-1</v>
      </c>
      <c r="O1193">
        <v>0</v>
      </c>
      <c r="P1193" t="s">
        <v>52</v>
      </c>
      <c r="Q1193" t="s">
        <v>49</v>
      </c>
      <c r="X1193" s="7"/>
      <c r="Y1193" t="s">
        <v>55</v>
      </c>
      <c r="Z1193">
        <v>6</v>
      </c>
      <c r="AA1193" t="s">
        <v>55</v>
      </c>
      <c r="AB1193">
        <v>9339</v>
      </c>
      <c r="AC1193">
        <v>0</v>
      </c>
      <c r="AD1193" t="s">
        <v>49</v>
      </c>
      <c r="AE1193" t="s">
        <v>49</v>
      </c>
      <c r="AF1193">
        <v>6</v>
      </c>
      <c r="AI1193">
        <v>578</v>
      </c>
      <c r="AJ1193" t="s">
        <v>49</v>
      </c>
    </row>
    <row r="1194" spans="1:36" x14ac:dyDescent="0.3">
      <c r="A1194">
        <v>35</v>
      </c>
      <c r="B1194" t="s">
        <v>68</v>
      </c>
      <c r="C1194" t="s">
        <v>59</v>
      </c>
      <c r="D1194" t="s">
        <v>54</v>
      </c>
      <c r="E1194" t="s">
        <v>49</v>
      </c>
      <c r="F1194">
        <v>475</v>
      </c>
      <c r="G1194" t="s">
        <v>49</v>
      </c>
      <c r="H1194" t="s">
        <v>55</v>
      </c>
      <c r="I1194" t="s">
        <v>50</v>
      </c>
      <c r="J1194">
        <v>21</v>
      </c>
      <c r="K1194" t="s">
        <v>73</v>
      </c>
      <c r="L1194">
        <v>936</v>
      </c>
      <c r="M1194">
        <v>4</v>
      </c>
      <c r="N1194">
        <v>-1</v>
      </c>
      <c r="O1194">
        <v>0</v>
      </c>
      <c r="P1194" t="s">
        <v>52</v>
      </c>
      <c r="Q1194" t="s">
        <v>49</v>
      </c>
      <c r="X1194" s="7"/>
      <c r="Y1194" t="s">
        <v>49</v>
      </c>
      <c r="Z1194">
        <v>475</v>
      </c>
      <c r="AA1194" t="s">
        <v>55</v>
      </c>
      <c r="AB1194">
        <v>50</v>
      </c>
      <c r="AC1194">
        <v>1114</v>
      </c>
      <c r="AD1194" t="s">
        <v>49</v>
      </c>
      <c r="AE1194" t="s">
        <v>55</v>
      </c>
      <c r="AF1194">
        <v>475</v>
      </c>
      <c r="AI1194">
        <v>0</v>
      </c>
      <c r="AJ1194" t="s">
        <v>49</v>
      </c>
    </row>
    <row r="1195" spans="1:36" x14ac:dyDescent="0.3">
      <c r="A1195">
        <v>33</v>
      </c>
      <c r="B1195" t="s">
        <v>63</v>
      </c>
      <c r="C1195" t="s">
        <v>59</v>
      </c>
      <c r="D1195" t="s">
        <v>54</v>
      </c>
      <c r="E1195" t="s">
        <v>49</v>
      </c>
      <c r="F1195">
        <v>706</v>
      </c>
      <c r="G1195" t="s">
        <v>55</v>
      </c>
      <c r="H1195" t="s">
        <v>49</v>
      </c>
      <c r="I1195" t="s">
        <v>50</v>
      </c>
      <c r="J1195">
        <v>7</v>
      </c>
      <c r="K1195" t="s">
        <v>61</v>
      </c>
      <c r="L1195">
        <v>329</v>
      </c>
      <c r="M1195">
        <v>1</v>
      </c>
      <c r="N1195">
        <v>322</v>
      </c>
      <c r="O1195">
        <v>1</v>
      </c>
      <c r="P1195" t="s">
        <v>57</v>
      </c>
      <c r="Q1195" t="s">
        <v>49</v>
      </c>
      <c r="X1195" s="7"/>
      <c r="Y1195" t="s">
        <v>55</v>
      </c>
      <c r="Z1195">
        <v>706</v>
      </c>
      <c r="AA1195" t="s">
        <v>55</v>
      </c>
      <c r="AB1195">
        <v>32</v>
      </c>
      <c r="AC1195">
        <v>1592</v>
      </c>
      <c r="AD1195" t="s">
        <v>49</v>
      </c>
      <c r="AE1195" t="s">
        <v>49</v>
      </c>
      <c r="AF1195">
        <v>706</v>
      </c>
      <c r="AI1195">
        <v>2253</v>
      </c>
      <c r="AJ1195" t="s">
        <v>49</v>
      </c>
    </row>
    <row r="1196" spans="1:36" x14ac:dyDescent="0.3">
      <c r="A1196">
        <v>36</v>
      </c>
      <c r="B1196" t="s">
        <v>58</v>
      </c>
      <c r="C1196" t="s">
        <v>47</v>
      </c>
      <c r="D1196" t="s">
        <v>54</v>
      </c>
      <c r="E1196" t="s">
        <v>49</v>
      </c>
      <c r="F1196">
        <v>1825</v>
      </c>
      <c r="G1196" t="s">
        <v>55</v>
      </c>
      <c r="H1196" t="s">
        <v>49</v>
      </c>
      <c r="I1196" t="s">
        <v>50</v>
      </c>
      <c r="J1196">
        <v>14</v>
      </c>
      <c r="K1196" t="s">
        <v>56</v>
      </c>
      <c r="L1196">
        <v>24</v>
      </c>
      <c r="M1196">
        <v>1</v>
      </c>
      <c r="N1196">
        <v>346</v>
      </c>
      <c r="O1196">
        <v>1</v>
      </c>
      <c r="P1196" t="s">
        <v>57</v>
      </c>
      <c r="Q1196" t="s">
        <v>49</v>
      </c>
      <c r="X1196" s="7"/>
      <c r="Y1196" t="s">
        <v>55</v>
      </c>
      <c r="Z1196">
        <v>1825</v>
      </c>
      <c r="AA1196" t="s">
        <v>55</v>
      </c>
      <c r="AB1196">
        <v>633</v>
      </c>
      <c r="AC1196">
        <v>0</v>
      </c>
      <c r="AD1196" t="s">
        <v>49</v>
      </c>
      <c r="AE1196" t="s">
        <v>49</v>
      </c>
      <c r="AF1196">
        <v>1825</v>
      </c>
      <c r="AI1196">
        <v>1171</v>
      </c>
      <c r="AJ1196" t="s">
        <v>49</v>
      </c>
    </row>
    <row r="1197" spans="1:36" x14ac:dyDescent="0.3">
      <c r="A1197">
        <v>59</v>
      </c>
      <c r="B1197" t="s">
        <v>65</v>
      </c>
      <c r="C1197" t="s">
        <v>47</v>
      </c>
      <c r="D1197" t="s">
        <v>60</v>
      </c>
      <c r="E1197" t="s">
        <v>49</v>
      </c>
      <c r="F1197">
        <v>185</v>
      </c>
      <c r="G1197" t="s">
        <v>49</v>
      </c>
      <c r="H1197" t="s">
        <v>49</v>
      </c>
      <c r="I1197" t="s">
        <v>50</v>
      </c>
      <c r="J1197">
        <v>22</v>
      </c>
      <c r="K1197" t="s">
        <v>62</v>
      </c>
      <c r="L1197">
        <v>177</v>
      </c>
      <c r="M1197">
        <v>5</v>
      </c>
      <c r="N1197">
        <v>138</v>
      </c>
      <c r="O1197">
        <v>1</v>
      </c>
      <c r="P1197" t="s">
        <v>57</v>
      </c>
      <c r="Q1197" t="s">
        <v>49</v>
      </c>
      <c r="X1197" s="7"/>
      <c r="Y1197" t="s">
        <v>49</v>
      </c>
      <c r="Z1197">
        <v>185</v>
      </c>
      <c r="AA1197" t="s">
        <v>55</v>
      </c>
      <c r="AB1197">
        <v>4265</v>
      </c>
      <c r="AC1197">
        <v>46</v>
      </c>
      <c r="AD1197" t="s">
        <v>49</v>
      </c>
      <c r="AE1197" t="s">
        <v>49</v>
      </c>
      <c r="AF1197">
        <v>185</v>
      </c>
      <c r="AI1197">
        <v>452</v>
      </c>
      <c r="AJ1197" t="s">
        <v>49</v>
      </c>
    </row>
    <row r="1198" spans="1:36" x14ac:dyDescent="0.3">
      <c r="A1198">
        <v>72</v>
      </c>
      <c r="B1198" t="s">
        <v>63</v>
      </c>
      <c r="C1198" t="s">
        <v>47</v>
      </c>
      <c r="D1198" t="s">
        <v>48</v>
      </c>
      <c r="E1198" t="s">
        <v>49</v>
      </c>
      <c r="F1198">
        <v>4415</v>
      </c>
      <c r="G1198" t="s">
        <v>49</v>
      </c>
      <c r="H1198" t="s">
        <v>49</v>
      </c>
      <c r="I1198" t="s">
        <v>78</v>
      </c>
      <c r="J1198">
        <v>13</v>
      </c>
      <c r="K1198" t="s">
        <v>51</v>
      </c>
      <c r="L1198">
        <v>120</v>
      </c>
      <c r="M1198">
        <v>1</v>
      </c>
      <c r="N1198">
        <v>-1</v>
      </c>
      <c r="O1198">
        <v>0</v>
      </c>
      <c r="P1198" t="s">
        <v>52</v>
      </c>
      <c r="Q1198" t="s">
        <v>49</v>
      </c>
      <c r="X1198" s="7"/>
      <c r="Y1198" t="s">
        <v>49</v>
      </c>
      <c r="Z1198">
        <v>4415</v>
      </c>
      <c r="AA1198" t="s">
        <v>55</v>
      </c>
      <c r="AB1198">
        <v>1970</v>
      </c>
      <c r="AC1198">
        <v>985</v>
      </c>
      <c r="AD1198" t="s">
        <v>49</v>
      </c>
      <c r="AE1198" t="s">
        <v>49</v>
      </c>
      <c r="AF1198">
        <v>4415</v>
      </c>
      <c r="AI1198">
        <v>-97</v>
      </c>
      <c r="AJ1198" t="s">
        <v>49</v>
      </c>
    </row>
    <row r="1199" spans="1:36" x14ac:dyDescent="0.3">
      <c r="A1199">
        <v>64</v>
      </c>
      <c r="B1199" t="s">
        <v>58</v>
      </c>
      <c r="C1199" t="s">
        <v>47</v>
      </c>
      <c r="D1199" t="s">
        <v>60</v>
      </c>
      <c r="E1199" t="s">
        <v>49</v>
      </c>
      <c r="F1199">
        <v>679</v>
      </c>
      <c r="G1199" t="s">
        <v>49</v>
      </c>
      <c r="H1199" t="s">
        <v>49</v>
      </c>
      <c r="I1199" t="s">
        <v>78</v>
      </c>
      <c r="J1199">
        <v>22</v>
      </c>
      <c r="K1199" t="s">
        <v>61</v>
      </c>
      <c r="L1199">
        <v>135</v>
      </c>
      <c r="M1199">
        <v>3</v>
      </c>
      <c r="N1199">
        <v>-1</v>
      </c>
      <c r="O1199">
        <v>0</v>
      </c>
      <c r="P1199" t="s">
        <v>52</v>
      </c>
      <c r="Q1199" t="s">
        <v>49</v>
      </c>
      <c r="X1199" s="7"/>
      <c r="Y1199" t="s">
        <v>49</v>
      </c>
      <c r="Z1199">
        <v>679</v>
      </c>
      <c r="AA1199" t="s">
        <v>55</v>
      </c>
      <c r="AB1199">
        <v>4659</v>
      </c>
      <c r="AC1199">
        <v>520</v>
      </c>
      <c r="AD1199" t="s">
        <v>49</v>
      </c>
      <c r="AE1199" t="s">
        <v>49</v>
      </c>
      <c r="AF1199">
        <v>679</v>
      </c>
      <c r="AI1199">
        <v>4738</v>
      </c>
      <c r="AJ1199" t="s">
        <v>49</v>
      </c>
    </row>
    <row r="1200" spans="1:36" x14ac:dyDescent="0.3">
      <c r="A1200">
        <v>53</v>
      </c>
      <c r="B1200" t="s">
        <v>67</v>
      </c>
      <c r="C1200" t="s">
        <v>74</v>
      </c>
      <c r="D1200" t="s">
        <v>54</v>
      </c>
      <c r="E1200" t="s">
        <v>49</v>
      </c>
      <c r="F1200">
        <v>320</v>
      </c>
      <c r="G1200" t="s">
        <v>49</v>
      </c>
      <c r="H1200" t="s">
        <v>49</v>
      </c>
      <c r="I1200" t="s">
        <v>50</v>
      </c>
      <c r="J1200">
        <v>9</v>
      </c>
      <c r="K1200" t="s">
        <v>73</v>
      </c>
      <c r="L1200">
        <v>175</v>
      </c>
      <c r="M1200">
        <v>1</v>
      </c>
      <c r="N1200">
        <v>-1</v>
      </c>
      <c r="O1200">
        <v>0</v>
      </c>
      <c r="P1200" t="s">
        <v>52</v>
      </c>
      <c r="Q1200" t="s">
        <v>49</v>
      </c>
      <c r="X1200" s="7"/>
      <c r="Y1200" t="s">
        <v>49</v>
      </c>
      <c r="Z1200">
        <v>320</v>
      </c>
      <c r="AA1200" t="s">
        <v>55</v>
      </c>
      <c r="AB1200">
        <v>452</v>
      </c>
      <c r="AC1200">
        <v>10</v>
      </c>
      <c r="AD1200" t="s">
        <v>49</v>
      </c>
      <c r="AE1200" t="s">
        <v>49</v>
      </c>
      <c r="AF1200">
        <v>320</v>
      </c>
      <c r="AI1200">
        <v>467</v>
      </c>
      <c r="AJ1200" t="s">
        <v>49</v>
      </c>
    </row>
    <row r="1201" spans="1:36" x14ac:dyDescent="0.3">
      <c r="A1201">
        <v>35</v>
      </c>
      <c r="B1201" t="s">
        <v>58</v>
      </c>
      <c r="C1201" t="s">
        <v>59</v>
      </c>
      <c r="D1201" t="s">
        <v>60</v>
      </c>
      <c r="E1201" t="s">
        <v>49</v>
      </c>
      <c r="F1201">
        <v>2988</v>
      </c>
      <c r="G1201" t="s">
        <v>55</v>
      </c>
      <c r="H1201" t="s">
        <v>49</v>
      </c>
      <c r="I1201" t="s">
        <v>50</v>
      </c>
      <c r="J1201">
        <v>25</v>
      </c>
      <c r="K1201" t="s">
        <v>56</v>
      </c>
      <c r="L1201">
        <v>179</v>
      </c>
      <c r="M1201">
        <v>1</v>
      </c>
      <c r="N1201">
        <v>-1</v>
      </c>
      <c r="O1201">
        <v>0</v>
      </c>
      <c r="P1201" t="s">
        <v>52</v>
      </c>
      <c r="Q1201" t="s">
        <v>49</v>
      </c>
      <c r="X1201" s="7"/>
      <c r="Y1201" t="s">
        <v>55</v>
      </c>
      <c r="Z1201">
        <v>2988</v>
      </c>
      <c r="AA1201" t="s">
        <v>55</v>
      </c>
      <c r="AB1201">
        <v>-145</v>
      </c>
      <c r="AC1201">
        <v>1121</v>
      </c>
      <c r="AD1201" t="s">
        <v>49</v>
      </c>
      <c r="AE1201" t="s">
        <v>49</v>
      </c>
      <c r="AF1201">
        <v>2988</v>
      </c>
      <c r="AI1201">
        <v>0</v>
      </c>
      <c r="AJ1201" t="s">
        <v>49</v>
      </c>
    </row>
    <row r="1202" spans="1:36" x14ac:dyDescent="0.3">
      <c r="A1202">
        <v>58</v>
      </c>
      <c r="B1202" t="s">
        <v>65</v>
      </c>
      <c r="C1202" t="s">
        <v>47</v>
      </c>
      <c r="D1202" t="s">
        <v>54</v>
      </c>
      <c r="E1202" t="s">
        <v>49</v>
      </c>
      <c r="F1202">
        <v>1407</v>
      </c>
      <c r="G1202" t="s">
        <v>55</v>
      </c>
      <c r="H1202" t="s">
        <v>49</v>
      </c>
      <c r="I1202" t="s">
        <v>52</v>
      </c>
      <c r="J1202">
        <v>30</v>
      </c>
      <c r="K1202" t="s">
        <v>56</v>
      </c>
      <c r="L1202">
        <v>58</v>
      </c>
      <c r="M1202">
        <v>1</v>
      </c>
      <c r="N1202">
        <v>-1</v>
      </c>
      <c r="O1202">
        <v>0</v>
      </c>
      <c r="P1202" t="s">
        <v>52</v>
      </c>
      <c r="Q1202" t="s">
        <v>49</v>
      </c>
      <c r="X1202" s="7"/>
      <c r="Y1202" t="s">
        <v>55</v>
      </c>
      <c r="Z1202">
        <v>1407</v>
      </c>
      <c r="AA1202" t="s">
        <v>55</v>
      </c>
      <c r="AB1202">
        <v>-498</v>
      </c>
      <c r="AC1202">
        <v>0</v>
      </c>
      <c r="AD1202" t="s">
        <v>49</v>
      </c>
      <c r="AE1202" t="s">
        <v>49</v>
      </c>
      <c r="AF1202">
        <v>1407</v>
      </c>
      <c r="AI1202">
        <v>495</v>
      </c>
      <c r="AJ1202" t="s">
        <v>49</v>
      </c>
    </row>
    <row r="1203" spans="1:36" x14ac:dyDescent="0.3">
      <c r="A1203">
        <v>40</v>
      </c>
      <c r="B1203" t="s">
        <v>67</v>
      </c>
      <c r="C1203" t="s">
        <v>47</v>
      </c>
      <c r="D1203" t="s">
        <v>54</v>
      </c>
      <c r="E1203" t="s">
        <v>49</v>
      </c>
      <c r="F1203">
        <v>1270</v>
      </c>
      <c r="G1203" t="s">
        <v>49</v>
      </c>
      <c r="H1203" t="s">
        <v>49</v>
      </c>
      <c r="I1203" t="s">
        <v>50</v>
      </c>
      <c r="J1203">
        <v>17</v>
      </c>
      <c r="K1203" t="s">
        <v>61</v>
      </c>
      <c r="L1203">
        <v>342</v>
      </c>
      <c r="M1203">
        <v>2</v>
      </c>
      <c r="N1203">
        <v>-1</v>
      </c>
      <c r="O1203">
        <v>0</v>
      </c>
      <c r="P1203" t="s">
        <v>52</v>
      </c>
      <c r="Q1203" t="s">
        <v>49</v>
      </c>
      <c r="X1203" s="7"/>
      <c r="Y1203" t="s">
        <v>49</v>
      </c>
      <c r="Z1203">
        <v>1270</v>
      </c>
      <c r="AA1203" t="s">
        <v>55</v>
      </c>
      <c r="AB1203">
        <v>22</v>
      </c>
      <c r="AC1203">
        <v>414</v>
      </c>
      <c r="AD1203" t="s">
        <v>49</v>
      </c>
      <c r="AE1203" t="s">
        <v>49</v>
      </c>
      <c r="AF1203">
        <v>1270</v>
      </c>
      <c r="AI1203">
        <v>292</v>
      </c>
      <c r="AJ1203" t="s">
        <v>49</v>
      </c>
    </row>
    <row r="1204" spans="1:36" x14ac:dyDescent="0.3">
      <c r="A1204">
        <v>41</v>
      </c>
      <c r="B1204" t="s">
        <v>53</v>
      </c>
      <c r="C1204" t="s">
        <v>74</v>
      </c>
      <c r="D1204" t="s">
        <v>54</v>
      </c>
      <c r="E1204" t="s">
        <v>49</v>
      </c>
      <c r="F1204">
        <v>654</v>
      </c>
      <c r="G1204" t="s">
        <v>55</v>
      </c>
      <c r="H1204" t="s">
        <v>49</v>
      </c>
      <c r="I1204" t="s">
        <v>50</v>
      </c>
      <c r="J1204">
        <v>13</v>
      </c>
      <c r="K1204" t="s">
        <v>56</v>
      </c>
      <c r="L1204">
        <v>139</v>
      </c>
      <c r="M1204">
        <v>2</v>
      </c>
      <c r="N1204">
        <v>-1</v>
      </c>
      <c r="O1204">
        <v>0</v>
      </c>
      <c r="P1204" t="s">
        <v>52</v>
      </c>
      <c r="Q1204" t="s">
        <v>49</v>
      </c>
      <c r="X1204" s="7"/>
      <c r="Y1204" t="s">
        <v>55</v>
      </c>
      <c r="Z1204">
        <v>654</v>
      </c>
      <c r="AA1204" t="s">
        <v>55</v>
      </c>
      <c r="AB1204">
        <v>2304</v>
      </c>
      <c r="AC1204">
        <v>0</v>
      </c>
      <c r="AD1204" t="s">
        <v>49</v>
      </c>
      <c r="AE1204" t="s">
        <v>49</v>
      </c>
      <c r="AF1204">
        <v>654</v>
      </c>
      <c r="AI1204">
        <v>7343</v>
      </c>
      <c r="AJ1204" t="s">
        <v>49</v>
      </c>
    </row>
    <row r="1205" spans="1:36" x14ac:dyDescent="0.3">
      <c r="A1205">
        <v>48</v>
      </c>
      <c r="B1205" t="s">
        <v>77</v>
      </c>
      <c r="C1205" t="s">
        <v>47</v>
      </c>
      <c r="D1205" t="s">
        <v>48</v>
      </c>
      <c r="E1205" t="s">
        <v>49</v>
      </c>
      <c r="F1205">
        <v>5173</v>
      </c>
      <c r="G1205" t="s">
        <v>55</v>
      </c>
      <c r="H1205" t="s">
        <v>49</v>
      </c>
      <c r="I1205" t="s">
        <v>52</v>
      </c>
      <c r="J1205">
        <v>18</v>
      </c>
      <c r="K1205" t="s">
        <v>62</v>
      </c>
      <c r="L1205">
        <v>88</v>
      </c>
      <c r="M1205">
        <v>8</v>
      </c>
      <c r="N1205">
        <v>-1</v>
      </c>
      <c r="O1205">
        <v>0</v>
      </c>
      <c r="P1205" t="s">
        <v>52</v>
      </c>
      <c r="Q1205" t="s">
        <v>49</v>
      </c>
      <c r="X1205" s="7"/>
      <c r="Y1205" t="s">
        <v>55</v>
      </c>
      <c r="Z1205">
        <v>5173</v>
      </c>
      <c r="AA1205" t="s">
        <v>55</v>
      </c>
      <c r="AB1205">
        <v>1412</v>
      </c>
      <c r="AC1205">
        <v>22856</v>
      </c>
      <c r="AD1205" t="s">
        <v>49</v>
      </c>
      <c r="AE1205" t="s">
        <v>49</v>
      </c>
      <c r="AF1205">
        <v>5173</v>
      </c>
      <c r="AI1205">
        <v>-563</v>
      </c>
      <c r="AJ1205" t="s">
        <v>49</v>
      </c>
    </row>
    <row r="1206" spans="1:36" x14ac:dyDescent="0.3">
      <c r="A1206">
        <v>44</v>
      </c>
      <c r="B1206" t="s">
        <v>68</v>
      </c>
      <c r="C1206" t="s">
        <v>47</v>
      </c>
      <c r="D1206" t="s">
        <v>60</v>
      </c>
      <c r="E1206" t="s">
        <v>49</v>
      </c>
      <c r="F1206">
        <v>3463</v>
      </c>
      <c r="G1206" t="s">
        <v>55</v>
      </c>
      <c r="H1206" t="s">
        <v>55</v>
      </c>
      <c r="I1206" t="s">
        <v>50</v>
      </c>
      <c r="J1206">
        <v>28</v>
      </c>
      <c r="K1206" t="s">
        <v>70</v>
      </c>
      <c r="L1206">
        <v>210</v>
      </c>
      <c r="M1206">
        <v>3</v>
      </c>
      <c r="N1206">
        <v>-1</v>
      </c>
      <c r="O1206">
        <v>0</v>
      </c>
      <c r="P1206" t="s">
        <v>52</v>
      </c>
      <c r="Q1206" t="s">
        <v>49</v>
      </c>
      <c r="X1206" s="7"/>
      <c r="Y1206" t="s">
        <v>55</v>
      </c>
      <c r="Z1206">
        <v>3463</v>
      </c>
      <c r="AA1206" t="s">
        <v>55</v>
      </c>
      <c r="AB1206">
        <v>4897</v>
      </c>
      <c r="AC1206">
        <v>-352</v>
      </c>
      <c r="AD1206" t="s">
        <v>49</v>
      </c>
      <c r="AE1206" t="s">
        <v>55</v>
      </c>
      <c r="AF1206">
        <v>3463</v>
      </c>
      <c r="AI1206">
        <v>351</v>
      </c>
      <c r="AJ1206" t="s">
        <v>49</v>
      </c>
    </row>
    <row r="1207" spans="1:36" x14ac:dyDescent="0.3">
      <c r="A1207">
        <v>39</v>
      </c>
      <c r="B1207" t="s">
        <v>63</v>
      </c>
      <c r="C1207" t="s">
        <v>47</v>
      </c>
      <c r="D1207" t="s">
        <v>52</v>
      </c>
      <c r="E1207" t="s">
        <v>49</v>
      </c>
      <c r="F1207">
        <v>0</v>
      </c>
      <c r="G1207" t="s">
        <v>49</v>
      </c>
      <c r="H1207" t="s">
        <v>49</v>
      </c>
      <c r="I1207" t="s">
        <v>50</v>
      </c>
      <c r="J1207">
        <v>2</v>
      </c>
      <c r="K1207" t="s">
        <v>64</v>
      </c>
      <c r="L1207">
        <v>731</v>
      </c>
      <c r="M1207">
        <v>1</v>
      </c>
      <c r="N1207">
        <v>193</v>
      </c>
      <c r="O1207">
        <v>3</v>
      </c>
      <c r="P1207" t="s">
        <v>57</v>
      </c>
      <c r="Q1207" t="s">
        <v>49</v>
      </c>
      <c r="X1207" s="7"/>
      <c r="Y1207" t="s">
        <v>49</v>
      </c>
      <c r="Z1207">
        <v>0</v>
      </c>
      <c r="AA1207" t="s">
        <v>55</v>
      </c>
      <c r="AB1207">
        <v>508</v>
      </c>
      <c r="AC1207">
        <v>302</v>
      </c>
      <c r="AD1207" t="s">
        <v>49</v>
      </c>
      <c r="AE1207" t="s">
        <v>49</v>
      </c>
      <c r="AF1207">
        <v>0</v>
      </c>
      <c r="AI1207">
        <v>365</v>
      </c>
      <c r="AJ1207" t="s">
        <v>49</v>
      </c>
    </row>
    <row r="1208" spans="1:36" x14ac:dyDescent="0.3">
      <c r="A1208">
        <v>61</v>
      </c>
      <c r="B1208" t="s">
        <v>58</v>
      </c>
      <c r="C1208" t="s">
        <v>47</v>
      </c>
      <c r="D1208" t="s">
        <v>60</v>
      </c>
      <c r="E1208" t="s">
        <v>49</v>
      </c>
      <c r="F1208">
        <v>6016</v>
      </c>
      <c r="G1208" t="s">
        <v>49</v>
      </c>
      <c r="H1208" t="s">
        <v>49</v>
      </c>
      <c r="I1208" t="s">
        <v>50</v>
      </c>
      <c r="J1208">
        <v>2</v>
      </c>
      <c r="K1208" t="s">
        <v>64</v>
      </c>
      <c r="L1208">
        <v>670</v>
      </c>
      <c r="M1208">
        <v>3</v>
      </c>
      <c r="N1208">
        <v>-1</v>
      </c>
      <c r="O1208">
        <v>0</v>
      </c>
      <c r="P1208" t="s">
        <v>52</v>
      </c>
      <c r="Q1208" t="s">
        <v>55</v>
      </c>
      <c r="X1208" s="7"/>
      <c r="Y1208" t="s">
        <v>49</v>
      </c>
      <c r="Z1208">
        <v>6016</v>
      </c>
      <c r="AA1208" t="s">
        <v>55</v>
      </c>
      <c r="AB1208">
        <v>348</v>
      </c>
      <c r="AC1208">
        <v>632</v>
      </c>
      <c r="AD1208" t="s">
        <v>49</v>
      </c>
      <c r="AE1208" t="s">
        <v>49</v>
      </c>
      <c r="AF1208">
        <v>6016</v>
      </c>
      <c r="AI1208">
        <v>13494</v>
      </c>
      <c r="AJ1208" t="s">
        <v>49</v>
      </c>
    </row>
    <row r="1209" spans="1:36" x14ac:dyDescent="0.3">
      <c r="A1209">
        <v>36</v>
      </c>
      <c r="B1209" t="s">
        <v>68</v>
      </c>
      <c r="C1209" t="s">
        <v>47</v>
      </c>
      <c r="D1209" t="s">
        <v>48</v>
      </c>
      <c r="E1209" t="s">
        <v>49</v>
      </c>
      <c r="F1209">
        <v>177</v>
      </c>
      <c r="G1209" t="s">
        <v>55</v>
      </c>
      <c r="H1209" t="s">
        <v>49</v>
      </c>
      <c r="I1209" t="s">
        <v>52</v>
      </c>
      <c r="J1209">
        <v>12</v>
      </c>
      <c r="K1209" t="s">
        <v>56</v>
      </c>
      <c r="L1209">
        <v>63</v>
      </c>
      <c r="M1209">
        <v>5</v>
      </c>
      <c r="N1209">
        <v>-1</v>
      </c>
      <c r="O1209">
        <v>0</v>
      </c>
      <c r="P1209" t="s">
        <v>52</v>
      </c>
      <c r="Q1209" t="s">
        <v>49</v>
      </c>
      <c r="X1209" s="7"/>
      <c r="Y1209" t="s">
        <v>55</v>
      </c>
      <c r="Z1209">
        <v>177</v>
      </c>
      <c r="AA1209" t="s">
        <v>55</v>
      </c>
      <c r="AB1209">
        <v>291</v>
      </c>
      <c r="AC1209">
        <v>902</v>
      </c>
      <c r="AD1209" t="s">
        <v>49</v>
      </c>
      <c r="AE1209" t="s">
        <v>49</v>
      </c>
      <c r="AF1209">
        <v>177</v>
      </c>
      <c r="AI1209">
        <v>846</v>
      </c>
      <c r="AJ1209" t="s">
        <v>49</v>
      </c>
    </row>
    <row r="1210" spans="1:36" x14ac:dyDescent="0.3">
      <c r="A1210">
        <v>28</v>
      </c>
      <c r="B1210" t="s">
        <v>58</v>
      </c>
      <c r="C1210" t="s">
        <v>47</v>
      </c>
      <c r="D1210" t="s">
        <v>60</v>
      </c>
      <c r="E1210" t="s">
        <v>49</v>
      </c>
      <c r="F1210">
        <v>3694</v>
      </c>
      <c r="G1210" t="s">
        <v>49</v>
      </c>
      <c r="H1210" t="s">
        <v>55</v>
      </c>
      <c r="I1210" t="s">
        <v>50</v>
      </c>
      <c r="J1210">
        <v>8</v>
      </c>
      <c r="K1210" t="s">
        <v>73</v>
      </c>
      <c r="L1210">
        <v>70</v>
      </c>
      <c r="M1210">
        <v>2</v>
      </c>
      <c r="N1210">
        <v>-1</v>
      </c>
      <c r="O1210">
        <v>0</v>
      </c>
      <c r="P1210" t="s">
        <v>52</v>
      </c>
      <c r="Q1210" t="s">
        <v>49</v>
      </c>
      <c r="X1210" s="7"/>
      <c r="Y1210" t="s">
        <v>49</v>
      </c>
      <c r="Z1210">
        <v>3694</v>
      </c>
      <c r="AA1210" t="s">
        <v>55</v>
      </c>
      <c r="AB1210">
        <v>781</v>
      </c>
      <c r="AC1210">
        <v>112</v>
      </c>
      <c r="AD1210" t="s">
        <v>49</v>
      </c>
      <c r="AE1210" t="s">
        <v>55</v>
      </c>
      <c r="AF1210">
        <v>3694</v>
      </c>
      <c r="AI1210">
        <v>1574</v>
      </c>
      <c r="AJ1210" t="s">
        <v>49</v>
      </c>
    </row>
    <row r="1211" spans="1:36" x14ac:dyDescent="0.3">
      <c r="A1211">
        <v>58</v>
      </c>
      <c r="B1211" t="s">
        <v>77</v>
      </c>
      <c r="C1211" t="s">
        <v>59</v>
      </c>
      <c r="D1211" t="s">
        <v>54</v>
      </c>
      <c r="E1211" t="s">
        <v>49</v>
      </c>
      <c r="F1211">
        <v>1640</v>
      </c>
      <c r="G1211" t="s">
        <v>49</v>
      </c>
      <c r="H1211" t="s">
        <v>55</v>
      </c>
      <c r="I1211" t="s">
        <v>50</v>
      </c>
      <c r="J1211">
        <v>4</v>
      </c>
      <c r="K1211" t="s">
        <v>64</v>
      </c>
      <c r="L1211">
        <v>72</v>
      </c>
      <c r="M1211">
        <v>6</v>
      </c>
      <c r="N1211">
        <v>274</v>
      </c>
      <c r="O1211">
        <v>4</v>
      </c>
      <c r="P1211" t="s">
        <v>57</v>
      </c>
      <c r="Q1211" t="s">
        <v>49</v>
      </c>
      <c r="X1211" s="7"/>
      <c r="Y1211" t="s">
        <v>49</v>
      </c>
      <c r="Z1211">
        <v>1640</v>
      </c>
      <c r="AA1211" t="s">
        <v>55</v>
      </c>
      <c r="AB1211">
        <v>1327</v>
      </c>
      <c r="AC1211">
        <v>0</v>
      </c>
      <c r="AD1211" t="s">
        <v>49</v>
      </c>
      <c r="AE1211" t="s">
        <v>55</v>
      </c>
      <c r="AF1211">
        <v>1640</v>
      </c>
      <c r="AI1211">
        <v>-28</v>
      </c>
      <c r="AJ1211" t="s">
        <v>49</v>
      </c>
    </row>
    <row r="1212" spans="1:36" x14ac:dyDescent="0.3">
      <c r="A1212">
        <v>60</v>
      </c>
      <c r="B1212" t="s">
        <v>69</v>
      </c>
      <c r="C1212" t="s">
        <v>74</v>
      </c>
      <c r="D1212" t="s">
        <v>54</v>
      </c>
      <c r="E1212" t="s">
        <v>49</v>
      </c>
      <c r="F1212">
        <v>174</v>
      </c>
      <c r="G1212" t="s">
        <v>55</v>
      </c>
      <c r="H1212" t="s">
        <v>49</v>
      </c>
      <c r="I1212" t="s">
        <v>50</v>
      </c>
      <c r="J1212">
        <v>15</v>
      </c>
      <c r="K1212" t="s">
        <v>56</v>
      </c>
      <c r="L1212">
        <v>241</v>
      </c>
      <c r="M1212">
        <v>1</v>
      </c>
      <c r="N1212">
        <v>364</v>
      </c>
      <c r="O1212">
        <v>1</v>
      </c>
      <c r="P1212" t="s">
        <v>57</v>
      </c>
      <c r="Q1212" t="s">
        <v>49</v>
      </c>
      <c r="X1212" s="7"/>
      <c r="Y1212" t="s">
        <v>55</v>
      </c>
      <c r="Z1212">
        <v>174</v>
      </c>
      <c r="AA1212" t="s">
        <v>55</v>
      </c>
      <c r="AB1212">
        <v>-306</v>
      </c>
      <c r="AC1212">
        <v>621</v>
      </c>
      <c r="AD1212" t="s">
        <v>49</v>
      </c>
      <c r="AE1212" t="s">
        <v>49</v>
      </c>
      <c r="AF1212">
        <v>174</v>
      </c>
      <c r="AI1212">
        <v>0</v>
      </c>
      <c r="AJ1212" t="s">
        <v>49</v>
      </c>
    </row>
    <row r="1213" spans="1:36" x14ac:dyDescent="0.3">
      <c r="A1213">
        <v>66</v>
      </c>
      <c r="B1213" t="s">
        <v>69</v>
      </c>
      <c r="C1213" t="s">
        <v>59</v>
      </c>
      <c r="D1213" t="s">
        <v>54</v>
      </c>
      <c r="E1213" t="s">
        <v>49</v>
      </c>
      <c r="F1213">
        <v>10177</v>
      </c>
      <c r="G1213" t="s">
        <v>49</v>
      </c>
      <c r="H1213" t="s">
        <v>49</v>
      </c>
      <c r="I1213" t="s">
        <v>50</v>
      </c>
      <c r="J1213">
        <v>5</v>
      </c>
      <c r="K1213" t="s">
        <v>56</v>
      </c>
      <c r="L1213">
        <v>272</v>
      </c>
      <c r="M1213">
        <v>4</v>
      </c>
      <c r="N1213">
        <v>-1</v>
      </c>
      <c r="O1213">
        <v>0</v>
      </c>
      <c r="P1213" t="s">
        <v>52</v>
      </c>
      <c r="Q1213" t="s">
        <v>49</v>
      </c>
      <c r="X1213" s="7"/>
      <c r="Y1213" t="s">
        <v>49</v>
      </c>
      <c r="Z1213">
        <v>10177</v>
      </c>
      <c r="AA1213" t="s">
        <v>55</v>
      </c>
      <c r="AB1213">
        <v>864</v>
      </c>
      <c r="AC1213">
        <v>18</v>
      </c>
      <c r="AD1213" t="s">
        <v>49</v>
      </c>
      <c r="AE1213" t="s">
        <v>49</v>
      </c>
      <c r="AF1213">
        <v>10177</v>
      </c>
      <c r="AI1213">
        <v>1238</v>
      </c>
      <c r="AJ1213" t="s">
        <v>49</v>
      </c>
    </row>
    <row r="1214" spans="1:36" x14ac:dyDescent="0.3">
      <c r="A1214">
        <v>36</v>
      </c>
      <c r="B1214" t="s">
        <v>58</v>
      </c>
      <c r="C1214" t="s">
        <v>59</v>
      </c>
      <c r="D1214" t="s">
        <v>60</v>
      </c>
      <c r="E1214" t="s">
        <v>49</v>
      </c>
      <c r="F1214">
        <v>490</v>
      </c>
      <c r="G1214" t="s">
        <v>49</v>
      </c>
      <c r="H1214" t="s">
        <v>49</v>
      </c>
      <c r="I1214" t="s">
        <v>50</v>
      </c>
      <c r="J1214">
        <v>28</v>
      </c>
      <c r="K1214" t="s">
        <v>70</v>
      </c>
      <c r="L1214">
        <v>207</v>
      </c>
      <c r="M1214">
        <v>8</v>
      </c>
      <c r="N1214">
        <v>98</v>
      </c>
      <c r="O1214">
        <v>1</v>
      </c>
      <c r="P1214" t="s">
        <v>57</v>
      </c>
      <c r="Q1214" t="s">
        <v>55</v>
      </c>
      <c r="X1214" s="7"/>
      <c r="Y1214" t="s">
        <v>49</v>
      </c>
      <c r="Z1214">
        <v>490</v>
      </c>
      <c r="AA1214" t="s">
        <v>55</v>
      </c>
      <c r="AB1214">
        <v>1265</v>
      </c>
      <c r="AC1214">
        <v>2886</v>
      </c>
      <c r="AD1214" t="s">
        <v>49</v>
      </c>
      <c r="AE1214" t="s">
        <v>49</v>
      </c>
      <c r="AF1214">
        <v>490</v>
      </c>
      <c r="AI1214">
        <v>301</v>
      </c>
      <c r="AJ1214" t="s">
        <v>49</v>
      </c>
    </row>
    <row r="1215" spans="1:36" x14ac:dyDescent="0.3">
      <c r="A1215">
        <v>49</v>
      </c>
      <c r="B1215" t="s">
        <v>65</v>
      </c>
      <c r="C1215" t="s">
        <v>47</v>
      </c>
      <c r="D1215" t="s">
        <v>54</v>
      </c>
      <c r="E1215" t="s">
        <v>49</v>
      </c>
      <c r="F1215">
        <v>2576</v>
      </c>
      <c r="G1215" t="s">
        <v>55</v>
      </c>
      <c r="H1215" t="s">
        <v>49</v>
      </c>
      <c r="I1215" t="s">
        <v>50</v>
      </c>
      <c r="J1215">
        <v>15</v>
      </c>
      <c r="K1215" t="s">
        <v>56</v>
      </c>
      <c r="L1215">
        <v>64</v>
      </c>
      <c r="M1215">
        <v>6</v>
      </c>
      <c r="N1215">
        <v>-1</v>
      </c>
      <c r="O1215">
        <v>0</v>
      </c>
      <c r="P1215" t="s">
        <v>52</v>
      </c>
      <c r="Q1215" t="s">
        <v>49</v>
      </c>
      <c r="X1215" s="7"/>
      <c r="Y1215" t="s">
        <v>55</v>
      </c>
      <c r="Z1215">
        <v>2576</v>
      </c>
      <c r="AA1215" t="s">
        <v>55</v>
      </c>
      <c r="AB1215">
        <v>425</v>
      </c>
      <c r="AC1215">
        <v>1</v>
      </c>
      <c r="AD1215" t="s">
        <v>49</v>
      </c>
      <c r="AE1215" t="s">
        <v>49</v>
      </c>
      <c r="AF1215">
        <v>2576</v>
      </c>
      <c r="AI1215">
        <v>1388</v>
      </c>
      <c r="AJ1215" t="s">
        <v>49</v>
      </c>
    </row>
    <row r="1216" spans="1:36" x14ac:dyDescent="0.3">
      <c r="A1216">
        <v>40</v>
      </c>
      <c r="B1216" t="s">
        <v>53</v>
      </c>
      <c r="C1216" t="s">
        <v>47</v>
      </c>
      <c r="D1216" t="s">
        <v>54</v>
      </c>
      <c r="E1216" t="s">
        <v>49</v>
      </c>
      <c r="F1216">
        <v>0</v>
      </c>
      <c r="G1216" t="s">
        <v>49</v>
      </c>
      <c r="H1216" t="s">
        <v>49</v>
      </c>
      <c r="I1216" t="s">
        <v>52</v>
      </c>
      <c r="J1216">
        <v>12</v>
      </c>
      <c r="K1216" t="s">
        <v>62</v>
      </c>
      <c r="L1216">
        <v>543</v>
      </c>
      <c r="M1216">
        <v>2</v>
      </c>
      <c r="N1216">
        <v>-1</v>
      </c>
      <c r="O1216">
        <v>0</v>
      </c>
      <c r="P1216" t="s">
        <v>52</v>
      </c>
      <c r="Q1216" t="s">
        <v>49</v>
      </c>
      <c r="X1216" s="7"/>
      <c r="Y1216" t="s">
        <v>49</v>
      </c>
      <c r="Z1216">
        <v>0</v>
      </c>
      <c r="AA1216" t="s">
        <v>55</v>
      </c>
      <c r="AB1216">
        <v>0</v>
      </c>
      <c r="AC1216">
        <v>775</v>
      </c>
      <c r="AD1216" t="s">
        <v>49</v>
      </c>
      <c r="AE1216" t="s">
        <v>49</v>
      </c>
      <c r="AF1216">
        <v>0</v>
      </c>
      <c r="AI1216">
        <v>102</v>
      </c>
      <c r="AJ1216" t="s">
        <v>49</v>
      </c>
    </row>
    <row r="1217" spans="1:36" x14ac:dyDescent="0.3">
      <c r="A1217">
        <v>23</v>
      </c>
      <c r="B1217" t="s">
        <v>67</v>
      </c>
      <c r="C1217" t="s">
        <v>59</v>
      </c>
      <c r="D1217" t="s">
        <v>54</v>
      </c>
      <c r="E1217" t="s">
        <v>49</v>
      </c>
      <c r="F1217">
        <v>598</v>
      </c>
      <c r="G1217" t="s">
        <v>49</v>
      </c>
      <c r="H1217" t="s">
        <v>49</v>
      </c>
      <c r="I1217" t="s">
        <v>50</v>
      </c>
      <c r="J1217">
        <v>30</v>
      </c>
      <c r="K1217" t="s">
        <v>61</v>
      </c>
      <c r="L1217">
        <v>166</v>
      </c>
      <c r="M1217">
        <v>1</v>
      </c>
      <c r="N1217">
        <v>-1</v>
      </c>
      <c r="O1217">
        <v>0</v>
      </c>
      <c r="P1217" t="s">
        <v>52</v>
      </c>
      <c r="Q1217" t="s">
        <v>49</v>
      </c>
      <c r="X1217" s="7"/>
      <c r="Y1217" t="s">
        <v>49</v>
      </c>
      <c r="Z1217">
        <v>598</v>
      </c>
      <c r="AA1217" t="s">
        <v>55</v>
      </c>
      <c r="AB1217">
        <v>0</v>
      </c>
      <c r="AC1217">
        <v>634</v>
      </c>
      <c r="AD1217" t="s">
        <v>49</v>
      </c>
      <c r="AE1217" t="s">
        <v>49</v>
      </c>
      <c r="AF1217">
        <v>598</v>
      </c>
      <c r="AI1217">
        <v>13</v>
      </c>
      <c r="AJ1217" t="s">
        <v>49</v>
      </c>
    </row>
    <row r="1218" spans="1:36" x14ac:dyDescent="0.3">
      <c r="A1218">
        <v>29</v>
      </c>
      <c r="B1218" t="s">
        <v>58</v>
      </c>
      <c r="C1218" t="s">
        <v>59</v>
      </c>
      <c r="D1218" t="s">
        <v>60</v>
      </c>
      <c r="E1218" t="s">
        <v>49</v>
      </c>
      <c r="F1218">
        <v>15459</v>
      </c>
      <c r="G1218" t="s">
        <v>49</v>
      </c>
      <c r="H1218" t="s">
        <v>49</v>
      </c>
      <c r="I1218" t="s">
        <v>50</v>
      </c>
      <c r="J1218">
        <v>26</v>
      </c>
      <c r="K1218" t="s">
        <v>56</v>
      </c>
      <c r="L1218">
        <v>245</v>
      </c>
      <c r="M1218">
        <v>3</v>
      </c>
      <c r="N1218">
        <v>97</v>
      </c>
      <c r="O1218">
        <v>7</v>
      </c>
      <c r="P1218" t="s">
        <v>79</v>
      </c>
      <c r="Q1218" t="s">
        <v>49</v>
      </c>
      <c r="X1218" s="7"/>
      <c r="Y1218" t="s">
        <v>49</v>
      </c>
      <c r="Z1218">
        <v>15459</v>
      </c>
      <c r="AA1218" t="s">
        <v>55</v>
      </c>
      <c r="AB1218">
        <v>864</v>
      </c>
      <c r="AC1218">
        <v>5715</v>
      </c>
      <c r="AD1218" t="s">
        <v>49</v>
      </c>
      <c r="AE1218" t="s">
        <v>49</v>
      </c>
      <c r="AF1218">
        <v>15459</v>
      </c>
      <c r="AI1218">
        <v>413</v>
      </c>
      <c r="AJ1218" t="s">
        <v>49</v>
      </c>
    </row>
    <row r="1219" spans="1:36" x14ac:dyDescent="0.3">
      <c r="A1219">
        <v>44</v>
      </c>
      <c r="B1219" t="s">
        <v>63</v>
      </c>
      <c r="C1219" t="s">
        <v>47</v>
      </c>
      <c r="D1219" t="s">
        <v>48</v>
      </c>
      <c r="E1219" t="s">
        <v>49</v>
      </c>
      <c r="F1219">
        <v>271</v>
      </c>
      <c r="G1219" t="s">
        <v>55</v>
      </c>
      <c r="H1219" t="s">
        <v>55</v>
      </c>
      <c r="I1219" t="s">
        <v>52</v>
      </c>
      <c r="J1219">
        <v>9</v>
      </c>
      <c r="K1219" t="s">
        <v>56</v>
      </c>
      <c r="L1219">
        <v>94</v>
      </c>
      <c r="M1219">
        <v>1</v>
      </c>
      <c r="N1219">
        <v>-1</v>
      </c>
      <c r="O1219">
        <v>0</v>
      </c>
      <c r="P1219" t="s">
        <v>52</v>
      </c>
      <c r="Q1219" t="s">
        <v>49</v>
      </c>
      <c r="X1219" s="7"/>
      <c r="Y1219" t="s">
        <v>55</v>
      </c>
      <c r="Z1219">
        <v>271</v>
      </c>
      <c r="AA1219" t="s">
        <v>55</v>
      </c>
      <c r="AB1219">
        <v>4089</v>
      </c>
      <c r="AC1219">
        <v>75</v>
      </c>
      <c r="AD1219" t="s">
        <v>49</v>
      </c>
      <c r="AE1219" t="s">
        <v>55</v>
      </c>
      <c r="AF1219">
        <v>271</v>
      </c>
      <c r="AI1219">
        <v>4665</v>
      </c>
      <c r="AJ1219" t="s">
        <v>49</v>
      </c>
    </row>
    <row r="1220" spans="1:36" x14ac:dyDescent="0.3">
      <c r="A1220">
        <v>54</v>
      </c>
      <c r="B1220" t="s">
        <v>52</v>
      </c>
      <c r="C1220" t="s">
        <v>47</v>
      </c>
      <c r="D1220" t="s">
        <v>52</v>
      </c>
      <c r="E1220" t="s">
        <v>49</v>
      </c>
      <c r="F1220">
        <v>2508</v>
      </c>
      <c r="G1220" t="s">
        <v>49</v>
      </c>
      <c r="H1220" t="s">
        <v>49</v>
      </c>
      <c r="I1220" t="s">
        <v>52</v>
      </c>
      <c r="J1220">
        <v>20</v>
      </c>
      <c r="K1220" t="s">
        <v>62</v>
      </c>
      <c r="L1220">
        <v>34</v>
      </c>
      <c r="M1220">
        <v>8</v>
      </c>
      <c r="N1220">
        <v>-1</v>
      </c>
      <c r="O1220">
        <v>0</v>
      </c>
      <c r="P1220" t="s">
        <v>52</v>
      </c>
      <c r="Q1220" t="s">
        <v>49</v>
      </c>
      <c r="X1220" s="7"/>
      <c r="Y1220" t="s">
        <v>49</v>
      </c>
      <c r="Z1220">
        <v>2508</v>
      </c>
      <c r="AA1220" t="s">
        <v>55</v>
      </c>
      <c r="AB1220">
        <v>1059</v>
      </c>
      <c r="AC1220">
        <v>103</v>
      </c>
      <c r="AD1220" t="s">
        <v>49</v>
      </c>
      <c r="AE1220" t="s">
        <v>49</v>
      </c>
      <c r="AF1220">
        <v>2508</v>
      </c>
      <c r="AI1220">
        <v>638</v>
      </c>
      <c r="AJ1220" t="s">
        <v>49</v>
      </c>
    </row>
    <row r="1221" spans="1:36" x14ac:dyDescent="0.3">
      <c r="A1221">
        <v>47</v>
      </c>
      <c r="B1221" t="s">
        <v>63</v>
      </c>
      <c r="C1221" t="s">
        <v>47</v>
      </c>
      <c r="D1221" t="s">
        <v>48</v>
      </c>
      <c r="E1221" t="s">
        <v>49</v>
      </c>
      <c r="F1221">
        <v>320</v>
      </c>
      <c r="G1221" t="s">
        <v>49</v>
      </c>
      <c r="H1221" t="s">
        <v>49</v>
      </c>
      <c r="I1221" t="s">
        <v>78</v>
      </c>
      <c r="J1221">
        <v>30</v>
      </c>
      <c r="K1221" t="s">
        <v>73</v>
      </c>
      <c r="L1221">
        <v>203</v>
      </c>
      <c r="M1221">
        <v>2</v>
      </c>
      <c r="N1221">
        <v>-1</v>
      </c>
      <c r="O1221">
        <v>0</v>
      </c>
      <c r="P1221" t="s">
        <v>52</v>
      </c>
      <c r="Q1221" t="s">
        <v>49</v>
      </c>
      <c r="X1221" s="7"/>
      <c r="Y1221" t="s">
        <v>49</v>
      </c>
      <c r="Z1221">
        <v>320</v>
      </c>
      <c r="AA1221" t="s">
        <v>55</v>
      </c>
      <c r="AB1221">
        <v>388</v>
      </c>
      <c r="AC1221">
        <v>748</v>
      </c>
      <c r="AD1221" t="s">
        <v>49</v>
      </c>
      <c r="AE1221" t="s">
        <v>49</v>
      </c>
      <c r="AF1221">
        <v>320</v>
      </c>
      <c r="AI1221">
        <v>101</v>
      </c>
      <c r="AJ1221" t="s">
        <v>49</v>
      </c>
    </row>
    <row r="1222" spans="1:36" x14ac:dyDescent="0.3">
      <c r="A1222">
        <v>33</v>
      </c>
      <c r="B1222" t="s">
        <v>69</v>
      </c>
      <c r="C1222" t="s">
        <v>47</v>
      </c>
      <c r="D1222" t="s">
        <v>60</v>
      </c>
      <c r="E1222" t="s">
        <v>49</v>
      </c>
      <c r="F1222">
        <v>640</v>
      </c>
      <c r="G1222" t="s">
        <v>49</v>
      </c>
      <c r="H1222" t="s">
        <v>49</v>
      </c>
      <c r="I1222" t="s">
        <v>50</v>
      </c>
      <c r="J1222">
        <v>24</v>
      </c>
      <c r="K1222" t="s">
        <v>73</v>
      </c>
      <c r="L1222">
        <v>318</v>
      </c>
      <c r="M1222">
        <v>1</v>
      </c>
      <c r="N1222">
        <v>-1</v>
      </c>
      <c r="O1222">
        <v>0</v>
      </c>
      <c r="P1222" t="s">
        <v>52</v>
      </c>
      <c r="Q1222" t="s">
        <v>49</v>
      </c>
      <c r="X1222" s="7"/>
      <c r="Y1222" t="s">
        <v>49</v>
      </c>
      <c r="Z1222">
        <v>640</v>
      </c>
      <c r="AA1222" t="s">
        <v>55</v>
      </c>
      <c r="AB1222">
        <v>602</v>
      </c>
      <c r="AC1222">
        <v>192</v>
      </c>
      <c r="AD1222" t="s">
        <v>49</v>
      </c>
      <c r="AE1222" t="s">
        <v>49</v>
      </c>
      <c r="AF1222">
        <v>640</v>
      </c>
      <c r="AI1222">
        <v>1103</v>
      </c>
      <c r="AJ1222" t="s">
        <v>49</v>
      </c>
    </row>
    <row r="1223" spans="1:36" x14ac:dyDescent="0.3">
      <c r="A1223">
        <v>30</v>
      </c>
      <c r="B1223" t="s">
        <v>65</v>
      </c>
      <c r="C1223" t="s">
        <v>47</v>
      </c>
      <c r="D1223" t="s">
        <v>54</v>
      </c>
      <c r="E1223" t="s">
        <v>49</v>
      </c>
      <c r="F1223">
        <v>1772</v>
      </c>
      <c r="G1223" t="s">
        <v>55</v>
      </c>
      <c r="H1223" t="s">
        <v>49</v>
      </c>
      <c r="I1223" t="s">
        <v>50</v>
      </c>
      <c r="J1223">
        <v>13</v>
      </c>
      <c r="K1223" t="s">
        <v>61</v>
      </c>
      <c r="L1223">
        <v>158</v>
      </c>
      <c r="M1223">
        <v>4</v>
      </c>
      <c r="N1223">
        <v>-1</v>
      </c>
      <c r="O1223">
        <v>0</v>
      </c>
      <c r="P1223" t="s">
        <v>52</v>
      </c>
      <c r="Q1223" t="s">
        <v>49</v>
      </c>
      <c r="X1223" s="7"/>
      <c r="Y1223" t="s">
        <v>55</v>
      </c>
      <c r="Z1223">
        <v>1772</v>
      </c>
      <c r="AA1223" t="s">
        <v>55</v>
      </c>
      <c r="AB1223">
        <v>255</v>
      </c>
      <c r="AC1223">
        <v>267</v>
      </c>
      <c r="AD1223" t="s">
        <v>49</v>
      </c>
      <c r="AE1223" t="s">
        <v>49</v>
      </c>
      <c r="AF1223">
        <v>1772</v>
      </c>
      <c r="AI1223">
        <v>3748</v>
      </c>
      <c r="AJ1223" t="s">
        <v>49</v>
      </c>
    </row>
    <row r="1224" spans="1:36" x14ac:dyDescent="0.3">
      <c r="A1224">
        <v>27</v>
      </c>
      <c r="B1224" t="s">
        <v>69</v>
      </c>
      <c r="C1224" t="s">
        <v>59</v>
      </c>
      <c r="D1224" t="s">
        <v>54</v>
      </c>
      <c r="E1224" t="s">
        <v>49</v>
      </c>
      <c r="F1224">
        <v>15</v>
      </c>
      <c r="G1224" t="s">
        <v>49</v>
      </c>
      <c r="H1224" t="s">
        <v>55</v>
      </c>
      <c r="I1224" t="s">
        <v>50</v>
      </c>
      <c r="J1224">
        <v>21</v>
      </c>
      <c r="K1224" t="s">
        <v>73</v>
      </c>
      <c r="L1224">
        <v>177</v>
      </c>
      <c r="M1224">
        <v>1</v>
      </c>
      <c r="N1224">
        <v>-1</v>
      </c>
      <c r="O1224">
        <v>0</v>
      </c>
      <c r="P1224" t="s">
        <v>52</v>
      </c>
      <c r="Q1224" t="s">
        <v>49</v>
      </c>
      <c r="X1224" s="7"/>
      <c r="Y1224" t="s">
        <v>49</v>
      </c>
      <c r="Z1224">
        <v>15</v>
      </c>
      <c r="AA1224" t="s">
        <v>55</v>
      </c>
      <c r="AB1224">
        <v>63</v>
      </c>
      <c r="AC1224">
        <v>-90</v>
      </c>
      <c r="AD1224" t="s">
        <v>49</v>
      </c>
      <c r="AE1224" t="s">
        <v>55</v>
      </c>
      <c r="AF1224">
        <v>15</v>
      </c>
      <c r="AI1224">
        <v>955</v>
      </c>
      <c r="AJ1224" t="s">
        <v>49</v>
      </c>
    </row>
    <row r="1225" spans="1:36" x14ac:dyDescent="0.3">
      <c r="A1225">
        <v>49</v>
      </c>
      <c r="B1225" t="s">
        <v>58</v>
      </c>
      <c r="C1225" t="s">
        <v>74</v>
      </c>
      <c r="D1225" t="s">
        <v>60</v>
      </c>
      <c r="E1225" t="s">
        <v>49</v>
      </c>
      <c r="F1225">
        <v>2370</v>
      </c>
      <c r="G1225" t="s">
        <v>55</v>
      </c>
      <c r="H1225" t="s">
        <v>55</v>
      </c>
      <c r="I1225" t="s">
        <v>52</v>
      </c>
      <c r="J1225">
        <v>17</v>
      </c>
      <c r="K1225" t="s">
        <v>75</v>
      </c>
      <c r="L1225">
        <v>56</v>
      </c>
      <c r="M1225">
        <v>1</v>
      </c>
      <c r="N1225">
        <v>103</v>
      </c>
      <c r="O1225">
        <v>2</v>
      </c>
      <c r="P1225" t="s">
        <v>66</v>
      </c>
      <c r="Q1225" t="s">
        <v>49</v>
      </c>
      <c r="X1225" s="7"/>
      <c r="Y1225" t="s">
        <v>55</v>
      </c>
      <c r="Z1225">
        <v>2370</v>
      </c>
      <c r="AA1225" t="s">
        <v>55</v>
      </c>
      <c r="AB1225">
        <v>712</v>
      </c>
      <c r="AC1225">
        <v>3665</v>
      </c>
      <c r="AD1225" t="s">
        <v>49</v>
      </c>
      <c r="AE1225" t="s">
        <v>55</v>
      </c>
      <c r="AF1225">
        <v>2370</v>
      </c>
      <c r="AI1225">
        <v>518</v>
      </c>
      <c r="AJ1225" t="s">
        <v>49</v>
      </c>
    </row>
    <row r="1226" spans="1:36" x14ac:dyDescent="0.3">
      <c r="A1226">
        <v>27</v>
      </c>
      <c r="B1226" t="s">
        <v>53</v>
      </c>
      <c r="C1226" t="s">
        <v>59</v>
      </c>
      <c r="D1226" t="s">
        <v>54</v>
      </c>
      <c r="E1226" t="s">
        <v>49</v>
      </c>
      <c r="F1226">
        <v>201</v>
      </c>
      <c r="G1226" t="s">
        <v>55</v>
      </c>
      <c r="H1226" t="s">
        <v>49</v>
      </c>
      <c r="I1226" t="s">
        <v>52</v>
      </c>
      <c r="J1226">
        <v>4</v>
      </c>
      <c r="K1226" t="s">
        <v>62</v>
      </c>
      <c r="L1226">
        <v>172</v>
      </c>
      <c r="M1226">
        <v>2</v>
      </c>
      <c r="N1226">
        <v>-1</v>
      </c>
      <c r="O1226">
        <v>0</v>
      </c>
      <c r="P1226" t="s">
        <v>52</v>
      </c>
      <c r="Q1226" t="s">
        <v>49</v>
      </c>
      <c r="X1226" s="7"/>
      <c r="Y1226" t="s">
        <v>55</v>
      </c>
      <c r="Z1226">
        <v>201</v>
      </c>
      <c r="AA1226" t="s">
        <v>55</v>
      </c>
      <c r="AB1226">
        <v>57</v>
      </c>
      <c r="AC1226">
        <v>2380</v>
      </c>
      <c r="AD1226" t="s">
        <v>49</v>
      </c>
      <c r="AE1226" t="s">
        <v>49</v>
      </c>
      <c r="AF1226">
        <v>201</v>
      </c>
      <c r="AI1226">
        <v>1893</v>
      </c>
      <c r="AJ1226" t="s">
        <v>49</v>
      </c>
    </row>
    <row r="1227" spans="1:36" x14ac:dyDescent="0.3">
      <c r="A1227">
        <v>51</v>
      </c>
      <c r="B1227" t="s">
        <v>63</v>
      </c>
      <c r="C1227" t="s">
        <v>47</v>
      </c>
      <c r="D1227" t="s">
        <v>54</v>
      </c>
      <c r="E1227" t="s">
        <v>49</v>
      </c>
      <c r="F1227">
        <v>160</v>
      </c>
      <c r="G1227" t="s">
        <v>55</v>
      </c>
      <c r="H1227" t="s">
        <v>49</v>
      </c>
      <c r="I1227" t="s">
        <v>50</v>
      </c>
      <c r="J1227">
        <v>7</v>
      </c>
      <c r="K1227" t="s">
        <v>56</v>
      </c>
      <c r="L1227">
        <v>136</v>
      </c>
      <c r="M1227">
        <v>1</v>
      </c>
      <c r="N1227">
        <v>359</v>
      </c>
      <c r="O1227">
        <v>1</v>
      </c>
      <c r="P1227" t="s">
        <v>57</v>
      </c>
      <c r="Q1227" t="s">
        <v>49</v>
      </c>
      <c r="X1227" s="7"/>
      <c r="Y1227" t="s">
        <v>55</v>
      </c>
      <c r="Z1227">
        <v>160</v>
      </c>
      <c r="AA1227" t="s">
        <v>55</v>
      </c>
      <c r="AB1227">
        <v>1490</v>
      </c>
      <c r="AC1227">
        <v>179</v>
      </c>
      <c r="AD1227" t="s">
        <v>49</v>
      </c>
      <c r="AE1227" t="s">
        <v>49</v>
      </c>
      <c r="AF1227">
        <v>160</v>
      </c>
      <c r="AI1227">
        <v>14</v>
      </c>
      <c r="AJ1227" t="s">
        <v>49</v>
      </c>
    </row>
    <row r="1228" spans="1:36" x14ac:dyDescent="0.3">
      <c r="A1228">
        <v>32</v>
      </c>
      <c r="B1228" t="s">
        <v>69</v>
      </c>
      <c r="C1228" t="s">
        <v>74</v>
      </c>
      <c r="D1228" t="s">
        <v>54</v>
      </c>
      <c r="E1228" t="s">
        <v>55</v>
      </c>
      <c r="F1228">
        <v>5</v>
      </c>
      <c r="G1228" t="s">
        <v>55</v>
      </c>
      <c r="H1228" t="s">
        <v>55</v>
      </c>
      <c r="I1228" t="s">
        <v>50</v>
      </c>
      <c r="J1228">
        <v>18</v>
      </c>
      <c r="K1228" t="s">
        <v>56</v>
      </c>
      <c r="L1228">
        <v>82</v>
      </c>
      <c r="M1228">
        <v>3</v>
      </c>
      <c r="N1228">
        <v>363</v>
      </c>
      <c r="O1228">
        <v>2</v>
      </c>
      <c r="P1228" t="s">
        <v>66</v>
      </c>
      <c r="Q1228" t="s">
        <v>49</v>
      </c>
      <c r="X1228" s="7"/>
      <c r="Y1228" t="s">
        <v>55</v>
      </c>
      <c r="Z1228">
        <v>5</v>
      </c>
      <c r="AA1228" t="s">
        <v>55</v>
      </c>
      <c r="AB1228">
        <v>497</v>
      </c>
      <c r="AC1228">
        <v>320</v>
      </c>
      <c r="AD1228" t="s">
        <v>49</v>
      </c>
      <c r="AE1228" t="s">
        <v>55</v>
      </c>
      <c r="AF1228">
        <v>5</v>
      </c>
      <c r="AI1228">
        <v>3696</v>
      </c>
      <c r="AJ1228" t="s">
        <v>49</v>
      </c>
    </row>
    <row r="1229" spans="1:36" x14ac:dyDescent="0.3">
      <c r="A1229">
        <v>30</v>
      </c>
      <c r="B1229" t="s">
        <v>63</v>
      </c>
      <c r="C1229" t="s">
        <v>59</v>
      </c>
      <c r="D1229" t="s">
        <v>54</v>
      </c>
      <c r="E1229" t="s">
        <v>49</v>
      </c>
      <c r="F1229">
        <v>75</v>
      </c>
      <c r="G1229" t="s">
        <v>55</v>
      </c>
      <c r="H1229" t="s">
        <v>49</v>
      </c>
      <c r="I1229" t="s">
        <v>52</v>
      </c>
      <c r="J1229">
        <v>16</v>
      </c>
      <c r="K1229" t="s">
        <v>56</v>
      </c>
      <c r="L1229">
        <v>123</v>
      </c>
      <c r="M1229">
        <v>1</v>
      </c>
      <c r="N1229">
        <v>-1</v>
      </c>
      <c r="O1229">
        <v>0</v>
      </c>
      <c r="P1229" t="s">
        <v>52</v>
      </c>
      <c r="Q1229" t="s">
        <v>49</v>
      </c>
      <c r="X1229" s="7"/>
      <c r="Y1229" t="s">
        <v>55</v>
      </c>
      <c r="Z1229">
        <v>75</v>
      </c>
      <c r="AA1229" t="s">
        <v>55</v>
      </c>
      <c r="AB1229">
        <v>1707</v>
      </c>
      <c r="AC1229">
        <v>1980</v>
      </c>
      <c r="AD1229" t="s">
        <v>49</v>
      </c>
      <c r="AE1229" t="s">
        <v>49</v>
      </c>
      <c r="AF1229">
        <v>75</v>
      </c>
      <c r="AI1229">
        <v>2987</v>
      </c>
      <c r="AJ1229" t="s">
        <v>49</v>
      </c>
    </row>
    <row r="1230" spans="1:36" x14ac:dyDescent="0.3">
      <c r="A1230">
        <v>33</v>
      </c>
      <c r="B1230" t="s">
        <v>69</v>
      </c>
      <c r="C1230" t="s">
        <v>47</v>
      </c>
      <c r="D1230" t="s">
        <v>54</v>
      </c>
      <c r="E1230" t="s">
        <v>49</v>
      </c>
      <c r="F1230">
        <v>4902</v>
      </c>
      <c r="G1230" t="s">
        <v>55</v>
      </c>
      <c r="H1230" t="s">
        <v>49</v>
      </c>
      <c r="I1230" t="s">
        <v>50</v>
      </c>
      <c r="J1230">
        <v>20</v>
      </c>
      <c r="K1230" t="s">
        <v>75</v>
      </c>
      <c r="L1230">
        <v>110</v>
      </c>
      <c r="M1230">
        <v>1</v>
      </c>
      <c r="N1230">
        <v>-1</v>
      </c>
      <c r="O1230">
        <v>0</v>
      </c>
      <c r="P1230" t="s">
        <v>52</v>
      </c>
      <c r="Q1230" t="s">
        <v>49</v>
      </c>
      <c r="X1230" s="7"/>
      <c r="Y1230" t="s">
        <v>55</v>
      </c>
      <c r="Z1230">
        <v>4902</v>
      </c>
      <c r="AA1230" t="s">
        <v>55</v>
      </c>
      <c r="AB1230">
        <v>826</v>
      </c>
      <c r="AC1230">
        <v>1582</v>
      </c>
      <c r="AD1230" t="s">
        <v>49</v>
      </c>
      <c r="AE1230" t="s">
        <v>49</v>
      </c>
      <c r="AF1230">
        <v>4902</v>
      </c>
      <c r="AI1230">
        <v>433</v>
      </c>
      <c r="AJ1230" t="s">
        <v>49</v>
      </c>
    </row>
    <row r="1231" spans="1:36" x14ac:dyDescent="0.3">
      <c r="A1231">
        <v>27</v>
      </c>
      <c r="B1231" t="s">
        <v>63</v>
      </c>
      <c r="C1231" t="s">
        <v>59</v>
      </c>
      <c r="D1231" t="s">
        <v>48</v>
      </c>
      <c r="E1231" t="s">
        <v>49</v>
      </c>
      <c r="F1231">
        <v>-79</v>
      </c>
      <c r="G1231" t="s">
        <v>55</v>
      </c>
      <c r="H1231" t="s">
        <v>49</v>
      </c>
      <c r="I1231" t="s">
        <v>52</v>
      </c>
      <c r="J1231">
        <v>30</v>
      </c>
      <c r="K1231" t="s">
        <v>56</v>
      </c>
      <c r="L1231">
        <v>385</v>
      </c>
      <c r="M1231">
        <v>5</v>
      </c>
      <c r="N1231">
        <v>-1</v>
      </c>
      <c r="O1231">
        <v>0</v>
      </c>
      <c r="P1231" t="s">
        <v>52</v>
      </c>
      <c r="Q1231" t="s">
        <v>49</v>
      </c>
      <c r="X1231" s="7"/>
      <c r="Y1231" t="s">
        <v>55</v>
      </c>
      <c r="Z1231">
        <v>-79</v>
      </c>
      <c r="AA1231" t="s">
        <v>55</v>
      </c>
      <c r="AB1231">
        <v>1836</v>
      </c>
      <c r="AC1231">
        <v>62</v>
      </c>
      <c r="AD1231" t="s">
        <v>49</v>
      </c>
      <c r="AE1231" t="s">
        <v>49</v>
      </c>
      <c r="AF1231">
        <v>-79</v>
      </c>
      <c r="AI1231">
        <v>756</v>
      </c>
      <c r="AJ1231" t="s">
        <v>49</v>
      </c>
    </row>
    <row r="1232" spans="1:36" x14ac:dyDescent="0.3">
      <c r="A1232">
        <v>75</v>
      </c>
      <c r="B1232" t="s">
        <v>77</v>
      </c>
      <c r="C1232" t="s">
        <v>74</v>
      </c>
      <c r="D1232" t="s">
        <v>54</v>
      </c>
      <c r="E1232" t="s">
        <v>49</v>
      </c>
      <c r="F1232">
        <v>1341</v>
      </c>
      <c r="G1232" t="s">
        <v>49</v>
      </c>
      <c r="H1232" t="s">
        <v>49</v>
      </c>
      <c r="I1232" t="s">
        <v>50</v>
      </c>
      <c r="J1232">
        <v>18</v>
      </c>
      <c r="K1232" t="s">
        <v>82</v>
      </c>
      <c r="L1232">
        <v>415</v>
      </c>
      <c r="M1232">
        <v>7</v>
      </c>
      <c r="N1232">
        <v>-1</v>
      </c>
      <c r="O1232">
        <v>0</v>
      </c>
      <c r="P1232" t="s">
        <v>52</v>
      </c>
      <c r="Q1232" t="s">
        <v>55</v>
      </c>
      <c r="X1232" s="7"/>
      <c r="Y1232" t="s">
        <v>49</v>
      </c>
      <c r="Z1232">
        <v>1341</v>
      </c>
      <c r="AA1232" t="s">
        <v>55</v>
      </c>
      <c r="AB1232">
        <v>907</v>
      </c>
      <c r="AC1232">
        <v>235</v>
      </c>
      <c r="AD1232" t="s">
        <v>49</v>
      </c>
      <c r="AE1232" t="s">
        <v>49</v>
      </c>
      <c r="AF1232">
        <v>1341</v>
      </c>
      <c r="AI1232">
        <v>0</v>
      </c>
      <c r="AJ1232" t="s">
        <v>49</v>
      </c>
    </row>
    <row r="1233" spans="1:36" x14ac:dyDescent="0.3">
      <c r="A1233">
        <v>37</v>
      </c>
      <c r="B1233" t="s">
        <v>53</v>
      </c>
      <c r="C1233" t="s">
        <v>74</v>
      </c>
      <c r="D1233" t="s">
        <v>54</v>
      </c>
      <c r="E1233" t="s">
        <v>49</v>
      </c>
      <c r="F1233">
        <v>490</v>
      </c>
      <c r="G1233" t="s">
        <v>55</v>
      </c>
      <c r="H1233" t="s">
        <v>49</v>
      </c>
      <c r="I1233" t="s">
        <v>50</v>
      </c>
      <c r="J1233">
        <v>2</v>
      </c>
      <c r="K1233" t="s">
        <v>64</v>
      </c>
      <c r="L1233">
        <v>73</v>
      </c>
      <c r="M1233">
        <v>1</v>
      </c>
      <c r="N1233">
        <v>-1</v>
      </c>
      <c r="O1233">
        <v>0</v>
      </c>
      <c r="P1233" t="s">
        <v>52</v>
      </c>
      <c r="Q1233" t="s">
        <v>49</v>
      </c>
      <c r="X1233" s="7"/>
      <c r="Y1233" t="s">
        <v>55</v>
      </c>
      <c r="Z1233">
        <v>490</v>
      </c>
      <c r="AA1233" t="s">
        <v>55</v>
      </c>
      <c r="AB1233">
        <v>18</v>
      </c>
      <c r="AC1233">
        <v>1327</v>
      </c>
      <c r="AD1233" t="s">
        <v>49</v>
      </c>
      <c r="AE1233" t="s">
        <v>49</v>
      </c>
      <c r="AF1233">
        <v>490</v>
      </c>
      <c r="AI1233">
        <v>2727</v>
      </c>
      <c r="AJ1233" t="s">
        <v>49</v>
      </c>
    </row>
    <row r="1234" spans="1:36" x14ac:dyDescent="0.3">
      <c r="A1234">
        <v>36</v>
      </c>
      <c r="B1234" t="s">
        <v>67</v>
      </c>
      <c r="C1234" t="s">
        <v>59</v>
      </c>
      <c r="D1234" t="s">
        <v>54</v>
      </c>
      <c r="E1234" t="s">
        <v>49</v>
      </c>
      <c r="F1234">
        <v>1521</v>
      </c>
      <c r="G1234" t="s">
        <v>55</v>
      </c>
      <c r="H1234" t="s">
        <v>49</v>
      </c>
      <c r="I1234" t="s">
        <v>52</v>
      </c>
      <c r="J1234">
        <v>16</v>
      </c>
      <c r="K1234" t="s">
        <v>62</v>
      </c>
      <c r="L1234">
        <v>243</v>
      </c>
      <c r="M1234">
        <v>2</v>
      </c>
      <c r="N1234">
        <v>-1</v>
      </c>
      <c r="O1234">
        <v>0</v>
      </c>
      <c r="P1234" t="s">
        <v>52</v>
      </c>
      <c r="Q1234" t="s">
        <v>49</v>
      </c>
      <c r="X1234" s="7"/>
      <c r="Y1234" t="s">
        <v>55</v>
      </c>
      <c r="Z1234">
        <v>1521</v>
      </c>
      <c r="AA1234" t="s">
        <v>55</v>
      </c>
      <c r="AB1234">
        <v>-495</v>
      </c>
      <c r="AC1234">
        <v>557</v>
      </c>
      <c r="AD1234" t="s">
        <v>49</v>
      </c>
      <c r="AE1234" t="s">
        <v>49</v>
      </c>
      <c r="AF1234">
        <v>1521</v>
      </c>
      <c r="AI1234">
        <v>93</v>
      </c>
      <c r="AJ1234" t="s">
        <v>49</v>
      </c>
    </row>
    <row r="1235" spans="1:36" x14ac:dyDescent="0.3">
      <c r="A1235">
        <v>37</v>
      </c>
      <c r="B1235" t="s">
        <v>63</v>
      </c>
      <c r="C1235" t="s">
        <v>47</v>
      </c>
      <c r="D1235" t="s">
        <v>54</v>
      </c>
      <c r="E1235" t="s">
        <v>49</v>
      </c>
      <c r="F1235">
        <v>131</v>
      </c>
      <c r="G1235" t="s">
        <v>55</v>
      </c>
      <c r="H1235" t="s">
        <v>49</v>
      </c>
      <c r="I1235" t="s">
        <v>52</v>
      </c>
      <c r="J1235">
        <v>9</v>
      </c>
      <c r="K1235" t="s">
        <v>56</v>
      </c>
      <c r="L1235">
        <v>137</v>
      </c>
      <c r="M1235">
        <v>2</v>
      </c>
      <c r="N1235">
        <v>-1</v>
      </c>
      <c r="O1235">
        <v>0</v>
      </c>
      <c r="P1235" t="s">
        <v>52</v>
      </c>
      <c r="Q1235" t="s">
        <v>49</v>
      </c>
      <c r="X1235" s="7"/>
      <c r="Y1235" t="s">
        <v>55</v>
      </c>
      <c r="Z1235">
        <v>131</v>
      </c>
      <c r="AA1235" t="s">
        <v>55</v>
      </c>
      <c r="AB1235">
        <v>1210</v>
      </c>
      <c r="AC1235">
        <v>1058</v>
      </c>
      <c r="AD1235" t="s">
        <v>49</v>
      </c>
      <c r="AE1235" t="s">
        <v>49</v>
      </c>
      <c r="AF1235">
        <v>131</v>
      </c>
      <c r="AI1235">
        <v>124</v>
      </c>
      <c r="AJ1235" t="s">
        <v>49</v>
      </c>
    </row>
    <row r="1236" spans="1:36" x14ac:dyDescent="0.3">
      <c r="A1236">
        <v>35</v>
      </c>
      <c r="B1236" t="s">
        <v>58</v>
      </c>
      <c r="C1236" t="s">
        <v>47</v>
      </c>
      <c r="D1236" t="s">
        <v>60</v>
      </c>
      <c r="E1236" t="s">
        <v>49</v>
      </c>
      <c r="F1236">
        <v>8</v>
      </c>
      <c r="G1236" t="s">
        <v>55</v>
      </c>
      <c r="H1236" t="s">
        <v>49</v>
      </c>
      <c r="I1236" t="s">
        <v>52</v>
      </c>
      <c r="J1236">
        <v>23</v>
      </c>
      <c r="K1236" t="s">
        <v>56</v>
      </c>
      <c r="L1236">
        <v>55</v>
      </c>
      <c r="M1236">
        <v>4</v>
      </c>
      <c r="N1236">
        <v>-1</v>
      </c>
      <c r="O1236">
        <v>0</v>
      </c>
      <c r="P1236" t="s">
        <v>52</v>
      </c>
      <c r="Q1236" t="s">
        <v>49</v>
      </c>
      <c r="X1236" s="7"/>
      <c r="Y1236" t="s">
        <v>55</v>
      </c>
      <c r="Z1236">
        <v>8</v>
      </c>
      <c r="AA1236" t="s">
        <v>55</v>
      </c>
      <c r="AB1236">
        <v>819</v>
      </c>
      <c r="AC1236">
        <v>6728</v>
      </c>
      <c r="AD1236" t="s">
        <v>49</v>
      </c>
      <c r="AE1236" t="s">
        <v>49</v>
      </c>
      <c r="AF1236">
        <v>8</v>
      </c>
      <c r="AI1236">
        <v>0</v>
      </c>
      <c r="AJ1236" t="s">
        <v>49</v>
      </c>
    </row>
    <row r="1237" spans="1:36" x14ac:dyDescent="0.3">
      <c r="A1237">
        <v>32</v>
      </c>
      <c r="B1237" t="s">
        <v>53</v>
      </c>
      <c r="C1237" t="s">
        <v>47</v>
      </c>
      <c r="D1237" t="s">
        <v>54</v>
      </c>
      <c r="E1237" t="s">
        <v>49</v>
      </c>
      <c r="F1237">
        <v>-632</v>
      </c>
      <c r="G1237" t="s">
        <v>55</v>
      </c>
      <c r="H1237" t="s">
        <v>55</v>
      </c>
      <c r="I1237" t="s">
        <v>50</v>
      </c>
      <c r="J1237">
        <v>20</v>
      </c>
      <c r="K1237" t="s">
        <v>61</v>
      </c>
      <c r="L1237">
        <v>18</v>
      </c>
      <c r="M1237">
        <v>5</v>
      </c>
      <c r="N1237">
        <v>-1</v>
      </c>
      <c r="O1237">
        <v>0</v>
      </c>
      <c r="P1237" t="s">
        <v>52</v>
      </c>
      <c r="Q1237" t="s">
        <v>49</v>
      </c>
      <c r="X1237" s="7"/>
      <c r="Y1237" t="s">
        <v>55</v>
      </c>
      <c r="Z1237">
        <v>-632</v>
      </c>
      <c r="AA1237" t="s">
        <v>55</v>
      </c>
      <c r="AB1237">
        <v>-46</v>
      </c>
      <c r="AC1237">
        <v>462</v>
      </c>
      <c r="AD1237" t="s">
        <v>49</v>
      </c>
      <c r="AE1237" t="s">
        <v>55</v>
      </c>
      <c r="AF1237">
        <v>-632</v>
      </c>
      <c r="AI1237">
        <v>0</v>
      </c>
      <c r="AJ1237" t="s">
        <v>49</v>
      </c>
    </row>
    <row r="1238" spans="1:36" x14ac:dyDescent="0.3">
      <c r="A1238">
        <v>32</v>
      </c>
      <c r="B1238" t="s">
        <v>69</v>
      </c>
      <c r="C1238" t="s">
        <v>59</v>
      </c>
      <c r="D1238" t="s">
        <v>54</v>
      </c>
      <c r="E1238" t="s">
        <v>49</v>
      </c>
      <c r="F1238">
        <v>116</v>
      </c>
      <c r="G1238" t="s">
        <v>49</v>
      </c>
      <c r="H1238" t="s">
        <v>55</v>
      </c>
      <c r="I1238" t="s">
        <v>50</v>
      </c>
      <c r="J1238">
        <v>16</v>
      </c>
      <c r="K1238" t="s">
        <v>73</v>
      </c>
      <c r="L1238">
        <v>255</v>
      </c>
      <c r="M1238">
        <v>2</v>
      </c>
      <c r="N1238">
        <v>-1</v>
      </c>
      <c r="O1238">
        <v>0</v>
      </c>
      <c r="P1238" t="s">
        <v>52</v>
      </c>
      <c r="Q1238" t="s">
        <v>49</v>
      </c>
      <c r="X1238" s="7"/>
      <c r="Y1238" t="s">
        <v>49</v>
      </c>
      <c r="Z1238">
        <v>116</v>
      </c>
      <c r="AA1238" t="s">
        <v>55</v>
      </c>
      <c r="AB1238">
        <v>671</v>
      </c>
      <c r="AC1238">
        <v>1625</v>
      </c>
      <c r="AD1238" t="s">
        <v>49</v>
      </c>
      <c r="AE1238" t="s">
        <v>55</v>
      </c>
      <c r="AF1238">
        <v>116</v>
      </c>
      <c r="AI1238">
        <v>259</v>
      </c>
      <c r="AJ1238" t="s">
        <v>49</v>
      </c>
    </row>
    <row r="1239" spans="1:36" x14ac:dyDescent="0.3">
      <c r="A1239">
        <v>35</v>
      </c>
      <c r="B1239" t="s">
        <v>69</v>
      </c>
      <c r="C1239" t="s">
        <v>47</v>
      </c>
      <c r="D1239" t="s">
        <v>48</v>
      </c>
      <c r="E1239" t="s">
        <v>49</v>
      </c>
      <c r="F1239">
        <v>189</v>
      </c>
      <c r="G1239" t="s">
        <v>55</v>
      </c>
      <c r="H1239" t="s">
        <v>49</v>
      </c>
      <c r="I1239" t="s">
        <v>50</v>
      </c>
      <c r="J1239">
        <v>11</v>
      </c>
      <c r="K1239" t="s">
        <v>56</v>
      </c>
      <c r="L1239">
        <v>95</v>
      </c>
      <c r="M1239">
        <v>1</v>
      </c>
      <c r="N1239">
        <v>-1</v>
      </c>
      <c r="O1239">
        <v>0</v>
      </c>
      <c r="P1239" t="s">
        <v>52</v>
      </c>
      <c r="Q1239" t="s">
        <v>49</v>
      </c>
      <c r="X1239" s="7"/>
      <c r="Y1239" t="s">
        <v>55</v>
      </c>
      <c r="Z1239">
        <v>189</v>
      </c>
      <c r="AA1239" t="s">
        <v>55</v>
      </c>
      <c r="AB1239">
        <v>11</v>
      </c>
      <c r="AC1239">
        <v>562</v>
      </c>
      <c r="AD1239" t="s">
        <v>49</v>
      </c>
      <c r="AE1239" t="s">
        <v>49</v>
      </c>
      <c r="AF1239">
        <v>189</v>
      </c>
      <c r="AI1239">
        <v>4103</v>
      </c>
      <c r="AJ1239" t="s">
        <v>49</v>
      </c>
    </row>
    <row r="1240" spans="1:36" x14ac:dyDescent="0.3">
      <c r="A1240">
        <v>31</v>
      </c>
      <c r="B1240" t="s">
        <v>63</v>
      </c>
      <c r="C1240" t="s">
        <v>47</v>
      </c>
      <c r="D1240" t="s">
        <v>48</v>
      </c>
      <c r="E1240" t="s">
        <v>49</v>
      </c>
      <c r="F1240">
        <v>2</v>
      </c>
      <c r="G1240" t="s">
        <v>55</v>
      </c>
      <c r="H1240" t="s">
        <v>55</v>
      </c>
      <c r="I1240" t="s">
        <v>50</v>
      </c>
      <c r="J1240">
        <v>10</v>
      </c>
      <c r="K1240" t="s">
        <v>73</v>
      </c>
      <c r="L1240">
        <v>112</v>
      </c>
      <c r="M1240">
        <v>1</v>
      </c>
      <c r="N1240">
        <v>-1</v>
      </c>
      <c r="O1240">
        <v>0</v>
      </c>
      <c r="P1240" t="s">
        <v>52</v>
      </c>
      <c r="Q1240" t="s">
        <v>49</v>
      </c>
      <c r="X1240" s="7"/>
      <c r="Y1240" t="s">
        <v>55</v>
      </c>
      <c r="Z1240">
        <v>2</v>
      </c>
      <c r="AA1240" t="s">
        <v>55</v>
      </c>
      <c r="AB1240">
        <v>33</v>
      </c>
      <c r="AC1240">
        <v>35</v>
      </c>
      <c r="AD1240" t="s">
        <v>49</v>
      </c>
      <c r="AE1240" t="s">
        <v>55</v>
      </c>
      <c r="AF1240">
        <v>2</v>
      </c>
      <c r="AI1240">
        <v>744</v>
      </c>
      <c r="AJ1240" t="s">
        <v>49</v>
      </c>
    </row>
    <row r="1241" spans="1:36" x14ac:dyDescent="0.3">
      <c r="A1241">
        <v>28</v>
      </c>
      <c r="B1241" t="s">
        <v>63</v>
      </c>
      <c r="C1241" t="s">
        <v>59</v>
      </c>
      <c r="D1241" t="s">
        <v>54</v>
      </c>
      <c r="E1241" t="s">
        <v>49</v>
      </c>
      <c r="F1241">
        <v>4229</v>
      </c>
      <c r="G1241" t="s">
        <v>55</v>
      </c>
      <c r="H1241" t="s">
        <v>55</v>
      </c>
      <c r="I1241" t="s">
        <v>50</v>
      </c>
      <c r="J1241">
        <v>5</v>
      </c>
      <c r="K1241" t="s">
        <v>56</v>
      </c>
      <c r="L1241">
        <v>205</v>
      </c>
      <c r="M1241">
        <v>2</v>
      </c>
      <c r="N1241">
        <v>-1</v>
      </c>
      <c r="O1241">
        <v>0</v>
      </c>
      <c r="P1241" t="s">
        <v>52</v>
      </c>
      <c r="Q1241" t="s">
        <v>49</v>
      </c>
      <c r="X1241" s="7"/>
      <c r="Y1241" t="s">
        <v>55</v>
      </c>
      <c r="Z1241">
        <v>4229</v>
      </c>
      <c r="AA1241" t="s">
        <v>55</v>
      </c>
      <c r="AB1241">
        <v>104</v>
      </c>
      <c r="AC1241">
        <v>0</v>
      </c>
      <c r="AD1241" t="s">
        <v>49</v>
      </c>
      <c r="AE1241" t="s">
        <v>55</v>
      </c>
      <c r="AF1241">
        <v>4229</v>
      </c>
      <c r="AI1241">
        <v>116</v>
      </c>
      <c r="AJ1241" t="s">
        <v>49</v>
      </c>
    </row>
    <row r="1242" spans="1:36" x14ac:dyDescent="0.3">
      <c r="A1242">
        <v>27</v>
      </c>
      <c r="B1242" t="s">
        <v>53</v>
      </c>
      <c r="C1242" t="s">
        <v>47</v>
      </c>
      <c r="D1242" t="s">
        <v>54</v>
      </c>
      <c r="E1242" t="s">
        <v>49</v>
      </c>
      <c r="F1242">
        <v>54</v>
      </c>
      <c r="G1242" t="s">
        <v>55</v>
      </c>
      <c r="H1242" t="s">
        <v>49</v>
      </c>
      <c r="I1242" t="s">
        <v>50</v>
      </c>
      <c r="J1242">
        <v>18</v>
      </c>
      <c r="K1242" t="s">
        <v>56</v>
      </c>
      <c r="L1242">
        <v>97</v>
      </c>
      <c r="M1242">
        <v>1</v>
      </c>
      <c r="N1242">
        <v>370</v>
      </c>
      <c r="O1242">
        <v>1</v>
      </c>
      <c r="P1242" t="s">
        <v>57</v>
      </c>
      <c r="Q1242" t="s">
        <v>49</v>
      </c>
      <c r="X1242" s="7"/>
      <c r="Y1242" t="s">
        <v>55</v>
      </c>
      <c r="Z1242">
        <v>54</v>
      </c>
      <c r="AA1242" t="s">
        <v>55</v>
      </c>
      <c r="AB1242">
        <v>3107</v>
      </c>
      <c r="AC1242">
        <v>368</v>
      </c>
      <c r="AD1242" t="s">
        <v>49</v>
      </c>
      <c r="AE1242" t="s">
        <v>49</v>
      </c>
      <c r="AF1242">
        <v>54</v>
      </c>
      <c r="AI1242">
        <v>70</v>
      </c>
      <c r="AJ1242" t="s">
        <v>49</v>
      </c>
    </row>
    <row r="1243" spans="1:36" x14ac:dyDescent="0.3">
      <c r="A1243">
        <v>22</v>
      </c>
      <c r="B1243" t="s">
        <v>71</v>
      </c>
      <c r="C1243" t="s">
        <v>59</v>
      </c>
      <c r="D1243" t="s">
        <v>52</v>
      </c>
      <c r="E1243" t="s">
        <v>49</v>
      </c>
      <c r="F1243">
        <v>549</v>
      </c>
      <c r="G1243" t="s">
        <v>49</v>
      </c>
      <c r="H1243" t="s">
        <v>49</v>
      </c>
      <c r="I1243" t="s">
        <v>50</v>
      </c>
      <c r="J1243">
        <v>2</v>
      </c>
      <c r="K1243" t="s">
        <v>80</v>
      </c>
      <c r="L1243">
        <v>154</v>
      </c>
      <c r="M1243">
        <v>1</v>
      </c>
      <c r="N1243">
        <v>-1</v>
      </c>
      <c r="O1243">
        <v>0</v>
      </c>
      <c r="P1243" t="s">
        <v>52</v>
      </c>
      <c r="Q1243" t="s">
        <v>49</v>
      </c>
      <c r="X1243" s="7"/>
      <c r="Y1243" t="s">
        <v>49</v>
      </c>
      <c r="Z1243">
        <v>549</v>
      </c>
      <c r="AA1243" t="s">
        <v>55</v>
      </c>
      <c r="AB1243">
        <v>1438</v>
      </c>
      <c r="AC1243">
        <v>2590</v>
      </c>
      <c r="AD1243" t="s">
        <v>49</v>
      </c>
      <c r="AE1243" t="s">
        <v>49</v>
      </c>
      <c r="AF1243">
        <v>549</v>
      </c>
      <c r="AI1243">
        <v>432</v>
      </c>
      <c r="AJ1243" t="s">
        <v>49</v>
      </c>
    </row>
    <row r="1244" spans="1:36" x14ac:dyDescent="0.3">
      <c r="A1244">
        <v>35</v>
      </c>
      <c r="B1244" t="s">
        <v>63</v>
      </c>
      <c r="C1244" t="s">
        <v>47</v>
      </c>
      <c r="D1244" t="s">
        <v>48</v>
      </c>
      <c r="E1244" t="s">
        <v>49</v>
      </c>
      <c r="F1244">
        <v>298</v>
      </c>
      <c r="G1244" t="s">
        <v>55</v>
      </c>
      <c r="H1244" t="s">
        <v>49</v>
      </c>
      <c r="I1244" t="s">
        <v>50</v>
      </c>
      <c r="J1244">
        <v>13</v>
      </c>
      <c r="K1244" t="s">
        <v>56</v>
      </c>
      <c r="L1244">
        <v>135</v>
      </c>
      <c r="M1244">
        <v>2</v>
      </c>
      <c r="N1244">
        <v>370</v>
      </c>
      <c r="O1244">
        <v>2</v>
      </c>
      <c r="P1244" t="s">
        <v>57</v>
      </c>
      <c r="Q1244" t="s">
        <v>49</v>
      </c>
      <c r="X1244" s="7"/>
      <c r="Y1244" t="s">
        <v>55</v>
      </c>
      <c r="Z1244">
        <v>298</v>
      </c>
      <c r="AA1244" t="s">
        <v>55</v>
      </c>
      <c r="AB1244">
        <v>1693</v>
      </c>
      <c r="AC1244">
        <v>9228</v>
      </c>
      <c r="AD1244" t="s">
        <v>49</v>
      </c>
      <c r="AE1244" t="s">
        <v>49</v>
      </c>
      <c r="AF1244">
        <v>298</v>
      </c>
      <c r="AI1244">
        <v>1172</v>
      </c>
      <c r="AJ1244" t="s">
        <v>49</v>
      </c>
    </row>
    <row r="1245" spans="1:36" x14ac:dyDescent="0.3">
      <c r="A1245">
        <v>69</v>
      </c>
      <c r="B1245" t="s">
        <v>77</v>
      </c>
      <c r="C1245" t="s">
        <v>47</v>
      </c>
      <c r="D1245" t="s">
        <v>48</v>
      </c>
      <c r="E1245" t="s">
        <v>49</v>
      </c>
      <c r="F1245">
        <v>579</v>
      </c>
      <c r="G1245" t="s">
        <v>49</v>
      </c>
      <c r="H1245" t="s">
        <v>49</v>
      </c>
      <c r="I1245" t="s">
        <v>50</v>
      </c>
      <c r="J1245">
        <v>14</v>
      </c>
      <c r="K1245" t="s">
        <v>70</v>
      </c>
      <c r="L1245">
        <v>230</v>
      </c>
      <c r="M1245">
        <v>1</v>
      </c>
      <c r="N1245">
        <v>-1</v>
      </c>
      <c r="O1245">
        <v>0</v>
      </c>
      <c r="P1245" t="s">
        <v>52</v>
      </c>
      <c r="Q1245" t="s">
        <v>49</v>
      </c>
      <c r="X1245" s="7"/>
      <c r="Y1245" t="s">
        <v>49</v>
      </c>
      <c r="Z1245">
        <v>579</v>
      </c>
      <c r="AA1245" t="s">
        <v>55</v>
      </c>
      <c r="AB1245">
        <v>778</v>
      </c>
      <c r="AC1245">
        <v>1</v>
      </c>
      <c r="AD1245" t="s">
        <v>49</v>
      </c>
      <c r="AE1245" t="s">
        <v>49</v>
      </c>
      <c r="AF1245">
        <v>579</v>
      </c>
      <c r="AI1245">
        <v>9</v>
      </c>
      <c r="AJ1245" t="s">
        <v>49</v>
      </c>
    </row>
    <row r="1246" spans="1:36" x14ac:dyDescent="0.3">
      <c r="A1246">
        <v>37</v>
      </c>
      <c r="B1246" t="s">
        <v>68</v>
      </c>
      <c r="C1246" t="s">
        <v>59</v>
      </c>
      <c r="D1246" t="s">
        <v>60</v>
      </c>
      <c r="E1246" t="s">
        <v>49</v>
      </c>
      <c r="F1246">
        <v>1467</v>
      </c>
      <c r="G1246" t="s">
        <v>55</v>
      </c>
      <c r="H1246" t="s">
        <v>55</v>
      </c>
      <c r="I1246" t="s">
        <v>50</v>
      </c>
      <c r="J1246">
        <v>17</v>
      </c>
      <c r="K1246" t="s">
        <v>75</v>
      </c>
      <c r="L1246">
        <v>349</v>
      </c>
      <c r="M1246">
        <v>1</v>
      </c>
      <c r="N1246">
        <v>-1</v>
      </c>
      <c r="O1246">
        <v>0</v>
      </c>
      <c r="P1246" t="s">
        <v>52</v>
      </c>
      <c r="Q1246" t="s">
        <v>49</v>
      </c>
      <c r="X1246" s="7"/>
      <c r="Y1246" t="s">
        <v>55</v>
      </c>
      <c r="Z1246">
        <v>1467</v>
      </c>
      <c r="AA1246" t="s">
        <v>55</v>
      </c>
      <c r="AB1246">
        <v>236</v>
      </c>
      <c r="AC1246">
        <v>46</v>
      </c>
      <c r="AD1246" t="s">
        <v>49</v>
      </c>
      <c r="AE1246" t="s">
        <v>55</v>
      </c>
      <c r="AF1246">
        <v>1467</v>
      </c>
      <c r="AI1246">
        <v>428</v>
      </c>
      <c r="AJ1246" t="s">
        <v>49</v>
      </c>
    </row>
    <row r="1247" spans="1:36" x14ac:dyDescent="0.3">
      <c r="A1247">
        <v>45</v>
      </c>
      <c r="B1247" t="s">
        <v>69</v>
      </c>
      <c r="C1247" t="s">
        <v>59</v>
      </c>
      <c r="D1247" t="s">
        <v>54</v>
      </c>
      <c r="E1247" t="s">
        <v>49</v>
      </c>
      <c r="F1247">
        <v>0</v>
      </c>
      <c r="G1247" t="s">
        <v>55</v>
      </c>
      <c r="H1247" t="s">
        <v>49</v>
      </c>
      <c r="I1247" t="s">
        <v>50</v>
      </c>
      <c r="J1247">
        <v>8</v>
      </c>
      <c r="K1247" t="s">
        <v>56</v>
      </c>
      <c r="L1247">
        <v>38</v>
      </c>
      <c r="M1247">
        <v>1</v>
      </c>
      <c r="N1247">
        <v>-1</v>
      </c>
      <c r="O1247">
        <v>0</v>
      </c>
      <c r="P1247" t="s">
        <v>52</v>
      </c>
      <c r="Q1247" t="s">
        <v>49</v>
      </c>
      <c r="X1247" s="7"/>
      <c r="Y1247" t="s">
        <v>55</v>
      </c>
      <c r="Z1247">
        <v>0</v>
      </c>
      <c r="AA1247" t="s">
        <v>55</v>
      </c>
      <c r="AB1247">
        <v>0</v>
      </c>
      <c r="AC1247">
        <v>308</v>
      </c>
      <c r="AD1247" t="s">
        <v>49</v>
      </c>
      <c r="AE1247" t="s">
        <v>49</v>
      </c>
      <c r="AF1247">
        <v>0</v>
      </c>
      <c r="AI1247">
        <v>7546</v>
      </c>
      <c r="AJ1247" t="s">
        <v>49</v>
      </c>
    </row>
    <row r="1248" spans="1:36" x14ac:dyDescent="0.3">
      <c r="A1248">
        <v>47</v>
      </c>
      <c r="B1248" t="s">
        <v>58</v>
      </c>
      <c r="C1248" t="s">
        <v>47</v>
      </c>
      <c r="D1248" t="s">
        <v>60</v>
      </c>
      <c r="E1248" t="s">
        <v>49</v>
      </c>
      <c r="F1248">
        <v>109</v>
      </c>
      <c r="G1248" t="s">
        <v>55</v>
      </c>
      <c r="H1248" t="s">
        <v>49</v>
      </c>
      <c r="I1248" t="s">
        <v>50</v>
      </c>
      <c r="J1248">
        <v>22</v>
      </c>
      <c r="K1248" t="s">
        <v>73</v>
      </c>
      <c r="L1248">
        <v>268</v>
      </c>
      <c r="M1248">
        <v>1</v>
      </c>
      <c r="N1248">
        <v>-1</v>
      </c>
      <c r="O1248">
        <v>0</v>
      </c>
      <c r="P1248" t="s">
        <v>52</v>
      </c>
      <c r="Q1248" t="s">
        <v>49</v>
      </c>
      <c r="X1248" s="7"/>
      <c r="Y1248" t="s">
        <v>55</v>
      </c>
      <c r="Z1248">
        <v>109</v>
      </c>
      <c r="AA1248" t="s">
        <v>55</v>
      </c>
      <c r="AB1248">
        <v>4</v>
      </c>
      <c r="AC1248">
        <v>48</v>
      </c>
      <c r="AD1248" t="s">
        <v>49</v>
      </c>
      <c r="AE1248" t="s">
        <v>49</v>
      </c>
      <c r="AF1248">
        <v>109</v>
      </c>
      <c r="AI1248">
        <v>620</v>
      </c>
      <c r="AJ1248" t="s">
        <v>49</v>
      </c>
    </row>
    <row r="1249" spans="1:36" x14ac:dyDescent="0.3">
      <c r="A1249">
        <v>52</v>
      </c>
      <c r="B1249" t="s">
        <v>58</v>
      </c>
      <c r="C1249" t="s">
        <v>47</v>
      </c>
      <c r="D1249" t="s">
        <v>60</v>
      </c>
      <c r="E1249" t="s">
        <v>49</v>
      </c>
      <c r="F1249">
        <v>-11</v>
      </c>
      <c r="G1249" t="s">
        <v>55</v>
      </c>
      <c r="H1249" t="s">
        <v>49</v>
      </c>
      <c r="I1249" t="s">
        <v>50</v>
      </c>
      <c r="J1249">
        <v>11</v>
      </c>
      <c r="K1249" t="s">
        <v>56</v>
      </c>
      <c r="L1249">
        <v>94</v>
      </c>
      <c r="M1249">
        <v>4</v>
      </c>
      <c r="N1249">
        <v>-1</v>
      </c>
      <c r="O1249">
        <v>0</v>
      </c>
      <c r="P1249" t="s">
        <v>52</v>
      </c>
      <c r="Q1249" t="s">
        <v>49</v>
      </c>
      <c r="X1249" s="7"/>
      <c r="Y1249" t="s">
        <v>55</v>
      </c>
      <c r="Z1249">
        <v>-11</v>
      </c>
      <c r="AA1249" t="s">
        <v>55</v>
      </c>
      <c r="AB1249">
        <v>26306</v>
      </c>
      <c r="AC1249">
        <v>848</v>
      </c>
      <c r="AD1249" t="s">
        <v>49</v>
      </c>
      <c r="AE1249" t="s">
        <v>49</v>
      </c>
      <c r="AF1249">
        <v>-11</v>
      </c>
      <c r="AI1249">
        <v>8647</v>
      </c>
      <c r="AJ1249" t="s">
        <v>49</v>
      </c>
    </row>
    <row r="1250" spans="1:36" x14ac:dyDescent="0.3">
      <c r="A1250">
        <v>33</v>
      </c>
      <c r="B1250" t="s">
        <v>53</v>
      </c>
      <c r="C1250" t="s">
        <v>47</v>
      </c>
      <c r="D1250" t="s">
        <v>54</v>
      </c>
      <c r="E1250" t="s">
        <v>49</v>
      </c>
      <c r="F1250">
        <v>90</v>
      </c>
      <c r="G1250" t="s">
        <v>55</v>
      </c>
      <c r="H1250" t="s">
        <v>49</v>
      </c>
      <c r="I1250" t="s">
        <v>50</v>
      </c>
      <c r="J1250">
        <v>28</v>
      </c>
      <c r="K1250" t="s">
        <v>73</v>
      </c>
      <c r="L1250">
        <v>263</v>
      </c>
      <c r="M1250">
        <v>2</v>
      </c>
      <c r="N1250">
        <v>-1</v>
      </c>
      <c r="O1250">
        <v>0</v>
      </c>
      <c r="P1250" t="s">
        <v>52</v>
      </c>
      <c r="Q1250" t="s">
        <v>49</v>
      </c>
      <c r="X1250" s="7"/>
      <c r="Y1250" t="s">
        <v>55</v>
      </c>
      <c r="Z1250">
        <v>90</v>
      </c>
      <c r="AA1250" t="s">
        <v>55</v>
      </c>
      <c r="AB1250">
        <v>46</v>
      </c>
      <c r="AC1250">
        <v>1148</v>
      </c>
      <c r="AD1250" t="s">
        <v>49</v>
      </c>
      <c r="AE1250" t="s">
        <v>49</v>
      </c>
      <c r="AF1250">
        <v>90</v>
      </c>
      <c r="AI1250">
        <v>192</v>
      </c>
      <c r="AJ1250" t="s">
        <v>49</v>
      </c>
    </row>
    <row r="1251" spans="1:36" x14ac:dyDescent="0.3">
      <c r="A1251">
        <v>60</v>
      </c>
      <c r="B1251" t="s">
        <v>63</v>
      </c>
      <c r="C1251" t="s">
        <v>47</v>
      </c>
      <c r="D1251" t="s">
        <v>48</v>
      </c>
      <c r="E1251" t="s">
        <v>49</v>
      </c>
      <c r="F1251">
        <v>493</v>
      </c>
      <c r="G1251" t="s">
        <v>49</v>
      </c>
      <c r="H1251" t="s">
        <v>49</v>
      </c>
      <c r="I1251" t="s">
        <v>50</v>
      </c>
      <c r="J1251">
        <v>18</v>
      </c>
      <c r="K1251" t="s">
        <v>70</v>
      </c>
      <c r="L1251">
        <v>671</v>
      </c>
      <c r="M1251">
        <v>4</v>
      </c>
      <c r="N1251">
        <v>-1</v>
      </c>
      <c r="O1251">
        <v>0</v>
      </c>
      <c r="P1251" t="s">
        <v>52</v>
      </c>
      <c r="Q1251" t="s">
        <v>55</v>
      </c>
      <c r="X1251" s="7"/>
      <c r="Y1251" t="s">
        <v>49</v>
      </c>
      <c r="Z1251">
        <v>493</v>
      </c>
      <c r="AA1251" t="s">
        <v>55</v>
      </c>
      <c r="AB1251">
        <v>777</v>
      </c>
      <c r="AC1251">
        <v>5</v>
      </c>
      <c r="AD1251" t="s">
        <v>49</v>
      </c>
      <c r="AE1251" t="s">
        <v>49</v>
      </c>
      <c r="AF1251">
        <v>493</v>
      </c>
      <c r="AI1251">
        <v>0</v>
      </c>
      <c r="AJ1251" t="s">
        <v>49</v>
      </c>
    </row>
    <row r="1252" spans="1:36" x14ac:dyDescent="0.3">
      <c r="A1252">
        <v>33</v>
      </c>
      <c r="B1252" t="s">
        <v>58</v>
      </c>
      <c r="C1252" t="s">
        <v>74</v>
      </c>
      <c r="D1252" t="s">
        <v>54</v>
      </c>
      <c r="E1252" t="s">
        <v>49</v>
      </c>
      <c r="F1252">
        <v>1897</v>
      </c>
      <c r="G1252" t="s">
        <v>55</v>
      </c>
      <c r="H1252" t="s">
        <v>55</v>
      </c>
      <c r="I1252" t="s">
        <v>52</v>
      </c>
      <c r="J1252">
        <v>2</v>
      </c>
      <c r="K1252" t="s">
        <v>62</v>
      </c>
      <c r="L1252">
        <v>197</v>
      </c>
      <c r="M1252">
        <v>1</v>
      </c>
      <c r="N1252">
        <v>-1</v>
      </c>
      <c r="O1252">
        <v>0</v>
      </c>
      <c r="P1252" t="s">
        <v>52</v>
      </c>
      <c r="Q1252" t="s">
        <v>49</v>
      </c>
      <c r="X1252" s="7"/>
      <c r="Y1252" t="s">
        <v>55</v>
      </c>
      <c r="Z1252">
        <v>1897</v>
      </c>
      <c r="AA1252" t="s">
        <v>55</v>
      </c>
      <c r="AB1252">
        <v>199</v>
      </c>
      <c r="AC1252">
        <v>0</v>
      </c>
      <c r="AD1252" t="s">
        <v>49</v>
      </c>
      <c r="AE1252" t="s">
        <v>55</v>
      </c>
      <c r="AF1252">
        <v>1897</v>
      </c>
      <c r="AI1252">
        <v>27733</v>
      </c>
      <c r="AJ1252" t="s">
        <v>49</v>
      </c>
    </row>
    <row r="1253" spans="1:36" x14ac:dyDescent="0.3">
      <c r="A1253">
        <v>44</v>
      </c>
      <c r="B1253" t="s">
        <v>69</v>
      </c>
      <c r="C1253" t="s">
        <v>47</v>
      </c>
      <c r="D1253" t="s">
        <v>54</v>
      </c>
      <c r="E1253" t="s">
        <v>49</v>
      </c>
      <c r="F1253">
        <v>2403</v>
      </c>
      <c r="G1253" t="s">
        <v>55</v>
      </c>
      <c r="H1253" t="s">
        <v>49</v>
      </c>
      <c r="I1253" t="s">
        <v>50</v>
      </c>
      <c r="J1253">
        <v>28</v>
      </c>
      <c r="K1253" t="s">
        <v>72</v>
      </c>
      <c r="L1253">
        <v>180</v>
      </c>
      <c r="M1253">
        <v>2</v>
      </c>
      <c r="N1253">
        <v>-1</v>
      </c>
      <c r="O1253">
        <v>0</v>
      </c>
      <c r="P1253" t="s">
        <v>52</v>
      </c>
      <c r="Q1253" t="s">
        <v>49</v>
      </c>
      <c r="X1253" s="7"/>
      <c r="Y1253" t="s">
        <v>55</v>
      </c>
      <c r="Z1253">
        <v>2403</v>
      </c>
      <c r="AA1253" t="s">
        <v>55</v>
      </c>
      <c r="AB1253">
        <v>1117</v>
      </c>
      <c r="AC1253">
        <v>109</v>
      </c>
      <c r="AD1253" t="s">
        <v>49</v>
      </c>
      <c r="AE1253" t="s">
        <v>49</v>
      </c>
      <c r="AF1253">
        <v>2403</v>
      </c>
      <c r="AI1253">
        <v>113</v>
      </c>
      <c r="AJ1253" t="s">
        <v>49</v>
      </c>
    </row>
    <row r="1254" spans="1:36" x14ac:dyDescent="0.3">
      <c r="A1254">
        <v>38</v>
      </c>
      <c r="B1254" t="s">
        <v>68</v>
      </c>
      <c r="C1254" t="s">
        <v>47</v>
      </c>
      <c r="D1254" t="s">
        <v>54</v>
      </c>
      <c r="E1254" t="s">
        <v>49</v>
      </c>
      <c r="F1254">
        <v>868</v>
      </c>
      <c r="G1254" t="s">
        <v>49</v>
      </c>
      <c r="H1254" t="s">
        <v>49</v>
      </c>
      <c r="I1254" t="s">
        <v>50</v>
      </c>
      <c r="J1254">
        <v>20</v>
      </c>
      <c r="K1254" t="s">
        <v>75</v>
      </c>
      <c r="L1254">
        <v>452</v>
      </c>
      <c r="M1254">
        <v>2</v>
      </c>
      <c r="N1254">
        <v>-1</v>
      </c>
      <c r="O1254">
        <v>0</v>
      </c>
      <c r="P1254" t="s">
        <v>52</v>
      </c>
      <c r="Q1254" t="s">
        <v>49</v>
      </c>
      <c r="X1254" s="7"/>
      <c r="Y1254" t="s">
        <v>49</v>
      </c>
      <c r="Z1254">
        <v>868</v>
      </c>
      <c r="AA1254" t="s">
        <v>55</v>
      </c>
      <c r="AB1254">
        <v>1325</v>
      </c>
      <c r="AC1254">
        <v>0</v>
      </c>
      <c r="AD1254" t="s">
        <v>49</v>
      </c>
      <c r="AE1254" t="s">
        <v>49</v>
      </c>
      <c r="AF1254">
        <v>868</v>
      </c>
      <c r="AI1254">
        <v>782</v>
      </c>
      <c r="AJ1254" t="s">
        <v>49</v>
      </c>
    </row>
    <row r="1255" spans="1:36" x14ac:dyDescent="0.3">
      <c r="A1255">
        <v>54</v>
      </c>
      <c r="B1255" t="s">
        <v>68</v>
      </c>
      <c r="C1255" t="s">
        <v>47</v>
      </c>
      <c r="D1255" t="s">
        <v>54</v>
      </c>
      <c r="E1255" t="s">
        <v>49</v>
      </c>
      <c r="F1255">
        <v>653</v>
      </c>
      <c r="G1255" t="s">
        <v>55</v>
      </c>
      <c r="H1255" t="s">
        <v>49</v>
      </c>
      <c r="I1255" t="s">
        <v>52</v>
      </c>
      <c r="J1255">
        <v>15</v>
      </c>
      <c r="K1255" t="s">
        <v>56</v>
      </c>
      <c r="L1255">
        <v>352</v>
      </c>
      <c r="M1255">
        <v>1</v>
      </c>
      <c r="N1255">
        <v>-1</v>
      </c>
      <c r="O1255">
        <v>0</v>
      </c>
      <c r="P1255" t="s">
        <v>52</v>
      </c>
      <c r="Q1255" t="s">
        <v>49</v>
      </c>
      <c r="X1255" s="7"/>
      <c r="Y1255" t="s">
        <v>55</v>
      </c>
      <c r="Z1255">
        <v>653</v>
      </c>
      <c r="AA1255" t="s">
        <v>55</v>
      </c>
      <c r="AB1255">
        <v>3301</v>
      </c>
      <c r="AC1255">
        <v>2685</v>
      </c>
      <c r="AD1255" t="s">
        <v>49</v>
      </c>
      <c r="AE1255" t="s">
        <v>49</v>
      </c>
      <c r="AF1255">
        <v>653</v>
      </c>
      <c r="AI1255">
        <v>82</v>
      </c>
      <c r="AJ1255" t="s">
        <v>49</v>
      </c>
    </row>
    <row r="1256" spans="1:36" x14ac:dyDescent="0.3">
      <c r="A1256">
        <v>32</v>
      </c>
      <c r="B1256" t="s">
        <v>46</v>
      </c>
      <c r="C1256" t="s">
        <v>74</v>
      </c>
      <c r="D1256" t="s">
        <v>48</v>
      </c>
      <c r="E1256" t="s">
        <v>49</v>
      </c>
      <c r="F1256">
        <v>0</v>
      </c>
      <c r="G1256" t="s">
        <v>49</v>
      </c>
      <c r="H1256" t="s">
        <v>49</v>
      </c>
      <c r="I1256" t="s">
        <v>50</v>
      </c>
      <c r="J1256">
        <v>15</v>
      </c>
      <c r="K1256" t="s">
        <v>73</v>
      </c>
      <c r="L1256">
        <v>175</v>
      </c>
      <c r="M1256">
        <v>4</v>
      </c>
      <c r="N1256">
        <v>-1</v>
      </c>
      <c r="O1256">
        <v>0</v>
      </c>
      <c r="P1256" t="s">
        <v>52</v>
      </c>
      <c r="Q1256" t="s">
        <v>49</v>
      </c>
      <c r="X1256" s="7"/>
      <c r="Y1256" t="s">
        <v>49</v>
      </c>
      <c r="Z1256">
        <v>0</v>
      </c>
      <c r="AA1256" t="s">
        <v>55</v>
      </c>
      <c r="AB1256">
        <v>-280</v>
      </c>
      <c r="AC1256">
        <v>7007</v>
      </c>
      <c r="AD1256" t="s">
        <v>49</v>
      </c>
      <c r="AE1256" t="s">
        <v>49</v>
      </c>
      <c r="AF1256">
        <v>0</v>
      </c>
      <c r="AI1256">
        <v>1008</v>
      </c>
      <c r="AJ1256" t="s">
        <v>49</v>
      </c>
    </row>
    <row r="1257" spans="1:36" x14ac:dyDescent="0.3">
      <c r="A1257">
        <v>33</v>
      </c>
      <c r="B1257" t="s">
        <v>67</v>
      </c>
      <c r="C1257" t="s">
        <v>47</v>
      </c>
      <c r="D1257" t="s">
        <v>54</v>
      </c>
      <c r="E1257" t="s">
        <v>49</v>
      </c>
      <c r="F1257">
        <v>0</v>
      </c>
      <c r="G1257" t="s">
        <v>55</v>
      </c>
      <c r="H1257" t="s">
        <v>55</v>
      </c>
      <c r="I1257" t="s">
        <v>50</v>
      </c>
      <c r="J1257">
        <v>19</v>
      </c>
      <c r="K1257" t="s">
        <v>75</v>
      </c>
      <c r="L1257">
        <v>163</v>
      </c>
      <c r="M1257">
        <v>2</v>
      </c>
      <c r="N1257">
        <v>-1</v>
      </c>
      <c r="O1257">
        <v>0</v>
      </c>
      <c r="P1257" t="s">
        <v>52</v>
      </c>
      <c r="Q1257" t="s">
        <v>49</v>
      </c>
      <c r="X1257" s="7"/>
      <c r="Y1257" t="s">
        <v>55</v>
      </c>
      <c r="Z1257">
        <v>0</v>
      </c>
      <c r="AA1257" t="s">
        <v>55</v>
      </c>
      <c r="AB1257">
        <v>1534</v>
      </c>
      <c r="AC1257">
        <v>1548</v>
      </c>
      <c r="AD1257" t="s">
        <v>49</v>
      </c>
      <c r="AE1257" t="s">
        <v>55</v>
      </c>
      <c r="AF1257">
        <v>0</v>
      </c>
      <c r="AI1257">
        <v>6421</v>
      </c>
      <c r="AJ1257" t="s">
        <v>49</v>
      </c>
    </row>
    <row r="1258" spans="1:36" x14ac:dyDescent="0.3">
      <c r="A1258">
        <v>55</v>
      </c>
      <c r="B1258" t="s">
        <v>53</v>
      </c>
      <c r="C1258" t="s">
        <v>74</v>
      </c>
      <c r="D1258" t="s">
        <v>54</v>
      </c>
      <c r="E1258" t="s">
        <v>49</v>
      </c>
      <c r="F1258">
        <v>218</v>
      </c>
      <c r="G1258" t="s">
        <v>55</v>
      </c>
      <c r="H1258" t="s">
        <v>49</v>
      </c>
      <c r="I1258" t="s">
        <v>52</v>
      </c>
      <c r="J1258">
        <v>29</v>
      </c>
      <c r="K1258" t="s">
        <v>56</v>
      </c>
      <c r="L1258">
        <v>200</v>
      </c>
      <c r="M1258">
        <v>2</v>
      </c>
      <c r="N1258">
        <v>-1</v>
      </c>
      <c r="O1258">
        <v>0</v>
      </c>
      <c r="P1258" t="s">
        <v>52</v>
      </c>
      <c r="Q1258" t="s">
        <v>49</v>
      </c>
      <c r="X1258" s="7"/>
      <c r="Y1258" t="s">
        <v>55</v>
      </c>
      <c r="Z1258">
        <v>218</v>
      </c>
      <c r="AA1258" t="s">
        <v>55</v>
      </c>
      <c r="AB1258">
        <v>0</v>
      </c>
      <c r="AC1258">
        <v>123</v>
      </c>
      <c r="AD1258" t="s">
        <v>49</v>
      </c>
      <c r="AE1258" t="s">
        <v>49</v>
      </c>
      <c r="AF1258">
        <v>218</v>
      </c>
      <c r="AI1258">
        <v>443</v>
      </c>
      <c r="AJ1258" t="s">
        <v>49</v>
      </c>
    </row>
    <row r="1259" spans="1:36" x14ac:dyDescent="0.3">
      <c r="A1259">
        <v>51</v>
      </c>
      <c r="B1259" t="s">
        <v>63</v>
      </c>
      <c r="C1259" t="s">
        <v>47</v>
      </c>
      <c r="D1259" t="s">
        <v>48</v>
      </c>
      <c r="E1259" t="s">
        <v>49</v>
      </c>
      <c r="F1259">
        <v>5050</v>
      </c>
      <c r="G1259" t="s">
        <v>49</v>
      </c>
      <c r="H1259" t="s">
        <v>55</v>
      </c>
      <c r="I1259" t="s">
        <v>52</v>
      </c>
      <c r="J1259">
        <v>16</v>
      </c>
      <c r="K1259" t="s">
        <v>62</v>
      </c>
      <c r="L1259">
        <v>75</v>
      </c>
      <c r="M1259">
        <v>7</v>
      </c>
      <c r="N1259">
        <v>-1</v>
      </c>
      <c r="O1259">
        <v>0</v>
      </c>
      <c r="P1259" t="s">
        <v>52</v>
      </c>
      <c r="Q1259" t="s">
        <v>49</v>
      </c>
      <c r="X1259" s="7"/>
      <c r="Y1259" t="s">
        <v>49</v>
      </c>
      <c r="Z1259">
        <v>5050</v>
      </c>
      <c r="AA1259" t="s">
        <v>55</v>
      </c>
      <c r="AB1259">
        <v>2776</v>
      </c>
      <c r="AC1259">
        <v>697</v>
      </c>
      <c r="AD1259" t="s">
        <v>49</v>
      </c>
      <c r="AE1259" t="s">
        <v>55</v>
      </c>
      <c r="AF1259">
        <v>5050</v>
      </c>
      <c r="AI1259">
        <v>351</v>
      </c>
      <c r="AJ1259" t="s">
        <v>49</v>
      </c>
    </row>
    <row r="1260" spans="1:36" x14ac:dyDescent="0.3">
      <c r="A1260">
        <v>48</v>
      </c>
      <c r="B1260" t="s">
        <v>63</v>
      </c>
      <c r="C1260" t="s">
        <v>47</v>
      </c>
      <c r="D1260" t="s">
        <v>54</v>
      </c>
      <c r="E1260" t="s">
        <v>49</v>
      </c>
      <c r="F1260">
        <v>741</v>
      </c>
      <c r="G1260" t="s">
        <v>55</v>
      </c>
      <c r="H1260" t="s">
        <v>49</v>
      </c>
      <c r="I1260" t="s">
        <v>50</v>
      </c>
      <c r="J1260">
        <v>16</v>
      </c>
      <c r="K1260" t="s">
        <v>61</v>
      </c>
      <c r="L1260">
        <v>227</v>
      </c>
      <c r="M1260">
        <v>1</v>
      </c>
      <c r="N1260">
        <v>-1</v>
      </c>
      <c r="O1260">
        <v>0</v>
      </c>
      <c r="P1260" t="s">
        <v>52</v>
      </c>
      <c r="Q1260" t="s">
        <v>49</v>
      </c>
      <c r="X1260" s="7"/>
      <c r="Y1260" t="s">
        <v>55</v>
      </c>
      <c r="Z1260">
        <v>741</v>
      </c>
      <c r="AA1260" t="s">
        <v>55</v>
      </c>
      <c r="AB1260">
        <v>139</v>
      </c>
      <c r="AC1260">
        <v>0</v>
      </c>
      <c r="AD1260" t="s">
        <v>49</v>
      </c>
      <c r="AE1260" t="s">
        <v>49</v>
      </c>
      <c r="AF1260">
        <v>741</v>
      </c>
      <c r="AI1260">
        <v>5060</v>
      </c>
      <c r="AJ1260" t="s">
        <v>49</v>
      </c>
    </row>
    <row r="1261" spans="1:36" x14ac:dyDescent="0.3">
      <c r="A1261">
        <v>37</v>
      </c>
      <c r="B1261" t="s">
        <v>53</v>
      </c>
      <c r="C1261" t="s">
        <v>59</v>
      </c>
      <c r="D1261" t="s">
        <v>54</v>
      </c>
      <c r="E1261" t="s">
        <v>49</v>
      </c>
      <c r="F1261">
        <v>1050</v>
      </c>
      <c r="G1261" t="s">
        <v>55</v>
      </c>
      <c r="H1261" t="s">
        <v>49</v>
      </c>
      <c r="I1261" t="s">
        <v>50</v>
      </c>
      <c r="J1261">
        <v>3</v>
      </c>
      <c r="K1261" t="s">
        <v>64</v>
      </c>
      <c r="L1261">
        <v>586</v>
      </c>
      <c r="M1261">
        <v>3</v>
      </c>
      <c r="N1261">
        <v>-1</v>
      </c>
      <c r="O1261">
        <v>0</v>
      </c>
      <c r="P1261" t="s">
        <v>52</v>
      </c>
      <c r="Q1261" t="s">
        <v>49</v>
      </c>
      <c r="X1261" s="7"/>
      <c r="Y1261" t="s">
        <v>55</v>
      </c>
      <c r="Z1261">
        <v>1050</v>
      </c>
      <c r="AA1261" t="s">
        <v>55</v>
      </c>
      <c r="AB1261">
        <v>475</v>
      </c>
      <c r="AC1261">
        <v>1707</v>
      </c>
      <c r="AD1261" t="s">
        <v>49</v>
      </c>
      <c r="AE1261" t="s">
        <v>49</v>
      </c>
      <c r="AF1261">
        <v>1050</v>
      </c>
      <c r="AI1261">
        <v>-124</v>
      </c>
      <c r="AJ1261" t="s">
        <v>49</v>
      </c>
    </row>
    <row r="1262" spans="1:36" x14ac:dyDescent="0.3">
      <c r="A1262">
        <v>33</v>
      </c>
      <c r="B1262" t="s">
        <v>53</v>
      </c>
      <c r="C1262" t="s">
        <v>59</v>
      </c>
      <c r="D1262" t="s">
        <v>54</v>
      </c>
      <c r="E1262" t="s">
        <v>49</v>
      </c>
      <c r="F1262">
        <v>-56</v>
      </c>
      <c r="G1262" t="s">
        <v>49</v>
      </c>
      <c r="H1262" t="s">
        <v>55</v>
      </c>
      <c r="I1262" t="s">
        <v>50</v>
      </c>
      <c r="J1262">
        <v>10</v>
      </c>
      <c r="K1262" t="s">
        <v>73</v>
      </c>
      <c r="L1262">
        <v>119</v>
      </c>
      <c r="M1262">
        <v>5</v>
      </c>
      <c r="N1262">
        <v>-1</v>
      </c>
      <c r="O1262">
        <v>0</v>
      </c>
      <c r="P1262" t="s">
        <v>52</v>
      </c>
      <c r="Q1262" t="s">
        <v>49</v>
      </c>
      <c r="X1262" s="7"/>
      <c r="Y1262" t="s">
        <v>49</v>
      </c>
      <c r="Z1262">
        <v>-56</v>
      </c>
      <c r="AA1262" t="s">
        <v>55</v>
      </c>
      <c r="AB1262">
        <v>47</v>
      </c>
      <c r="AC1262">
        <v>406</v>
      </c>
      <c r="AD1262" t="s">
        <v>49</v>
      </c>
      <c r="AE1262" t="s">
        <v>55</v>
      </c>
      <c r="AF1262">
        <v>-56</v>
      </c>
      <c r="AI1262">
        <v>3945</v>
      </c>
      <c r="AJ1262" t="s">
        <v>49</v>
      </c>
    </row>
    <row r="1263" spans="1:36" x14ac:dyDescent="0.3">
      <c r="A1263">
        <v>30</v>
      </c>
      <c r="B1263" t="s">
        <v>63</v>
      </c>
      <c r="C1263" t="s">
        <v>47</v>
      </c>
      <c r="D1263" t="s">
        <v>48</v>
      </c>
      <c r="E1263" t="s">
        <v>49</v>
      </c>
      <c r="F1263">
        <v>1</v>
      </c>
      <c r="G1263" t="s">
        <v>55</v>
      </c>
      <c r="H1263" t="s">
        <v>55</v>
      </c>
      <c r="I1263" t="s">
        <v>78</v>
      </c>
      <c r="J1263">
        <v>22</v>
      </c>
      <c r="K1263" t="s">
        <v>73</v>
      </c>
      <c r="L1263">
        <v>80</v>
      </c>
      <c r="M1263">
        <v>2</v>
      </c>
      <c r="N1263">
        <v>-1</v>
      </c>
      <c r="O1263">
        <v>0</v>
      </c>
      <c r="P1263" t="s">
        <v>52</v>
      </c>
      <c r="Q1263" t="s">
        <v>49</v>
      </c>
      <c r="X1263" s="7"/>
      <c r="Y1263" t="s">
        <v>55</v>
      </c>
      <c r="Z1263">
        <v>1</v>
      </c>
      <c r="AA1263" t="s">
        <v>55</v>
      </c>
      <c r="AB1263">
        <v>2154</v>
      </c>
      <c r="AC1263">
        <v>96</v>
      </c>
      <c r="AD1263" t="s">
        <v>49</v>
      </c>
      <c r="AE1263" t="s">
        <v>55</v>
      </c>
      <c r="AF1263">
        <v>1</v>
      </c>
      <c r="AI1263">
        <v>837</v>
      </c>
      <c r="AJ1263" t="s">
        <v>49</v>
      </c>
    </row>
    <row r="1264" spans="1:36" x14ac:dyDescent="0.3">
      <c r="A1264">
        <v>43</v>
      </c>
      <c r="B1264" t="s">
        <v>63</v>
      </c>
      <c r="C1264" t="s">
        <v>47</v>
      </c>
      <c r="D1264" t="s">
        <v>48</v>
      </c>
      <c r="E1264" t="s">
        <v>49</v>
      </c>
      <c r="F1264">
        <v>-98</v>
      </c>
      <c r="G1264" t="s">
        <v>55</v>
      </c>
      <c r="H1264" t="s">
        <v>55</v>
      </c>
      <c r="I1264" t="s">
        <v>50</v>
      </c>
      <c r="J1264">
        <v>12</v>
      </c>
      <c r="K1264" t="s">
        <v>56</v>
      </c>
      <c r="L1264">
        <v>112</v>
      </c>
      <c r="M1264">
        <v>2</v>
      </c>
      <c r="N1264">
        <v>330</v>
      </c>
      <c r="O1264">
        <v>3</v>
      </c>
      <c r="P1264" t="s">
        <v>66</v>
      </c>
      <c r="Q1264" t="s">
        <v>49</v>
      </c>
      <c r="X1264" s="7"/>
      <c r="Y1264" t="s">
        <v>55</v>
      </c>
      <c r="Z1264">
        <v>-98</v>
      </c>
      <c r="AA1264" t="s">
        <v>55</v>
      </c>
      <c r="AB1264">
        <v>83</v>
      </c>
      <c r="AC1264">
        <v>-276</v>
      </c>
      <c r="AD1264" t="s">
        <v>49</v>
      </c>
      <c r="AE1264" t="s">
        <v>55</v>
      </c>
      <c r="AF1264">
        <v>-98</v>
      </c>
      <c r="AI1264">
        <v>1743</v>
      </c>
      <c r="AJ1264" t="s">
        <v>49</v>
      </c>
    </row>
    <row r="1265" spans="1:36" x14ac:dyDescent="0.3">
      <c r="A1265">
        <v>49</v>
      </c>
      <c r="B1265" t="s">
        <v>67</v>
      </c>
      <c r="C1265" t="s">
        <v>47</v>
      </c>
      <c r="D1265" t="s">
        <v>54</v>
      </c>
      <c r="E1265" t="s">
        <v>49</v>
      </c>
      <c r="F1265">
        <v>4667</v>
      </c>
      <c r="G1265" t="s">
        <v>55</v>
      </c>
      <c r="H1265" t="s">
        <v>49</v>
      </c>
      <c r="I1265" t="s">
        <v>52</v>
      </c>
      <c r="J1265">
        <v>19</v>
      </c>
      <c r="K1265" t="s">
        <v>56</v>
      </c>
      <c r="L1265">
        <v>130</v>
      </c>
      <c r="M1265">
        <v>2</v>
      </c>
      <c r="N1265">
        <v>-1</v>
      </c>
      <c r="O1265">
        <v>0</v>
      </c>
      <c r="P1265" t="s">
        <v>52</v>
      </c>
      <c r="Q1265" t="s">
        <v>49</v>
      </c>
      <c r="X1265" s="7"/>
      <c r="Y1265" t="s">
        <v>55</v>
      </c>
      <c r="Z1265">
        <v>4667</v>
      </c>
      <c r="AA1265" t="s">
        <v>55</v>
      </c>
      <c r="AB1265">
        <v>372</v>
      </c>
      <c r="AC1265">
        <v>413</v>
      </c>
      <c r="AD1265" t="s">
        <v>49</v>
      </c>
      <c r="AE1265" t="s">
        <v>49</v>
      </c>
      <c r="AF1265">
        <v>4667</v>
      </c>
      <c r="AI1265">
        <v>57</v>
      </c>
      <c r="AJ1265" t="s">
        <v>49</v>
      </c>
    </row>
    <row r="1266" spans="1:36" x14ac:dyDescent="0.3">
      <c r="A1266">
        <v>54</v>
      </c>
      <c r="B1266" t="s">
        <v>46</v>
      </c>
      <c r="C1266" t="s">
        <v>47</v>
      </c>
      <c r="D1266" t="s">
        <v>48</v>
      </c>
      <c r="E1266" t="s">
        <v>49</v>
      </c>
      <c r="F1266">
        <v>541</v>
      </c>
      <c r="G1266" t="s">
        <v>55</v>
      </c>
      <c r="H1266" t="s">
        <v>49</v>
      </c>
      <c r="I1266" t="s">
        <v>50</v>
      </c>
      <c r="J1266">
        <v>3</v>
      </c>
      <c r="K1266" t="s">
        <v>64</v>
      </c>
      <c r="L1266">
        <v>237</v>
      </c>
      <c r="M1266">
        <v>3</v>
      </c>
      <c r="N1266">
        <v>-1</v>
      </c>
      <c r="O1266">
        <v>0</v>
      </c>
      <c r="P1266" t="s">
        <v>52</v>
      </c>
      <c r="Q1266" t="s">
        <v>49</v>
      </c>
      <c r="X1266" s="7"/>
      <c r="Y1266" t="s">
        <v>55</v>
      </c>
      <c r="Z1266">
        <v>541</v>
      </c>
      <c r="AA1266" t="s">
        <v>55</v>
      </c>
      <c r="AB1266">
        <v>7696</v>
      </c>
      <c r="AC1266">
        <v>694</v>
      </c>
      <c r="AD1266" t="s">
        <v>49</v>
      </c>
      <c r="AE1266" t="s">
        <v>49</v>
      </c>
      <c r="AF1266">
        <v>541</v>
      </c>
      <c r="AI1266">
        <v>635</v>
      </c>
      <c r="AJ1266" t="s">
        <v>49</v>
      </c>
    </row>
    <row r="1267" spans="1:36" x14ac:dyDescent="0.3">
      <c r="A1267">
        <v>31</v>
      </c>
      <c r="B1267" t="s">
        <v>46</v>
      </c>
      <c r="C1267" t="s">
        <v>47</v>
      </c>
      <c r="D1267" t="s">
        <v>60</v>
      </c>
      <c r="E1267" t="s">
        <v>49</v>
      </c>
      <c r="F1267">
        <v>7744</v>
      </c>
      <c r="G1267" t="s">
        <v>49</v>
      </c>
      <c r="H1267" t="s">
        <v>49</v>
      </c>
      <c r="I1267" t="s">
        <v>50</v>
      </c>
      <c r="J1267">
        <v>26</v>
      </c>
      <c r="K1267" t="s">
        <v>70</v>
      </c>
      <c r="L1267">
        <v>377</v>
      </c>
      <c r="M1267">
        <v>8</v>
      </c>
      <c r="N1267">
        <v>-1</v>
      </c>
      <c r="O1267">
        <v>0</v>
      </c>
      <c r="P1267" t="s">
        <v>52</v>
      </c>
      <c r="Q1267" t="s">
        <v>49</v>
      </c>
      <c r="X1267" s="7"/>
      <c r="Y1267" t="s">
        <v>49</v>
      </c>
      <c r="Z1267">
        <v>7744</v>
      </c>
      <c r="AA1267" t="s">
        <v>55</v>
      </c>
      <c r="AB1267">
        <v>4500</v>
      </c>
      <c r="AC1267">
        <v>14</v>
      </c>
      <c r="AD1267" t="s">
        <v>49</v>
      </c>
      <c r="AE1267" t="s">
        <v>49</v>
      </c>
      <c r="AF1267">
        <v>7744</v>
      </c>
      <c r="AI1267">
        <v>225</v>
      </c>
      <c r="AJ1267" t="s">
        <v>49</v>
      </c>
    </row>
    <row r="1268" spans="1:36" x14ac:dyDescent="0.3">
      <c r="A1268">
        <v>54</v>
      </c>
      <c r="B1268" t="s">
        <v>52</v>
      </c>
      <c r="C1268" t="s">
        <v>47</v>
      </c>
      <c r="D1268" t="s">
        <v>52</v>
      </c>
      <c r="E1268" t="s">
        <v>49</v>
      </c>
      <c r="F1268">
        <v>895</v>
      </c>
      <c r="G1268" t="s">
        <v>49</v>
      </c>
      <c r="H1268" t="s">
        <v>49</v>
      </c>
      <c r="I1268" t="s">
        <v>50</v>
      </c>
      <c r="J1268">
        <v>7</v>
      </c>
      <c r="K1268" t="s">
        <v>51</v>
      </c>
      <c r="L1268">
        <v>335</v>
      </c>
      <c r="M1268">
        <v>1</v>
      </c>
      <c r="N1268">
        <v>-1</v>
      </c>
      <c r="O1268">
        <v>0</v>
      </c>
      <c r="P1268" t="s">
        <v>52</v>
      </c>
      <c r="Q1268" t="s">
        <v>55</v>
      </c>
      <c r="X1268" s="7"/>
      <c r="Y1268" t="s">
        <v>49</v>
      </c>
      <c r="Z1268">
        <v>895</v>
      </c>
      <c r="AA1268" t="s">
        <v>55</v>
      </c>
      <c r="AB1268">
        <v>1</v>
      </c>
      <c r="AC1268">
        <v>7635</v>
      </c>
      <c r="AD1268" t="s">
        <v>49</v>
      </c>
      <c r="AE1268" t="s">
        <v>49</v>
      </c>
      <c r="AF1268">
        <v>895</v>
      </c>
      <c r="AI1268">
        <v>124</v>
      </c>
      <c r="AJ1268" t="s">
        <v>49</v>
      </c>
    </row>
    <row r="1269" spans="1:36" x14ac:dyDescent="0.3">
      <c r="A1269">
        <v>36</v>
      </c>
      <c r="B1269" t="s">
        <v>46</v>
      </c>
      <c r="C1269" t="s">
        <v>47</v>
      </c>
      <c r="D1269" t="s">
        <v>54</v>
      </c>
      <c r="E1269" t="s">
        <v>49</v>
      </c>
      <c r="F1269">
        <v>-129</v>
      </c>
      <c r="G1269" t="s">
        <v>55</v>
      </c>
      <c r="H1269" t="s">
        <v>49</v>
      </c>
      <c r="I1269" t="s">
        <v>50</v>
      </c>
      <c r="J1269">
        <v>29</v>
      </c>
      <c r="K1269" t="s">
        <v>73</v>
      </c>
      <c r="L1269">
        <v>121</v>
      </c>
      <c r="M1269">
        <v>3</v>
      </c>
      <c r="N1269">
        <v>-1</v>
      </c>
      <c r="O1269">
        <v>0</v>
      </c>
      <c r="P1269" t="s">
        <v>52</v>
      </c>
      <c r="Q1269" t="s">
        <v>49</v>
      </c>
      <c r="X1269" s="7"/>
      <c r="Y1269" t="s">
        <v>55</v>
      </c>
      <c r="Z1269">
        <v>-129</v>
      </c>
      <c r="AA1269" t="s">
        <v>55</v>
      </c>
      <c r="AB1269">
        <v>-18</v>
      </c>
      <c r="AC1269">
        <v>2855</v>
      </c>
      <c r="AD1269" t="s">
        <v>49</v>
      </c>
      <c r="AE1269" t="s">
        <v>49</v>
      </c>
      <c r="AF1269">
        <v>-129</v>
      </c>
      <c r="AI1269">
        <v>475</v>
      </c>
      <c r="AJ1269" t="s">
        <v>49</v>
      </c>
    </row>
    <row r="1270" spans="1:36" x14ac:dyDescent="0.3">
      <c r="A1270">
        <v>30</v>
      </c>
      <c r="B1270" t="s">
        <v>69</v>
      </c>
      <c r="C1270" t="s">
        <v>47</v>
      </c>
      <c r="D1270" t="s">
        <v>54</v>
      </c>
      <c r="E1270" t="s">
        <v>49</v>
      </c>
      <c r="F1270">
        <v>0</v>
      </c>
      <c r="G1270" t="s">
        <v>49</v>
      </c>
      <c r="H1270" t="s">
        <v>49</v>
      </c>
      <c r="I1270" t="s">
        <v>50</v>
      </c>
      <c r="J1270">
        <v>15</v>
      </c>
      <c r="K1270" t="s">
        <v>73</v>
      </c>
      <c r="L1270">
        <v>127</v>
      </c>
      <c r="M1270">
        <v>5</v>
      </c>
      <c r="N1270">
        <v>-1</v>
      </c>
      <c r="O1270">
        <v>0</v>
      </c>
      <c r="P1270" t="s">
        <v>52</v>
      </c>
      <c r="Q1270" t="s">
        <v>49</v>
      </c>
      <c r="X1270" s="5"/>
      <c r="Y1270" t="s">
        <v>49</v>
      </c>
      <c r="Z1270">
        <v>0</v>
      </c>
      <c r="AA1270" t="s">
        <v>55</v>
      </c>
      <c r="AB1270">
        <v>451</v>
      </c>
      <c r="AC1270">
        <v>1465</v>
      </c>
      <c r="AD1270" t="s">
        <v>49</v>
      </c>
      <c r="AE1270" t="s">
        <v>49</v>
      </c>
      <c r="AF1270">
        <v>0</v>
      </c>
      <c r="AI1270">
        <v>375</v>
      </c>
      <c r="AJ1270" t="s">
        <v>49</v>
      </c>
    </row>
    <row r="1271" spans="1:36" x14ac:dyDescent="0.3">
      <c r="A1271">
        <v>27</v>
      </c>
      <c r="B1271" t="s">
        <v>67</v>
      </c>
      <c r="C1271" t="s">
        <v>59</v>
      </c>
      <c r="D1271" t="s">
        <v>54</v>
      </c>
      <c r="E1271" t="s">
        <v>49</v>
      </c>
      <c r="F1271">
        <v>158</v>
      </c>
      <c r="G1271" t="s">
        <v>49</v>
      </c>
      <c r="H1271" t="s">
        <v>49</v>
      </c>
      <c r="I1271" t="s">
        <v>52</v>
      </c>
      <c r="J1271">
        <v>1</v>
      </c>
      <c r="K1271" t="s">
        <v>73</v>
      </c>
      <c r="L1271">
        <v>650</v>
      </c>
      <c r="M1271">
        <v>2</v>
      </c>
      <c r="N1271">
        <v>-1</v>
      </c>
      <c r="O1271">
        <v>0</v>
      </c>
      <c r="P1271" t="s">
        <v>52</v>
      </c>
      <c r="Q1271" t="s">
        <v>55</v>
      </c>
      <c r="X1271" s="6"/>
      <c r="Y1271" t="s">
        <v>49</v>
      </c>
      <c r="Z1271">
        <v>158</v>
      </c>
      <c r="AA1271" t="s">
        <v>55</v>
      </c>
      <c r="AB1271">
        <v>479</v>
      </c>
      <c r="AC1271">
        <v>930</v>
      </c>
      <c r="AD1271" t="s">
        <v>49</v>
      </c>
      <c r="AE1271" t="s">
        <v>49</v>
      </c>
      <c r="AF1271">
        <v>158</v>
      </c>
      <c r="AI1271">
        <v>936</v>
      </c>
      <c r="AJ1271" t="s">
        <v>49</v>
      </c>
    </row>
    <row r="1272" spans="1:36" x14ac:dyDescent="0.3">
      <c r="A1272">
        <v>30</v>
      </c>
      <c r="B1272" t="s">
        <v>69</v>
      </c>
      <c r="C1272" t="s">
        <v>47</v>
      </c>
      <c r="D1272" t="s">
        <v>54</v>
      </c>
      <c r="E1272" t="s">
        <v>49</v>
      </c>
      <c r="F1272">
        <v>122</v>
      </c>
      <c r="G1272" t="s">
        <v>55</v>
      </c>
      <c r="H1272" t="s">
        <v>49</v>
      </c>
      <c r="I1272" t="s">
        <v>52</v>
      </c>
      <c r="J1272">
        <v>16</v>
      </c>
      <c r="K1272" t="s">
        <v>56</v>
      </c>
      <c r="L1272">
        <v>107</v>
      </c>
      <c r="M1272">
        <v>1</v>
      </c>
      <c r="N1272">
        <v>-1</v>
      </c>
      <c r="O1272">
        <v>0</v>
      </c>
      <c r="P1272" t="s">
        <v>52</v>
      </c>
      <c r="Q1272" t="s">
        <v>49</v>
      </c>
      <c r="X1272" s="7"/>
      <c r="Y1272" t="s">
        <v>55</v>
      </c>
      <c r="Z1272">
        <v>122</v>
      </c>
      <c r="AA1272" t="s">
        <v>55</v>
      </c>
      <c r="AB1272">
        <v>0</v>
      </c>
      <c r="AC1272">
        <v>73</v>
      </c>
      <c r="AD1272" t="s">
        <v>49</v>
      </c>
      <c r="AE1272" t="s">
        <v>49</v>
      </c>
      <c r="AF1272">
        <v>122</v>
      </c>
      <c r="AI1272">
        <v>1415</v>
      </c>
      <c r="AJ1272" t="s">
        <v>49</v>
      </c>
    </row>
    <row r="1273" spans="1:36" x14ac:dyDescent="0.3">
      <c r="A1273">
        <v>30</v>
      </c>
      <c r="B1273" t="s">
        <v>63</v>
      </c>
      <c r="C1273" t="s">
        <v>47</v>
      </c>
      <c r="D1273" t="s">
        <v>54</v>
      </c>
      <c r="E1273" t="s">
        <v>49</v>
      </c>
      <c r="F1273">
        <v>673</v>
      </c>
      <c r="G1273" t="s">
        <v>55</v>
      </c>
      <c r="H1273" t="s">
        <v>49</v>
      </c>
      <c r="I1273" t="s">
        <v>52</v>
      </c>
      <c r="J1273">
        <v>20</v>
      </c>
      <c r="K1273" t="s">
        <v>56</v>
      </c>
      <c r="L1273">
        <v>610</v>
      </c>
      <c r="M1273">
        <v>2</v>
      </c>
      <c r="N1273">
        <v>-1</v>
      </c>
      <c r="O1273">
        <v>0</v>
      </c>
      <c r="P1273" t="s">
        <v>52</v>
      </c>
      <c r="Q1273" t="s">
        <v>49</v>
      </c>
      <c r="X1273" s="7"/>
      <c r="Y1273" t="s">
        <v>55</v>
      </c>
      <c r="Z1273">
        <v>673</v>
      </c>
      <c r="AA1273" t="s">
        <v>55</v>
      </c>
      <c r="AB1273">
        <v>1130</v>
      </c>
      <c r="AC1273">
        <v>1351</v>
      </c>
      <c r="AD1273" t="s">
        <v>49</v>
      </c>
      <c r="AE1273" t="s">
        <v>49</v>
      </c>
      <c r="AF1273">
        <v>673</v>
      </c>
      <c r="AI1273">
        <v>0</v>
      </c>
      <c r="AJ1273" t="s">
        <v>49</v>
      </c>
    </row>
    <row r="1274" spans="1:36" x14ac:dyDescent="0.3">
      <c r="A1274">
        <v>35</v>
      </c>
      <c r="B1274" t="s">
        <v>67</v>
      </c>
      <c r="C1274" t="s">
        <v>74</v>
      </c>
      <c r="D1274" t="s">
        <v>54</v>
      </c>
      <c r="E1274" t="s">
        <v>49</v>
      </c>
      <c r="F1274">
        <v>0</v>
      </c>
      <c r="G1274" t="s">
        <v>49</v>
      </c>
      <c r="H1274" t="s">
        <v>49</v>
      </c>
      <c r="I1274" t="s">
        <v>50</v>
      </c>
      <c r="J1274">
        <v>25</v>
      </c>
      <c r="K1274" t="s">
        <v>70</v>
      </c>
      <c r="L1274">
        <v>124</v>
      </c>
      <c r="M1274">
        <v>4</v>
      </c>
      <c r="N1274">
        <v>-1</v>
      </c>
      <c r="O1274">
        <v>0</v>
      </c>
      <c r="P1274" t="s">
        <v>52</v>
      </c>
      <c r="Q1274" t="s">
        <v>49</v>
      </c>
      <c r="X1274" s="7"/>
      <c r="Y1274" t="s">
        <v>49</v>
      </c>
      <c r="Z1274">
        <v>0</v>
      </c>
      <c r="AA1274" t="s">
        <v>55</v>
      </c>
      <c r="AB1274">
        <v>389</v>
      </c>
      <c r="AC1274">
        <v>1553</v>
      </c>
      <c r="AD1274" t="s">
        <v>49</v>
      </c>
      <c r="AE1274" t="s">
        <v>49</v>
      </c>
      <c r="AF1274">
        <v>0</v>
      </c>
      <c r="AI1274">
        <v>3638</v>
      </c>
      <c r="AJ1274" t="s">
        <v>49</v>
      </c>
    </row>
    <row r="1275" spans="1:36" x14ac:dyDescent="0.3">
      <c r="A1275">
        <v>33</v>
      </c>
      <c r="B1275" t="s">
        <v>53</v>
      </c>
      <c r="C1275" t="s">
        <v>74</v>
      </c>
      <c r="D1275" t="s">
        <v>54</v>
      </c>
      <c r="E1275" t="s">
        <v>49</v>
      </c>
      <c r="F1275">
        <v>411</v>
      </c>
      <c r="G1275" t="s">
        <v>55</v>
      </c>
      <c r="H1275" t="s">
        <v>49</v>
      </c>
      <c r="I1275" t="s">
        <v>52</v>
      </c>
      <c r="J1275">
        <v>8</v>
      </c>
      <c r="K1275" t="s">
        <v>56</v>
      </c>
      <c r="L1275">
        <v>216</v>
      </c>
      <c r="M1275">
        <v>1</v>
      </c>
      <c r="N1275">
        <v>-1</v>
      </c>
      <c r="O1275">
        <v>0</v>
      </c>
      <c r="P1275" t="s">
        <v>52</v>
      </c>
      <c r="Q1275" t="s">
        <v>49</v>
      </c>
      <c r="X1275" s="7"/>
      <c r="Y1275" t="s">
        <v>55</v>
      </c>
      <c r="Z1275">
        <v>411</v>
      </c>
      <c r="AA1275" t="s">
        <v>55</v>
      </c>
      <c r="AB1275">
        <v>401</v>
      </c>
      <c r="AC1275">
        <v>1191</v>
      </c>
      <c r="AD1275" t="s">
        <v>49</v>
      </c>
      <c r="AE1275" t="s">
        <v>49</v>
      </c>
      <c r="AF1275">
        <v>411</v>
      </c>
      <c r="AI1275">
        <v>-99</v>
      </c>
      <c r="AJ1275" t="s">
        <v>49</v>
      </c>
    </row>
    <row r="1276" spans="1:36" x14ac:dyDescent="0.3">
      <c r="A1276">
        <v>43</v>
      </c>
      <c r="B1276" t="s">
        <v>63</v>
      </c>
      <c r="C1276" t="s">
        <v>74</v>
      </c>
      <c r="D1276" t="s">
        <v>48</v>
      </c>
      <c r="E1276" t="s">
        <v>49</v>
      </c>
      <c r="F1276">
        <v>-97</v>
      </c>
      <c r="G1276" t="s">
        <v>55</v>
      </c>
      <c r="H1276" t="s">
        <v>55</v>
      </c>
      <c r="I1276" t="s">
        <v>50</v>
      </c>
      <c r="J1276">
        <v>31</v>
      </c>
      <c r="K1276" t="s">
        <v>73</v>
      </c>
      <c r="L1276">
        <v>747</v>
      </c>
      <c r="M1276">
        <v>4</v>
      </c>
      <c r="N1276">
        <v>-1</v>
      </c>
      <c r="O1276">
        <v>0</v>
      </c>
      <c r="P1276" t="s">
        <v>52</v>
      </c>
      <c r="Q1276" t="s">
        <v>49</v>
      </c>
      <c r="X1276" s="7"/>
      <c r="Y1276" t="s">
        <v>55</v>
      </c>
      <c r="Z1276">
        <v>-97</v>
      </c>
      <c r="AA1276" t="s">
        <v>55</v>
      </c>
      <c r="AB1276">
        <v>145</v>
      </c>
      <c r="AC1276">
        <v>47</v>
      </c>
      <c r="AD1276" t="s">
        <v>49</v>
      </c>
      <c r="AE1276" t="s">
        <v>55</v>
      </c>
      <c r="AF1276">
        <v>-97</v>
      </c>
      <c r="AI1276">
        <v>19</v>
      </c>
      <c r="AJ1276" t="s">
        <v>49</v>
      </c>
    </row>
    <row r="1277" spans="1:36" x14ac:dyDescent="0.3">
      <c r="A1277">
        <v>41</v>
      </c>
      <c r="B1277" t="s">
        <v>63</v>
      </c>
      <c r="C1277" t="s">
        <v>47</v>
      </c>
      <c r="D1277" t="s">
        <v>54</v>
      </c>
      <c r="E1277" t="s">
        <v>49</v>
      </c>
      <c r="F1277">
        <v>-217</v>
      </c>
      <c r="G1277" t="s">
        <v>55</v>
      </c>
      <c r="H1277" t="s">
        <v>49</v>
      </c>
      <c r="I1277" t="s">
        <v>50</v>
      </c>
      <c r="J1277">
        <v>11</v>
      </c>
      <c r="K1277" t="s">
        <v>56</v>
      </c>
      <c r="L1277">
        <v>313</v>
      </c>
      <c r="M1277">
        <v>1</v>
      </c>
      <c r="N1277">
        <v>349</v>
      </c>
      <c r="O1277">
        <v>3</v>
      </c>
      <c r="P1277" t="s">
        <v>66</v>
      </c>
      <c r="Q1277" t="s">
        <v>49</v>
      </c>
      <c r="X1277" s="7"/>
      <c r="Y1277" t="s">
        <v>55</v>
      </c>
      <c r="Z1277">
        <v>-217</v>
      </c>
      <c r="AA1277" t="s">
        <v>55</v>
      </c>
      <c r="AB1277">
        <v>115</v>
      </c>
      <c r="AC1277">
        <v>242</v>
      </c>
      <c r="AD1277" t="s">
        <v>49</v>
      </c>
      <c r="AE1277" t="s">
        <v>49</v>
      </c>
      <c r="AF1277">
        <v>-217</v>
      </c>
      <c r="AI1277">
        <v>242</v>
      </c>
      <c r="AJ1277" t="s">
        <v>49</v>
      </c>
    </row>
    <row r="1278" spans="1:36" x14ac:dyDescent="0.3">
      <c r="A1278">
        <v>41</v>
      </c>
      <c r="B1278" t="s">
        <v>58</v>
      </c>
      <c r="C1278" t="s">
        <v>74</v>
      </c>
      <c r="D1278" t="s">
        <v>60</v>
      </c>
      <c r="E1278" t="s">
        <v>49</v>
      </c>
      <c r="F1278">
        <v>5037</v>
      </c>
      <c r="G1278" t="s">
        <v>49</v>
      </c>
      <c r="H1278" t="s">
        <v>49</v>
      </c>
      <c r="I1278" t="s">
        <v>50</v>
      </c>
      <c r="J1278">
        <v>23</v>
      </c>
      <c r="K1278" t="s">
        <v>61</v>
      </c>
      <c r="L1278">
        <v>252</v>
      </c>
      <c r="M1278">
        <v>9</v>
      </c>
      <c r="N1278">
        <v>185</v>
      </c>
      <c r="O1278">
        <v>5</v>
      </c>
      <c r="P1278" t="s">
        <v>66</v>
      </c>
      <c r="Q1278" t="s">
        <v>55</v>
      </c>
      <c r="X1278" s="7"/>
      <c r="Y1278" t="s">
        <v>49</v>
      </c>
      <c r="Z1278">
        <v>5037</v>
      </c>
      <c r="AA1278" t="s">
        <v>55</v>
      </c>
      <c r="AB1278">
        <v>89</v>
      </c>
      <c r="AC1278">
        <v>118</v>
      </c>
      <c r="AD1278" t="s">
        <v>49</v>
      </c>
      <c r="AE1278" t="s">
        <v>49</v>
      </c>
      <c r="AF1278">
        <v>5037</v>
      </c>
      <c r="AI1278">
        <v>13</v>
      </c>
      <c r="AJ1278" t="s">
        <v>49</v>
      </c>
    </row>
    <row r="1279" spans="1:36" x14ac:dyDescent="0.3">
      <c r="A1279">
        <v>46</v>
      </c>
      <c r="B1279" t="s">
        <v>69</v>
      </c>
      <c r="C1279" t="s">
        <v>74</v>
      </c>
      <c r="D1279" t="s">
        <v>54</v>
      </c>
      <c r="E1279" t="s">
        <v>49</v>
      </c>
      <c r="F1279">
        <v>2232</v>
      </c>
      <c r="G1279" t="s">
        <v>49</v>
      </c>
      <c r="H1279" t="s">
        <v>49</v>
      </c>
      <c r="I1279" t="s">
        <v>50</v>
      </c>
      <c r="J1279">
        <v>13</v>
      </c>
      <c r="K1279" t="s">
        <v>64</v>
      </c>
      <c r="L1279">
        <v>121</v>
      </c>
      <c r="M1279">
        <v>1</v>
      </c>
      <c r="N1279">
        <v>-1</v>
      </c>
      <c r="O1279">
        <v>0</v>
      </c>
      <c r="P1279" t="s">
        <v>52</v>
      </c>
      <c r="Q1279" t="s">
        <v>55</v>
      </c>
      <c r="X1279" s="7"/>
      <c r="Y1279" t="s">
        <v>49</v>
      </c>
      <c r="Z1279">
        <v>2232</v>
      </c>
      <c r="AA1279" t="s">
        <v>55</v>
      </c>
      <c r="AB1279">
        <v>94</v>
      </c>
      <c r="AC1279">
        <v>1603</v>
      </c>
      <c r="AD1279" t="s">
        <v>49</v>
      </c>
      <c r="AE1279" t="s">
        <v>49</v>
      </c>
      <c r="AF1279">
        <v>2232</v>
      </c>
      <c r="AI1279">
        <v>286</v>
      </c>
      <c r="AJ1279" t="s">
        <v>49</v>
      </c>
    </row>
    <row r="1280" spans="1:36" x14ac:dyDescent="0.3">
      <c r="A1280">
        <v>54</v>
      </c>
      <c r="B1280" t="s">
        <v>63</v>
      </c>
      <c r="C1280" t="s">
        <v>47</v>
      </c>
      <c r="D1280" t="s">
        <v>54</v>
      </c>
      <c r="E1280" t="s">
        <v>49</v>
      </c>
      <c r="F1280">
        <v>-932</v>
      </c>
      <c r="G1280" t="s">
        <v>55</v>
      </c>
      <c r="H1280" t="s">
        <v>49</v>
      </c>
      <c r="I1280" t="s">
        <v>52</v>
      </c>
      <c r="J1280">
        <v>7</v>
      </c>
      <c r="K1280" t="s">
        <v>56</v>
      </c>
      <c r="L1280">
        <v>799</v>
      </c>
      <c r="M1280">
        <v>1</v>
      </c>
      <c r="N1280">
        <v>-1</v>
      </c>
      <c r="O1280">
        <v>0</v>
      </c>
      <c r="P1280" t="s">
        <v>52</v>
      </c>
      <c r="Q1280" t="s">
        <v>49</v>
      </c>
      <c r="X1280" s="7"/>
      <c r="Y1280" t="s">
        <v>55</v>
      </c>
      <c r="Z1280">
        <v>-932</v>
      </c>
      <c r="AA1280" t="s">
        <v>55</v>
      </c>
      <c r="AB1280">
        <v>1438</v>
      </c>
      <c r="AC1280">
        <v>1123</v>
      </c>
      <c r="AD1280" t="s">
        <v>49</v>
      </c>
      <c r="AE1280" t="s">
        <v>49</v>
      </c>
      <c r="AF1280">
        <v>-932</v>
      </c>
      <c r="AI1280">
        <v>769</v>
      </c>
      <c r="AJ1280" t="s">
        <v>49</v>
      </c>
    </row>
    <row r="1281" spans="1:36" x14ac:dyDescent="0.3">
      <c r="A1281">
        <v>32</v>
      </c>
      <c r="B1281" t="s">
        <v>58</v>
      </c>
      <c r="C1281" t="s">
        <v>47</v>
      </c>
      <c r="D1281" t="s">
        <v>60</v>
      </c>
      <c r="E1281" t="s">
        <v>49</v>
      </c>
      <c r="F1281">
        <v>913</v>
      </c>
      <c r="G1281" t="s">
        <v>55</v>
      </c>
      <c r="H1281" t="s">
        <v>49</v>
      </c>
      <c r="I1281" t="s">
        <v>50</v>
      </c>
      <c r="J1281">
        <v>23</v>
      </c>
      <c r="K1281" t="s">
        <v>62</v>
      </c>
      <c r="L1281">
        <v>883</v>
      </c>
      <c r="M1281">
        <v>1</v>
      </c>
      <c r="N1281">
        <v>674</v>
      </c>
      <c r="O1281">
        <v>4</v>
      </c>
      <c r="P1281" t="s">
        <v>57</v>
      </c>
      <c r="Q1281" t="s">
        <v>49</v>
      </c>
      <c r="X1281" s="7"/>
      <c r="Y1281" t="s">
        <v>55</v>
      </c>
      <c r="Z1281">
        <v>913</v>
      </c>
      <c r="AA1281" t="s">
        <v>55</v>
      </c>
      <c r="AB1281">
        <v>207</v>
      </c>
      <c r="AC1281">
        <v>691</v>
      </c>
      <c r="AD1281" t="s">
        <v>49</v>
      </c>
      <c r="AE1281" t="s">
        <v>49</v>
      </c>
      <c r="AF1281">
        <v>913</v>
      </c>
      <c r="AI1281">
        <v>93</v>
      </c>
      <c r="AJ1281" t="s">
        <v>49</v>
      </c>
    </row>
    <row r="1282" spans="1:36" x14ac:dyDescent="0.3">
      <c r="A1282">
        <v>30</v>
      </c>
      <c r="B1282" t="s">
        <v>67</v>
      </c>
      <c r="C1282" t="s">
        <v>59</v>
      </c>
      <c r="D1282" t="s">
        <v>60</v>
      </c>
      <c r="E1282" t="s">
        <v>49</v>
      </c>
      <c r="F1282">
        <v>236</v>
      </c>
      <c r="G1282" t="s">
        <v>55</v>
      </c>
      <c r="H1282" t="s">
        <v>49</v>
      </c>
      <c r="I1282" t="s">
        <v>52</v>
      </c>
      <c r="J1282">
        <v>16</v>
      </c>
      <c r="K1282" t="s">
        <v>56</v>
      </c>
      <c r="L1282">
        <v>197</v>
      </c>
      <c r="M1282">
        <v>1</v>
      </c>
      <c r="N1282">
        <v>-1</v>
      </c>
      <c r="O1282">
        <v>0</v>
      </c>
      <c r="P1282" t="s">
        <v>52</v>
      </c>
      <c r="Q1282" t="s">
        <v>49</v>
      </c>
      <c r="X1282" s="7"/>
      <c r="Y1282" t="s">
        <v>55</v>
      </c>
      <c r="Z1282">
        <v>236</v>
      </c>
      <c r="AA1282" t="s">
        <v>55</v>
      </c>
      <c r="AB1282">
        <v>-471</v>
      </c>
      <c r="AC1282">
        <v>0</v>
      </c>
      <c r="AD1282" t="s">
        <v>49</v>
      </c>
      <c r="AE1282" t="s">
        <v>49</v>
      </c>
      <c r="AF1282">
        <v>236</v>
      </c>
      <c r="AI1282">
        <v>1663</v>
      </c>
      <c r="AJ1282" t="s">
        <v>49</v>
      </c>
    </row>
    <row r="1283" spans="1:36" x14ac:dyDescent="0.3">
      <c r="A1283">
        <v>40</v>
      </c>
      <c r="B1283" t="s">
        <v>68</v>
      </c>
      <c r="C1283" t="s">
        <v>47</v>
      </c>
      <c r="D1283" t="s">
        <v>48</v>
      </c>
      <c r="E1283" t="s">
        <v>49</v>
      </c>
      <c r="F1283">
        <v>0</v>
      </c>
      <c r="G1283" t="s">
        <v>55</v>
      </c>
      <c r="H1283" t="s">
        <v>49</v>
      </c>
      <c r="I1283" t="s">
        <v>50</v>
      </c>
      <c r="J1283">
        <v>11</v>
      </c>
      <c r="K1283" t="s">
        <v>73</v>
      </c>
      <c r="L1283">
        <v>271</v>
      </c>
      <c r="M1283">
        <v>2</v>
      </c>
      <c r="N1283">
        <v>-1</v>
      </c>
      <c r="O1283">
        <v>0</v>
      </c>
      <c r="P1283" t="s">
        <v>52</v>
      </c>
      <c r="Q1283" t="s">
        <v>49</v>
      </c>
      <c r="X1283" s="7"/>
      <c r="Y1283" t="s">
        <v>55</v>
      </c>
      <c r="Z1283">
        <v>0</v>
      </c>
      <c r="AA1283" t="s">
        <v>55</v>
      </c>
      <c r="AB1283">
        <v>1531</v>
      </c>
      <c r="AC1283">
        <v>12531</v>
      </c>
      <c r="AD1283" t="s">
        <v>49</v>
      </c>
      <c r="AE1283" t="s">
        <v>49</v>
      </c>
      <c r="AF1283">
        <v>0</v>
      </c>
      <c r="AI1283">
        <v>2178</v>
      </c>
      <c r="AJ1283" t="s">
        <v>49</v>
      </c>
    </row>
    <row r="1284" spans="1:36" x14ac:dyDescent="0.3">
      <c r="A1284">
        <v>30</v>
      </c>
      <c r="B1284" t="s">
        <v>63</v>
      </c>
      <c r="C1284" t="s">
        <v>47</v>
      </c>
      <c r="D1284" t="s">
        <v>48</v>
      </c>
      <c r="E1284" t="s">
        <v>49</v>
      </c>
      <c r="F1284">
        <v>2581</v>
      </c>
      <c r="G1284" t="s">
        <v>49</v>
      </c>
      <c r="H1284" t="s">
        <v>49</v>
      </c>
      <c r="I1284" t="s">
        <v>52</v>
      </c>
      <c r="J1284">
        <v>12</v>
      </c>
      <c r="K1284" t="s">
        <v>56</v>
      </c>
      <c r="L1284">
        <v>221</v>
      </c>
      <c r="M1284">
        <v>2</v>
      </c>
      <c r="N1284">
        <v>-1</v>
      </c>
      <c r="O1284">
        <v>0</v>
      </c>
      <c r="P1284" t="s">
        <v>52</v>
      </c>
      <c r="Q1284" t="s">
        <v>49</v>
      </c>
      <c r="X1284" s="7"/>
      <c r="Y1284" t="s">
        <v>49</v>
      </c>
      <c r="Z1284">
        <v>2581</v>
      </c>
      <c r="AA1284" t="s">
        <v>55</v>
      </c>
      <c r="AB1284">
        <v>326</v>
      </c>
      <c r="AC1284">
        <v>0</v>
      </c>
      <c r="AD1284" t="s">
        <v>49</v>
      </c>
      <c r="AE1284" t="s">
        <v>49</v>
      </c>
      <c r="AF1284">
        <v>2581</v>
      </c>
      <c r="AI1284">
        <v>871</v>
      </c>
      <c r="AJ1284" t="s">
        <v>49</v>
      </c>
    </row>
    <row r="1285" spans="1:36" x14ac:dyDescent="0.3">
      <c r="A1285">
        <v>27</v>
      </c>
      <c r="B1285" t="s">
        <v>69</v>
      </c>
      <c r="C1285" t="s">
        <v>47</v>
      </c>
      <c r="D1285" t="s">
        <v>54</v>
      </c>
      <c r="E1285" t="s">
        <v>49</v>
      </c>
      <c r="F1285">
        <v>639</v>
      </c>
      <c r="G1285" t="s">
        <v>49</v>
      </c>
      <c r="H1285" t="s">
        <v>55</v>
      </c>
      <c r="I1285" t="s">
        <v>50</v>
      </c>
      <c r="J1285">
        <v>14</v>
      </c>
      <c r="K1285" t="s">
        <v>73</v>
      </c>
      <c r="L1285">
        <v>243</v>
      </c>
      <c r="M1285">
        <v>3</v>
      </c>
      <c r="N1285">
        <v>-1</v>
      </c>
      <c r="O1285">
        <v>0</v>
      </c>
      <c r="P1285" t="s">
        <v>52</v>
      </c>
      <c r="Q1285" t="s">
        <v>49</v>
      </c>
      <c r="X1285" s="7"/>
      <c r="Y1285" t="s">
        <v>49</v>
      </c>
      <c r="Z1285">
        <v>639</v>
      </c>
      <c r="AA1285" t="s">
        <v>55</v>
      </c>
      <c r="AB1285">
        <v>502</v>
      </c>
      <c r="AC1285">
        <v>12569</v>
      </c>
      <c r="AD1285" t="s">
        <v>49</v>
      </c>
      <c r="AE1285" t="s">
        <v>55</v>
      </c>
      <c r="AF1285">
        <v>639</v>
      </c>
      <c r="AI1285">
        <v>1025</v>
      </c>
      <c r="AJ1285" t="s">
        <v>49</v>
      </c>
    </row>
    <row r="1286" spans="1:36" x14ac:dyDescent="0.3">
      <c r="A1286">
        <v>41</v>
      </c>
      <c r="B1286" t="s">
        <v>63</v>
      </c>
      <c r="C1286" t="s">
        <v>47</v>
      </c>
      <c r="D1286" t="s">
        <v>48</v>
      </c>
      <c r="E1286" t="s">
        <v>49</v>
      </c>
      <c r="F1286">
        <v>849</v>
      </c>
      <c r="G1286" t="s">
        <v>55</v>
      </c>
      <c r="H1286" t="s">
        <v>49</v>
      </c>
      <c r="I1286" t="s">
        <v>52</v>
      </c>
      <c r="J1286">
        <v>15</v>
      </c>
      <c r="K1286" t="s">
        <v>56</v>
      </c>
      <c r="L1286">
        <v>72</v>
      </c>
      <c r="M1286">
        <v>1</v>
      </c>
      <c r="N1286">
        <v>-1</v>
      </c>
      <c r="O1286">
        <v>0</v>
      </c>
      <c r="P1286" t="s">
        <v>52</v>
      </c>
      <c r="Q1286" t="s">
        <v>49</v>
      </c>
      <c r="X1286" s="7"/>
      <c r="Y1286" t="s">
        <v>55</v>
      </c>
      <c r="Z1286">
        <v>849</v>
      </c>
      <c r="AA1286" t="s">
        <v>55</v>
      </c>
      <c r="AB1286">
        <v>1929</v>
      </c>
      <c r="AC1286">
        <v>4</v>
      </c>
      <c r="AD1286" t="s">
        <v>49</v>
      </c>
      <c r="AE1286" t="s">
        <v>49</v>
      </c>
      <c r="AF1286">
        <v>849</v>
      </c>
      <c r="AI1286">
        <v>63</v>
      </c>
      <c r="AJ1286" t="s">
        <v>49</v>
      </c>
    </row>
    <row r="1287" spans="1:36" x14ac:dyDescent="0.3">
      <c r="A1287">
        <v>54</v>
      </c>
      <c r="B1287" t="s">
        <v>53</v>
      </c>
      <c r="C1287" t="s">
        <v>47</v>
      </c>
      <c r="D1287" t="s">
        <v>54</v>
      </c>
      <c r="E1287" t="s">
        <v>49</v>
      </c>
      <c r="F1287">
        <v>386</v>
      </c>
      <c r="G1287" t="s">
        <v>55</v>
      </c>
      <c r="H1287" t="s">
        <v>49</v>
      </c>
      <c r="I1287" t="s">
        <v>50</v>
      </c>
      <c r="J1287">
        <v>2</v>
      </c>
      <c r="K1287" t="s">
        <v>70</v>
      </c>
      <c r="L1287">
        <v>155</v>
      </c>
      <c r="M1287">
        <v>2</v>
      </c>
      <c r="N1287">
        <v>-1</v>
      </c>
      <c r="O1287">
        <v>0</v>
      </c>
      <c r="P1287" t="s">
        <v>52</v>
      </c>
      <c r="Q1287" t="s">
        <v>49</v>
      </c>
      <c r="X1287" s="7"/>
      <c r="Y1287" t="s">
        <v>55</v>
      </c>
      <c r="Z1287">
        <v>386</v>
      </c>
      <c r="AA1287" t="s">
        <v>55</v>
      </c>
      <c r="AB1287">
        <v>-424</v>
      </c>
      <c r="AC1287">
        <v>254</v>
      </c>
      <c r="AD1287" t="s">
        <v>49</v>
      </c>
      <c r="AE1287" t="s">
        <v>49</v>
      </c>
      <c r="AF1287">
        <v>386</v>
      </c>
      <c r="AI1287">
        <v>16</v>
      </c>
      <c r="AJ1287" t="s">
        <v>49</v>
      </c>
    </row>
    <row r="1288" spans="1:36" x14ac:dyDescent="0.3">
      <c r="A1288">
        <v>32</v>
      </c>
      <c r="B1288" t="s">
        <v>58</v>
      </c>
      <c r="C1288" t="s">
        <v>59</v>
      </c>
      <c r="D1288" t="s">
        <v>60</v>
      </c>
      <c r="E1288" t="s">
        <v>49</v>
      </c>
      <c r="F1288">
        <v>1218</v>
      </c>
      <c r="G1288" t="s">
        <v>55</v>
      </c>
      <c r="H1288" t="s">
        <v>49</v>
      </c>
      <c r="I1288" t="s">
        <v>78</v>
      </c>
      <c r="J1288">
        <v>28</v>
      </c>
      <c r="K1288" t="s">
        <v>72</v>
      </c>
      <c r="L1288">
        <v>70</v>
      </c>
      <c r="M1288">
        <v>2</v>
      </c>
      <c r="N1288">
        <v>-1</v>
      </c>
      <c r="O1288">
        <v>0</v>
      </c>
      <c r="P1288" t="s">
        <v>52</v>
      </c>
      <c r="Q1288" t="s">
        <v>49</v>
      </c>
      <c r="X1288" s="7"/>
      <c r="Y1288" t="s">
        <v>55</v>
      </c>
      <c r="Z1288">
        <v>1218</v>
      </c>
      <c r="AA1288" t="s">
        <v>55</v>
      </c>
      <c r="AB1288">
        <v>0</v>
      </c>
      <c r="AC1288">
        <v>1712</v>
      </c>
      <c r="AD1288" t="s">
        <v>49</v>
      </c>
      <c r="AE1288" t="s">
        <v>49</v>
      </c>
      <c r="AF1288">
        <v>1218</v>
      </c>
      <c r="AI1288">
        <v>417</v>
      </c>
      <c r="AJ1288" t="s">
        <v>49</v>
      </c>
    </row>
    <row r="1289" spans="1:36" x14ac:dyDescent="0.3">
      <c r="A1289">
        <v>31</v>
      </c>
      <c r="B1289" t="s">
        <v>58</v>
      </c>
      <c r="C1289" t="s">
        <v>47</v>
      </c>
      <c r="D1289" t="s">
        <v>60</v>
      </c>
      <c r="E1289" t="s">
        <v>49</v>
      </c>
      <c r="F1289">
        <v>2603</v>
      </c>
      <c r="G1289" t="s">
        <v>55</v>
      </c>
      <c r="H1289" t="s">
        <v>49</v>
      </c>
      <c r="I1289" t="s">
        <v>50</v>
      </c>
      <c r="J1289">
        <v>11</v>
      </c>
      <c r="K1289" t="s">
        <v>64</v>
      </c>
      <c r="L1289">
        <v>280</v>
      </c>
      <c r="M1289">
        <v>4</v>
      </c>
      <c r="N1289">
        <v>-1</v>
      </c>
      <c r="O1289">
        <v>0</v>
      </c>
      <c r="P1289" t="s">
        <v>52</v>
      </c>
      <c r="Q1289" t="s">
        <v>55</v>
      </c>
      <c r="X1289" s="7"/>
      <c r="Y1289" t="s">
        <v>55</v>
      </c>
      <c r="Z1289">
        <v>2603</v>
      </c>
      <c r="AA1289" t="s">
        <v>55</v>
      </c>
      <c r="AB1289">
        <v>319</v>
      </c>
      <c r="AC1289">
        <v>2408</v>
      </c>
      <c r="AD1289" t="s">
        <v>49</v>
      </c>
      <c r="AE1289" t="s">
        <v>49</v>
      </c>
      <c r="AF1289">
        <v>2603</v>
      </c>
      <c r="AI1289">
        <v>3992</v>
      </c>
      <c r="AJ1289" t="s">
        <v>49</v>
      </c>
    </row>
    <row r="1290" spans="1:36" x14ac:dyDescent="0.3">
      <c r="A1290">
        <v>42</v>
      </c>
      <c r="B1290" t="s">
        <v>63</v>
      </c>
      <c r="C1290" t="s">
        <v>47</v>
      </c>
      <c r="D1290" t="s">
        <v>54</v>
      </c>
      <c r="E1290" t="s">
        <v>49</v>
      </c>
      <c r="F1290">
        <v>-921</v>
      </c>
      <c r="G1290" t="s">
        <v>55</v>
      </c>
      <c r="H1290" t="s">
        <v>49</v>
      </c>
      <c r="I1290" t="s">
        <v>52</v>
      </c>
      <c r="J1290">
        <v>26</v>
      </c>
      <c r="K1290" t="s">
        <v>56</v>
      </c>
      <c r="L1290">
        <v>115</v>
      </c>
      <c r="M1290">
        <v>2</v>
      </c>
      <c r="N1290">
        <v>-1</v>
      </c>
      <c r="O1290">
        <v>0</v>
      </c>
      <c r="P1290" t="s">
        <v>52</v>
      </c>
      <c r="Q1290" t="s">
        <v>49</v>
      </c>
      <c r="X1290" s="7"/>
      <c r="Y1290" t="s">
        <v>55</v>
      </c>
      <c r="Z1290">
        <v>-921</v>
      </c>
      <c r="AA1290" t="s">
        <v>55</v>
      </c>
      <c r="AB1290">
        <v>171</v>
      </c>
      <c r="AC1290">
        <v>45</v>
      </c>
      <c r="AD1290" t="s">
        <v>49</v>
      </c>
      <c r="AE1290" t="s">
        <v>49</v>
      </c>
      <c r="AF1290">
        <v>-921</v>
      </c>
      <c r="AI1290">
        <v>2749</v>
      </c>
      <c r="AJ1290" t="s">
        <v>49</v>
      </c>
    </row>
    <row r="1291" spans="1:36" x14ac:dyDescent="0.3">
      <c r="A1291">
        <v>48</v>
      </c>
      <c r="B1291" t="s">
        <v>69</v>
      </c>
      <c r="C1291" t="s">
        <v>47</v>
      </c>
      <c r="D1291" t="s">
        <v>48</v>
      </c>
      <c r="E1291" t="s">
        <v>49</v>
      </c>
      <c r="F1291">
        <v>607</v>
      </c>
      <c r="G1291" t="s">
        <v>49</v>
      </c>
      <c r="H1291" t="s">
        <v>49</v>
      </c>
      <c r="I1291" t="s">
        <v>52</v>
      </c>
      <c r="J1291">
        <v>20</v>
      </c>
      <c r="K1291" t="s">
        <v>62</v>
      </c>
      <c r="L1291">
        <v>29</v>
      </c>
      <c r="M1291">
        <v>2</v>
      </c>
      <c r="N1291">
        <v>-1</v>
      </c>
      <c r="O1291">
        <v>0</v>
      </c>
      <c r="P1291" t="s">
        <v>52</v>
      </c>
      <c r="Q1291" t="s">
        <v>49</v>
      </c>
      <c r="X1291" s="7"/>
      <c r="Y1291" t="s">
        <v>49</v>
      </c>
      <c r="Z1291">
        <v>607</v>
      </c>
      <c r="AA1291" t="s">
        <v>55</v>
      </c>
      <c r="AB1291">
        <v>-1148</v>
      </c>
      <c r="AC1291">
        <v>1514</v>
      </c>
      <c r="AD1291" t="s">
        <v>49</v>
      </c>
      <c r="AE1291" t="s">
        <v>49</v>
      </c>
      <c r="AF1291">
        <v>607</v>
      </c>
      <c r="AI1291">
        <v>133</v>
      </c>
      <c r="AJ1291" t="s">
        <v>49</v>
      </c>
    </row>
    <row r="1292" spans="1:36" x14ac:dyDescent="0.3">
      <c r="A1292">
        <v>34</v>
      </c>
      <c r="B1292" t="s">
        <v>63</v>
      </c>
      <c r="C1292" t="s">
        <v>47</v>
      </c>
      <c r="D1292" t="s">
        <v>48</v>
      </c>
      <c r="E1292" t="s">
        <v>49</v>
      </c>
      <c r="F1292">
        <v>79</v>
      </c>
      <c r="G1292" t="s">
        <v>55</v>
      </c>
      <c r="H1292" t="s">
        <v>49</v>
      </c>
      <c r="I1292" t="s">
        <v>50</v>
      </c>
      <c r="J1292">
        <v>14</v>
      </c>
      <c r="K1292" t="s">
        <v>56</v>
      </c>
      <c r="L1292">
        <v>406</v>
      </c>
      <c r="M1292">
        <v>2</v>
      </c>
      <c r="N1292">
        <v>-1</v>
      </c>
      <c r="O1292">
        <v>0</v>
      </c>
      <c r="P1292" t="s">
        <v>52</v>
      </c>
      <c r="Q1292" t="s">
        <v>49</v>
      </c>
      <c r="X1292" s="7"/>
      <c r="Y1292" t="s">
        <v>55</v>
      </c>
      <c r="Z1292">
        <v>79</v>
      </c>
      <c r="AA1292" t="s">
        <v>55</v>
      </c>
      <c r="AB1292">
        <v>-11</v>
      </c>
      <c r="AC1292">
        <v>1580</v>
      </c>
      <c r="AD1292" t="s">
        <v>49</v>
      </c>
      <c r="AE1292" t="s">
        <v>49</v>
      </c>
      <c r="AF1292">
        <v>79</v>
      </c>
      <c r="AI1292">
        <v>1721</v>
      </c>
      <c r="AJ1292" t="s">
        <v>49</v>
      </c>
    </row>
    <row r="1293" spans="1:36" x14ac:dyDescent="0.3">
      <c r="A1293">
        <v>55</v>
      </c>
      <c r="B1293" t="s">
        <v>67</v>
      </c>
      <c r="C1293" t="s">
        <v>74</v>
      </c>
      <c r="D1293" t="s">
        <v>54</v>
      </c>
      <c r="E1293" t="s">
        <v>49</v>
      </c>
      <c r="F1293">
        <v>61</v>
      </c>
      <c r="G1293" t="s">
        <v>55</v>
      </c>
      <c r="H1293" t="s">
        <v>55</v>
      </c>
      <c r="I1293" t="s">
        <v>50</v>
      </c>
      <c r="J1293">
        <v>25</v>
      </c>
      <c r="K1293" t="s">
        <v>70</v>
      </c>
      <c r="L1293">
        <v>113</v>
      </c>
      <c r="M1293">
        <v>3</v>
      </c>
      <c r="N1293">
        <v>-1</v>
      </c>
      <c r="O1293">
        <v>0</v>
      </c>
      <c r="P1293" t="s">
        <v>52</v>
      </c>
      <c r="Q1293" t="s">
        <v>49</v>
      </c>
      <c r="X1293" s="7"/>
      <c r="Y1293" t="s">
        <v>55</v>
      </c>
      <c r="Z1293">
        <v>61</v>
      </c>
      <c r="AA1293" t="s">
        <v>55</v>
      </c>
      <c r="AB1293">
        <v>0</v>
      </c>
      <c r="AC1293">
        <v>221</v>
      </c>
      <c r="AD1293" t="s">
        <v>49</v>
      </c>
      <c r="AE1293" t="s">
        <v>55</v>
      </c>
      <c r="AF1293">
        <v>61</v>
      </c>
      <c r="AI1293">
        <v>4760</v>
      </c>
      <c r="AJ1293" t="s">
        <v>49</v>
      </c>
    </row>
    <row r="1294" spans="1:36" x14ac:dyDescent="0.3">
      <c r="A1294">
        <v>49</v>
      </c>
      <c r="B1294" t="s">
        <v>67</v>
      </c>
      <c r="C1294" t="s">
        <v>47</v>
      </c>
      <c r="D1294" t="s">
        <v>54</v>
      </c>
      <c r="E1294" t="s">
        <v>49</v>
      </c>
      <c r="F1294">
        <v>1091</v>
      </c>
      <c r="G1294" t="s">
        <v>49</v>
      </c>
      <c r="H1294" t="s">
        <v>49</v>
      </c>
      <c r="I1294" t="s">
        <v>78</v>
      </c>
      <c r="J1294">
        <v>30</v>
      </c>
      <c r="K1294" t="s">
        <v>73</v>
      </c>
      <c r="L1294">
        <v>47</v>
      </c>
      <c r="M1294">
        <v>2</v>
      </c>
      <c r="N1294">
        <v>-1</v>
      </c>
      <c r="O1294">
        <v>0</v>
      </c>
      <c r="P1294" t="s">
        <v>52</v>
      </c>
      <c r="Q1294" t="s">
        <v>49</v>
      </c>
      <c r="X1294" s="7"/>
      <c r="Y1294" t="s">
        <v>49</v>
      </c>
      <c r="Z1294">
        <v>1091</v>
      </c>
      <c r="AA1294" t="s">
        <v>55</v>
      </c>
      <c r="AB1294">
        <v>-206</v>
      </c>
      <c r="AC1294">
        <v>982</v>
      </c>
      <c r="AD1294" t="s">
        <v>49</v>
      </c>
      <c r="AE1294" t="s">
        <v>49</v>
      </c>
      <c r="AF1294">
        <v>1091</v>
      </c>
      <c r="AI1294">
        <v>2979</v>
      </c>
      <c r="AJ1294" t="s">
        <v>49</v>
      </c>
    </row>
    <row r="1295" spans="1:36" x14ac:dyDescent="0.3">
      <c r="A1295">
        <v>46</v>
      </c>
      <c r="B1295" t="s">
        <v>58</v>
      </c>
      <c r="C1295" t="s">
        <v>74</v>
      </c>
      <c r="D1295" t="s">
        <v>60</v>
      </c>
      <c r="E1295" t="s">
        <v>49</v>
      </c>
      <c r="F1295">
        <v>743</v>
      </c>
      <c r="G1295" t="s">
        <v>49</v>
      </c>
      <c r="H1295" t="s">
        <v>49</v>
      </c>
      <c r="I1295" t="s">
        <v>52</v>
      </c>
      <c r="J1295">
        <v>5</v>
      </c>
      <c r="K1295" t="s">
        <v>62</v>
      </c>
      <c r="L1295">
        <v>36</v>
      </c>
      <c r="M1295">
        <v>2</v>
      </c>
      <c r="N1295">
        <v>-1</v>
      </c>
      <c r="O1295">
        <v>0</v>
      </c>
      <c r="P1295" t="s">
        <v>52</v>
      </c>
      <c r="Q1295" t="s">
        <v>49</v>
      </c>
      <c r="X1295" s="7"/>
      <c r="Y1295" t="s">
        <v>49</v>
      </c>
      <c r="Z1295">
        <v>743</v>
      </c>
      <c r="AA1295" t="s">
        <v>55</v>
      </c>
      <c r="AB1295">
        <v>704</v>
      </c>
      <c r="AC1295">
        <v>16</v>
      </c>
      <c r="AD1295" t="s">
        <v>49</v>
      </c>
      <c r="AE1295" t="s">
        <v>49</v>
      </c>
      <c r="AF1295">
        <v>743</v>
      </c>
      <c r="AI1295">
        <v>690</v>
      </c>
      <c r="AJ1295" t="s">
        <v>49</v>
      </c>
    </row>
    <row r="1296" spans="1:36" x14ac:dyDescent="0.3">
      <c r="A1296">
        <v>47</v>
      </c>
      <c r="B1296" t="s">
        <v>68</v>
      </c>
      <c r="C1296" t="s">
        <v>47</v>
      </c>
      <c r="D1296" t="s">
        <v>52</v>
      </c>
      <c r="E1296" t="s">
        <v>49</v>
      </c>
      <c r="F1296">
        <v>209</v>
      </c>
      <c r="G1296" t="s">
        <v>55</v>
      </c>
      <c r="H1296" t="s">
        <v>49</v>
      </c>
      <c r="I1296" t="s">
        <v>52</v>
      </c>
      <c r="J1296">
        <v>6</v>
      </c>
      <c r="K1296" t="s">
        <v>56</v>
      </c>
      <c r="L1296">
        <v>135</v>
      </c>
      <c r="M1296">
        <v>2</v>
      </c>
      <c r="N1296">
        <v>-1</v>
      </c>
      <c r="O1296">
        <v>0</v>
      </c>
      <c r="P1296" t="s">
        <v>52</v>
      </c>
      <c r="Q1296" t="s">
        <v>49</v>
      </c>
      <c r="X1296" s="7"/>
      <c r="Y1296" t="s">
        <v>55</v>
      </c>
      <c r="Z1296">
        <v>209</v>
      </c>
      <c r="AA1296" t="s">
        <v>55</v>
      </c>
      <c r="AB1296">
        <v>327</v>
      </c>
      <c r="AC1296">
        <v>1</v>
      </c>
      <c r="AD1296" t="s">
        <v>49</v>
      </c>
      <c r="AE1296" t="s">
        <v>49</v>
      </c>
      <c r="AF1296">
        <v>209</v>
      </c>
      <c r="AI1296">
        <v>203</v>
      </c>
      <c r="AJ1296" t="s">
        <v>49</v>
      </c>
    </row>
    <row r="1297" spans="1:36" x14ac:dyDescent="0.3">
      <c r="A1297">
        <v>24</v>
      </c>
      <c r="B1297" t="s">
        <v>58</v>
      </c>
      <c r="C1297" t="s">
        <v>59</v>
      </c>
      <c r="D1297" t="s">
        <v>60</v>
      </c>
      <c r="E1297" t="s">
        <v>49</v>
      </c>
      <c r="F1297">
        <v>172</v>
      </c>
      <c r="G1297" t="s">
        <v>49</v>
      </c>
      <c r="H1297" t="s">
        <v>49</v>
      </c>
      <c r="I1297" t="s">
        <v>50</v>
      </c>
      <c r="J1297">
        <v>3</v>
      </c>
      <c r="K1297" t="s">
        <v>73</v>
      </c>
      <c r="L1297">
        <v>67</v>
      </c>
      <c r="M1297">
        <v>2</v>
      </c>
      <c r="N1297">
        <v>-1</v>
      </c>
      <c r="O1297">
        <v>0</v>
      </c>
      <c r="P1297" t="s">
        <v>52</v>
      </c>
      <c r="Q1297" t="s">
        <v>49</v>
      </c>
      <c r="X1297" s="7"/>
      <c r="Y1297" t="s">
        <v>49</v>
      </c>
      <c r="Z1297">
        <v>172</v>
      </c>
      <c r="AA1297" t="s">
        <v>55</v>
      </c>
      <c r="AB1297">
        <v>-105</v>
      </c>
      <c r="AC1297">
        <v>2543</v>
      </c>
      <c r="AD1297" t="s">
        <v>49</v>
      </c>
      <c r="AE1297" t="s">
        <v>49</v>
      </c>
      <c r="AF1297">
        <v>172</v>
      </c>
      <c r="AI1297">
        <v>322</v>
      </c>
      <c r="AJ1297" t="s">
        <v>49</v>
      </c>
    </row>
    <row r="1298" spans="1:36" x14ac:dyDescent="0.3">
      <c r="A1298">
        <v>58</v>
      </c>
      <c r="B1298" t="s">
        <v>68</v>
      </c>
      <c r="C1298" t="s">
        <v>47</v>
      </c>
      <c r="D1298" t="s">
        <v>54</v>
      </c>
      <c r="E1298" t="s">
        <v>49</v>
      </c>
      <c r="F1298">
        <v>2</v>
      </c>
      <c r="G1298" t="s">
        <v>49</v>
      </c>
      <c r="H1298" t="s">
        <v>49</v>
      </c>
      <c r="I1298" t="s">
        <v>52</v>
      </c>
      <c r="J1298">
        <v>16</v>
      </c>
      <c r="K1298" t="s">
        <v>62</v>
      </c>
      <c r="L1298">
        <v>684</v>
      </c>
      <c r="M1298">
        <v>1</v>
      </c>
      <c r="N1298">
        <v>-1</v>
      </c>
      <c r="O1298">
        <v>0</v>
      </c>
      <c r="P1298" t="s">
        <v>52</v>
      </c>
      <c r="Q1298" t="s">
        <v>49</v>
      </c>
      <c r="X1298" s="7"/>
      <c r="Y1298" t="s">
        <v>49</v>
      </c>
      <c r="Z1298">
        <v>2</v>
      </c>
      <c r="AA1298" t="s">
        <v>55</v>
      </c>
      <c r="AB1298">
        <v>787</v>
      </c>
      <c r="AC1298">
        <v>42045</v>
      </c>
      <c r="AD1298" t="s">
        <v>49</v>
      </c>
      <c r="AE1298" t="s">
        <v>49</v>
      </c>
      <c r="AF1298">
        <v>2</v>
      </c>
      <c r="AI1298">
        <v>1210</v>
      </c>
      <c r="AJ1298" t="s">
        <v>49</v>
      </c>
    </row>
    <row r="1299" spans="1:36" x14ac:dyDescent="0.3">
      <c r="A1299">
        <v>32</v>
      </c>
      <c r="B1299" t="s">
        <v>58</v>
      </c>
      <c r="C1299" t="s">
        <v>59</v>
      </c>
      <c r="D1299" t="s">
        <v>60</v>
      </c>
      <c r="E1299" t="s">
        <v>49</v>
      </c>
      <c r="F1299">
        <v>41</v>
      </c>
      <c r="G1299" t="s">
        <v>49</v>
      </c>
      <c r="H1299" t="s">
        <v>49</v>
      </c>
      <c r="I1299" t="s">
        <v>50</v>
      </c>
      <c r="J1299">
        <v>21</v>
      </c>
      <c r="K1299" t="s">
        <v>70</v>
      </c>
      <c r="L1299">
        <v>686</v>
      </c>
      <c r="M1299">
        <v>5</v>
      </c>
      <c r="N1299">
        <v>-1</v>
      </c>
      <c r="O1299">
        <v>0</v>
      </c>
      <c r="P1299" t="s">
        <v>52</v>
      </c>
      <c r="Q1299" t="s">
        <v>55</v>
      </c>
      <c r="X1299" s="7"/>
      <c r="Y1299" t="s">
        <v>49</v>
      </c>
      <c r="Z1299">
        <v>41</v>
      </c>
      <c r="AA1299" t="s">
        <v>55</v>
      </c>
      <c r="AB1299">
        <v>0</v>
      </c>
      <c r="AC1299">
        <v>746</v>
      </c>
      <c r="AD1299" t="s">
        <v>49</v>
      </c>
      <c r="AE1299" t="s">
        <v>49</v>
      </c>
      <c r="AF1299">
        <v>41</v>
      </c>
      <c r="AI1299">
        <v>634</v>
      </c>
      <c r="AJ1299" t="s">
        <v>49</v>
      </c>
    </row>
    <row r="1300" spans="1:36" x14ac:dyDescent="0.3">
      <c r="A1300">
        <v>25</v>
      </c>
      <c r="B1300" t="s">
        <v>71</v>
      </c>
      <c r="C1300" t="s">
        <v>59</v>
      </c>
      <c r="D1300" t="s">
        <v>54</v>
      </c>
      <c r="E1300" t="s">
        <v>49</v>
      </c>
      <c r="F1300">
        <v>1116</v>
      </c>
      <c r="G1300" t="s">
        <v>55</v>
      </c>
      <c r="H1300" t="s">
        <v>49</v>
      </c>
      <c r="I1300" t="s">
        <v>50</v>
      </c>
      <c r="J1300">
        <v>2</v>
      </c>
      <c r="K1300" t="s">
        <v>81</v>
      </c>
      <c r="L1300">
        <v>170</v>
      </c>
      <c r="M1300">
        <v>3</v>
      </c>
      <c r="N1300">
        <v>-1</v>
      </c>
      <c r="O1300">
        <v>0</v>
      </c>
      <c r="P1300" t="s">
        <v>52</v>
      </c>
      <c r="Q1300" t="s">
        <v>49</v>
      </c>
      <c r="X1300" s="7"/>
      <c r="Y1300" t="s">
        <v>55</v>
      </c>
      <c r="Z1300">
        <v>1116</v>
      </c>
      <c r="AA1300" t="s">
        <v>55</v>
      </c>
      <c r="AB1300">
        <v>3060</v>
      </c>
      <c r="AC1300">
        <v>2343</v>
      </c>
      <c r="AD1300" t="s">
        <v>49</v>
      </c>
      <c r="AE1300" t="s">
        <v>49</v>
      </c>
      <c r="AF1300">
        <v>1116</v>
      </c>
      <c r="AI1300">
        <v>273</v>
      </c>
      <c r="AJ1300" t="s">
        <v>49</v>
      </c>
    </row>
    <row r="1301" spans="1:36" x14ac:dyDescent="0.3">
      <c r="A1301">
        <v>49</v>
      </c>
      <c r="B1301" t="s">
        <v>63</v>
      </c>
      <c r="C1301" t="s">
        <v>47</v>
      </c>
      <c r="D1301" t="s">
        <v>54</v>
      </c>
      <c r="E1301" t="s">
        <v>49</v>
      </c>
      <c r="F1301">
        <v>-55</v>
      </c>
      <c r="G1301" t="s">
        <v>49</v>
      </c>
      <c r="H1301" t="s">
        <v>49</v>
      </c>
      <c r="I1301" t="s">
        <v>52</v>
      </c>
      <c r="J1301">
        <v>17</v>
      </c>
      <c r="K1301" t="s">
        <v>62</v>
      </c>
      <c r="L1301">
        <v>150</v>
      </c>
      <c r="M1301">
        <v>3</v>
      </c>
      <c r="N1301">
        <v>-1</v>
      </c>
      <c r="O1301">
        <v>0</v>
      </c>
      <c r="P1301" t="s">
        <v>52</v>
      </c>
      <c r="Q1301" t="s">
        <v>49</v>
      </c>
      <c r="X1301" s="7"/>
      <c r="Y1301" t="s">
        <v>49</v>
      </c>
      <c r="Z1301">
        <v>-55</v>
      </c>
      <c r="AA1301" t="s">
        <v>55</v>
      </c>
      <c r="AB1301">
        <v>5780</v>
      </c>
      <c r="AC1301">
        <v>644</v>
      </c>
      <c r="AD1301" t="s">
        <v>49</v>
      </c>
      <c r="AE1301" t="s">
        <v>49</v>
      </c>
      <c r="AF1301">
        <v>-55</v>
      </c>
      <c r="AI1301">
        <v>47</v>
      </c>
      <c r="AJ1301" t="s">
        <v>49</v>
      </c>
    </row>
    <row r="1302" spans="1:36" x14ac:dyDescent="0.3">
      <c r="A1302">
        <v>59</v>
      </c>
      <c r="B1302" t="s">
        <v>77</v>
      </c>
      <c r="C1302" t="s">
        <v>74</v>
      </c>
      <c r="D1302" t="s">
        <v>54</v>
      </c>
      <c r="E1302" t="s">
        <v>49</v>
      </c>
      <c r="F1302">
        <v>5845</v>
      </c>
      <c r="G1302" t="s">
        <v>49</v>
      </c>
      <c r="H1302" t="s">
        <v>49</v>
      </c>
      <c r="I1302" t="s">
        <v>50</v>
      </c>
      <c r="J1302">
        <v>14</v>
      </c>
      <c r="K1302" t="s">
        <v>56</v>
      </c>
      <c r="L1302">
        <v>1060</v>
      </c>
      <c r="M1302">
        <v>2</v>
      </c>
      <c r="N1302">
        <v>-1</v>
      </c>
      <c r="O1302">
        <v>0</v>
      </c>
      <c r="P1302" t="s">
        <v>52</v>
      </c>
      <c r="Q1302" t="s">
        <v>55</v>
      </c>
      <c r="X1302" s="7"/>
      <c r="Y1302" t="s">
        <v>49</v>
      </c>
      <c r="Z1302">
        <v>5845</v>
      </c>
      <c r="AA1302" t="s">
        <v>55</v>
      </c>
      <c r="AB1302">
        <v>228</v>
      </c>
      <c r="AC1302">
        <v>23</v>
      </c>
      <c r="AD1302" t="s">
        <v>49</v>
      </c>
      <c r="AE1302" t="s">
        <v>49</v>
      </c>
      <c r="AF1302">
        <v>5845</v>
      </c>
      <c r="AI1302">
        <v>0</v>
      </c>
      <c r="AJ1302" t="s">
        <v>49</v>
      </c>
    </row>
    <row r="1303" spans="1:36" x14ac:dyDescent="0.3">
      <c r="A1303">
        <v>30</v>
      </c>
      <c r="B1303" t="s">
        <v>58</v>
      </c>
      <c r="C1303" t="s">
        <v>59</v>
      </c>
      <c r="D1303" t="s">
        <v>60</v>
      </c>
      <c r="E1303" t="s">
        <v>49</v>
      </c>
      <c r="F1303">
        <v>329</v>
      </c>
      <c r="G1303" t="s">
        <v>55</v>
      </c>
      <c r="H1303" t="s">
        <v>49</v>
      </c>
      <c r="I1303" t="s">
        <v>52</v>
      </c>
      <c r="J1303">
        <v>6</v>
      </c>
      <c r="K1303" t="s">
        <v>62</v>
      </c>
      <c r="L1303">
        <v>122</v>
      </c>
      <c r="M1303">
        <v>16</v>
      </c>
      <c r="N1303">
        <v>-1</v>
      </c>
      <c r="O1303">
        <v>0</v>
      </c>
      <c r="P1303" t="s">
        <v>52</v>
      </c>
      <c r="Q1303" t="s">
        <v>49</v>
      </c>
      <c r="X1303" s="7"/>
      <c r="Y1303" t="s">
        <v>55</v>
      </c>
      <c r="Z1303">
        <v>329</v>
      </c>
      <c r="AA1303" t="s">
        <v>55</v>
      </c>
      <c r="AB1303">
        <v>2</v>
      </c>
      <c r="AC1303">
        <v>3735</v>
      </c>
      <c r="AD1303" t="s">
        <v>49</v>
      </c>
      <c r="AE1303" t="s">
        <v>49</v>
      </c>
      <c r="AF1303">
        <v>329</v>
      </c>
      <c r="AI1303">
        <v>0</v>
      </c>
      <c r="AJ1303" t="s">
        <v>49</v>
      </c>
    </row>
    <row r="1304" spans="1:36" x14ac:dyDescent="0.3">
      <c r="A1304">
        <v>46</v>
      </c>
      <c r="B1304" t="s">
        <v>63</v>
      </c>
      <c r="C1304" t="s">
        <v>47</v>
      </c>
      <c r="D1304" t="s">
        <v>54</v>
      </c>
      <c r="E1304" t="s">
        <v>49</v>
      </c>
      <c r="F1304">
        <v>494</v>
      </c>
      <c r="G1304" t="s">
        <v>55</v>
      </c>
      <c r="H1304" t="s">
        <v>49</v>
      </c>
      <c r="I1304" t="s">
        <v>52</v>
      </c>
      <c r="J1304">
        <v>26</v>
      </c>
      <c r="K1304" t="s">
        <v>56</v>
      </c>
      <c r="L1304">
        <v>724</v>
      </c>
      <c r="M1304">
        <v>1</v>
      </c>
      <c r="N1304">
        <v>-1</v>
      </c>
      <c r="O1304">
        <v>0</v>
      </c>
      <c r="P1304" t="s">
        <v>52</v>
      </c>
      <c r="Q1304" t="s">
        <v>49</v>
      </c>
      <c r="X1304" s="7"/>
      <c r="Y1304" t="s">
        <v>55</v>
      </c>
      <c r="Z1304">
        <v>494</v>
      </c>
      <c r="AA1304" t="s">
        <v>55</v>
      </c>
      <c r="AB1304">
        <v>1905</v>
      </c>
      <c r="AC1304">
        <v>2094</v>
      </c>
      <c r="AD1304" t="s">
        <v>49</v>
      </c>
      <c r="AE1304" t="s">
        <v>49</v>
      </c>
      <c r="AF1304">
        <v>494</v>
      </c>
      <c r="AI1304">
        <v>6145</v>
      </c>
      <c r="AJ1304" t="s">
        <v>49</v>
      </c>
    </row>
    <row r="1305" spans="1:36" x14ac:dyDescent="0.3">
      <c r="A1305">
        <v>42</v>
      </c>
      <c r="B1305" t="s">
        <v>58</v>
      </c>
      <c r="C1305" t="s">
        <v>47</v>
      </c>
      <c r="D1305" t="s">
        <v>52</v>
      </c>
      <c r="E1305" t="s">
        <v>49</v>
      </c>
      <c r="F1305">
        <v>1519</v>
      </c>
      <c r="G1305" t="s">
        <v>49</v>
      </c>
      <c r="H1305" t="s">
        <v>49</v>
      </c>
      <c r="I1305" t="s">
        <v>50</v>
      </c>
      <c r="J1305">
        <v>19</v>
      </c>
      <c r="K1305" t="s">
        <v>51</v>
      </c>
      <c r="L1305">
        <v>230</v>
      </c>
      <c r="M1305">
        <v>1</v>
      </c>
      <c r="N1305">
        <v>92</v>
      </c>
      <c r="O1305">
        <v>1</v>
      </c>
      <c r="P1305" t="s">
        <v>79</v>
      </c>
      <c r="Q1305" t="s">
        <v>55</v>
      </c>
      <c r="X1305" s="7"/>
      <c r="Y1305" t="s">
        <v>49</v>
      </c>
      <c r="Z1305">
        <v>1519</v>
      </c>
      <c r="AA1305" t="s">
        <v>55</v>
      </c>
      <c r="AB1305">
        <v>2644</v>
      </c>
      <c r="AC1305">
        <v>26394</v>
      </c>
      <c r="AD1305" t="s">
        <v>49</v>
      </c>
      <c r="AE1305" t="s">
        <v>49</v>
      </c>
      <c r="AF1305">
        <v>1519</v>
      </c>
      <c r="AI1305">
        <v>28</v>
      </c>
      <c r="AJ1305" t="s">
        <v>49</v>
      </c>
    </row>
    <row r="1306" spans="1:36" x14ac:dyDescent="0.3">
      <c r="A1306">
        <v>37</v>
      </c>
      <c r="B1306" t="s">
        <v>68</v>
      </c>
      <c r="C1306" t="s">
        <v>47</v>
      </c>
      <c r="D1306" t="s">
        <v>60</v>
      </c>
      <c r="E1306" t="s">
        <v>49</v>
      </c>
      <c r="F1306">
        <v>2685</v>
      </c>
      <c r="G1306" t="s">
        <v>49</v>
      </c>
      <c r="H1306" t="s">
        <v>49</v>
      </c>
      <c r="I1306" t="s">
        <v>52</v>
      </c>
      <c r="J1306">
        <v>20</v>
      </c>
      <c r="K1306" t="s">
        <v>62</v>
      </c>
      <c r="L1306">
        <v>187</v>
      </c>
      <c r="M1306">
        <v>2</v>
      </c>
      <c r="N1306">
        <v>-1</v>
      </c>
      <c r="O1306">
        <v>0</v>
      </c>
      <c r="P1306" t="s">
        <v>52</v>
      </c>
      <c r="Q1306" t="s">
        <v>49</v>
      </c>
      <c r="X1306" s="7"/>
      <c r="Y1306" t="s">
        <v>49</v>
      </c>
      <c r="Z1306">
        <v>2685</v>
      </c>
      <c r="AA1306" t="s">
        <v>55</v>
      </c>
      <c r="AB1306">
        <v>16430</v>
      </c>
      <c r="AC1306">
        <v>0</v>
      </c>
      <c r="AD1306" t="s">
        <v>49</v>
      </c>
      <c r="AE1306" t="s">
        <v>49</v>
      </c>
      <c r="AF1306">
        <v>2685</v>
      </c>
      <c r="AI1306">
        <v>1012</v>
      </c>
      <c r="AJ1306" t="s">
        <v>49</v>
      </c>
    </row>
    <row r="1307" spans="1:36" x14ac:dyDescent="0.3">
      <c r="A1307">
        <v>44</v>
      </c>
      <c r="B1307" t="s">
        <v>63</v>
      </c>
      <c r="C1307" t="s">
        <v>47</v>
      </c>
      <c r="D1307" t="s">
        <v>48</v>
      </c>
      <c r="E1307" t="s">
        <v>49</v>
      </c>
      <c r="F1307">
        <v>-14</v>
      </c>
      <c r="G1307" t="s">
        <v>55</v>
      </c>
      <c r="H1307" t="s">
        <v>55</v>
      </c>
      <c r="I1307" t="s">
        <v>52</v>
      </c>
      <c r="J1307">
        <v>19</v>
      </c>
      <c r="K1307" t="s">
        <v>56</v>
      </c>
      <c r="L1307">
        <v>179</v>
      </c>
      <c r="M1307">
        <v>4</v>
      </c>
      <c r="N1307">
        <v>-1</v>
      </c>
      <c r="O1307">
        <v>0</v>
      </c>
      <c r="P1307" t="s">
        <v>52</v>
      </c>
      <c r="Q1307" t="s">
        <v>49</v>
      </c>
      <c r="X1307" s="7"/>
      <c r="Y1307" t="s">
        <v>55</v>
      </c>
      <c r="Z1307">
        <v>-14</v>
      </c>
      <c r="AA1307" t="s">
        <v>55</v>
      </c>
      <c r="AB1307">
        <v>769</v>
      </c>
      <c r="AC1307">
        <v>351</v>
      </c>
      <c r="AD1307" t="s">
        <v>49</v>
      </c>
      <c r="AE1307" t="s">
        <v>55</v>
      </c>
      <c r="AF1307">
        <v>-14</v>
      </c>
      <c r="AI1307">
        <v>1998</v>
      </c>
      <c r="AJ1307" t="s">
        <v>49</v>
      </c>
    </row>
    <row r="1308" spans="1:36" x14ac:dyDescent="0.3">
      <c r="A1308">
        <v>49</v>
      </c>
      <c r="B1308" t="s">
        <v>53</v>
      </c>
      <c r="C1308" t="s">
        <v>47</v>
      </c>
      <c r="D1308" t="s">
        <v>54</v>
      </c>
      <c r="E1308" t="s">
        <v>49</v>
      </c>
      <c r="F1308">
        <v>5673</v>
      </c>
      <c r="G1308" t="s">
        <v>49</v>
      </c>
      <c r="H1308" t="s">
        <v>55</v>
      </c>
      <c r="I1308" t="s">
        <v>50</v>
      </c>
      <c r="J1308">
        <v>4</v>
      </c>
      <c r="K1308" t="s">
        <v>70</v>
      </c>
      <c r="L1308">
        <v>357</v>
      </c>
      <c r="M1308">
        <v>3</v>
      </c>
      <c r="N1308">
        <v>-1</v>
      </c>
      <c r="O1308">
        <v>0</v>
      </c>
      <c r="P1308" t="s">
        <v>52</v>
      </c>
      <c r="Q1308" t="s">
        <v>49</v>
      </c>
      <c r="X1308" s="7"/>
      <c r="Y1308" t="s">
        <v>49</v>
      </c>
      <c r="Z1308">
        <v>5673</v>
      </c>
      <c r="AA1308" t="s">
        <v>55</v>
      </c>
      <c r="AB1308">
        <v>202</v>
      </c>
      <c r="AC1308">
        <v>35</v>
      </c>
      <c r="AD1308" t="s">
        <v>49</v>
      </c>
      <c r="AE1308" t="s">
        <v>55</v>
      </c>
      <c r="AF1308">
        <v>5673</v>
      </c>
      <c r="AI1308">
        <v>3990</v>
      </c>
      <c r="AJ1308" t="s">
        <v>49</v>
      </c>
    </row>
    <row r="1309" spans="1:36" x14ac:dyDescent="0.3">
      <c r="A1309">
        <v>41</v>
      </c>
      <c r="B1309" t="s">
        <v>63</v>
      </c>
      <c r="C1309" t="s">
        <v>47</v>
      </c>
      <c r="D1309" t="s">
        <v>54</v>
      </c>
      <c r="E1309" t="s">
        <v>49</v>
      </c>
      <c r="F1309">
        <v>1459</v>
      </c>
      <c r="G1309" t="s">
        <v>49</v>
      </c>
      <c r="H1309" t="s">
        <v>49</v>
      </c>
      <c r="I1309" t="s">
        <v>52</v>
      </c>
      <c r="J1309">
        <v>5</v>
      </c>
      <c r="K1309" t="s">
        <v>62</v>
      </c>
      <c r="L1309">
        <v>82</v>
      </c>
      <c r="M1309">
        <v>1</v>
      </c>
      <c r="N1309">
        <v>-1</v>
      </c>
      <c r="O1309">
        <v>0</v>
      </c>
      <c r="P1309" t="s">
        <v>52</v>
      </c>
      <c r="Q1309" t="s">
        <v>49</v>
      </c>
      <c r="X1309" s="7"/>
      <c r="Y1309" t="s">
        <v>49</v>
      </c>
      <c r="Z1309">
        <v>1459</v>
      </c>
      <c r="AA1309" t="s">
        <v>55</v>
      </c>
      <c r="AB1309">
        <v>6</v>
      </c>
      <c r="AC1309">
        <v>64</v>
      </c>
      <c r="AD1309" t="s">
        <v>49</v>
      </c>
      <c r="AE1309" t="s">
        <v>49</v>
      </c>
      <c r="AF1309">
        <v>1459</v>
      </c>
      <c r="AI1309">
        <v>1328</v>
      </c>
      <c r="AJ1309" t="s">
        <v>49</v>
      </c>
    </row>
    <row r="1310" spans="1:36" x14ac:dyDescent="0.3">
      <c r="A1310">
        <v>48</v>
      </c>
      <c r="B1310" t="s">
        <v>67</v>
      </c>
      <c r="C1310" t="s">
        <v>47</v>
      </c>
      <c r="D1310" t="s">
        <v>60</v>
      </c>
      <c r="E1310" t="s">
        <v>49</v>
      </c>
      <c r="F1310">
        <v>0</v>
      </c>
      <c r="G1310" t="s">
        <v>49</v>
      </c>
      <c r="H1310" t="s">
        <v>49</v>
      </c>
      <c r="I1310" t="s">
        <v>78</v>
      </c>
      <c r="J1310">
        <v>26</v>
      </c>
      <c r="K1310" t="s">
        <v>70</v>
      </c>
      <c r="L1310">
        <v>176</v>
      </c>
      <c r="M1310">
        <v>15</v>
      </c>
      <c r="N1310">
        <v>-1</v>
      </c>
      <c r="O1310">
        <v>0</v>
      </c>
      <c r="P1310" t="s">
        <v>52</v>
      </c>
      <c r="Q1310" t="s">
        <v>49</v>
      </c>
      <c r="X1310" s="7"/>
      <c r="Y1310" t="s">
        <v>49</v>
      </c>
      <c r="Z1310">
        <v>0</v>
      </c>
      <c r="AA1310" t="s">
        <v>55</v>
      </c>
      <c r="AB1310">
        <v>5195</v>
      </c>
      <c r="AC1310">
        <v>60</v>
      </c>
      <c r="AD1310" t="s">
        <v>49</v>
      </c>
      <c r="AE1310" t="s">
        <v>49</v>
      </c>
      <c r="AF1310">
        <v>0</v>
      </c>
      <c r="AI1310">
        <v>1562</v>
      </c>
      <c r="AJ1310" t="s">
        <v>49</v>
      </c>
    </row>
    <row r="1311" spans="1:36" x14ac:dyDescent="0.3">
      <c r="A1311">
        <v>31</v>
      </c>
      <c r="B1311" t="s">
        <v>58</v>
      </c>
      <c r="C1311" t="s">
        <v>47</v>
      </c>
      <c r="D1311" t="s">
        <v>54</v>
      </c>
      <c r="E1311" t="s">
        <v>49</v>
      </c>
      <c r="F1311">
        <v>625</v>
      </c>
      <c r="G1311" t="s">
        <v>55</v>
      </c>
      <c r="H1311" t="s">
        <v>49</v>
      </c>
      <c r="I1311" t="s">
        <v>50</v>
      </c>
      <c r="J1311">
        <v>7</v>
      </c>
      <c r="K1311" t="s">
        <v>61</v>
      </c>
      <c r="L1311">
        <v>424</v>
      </c>
      <c r="M1311">
        <v>1</v>
      </c>
      <c r="N1311">
        <v>138</v>
      </c>
      <c r="O1311">
        <v>1</v>
      </c>
      <c r="P1311" t="s">
        <v>57</v>
      </c>
      <c r="Q1311" t="s">
        <v>49</v>
      </c>
      <c r="X1311" s="7"/>
      <c r="Y1311" t="s">
        <v>55</v>
      </c>
      <c r="Z1311">
        <v>625</v>
      </c>
      <c r="AA1311" t="s">
        <v>55</v>
      </c>
      <c r="AB1311">
        <v>3431</v>
      </c>
      <c r="AC1311">
        <v>1830</v>
      </c>
      <c r="AD1311" t="s">
        <v>49</v>
      </c>
      <c r="AE1311" t="s">
        <v>49</v>
      </c>
      <c r="AF1311">
        <v>625</v>
      </c>
      <c r="AI1311">
        <v>3432</v>
      </c>
      <c r="AJ1311" t="s">
        <v>49</v>
      </c>
    </row>
    <row r="1312" spans="1:36" x14ac:dyDescent="0.3">
      <c r="A1312">
        <v>37</v>
      </c>
      <c r="B1312" t="s">
        <v>71</v>
      </c>
      <c r="C1312" t="s">
        <v>47</v>
      </c>
      <c r="D1312" t="s">
        <v>52</v>
      </c>
      <c r="E1312" t="s">
        <v>49</v>
      </c>
      <c r="F1312">
        <v>0</v>
      </c>
      <c r="G1312" t="s">
        <v>49</v>
      </c>
      <c r="H1312" t="s">
        <v>49</v>
      </c>
      <c r="I1312" t="s">
        <v>52</v>
      </c>
      <c r="J1312">
        <v>18</v>
      </c>
      <c r="K1312" t="s">
        <v>62</v>
      </c>
      <c r="L1312">
        <v>115</v>
      </c>
      <c r="M1312">
        <v>1</v>
      </c>
      <c r="N1312">
        <v>-1</v>
      </c>
      <c r="O1312">
        <v>0</v>
      </c>
      <c r="P1312" t="s">
        <v>52</v>
      </c>
      <c r="Q1312" t="s">
        <v>49</v>
      </c>
      <c r="X1312" s="7"/>
      <c r="Y1312" t="s">
        <v>49</v>
      </c>
      <c r="Z1312">
        <v>0</v>
      </c>
      <c r="AA1312" t="s">
        <v>55</v>
      </c>
      <c r="AB1312">
        <v>50</v>
      </c>
      <c r="AC1312">
        <v>1904</v>
      </c>
      <c r="AD1312" t="s">
        <v>49</v>
      </c>
      <c r="AE1312" t="s">
        <v>49</v>
      </c>
      <c r="AF1312">
        <v>0</v>
      </c>
      <c r="AI1312">
        <v>144</v>
      </c>
      <c r="AJ1312" t="s">
        <v>49</v>
      </c>
    </row>
    <row r="1313" spans="1:36" x14ac:dyDescent="0.3">
      <c r="A1313">
        <v>51</v>
      </c>
      <c r="B1313" t="s">
        <v>53</v>
      </c>
      <c r="C1313" t="s">
        <v>47</v>
      </c>
      <c r="D1313" t="s">
        <v>54</v>
      </c>
      <c r="E1313" t="s">
        <v>49</v>
      </c>
      <c r="F1313">
        <v>867</v>
      </c>
      <c r="G1313" t="s">
        <v>55</v>
      </c>
      <c r="H1313" t="s">
        <v>49</v>
      </c>
      <c r="I1313" t="s">
        <v>50</v>
      </c>
      <c r="J1313">
        <v>3</v>
      </c>
      <c r="K1313" t="s">
        <v>64</v>
      </c>
      <c r="L1313">
        <v>177</v>
      </c>
      <c r="M1313">
        <v>2</v>
      </c>
      <c r="N1313">
        <v>211</v>
      </c>
      <c r="O1313">
        <v>3</v>
      </c>
      <c r="P1313" t="s">
        <v>57</v>
      </c>
      <c r="Q1313" t="s">
        <v>49</v>
      </c>
      <c r="X1313" s="7"/>
      <c r="Y1313" t="s">
        <v>55</v>
      </c>
      <c r="Z1313">
        <v>867</v>
      </c>
      <c r="AA1313" t="s">
        <v>55</v>
      </c>
      <c r="AB1313">
        <v>370</v>
      </c>
      <c r="AC1313">
        <v>26</v>
      </c>
      <c r="AD1313" t="s">
        <v>49</v>
      </c>
      <c r="AE1313" t="s">
        <v>49</v>
      </c>
      <c r="AF1313">
        <v>867</v>
      </c>
      <c r="AI1313">
        <v>1339</v>
      </c>
      <c r="AJ1313" t="s">
        <v>49</v>
      </c>
    </row>
    <row r="1314" spans="1:36" x14ac:dyDescent="0.3">
      <c r="A1314">
        <v>80</v>
      </c>
      <c r="B1314" t="s">
        <v>77</v>
      </c>
      <c r="C1314" t="s">
        <v>47</v>
      </c>
      <c r="D1314" t="s">
        <v>54</v>
      </c>
      <c r="E1314" t="s">
        <v>49</v>
      </c>
      <c r="F1314">
        <v>8304</v>
      </c>
      <c r="G1314" t="s">
        <v>49</v>
      </c>
      <c r="H1314" t="s">
        <v>49</v>
      </c>
      <c r="I1314" t="s">
        <v>78</v>
      </c>
      <c r="J1314">
        <v>9</v>
      </c>
      <c r="K1314" t="s">
        <v>62</v>
      </c>
      <c r="L1314">
        <v>712</v>
      </c>
      <c r="M1314">
        <v>1</v>
      </c>
      <c r="N1314">
        <v>64</v>
      </c>
      <c r="O1314">
        <v>12</v>
      </c>
      <c r="P1314" t="s">
        <v>57</v>
      </c>
      <c r="Q1314" t="s">
        <v>55</v>
      </c>
      <c r="X1314" s="7"/>
      <c r="Y1314" t="s">
        <v>49</v>
      </c>
      <c r="Z1314">
        <v>8304</v>
      </c>
      <c r="AA1314" t="s">
        <v>55</v>
      </c>
      <c r="AB1314">
        <v>1623</v>
      </c>
      <c r="AC1314">
        <v>0</v>
      </c>
      <c r="AD1314" t="s">
        <v>49</v>
      </c>
      <c r="AE1314" t="s">
        <v>49</v>
      </c>
      <c r="AF1314">
        <v>8304</v>
      </c>
      <c r="AI1314">
        <v>7727</v>
      </c>
      <c r="AJ1314" t="s">
        <v>49</v>
      </c>
    </row>
    <row r="1315" spans="1:36" x14ac:dyDescent="0.3">
      <c r="A1315">
        <v>32</v>
      </c>
      <c r="B1315" t="s">
        <v>58</v>
      </c>
      <c r="C1315" t="s">
        <v>59</v>
      </c>
      <c r="D1315" t="s">
        <v>60</v>
      </c>
      <c r="E1315" t="s">
        <v>49</v>
      </c>
      <c r="F1315">
        <v>151</v>
      </c>
      <c r="G1315" t="s">
        <v>55</v>
      </c>
      <c r="H1315" t="s">
        <v>49</v>
      </c>
      <c r="I1315" t="s">
        <v>52</v>
      </c>
      <c r="J1315">
        <v>6</v>
      </c>
      <c r="K1315" t="s">
        <v>56</v>
      </c>
      <c r="L1315">
        <v>118</v>
      </c>
      <c r="M1315">
        <v>1</v>
      </c>
      <c r="N1315">
        <v>-1</v>
      </c>
      <c r="O1315">
        <v>0</v>
      </c>
      <c r="P1315" t="s">
        <v>52</v>
      </c>
      <c r="Q1315" t="s">
        <v>49</v>
      </c>
      <c r="X1315" s="7"/>
      <c r="Y1315" t="s">
        <v>55</v>
      </c>
      <c r="Z1315">
        <v>151</v>
      </c>
      <c r="AA1315" t="s">
        <v>55</v>
      </c>
      <c r="AB1315">
        <v>13342</v>
      </c>
      <c r="AC1315">
        <v>65</v>
      </c>
      <c r="AD1315" t="s">
        <v>49</v>
      </c>
      <c r="AE1315" t="s">
        <v>49</v>
      </c>
      <c r="AF1315">
        <v>151</v>
      </c>
      <c r="AI1315">
        <v>204</v>
      </c>
      <c r="AJ1315" t="s">
        <v>49</v>
      </c>
    </row>
    <row r="1316" spans="1:36" x14ac:dyDescent="0.3">
      <c r="A1316">
        <v>48</v>
      </c>
      <c r="B1316" t="s">
        <v>53</v>
      </c>
      <c r="C1316" t="s">
        <v>47</v>
      </c>
      <c r="D1316" t="s">
        <v>48</v>
      </c>
      <c r="E1316" t="s">
        <v>55</v>
      </c>
      <c r="F1316">
        <v>-583</v>
      </c>
      <c r="G1316" t="s">
        <v>55</v>
      </c>
      <c r="H1316" t="s">
        <v>49</v>
      </c>
      <c r="I1316" t="s">
        <v>52</v>
      </c>
      <c r="J1316">
        <v>2</v>
      </c>
      <c r="K1316" t="s">
        <v>62</v>
      </c>
      <c r="L1316">
        <v>25</v>
      </c>
      <c r="M1316">
        <v>7</v>
      </c>
      <c r="N1316">
        <v>-1</v>
      </c>
      <c r="O1316">
        <v>0</v>
      </c>
      <c r="P1316" t="s">
        <v>52</v>
      </c>
      <c r="Q1316" t="s">
        <v>49</v>
      </c>
      <c r="X1316" s="7"/>
      <c r="Y1316" t="s">
        <v>55</v>
      </c>
      <c r="Z1316">
        <v>-583</v>
      </c>
      <c r="AA1316" t="s">
        <v>55</v>
      </c>
      <c r="AB1316">
        <v>225</v>
      </c>
      <c r="AC1316">
        <v>-102</v>
      </c>
      <c r="AD1316" t="s">
        <v>49</v>
      </c>
      <c r="AE1316" t="s">
        <v>49</v>
      </c>
      <c r="AF1316">
        <v>-583</v>
      </c>
      <c r="AI1316">
        <v>101</v>
      </c>
      <c r="AJ1316" t="s">
        <v>49</v>
      </c>
    </row>
    <row r="1317" spans="1:36" x14ac:dyDescent="0.3">
      <c r="A1317">
        <v>49</v>
      </c>
      <c r="B1317" t="s">
        <v>63</v>
      </c>
      <c r="C1317" t="s">
        <v>47</v>
      </c>
      <c r="D1317" t="s">
        <v>60</v>
      </c>
      <c r="E1317" t="s">
        <v>49</v>
      </c>
      <c r="F1317">
        <v>1784</v>
      </c>
      <c r="G1317" t="s">
        <v>49</v>
      </c>
      <c r="H1317" t="s">
        <v>49</v>
      </c>
      <c r="I1317" t="s">
        <v>52</v>
      </c>
      <c r="J1317">
        <v>12</v>
      </c>
      <c r="K1317" t="s">
        <v>62</v>
      </c>
      <c r="L1317">
        <v>753</v>
      </c>
      <c r="M1317">
        <v>1</v>
      </c>
      <c r="N1317">
        <v>-1</v>
      </c>
      <c r="O1317">
        <v>0</v>
      </c>
      <c r="P1317" t="s">
        <v>52</v>
      </c>
      <c r="Q1317" t="s">
        <v>49</v>
      </c>
      <c r="X1317" s="7"/>
      <c r="Y1317" t="s">
        <v>49</v>
      </c>
      <c r="Z1317">
        <v>1784</v>
      </c>
      <c r="AA1317" t="s">
        <v>55</v>
      </c>
      <c r="AB1317">
        <v>54</v>
      </c>
      <c r="AC1317">
        <v>279</v>
      </c>
      <c r="AD1317" t="s">
        <v>49</v>
      </c>
      <c r="AE1317" t="s">
        <v>49</v>
      </c>
      <c r="AF1317">
        <v>1784</v>
      </c>
      <c r="AI1317">
        <v>2418</v>
      </c>
      <c r="AJ1317" t="s">
        <v>49</v>
      </c>
    </row>
    <row r="1318" spans="1:36" x14ac:dyDescent="0.3">
      <c r="A1318">
        <v>30</v>
      </c>
      <c r="B1318" t="s">
        <v>58</v>
      </c>
      <c r="C1318" t="s">
        <v>47</v>
      </c>
      <c r="D1318" t="s">
        <v>60</v>
      </c>
      <c r="E1318" t="s">
        <v>49</v>
      </c>
      <c r="F1318">
        <v>3134</v>
      </c>
      <c r="G1318" t="s">
        <v>55</v>
      </c>
      <c r="H1318" t="s">
        <v>49</v>
      </c>
      <c r="I1318" t="s">
        <v>50</v>
      </c>
      <c r="J1318">
        <v>17</v>
      </c>
      <c r="K1318" t="s">
        <v>73</v>
      </c>
      <c r="L1318">
        <v>124</v>
      </c>
      <c r="M1318">
        <v>1</v>
      </c>
      <c r="N1318">
        <v>-1</v>
      </c>
      <c r="O1318">
        <v>0</v>
      </c>
      <c r="P1318" t="s">
        <v>52</v>
      </c>
      <c r="Q1318" t="s">
        <v>49</v>
      </c>
      <c r="X1318" s="7"/>
      <c r="Y1318" t="s">
        <v>55</v>
      </c>
      <c r="Z1318">
        <v>3134</v>
      </c>
      <c r="AA1318" t="s">
        <v>55</v>
      </c>
      <c r="AB1318">
        <v>103</v>
      </c>
      <c r="AC1318">
        <v>8044</v>
      </c>
      <c r="AD1318" t="s">
        <v>49</v>
      </c>
      <c r="AE1318" t="s">
        <v>49</v>
      </c>
      <c r="AF1318">
        <v>3134</v>
      </c>
      <c r="AI1318">
        <v>2934</v>
      </c>
      <c r="AJ1318" t="s">
        <v>49</v>
      </c>
    </row>
    <row r="1319" spans="1:36" x14ac:dyDescent="0.3">
      <c r="A1319">
        <v>27</v>
      </c>
      <c r="B1319" t="s">
        <v>65</v>
      </c>
      <c r="C1319" t="s">
        <v>59</v>
      </c>
      <c r="D1319" t="s">
        <v>54</v>
      </c>
      <c r="E1319" t="s">
        <v>49</v>
      </c>
      <c r="F1319">
        <v>49</v>
      </c>
      <c r="G1319" t="s">
        <v>55</v>
      </c>
      <c r="H1319" t="s">
        <v>49</v>
      </c>
      <c r="I1319" t="s">
        <v>50</v>
      </c>
      <c r="J1319">
        <v>30</v>
      </c>
      <c r="K1319" t="s">
        <v>72</v>
      </c>
      <c r="L1319">
        <v>208</v>
      </c>
      <c r="M1319">
        <v>2</v>
      </c>
      <c r="N1319">
        <v>-1</v>
      </c>
      <c r="O1319">
        <v>0</v>
      </c>
      <c r="P1319" t="s">
        <v>52</v>
      </c>
      <c r="Q1319" t="s">
        <v>49</v>
      </c>
      <c r="X1319" s="7"/>
      <c r="Y1319" t="s">
        <v>55</v>
      </c>
      <c r="Z1319">
        <v>49</v>
      </c>
      <c r="AA1319" t="s">
        <v>55</v>
      </c>
      <c r="AB1319">
        <v>883</v>
      </c>
      <c r="AC1319">
        <v>443</v>
      </c>
      <c r="AD1319" t="s">
        <v>49</v>
      </c>
      <c r="AE1319" t="s">
        <v>49</v>
      </c>
      <c r="AF1319">
        <v>49</v>
      </c>
      <c r="AI1319">
        <v>0</v>
      </c>
      <c r="AJ1319" t="s">
        <v>49</v>
      </c>
    </row>
    <row r="1320" spans="1:36" x14ac:dyDescent="0.3">
      <c r="A1320">
        <v>34</v>
      </c>
      <c r="B1320" t="s">
        <v>67</v>
      </c>
      <c r="C1320" t="s">
        <v>47</v>
      </c>
      <c r="D1320" t="s">
        <v>54</v>
      </c>
      <c r="E1320" t="s">
        <v>49</v>
      </c>
      <c r="F1320">
        <v>-346</v>
      </c>
      <c r="G1320" t="s">
        <v>49</v>
      </c>
      <c r="H1320" t="s">
        <v>49</v>
      </c>
      <c r="I1320" t="s">
        <v>50</v>
      </c>
      <c r="J1320">
        <v>13</v>
      </c>
      <c r="K1320" t="s">
        <v>70</v>
      </c>
      <c r="L1320">
        <v>136</v>
      </c>
      <c r="M1320">
        <v>4</v>
      </c>
      <c r="N1320">
        <v>-1</v>
      </c>
      <c r="O1320">
        <v>0</v>
      </c>
      <c r="P1320" t="s">
        <v>52</v>
      </c>
      <c r="Q1320" t="s">
        <v>49</v>
      </c>
      <c r="X1320" s="7"/>
      <c r="Y1320" t="s">
        <v>49</v>
      </c>
      <c r="Z1320">
        <v>-346</v>
      </c>
      <c r="AA1320" t="s">
        <v>55</v>
      </c>
      <c r="AB1320">
        <v>55</v>
      </c>
      <c r="AC1320">
        <v>7</v>
      </c>
      <c r="AD1320" t="s">
        <v>49</v>
      </c>
      <c r="AE1320" t="s">
        <v>49</v>
      </c>
      <c r="AF1320">
        <v>-346</v>
      </c>
      <c r="AI1320">
        <v>181</v>
      </c>
      <c r="AJ1320" t="s">
        <v>49</v>
      </c>
    </row>
    <row r="1321" spans="1:36" x14ac:dyDescent="0.3">
      <c r="A1321">
        <v>49</v>
      </c>
      <c r="B1321" t="s">
        <v>58</v>
      </c>
      <c r="C1321" t="s">
        <v>47</v>
      </c>
      <c r="D1321" t="s">
        <v>54</v>
      </c>
      <c r="E1321" t="s">
        <v>49</v>
      </c>
      <c r="F1321">
        <v>1623</v>
      </c>
      <c r="G1321" t="s">
        <v>55</v>
      </c>
      <c r="H1321" t="s">
        <v>49</v>
      </c>
      <c r="I1321" t="s">
        <v>50</v>
      </c>
      <c r="J1321">
        <v>19</v>
      </c>
      <c r="K1321" t="s">
        <v>75</v>
      </c>
      <c r="L1321">
        <v>1081</v>
      </c>
      <c r="M1321">
        <v>2</v>
      </c>
      <c r="N1321">
        <v>-1</v>
      </c>
      <c r="O1321">
        <v>0</v>
      </c>
      <c r="P1321" t="s">
        <v>52</v>
      </c>
      <c r="Q1321" t="s">
        <v>55</v>
      </c>
      <c r="X1321" s="7"/>
      <c r="Y1321" t="s">
        <v>55</v>
      </c>
      <c r="Z1321">
        <v>1623</v>
      </c>
      <c r="AA1321" t="s">
        <v>55</v>
      </c>
      <c r="AB1321">
        <v>8238</v>
      </c>
      <c r="AC1321">
        <v>3177</v>
      </c>
      <c r="AD1321" t="s">
        <v>49</v>
      </c>
      <c r="AE1321" t="s">
        <v>49</v>
      </c>
      <c r="AF1321">
        <v>1623</v>
      </c>
      <c r="AI1321">
        <v>176</v>
      </c>
      <c r="AJ1321" t="s">
        <v>49</v>
      </c>
    </row>
    <row r="1322" spans="1:36" x14ac:dyDescent="0.3">
      <c r="A1322">
        <v>48</v>
      </c>
      <c r="B1322" t="s">
        <v>58</v>
      </c>
      <c r="C1322" t="s">
        <v>47</v>
      </c>
      <c r="D1322" t="s">
        <v>60</v>
      </c>
      <c r="E1322" t="s">
        <v>49</v>
      </c>
      <c r="F1322">
        <v>60</v>
      </c>
      <c r="G1322" t="s">
        <v>49</v>
      </c>
      <c r="H1322" t="s">
        <v>49</v>
      </c>
      <c r="I1322" t="s">
        <v>78</v>
      </c>
      <c r="J1322">
        <v>7</v>
      </c>
      <c r="K1322" t="s">
        <v>56</v>
      </c>
      <c r="L1322">
        <v>376</v>
      </c>
      <c r="M1322">
        <v>2</v>
      </c>
      <c r="N1322">
        <v>339</v>
      </c>
      <c r="O1322">
        <v>7</v>
      </c>
      <c r="P1322" t="s">
        <v>57</v>
      </c>
      <c r="Q1322" t="s">
        <v>49</v>
      </c>
      <c r="X1322" s="7"/>
      <c r="Y1322" t="s">
        <v>49</v>
      </c>
      <c r="Z1322">
        <v>60</v>
      </c>
      <c r="AA1322" t="s">
        <v>55</v>
      </c>
      <c r="AB1322">
        <v>913</v>
      </c>
      <c r="AC1322">
        <v>232</v>
      </c>
      <c r="AD1322" t="s">
        <v>49</v>
      </c>
      <c r="AE1322" t="s">
        <v>49</v>
      </c>
      <c r="AF1322">
        <v>60</v>
      </c>
      <c r="AI1322">
        <v>49</v>
      </c>
      <c r="AJ1322" t="s">
        <v>49</v>
      </c>
    </row>
    <row r="1323" spans="1:36" x14ac:dyDescent="0.3">
      <c r="A1323">
        <v>40</v>
      </c>
      <c r="B1323" t="s">
        <v>53</v>
      </c>
      <c r="C1323" t="s">
        <v>47</v>
      </c>
      <c r="D1323" t="s">
        <v>54</v>
      </c>
      <c r="E1323" t="s">
        <v>49</v>
      </c>
      <c r="F1323">
        <v>17</v>
      </c>
      <c r="G1323" t="s">
        <v>49</v>
      </c>
      <c r="H1323" t="s">
        <v>49</v>
      </c>
      <c r="I1323" t="s">
        <v>50</v>
      </c>
      <c r="J1323">
        <v>4</v>
      </c>
      <c r="K1323" t="s">
        <v>62</v>
      </c>
      <c r="L1323">
        <v>78</v>
      </c>
      <c r="M1323">
        <v>1</v>
      </c>
      <c r="N1323">
        <v>-1</v>
      </c>
      <c r="O1323">
        <v>0</v>
      </c>
      <c r="P1323" t="s">
        <v>52</v>
      </c>
      <c r="Q1323" t="s">
        <v>49</v>
      </c>
      <c r="X1323" s="7"/>
      <c r="Y1323" t="s">
        <v>49</v>
      </c>
      <c r="Z1323">
        <v>17</v>
      </c>
      <c r="AA1323" t="s">
        <v>55</v>
      </c>
      <c r="AB1323">
        <v>595</v>
      </c>
      <c r="AC1323">
        <v>187</v>
      </c>
      <c r="AD1323" t="s">
        <v>49</v>
      </c>
      <c r="AE1323" t="s">
        <v>49</v>
      </c>
      <c r="AF1323">
        <v>17</v>
      </c>
      <c r="AI1323">
        <v>2023</v>
      </c>
      <c r="AJ1323" t="s">
        <v>49</v>
      </c>
    </row>
    <row r="1324" spans="1:36" x14ac:dyDescent="0.3">
      <c r="A1324">
        <v>38</v>
      </c>
      <c r="B1324" t="s">
        <v>63</v>
      </c>
      <c r="C1324" t="s">
        <v>47</v>
      </c>
      <c r="D1324" t="s">
        <v>54</v>
      </c>
      <c r="E1324" t="s">
        <v>49</v>
      </c>
      <c r="F1324">
        <v>2008</v>
      </c>
      <c r="G1324" t="s">
        <v>55</v>
      </c>
      <c r="H1324" t="s">
        <v>49</v>
      </c>
      <c r="I1324" t="s">
        <v>50</v>
      </c>
      <c r="J1324">
        <v>18</v>
      </c>
      <c r="K1324" t="s">
        <v>75</v>
      </c>
      <c r="L1324">
        <v>354</v>
      </c>
      <c r="M1324">
        <v>1</v>
      </c>
      <c r="N1324">
        <v>-1</v>
      </c>
      <c r="O1324">
        <v>0</v>
      </c>
      <c r="P1324" t="s">
        <v>52</v>
      </c>
      <c r="Q1324" t="s">
        <v>49</v>
      </c>
      <c r="X1324" s="7"/>
      <c r="Y1324" t="s">
        <v>55</v>
      </c>
      <c r="Z1324">
        <v>2008</v>
      </c>
      <c r="AA1324" t="s">
        <v>55</v>
      </c>
      <c r="AB1324">
        <v>7</v>
      </c>
      <c r="AC1324">
        <v>0</v>
      </c>
      <c r="AD1324" t="s">
        <v>49</v>
      </c>
      <c r="AE1324" t="s">
        <v>49</v>
      </c>
      <c r="AF1324">
        <v>2008</v>
      </c>
      <c r="AI1324">
        <v>372</v>
      </c>
      <c r="AJ1324" t="s">
        <v>49</v>
      </c>
    </row>
    <row r="1325" spans="1:36" x14ac:dyDescent="0.3">
      <c r="A1325">
        <v>46</v>
      </c>
      <c r="B1325" t="s">
        <v>63</v>
      </c>
      <c r="C1325" t="s">
        <v>47</v>
      </c>
      <c r="D1325" t="s">
        <v>48</v>
      </c>
      <c r="E1325" t="s">
        <v>49</v>
      </c>
      <c r="F1325">
        <v>91</v>
      </c>
      <c r="G1325" t="s">
        <v>55</v>
      </c>
      <c r="H1325" t="s">
        <v>49</v>
      </c>
      <c r="I1325" t="s">
        <v>50</v>
      </c>
      <c r="J1325">
        <v>6</v>
      </c>
      <c r="K1325" t="s">
        <v>56</v>
      </c>
      <c r="L1325">
        <v>29</v>
      </c>
      <c r="M1325">
        <v>1</v>
      </c>
      <c r="N1325">
        <v>356</v>
      </c>
      <c r="O1325">
        <v>2</v>
      </c>
      <c r="P1325" t="s">
        <v>57</v>
      </c>
      <c r="Q1325" t="s">
        <v>49</v>
      </c>
      <c r="X1325" s="7"/>
      <c r="Y1325" t="s">
        <v>55</v>
      </c>
      <c r="Z1325">
        <v>91</v>
      </c>
      <c r="AA1325" t="s">
        <v>55</v>
      </c>
      <c r="AB1325">
        <v>102</v>
      </c>
      <c r="AC1325">
        <v>4610</v>
      </c>
      <c r="AD1325" t="s">
        <v>49</v>
      </c>
      <c r="AE1325" t="s">
        <v>49</v>
      </c>
      <c r="AF1325">
        <v>91</v>
      </c>
      <c r="AI1325">
        <v>7702</v>
      </c>
      <c r="AJ1325" t="s">
        <v>49</v>
      </c>
    </row>
    <row r="1326" spans="1:36" x14ac:dyDescent="0.3">
      <c r="A1326">
        <v>41</v>
      </c>
      <c r="B1326" t="s">
        <v>68</v>
      </c>
      <c r="C1326" t="s">
        <v>47</v>
      </c>
      <c r="D1326" t="s">
        <v>60</v>
      </c>
      <c r="E1326" t="s">
        <v>49</v>
      </c>
      <c r="F1326">
        <v>171</v>
      </c>
      <c r="G1326" t="s">
        <v>55</v>
      </c>
      <c r="H1326" t="s">
        <v>49</v>
      </c>
      <c r="I1326" t="s">
        <v>50</v>
      </c>
      <c r="J1326">
        <v>19</v>
      </c>
      <c r="K1326" t="s">
        <v>75</v>
      </c>
      <c r="L1326">
        <v>209</v>
      </c>
      <c r="M1326">
        <v>1</v>
      </c>
      <c r="N1326">
        <v>191</v>
      </c>
      <c r="O1326">
        <v>4</v>
      </c>
      <c r="P1326" t="s">
        <v>57</v>
      </c>
      <c r="Q1326" t="s">
        <v>49</v>
      </c>
      <c r="X1326" s="7"/>
      <c r="Y1326" t="s">
        <v>55</v>
      </c>
      <c r="Z1326">
        <v>171</v>
      </c>
      <c r="AA1326" t="s">
        <v>55</v>
      </c>
      <c r="AB1326">
        <v>3132</v>
      </c>
      <c r="AC1326">
        <v>334</v>
      </c>
      <c r="AD1326" t="s">
        <v>49</v>
      </c>
      <c r="AE1326" t="s">
        <v>49</v>
      </c>
      <c r="AF1326">
        <v>171</v>
      </c>
      <c r="AI1326">
        <v>464</v>
      </c>
      <c r="AJ1326" t="s">
        <v>49</v>
      </c>
    </row>
    <row r="1327" spans="1:36" x14ac:dyDescent="0.3">
      <c r="A1327">
        <v>28</v>
      </c>
      <c r="B1327" t="s">
        <v>58</v>
      </c>
      <c r="C1327" t="s">
        <v>59</v>
      </c>
      <c r="D1327" t="s">
        <v>60</v>
      </c>
      <c r="E1327" t="s">
        <v>49</v>
      </c>
      <c r="F1327">
        <v>1027</v>
      </c>
      <c r="G1327" t="s">
        <v>55</v>
      </c>
      <c r="H1327" t="s">
        <v>49</v>
      </c>
      <c r="I1327" t="s">
        <v>50</v>
      </c>
      <c r="J1327">
        <v>14</v>
      </c>
      <c r="K1327" t="s">
        <v>56</v>
      </c>
      <c r="L1327">
        <v>433</v>
      </c>
      <c r="M1327">
        <v>1</v>
      </c>
      <c r="N1327">
        <v>-1</v>
      </c>
      <c r="O1327">
        <v>0</v>
      </c>
      <c r="P1327" t="s">
        <v>52</v>
      </c>
      <c r="Q1327" t="s">
        <v>49</v>
      </c>
      <c r="X1327" s="7"/>
      <c r="Y1327" t="s">
        <v>55</v>
      </c>
      <c r="Z1327">
        <v>1027</v>
      </c>
      <c r="AA1327" t="s">
        <v>55</v>
      </c>
      <c r="AB1327">
        <v>490</v>
      </c>
      <c r="AC1327">
        <v>2</v>
      </c>
      <c r="AD1327" t="s">
        <v>49</v>
      </c>
      <c r="AE1327" t="s">
        <v>49</v>
      </c>
      <c r="AF1327">
        <v>1027</v>
      </c>
      <c r="AI1327">
        <v>117</v>
      </c>
      <c r="AJ1327" t="s">
        <v>49</v>
      </c>
    </row>
    <row r="1328" spans="1:36" x14ac:dyDescent="0.3">
      <c r="A1328">
        <v>51</v>
      </c>
      <c r="B1328" t="s">
        <v>53</v>
      </c>
      <c r="C1328" t="s">
        <v>47</v>
      </c>
      <c r="D1328" t="s">
        <v>52</v>
      </c>
      <c r="E1328" t="s">
        <v>49</v>
      </c>
      <c r="F1328">
        <v>5801</v>
      </c>
      <c r="G1328" t="s">
        <v>55</v>
      </c>
      <c r="H1328" t="s">
        <v>49</v>
      </c>
      <c r="I1328" t="s">
        <v>52</v>
      </c>
      <c r="J1328">
        <v>29</v>
      </c>
      <c r="K1328" t="s">
        <v>56</v>
      </c>
      <c r="L1328">
        <v>147</v>
      </c>
      <c r="M1328">
        <v>2</v>
      </c>
      <c r="N1328">
        <v>-1</v>
      </c>
      <c r="O1328">
        <v>0</v>
      </c>
      <c r="P1328" t="s">
        <v>52</v>
      </c>
      <c r="Q1328" t="s">
        <v>49</v>
      </c>
      <c r="X1328" s="7"/>
      <c r="Y1328" t="s">
        <v>55</v>
      </c>
      <c r="Z1328">
        <v>5801</v>
      </c>
      <c r="AA1328" t="s">
        <v>55</v>
      </c>
      <c r="AB1328">
        <v>2682</v>
      </c>
      <c r="AC1328">
        <v>306</v>
      </c>
      <c r="AD1328" t="s">
        <v>49</v>
      </c>
      <c r="AE1328" t="s">
        <v>49</v>
      </c>
      <c r="AF1328">
        <v>5801</v>
      </c>
      <c r="AI1328">
        <v>1041</v>
      </c>
      <c r="AJ1328" t="s">
        <v>49</v>
      </c>
    </row>
    <row r="1329" spans="1:36" x14ac:dyDescent="0.3">
      <c r="A1329">
        <v>33</v>
      </c>
      <c r="B1329" t="s">
        <v>63</v>
      </c>
      <c r="C1329" t="s">
        <v>74</v>
      </c>
      <c r="D1329" t="s">
        <v>48</v>
      </c>
      <c r="E1329" t="s">
        <v>49</v>
      </c>
      <c r="F1329">
        <v>142</v>
      </c>
      <c r="G1329" t="s">
        <v>55</v>
      </c>
      <c r="H1329" t="s">
        <v>49</v>
      </c>
      <c r="I1329" t="s">
        <v>78</v>
      </c>
      <c r="J1329">
        <v>11</v>
      </c>
      <c r="K1329" t="s">
        <v>56</v>
      </c>
      <c r="L1329">
        <v>41</v>
      </c>
      <c r="M1329">
        <v>2</v>
      </c>
      <c r="N1329">
        <v>300</v>
      </c>
      <c r="O1329">
        <v>5</v>
      </c>
      <c r="P1329" t="s">
        <v>57</v>
      </c>
      <c r="Q1329" t="s">
        <v>49</v>
      </c>
      <c r="X1329" s="7"/>
      <c r="Y1329" t="s">
        <v>55</v>
      </c>
      <c r="Z1329">
        <v>142</v>
      </c>
      <c r="AA1329" t="s">
        <v>55</v>
      </c>
      <c r="AB1329">
        <v>0</v>
      </c>
      <c r="AC1329">
        <v>0</v>
      </c>
      <c r="AD1329" t="s">
        <v>49</v>
      </c>
      <c r="AE1329" t="s">
        <v>49</v>
      </c>
      <c r="AF1329">
        <v>142</v>
      </c>
      <c r="AI1329">
        <v>539</v>
      </c>
      <c r="AJ1329" t="s">
        <v>49</v>
      </c>
    </row>
    <row r="1330" spans="1:36" x14ac:dyDescent="0.3">
      <c r="A1330">
        <v>26</v>
      </c>
      <c r="B1330" t="s">
        <v>58</v>
      </c>
      <c r="C1330" t="s">
        <v>59</v>
      </c>
      <c r="D1330" t="s">
        <v>60</v>
      </c>
      <c r="E1330" t="s">
        <v>49</v>
      </c>
      <c r="F1330">
        <v>205</v>
      </c>
      <c r="G1330" t="s">
        <v>49</v>
      </c>
      <c r="H1330" t="s">
        <v>49</v>
      </c>
      <c r="I1330" t="s">
        <v>52</v>
      </c>
      <c r="J1330">
        <v>26</v>
      </c>
      <c r="K1330" t="s">
        <v>56</v>
      </c>
      <c r="L1330">
        <v>111</v>
      </c>
      <c r="M1330">
        <v>1</v>
      </c>
      <c r="N1330">
        <v>-1</v>
      </c>
      <c r="O1330">
        <v>0</v>
      </c>
      <c r="P1330" t="s">
        <v>52</v>
      </c>
      <c r="Q1330" t="s">
        <v>49</v>
      </c>
      <c r="X1330" s="7"/>
      <c r="Y1330" t="s">
        <v>49</v>
      </c>
      <c r="Z1330">
        <v>205</v>
      </c>
      <c r="AA1330" t="s">
        <v>55</v>
      </c>
      <c r="AB1330">
        <v>2059</v>
      </c>
      <c r="AC1330">
        <v>168</v>
      </c>
      <c r="AD1330" t="s">
        <v>49</v>
      </c>
      <c r="AE1330" t="s">
        <v>49</v>
      </c>
      <c r="AF1330">
        <v>205</v>
      </c>
      <c r="AI1330">
        <v>0</v>
      </c>
      <c r="AJ1330" t="s">
        <v>49</v>
      </c>
    </row>
    <row r="1331" spans="1:36" x14ac:dyDescent="0.3">
      <c r="A1331">
        <v>34</v>
      </c>
      <c r="B1331" t="s">
        <v>69</v>
      </c>
      <c r="C1331" t="s">
        <v>59</v>
      </c>
      <c r="D1331" t="s">
        <v>54</v>
      </c>
      <c r="E1331" t="s">
        <v>49</v>
      </c>
      <c r="F1331">
        <v>852</v>
      </c>
      <c r="G1331" t="s">
        <v>49</v>
      </c>
      <c r="H1331" t="s">
        <v>49</v>
      </c>
      <c r="I1331" t="s">
        <v>50</v>
      </c>
      <c r="J1331">
        <v>14</v>
      </c>
      <c r="K1331" t="s">
        <v>61</v>
      </c>
      <c r="L1331">
        <v>108</v>
      </c>
      <c r="M1331">
        <v>2</v>
      </c>
      <c r="N1331">
        <v>-1</v>
      </c>
      <c r="O1331">
        <v>0</v>
      </c>
      <c r="P1331" t="s">
        <v>52</v>
      </c>
      <c r="Q1331" t="s">
        <v>49</v>
      </c>
      <c r="X1331" s="7"/>
      <c r="Y1331" t="s">
        <v>49</v>
      </c>
      <c r="Z1331">
        <v>852</v>
      </c>
      <c r="AA1331" t="s">
        <v>55</v>
      </c>
      <c r="AB1331">
        <v>385</v>
      </c>
      <c r="AC1331">
        <v>210</v>
      </c>
      <c r="AD1331" t="s">
        <v>49</v>
      </c>
      <c r="AE1331" t="s">
        <v>49</v>
      </c>
      <c r="AF1331">
        <v>852</v>
      </c>
      <c r="AI1331">
        <v>406</v>
      </c>
      <c r="AJ1331" t="s">
        <v>49</v>
      </c>
    </row>
    <row r="1332" spans="1:36" x14ac:dyDescent="0.3">
      <c r="A1332">
        <v>27</v>
      </c>
      <c r="B1332" t="s">
        <v>63</v>
      </c>
      <c r="C1332" t="s">
        <v>47</v>
      </c>
      <c r="D1332" t="s">
        <v>54</v>
      </c>
      <c r="E1332" t="s">
        <v>55</v>
      </c>
      <c r="F1332">
        <v>-584</v>
      </c>
      <c r="G1332" t="s">
        <v>55</v>
      </c>
      <c r="H1332" t="s">
        <v>49</v>
      </c>
      <c r="I1332" t="s">
        <v>50</v>
      </c>
      <c r="J1332">
        <v>7</v>
      </c>
      <c r="K1332" t="s">
        <v>56</v>
      </c>
      <c r="L1332">
        <v>411</v>
      </c>
      <c r="M1332">
        <v>2</v>
      </c>
      <c r="N1332">
        <v>-1</v>
      </c>
      <c r="O1332">
        <v>0</v>
      </c>
      <c r="P1332" t="s">
        <v>52</v>
      </c>
      <c r="Q1332" t="s">
        <v>49</v>
      </c>
      <c r="X1332" s="7"/>
      <c r="Y1332" t="s">
        <v>55</v>
      </c>
      <c r="Z1332">
        <v>-584</v>
      </c>
      <c r="AA1332" t="s">
        <v>55</v>
      </c>
      <c r="AB1332">
        <v>0</v>
      </c>
      <c r="AC1332">
        <v>-31</v>
      </c>
      <c r="AD1332" t="s">
        <v>49</v>
      </c>
      <c r="AE1332" t="s">
        <v>49</v>
      </c>
      <c r="AF1332">
        <v>-584</v>
      </c>
      <c r="AI1332">
        <v>2558</v>
      </c>
      <c r="AJ1332" t="s">
        <v>49</v>
      </c>
    </row>
    <row r="1333" spans="1:36" x14ac:dyDescent="0.3">
      <c r="A1333">
        <v>42</v>
      </c>
      <c r="B1333" t="s">
        <v>65</v>
      </c>
      <c r="C1333" t="s">
        <v>47</v>
      </c>
      <c r="D1333" t="s">
        <v>54</v>
      </c>
      <c r="E1333" t="s">
        <v>49</v>
      </c>
      <c r="F1333">
        <v>97</v>
      </c>
      <c r="G1333" t="s">
        <v>49</v>
      </c>
      <c r="H1333" t="s">
        <v>49</v>
      </c>
      <c r="I1333" t="s">
        <v>50</v>
      </c>
      <c r="J1333">
        <v>10</v>
      </c>
      <c r="K1333" t="s">
        <v>73</v>
      </c>
      <c r="L1333">
        <v>108</v>
      </c>
      <c r="M1333">
        <v>2</v>
      </c>
      <c r="N1333">
        <v>-1</v>
      </c>
      <c r="O1333">
        <v>0</v>
      </c>
      <c r="P1333" t="s">
        <v>52</v>
      </c>
      <c r="Q1333" t="s">
        <v>49</v>
      </c>
      <c r="X1333" s="7"/>
      <c r="Y1333" t="s">
        <v>49</v>
      </c>
      <c r="Z1333">
        <v>97</v>
      </c>
      <c r="AA1333" t="s">
        <v>55</v>
      </c>
      <c r="AB1333">
        <v>512</v>
      </c>
      <c r="AC1333">
        <v>64</v>
      </c>
      <c r="AD1333" t="s">
        <v>49</v>
      </c>
      <c r="AE1333" t="s">
        <v>49</v>
      </c>
      <c r="AF1333">
        <v>97</v>
      </c>
      <c r="AI1333">
        <v>484</v>
      </c>
      <c r="AJ1333" t="s">
        <v>49</v>
      </c>
    </row>
    <row r="1334" spans="1:36" x14ac:dyDescent="0.3">
      <c r="A1334">
        <v>45</v>
      </c>
      <c r="B1334" t="s">
        <v>69</v>
      </c>
      <c r="C1334" t="s">
        <v>47</v>
      </c>
      <c r="D1334" t="s">
        <v>54</v>
      </c>
      <c r="E1334" t="s">
        <v>49</v>
      </c>
      <c r="F1334">
        <v>204</v>
      </c>
      <c r="G1334" t="s">
        <v>55</v>
      </c>
      <c r="H1334" t="s">
        <v>49</v>
      </c>
      <c r="I1334" t="s">
        <v>50</v>
      </c>
      <c r="J1334">
        <v>3</v>
      </c>
      <c r="K1334" t="s">
        <v>62</v>
      </c>
      <c r="L1334">
        <v>224</v>
      </c>
      <c r="M1334">
        <v>2</v>
      </c>
      <c r="N1334">
        <v>-1</v>
      </c>
      <c r="O1334">
        <v>0</v>
      </c>
      <c r="P1334" t="s">
        <v>52</v>
      </c>
      <c r="Q1334" t="s">
        <v>55</v>
      </c>
      <c r="X1334" s="7"/>
      <c r="Y1334" t="s">
        <v>55</v>
      </c>
      <c r="Z1334">
        <v>204</v>
      </c>
      <c r="AA1334" t="s">
        <v>55</v>
      </c>
      <c r="AB1334">
        <v>1169</v>
      </c>
      <c r="AC1334">
        <v>75</v>
      </c>
      <c r="AD1334" t="s">
        <v>49</v>
      </c>
      <c r="AE1334" t="s">
        <v>49</v>
      </c>
      <c r="AF1334">
        <v>204</v>
      </c>
      <c r="AI1334">
        <v>3516</v>
      </c>
      <c r="AJ1334" t="s">
        <v>49</v>
      </c>
    </row>
    <row r="1335" spans="1:36" x14ac:dyDescent="0.3">
      <c r="A1335">
        <v>31</v>
      </c>
      <c r="B1335" t="s">
        <v>67</v>
      </c>
      <c r="C1335" t="s">
        <v>59</v>
      </c>
      <c r="D1335" t="s">
        <v>54</v>
      </c>
      <c r="E1335" t="s">
        <v>49</v>
      </c>
      <c r="F1335">
        <v>628</v>
      </c>
      <c r="G1335" t="s">
        <v>55</v>
      </c>
      <c r="H1335" t="s">
        <v>49</v>
      </c>
      <c r="I1335" t="s">
        <v>52</v>
      </c>
      <c r="J1335">
        <v>12</v>
      </c>
      <c r="K1335" t="s">
        <v>56</v>
      </c>
      <c r="L1335">
        <v>1083</v>
      </c>
      <c r="M1335">
        <v>2</v>
      </c>
      <c r="N1335">
        <v>-1</v>
      </c>
      <c r="O1335">
        <v>0</v>
      </c>
      <c r="P1335" t="s">
        <v>52</v>
      </c>
      <c r="Q1335" t="s">
        <v>49</v>
      </c>
      <c r="X1335" s="7"/>
      <c r="Y1335" t="s">
        <v>55</v>
      </c>
      <c r="Z1335">
        <v>628</v>
      </c>
      <c r="AA1335" t="s">
        <v>55</v>
      </c>
      <c r="AB1335">
        <v>71</v>
      </c>
      <c r="AC1335">
        <v>701</v>
      </c>
      <c r="AD1335" t="s">
        <v>49</v>
      </c>
      <c r="AE1335" t="s">
        <v>49</v>
      </c>
      <c r="AF1335">
        <v>628</v>
      </c>
      <c r="AI1335">
        <v>5639</v>
      </c>
      <c r="AJ1335" t="s">
        <v>49</v>
      </c>
    </row>
    <row r="1336" spans="1:36" x14ac:dyDescent="0.3">
      <c r="A1336">
        <v>32</v>
      </c>
      <c r="B1336" t="s">
        <v>58</v>
      </c>
      <c r="C1336" t="s">
        <v>59</v>
      </c>
      <c r="D1336" t="s">
        <v>60</v>
      </c>
      <c r="E1336" t="s">
        <v>49</v>
      </c>
      <c r="F1336">
        <v>311</v>
      </c>
      <c r="G1336" t="s">
        <v>49</v>
      </c>
      <c r="H1336" t="s">
        <v>49</v>
      </c>
      <c r="I1336" t="s">
        <v>52</v>
      </c>
      <c r="J1336">
        <v>12</v>
      </c>
      <c r="K1336" t="s">
        <v>56</v>
      </c>
      <c r="L1336">
        <v>757</v>
      </c>
      <c r="M1336">
        <v>2</v>
      </c>
      <c r="N1336">
        <v>-1</v>
      </c>
      <c r="O1336">
        <v>0</v>
      </c>
      <c r="P1336" t="s">
        <v>52</v>
      </c>
      <c r="Q1336" t="s">
        <v>55</v>
      </c>
      <c r="X1336" s="7"/>
      <c r="Y1336" t="s">
        <v>49</v>
      </c>
      <c r="Z1336">
        <v>311</v>
      </c>
      <c r="AA1336" t="s">
        <v>55</v>
      </c>
      <c r="AB1336">
        <v>-80</v>
      </c>
      <c r="AC1336">
        <v>3285</v>
      </c>
      <c r="AD1336" t="s">
        <v>49</v>
      </c>
      <c r="AE1336" t="s">
        <v>49</v>
      </c>
      <c r="AF1336">
        <v>311</v>
      </c>
      <c r="AI1336">
        <v>100</v>
      </c>
      <c r="AJ1336" t="s">
        <v>49</v>
      </c>
    </row>
    <row r="1337" spans="1:36" x14ac:dyDescent="0.3">
      <c r="A1337">
        <v>39</v>
      </c>
      <c r="B1337" t="s">
        <v>63</v>
      </c>
      <c r="C1337" t="s">
        <v>47</v>
      </c>
      <c r="D1337" t="s">
        <v>48</v>
      </c>
      <c r="E1337" t="s">
        <v>49</v>
      </c>
      <c r="F1337">
        <v>1564</v>
      </c>
      <c r="G1337" t="s">
        <v>49</v>
      </c>
      <c r="H1337" t="s">
        <v>49</v>
      </c>
      <c r="I1337" t="s">
        <v>52</v>
      </c>
      <c r="J1337">
        <v>17</v>
      </c>
      <c r="K1337" t="s">
        <v>62</v>
      </c>
      <c r="L1337">
        <v>57</v>
      </c>
      <c r="M1337">
        <v>1</v>
      </c>
      <c r="N1337">
        <v>-1</v>
      </c>
      <c r="O1337">
        <v>0</v>
      </c>
      <c r="P1337" t="s">
        <v>52</v>
      </c>
      <c r="Q1337" t="s">
        <v>49</v>
      </c>
      <c r="X1337" s="7"/>
      <c r="Y1337" t="s">
        <v>49</v>
      </c>
      <c r="Z1337">
        <v>1564</v>
      </c>
      <c r="AA1337" t="s">
        <v>55</v>
      </c>
      <c r="AB1337">
        <v>0</v>
      </c>
      <c r="AC1337">
        <v>925</v>
      </c>
      <c r="AD1337" t="s">
        <v>49</v>
      </c>
      <c r="AE1337" t="s">
        <v>49</v>
      </c>
      <c r="AF1337">
        <v>1564</v>
      </c>
      <c r="AI1337">
        <v>1306</v>
      </c>
      <c r="AJ1337" t="s">
        <v>49</v>
      </c>
    </row>
    <row r="1338" spans="1:36" x14ac:dyDescent="0.3">
      <c r="A1338">
        <v>26</v>
      </c>
      <c r="B1338" t="s">
        <v>63</v>
      </c>
      <c r="C1338" t="s">
        <v>59</v>
      </c>
      <c r="D1338" t="s">
        <v>54</v>
      </c>
      <c r="E1338" t="s">
        <v>49</v>
      </c>
      <c r="F1338">
        <v>856</v>
      </c>
      <c r="G1338" t="s">
        <v>55</v>
      </c>
      <c r="H1338" t="s">
        <v>55</v>
      </c>
      <c r="I1338" t="s">
        <v>50</v>
      </c>
      <c r="J1338">
        <v>30</v>
      </c>
      <c r="K1338" t="s">
        <v>73</v>
      </c>
      <c r="L1338">
        <v>95</v>
      </c>
      <c r="M1338">
        <v>5</v>
      </c>
      <c r="N1338">
        <v>-1</v>
      </c>
      <c r="O1338">
        <v>0</v>
      </c>
      <c r="P1338" t="s">
        <v>52</v>
      </c>
      <c r="Q1338" t="s">
        <v>49</v>
      </c>
      <c r="X1338" s="7"/>
      <c r="Y1338" t="s">
        <v>55</v>
      </c>
      <c r="Z1338">
        <v>856</v>
      </c>
      <c r="AA1338" t="s">
        <v>55</v>
      </c>
      <c r="AB1338">
        <v>1007</v>
      </c>
      <c r="AC1338">
        <v>128</v>
      </c>
      <c r="AD1338" t="s">
        <v>49</v>
      </c>
      <c r="AE1338" t="s">
        <v>55</v>
      </c>
      <c r="AF1338">
        <v>856</v>
      </c>
      <c r="AI1338">
        <v>815</v>
      </c>
      <c r="AJ1338" t="s">
        <v>49</v>
      </c>
    </row>
    <row r="1339" spans="1:36" x14ac:dyDescent="0.3">
      <c r="A1339">
        <v>40</v>
      </c>
      <c r="B1339" t="s">
        <v>58</v>
      </c>
      <c r="C1339" t="s">
        <v>59</v>
      </c>
      <c r="D1339" t="s">
        <v>60</v>
      </c>
      <c r="E1339" t="s">
        <v>49</v>
      </c>
      <c r="F1339">
        <v>1509</v>
      </c>
      <c r="G1339" t="s">
        <v>49</v>
      </c>
      <c r="H1339" t="s">
        <v>49</v>
      </c>
      <c r="I1339" t="s">
        <v>50</v>
      </c>
      <c r="J1339">
        <v>15</v>
      </c>
      <c r="K1339" t="s">
        <v>81</v>
      </c>
      <c r="L1339">
        <v>144</v>
      </c>
      <c r="M1339">
        <v>2</v>
      </c>
      <c r="N1339">
        <v>124</v>
      </c>
      <c r="O1339">
        <v>1</v>
      </c>
      <c r="P1339" t="s">
        <v>57</v>
      </c>
      <c r="Q1339" t="s">
        <v>49</v>
      </c>
      <c r="X1339" s="7"/>
      <c r="Y1339" t="s">
        <v>49</v>
      </c>
      <c r="Z1339">
        <v>1509</v>
      </c>
      <c r="AA1339" t="s">
        <v>55</v>
      </c>
      <c r="AB1339">
        <v>1286</v>
      </c>
      <c r="AC1339">
        <v>478</v>
      </c>
      <c r="AD1339" t="s">
        <v>49</v>
      </c>
      <c r="AE1339" t="s">
        <v>49</v>
      </c>
      <c r="AF1339">
        <v>1509</v>
      </c>
      <c r="AI1339">
        <v>245</v>
      </c>
      <c r="AJ1339" t="s">
        <v>49</v>
      </c>
    </row>
    <row r="1340" spans="1:36" x14ac:dyDescent="0.3">
      <c r="A1340">
        <v>52</v>
      </c>
      <c r="B1340" t="s">
        <v>53</v>
      </c>
      <c r="C1340" t="s">
        <v>47</v>
      </c>
      <c r="D1340" t="s">
        <v>54</v>
      </c>
      <c r="E1340" t="s">
        <v>49</v>
      </c>
      <c r="F1340">
        <v>-888</v>
      </c>
      <c r="G1340" t="s">
        <v>49</v>
      </c>
      <c r="H1340" t="s">
        <v>49</v>
      </c>
      <c r="I1340" t="s">
        <v>50</v>
      </c>
      <c r="J1340">
        <v>16</v>
      </c>
      <c r="K1340" t="s">
        <v>73</v>
      </c>
      <c r="L1340">
        <v>135</v>
      </c>
      <c r="M1340">
        <v>1</v>
      </c>
      <c r="N1340">
        <v>-1</v>
      </c>
      <c r="O1340">
        <v>0</v>
      </c>
      <c r="P1340" t="s">
        <v>52</v>
      </c>
      <c r="Q1340" t="s">
        <v>49</v>
      </c>
      <c r="X1340" s="7"/>
      <c r="Y1340" t="s">
        <v>49</v>
      </c>
      <c r="Z1340">
        <v>-888</v>
      </c>
      <c r="AA1340" t="s">
        <v>55</v>
      </c>
      <c r="AB1340">
        <v>804</v>
      </c>
      <c r="AC1340">
        <v>280</v>
      </c>
      <c r="AD1340" t="s">
        <v>49</v>
      </c>
      <c r="AE1340" t="s">
        <v>49</v>
      </c>
      <c r="AF1340">
        <v>-888</v>
      </c>
      <c r="AI1340">
        <v>191</v>
      </c>
      <c r="AJ1340" t="s">
        <v>49</v>
      </c>
    </row>
    <row r="1341" spans="1:36" x14ac:dyDescent="0.3">
      <c r="A1341">
        <v>40</v>
      </c>
      <c r="B1341" t="s">
        <v>67</v>
      </c>
      <c r="C1341" t="s">
        <v>59</v>
      </c>
      <c r="D1341" t="s">
        <v>60</v>
      </c>
      <c r="E1341" t="s">
        <v>49</v>
      </c>
      <c r="F1341">
        <v>226</v>
      </c>
      <c r="G1341" t="s">
        <v>49</v>
      </c>
      <c r="H1341" t="s">
        <v>49</v>
      </c>
      <c r="I1341" t="s">
        <v>50</v>
      </c>
      <c r="J1341">
        <v>15</v>
      </c>
      <c r="K1341" t="s">
        <v>72</v>
      </c>
      <c r="L1341">
        <v>176</v>
      </c>
      <c r="M1341">
        <v>2</v>
      </c>
      <c r="N1341">
        <v>-1</v>
      </c>
      <c r="O1341">
        <v>0</v>
      </c>
      <c r="P1341" t="s">
        <v>52</v>
      </c>
      <c r="Q1341" t="s">
        <v>49</v>
      </c>
      <c r="X1341" s="7"/>
      <c r="Y1341" t="s">
        <v>49</v>
      </c>
      <c r="Z1341">
        <v>226</v>
      </c>
      <c r="AA1341" t="s">
        <v>55</v>
      </c>
      <c r="AB1341">
        <v>0</v>
      </c>
      <c r="AC1341">
        <v>1868</v>
      </c>
      <c r="AD1341" t="s">
        <v>49</v>
      </c>
      <c r="AE1341" t="s">
        <v>49</v>
      </c>
      <c r="AF1341">
        <v>226</v>
      </c>
      <c r="AI1341">
        <v>2815</v>
      </c>
      <c r="AJ1341" t="s">
        <v>49</v>
      </c>
    </row>
    <row r="1342" spans="1:36" x14ac:dyDescent="0.3">
      <c r="A1342">
        <v>48</v>
      </c>
      <c r="B1342" t="s">
        <v>67</v>
      </c>
      <c r="C1342" t="s">
        <v>47</v>
      </c>
      <c r="D1342" t="s">
        <v>54</v>
      </c>
      <c r="E1342" t="s">
        <v>49</v>
      </c>
      <c r="F1342">
        <v>127</v>
      </c>
      <c r="G1342" t="s">
        <v>49</v>
      </c>
      <c r="H1342" t="s">
        <v>55</v>
      </c>
      <c r="I1342" t="s">
        <v>50</v>
      </c>
      <c r="J1342">
        <v>7</v>
      </c>
      <c r="K1342" t="s">
        <v>70</v>
      </c>
      <c r="L1342">
        <v>524</v>
      </c>
      <c r="M1342">
        <v>5</v>
      </c>
      <c r="N1342">
        <v>-1</v>
      </c>
      <c r="O1342">
        <v>0</v>
      </c>
      <c r="P1342" t="s">
        <v>52</v>
      </c>
      <c r="Q1342" t="s">
        <v>49</v>
      </c>
      <c r="X1342" s="7"/>
      <c r="Y1342" t="s">
        <v>49</v>
      </c>
      <c r="Z1342">
        <v>127</v>
      </c>
      <c r="AA1342" t="s">
        <v>55</v>
      </c>
      <c r="AB1342">
        <v>417</v>
      </c>
      <c r="AC1342">
        <v>819</v>
      </c>
      <c r="AD1342" t="s">
        <v>49</v>
      </c>
      <c r="AE1342" t="s">
        <v>55</v>
      </c>
      <c r="AF1342">
        <v>127</v>
      </c>
      <c r="AI1342">
        <v>1572</v>
      </c>
      <c r="AJ1342" t="s">
        <v>49</v>
      </c>
    </row>
    <row r="1343" spans="1:36" x14ac:dyDescent="0.3">
      <c r="A1343">
        <v>31</v>
      </c>
      <c r="B1343" t="s">
        <v>53</v>
      </c>
      <c r="C1343" t="s">
        <v>47</v>
      </c>
      <c r="D1343" t="s">
        <v>54</v>
      </c>
      <c r="E1343" t="s">
        <v>49</v>
      </c>
      <c r="F1343">
        <v>413</v>
      </c>
      <c r="G1343" t="s">
        <v>55</v>
      </c>
      <c r="H1343" t="s">
        <v>49</v>
      </c>
      <c r="I1343" t="s">
        <v>52</v>
      </c>
      <c r="J1343">
        <v>13</v>
      </c>
      <c r="K1343" t="s">
        <v>56</v>
      </c>
      <c r="L1343">
        <v>65</v>
      </c>
      <c r="M1343">
        <v>1</v>
      </c>
      <c r="N1343">
        <v>-1</v>
      </c>
      <c r="O1343">
        <v>0</v>
      </c>
      <c r="P1343" t="s">
        <v>52</v>
      </c>
      <c r="Q1343" t="s">
        <v>49</v>
      </c>
      <c r="X1343" s="7"/>
      <c r="Y1343" t="s">
        <v>55</v>
      </c>
      <c r="Z1343">
        <v>413</v>
      </c>
      <c r="AA1343" t="s">
        <v>55</v>
      </c>
      <c r="AB1343">
        <v>532</v>
      </c>
      <c r="AC1343">
        <v>27</v>
      </c>
      <c r="AD1343" t="s">
        <v>49</v>
      </c>
      <c r="AE1343" t="s">
        <v>49</v>
      </c>
      <c r="AF1343">
        <v>413</v>
      </c>
      <c r="AI1343">
        <v>385</v>
      </c>
      <c r="AJ1343" t="s">
        <v>49</v>
      </c>
    </row>
    <row r="1344" spans="1:36" x14ac:dyDescent="0.3">
      <c r="A1344">
        <v>27</v>
      </c>
      <c r="B1344" t="s">
        <v>69</v>
      </c>
      <c r="C1344" t="s">
        <v>47</v>
      </c>
      <c r="D1344" t="s">
        <v>54</v>
      </c>
      <c r="E1344" t="s">
        <v>49</v>
      </c>
      <c r="F1344">
        <v>710</v>
      </c>
      <c r="G1344" t="s">
        <v>55</v>
      </c>
      <c r="H1344" t="s">
        <v>55</v>
      </c>
      <c r="I1344" t="s">
        <v>50</v>
      </c>
      <c r="J1344">
        <v>6</v>
      </c>
      <c r="K1344" t="s">
        <v>56</v>
      </c>
      <c r="L1344">
        <v>653</v>
      </c>
      <c r="M1344">
        <v>1</v>
      </c>
      <c r="N1344">
        <v>334</v>
      </c>
      <c r="O1344">
        <v>2</v>
      </c>
      <c r="P1344" t="s">
        <v>79</v>
      </c>
      <c r="Q1344" t="s">
        <v>55</v>
      </c>
      <c r="X1344" s="7"/>
      <c r="Y1344" t="s">
        <v>55</v>
      </c>
      <c r="Z1344">
        <v>710</v>
      </c>
      <c r="AA1344" t="s">
        <v>55</v>
      </c>
      <c r="AB1344">
        <v>407</v>
      </c>
      <c r="AC1344">
        <v>2544</v>
      </c>
      <c r="AD1344" t="s">
        <v>49</v>
      </c>
      <c r="AE1344" t="s">
        <v>55</v>
      </c>
      <c r="AF1344">
        <v>710</v>
      </c>
      <c r="AI1344">
        <v>29</v>
      </c>
      <c r="AJ1344" t="s">
        <v>49</v>
      </c>
    </row>
    <row r="1345" spans="1:36" x14ac:dyDescent="0.3">
      <c r="A1345">
        <v>47</v>
      </c>
      <c r="B1345" t="s">
        <v>67</v>
      </c>
      <c r="C1345" t="s">
        <v>47</v>
      </c>
      <c r="D1345" t="s">
        <v>54</v>
      </c>
      <c r="E1345" t="s">
        <v>49</v>
      </c>
      <c r="F1345">
        <v>1233</v>
      </c>
      <c r="G1345" t="s">
        <v>55</v>
      </c>
      <c r="H1345" t="s">
        <v>49</v>
      </c>
      <c r="I1345" t="s">
        <v>52</v>
      </c>
      <c r="J1345">
        <v>11</v>
      </c>
      <c r="K1345" t="s">
        <v>80</v>
      </c>
      <c r="L1345">
        <v>91</v>
      </c>
      <c r="M1345">
        <v>1</v>
      </c>
      <c r="N1345">
        <v>100</v>
      </c>
      <c r="O1345">
        <v>2</v>
      </c>
      <c r="P1345" t="s">
        <v>66</v>
      </c>
      <c r="Q1345" t="s">
        <v>55</v>
      </c>
      <c r="X1345" s="7"/>
      <c r="Y1345" t="s">
        <v>55</v>
      </c>
      <c r="Z1345">
        <v>1233</v>
      </c>
      <c r="AA1345" t="s">
        <v>55</v>
      </c>
      <c r="AB1345">
        <v>393</v>
      </c>
      <c r="AC1345">
        <v>427</v>
      </c>
      <c r="AD1345" t="s">
        <v>49</v>
      </c>
      <c r="AE1345" t="s">
        <v>49</v>
      </c>
      <c r="AF1345">
        <v>1233</v>
      </c>
      <c r="AI1345">
        <v>876</v>
      </c>
      <c r="AJ1345" t="s">
        <v>49</v>
      </c>
    </row>
    <row r="1346" spans="1:36" x14ac:dyDescent="0.3">
      <c r="A1346">
        <v>28</v>
      </c>
      <c r="B1346" t="s">
        <v>58</v>
      </c>
      <c r="C1346" t="s">
        <v>59</v>
      </c>
      <c r="D1346" t="s">
        <v>54</v>
      </c>
      <c r="E1346" t="s">
        <v>49</v>
      </c>
      <c r="F1346">
        <v>171</v>
      </c>
      <c r="G1346" t="s">
        <v>49</v>
      </c>
      <c r="H1346" t="s">
        <v>49</v>
      </c>
      <c r="I1346" t="s">
        <v>50</v>
      </c>
      <c r="J1346">
        <v>10</v>
      </c>
      <c r="K1346" t="s">
        <v>81</v>
      </c>
      <c r="L1346">
        <v>93</v>
      </c>
      <c r="M1346">
        <v>1</v>
      </c>
      <c r="N1346">
        <v>-1</v>
      </c>
      <c r="O1346">
        <v>0</v>
      </c>
      <c r="P1346" t="s">
        <v>52</v>
      </c>
      <c r="Q1346" t="s">
        <v>55</v>
      </c>
      <c r="X1346" s="7"/>
      <c r="Y1346" t="s">
        <v>49</v>
      </c>
      <c r="Z1346">
        <v>171</v>
      </c>
      <c r="AA1346" t="s">
        <v>55</v>
      </c>
      <c r="AB1346">
        <v>661</v>
      </c>
      <c r="AC1346">
        <v>2764</v>
      </c>
      <c r="AD1346" t="s">
        <v>49</v>
      </c>
      <c r="AE1346" t="s">
        <v>49</v>
      </c>
      <c r="AF1346">
        <v>171</v>
      </c>
      <c r="AI1346">
        <v>1499</v>
      </c>
      <c r="AJ1346" t="s">
        <v>49</v>
      </c>
    </row>
    <row r="1347" spans="1:36" x14ac:dyDescent="0.3">
      <c r="A1347">
        <v>40</v>
      </c>
      <c r="B1347" t="s">
        <v>58</v>
      </c>
      <c r="C1347" t="s">
        <v>74</v>
      </c>
      <c r="D1347" t="s">
        <v>60</v>
      </c>
      <c r="E1347" t="s">
        <v>49</v>
      </c>
      <c r="F1347">
        <v>69</v>
      </c>
      <c r="G1347" t="s">
        <v>55</v>
      </c>
      <c r="H1347" t="s">
        <v>49</v>
      </c>
      <c r="I1347" t="s">
        <v>50</v>
      </c>
      <c r="J1347">
        <v>6</v>
      </c>
      <c r="K1347" t="s">
        <v>56</v>
      </c>
      <c r="L1347">
        <v>503</v>
      </c>
      <c r="M1347">
        <v>2</v>
      </c>
      <c r="N1347">
        <v>280</v>
      </c>
      <c r="O1347">
        <v>2</v>
      </c>
      <c r="P1347" t="s">
        <v>57</v>
      </c>
      <c r="Q1347" t="s">
        <v>49</v>
      </c>
      <c r="X1347" s="7"/>
      <c r="Y1347" t="s">
        <v>55</v>
      </c>
      <c r="Z1347">
        <v>69</v>
      </c>
      <c r="AA1347" t="s">
        <v>55</v>
      </c>
      <c r="AB1347">
        <v>838</v>
      </c>
      <c r="AC1347">
        <v>71</v>
      </c>
      <c r="AD1347" t="s">
        <v>49</v>
      </c>
      <c r="AE1347" t="s">
        <v>49</v>
      </c>
      <c r="AF1347">
        <v>69</v>
      </c>
      <c r="AI1347">
        <v>0</v>
      </c>
      <c r="AJ1347" t="s">
        <v>49</v>
      </c>
    </row>
    <row r="1348" spans="1:36" x14ac:dyDescent="0.3">
      <c r="A1348">
        <v>34</v>
      </c>
      <c r="B1348" t="s">
        <v>69</v>
      </c>
      <c r="C1348" t="s">
        <v>47</v>
      </c>
      <c r="D1348" t="s">
        <v>54</v>
      </c>
      <c r="E1348" t="s">
        <v>49</v>
      </c>
      <c r="F1348">
        <v>1499</v>
      </c>
      <c r="G1348" t="s">
        <v>55</v>
      </c>
      <c r="H1348" t="s">
        <v>49</v>
      </c>
      <c r="I1348" t="s">
        <v>50</v>
      </c>
      <c r="J1348">
        <v>13</v>
      </c>
      <c r="K1348" t="s">
        <v>61</v>
      </c>
      <c r="L1348">
        <v>186</v>
      </c>
      <c r="M1348">
        <v>1</v>
      </c>
      <c r="N1348">
        <v>327</v>
      </c>
      <c r="O1348">
        <v>2</v>
      </c>
      <c r="P1348" t="s">
        <v>57</v>
      </c>
      <c r="Q1348" t="s">
        <v>49</v>
      </c>
      <c r="X1348" s="7"/>
      <c r="Y1348" t="s">
        <v>55</v>
      </c>
      <c r="Z1348">
        <v>1499</v>
      </c>
      <c r="AA1348" t="s">
        <v>55</v>
      </c>
      <c r="AB1348">
        <v>195</v>
      </c>
      <c r="AC1348">
        <v>3948</v>
      </c>
      <c r="AD1348" t="s">
        <v>49</v>
      </c>
      <c r="AE1348" t="s">
        <v>49</v>
      </c>
      <c r="AF1348">
        <v>1499</v>
      </c>
      <c r="AI1348">
        <v>329</v>
      </c>
      <c r="AJ1348" t="s">
        <v>49</v>
      </c>
    </row>
    <row r="1349" spans="1:36" x14ac:dyDescent="0.3">
      <c r="A1349">
        <v>29</v>
      </c>
      <c r="B1349" t="s">
        <v>65</v>
      </c>
      <c r="C1349" t="s">
        <v>47</v>
      </c>
      <c r="D1349" t="s">
        <v>60</v>
      </c>
      <c r="E1349" t="s">
        <v>49</v>
      </c>
      <c r="F1349">
        <v>751</v>
      </c>
      <c r="G1349" t="s">
        <v>55</v>
      </c>
      <c r="H1349" t="s">
        <v>49</v>
      </c>
      <c r="I1349" t="s">
        <v>52</v>
      </c>
      <c r="J1349">
        <v>23</v>
      </c>
      <c r="K1349" t="s">
        <v>56</v>
      </c>
      <c r="L1349">
        <v>121</v>
      </c>
      <c r="M1349">
        <v>2</v>
      </c>
      <c r="N1349">
        <v>-1</v>
      </c>
      <c r="O1349">
        <v>0</v>
      </c>
      <c r="P1349" t="s">
        <v>52</v>
      </c>
      <c r="Q1349" t="s">
        <v>49</v>
      </c>
      <c r="X1349" s="7"/>
      <c r="Y1349" t="s">
        <v>55</v>
      </c>
      <c r="Z1349">
        <v>751</v>
      </c>
      <c r="AA1349" t="s">
        <v>55</v>
      </c>
      <c r="AB1349">
        <v>68</v>
      </c>
      <c r="AC1349">
        <v>1810</v>
      </c>
      <c r="AD1349" t="s">
        <v>49</v>
      </c>
      <c r="AE1349" t="s">
        <v>49</v>
      </c>
      <c r="AF1349">
        <v>751</v>
      </c>
      <c r="AI1349">
        <v>162</v>
      </c>
      <c r="AJ1349" t="s">
        <v>49</v>
      </c>
    </row>
    <row r="1350" spans="1:36" x14ac:dyDescent="0.3">
      <c r="A1350">
        <v>36</v>
      </c>
      <c r="B1350" t="s">
        <v>58</v>
      </c>
      <c r="C1350" t="s">
        <v>47</v>
      </c>
      <c r="D1350" t="s">
        <v>60</v>
      </c>
      <c r="E1350" t="s">
        <v>49</v>
      </c>
      <c r="F1350">
        <v>61</v>
      </c>
      <c r="G1350" t="s">
        <v>49</v>
      </c>
      <c r="H1350" t="s">
        <v>55</v>
      </c>
      <c r="I1350" t="s">
        <v>50</v>
      </c>
      <c r="J1350">
        <v>19</v>
      </c>
      <c r="K1350" t="s">
        <v>70</v>
      </c>
      <c r="L1350">
        <v>452</v>
      </c>
      <c r="M1350">
        <v>2</v>
      </c>
      <c r="N1350">
        <v>-1</v>
      </c>
      <c r="O1350">
        <v>0</v>
      </c>
      <c r="P1350" t="s">
        <v>52</v>
      </c>
      <c r="Q1350" t="s">
        <v>49</v>
      </c>
      <c r="X1350" s="7"/>
      <c r="Y1350" t="s">
        <v>49</v>
      </c>
      <c r="Z1350">
        <v>61</v>
      </c>
      <c r="AA1350" t="s">
        <v>55</v>
      </c>
      <c r="AB1350">
        <v>-242</v>
      </c>
      <c r="AC1350">
        <v>994</v>
      </c>
      <c r="AD1350" t="s">
        <v>49</v>
      </c>
      <c r="AE1350" t="s">
        <v>55</v>
      </c>
      <c r="AF1350">
        <v>61</v>
      </c>
      <c r="AI1350">
        <v>14533</v>
      </c>
      <c r="AJ1350" t="s">
        <v>49</v>
      </c>
    </row>
    <row r="1351" spans="1:36" x14ac:dyDescent="0.3">
      <c r="A1351">
        <v>83</v>
      </c>
      <c r="B1351" t="s">
        <v>77</v>
      </c>
      <c r="C1351" t="s">
        <v>47</v>
      </c>
      <c r="D1351" t="s">
        <v>48</v>
      </c>
      <c r="E1351" t="s">
        <v>49</v>
      </c>
      <c r="F1351">
        <v>425</v>
      </c>
      <c r="G1351" t="s">
        <v>49</v>
      </c>
      <c r="H1351" t="s">
        <v>49</v>
      </c>
      <c r="I1351" t="s">
        <v>78</v>
      </c>
      <c r="J1351">
        <v>22</v>
      </c>
      <c r="K1351" t="s">
        <v>62</v>
      </c>
      <c r="L1351">
        <v>883</v>
      </c>
      <c r="M1351">
        <v>1</v>
      </c>
      <c r="N1351">
        <v>140</v>
      </c>
      <c r="O1351">
        <v>1</v>
      </c>
      <c r="P1351" t="s">
        <v>57</v>
      </c>
      <c r="Q1351" t="s">
        <v>55</v>
      </c>
      <c r="X1351" s="7"/>
      <c r="Y1351" t="s">
        <v>49</v>
      </c>
      <c r="Z1351">
        <v>425</v>
      </c>
      <c r="AA1351" t="s">
        <v>55</v>
      </c>
      <c r="AB1351">
        <v>321</v>
      </c>
      <c r="AC1351">
        <v>11</v>
      </c>
      <c r="AD1351" t="s">
        <v>49</v>
      </c>
      <c r="AE1351" t="s">
        <v>49</v>
      </c>
      <c r="AF1351">
        <v>425</v>
      </c>
      <c r="AI1351">
        <v>151</v>
      </c>
      <c r="AJ1351" t="s">
        <v>49</v>
      </c>
    </row>
    <row r="1352" spans="1:36" x14ac:dyDescent="0.3">
      <c r="A1352">
        <v>55</v>
      </c>
      <c r="B1352" t="s">
        <v>53</v>
      </c>
      <c r="C1352" t="s">
        <v>74</v>
      </c>
      <c r="D1352" t="s">
        <v>48</v>
      </c>
      <c r="E1352" t="s">
        <v>49</v>
      </c>
      <c r="F1352">
        <v>2923</v>
      </c>
      <c r="G1352" t="s">
        <v>55</v>
      </c>
      <c r="H1352" t="s">
        <v>49</v>
      </c>
      <c r="I1352" t="s">
        <v>52</v>
      </c>
      <c r="J1352">
        <v>15</v>
      </c>
      <c r="K1352" t="s">
        <v>56</v>
      </c>
      <c r="L1352">
        <v>104</v>
      </c>
      <c r="M1352">
        <v>2</v>
      </c>
      <c r="N1352">
        <v>-1</v>
      </c>
      <c r="O1352">
        <v>0</v>
      </c>
      <c r="P1352" t="s">
        <v>52</v>
      </c>
      <c r="Q1352" t="s">
        <v>49</v>
      </c>
      <c r="X1352" s="7"/>
      <c r="Y1352" t="s">
        <v>55</v>
      </c>
      <c r="Z1352">
        <v>2923</v>
      </c>
      <c r="AA1352" t="s">
        <v>55</v>
      </c>
      <c r="AB1352">
        <v>3403</v>
      </c>
      <c r="AC1352">
        <v>0</v>
      </c>
      <c r="AD1352" t="s">
        <v>49</v>
      </c>
      <c r="AE1352" t="s">
        <v>49</v>
      </c>
      <c r="AF1352">
        <v>2923</v>
      </c>
      <c r="AI1352">
        <v>4684</v>
      </c>
      <c r="AJ1352" t="s">
        <v>49</v>
      </c>
    </row>
    <row r="1353" spans="1:36" x14ac:dyDescent="0.3">
      <c r="A1353">
        <v>43</v>
      </c>
      <c r="B1353" t="s">
        <v>58</v>
      </c>
      <c r="C1353" t="s">
        <v>74</v>
      </c>
      <c r="D1353" t="s">
        <v>60</v>
      </c>
      <c r="E1353" t="s">
        <v>49</v>
      </c>
      <c r="F1353">
        <v>99</v>
      </c>
      <c r="G1353" t="s">
        <v>49</v>
      </c>
      <c r="H1353" t="s">
        <v>49</v>
      </c>
      <c r="I1353" t="s">
        <v>50</v>
      </c>
      <c r="J1353">
        <v>29</v>
      </c>
      <c r="K1353" t="s">
        <v>72</v>
      </c>
      <c r="L1353">
        <v>24</v>
      </c>
      <c r="M1353">
        <v>3</v>
      </c>
      <c r="N1353">
        <v>-1</v>
      </c>
      <c r="O1353">
        <v>0</v>
      </c>
      <c r="P1353" t="s">
        <v>52</v>
      </c>
      <c r="Q1353" t="s">
        <v>49</v>
      </c>
      <c r="X1353" s="7"/>
      <c r="Y1353" t="s">
        <v>49</v>
      </c>
      <c r="Z1353">
        <v>99</v>
      </c>
      <c r="AA1353" t="s">
        <v>55</v>
      </c>
      <c r="AB1353">
        <v>8</v>
      </c>
      <c r="AC1353">
        <v>747</v>
      </c>
      <c r="AD1353" t="s">
        <v>49</v>
      </c>
      <c r="AE1353" t="s">
        <v>49</v>
      </c>
      <c r="AF1353">
        <v>99</v>
      </c>
      <c r="AI1353">
        <v>11</v>
      </c>
      <c r="AJ1353" t="s">
        <v>49</v>
      </c>
    </row>
    <row r="1354" spans="1:36" x14ac:dyDescent="0.3">
      <c r="A1354">
        <v>23</v>
      </c>
      <c r="B1354" t="s">
        <v>71</v>
      </c>
      <c r="C1354" t="s">
        <v>59</v>
      </c>
      <c r="D1354" t="s">
        <v>54</v>
      </c>
      <c r="E1354" t="s">
        <v>49</v>
      </c>
      <c r="F1354">
        <v>1021</v>
      </c>
      <c r="G1354" t="s">
        <v>49</v>
      </c>
      <c r="H1354" t="s">
        <v>49</v>
      </c>
      <c r="I1354" t="s">
        <v>78</v>
      </c>
      <c r="J1354">
        <v>19</v>
      </c>
      <c r="K1354" t="s">
        <v>62</v>
      </c>
      <c r="L1354">
        <v>79</v>
      </c>
      <c r="M1354">
        <v>9</v>
      </c>
      <c r="N1354">
        <v>-1</v>
      </c>
      <c r="O1354">
        <v>0</v>
      </c>
      <c r="P1354" t="s">
        <v>52</v>
      </c>
      <c r="Q1354" t="s">
        <v>49</v>
      </c>
      <c r="X1354" s="7"/>
      <c r="Y1354" t="s">
        <v>49</v>
      </c>
      <c r="Z1354">
        <v>1021</v>
      </c>
      <c r="AA1354" t="s">
        <v>55</v>
      </c>
      <c r="AB1354">
        <v>739</v>
      </c>
      <c r="AC1354">
        <v>313</v>
      </c>
      <c r="AD1354" t="s">
        <v>49</v>
      </c>
      <c r="AE1354" t="s">
        <v>49</v>
      </c>
      <c r="AF1354">
        <v>1021</v>
      </c>
      <c r="AI1354">
        <v>8004</v>
      </c>
      <c r="AJ1354" t="s">
        <v>49</v>
      </c>
    </row>
    <row r="1355" spans="1:36" x14ac:dyDescent="0.3">
      <c r="A1355">
        <v>44</v>
      </c>
      <c r="B1355" t="s">
        <v>67</v>
      </c>
      <c r="C1355" t="s">
        <v>47</v>
      </c>
      <c r="D1355" t="s">
        <v>60</v>
      </c>
      <c r="E1355" t="s">
        <v>49</v>
      </c>
      <c r="F1355">
        <v>1146</v>
      </c>
      <c r="G1355" t="s">
        <v>49</v>
      </c>
      <c r="H1355" t="s">
        <v>49</v>
      </c>
      <c r="I1355" t="s">
        <v>50</v>
      </c>
      <c r="J1355">
        <v>4</v>
      </c>
      <c r="K1355" t="s">
        <v>73</v>
      </c>
      <c r="L1355">
        <v>178</v>
      </c>
      <c r="M1355">
        <v>2</v>
      </c>
      <c r="N1355">
        <v>-1</v>
      </c>
      <c r="O1355">
        <v>0</v>
      </c>
      <c r="P1355" t="s">
        <v>52</v>
      </c>
      <c r="Q1355" t="s">
        <v>49</v>
      </c>
      <c r="X1355" s="7"/>
      <c r="Y1355" t="s">
        <v>49</v>
      </c>
      <c r="Z1355">
        <v>1146</v>
      </c>
      <c r="AA1355" t="s">
        <v>55</v>
      </c>
      <c r="AB1355">
        <v>152</v>
      </c>
      <c r="AC1355">
        <v>61</v>
      </c>
      <c r="AD1355" t="s">
        <v>49</v>
      </c>
      <c r="AE1355" t="s">
        <v>49</v>
      </c>
      <c r="AF1355">
        <v>1146</v>
      </c>
      <c r="AI1355">
        <v>1019</v>
      </c>
      <c r="AJ1355" t="s">
        <v>49</v>
      </c>
    </row>
    <row r="1356" spans="1:36" x14ac:dyDescent="0.3">
      <c r="A1356">
        <v>58</v>
      </c>
      <c r="B1356" t="s">
        <v>63</v>
      </c>
      <c r="C1356" t="s">
        <v>47</v>
      </c>
      <c r="D1356" t="s">
        <v>48</v>
      </c>
      <c r="E1356" t="s">
        <v>49</v>
      </c>
      <c r="F1356">
        <v>781</v>
      </c>
      <c r="G1356" t="s">
        <v>55</v>
      </c>
      <c r="H1356" t="s">
        <v>49</v>
      </c>
      <c r="I1356" t="s">
        <v>50</v>
      </c>
      <c r="J1356">
        <v>15</v>
      </c>
      <c r="K1356" t="s">
        <v>56</v>
      </c>
      <c r="L1356">
        <v>74</v>
      </c>
      <c r="M1356">
        <v>2</v>
      </c>
      <c r="N1356">
        <v>-1</v>
      </c>
      <c r="O1356">
        <v>0</v>
      </c>
      <c r="P1356" t="s">
        <v>52</v>
      </c>
      <c r="Q1356" t="s">
        <v>49</v>
      </c>
      <c r="X1356" s="7"/>
      <c r="Y1356" t="s">
        <v>55</v>
      </c>
      <c r="Z1356">
        <v>781</v>
      </c>
      <c r="AA1356" t="s">
        <v>55</v>
      </c>
      <c r="AB1356">
        <v>1439</v>
      </c>
      <c r="AC1356">
        <v>0</v>
      </c>
      <c r="AD1356" t="s">
        <v>49</v>
      </c>
      <c r="AE1356" t="s">
        <v>49</v>
      </c>
      <c r="AF1356">
        <v>781</v>
      </c>
      <c r="AI1356">
        <v>1297</v>
      </c>
      <c r="AJ1356" t="s">
        <v>49</v>
      </c>
    </row>
    <row r="1357" spans="1:36" x14ac:dyDescent="0.3">
      <c r="A1357">
        <v>29</v>
      </c>
      <c r="B1357" t="s">
        <v>69</v>
      </c>
      <c r="C1357" t="s">
        <v>59</v>
      </c>
      <c r="D1357" t="s">
        <v>54</v>
      </c>
      <c r="E1357" t="s">
        <v>49</v>
      </c>
      <c r="F1357">
        <v>1448</v>
      </c>
      <c r="G1357" t="s">
        <v>49</v>
      </c>
      <c r="H1357" t="s">
        <v>49</v>
      </c>
      <c r="I1357" t="s">
        <v>50</v>
      </c>
      <c r="J1357">
        <v>10</v>
      </c>
      <c r="K1357" t="s">
        <v>81</v>
      </c>
      <c r="L1357">
        <v>217</v>
      </c>
      <c r="M1357">
        <v>1</v>
      </c>
      <c r="N1357">
        <v>184</v>
      </c>
      <c r="O1357">
        <v>7</v>
      </c>
      <c r="P1357" t="s">
        <v>66</v>
      </c>
      <c r="Q1357" t="s">
        <v>49</v>
      </c>
      <c r="X1357" s="7"/>
      <c r="Y1357" t="s">
        <v>49</v>
      </c>
      <c r="Z1357">
        <v>1448</v>
      </c>
      <c r="AA1357" t="s">
        <v>55</v>
      </c>
      <c r="AB1357">
        <v>1491</v>
      </c>
      <c r="AC1357">
        <v>235</v>
      </c>
      <c r="AD1357" t="s">
        <v>49</v>
      </c>
      <c r="AE1357" t="s">
        <v>49</v>
      </c>
      <c r="AF1357">
        <v>1448</v>
      </c>
      <c r="AI1357">
        <v>671</v>
      </c>
      <c r="AJ1357" t="s">
        <v>49</v>
      </c>
    </row>
    <row r="1358" spans="1:36" x14ac:dyDescent="0.3">
      <c r="A1358">
        <v>30</v>
      </c>
      <c r="B1358" t="s">
        <v>58</v>
      </c>
      <c r="C1358" t="s">
        <v>59</v>
      </c>
      <c r="D1358" t="s">
        <v>60</v>
      </c>
      <c r="E1358" t="s">
        <v>49</v>
      </c>
      <c r="F1358">
        <v>604</v>
      </c>
      <c r="G1358" t="s">
        <v>49</v>
      </c>
      <c r="H1358" t="s">
        <v>55</v>
      </c>
      <c r="I1358" t="s">
        <v>50</v>
      </c>
      <c r="J1358">
        <v>2</v>
      </c>
      <c r="K1358" t="s">
        <v>64</v>
      </c>
      <c r="L1358">
        <v>475</v>
      </c>
      <c r="M1358">
        <v>1</v>
      </c>
      <c r="N1358">
        <v>-1</v>
      </c>
      <c r="O1358">
        <v>0</v>
      </c>
      <c r="P1358" t="s">
        <v>52</v>
      </c>
      <c r="Q1358" t="s">
        <v>49</v>
      </c>
      <c r="X1358" s="7"/>
      <c r="Y1358" t="s">
        <v>49</v>
      </c>
      <c r="Z1358">
        <v>604</v>
      </c>
      <c r="AA1358" t="s">
        <v>55</v>
      </c>
      <c r="AB1358">
        <v>6402</v>
      </c>
      <c r="AC1358">
        <v>12</v>
      </c>
      <c r="AD1358" t="s">
        <v>49</v>
      </c>
      <c r="AE1358" t="s">
        <v>55</v>
      </c>
      <c r="AF1358">
        <v>604</v>
      </c>
      <c r="AI1358">
        <v>2378</v>
      </c>
      <c r="AJ1358" t="s">
        <v>49</v>
      </c>
    </row>
    <row r="1359" spans="1:36" x14ac:dyDescent="0.3">
      <c r="A1359">
        <v>29</v>
      </c>
      <c r="B1359" t="s">
        <v>69</v>
      </c>
      <c r="C1359" t="s">
        <v>59</v>
      </c>
      <c r="D1359" t="s">
        <v>54</v>
      </c>
      <c r="E1359" t="s">
        <v>49</v>
      </c>
      <c r="F1359">
        <v>-194</v>
      </c>
      <c r="G1359" t="s">
        <v>55</v>
      </c>
      <c r="H1359" t="s">
        <v>49</v>
      </c>
      <c r="I1359" t="s">
        <v>50</v>
      </c>
      <c r="J1359">
        <v>7</v>
      </c>
      <c r="K1359" t="s">
        <v>56</v>
      </c>
      <c r="L1359">
        <v>127</v>
      </c>
      <c r="M1359">
        <v>1</v>
      </c>
      <c r="N1359">
        <v>-1</v>
      </c>
      <c r="O1359">
        <v>0</v>
      </c>
      <c r="P1359" t="s">
        <v>52</v>
      </c>
      <c r="Q1359" t="s">
        <v>49</v>
      </c>
      <c r="X1359" s="7"/>
      <c r="Y1359" t="s">
        <v>55</v>
      </c>
      <c r="Z1359">
        <v>-194</v>
      </c>
      <c r="AA1359" t="s">
        <v>55</v>
      </c>
      <c r="AB1359">
        <v>0</v>
      </c>
      <c r="AC1359">
        <v>405</v>
      </c>
      <c r="AD1359" t="s">
        <v>49</v>
      </c>
      <c r="AE1359" t="s">
        <v>49</v>
      </c>
      <c r="AF1359">
        <v>-194</v>
      </c>
      <c r="AI1359">
        <v>417</v>
      </c>
      <c r="AJ1359" t="s">
        <v>49</v>
      </c>
    </row>
    <row r="1360" spans="1:36" x14ac:dyDescent="0.3">
      <c r="A1360">
        <v>41</v>
      </c>
      <c r="B1360" t="s">
        <v>67</v>
      </c>
      <c r="C1360" t="s">
        <v>47</v>
      </c>
      <c r="D1360" t="s">
        <v>54</v>
      </c>
      <c r="E1360" t="s">
        <v>49</v>
      </c>
      <c r="F1360">
        <v>0</v>
      </c>
      <c r="G1360" t="s">
        <v>49</v>
      </c>
      <c r="H1360" t="s">
        <v>49</v>
      </c>
      <c r="I1360" t="s">
        <v>50</v>
      </c>
      <c r="J1360">
        <v>11</v>
      </c>
      <c r="K1360" t="s">
        <v>81</v>
      </c>
      <c r="L1360">
        <v>101</v>
      </c>
      <c r="M1360">
        <v>1</v>
      </c>
      <c r="N1360">
        <v>-1</v>
      </c>
      <c r="O1360">
        <v>0</v>
      </c>
      <c r="P1360" t="s">
        <v>52</v>
      </c>
      <c r="Q1360" t="s">
        <v>49</v>
      </c>
      <c r="X1360" s="7"/>
      <c r="Y1360" t="s">
        <v>49</v>
      </c>
      <c r="Z1360">
        <v>0</v>
      </c>
      <c r="AA1360" t="s">
        <v>55</v>
      </c>
      <c r="AB1360">
        <v>62</v>
      </c>
      <c r="AC1360">
        <v>2</v>
      </c>
      <c r="AD1360" t="s">
        <v>49</v>
      </c>
      <c r="AE1360" t="s">
        <v>49</v>
      </c>
      <c r="AF1360">
        <v>0</v>
      </c>
      <c r="AI1360">
        <v>71</v>
      </c>
      <c r="AJ1360" t="s">
        <v>49</v>
      </c>
    </row>
    <row r="1361" spans="1:36" x14ac:dyDescent="0.3">
      <c r="A1361">
        <v>35</v>
      </c>
      <c r="B1361" t="s">
        <v>76</v>
      </c>
      <c r="C1361" t="s">
        <v>47</v>
      </c>
      <c r="D1361" t="s">
        <v>48</v>
      </c>
      <c r="E1361" t="s">
        <v>49</v>
      </c>
      <c r="F1361">
        <v>0</v>
      </c>
      <c r="G1361" t="s">
        <v>55</v>
      </c>
      <c r="H1361" t="s">
        <v>49</v>
      </c>
      <c r="I1361" t="s">
        <v>50</v>
      </c>
      <c r="J1361">
        <v>14</v>
      </c>
      <c r="K1361" t="s">
        <v>73</v>
      </c>
      <c r="L1361">
        <v>340</v>
      </c>
      <c r="M1361">
        <v>3</v>
      </c>
      <c r="N1361">
        <v>-1</v>
      </c>
      <c r="O1361">
        <v>0</v>
      </c>
      <c r="P1361" t="s">
        <v>52</v>
      </c>
      <c r="Q1361" t="s">
        <v>49</v>
      </c>
      <c r="X1361" s="7"/>
      <c r="Y1361" t="s">
        <v>55</v>
      </c>
      <c r="Z1361">
        <v>0</v>
      </c>
      <c r="AA1361" t="s">
        <v>55</v>
      </c>
      <c r="AB1361">
        <v>3333</v>
      </c>
      <c r="AC1361">
        <v>195</v>
      </c>
      <c r="AD1361" t="s">
        <v>49</v>
      </c>
      <c r="AE1361" t="s">
        <v>49</v>
      </c>
      <c r="AF1361">
        <v>0</v>
      </c>
      <c r="AI1361">
        <v>1188</v>
      </c>
      <c r="AJ1361" t="s">
        <v>49</v>
      </c>
    </row>
    <row r="1362" spans="1:36" x14ac:dyDescent="0.3">
      <c r="A1362">
        <v>31</v>
      </c>
      <c r="B1362" t="s">
        <v>67</v>
      </c>
      <c r="C1362" t="s">
        <v>59</v>
      </c>
      <c r="D1362" t="s">
        <v>54</v>
      </c>
      <c r="E1362" t="s">
        <v>49</v>
      </c>
      <c r="F1362">
        <v>1014</v>
      </c>
      <c r="G1362" t="s">
        <v>55</v>
      </c>
      <c r="H1362" t="s">
        <v>49</v>
      </c>
      <c r="I1362" t="s">
        <v>50</v>
      </c>
      <c r="J1362">
        <v>23</v>
      </c>
      <c r="K1362" t="s">
        <v>73</v>
      </c>
      <c r="L1362">
        <v>158</v>
      </c>
      <c r="M1362">
        <v>4</v>
      </c>
      <c r="N1362">
        <v>-1</v>
      </c>
      <c r="O1362">
        <v>0</v>
      </c>
      <c r="P1362" t="s">
        <v>52</v>
      </c>
      <c r="Q1362" t="s">
        <v>49</v>
      </c>
      <c r="X1362" s="7"/>
      <c r="Y1362" t="s">
        <v>55</v>
      </c>
      <c r="Z1362">
        <v>1014</v>
      </c>
      <c r="AA1362" t="s">
        <v>55</v>
      </c>
      <c r="AB1362">
        <v>16992</v>
      </c>
      <c r="AC1362">
        <v>0</v>
      </c>
      <c r="AD1362" t="s">
        <v>49</v>
      </c>
      <c r="AE1362" t="s">
        <v>49</v>
      </c>
      <c r="AF1362">
        <v>1014</v>
      </c>
      <c r="AI1362">
        <v>8139</v>
      </c>
      <c r="AJ1362" t="s">
        <v>49</v>
      </c>
    </row>
    <row r="1363" spans="1:36" x14ac:dyDescent="0.3">
      <c r="A1363">
        <v>27</v>
      </c>
      <c r="B1363" t="s">
        <v>69</v>
      </c>
      <c r="C1363" t="s">
        <v>59</v>
      </c>
      <c r="D1363" t="s">
        <v>60</v>
      </c>
      <c r="E1363" t="s">
        <v>49</v>
      </c>
      <c r="F1363">
        <v>73</v>
      </c>
      <c r="G1363" t="s">
        <v>49</v>
      </c>
      <c r="H1363" t="s">
        <v>49</v>
      </c>
      <c r="I1363" t="s">
        <v>50</v>
      </c>
      <c r="J1363">
        <v>29</v>
      </c>
      <c r="K1363" t="s">
        <v>72</v>
      </c>
      <c r="L1363">
        <v>242</v>
      </c>
      <c r="M1363">
        <v>1</v>
      </c>
      <c r="N1363">
        <v>-1</v>
      </c>
      <c r="O1363">
        <v>0</v>
      </c>
      <c r="P1363" t="s">
        <v>52</v>
      </c>
      <c r="Q1363" t="s">
        <v>49</v>
      </c>
      <c r="X1363" s="7"/>
      <c r="Y1363" t="s">
        <v>49</v>
      </c>
      <c r="Z1363">
        <v>73</v>
      </c>
      <c r="AA1363" t="s">
        <v>55</v>
      </c>
      <c r="AB1363">
        <v>23</v>
      </c>
      <c r="AC1363">
        <v>0</v>
      </c>
      <c r="AD1363" t="s">
        <v>49</v>
      </c>
      <c r="AE1363" t="s">
        <v>49</v>
      </c>
      <c r="AF1363">
        <v>73</v>
      </c>
      <c r="AI1363">
        <v>249</v>
      </c>
      <c r="AJ1363" t="s">
        <v>49</v>
      </c>
    </row>
    <row r="1364" spans="1:36" x14ac:dyDescent="0.3">
      <c r="A1364">
        <v>47</v>
      </c>
      <c r="B1364" t="s">
        <v>53</v>
      </c>
      <c r="C1364" t="s">
        <v>47</v>
      </c>
      <c r="D1364" t="s">
        <v>54</v>
      </c>
      <c r="E1364" t="s">
        <v>49</v>
      </c>
      <c r="F1364">
        <v>2597</v>
      </c>
      <c r="G1364" t="s">
        <v>55</v>
      </c>
      <c r="H1364" t="s">
        <v>49</v>
      </c>
      <c r="I1364" t="s">
        <v>52</v>
      </c>
      <c r="J1364">
        <v>16</v>
      </c>
      <c r="K1364" t="s">
        <v>56</v>
      </c>
      <c r="L1364">
        <v>323</v>
      </c>
      <c r="M1364">
        <v>1</v>
      </c>
      <c r="N1364">
        <v>-1</v>
      </c>
      <c r="O1364">
        <v>0</v>
      </c>
      <c r="P1364" t="s">
        <v>52</v>
      </c>
      <c r="Q1364" t="s">
        <v>49</v>
      </c>
      <c r="X1364" s="7"/>
      <c r="Y1364" t="s">
        <v>55</v>
      </c>
      <c r="Z1364">
        <v>2597</v>
      </c>
      <c r="AA1364" t="s">
        <v>55</v>
      </c>
      <c r="AB1364">
        <v>0</v>
      </c>
      <c r="AC1364">
        <v>260</v>
      </c>
      <c r="AD1364" t="s">
        <v>49</v>
      </c>
      <c r="AE1364" t="s">
        <v>49</v>
      </c>
      <c r="AF1364">
        <v>2597</v>
      </c>
      <c r="AI1364">
        <v>689</v>
      </c>
      <c r="AJ1364" t="s">
        <v>49</v>
      </c>
    </row>
    <row r="1365" spans="1:36" x14ac:dyDescent="0.3">
      <c r="A1365">
        <v>53</v>
      </c>
      <c r="B1365" t="s">
        <v>65</v>
      </c>
      <c r="C1365" t="s">
        <v>47</v>
      </c>
      <c r="D1365" t="s">
        <v>60</v>
      </c>
      <c r="E1365" t="s">
        <v>49</v>
      </c>
      <c r="F1365">
        <v>2627</v>
      </c>
      <c r="G1365" t="s">
        <v>55</v>
      </c>
      <c r="H1365" t="s">
        <v>55</v>
      </c>
      <c r="I1365" t="s">
        <v>52</v>
      </c>
      <c r="J1365">
        <v>16</v>
      </c>
      <c r="K1365" t="s">
        <v>62</v>
      </c>
      <c r="L1365">
        <v>18</v>
      </c>
      <c r="M1365">
        <v>30</v>
      </c>
      <c r="N1365">
        <v>-1</v>
      </c>
      <c r="O1365">
        <v>0</v>
      </c>
      <c r="P1365" t="s">
        <v>52</v>
      </c>
      <c r="Q1365" t="s">
        <v>49</v>
      </c>
      <c r="X1365" s="7"/>
      <c r="Y1365" t="s">
        <v>55</v>
      </c>
      <c r="Z1365">
        <v>2627</v>
      </c>
      <c r="AA1365" t="s">
        <v>55</v>
      </c>
      <c r="AB1365">
        <v>1343</v>
      </c>
      <c r="AC1365">
        <v>23</v>
      </c>
      <c r="AD1365" t="s">
        <v>49</v>
      </c>
      <c r="AE1365" t="s">
        <v>55</v>
      </c>
      <c r="AF1365">
        <v>2627</v>
      </c>
      <c r="AI1365">
        <v>203</v>
      </c>
      <c r="AJ1365" t="s">
        <v>49</v>
      </c>
    </row>
    <row r="1366" spans="1:36" x14ac:dyDescent="0.3">
      <c r="A1366">
        <v>34</v>
      </c>
      <c r="B1366" t="s">
        <v>58</v>
      </c>
      <c r="C1366" t="s">
        <v>47</v>
      </c>
      <c r="D1366" t="s">
        <v>60</v>
      </c>
      <c r="E1366" t="s">
        <v>49</v>
      </c>
      <c r="F1366">
        <v>1906</v>
      </c>
      <c r="G1366" t="s">
        <v>55</v>
      </c>
      <c r="H1366" t="s">
        <v>49</v>
      </c>
      <c r="I1366" t="s">
        <v>50</v>
      </c>
      <c r="J1366">
        <v>14</v>
      </c>
      <c r="K1366" t="s">
        <v>73</v>
      </c>
      <c r="L1366">
        <v>68</v>
      </c>
      <c r="M1366">
        <v>3</v>
      </c>
      <c r="N1366">
        <v>-1</v>
      </c>
      <c r="O1366">
        <v>0</v>
      </c>
      <c r="P1366" t="s">
        <v>52</v>
      </c>
      <c r="Q1366" t="s">
        <v>49</v>
      </c>
      <c r="X1366" s="7"/>
      <c r="Y1366" t="s">
        <v>55</v>
      </c>
      <c r="Z1366">
        <v>1906</v>
      </c>
      <c r="AA1366" t="s">
        <v>55</v>
      </c>
      <c r="AB1366">
        <v>2105</v>
      </c>
      <c r="AC1366">
        <v>1076</v>
      </c>
      <c r="AD1366" t="s">
        <v>49</v>
      </c>
      <c r="AE1366" t="s">
        <v>49</v>
      </c>
      <c r="AF1366">
        <v>1906</v>
      </c>
      <c r="AI1366">
        <v>116</v>
      </c>
      <c r="AJ1366" t="s">
        <v>49</v>
      </c>
    </row>
    <row r="1367" spans="1:36" x14ac:dyDescent="0.3">
      <c r="A1367">
        <v>34</v>
      </c>
      <c r="B1367" t="s">
        <v>63</v>
      </c>
      <c r="C1367" t="s">
        <v>47</v>
      </c>
      <c r="D1367" t="s">
        <v>48</v>
      </c>
      <c r="E1367" t="s">
        <v>49</v>
      </c>
      <c r="F1367">
        <v>-319</v>
      </c>
      <c r="G1367" t="s">
        <v>55</v>
      </c>
      <c r="H1367" t="s">
        <v>55</v>
      </c>
      <c r="I1367" t="s">
        <v>50</v>
      </c>
      <c r="J1367">
        <v>9</v>
      </c>
      <c r="K1367" t="s">
        <v>73</v>
      </c>
      <c r="L1367">
        <v>134</v>
      </c>
      <c r="M1367">
        <v>4</v>
      </c>
      <c r="N1367">
        <v>-1</v>
      </c>
      <c r="O1367">
        <v>0</v>
      </c>
      <c r="P1367" t="s">
        <v>52</v>
      </c>
      <c r="Q1367" t="s">
        <v>49</v>
      </c>
      <c r="X1367" s="7"/>
      <c r="Y1367" t="s">
        <v>55</v>
      </c>
      <c r="Z1367">
        <v>-319</v>
      </c>
      <c r="AA1367" t="s">
        <v>55</v>
      </c>
      <c r="AB1367">
        <v>35</v>
      </c>
      <c r="AC1367">
        <v>-630</v>
      </c>
      <c r="AD1367" t="s">
        <v>49</v>
      </c>
      <c r="AE1367" t="s">
        <v>55</v>
      </c>
      <c r="AF1367">
        <v>-319</v>
      </c>
      <c r="AI1367">
        <v>1746</v>
      </c>
      <c r="AJ1367" t="s">
        <v>49</v>
      </c>
    </row>
    <row r="1368" spans="1:36" x14ac:dyDescent="0.3">
      <c r="A1368">
        <v>36</v>
      </c>
      <c r="B1368" t="s">
        <v>58</v>
      </c>
      <c r="C1368" t="s">
        <v>47</v>
      </c>
      <c r="D1368" t="s">
        <v>60</v>
      </c>
      <c r="E1368" t="s">
        <v>49</v>
      </c>
      <c r="F1368">
        <v>-296</v>
      </c>
      <c r="G1368" t="s">
        <v>55</v>
      </c>
      <c r="H1368" t="s">
        <v>49</v>
      </c>
      <c r="I1368" t="s">
        <v>50</v>
      </c>
      <c r="J1368">
        <v>14</v>
      </c>
      <c r="K1368" t="s">
        <v>56</v>
      </c>
      <c r="L1368">
        <v>113</v>
      </c>
      <c r="M1368">
        <v>3</v>
      </c>
      <c r="N1368">
        <v>-1</v>
      </c>
      <c r="O1368">
        <v>0</v>
      </c>
      <c r="P1368" t="s">
        <v>52</v>
      </c>
      <c r="Q1368" t="s">
        <v>49</v>
      </c>
      <c r="X1368" s="7"/>
      <c r="Y1368" t="s">
        <v>55</v>
      </c>
      <c r="Z1368">
        <v>-296</v>
      </c>
      <c r="AA1368" t="s">
        <v>55</v>
      </c>
      <c r="AB1368">
        <v>30</v>
      </c>
      <c r="AC1368">
        <v>459</v>
      </c>
      <c r="AD1368" t="s">
        <v>49</v>
      </c>
      <c r="AE1368" t="s">
        <v>49</v>
      </c>
      <c r="AF1368">
        <v>-296</v>
      </c>
      <c r="AI1368">
        <v>0</v>
      </c>
      <c r="AJ1368" t="s">
        <v>49</v>
      </c>
    </row>
    <row r="1369" spans="1:36" x14ac:dyDescent="0.3">
      <c r="A1369">
        <v>40</v>
      </c>
      <c r="B1369" t="s">
        <v>67</v>
      </c>
      <c r="C1369" t="s">
        <v>47</v>
      </c>
      <c r="D1369" t="s">
        <v>54</v>
      </c>
      <c r="E1369" t="s">
        <v>49</v>
      </c>
      <c r="F1369">
        <v>169</v>
      </c>
      <c r="G1369" t="s">
        <v>55</v>
      </c>
      <c r="H1369" t="s">
        <v>49</v>
      </c>
      <c r="I1369" t="s">
        <v>50</v>
      </c>
      <c r="J1369">
        <v>18</v>
      </c>
      <c r="K1369" t="s">
        <v>70</v>
      </c>
      <c r="L1369">
        <v>43</v>
      </c>
      <c r="M1369">
        <v>4</v>
      </c>
      <c r="N1369">
        <v>-1</v>
      </c>
      <c r="O1369">
        <v>0</v>
      </c>
      <c r="P1369" t="s">
        <v>52</v>
      </c>
      <c r="Q1369" t="s">
        <v>49</v>
      </c>
      <c r="X1369" s="7"/>
      <c r="Y1369" t="s">
        <v>55</v>
      </c>
      <c r="Z1369">
        <v>169</v>
      </c>
      <c r="AA1369" t="s">
        <v>55</v>
      </c>
      <c r="AB1369">
        <v>1750</v>
      </c>
      <c r="AC1369">
        <v>-9</v>
      </c>
      <c r="AD1369" t="s">
        <v>49</v>
      </c>
      <c r="AE1369" t="s">
        <v>49</v>
      </c>
      <c r="AF1369">
        <v>169</v>
      </c>
      <c r="AI1369">
        <v>897</v>
      </c>
      <c r="AJ1369" t="s">
        <v>49</v>
      </c>
    </row>
    <row r="1370" spans="1:36" x14ac:dyDescent="0.3">
      <c r="A1370">
        <v>37</v>
      </c>
      <c r="B1370" t="s">
        <v>65</v>
      </c>
      <c r="C1370" t="s">
        <v>59</v>
      </c>
      <c r="D1370" t="s">
        <v>60</v>
      </c>
      <c r="E1370" t="s">
        <v>49</v>
      </c>
      <c r="F1370">
        <v>556</v>
      </c>
      <c r="G1370" t="s">
        <v>49</v>
      </c>
      <c r="H1370" t="s">
        <v>49</v>
      </c>
      <c r="I1370" t="s">
        <v>52</v>
      </c>
      <c r="J1370">
        <v>17</v>
      </c>
      <c r="K1370" t="s">
        <v>62</v>
      </c>
      <c r="L1370">
        <v>200</v>
      </c>
      <c r="M1370">
        <v>2</v>
      </c>
      <c r="N1370">
        <v>-1</v>
      </c>
      <c r="O1370">
        <v>0</v>
      </c>
      <c r="P1370" t="s">
        <v>52</v>
      </c>
      <c r="Q1370" t="s">
        <v>49</v>
      </c>
      <c r="X1370" s="7"/>
      <c r="Y1370" t="s">
        <v>49</v>
      </c>
      <c r="Z1370">
        <v>556</v>
      </c>
      <c r="AA1370" t="s">
        <v>55</v>
      </c>
      <c r="AB1370">
        <v>772</v>
      </c>
      <c r="AC1370">
        <v>9146</v>
      </c>
      <c r="AD1370" t="s">
        <v>49</v>
      </c>
      <c r="AE1370" t="s">
        <v>49</v>
      </c>
      <c r="AF1370">
        <v>556</v>
      </c>
      <c r="AI1370">
        <v>130</v>
      </c>
      <c r="AJ1370" t="s">
        <v>49</v>
      </c>
    </row>
    <row r="1371" spans="1:36" x14ac:dyDescent="0.3">
      <c r="A1371">
        <v>65</v>
      </c>
      <c r="B1371" t="s">
        <v>77</v>
      </c>
      <c r="C1371" t="s">
        <v>74</v>
      </c>
      <c r="D1371" t="s">
        <v>52</v>
      </c>
      <c r="E1371" t="s">
        <v>49</v>
      </c>
      <c r="F1371">
        <v>300</v>
      </c>
      <c r="G1371" t="s">
        <v>49</v>
      </c>
      <c r="H1371" t="s">
        <v>49</v>
      </c>
      <c r="I1371" t="s">
        <v>50</v>
      </c>
      <c r="J1371">
        <v>2</v>
      </c>
      <c r="K1371" t="s">
        <v>70</v>
      </c>
      <c r="L1371">
        <v>245</v>
      </c>
      <c r="M1371">
        <v>2</v>
      </c>
      <c r="N1371">
        <v>-1</v>
      </c>
      <c r="O1371">
        <v>0</v>
      </c>
      <c r="P1371" t="s">
        <v>52</v>
      </c>
      <c r="Q1371" t="s">
        <v>49</v>
      </c>
      <c r="X1371" s="7"/>
      <c r="Y1371" t="s">
        <v>49</v>
      </c>
      <c r="Z1371">
        <v>300</v>
      </c>
      <c r="AA1371" t="s">
        <v>55</v>
      </c>
      <c r="AB1371">
        <v>1048</v>
      </c>
      <c r="AC1371">
        <v>59</v>
      </c>
      <c r="AD1371" t="s">
        <v>49</v>
      </c>
      <c r="AE1371" t="s">
        <v>49</v>
      </c>
      <c r="AF1371">
        <v>300</v>
      </c>
      <c r="AI1371">
        <v>1</v>
      </c>
      <c r="AJ1371" t="s">
        <v>49</v>
      </c>
    </row>
    <row r="1372" spans="1:36" x14ac:dyDescent="0.3">
      <c r="A1372">
        <v>53</v>
      </c>
      <c r="B1372" t="s">
        <v>67</v>
      </c>
      <c r="C1372" t="s">
        <v>74</v>
      </c>
      <c r="D1372" t="s">
        <v>54</v>
      </c>
      <c r="E1372" t="s">
        <v>49</v>
      </c>
      <c r="F1372">
        <v>751</v>
      </c>
      <c r="G1372" t="s">
        <v>55</v>
      </c>
      <c r="H1372" t="s">
        <v>49</v>
      </c>
      <c r="I1372" t="s">
        <v>52</v>
      </c>
      <c r="J1372">
        <v>16</v>
      </c>
      <c r="K1372" t="s">
        <v>56</v>
      </c>
      <c r="L1372">
        <v>343</v>
      </c>
      <c r="M1372">
        <v>4</v>
      </c>
      <c r="N1372">
        <v>-1</v>
      </c>
      <c r="O1372">
        <v>0</v>
      </c>
      <c r="P1372" t="s">
        <v>52</v>
      </c>
      <c r="Q1372" t="s">
        <v>49</v>
      </c>
      <c r="X1372" s="7"/>
      <c r="Y1372" t="s">
        <v>55</v>
      </c>
      <c r="Z1372">
        <v>751</v>
      </c>
      <c r="AA1372" t="s">
        <v>55</v>
      </c>
      <c r="AB1372">
        <v>0</v>
      </c>
      <c r="AC1372">
        <v>0</v>
      </c>
      <c r="AD1372" t="s">
        <v>49</v>
      </c>
      <c r="AE1372" t="s">
        <v>49</v>
      </c>
      <c r="AF1372">
        <v>751</v>
      </c>
      <c r="AI1372">
        <v>8</v>
      </c>
      <c r="AJ1372" t="s">
        <v>49</v>
      </c>
    </row>
    <row r="1373" spans="1:36" x14ac:dyDescent="0.3">
      <c r="A1373">
        <v>28</v>
      </c>
      <c r="B1373" t="s">
        <v>67</v>
      </c>
      <c r="C1373" t="s">
        <v>59</v>
      </c>
      <c r="D1373" t="s">
        <v>54</v>
      </c>
      <c r="E1373" t="s">
        <v>49</v>
      </c>
      <c r="F1373">
        <v>126</v>
      </c>
      <c r="G1373" t="s">
        <v>49</v>
      </c>
      <c r="H1373" t="s">
        <v>49</v>
      </c>
      <c r="I1373" t="s">
        <v>50</v>
      </c>
      <c r="J1373">
        <v>3</v>
      </c>
      <c r="K1373" t="s">
        <v>81</v>
      </c>
      <c r="L1373">
        <v>229</v>
      </c>
      <c r="M1373">
        <v>1</v>
      </c>
      <c r="N1373">
        <v>-1</v>
      </c>
      <c r="O1373">
        <v>0</v>
      </c>
      <c r="P1373" t="s">
        <v>52</v>
      </c>
      <c r="Q1373" t="s">
        <v>49</v>
      </c>
      <c r="X1373" s="7"/>
      <c r="Y1373" t="s">
        <v>49</v>
      </c>
      <c r="Z1373">
        <v>126</v>
      </c>
      <c r="AA1373" t="s">
        <v>55</v>
      </c>
      <c r="AB1373">
        <v>3064</v>
      </c>
      <c r="AC1373">
        <v>291</v>
      </c>
      <c r="AD1373" t="s">
        <v>49</v>
      </c>
      <c r="AE1373" t="s">
        <v>49</v>
      </c>
      <c r="AF1373">
        <v>126</v>
      </c>
      <c r="AI1373">
        <v>55</v>
      </c>
      <c r="AJ1373" t="s">
        <v>49</v>
      </c>
    </row>
    <row r="1374" spans="1:36" x14ac:dyDescent="0.3">
      <c r="A1374">
        <v>33</v>
      </c>
      <c r="B1374" t="s">
        <v>67</v>
      </c>
      <c r="C1374" t="s">
        <v>74</v>
      </c>
      <c r="D1374" t="s">
        <v>60</v>
      </c>
      <c r="E1374" t="s">
        <v>49</v>
      </c>
      <c r="F1374">
        <v>-386</v>
      </c>
      <c r="G1374" t="s">
        <v>55</v>
      </c>
      <c r="H1374" t="s">
        <v>49</v>
      </c>
      <c r="I1374" t="s">
        <v>52</v>
      </c>
      <c r="J1374">
        <v>23</v>
      </c>
      <c r="K1374" t="s">
        <v>56</v>
      </c>
      <c r="L1374">
        <v>530</v>
      </c>
      <c r="M1374">
        <v>1</v>
      </c>
      <c r="N1374">
        <v>-1</v>
      </c>
      <c r="O1374">
        <v>0</v>
      </c>
      <c r="P1374" t="s">
        <v>52</v>
      </c>
      <c r="Q1374" t="s">
        <v>49</v>
      </c>
      <c r="X1374" s="7"/>
      <c r="Y1374" t="s">
        <v>55</v>
      </c>
      <c r="Z1374">
        <v>-386</v>
      </c>
      <c r="AA1374" t="s">
        <v>55</v>
      </c>
      <c r="AB1374">
        <v>0</v>
      </c>
      <c r="AC1374">
        <v>6053</v>
      </c>
      <c r="AD1374" t="s">
        <v>49</v>
      </c>
      <c r="AE1374" t="s">
        <v>49</v>
      </c>
      <c r="AF1374">
        <v>-386</v>
      </c>
      <c r="AI1374">
        <v>699</v>
      </c>
      <c r="AJ1374" t="s">
        <v>49</v>
      </c>
    </row>
    <row r="1375" spans="1:36" x14ac:dyDescent="0.3">
      <c r="A1375">
        <v>56</v>
      </c>
      <c r="B1375" t="s">
        <v>63</v>
      </c>
      <c r="C1375" t="s">
        <v>47</v>
      </c>
      <c r="D1375" t="s">
        <v>48</v>
      </c>
      <c r="E1375" t="s">
        <v>49</v>
      </c>
      <c r="F1375">
        <v>379</v>
      </c>
      <c r="G1375" t="s">
        <v>49</v>
      </c>
      <c r="H1375" t="s">
        <v>49</v>
      </c>
      <c r="I1375" t="s">
        <v>50</v>
      </c>
      <c r="J1375">
        <v>13</v>
      </c>
      <c r="K1375" t="s">
        <v>70</v>
      </c>
      <c r="L1375">
        <v>58</v>
      </c>
      <c r="M1375">
        <v>5</v>
      </c>
      <c r="N1375">
        <v>-1</v>
      </c>
      <c r="O1375">
        <v>0</v>
      </c>
      <c r="P1375" t="s">
        <v>52</v>
      </c>
      <c r="Q1375" t="s">
        <v>49</v>
      </c>
      <c r="X1375" s="7"/>
      <c r="Y1375" t="s">
        <v>49</v>
      </c>
      <c r="Z1375">
        <v>379</v>
      </c>
      <c r="AA1375" t="s">
        <v>55</v>
      </c>
      <c r="AB1375">
        <v>287</v>
      </c>
      <c r="AC1375">
        <v>1142</v>
      </c>
      <c r="AD1375" t="s">
        <v>49</v>
      </c>
      <c r="AE1375" t="s">
        <v>49</v>
      </c>
      <c r="AF1375">
        <v>379</v>
      </c>
      <c r="AI1375">
        <v>759</v>
      </c>
      <c r="AJ1375" t="s">
        <v>49</v>
      </c>
    </row>
    <row r="1376" spans="1:36" x14ac:dyDescent="0.3">
      <c r="A1376">
        <v>45</v>
      </c>
      <c r="B1376" t="s">
        <v>65</v>
      </c>
      <c r="C1376" t="s">
        <v>47</v>
      </c>
      <c r="D1376" t="s">
        <v>54</v>
      </c>
      <c r="E1376" t="s">
        <v>49</v>
      </c>
      <c r="F1376">
        <v>706</v>
      </c>
      <c r="G1376" t="s">
        <v>49</v>
      </c>
      <c r="H1376" t="s">
        <v>49</v>
      </c>
      <c r="I1376" t="s">
        <v>50</v>
      </c>
      <c r="J1376">
        <v>30</v>
      </c>
      <c r="K1376" t="s">
        <v>61</v>
      </c>
      <c r="L1376">
        <v>78</v>
      </c>
      <c r="M1376">
        <v>2</v>
      </c>
      <c r="N1376">
        <v>176</v>
      </c>
      <c r="O1376">
        <v>1</v>
      </c>
      <c r="P1376" t="s">
        <v>79</v>
      </c>
      <c r="Q1376" t="s">
        <v>49</v>
      </c>
      <c r="X1376" s="7"/>
      <c r="Y1376" t="s">
        <v>49</v>
      </c>
      <c r="Z1376">
        <v>706</v>
      </c>
      <c r="AA1376" t="s">
        <v>55</v>
      </c>
      <c r="AB1376">
        <v>0</v>
      </c>
      <c r="AC1376">
        <v>802</v>
      </c>
      <c r="AD1376" t="s">
        <v>49</v>
      </c>
      <c r="AE1376" t="s">
        <v>49</v>
      </c>
      <c r="AF1376">
        <v>706</v>
      </c>
      <c r="AI1376">
        <v>687</v>
      </c>
      <c r="AJ1376" t="s">
        <v>49</v>
      </c>
    </row>
    <row r="1377" spans="1:36" x14ac:dyDescent="0.3">
      <c r="A1377">
        <v>39</v>
      </c>
      <c r="B1377" t="s">
        <v>67</v>
      </c>
      <c r="C1377" t="s">
        <v>47</v>
      </c>
      <c r="D1377" t="s">
        <v>54</v>
      </c>
      <c r="E1377" t="s">
        <v>49</v>
      </c>
      <c r="F1377">
        <v>9121</v>
      </c>
      <c r="G1377" t="s">
        <v>49</v>
      </c>
      <c r="H1377" t="s">
        <v>49</v>
      </c>
      <c r="I1377" t="s">
        <v>52</v>
      </c>
      <c r="J1377">
        <v>5</v>
      </c>
      <c r="K1377" t="s">
        <v>62</v>
      </c>
      <c r="L1377">
        <v>147</v>
      </c>
      <c r="M1377">
        <v>1</v>
      </c>
      <c r="N1377">
        <v>-1</v>
      </c>
      <c r="O1377">
        <v>0</v>
      </c>
      <c r="P1377" t="s">
        <v>52</v>
      </c>
      <c r="Q1377" t="s">
        <v>49</v>
      </c>
      <c r="X1377" s="7"/>
      <c r="Y1377" t="s">
        <v>49</v>
      </c>
      <c r="Z1377">
        <v>9121</v>
      </c>
      <c r="AA1377" t="s">
        <v>55</v>
      </c>
      <c r="AB1377">
        <v>257</v>
      </c>
      <c r="AC1377">
        <v>373</v>
      </c>
      <c r="AD1377" t="s">
        <v>49</v>
      </c>
      <c r="AE1377" t="s">
        <v>49</v>
      </c>
      <c r="AF1377">
        <v>9121</v>
      </c>
      <c r="AI1377">
        <v>4968</v>
      </c>
      <c r="AJ1377" t="s">
        <v>49</v>
      </c>
    </row>
    <row r="1378" spans="1:36" x14ac:dyDescent="0.3">
      <c r="A1378">
        <v>28</v>
      </c>
      <c r="B1378" t="s">
        <v>58</v>
      </c>
      <c r="C1378" t="s">
        <v>59</v>
      </c>
      <c r="D1378" t="s">
        <v>60</v>
      </c>
      <c r="E1378" t="s">
        <v>49</v>
      </c>
      <c r="F1378">
        <v>1466</v>
      </c>
      <c r="G1378" t="s">
        <v>55</v>
      </c>
      <c r="H1378" t="s">
        <v>49</v>
      </c>
      <c r="I1378" t="s">
        <v>50</v>
      </c>
      <c r="J1378">
        <v>25</v>
      </c>
      <c r="K1378" t="s">
        <v>73</v>
      </c>
      <c r="L1378">
        <v>40</v>
      </c>
      <c r="M1378">
        <v>1</v>
      </c>
      <c r="N1378">
        <v>-1</v>
      </c>
      <c r="O1378">
        <v>0</v>
      </c>
      <c r="P1378" t="s">
        <v>52</v>
      </c>
      <c r="Q1378" t="s">
        <v>49</v>
      </c>
      <c r="X1378" s="7"/>
      <c r="Y1378" t="s">
        <v>55</v>
      </c>
      <c r="Z1378">
        <v>1466</v>
      </c>
      <c r="AA1378" t="s">
        <v>55</v>
      </c>
      <c r="AB1378">
        <v>1731</v>
      </c>
      <c r="AC1378">
        <v>6164</v>
      </c>
      <c r="AD1378" t="s">
        <v>49</v>
      </c>
      <c r="AE1378" t="s">
        <v>49</v>
      </c>
      <c r="AF1378">
        <v>1466</v>
      </c>
      <c r="AI1378">
        <v>1211</v>
      </c>
      <c r="AJ1378" t="s">
        <v>49</v>
      </c>
    </row>
    <row r="1379" spans="1:36" x14ac:dyDescent="0.3">
      <c r="A1379">
        <v>36</v>
      </c>
      <c r="B1379" t="s">
        <v>63</v>
      </c>
      <c r="C1379" t="s">
        <v>47</v>
      </c>
      <c r="D1379" t="s">
        <v>48</v>
      </c>
      <c r="E1379" t="s">
        <v>49</v>
      </c>
      <c r="F1379">
        <v>0</v>
      </c>
      <c r="G1379" t="s">
        <v>55</v>
      </c>
      <c r="H1379" t="s">
        <v>49</v>
      </c>
      <c r="I1379" t="s">
        <v>50</v>
      </c>
      <c r="J1379">
        <v>18</v>
      </c>
      <c r="K1379" t="s">
        <v>75</v>
      </c>
      <c r="L1379">
        <v>618</v>
      </c>
      <c r="M1379">
        <v>2</v>
      </c>
      <c r="N1379">
        <v>-1</v>
      </c>
      <c r="O1379">
        <v>0</v>
      </c>
      <c r="P1379" t="s">
        <v>52</v>
      </c>
      <c r="Q1379" t="s">
        <v>49</v>
      </c>
      <c r="X1379" s="7"/>
      <c r="Y1379" t="s">
        <v>55</v>
      </c>
      <c r="Z1379">
        <v>0</v>
      </c>
      <c r="AA1379" t="s">
        <v>55</v>
      </c>
      <c r="AB1379">
        <v>7041</v>
      </c>
      <c r="AC1379">
        <v>37</v>
      </c>
      <c r="AD1379" t="s">
        <v>49</v>
      </c>
      <c r="AE1379" t="s">
        <v>49</v>
      </c>
      <c r="AF1379">
        <v>0</v>
      </c>
      <c r="AI1379">
        <v>426</v>
      </c>
      <c r="AJ1379" t="s">
        <v>49</v>
      </c>
    </row>
    <row r="1380" spans="1:36" x14ac:dyDescent="0.3">
      <c r="A1380">
        <v>41</v>
      </c>
      <c r="B1380" t="s">
        <v>63</v>
      </c>
      <c r="C1380" t="s">
        <v>47</v>
      </c>
      <c r="D1380" t="s">
        <v>48</v>
      </c>
      <c r="E1380" t="s">
        <v>49</v>
      </c>
      <c r="F1380">
        <v>951</v>
      </c>
      <c r="G1380" t="s">
        <v>55</v>
      </c>
      <c r="H1380" t="s">
        <v>49</v>
      </c>
      <c r="I1380" t="s">
        <v>50</v>
      </c>
      <c r="J1380">
        <v>20</v>
      </c>
      <c r="K1380" t="s">
        <v>61</v>
      </c>
      <c r="L1380">
        <v>23</v>
      </c>
      <c r="M1380">
        <v>4</v>
      </c>
      <c r="N1380">
        <v>-1</v>
      </c>
      <c r="O1380">
        <v>0</v>
      </c>
      <c r="P1380" t="s">
        <v>52</v>
      </c>
      <c r="Q1380" t="s">
        <v>49</v>
      </c>
      <c r="X1380" s="7"/>
      <c r="Y1380" t="s">
        <v>55</v>
      </c>
      <c r="Z1380">
        <v>951</v>
      </c>
      <c r="AA1380" t="s">
        <v>55</v>
      </c>
      <c r="AB1380">
        <v>2400</v>
      </c>
      <c r="AC1380">
        <v>2381</v>
      </c>
      <c r="AD1380" t="s">
        <v>49</v>
      </c>
      <c r="AE1380" t="s">
        <v>49</v>
      </c>
      <c r="AF1380">
        <v>951</v>
      </c>
      <c r="AI1380">
        <v>12</v>
      </c>
      <c r="AJ1380" t="s">
        <v>49</v>
      </c>
    </row>
    <row r="1381" spans="1:36" x14ac:dyDescent="0.3">
      <c r="A1381">
        <v>46</v>
      </c>
      <c r="B1381" t="s">
        <v>69</v>
      </c>
      <c r="C1381" t="s">
        <v>47</v>
      </c>
      <c r="D1381" t="s">
        <v>54</v>
      </c>
      <c r="E1381" t="s">
        <v>49</v>
      </c>
      <c r="F1381">
        <v>368</v>
      </c>
      <c r="G1381" t="s">
        <v>49</v>
      </c>
      <c r="H1381" t="s">
        <v>49</v>
      </c>
      <c r="I1381" t="s">
        <v>50</v>
      </c>
      <c r="J1381">
        <v>20</v>
      </c>
      <c r="K1381" t="s">
        <v>70</v>
      </c>
      <c r="L1381">
        <v>293</v>
      </c>
      <c r="M1381">
        <v>1</v>
      </c>
      <c r="N1381">
        <v>90</v>
      </c>
      <c r="O1381">
        <v>4</v>
      </c>
      <c r="P1381" t="s">
        <v>66</v>
      </c>
      <c r="Q1381" t="s">
        <v>55</v>
      </c>
      <c r="X1381" s="7"/>
      <c r="Y1381" t="s">
        <v>49</v>
      </c>
      <c r="Z1381">
        <v>368</v>
      </c>
      <c r="AA1381" t="s">
        <v>55</v>
      </c>
      <c r="AB1381">
        <v>519</v>
      </c>
      <c r="AC1381">
        <v>137</v>
      </c>
      <c r="AD1381" t="s">
        <v>49</v>
      </c>
      <c r="AE1381" t="s">
        <v>49</v>
      </c>
      <c r="AF1381">
        <v>368</v>
      </c>
      <c r="AI1381">
        <v>23</v>
      </c>
      <c r="AJ1381" t="s">
        <v>49</v>
      </c>
    </row>
    <row r="1382" spans="1:36" x14ac:dyDescent="0.3">
      <c r="A1382">
        <v>41</v>
      </c>
      <c r="B1382" t="s">
        <v>63</v>
      </c>
      <c r="C1382" t="s">
        <v>47</v>
      </c>
      <c r="D1382" t="s">
        <v>54</v>
      </c>
      <c r="E1382" t="s">
        <v>49</v>
      </c>
      <c r="F1382">
        <v>121</v>
      </c>
      <c r="G1382" t="s">
        <v>55</v>
      </c>
      <c r="H1382" t="s">
        <v>49</v>
      </c>
      <c r="I1382" t="s">
        <v>50</v>
      </c>
      <c r="J1382">
        <v>13</v>
      </c>
      <c r="K1382" t="s">
        <v>56</v>
      </c>
      <c r="L1382">
        <v>16</v>
      </c>
      <c r="M1382">
        <v>6</v>
      </c>
      <c r="N1382">
        <v>176</v>
      </c>
      <c r="O1382">
        <v>5</v>
      </c>
      <c r="P1382" t="s">
        <v>66</v>
      </c>
      <c r="Q1382" t="s">
        <v>49</v>
      </c>
      <c r="X1382" s="7"/>
      <c r="Y1382" t="s">
        <v>55</v>
      </c>
      <c r="Z1382">
        <v>121</v>
      </c>
      <c r="AA1382" t="s">
        <v>55</v>
      </c>
      <c r="AB1382">
        <v>229</v>
      </c>
      <c r="AC1382">
        <v>4745</v>
      </c>
      <c r="AD1382" t="s">
        <v>49</v>
      </c>
      <c r="AE1382" t="s">
        <v>49</v>
      </c>
      <c r="AF1382">
        <v>121</v>
      </c>
      <c r="AI1382">
        <v>353</v>
      </c>
      <c r="AJ1382" t="s">
        <v>49</v>
      </c>
    </row>
    <row r="1383" spans="1:36" x14ac:dyDescent="0.3">
      <c r="A1383">
        <v>59</v>
      </c>
      <c r="B1383" t="s">
        <v>53</v>
      </c>
      <c r="C1383" t="s">
        <v>47</v>
      </c>
      <c r="D1383" t="s">
        <v>54</v>
      </c>
      <c r="E1383" t="s">
        <v>49</v>
      </c>
      <c r="F1383">
        <v>204</v>
      </c>
      <c r="G1383" t="s">
        <v>49</v>
      </c>
      <c r="H1383" t="s">
        <v>49</v>
      </c>
      <c r="I1383" t="s">
        <v>50</v>
      </c>
      <c r="J1383">
        <v>23</v>
      </c>
      <c r="K1383" t="s">
        <v>73</v>
      </c>
      <c r="L1383">
        <v>286</v>
      </c>
      <c r="M1383">
        <v>2</v>
      </c>
      <c r="N1383">
        <v>-1</v>
      </c>
      <c r="O1383">
        <v>0</v>
      </c>
      <c r="P1383" t="s">
        <v>52</v>
      </c>
      <c r="Q1383" t="s">
        <v>49</v>
      </c>
      <c r="X1383" s="7"/>
      <c r="Y1383" t="s">
        <v>49</v>
      </c>
      <c r="Z1383">
        <v>204</v>
      </c>
      <c r="AA1383" t="s">
        <v>55</v>
      </c>
      <c r="AB1383">
        <v>1548</v>
      </c>
      <c r="AC1383">
        <v>786</v>
      </c>
      <c r="AD1383" t="s">
        <v>49</v>
      </c>
      <c r="AE1383" t="s">
        <v>49</v>
      </c>
      <c r="AF1383">
        <v>204</v>
      </c>
      <c r="AI1383">
        <v>330</v>
      </c>
      <c r="AJ1383" t="s">
        <v>49</v>
      </c>
    </row>
    <row r="1384" spans="1:36" x14ac:dyDescent="0.3">
      <c r="A1384">
        <v>24</v>
      </c>
      <c r="B1384" t="s">
        <v>69</v>
      </c>
      <c r="C1384" t="s">
        <v>47</v>
      </c>
      <c r="D1384" t="s">
        <v>54</v>
      </c>
      <c r="E1384" t="s">
        <v>49</v>
      </c>
      <c r="F1384">
        <v>299</v>
      </c>
      <c r="G1384" t="s">
        <v>55</v>
      </c>
      <c r="H1384" t="s">
        <v>49</v>
      </c>
      <c r="I1384" t="s">
        <v>50</v>
      </c>
      <c r="J1384">
        <v>6</v>
      </c>
      <c r="K1384" t="s">
        <v>56</v>
      </c>
      <c r="L1384">
        <v>209</v>
      </c>
      <c r="M1384">
        <v>1</v>
      </c>
      <c r="N1384">
        <v>321</v>
      </c>
      <c r="O1384">
        <v>1</v>
      </c>
      <c r="P1384" t="s">
        <v>57</v>
      </c>
      <c r="Q1384" t="s">
        <v>49</v>
      </c>
      <c r="X1384" s="7"/>
      <c r="Y1384" t="s">
        <v>55</v>
      </c>
      <c r="Z1384">
        <v>299</v>
      </c>
      <c r="AA1384" t="s">
        <v>55</v>
      </c>
      <c r="AB1384">
        <v>0</v>
      </c>
      <c r="AC1384">
        <v>4015</v>
      </c>
      <c r="AD1384" t="s">
        <v>49</v>
      </c>
      <c r="AE1384" t="s">
        <v>49</v>
      </c>
      <c r="AF1384">
        <v>299</v>
      </c>
      <c r="AI1384">
        <v>0</v>
      </c>
      <c r="AJ1384" t="s">
        <v>49</v>
      </c>
    </row>
    <row r="1385" spans="1:36" x14ac:dyDescent="0.3">
      <c r="A1385">
        <v>34</v>
      </c>
      <c r="B1385" t="s">
        <v>58</v>
      </c>
      <c r="C1385" t="s">
        <v>47</v>
      </c>
      <c r="D1385" t="s">
        <v>60</v>
      </c>
      <c r="E1385" t="s">
        <v>49</v>
      </c>
      <c r="F1385">
        <v>4170</v>
      </c>
      <c r="G1385" t="s">
        <v>55</v>
      </c>
      <c r="H1385" t="s">
        <v>49</v>
      </c>
      <c r="I1385" t="s">
        <v>52</v>
      </c>
      <c r="J1385">
        <v>21</v>
      </c>
      <c r="K1385" t="s">
        <v>56</v>
      </c>
      <c r="L1385">
        <v>935</v>
      </c>
      <c r="M1385">
        <v>1</v>
      </c>
      <c r="N1385">
        <v>-1</v>
      </c>
      <c r="O1385">
        <v>0</v>
      </c>
      <c r="P1385" t="s">
        <v>52</v>
      </c>
      <c r="Q1385" t="s">
        <v>49</v>
      </c>
      <c r="X1385" s="7"/>
      <c r="Y1385" t="s">
        <v>55</v>
      </c>
      <c r="Z1385">
        <v>4170</v>
      </c>
      <c r="AA1385" t="s">
        <v>55</v>
      </c>
      <c r="AB1385">
        <v>691</v>
      </c>
      <c r="AC1385">
        <v>5086</v>
      </c>
      <c r="AD1385" t="s">
        <v>49</v>
      </c>
      <c r="AE1385" t="s">
        <v>49</v>
      </c>
      <c r="AF1385">
        <v>4170</v>
      </c>
      <c r="AI1385">
        <v>353</v>
      </c>
      <c r="AJ1385" t="s">
        <v>49</v>
      </c>
    </row>
    <row r="1386" spans="1:36" x14ac:dyDescent="0.3">
      <c r="A1386">
        <v>40</v>
      </c>
      <c r="B1386" t="s">
        <v>63</v>
      </c>
      <c r="C1386" t="s">
        <v>47</v>
      </c>
      <c r="D1386" t="s">
        <v>48</v>
      </c>
      <c r="E1386" t="s">
        <v>49</v>
      </c>
      <c r="F1386">
        <v>-335</v>
      </c>
      <c r="G1386" t="s">
        <v>55</v>
      </c>
      <c r="H1386" t="s">
        <v>49</v>
      </c>
      <c r="I1386" t="s">
        <v>52</v>
      </c>
      <c r="J1386">
        <v>27</v>
      </c>
      <c r="K1386" t="s">
        <v>56</v>
      </c>
      <c r="L1386">
        <v>260</v>
      </c>
      <c r="M1386">
        <v>1</v>
      </c>
      <c r="N1386">
        <v>-1</v>
      </c>
      <c r="O1386">
        <v>0</v>
      </c>
      <c r="P1386" t="s">
        <v>52</v>
      </c>
      <c r="Q1386" t="s">
        <v>49</v>
      </c>
      <c r="X1386" s="7"/>
      <c r="Y1386" t="s">
        <v>55</v>
      </c>
      <c r="Z1386">
        <v>-335</v>
      </c>
      <c r="AA1386" t="s">
        <v>55</v>
      </c>
      <c r="AB1386">
        <v>64</v>
      </c>
      <c r="AC1386">
        <v>4824</v>
      </c>
      <c r="AD1386" t="s">
        <v>49</v>
      </c>
      <c r="AE1386" t="s">
        <v>49</v>
      </c>
      <c r="AF1386">
        <v>-335</v>
      </c>
      <c r="AI1386">
        <v>2273</v>
      </c>
      <c r="AJ1386" t="s">
        <v>49</v>
      </c>
    </row>
    <row r="1387" spans="1:36" x14ac:dyDescent="0.3">
      <c r="A1387">
        <v>42</v>
      </c>
      <c r="B1387" t="s">
        <v>69</v>
      </c>
      <c r="C1387" t="s">
        <v>47</v>
      </c>
      <c r="D1387" t="s">
        <v>54</v>
      </c>
      <c r="E1387" t="s">
        <v>49</v>
      </c>
      <c r="F1387">
        <v>3165</v>
      </c>
      <c r="G1387" t="s">
        <v>55</v>
      </c>
      <c r="H1387" t="s">
        <v>49</v>
      </c>
      <c r="I1387" t="s">
        <v>52</v>
      </c>
      <c r="J1387">
        <v>16</v>
      </c>
      <c r="K1387" t="s">
        <v>62</v>
      </c>
      <c r="L1387">
        <v>298</v>
      </c>
      <c r="M1387">
        <v>4</v>
      </c>
      <c r="N1387">
        <v>-1</v>
      </c>
      <c r="O1387">
        <v>0</v>
      </c>
      <c r="P1387" t="s">
        <v>52</v>
      </c>
      <c r="Q1387" t="s">
        <v>49</v>
      </c>
      <c r="X1387" s="7"/>
      <c r="Y1387" t="s">
        <v>55</v>
      </c>
      <c r="Z1387">
        <v>3165</v>
      </c>
      <c r="AA1387" t="s">
        <v>55</v>
      </c>
      <c r="AB1387">
        <v>0</v>
      </c>
      <c r="AC1387">
        <v>474</v>
      </c>
      <c r="AD1387" t="s">
        <v>49</v>
      </c>
      <c r="AE1387" t="s">
        <v>49</v>
      </c>
      <c r="AF1387">
        <v>3165</v>
      </c>
      <c r="AI1387">
        <v>0</v>
      </c>
      <c r="AJ1387" t="s">
        <v>49</v>
      </c>
    </row>
    <row r="1388" spans="1:36" x14ac:dyDescent="0.3">
      <c r="A1388">
        <v>50</v>
      </c>
      <c r="B1388" t="s">
        <v>53</v>
      </c>
      <c r="C1388" t="s">
        <v>47</v>
      </c>
      <c r="D1388" t="s">
        <v>54</v>
      </c>
      <c r="E1388" t="s">
        <v>49</v>
      </c>
      <c r="F1388">
        <v>254</v>
      </c>
      <c r="G1388" t="s">
        <v>55</v>
      </c>
      <c r="H1388" t="s">
        <v>49</v>
      </c>
      <c r="I1388" t="s">
        <v>50</v>
      </c>
      <c r="J1388">
        <v>15</v>
      </c>
      <c r="K1388" t="s">
        <v>61</v>
      </c>
      <c r="L1388">
        <v>397</v>
      </c>
      <c r="M1388">
        <v>2</v>
      </c>
      <c r="N1388">
        <v>337</v>
      </c>
      <c r="O1388">
        <v>1</v>
      </c>
      <c r="P1388" t="s">
        <v>57</v>
      </c>
      <c r="Q1388" t="s">
        <v>49</v>
      </c>
      <c r="X1388" s="7"/>
      <c r="Y1388" t="s">
        <v>55</v>
      </c>
      <c r="Z1388">
        <v>254</v>
      </c>
      <c r="AA1388" t="s">
        <v>55</v>
      </c>
      <c r="AB1388">
        <v>957</v>
      </c>
      <c r="AC1388">
        <v>137</v>
      </c>
      <c r="AD1388" t="s">
        <v>49</v>
      </c>
      <c r="AE1388" t="s">
        <v>49</v>
      </c>
      <c r="AF1388">
        <v>254</v>
      </c>
      <c r="AI1388">
        <v>744</v>
      </c>
      <c r="AJ1388" t="s">
        <v>49</v>
      </c>
    </row>
    <row r="1389" spans="1:36" x14ac:dyDescent="0.3">
      <c r="A1389">
        <v>25</v>
      </c>
      <c r="B1389" t="s">
        <v>58</v>
      </c>
      <c r="C1389" t="s">
        <v>59</v>
      </c>
      <c r="D1389" t="s">
        <v>60</v>
      </c>
      <c r="E1389" t="s">
        <v>49</v>
      </c>
      <c r="F1389">
        <v>553</v>
      </c>
      <c r="G1389" t="s">
        <v>55</v>
      </c>
      <c r="H1389" t="s">
        <v>49</v>
      </c>
      <c r="I1389" t="s">
        <v>50</v>
      </c>
      <c r="J1389">
        <v>17</v>
      </c>
      <c r="K1389" t="s">
        <v>80</v>
      </c>
      <c r="L1389">
        <v>113</v>
      </c>
      <c r="M1389">
        <v>4</v>
      </c>
      <c r="N1389">
        <v>479</v>
      </c>
      <c r="O1389">
        <v>1</v>
      </c>
      <c r="P1389" t="s">
        <v>57</v>
      </c>
      <c r="Q1389" t="s">
        <v>49</v>
      </c>
      <c r="X1389" s="7"/>
      <c r="Y1389" t="s">
        <v>55</v>
      </c>
      <c r="Z1389">
        <v>553</v>
      </c>
      <c r="AA1389" t="s">
        <v>55</v>
      </c>
      <c r="AB1389">
        <v>118</v>
      </c>
      <c r="AC1389">
        <v>6968</v>
      </c>
      <c r="AD1389" t="s">
        <v>49</v>
      </c>
      <c r="AE1389" t="s">
        <v>49</v>
      </c>
      <c r="AF1389">
        <v>553</v>
      </c>
      <c r="AI1389">
        <v>608</v>
      </c>
      <c r="AJ1389" t="s">
        <v>49</v>
      </c>
    </row>
    <row r="1390" spans="1:36" x14ac:dyDescent="0.3">
      <c r="A1390">
        <v>51</v>
      </c>
      <c r="B1390" t="s">
        <v>53</v>
      </c>
      <c r="C1390" t="s">
        <v>74</v>
      </c>
      <c r="D1390" t="s">
        <v>54</v>
      </c>
      <c r="E1390" t="s">
        <v>49</v>
      </c>
      <c r="F1390">
        <v>518</v>
      </c>
      <c r="G1390" t="s">
        <v>55</v>
      </c>
      <c r="H1390" t="s">
        <v>49</v>
      </c>
      <c r="I1390" t="s">
        <v>78</v>
      </c>
      <c r="J1390">
        <v>17</v>
      </c>
      <c r="K1390" t="s">
        <v>75</v>
      </c>
      <c r="L1390">
        <v>76</v>
      </c>
      <c r="M1390">
        <v>1</v>
      </c>
      <c r="N1390">
        <v>-1</v>
      </c>
      <c r="O1390">
        <v>0</v>
      </c>
      <c r="P1390" t="s">
        <v>52</v>
      </c>
      <c r="Q1390" t="s">
        <v>49</v>
      </c>
      <c r="X1390" s="7"/>
      <c r="Y1390" t="s">
        <v>55</v>
      </c>
      <c r="Z1390">
        <v>518</v>
      </c>
      <c r="AA1390" t="s">
        <v>55</v>
      </c>
      <c r="AB1390">
        <v>218</v>
      </c>
      <c r="AC1390">
        <v>86</v>
      </c>
      <c r="AD1390" t="s">
        <v>49</v>
      </c>
      <c r="AE1390" t="s">
        <v>49</v>
      </c>
      <c r="AF1390">
        <v>518</v>
      </c>
      <c r="AI1390">
        <v>356</v>
      </c>
      <c r="AJ1390" t="s">
        <v>49</v>
      </c>
    </row>
    <row r="1391" spans="1:36" x14ac:dyDescent="0.3">
      <c r="A1391">
        <v>50</v>
      </c>
      <c r="B1391" t="s">
        <v>58</v>
      </c>
      <c r="C1391" t="s">
        <v>47</v>
      </c>
      <c r="D1391" t="s">
        <v>60</v>
      </c>
      <c r="E1391" t="s">
        <v>49</v>
      </c>
      <c r="F1391">
        <v>85</v>
      </c>
      <c r="G1391" t="s">
        <v>49</v>
      </c>
      <c r="H1391" t="s">
        <v>55</v>
      </c>
      <c r="I1391" t="s">
        <v>50</v>
      </c>
      <c r="J1391">
        <v>1</v>
      </c>
      <c r="K1391" t="s">
        <v>62</v>
      </c>
      <c r="L1391">
        <v>141</v>
      </c>
      <c r="M1391">
        <v>1</v>
      </c>
      <c r="N1391">
        <v>-1</v>
      </c>
      <c r="O1391">
        <v>0</v>
      </c>
      <c r="P1391" t="s">
        <v>52</v>
      </c>
      <c r="Q1391" t="s">
        <v>49</v>
      </c>
      <c r="X1391" s="7"/>
      <c r="Y1391" t="s">
        <v>49</v>
      </c>
      <c r="Z1391">
        <v>85</v>
      </c>
      <c r="AA1391" t="s">
        <v>55</v>
      </c>
      <c r="AB1391">
        <v>724</v>
      </c>
      <c r="AC1391">
        <v>81</v>
      </c>
      <c r="AD1391" t="s">
        <v>49</v>
      </c>
      <c r="AE1391" t="s">
        <v>55</v>
      </c>
      <c r="AF1391">
        <v>85</v>
      </c>
      <c r="AI1391">
        <v>1291</v>
      </c>
      <c r="AJ1391" t="s">
        <v>49</v>
      </c>
    </row>
    <row r="1392" spans="1:36" x14ac:dyDescent="0.3">
      <c r="A1392">
        <v>37</v>
      </c>
      <c r="B1392" t="s">
        <v>63</v>
      </c>
      <c r="C1392" t="s">
        <v>47</v>
      </c>
      <c r="D1392" t="s">
        <v>52</v>
      </c>
      <c r="E1392" t="s">
        <v>49</v>
      </c>
      <c r="F1392">
        <v>603</v>
      </c>
      <c r="G1392" t="s">
        <v>55</v>
      </c>
      <c r="H1392" t="s">
        <v>49</v>
      </c>
      <c r="I1392" t="s">
        <v>52</v>
      </c>
      <c r="J1392">
        <v>23</v>
      </c>
      <c r="K1392" t="s">
        <v>56</v>
      </c>
      <c r="L1392">
        <v>773</v>
      </c>
      <c r="M1392">
        <v>2</v>
      </c>
      <c r="N1392">
        <v>-1</v>
      </c>
      <c r="O1392">
        <v>0</v>
      </c>
      <c r="P1392" t="s">
        <v>52</v>
      </c>
      <c r="Q1392" t="s">
        <v>49</v>
      </c>
      <c r="X1392" s="7"/>
      <c r="Y1392" t="s">
        <v>55</v>
      </c>
      <c r="Z1392">
        <v>603</v>
      </c>
      <c r="AA1392" t="s">
        <v>55</v>
      </c>
      <c r="AB1392">
        <v>20</v>
      </c>
      <c r="AC1392">
        <v>6904</v>
      </c>
      <c r="AD1392" t="s">
        <v>49</v>
      </c>
      <c r="AE1392" t="s">
        <v>49</v>
      </c>
      <c r="AF1392">
        <v>603</v>
      </c>
      <c r="AI1392">
        <v>-306</v>
      </c>
      <c r="AJ1392" t="s">
        <v>49</v>
      </c>
    </row>
    <row r="1393" spans="1:36" x14ac:dyDescent="0.3">
      <c r="A1393">
        <v>21</v>
      </c>
      <c r="B1393" t="s">
        <v>53</v>
      </c>
      <c r="C1393" t="s">
        <v>59</v>
      </c>
      <c r="D1393" t="s">
        <v>54</v>
      </c>
      <c r="E1393" t="s">
        <v>49</v>
      </c>
      <c r="F1393">
        <v>361</v>
      </c>
      <c r="G1393" t="s">
        <v>49</v>
      </c>
      <c r="H1393" t="s">
        <v>49</v>
      </c>
      <c r="I1393" t="s">
        <v>78</v>
      </c>
      <c r="J1393">
        <v>5</v>
      </c>
      <c r="K1393" t="s">
        <v>62</v>
      </c>
      <c r="L1393">
        <v>329</v>
      </c>
      <c r="M1393">
        <v>1</v>
      </c>
      <c r="N1393">
        <v>95</v>
      </c>
      <c r="O1393">
        <v>1</v>
      </c>
      <c r="P1393" t="s">
        <v>66</v>
      </c>
      <c r="Q1393" t="s">
        <v>49</v>
      </c>
      <c r="X1393" s="7"/>
      <c r="Y1393" t="s">
        <v>49</v>
      </c>
      <c r="Z1393">
        <v>361</v>
      </c>
      <c r="AA1393" t="s">
        <v>55</v>
      </c>
      <c r="AB1393">
        <v>-28</v>
      </c>
      <c r="AC1393">
        <v>25</v>
      </c>
      <c r="AD1393" t="s">
        <v>49</v>
      </c>
      <c r="AE1393" t="s">
        <v>49</v>
      </c>
      <c r="AF1393">
        <v>361</v>
      </c>
      <c r="AI1393">
        <v>306</v>
      </c>
      <c r="AJ1393" t="s">
        <v>49</v>
      </c>
    </row>
    <row r="1394" spans="1:36" x14ac:dyDescent="0.3">
      <c r="A1394">
        <v>52</v>
      </c>
      <c r="B1394" t="s">
        <v>63</v>
      </c>
      <c r="C1394" t="s">
        <v>47</v>
      </c>
      <c r="D1394" t="s">
        <v>54</v>
      </c>
      <c r="E1394" t="s">
        <v>49</v>
      </c>
      <c r="F1394">
        <v>-98</v>
      </c>
      <c r="G1394" t="s">
        <v>55</v>
      </c>
      <c r="H1394" t="s">
        <v>49</v>
      </c>
      <c r="I1394" t="s">
        <v>52</v>
      </c>
      <c r="J1394">
        <v>7</v>
      </c>
      <c r="K1394" t="s">
        <v>56</v>
      </c>
      <c r="L1394">
        <v>423</v>
      </c>
      <c r="M1394">
        <v>1</v>
      </c>
      <c r="N1394">
        <v>-1</v>
      </c>
      <c r="O1394">
        <v>0</v>
      </c>
      <c r="P1394" t="s">
        <v>52</v>
      </c>
      <c r="Q1394" t="s">
        <v>49</v>
      </c>
      <c r="X1394" s="7"/>
      <c r="Y1394" t="s">
        <v>55</v>
      </c>
      <c r="Z1394">
        <v>-98</v>
      </c>
      <c r="AA1394" t="s">
        <v>55</v>
      </c>
      <c r="AB1394">
        <v>2519</v>
      </c>
      <c r="AC1394">
        <v>759</v>
      </c>
      <c r="AD1394" t="s">
        <v>49</v>
      </c>
      <c r="AE1394" t="s">
        <v>49</v>
      </c>
      <c r="AF1394">
        <v>-98</v>
      </c>
      <c r="AI1394">
        <v>-312</v>
      </c>
      <c r="AJ1394" t="s">
        <v>49</v>
      </c>
    </row>
    <row r="1395" spans="1:36" x14ac:dyDescent="0.3">
      <c r="A1395">
        <v>55</v>
      </c>
      <c r="B1395" t="s">
        <v>77</v>
      </c>
      <c r="C1395" t="s">
        <v>47</v>
      </c>
      <c r="D1395" t="s">
        <v>48</v>
      </c>
      <c r="E1395" t="s">
        <v>49</v>
      </c>
      <c r="F1395">
        <v>4424</v>
      </c>
      <c r="G1395" t="s">
        <v>49</v>
      </c>
      <c r="H1395" t="s">
        <v>49</v>
      </c>
      <c r="I1395" t="s">
        <v>50</v>
      </c>
      <c r="J1395">
        <v>5</v>
      </c>
      <c r="K1395" t="s">
        <v>70</v>
      </c>
      <c r="L1395">
        <v>67</v>
      </c>
      <c r="M1395">
        <v>4</v>
      </c>
      <c r="N1395">
        <v>-1</v>
      </c>
      <c r="O1395">
        <v>0</v>
      </c>
      <c r="P1395" t="s">
        <v>52</v>
      </c>
      <c r="Q1395" t="s">
        <v>49</v>
      </c>
      <c r="X1395" s="7"/>
      <c r="Y1395" t="s">
        <v>49</v>
      </c>
      <c r="Z1395">
        <v>4424</v>
      </c>
      <c r="AA1395" t="s">
        <v>55</v>
      </c>
      <c r="AB1395">
        <v>401</v>
      </c>
      <c r="AC1395">
        <v>764</v>
      </c>
      <c r="AD1395" t="s">
        <v>49</v>
      </c>
      <c r="AE1395" t="s">
        <v>49</v>
      </c>
      <c r="AF1395">
        <v>4424</v>
      </c>
      <c r="AI1395">
        <v>493</v>
      </c>
      <c r="AJ1395" t="s">
        <v>49</v>
      </c>
    </row>
    <row r="1396" spans="1:36" x14ac:dyDescent="0.3">
      <c r="A1396">
        <v>26</v>
      </c>
      <c r="B1396" t="s">
        <v>67</v>
      </c>
      <c r="C1396" t="s">
        <v>59</v>
      </c>
      <c r="D1396" t="s">
        <v>54</v>
      </c>
      <c r="E1396" t="s">
        <v>49</v>
      </c>
      <c r="F1396">
        <v>2610</v>
      </c>
      <c r="G1396" t="s">
        <v>55</v>
      </c>
      <c r="H1396" t="s">
        <v>55</v>
      </c>
      <c r="I1396" t="s">
        <v>52</v>
      </c>
      <c r="J1396">
        <v>2</v>
      </c>
      <c r="K1396" t="s">
        <v>62</v>
      </c>
      <c r="L1396">
        <v>626</v>
      </c>
      <c r="M1396">
        <v>1</v>
      </c>
      <c r="N1396">
        <v>-1</v>
      </c>
      <c r="O1396">
        <v>0</v>
      </c>
      <c r="P1396" t="s">
        <v>52</v>
      </c>
      <c r="Q1396" t="s">
        <v>49</v>
      </c>
      <c r="X1396" s="7"/>
      <c r="Y1396" t="s">
        <v>55</v>
      </c>
      <c r="Z1396">
        <v>2610</v>
      </c>
      <c r="AA1396" t="s">
        <v>55</v>
      </c>
      <c r="AB1396">
        <v>581</v>
      </c>
      <c r="AC1396">
        <v>8556</v>
      </c>
      <c r="AD1396" t="s">
        <v>49</v>
      </c>
      <c r="AE1396" t="s">
        <v>55</v>
      </c>
      <c r="AF1396">
        <v>2610</v>
      </c>
      <c r="AI1396">
        <v>71</v>
      </c>
      <c r="AJ1396" t="s">
        <v>49</v>
      </c>
    </row>
    <row r="1397" spans="1:36" x14ac:dyDescent="0.3">
      <c r="A1397">
        <v>38</v>
      </c>
      <c r="B1397" t="s">
        <v>67</v>
      </c>
      <c r="C1397" t="s">
        <v>47</v>
      </c>
      <c r="D1397" t="s">
        <v>60</v>
      </c>
      <c r="E1397" t="s">
        <v>49</v>
      </c>
      <c r="F1397">
        <v>3234</v>
      </c>
      <c r="G1397" t="s">
        <v>49</v>
      </c>
      <c r="H1397" t="s">
        <v>49</v>
      </c>
      <c r="I1397" t="s">
        <v>50</v>
      </c>
      <c r="J1397">
        <v>18</v>
      </c>
      <c r="K1397" t="s">
        <v>75</v>
      </c>
      <c r="L1397">
        <v>578</v>
      </c>
      <c r="M1397">
        <v>2</v>
      </c>
      <c r="N1397">
        <v>-1</v>
      </c>
      <c r="O1397">
        <v>0</v>
      </c>
      <c r="P1397" t="s">
        <v>52</v>
      </c>
      <c r="Q1397" t="s">
        <v>55</v>
      </c>
      <c r="X1397" s="7"/>
      <c r="Y1397" t="s">
        <v>49</v>
      </c>
      <c r="Z1397">
        <v>3234</v>
      </c>
      <c r="AA1397" t="s">
        <v>55</v>
      </c>
      <c r="AB1397">
        <v>3163</v>
      </c>
      <c r="AC1397">
        <v>680</v>
      </c>
      <c r="AD1397" t="s">
        <v>49</v>
      </c>
      <c r="AE1397" t="s">
        <v>49</v>
      </c>
      <c r="AF1397">
        <v>3234</v>
      </c>
      <c r="AI1397">
        <v>556</v>
      </c>
      <c r="AJ1397" t="s">
        <v>49</v>
      </c>
    </row>
    <row r="1398" spans="1:36" x14ac:dyDescent="0.3">
      <c r="A1398">
        <v>32</v>
      </c>
      <c r="B1398" t="s">
        <v>63</v>
      </c>
      <c r="C1398" t="s">
        <v>47</v>
      </c>
      <c r="D1398" t="s">
        <v>54</v>
      </c>
      <c r="E1398" t="s">
        <v>49</v>
      </c>
      <c r="F1398">
        <v>687</v>
      </c>
      <c r="G1398" t="s">
        <v>55</v>
      </c>
      <c r="H1398" t="s">
        <v>49</v>
      </c>
      <c r="I1398" t="s">
        <v>52</v>
      </c>
      <c r="J1398">
        <v>9</v>
      </c>
      <c r="K1398" t="s">
        <v>56</v>
      </c>
      <c r="L1398">
        <v>61</v>
      </c>
      <c r="M1398">
        <v>1</v>
      </c>
      <c r="N1398">
        <v>-1</v>
      </c>
      <c r="O1398">
        <v>0</v>
      </c>
      <c r="P1398" t="s">
        <v>52</v>
      </c>
      <c r="Q1398" t="s">
        <v>49</v>
      </c>
      <c r="X1398" s="7"/>
      <c r="Y1398" t="s">
        <v>55</v>
      </c>
      <c r="Z1398">
        <v>687</v>
      </c>
      <c r="AA1398" t="s">
        <v>55</v>
      </c>
      <c r="AB1398">
        <v>310</v>
      </c>
      <c r="AC1398">
        <v>0</v>
      </c>
      <c r="AD1398" t="s">
        <v>49</v>
      </c>
      <c r="AE1398" t="s">
        <v>49</v>
      </c>
      <c r="AF1398">
        <v>687</v>
      </c>
      <c r="AI1398">
        <v>84</v>
      </c>
      <c r="AJ1398" t="s">
        <v>49</v>
      </c>
    </row>
    <row r="1399" spans="1:36" x14ac:dyDescent="0.3">
      <c r="A1399">
        <v>31</v>
      </c>
      <c r="B1399" t="s">
        <v>63</v>
      </c>
      <c r="C1399" t="s">
        <v>47</v>
      </c>
      <c r="D1399" t="s">
        <v>54</v>
      </c>
      <c r="E1399" t="s">
        <v>49</v>
      </c>
      <c r="F1399">
        <v>631</v>
      </c>
      <c r="G1399" t="s">
        <v>55</v>
      </c>
      <c r="H1399" t="s">
        <v>49</v>
      </c>
      <c r="I1399" t="s">
        <v>52</v>
      </c>
      <c r="J1399">
        <v>23</v>
      </c>
      <c r="K1399" t="s">
        <v>56</v>
      </c>
      <c r="L1399">
        <v>248</v>
      </c>
      <c r="M1399">
        <v>4</v>
      </c>
      <c r="N1399">
        <v>-1</v>
      </c>
      <c r="O1399">
        <v>0</v>
      </c>
      <c r="P1399" t="s">
        <v>52</v>
      </c>
      <c r="Q1399" t="s">
        <v>49</v>
      </c>
      <c r="X1399" s="7"/>
      <c r="Y1399" t="s">
        <v>55</v>
      </c>
      <c r="Z1399">
        <v>631</v>
      </c>
      <c r="AA1399" t="s">
        <v>55</v>
      </c>
      <c r="AB1399">
        <v>155</v>
      </c>
      <c r="AC1399">
        <v>2819</v>
      </c>
      <c r="AD1399" t="s">
        <v>49</v>
      </c>
      <c r="AE1399" t="s">
        <v>49</v>
      </c>
      <c r="AF1399">
        <v>631</v>
      </c>
      <c r="AI1399">
        <v>108</v>
      </c>
      <c r="AJ1399" t="s">
        <v>49</v>
      </c>
    </row>
    <row r="1400" spans="1:36" x14ac:dyDescent="0.3">
      <c r="A1400">
        <v>34</v>
      </c>
      <c r="B1400" t="s">
        <v>67</v>
      </c>
      <c r="C1400" t="s">
        <v>59</v>
      </c>
      <c r="D1400" t="s">
        <v>54</v>
      </c>
      <c r="E1400" t="s">
        <v>49</v>
      </c>
      <c r="F1400">
        <v>341</v>
      </c>
      <c r="G1400" t="s">
        <v>49</v>
      </c>
      <c r="H1400" t="s">
        <v>55</v>
      </c>
      <c r="I1400" t="s">
        <v>50</v>
      </c>
      <c r="J1400">
        <v>29</v>
      </c>
      <c r="K1400" t="s">
        <v>72</v>
      </c>
      <c r="L1400">
        <v>136</v>
      </c>
      <c r="M1400">
        <v>1</v>
      </c>
      <c r="N1400">
        <v>262</v>
      </c>
      <c r="O1400">
        <v>3</v>
      </c>
      <c r="P1400" t="s">
        <v>57</v>
      </c>
      <c r="Q1400" t="s">
        <v>49</v>
      </c>
      <c r="X1400" s="7"/>
      <c r="Y1400" t="s">
        <v>49</v>
      </c>
      <c r="Z1400">
        <v>341</v>
      </c>
      <c r="AA1400" t="s">
        <v>55</v>
      </c>
      <c r="AB1400">
        <v>11386</v>
      </c>
      <c r="AC1400">
        <v>60</v>
      </c>
      <c r="AD1400" t="s">
        <v>49</v>
      </c>
      <c r="AE1400" t="s">
        <v>55</v>
      </c>
      <c r="AF1400">
        <v>341</v>
      </c>
      <c r="AI1400">
        <v>-11</v>
      </c>
      <c r="AJ1400" t="s">
        <v>49</v>
      </c>
    </row>
    <row r="1401" spans="1:36" x14ac:dyDescent="0.3">
      <c r="A1401">
        <v>33</v>
      </c>
      <c r="B1401" t="s">
        <v>67</v>
      </c>
      <c r="C1401" t="s">
        <v>59</v>
      </c>
      <c r="D1401" t="s">
        <v>60</v>
      </c>
      <c r="E1401" t="s">
        <v>49</v>
      </c>
      <c r="F1401">
        <v>316</v>
      </c>
      <c r="G1401" t="s">
        <v>49</v>
      </c>
      <c r="H1401" t="s">
        <v>49</v>
      </c>
      <c r="I1401" t="s">
        <v>50</v>
      </c>
      <c r="J1401">
        <v>21</v>
      </c>
      <c r="K1401" t="s">
        <v>70</v>
      </c>
      <c r="L1401">
        <v>126</v>
      </c>
      <c r="M1401">
        <v>3</v>
      </c>
      <c r="N1401">
        <v>-1</v>
      </c>
      <c r="O1401">
        <v>0</v>
      </c>
      <c r="P1401" t="s">
        <v>52</v>
      </c>
      <c r="Q1401" t="s">
        <v>49</v>
      </c>
      <c r="X1401" s="7"/>
      <c r="Y1401" t="s">
        <v>49</v>
      </c>
      <c r="Z1401">
        <v>316</v>
      </c>
      <c r="AA1401" t="s">
        <v>55</v>
      </c>
      <c r="AB1401">
        <v>1380</v>
      </c>
      <c r="AC1401">
        <v>732</v>
      </c>
      <c r="AD1401" t="s">
        <v>49</v>
      </c>
      <c r="AE1401" t="s">
        <v>49</v>
      </c>
      <c r="AF1401">
        <v>316</v>
      </c>
      <c r="AI1401">
        <v>1164</v>
      </c>
      <c r="AJ1401" t="s">
        <v>49</v>
      </c>
    </row>
    <row r="1402" spans="1:36" x14ac:dyDescent="0.3">
      <c r="A1402">
        <v>35</v>
      </c>
      <c r="B1402" t="s">
        <v>67</v>
      </c>
      <c r="C1402" t="s">
        <v>47</v>
      </c>
      <c r="D1402" t="s">
        <v>54</v>
      </c>
      <c r="E1402" t="s">
        <v>49</v>
      </c>
      <c r="F1402">
        <v>2</v>
      </c>
      <c r="G1402" t="s">
        <v>49</v>
      </c>
      <c r="H1402" t="s">
        <v>49</v>
      </c>
      <c r="I1402" t="s">
        <v>78</v>
      </c>
      <c r="J1402">
        <v>28</v>
      </c>
      <c r="K1402" t="s">
        <v>72</v>
      </c>
      <c r="L1402">
        <v>653</v>
      </c>
      <c r="M1402">
        <v>3</v>
      </c>
      <c r="N1402">
        <v>-1</v>
      </c>
      <c r="O1402">
        <v>0</v>
      </c>
      <c r="P1402" t="s">
        <v>52</v>
      </c>
      <c r="Q1402" t="s">
        <v>49</v>
      </c>
      <c r="X1402" s="7"/>
      <c r="Y1402" t="s">
        <v>49</v>
      </c>
      <c r="Z1402">
        <v>2</v>
      </c>
      <c r="AA1402" t="s">
        <v>55</v>
      </c>
      <c r="AB1402">
        <v>1129</v>
      </c>
      <c r="AC1402">
        <v>13229</v>
      </c>
      <c r="AD1402" t="s">
        <v>49</v>
      </c>
      <c r="AE1402" t="s">
        <v>49</v>
      </c>
      <c r="AF1402">
        <v>2</v>
      </c>
      <c r="AI1402">
        <v>-191</v>
      </c>
      <c r="AJ1402" t="s">
        <v>49</v>
      </c>
    </row>
    <row r="1403" spans="1:36" x14ac:dyDescent="0.3">
      <c r="A1403">
        <v>44</v>
      </c>
      <c r="B1403" t="s">
        <v>58</v>
      </c>
      <c r="C1403" t="s">
        <v>47</v>
      </c>
      <c r="D1403" t="s">
        <v>52</v>
      </c>
      <c r="E1403" t="s">
        <v>49</v>
      </c>
      <c r="F1403">
        <v>415</v>
      </c>
      <c r="G1403" t="s">
        <v>55</v>
      </c>
      <c r="H1403" t="s">
        <v>49</v>
      </c>
      <c r="I1403" t="s">
        <v>78</v>
      </c>
      <c r="J1403">
        <v>14</v>
      </c>
      <c r="K1403" t="s">
        <v>56</v>
      </c>
      <c r="L1403">
        <v>7</v>
      </c>
      <c r="M1403">
        <v>7</v>
      </c>
      <c r="N1403">
        <v>-1</v>
      </c>
      <c r="O1403">
        <v>0</v>
      </c>
      <c r="P1403" t="s">
        <v>52</v>
      </c>
      <c r="Q1403" t="s">
        <v>49</v>
      </c>
      <c r="X1403" s="7"/>
      <c r="Y1403" t="s">
        <v>55</v>
      </c>
      <c r="Z1403">
        <v>415</v>
      </c>
      <c r="AA1403" t="s">
        <v>55</v>
      </c>
      <c r="AB1403">
        <v>-402</v>
      </c>
      <c r="AC1403">
        <v>50</v>
      </c>
      <c r="AD1403" t="s">
        <v>49</v>
      </c>
      <c r="AE1403" t="s">
        <v>49</v>
      </c>
      <c r="AF1403">
        <v>415</v>
      </c>
      <c r="AI1403">
        <v>132</v>
      </c>
      <c r="AJ1403" t="s">
        <v>49</v>
      </c>
    </row>
    <row r="1404" spans="1:36" x14ac:dyDescent="0.3">
      <c r="A1404">
        <v>48</v>
      </c>
      <c r="B1404" t="s">
        <v>58</v>
      </c>
      <c r="C1404" t="s">
        <v>74</v>
      </c>
      <c r="D1404" t="s">
        <v>60</v>
      </c>
      <c r="E1404" t="s">
        <v>49</v>
      </c>
      <c r="F1404">
        <v>507</v>
      </c>
      <c r="G1404" t="s">
        <v>55</v>
      </c>
      <c r="H1404" t="s">
        <v>49</v>
      </c>
      <c r="I1404" t="s">
        <v>50</v>
      </c>
      <c r="J1404">
        <v>9</v>
      </c>
      <c r="K1404" t="s">
        <v>61</v>
      </c>
      <c r="L1404">
        <v>528</v>
      </c>
      <c r="M1404">
        <v>1</v>
      </c>
      <c r="N1404">
        <v>-1</v>
      </c>
      <c r="O1404">
        <v>0</v>
      </c>
      <c r="P1404" t="s">
        <v>52</v>
      </c>
      <c r="Q1404" t="s">
        <v>49</v>
      </c>
      <c r="X1404" s="7"/>
      <c r="Y1404" t="s">
        <v>55</v>
      </c>
      <c r="Z1404">
        <v>507</v>
      </c>
      <c r="AA1404" t="s">
        <v>55</v>
      </c>
      <c r="AB1404">
        <v>1323</v>
      </c>
      <c r="AC1404">
        <v>1916</v>
      </c>
      <c r="AD1404" t="s">
        <v>49</v>
      </c>
      <c r="AE1404" t="s">
        <v>49</v>
      </c>
      <c r="AF1404">
        <v>507</v>
      </c>
      <c r="AI1404">
        <v>2237</v>
      </c>
      <c r="AJ1404" t="s">
        <v>49</v>
      </c>
    </row>
    <row r="1405" spans="1:36" x14ac:dyDescent="0.3">
      <c r="A1405">
        <v>29</v>
      </c>
      <c r="B1405" t="s">
        <v>63</v>
      </c>
      <c r="C1405" t="s">
        <v>47</v>
      </c>
      <c r="D1405" t="s">
        <v>54</v>
      </c>
      <c r="E1405" t="s">
        <v>49</v>
      </c>
      <c r="F1405">
        <v>912</v>
      </c>
      <c r="G1405" t="s">
        <v>55</v>
      </c>
      <c r="H1405" t="s">
        <v>49</v>
      </c>
      <c r="I1405" t="s">
        <v>50</v>
      </c>
      <c r="J1405">
        <v>13</v>
      </c>
      <c r="K1405" t="s">
        <v>56</v>
      </c>
      <c r="L1405">
        <v>785</v>
      </c>
      <c r="M1405">
        <v>1</v>
      </c>
      <c r="N1405">
        <v>-1</v>
      </c>
      <c r="O1405">
        <v>0</v>
      </c>
      <c r="P1405" t="s">
        <v>52</v>
      </c>
      <c r="Q1405" t="s">
        <v>49</v>
      </c>
      <c r="X1405" s="7"/>
      <c r="Y1405" t="s">
        <v>55</v>
      </c>
      <c r="Z1405">
        <v>912</v>
      </c>
      <c r="AA1405" t="s">
        <v>55</v>
      </c>
      <c r="AB1405">
        <v>1623</v>
      </c>
      <c r="AC1405">
        <v>763</v>
      </c>
      <c r="AD1405" t="s">
        <v>49</v>
      </c>
      <c r="AE1405" t="s">
        <v>49</v>
      </c>
      <c r="AF1405">
        <v>912</v>
      </c>
      <c r="AI1405">
        <v>4761</v>
      </c>
      <c r="AJ1405" t="s">
        <v>49</v>
      </c>
    </row>
    <row r="1406" spans="1:36" x14ac:dyDescent="0.3">
      <c r="A1406">
        <v>50</v>
      </c>
      <c r="B1406" t="s">
        <v>58</v>
      </c>
      <c r="C1406" t="s">
        <v>47</v>
      </c>
      <c r="D1406" t="s">
        <v>60</v>
      </c>
      <c r="E1406" t="s">
        <v>49</v>
      </c>
      <c r="F1406">
        <v>0</v>
      </c>
      <c r="G1406" t="s">
        <v>49</v>
      </c>
      <c r="H1406" t="s">
        <v>49</v>
      </c>
      <c r="I1406" t="s">
        <v>50</v>
      </c>
      <c r="J1406">
        <v>9</v>
      </c>
      <c r="K1406" t="s">
        <v>73</v>
      </c>
      <c r="L1406">
        <v>243</v>
      </c>
      <c r="M1406">
        <v>5</v>
      </c>
      <c r="N1406">
        <v>-1</v>
      </c>
      <c r="O1406">
        <v>0</v>
      </c>
      <c r="P1406" t="s">
        <v>52</v>
      </c>
      <c r="Q1406" t="s">
        <v>49</v>
      </c>
      <c r="X1406" s="7"/>
      <c r="Y1406" t="s">
        <v>49</v>
      </c>
      <c r="Z1406">
        <v>0</v>
      </c>
      <c r="AA1406" t="s">
        <v>55</v>
      </c>
      <c r="AB1406">
        <v>1042</v>
      </c>
      <c r="AC1406">
        <v>0</v>
      </c>
      <c r="AD1406" t="s">
        <v>49</v>
      </c>
      <c r="AE1406" t="s">
        <v>49</v>
      </c>
      <c r="AF1406">
        <v>0</v>
      </c>
      <c r="AI1406">
        <v>655</v>
      </c>
      <c r="AJ1406" t="s">
        <v>49</v>
      </c>
    </row>
    <row r="1407" spans="1:36" x14ac:dyDescent="0.3">
      <c r="A1407">
        <v>37</v>
      </c>
      <c r="B1407" t="s">
        <v>63</v>
      </c>
      <c r="C1407" t="s">
        <v>47</v>
      </c>
      <c r="D1407" t="s">
        <v>48</v>
      </c>
      <c r="E1407" t="s">
        <v>49</v>
      </c>
      <c r="F1407">
        <v>37</v>
      </c>
      <c r="G1407" t="s">
        <v>55</v>
      </c>
      <c r="H1407" t="s">
        <v>49</v>
      </c>
      <c r="I1407" t="s">
        <v>50</v>
      </c>
      <c r="J1407">
        <v>13</v>
      </c>
      <c r="K1407" t="s">
        <v>56</v>
      </c>
      <c r="L1407">
        <v>24</v>
      </c>
      <c r="M1407">
        <v>2</v>
      </c>
      <c r="N1407">
        <v>362</v>
      </c>
      <c r="O1407">
        <v>1</v>
      </c>
      <c r="P1407" t="s">
        <v>66</v>
      </c>
      <c r="Q1407" t="s">
        <v>49</v>
      </c>
      <c r="X1407" s="7"/>
      <c r="Y1407" t="s">
        <v>55</v>
      </c>
      <c r="Z1407">
        <v>37</v>
      </c>
      <c r="AA1407" t="s">
        <v>55</v>
      </c>
      <c r="AB1407">
        <v>865</v>
      </c>
      <c r="AC1407">
        <v>0</v>
      </c>
      <c r="AD1407" t="s">
        <v>49</v>
      </c>
      <c r="AE1407" t="s">
        <v>49</v>
      </c>
      <c r="AF1407">
        <v>37</v>
      </c>
      <c r="AI1407">
        <v>1048</v>
      </c>
      <c r="AJ1407" t="s">
        <v>49</v>
      </c>
    </row>
    <row r="1408" spans="1:36" x14ac:dyDescent="0.3">
      <c r="A1408">
        <v>44</v>
      </c>
      <c r="B1408" t="s">
        <v>69</v>
      </c>
      <c r="C1408" t="s">
        <v>59</v>
      </c>
      <c r="D1408" t="s">
        <v>54</v>
      </c>
      <c r="E1408" t="s">
        <v>49</v>
      </c>
      <c r="F1408">
        <v>2524</v>
      </c>
      <c r="G1408" t="s">
        <v>49</v>
      </c>
      <c r="H1408" t="s">
        <v>49</v>
      </c>
      <c r="I1408" t="s">
        <v>52</v>
      </c>
      <c r="J1408">
        <v>19</v>
      </c>
      <c r="K1408" t="s">
        <v>62</v>
      </c>
      <c r="L1408">
        <v>82</v>
      </c>
      <c r="M1408">
        <v>1</v>
      </c>
      <c r="N1408">
        <v>-1</v>
      </c>
      <c r="O1408">
        <v>0</v>
      </c>
      <c r="P1408" t="s">
        <v>52</v>
      </c>
      <c r="Q1408" t="s">
        <v>49</v>
      </c>
      <c r="X1408" s="7"/>
      <c r="Y1408" t="s">
        <v>49</v>
      </c>
      <c r="Z1408">
        <v>2524</v>
      </c>
      <c r="AA1408" t="s">
        <v>55</v>
      </c>
      <c r="AB1408">
        <v>-1053</v>
      </c>
      <c r="AC1408">
        <v>-375</v>
      </c>
      <c r="AD1408" t="s">
        <v>49</v>
      </c>
      <c r="AE1408" t="s">
        <v>49</v>
      </c>
      <c r="AF1408">
        <v>2524</v>
      </c>
      <c r="AI1408">
        <v>0</v>
      </c>
      <c r="AJ1408" t="s">
        <v>49</v>
      </c>
    </row>
    <row r="1409" spans="1:36" x14ac:dyDescent="0.3">
      <c r="A1409">
        <v>36</v>
      </c>
      <c r="B1409" t="s">
        <v>46</v>
      </c>
      <c r="C1409" t="s">
        <v>59</v>
      </c>
      <c r="D1409" t="s">
        <v>60</v>
      </c>
      <c r="E1409" t="s">
        <v>49</v>
      </c>
      <c r="F1409">
        <v>9019</v>
      </c>
      <c r="G1409" t="s">
        <v>55</v>
      </c>
      <c r="H1409" t="s">
        <v>49</v>
      </c>
      <c r="I1409" t="s">
        <v>52</v>
      </c>
      <c r="J1409">
        <v>11</v>
      </c>
      <c r="K1409" t="s">
        <v>62</v>
      </c>
      <c r="L1409">
        <v>952</v>
      </c>
      <c r="M1409">
        <v>3</v>
      </c>
      <c r="N1409">
        <v>-1</v>
      </c>
      <c r="O1409">
        <v>0</v>
      </c>
      <c r="P1409" t="s">
        <v>52</v>
      </c>
      <c r="Q1409" t="s">
        <v>49</v>
      </c>
      <c r="X1409" s="7"/>
      <c r="Y1409" t="s">
        <v>55</v>
      </c>
      <c r="Z1409">
        <v>9019</v>
      </c>
      <c r="AA1409" t="s">
        <v>55</v>
      </c>
      <c r="AB1409">
        <v>1667</v>
      </c>
      <c r="AC1409">
        <v>1343</v>
      </c>
      <c r="AD1409" t="s">
        <v>49</v>
      </c>
      <c r="AE1409" t="s">
        <v>49</v>
      </c>
      <c r="AF1409">
        <v>9019</v>
      </c>
      <c r="AI1409">
        <v>624</v>
      </c>
      <c r="AJ1409" t="s">
        <v>49</v>
      </c>
    </row>
    <row r="1410" spans="1:36" x14ac:dyDescent="0.3">
      <c r="A1410">
        <v>49</v>
      </c>
      <c r="B1410" t="s">
        <v>63</v>
      </c>
      <c r="C1410" t="s">
        <v>74</v>
      </c>
      <c r="D1410" t="s">
        <v>52</v>
      </c>
      <c r="E1410" t="s">
        <v>49</v>
      </c>
      <c r="F1410">
        <v>39</v>
      </c>
      <c r="G1410" t="s">
        <v>55</v>
      </c>
      <c r="H1410" t="s">
        <v>49</v>
      </c>
      <c r="I1410" t="s">
        <v>50</v>
      </c>
      <c r="J1410">
        <v>13</v>
      </c>
      <c r="K1410" t="s">
        <v>56</v>
      </c>
      <c r="L1410">
        <v>27</v>
      </c>
      <c r="M1410">
        <v>5</v>
      </c>
      <c r="N1410">
        <v>-1</v>
      </c>
      <c r="O1410">
        <v>0</v>
      </c>
      <c r="P1410" t="s">
        <v>52</v>
      </c>
      <c r="Q1410" t="s">
        <v>49</v>
      </c>
      <c r="X1410" s="7"/>
      <c r="Y1410" t="s">
        <v>55</v>
      </c>
      <c r="Z1410">
        <v>39</v>
      </c>
      <c r="AA1410" t="s">
        <v>55</v>
      </c>
      <c r="AB1410">
        <v>975</v>
      </c>
      <c r="AC1410">
        <v>1169</v>
      </c>
      <c r="AD1410" t="s">
        <v>49</v>
      </c>
      <c r="AE1410" t="s">
        <v>49</v>
      </c>
      <c r="AF1410">
        <v>39</v>
      </c>
      <c r="AI1410">
        <v>1784</v>
      </c>
      <c r="AJ1410" t="s">
        <v>49</v>
      </c>
    </row>
    <row r="1411" spans="1:36" x14ac:dyDescent="0.3">
      <c r="A1411">
        <v>31</v>
      </c>
      <c r="B1411" t="s">
        <v>63</v>
      </c>
      <c r="C1411" t="s">
        <v>47</v>
      </c>
      <c r="D1411" t="s">
        <v>54</v>
      </c>
      <c r="E1411" t="s">
        <v>49</v>
      </c>
      <c r="F1411">
        <v>0</v>
      </c>
      <c r="G1411" t="s">
        <v>55</v>
      </c>
      <c r="H1411" t="s">
        <v>49</v>
      </c>
      <c r="I1411" t="s">
        <v>52</v>
      </c>
      <c r="J1411">
        <v>5</v>
      </c>
      <c r="K1411" t="s">
        <v>56</v>
      </c>
      <c r="L1411">
        <v>143</v>
      </c>
      <c r="M1411">
        <v>1</v>
      </c>
      <c r="N1411">
        <v>-1</v>
      </c>
      <c r="O1411">
        <v>0</v>
      </c>
      <c r="P1411" t="s">
        <v>52</v>
      </c>
      <c r="Q1411" t="s">
        <v>49</v>
      </c>
      <c r="X1411" s="7"/>
      <c r="Y1411" t="s">
        <v>55</v>
      </c>
      <c r="Z1411">
        <v>0</v>
      </c>
      <c r="AA1411" t="s">
        <v>55</v>
      </c>
      <c r="AB1411">
        <v>-136</v>
      </c>
      <c r="AC1411">
        <v>3797</v>
      </c>
      <c r="AD1411" t="s">
        <v>49</v>
      </c>
      <c r="AE1411" t="s">
        <v>49</v>
      </c>
      <c r="AF1411">
        <v>0</v>
      </c>
      <c r="AI1411">
        <v>1281</v>
      </c>
      <c r="AJ1411" t="s">
        <v>49</v>
      </c>
    </row>
    <row r="1412" spans="1:36" x14ac:dyDescent="0.3">
      <c r="A1412">
        <v>49</v>
      </c>
      <c r="B1412" t="s">
        <v>67</v>
      </c>
      <c r="C1412" t="s">
        <v>74</v>
      </c>
      <c r="D1412" t="s">
        <v>54</v>
      </c>
      <c r="E1412" t="s">
        <v>49</v>
      </c>
      <c r="F1412">
        <v>265</v>
      </c>
      <c r="G1412" t="s">
        <v>55</v>
      </c>
      <c r="H1412" t="s">
        <v>49</v>
      </c>
      <c r="I1412" t="s">
        <v>52</v>
      </c>
      <c r="J1412">
        <v>12</v>
      </c>
      <c r="K1412" t="s">
        <v>56</v>
      </c>
      <c r="L1412">
        <v>274</v>
      </c>
      <c r="M1412">
        <v>6</v>
      </c>
      <c r="N1412">
        <v>-1</v>
      </c>
      <c r="O1412">
        <v>0</v>
      </c>
      <c r="P1412" t="s">
        <v>52</v>
      </c>
      <c r="Q1412" t="s">
        <v>49</v>
      </c>
      <c r="X1412" s="7"/>
      <c r="Y1412" t="s">
        <v>55</v>
      </c>
      <c r="Z1412">
        <v>265</v>
      </c>
      <c r="AA1412" t="s">
        <v>55</v>
      </c>
      <c r="AB1412">
        <v>271</v>
      </c>
      <c r="AC1412">
        <v>795</v>
      </c>
      <c r="AD1412" t="s">
        <v>49</v>
      </c>
      <c r="AE1412" t="s">
        <v>49</v>
      </c>
      <c r="AF1412">
        <v>265</v>
      </c>
      <c r="AI1412">
        <v>1666</v>
      </c>
      <c r="AJ1412" t="s">
        <v>49</v>
      </c>
    </row>
    <row r="1413" spans="1:36" x14ac:dyDescent="0.3">
      <c r="A1413">
        <v>35</v>
      </c>
      <c r="B1413" t="s">
        <v>63</v>
      </c>
      <c r="C1413" t="s">
        <v>59</v>
      </c>
      <c r="D1413" t="s">
        <v>54</v>
      </c>
      <c r="E1413" t="s">
        <v>49</v>
      </c>
      <c r="F1413">
        <v>0</v>
      </c>
      <c r="G1413" t="s">
        <v>55</v>
      </c>
      <c r="H1413" t="s">
        <v>49</v>
      </c>
      <c r="I1413" t="s">
        <v>50</v>
      </c>
      <c r="J1413">
        <v>16</v>
      </c>
      <c r="K1413" t="s">
        <v>61</v>
      </c>
      <c r="L1413">
        <v>1174</v>
      </c>
      <c r="M1413">
        <v>1</v>
      </c>
      <c r="N1413">
        <v>345</v>
      </c>
      <c r="O1413">
        <v>4</v>
      </c>
      <c r="P1413" t="s">
        <v>66</v>
      </c>
      <c r="Q1413" t="s">
        <v>55</v>
      </c>
      <c r="X1413" s="7"/>
      <c r="Y1413" t="s">
        <v>55</v>
      </c>
      <c r="Z1413">
        <v>0</v>
      </c>
      <c r="AA1413" t="s">
        <v>55</v>
      </c>
      <c r="AB1413">
        <v>-73</v>
      </c>
      <c r="AC1413">
        <v>34</v>
      </c>
      <c r="AD1413" t="s">
        <v>49</v>
      </c>
      <c r="AE1413" t="s">
        <v>49</v>
      </c>
      <c r="AF1413">
        <v>0</v>
      </c>
      <c r="AI1413">
        <v>168</v>
      </c>
      <c r="AJ1413" t="s">
        <v>49</v>
      </c>
    </row>
    <row r="1414" spans="1:36" x14ac:dyDescent="0.3">
      <c r="A1414">
        <v>57</v>
      </c>
      <c r="B1414" t="s">
        <v>69</v>
      </c>
      <c r="C1414" t="s">
        <v>74</v>
      </c>
      <c r="D1414" t="s">
        <v>52</v>
      </c>
      <c r="E1414" t="s">
        <v>49</v>
      </c>
      <c r="F1414">
        <v>4012</v>
      </c>
      <c r="G1414" t="s">
        <v>49</v>
      </c>
      <c r="H1414" t="s">
        <v>49</v>
      </c>
      <c r="I1414" t="s">
        <v>50</v>
      </c>
      <c r="J1414">
        <v>20</v>
      </c>
      <c r="K1414" t="s">
        <v>75</v>
      </c>
      <c r="L1414">
        <v>915</v>
      </c>
      <c r="M1414">
        <v>1</v>
      </c>
      <c r="N1414">
        <v>-1</v>
      </c>
      <c r="O1414">
        <v>0</v>
      </c>
      <c r="P1414" t="s">
        <v>52</v>
      </c>
      <c r="Q1414" t="s">
        <v>49</v>
      </c>
      <c r="X1414" s="7"/>
      <c r="Y1414" t="s">
        <v>49</v>
      </c>
      <c r="Z1414">
        <v>4012</v>
      </c>
      <c r="AA1414" t="s">
        <v>55</v>
      </c>
      <c r="AB1414">
        <v>700</v>
      </c>
      <c r="AC1414">
        <v>5</v>
      </c>
      <c r="AD1414" t="s">
        <v>49</v>
      </c>
      <c r="AE1414" t="s">
        <v>49</v>
      </c>
      <c r="AF1414">
        <v>4012</v>
      </c>
      <c r="AI1414">
        <v>263</v>
      </c>
      <c r="AJ1414" t="s">
        <v>49</v>
      </c>
    </row>
    <row r="1415" spans="1:36" x14ac:dyDescent="0.3">
      <c r="A1415">
        <v>42</v>
      </c>
      <c r="B1415" t="s">
        <v>63</v>
      </c>
      <c r="C1415" t="s">
        <v>47</v>
      </c>
      <c r="D1415" t="s">
        <v>48</v>
      </c>
      <c r="E1415" t="s">
        <v>49</v>
      </c>
      <c r="F1415">
        <v>1520</v>
      </c>
      <c r="G1415" t="s">
        <v>55</v>
      </c>
      <c r="H1415" t="s">
        <v>49</v>
      </c>
      <c r="I1415" t="s">
        <v>50</v>
      </c>
      <c r="J1415">
        <v>5</v>
      </c>
      <c r="K1415" t="s">
        <v>64</v>
      </c>
      <c r="L1415">
        <v>115</v>
      </c>
      <c r="M1415">
        <v>1</v>
      </c>
      <c r="N1415">
        <v>-1</v>
      </c>
      <c r="O1415">
        <v>0</v>
      </c>
      <c r="P1415" t="s">
        <v>52</v>
      </c>
      <c r="Q1415" t="s">
        <v>49</v>
      </c>
      <c r="X1415" s="7"/>
      <c r="Y1415" t="s">
        <v>55</v>
      </c>
      <c r="Z1415">
        <v>1520</v>
      </c>
      <c r="AA1415" t="s">
        <v>55</v>
      </c>
      <c r="AB1415">
        <v>567</v>
      </c>
      <c r="AC1415">
        <v>390</v>
      </c>
      <c r="AD1415" t="s">
        <v>49</v>
      </c>
      <c r="AE1415" t="s">
        <v>49</v>
      </c>
      <c r="AF1415">
        <v>1520</v>
      </c>
      <c r="AI1415">
        <v>-405</v>
      </c>
      <c r="AJ1415" t="s">
        <v>49</v>
      </c>
    </row>
    <row r="1416" spans="1:36" x14ac:dyDescent="0.3">
      <c r="A1416">
        <v>36</v>
      </c>
      <c r="B1416" t="s">
        <v>63</v>
      </c>
      <c r="C1416" t="s">
        <v>74</v>
      </c>
      <c r="D1416" t="s">
        <v>54</v>
      </c>
      <c r="E1416" t="s">
        <v>49</v>
      </c>
      <c r="F1416">
        <v>-140</v>
      </c>
      <c r="G1416" t="s">
        <v>55</v>
      </c>
      <c r="H1416" t="s">
        <v>49</v>
      </c>
      <c r="I1416" t="s">
        <v>52</v>
      </c>
      <c r="J1416">
        <v>26</v>
      </c>
      <c r="K1416" t="s">
        <v>56</v>
      </c>
      <c r="L1416">
        <v>222</v>
      </c>
      <c r="M1416">
        <v>2</v>
      </c>
      <c r="N1416">
        <v>-1</v>
      </c>
      <c r="O1416">
        <v>0</v>
      </c>
      <c r="P1416" t="s">
        <v>52</v>
      </c>
      <c r="Q1416" t="s">
        <v>49</v>
      </c>
      <c r="X1416" s="7"/>
      <c r="Y1416" t="s">
        <v>55</v>
      </c>
      <c r="Z1416">
        <v>-140</v>
      </c>
      <c r="AA1416" t="s">
        <v>55</v>
      </c>
      <c r="AB1416">
        <v>917</v>
      </c>
      <c r="AC1416">
        <v>712</v>
      </c>
      <c r="AD1416" t="s">
        <v>49</v>
      </c>
      <c r="AE1416" t="s">
        <v>49</v>
      </c>
      <c r="AF1416">
        <v>-140</v>
      </c>
      <c r="AI1416">
        <v>279</v>
      </c>
      <c r="AJ1416" t="s">
        <v>49</v>
      </c>
    </row>
    <row r="1417" spans="1:36" x14ac:dyDescent="0.3">
      <c r="A1417">
        <v>75</v>
      </c>
      <c r="B1417" t="s">
        <v>77</v>
      </c>
      <c r="C1417" t="s">
        <v>74</v>
      </c>
      <c r="D1417" t="s">
        <v>48</v>
      </c>
      <c r="E1417" t="s">
        <v>49</v>
      </c>
      <c r="F1417">
        <v>852</v>
      </c>
      <c r="G1417" t="s">
        <v>49</v>
      </c>
      <c r="H1417" t="s">
        <v>49</v>
      </c>
      <c r="I1417" t="s">
        <v>50</v>
      </c>
      <c r="J1417">
        <v>15</v>
      </c>
      <c r="K1417" t="s">
        <v>81</v>
      </c>
      <c r="L1417">
        <v>341</v>
      </c>
      <c r="M1417">
        <v>1</v>
      </c>
      <c r="N1417">
        <v>-1</v>
      </c>
      <c r="O1417">
        <v>0</v>
      </c>
      <c r="P1417" t="s">
        <v>52</v>
      </c>
      <c r="Q1417" t="s">
        <v>49</v>
      </c>
      <c r="X1417" s="7"/>
      <c r="Y1417" t="s">
        <v>49</v>
      </c>
      <c r="Z1417">
        <v>852</v>
      </c>
      <c r="AA1417" t="s">
        <v>55</v>
      </c>
      <c r="AB1417">
        <v>593</v>
      </c>
      <c r="AC1417">
        <v>1026</v>
      </c>
      <c r="AD1417" t="s">
        <v>49</v>
      </c>
      <c r="AE1417" t="s">
        <v>49</v>
      </c>
      <c r="AF1417">
        <v>852</v>
      </c>
      <c r="AI1417">
        <v>0</v>
      </c>
      <c r="AJ1417" t="s">
        <v>49</v>
      </c>
    </row>
    <row r="1418" spans="1:36" x14ac:dyDescent="0.3">
      <c r="A1418">
        <v>38</v>
      </c>
      <c r="B1418" t="s">
        <v>63</v>
      </c>
      <c r="C1418" t="s">
        <v>59</v>
      </c>
      <c r="D1418" t="s">
        <v>54</v>
      </c>
      <c r="E1418" t="s">
        <v>49</v>
      </c>
      <c r="F1418">
        <v>578</v>
      </c>
      <c r="G1418" t="s">
        <v>55</v>
      </c>
      <c r="H1418" t="s">
        <v>49</v>
      </c>
      <c r="I1418" t="s">
        <v>52</v>
      </c>
      <c r="J1418">
        <v>21</v>
      </c>
      <c r="K1418" t="s">
        <v>56</v>
      </c>
      <c r="L1418">
        <v>112</v>
      </c>
      <c r="M1418">
        <v>2</v>
      </c>
      <c r="N1418">
        <v>-1</v>
      </c>
      <c r="O1418">
        <v>0</v>
      </c>
      <c r="P1418" t="s">
        <v>52</v>
      </c>
      <c r="Q1418" t="s">
        <v>49</v>
      </c>
      <c r="X1418" s="7"/>
      <c r="Y1418" t="s">
        <v>55</v>
      </c>
      <c r="Z1418">
        <v>578</v>
      </c>
      <c r="AA1418" t="s">
        <v>55</v>
      </c>
      <c r="AB1418">
        <v>505</v>
      </c>
      <c r="AC1418">
        <v>876</v>
      </c>
      <c r="AD1418" t="s">
        <v>49</v>
      </c>
      <c r="AE1418" t="s">
        <v>49</v>
      </c>
      <c r="AF1418">
        <v>578</v>
      </c>
      <c r="AI1418">
        <v>300</v>
      </c>
      <c r="AJ1418" t="s">
        <v>49</v>
      </c>
    </row>
    <row r="1419" spans="1:36" x14ac:dyDescent="0.3">
      <c r="A1419">
        <v>40</v>
      </c>
      <c r="B1419" t="s">
        <v>63</v>
      </c>
      <c r="C1419" t="s">
        <v>47</v>
      </c>
      <c r="D1419" t="s">
        <v>48</v>
      </c>
      <c r="E1419" t="s">
        <v>55</v>
      </c>
      <c r="F1419">
        <v>0</v>
      </c>
      <c r="G1419" t="s">
        <v>55</v>
      </c>
      <c r="H1419" t="s">
        <v>49</v>
      </c>
      <c r="I1419" t="s">
        <v>52</v>
      </c>
      <c r="J1419">
        <v>6</v>
      </c>
      <c r="K1419" t="s">
        <v>56</v>
      </c>
      <c r="L1419">
        <v>64</v>
      </c>
      <c r="M1419">
        <v>2</v>
      </c>
      <c r="N1419">
        <v>-1</v>
      </c>
      <c r="O1419">
        <v>0</v>
      </c>
      <c r="P1419" t="s">
        <v>52</v>
      </c>
      <c r="Q1419" t="s">
        <v>49</v>
      </c>
      <c r="X1419" s="7"/>
      <c r="Y1419" t="s">
        <v>55</v>
      </c>
      <c r="Z1419">
        <v>0</v>
      </c>
      <c r="AA1419" t="s">
        <v>55</v>
      </c>
      <c r="AB1419">
        <v>2542</v>
      </c>
      <c r="AC1419">
        <v>1801</v>
      </c>
      <c r="AD1419" t="s">
        <v>49</v>
      </c>
      <c r="AE1419" t="s">
        <v>49</v>
      </c>
      <c r="AF1419">
        <v>0</v>
      </c>
      <c r="AI1419">
        <v>415</v>
      </c>
      <c r="AJ1419" t="s">
        <v>49</v>
      </c>
    </row>
    <row r="1420" spans="1:36" x14ac:dyDescent="0.3">
      <c r="A1420">
        <v>38</v>
      </c>
      <c r="B1420" t="s">
        <v>53</v>
      </c>
      <c r="C1420" t="s">
        <v>59</v>
      </c>
      <c r="D1420" t="s">
        <v>54</v>
      </c>
      <c r="E1420" t="s">
        <v>49</v>
      </c>
      <c r="F1420">
        <v>2253</v>
      </c>
      <c r="G1420" t="s">
        <v>55</v>
      </c>
      <c r="H1420" t="s">
        <v>49</v>
      </c>
      <c r="I1420" t="s">
        <v>50</v>
      </c>
      <c r="J1420">
        <v>13</v>
      </c>
      <c r="K1420" t="s">
        <v>56</v>
      </c>
      <c r="L1420">
        <v>937</v>
      </c>
      <c r="M1420">
        <v>3</v>
      </c>
      <c r="N1420">
        <v>-1</v>
      </c>
      <c r="O1420">
        <v>0</v>
      </c>
      <c r="P1420" t="s">
        <v>52</v>
      </c>
      <c r="Q1420" t="s">
        <v>55</v>
      </c>
      <c r="X1420" s="7"/>
      <c r="Y1420" t="s">
        <v>55</v>
      </c>
      <c r="Z1420">
        <v>2253</v>
      </c>
      <c r="AA1420" t="s">
        <v>55</v>
      </c>
      <c r="AB1420">
        <v>9976</v>
      </c>
      <c r="AC1420">
        <v>284</v>
      </c>
      <c r="AD1420" t="s">
        <v>49</v>
      </c>
      <c r="AE1420" t="s">
        <v>49</v>
      </c>
      <c r="AF1420">
        <v>2253</v>
      </c>
      <c r="AI1420">
        <v>302</v>
      </c>
      <c r="AJ1420" t="s">
        <v>49</v>
      </c>
    </row>
    <row r="1421" spans="1:36" x14ac:dyDescent="0.3">
      <c r="A1421">
        <v>34</v>
      </c>
      <c r="B1421" t="s">
        <v>58</v>
      </c>
      <c r="C1421" t="s">
        <v>59</v>
      </c>
      <c r="D1421" t="s">
        <v>60</v>
      </c>
      <c r="E1421" t="s">
        <v>49</v>
      </c>
      <c r="F1421">
        <v>1171</v>
      </c>
      <c r="G1421" t="s">
        <v>55</v>
      </c>
      <c r="H1421" t="s">
        <v>49</v>
      </c>
      <c r="I1421" t="s">
        <v>50</v>
      </c>
      <c r="J1421">
        <v>10</v>
      </c>
      <c r="K1421" t="s">
        <v>73</v>
      </c>
      <c r="L1421">
        <v>129</v>
      </c>
      <c r="M1421">
        <v>1</v>
      </c>
      <c r="N1421">
        <v>-1</v>
      </c>
      <c r="O1421">
        <v>0</v>
      </c>
      <c r="P1421" t="s">
        <v>52</v>
      </c>
      <c r="Q1421" t="s">
        <v>49</v>
      </c>
      <c r="X1421" s="7"/>
      <c r="Y1421" t="s">
        <v>55</v>
      </c>
      <c r="Z1421">
        <v>1171</v>
      </c>
      <c r="AA1421" t="s">
        <v>55</v>
      </c>
      <c r="AB1421">
        <v>280</v>
      </c>
      <c r="AC1421">
        <v>495</v>
      </c>
      <c r="AD1421" t="s">
        <v>49</v>
      </c>
      <c r="AE1421" t="s">
        <v>49</v>
      </c>
      <c r="AF1421">
        <v>1171</v>
      </c>
      <c r="AI1421">
        <v>809</v>
      </c>
      <c r="AJ1421" t="s">
        <v>49</v>
      </c>
    </row>
    <row r="1422" spans="1:36" x14ac:dyDescent="0.3">
      <c r="A1422">
        <v>29</v>
      </c>
      <c r="B1422" t="s">
        <v>67</v>
      </c>
      <c r="C1422" t="s">
        <v>59</v>
      </c>
      <c r="D1422" t="s">
        <v>60</v>
      </c>
      <c r="E1422" t="s">
        <v>49</v>
      </c>
      <c r="F1422">
        <v>452</v>
      </c>
      <c r="G1422" t="s">
        <v>55</v>
      </c>
      <c r="H1422" t="s">
        <v>49</v>
      </c>
      <c r="I1422" t="s">
        <v>50</v>
      </c>
      <c r="J1422">
        <v>11</v>
      </c>
      <c r="K1422" t="s">
        <v>56</v>
      </c>
      <c r="L1422">
        <v>59</v>
      </c>
      <c r="M1422">
        <v>1</v>
      </c>
      <c r="N1422">
        <v>-1</v>
      </c>
      <c r="O1422">
        <v>0</v>
      </c>
      <c r="P1422" t="s">
        <v>52</v>
      </c>
      <c r="Q1422" t="s">
        <v>49</v>
      </c>
      <c r="X1422" s="7"/>
      <c r="Y1422" t="s">
        <v>55</v>
      </c>
      <c r="Z1422">
        <v>452</v>
      </c>
      <c r="AA1422" t="s">
        <v>55</v>
      </c>
      <c r="AB1422">
        <v>-517</v>
      </c>
      <c r="AC1422">
        <v>542</v>
      </c>
      <c r="AD1422" t="s">
        <v>49</v>
      </c>
      <c r="AE1422" t="s">
        <v>49</v>
      </c>
      <c r="AF1422">
        <v>452</v>
      </c>
      <c r="AI1422">
        <v>-278</v>
      </c>
      <c r="AJ1422" t="s">
        <v>49</v>
      </c>
    </row>
    <row r="1423" spans="1:36" x14ac:dyDescent="0.3">
      <c r="A1423">
        <v>28</v>
      </c>
      <c r="B1423" t="s">
        <v>69</v>
      </c>
      <c r="C1423" t="s">
        <v>47</v>
      </c>
      <c r="D1423" t="s">
        <v>54</v>
      </c>
      <c r="E1423" t="s">
        <v>49</v>
      </c>
      <c r="F1423">
        <v>-97</v>
      </c>
      <c r="G1423" t="s">
        <v>55</v>
      </c>
      <c r="H1423" t="s">
        <v>49</v>
      </c>
      <c r="I1423" t="s">
        <v>50</v>
      </c>
      <c r="J1423">
        <v>29</v>
      </c>
      <c r="K1423" t="s">
        <v>72</v>
      </c>
      <c r="L1423">
        <v>79</v>
      </c>
      <c r="M1423">
        <v>1</v>
      </c>
      <c r="N1423">
        <v>225</v>
      </c>
      <c r="O1423">
        <v>2</v>
      </c>
      <c r="P1423" t="s">
        <v>79</v>
      </c>
      <c r="Q1423" t="s">
        <v>49</v>
      </c>
      <c r="X1423" s="7"/>
      <c r="Y1423" t="s">
        <v>55</v>
      </c>
      <c r="Z1423">
        <v>-97</v>
      </c>
      <c r="AA1423" t="s">
        <v>55</v>
      </c>
      <c r="AB1423">
        <v>2613</v>
      </c>
      <c r="AC1423">
        <v>66</v>
      </c>
      <c r="AD1423" t="s">
        <v>49</v>
      </c>
      <c r="AE1423" t="s">
        <v>49</v>
      </c>
      <c r="AF1423">
        <v>-97</v>
      </c>
      <c r="AI1423">
        <v>3238</v>
      </c>
      <c r="AJ1423" t="s">
        <v>49</v>
      </c>
    </row>
    <row r="1424" spans="1:36" x14ac:dyDescent="0.3">
      <c r="A1424">
        <v>79</v>
      </c>
      <c r="B1424" t="s">
        <v>77</v>
      </c>
      <c r="C1424" t="s">
        <v>47</v>
      </c>
      <c r="D1424" t="s">
        <v>54</v>
      </c>
      <c r="E1424" t="s">
        <v>49</v>
      </c>
      <c r="F1424">
        <v>4738</v>
      </c>
      <c r="G1424" t="s">
        <v>49</v>
      </c>
      <c r="H1424" t="s">
        <v>49</v>
      </c>
      <c r="I1424" t="s">
        <v>78</v>
      </c>
      <c r="J1424">
        <v>9</v>
      </c>
      <c r="K1424" t="s">
        <v>73</v>
      </c>
      <c r="L1424">
        <v>151</v>
      </c>
      <c r="M1424">
        <v>5</v>
      </c>
      <c r="N1424">
        <v>-1</v>
      </c>
      <c r="O1424">
        <v>0</v>
      </c>
      <c r="P1424" t="s">
        <v>52</v>
      </c>
      <c r="Q1424" t="s">
        <v>49</v>
      </c>
      <c r="X1424" s="7"/>
      <c r="Y1424" t="s">
        <v>49</v>
      </c>
      <c r="Z1424">
        <v>4738</v>
      </c>
      <c r="AA1424" t="s">
        <v>55</v>
      </c>
      <c r="AB1424">
        <v>0</v>
      </c>
      <c r="AC1424">
        <v>314</v>
      </c>
      <c r="AD1424" t="s">
        <v>49</v>
      </c>
      <c r="AE1424" t="s">
        <v>49</v>
      </c>
      <c r="AF1424">
        <v>4738</v>
      </c>
      <c r="AI1424">
        <v>751</v>
      </c>
      <c r="AJ1424" t="s">
        <v>49</v>
      </c>
    </row>
    <row r="1425" spans="1:36" x14ac:dyDescent="0.3">
      <c r="A1425">
        <v>51</v>
      </c>
      <c r="B1425" t="s">
        <v>69</v>
      </c>
      <c r="C1425" t="s">
        <v>74</v>
      </c>
      <c r="D1425" t="s">
        <v>54</v>
      </c>
      <c r="E1425" t="s">
        <v>49</v>
      </c>
      <c r="F1425">
        <v>467</v>
      </c>
      <c r="G1425" t="s">
        <v>55</v>
      </c>
      <c r="H1425" t="s">
        <v>49</v>
      </c>
      <c r="I1425" t="s">
        <v>52</v>
      </c>
      <c r="J1425">
        <v>19</v>
      </c>
      <c r="K1425" t="s">
        <v>56</v>
      </c>
      <c r="L1425">
        <v>83</v>
      </c>
      <c r="M1425">
        <v>1</v>
      </c>
      <c r="N1425">
        <v>-1</v>
      </c>
      <c r="O1425">
        <v>0</v>
      </c>
      <c r="P1425" t="s">
        <v>52</v>
      </c>
      <c r="Q1425" t="s">
        <v>49</v>
      </c>
      <c r="X1425" s="7"/>
      <c r="Y1425" t="s">
        <v>55</v>
      </c>
      <c r="Z1425">
        <v>467</v>
      </c>
      <c r="AA1425" t="s">
        <v>55</v>
      </c>
      <c r="AB1425">
        <v>191</v>
      </c>
      <c r="AC1425">
        <v>613</v>
      </c>
      <c r="AD1425" t="s">
        <v>49</v>
      </c>
      <c r="AE1425" t="s">
        <v>49</v>
      </c>
      <c r="AF1425">
        <v>467</v>
      </c>
      <c r="AI1425">
        <v>0</v>
      </c>
      <c r="AJ1425" t="s">
        <v>49</v>
      </c>
    </row>
    <row r="1426" spans="1:36" x14ac:dyDescent="0.3">
      <c r="A1426">
        <v>32</v>
      </c>
      <c r="B1426" t="s">
        <v>71</v>
      </c>
      <c r="C1426" t="s">
        <v>59</v>
      </c>
      <c r="D1426" t="s">
        <v>60</v>
      </c>
      <c r="E1426" t="s">
        <v>49</v>
      </c>
      <c r="F1426">
        <v>0</v>
      </c>
      <c r="G1426" t="s">
        <v>49</v>
      </c>
      <c r="H1426" t="s">
        <v>49</v>
      </c>
      <c r="I1426" t="s">
        <v>50</v>
      </c>
      <c r="J1426">
        <v>6</v>
      </c>
      <c r="K1426" t="s">
        <v>70</v>
      </c>
      <c r="L1426">
        <v>101</v>
      </c>
      <c r="M1426">
        <v>5</v>
      </c>
      <c r="N1426">
        <v>3</v>
      </c>
      <c r="O1426">
        <v>6</v>
      </c>
      <c r="P1426" t="s">
        <v>66</v>
      </c>
      <c r="Q1426" t="s">
        <v>49</v>
      </c>
      <c r="X1426" s="7"/>
      <c r="Y1426" t="s">
        <v>49</v>
      </c>
      <c r="Z1426">
        <v>0</v>
      </c>
      <c r="AA1426" t="s">
        <v>55</v>
      </c>
      <c r="AB1426">
        <v>694</v>
      </c>
      <c r="AC1426">
        <v>1467</v>
      </c>
      <c r="AD1426" t="s">
        <v>49</v>
      </c>
      <c r="AE1426" t="s">
        <v>49</v>
      </c>
      <c r="AF1426">
        <v>0</v>
      </c>
      <c r="AI1426">
        <v>2442</v>
      </c>
      <c r="AJ1426" t="s">
        <v>49</v>
      </c>
    </row>
    <row r="1427" spans="1:36" x14ac:dyDescent="0.3">
      <c r="A1427">
        <v>36</v>
      </c>
      <c r="B1427" t="s">
        <v>58</v>
      </c>
      <c r="C1427" t="s">
        <v>47</v>
      </c>
      <c r="D1427" t="s">
        <v>60</v>
      </c>
      <c r="E1427" t="s">
        <v>49</v>
      </c>
      <c r="F1427">
        <v>495</v>
      </c>
      <c r="G1427" t="s">
        <v>49</v>
      </c>
      <c r="H1427" t="s">
        <v>49</v>
      </c>
      <c r="I1427" t="s">
        <v>50</v>
      </c>
      <c r="J1427">
        <v>5</v>
      </c>
      <c r="K1427" t="s">
        <v>70</v>
      </c>
      <c r="L1427">
        <v>157</v>
      </c>
      <c r="M1427">
        <v>3</v>
      </c>
      <c r="N1427">
        <v>97</v>
      </c>
      <c r="O1427">
        <v>2</v>
      </c>
      <c r="P1427" t="s">
        <v>79</v>
      </c>
      <c r="Q1427" t="s">
        <v>55</v>
      </c>
      <c r="X1427" s="7"/>
      <c r="Y1427" t="s">
        <v>49</v>
      </c>
      <c r="Z1427">
        <v>495</v>
      </c>
      <c r="AA1427" t="s">
        <v>55</v>
      </c>
      <c r="AB1427">
        <v>212</v>
      </c>
      <c r="AC1427">
        <v>321</v>
      </c>
      <c r="AD1427" t="s">
        <v>49</v>
      </c>
      <c r="AE1427" t="s">
        <v>49</v>
      </c>
      <c r="AF1427">
        <v>495</v>
      </c>
      <c r="AI1427">
        <v>1798</v>
      </c>
      <c r="AJ1427" t="s">
        <v>49</v>
      </c>
    </row>
    <row r="1428" spans="1:36" x14ac:dyDescent="0.3">
      <c r="A1428">
        <v>38</v>
      </c>
      <c r="B1428" t="s">
        <v>68</v>
      </c>
      <c r="C1428" t="s">
        <v>47</v>
      </c>
      <c r="D1428" t="s">
        <v>54</v>
      </c>
      <c r="E1428" t="s">
        <v>49</v>
      </c>
      <c r="F1428">
        <v>157</v>
      </c>
      <c r="G1428" t="s">
        <v>49</v>
      </c>
      <c r="H1428" t="s">
        <v>55</v>
      </c>
      <c r="I1428" t="s">
        <v>50</v>
      </c>
      <c r="J1428">
        <v>15</v>
      </c>
      <c r="K1428" t="s">
        <v>56</v>
      </c>
      <c r="L1428">
        <v>57</v>
      </c>
      <c r="M1428">
        <v>11</v>
      </c>
      <c r="N1428">
        <v>366</v>
      </c>
      <c r="O1428">
        <v>1</v>
      </c>
      <c r="P1428" t="s">
        <v>66</v>
      </c>
      <c r="Q1428" t="s">
        <v>49</v>
      </c>
      <c r="X1428" s="7"/>
      <c r="Y1428" t="s">
        <v>49</v>
      </c>
      <c r="Z1428">
        <v>157</v>
      </c>
      <c r="AA1428" t="s">
        <v>55</v>
      </c>
      <c r="AB1428">
        <v>1882</v>
      </c>
      <c r="AC1428">
        <v>262</v>
      </c>
      <c r="AD1428" t="s">
        <v>49</v>
      </c>
      <c r="AE1428" t="s">
        <v>55</v>
      </c>
      <c r="AF1428">
        <v>157</v>
      </c>
      <c r="AI1428">
        <v>132</v>
      </c>
      <c r="AJ1428" t="s">
        <v>49</v>
      </c>
    </row>
    <row r="1429" spans="1:36" x14ac:dyDescent="0.3">
      <c r="A1429">
        <v>49</v>
      </c>
      <c r="B1429" t="s">
        <v>65</v>
      </c>
      <c r="C1429" t="s">
        <v>47</v>
      </c>
      <c r="D1429" t="s">
        <v>54</v>
      </c>
      <c r="E1429" t="s">
        <v>49</v>
      </c>
      <c r="F1429">
        <v>358</v>
      </c>
      <c r="G1429" t="s">
        <v>55</v>
      </c>
      <c r="H1429" t="s">
        <v>55</v>
      </c>
      <c r="I1429" t="s">
        <v>52</v>
      </c>
      <c r="J1429">
        <v>13</v>
      </c>
      <c r="K1429" t="s">
        <v>56</v>
      </c>
      <c r="L1429">
        <v>176</v>
      </c>
      <c r="M1429">
        <v>3</v>
      </c>
      <c r="N1429">
        <v>-1</v>
      </c>
      <c r="O1429">
        <v>0</v>
      </c>
      <c r="P1429" t="s">
        <v>52</v>
      </c>
      <c r="Q1429" t="s">
        <v>49</v>
      </c>
      <c r="X1429" s="7"/>
      <c r="Y1429" t="s">
        <v>55</v>
      </c>
      <c r="Z1429">
        <v>358</v>
      </c>
      <c r="AA1429" t="s">
        <v>55</v>
      </c>
      <c r="AB1429">
        <v>131</v>
      </c>
      <c r="AC1429">
        <v>21664</v>
      </c>
      <c r="AD1429" t="s">
        <v>49</v>
      </c>
      <c r="AE1429" t="s">
        <v>55</v>
      </c>
      <c r="AF1429">
        <v>358</v>
      </c>
      <c r="AI1429">
        <v>260</v>
      </c>
      <c r="AJ1429" t="s">
        <v>49</v>
      </c>
    </row>
    <row r="1430" spans="1:36" x14ac:dyDescent="0.3">
      <c r="A1430">
        <v>42</v>
      </c>
      <c r="B1430" t="s">
        <v>53</v>
      </c>
      <c r="C1430" t="s">
        <v>47</v>
      </c>
      <c r="D1430" t="s">
        <v>54</v>
      </c>
      <c r="E1430" t="s">
        <v>49</v>
      </c>
      <c r="F1430">
        <v>292</v>
      </c>
      <c r="G1430" t="s">
        <v>55</v>
      </c>
      <c r="H1430" t="s">
        <v>49</v>
      </c>
      <c r="I1430" t="s">
        <v>50</v>
      </c>
      <c r="J1430">
        <v>11</v>
      </c>
      <c r="K1430" t="s">
        <v>56</v>
      </c>
      <c r="L1430">
        <v>222</v>
      </c>
      <c r="M1430">
        <v>3</v>
      </c>
      <c r="N1430">
        <v>-1</v>
      </c>
      <c r="O1430">
        <v>0</v>
      </c>
      <c r="P1430" t="s">
        <v>52</v>
      </c>
      <c r="Q1430" t="s">
        <v>49</v>
      </c>
      <c r="X1430" s="7"/>
      <c r="Y1430" t="s">
        <v>55</v>
      </c>
      <c r="Z1430">
        <v>292</v>
      </c>
      <c r="AA1430" t="s">
        <v>55</v>
      </c>
      <c r="AB1430">
        <v>4425</v>
      </c>
      <c r="AC1430">
        <v>5878</v>
      </c>
      <c r="AD1430" t="s">
        <v>49</v>
      </c>
      <c r="AE1430" t="s">
        <v>49</v>
      </c>
      <c r="AF1430">
        <v>292</v>
      </c>
      <c r="AI1430">
        <v>3283</v>
      </c>
      <c r="AJ1430" t="s">
        <v>49</v>
      </c>
    </row>
    <row r="1431" spans="1:36" x14ac:dyDescent="0.3">
      <c r="A1431">
        <v>43</v>
      </c>
      <c r="B1431" t="s">
        <v>63</v>
      </c>
      <c r="C1431" t="s">
        <v>47</v>
      </c>
      <c r="D1431" t="s">
        <v>48</v>
      </c>
      <c r="E1431" t="s">
        <v>49</v>
      </c>
      <c r="F1431">
        <v>7343</v>
      </c>
      <c r="G1431" t="s">
        <v>55</v>
      </c>
      <c r="H1431" t="s">
        <v>49</v>
      </c>
      <c r="I1431" t="s">
        <v>52</v>
      </c>
      <c r="J1431">
        <v>2</v>
      </c>
      <c r="K1431" t="s">
        <v>62</v>
      </c>
      <c r="L1431">
        <v>217</v>
      </c>
      <c r="M1431">
        <v>4</v>
      </c>
      <c r="N1431">
        <v>-1</v>
      </c>
      <c r="O1431">
        <v>0</v>
      </c>
      <c r="P1431" t="s">
        <v>52</v>
      </c>
      <c r="Q1431" t="s">
        <v>49</v>
      </c>
      <c r="X1431" s="7"/>
      <c r="Y1431" t="s">
        <v>55</v>
      </c>
      <c r="Z1431">
        <v>7343</v>
      </c>
      <c r="AA1431" t="s">
        <v>55</v>
      </c>
      <c r="AB1431">
        <v>3533</v>
      </c>
      <c r="AC1431">
        <v>0</v>
      </c>
      <c r="AD1431" t="s">
        <v>49</v>
      </c>
      <c r="AE1431" t="s">
        <v>49</v>
      </c>
      <c r="AF1431">
        <v>7343</v>
      </c>
      <c r="AI1431">
        <v>323</v>
      </c>
      <c r="AJ1431" t="s">
        <v>49</v>
      </c>
    </row>
    <row r="1432" spans="1:36" x14ac:dyDescent="0.3">
      <c r="A1432">
        <v>34</v>
      </c>
      <c r="B1432" t="s">
        <v>63</v>
      </c>
      <c r="C1432" t="s">
        <v>47</v>
      </c>
      <c r="D1432" t="s">
        <v>54</v>
      </c>
      <c r="E1432" t="s">
        <v>49</v>
      </c>
      <c r="F1432">
        <v>-563</v>
      </c>
      <c r="G1432" t="s">
        <v>55</v>
      </c>
      <c r="H1432" t="s">
        <v>49</v>
      </c>
      <c r="I1432" t="s">
        <v>52</v>
      </c>
      <c r="J1432">
        <v>26</v>
      </c>
      <c r="K1432" t="s">
        <v>56</v>
      </c>
      <c r="L1432">
        <v>252</v>
      </c>
      <c r="M1432">
        <v>1</v>
      </c>
      <c r="N1432">
        <v>-1</v>
      </c>
      <c r="O1432">
        <v>0</v>
      </c>
      <c r="P1432" t="s">
        <v>52</v>
      </c>
      <c r="Q1432" t="s">
        <v>49</v>
      </c>
      <c r="X1432" s="7"/>
      <c r="Y1432" t="s">
        <v>55</v>
      </c>
      <c r="Z1432">
        <v>-563</v>
      </c>
      <c r="AA1432" t="s">
        <v>55</v>
      </c>
      <c r="AB1432">
        <v>476</v>
      </c>
      <c r="AC1432">
        <v>367</v>
      </c>
      <c r="AD1432" t="s">
        <v>49</v>
      </c>
      <c r="AE1432" t="s">
        <v>49</v>
      </c>
      <c r="AF1432">
        <v>-563</v>
      </c>
      <c r="AI1432">
        <v>2960</v>
      </c>
      <c r="AJ1432" t="s">
        <v>49</v>
      </c>
    </row>
    <row r="1433" spans="1:36" x14ac:dyDescent="0.3">
      <c r="A1433">
        <v>59</v>
      </c>
      <c r="B1433" t="s">
        <v>77</v>
      </c>
      <c r="C1433" t="s">
        <v>59</v>
      </c>
      <c r="D1433" t="s">
        <v>54</v>
      </c>
      <c r="E1433" t="s">
        <v>49</v>
      </c>
      <c r="F1433">
        <v>351</v>
      </c>
      <c r="G1433" t="s">
        <v>55</v>
      </c>
      <c r="H1433" t="s">
        <v>49</v>
      </c>
      <c r="I1433" t="s">
        <v>52</v>
      </c>
      <c r="J1433">
        <v>27</v>
      </c>
      <c r="K1433" t="s">
        <v>56</v>
      </c>
      <c r="L1433">
        <v>1063</v>
      </c>
      <c r="M1433">
        <v>5</v>
      </c>
      <c r="N1433">
        <v>-1</v>
      </c>
      <c r="O1433">
        <v>0</v>
      </c>
      <c r="P1433" t="s">
        <v>52</v>
      </c>
      <c r="Q1433" t="s">
        <v>55</v>
      </c>
      <c r="X1433" s="7"/>
      <c r="Y1433" t="s">
        <v>55</v>
      </c>
      <c r="Z1433">
        <v>351</v>
      </c>
      <c r="AA1433" t="s">
        <v>55</v>
      </c>
      <c r="AB1433">
        <v>1257</v>
      </c>
      <c r="AC1433">
        <v>1477</v>
      </c>
      <c r="AD1433" t="s">
        <v>49</v>
      </c>
      <c r="AE1433" t="s">
        <v>49</v>
      </c>
      <c r="AF1433">
        <v>351</v>
      </c>
      <c r="AI1433">
        <v>486</v>
      </c>
      <c r="AJ1433" t="s">
        <v>49</v>
      </c>
    </row>
    <row r="1434" spans="1:36" x14ac:dyDescent="0.3">
      <c r="A1434">
        <v>35</v>
      </c>
      <c r="B1434" t="s">
        <v>52</v>
      </c>
      <c r="C1434" t="s">
        <v>47</v>
      </c>
      <c r="D1434" t="s">
        <v>48</v>
      </c>
      <c r="E1434" t="s">
        <v>49</v>
      </c>
      <c r="F1434">
        <v>365</v>
      </c>
      <c r="G1434" t="s">
        <v>49</v>
      </c>
      <c r="H1434" t="s">
        <v>49</v>
      </c>
      <c r="I1434" t="s">
        <v>50</v>
      </c>
      <c r="J1434">
        <v>29</v>
      </c>
      <c r="K1434" t="s">
        <v>70</v>
      </c>
      <c r="L1434">
        <v>41</v>
      </c>
      <c r="M1434">
        <v>2</v>
      </c>
      <c r="N1434">
        <v>-1</v>
      </c>
      <c r="O1434">
        <v>0</v>
      </c>
      <c r="P1434" t="s">
        <v>52</v>
      </c>
      <c r="Q1434" t="s">
        <v>49</v>
      </c>
      <c r="X1434" s="7"/>
      <c r="Y1434" t="s">
        <v>49</v>
      </c>
      <c r="Z1434">
        <v>365</v>
      </c>
      <c r="AA1434" t="s">
        <v>55</v>
      </c>
      <c r="AB1434">
        <v>0</v>
      </c>
      <c r="AC1434">
        <v>2921</v>
      </c>
      <c r="AD1434" t="s">
        <v>49</v>
      </c>
      <c r="AE1434" t="s">
        <v>49</v>
      </c>
      <c r="AF1434">
        <v>365</v>
      </c>
      <c r="AI1434">
        <v>343</v>
      </c>
      <c r="AJ1434" t="s">
        <v>49</v>
      </c>
    </row>
    <row r="1435" spans="1:36" x14ac:dyDescent="0.3">
      <c r="A1435">
        <v>33</v>
      </c>
      <c r="B1435" t="s">
        <v>63</v>
      </c>
      <c r="C1435" t="s">
        <v>59</v>
      </c>
      <c r="D1435" t="s">
        <v>54</v>
      </c>
      <c r="E1435" t="s">
        <v>49</v>
      </c>
      <c r="F1435">
        <v>13494</v>
      </c>
      <c r="G1435" t="s">
        <v>55</v>
      </c>
      <c r="H1435" t="s">
        <v>49</v>
      </c>
      <c r="I1435" t="s">
        <v>52</v>
      </c>
      <c r="J1435">
        <v>20</v>
      </c>
      <c r="K1435" t="s">
        <v>62</v>
      </c>
      <c r="L1435">
        <v>27</v>
      </c>
      <c r="M1435">
        <v>25</v>
      </c>
      <c r="N1435">
        <v>-1</v>
      </c>
      <c r="O1435">
        <v>0</v>
      </c>
      <c r="P1435" t="s">
        <v>52</v>
      </c>
      <c r="Q1435" t="s">
        <v>49</v>
      </c>
      <c r="X1435" s="7"/>
      <c r="Y1435" t="s">
        <v>55</v>
      </c>
      <c r="Z1435">
        <v>13494</v>
      </c>
      <c r="AA1435" t="s">
        <v>55</v>
      </c>
      <c r="AB1435">
        <v>398</v>
      </c>
      <c r="AC1435">
        <v>16264</v>
      </c>
      <c r="AD1435" t="s">
        <v>49</v>
      </c>
      <c r="AE1435" t="s">
        <v>49</v>
      </c>
      <c r="AF1435">
        <v>13494</v>
      </c>
      <c r="AI1435">
        <v>507</v>
      </c>
      <c r="AJ1435" t="s">
        <v>49</v>
      </c>
    </row>
    <row r="1436" spans="1:36" x14ac:dyDescent="0.3">
      <c r="A1436">
        <v>34</v>
      </c>
      <c r="B1436" t="s">
        <v>69</v>
      </c>
      <c r="C1436" t="s">
        <v>59</v>
      </c>
      <c r="D1436" t="s">
        <v>54</v>
      </c>
      <c r="E1436" t="s">
        <v>49</v>
      </c>
      <c r="F1436">
        <v>846</v>
      </c>
      <c r="G1436" t="s">
        <v>55</v>
      </c>
      <c r="H1436" t="s">
        <v>49</v>
      </c>
      <c r="I1436" t="s">
        <v>50</v>
      </c>
      <c r="J1436">
        <v>17</v>
      </c>
      <c r="K1436" t="s">
        <v>61</v>
      </c>
      <c r="L1436">
        <v>758</v>
      </c>
      <c r="M1436">
        <v>2</v>
      </c>
      <c r="N1436">
        <v>-1</v>
      </c>
      <c r="O1436">
        <v>0</v>
      </c>
      <c r="P1436" t="s">
        <v>52</v>
      </c>
      <c r="Q1436" t="s">
        <v>49</v>
      </c>
      <c r="X1436" s="7"/>
      <c r="Y1436" t="s">
        <v>55</v>
      </c>
      <c r="Z1436">
        <v>846</v>
      </c>
      <c r="AA1436" t="s">
        <v>55</v>
      </c>
      <c r="AB1436">
        <v>745</v>
      </c>
      <c r="AC1436">
        <v>1672</v>
      </c>
      <c r="AD1436" t="s">
        <v>49</v>
      </c>
      <c r="AE1436" t="s">
        <v>49</v>
      </c>
      <c r="AF1436">
        <v>846</v>
      </c>
      <c r="AI1436">
        <v>5958</v>
      </c>
      <c r="AJ1436" t="s">
        <v>49</v>
      </c>
    </row>
    <row r="1437" spans="1:36" x14ac:dyDescent="0.3">
      <c r="A1437">
        <v>64</v>
      </c>
      <c r="B1437" t="s">
        <v>77</v>
      </c>
      <c r="C1437" t="s">
        <v>47</v>
      </c>
      <c r="D1437" t="s">
        <v>54</v>
      </c>
      <c r="E1437" t="s">
        <v>49</v>
      </c>
      <c r="F1437">
        <v>1574</v>
      </c>
      <c r="G1437" t="s">
        <v>49</v>
      </c>
      <c r="H1437" t="s">
        <v>49</v>
      </c>
      <c r="I1437" t="s">
        <v>78</v>
      </c>
      <c r="J1437">
        <v>29</v>
      </c>
      <c r="K1437" t="s">
        <v>73</v>
      </c>
      <c r="L1437">
        <v>301</v>
      </c>
      <c r="M1437">
        <v>3</v>
      </c>
      <c r="N1437">
        <v>-1</v>
      </c>
      <c r="O1437">
        <v>0</v>
      </c>
      <c r="P1437" t="s">
        <v>52</v>
      </c>
      <c r="Q1437" t="s">
        <v>55</v>
      </c>
      <c r="X1437" s="7"/>
      <c r="Y1437" t="s">
        <v>49</v>
      </c>
      <c r="Z1437">
        <v>1574</v>
      </c>
      <c r="AA1437" t="s">
        <v>55</v>
      </c>
      <c r="AB1437">
        <v>1266</v>
      </c>
      <c r="AC1437">
        <v>9207</v>
      </c>
      <c r="AD1437" t="s">
        <v>49</v>
      </c>
      <c r="AE1437" t="s">
        <v>49</v>
      </c>
      <c r="AF1437">
        <v>1574</v>
      </c>
      <c r="AI1437">
        <v>304</v>
      </c>
      <c r="AJ1437" t="s">
        <v>49</v>
      </c>
    </row>
    <row r="1438" spans="1:36" x14ac:dyDescent="0.3">
      <c r="A1438">
        <v>34</v>
      </c>
      <c r="B1438" t="s">
        <v>68</v>
      </c>
      <c r="C1438" t="s">
        <v>47</v>
      </c>
      <c r="D1438" t="s">
        <v>60</v>
      </c>
      <c r="E1438" t="s">
        <v>49</v>
      </c>
      <c r="F1438">
        <v>-28</v>
      </c>
      <c r="G1438" t="s">
        <v>55</v>
      </c>
      <c r="H1438" t="s">
        <v>49</v>
      </c>
      <c r="I1438" t="s">
        <v>50</v>
      </c>
      <c r="J1438">
        <v>16</v>
      </c>
      <c r="K1438" t="s">
        <v>73</v>
      </c>
      <c r="L1438">
        <v>574</v>
      </c>
      <c r="M1438">
        <v>1</v>
      </c>
      <c r="N1438">
        <v>-1</v>
      </c>
      <c r="O1438">
        <v>0</v>
      </c>
      <c r="P1438" t="s">
        <v>52</v>
      </c>
      <c r="Q1438" t="s">
        <v>49</v>
      </c>
      <c r="X1438" s="7"/>
      <c r="Y1438" t="s">
        <v>55</v>
      </c>
      <c r="Z1438">
        <v>-28</v>
      </c>
      <c r="AA1438" t="s">
        <v>55</v>
      </c>
      <c r="AB1438">
        <v>5116</v>
      </c>
      <c r="AC1438">
        <v>356</v>
      </c>
      <c r="AD1438" t="s">
        <v>49</v>
      </c>
      <c r="AE1438" t="s">
        <v>49</v>
      </c>
      <c r="AF1438">
        <v>-28</v>
      </c>
      <c r="AI1438">
        <v>118</v>
      </c>
      <c r="AJ1438" t="s">
        <v>49</v>
      </c>
    </row>
    <row r="1439" spans="1:36" x14ac:dyDescent="0.3">
      <c r="A1439">
        <v>77</v>
      </c>
      <c r="B1439" t="s">
        <v>77</v>
      </c>
      <c r="C1439" t="s">
        <v>47</v>
      </c>
      <c r="D1439" t="s">
        <v>60</v>
      </c>
      <c r="E1439" t="s">
        <v>49</v>
      </c>
      <c r="F1439">
        <v>0</v>
      </c>
      <c r="G1439" t="s">
        <v>49</v>
      </c>
      <c r="H1439" t="s">
        <v>49</v>
      </c>
      <c r="I1439" t="s">
        <v>50</v>
      </c>
      <c r="J1439">
        <v>16</v>
      </c>
      <c r="K1439" t="s">
        <v>51</v>
      </c>
      <c r="L1439">
        <v>847</v>
      </c>
      <c r="M1439">
        <v>1</v>
      </c>
      <c r="N1439">
        <v>60</v>
      </c>
      <c r="O1439">
        <v>1</v>
      </c>
      <c r="P1439" t="s">
        <v>79</v>
      </c>
      <c r="Q1439" t="s">
        <v>55</v>
      </c>
      <c r="X1439" s="7"/>
      <c r="Y1439" t="s">
        <v>49</v>
      </c>
      <c r="Z1439">
        <v>0</v>
      </c>
      <c r="AA1439" t="s">
        <v>55</v>
      </c>
      <c r="AB1439">
        <v>-1746</v>
      </c>
      <c r="AC1439">
        <v>590</v>
      </c>
      <c r="AD1439" t="s">
        <v>49</v>
      </c>
      <c r="AE1439" t="s">
        <v>49</v>
      </c>
      <c r="AF1439">
        <v>0</v>
      </c>
      <c r="AI1439">
        <v>76</v>
      </c>
      <c r="AJ1439" t="s">
        <v>49</v>
      </c>
    </row>
    <row r="1440" spans="1:36" x14ac:dyDescent="0.3">
      <c r="A1440">
        <v>57</v>
      </c>
      <c r="B1440" t="s">
        <v>77</v>
      </c>
      <c r="C1440" t="s">
        <v>47</v>
      </c>
      <c r="D1440" t="s">
        <v>48</v>
      </c>
      <c r="E1440" t="s">
        <v>49</v>
      </c>
      <c r="F1440">
        <v>2927</v>
      </c>
      <c r="G1440" t="s">
        <v>49</v>
      </c>
      <c r="H1440" t="s">
        <v>55</v>
      </c>
      <c r="I1440" t="s">
        <v>78</v>
      </c>
      <c r="J1440">
        <v>30</v>
      </c>
      <c r="K1440" t="s">
        <v>73</v>
      </c>
      <c r="L1440">
        <v>78</v>
      </c>
      <c r="M1440">
        <v>5</v>
      </c>
      <c r="N1440">
        <v>-1</v>
      </c>
      <c r="O1440">
        <v>0</v>
      </c>
      <c r="P1440" t="s">
        <v>52</v>
      </c>
      <c r="Q1440" t="s">
        <v>49</v>
      </c>
      <c r="X1440" s="7"/>
      <c r="Y1440" t="s">
        <v>49</v>
      </c>
      <c r="Z1440">
        <v>2927</v>
      </c>
      <c r="AA1440" t="s">
        <v>55</v>
      </c>
      <c r="AB1440">
        <v>4148</v>
      </c>
      <c r="AC1440">
        <v>442</v>
      </c>
      <c r="AD1440" t="s">
        <v>49</v>
      </c>
      <c r="AE1440" t="s">
        <v>55</v>
      </c>
      <c r="AF1440">
        <v>2927</v>
      </c>
      <c r="AI1440">
        <v>70</v>
      </c>
      <c r="AJ1440" t="s">
        <v>49</v>
      </c>
    </row>
    <row r="1441" spans="1:36" x14ac:dyDescent="0.3">
      <c r="A1441">
        <v>30</v>
      </c>
      <c r="B1441" t="s">
        <v>63</v>
      </c>
      <c r="C1441" t="s">
        <v>47</v>
      </c>
      <c r="D1441" t="s">
        <v>54</v>
      </c>
      <c r="E1441" t="s">
        <v>49</v>
      </c>
      <c r="F1441">
        <v>501</v>
      </c>
      <c r="G1441" t="s">
        <v>55</v>
      </c>
      <c r="H1441" t="s">
        <v>55</v>
      </c>
      <c r="I1441" t="s">
        <v>52</v>
      </c>
      <c r="J1441">
        <v>27</v>
      </c>
      <c r="K1441" t="s">
        <v>56</v>
      </c>
      <c r="L1441">
        <v>514</v>
      </c>
      <c r="M1441">
        <v>1</v>
      </c>
      <c r="N1441">
        <v>-1</v>
      </c>
      <c r="O1441">
        <v>0</v>
      </c>
      <c r="P1441" t="s">
        <v>52</v>
      </c>
      <c r="Q1441" t="s">
        <v>49</v>
      </c>
      <c r="X1441" s="7"/>
      <c r="Y1441" t="s">
        <v>55</v>
      </c>
      <c r="Z1441">
        <v>501</v>
      </c>
      <c r="AA1441" t="s">
        <v>55</v>
      </c>
      <c r="AB1441">
        <v>14</v>
      </c>
      <c r="AC1441">
        <v>846</v>
      </c>
      <c r="AD1441" t="s">
        <v>49</v>
      </c>
      <c r="AE1441" t="s">
        <v>55</v>
      </c>
      <c r="AF1441">
        <v>501</v>
      </c>
      <c r="AI1441">
        <v>2185</v>
      </c>
      <c r="AJ1441" t="s">
        <v>49</v>
      </c>
    </row>
    <row r="1442" spans="1:36" x14ac:dyDescent="0.3">
      <c r="A1442">
        <v>56</v>
      </c>
      <c r="B1442" t="s">
        <v>76</v>
      </c>
      <c r="C1442" t="s">
        <v>74</v>
      </c>
      <c r="D1442" t="s">
        <v>48</v>
      </c>
      <c r="E1442" t="s">
        <v>55</v>
      </c>
      <c r="F1442">
        <v>1238</v>
      </c>
      <c r="G1442" t="s">
        <v>49</v>
      </c>
      <c r="H1442" t="s">
        <v>49</v>
      </c>
      <c r="I1442" t="s">
        <v>52</v>
      </c>
      <c r="J1442">
        <v>5</v>
      </c>
      <c r="K1442" t="s">
        <v>62</v>
      </c>
      <c r="L1442">
        <v>1558</v>
      </c>
      <c r="M1442">
        <v>1</v>
      </c>
      <c r="N1442">
        <v>-1</v>
      </c>
      <c r="O1442">
        <v>0</v>
      </c>
      <c r="P1442" t="s">
        <v>52</v>
      </c>
      <c r="Q1442" t="s">
        <v>55</v>
      </c>
      <c r="X1442" s="7"/>
      <c r="Y1442" t="s">
        <v>49</v>
      </c>
      <c r="Z1442">
        <v>1238</v>
      </c>
      <c r="AA1442" t="s">
        <v>55</v>
      </c>
      <c r="AB1442">
        <v>105</v>
      </c>
      <c r="AC1442">
        <v>3</v>
      </c>
      <c r="AD1442" t="s">
        <v>49</v>
      </c>
      <c r="AE1442" t="s">
        <v>49</v>
      </c>
      <c r="AF1442">
        <v>1238</v>
      </c>
      <c r="AI1442">
        <v>309</v>
      </c>
      <c r="AJ1442" t="s">
        <v>49</v>
      </c>
    </row>
    <row r="1443" spans="1:36" x14ac:dyDescent="0.3">
      <c r="A1443">
        <v>49</v>
      </c>
      <c r="B1443" t="s">
        <v>52</v>
      </c>
      <c r="C1443" t="s">
        <v>47</v>
      </c>
      <c r="D1443" t="s">
        <v>52</v>
      </c>
      <c r="E1443" t="s">
        <v>49</v>
      </c>
      <c r="F1443">
        <v>301</v>
      </c>
      <c r="G1443" t="s">
        <v>49</v>
      </c>
      <c r="H1443" t="s">
        <v>49</v>
      </c>
      <c r="I1443" t="s">
        <v>50</v>
      </c>
      <c r="J1443">
        <v>14</v>
      </c>
      <c r="K1443" t="s">
        <v>70</v>
      </c>
      <c r="L1443">
        <v>789</v>
      </c>
      <c r="M1443">
        <v>2</v>
      </c>
      <c r="N1443">
        <v>-1</v>
      </c>
      <c r="O1443">
        <v>0</v>
      </c>
      <c r="P1443" t="s">
        <v>52</v>
      </c>
      <c r="Q1443" t="s">
        <v>49</v>
      </c>
      <c r="X1443" s="7"/>
      <c r="Y1443" t="s">
        <v>49</v>
      </c>
      <c r="Z1443">
        <v>301</v>
      </c>
      <c r="AA1443" t="s">
        <v>55</v>
      </c>
      <c r="AB1443">
        <v>-228</v>
      </c>
      <c r="AC1443">
        <v>693</v>
      </c>
      <c r="AD1443" t="s">
        <v>49</v>
      </c>
      <c r="AE1443" t="s">
        <v>49</v>
      </c>
      <c r="AF1443">
        <v>301</v>
      </c>
      <c r="AI1443">
        <v>0</v>
      </c>
      <c r="AJ1443" t="s">
        <v>49</v>
      </c>
    </row>
    <row r="1444" spans="1:36" x14ac:dyDescent="0.3">
      <c r="A1444">
        <v>73</v>
      </c>
      <c r="B1444" t="s">
        <v>77</v>
      </c>
      <c r="C1444" t="s">
        <v>47</v>
      </c>
      <c r="D1444" t="s">
        <v>48</v>
      </c>
      <c r="E1444" t="s">
        <v>49</v>
      </c>
      <c r="F1444">
        <v>1388</v>
      </c>
      <c r="G1444" t="s">
        <v>49</v>
      </c>
      <c r="H1444" t="s">
        <v>49</v>
      </c>
      <c r="I1444" t="s">
        <v>50</v>
      </c>
      <c r="J1444">
        <v>20</v>
      </c>
      <c r="K1444" t="s">
        <v>73</v>
      </c>
      <c r="L1444">
        <v>146</v>
      </c>
      <c r="M1444">
        <v>3</v>
      </c>
      <c r="N1444">
        <v>190</v>
      </c>
      <c r="O1444">
        <v>3</v>
      </c>
      <c r="P1444" t="s">
        <v>79</v>
      </c>
      <c r="Q1444" t="s">
        <v>49</v>
      </c>
      <c r="X1444" s="7"/>
      <c r="Y1444" t="s">
        <v>49</v>
      </c>
      <c r="Z1444">
        <v>1388</v>
      </c>
      <c r="AA1444" t="s">
        <v>55</v>
      </c>
      <c r="AB1444">
        <v>508</v>
      </c>
      <c r="AC1444">
        <v>230</v>
      </c>
      <c r="AD1444" t="s">
        <v>49</v>
      </c>
      <c r="AE1444" t="s">
        <v>49</v>
      </c>
      <c r="AF1444">
        <v>1388</v>
      </c>
      <c r="AI1444">
        <v>3732</v>
      </c>
      <c r="AJ1444" t="s">
        <v>49</v>
      </c>
    </row>
    <row r="1445" spans="1:36" x14ac:dyDescent="0.3">
      <c r="A1445">
        <v>39</v>
      </c>
      <c r="B1445" t="s">
        <v>67</v>
      </c>
      <c r="C1445" t="s">
        <v>59</v>
      </c>
      <c r="D1445" t="s">
        <v>54</v>
      </c>
      <c r="E1445" t="s">
        <v>49</v>
      </c>
      <c r="F1445">
        <v>102</v>
      </c>
      <c r="G1445" t="s">
        <v>55</v>
      </c>
      <c r="H1445" t="s">
        <v>49</v>
      </c>
      <c r="I1445" t="s">
        <v>50</v>
      </c>
      <c r="J1445">
        <v>14</v>
      </c>
      <c r="K1445" t="s">
        <v>70</v>
      </c>
      <c r="L1445">
        <v>272</v>
      </c>
      <c r="M1445">
        <v>2</v>
      </c>
      <c r="N1445">
        <v>-1</v>
      </c>
      <c r="O1445">
        <v>0</v>
      </c>
      <c r="P1445" t="s">
        <v>52</v>
      </c>
      <c r="Q1445" t="s">
        <v>49</v>
      </c>
      <c r="X1445" s="7"/>
      <c r="Y1445" t="s">
        <v>55</v>
      </c>
      <c r="Z1445">
        <v>102</v>
      </c>
      <c r="AA1445" t="s">
        <v>55</v>
      </c>
      <c r="AB1445">
        <v>725</v>
      </c>
      <c r="AC1445">
        <v>179</v>
      </c>
      <c r="AD1445" t="s">
        <v>49</v>
      </c>
      <c r="AE1445" t="s">
        <v>49</v>
      </c>
      <c r="AF1445">
        <v>102</v>
      </c>
      <c r="AI1445">
        <v>1550</v>
      </c>
      <c r="AJ1445" t="s">
        <v>49</v>
      </c>
    </row>
    <row r="1446" spans="1:36" x14ac:dyDescent="0.3">
      <c r="A1446">
        <v>57</v>
      </c>
      <c r="B1446" t="s">
        <v>67</v>
      </c>
      <c r="C1446" t="s">
        <v>74</v>
      </c>
      <c r="D1446" t="s">
        <v>48</v>
      </c>
      <c r="E1446" t="s">
        <v>49</v>
      </c>
      <c r="F1446">
        <v>13</v>
      </c>
      <c r="G1446" t="s">
        <v>55</v>
      </c>
      <c r="H1446" t="s">
        <v>49</v>
      </c>
      <c r="I1446" t="s">
        <v>50</v>
      </c>
      <c r="J1446">
        <v>8</v>
      </c>
      <c r="K1446" t="s">
        <v>56</v>
      </c>
      <c r="L1446">
        <v>323</v>
      </c>
      <c r="M1446">
        <v>2</v>
      </c>
      <c r="N1446">
        <v>368</v>
      </c>
      <c r="O1446">
        <v>2</v>
      </c>
      <c r="P1446" t="s">
        <v>57</v>
      </c>
      <c r="Q1446" t="s">
        <v>49</v>
      </c>
      <c r="X1446" s="7"/>
      <c r="Y1446" t="s">
        <v>55</v>
      </c>
      <c r="Z1446">
        <v>13</v>
      </c>
      <c r="AA1446" t="s">
        <v>55</v>
      </c>
      <c r="AB1446">
        <v>41</v>
      </c>
      <c r="AC1446">
        <v>980</v>
      </c>
      <c r="AD1446" t="s">
        <v>49</v>
      </c>
      <c r="AE1446" t="s">
        <v>49</v>
      </c>
      <c r="AF1446">
        <v>13</v>
      </c>
      <c r="AI1446">
        <v>704</v>
      </c>
      <c r="AJ1446" t="s">
        <v>49</v>
      </c>
    </row>
    <row r="1447" spans="1:36" x14ac:dyDescent="0.3">
      <c r="A1447">
        <v>32</v>
      </c>
      <c r="B1447" t="s">
        <v>65</v>
      </c>
      <c r="C1447" t="s">
        <v>47</v>
      </c>
      <c r="D1447" t="s">
        <v>54</v>
      </c>
      <c r="E1447" t="s">
        <v>49</v>
      </c>
      <c r="F1447">
        <v>413</v>
      </c>
      <c r="G1447" t="s">
        <v>55</v>
      </c>
      <c r="H1447" t="s">
        <v>49</v>
      </c>
      <c r="I1447" t="s">
        <v>50</v>
      </c>
      <c r="J1447">
        <v>11</v>
      </c>
      <c r="K1447" t="s">
        <v>73</v>
      </c>
      <c r="L1447">
        <v>712</v>
      </c>
      <c r="M1447">
        <v>2</v>
      </c>
      <c r="N1447">
        <v>-1</v>
      </c>
      <c r="O1447">
        <v>0</v>
      </c>
      <c r="P1447" t="s">
        <v>52</v>
      </c>
      <c r="Q1447" t="s">
        <v>49</v>
      </c>
      <c r="X1447" s="7"/>
      <c r="Y1447" t="s">
        <v>55</v>
      </c>
      <c r="Z1447">
        <v>413</v>
      </c>
      <c r="AA1447" t="s">
        <v>55</v>
      </c>
      <c r="AB1447">
        <v>-19</v>
      </c>
      <c r="AC1447">
        <v>3043</v>
      </c>
      <c r="AD1447" t="s">
        <v>49</v>
      </c>
      <c r="AE1447" t="s">
        <v>49</v>
      </c>
      <c r="AF1447">
        <v>413</v>
      </c>
      <c r="AI1447">
        <v>4415</v>
      </c>
      <c r="AJ1447" t="s">
        <v>49</v>
      </c>
    </row>
    <row r="1448" spans="1:36" x14ac:dyDescent="0.3">
      <c r="A1448">
        <v>32</v>
      </c>
      <c r="B1448" t="s">
        <v>67</v>
      </c>
      <c r="C1448" t="s">
        <v>59</v>
      </c>
      <c r="D1448" t="s">
        <v>60</v>
      </c>
      <c r="E1448" t="s">
        <v>49</v>
      </c>
      <c r="F1448">
        <v>4665</v>
      </c>
      <c r="G1448" t="s">
        <v>55</v>
      </c>
      <c r="H1448" t="s">
        <v>49</v>
      </c>
      <c r="I1448" t="s">
        <v>52</v>
      </c>
      <c r="J1448">
        <v>21</v>
      </c>
      <c r="K1448" t="s">
        <v>56</v>
      </c>
      <c r="L1448">
        <v>860</v>
      </c>
      <c r="M1448">
        <v>2</v>
      </c>
      <c r="N1448">
        <v>-1</v>
      </c>
      <c r="O1448">
        <v>0</v>
      </c>
      <c r="P1448" t="s">
        <v>52</v>
      </c>
      <c r="Q1448" t="s">
        <v>55</v>
      </c>
      <c r="X1448" s="7"/>
      <c r="Y1448" t="s">
        <v>55</v>
      </c>
      <c r="Z1448">
        <v>4665</v>
      </c>
      <c r="AA1448" t="s">
        <v>55</v>
      </c>
      <c r="AB1448">
        <v>1064</v>
      </c>
      <c r="AC1448">
        <v>808</v>
      </c>
      <c r="AD1448" t="s">
        <v>49</v>
      </c>
      <c r="AE1448" t="s">
        <v>49</v>
      </c>
      <c r="AF1448">
        <v>4665</v>
      </c>
      <c r="AI1448">
        <v>4</v>
      </c>
      <c r="AJ1448" t="s">
        <v>49</v>
      </c>
    </row>
    <row r="1449" spans="1:36" x14ac:dyDescent="0.3">
      <c r="A1449">
        <v>45</v>
      </c>
      <c r="B1449" t="s">
        <v>69</v>
      </c>
      <c r="C1449" t="s">
        <v>47</v>
      </c>
      <c r="D1449" t="s">
        <v>54</v>
      </c>
      <c r="E1449" t="s">
        <v>49</v>
      </c>
      <c r="F1449">
        <v>638</v>
      </c>
      <c r="G1449" t="s">
        <v>55</v>
      </c>
      <c r="H1449" t="s">
        <v>49</v>
      </c>
      <c r="I1449" t="s">
        <v>50</v>
      </c>
      <c r="J1449">
        <v>20</v>
      </c>
      <c r="K1449" t="s">
        <v>70</v>
      </c>
      <c r="L1449">
        <v>75</v>
      </c>
      <c r="M1449">
        <v>9</v>
      </c>
      <c r="N1449">
        <v>-1</v>
      </c>
      <c r="O1449">
        <v>0</v>
      </c>
      <c r="P1449" t="s">
        <v>52</v>
      </c>
      <c r="Q1449" t="s">
        <v>49</v>
      </c>
      <c r="X1449" s="7"/>
      <c r="Y1449" t="s">
        <v>55</v>
      </c>
      <c r="Z1449">
        <v>638</v>
      </c>
      <c r="AA1449" t="s">
        <v>55</v>
      </c>
      <c r="AB1449">
        <v>777</v>
      </c>
      <c r="AC1449">
        <v>745</v>
      </c>
      <c r="AD1449" t="s">
        <v>49</v>
      </c>
      <c r="AE1449" t="s">
        <v>49</v>
      </c>
      <c r="AF1449">
        <v>638</v>
      </c>
      <c r="AI1449">
        <v>262</v>
      </c>
      <c r="AJ1449" t="s">
        <v>49</v>
      </c>
    </row>
    <row r="1450" spans="1:36" x14ac:dyDescent="0.3">
      <c r="A1450">
        <v>32</v>
      </c>
      <c r="B1450" t="s">
        <v>63</v>
      </c>
      <c r="C1450" t="s">
        <v>47</v>
      </c>
      <c r="D1450" t="s">
        <v>54</v>
      </c>
      <c r="E1450" t="s">
        <v>49</v>
      </c>
      <c r="F1450">
        <v>101</v>
      </c>
      <c r="G1450" t="s">
        <v>55</v>
      </c>
      <c r="H1450" t="s">
        <v>49</v>
      </c>
      <c r="I1450" t="s">
        <v>52</v>
      </c>
      <c r="J1450">
        <v>19</v>
      </c>
      <c r="K1450" t="s">
        <v>56</v>
      </c>
      <c r="L1450">
        <v>191</v>
      </c>
      <c r="M1450">
        <v>4</v>
      </c>
      <c r="N1450">
        <v>-1</v>
      </c>
      <c r="O1450">
        <v>0</v>
      </c>
      <c r="P1450" t="s">
        <v>52</v>
      </c>
      <c r="Q1450" t="s">
        <v>49</v>
      </c>
      <c r="X1450" s="7"/>
      <c r="Y1450" t="s">
        <v>55</v>
      </c>
      <c r="Z1450">
        <v>101</v>
      </c>
      <c r="AA1450" t="s">
        <v>55</v>
      </c>
      <c r="AB1450">
        <v>479</v>
      </c>
      <c r="AC1450">
        <v>1309</v>
      </c>
      <c r="AD1450" t="s">
        <v>49</v>
      </c>
      <c r="AE1450" t="s">
        <v>49</v>
      </c>
      <c r="AF1450">
        <v>101</v>
      </c>
      <c r="AI1450">
        <v>238</v>
      </c>
      <c r="AJ1450" t="s">
        <v>49</v>
      </c>
    </row>
    <row r="1451" spans="1:36" x14ac:dyDescent="0.3">
      <c r="A1451">
        <v>31</v>
      </c>
      <c r="B1451" t="s">
        <v>58</v>
      </c>
      <c r="C1451" t="s">
        <v>47</v>
      </c>
      <c r="D1451" t="s">
        <v>60</v>
      </c>
      <c r="E1451" t="s">
        <v>49</v>
      </c>
      <c r="F1451">
        <v>1224</v>
      </c>
      <c r="G1451" t="s">
        <v>55</v>
      </c>
      <c r="H1451" t="s">
        <v>55</v>
      </c>
      <c r="I1451" t="s">
        <v>50</v>
      </c>
      <c r="J1451">
        <v>24</v>
      </c>
      <c r="K1451" t="s">
        <v>73</v>
      </c>
      <c r="L1451">
        <v>1441</v>
      </c>
      <c r="M1451">
        <v>2</v>
      </c>
      <c r="N1451">
        <v>-1</v>
      </c>
      <c r="O1451">
        <v>0</v>
      </c>
      <c r="P1451" t="s">
        <v>52</v>
      </c>
      <c r="Q1451" t="s">
        <v>55</v>
      </c>
      <c r="X1451" s="7"/>
      <c r="Y1451" t="s">
        <v>55</v>
      </c>
      <c r="Z1451">
        <v>1224</v>
      </c>
      <c r="AA1451" t="s">
        <v>55</v>
      </c>
      <c r="AB1451">
        <v>-375</v>
      </c>
      <c r="AC1451">
        <v>0</v>
      </c>
      <c r="AD1451" t="s">
        <v>49</v>
      </c>
      <c r="AE1451" t="s">
        <v>55</v>
      </c>
      <c r="AF1451">
        <v>1224</v>
      </c>
      <c r="AI1451">
        <v>97</v>
      </c>
      <c r="AJ1451" t="s">
        <v>49</v>
      </c>
    </row>
    <row r="1452" spans="1:36" x14ac:dyDescent="0.3">
      <c r="A1452">
        <v>49</v>
      </c>
      <c r="B1452" t="s">
        <v>65</v>
      </c>
      <c r="C1452" t="s">
        <v>47</v>
      </c>
      <c r="D1452" t="s">
        <v>54</v>
      </c>
      <c r="E1452" t="s">
        <v>49</v>
      </c>
      <c r="F1452">
        <v>1103</v>
      </c>
      <c r="G1452" t="s">
        <v>49</v>
      </c>
      <c r="H1452" t="s">
        <v>49</v>
      </c>
      <c r="I1452" t="s">
        <v>50</v>
      </c>
      <c r="J1452">
        <v>12</v>
      </c>
      <c r="K1452" t="s">
        <v>70</v>
      </c>
      <c r="L1452">
        <v>428</v>
      </c>
      <c r="M1452">
        <v>2</v>
      </c>
      <c r="N1452">
        <v>-1</v>
      </c>
      <c r="O1452">
        <v>0</v>
      </c>
      <c r="P1452" t="s">
        <v>52</v>
      </c>
      <c r="Q1452" t="s">
        <v>49</v>
      </c>
      <c r="X1452" s="7"/>
      <c r="Y1452" t="s">
        <v>49</v>
      </c>
      <c r="Z1452">
        <v>1103</v>
      </c>
      <c r="AA1452" t="s">
        <v>55</v>
      </c>
      <c r="AB1452">
        <v>17</v>
      </c>
      <c r="AC1452">
        <v>537</v>
      </c>
      <c r="AD1452" t="s">
        <v>49</v>
      </c>
      <c r="AE1452" t="s">
        <v>49</v>
      </c>
      <c r="AF1452">
        <v>1103</v>
      </c>
      <c r="AI1452">
        <v>410</v>
      </c>
      <c r="AJ1452" t="s">
        <v>49</v>
      </c>
    </row>
    <row r="1453" spans="1:36" x14ac:dyDescent="0.3">
      <c r="A1453">
        <v>29</v>
      </c>
      <c r="B1453" t="s">
        <v>53</v>
      </c>
      <c r="C1453" t="s">
        <v>47</v>
      </c>
      <c r="D1453" t="s">
        <v>54</v>
      </c>
      <c r="E1453" t="s">
        <v>49</v>
      </c>
      <c r="F1453">
        <v>3748</v>
      </c>
      <c r="G1453" t="s">
        <v>49</v>
      </c>
      <c r="H1453" t="s">
        <v>49</v>
      </c>
      <c r="I1453" t="s">
        <v>50</v>
      </c>
      <c r="J1453">
        <v>28</v>
      </c>
      <c r="K1453" t="s">
        <v>56</v>
      </c>
      <c r="L1453">
        <v>322</v>
      </c>
      <c r="M1453">
        <v>3</v>
      </c>
      <c r="N1453">
        <v>-1</v>
      </c>
      <c r="O1453">
        <v>0</v>
      </c>
      <c r="P1453" t="s">
        <v>52</v>
      </c>
      <c r="Q1453" t="s">
        <v>49</v>
      </c>
      <c r="X1453" s="7"/>
      <c r="Y1453" t="s">
        <v>49</v>
      </c>
      <c r="Z1453">
        <v>3748</v>
      </c>
      <c r="AA1453" t="s">
        <v>55</v>
      </c>
      <c r="AB1453">
        <v>1071</v>
      </c>
      <c r="AC1453">
        <v>1472</v>
      </c>
      <c r="AD1453" t="s">
        <v>49</v>
      </c>
      <c r="AE1453" t="s">
        <v>49</v>
      </c>
      <c r="AF1453">
        <v>3748</v>
      </c>
      <c r="AI1453">
        <v>1191</v>
      </c>
      <c r="AJ1453" t="s">
        <v>49</v>
      </c>
    </row>
    <row r="1454" spans="1:36" x14ac:dyDescent="0.3">
      <c r="A1454">
        <v>55</v>
      </c>
      <c r="B1454" t="s">
        <v>67</v>
      </c>
      <c r="C1454" t="s">
        <v>47</v>
      </c>
      <c r="D1454" t="s">
        <v>54</v>
      </c>
      <c r="E1454" t="s">
        <v>49</v>
      </c>
      <c r="F1454">
        <v>955</v>
      </c>
      <c r="G1454" t="s">
        <v>55</v>
      </c>
      <c r="H1454" t="s">
        <v>49</v>
      </c>
      <c r="I1454" t="s">
        <v>50</v>
      </c>
      <c r="J1454">
        <v>29</v>
      </c>
      <c r="K1454" t="s">
        <v>72</v>
      </c>
      <c r="L1454">
        <v>104</v>
      </c>
      <c r="M1454">
        <v>1</v>
      </c>
      <c r="N1454">
        <v>-1</v>
      </c>
      <c r="O1454">
        <v>0</v>
      </c>
      <c r="P1454" t="s">
        <v>52</v>
      </c>
      <c r="Q1454" t="s">
        <v>49</v>
      </c>
      <c r="X1454" s="7"/>
      <c r="Y1454" t="s">
        <v>55</v>
      </c>
      <c r="Z1454">
        <v>955</v>
      </c>
      <c r="AA1454" t="s">
        <v>55</v>
      </c>
      <c r="AB1454">
        <v>0</v>
      </c>
      <c r="AC1454">
        <v>0</v>
      </c>
      <c r="AD1454" t="s">
        <v>49</v>
      </c>
      <c r="AE1454" t="s">
        <v>49</v>
      </c>
      <c r="AF1454">
        <v>955</v>
      </c>
      <c r="AI1454">
        <v>-47</v>
      </c>
      <c r="AJ1454" t="s">
        <v>49</v>
      </c>
    </row>
    <row r="1455" spans="1:36" x14ac:dyDescent="0.3">
      <c r="A1455">
        <v>30</v>
      </c>
      <c r="B1455" t="s">
        <v>69</v>
      </c>
      <c r="C1455" t="s">
        <v>47</v>
      </c>
      <c r="D1455" t="s">
        <v>54</v>
      </c>
      <c r="E1455" t="s">
        <v>49</v>
      </c>
      <c r="F1455">
        <v>518</v>
      </c>
      <c r="G1455" t="s">
        <v>55</v>
      </c>
      <c r="H1455" t="s">
        <v>49</v>
      </c>
      <c r="I1455" t="s">
        <v>50</v>
      </c>
      <c r="J1455">
        <v>8</v>
      </c>
      <c r="K1455" t="s">
        <v>56</v>
      </c>
      <c r="L1455">
        <v>127</v>
      </c>
      <c r="M1455">
        <v>1</v>
      </c>
      <c r="N1455">
        <v>-1</v>
      </c>
      <c r="O1455">
        <v>0</v>
      </c>
      <c r="P1455" t="s">
        <v>52</v>
      </c>
      <c r="Q1455" t="s">
        <v>49</v>
      </c>
      <c r="X1455" s="7"/>
      <c r="Y1455" t="s">
        <v>55</v>
      </c>
      <c r="Z1455">
        <v>518</v>
      </c>
      <c r="AA1455" t="s">
        <v>55</v>
      </c>
      <c r="AB1455">
        <v>865</v>
      </c>
      <c r="AC1455">
        <v>23</v>
      </c>
      <c r="AD1455" t="s">
        <v>49</v>
      </c>
      <c r="AE1455" t="s">
        <v>49</v>
      </c>
      <c r="AF1455">
        <v>518</v>
      </c>
      <c r="AI1455">
        <v>197</v>
      </c>
      <c r="AJ1455" t="s">
        <v>49</v>
      </c>
    </row>
    <row r="1456" spans="1:36" x14ac:dyDescent="0.3">
      <c r="A1456">
        <v>45</v>
      </c>
      <c r="B1456" t="s">
        <v>53</v>
      </c>
      <c r="C1456" t="s">
        <v>59</v>
      </c>
      <c r="D1456" t="s">
        <v>48</v>
      </c>
      <c r="E1456" t="s">
        <v>49</v>
      </c>
      <c r="F1456">
        <v>1893</v>
      </c>
      <c r="G1456" t="s">
        <v>55</v>
      </c>
      <c r="H1456" t="s">
        <v>49</v>
      </c>
      <c r="I1456" t="s">
        <v>52</v>
      </c>
      <c r="J1456">
        <v>3</v>
      </c>
      <c r="K1456" t="s">
        <v>62</v>
      </c>
      <c r="L1456">
        <v>1259</v>
      </c>
      <c r="M1456">
        <v>6</v>
      </c>
      <c r="N1456">
        <v>-1</v>
      </c>
      <c r="O1456">
        <v>0</v>
      </c>
      <c r="P1456" t="s">
        <v>52</v>
      </c>
      <c r="Q1456" t="s">
        <v>55</v>
      </c>
      <c r="X1456" s="7"/>
      <c r="Y1456" t="s">
        <v>55</v>
      </c>
      <c r="Z1456">
        <v>1893</v>
      </c>
      <c r="AA1456" t="s">
        <v>55</v>
      </c>
      <c r="AB1456">
        <v>-701</v>
      </c>
      <c r="AC1456">
        <v>0</v>
      </c>
      <c r="AD1456" t="s">
        <v>49</v>
      </c>
      <c r="AE1456" t="s">
        <v>49</v>
      </c>
      <c r="AF1456">
        <v>1893</v>
      </c>
      <c r="AI1456">
        <v>6</v>
      </c>
      <c r="AJ1456" t="s">
        <v>49</v>
      </c>
    </row>
    <row r="1457" spans="1:36" x14ac:dyDescent="0.3">
      <c r="A1457">
        <v>39</v>
      </c>
      <c r="B1457" t="s">
        <v>67</v>
      </c>
      <c r="C1457" t="s">
        <v>47</v>
      </c>
      <c r="D1457" t="s">
        <v>60</v>
      </c>
      <c r="E1457" t="s">
        <v>49</v>
      </c>
      <c r="F1457">
        <v>14</v>
      </c>
      <c r="G1457" t="s">
        <v>49</v>
      </c>
      <c r="H1457" t="s">
        <v>49</v>
      </c>
      <c r="I1457" t="s">
        <v>50</v>
      </c>
      <c r="J1457">
        <v>28</v>
      </c>
      <c r="K1457" t="s">
        <v>72</v>
      </c>
      <c r="L1457">
        <v>114</v>
      </c>
      <c r="M1457">
        <v>2</v>
      </c>
      <c r="N1457">
        <v>-1</v>
      </c>
      <c r="O1457">
        <v>0</v>
      </c>
      <c r="P1457" t="s">
        <v>52</v>
      </c>
      <c r="Q1457" t="s">
        <v>49</v>
      </c>
      <c r="X1457" s="7"/>
      <c r="Y1457" t="s">
        <v>49</v>
      </c>
      <c r="Z1457">
        <v>14</v>
      </c>
      <c r="AA1457" t="s">
        <v>55</v>
      </c>
      <c r="AB1457">
        <v>817</v>
      </c>
      <c r="AC1457">
        <v>199</v>
      </c>
      <c r="AD1457" t="s">
        <v>49</v>
      </c>
      <c r="AE1457" t="s">
        <v>49</v>
      </c>
      <c r="AF1457">
        <v>14</v>
      </c>
      <c r="AI1457">
        <v>2398</v>
      </c>
      <c r="AJ1457" t="s">
        <v>49</v>
      </c>
    </row>
    <row r="1458" spans="1:36" x14ac:dyDescent="0.3">
      <c r="A1458">
        <v>36</v>
      </c>
      <c r="B1458" t="s">
        <v>69</v>
      </c>
      <c r="C1458" t="s">
        <v>47</v>
      </c>
      <c r="D1458" t="s">
        <v>54</v>
      </c>
      <c r="E1458" t="s">
        <v>49</v>
      </c>
      <c r="F1458">
        <v>-423</v>
      </c>
      <c r="G1458" t="s">
        <v>55</v>
      </c>
      <c r="H1458" t="s">
        <v>55</v>
      </c>
      <c r="I1458" t="s">
        <v>52</v>
      </c>
      <c r="J1458">
        <v>13</v>
      </c>
      <c r="K1458" t="s">
        <v>56</v>
      </c>
      <c r="L1458">
        <v>106</v>
      </c>
      <c r="M1458">
        <v>1</v>
      </c>
      <c r="N1458">
        <v>-1</v>
      </c>
      <c r="O1458">
        <v>0</v>
      </c>
      <c r="P1458" t="s">
        <v>52</v>
      </c>
      <c r="Q1458" t="s">
        <v>49</v>
      </c>
      <c r="X1458" s="7"/>
      <c r="Y1458" t="s">
        <v>55</v>
      </c>
      <c r="Z1458">
        <v>-423</v>
      </c>
      <c r="AA1458" t="s">
        <v>55</v>
      </c>
      <c r="AB1458">
        <v>0</v>
      </c>
      <c r="AC1458">
        <v>459</v>
      </c>
      <c r="AD1458" t="s">
        <v>49</v>
      </c>
      <c r="AE1458" t="s">
        <v>55</v>
      </c>
      <c r="AF1458">
        <v>-423</v>
      </c>
      <c r="AI1458">
        <v>630</v>
      </c>
      <c r="AJ1458" t="s">
        <v>49</v>
      </c>
    </row>
    <row r="1459" spans="1:36" x14ac:dyDescent="0.3">
      <c r="A1459">
        <v>33</v>
      </c>
      <c r="B1459" t="s">
        <v>58</v>
      </c>
      <c r="C1459" t="s">
        <v>47</v>
      </c>
      <c r="D1459" t="s">
        <v>60</v>
      </c>
      <c r="E1459" t="s">
        <v>49</v>
      </c>
      <c r="F1459">
        <v>3696</v>
      </c>
      <c r="G1459" t="s">
        <v>49</v>
      </c>
      <c r="H1459" t="s">
        <v>49</v>
      </c>
      <c r="I1459" t="s">
        <v>50</v>
      </c>
      <c r="J1459">
        <v>19</v>
      </c>
      <c r="K1459" t="s">
        <v>75</v>
      </c>
      <c r="L1459">
        <v>305</v>
      </c>
      <c r="M1459">
        <v>1</v>
      </c>
      <c r="N1459">
        <v>182</v>
      </c>
      <c r="O1459">
        <v>3</v>
      </c>
      <c r="P1459" t="s">
        <v>57</v>
      </c>
      <c r="Q1459" t="s">
        <v>49</v>
      </c>
      <c r="X1459" s="7"/>
      <c r="Y1459" t="s">
        <v>49</v>
      </c>
      <c r="Z1459">
        <v>3696</v>
      </c>
      <c r="AA1459" t="s">
        <v>55</v>
      </c>
      <c r="AB1459">
        <v>4541</v>
      </c>
      <c r="AC1459">
        <v>395</v>
      </c>
      <c r="AD1459" t="s">
        <v>49</v>
      </c>
      <c r="AE1459" t="s">
        <v>49</v>
      </c>
      <c r="AF1459">
        <v>3696</v>
      </c>
      <c r="AI1459">
        <v>235</v>
      </c>
      <c r="AJ1459" t="s">
        <v>49</v>
      </c>
    </row>
    <row r="1460" spans="1:36" x14ac:dyDescent="0.3">
      <c r="A1460">
        <v>36</v>
      </c>
      <c r="B1460" t="s">
        <v>58</v>
      </c>
      <c r="C1460" t="s">
        <v>47</v>
      </c>
      <c r="D1460" t="s">
        <v>60</v>
      </c>
      <c r="E1460" t="s">
        <v>49</v>
      </c>
      <c r="F1460">
        <v>2987</v>
      </c>
      <c r="G1460" t="s">
        <v>55</v>
      </c>
      <c r="H1460" t="s">
        <v>49</v>
      </c>
      <c r="I1460" t="s">
        <v>50</v>
      </c>
      <c r="J1460">
        <v>12</v>
      </c>
      <c r="K1460" t="s">
        <v>70</v>
      </c>
      <c r="L1460">
        <v>307</v>
      </c>
      <c r="M1460">
        <v>1</v>
      </c>
      <c r="N1460">
        <v>-1</v>
      </c>
      <c r="O1460">
        <v>0</v>
      </c>
      <c r="P1460" t="s">
        <v>52</v>
      </c>
      <c r="Q1460" t="s">
        <v>55</v>
      </c>
      <c r="X1460" s="7"/>
      <c r="Y1460" t="s">
        <v>55</v>
      </c>
      <c r="Z1460">
        <v>2987</v>
      </c>
      <c r="AA1460" t="s">
        <v>55</v>
      </c>
      <c r="AB1460">
        <v>242</v>
      </c>
      <c r="AC1460">
        <v>1882</v>
      </c>
      <c r="AD1460" t="s">
        <v>49</v>
      </c>
      <c r="AE1460" t="s">
        <v>49</v>
      </c>
      <c r="AF1460">
        <v>2987</v>
      </c>
      <c r="AI1460">
        <v>1910</v>
      </c>
      <c r="AJ1460" t="s">
        <v>49</v>
      </c>
    </row>
    <row r="1461" spans="1:36" x14ac:dyDescent="0.3">
      <c r="A1461">
        <v>31</v>
      </c>
      <c r="B1461" t="s">
        <v>67</v>
      </c>
      <c r="C1461" t="s">
        <v>59</v>
      </c>
      <c r="D1461" t="s">
        <v>54</v>
      </c>
      <c r="E1461" t="s">
        <v>49</v>
      </c>
      <c r="F1461">
        <v>433</v>
      </c>
      <c r="G1461" t="s">
        <v>49</v>
      </c>
      <c r="H1461" t="s">
        <v>49</v>
      </c>
      <c r="I1461" t="s">
        <v>50</v>
      </c>
      <c r="J1461">
        <v>11</v>
      </c>
      <c r="K1461" t="s">
        <v>70</v>
      </c>
      <c r="L1461">
        <v>1504</v>
      </c>
      <c r="M1461">
        <v>2</v>
      </c>
      <c r="N1461">
        <v>-1</v>
      </c>
      <c r="O1461">
        <v>0</v>
      </c>
      <c r="P1461" t="s">
        <v>52</v>
      </c>
      <c r="Q1461" t="s">
        <v>49</v>
      </c>
      <c r="X1461" s="7"/>
      <c r="Y1461" t="s">
        <v>49</v>
      </c>
      <c r="Z1461">
        <v>433</v>
      </c>
      <c r="AA1461" t="s">
        <v>55</v>
      </c>
      <c r="AB1461">
        <v>171</v>
      </c>
      <c r="AC1461">
        <v>265</v>
      </c>
      <c r="AD1461" t="s">
        <v>49</v>
      </c>
      <c r="AE1461" t="s">
        <v>49</v>
      </c>
      <c r="AF1461">
        <v>433</v>
      </c>
      <c r="AI1461">
        <v>3172</v>
      </c>
      <c r="AJ1461" t="s">
        <v>49</v>
      </c>
    </row>
    <row r="1462" spans="1:36" x14ac:dyDescent="0.3">
      <c r="A1462">
        <v>36</v>
      </c>
      <c r="B1462" t="s">
        <v>67</v>
      </c>
      <c r="C1462" t="s">
        <v>47</v>
      </c>
      <c r="D1462" t="s">
        <v>52</v>
      </c>
      <c r="E1462" t="s">
        <v>49</v>
      </c>
      <c r="F1462">
        <v>756</v>
      </c>
      <c r="G1462" t="s">
        <v>49</v>
      </c>
      <c r="H1462" t="s">
        <v>49</v>
      </c>
      <c r="I1462" t="s">
        <v>50</v>
      </c>
      <c r="J1462">
        <v>11</v>
      </c>
      <c r="K1462" t="s">
        <v>73</v>
      </c>
      <c r="L1462">
        <v>396</v>
      </c>
      <c r="M1462">
        <v>3</v>
      </c>
      <c r="N1462">
        <v>-1</v>
      </c>
      <c r="O1462">
        <v>0</v>
      </c>
      <c r="P1462" t="s">
        <v>52</v>
      </c>
      <c r="Q1462" t="s">
        <v>49</v>
      </c>
      <c r="X1462" s="7"/>
      <c r="Y1462" t="s">
        <v>49</v>
      </c>
      <c r="Z1462">
        <v>756</v>
      </c>
      <c r="AA1462" t="s">
        <v>55</v>
      </c>
      <c r="AB1462">
        <v>259</v>
      </c>
      <c r="AC1462">
        <v>1471</v>
      </c>
      <c r="AD1462" t="s">
        <v>49</v>
      </c>
      <c r="AE1462" t="s">
        <v>49</v>
      </c>
      <c r="AF1462">
        <v>756</v>
      </c>
      <c r="AI1462">
        <v>872</v>
      </c>
      <c r="AJ1462" t="s">
        <v>49</v>
      </c>
    </row>
    <row r="1463" spans="1:36" x14ac:dyDescent="0.3">
      <c r="A1463">
        <v>38</v>
      </c>
      <c r="B1463" t="s">
        <v>67</v>
      </c>
      <c r="C1463" t="s">
        <v>59</v>
      </c>
      <c r="D1463" t="s">
        <v>60</v>
      </c>
      <c r="E1463" t="s">
        <v>49</v>
      </c>
      <c r="F1463">
        <v>0</v>
      </c>
      <c r="G1463" t="s">
        <v>55</v>
      </c>
      <c r="H1463" t="s">
        <v>49</v>
      </c>
      <c r="I1463" t="s">
        <v>50</v>
      </c>
      <c r="J1463">
        <v>1</v>
      </c>
      <c r="K1463" t="s">
        <v>62</v>
      </c>
      <c r="L1463">
        <v>71</v>
      </c>
      <c r="M1463">
        <v>1</v>
      </c>
      <c r="N1463">
        <v>-1</v>
      </c>
      <c r="O1463">
        <v>0</v>
      </c>
      <c r="P1463" t="s">
        <v>52</v>
      </c>
      <c r="Q1463" t="s">
        <v>49</v>
      </c>
      <c r="X1463" s="7"/>
      <c r="Y1463" t="s">
        <v>55</v>
      </c>
      <c r="Z1463">
        <v>0</v>
      </c>
      <c r="AA1463" t="s">
        <v>55</v>
      </c>
      <c r="AB1463">
        <v>827</v>
      </c>
      <c r="AC1463">
        <v>365</v>
      </c>
      <c r="AD1463" t="s">
        <v>49</v>
      </c>
      <c r="AE1463" t="s">
        <v>49</v>
      </c>
      <c r="AF1463">
        <v>0</v>
      </c>
      <c r="AI1463">
        <v>407</v>
      </c>
      <c r="AJ1463" t="s">
        <v>49</v>
      </c>
    </row>
    <row r="1464" spans="1:36" x14ac:dyDescent="0.3">
      <c r="A1464">
        <v>33</v>
      </c>
      <c r="B1464" t="s">
        <v>52</v>
      </c>
      <c r="C1464" t="s">
        <v>47</v>
      </c>
      <c r="D1464" t="s">
        <v>54</v>
      </c>
      <c r="E1464" t="s">
        <v>49</v>
      </c>
      <c r="F1464">
        <v>2727</v>
      </c>
      <c r="G1464" t="s">
        <v>49</v>
      </c>
      <c r="H1464" t="s">
        <v>49</v>
      </c>
      <c r="I1464" t="s">
        <v>50</v>
      </c>
      <c r="J1464">
        <v>6</v>
      </c>
      <c r="K1464" t="s">
        <v>70</v>
      </c>
      <c r="L1464">
        <v>205</v>
      </c>
      <c r="M1464">
        <v>3</v>
      </c>
      <c r="N1464">
        <v>-1</v>
      </c>
      <c r="O1464">
        <v>0</v>
      </c>
      <c r="P1464" t="s">
        <v>52</v>
      </c>
      <c r="Q1464" t="s">
        <v>49</v>
      </c>
      <c r="X1464" s="7"/>
      <c r="Y1464" t="s">
        <v>49</v>
      </c>
      <c r="Z1464">
        <v>2727</v>
      </c>
      <c r="AA1464" t="s">
        <v>55</v>
      </c>
      <c r="AB1464">
        <v>2226</v>
      </c>
      <c r="AC1464">
        <v>34</v>
      </c>
      <c r="AD1464" t="s">
        <v>49</v>
      </c>
      <c r="AE1464" t="s">
        <v>49</v>
      </c>
      <c r="AF1464">
        <v>2727</v>
      </c>
      <c r="AI1464">
        <v>100</v>
      </c>
      <c r="AJ1464" t="s">
        <v>49</v>
      </c>
    </row>
    <row r="1465" spans="1:36" x14ac:dyDescent="0.3">
      <c r="A1465">
        <v>40</v>
      </c>
      <c r="B1465" t="s">
        <v>67</v>
      </c>
      <c r="C1465" t="s">
        <v>47</v>
      </c>
      <c r="D1465" t="s">
        <v>54</v>
      </c>
      <c r="E1465" t="s">
        <v>49</v>
      </c>
      <c r="F1465">
        <v>93</v>
      </c>
      <c r="G1465" t="s">
        <v>55</v>
      </c>
      <c r="H1465" t="s">
        <v>49</v>
      </c>
      <c r="I1465" t="s">
        <v>52</v>
      </c>
      <c r="J1465">
        <v>13</v>
      </c>
      <c r="K1465" t="s">
        <v>56</v>
      </c>
      <c r="L1465">
        <v>134</v>
      </c>
      <c r="M1465">
        <v>2</v>
      </c>
      <c r="N1465">
        <v>-1</v>
      </c>
      <c r="O1465">
        <v>0</v>
      </c>
      <c r="P1465" t="s">
        <v>52</v>
      </c>
      <c r="Q1465" t="s">
        <v>49</v>
      </c>
      <c r="X1465" s="7"/>
      <c r="Y1465" t="s">
        <v>55</v>
      </c>
      <c r="Z1465">
        <v>93</v>
      </c>
      <c r="AA1465" t="s">
        <v>55</v>
      </c>
      <c r="AB1465">
        <v>477</v>
      </c>
      <c r="AC1465">
        <v>429</v>
      </c>
      <c r="AD1465" t="s">
        <v>49</v>
      </c>
      <c r="AE1465" t="s">
        <v>49</v>
      </c>
      <c r="AF1465">
        <v>93</v>
      </c>
      <c r="AI1465">
        <v>345</v>
      </c>
      <c r="AJ1465" t="s">
        <v>49</v>
      </c>
    </row>
    <row r="1466" spans="1:36" x14ac:dyDescent="0.3">
      <c r="A1466">
        <v>31</v>
      </c>
      <c r="B1466" t="s">
        <v>63</v>
      </c>
      <c r="C1466" t="s">
        <v>47</v>
      </c>
      <c r="D1466" t="s">
        <v>54</v>
      </c>
      <c r="E1466" t="s">
        <v>49</v>
      </c>
      <c r="F1466">
        <v>1766</v>
      </c>
      <c r="G1466" t="s">
        <v>49</v>
      </c>
      <c r="H1466" t="s">
        <v>55</v>
      </c>
      <c r="I1466" t="s">
        <v>50</v>
      </c>
      <c r="J1466">
        <v>5</v>
      </c>
      <c r="K1466" t="s">
        <v>62</v>
      </c>
      <c r="L1466">
        <v>166</v>
      </c>
      <c r="M1466">
        <v>2</v>
      </c>
      <c r="N1466">
        <v>-1</v>
      </c>
      <c r="O1466">
        <v>0</v>
      </c>
      <c r="P1466" t="s">
        <v>52</v>
      </c>
      <c r="Q1466" t="s">
        <v>55</v>
      </c>
      <c r="X1466" s="7"/>
      <c r="Y1466" t="s">
        <v>49</v>
      </c>
      <c r="Z1466">
        <v>1766</v>
      </c>
      <c r="AA1466" t="s">
        <v>55</v>
      </c>
      <c r="AB1466">
        <v>42</v>
      </c>
      <c r="AC1466">
        <v>6</v>
      </c>
      <c r="AD1466" t="s">
        <v>49</v>
      </c>
      <c r="AE1466" t="s">
        <v>55</v>
      </c>
      <c r="AF1466">
        <v>1766</v>
      </c>
      <c r="AI1466">
        <v>889</v>
      </c>
      <c r="AJ1466" t="s">
        <v>49</v>
      </c>
    </row>
    <row r="1467" spans="1:36" x14ac:dyDescent="0.3">
      <c r="A1467">
        <v>39</v>
      </c>
      <c r="B1467" t="s">
        <v>53</v>
      </c>
      <c r="C1467" t="s">
        <v>47</v>
      </c>
      <c r="D1467" t="s">
        <v>54</v>
      </c>
      <c r="E1467" t="s">
        <v>49</v>
      </c>
      <c r="F1467">
        <v>124</v>
      </c>
      <c r="G1467" t="s">
        <v>55</v>
      </c>
      <c r="H1467" t="s">
        <v>49</v>
      </c>
      <c r="I1467" t="s">
        <v>50</v>
      </c>
      <c r="J1467">
        <v>31</v>
      </c>
      <c r="K1467" t="s">
        <v>73</v>
      </c>
      <c r="L1467">
        <v>81</v>
      </c>
      <c r="M1467">
        <v>5</v>
      </c>
      <c r="N1467">
        <v>-1</v>
      </c>
      <c r="O1467">
        <v>0</v>
      </c>
      <c r="P1467" t="s">
        <v>52</v>
      </c>
      <c r="Q1467" t="s">
        <v>49</v>
      </c>
      <c r="X1467" s="7"/>
      <c r="Y1467" t="s">
        <v>55</v>
      </c>
      <c r="Z1467">
        <v>124</v>
      </c>
      <c r="AA1467" t="s">
        <v>55</v>
      </c>
      <c r="AB1467">
        <v>775</v>
      </c>
      <c r="AC1467">
        <v>1876</v>
      </c>
      <c r="AD1467" t="s">
        <v>49</v>
      </c>
      <c r="AE1467" t="s">
        <v>49</v>
      </c>
      <c r="AF1467">
        <v>124</v>
      </c>
      <c r="AI1467">
        <v>0</v>
      </c>
      <c r="AJ1467" t="s">
        <v>49</v>
      </c>
    </row>
    <row r="1468" spans="1:36" x14ac:dyDescent="0.3">
      <c r="A1468">
        <v>33</v>
      </c>
      <c r="B1468" t="s">
        <v>69</v>
      </c>
      <c r="C1468" t="s">
        <v>47</v>
      </c>
      <c r="D1468" t="s">
        <v>60</v>
      </c>
      <c r="E1468" t="s">
        <v>49</v>
      </c>
      <c r="F1468">
        <v>69</v>
      </c>
      <c r="G1468" t="s">
        <v>49</v>
      </c>
      <c r="H1468" t="s">
        <v>55</v>
      </c>
      <c r="I1468" t="s">
        <v>50</v>
      </c>
      <c r="J1468">
        <v>4</v>
      </c>
      <c r="K1468" t="s">
        <v>56</v>
      </c>
      <c r="L1468">
        <v>77</v>
      </c>
      <c r="M1468">
        <v>2</v>
      </c>
      <c r="N1468">
        <v>-1</v>
      </c>
      <c r="O1468">
        <v>0</v>
      </c>
      <c r="P1468" t="s">
        <v>52</v>
      </c>
      <c r="Q1468" t="s">
        <v>49</v>
      </c>
      <c r="X1468" s="7"/>
      <c r="Y1468" t="s">
        <v>49</v>
      </c>
      <c r="Z1468">
        <v>69</v>
      </c>
      <c r="AA1468" t="s">
        <v>55</v>
      </c>
      <c r="AB1468">
        <v>9</v>
      </c>
      <c r="AC1468">
        <v>247</v>
      </c>
      <c r="AD1468" t="s">
        <v>49</v>
      </c>
      <c r="AE1468" t="s">
        <v>55</v>
      </c>
      <c r="AF1468">
        <v>69</v>
      </c>
      <c r="AI1468">
        <v>51</v>
      </c>
      <c r="AJ1468" t="s">
        <v>49</v>
      </c>
    </row>
    <row r="1469" spans="1:36" x14ac:dyDescent="0.3">
      <c r="A1469">
        <v>53</v>
      </c>
      <c r="B1469" t="s">
        <v>53</v>
      </c>
      <c r="C1469" t="s">
        <v>74</v>
      </c>
      <c r="D1469" t="s">
        <v>54</v>
      </c>
      <c r="E1469" t="s">
        <v>49</v>
      </c>
      <c r="F1469">
        <v>0</v>
      </c>
      <c r="G1469" t="s">
        <v>49</v>
      </c>
      <c r="H1469" t="s">
        <v>49</v>
      </c>
      <c r="I1469" t="s">
        <v>50</v>
      </c>
      <c r="J1469">
        <v>12</v>
      </c>
      <c r="K1469" t="s">
        <v>81</v>
      </c>
      <c r="L1469">
        <v>80</v>
      </c>
      <c r="M1469">
        <v>2</v>
      </c>
      <c r="N1469">
        <v>-1</v>
      </c>
      <c r="O1469">
        <v>0</v>
      </c>
      <c r="P1469" t="s">
        <v>52</v>
      </c>
      <c r="Q1469" t="s">
        <v>55</v>
      </c>
      <c r="X1469" s="7"/>
      <c r="Y1469" t="s">
        <v>49</v>
      </c>
      <c r="Z1469">
        <v>0</v>
      </c>
      <c r="AA1469" t="s">
        <v>55</v>
      </c>
      <c r="AB1469">
        <v>376</v>
      </c>
      <c r="AC1469">
        <v>897</v>
      </c>
      <c r="AD1469" t="s">
        <v>49</v>
      </c>
      <c r="AE1469" t="s">
        <v>49</v>
      </c>
      <c r="AF1469">
        <v>0</v>
      </c>
      <c r="AI1469">
        <v>150</v>
      </c>
      <c r="AJ1469" t="s">
        <v>49</v>
      </c>
    </row>
    <row r="1470" spans="1:36" x14ac:dyDescent="0.3">
      <c r="A1470">
        <v>38</v>
      </c>
      <c r="B1470" t="s">
        <v>58</v>
      </c>
      <c r="C1470" t="s">
        <v>47</v>
      </c>
      <c r="D1470" t="s">
        <v>60</v>
      </c>
      <c r="E1470" t="s">
        <v>49</v>
      </c>
      <c r="F1470">
        <v>0</v>
      </c>
      <c r="G1470" t="s">
        <v>55</v>
      </c>
      <c r="H1470" t="s">
        <v>49</v>
      </c>
      <c r="I1470" t="s">
        <v>50</v>
      </c>
      <c r="J1470">
        <v>13</v>
      </c>
      <c r="K1470" t="s">
        <v>56</v>
      </c>
      <c r="L1470">
        <v>537</v>
      </c>
      <c r="M1470">
        <v>5</v>
      </c>
      <c r="N1470">
        <v>303</v>
      </c>
      <c r="O1470">
        <v>2</v>
      </c>
      <c r="P1470" t="s">
        <v>57</v>
      </c>
      <c r="Q1470" t="s">
        <v>49</v>
      </c>
      <c r="X1470" s="7"/>
      <c r="Y1470" t="s">
        <v>55</v>
      </c>
      <c r="Z1470">
        <v>0</v>
      </c>
      <c r="AA1470" t="s">
        <v>55</v>
      </c>
      <c r="AB1470">
        <v>389</v>
      </c>
      <c r="AC1470">
        <v>4664</v>
      </c>
      <c r="AD1470" t="s">
        <v>49</v>
      </c>
      <c r="AE1470" t="s">
        <v>49</v>
      </c>
      <c r="AF1470">
        <v>0</v>
      </c>
      <c r="AI1470">
        <v>795</v>
      </c>
      <c r="AJ1470" t="s">
        <v>49</v>
      </c>
    </row>
    <row r="1471" spans="1:36" x14ac:dyDescent="0.3">
      <c r="A1471">
        <v>59</v>
      </c>
      <c r="B1471" t="s">
        <v>67</v>
      </c>
      <c r="C1471" t="s">
        <v>47</v>
      </c>
      <c r="D1471" t="s">
        <v>54</v>
      </c>
      <c r="E1471" t="s">
        <v>49</v>
      </c>
      <c r="F1471">
        <v>259</v>
      </c>
      <c r="G1471" t="s">
        <v>49</v>
      </c>
      <c r="H1471" t="s">
        <v>49</v>
      </c>
      <c r="I1471" t="s">
        <v>50</v>
      </c>
      <c r="J1471">
        <v>15</v>
      </c>
      <c r="K1471" t="s">
        <v>62</v>
      </c>
      <c r="L1471">
        <v>415</v>
      </c>
      <c r="M1471">
        <v>1</v>
      </c>
      <c r="N1471">
        <v>89</v>
      </c>
      <c r="O1471">
        <v>1</v>
      </c>
      <c r="P1471" t="s">
        <v>79</v>
      </c>
      <c r="Q1471" t="s">
        <v>55</v>
      </c>
      <c r="X1471" s="7"/>
      <c r="Y1471" t="s">
        <v>49</v>
      </c>
      <c r="Z1471">
        <v>259</v>
      </c>
      <c r="AA1471" t="s">
        <v>55</v>
      </c>
      <c r="AB1471">
        <v>1273</v>
      </c>
      <c r="AC1471">
        <v>64</v>
      </c>
      <c r="AD1471" t="s">
        <v>49</v>
      </c>
      <c r="AE1471" t="s">
        <v>49</v>
      </c>
      <c r="AF1471">
        <v>259</v>
      </c>
      <c r="AI1471">
        <v>2139</v>
      </c>
      <c r="AJ1471" t="s">
        <v>49</v>
      </c>
    </row>
    <row r="1472" spans="1:36" x14ac:dyDescent="0.3">
      <c r="A1472">
        <v>55</v>
      </c>
      <c r="B1472" t="s">
        <v>63</v>
      </c>
      <c r="C1472" t="s">
        <v>47</v>
      </c>
      <c r="D1472" t="s">
        <v>48</v>
      </c>
      <c r="E1472" t="s">
        <v>49</v>
      </c>
      <c r="F1472">
        <v>4103</v>
      </c>
      <c r="G1472" t="s">
        <v>49</v>
      </c>
      <c r="H1472" t="s">
        <v>49</v>
      </c>
      <c r="I1472" t="s">
        <v>50</v>
      </c>
      <c r="J1472">
        <v>19</v>
      </c>
      <c r="K1472" t="s">
        <v>75</v>
      </c>
      <c r="L1472">
        <v>291</v>
      </c>
      <c r="M1472">
        <v>1</v>
      </c>
      <c r="N1472">
        <v>-1</v>
      </c>
      <c r="O1472">
        <v>0</v>
      </c>
      <c r="P1472" t="s">
        <v>52</v>
      </c>
      <c r="Q1472" t="s">
        <v>49</v>
      </c>
      <c r="X1472" s="7"/>
      <c r="Y1472" t="s">
        <v>49</v>
      </c>
      <c r="Z1472">
        <v>4103</v>
      </c>
      <c r="AA1472" t="s">
        <v>55</v>
      </c>
      <c r="AB1472">
        <v>0</v>
      </c>
      <c r="AC1472">
        <v>14</v>
      </c>
      <c r="AD1472" t="s">
        <v>49</v>
      </c>
      <c r="AE1472" t="s">
        <v>49</v>
      </c>
      <c r="AF1472">
        <v>4103</v>
      </c>
      <c r="AI1472">
        <v>-469</v>
      </c>
      <c r="AJ1472" t="s">
        <v>49</v>
      </c>
    </row>
    <row r="1473" spans="1:36" x14ac:dyDescent="0.3">
      <c r="A1473">
        <v>38</v>
      </c>
      <c r="B1473" t="s">
        <v>67</v>
      </c>
      <c r="C1473" t="s">
        <v>59</v>
      </c>
      <c r="D1473" t="s">
        <v>60</v>
      </c>
      <c r="E1473" t="s">
        <v>49</v>
      </c>
      <c r="F1473">
        <v>744</v>
      </c>
      <c r="G1473" t="s">
        <v>55</v>
      </c>
      <c r="H1473" t="s">
        <v>49</v>
      </c>
      <c r="I1473" t="s">
        <v>50</v>
      </c>
      <c r="J1473">
        <v>14</v>
      </c>
      <c r="K1473" t="s">
        <v>56</v>
      </c>
      <c r="L1473">
        <v>283</v>
      </c>
      <c r="M1473">
        <v>1</v>
      </c>
      <c r="N1473">
        <v>288</v>
      </c>
      <c r="O1473">
        <v>12</v>
      </c>
      <c r="P1473" t="s">
        <v>66</v>
      </c>
      <c r="Q1473" t="s">
        <v>49</v>
      </c>
      <c r="X1473" s="7"/>
      <c r="Y1473" t="s">
        <v>55</v>
      </c>
      <c r="Z1473">
        <v>744</v>
      </c>
      <c r="AA1473" t="s">
        <v>55</v>
      </c>
      <c r="AB1473">
        <v>2892</v>
      </c>
      <c r="AC1473">
        <v>452</v>
      </c>
      <c r="AD1473" t="s">
        <v>49</v>
      </c>
      <c r="AE1473" t="s">
        <v>49</v>
      </c>
      <c r="AF1473">
        <v>744</v>
      </c>
      <c r="AI1473">
        <v>197</v>
      </c>
      <c r="AJ1473" t="s">
        <v>49</v>
      </c>
    </row>
    <row r="1474" spans="1:36" x14ac:dyDescent="0.3">
      <c r="A1474">
        <v>48</v>
      </c>
      <c r="B1474" t="s">
        <v>53</v>
      </c>
      <c r="C1474" t="s">
        <v>47</v>
      </c>
      <c r="D1474" t="s">
        <v>54</v>
      </c>
      <c r="E1474" t="s">
        <v>49</v>
      </c>
      <c r="F1474">
        <v>116</v>
      </c>
      <c r="G1474" t="s">
        <v>55</v>
      </c>
      <c r="H1474" t="s">
        <v>49</v>
      </c>
      <c r="I1474" t="s">
        <v>78</v>
      </c>
      <c r="J1474">
        <v>20</v>
      </c>
      <c r="K1474" t="s">
        <v>61</v>
      </c>
      <c r="L1474">
        <v>70</v>
      </c>
      <c r="M1474">
        <v>4</v>
      </c>
      <c r="N1474">
        <v>-1</v>
      </c>
      <c r="O1474">
        <v>0</v>
      </c>
      <c r="P1474" t="s">
        <v>52</v>
      </c>
      <c r="Q1474" t="s">
        <v>49</v>
      </c>
      <c r="X1474" s="7"/>
      <c r="Y1474" t="s">
        <v>55</v>
      </c>
      <c r="Z1474">
        <v>116</v>
      </c>
      <c r="AA1474" t="s">
        <v>55</v>
      </c>
      <c r="AB1474">
        <v>0</v>
      </c>
      <c r="AC1474">
        <v>2033</v>
      </c>
      <c r="AD1474" t="s">
        <v>49</v>
      </c>
      <c r="AE1474" t="s">
        <v>49</v>
      </c>
      <c r="AF1474">
        <v>116</v>
      </c>
      <c r="AI1474">
        <v>825</v>
      </c>
      <c r="AJ1474" t="s">
        <v>49</v>
      </c>
    </row>
    <row r="1475" spans="1:36" x14ac:dyDescent="0.3">
      <c r="A1475">
        <v>53</v>
      </c>
      <c r="B1475" t="s">
        <v>63</v>
      </c>
      <c r="C1475" t="s">
        <v>47</v>
      </c>
      <c r="D1475" t="s">
        <v>54</v>
      </c>
      <c r="E1475" t="s">
        <v>49</v>
      </c>
      <c r="F1475">
        <v>70</v>
      </c>
      <c r="G1475" t="s">
        <v>55</v>
      </c>
      <c r="H1475" t="s">
        <v>49</v>
      </c>
      <c r="I1475" t="s">
        <v>52</v>
      </c>
      <c r="J1475">
        <v>5</v>
      </c>
      <c r="K1475" t="s">
        <v>56</v>
      </c>
      <c r="L1475">
        <v>611</v>
      </c>
      <c r="M1475">
        <v>2</v>
      </c>
      <c r="N1475">
        <v>-1</v>
      </c>
      <c r="O1475">
        <v>0</v>
      </c>
      <c r="P1475" t="s">
        <v>52</v>
      </c>
      <c r="Q1475" t="s">
        <v>49</v>
      </c>
      <c r="X1475" s="7"/>
      <c r="Y1475" t="s">
        <v>55</v>
      </c>
      <c r="Z1475">
        <v>70</v>
      </c>
      <c r="AA1475" t="s">
        <v>55</v>
      </c>
      <c r="AB1475">
        <v>295</v>
      </c>
      <c r="AC1475">
        <v>0</v>
      </c>
      <c r="AD1475" t="s">
        <v>49</v>
      </c>
      <c r="AE1475" t="s">
        <v>49</v>
      </c>
      <c r="AF1475">
        <v>70</v>
      </c>
      <c r="AI1475">
        <v>3232</v>
      </c>
      <c r="AJ1475" t="s">
        <v>49</v>
      </c>
    </row>
    <row r="1476" spans="1:36" x14ac:dyDescent="0.3">
      <c r="A1476">
        <v>44</v>
      </c>
      <c r="B1476" t="s">
        <v>69</v>
      </c>
      <c r="C1476" t="s">
        <v>74</v>
      </c>
      <c r="D1476" t="s">
        <v>54</v>
      </c>
      <c r="E1476" t="s">
        <v>49</v>
      </c>
      <c r="F1476">
        <v>432</v>
      </c>
      <c r="G1476" t="s">
        <v>49</v>
      </c>
      <c r="H1476" t="s">
        <v>49</v>
      </c>
      <c r="I1476" t="s">
        <v>50</v>
      </c>
      <c r="J1476">
        <v>9</v>
      </c>
      <c r="K1476" t="s">
        <v>64</v>
      </c>
      <c r="L1476">
        <v>132</v>
      </c>
      <c r="M1476">
        <v>3</v>
      </c>
      <c r="N1476">
        <v>-1</v>
      </c>
      <c r="O1476">
        <v>0</v>
      </c>
      <c r="P1476" t="s">
        <v>52</v>
      </c>
      <c r="Q1476" t="s">
        <v>49</v>
      </c>
      <c r="X1476" s="7"/>
      <c r="Y1476" t="s">
        <v>49</v>
      </c>
      <c r="Z1476">
        <v>432</v>
      </c>
      <c r="AA1476" t="s">
        <v>55</v>
      </c>
      <c r="AB1476">
        <v>292</v>
      </c>
      <c r="AC1476">
        <v>4</v>
      </c>
      <c r="AD1476" t="s">
        <v>49</v>
      </c>
      <c r="AE1476" t="s">
        <v>49</v>
      </c>
      <c r="AF1476">
        <v>432</v>
      </c>
      <c r="AI1476">
        <v>1598</v>
      </c>
      <c r="AJ1476" t="s">
        <v>49</v>
      </c>
    </row>
    <row r="1477" spans="1:36" x14ac:dyDescent="0.3">
      <c r="A1477">
        <v>57</v>
      </c>
      <c r="B1477" t="s">
        <v>58</v>
      </c>
      <c r="C1477" t="s">
        <v>47</v>
      </c>
      <c r="D1477" t="s">
        <v>60</v>
      </c>
      <c r="E1477" t="s">
        <v>49</v>
      </c>
      <c r="F1477">
        <v>1172</v>
      </c>
      <c r="G1477" t="s">
        <v>49</v>
      </c>
      <c r="H1477" t="s">
        <v>49</v>
      </c>
      <c r="I1477" t="s">
        <v>52</v>
      </c>
      <c r="J1477">
        <v>18</v>
      </c>
      <c r="K1477" t="s">
        <v>62</v>
      </c>
      <c r="L1477">
        <v>26</v>
      </c>
      <c r="M1477">
        <v>1</v>
      </c>
      <c r="N1477">
        <v>-1</v>
      </c>
      <c r="O1477">
        <v>0</v>
      </c>
      <c r="P1477" t="s">
        <v>52</v>
      </c>
      <c r="Q1477" t="s">
        <v>49</v>
      </c>
      <c r="X1477" s="7"/>
      <c r="Y1477" t="s">
        <v>49</v>
      </c>
      <c r="Z1477">
        <v>1172</v>
      </c>
      <c r="AA1477" t="s">
        <v>55</v>
      </c>
      <c r="AB1477">
        <v>-587</v>
      </c>
      <c r="AC1477">
        <v>550</v>
      </c>
      <c r="AD1477" t="s">
        <v>49</v>
      </c>
      <c r="AE1477" t="s">
        <v>49</v>
      </c>
      <c r="AF1477">
        <v>1172</v>
      </c>
      <c r="AI1477">
        <v>871</v>
      </c>
      <c r="AJ1477" t="s">
        <v>49</v>
      </c>
    </row>
    <row r="1478" spans="1:36" x14ac:dyDescent="0.3">
      <c r="A1478">
        <v>29</v>
      </c>
      <c r="B1478" t="s">
        <v>63</v>
      </c>
      <c r="C1478" t="s">
        <v>59</v>
      </c>
      <c r="D1478" t="s">
        <v>54</v>
      </c>
      <c r="E1478" t="s">
        <v>49</v>
      </c>
      <c r="F1478">
        <v>9</v>
      </c>
      <c r="G1478" t="s">
        <v>55</v>
      </c>
      <c r="H1478" t="s">
        <v>49</v>
      </c>
      <c r="I1478" t="s">
        <v>50</v>
      </c>
      <c r="J1478">
        <v>11</v>
      </c>
      <c r="K1478" t="s">
        <v>56</v>
      </c>
      <c r="L1478">
        <v>262</v>
      </c>
      <c r="M1478">
        <v>3</v>
      </c>
      <c r="N1478">
        <v>-1</v>
      </c>
      <c r="O1478">
        <v>0</v>
      </c>
      <c r="P1478" t="s">
        <v>52</v>
      </c>
      <c r="Q1478" t="s">
        <v>49</v>
      </c>
      <c r="X1478" s="7"/>
      <c r="Y1478" t="s">
        <v>55</v>
      </c>
      <c r="Z1478">
        <v>9</v>
      </c>
      <c r="AA1478" t="s">
        <v>55</v>
      </c>
      <c r="AB1478">
        <v>-1224</v>
      </c>
      <c r="AC1478">
        <v>4908</v>
      </c>
      <c r="AD1478" t="s">
        <v>49</v>
      </c>
      <c r="AE1478" t="s">
        <v>49</v>
      </c>
      <c r="AF1478">
        <v>9</v>
      </c>
      <c r="AI1478">
        <v>83</v>
      </c>
      <c r="AJ1478" t="s">
        <v>49</v>
      </c>
    </row>
    <row r="1479" spans="1:36" x14ac:dyDescent="0.3">
      <c r="A1479">
        <v>31</v>
      </c>
      <c r="B1479" t="s">
        <v>53</v>
      </c>
      <c r="C1479" t="s">
        <v>47</v>
      </c>
      <c r="D1479" t="s">
        <v>54</v>
      </c>
      <c r="E1479" t="s">
        <v>49</v>
      </c>
      <c r="F1479">
        <v>428</v>
      </c>
      <c r="G1479" t="s">
        <v>55</v>
      </c>
      <c r="H1479" t="s">
        <v>49</v>
      </c>
      <c r="I1479" t="s">
        <v>52</v>
      </c>
      <c r="J1479">
        <v>21</v>
      </c>
      <c r="K1479" t="s">
        <v>56</v>
      </c>
      <c r="L1479">
        <v>272</v>
      </c>
      <c r="M1479">
        <v>1</v>
      </c>
      <c r="N1479">
        <v>-1</v>
      </c>
      <c r="O1479">
        <v>0</v>
      </c>
      <c r="P1479" t="s">
        <v>52</v>
      </c>
      <c r="Q1479" t="s">
        <v>49</v>
      </c>
      <c r="X1479" s="7"/>
      <c r="Y1479" t="s">
        <v>55</v>
      </c>
      <c r="Z1479">
        <v>428</v>
      </c>
      <c r="AA1479" t="s">
        <v>55</v>
      </c>
      <c r="AB1479">
        <v>-589</v>
      </c>
      <c r="AC1479">
        <v>131</v>
      </c>
      <c r="AD1479" t="s">
        <v>49</v>
      </c>
      <c r="AE1479" t="s">
        <v>49</v>
      </c>
      <c r="AF1479">
        <v>428</v>
      </c>
      <c r="AI1479">
        <v>1445</v>
      </c>
      <c r="AJ1479" t="s">
        <v>49</v>
      </c>
    </row>
    <row r="1480" spans="1:36" x14ac:dyDescent="0.3">
      <c r="A1480">
        <v>35</v>
      </c>
      <c r="B1480" t="s">
        <v>67</v>
      </c>
      <c r="C1480" t="s">
        <v>59</v>
      </c>
      <c r="D1480" t="s">
        <v>60</v>
      </c>
      <c r="E1480" t="s">
        <v>49</v>
      </c>
      <c r="F1480">
        <v>7546</v>
      </c>
      <c r="G1480" t="s">
        <v>55</v>
      </c>
      <c r="H1480" t="s">
        <v>49</v>
      </c>
      <c r="I1480" t="s">
        <v>50</v>
      </c>
      <c r="J1480">
        <v>28</v>
      </c>
      <c r="K1480" t="s">
        <v>82</v>
      </c>
      <c r="L1480">
        <v>137</v>
      </c>
      <c r="M1480">
        <v>1</v>
      </c>
      <c r="N1480">
        <v>122</v>
      </c>
      <c r="O1480">
        <v>3</v>
      </c>
      <c r="P1480" t="s">
        <v>57</v>
      </c>
      <c r="Q1480" t="s">
        <v>49</v>
      </c>
      <c r="X1480" s="7"/>
      <c r="Y1480" t="s">
        <v>55</v>
      </c>
      <c r="Z1480">
        <v>7546</v>
      </c>
      <c r="AA1480" t="s">
        <v>55</v>
      </c>
      <c r="AB1480">
        <v>247</v>
      </c>
      <c r="AC1480">
        <v>348</v>
      </c>
      <c r="AD1480" t="s">
        <v>49</v>
      </c>
      <c r="AE1480" t="s">
        <v>49</v>
      </c>
      <c r="AF1480">
        <v>7546</v>
      </c>
      <c r="AI1480">
        <v>226</v>
      </c>
      <c r="AJ1480" t="s">
        <v>49</v>
      </c>
    </row>
    <row r="1481" spans="1:36" x14ac:dyDescent="0.3">
      <c r="A1481">
        <v>31</v>
      </c>
      <c r="B1481" t="s">
        <v>63</v>
      </c>
      <c r="C1481" t="s">
        <v>47</v>
      </c>
      <c r="D1481" t="s">
        <v>48</v>
      </c>
      <c r="E1481" t="s">
        <v>49</v>
      </c>
      <c r="F1481">
        <v>620</v>
      </c>
      <c r="G1481" t="s">
        <v>49</v>
      </c>
      <c r="H1481" t="s">
        <v>49</v>
      </c>
      <c r="I1481" t="s">
        <v>50</v>
      </c>
      <c r="J1481">
        <v>30</v>
      </c>
      <c r="K1481" t="s">
        <v>81</v>
      </c>
      <c r="L1481">
        <v>95</v>
      </c>
      <c r="M1481">
        <v>1</v>
      </c>
      <c r="N1481">
        <v>-1</v>
      </c>
      <c r="O1481">
        <v>0</v>
      </c>
      <c r="P1481" t="s">
        <v>52</v>
      </c>
      <c r="Q1481" t="s">
        <v>49</v>
      </c>
      <c r="X1481" s="7"/>
      <c r="Y1481" t="s">
        <v>49</v>
      </c>
      <c r="Z1481">
        <v>620</v>
      </c>
      <c r="AA1481" t="s">
        <v>55</v>
      </c>
      <c r="AB1481">
        <v>-226</v>
      </c>
      <c r="AC1481">
        <v>316</v>
      </c>
      <c r="AD1481" t="s">
        <v>49</v>
      </c>
      <c r="AE1481" t="s">
        <v>49</v>
      </c>
      <c r="AF1481">
        <v>620</v>
      </c>
      <c r="AI1481">
        <v>-55</v>
      </c>
      <c r="AJ1481" t="s">
        <v>49</v>
      </c>
    </row>
    <row r="1482" spans="1:36" x14ac:dyDescent="0.3">
      <c r="A1482">
        <v>35</v>
      </c>
      <c r="B1482" t="s">
        <v>65</v>
      </c>
      <c r="C1482" t="s">
        <v>47</v>
      </c>
      <c r="D1482" t="s">
        <v>60</v>
      </c>
      <c r="E1482" t="s">
        <v>49</v>
      </c>
      <c r="F1482">
        <v>8647</v>
      </c>
      <c r="G1482" t="s">
        <v>49</v>
      </c>
      <c r="H1482" t="s">
        <v>49</v>
      </c>
      <c r="I1482" t="s">
        <v>50</v>
      </c>
      <c r="J1482">
        <v>19</v>
      </c>
      <c r="K1482" t="s">
        <v>75</v>
      </c>
      <c r="L1482">
        <v>140</v>
      </c>
      <c r="M1482">
        <v>2</v>
      </c>
      <c r="N1482">
        <v>-1</v>
      </c>
      <c r="O1482">
        <v>0</v>
      </c>
      <c r="P1482" t="s">
        <v>52</v>
      </c>
      <c r="Q1482" t="s">
        <v>49</v>
      </c>
      <c r="X1482" s="7"/>
      <c r="Y1482" t="s">
        <v>49</v>
      </c>
      <c r="Z1482">
        <v>8647</v>
      </c>
      <c r="AA1482" t="s">
        <v>55</v>
      </c>
      <c r="AB1482">
        <v>2289</v>
      </c>
      <c r="AC1482">
        <v>0</v>
      </c>
      <c r="AD1482" t="s">
        <v>49</v>
      </c>
      <c r="AE1482" t="s">
        <v>49</v>
      </c>
      <c r="AF1482">
        <v>8647</v>
      </c>
      <c r="AI1482">
        <v>243</v>
      </c>
      <c r="AJ1482" t="s">
        <v>49</v>
      </c>
    </row>
    <row r="1483" spans="1:36" x14ac:dyDescent="0.3">
      <c r="A1483">
        <v>40</v>
      </c>
      <c r="B1483" t="s">
        <v>58</v>
      </c>
      <c r="C1483" t="s">
        <v>59</v>
      </c>
      <c r="D1483" t="s">
        <v>54</v>
      </c>
      <c r="E1483" t="s">
        <v>49</v>
      </c>
      <c r="F1483">
        <v>192</v>
      </c>
      <c r="G1483" t="s">
        <v>55</v>
      </c>
      <c r="H1483" t="s">
        <v>49</v>
      </c>
      <c r="I1483" t="s">
        <v>52</v>
      </c>
      <c r="J1483">
        <v>16</v>
      </c>
      <c r="K1483" t="s">
        <v>56</v>
      </c>
      <c r="L1483">
        <v>71</v>
      </c>
      <c r="M1483">
        <v>11</v>
      </c>
      <c r="N1483">
        <v>-1</v>
      </c>
      <c r="O1483">
        <v>0</v>
      </c>
      <c r="P1483" t="s">
        <v>52</v>
      </c>
      <c r="Q1483" t="s">
        <v>49</v>
      </c>
      <c r="X1483" s="7"/>
      <c r="Y1483" t="s">
        <v>55</v>
      </c>
      <c r="Z1483">
        <v>192</v>
      </c>
      <c r="AA1483" t="s">
        <v>55</v>
      </c>
      <c r="AB1483">
        <v>725</v>
      </c>
      <c r="AC1483">
        <v>61</v>
      </c>
      <c r="AD1483" t="s">
        <v>49</v>
      </c>
      <c r="AE1483" t="s">
        <v>49</v>
      </c>
      <c r="AF1483">
        <v>192</v>
      </c>
      <c r="AI1483">
        <v>-336</v>
      </c>
      <c r="AJ1483" t="s">
        <v>49</v>
      </c>
    </row>
    <row r="1484" spans="1:36" x14ac:dyDescent="0.3">
      <c r="A1484">
        <v>39</v>
      </c>
      <c r="B1484" t="s">
        <v>63</v>
      </c>
      <c r="C1484" t="s">
        <v>47</v>
      </c>
      <c r="D1484" t="s">
        <v>54</v>
      </c>
      <c r="E1484" t="s">
        <v>49</v>
      </c>
      <c r="F1484">
        <v>0</v>
      </c>
      <c r="G1484" t="s">
        <v>55</v>
      </c>
      <c r="H1484" t="s">
        <v>49</v>
      </c>
      <c r="I1484" t="s">
        <v>50</v>
      </c>
      <c r="J1484">
        <v>7</v>
      </c>
      <c r="K1484" t="s">
        <v>56</v>
      </c>
      <c r="L1484">
        <v>502</v>
      </c>
      <c r="M1484">
        <v>1</v>
      </c>
      <c r="N1484">
        <v>7</v>
      </c>
      <c r="O1484">
        <v>2</v>
      </c>
      <c r="P1484" t="s">
        <v>57</v>
      </c>
      <c r="Q1484" t="s">
        <v>49</v>
      </c>
      <c r="X1484" s="7"/>
      <c r="Y1484" t="s">
        <v>55</v>
      </c>
      <c r="Z1484">
        <v>0</v>
      </c>
      <c r="AA1484" t="s">
        <v>55</v>
      </c>
      <c r="AB1484">
        <v>705</v>
      </c>
      <c r="AC1484">
        <v>173</v>
      </c>
      <c r="AD1484" t="s">
        <v>49</v>
      </c>
      <c r="AE1484" t="s">
        <v>49</v>
      </c>
      <c r="AF1484">
        <v>0</v>
      </c>
      <c r="AI1484">
        <v>3672</v>
      </c>
      <c r="AJ1484" t="s">
        <v>49</v>
      </c>
    </row>
    <row r="1485" spans="1:36" x14ac:dyDescent="0.3">
      <c r="A1485">
        <v>43</v>
      </c>
      <c r="B1485" t="s">
        <v>67</v>
      </c>
      <c r="C1485" t="s">
        <v>59</v>
      </c>
      <c r="D1485" t="s">
        <v>60</v>
      </c>
      <c r="E1485" t="s">
        <v>49</v>
      </c>
      <c r="F1485">
        <v>27733</v>
      </c>
      <c r="G1485" t="s">
        <v>55</v>
      </c>
      <c r="H1485" t="s">
        <v>49</v>
      </c>
      <c r="I1485" t="s">
        <v>52</v>
      </c>
      <c r="J1485">
        <v>3</v>
      </c>
      <c r="K1485" t="s">
        <v>62</v>
      </c>
      <c r="L1485">
        <v>164</v>
      </c>
      <c r="M1485">
        <v>7</v>
      </c>
      <c r="N1485">
        <v>-1</v>
      </c>
      <c r="O1485">
        <v>0</v>
      </c>
      <c r="P1485" t="s">
        <v>52</v>
      </c>
      <c r="Q1485" t="s">
        <v>49</v>
      </c>
      <c r="X1485" s="7"/>
      <c r="Y1485" t="s">
        <v>55</v>
      </c>
      <c r="Z1485">
        <v>27733</v>
      </c>
      <c r="AA1485" t="s">
        <v>55</v>
      </c>
      <c r="AB1485">
        <v>776</v>
      </c>
      <c r="AC1485">
        <v>47</v>
      </c>
      <c r="AD1485" t="s">
        <v>49</v>
      </c>
      <c r="AE1485" t="s">
        <v>49</v>
      </c>
      <c r="AF1485">
        <v>27733</v>
      </c>
      <c r="AI1485">
        <v>0</v>
      </c>
      <c r="AJ1485" t="s">
        <v>49</v>
      </c>
    </row>
    <row r="1486" spans="1:36" x14ac:dyDescent="0.3">
      <c r="A1486">
        <v>44</v>
      </c>
      <c r="B1486" t="s">
        <v>68</v>
      </c>
      <c r="C1486" t="s">
        <v>47</v>
      </c>
      <c r="D1486" t="s">
        <v>48</v>
      </c>
      <c r="E1486" t="s">
        <v>49</v>
      </c>
      <c r="F1486">
        <v>276</v>
      </c>
      <c r="G1486" t="s">
        <v>55</v>
      </c>
      <c r="H1486" t="s">
        <v>55</v>
      </c>
      <c r="I1486" t="s">
        <v>52</v>
      </c>
      <c r="J1486">
        <v>15</v>
      </c>
      <c r="K1486" t="s">
        <v>56</v>
      </c>
      <c r="L1486">
        <v>219</v>
      </c>
      <c r="M1486">
        <v>1</v>
      </c>
      <c r="N1486">
        <v>-1</v>
      </c>
      <c r="O1486">
        <v>0</v>
      </c>
      <c r="P1486" t="s">
        <v>52</v>
      </c>
      <c r="Q1486" t="s">
        <v>49</v>
      </c>
      <c r="X1486" s="7"/>
      <c r="Y1486" t="s">
        <v>55</v>
      </c>
      <c r="Z1486">
        <v>276</v>
      </c>
      <c r="AA1486" t="s">
        <v>55</v>
      </c>
      <c r="AB1486">
        <v>816</v>
      </c>
      <c r="AC1486">
        <v>2552</v>
      </c>
      <c r="AD1486" t="s">
        <v>49</v>
      </c>
      <c r="AE1486" t="s">
        <v>55</v>
      </c>
      <c r="AF1486">
        <v>276</v>
      </c>
      <c r="AI1486">
        <v>44</v>
      </c>
      <c r="AJ1486" t="s">
        <v>49</v>
      </c>
    </row>
    <row r="1487" spans="1:36" x14ac:dyDescent="0.3">
      <c r="A1487">
        <v>29</v>
      </c>
      <c r="B1487" t="s">
        <v>67</v>
      </c>
      <c r="C1487" t="s">
        <v>59</v>
      </c>
      <c r="D1487" t="s">
        <v>54</v>
      </c>
      <c r="E1487" t="s">
        <v>49</v>
      </c>
      <c r="F1487">
        <v>113</v>
      </c>
      <c r="G1487" t="s">
        <v>49</v>
      </c>
      <c r="H1487" t="s">
        <v>49</v>
      </c>
      <c r="I1487" t="s">
        <v>50</v>
      </c>
      <c r="J1487">
        <v>12</v>
      </c>
      <c r="K1487" t="s">
        <v>64</v>
      </c>
      <c r="L1487">
        <v>328</v>
      </c>
      <c r="M1487">
        <v>2</v>
      </c>
      <c r="N1487">
        <v>183</v>
      </c>
      <c r="O1487">
        <v>4</v>
      </c>
      <c r="P1487" t="s">
        <v>79</v>
      </c>
      <c r="Q1487" t="s">
        <v>55</v>
      </c>
      <c r="X1487" s="7"/>
      <c r="Y1487" t="s">
        <v>49</v>
      </c>
      <c r="Z1487">
        <v>113</v>
      </c>
      <c r="AA1487" t="s">
        <v>55</v>
      </c>
      <c r="AB1487">
        <v>1453</v>
      </c>
      <c r="AC1487">
        <v>1283</v>
      </c>
      <c r="AD1487" t="s">
        <v>49</v>
      </c>
      <c r="AE1487" t="s">
        <v>49</v>
      </c>
      <c r="AF1487">
        <v>113</v>
      </c>
      <c r="AI1487">
        <v>2887</v>
      </c>
      <c r="AJ1487" t="s">
        <v>49</v>
      </c>
    </row>
    <row r="1488" spans="1:36" x14ac:dyDescent="0.3">
      <c r="A1488">
        <v>40</v>
      </c>
      <c r="B1488" t="s">
        <v>67</v>
      </c>
      <c r="C1488" t="s">
        <v>47</v>
      </c>
      <c r="D1488" t="s">
        <v>54</v>
      </c>
      <c r="E1488" t="s">
        <v>49</v>
      </c>
      <c r="F1488">
        <v>782</v>
      </c>
      <c r="G1488" t="s">
        <v>55</v>
      </c>
      <c r="H1488" t="s">
        <v>49</v>
      </c>
      <c r="I1488" t="s">
        <v>52</v>
      </c>
      <c r="J1488">
        <v>14</v>
      </c>
      <c r="K1488" t="s">
        <v>56</v>
      </c>
      <c r="L1488">
        <v>224</v>
      </c>
      <c r="M1488">
        <v>2</v>
      </c>
      <c r="N1488">
        <v>-1</v>
      </c>
      <c r="O1488">
        <v>0</v>
      </c>
      <c r="P1488" t="s">
        <v>52</v>
      </c>
      <c r="Q1488" t="s">
        <v>49</v>
      </c>
      <c r="X1488" s="7"/>
      <c r="Y1488" t="s">
        <v>55</v>
      </c>
      <c r="Z1488">
        <v>782</v>
      </c>
      <c r="AA1488" t="s">
        <v>55</v>
      </c>
      <c r="AB1488">
        <v>431</v>
      </c>
      <c r="AC1488">
        <v>1047</v>
      </c>
      <c r="AD1488" t="s">
        <v>49</v>
      </c>
      <c r="AE1488" t="s">
        <v>49</v>
      </c>
      <c r="AF1488">
        <v>782</v>
      </c>
      <c r="AI1488">
        <v>1992</v>
      </c>
      <c r="AJ1488" t="s">
        <v>49</v>
      </c>
    </row>
    <row r="1489" spans="1:36" x14ac:dyDescent="0.3">
      <c r="A1489">
        <v>33</v>
      </c>
      <c r="B1489" t="s">
        <v>68</v>
      </c>
      <c r="C1489" t="s">
        <v>47</v>
      </c>
      <c r="D1489" t="s">
        <v>48</v>
      </c>
      <c r="E1489" t="s">
        <v>49</v>
      </c>
      <c r="F1489">
        <v>82</v>
      </c>
      <c r="G1489" t="s">
        <v>55</v>
      </c>
      <c r="H1489" t="s">
        <v>49</v>
      </c>
      <c r="I1489" t="s">
        <v>50</v>
      </c>
      <c r="J1489">
        <v>18</v>
      </c>
      <c r="K1489" t="s">
        <v>75</v>
      </c>
      <c r="L1489">
        <v>63</v>
      </c>
      <c r="M1489">
        <v>2</v>
      </c>
      <c r="N1489">
        <v>-1</v>
      </c>
      <c r="O1489">
        <v>0</v>
      </c>
      <c r="P1489" t="s">
        <v>52</v>
      </c>
      <c r="Q1489" t="s">
        <v>49</v>
      </c>
      <c r="X1489" s="7"/>
      <c r="Y1489" t="s">
        <v>55</v>
      </c>
      <c r="Z1489">
        <v>82</v>
      </c>
      <c r="AA1489" t="s">
        <v>55</v>
      </c>
      <c r="AB1489">
        <v>1009</v>
      </c>
      <c r="AC1489">
        <v>36</v>
      </c>
      <c r="AD1489" t="s">
        <v>49</v>
      </c>
      <c r="AE1489" t="s">
        <v>49</v>
      </c>
      <c r="AF1489">
        <v>82</v>
      </c>
      <c r="AI1489">
        <v>2</v>
      </c>
      <c r="AJ1489" t="s">
        <v>49</v>
      </c>
    </row>
    <row r="1490" spans="1:36" x14ac:dyDescent="0.3">
      <c r="A1490">
        <v>46</v>
      </c>
      <c r="B1490" t="s">
        <v>58</v>
      </c>
      <c r="C1490" t="s">
        <v>47</v>
      </c>
      <c r="D1490" t="s">
        <v>60</v>
      </c>
      <c r="E1490" t="s">
        <v>49</v>
      </c>
      <c r="F1490">
        <v>1008</v>
      </c>
      <c r="G1490" t="s">
        <v>49</v>
      </c>
      <c r="H1490" t="s">
        <v>49</v>
      </c>
      <c r="I1490" t="s">
        <v>50</v>
      </c>
      <c r="J1490">
        <v>29</v>
      </c>
      <c r="K1490" t="s">
        <v>70</v>
      </c>
      <c r="L1490">
        <v>24</v>
      </c>
      <c r="M1490">
        <v>13</v>
      </c>
      <c r="N1490">
        <v>-1</v>
      </c>
      <c r="O1490">
        <v>0</v>
      </c>
      <c r="P1490" t="s">
        <v>52</v>
      </c>
      <c r="Q1490" t="s">
        <v>49</v>
      </c>
      <c r="X1490" s="7"/>
      <c r="Y1490" t="s">
        <v>49</v>
      </c>
      <c r="Z1490">
        <v>1008</v>
      </c>
      <c r="AA1490" t="s">
        <v>55</v>
      </c>
      <c r="AB1490">
        <v>286</v>
      </c>
      <c r="AC1490">
        <v>-308</v>
      </c>
      <c r="AD1490" t="s">
        <v>49</v>
      </c>
      <c r="AE1490" t="s">
        <v>49</v>
      </c>
      <c r="AF1490">
        <v>1008</v>
      </c>
      <c r="AI1490">
        <v>1415</v>
      </c>
      <c r="AJ1490" t="s">
        <v>49</v>
      </c>
    </row>
    <row r="1491" spans="1:36" x14ac:dyDescent="0.3">
      <c r="A1491">
        <v>27</v>
      </c>
      <c r="B1491" t="s">
        <v>52</v>
      </c>
      <c r="C1491" t="s">
        <v>59</v>
      </c>
      <c r="D1491" t="s">
        <v>60</v>
      </c>
      <c r="E1491" t="s">
        <v>49</v>
      </c>
      <c r="F1491">
        <v>6421</v>
      </c>
      <c r="G1491" t="s">
        <v>49</v>
      </c>
      <c r="H1491" t="s">
        <v>49</v>
      </c>
      <c r="I1491" t="s">
        <v>78</v>
      </c>
      <c r="J1491">
        <v>28</v>
      </c>
      <c r="K1491" t="s">
        <v>72</v>
      </c>
      <c r="L1491">
        <v>147</v>
      </c>
      <c r="M1491">
        <v>4</v>
      </c>
      <c r="N1491">
        <v>-1</v>
      </c>
      <c r="O1491">
        <v>0</v>
      </c>
      <c r="P1491" t="s">
        <v>52</v>
      </c>
      <c r="Q1491" t="s">
        <v>49</v>
      </c>
      <c r="X1491" s="7"/>
      <c r="Y1491" t="s">
        <v>49</v>
      </c>
      <c r="Z1491">
        <v>6421</v>
      </c>
      <c r="AA1491" t="s">
        <v>55</v>
      </c>
      <c r="AB1491">
        <v>22370</v>
      </c>
      <c r="AC1491">
        <v>1177</v>
      </c>
      <c r="AD1491" t="s">
        <v>49</v>
      </c>
      <c r="AE1491" t="s">
        <v>49</v>
      </c>
      <c r="AF1491">
        <v>6421</v>
      </c>
      <c r="AI1491">
        <v>297</v>
      </c>
      <c r="AJ1491" t="s">
        <v>49</v>
      </c>
    </row>
    <row r="1492" spans="1:36" x14ac:dyDescent="0.3">
      <c r="A1492">
        <v>26</v>
      </c>
      <c r="B1492" t="s">
        <v>69</v>
      </c>
      <c r="C1492" t="s">
        <v>59</v>
      </c>
      <c r="D1492" t="s">
        <v>54</v>
      </c>
      <c r="E1492" t="s">
        <v>49</v>
      </c>
      <c r="F1492">
        <v>443</v>
      </c>
      <c r="G1492" t="s">
        <v>49</v>
      </c>
      <c r="H1492" t="s">
        <v>49</v>
      </c>
      <c r="I1492" t="s">
        <v>50</v>
      </c>
      <c r="J1492">
        <v>30</v>
      </c>
      <c r="K1492" t="s">
        <v>73</v>
      </c>
      <c r="L1492">
        <v>84</v>
      </c>
      <c r="M1492">
        <v>3</v>
      </c>
      <c r="N1492">
        <v>-1</v>
      </c>
      <c r="O1492">
        <v>0</v>
      </c>
      <c r="P1492" t="s">
        <v>52</v>
      </c>
      <c r="Q1492" t="s">
        <v>49</v>
      </c>
      <c r="X1492" s="7"/>
      <c r="Y1492" t="s">
        <v>49</v>
      </c>
      <c r="Z1492">
        <v>443</v>
      </c>
      <c r="AA1492" t="s">
        <v>55</v>
      </c>
      <c r="AB1492">
        <v>2111</v>
      </c>
      <c r="AC1492">
        <v>0</v>
      </c>
      <c r="AD1492" t="s">
        <v>49</v>
      </c>
      <c r="AE1492" t="s">
        <v>49</v>
      </c>
      <c r="AF1492">
        <v>443</v>
      </c>
      <c r="AI1492">
        <v>1094</v>
      </c>
      <c r="AJ1492" t="s">
        <v>49</v>
      </c>
    </row>
    <row r="1493" spans="1:36" x14ac:dyDescent="0.3">
      <c r="A1493">
        <v>41</v>
      </c>
      <c r="B1493" t="s">
        <v>67</v>
      </c>
      <c r="C1493" t="s">
        <v>47</v>
      </c>
      <c r="D1493" t="s">
        <v>54</v>
      </c>
      <c r="E1493" t="s">
        <v>49</v>
      </c>
      <c r="F1493">
        <v>351</v>
      </c>
      <c r="G1493" t="s">
        <v>55</v>
      </c>
      <c r="H1493" t="s">
        <v>49</v>
      </c>
      <c r="I1493" t="s">
        <v>50</v>
      </c>
      <c r="J1493">
        <v>9</v>
      </c>
      <c r="K1493" t="s">
        <v>73</v>
      </c>
      <c r="L1493">
        <v>175</v>
      </c>
      <c r="M1493">
        <v>1</v>
      </c>
      <c r="N1493">
        <v>-1</v>
      </c>
      <c r="O1493">
        <v>0</v>
      </c>
      <c r="P1493" t="s">
        <v>52</v>
      </c>
      <c r="Q1493" t="s">
        <v>49</v>
      </c>
      <c r="X1493" s="7"/>
      <c r="Y1493" t="s">
        <v>55</v>
      </c>
      <c r="Z1493">
        <v>351</v>
      </c>
      <c r="AA1493" t="s">
        <v>55</v>
      </c>
      <c r="AB1493">
        <v>5366</v>
      </c>
      <c r="AC1493">
        <v>1</v>
      </c>
      <c r="AD1493" t="s">
        <v>49</v>
      </c>
      <c r="AE1493" t="s">
        <v>49</v>
      </c>
      <c r="AF1493">
        <v>351</v>
      </c>
      <c r="AI1493">
        <v>-84</v>
      </c>
      <c r="AJ1493" t="s">
        <v>49</v>
      </c>
    </row>
    <row r="1494" spans="1:36" x14ac:dyDescent="0.3">
      <c r="A1494">
        <v>34</v>
      </c>
      <c r="B1494" t="s">
        <v>67</v>
      </c>
      <c r="C1494" t="s">
        <v>47</v>
      </c>
      <c r="D1494" t="s">
        <v>60</v>
      </c>
      <c r="E1494" t="s">
        <v>49</v>
      </c>
      <c r="F1494">
        <v>5060</v>
      </c>
      <c r="G1494" t="s">
        <v>55</v>
      </c>
      <c r="H1494" t="s">
        <v>49</v>
      </c>
      <c r="I1494" t="s">
        <v>50</v>
      </c>
      <c r="J1494">
        <v>21</v>
      </c>
      <c r="K1494" t="s">
        <v>70</v>
      </c>
      <c r="L1494">
        <v>12</v>
      </c>
      <c r="M1494">
        <v>21</v>
      </c>
      <c r="N1494">
        <v>-1</v>
      </c>
      <c r="O1494">
        <v>0</v>
      </c>
      <c r="P1494" t="s">
        <v>52</v>
      </c>
      <c r="Q1494" t="s">
        <v>49</v>
      </c>
      <c r="X1494" s="7"/>
      <c r="Y1494" t="s">
        <v>55</v>
      </c>
      <c r="Z1494">
        <v>5060</v>
      </c>
      <c r="AA1494" t="s">
        <v>55</v>
      </c>
      <c r="AB1494">
        <v>181</v>
      </c>
      <c r="AC1494">
        <v>153</v>
      </c>
      <c r="AD1494" t="s">
        <v>49</v>
      </c>
      <c r="AE1494" t="s">
        <v>49</v>
      </c>
      <c r="AF1494">
        <v>5060</v>
      </c>
      <c r="AI1494">
        <v>-1</v>
      </c>
      <c r="AJ1494" t="s">
        <v>49</v>
      </c>
    </row>
    <row r="1495" spans="1:36" x14ac:dyDescent="0.3">
      <c r="A1495">
        <v>39</v>
      </c>
      <c r="B1495" t="s">
        <v>67</v>
      </c>
      <c r="C1495" t="s">
        <v>59</v>
      </c>
      <c r="D1495" t="s">
        <v>60</v>
      </c>
      <c r="E1495" t="s">
        <v>49</v>
      </c>
      <c r="F1495">
        <v>-41</v>
      </c>
      <c r="G1495" t="s">
        <v>49</v>
      </c>
      <c r="H1495" t="s">
        <v>55</v>
      </c>
      <c r="I1495" t="s">
        <v>50</v>
      </c>
      <c r="J1495">
        <v>25</v>
      </c>
      <c r="K1495" t="s">
        <v>70</v>
      </c>
      <c r="L1495">
        <v>40</v>
      </c>
      <c r="M1495">
        <v>15</v>
      </c>
      <c r="N1495">
        <v>-1</v>
      </c>
      <c r="O1495">
        <v>0</v>
      </c>
      <c r="P1495" t="s">
        <v>52</v>
      </c>
      <c r="Q1495" t="s">
        <v>49</v>
      </c>
      <c r="X1495" s="7"/>
      <c r="Y1495" t="s">
        <v>49</v>
      </c>
      <c r="Z1495">
        <v>-41</v>
      </c>
      <c r="AA1495" t="s">
        <v>55</v>
      </c>
      <c r="AB1495">
        <v>-452</v>
      </c>
      <c r="AC1495">
        <v>139</v>
      </c>
      <c r="AD1495" t="s">
        <v>49</v>
      </c>
      <c r="AE1495" t="s">
        <v>55</v>
      </c>
      <c r="AF1495">
        <v>-41</v>
      </c>
      <c r="AI1495">
        <v>347</v>
      </c>
      <c r="AJ1495" t="s">
        <v>49</v>
      </c>
    </row>
    <row r="1496" spans="1:36" x14ac:dyDescent="0.3">
      <c r="A1496">
        <v>27</v>
      </c>
      <c r="B1496" t="s">
        <v>53</v>
      </c>
      <c r="C1496" t="s">
        <v>59</v>
      </c>
      <c r="D1496" t="s">
        <v>54</v>
      </c>
      <c r="E1496" t="s">
        <v>49</v>
      </c>
      <c r="F1496">
        <v>-124</v>
      </c>
      <c r="G1496" t="s">
        <v>49</v>
      </c>
      <c r="H1496" t="s">
        <v>49</v>
      </c>
      <c r="I1496" t="s">
        <v>50</v>
      </c>
      <c r="J1496">
        <v>18</v>
      </c>
      <c r="K1496" t="s">
        <v>73</v>
      </c>
      <c r="L1496">
        <v>217</v>
      </c>
      <c r="M1496">
        <v>1</v>
      </c>
      <c r="N1496">
        <v>-1</v>
      </c>
      <c r="O1496">
        <v>0</v>
      </c>
      <c r="P1496" t="s">
        <v>52</v>
      </c>
      <c r="Q1496" t="s">
        <v>49</v>
      </c>
      <c r="X1496" s="7"/>
      <c r="Y1496" t="s">
        <v>49</v>
      </c>
      <c r="Z1496">
        <v>-124</v>
      </c>
      <c r="AA1496" t="s">
        <v>55</v>
      </c>
      <c r="AB1496">
        <v>-296</v>
      </c>
      <c r="AC1496">
        <v>3096</v>
      </c>
      <c r="AD1496" t="s">
        <v>49</v>
      </c>
      <c r="AE1496" t="s">
        <v>49</v>
      </c>
      <c r="AF1496">
        <v>-124</v>
      </c>
      <c r="AI1496">
        <v>1253</v>
      </c>
      <c r="AJ1496" t="s">
        <v>49</v>
      </c>
    </row>
    <row r="1497" spans="1:36" x14ac:dyDescent="0.3">
      <c r="A1497">
        <v>31</v>
      </c>
      <c r="B1497" t="s">
        <v>63</v>
      </c>
      <c r="C1497" t="s">
        <v>47</v>
      </c>
      <c r="D1497" t="s">
        <v>54</v>
      </c>
      <c r="E1497" t="s">
        <v>49</v>
      </c>
      <c r="F1497">
        <v>79</v>
      </c>
      <c r="G1497" t="s">
        <v>55</v>
      </c>
      <c r="H1497" t="s">
        <v>55</v>
      </c>
      <c r="I1497" t="s">
        <v>50</v>
      </c>
      <c r="J1497">
        <v>23</v>
      </c>
      <c r="K1497" t="s">
        <v>73</v>
      </c>
      <c r="L1497">
        <v>235</v>
      </c>
      <c r="M1497">
        <v>11</v>
      </c>
      <c r="N1497">
        <v>-1</v>
      </c>
      <c r="O1497">
        <v>0</v>
      </c>
      <c r="P1497" t="s">
        <v>52</v>
      </c>
      <c r="Q1497" t="s">
        <v>49</v>
      </c>
      <c r="X1497" s="7"/>
      <c r="Y1497" t="s">
        <v>55</v>
      </c>
      <c r="Z1497">
        <v>79</v>
      </c>
      <c r="AA1497" t="s">
        <v>55</v>
      </c>
      <c r="AB1497">
        <v>2358</v>
      </c>
      <c r="AC1497">
        <v>5320</v>
      </c>
      <c r="AD1497" t="s">
        <v>49</v>
      </c>
      <c r="AE1497" t="s">
        <v>55</v>
      </c>
      <c r="AF1497">
        <v>79</v>
      </c>
      <c r="AI1497">
        <v>4565</v>
      </c>
      <c r="AJ1497" t="s">
        <v>49</v>
      </c>
    </row>
    <row r="1498" spans="1:36" x14ac:dyDescent="0.3">
      <c r="A1498">
        <v>44</v>
      </c>
      <c r="B1498" t="s">
        <v>46</v>
      </c>
      <c r="C1498" t="s">
        <v>59</v>
      </c>
      <c r="D1498" t="s">
        <v>54</v>
      </c>
      <c r="E1498" t="s">
        <v>49</v>
      </c>
      <c r="F1498">
        <v>3945</v>
      </c>
      <c r="G1498" t="s">
        <v>49</v>
      </c>
      <c r="H1498" t="s">
        <v>49</v>
      </c>
      <c r="I1498" t="s">
        <v>50</v>
      </c>
      <c r="J1498">
        <v>28</v>
      </c>
      <c r="K1498" t="s">
        <v>72</v>
      </c>
      <c r="L1498">
        <v>255</v>
      </c>
      <c r="M1498">
        <v>1</v>
      </c>
      <c r="N1498">
        <v>-1</v>
      </c>
      <c r="O1498">
        <v>0</v>
      </c>
      <c r="P1498" t="s">
        <v>52</v>
      </c>
      <c r="Q1498" t="s">
        <v>49</v>
      </c>
      <c r="X1498" s="7"/>
      <c r="Y1498" t="s">
        <v>49</v>
      </c>
      <c r="Z1498">
        <v>3945</v>
      </c>
      <c r="AA1498" t="s">
        <v>55</v>
      </c>
      <c r="AB1498">
        <v>109</v>
      </c>
      <c r="AC1498">
        <v>5462</v>
      </c>
      <c r="AD1498" t="s">
        <v>49</v>
      </c>
      <c r="AE1498" t="s">
        <v>49</v>
      </c>
      <c r="AF1498">
        <v>3945</v>
      </c>
      <c r="AI1498">
        <v>781</v>
      </c>
      <c r="AJ1498" t="s">
        <v>49</v>
      </c>
    </row>
    <row r="1499" spans="1:36" x14ac:dyDescent="0.3">
      <c r="A1499">
        <v>55</v>
      </c>
      <c r="B1499" t="s">
        <v>77</v>
      </c>
      <c r="C1499" t="s">
        <v>47</v>
      </c>
      <c r="D1499" t="s">
        <v>60</v>
      </c>
      <c r="E1499" t="s">
        <v>49</v>
      </c>
      <c r="F1499">
        <v>197</v>
      </c>
      <c r="G1499" t="s">
        <v>49</v>
      </c>
      <c r="H1499" t="s">
        <v>55</v>
      </c>
      <c r="I1499" t="s">
        <v>50</v>
      </c>
      <c r="J1499">
        <v>8</v>
      </c>
      <c r="K1499" t="s">
        <v>73</v>
      </c>
      <c r="L1499">
        <v>256</v>
      </c>
      <c r="M1499">
        <v>1</v>
      </c>
      <c r="N1499">
        <v>-1</v>
      </c>
      <c r="O1499">
        <v>0</v>
      </c>
      <c r="P1499" t="s">
        <v>52</v>
      </c>
      <c r="Q1499" t="s">
        <v>49</v>
      </c>
      <c r="X1499" s="7"/>
      <c r="Y1499" t="s">
        <v>49</v>
      </c>
      <c r="Z1499">
        <v>197</v>
      </c>
      <c r="AA1499" t="s">
        <v>55</v>
      </c>
      <c r="AB1499">
        <v>616</v>
      </c>
      <c r="AC1499">
        <v>427</v>
      </c>
      <c r="AD1499" t="s">
        <v>49</v>
      </c>
      <c r="AE1499" t="s">
        <v>55</v>
      </c>
      <c r="AF1499">
        <v>197</v>
      </c>
      <c r="AI1499">
        <v>7124</v>
      </c>
      <c r="AJ1499" t="s">
        <v>49</v>
      </c>
    </row>
    <row r="1500" spans="1:36" x14ac:dyDescent="0.3">
      <c r="A1500">
        <v>51</v>
      </c>
      <c r="B1500" t="s">
        <v>63</v>
      </c>
      <c r="C1500" t="s">
        <v>74</v>
      </c>
      <c r="D1500" t="s">
        <v>48</v>
      </c>
      <c r="E1500" t="s">
        <v>49</v>
      </c>
      <c r="F1500">
        <v>837</v>
      </c>
      <c r="G1500" t="s">
        <v>49</v>
      </c>
      <c r="H1500" t="s">
        <v>49</v>
      </c>
      <c r="I1500" t="s">
        <v>78</v>
      </c>
      <c r="J1500">
        <v>30</v>
      </c>
      <c r="K1500" t="s">
        <v>73</v>
      </c>
      <c r="L1500">
        <v>41</v>
      </c>
      <c r="M1500">
        <v>2</v>
      </c>
      <c r="N1500">
        <v>-1</v>
      </c>
      <c r="O1500">
        <v>0</v>
      </c>
      <c r="P1500" t="s">
        <v>52</v>
      </c>
      <c r="Q1500" t="s">
        <v>49</v>
      </c>
      <c r="X1500" s="7"/>
      <c r="Y1500" t="s">
        <v>49</v>
      </c>
      <c r="Z1500">
        <v>837</v>
      </c>
      <c r="AA1500" t="s">
        <v>55</v>
      </c>
      <c r="AB1500">
        <v>4906</v>
      </c>
      <c r="AC1500">
        <v>8876</v>
      </c>
      <c r="AD1500" t="s">
        <v>49</v>
      </c>
      <c r="AE1500" t="s">
        <v>49</v>
      </c>
      <c r="AF1500">
        <v>837</v>
      </c>
      <c r="AI1500">
        <v>17555</v>
      </c>
      <c r="AJ1500" t="s">
        <v>49</v>
      </c>
    </row>
    <row r="1501" spans="1:36" x14ac:dyDescent="0.3">
      <c r="A1501">
        <v>50</v>
      </c>
      <c r="B1501" t="s">
        <v>58</v>
      </c>
      <c r="C1501" t="s">
        <v>47</v>
      </c>
      <c r="D1501" t="s">
        <v>60</v>
      </c>
      <c r="E1501" t="s">
        <v>49</v>
      </c>
      <c r="F1501">
        <v>-94</v>
      </c>
      <c r="G1501" t="s">
        <v>49</v>
      </c>
      <c r="H1501" t="s">
        <v>55</v>
      </c>
      <c r="I1501" t="s">
        <v>52</v>
      </c>
      <c r="J1501">
        <v>25</v>
      </c>
      <c r="K1501" t="s">
        <v>62</v>
      </c>
      <c r="L1501">
        <v>75</v>
      </c>
      <c r="M1501">
        <v>1</v>
      </c>
      <c r="N1501">
        <v>-1</v>
      </c>
      <c r="O1501">
        <v>0</v>
      </c>
      <c r="P1501" t="s">
        <v>52</v>
      </c>
      <c r="Q1501" t="s">
        <v>49</v>
      </c>
      <c r="X1501" s="7"/>
      <c r="Y1501" t="s">
        <v>49</v>
      </c>
      <c r="Z1501">
        <v>-94</v>
      </c>
      <c r="AA1501" t="s">
        <v>55</v>
      </c>
      <c r="AB1501">
        <v>290</v>
      </c>
      <c r="AC1501">
        <v>146</v>
      </c>
      <c r="AD1501" t="s">
        <v>49</v>
      </c>
      <c r="AE1501" t="s">
        <v>55</v>
      </c>
      <c r="AF1501">
        <v>-94</v>
      </c>
      <c r="AI1501">
        <v>5172</v>
      </c>
      <c r="AJ1501" t="s">
        <v>49</v>
      </c>
    </row>
    <row r="1502" spans="1:36" x14ac:dyDescent="0.3">
      <c r="A1502">
        <v>30</v>
      </c>
      <c r="B1502" t="s">
        <v>53</v>
      </c>
      <c r="C1502" t="s">
        <v>47</v>
      </c>
      <c r="D1502" t="s">
        <v>54</v>
      </c>
      <c r="E1502" t="s">
        <v>49</v>
      </c>
      <c r="F1502">
        <v>1743</v>
      </c>
      <c r="G1502" t="s">
        <v>55</v>
      </c>
      <c r="H1502" t="s">
        <v>49</v>
      </c>
      <c r="I1502" t="s">
        <v>50</v>
      </c>
      <c r="J1502">
        <v>5</v>
      </c>
      <c r="K1502" t="s">
        <v>64</v>
      </c>
      <c r="L1502">
        <v>192</v>
      </c>
      <c r="M1502">
        <v>4</v>
      </c>
      <c r="N1502">
        <v>-1</v>
      </c>
      <c r="O1502">
        <v>0</v>
      </c>
      <c r="P1502" t="s">
        <v>52</v>
      </c>
      <c r="Q1502" t="s">
        <v>49</v>
      </c>
      <c r="X1502" s="7"/>
      <c r="Y1502" t="s">
        <v>55</v>
      </c>
      <c r="Z1502">
        <v>1743</v>
      </c>
      <c r="AA1502" t="s">
        <v>55</v>
      </c>
      <c r="AB1502">
        <v>3672</v>
      </c>
      <c r="AC1502">
        <v>319</v>
      </c>
      <c r="AD1502" t="s">
        <v>49</v>
      </c>
      <c r="AE1502" t="s">
        <v>49</v>
      </c>
      <c r="AF1502">
        <v>1743</v>
      </c>
      <c r="AI1502">
        <v>15520</v>
      </c>
      <c r="AJ1502" t="s">
        <v>49</v>
      </c>
    </row>
    <row r="1503" spans="1:36" x14ac:dyDescent="0.3">
      <c r="A1503">
        <v>46</v>
      </c>
      <c r="B1503" t="s">
        <v>67</v>
      </c>
      <c r="C1503" t="s">
        <v>47</v>
      </c>
      <c r="D1503" t="s">
        <v>54</v>
      </c>
      <c r="E1503" t="s">
        <v>49</v>
      </c>
      <c r="F1503">
        <v>57</v>
      </c>
      <c r="G1503" t="s">
        <v>49</v>
      </c>
      <c r="H1503" t="s">
        <v>49</v>
      </c>
      <c r="I1503" t="s">
        <v>52</v>
      </c>
      <c r="J1503">
        <v>28</v>
      </c>
      <c r="K1503" t="s">
        <v>56</v>
      </c>
      <c r="L1503">
        <v>796</v>
      </c>
      <c r="M1503">
        <v>1</v>
      </c>
      <c r="N1503">
        <v>-1</v>
      </c>
      <c r="O1503">
        <v>0</v>
      </c>
      <c r="P1503" t="s">
        <v>52</v>
      </c>
      <c r="Q1503" t="s">
        <v>55</v>
      </c>
      <c r="X1503" s="7"/>
      <c r="Y1503" t="s">
        <v>49</v>
      </c>
      <c r="Z1503">
        <v>57</v>
      </c>
      <c r="AA1503" t="s">
        <v>55</v>
      </c>
      <c r="AB1503">
        <v>143</v>
      </c>
      <c r="AC1503">
        <v>304</v>
      </c>
      <c r="AD1503" t="s">
        <v>49</v>
      </c>
      <c r="AE1503" t="s">
        <v>49</v>
      </c>
      <c r="AF1503">
        <v>57</v>
      </c>
      <c r="AI1503">
        <v>13711</v>
      </c>
      <c r="AJ1503" t="s">
        <v>49</v>
      </c>
    </row>
    <row r="1504" spans="1:36" x14ac:dyDescent="0.3">
      <c r="A1504">
        <v>49</v>
      </c>
      <c r="B1504" t="s">
        <v>69</v>
      </c>
      <c r="C1504" t="s">
        <v>47</v>
      </c>
      <c r="D1504" t="s">
        <v>54</v>
      </c>
      <c r="E1504" t="s">
        <v>49</v>
      </c>
      <c r="F1504">
        <v>635</v>
      </c>
      <c r="G1504" t="s">
        <v>49</v>
      </c>
      <c r="H1504" t="s">
        <v>49</v>
      </c>
      <c r="I1504" t="s">
        <v>50</v>
      </c>
      <c r="J1504">
        <v>25</v>
      </c>
      <c r="K1504" t="s">
        <v>70</v>
      </c>
      <c r="L1504">
        <v>220</v>
      </c>
      <c r="M1504">
        <v>3</v>
      </c>
      <c r="N1504">
        <v>-1</v>
      </c>
      <c r="O1504">
        <v>0</v>
      </c>
      <c r="P1504" t="s">
        <v>52</v>
      </c>
      <c r="Q1504" t="s">
        <v>49</v>
      </c>
      <c r="X1504" s="7"/>
      <c r="Y1504" t="s">
        <v>49</v>
      </c>
      <c r="Z1504">
        <v>635</v>
      </c>
      <c r="AA1504" t="s">
        <v>55</v>
      </c>
      <c r="AB1504">
        <v>1734</v>
      </c>
      <c r="AC1504">
        <v>766</v>
      </c>
      <c r="AD1504" t="s">
        <v>49</v>
      </c>
      <c r="AE1504" t="s">
        <v>49</v>
      </c>
      <c r="AF1504">
        <v>635</v>
      </c>
      <c r="AI1504">
        <v>1533</v>
      </c>
      <c r="AJ1504" t="s">
        <v>49</v>
      </c>
    </row>
    <row r="1505" spans="1:36" x14ac:dyDescent="0.3">
      <c r="A1505">
        <v>56</v>
      </c>
      <c r="B1505" t="s">
        <v>77</v>
      </c>
      <c r="C1505" t="s">
        <v>47</v>
      </c>
      <c r="D1505" t="s">
        <v>54</v>
      </c>
      <c r="E1505" t="s">
        <v>49</v>
      </c>
      <c r="F1505">
        <v>-113</v>
      </c>
      <c r="G1505" t="s">
        <v>55</v>
      </c>
      <c r="H1505" t="s">
        <v>55</v>
      </c>
      <c r="I1505" t="s">
        <v>50</v>
      </c>
      <c r="J1505">
        <v>12</v>
      </c>
      <c r="K1505" t="s">
        <v>70</v>
      </c>
      <c r="L1505">
        <v>614</v>
      </c>
      <c r="M1505">
        <v>2</v>
      </c>
      <c r="N1505">
        <v>-1</v>
      </c>
      <c r="O1505">
        <v>0</v>
      </c>
      <c r="P1505" t="s">
        <v>52</v>
      </c>
      <c r="Q1505" t="s">
        <v>49</v>
      </c>
      <c r="X1505" s="7"/>
      <c r="Y1505" t="s">
        <v>55</v>
      </c>
      <c r="Z1505">
        <v>-113</v>
      </c>
      <c r="AA1505" t="s">
        <v>55</v>
      </c>
      <c r="AB1505">
        <v>397</v>
      </c>
      <c r="AC1505">
        <v>-305</v>
      </c>
      <c r="AD1505" t="s">
        <v>49</v>
      </c>
      <c r="AE1505" t="s">
        <v>55</v>
      </c>
      <c r="AF1505">
        <v>-113</v>
      </c>
      <c r="AI1505">
        <v>286</v>
      </c>
      <c r="AJ1505" t="s">
        <v>49</v>
      </c>
    </row>
    <row r="1506" spans="1:36" x14ac:dyDescent="0.3">
      <c r="A1506">
        <v>47</v>
      </c>
      <c r="B1506" t="s">
        <v>69</v>
      </c>
      <c r="C1506" t="s">
        <v>74</v>
      </c>
      <c r="D1506" t="s">
        <v>54</v>
      </c>
      <c r="E1506" t="s">
        <v>49</v>
      </c>
      <c r="F1506">
        <v>225</v>
      </c>
      <c r="G1506" t="s">
        <v>49</v>
      </c>
      <c r="H1506" t="s">
        <v>49</v>
      </c>
      <c r="I1506" t="s">
        <v>50</v>
      </c>
      <c r="J1506">
        <v>28</v>
      </c>
      <c r="K1506" t="s">
        <v>70</v>
      </c>
      <c r="L1506">
        <v>1126</v>
      </c>
      <c r="M1506">
        <v>4</v>
      </c>
      <c r="N1506">
        <v>-1</v>
      </c>
      <c r="O1506">
        <v>0</v>
      </c>
      <c r="P1506" t="s">
        <v>52</v>
      </c>
      <c r="Q1506" t="s">
        <v>55</v>
      </c>
      <c r="X1506" s="7"/>
      <c r="Y1506" t="s">
        <v>49</v>
      </c>
      <c r="Z1506">
        <v>225</v>
      </c>
      <c r="AA1506" t="s">
        <v>55</v>
      </c>
      <c r="AB1506">
        <v>640</v>
      </c>
      <c r="AC1506">
        <v>670</v>
      </c>
      <c r="AD1506" t="s">
        <v>49</v>
      </c>
      <c r="AE1506" t="s">
        <v>49</v>
      </c>
      <c r="AF1506">
        <v>225</v>
      </c>
      <c r="AI1506">
        <v>-219</v>
      </c>
      <c r="AJ1506" t="s">
        <v>49</v>
      </c>
    </row>
    <row r="1507" spans="1:36" x14ac:dyDescent="0.3">
      <c r="A1507">
        <v>30</v>
      </c>
      <c r="B1507" t="s">
        <v>69</v>
      </c>
      <c r="C1507" t="s">
        <v>47</v>
      </c>
      <c r="D1507" t="s">
        <v>54</v>
      </c>
      <c r="E1507" t="s">
        <v>49</v>
      </c>
      <c r="F1507">
        <v>124</v>
      </c>
      <c r="G1507" t="s">
        <v>49</v>
      </c>
      <c r="H1507" t="s">
        <v>49</v>
      </c>
      <c r="I1507" t="s">
        <v>78</v>
      </c>
      <c r="J1507">
        <v>16</v>
      </c>
      <c r="K1507" t="s">
        <v>62</v>
      </c>
      <c r="L1507">
        <v>161</v>
      </c>
      <c r="M1507">
        <v>2</v>
      </c>
      <c r="N1507">
        <v>-1</v>
      </c>
      <c r="O1507">
        <v>0</v>
      </c>
      <c r="P1507" t="s">
        <v>52</v>
      </c>
      <c r="Q1507" t="s">
        <v>49</v>
      </c>
      <c r="X1507" s="7"/>
      <c r="Y1507" t="s">
        <v>49</v>
      </c>
      <c r="Z1507">
        <v>124</v>
      </c>
      <c r="AA1507" t="s">
        <v>55</v>
      </c>
      <c r="AB1507">
        <v>158</v>
      </c>
      <c r="AC1507">
        <v>2850</v>
      </c>
      <c r="AD1507" t="s">
        <v>49</v>
      </c>
      <c r="AE1507" t="s">
        <v>49</v>
      </c>
      <c r="AF1507">
        <v>124</v>
      </c>
      <c r="AI1507">
        <v>0</v>
      </c>
      <c r="AJ1507" t="s">
        <v>49</v>
      </c>
    </row>
    <row r="1508" spans="1:36" x14ac:dyDescent="0.3">
      <c r="A1508">
        <v>36</v>
      </c>
      <c r="B1508" t="s">
        <v>68</v>
      </c>
      <c r="C1508" t="s">
        <v>59</v>
      </c>
      <c r="D1508" t="s">
        <v>54</v>
      </c>
      <c r="E1508" t="s">
        <v>49</v>
      </c>
      <c r="F1508">
        <v>475</v>
      </c>
      <c r="G1508" t="s">
        <v>49</v>
      </c>
      <c r="H1508" t="s">
        <v>49</v>
      </c>
      <c r="I1508" t="s">
        <v>50</v>
      </c>
      <c r="J1508">
        <v>25</v>
      </c>
      <c r="K1508" t="s">
        <v>73</v>
      </c>
      <c r="L1508">
        <v>141</v>
      </c>
      <c r="M1508">
        <v>3</v>
      </c>
      <c r="N1508">
        <v>-1</v>
      </c>
      <c r="O1508">
        <v>0</v>
      </c>
      <c r="P1508" t="s">
        <v>52</v>
      </c>
      <c r="Q1508" t="s">
        <v>49</v>
      </c>
      <c r="X1508" s="7"/>
      <c r="Y1508" t="s">
        <v>49</v>
      </c>
      <c r="Z1508">
        <v>475</v>
      </c>
      <c r="AA1508" t="s">
        <v>55</v>
      </c>
      <c r="AB1508">
        <v>2984</v>
      </c>
      <c r="AC1508">
        <v>5039</v>
      </c>
      <c r="AD1508" t="s">
        <v>49</v>
      </c>
      <c r="AE1508" t="s">
        <v>49</v>
      </c>
      <c r="AF1508">
        <v>475</v>
      </c>
      <c r="AI1508">
        <v>810</v>
      </c>
      <c r="AJ1508" t="s">
        <v>49</v>
      </c>
    </row>
    <row r="1509" spans="1:36" x14ac:dyDescent="0.3">
      <c r="A1509">
        <v>40</v>
      </c>
      <c r="B1509" t="s">
        <v>58</v>
      </c>
      <c r="C1509" t="s">
        <v>47</v>
      </c>
      <c r="D1509" t="s">
        <v>60</v>
      </c>
      <c r="E1509" t="s">
        <v>49</v>
      </c>
      <c r="F1509">
        <v>-7</v>
      </c>
      <c r="G1509" t="s">
        <v>49</v>
      </c>
      <c r="H1509" t="s">
        <v>55</v>
      </c>
      <c r="I1509" t="s">
        <v>78</v>
      </c>
      <c r="J1509">
        <v>25</v>
      </c>
      <c r="K1509" t="s">
        <v>73</v>
      </c>
      <c r="L1509">
        <v>697</v>
      </c>
      <c r="M1509">
        <v>1</v>
      </c>
      <c r="N1509">
        <v>-1</v>
      </c>
      <c r="O1509">
        <v>0</v>
      </c>
      <c r="P1509" t="s">
        <v>52</v>
      </c>
      <c r="Q1509" t="s">
        <v>49</v>
      </c>
      <c r="X1509" s="7"/>
      <c r="Y1509" t="s">
        <v>49</v>
      </c>
      <c r="Z1509">
        <v>-7</v>
      </c>
      <c r="AA1509" t="s">
        <v>55</v>
      </c>
      <c r="AB1509">
        <v>1011</v>
      </c>
      <c r="AC1509">
        <v>199</v>
      </c>
      <c r="AD1509" t="s">
        <v>49</v>
      </c>
      <c r="AE1509" t="s">
        <v>55</v>
      </c>
      <c r="AF1509">
        <v>-7</v>
      </c>
      <c r="AI1509">
        <v>300</v>
      </c>
      <c r="AJ1509" t="s">
        <v>49</v>
      </c>
    </row>
    <row r="1510" spans="1:36" x14ac:dyDescent="0.3">
      <c r="A1510">
        <v>37</v>
      </c>
      <c r="B1510" t="s">
        <v>67</v>
      </c>
      <c r="C1510" t="s">
        <v>59</v>
      </c>
      <c r="D1510" t="s">
        <v>54</v>
      </c>
      <c r="E1510" t="s">
        <v>55</v>
      </c>
      <c r="F1510">
        <v>375</v>
      </c>
      <c r="G1510" t="s">
        <v>49</v>
      </c>
      <c r="H1510" t="s">
        <v>49</v>
      </c>
      <c r="I1510" t="s">
        <v>52</v>
      </c>
      <c r="J1510">
        <v>9</v>
      </c>
      <c r="K1510" t="s">
        <v>62</v>
      </c>
      <c r="L1510">
        <v>223</v>
      </c>
      <c r="M1510">
        <v>2</v>
      </c>
      <c r="N1510">
        <v>-1</v>
      </c>
      <c r="O1510">
        <v>0</v>
      </c>
      <c r="P1510" t="s">
        <v>52</v>
      </c>
      <c r="Q1510" t="s">
        <v>49</v>
      </c>
      <c r="X1510" s="7"/>
      <c r="Y1510" t="s">
        <v>49</v>
      </c>
      <c r="Z1510">
        <v>375</v>
      </c>
      <c r="AA1510" t="s">
        <v>55</v>
      </c>
      <c r="AB1510">
        <v>0</v>
      </c>
      <c r="AC1510">
        <v>889</v>
      </c>
      <c r="AD1510" t="s">
        <v>49</v>
      </c>
      <c r="AE1510" t="s">
        <v>49</v>
      </c>
      <c r="AF1510">
        <v>375</v>
      </c>
      <c r="AI1510">
        <v>1175</v>
      </c>
      <c r="AJ1510" t="s">
        <v>49</v>
      </c>
    </row>
    <row r="1511" spans="1:36" x14ac:dyDescent="0.3">
      <c r="A1511">
        <v>42</v>
      </c>
      <c r="B1511" t="s">
        <v>69</v>
      </c>
      <c r="C1511" t="s">
        <v>74</v>
      </c>
      <c r="D1511" t="s">
        <v>54</v>
      </c>
      <c r="E1511" t="s">
        <v>49</v>
      </c>
      <c r="F1511">
        <v>936</v>
      </c>
      <c r="G1511" t="s">
        <v>49</v>
      </c>
      <c r="H1511" t="s">
        <v>49</v>
      </c>
      <c r="I1511" t="s">
        <v>50</v>
      </c>
      <c r="J1511">
        <v>30</v>
      </c>
      <c r="K1511" t="s">
        <v>72</v>
      </c>
      <c r="L1511">
        <v>931</v>
      </c>
      <c r="M1511">
        <v>1</v>
      </c>
      <c r="N1511">
        <v>-1</v>
      </c>
      <c r="O1511">
        <v>0</v>
      </c>
      <c r="P1511" t="s">
        <v>52</v>
      </c>
      <c r="Q1511" t="s">
        <v>55</v>
      </c>
      <c r="X1511" s="7"/>
      <c r="Y1511" t="s">
        <v>49</v>
      </c>
      <c r="Z1511">
        <v>936</v>
      </c>
      <c r="AA1511" t="s">
        <v>55</v>
      </c>
      <c r="AB1511">
        <v>1133</v>
      </c>
      <c r="AC1511">
        <v>4280</v>
      </c>
      <c r="AD1511" t="s">
        <v>49</v>
      </c>
      <c r="AE1511" t="s">
        <v>49</v>
      </c>
      <c r="AF1511">
        <v>936</v>
      </c>
      <c r="AI1511">
        <v>0</v>
      </c>
      <c r="AJ1511" t="s">
        <v>49</v>
      </c>
    </row>
    <row r="1512" spans="1:36" x14ac:dyDescent="0.3">
      <c r="A1512">
        <v>45</v>
      </c>
      <c r="B1512" t="s">
        <v>67</v>
      </c>
      <c r="C1512" t="s">
        <v>47</v>
      </c>
      <c r="D1512" t="s">
        <v>54</v>
      </c>
      <c r="E1512" t="s">
        <v>49</v>
      </c>
      <c r="F1512">
        <v>1415</v>
      </c>
      <c r="G1512" t="s">
        <v>55</v>
      </c>
      <c r="H1512" t="s">
        <v>49</v>
      </c>
      <c r="I1512" t="s">
        <v>50</v>
      </c>
      <c r="J1512">
        <v>17</v>
      </c>
      <c r="K1512" t="s">
        <v>75</v>
      </c>
      <c r="L1512">
        <v>483</v>
      </c>
      <c r="M1512">
        <v>1</v>
      </c>
      <c r="N1512">
        <v>116</v>
      </c>
      <c r="O1512">
        <v>1</v>
      </c>
      <c r="P1512" t="s">
        <v>57</v>
      </c>
      <c r="Q1512" t="s">
        <v>49</v>
      </c>
      <c r="X1512" s="7"/>
      <c r="Y1512" t="s">
        <v>55</v>
      </c>
      <c r="Z1512">
        <v>1415</v>
      </c>
      <c r="AA1512" t="s">
        <v>55</v>
      </c>
      <c r="AB1512">
        <v>4945</v>
      </c>
      <c r="AC1512">
        <v>0</v>
      </c>
      <c r="AD1512" t="s">
        <v>49</v>
      </c>
      <c r="AE1512" t="s">
        <v>49</v>
      </c>
      <c r="AF1512">
        <v>1415</v>
      </c>
      <c r="AI1512">
        <v>113</v>
      </c>
      <c r="AJ1512" t="s">
        <v>49</v>
      </c>
    </row>
    <row r="1513" spans="1:36" x14ac:dyDescent="0.3">
      <c r="A1513">
        <v>34</v>
      </c>
      <c r="B1513" t="s">
        <v>46</v>
      </c>
      <c r="C1513" t="s">
        <v>59</v>
      </c>
      <c r="D1513" t="s">
        <v>54</v>
      </c>
      <c r="E1513" t="s">
        <v>49</v>
      </c>
      <c r="F1513">
        <v>0</v>
      </c>
      <c r="G1513" t="s">
        <v>49</v>
      </c>
      <c r="H1513" t="s">
        <v>49</v>
      </c>
      <c r="I1513" t="s">
        <v>50</v>
      </c>
      <c r="J1513">
        <v>17</v>
      </c>
      <c r="K1513" t="s">
        <v>75</v>
      </c>
      <c r="L1513">
        <v>63</v>
      </c>
      <c r="M1513">
        <v>2</v>
      </c>
      <c r="N1513">
        <v>-1</v>
      </c>
      <c r="O1513">
        <v>0</v>
      </c>
      <c r="P1513" t="s">
        <v>52</v>
      </c>
      <c r="Q1513" t="s">
        <v>49</v>
      </c>
      <c r="X1513" s="7"/>
      <c r="Y1513" t="s">
        <v>49</v>
      </c>
      <c r="Z1513">
        <v>0</v>
      </c>
      <c r="AA1513" t="s">
        <v>55</v>
      </c>
      <c r="AB1513">
        <v>712</v>
      </c>
      <c r="AC1513">
        <v>7780</v>
      </c>
      <c r="AD1513" t="s">
        <v>49</v>
      </c>
      <c r="AE1513" t="s">
        <v>49</v>
      </c>
      <c r="AF1513">
        <v>0</v>
      </c>
      <c r="AI1513">
        <v>641</v>
      </c>
      <c r="AJ1513" t="s">
        <v>49</v>
      </c>
    </row>
    <row r="1514" spans="1:36" x14ac:dyDescent="0.3">
      <c r="A1514">
        <v>27</v>
      </c>
      <c r="B1514" t="s">
        <v>69</v>
      </c>
      <c r="C1514" t="s">
        <v>59</v>
      </c>
      <c r="D1514" t="s">
        <v>54</v>
      </c>
      <c r="E1514" t="s">
        <v>49</v>
      </c>
      <c r="F1514">
        <v>3638</v>
      </c>
      <c r="G1514" t="s">
        <v>49</v>
      </c>
      <c r="H1514" t="s">
        <v>49</v>
      </c>
      <c r="I1514" t="s">
        <v>50</v>
      </c>
      <c r="J1514">
        <v>11</v>
      </c>
      <c r="K1514" t="s">
        <v>73</v>
      </c>
      <c r="L1514">
        <v>271</v>
      </c>
      <c r="M1514">
        <v>5</v>
      </c>
      <c r="N1514">
        <v>-1</v>
      </c>
      <c r="O1514">
        <v>0</v>
      </c>
      <c r="P1514" t="s">
        <v>52</v>
      </c>
      <c r="Q1514" t="s">
        <v>49</v>
      </c>
      <c r="X1514" s="7"/>
      <c r="Y1514" t="s">
        <v>49</v>
      </c>
      <c r="Z1514">
        <v>3638</v>
      </c>
      <c r="AA1514" t="s">
        <v>55</v>
      </c>
      <c r="AB1514">
        <v>-427</v>
      </c>
      <c r="AC1514">
        <v>1987</v>
      </c>
      <c r="AD1514" t="s">
        <v>49</v>
      </c>
      <c r="AE1514" t="s">
        <v>49</v>
      </c>
      <c r="AF1514">
        <v>3638</v>
      </c>
      <c r="AI1514">
        <v>1477</v>
      </c>
      <c r="AJ1514" t="s">
        <v>49</v>
      </c>
    </row>
    <row r="1515" spans="1:36" x14ac:dyDescent="0.3">
      <c r="A1515">
        <v>30</v>
      </c>
      <c r="B1515" t="s">
        <v>63</v>
      </c>
      <c r="C1515" t="s">
        <v>47</v>
      </c>
      <c r="D1515" t="s">
        <v>54</v>
      </c>
      <c r="E1515" t="s">
        <v>49</v>
      </c>
      <c r="F1515">
        <v>-99</v>
      </c>
      <c r="G1515" t="s">
        <v>55</v>
      </c>
      <c r="H1515" t="s">
        <v>49</v>
      </c>
      <c r="I1515" t="s">
        <v>50</v>
      </c>
      <c r="J1515">
        <v>15</v>
      </c>
      <c r="K1515" t="s">
        <v>56</v>
      </c>
      <c r="L1515">
        <v>144</v>
      </c>
      <c r="M1515">
        <v>5</v>
      </c>
      <c r="N1515">
        <v>-1</v>
      </c>
      <c r="O1515">
        <v>0</v>
      </c>
      <c r="P1515" t="s">
        <v>52</v>
      </c>
      <c r="Q1515" t="s">
        <v>49</v>
      </c>
      <c r="X1515" s="7"/>
      <c r="Y1515" t="s">
        <v>55</v>
      </c>
      <c r="Z1515">
        <v>-99</v>
      </c>
      <c r="AA1515" t="s">
        <v>55</v>
      </c>
      <c r="AB1515">
        <v>92</v>
      </c>
      <c r="AC1515">
        <v>642</v>
      </c>
      <c r="AD1515" t="s">
        <v>49</v>
      </c>
      <c r="AE1515" t="s">
        <v>49</v>
      </c>
      <c r="AF1515">
        <v>-99</v>
      </c>
      <c r="AI1515">
        <v>0</v>
      </c>
      <c r="AJ1515" t="s">
        <v>49</v>
      </c>
    </row>
    <row r="1516" spans="1:36" x14ac:dyDescent="0.3">
      <c r="A1516">
        <v>32</v>
      </c>
      <c r="B1516" t="s">
        <v>67</v>
      </c>
      <c r="C1516" t="s">
        <v>47</v>
      </c>
      <c r="D1516" t="s">
        <v>54</v>
      </c>
      <c r="E1516" t="s">
        <v>49</v>
      </c>
      <c r="F1516">
        <v>167</v>
      </c>
      <c r="G1516" t="s">
        <v>55</v>
      </c>
      <c r="H1516" t="s">
        <v>55</v>
      </c>
      <c r="I1516" t="s">
        <v>50</v>
      </c>
      <c r="J1516">
        <v>8</v>
      </c>
      <c r="K1516" t="s">
        <v>70</v>
      </c>
      <c r="L1516">
        <v>79</v>
      </c>
      <c r="M1516">
        <v>3</v>
      </c>
      <c r="N1516">
        <v>-1</v>
      </c>
      <c r="O1516">
        <v>0</v>
      </c>
      <c r="P1516" t="s">
        <v>52</v>
      </c>
      <c r="Q1516" t="s">
        <v>49</v>
      </c>
      <c r="X1516" s="7"/>
      <c r="Y1516" t="s">
        <v>55</v>
      </c>
      <c r="Z1516">
        <v>167</v>
      </c>
      <c r="AA1516" t="s">
        <v>55</v>
      </c>
      <c r="AB1516">
        <v>10</v>
      </c>
      <c r="AC1516">
        <v>6483</v>
      </c>
      <c r="AD1516" t="s">
        <v>49</v>
      </c>
      <c r="AE1516" t="s">
        <v>55</v>
      </c>
      <c r="AF1516">
        <v>167</v>
      </c>
      <c r="AI1516">
        <v>8</v>
      </c>
      <c r="AJ1516" t="s">
        <v>49</v>
      </c>
    </row>
    <row r="1517" spans="1:36" x14ac:dyDescent="0.3">
      <c r="A1517">
        <v>46</v>
      </c>
      <c r="B1517" t="s">
        <v>76</v>
      </c>
      <c r="C1517" t="s">
        <v>47</v>
      </c>
      <c r="D1517" t="s">
        <v>48</v>
      </c>
      <c r="E1517" t="s">
        <v>49</v>
      </c>
      <c r="F1517">
        <v>19</v>
      </c>
      <c r="G1517" t="s">
        <v>55</v>
      </c>
      <c r="H1517" t="s">
        <v>49</v>
      </c>
      <c r="I1517" t="s">
        <v>78</v>
      </c>
      <c r="J1517">
        <v>21</v>
      </c>
      <c r="K1517" t="s">
        <v>73</v>
      </c>
      <c r="L1517">
        <v>171</v>
      </c>
      <c r="M1517">
        <v>1</v>
      </c>
      <c r="N1517">
        <v>-1</v>
      </c>
      <c r="O1517">
        <v>0</v>
      </c>
      <c r="P1517" t="s">
        <v>52</v>
      </c>
      <c r="Q1517" t="s">
        <v>49</v>
      </c>
      <c r="X1517" s="7"/>
      <c r="Y1517" t="s">
        <v>55</v>
      </c>
      <c r="Z1517">
        <v>19</v>
      </c>
      <c r="AA1517" t="s">
        <v>55</v>
      </c>
      <c r="AB1517">
        <v>1238</v>
      </c>
      <c r="AC1517">
        <v>2306</v>
      </c>
      <c r="AD1517" t="s">
        <v>49</v>
      </c>
      <c r="AE1517" t="s">
        <v>49</v>
      </c>
      <c r="AF1517">
        <v>19</v>
      </c>
      <c r="AI1517">
        <v>2830</v>
      </c>
      <c r="AJ1517" t="s">
        <v>49</v>
      </c>
    </row>
    <row r="1518" spans="1:36" x14ac:dyDescent="0.3">
      <c r="A1518">
        <v>29</v>
      </c>
      <c r="B1518" t="s">
        <v>65</v>
      </c>
      <c r="C1518" t="s">
        <v>47</v>
      </c>
      <c r="D1518" t="s">
        <v>60</v>
      </c>
      <c r="E1518" t="s">
        <v>49</v>
      </c>
      <c r="F1518">
        <v>242</v>
      </c>
      <c r="G1518" t="s">
        <v>55</v>
      </c>
      <c r="H1518" t="s">
        <v>49</v>
      </c>
      <c r="I1518" t="s">
        <v>50</v>
      </c>
      <c r="J1518">
        <v>18</v>
      </c>
      <c r="K1518" t="s">
        <v>73</v>
      </c>
      <c r="L1518">
        <v>73</v>
      </c>
      <c r="M1518">
        <v>4</v>
      </c>
      <c r="N1518">
        <v>-1</v>
      </c>
      <c r="O1518">
        <v>0</v>
      </c>
      <c r="P1518" t="s">
        <v>52</v>
      </c>
      <c r="Q1518" t="s">
        <v>49</v>
      </c>
      <c r="X1518" s="7"/>
      <c r="Y1518" t="s">
        <v>55</v>
      </c>
      <c r="Z1518">
        <v>242</v>
      </c>
      <c r="AA1518" t="s">
        <v>55</v>
      </c>
      <c r="AB1518">
        <v>981</v>
      </c>
      <c r="AC1518">
        <v>-1</v>
      </c>
      <c r="AD1518" t="s">
        <v>49</v>
      </c>
      <c r="AE1518" t="s">
        <v>49</v>
      </c>
      <c r="AF1518">
        <v>242</v>
      </c>
      <c r="AI1518">
        <v>15</v>
      </c>
      <c r="AJ1518" t="s">
        <v>49</v>
      </c>
    </row>
    <row r="1519" spans="1:36" x14ac:dyDescent="0.3">
      <c r="A1519">
        <v>53</v>
      </c>
      <c r="B1519" t="s">
        <v>52</v>
      </c>
      <c r="C1519" t="s">
        <v>47</v>
      </c>
      <c r="D1519" t="s">
        <v>52</v>
      </c>
      <c r="E1519" t="s">
        <v>49</v>
      </c>
      <c r="F1519">
        <v>13</v>
      </c>
      <c r="G1519" t="s">
        <v>49</v>
      </c>
      <c r="H1519" t="s">
        <v>49</v>
      </c>
      <c r="I1519" t="s">
        <v>78</v>
      </c>
      <c r="J1519">
        <v>28</v>
      </c>
      <c r="K1519" t="s">
        <v>72</v>
      </c>
      <c r="L1519">
        <v>69</v>
      </c>
      <c r="M1519">
        <v>1</v>
      </c>
      <c r="N1519">
        <v>-1</v>
      </c>
      <c r="O1519">
        <v>0</v>
      </c>
      <c r="P1519" t="s">
        <v>52</v>
      </c>
      <c r="Q1519" t="s">
        <v>49</v>
      </c>
      <c r="X1519" s="7"/>
      <c r="Y1519" t="s">
        <v>49</v>
      </c>
      <c r="Z1519">
        <v>13</v>
      </c>
      <c r="AA1519" t="s">
        <v>55</v>
      </c>
      <c r="AB1519">
        <v>3733</v>
      </c>
      <c r="AC1519">
        <v>2590</v>
      </c>
      <c r="AD1519" t="s">
        <v>49</v>
      </c>
      <c r="AE1519" t="s">
        <v>49</v>
      </c>
      <c r="AF1519">
        <v>13</v>
      </c>
      <c r="AI1519">
        <v>125</v>
      </c>
      <c r="AJ1519" t="s">
        <v>49</v>
      </c>
    </row>
    <row r="1520" spans="1:36" x14ac:dyDescent="0.3">
      <c r="A1520">
        <v>32</v>
      </c>
      <c r="B1520" t="s">
        <v>67</v>
      </c>
      <c r="C1520" t="s">
        <v>47</v>
      </c>
      <c r="D1520" t="s">
        <v>54</v>
      </c>
      <c r="E1520" t="s">
        <v>49</v>
      </c>
      <c r="F1520">
        <v>286</v>
      </c>
      <c r="G1520" t="s">
        <v>49</v>
      </c>
      <c r="H1520" t="s">
        <v>49</v>
      </c>
      <c r="I1520" t="s">
        <v>50</v>
      </c>
      <c r="J1520">
        <v>20</v>
      </c>
      <c r="K1520" t="s">
        <v>61</v>
      </c>
      <c r="L1520">
        <v>60</v>
      </c>
      <c r="M1520">
        <v>1</v>
      </c>
      <c r="N1520">
        <v>343</v>
      </c>
      <c r="O1520">
        <v>4</v>
      </c>
      <c r="P1520" t="s">
        <v>57</v>
      </c>
      <c r="Q1520" t="s">
        <v>49</v>
      </c>
      <c r="X1520" s="7"/>
      <c r="Y1520" t="s">
        <v>49</v>
      </c>
      <c r="Z1520">
        <v>286</v>
      </c>
      <c r="AA1520" t="s">
        <v>55</v>
      </c>
      <c r="AB1520">
        <v>574</v>
      </c>
      <c r="AC1520">
        <v>331</v>
      </c>
      <c r="AD1520" t="s">
        <v>49</v>
      </c>
      <c r="AE1520" t="s">
        <v>49</v>
      </c>
      <c r="AF1520">
        <v>286</v>
      </c>
      <c r="AI1520">
        <v>45</v>
      </c>
      <c r="AJ1520" t="s">
        <v>49</v>
      </c>
    </row>
    <row r="1521" spans="1:36" x14ac:dyDescent="0.3">
      <c r="A1521">
        <v>49</v>
      </c>
      <c r="B1521" t="s">
        <v>46</v>
      </c>
      <c r="C1521" t="s">
        <v>47</v>
      </c>
      <c r="D1521" t="s">
        <v>54</v>
      </c>
      <c r="E1521" t="s">
        <v>49</v>
      </c>
      <c r="F1521">
        <v>769</v>
      </c>
      <c r="G1521" t="s">
        <v>55</v>
      </c>
      <c r="H1521" t="s">
        <v>49</v>
      </c>
      <c r="I1521" t="s">
        <v>52</v>
      </c>
      <c r="J1521">
        <v>14</v>
      </c>
      <c r="K1521" t="s">
        <v>56</v>
      </c>
      <c r="L1521">
        <v>257</v>
      </c>
      <c r="M1521">
        <v>1</v>
      </c>
      <c r="N1521">
        <v>-1</v>
      </c>
      <c r="O1521">
        <v>0</v>
      </c>
      <c r="P1521" t="s">
        <v>52</v>
      </c>
      <c r="Q1521" t="s">
        <v>49</v>
      </c>
      <c r="X1521" s="7"/>
      <c r="Y1521" t="s">
        <v>55</v>
      </c>
      <c r="Z1521">
        <v>769</v>
      </c>
      <c r="AA1521" t="s">
        <v>55</v>
      </c>
      <c r="AB1521">
        <v>0</v>
      </c>
      <c r="AC1521">
        <v>462</v>
      </c>
      <c r="AD1521" t="s">
        <v>49</v>
      </c>
      <c r="AE1521" t="s">
        <v>49</v>
      </c>
      <c r="AF1521">
        <v>769</v>
      </c>
      <c r="AI1521">
        <v>13</v>
      </c>
      <c r="AJ1521" t="s">
        <v>49</v>
      </c>
    </row>
    <row r="1522" spans="1:36" x14ac:dyDescent="0.3">
      <c r="A1522">
        <v>35</v>
      </c>
      <c r="B1522" t="s">
        <v>58</v>
      </c>
      <c r="C1522" t="s">
        <v>47</v>
      </c>
      <c r="D1522" t="s">
        <v>60</v>
      </c>
      <c r="E1522" t="s">
        <v>49</v>
      </c>
      <c r="F1522">
        <v>93</v>
      </c>
      <c r="G1522" t="s">
        <v>49</v>
      </c>
      <c r="H1522" t="s">
        <v>49</v>
      </c>
      <c r="I1522" t="s">
        <v>50</v>
      </c>
      <c r="J1522">
        <v>4</v>
      </c>
      <c r="K1522" t="s">
        <v>56</v>
      </c>
      <c r="L1522">
        <v>198</v>
      </c>
      <c r="M1522">
        <v>2</v>
      </c>
      <c r="N1522">
        <v>88</v>
      </c>
      <c r="O1522">
        <v>1</v>
      </c>
      <c r="P1522" t="s">
        <v>66</v>
      </c>
      <c r="Q1522" t="s">
        <v>49</v>
      </c>
      <c r="X1522" s="7"/>
      <c r="Y1522" t="s">
        <v>49</v>
      </c>
      <c r="Z1522">
        <v>93</v>
      </c>
      <c r="AA1522" t="s">
        <v>55</v>
      </c>
      <c r="AB1522">
        <v>0</v>
      </c>
      <c r="AC1522">
        <v>0</v>
      </c>
      <c r="AD1522" t="s">
        <v>49</v>
      </c>
      <c r="AE1522" t="s">
        <v>49</v>
      </c>
      <c r="AF1522">
        <v>93</v>
      </c>
      <c r="AI1522">
        <v>0</v>
      </c>
      <c r="AJ1522" t="s">
        <v>49</v>
      </c>
    </row>
    <row r="1523" spans="1:36" x14ac:dyDescent="0.3">
      <c r="A1523">
        <v>38</v>
      </c>
      <c r="B1523" t="s">
        <v>63</v>
      </c>
      <c r="C1523" t="s">
        <v>47</v>
      </c>
      <c r="D1523" t="s">
        <v>54</v>
      </c>
      <c r="E1523" t="s">
        <v>49</v>
      </c>
      <c r="F1523">
        <v>1663</v>
      </c>
      <c r="G1523" t="s">
        <v>55</v>
      </c>
      <c r="H1523" t="s">
        <v>49</v>
      </c>
      <c r="I1523" t="s">
        <v>50</v>
      </c>
      <c r="J1523">
        <v>13</v>
      </c>
      <c r="K1523" t="s">
        <v>61</v>
      </c>
      <c r="L1523">
        <v>217</v>
      </c>
      <c r="M1523">
        <v>3</v>
      </c>
      <c r="N1523">
        <v>327</v>
      </c>
      <c r="O1523">
        <v>1</v>
      </c>
      <c r="P1523" t="s">
        <v>57</v>
      </c>
      <c r="Q1523" t="s">
        <v>49</v>
      </c>
      <c r="X1523" s="7"/>
      <c r="Y1523" t="s">
        <v>55</v>
      </c>
      <c r="Z1523">
        <v>1663</v>
      </c>
      <c r="AA1523" t="s">
        <v>55</v>
      </c>
      <c r="AB1523">
        <v>474</v>
      </c>
      <c r="AC1523">
        <v>151</v>
      </c>
      <c r="AD1523" t="s">
        <v>49</v>
      </c>
      <c r="AE1523" t="s">
        <v>49</v>
      </c>
      <c r="AF1523">
        <v>1663</v>
      </c>
      <c r="AI1523">
        <v>579</v>
      </c>
      <c r="AJ1523" t="s">
        <v>49</v>
      </c>
    </row>
    <row r="1524" spans="1:36" x14ac:dyDescent="0.3">
      <c r="A1524">
        <v>39</v>
      </c>
      <c r="B1524" t="s">
        <v>68</v>
      </c>
      <c r="C1524" t="s">
        <v>47</v>
      </c>
      <c r="D1524" t="s">
        <v>48</v>
      </c>
      <c r="E1524" t="s">
        <v>49</v>
      </c>
      <c r="F1524">
        <v>238</v>
      </c>
      <c r="G1524" t="s">
        <v>55</v>
      </c>
      <c r="H1524" t="s">
        <v>55</v>
      </c>
      <c r="I1524" t="s">
        <v>50</v>
      </c>
      <c r="J1524">
        <v>19</v>
      </c>
      <c r="K1524" t="s">
        <v>75</v>
      </c>
      <c r="L1524">
        <v>134</v>
      </c>
      <c r="M1524">
        <v>1</v>
      </c>
      <c r="N1524">
        <v>-1</v>
      </c>
      <c r="O1524">
        <v>0</v>
      </c>
      <c r="P1524" t="s">
        <v>52</v>
      </c>
      <c r="Q1524" t="s">
        <v>49</v>
      </c>
      <c r="X1524" s="7"/>
      <c r="Y1524" t="s">
        <v>55</v>
      </c>
      <c r="Z1524">
        <v>238</v>
      </c>
      <c r="AA1524" t="s">
        <v>55</v>
      </c>
      <c r="AB1524">
        <v>560</v>
      </c>
      <c r="AC1524">
        <v>266</v>
      </c>
      <c r="AD1524" t="s">
        <v>49</v>
      </c>
      <c r="AE1524" t="s">
        <v>55</v>
      </c>
      <c r="AF1524">
        <v>238</v>
      </c>
      <c r="AI1524">
        <v>432</v>
      </c>
      <c r="AJ1524" t="s">
        <v>49</v>
      </c>
    </row>
    <row r="1525" spans="1:36" x14ac:dyDescent="0.3">
      <c r="A1525">
        <v>34</v>
      </c>
      <c r="B1525" t="s">
        <v>67</v>
      </c>
      <c r="C1525" t="s">
        <v>59</v>
      </c>
      <c r="D1525" t="s">
        <v>54</v>
      </c>
      <c r="E1525" t="s">
        <v>49</v>
      </c>
      <c r="F1525">
        <v>2178</v>
      </c>
      <c r="G1525" t="s">
        <v>55</v>
      </c>
      <c r="H1525" t="s">
        <v>49</v>
      </c>
      <c r="I1525" t="s">
        <v>50</v>
      </c>
      <c r="J1525">
        <v>26</v>
      </c>
      <c r="K1525" t="s">
        <v>56</v>
      </c>
      <c r="L1525">
        <v>41</v>
      </c>
      <c r="M1525">
        <v>1</v>
      </c>
      <c r="N1525">
        <v>-1</v>
      </c>
      <c r="O1525">
        <v>0</v>
      </c>
      <c r="P1525" t="s">
        <v>52</v>
      </c>
      <c r="Q1525" t="s">
        <v>49</v>
      </c>
      <c r="X1525" s="7"/>
      <c r="Y1525" t="s">
        <v>55</v>
      </c>
      <c r="Z1525">
        <v>2178</v>
      </c>
      <c r="AA1525" t="s">
        <v>55</v>
      </c>
      <c r="AB1525">
        <v>325</v>
      </c>
      <c r="AC1525">
        <v>0</v>
      </c>
      <c r="AD1525" t="s">
        <v>49</v>
      </c>
      <c r="AE1525" t="s">
        <v>49</v>
      </c>
      <c r="AF1525">
        <v>2178</v>
      </c>
      <c r="AI1525">
        <v>1987</v>
      </c>
      <c r="AJ1525" t="s">
        <v>49</v>
      </c>
    </row>
    <row r="1526" spans="1:36" x14ac:dyDescent="0.3">
      <c r="A1526">
        <v>42</v>
      </c>
      <c r="B1526" t="s">
        <v>63</v>
      </c>
      <c r="C1526" t="s">
        <v>47</v>
      </c>
      <c r="D1526" t="s">
        <v>48</v>
      </c>
      <c r="E1526" t="s">
        <v>49</v>
      </c>
      <c r="F1526">
        <v>792</v>
      </c>
      <c r="G1526" t="s">
        <v>55</v>
      </c>
      <c r="H1526" t="s">
        <v>55</v>
      </c>
      <c r="I1526" t="s">
        <v>50</v>
      </c>
      <c r="J1526">
        <v>19</v>
      </c>
      <c r="K1526" t="s">
        <v>75</v>
      </c>
      <c r="L1526">
        <v>611</v>
      </c>
      <c r="M1526">
        <v>2</v>
      </c>
      <c r="N1526">
        <v>175</v>
      </c>
      <c r="O1526">
        <v>12</v>
      </c>
      <c r="P1526" t="s">
        <v>66</v>
      </c>
      <c r="Q1526" t="s">
        <v>49</v>
      </c>
      <c r="X1526" s="7"/>
      <c r="Y1526" t="s">
        <v>55</v>
      </c>
      <c r="Z1526">
        <v>792</v>
      </c>
      <c r="AA1526" t="s">
        <v>55</v>
      </c>
      <c r="AB1526">
        <v>699</v>
      </c>
      <c r="AC1526">
        <v>3</v>
      </c>
      <c r="AD1526" t="s">
        <v>49</v>
      </c>
      <c r="AE1526" t="s">
        <v>55</v>
      </c>
      <c r="AF1526">
        <v>792</v>
      </c>
      <c r="AI1526">
        <v>857</v>
      </c>
      <c r="AJ1526" t="s">
        <v>49</v>
      </c>
    </row>
    <row r="1527" spans="1:36" x14ac:dyDescent="0.3">
      <c r="A1527">
        <v>35</v>
      </c>
      <c r="B1527" t="s">
        <v>63</v>
      </c>
      <c r="C1527" t="s">
        <v>59</v>
      </c>
      <c r="D1527" t="s">
        <v>52</v>
      </c>
      <c r="E1527" t="s">
        <v>49</v>
      </c>
      <c r="F1527">
        <v>871</v>
      </c>
      <c r="G1527" t="s">
        <v>55</v>
      </c>
      <c r="H1527" t="s">
        <v>49</v>
      </c>
      <c r="I1527" t="s">
        <v>52</v>
      </c>
      <c r="J1527">
        <v>6</v>
      </c>
      <c r="K1527" t="s">
        <v>62</v>
      </c>
      <c r="L1527">
        <v>216</v>
      </c>
      <c r="M1527">
        <v>3</v>
      </c>
      <c r="N1527">
        <v>-1</v>
      </c>
      <c r="O1527">
        <v>0</v>
      </c>
      <c r="P1527" t="s">
        <v>52</v>
      </c>
      <c r="Q1527" t="s">
        <v>49</v>
      </c>
      <c r="X1527" s="7"/>
      <c r="Y1527" t="s">
        <v>55</v>
      </c>
      <c r="Z1527">
        <v>871</v>
      </c>
      <c r="AA1527" t="s">
        <v>55</v>
      </c>
      <c r="AB1527">
        <v>-220</v>
      </c>
      <c r="AC1527">
        <v>14363</v>
      </c>
      <c r="AD1527" t="s">
        <v>49</v>
      </c>
      <c r="AE1527" t="s">
        <v>49</v>
      </c>
      <c r="AF1527">
        <v>871</v>
      </c>
      <c r="AI1527">
        <v>15834</v>
      </c>
      <c r="AJ1527" t="s">
        <v>49</v>
      </c>
    </row>
    <row r="1528" spans="1:36" x14ac:dyDescent="0.3">
      <c r="A1528">
        <v>60</v>
      </c>
      <c r="B1528" t="s">
        <v>69</v>
      </c>
      <c r="C1528" t="s">
        <v>47</v>
      </c>
      <c r="D1528" t="s">
        <v>54</v>
      </c>
      <c r="E1528" t="s">
        <v>49</v>
      </c>
      <c r="F1528">
        <v>1025</v>
      </c>
      <c r="G1528" t="s">
        <v>49</v>
      </c>
      <c r="H1528" t="s">
        <v>49</v>
      </c>
      <c r="I1528" t="s">
        <v>50</v>
      </c>
      <c r="J1528">
        <v>6</v>
      </c>
      <c r="K1528" t="s">
        <v>70</v>
      </c>
      <c r="L1528">
        <v>388</v>
      </c>
      <c r="M1528">
        <v>8</v>
      </c>
      <c r="N1528">
        <v>-1</v>
      </c>
      <c r="O1528">
        <v>0</v>
      </c>
      <c r="P1528" t="s">
        <v>52</v>
      </c>
      <c r="Q1528" t="s">
        <v>49</v>
      </c>
      <c r="X1528" s="7"/>
      <c r="Y1528" t="s">
        <v>49</v>
      </c>
      <c r="Z1528">
        <v>1025</v>
      </c>
      <c r="AA1528" t="s">
        <v>55</v>
      </c>
      <c r="AB1528">
        <v>11417</v>
      </c>
      <c r="AC1528">
        <v>136</v>
      </c>
      <c r="AD1528" t="s">
        <v>49</v>
      </c>
      <c r="AE1528" t="s">
        <v>49</v>
      </c>
      <c r="AF1528">
        <v>1025</v>
      </c>
      <c r="AI1528">
        <v>3370</v>
      </c>
      <c r="AJ1528" t="s">
        <v>49</v>
      </c>
    </row>
    <row r="1529" spans="1:36" x14ac:dyDescent="0.3">
      <c r="A1529">
        <v>57</v>
      </c>
      <c r="B1529" t="s">
        <v>67</v>
      </c>
      <c r="C1529" t="s">
        <v>74</v>
      </c>
      <c r="D1529" t="s">
        <v>54</v>
      </c>
      <c r="E1529" t="s">
        <v>49</v>
      </c>
      <c r="F1529">
        <v>63</v>
      </c>
      <c r="G1529" t="s">
        <v>55</v>
      </c>
      <c r="H1529" t="s">
        <v>49</v>
      </c>
      <c r="I1529" t="s">
        <v>52</v>
      </c>
      <c r="J1529">
        <v>5</v>
      </c>
      <c r="K1529" t="s">
        <v>56</v>
      </c>
      <c r="L1529">
        <v>242</v>
      </c>
      <c r="M1529">
        <v>1</v>
      </c>
      <c r="N1529">
        <v>-1</v>
      </c>
      <c r="O1529">
        <v>0</v>
      </c>
      <c r="P1529" t="s">
        <v>52</v>
      </c>
      <c r="Q1529" t="s">
        <v>49</v>
      </c>
      <c r="X1529" s="7"/>
      <c r="Y1529" t="s">
        <v>55</v>
      </c>
      <c r="Z1529">
        <v>63</v>
      </c>
      <c r="AA1529" t="s">
        <v>55</v>
      </c>
      <c r="AB1529">
        <v>212</v>
      </c>
      <c r="AC1529">
        <v>28</v>
      </c>
      <c r="AD1529" t="s">
        <v>49</v>
      </c>
      <c r="AE1529" t="s">
        <v>49</v>
      </c>
      <c r="AF1529">
        <v>63</v>
      </c>
      <c r="AI1529">
        <v>6290</v>
      </c>
      <c r="AJ1529" t="s">
        <v>49</v>
      </c>
    </row>
    <row r="1530" spans="1:36" x14ac:dyDescent="0.3">
      <c r="A1530">
        <v>31</v>
      </c>
      <c r="B1530" t="s">
        <v>63</v>
      </c>
      <c r="C1530" t="s">
        <v>59</v>
      </c>
      <c r="D1530" t="s">
        <v>54</v>
      </c>
      <c r="E1530" t="s">
        <v>49</v>
      </c>
      <c r="F1530">
        <v>16</v>
      </c>
      <c r="G1530" t="s">
        <v>49</v>
      </c>
      <c r="H1530" t="s">
        <v>49</v>
      </c>
      <c r="I1530" t="s">
        <v>50</v>
      </c>
      <c r="J1530">
        <v>7</v>
      </c>
      <c r="K1530" t="s">
        <v>73</v>
      </c>
      <c r="L1530">
        <v>387</v>
      </c>
      <c r="M1530">
        <v>1</v>
      </c>
      <c r="N1530">
        <v>-1</v>
      </c>
      <c r="O1530">
        <v>0</v>
      </c>
      <c r="P1530" t="s">
        <v>52</v>
      </c>
      <c r="Q1530" t="s">
        <v>49</v>
      </c>
      <c r="X1530" s="7"/>
      <c r="Y1530" t="s">
        <v>49</v>
      </c>
      <c r="Z1530">
        <v>16</v>
      </c>
      <c r="AA1530" t="s">
        <v>55</v>
      </c>
      <c r="AB1530">
        <v>67</v>
      </c>
      <c r="AC1530">
        <v>335</v>
      </c>
      <c r="AD1530" t="s">
        <v>49</v>
      </c>
      <c r="AE1530" t="s">
        <v>49</v>
      </c>
      <c r="AF1530">
        <v>16</v>
      </c>
      <c r="AI1530">
        <v>808</v>
      </c>
      <c r="AJ1530" t="s">
        <v>49</v>
      </c>
    </row>
    <row r="1531" spans="1:36" x14ac:dyDescent="0.3">
      <c r="A1531">
        <v>29</v>
      </c>
      <c r="B1531" t="s">
        <v>58</v>
      </c>
      <c r="C1531" t="s">
        <v>59</v>
      </c>
      <c r="D1531" t="s">
        <v>54</v>
      </c>
      <c r="E1531" t="s">
        <v>49</v>
      </c>
      <c r="F1531">
        <v>417</v>
      </c>
      <c r="G1531" t="s">
        <v>49</v>
      </c>
      <c r="H1531" t="s">
        <v>49</v>
      </c>
      <c r="I1531" t="s">
        <v>50</v>
      </c>
      <c r="J1531">
        <v>7</v>
      </c>
      <c r="K1531" t="s">
        <v>51</v>
      </c>
      <c r="L1531">
        <v>90</v>
      </c>
      <c r="M1531">
        <v>1</v>
      </c>
      <c r="N1531">
        <v>-1</v>
      </c>
      <c r="O1531">
        <v>0</v>
      </c>
      <c r="P1531" t="s">
        <v>52</v>
      </c>
      <c r="Q1531" t="s">
        <v>49</v>
      </c>
      <c r="X1531" s="7"/>
      <c r="Y1531" t="s">
        <v>49</v>
      </c>
      <c r="Z1531">
        <v>417</v>
      </c>
      <c r="AA1531" t="s">
        <v>55</v>
      </c>
      <c r="AB1531">
        <v>-1202</v>
      </c>
      <c r="AC1531">
        <v>174</v>
      </c>
      <c r="AD1531" t="s">
        <v>49</v>
      </c>
      <c r="AE1531" t="s">
        <v>49</v>
      </c>
      <c r="AF1531">
        <v>417</v>
      </c>
      <c r="AI1531">
        <v>4075</v>
      </c>
      <c r="AJ1531" t="s">
        <v>49</v>
      </c>
    </row>
    <row r="1532" spans="1:36" x14ac:dyDescent="0.3">
      <c r="A1532">
        <v>41</v>
      </c>
      <c r="B1532" t="s">
        <v>53</v>
      </c>
      <c r="C1532" t="s">
        <v>47</v>
      </c>
      <c r="D1532" t="s">
        <v>54</v>
      </c>
      <c r="E1532" t="s">
        <v>49</v>
      </c>
      <c r="F1532">
        <v>3992</v>
      </c>
      <c r="G1532" t="s">
        <v>55</v>
      </c>
      <c r="H1532" t="s">
        <v>49</v>
      </c>
      <c r="I1532" t="s">
        <v>78</v>
      </c>
      <c r="J1532">
        <v>20</v>
      </c>
      <c r="K1532" t="s">
        <v>75</v>
      </c>
      <c r="L1532">
        <v>281</v>
      </c>
      <c r="M1532">
        <v>2</v>
      </c>
      <c r="N1532">
        <v>-1</v>
      </c>
      <c r="O1532">
        <v>0</v>
      </c>
      <c r="P1532" t="s">
        <v>52</v>
      </c>
      <c r="Q1532" t="s">
        <v>49</v>
      </c>
      <c r="X1532" s="7"/>
      <c r="Y1532" t="s">
        <v>55</v>
      </c>
      <c r="Z1532">
        <v>3992</v>
      </c>
      <c r="AA1532" t="s">
        <v>55</v>
      </c>
      <c r="AB1532">
        <v>1521</v>
      </c>
      <c r="AC1532">
        <v>1206</v>
      </c>
      <c r="AD1532" t="s">
        <v>49</v>
      </c>
      <c r="AE1532" t="s">
        <v>49</v>
      </c>
      <c r="AF1532">
        <v>3992</v>
      </c>
      <c r="AI1532">
        <v>373</v>
      </c>
      <c r="AJ1532" t="s">
        <v>49</v>
      </c>
    </row>
    <row r="1533" spans="1:36" x14ac:dyDescent="0.3">
      <c r="A1533">
        <v>46</v>
      </c>
      <c r="B1533" t="s">
        <v>63</v>
      </c>
      <c r="C1533" t="s">
        <v>47</v>
      </c>
      <c r="D1533" t="s">
        <v>48</v>
      </c>
      <c r="E1533" t="s">
        <v>49</v>
      </c>
      <c r="F1533">
        <v>2749</v>
      </c>
      <c r="G1533" t="s">
        <v>55</v>
      </c>
      <c r="H1533" t="s">
        <v>49</v>
      </c>
      <c r="I1533" t="s">
        <v>50</v>
      </c>
      <c r="J1533">
        <v>17</v>
      </c>
      <c r="K1533" t="s">
        <v>75</v>
      </c>
      <c r="L1533">
        <v>332</v>
      </c>
      <c r="M1533">
        <v>1</v>
      </c>
      <c r="N1533">
        <v>-1</v>
      </c>
      <c r="O1533">
        <v>0</v>
      </c>
      <c r="P1533" t="s">
        <v>52</v>
      </c>
      <c r="Q1533" t="s">
        <v>49</v>
      </c>
      <c r="X1533" s="7"/>
      <c r="Y1533" t="s">
        <v>55</v>
      </c>
      <c r="Z1533">
        <v>2749</v>
      </c>
      <c r="AA1533" t="s">
        <v>55</v>
      </c>
      <c r="AB1533">
        <v>0</v>
      </c>
      <c r="AC1533">
        <v>0</v>
      </c>
      <c r="AD1533" t="s">
        <v>49</v>
      </c>
      <c r="AE1533" t="s">
        <v>49</v>
      </c>
      <c r="AF1533">
        <v>2749</v>
      </c>
      <c r="AI1533">
        <v>-101</v>
      </c>
      <c r="AJ1533" t="s">
        <v>49</v>
      </c>
    </row>
    <row r="1534" spans="1:36" x14ac:dyDescent="0.3">
      <c r="A1534">
        <v>33</v>
      </c>
      <c r="B1534" t="s">
        <v>67</v>
      </c>
      <c r="C1534" t="s">
        <v>47</v>
      </c>
      <c r="D1534" t="s">
        <v>54</v>
      </c>
      <c r="E1534" t="s">
        <v>49</v>
      </c>
      <c r="F1534">
        <v>133</v>
      </c>
      <c r="G1534" t="s">
        <v>49</v>
      </c>
      <c r="H1534" t="s">
        <v>49</v>
      </c>
      <c r="I1534" t="s">
        <v>50</v>
      </c>
      <c r="J1534">
        <v>4</v>
      </c>
      <c r="K1534" t="s">
        <v>56</v>
      </c>
      <c r="L1534">
        <v>218</v>
      </c>
      <c r="M1534">
        <v>1</v>
      </c>
      <c r="N1534">
        <v>-1</v>
      </c>
      <c r="O1534">
        <v>0</v>
      </c>
      <c r="P1534" t="s">
        <v>52</v>
      </c>
      <c r="Q1534" t="s">
        <v>55</v>
      </c>
      <c r="X1534" s="7"/>
      <c r="Y1534" t="s">
        <v>49</v>
      </c>
      <c r="Z1534">
        <v>133</v>
      </c>
      <c r="AA1534" t="s">
        <v>55</v>
      </c>
      <c r="AB1534">
        <v>9756</v>
      </c>
      <c r="AC1534">
        <v>0</v>
      </c>
      <c r="AD1534" t="s">
        <v>49</v>
      </c>
      <c r="AE1534" t="s">
        <v>49</v>
      </c>
      <c r="AF1534">
        <v>133</v>
      </c>
      <c r="AI1534">
        <v>3250</v>
      </c>
      <c r="AJ1534" t="s">
        <v>49</v>
      </c>
    </row>
    <row r="1535" spans="1:36" x14ac:dyDescent="0.3">
      <c r="A1535">
        <v>32</v>
      </c>
      <c r="B1535" t="s">
        <v>63</v>
      </c>
      <c r="C1535" t="s">
        <v>59</v>
      </c>
      <c r="D1535" t="s">
        <v>54</v>
      </c>
      <c r="E1535" t="s">
        <v>49</v>
      </c>
      <c r="F1535">
        <v>1721</v>
      </c>
      <c r="G1535" t="s">
        <v>55</v>
      </c>
      <c r="H1535" t="s">
        <v>49</v>
      </c>
      <c r="I1535" t="s">
        <v>52</v>
      </c>
      <c r="J1535">
        <v>21</v>
      </c>
      <c r="K1535" t="s">
        <v>56</v>
      </c>
      <c r="L1535">
        <v>650</v>
      </c>
      <c r="M1535">
        <v>2</v>
      </c>
      <c r="N1535">
        <v>-1</v>
      </c>
      <c r="O1535">
        <v>0</v>
      </c>
      <c r="P1535" t="s">
        <v>52</v>
      </c>
      <c r="Q1535" t="s">
        <v>49</v>
      </c>
      <c r="X1535" s="7"/>
      <c r="Y1535" t="s">
        <v>55</v>
      </c>
      <c r="Z1535">
        <v>1721</v>
      </c>
      <c r="AA1535" t="s">
        <v>55</v>
      </c>
      <c r="AB1535">
        <v>403</v>
      </c>
      <c r="AC1535">
        <v>2731</v>
      </c>
      <c r="AD1535" t="s">
        <v>49</v>
      </c>
      <c r="AE1535" t="s">
        <v>49</v>
      </c>
      <c r="AF1535">
        <v>1721</v>
      </c>
      <c r="AI1535">
        <v>1375</v>
      </c>
      <c r="AJ1535" t="s">
        <v>49</v>
      </c>
    </row>
    <row r="1536" spans="1:36" x14ac:dyDescent="0.3">
      <c r="A1536">
        <v>54</v>
      </c>
      <c r="B1536" t="s">
        <v>58</v>
      </c>
      <c r="C1536" t="s">
        <v>74</v>
      </c>
      <c r="D1536" t="s">
        <v>60</v>
      </c>
      <c r="E1536" t="s">
        <v>49</v>
      </c>
      <c r="F1536">
        <v>2171</v>
      </c>
      <c r="G1536" t="s">
        <v>55</v>
      </c>
      <c r="H1536" t="s">
        <v>55</v>
      </c>
      <c r="I1536" t="s">
        <v>78</v>
      </c>
      <c r="J1536">
        <v>18</v>
      </c>
      <c r="K1536" t="s">
        <v>75</v>
      </c>
      <c r="L1536">
        <v>1034</v>
      </c>
      <c r="M1536">
        <v>1</v>
      </c>
      <c r="N1536">
        <v>-1</v>
      </c>
      <c r="O1536">
        <v>0</v>
      </c>
      <c r="P1536" t="s">
        <v>52</v>
      </c>
      <c r="Q1536" t="s">
        <v>55</v>
      </c>
      <c r="X1536" s="7"/>
      <c r="Y1536" t="s">
        <v>55</v>
      </c>
      <c r="Z1536">
        <v>2171</v>
      </c>
      <c r="AA1536" t="s">
        <v>55</v>
      </c>
      <c r="AB1536">
        <v>809</v>
      </c>
      <c r="AC1536">
        <v>0</v>
      </c>
      <c r="AD1536" t="s">
        <v>49</v>
      </c>
      <c r="AE1536" t="s">
        <v>55</v>
      </c>
      <c r="AF1536">
        <v>2171</v>
      </c>
      <c r="AI1536">
        <v>180</v>
      </c>
      <c r="AJ1536" t="s">
        <v>49</v>
      </c>
    </row>
    <row r="1537" spans="1:36" x14ac:dyDescent="0.3">
      <c r="A1537">
        <v>37</v>
      </c>
      <c r="B1537" t="s">
        <v>53</v>
      </c>
      <c r="C1537" t="s">
        <v>47</v>
      </c>
      <c r="D1537" t="s">
        <v>54</v>
      </c>
      <c r="E1537" t="s">
        <v>49</v>
      </c>
      <c r="F1537">
        <v>4760</v>
      </c>
      <c r="G1537" t="s">
        <v>55</v>
      </c>
      <c r="H1537" t="s">
        <v>49</v>
      </c>
      <c r="I1537" t="s">
        <v>50</v>
      </c>
      <c r="J1537">
        <v>8</v>
      </c>
      <c r="K1537" t="s">
        <v>56</v>
      </c>
      <c r="L1537">
        <v>182</v>
      </c>
      <c r="M1537">
        <v>2</v>
      </c>
      <c r="N1537">
        <v>169</v>
      </c>
      <c r="O1537">
        <v>2</v>
      </c>
      <c r="P1537" t="s">
        <v>57</v>
      </c>
      <c r="Q1537" t="s">
        <v>49</v>
      </c>
      <c r="X1537" s="7"/>
      <c r="Y1537" t="s">
        <v>55</v>
      </c>
      <c r="Z1537">
        <v>4760</v>
      </c>
      <c r="AA1537" t="s">
        <v>55</v>
      </c>
      <c r="AB1537">
        <v>158</v>
      </c>
      <c r="AC1537">
        <v>179</v>
      </c>
      <c r="AD1537" t="s">
        <v>49</v>
      </c>
      <c r="AE1537" t="s">
        <v>49</v>
      </c>
      <c r="AF1537">
        <v>4760</v>
      </c>
      <c r="AI1537">
        <v>175</v>
      </c>
      <c r="AJ1537" t="s">
        <v>49</v>
      </c>
    </row>
    <row r="1538" spans="1:36" x14ac:dyDescent="0.3">
      <c r="A1538">
        <v>32</v>
      </c>
      <c r="B1538" t="s">
        <v>67</v>
      </c>
      <c r="C1538" t="s">
        <v>59</v>
      </c>
      <c r="D1538" t="s">
        <v>54</v>
      </c>
      <c r="E1538" t="s">
        <v>49</v>
      </c>
      <c r="F1538">
        <v>2979</v>
      </c>
      <c r="G1538" t="s">
        <v>49</v>
      </c>
      <c r="H1538" t="s">
        <v>49</v>
      </c>
      <c r="I1538" t="s">
        <v>50</v>
      </c>
      <c r="J1538">
        <v>25</v>
      </c>
      <c r="K1538" t="s">
        <v>56</v>
      </c>
      <c r="L1538">
        <v>156</v>
      </c>
      <c r="M1538">
        <v>1</v>
      </c>
      <c r="N1538">
        <v>-1</v>
      </c>
      <c r="O1538">
        <v>0</v>
      </c>
      <c r="P1538" t="s">
        <v>52</v>
      </c>
      <c r="Q1538" t="s">
        <v>49</v>
      </c>
      <c r="X1538" s="7"/>
      <c r="Y1538" t="s">
        <v>49</v>
      </c>
      <c r="Z1538">
        <v>2979</v>
      </c>
      <c r="AA1538" t="s">
        <v>55</v>
      </c>
      <c r="AB1538">
        <v>137</v>
      </c>
      <c r="AC1538">
        <v>199</v>
      </c>
      <c r="AD1538" t="s">
        <v>49</v>
      </c>
      <c r="AE1538" t="s">
        <v>49</v>
      </c>
      <c r="AF1538">
        <v>2979</v>
      </c>
      <c r="AI1538">
        <v>2171</v>
      </c>
      <c r="AJ1538" t="s">
        <v>49</v>
      </c>
    </row>
    <row r="1539" spans="1:36" x14ac:dyDescent="0.3">
      <c r="A1539">
        <v>43</v>
      </c>
      <c r="B1539" t="s">
        <v>58</v>
      </c>
      <c r="C1539" t="s">
        <v>47</v>
      </c>
      <c r="D1539" t="s">
        <v>60</v>
      </c>
      <c r="E1539" t="s">
        <v>49</v>
      </c>
      <c r="F1539">
        <v>690</v>
      </c>
      <c r="G1539" t="s">
        <v>55</v>
      </c>
      <c r="H1539" t="s">
        <v>49</v>
      </c>
      <c r="I1539" t="s">
        <v>50</v>
      </c>
      <c r="J1539">
        <v>6</v>
      </c>
      <c r="K1539" t="s">
        <v>70</v>
      </c>
      <c r="L1539">
        <v>171</v>
      </c>
      <c r="M1539">
        <v>3</v>
      </c>
      <c r="N1539">
        <v>-1</v>
      </c>
      <c r="O1539">
        <v>0</v>
      </c>
      <c r="P1539" t="s">
        <v>52</v>
      </c>
      <c r="Q1539" t="s">
        <v>49</v>
      </c>
      <c r="X1539" s="7"/>
      <c r="Y1539" t="s">
        <v>55</v>
      </c>
      <c r="Z1539">
        <v>690</v>
      </c>
      <c r="AA1539" t="s">
        <v>55</v>
      </c>
      <c r="AB1539">
        <v>75</v>
      </c>
      <c r="AC1539">
        <v>302</v>
      </c>
      <c r="AD1539" t="s">
        <v>49</v>
      </c>
      <c r="AE1539" t="s">
        <v>49</v>
      </c>
      <c r="AF1539">
        <v>690</v>
      </c>
      <c r="AI1539">
        <v>340</v>
      </c>
      <c r="AJ1539" t="s">
        <v>49</v>
      </c>
    </row>
    <row r="1540" spans="1:36" x14ac:dyDescent="0.3">
      <c r="A1540">
        <v>50</v>
      </c>
      <c r="B1540" t="s">
        <v>63</v>
      </c>
      <c r="C1540" t="s">
        <v>74</v>
      </c>
      <c r="D1540" t="s">
        <v>54</v>
      </c>
      <c r="E1540" t="s">
        <v>49</v>
      </c>
      <c r="F1540">
        <v>203</v>
      </c>
      <c r="G1540" t="s">
        <v>55</v>
      </c>
      <c r="H1540" t="s">
        <v>49</v>
      </c>
      <c r="I1540" t="s">
        <v>78</v>
      </c>
      <c r="J1540">
        <v>19</v>
      </c>
      <c r="K1540" t="s">
        <v>75</v>
      </c>
      <c r="L1540">
        <v>265</v>
      </c>
      <c r="M1540">
        <v>1</v>
      </c>
      <c r="N1540">
        <v>127</v>
      </c>
      <c r="O1540">
        <v>4</v>
      </c>
      <c r="P1540" t="s">
        <v>66</v>
      </c>
      <c r="Q1540" t="s">
        <v>49</v>
      </c>
      <c r="X1540" s="7"/>
      <c r="Y1540" t="s">
        <v>55</v>
      </c>
      <c r="Z1540">
        <v>203</v>
      </c>
      <c r="AA1540" t="s">
        <v>55</v>
      </c>
      <c r="AB1540">
        <v>2457</v>
      </c>
      <c r="AC1540">
        <v>565</v>
      </c>
      <c r="AD1540" t="s">
        <v>49</v>
      </c>
      <c r="AE1540" t="s">
        <v>49</v>
      </c>
      <c r="AF1540">
        <v>203</v>
      </c>
      <c r="AI1540">
        <v>4958</v>
      </c>
      <c r="AJ1540" t="s">
        <v>49</v>
      </c>
    </row>
    <row r="1541" spans="1:36" x14ac:dyDescent="0.3">
      <c r="A1541">
        <v>34</v>
      </c>
      <c r="B1541" t="s">
        <v>63</v>
      </c>
      <c r="C1541" t="s">
        <v>47</v>
      </c>
      <c r="D1541" t="s">
        <v>54</v>
      </c>
      <c r="E1541" t="s">
        <v>49</v>
      </c>
      <c r="F1541">
        <v>322</v>
      </c>
      <c r="G1541" t="s">
        <v>55</v>
      </c>
      <c r="H1541" t="s">
        <v>49</v>
      </c>
      <c r="I1541" t="s">
        <v>50</v>
      </c>
      <c r="J1541">
        <v>20</v>
      </c>
      <c r="K1541" t="s">
        <v>61</v>
      </c>
      <c r="L1541">
        <v>10</v>
      </c>
      <c r="M1541">
        <v>3</v>
      </c>
      <c r="N1541">
        <v>-1</v>
      </c>
      <c r="O1541">
        <v>0</v>
      </c>
      <c r="P1541" t="s">
        <v>52</v>
      </c>
      <c r="Q1541" t="s">
        <v>49</v>
      </c>
      <c r="X1541" s="7"/>
      <c r="Y1541" t="s">
        <v>55</v>
      </c>
      <c r="Z1541">
        <v>322</v>
      </c>
      <c r="AA1541" t="s">
        <v>55</v>
      </c>
      <c r="AB1541">
        <v>541</v>
      </c>
      <c r="AC1541">
        <v>310</v>
      </c>
      <c r="AD1541" t="s">
        <v>49</v>
      </c>
      <c r="AE1541" t="s">
        <v>49</v>
      </c>
      <c r="AF1541">
        <v>322</v>
      </c>
      <c r="AI1541">
        <v>156</v>
      </c>
      <c r="AJ1541" t="s">
        <v>49</v>
      </c>
    </row>
    <row r="1542" spans="1:36" x14ac:dyDescent="0.3">
      <c r="A1542">
        <v>31</v>
      </c>
      <c r="B1542" t="s">
        <v>69</v>
      </c>
      <c r="C1542" t="s">
        <v>74</v>
      </c>
      <c r="D1542" t="s">
        <v>54</v>
      </c>
      <c r="E1542" t="s">
        <v>49</v>
      </c>
      <c r="F1542">
        <v>1210</v>
      </c>
      <c r="G1542" t="s">
        <v>49</v>
      </c>
      <c r="H1542" t="s">
        <v>49</v>
      </c>
      <c r="I1542" t="s">
        <v>50</v>
      </c>
      <c r="J1542">
        <v>16</v>
      </c>
      <c r="K1542" t="s">
        <v>73</v>
      </c>
      <c r="L1542">
        <v>350</v>
      </c>
      <c r="M1542">
        <v>1</v>
      </c>
      <c r="N1542">
        <v>-1</v>
      </c>
      <c r="O1542">
        <v>0</v>
      </c>
      <c r="P1542" t="s">
        <v>52</v>
      </c>
      <c r="Q1542" t="s">
        <v>49</v>
      </c>
      <c r="X1542" s="7"/>
      <c r="Y1542" t="s">
        <v>49</v>
      </c>
      <c r="Z1542">
        <v>1210</v>
      </c>
      <c r="AA1542" t="s">
        <v>55</v>
      </c>
      <c r="AB1542">
        <v>287</v>
      </c>
      <c r="AC1542">
        <v>-110</v>
      </c>
      <c r="AD1542" t="s">
        <v>49</v>
      </c>
      <c r="AE1542" t="s">
        <v>49</v>
      </c>
      <c r="AF1542">
        <v>1210</v>
      </c>
      <c r="AI1542">
        <v>781</v>
      </c>
      <c r="AJ1542" t="s">
        <v>49</v>
      </c>
    </row>
    <row r="1543" spans="1:36" x14ac:dyDescent="0.3">
      <c r="A1543">
        <v>43</v>
      </c>
      <c r="B1543" t="s">
        <v>65</v>
      </c>
      <c r="C1543" t="s">
        <v>47</v>
      </c>
      <c r="D1543" t="s">
        <v>54</v>
      </c>
      <c r="E1543" t="s">
        <v>49</v>
      </c>
      <c r="F1543">
        <v>634</v>
      </c>
      <c r="G1543" t="s">
        <v>55</v>
      </c>
      <c r="H1543" t="s">
        <v>49</v>
      </c>
      <c r="I1543" t="s">
        <v>50</v>
      </c>
      <c r="J1543">
        <v>17</v>
      </c>
      <c r="K1543" t="s">
        <v>75</v>
      </c>
      <c r="L1543">
        <v>65</v>
      </c>
      <c r="M1543">
        <v>1</v>
      </c>
      <c r="N1543">
        <v>131</v>
      </c>
      <c r="O1543">
        <v>1</v>
      </c>
      <c r="P1543" t="s">
        <v>57</v>
      </c>
      <c r="Q1543" t="s">
        <v>49</v>
      </c>
      <c r="X1543" s="7"/>
      <c r="Y1543" t="s">
        <v>55</v>
      </c>
      <c r="Z1543">
        <v>634</v>
      </c>
      <c r="AA1543" t="s">
        <v>55</v>
      </c>
      <c r="AB1543">
        <v>273</v>
      </c>
      <c r="AC1543">
        <v>6495</v>
      </c>
      <c r="AD1543" t="s">
        <v>49</v>
      </c>
      <c r="AE1543" t="s">
        <v>49</v>
      </c>
      <c r="AF1543">
        <v>634</v>
      </c>
      <c r="AI1543">
        <v>0</v>
      </c>
      <c r="AJ1543" t="s">
        <v>49</v>
      </c>
    </row>
    <row r="1544" spans="1:36" x14ac:dyDescent="0.3">
      <c r="A1544">
        <v>49</v>
      </c>
      <c r="B1544" t="s">
        <v>68</v>
      </c>
      <c r="C1544" t="s">
        <v>47</v>
      </c>
      <c r="D1544" t="s">
        <v>54</v>
      </c>
      <c r="E1544" t="s">
        <v>49</v>
      </c>
      <c r="F1544">
        <v>273</v>
      </c>
      <c r="G1544" t="s">
        <v>49</v>
      </c>
      <c r="H1544" t="s">
        <v>49</v>
      </c>
      <c r="I1544" t="s">
        <v>50</v>
      </c>
      <c r="J1544">
        <v>23</v>
      </c>
      <c r="K1544" t="s">
        <v>73</v>
      </c>
      <c r="L1544">
        <v>58</v>
      </c>
      <c r="M1544">
        <v>1</v>
      </c>
      <c r="N1544">
        <v>-1</v>
      </c>
      <c r="O1544">
        <v>0</v>
      </c>
      <c r="P1544" t="s">
        <v>52</v>
      </c>
      <c r="Q1544" t="s">
        <v>49</v>
      </c>
      <c r="X1544" s="7"/>
      <c r="Y1544" t="s">
        <v>49</v>
      </c>
      <c r="Z1544">
        <v>273</v>
      </c>
      <c r="AA1544" t="s">
        <v>55</v>
      </c>
      <c r="AB1544">
        <v>0</v>
      </c>
      <c r="AC1544">
        <v>-650</v>
      </c>
      <c r="AD1544" t="s">
        <v>49</v>
      </c>
      <c r="AE1544" t="s">
        <v>49</v>
      </c>
      <c r="AF1544">
        <v>273</v>
      </c>
      <c r="AI1544">
        <v>1819</v>
      </c>
      <c r="AJ1544" t="s">
        <v>49</v>
      </c>
    </row>
    <row r="1545" spans="1:36" x14ac:dyDescent="0.3">
      <c r="A1545">
        <v>22</v>
      </c>
      <c r="B1545" t="s">
        <v>71</v>
      </c>
      <c r="C1545" t="s">
        <v>59</v>
      </c>
      <c r="D1545" t="s">
        <v>52</v>
      </c>
      <c r="E1545" t="s">
        <v>49</v>
      </c>
      <c r="F1545">
        <v>47</v>
      </c>
      <c r="G1545" t="s">
        <v>49</v>
      </c>
      <c r="H1545" t="s">
        <v>49</v>
      </c>
      <c r="I1545" t="s">
        <v>50</v>
      </c>
      <c r="J1545">
        <v>3</v>
      </c>
      <c r="K1545" t="s">
        <v>73</v>
      </c>
      <c r="L1545">
        <v>69</v>
      </c>
      <c r="M1545">
        <v>3</v>
      </c>
      <c r="N1545">
        <v>-1</v>
      </c>
      <c r="O1545">
        <v>0</v>
      </c>
      <c r="P1545" t="s">
        <v>52</v>
      </c>
      <c r="Q1545" t="s">
        <v>49</v>
      </c>
      <c r="X1545" s="7"/>
      <c r="Y1545" t="s">
        <v>49</v>
      </c>
      <c r="Z1545">
        <v>47</v>
      </c>
      <c r="AA1545" t="s">
        <v>55</v>
      </c>
      <c r="AB1545">
        <v>477</v>
      </c>
      <c r="AC1545">
        <v>292</v>
      </c>
      <c r="AD1545" t="s">
        <v>49</v>
      </c>
      <c r="AE1545" t="s">
        <v>49</v>
      </c>
      <c r="AF1545">
        <v>47</v>
      </c>
      <c r="AI1545">
        <v>4374</v>
      </c>
      <c r="AJ1545" t="s">
        <v>49</v>
      </c>
    </row>
    <row r="1546" spans="1:36" x14ac:dyDescent="0.3">
      <c r="A1546">
        <v>35</v>
      </c>
      <c r="B1546" t="s">
        <v>58</v>
      </c>
      <c r="C1546" t="s">
        <v>47</v>
      </c>
      <c r="D1546" t="s">
        <v>60</v>
      </c>
      <c r="E1546" t="s">
        <v>49</v>
      </c>
      <c r="F1546">
        <v>1100</v>
      </c>
      <c r="G1546" t="s">
        <v>49</v>
      </c>
      <c r="H1546" t="s">
        <v>55</v>
      </c>
      <c r="I1546" t="s">
        <v>50</v>
      </c>
      <c r="J1546">
        <v>29</v>
      </c>
      <c r="K1546" t="s">
        <v>72</v>
      </c>
      <c r="L1546">
        <v>127</v>
      </c>
      <c r="M1546">
        <v>2</v>
      </c>
      <c r="N1546">
        <v>-1</v>
      </c>
      <c r="O1546">
        <v>0</v>
      </c>
      <c r="P1546" t="s">
        <v>52</v>
      </c>
      <c r="Q1546" t="s">
        <v>49</v>
      </c>
      <c r="X1546" s="7"/>
      <c r="Y1546" t="s">
        <v>49</v>
      </c>
      <c r="Z1546">
        <v>1100</v>
      </c>
      <c r="AA1546" t="s">
        <v>55</v>
      </c>
      <c r="AB1546">
        <v>230</v>
      </c>
      <c r="AC1546">
        <v>35</v>
      </c>
      <c r="AD1546" t="s">
        <v>49</v>
      </c>
      <c r="AE1546" t="s">
        <v>55</v>
      </c>
      <c r="AF1546">
        <v>1100</v>
      </c>
      <c r="AI1546">
        <v>253</v>
      </c>
      <c r="AJ1546" t="s">
        <v>49</v>
      </c>
    </row>
    <row r="1547" spans="1:36" x14ac:dyDescent="0.3">
      <c r="A1547">
        <v>56</v>
      </c>
      <c r="B1547" t="s">
        <v>69</v>
      </c>
      <c r="C1547" t="s">
        <v>47</v>
      </c>
      <c r="D1547" t="s">
        <v>54</v>
      </c>
      <c r="E1547" t="s">
        <v>49</v>
      </c>
      <c r="F1547">
        <v>0</v>
      </c>
      <c r="G1547" t="s">
        <v>55</v>
      </c>
      <c r="H1547" t="s">
        <v>49</v>
      </c>
      <c r="I1547" t="s">
        <v>78</v>
      </c>
      <c r="J1547">
        <v>19</v>
      </c>
      <c r="K1547" t="s">
        <v>75</v>
      </c>
      <c r="L1547">
        <v>154</v>
      </c>
      <c r="M1547">
        <v>2</v>
      </c>
      <c r="N1547">
        <v>-1</v>
      </c>
      <c r="O1547">
        <v>0</v>
      </c>
      <c r="P1547" t="s">
        <v>52</v>
      </c>
      <c r="Q1547" t="s">
        <v>49</v>
      </c>
      <c r="X1547" s="7"/>
      <c r="Y1547" t="s">
        <v>55</v>
      </c>
      <c r="Z1547">
        <v>0</v>
      </c>
      <c r="AA1547" t="s">
        <v>55</v>
      </c>
      <c r="AB1547">
        <v>9851</v>
      </c>
      <c r="AC1547">
        <v>50</v>
      </c>
      <c r="AD1547" t="s">
        <v>49</v>
      </c>
      <c r="AE1547" t="s">
        <v>49</v>
      </c>
      <c r="AF1547">
        <v>0</v>
      </c>
      <c r="AI1547">
        <v>774</v>
      </c>
      <c r="AJ1547" t="s">
        <v>49</v>
      </c>
    </row>
    <row r="1548" spans="1:36" x14ac:dyDescent="0.3">
      <c r="A1548">
        <v>53</v>
      </c>
      <c r="B1548" t="s">
        <v>63</v>
      </c>
      <c r="C1548" t="s">
        <v>47</v>
      </c>
      <c r="D1548" t="s">
        <v>54</v>
      </c>
      <c r="E1548" t="s">
        <v>49</v>
      </c>
      <c r="F1548">
        <v>0</v>
      </c>
      <c r="G1548" t="s">
        <v>49</v>
      </c>
      <c r="H1548" t="s">
        <v>49</v>
      </c>
      <c r="I1548" t="s">
        <v>78</v>
      </c>
      <c r="J1548">
        <v>31</v>
      </c>
      <c r="K1548" t="s">
        <v>73</v>
      </c>
      <c r="L1548">
        <v>36</v>
      </c>
      <c r="M1548">
        <v>4</v>
      </c>
      <c r="N1548">
        <v>-1</v>
      </c>
      <c r="O1548">
        <v>0</v>
      </c>
      <c r="P1548" t="s">
        <v>52</v>
      </c>
      <c r="Q1548" t="s">
        <v>49</v>
      </c>
      <c r="X1548" s="7"/>
      <c r="Y1548" t="s">
        <v>49</v>
      </c>
      <c r="Z1548">
        <v>0</v>
      </c>
      <c r="AA1548" t="s">
        <v>55</v>
      </c>
      <c r="AB1548">
        <v>5095</v>
      </c>
      <c r="AC1548">
        <v>3726</v>
      </c>
      <c r="AD1548" t="s">
        <v>49</v>
      </c>
      <c r="AE1548" t="s">
        <v>49</v>
      </c>
      <c r="AF1548">
        <v>0</v>
      </c>
      <c r="AI1548">
        <v>0</v>
      </c>
      <c r="AJ1548" t="s">
        <v>49</v>
      </c>
    </row>
    <row r="1549" spans="1:36" x14ac:dyDescent="0.3">
      <c r="A1549">
        <v>54</v>
      </c>
      <c r="B1549" t="s">
        <v>68</v>
      </c>
      <c r="C1549" t="s">
        <v>47</v>
      </c>
      <c r="D1549" t="s">
        <v>60</v>
      </c>
      <c r="E1549" t="s">
        <v>49</v>
      </c>
      <c r="F1549">
        <v>1544</v>
      </c>
      <c r="G1549" t="s">
        <v>49</v>
      </c>
      <c r="H1549" t="s">
        <v>55</v>
      </c>
      <c r="I1549" t="s">
        <v>50</v>
      </c>
      <c r="J1549">
        <v>5</v>
      </c>
      <c r="K1549" t="s">
        <v>64</v>
      </c>
      <c r="L1549">
        <v>85</v>
      </c>
      <c r="M1549">
        <v>7</v>
      </c>
      <c r="N1549">
        <v>196</v>
      </c>
      <c r="O1549">
        <v>3</v>
      </c>
      <c r="P1549" t="s">
        <v>57</v>
      </c>
      <c r="Q1549" t="s">
        <v>49</v>
      </c>
      <c r="X1549" s="7"/>
      <c r="Y1549" t="s">
        <v>49</v>
      </c>
      <c r="Z1549">
        <v>1544</v>
      </c>
      <c r="AA1549" t="s">
        <v>55</v>
      </c>
      <c r="AB1549">
        <v>1368</v>
      </c>
      <c r="AC1549">
        <v>6610</v>
      </c>
      <c r="AD1549" t="s">
        <v>49</v>
      </c>
      <c r="AE1549" t="s">
        <v>55</v>
      </c>
      <c r="AF1549">
        <v>1544</v>
      </c>
      <c r="AI1549">
        <v>0</v>
      </c>
      <c r="AJ1549" t="s">
        <v>49</v>
      </c>
    </row>
    <row r="1550" spans="1:36" x14ac:dyDescent="0.3">
      <c r="A1550">
        <v>32</v>
      </c>
      <c r="B1550" t="s">
        <v>53</v>
      </c>
      <c r="C1550" t="s">
        <v>59</v>
      </c>
      <c r="D1550" t="s">
        <v>52</v>
      </c>
      <c r="E1550" t="s">
        <v>49</v>
      </c>
      <c r="F1550">
        <v>6145</v>
      </c>
      <c r="G1550" t="s">
        <v>55</v>
      </c>
      <c r="H1550" t="s">
        <v>49</v>
      </c>
      <c r="I1550" t="s">
        <v>50</v>
      </c>
      <c r="J1550">
        <v>14</v>
      </c>
      <c r="K1550" t="s">
        <v>56</v>
      </c>
      <c r="L1550">
        <v>362</v>
      </c>
      <c r="M1550">
        <v>1</v>
      </c>
      <c r="N1550">
        <v>287</v>
      </c>
      <c r="O1550">
        <v>13</v>
      </c>
      <c r="P1550" t="s">
        <v>57</v>
      </c>
      <c r="Q1550" t="s">
        <v>49</v>
      </c>
      <c r="X1550" s="7"/>
      <c r="Y1550" t="s">
        <v>55</v>
      </c>
      <c r="Z1550">
        <v>6145</v>
      </c>
      <c r="AA1550" t="s">
        <v>55</v>
      </c>
      <c r="AB1550">
        <v>-179</v>
      </c>
      <c r="AC1550">
        <v>1315</v>
      </c>
      <c r="AD1550" t="s">
        <v>49</v>
      </c>
      <c r="AE1550" t="s">
        <v>49</v>
      </c>
      <c r="AF1550">
        <v>6145</v>
      </c>
      <c r="AI1550">
        <v>-3</v>
      </c>
      <c r="AJ1550" t="s">
        <v>49</v>
      </c>
    </row>
    <row r="1551" spans="1:36" x14ac:dyDescent="0.3">
      <c r="A1551">
        <v>41</v>
      </c>
      <c r="B1551" t="s">
        <v>65</v>
      </c>
      <c r="C1551" t="s">
        <v>47</v>
      </c>
      <c r="D1551" t="s">
        <v>54</v>
      </c>
      <c r="E1551" t="s">
        <v>49</v>
      </c>
      <c r="F1551">
        <v>28</v>
      </c>
      <c r="G1551" t="s">
        <v>55</v>
      </c>
      <c r="H1551" t="s">
        <v>49</v>
      </c>
      <c r="I1551" t="s">
        <v>50</v>
      </c>
      <c r="J1551">
        <v>11</v>
      </c>
      <c r="K1551" t="s">
        <v>56</v>
      </c>
      <c r="L1551">
        <v>49</v>
      </c>
      <c r="M1551">
        <v>1</v>
      </c>
      <c r="N1551">
        <v>-1</v>
      </c>
      <c r="O1551">
        <v>0</v>
      </c>
      <c r="P1551" t="s">
        <v>52</v>
      </c>
      <c r="Q1551" t="s">
        <v>49</v>
      </c>
      <c r="X1551" s="7"/>
      <c r="Y1551" t="s">
        <v>55</v>
      </c>
      <c r="Z1551">
        <v>28</v>
      </c>
      <c r="AA1551" t="s">
        <v>55</v>
      </c>
      <c r="AB1551">
        <v>-396</v>
      </c>
      <c r="AC1551">
        <v>424</v>
      </c>
      <c r="AD1551" t="s">
        <v>49</v>
      </c>
      <c r="AE1551" t="s">
        <v>49</v>
      </c>
      <c r="AF1551">
        <v>28</v>
      </c>
      <c r="AI1551">
        <v>2488</v>
      </c>
      <c r="AJ1551" t="s">
        <v>49</v>
      </c>
    </row>
    <row r="1552" spans="1:36" x14ac:dyDescent="0.3">
      <c r="A1552">
        <v>40</v>
      </c>
      <c r="B1552" t="s">
        <v>63</v>
      </c>
      <c r="C1552" t="s">
        <v>47</v>
      </c>
      <c r="D1552" t="s">
        <v>54</v>
      </c>
      <c r="E1552" t="s">
        <v>49</v>
      </c>
      <c r="F1552">
        <v>1012</v>
      </c>
      <c r="G1552" t="s">
        <v>55</v>
      </c>
      <c r="H1552" t="s">
        <v>49</v>
      </c>
      <c r="I1552" t="s">
        <v>50</v>
      </c>
      <c r="J1552">
        <v>6</v>
      </c>
      <c r="K1552" t="s">
        <v>56</v>
      </c>
      <c r="L1552">
        <v>410</v>
      </c>
      <c r="M1552">
        <v>1</v>
      </c>
      <c r="N1552">
        <v>-1</v>
      </c>
      <c r="O1552">
        <v>0</v>
      </c>
      <c r="P1552" t="s">
        <v>52</v>
      </c>
      <c r="Q1552" t="s">
        <v>49</v>
      </c>
      <c r="X1552" s="7"/>
      <c r="Y1552" t="s">
        <v>55</v>
      </c>
      <c r="Z1552">
        <v>1012</v>
      </c>
      <c r="AA1552" t="s">
        <v>55</v>
      </c>
      <c r="AB1552">
        <v>1011</v>
      </c>
      <c r="AC1552">
        <v>151</v>
      </c>
      <c r="AD1552" t="s">
        <v>49</v>
      </c>
      <c r="AE1552" t="s">
        <v>49</v>
      </c>
      <c r="AF1552">
        <v>1012</v>
      </c>
      <c r="AI1552">
        <v>3</v>
      </c>
      <c r="AJ1552" t="s">
        <v>49</v>
      </c>
    </row>
    <row r="1553" spans="1:36" x14ac:dyDescent="0.3">
      <c r="A1553">
        <v>33</v>
      </c>
      <c r="B1553" t="s">
        <v>63</v>
      </c>
      <c r="C1553" t="s">
        <v>47</v>
      </c>
      <c r="D1553" t="s">
        <v>48</v>
      </c>
      <c r="E1553" t="s">
        <v>49</v>
      </c>
      <c r="F1553">
        <v>245</v>
      </c>
      <c r="G1553" t="s">
        <v>55</v>
      </c>
      <c r="H1553" t="s">
        <v>55</v>
      </c>
      <c r="I1553" t="s">
        <v>50</v>
      </c>
      <c r="J1553">
        <v>8</v>
      </c>
      <c r="K1553" t="s">
        <v>56</v>
      </c>
      <c r="L1553">
        <v>253</v>
      </c>
      <c r="M1553">
        <v>3</v>
      </c>
      <c r="N1553">
        <v>-1</v>
      </c>
      <c r="O1553">
        <v>0</v>
      </c>
      <c r="P1553" t="s">
        <v>52</v>
      </c>
      <c r="Q1553" t="s">
        <v>49</v>
      </c>
      <c r="X1553" s="7"/>
      <c r="Y1553" t="s">
        <v>55</v>
      </c>
      <c r="Z1553">
        <v>245</v>
      </c>
      <c r="AA1553" t="s">
        <v>55</v>
      </c>
      <c r="AB1553">
        <v>1159</v>
      </c>
      <c r="AC1553">
        <v>-970</v>
      </c>
      <c r="AD1553" t="s">
        <v>49</v>
      </c>
      <c r="AE1553" t="s">
        <v>55</v>
      </c>
      <c r="AF1553">
        <v>245</v>
      </c>
      <c r="AI1553">
        <v>839</v>
      </c>
      <c r="AJ1553" t="s">
        <v>49</v>
      </c>
    </row>
    <row r="1554" spans="1:36" x14ac:dyDescent="0.3">
      <c r="A1554">
        <v>33</v>
      </c>
      <c r="B1554" t="s">
        <v>58</v>
      </c>
      <c r="C1554" t="s">
        <v>59</v>
      </c>
      <c r="D1554" t="s">
        <v>60</v>
      </c>
      <c r="E1554" t="s">
        <v>49</v>
      </c>
      <c r="F1554">
        <v>1998</v>
      </c>
      <c r="G1554" t="s">
        <v>49</v>
      </c>
      <c r="H1554" t="s">
        <v>49</v>
      </c>
      <c r="I1554" t="s">
        <v>50</v>
      </c>
      <c r="J1554">
        <v>19</v>
      </c>
      <c r="K1554" t="s">
        <v>75</v>
      </c>
      <c r="L1554">
        <v>570</v>
      </c>
      <c r="M1554">
        <v>1</v>
      </c>
      <c r="N1554">
        <v>-1</v>
      </c>
      <c r="O1554">
        <v>0</v>
      </c>
      <c r="P1554" t="s">
        <v>52</v>
      </c>
      <c r="Q1554" t="s">
        <v>49</v>
      </c>
      <c r="X1554" s="7"/>
      <c r="Y1554" t="s">
        <v>49</v>
      </c>
      <c r="Z1554">
        <v>1998</v>
      </c>
      <c r="AA1554" t="s">
        <v>55</v>
      </c>
      <c r="AB1554">
        <v>1114</v>
      </c>
      <c r="AC1554">
        <v>209</v>
      </c>
      <c r="AD1554" t="s">
        <v>49</v>
      </c>
      <c r="AE1554" t="s">
        <v>49</v>
      </c>
      <c r="AF1554">
        <v>1998</v>
      </c>
      <c r="AI1554">
        <v>103</v>
      </c>
      <c r="AJ1554" t="s">
        <v>49</v>
      </c>
    </row>
    <row r="1555" spans="1:36" x14ac:dyDescent="0.3">
      <c r="A1555">
        <v>34</v>
      </c>
      <c r="B1555" t="s">
        <v>63</v>
      </c>
      <c r="C1555" t="s">
        <v>47</v>
      </c>
      <c r="D1555" t="s">
        <v>54</v>
      </c>
      <c r="E1555" t="s">
        <v>49</v>
      </c>
      <c r="F1555">
        <v>3990</v>
      </c>
      <c r="G1555" t="s">
        <v>55</v>
      </c>
      <c r="H1555" t="s">
        <v>49</v>
      </c>
      <c r="I1555" t="s">
        <v>50</v>
      </c>
      <c r="J1555">
        <v>24</v>
      </c>
      <c r="K1555" t="s">
        <v>73</v>
      </c>
      <c r="L1555">
        <v>633</v>
      </c>
      <c r="M1555">
        <v>7</v>
      </c>
      <c r="N1555">
        <v>-1</v>
      </c>
      <c r="O1555">
        <v>0</v>
      </c>
      <c r="P1555" t="s">
        <v>52</v>
      </c>
      <c r="Q1555" t="s">
        <v>49</v>
      </c>
      <c r="X1555" s="7"/>
      <c r="Y1555" t="s">
        <v>55</v>
      </c>
      <c r="Z1555">
        <v>3990</v>
      </c>
      <c r="AA1555" t="s">
        <v>55</v>
      </c>
      <c r="AB1555">
        <v>459</v>
      </c>
      <c r="AC1555">
        <v>2469</v>
      </c>
      <c r="AD1555" t="s">
        <v>49</v>
      </c>
      <c r="AE1555" t="s">
        <v>49</v>
      </c>
      <c r="AF1555">
        <v>3990</v>
      </c>
      <c r="AI1555">
        <v>316</v>
      </c>
      <c r="AJ1555" t="s">
        <v>49</v>
      </c>
    </row>
    <row r="1556" spans="1:36" x14ac:dyDescent="0.3">
      <c r="A1556">
        <v>36</v>
      </c>
      <c r="B1556" t="s">
        <v>53</v>
      </c>
      <c r="C1556" t="s">
        <v>47</v>
      </c>
      <c r="D1556" t="s">
        <v>54</v>
      </c>
      <c r="E1556" t="s">
        <v>49</v>
      </c>
      <c r="F1556">
        <v>1328</v>
      </c>
      <c r="G1556" t="s">
        <v>55</v>
      </c>
      <c r="H1556" t="s">
        <v>49</v>
      </c>
      <c r="I1556" t="s">
        <v>52</v>
      </c>
      <c r="J1556">
        <v>6</v>
      </c>
      <c r="K1556" t="s">
        <v>62</v>
      </c>
      <c r="L1556">
        <v>82</v>
      </c>
      <c r="M1556">
        <v>4</v>
      </c>
      <c r="N1556">
        <v>-1</v>
      </c>
      <c r="O1556">
        <v>0</v>
      </c>
      <c r="P1556" t="s">
        <v>52</v>
      </c>
      <c r="Q1556" t="s">
        <v>49</v>
      </c>
      <c r="X1556" s="7"/>
      <c r="Y1556" t="s">
        <v>55</v>
      </c>
      <c r="Z1556">
        <v>1328</v>
      </c>
      <c r="AA1556" t="s">
        <v>55</v>
      </c>
      <c r="AB1556">
        <v>8309</v>
      </c>
      <c r="AC1556">
        <v>0</v>
      </c>
      <c r="AD1556" t="s">
        <v>49</v>
      </c>
      <c r="AE1556" t="s">
        <v>49</v>
      </c>
      <c r="AF1556">
        <v>1328</v>
      </c>
      <c r="AI1556">
        <v>1680</v>
      </c>
      <c r="AJ1556" t="s">
        <v>49</v>
      </c>
    </row>
    <row r="1557" spans="1:36" x14ac:dyDescent="0.3">
      <c r="A1557">
        <v>34</v>
      </c>
      <c r="B1557" t="s">
        <v>68</v>
      </c>
      <c r="C1557" t="s">
        <v>47</v>
      </c>
      <c r="D1557" t="s">
        <v>60</v>
      </c>
      <c r="E1557" t="s">
        <v>49</v>
      </c>
      <c r="F1557">
        <v>412</v>
      </c>
      <c r="G1557" t="s">
        <v>55</v>
      </c>
      <c r="H1557" t="s">
        <v>55</v>
      </c>
      <c r="I1557" t="s">
        <v>50</v>
      </c>
      <c r="J1557">
        <v>8</v>
      </c>
      <c r="K1557" t="s">
        <v>73</v>
      </c>
      <c r="L1557">
        <v>164</v>
      </c>
      <c r="M1557">
        <v>1</v>
      </c>
      <c r="N1557">
        <v>-1</v>
      </c>
      <c r="O1557">
        <v>0</v>
      </c>
      <c r="P1557" t="s">
        <v>52</v>
      </c>
      <c r="Q1557" t="s">
        <v>49</v>
      </c>
      <c r="X1557" s="7"/>
      <c r="Y1557" t="s">
        <v>55</v>
      </c>
      <c r="Z1557">
        <v>412</v>
      </c>
      <c r="AA1557" t="s">
        <v>55</v>
      </c>
      <c r="AB1557">
        <v>61</v>
      </c>
      <c r="AC1557">
        <v>328</v>
      </c>
      <c r="AD1557" t="s">
        <v>49</v>
      </c>
      <c r="AE1557" t="s">
        <v>55</v>
      </c>
      <c r="AF1557">
        <v>412</v>
      </c>
      <c r="AI1557">
        <v>7179</v>
      </c>
      <c r="AJ1557" t="s">
        <v>49</v>
      </c>
    </row>
    <row r="1558" spans="1:36" x14ac:dyDescent="0.3">
      <c r="A1558">
        <v>55</v>
      </c>
      <c r="B1558" t="s">
        <v>58</v>
      </c>
      <c r="C1558" t="s">
        <v>47</v>
      </c>
      <c r="D1558" t="s">
        <v>48</v>
      </c>
      <c r="E1558" t="s">
        <v>49</v>
      </c>
      <c r="F1558">
        <v>229</v>
      </c>
      <c r="G1558" t="s">
        <v>49</v>
      </c>
      <c r="H1558" t="s">
        <v>55</v>
      </c>
      <c r="I1558" t="s">
        <v>52</v>
      </c>
      <c r="J1558">
        <v>9</v>
      </c>
      <c r="K1558" t="s">
        <v>62</v>
      </c>
      <c r="L1558">
        <v>175</v>
      </c>
      <c r="M1558">
        <v>3</v>
      </c>
      <c r="N1558">
        <v>-1</v>
      </c>
      <c r="O1558">
        <v>0</v>
      </c>
      <c r="P1558" t="s">
        <v>52</v>
      </c>
      <c r="Q1558" t="s">
        <v>49</v>
      </c>
      <c r="X1558" s="7"/>
      <c r="Y1558" t="s">
        <v>49</v>
      </c>
      <c r="Z1558">
        <v>229</v>
      </c>
      <c r="AA1558" t="s">
        <v>55</v>
      </c>
      <c r="AB1558">
        <v>1203</v>
      </c>
      <c r="AC1558">
        <v>0</v>
      </c>
      <c r="AD1558" t="s">
        <v>49</v>
      </c>
      <c r="AE1558" t="s">
        <v>55</v>
      </c>
      <c r="AF1558">
        <v>229</v>
      </c>
      <c r="AI1558">
        <v>247</v>
      </c>
      <c r="AJ1558" t="s">
        <v>49</v>
      </c>
    </row>
    <row r="1559" spans="1:36" x14ac:dyDescent="0.3">
      <c r="A1559">
        <v>28</v>
      </c>
      <c r="B1559" t="s">
        <v>71</v>
      </c>
      <c r="C1559" t="s">
        <v>59</v>
      </c>
      <c r="D1559" t="s">
        <v>60</v>
      </c>
      <c r="E1559" t="s">
        <v>49</v>
      </c>
      <c r="F1559">
        <v>1562</v>
      </c>
      <c r="G1559" t="s">
        <v>49</v>
      </c>
      <c r="H1559" t="s">
        <v>49</v>
      </c>
      <c r="I1559" t="s">
        <v>50</v>
      </c>
      <c r="J1559">
        <v>15</v>
      </c>
      <c r="K1559" t="s">
        <v>64</v>
      </c>
      <c r="L1559">
        <v>659</v>
      </c>
      <c r="M1559">
        <v>4</v>
      </c>
      <c r="N1559">
        <v>-1</v>
      </c>
      <c r="O1559">
        <v>0</v>
      </c>
      <c r="P1559" t="s">
        <v>52</v>
      </c>
      <c r="Q1559" t="s">
        <v>55</v>
      </c>
      <c r="X1559" s="7"/>
      <c r="Y1559" t="s">
        <v>49</v>
      </c>
      <c r="Z1559">
        <v>1562</v>
      </c>
      <c r="AA1559" t="s">
        <v>55</v>
      </c>
      <c r="AB1559">
        <v>1657</v>
      </c>
      <c r="AC1559">
        <v>0</v>
      </c>
      <c r="AD1559" t="s">
        <v>49</v>
      </c>
      <c r="AE1559" t="s">
        <v>49</v>
      </c>
      <c r="AF1559">
        <v>1562</v>
      </c>
      <c r="AI1559">
        <v>8295</v>
      </c>
      <c r="AJ1559" t="s">
        <v>49</v>
      </c>
    </row>
    <row r="1560" spans="1:36" x14ac:dyDescent="0.3">
      <c r="A1560">
        <v>29</v>
      </c>
      <c r="B1560" t="s">
        <v>69</v>
      </c>
      <c r="C1560" t="s">
        <v>59</v>
      </c>
      <c r="D1560" t="s">
        <v>54</v>
      </c>
      <c r="E1560" t="s">
        <v>49</v>
      </c>
      <c r="F1560">
        <v>3432</v>
      </c>
      <c r="G1560" t="s">
        <v>55</v>
      </c>
      <c r="H1560" t="s">
        <v>49</v>
      </c>
      <c r="I1560" t="s">
        <v>50</v>
      </c>
      <c r="J1560">
        <v>17</v>
      </c>
      <c r="K1560" t="s">
        <v>61</v>
      </c>
      <c r="L1560">
        <v>139</v>
      </c>
      <c r="M1560">
        <v>2</v>
      </c>
      <c r="N1560">
        <v>-1</v>
      </c>
      <c r="O1560">
        <v>0</v>
      </c>
      <c r="P1560" t="s">
        <v>52</v>
      </c>
      <c r="Q1560" t="s">
        <v>49</v>
      </c>
      <c r="X1560" s="7"/>
      <c r="Y1560" t="s">
        <v>55</v>
      </c>
      <c r="Z1560">
        <v>3432</v>
      </c>
      <c r="AA1560" t="s">
        <v>55</v>
      </c>
      <c r="AB1560">
        <v>7</v>
      </c>
      <c r="AC1560">
        <v>0</v>
      </c>
      <c r="AD1560" t="s">
        <v>49</v>
      </c>
      <c r="AE1560" t="s">
        <v>49</v>
      </c>
      <c r="AF1560">
        <v>3432</v>
      </c>
      <c r="AI1560">
        <v>95</v>
      </c>
      <c r="AJ1560" t="s">
        <v>49</v>
      </c>
    </row>
    <row r="1561" spans="1:36" x14ac:dyDescent="0.3">
      <c r="A1561">
        <v>31</v>
      </c>
      <c r="B1561" t="s">
        <v>69</v>
      </c>
      <c r="C1561" t="s">
        <v>59</v>
      </c>
      <c r="D1561" t="s">
        <v>54</v>
      </c>
      <c r="E1561" t="s">
        <v>49</v>
      </c>
      <c r="F1561">
        <v>144</v>
      </c>
      <c r="G1561" t="s">
        <v>55</v>
      </c>
      <c r="H1561" t="s">
        <v>49</v>
      </c>
      <c r="I1561" t="s">
        <v>52</v>
      </c>
      <c r="J1561">
        <v>4</v>
      </c>
      <c r="K1561" t="s">
        <v>73</v>
      </c>
      <c r="L1561">
        <v>43</v>
      </c>
      <c r="M1561">
        <v>11</v>
      </c>
      <c r="N1561">
        <v>-1</v>
      </c>
      <c r="O1561">
        <v>0</v>
      </c>
      <c r="P1561" t="s">
        <v>52</v>
      </c>
      <c r="Q1561" t="s">
        <v>49</v>
      </c>
      <c r="X1561" s="7"/>
      <c r="Y1561" t="s">
        <v>55</v>
      </c>
      <c r="Z1561">
        <v>144</v>
      </c>
      <c r="AA1561" t="s">
        <v>55</v>
      </c>
      <c r="AB1561">
        <v>-839</v>
      </c>
      <c r="AC1561">
        <v>2160</v>
      </c>
      <c r="AD1561" t="s">
        <v>49</v>
      </c>
      <c r="AE1561" t="s">
        <v>49</v>
      </c>
      <c r="AF1561">
        <v>144</v>
      </c>
      <c r="AI1561">
        <v>291</v>
      </c>
      <c r="AJ1561" t="s">
        <v>49</v>
      </c>
    </row>
    <row r="1562" spans="1:36" x14ac:dyDescent="0.3">
      <c r="A1562">
        <v>52</v>
      </c>
      <c r="B1562" t="s">
        <v>58</v>
      </c>
      <c r="C1562" t="s">
        <v>47</v>
      </c>
      <c r="D1562" t="s">
        <v>60</v>
      </c>
      <c r="E1562" t="s">
        <v>49</v>
      </c>
      <c r="F1562">
        <v>1339</v>
      </c>
      <c r="G1562" t="s">
        <v>55</v>
      </c>
      <c r="H1562" t="s">
        <v>49</v>
      </c>
      <c r="I1562" t="s">
        <v>50</v>
      </c>
      <c r="J1562">
        <v>22</v>
      </c>
      <c r="K1562" t="s">
        <v>70</v>
      </c>
      <c r="L1562">
        <v>343</v>
      </c>
      <c r="M1562">
        <v>5</v>
      </c>
      <c r="N1562">
        <v>-1</v>
      </c>
      <c r="O1562">
        <v>0</v>
      </c>
      <c r="P1562" t="s">
        <v>52</v>
      </c>
      <c r="Q1562" t="s">
        <v>49</v>
      </c>
      <c r="X1562" s="7"/>
      <c r="Y1562" t="s">
        <v>55</v>
      </c>
      <c r="Z1562">
        <v>1339</v>
      </c>
      <c r="AA1562" t="s">
        <v>55</v>
      </c>
      <c r="AB1562">
        <v>8627</v>
      </c>
      <c r="AC1562">
        <v>3452</v>
      </c>
      <c r="AD1562" t="s">
        <v>49</v>
      </c>
      <c r="AE1562" t="s">
        <v>49</v>
      </c>
      <c r="AF1562">
        <v>1339</v>
      </c>
      <c r="AI1562">
        <v>2240</v>
      </c>
      <c r="AJ1562" t="s">
        <v>49</v>
      </c>
    </row>
    <row r="1563" spans="1:36" x14ac:dyDescent="0.3">
      <c r="A1563">
        <v>54</v>
      </c>
      <c r="B1563" t="s">
        <v>53</v>
      </c>
      <c r="C1563" t="s">
        <v>47</v>
      </c>
      <c r="D1563" t="s">
        <v>52</v>
      </c>
      <c r="E1563" t="s">
        <v>49</v>
      </c>
      <c r="F1563">
        <v>386</v>
      </c>
      <c r="G1563" t="s">
        <v>49</v>
      </c>
      <c r="H1563" t="s">
        <v>55</v>
      </c>
      <c r="I1563" t="s">
        <v>50</v>
      </c>
      <c r="J1563">
        <v>19</v>
      </c>
      <c r="K1563" t="s">
        <v>75</v>
      </c>
      <c r="L1563">
        <v>74</v>
      </c>
      <c r="M1563">
        <v>1</v>
      </c>
      <c r="N1563">
        <v>152</v>
      </c>
      <c r="O1563">
        <v>1</v>
      </c>
      <c r="P1563" t="s">
        <v>79</v>
      </c>
      <c r="Q1563" t="s">
        <v>49</v>
      </c>
      <c r="X1563" s="7"/>
      <c r="Y1563" t="s">
        <v>49</v>
      </c>
      <c r="Z1563">
        <v>386</v>
      </c>
      <c r="AA1563" t="s">
        <v>55</v>
      </c>
      <c r="AB1563">
        <v>133</v>
      </c>
      <c r="AC1563">
        <v>842</v>
      </c>
      <c r="AD1563" t="s">
        <v>49</v>
      </c>
      <c r="AE1563" t="s">
        <v>55</v>
      </c>
      <c r="AF1563">
        <v>386</v>
      </c>
      <c r="AI1563">
        <v>0</v>
      </c>
      <c r="AJ1563" t="s">
        <v>49</v>
      </c>
    </row>
    <row r="1564" spans="1:36" x14ac:dyDescent="0.3">
      <c r="A1564">
        <v>43</v>
      </c>
      <c r="B1564" t="s">
        <v>63</v>
      </c>
      <c r="C1564" t="s">
        <v>47</v>
      </c>
      <c r="D1564" t="s">
        <v>48</v>
      </c>
      <c r="E1564" t="s">
        <v>49</v>
      </c>
      <c r="F1564">
        <v>7727</v>
      </c>
      <c r="G1564" t="s">
        <v>55</v>
      </c>
      <c r="H1564" t="s">
        <v>49</v>
      </c>
      <c r="I1564" t="s">
        <v>52</v>
      </c>
      <c r="J1564">
        <v>15</v>
      </c>
      <c r="K1564" t="s">
        <v>56</v>
      </c>
      <c r="L1564">
        <v>302</v>
      </c>
      <c r="M1564">
        <v>8</v>
      </c>
      <c r="N1564">
        <v>-1</v>
      </c>
      <c r="O1564">
        <v>0</v>
      </c>
      <c r="P1564" t="s">
        <v>52</v>
      </c>
      <c r="Q1564" t="s">
        <v>49</v>
      </c>
      <c r="X1564" s="7"/>
      <c r="Y1564" t="s">
        <v>55</v>
      </c>
      <c r="Z1564">
        <v>7727</v>
      </c>
      <c r="AA1564" t="s">
        <v>55</v>
      </c>
      <c r="AB1564">
        <v>247</v>
      </c>
      <c r="AC1564">
        <v>3576</v>
      </c>
      <c r="AD1564" t="s">
        <v>49</v>
      </c>
      <c r="AE1564" t="s">
        <v>49</v>
      </c>
      <c r="AF1564">
        <v>7727</v>
      </c>
      <c r="AI1564">
        <v>1295</v>
      </c>
      <c r="AJ1564" t="s">
        <v>49</v>
      </c>
    </row>
    <row r="1565" spans="1:36" x14ac:dyDescent="0.3">
      <c r="A1565">
        <v>55</v>
      </c>
      <c r="B1565" t="s">
        <v>68</v>
      </c>
      <c r="C1565" t="s">
        <v>47</v>
      </c>
      <c r="D1565" t="s">
        <v>54</v>
      </c>
      <c r="E1565" t="s">
        <v>49</v>
      </c>
      <c r="F1565">
        <v>204</v>
      </c>
      <c r="G1565" t="s">
        <v>49</v>
      </c>
      <c r="H1565" t="s">
        <v>49</v>
      </c>
      <c r="I1565" t="s">
        <v>50</v>
      </c>
      <c r="J1565">
        <v>14</v>
      </c>
      <c r="K1565" t="s">
        <v>73</v>
      </c>
      <c r="L1565">
        <v>455</v>
      </c>
      <c r="M1565">
        <v>13</v>
      </c>
      <c r="N1565">
        <v>-1</v>
      </c>
      <c r="O1565">
        <v>0</v>
      </c>
      <c r="P1565" t="s">
        <v>52</v>
      </c>
      <c r="Q1565" t="s">
        <v>49</v>
      </c>
      <c r="X1565" s="7"/>
      <c r="Y1565" t="s">
        <v>49</v>
      </c>
      <c r="Z1565">
        <v>204</v>
      </c>
      <c r="AA1565" t="s">
        <v>55</v>
      </c>
      <c r="AB1565">
        <v>1221</v>
      </c>
      <c r="AC1565">
        <v>1666</v>
      </c>
      <c r="AD1565" t="s">
        <v>49</v>
      </c>
      <c r="AE1565" t="s">
        <v>49</v>
      </c>
      <c r="AF1565">
        <v>204</v>
      </c>
      <c r="AI1565">
        <v>324</v>
      </c>
      <c r="AJ1565" t="s">
        <v>49</v>
      </c>
    </row>
    <row r="1566" spans="1:36" x14ac:dyDescent="0.3">
      <c r="A1566">
        <v>28</v>
      </c>
      <c r="B1566" t="s">
        <v>63</v>
      </c>
      <c r="C1566" t="s">
        <v>74</v>
      </c>
      <c r="D1566" t="s">
        <v>52</v>
      </c>
      <c r="E1566" t="s">
        <v>49</v>
      </c>
      <c r="F1566">
        <v>101</v>
      </c>
      <c r="G1566" t="s">
        <v>55</v>
      </c>
      <c r="H1566" t="s">
        <v>49</v>
      </c>
      <c r="I1566" t="s">
        <v>52</v>
      </c>
      <c r="J1566">
        <v>28</v>
      </c>
      <c r="K1566" t="s">
        <v>56</v>
      </c>
      <c r="L1566">
        <v>126</v>
      </c>
      <c r="M1566">
        <v>4</v>
      </c>
      <c r="N1566">
        <v>-1</v>
      </c>
      <c r="O1566">
        <v>0</v>
      </c>
      <c r="P1566" t="s">
        <v>52</v>
      </c>
      <c r="Q1566" t="s">
        <v>49</v>
      </c>
      <c r="X1566" s="7"/>
      <c r="Y1566" t="s">
        <v>55</v>
      </c>
      <c r="Z1566">
        <v>101</v>
      </c>
      <c r="AA1566" t="s">
        <v>55</v>
      </c>
      <c r="AB1566">
        <v>0</v>
      </c>
      <c r="AC1566">
        <v>447</v>
      </c>
      <c r="AD1566" t="s">
        <v>49</v>
      </c>
      <c r="AE1566" t="s">
        <v>49</v>
      </c>
      <c r="AF1566">
        <v>101</v>
      </c>
      <c r="AI1566">
        <v>669</v>
      </c>
      <c r="AJ1566" t="s">
        <v>49</v>
      </c>
    </row>
    <row r="1567" spans="1:36" x14ac:dyDescent="0.3">
      <c r="A1567">
        <v>45</v>
      </c>
      <c r="B1567" t="s">
        <v>46</v>
      </c>
      <c r="C1567" t="s">
        <v>74</v>
      </c>
      <c r="D1567" t="s">
        <v>54</v>
      </c>
      <c r="E1567" t="s">
        <v>49</v>
      </c>
      <c r="F1567">
        <v>728</v>
      </c>
      <c r="G1567" t="s">
        <v>55</v>
      </c>
      <c r="H1567" t="s">
        <v>55</v>
      </c>
      <c r="I1567" t="s">
        <v>50</v>
      </c>
      <c r="J1567">
        <v>18</v>
      </c>
      <c r="K1567" t="s">
        <v>75</v>
      </c>
      <c r="L1567">
        <v>107</v>
      </c>
      <c r="M1567">
        <v>1</v>
      </c>
      <c r="N1567">
        <v>-1</v>
      </c>
      <c r="O1567">
        <v>0</v>
      </c>
      <c r="P1567" t="s">
        <v>52</v>
      </c>
      <c r="Q1567" t="s">
        <v>49</v>
      </c>
      <c r="X1567" s="7"/>
      <c r="Y1567" t="s">
        <v>55</v>
      </c>
      <c r="Z1567">
        <v>728</v>
      </c>
      <c r="AA1567" t="s">
        <v>55</v>
      </c>
      <c r="AB1567">
        <v>2157</v>
      </c>
      <c r="AC1567">
        <v>4994</v>
      </c>
      <c r="AD1567" t="s">
        <v>49</v>
      </c>
      <c r="AE1567" t="s">
        <v>55</v>
      </c>
      <c r="AF1567">
        <v>728</v>
      </c>
      <c r="AI1567">
        <v>2646</v>
      </c>
      <c r="AJ1567" t="s">
        <v>49</v>
      </c>
    </row>
    <row r="1568" spans="1:36" x14ac:dyDescent="0.3">
      <c r="A1568">
        <v>45</v>
      </c>
      <c r="B1568" t="s">
        <v>68</v>
      </c>
      <c r="C1568" t="s">
        <v>47</v>
      </c>
      <c r="D1568" t="s">
        <v>48</v>
      </c>
      <c r="E1568" t="s">
        <v>49</v>
      </c>
      <c r="F1568">
        <v>2418</v>
      </c>
      <c r="G1568" t="s">
        <v>55</v>
      </c>
      <c r="H1568" t="s">
        <v>49</v>
      </c>
      <c r="I1568" t="s">
        <v>52</v>
      </c>
      <c r="J1568">
        <v>14</v>
      </c>
      <c r="K1568" t="s">
        <v>56</v>
      </c>
      <c r="L1568">
        <v>120</v>
      </c>
      <c r="M1568">
        <v>1</v>
      </c>
      <c r="N1568">
        <v>-1</v>
      </c>
      <c r="O1568">
        <v>0</v>
      </c>
      <c r="P1568" t="s">
        <v>52</v>
      </c>
      <c r="Q1568" t="s">
        <v>49</v>
      </c>
      <c r="X1568" s="7"/>
      <c r="Y1568" t="s">
        <v>55</v>
      </c>
      <c r="Z1568">
        <v>2418</v>
      </c>
      <c r="AA1568" t="s">
        <v>55</v>
      </c>
      <c r="AB1568">
        <v>6095</v>
      </c>
      <c r="AC1568">
        <v>2814</v>
      </c>
      <c r="AD1568" t="s">
        <v>49</v>
      </c>
      <c r="AE1568" t="s">
        <v>49</v>
      </c>
      <c r="AF1568">
        <v>2418</v>
      </c>
      <c r="AI1568">
        <v>618</v>
      </c>
      <c r="AJ1568" t="s">
        <v>49</v>
      </c>
    </row>
    <row r="1569" spans="1:36" x14ac:dyDescent="0.3">
      <c r="A1569">
        <v>51</v>
      </c>
      <c r="B1569" t="s">
        <v>58</v>
      </c>
      <c r="C1569" t="s">
        <v>47</v>
      </c>
      <c r="D1569" t="s">
        <v>60</v>
      </c>
      <c r="E1569" t="s">
        <v>49</v>
      </c>
      <c r="F1569">
        <v>2934</v>
      </c>
      <c r="G1569" t="s">
        <v>55</v>
      </c>
      <c r="H1569" t="s">
        <v>49</v>
      </c>
      <c r="I1569" t="s">
        <v>50</v>
      </c>
      <c r="J1569">
        <v>18</v>
      </c>
      <c r="K1569" t="s">
        <v>75</v>
      </c>
      <c r="L1569">
        <v>727</v>
      </c>
      <c r="M1569">
        <v>4</v>
      </c>
      <c r="N1569">
        <v>-1</v>
      </c>
      <c r="O1569">
        <v>0</v>
      </c>
      <c r="P1569" t="s">
        <v>52</v>
      </c>
      <c r="Q1569" t="s">
        <v>49</v>
      </c>
      <c r="X1569" s="7"/>
      <c r="Y1569" t="s">
        <v>55</v>
      </c>
      <c r="Z1569">
        <v>2934</v>
      </c>
      <c r="AA1569" t="s">
        <v>55</v>
      </c>
      <c r="AB1569">
        <v>133</v>
      </c>
      <c r="AC1569">
        <v>0</v>
      </c>
      <c r="AD1569" t="s">
        <v>49</v>
      </c>
      <c r="AE1569" t="s">
        <v>49</v>
      </c>
      <c r="AF1569">
        <v>2934</v>
      </c>
      <c r="AI1569">
        <v>541</v>
      </c>
      <c r="AJ1569" t="s">
        <v>49</v>
      </c>
    </row>
    <row r="1570" spans="1:36" x14ac:dyDescent="0.3">
      <c r="A1570">
        <v>42</v>
      </c>
      <c r="B1570" t="s">
        <v>67</v>
      </c>
      <c r="C1570" t="s">
        <v>59</v>
      </c>
      <c r="D1570" t="s">
        <v>54</v>
      </c>
      <c r="E1570" t="s">
        <v>49</v>
      </c>
      <c r="F1570">
        <v>0</v>
      </c>
      <c r="G1570" t="s">
        <v>55</v>
      </c>
      <c r="H1570" t="s">
        <v>49</v>
      </c>
      <c r="I1570" t="s">
        <v>52</v>
      </c>
      <c r="J1570">
        <v>7</v>
      </c>
      <c r="K1570" t="s">
        <v>56</v>
      </c>
      <c r="L1570">
        <v>275</v>
      </c>
      <c r="M1570">
        <v>4</v>
      </c>
      <c r="N1570">
        <v>-1</v>
      </c>
      <c r="O1570">
        <v>0</v>
      </c>
      <c r="P1570" t="s">
        <v>52</v>
      </c>
      <c r="Q1570" t="s">
        <v>49</v>
      </c>
      <c r="X1570" s="7"/>
      <c r="Y1570" t="s">
        <v>55</v>
      </c>
      <c r="Z1570">
        <v>0</v>
      </c>
      <c r="AA1570" t="s">
        <v>55</v>
      </c>
      <c r="AB1570">
        <v>88</v>
      </c>
      <c r="AC1570">
        <v>0</v>
      </c>
      <c r="AD1570" t="s">
        <v>49</v>
      </c>
      <c r="AE1570" t="s">
        <v>49</v>
      </c>
      <c r="AF1570">
        <v>0</v>
      </c>
      <c r="AI1570">
        <v>434</v>
      </c>
      <c r="AJ1570" t="s">
        <v>49</v>
      </c>
    </row>
    <row r="1571" spans="1:36" x14ac:dyDescent="0.3">
      <c r="A1571">
        <v>43</v>
      </c>
      <c r="B1571" t="s">
        <v>52</v>
      </c>
      <c r="C1571" t="s">
        <v>59</v>
      </c>
      <c r="D1571" t="s">
        <v>52</v>
      </c>
      <c r="E1571" t="s">
        <v>49</v>
      </c>
      <c r="F1571">
        <v>181</v>
      </c>
      <c r="G1571" t="s">
        <v>49</v>
      </c>
      <c r="H1571" t="s">
        <v>49</v>
      </c>
      <c r="I1571" t="s">
        <v>78</v>
      </c>
      <c r="J1571">
        <v>28</v>
      </c>
      <c r="K1571" t="s">
        <v>72</v>
      </c>
      <c r="L1571">
        <v>41</v>
      </c>
      <c r="M1571">
        <v>1</v>
      </c>
      <c r="N1571">
        <v>-1</v>
      </c>
      <c r="O1571">
        <v>0</v>
      </c>
      <c r="P1571" t="s">
        <v>52</v>
      </c>
      <c r="Q1571" t="s">
        <v>49</v>
      </c>
      <c r="X1571" s="7"/>
      <c r="Y1571" t="s">
        <v>49</v>
      </c>
      <c r="Z1571">
        <v>181</v>
      </c>
      <c r="AA1571" t="s">
        <v>55</v>
      </c>
      <c r="AB1571">
        <v>-328</v>
      </c>
      <c r="AC1571">
        <v>88</v>
      </c>
      <c r="AD1571" t="s">
        <v>49</v>
      </c>
      <c r="AE1571" t="s">
        <v>49</v>
      </c>
      <c r="AF1571">
        <v>181</v>
      </c>
      <c r="AI1571">
        <v>622</v>
      </c>
      <c r="AJ1571" t="s">
        <v>49</v>
      </c>
    </row>
    <row r="1572" spans="1:36" x14ac:dyDescent="0.3">
      <c r="A1572">
        <v>34</v>
      </c>
      <c r="B1572" t="s">
        <v>58</v>
      </c>
      <c r="C1572" t="s">
        <v>47</v>
      </c>
      <c r="D1572" t="s">
        <v>60</v>
      </c>
      <c r="E1572" t="s">
        <v>49</v>
      </c>
      <c r="F1572">
        <v>176</v>
      </c>
      <c r="G1572" t="s">
        <v>49</v>
      </c>
      <c r="H1572" t="s">
        <v>49</v>
      </c>
      <c r="I1572" t="s">
        <v>50</v>
      </c>
      <c r="J1572">
        <v>18</v>
      </c>
      <c r="K1572" t="s">
        <v>70</v>
      </c>
      <c r="L1572">
        <v>61</v>
      </c>
      <c r="M1572">
        <v>4</v>
      </c>
      <c r="N1572">
        <v>-1</v>
      </c>
      <c r="O1572">
        <v>0</v>
      </c>
      <c r="P1572" t="s">
        <v>52</v>
      </c>
      <c r="Q1572" t="s">
        <v>49</v>
      </c>
      <c r="X1572" s="7"/>
      <c r="Y1572" t="s">
        <v>49</v>
      </c>
      <c r="Z1572">
        <v>176</v>
      </c>
      <c r="AA1572" t="s">
        <v>55</v>
      </c>
      <c r="AB1572">
        <v>610</v>
      </c>
      <c r="AC1572">
        <v>1164</v>
      </c>
      <c r="AD1572" t="s">
        <v>49</v>
      </c>
      <c r="AE1572" t="s">
        <v>49</v>
      </c>
      <c r="AF1572">
        <v>176</v>
      </c>
      <c r="AI1572">
        <v>0</v>
      </c>
      <c r="AJ1572" t="s">
        <v>49</v>
      </c>
    </row>
    <row r="1573" spans="1:36" x14ac:dyDescent="0.3">
      <c r="A1573">
        <v>36</v>
      </c>
      <c r="B1573" t="s">
        <v>63</v>
      </c>
      <c r="C1573" t="s">
        <v>47</v>
      </c>
      <c r="D1573" t="s">
        <v>48</v>
      </c>
      <c r="E1573" t="s">
        <v>49</v>
      </c>
      <c r="F1573">
        <v>49</v>
      </c>
      <c r="G1573" t="s">
        <v>55</v>
      </c>
      <c r="H1573" t="s">
        <v>49</v>
      </c>
      <c r="I1573" t="s">
        <v>50</v>
      </c>
      <c r="J1573">
        <v>15</v>
      </c>
      <c r="K1573" t="s">
        <v>56</v>
      </c>
      <c r="L1573">
        <v>232</v>
      </c>
      <c r="M1573">
        <v>2</v>
      </c>
      <c r="N1573">
        <v>365</v>
      </c>
      <c r="O1573">
        <v>5</v>
      </c>
      <c r="P1573" t="s">
        <v>66</v>
      </c>
      <c r="Q1573" t="s">
        <v>49</v>
      </c>
      <c r="X1573" s="7"/>
      <c r="Y1573" t="s">
        <v>55</v>
      </c>
      <c r="Z1573">
        <v>49</v>
      </c>
      <c r="AA1573" t="s">
        <v>55</v>
      </c>
      <c r="AB1573">
        <v>0</v>
      </c>
      <c r="AC1573">
        <v>13893</v>
      </c>
      <c r="AD1573" t="s">
        <v>49</v>
      </c>
      <c r="AE1573" t="s">
        <v>49</v>
      </c>
      <c r="AF1573">
        <v>49</v>
      </c>
      <c r="AI1573">
        <v>99</v>
      </c>
      <c r="AJ1573" t="s">
        <v>49</v>
      </c>
    </row>
    <row r="1574" spans="1:36" x14ac:dyDescent="0.3">
      <c r="A1574">
        <v>37</v>
      </c>
      <c r="B1574" t="s">
        <v>63</v>
      </c>
      <c r="C1574" t="s">
        <v>47</v>
      </c>
      <c r="D1574" t="s">
        <v>54</v>
      </c>
      <c r="E1574" t="s">
        <v>49</v>
      </c>
      <c r="F1574">
        <v>2023</v>
      </c>
      <c r="G1574" t="s">
        <v>55</v>
      </c>
      <c r="H1574" t="s">
        <v>49</v>
      </c>
      <c r="I1574" t="s">
        <v>50</v>
      </c>
      <c r="J1574">
        <v>10</v>
      </c>
      <c r="K1574" t="s">
        <v>73</v>
      </c>
      <c r="L1574">
        <v>214</v>
      </c>
      <c r="M1574">
        <v>1</v>
      </c>
      <c r="N1574">
        <v>-1</v>
      </c>
      <c r="O1574">
        <v>0</v>
      </c>
      <c r="P1574" t="s">
        <v>52</v>
      </c>
      <c r="Q1574" t="s">
        <v>49</v>
      </c>
      <c r="X1574" s="7"/>
      <c r="Y1574" t="s">
        <v>55</v>
      </c>
      <c r="Z1574">
        <v>2023</v>
      </c>
      <c r="AA1574" t="s">
        <v>55</v>
      </c>
      <c r="AB1574">
        <v>685</v>
      </c>
      <c r="AC1574">
        <v>356</v>
      </c>
      <c r="AD1574" t="s">
        <v>49</v>
      </c>
      <c r="AE1574" t="s">
        <v>49</v>
      </c>
      <c r="AF1574">
        <v>2023</v>
      </c>
      <c r="AI1574">
        <v>290</v>
      </c>
      <c r="AJ1574" t="s">
        <v>49</v>
      </c>
    </row>
    <row r="1575" spans="1:36" x14ac:dyDescent="0.3">
      <c r="A1575">
        <v>50</v>
      </c>
      <c r="B1575" t="s">
        <v>63</v>
      </c>
      <c r="C1575" t="s">
        <v>47</v>
      </c>
      <c r="D1575" t="s">
        <v>54</v>
      </c>
      <c r="E1575" t="s">
        <v>49</v>
      </c>
      <c r="F1575">
        <v>372</v>
      </c>
      <c r="G1575" t="s">
        <v>55</v>
      </c>
      <c r="H1575" t="s">
        <v>49</v>
      </c>
      <c r="I1575" t="s">
        <v>78</v>
      </c>
      <c r="J1575">
        <v>11</v>
      </c>
      <c r="K1575" t="s">
        <v>56</v>
      </c>
      <c r="L1575">
        <v>21</v>
      </c>
      <c r="M1575">
        <v>1</v>
      </c>
      <c r="N1575">
        <v>-1</v>
      </c>
      <c r="O1575">
        <v>0</v>
      </c>
      <c r="P1575" t="s">
        <v>52</v>
      </c>
      <c r="Q1575" t="s">
        <v>49</v>
      </c>
      <c r="X1575" s="7"/>
      <c r="Y1575" t="s">
        <v>55</v>
      </c>
      <c r="Z1575">
        <v>372</v>
      </c>
      <c r="AA1575" t="s">
        <v>55</v>
      </c>
      <c r="AB1575">
        <v>602</v>
      </c>
      <c r="AC1575">
        <v>2718</v>
      </c>
      <c r="AD1575" t="s">
        <v>49</v>
      </c>
      <c r="AE1575" t="s">
        <v>49</v>
      </c>
      <c r="AF1575">
        <v>372</v>
      </c>
      <c r="AI1575">
        <v>1230</v>
      </c>
      <c r="AJ1575" t="s">
        <v>49</v>
      </c>
    </row>
    <row r="1576" spans="1:36" x14ac:dyDescent="0.3">
      <c r="A1576">
        <v>42</v>
      </c>
      <c r="B1576" t="s">
        <v>58</v>
      </c>
      <c r="C1576" t="s">
        <v>74</v>
      </c>
      <c r="D1576" t="s">
        <v>52</v>
      </c>
      <c r="E1576" t="s">
        <v>49</v>
      </c>
      <c r="F1576">
        <v>7702</v>
      </c>
      <c r="G1576" t="s">
        <v>49</v>
      </c>
      <c r="H1576" t="s">
        <v>49</v>
      </c>
      <c r="I1576" t="s">
        <v>50</v>
      </c>
      <c r="J1576">
        <v>16</v>
      </c>
      <c r="K1576" t="s">
        <v>64</v>
      </c>
      <c r="L1576">
        <v>138</v>
      </c>
      <c r="M1576">
        <v>2</v>
      </c>
      <c r="N1576">
        <v>-1</v>
      </c>
      <c r="O1576">
        <v>0</v>
      </c>
      <c r="P1576" t="s">
        <v>52</v>
      </c>
      <c r="Q1576" t="s">
        <v>55</v>
      </c>
      <c r="X1576" s="7"/>
      <c r="Y1576" t="s">
        <v>49</v>
      </c>
      <c r="Z1576">
        <v>7702</v>
      </c>
      <c r="AA1576" t="s">
        <v>55</v>
      </c>
      <c r="AB1576">
        <v>-588</v>
      </c>
      <c r="AC1576">
        <v>261</v>
      </c>
      <c r="AD1576" t="s">
        <v>49</v>
      </c>
      <c r="AE1576" t="s">
        <v>49</v>
      </c>
      <c r="AF1576">
        <v>7702</v>
      </c>
      <c r="AI1576">
        <v>923</v>
      </c>
      <c r="AJ1576" t="s">
        <v>49</v>
      </c>
    </row>
    <row r="1577" spans="1:36" x14ac:dyDescent="0.3">
      <c r="A1577">
        <v>34</v>
      </c>
      <c r="B1577" t="s">
        <v>63</v>
      </c>
      <c r="C1577" t="s">
        <v>59</v>
      </c>
      <c r="D1577" t="s">
        <v>48</v>
      </c>
      <c r="E1577" t="s">
        <v>49</v>
      </c>
      <c r="F1577">
        <v>464</v>
      </c>
      <c r="G1577" t="s">
        <v>55</v>
      </c>
      <c r="H1577" t="s">
        <v>49</v>
      </c>
      <c r="I1577" t="s">
        <v>50</v>
      </c>
      <c r="J1577">
        <v>18</v>
      </c>
      <c r="K1577" t="s">
        <v>56</v>
      </c>
      <c r="L1577">
        <v>173</v>
      </c>
      <c r="M1577">
        <v>1</v>
      </c>
      <c r="N1577">
        <v>299</v>
      </c>
      <c r="O1577">
        <v>2</v>
      </c>
      <c r="P1577" t="s">
        <v>66</v>
      </c>
      <c r="Q1577" t="s">
        <v>49</v>
      </c>
      <c r="X1577" s="7"/>
      <c r="Y1577" t="s">
        <v>55</v>
      </c>
      <c r="Z1577">
        <v>464</v>
      </c>
      <c r="AA1577" t="s">
        <v>55</v>
      </c>
      <c r="AB1577">
        <v>5314</v>
      </c>
      <c r="AC1577">
        <v>757</v>
      </c>
      <c r="AD1577" t="s">
        <v>49</v>
      </c>
      <c r="AE1577" t="s">
        <v>49</v>
      </c>
      <c r="AF1577">
        <v>464</v>
      </c>
      <c r="AI1577">
        <v>950</v>
      </c>
      <c r="AJ1577" t="s">
        <v>49</v>
      </c>
    </row>
    <row r="1578" spans="1:36" x14ac:dyDescent="0.3">
      <c r="A1578">
        <v>48</v>
      </c>
      <c r="B1578" t="s">
        <v>58</v>
      </c>
      <c r="C1578" t="s">
        <v>47</v>
      </c>
      <c r="D1578" t="s">
        <v>54</v>
      </c>
      <c r="E1578" t="s">
        <v>49</v>
      </c>
      <c r="F1578">
        <v>117</v>
      </c>
      <c r="G1578" t="s">
        <v>55</v>
      </c>
      <c r="H1578" t="s">
        <v>49</v>
      </c>
      <c r="I1578" t="s">
        <v>50</v>
      </c>
      <c r="J1578">
        <v>16</v>
      </c>
      <c r="K1578" t="s">
        <v>61</v>
      </c>
      <c r="L1578">
        <v>635</v>
      </c>
      <c r="M1578">
        <v>1</v>
      </c>
      <c r="N1578">
        <v>-1</v>
      </c>
      <c r="O1578">
        <v>0</v>
      </c>
      <c r="P1578" t="s">
        <v>52</v>
      </c>
      <c r="Q1578" t="s">
        <v>49</v>
      </c>
      <c r="X1578" s="7"/>
      <c r="Y1578" t="s">
        <v>55</v>
      </c>
      <c r="Z1578">
        <v>117</v>
      </c>
      <c r="AA1578" t="s">
        <v>55</v>
      </c>
      <c r="AB1578">
        <v>64</v>
      </c>
      <c r="AC1578">
        <v>16</v>
      </c>
      <c r="AD1578" t="s">
        <v>49</v>
      </c>
      <c r="AE1578" t="s">
        <v>49</v>
      </c>
      <c r="AF1578">
        <v>117</v>
      </c>
      <c r="AI1578">
        <v>1503</v>
      </c>
      <c r="AJ1578" t="s">
        <v>49</v>
      </c>
    </row>
    <row r="1579" spans="1:36" x14ac:dyDescent="0.3">
      <c r="A1579">
        <v>47</v>
      </c>
      <c r="B1579" t="s">
        <v>69</v>
      </c>
      <c r="C1579" t="s">
        <v>47</v>
      </c>
      <c r="D1579" t="s">
        <v>54</v>
      </c>
      <c r="E1579" t="s">
        <v>49</v>
      </c>
      <c r="F1579">
        <v>104</v>
      </c>
      <c r="G1579" t="s">
        <v>55</v>
      </c>
      <c r="H1579" t="s">
        <v>55</v>
      </c>
      <c r="I1579" t="s">
        <v>50</v>
      </c>
      <c r="J1579">
        <v>14</v>
      </c>
      <c r="K1579" t="s">
        <v>73</v>
      </c>
      <c r="L1579">
        <v>77</v>
      </c>
      <c r="M1579">
        <v>2</v>
      </c>
      <c r="N1579">
        <v>-1</v>
      </c>
      <c r="O1579">
        <v>0</v>
      </c>
      <c r="P1579" t="s">
        <v>52</v>
      </c>
      <c r="Q1579" t="s">
        <v>49</v>
      </c>
      <c r="X1579" s="7"/>
      <c r="Y1579" t="s">
        <v>55</v>
      </c>
      <c r="Z1579">
        <v>104</v>
      </c>
      <c r="AA1579" t="s">
        <v>55</v>
      </c>
      <c r="AB1579">
        <v>5731</v>
      </c>
      <c r="AC1579">
        <v>-422</v>
      </c>
      <c r="AD1579" t="s">
        <v>49</v>
      </c>
      <c r="AE1579" t="s">
        <v>55</v>
      </c>
      <c r="AF1579">
        <v>104</v>
      </c>
      <c r="AI1579">
        <v>65</v>
      </c>
      <c r="AJ1579" t="s">
        <v>49</v>
      </c>
    </row>
    <row r="1580" spans="1:36" x14ac:dyDescent="0.3">
      <c r="A1580">
        <v>40</v>
      </c>
      <c r="B1580" t="s">
        <v>58</v>
      </c>
      <c r="C1580" t="s">
        <v>47</v>
      </c>
      <c r="D1580" t="s">
        <v>60</v>
      </c>
      <c r="E1580" t="s">
        <v>49</v>
      </c>
      <c r="F1580">
        <v>1041</v>
      </c>
      <c r="G1580" t="s">
        <v>55</v>
      </c>
      <c r="H1580" t="s">
        <v>49</v>
      </c>
      <c r="I1580" t="s">
        <v>52</v>
      </c>
      <c r="J1580">
        <v>12</v>
      </c>
      <c r="K1580" t="s">
        <v>62</v>
      </c>
      <c r="L1580">
        <v>73</v>
      </c>
      <c r="M1580">
        <v>1</v>
      </c>
      <c r="N1580">
        <v>-1</v>
      </c>
      <c r="O1580">
        <v>0</v>
      </c>
      <c r="P1580" t="s">
        <v>52</v>
      </c>
      <c r="Q1580" t="s">
        <v>49</v>
      </c>
      <c r="X1580" s="7"/>
      <c r="Y1580" t="s">
        <v>55</v>
      </c>
      <c r="Z1580">
        <v>1041</v>
      </c>
      <c r="AA1580" t="s">
        <v>55</v>
      </c>
      <c r="AB1580">
        <v>6307</v>
      </c>
      <c r="AC1580">
        <v>248</v>
      </c>
      <c r="AD1580" t="s">
        <v>49</v>
      </c>
      <c r="AE1580" t="s">
        <v>49</v>
      </c>
      <c r="AF1580">
        <v>1041</v>
      </c>
      <c r="AI1580">
        <v>10788</v>
      </c>
      <c r="AJ1580" t="s">
        <v>49</v>
      </c>
    </row>
    <row r="1581" spans="1:36" x14ac:dyDescent="0.3">
      <c r="A1581">
        <v>37</v>
      </c>
      <c r="B1581" t="s">
        <v>58</v>
      </c>
      <c r="C1581" t="s">
        <v>47</v>
      </c>
      <c r="D1581" t="s">
        <v>60</v>
      </c>
      <c r="E1581" t="s">
        <v>49</v>
      </c>
      <c r="F1581">
        <v>539</v>
      </c>
      <c r="G1581" t="s">
        <v>49</v>
      </c>
      <c r="H1581" t="s">
        <v>49</v>
      </c>
      <c r="I1581" t="s">
        <v>50</v>
      </c>
      <c r="J1581">
        <v>18</v>
      </c>
      <c r="K1581" t="s">
        <v>72</v>
      </c>
      <c r="L1581">
        <v>540</v>
      </c>
      <c r="M1581">
        <v>2</v>
      </c>
      <c r="N1581">
        <v>115</v>
      </c>
      <c r="O1581">
        <v>3</v>
      </c>
      <c r="P1581" t="s">
        <v>57</v>
      </c>
      <c r="Q1581" t="s">
        <v>49</v>
      </c>
      <c r="X1581" s="7"/>
      <c r="Y1581" t="s">
        <v>49</v>
      </c>
      <c r="Z1581">
        <v>539</v>
      </c>
      <c r="AA1581" t="s">
        <v>55</v>
      </c>
      <c r="AB1581">
        <v>435</v>
      </c>
      <c r="AC1581">
        <v>598</v>
      </c>
      <c r="AD1581" t="s">
        <v>49</v>
      </c>
      <c r="AE1581" t="s">
        <v>49</v>
      </c>
      <c r="AF1581">
        <v>539</v>
      </c>
      <c r="AI1581">
        <v>991</v>
      </c>
      <c r="AJ1581" t="s">
        <v>49</v>
      </c>
    </row>
    <row r="1582" spans="1:36" x14ac:dyDescent="0.3">
      <c r="A1582">
        <v>38</v>
      </c>
      <c r="B1582" t="s">
        <v>63</v>
      </c>
      <c r="C1582" t="s">
        <v>47</v>
      </c>
      <c r="D1582" t="s">
        <v>48</v>
      </c>
      <c r="E1582" t="s">
        <v>49</v>
      </c>
      <c r="F1582">
        <v>0</v>
      </c>
      <c r="G1582" t="s">
        <v>55</v>
      </c>
      <c r="H1582" t="s">
        <v>49</v>
      </c>
      <c r="I1582" t="s">
        <v>52</v>
      </c>
      <c r="J1582">
        <v>3</v>
      </c>
      <c r="K1582" t="s">
        <v>62</v>
      </c>
      <c r="L1582">
        <v>179</v>
      </c>
      <c r="M1582">
        <v>2</v>
      </c>
      <c r="N1582">
        <v>-1</v>
      </c>
      <c r="O1582">
        <v>0</v>
      </c>
      <c r="P1582" t="s">
        <v>52</v>
      </c>
      <c r="Q1582" t="s">
        <v>49</v>
      </c>
      <c r="X1582" s="7"/>
      <c r="Y1582" t="s">
        <v>55</v>
      </c>
      <c r="Z1582">
        <v>0</v>
      </c>
      <c r="AA1582" t="s">
        <v>55</v>
      </c>
      <c r="AB1582">
        <v>782</v>
      </c>
      <c r="AC1582">
        <v>614</v>
      </c>
      <c r="AD1582" t="s">
        <v>49</v>
      </c>
      <c r="AE1582" t="s">
        <v>49</v>
      </c>
      <c r="AF1582">
        <v>0</v>
      </c>
      <c r="AI1582">
        <v>247</v>
      </c>
      <c r="AJ1582" t="s">
        <v>49</v>
      </c>
    </row>
    <row r="1583" spans="1:36" x14ac:dyDescent="0.3">
      <c r="A1583">
        <v>29</v>
      </c>
      <c r="B1583" t="s">
        <v>67</v>
      </c>
      <c r="C1583" t="s">
        <v>59</v>
      </c>
      <c r="D1583" t="s">
        <v>60</v>
      </c>
      <c r="E1583" t="s">
        <v>49</v>
      </c>
      <c r="F1583">
        <v>406</v>
      </c>
      <c r="G1583" t="s">
        <v>55</v>
      </c>
      <c r="H1583" t="s">
        <v>49</v>
      </c>
      <c r="I1583" t="s">
        <v>50</v>
      </c>
      <c r="J1583">
        <v>17</v>
      </c>
      <c r="K1583" t="s">
        <v>73</v>
      </c>
      <c r="L1583">
        <v>119</v>
      </c>
      <c r="M1583">
        <v>1</v>
      </c>
      <c r="N1583">
        <v>-1</v>
      </c>
      <c r="O1583">
        <v>0</v>
      </c>
      <c r="P1583" t="s">
        <v>52</v>
      </c>
      <c r="Q1583" t="s">
        <v>49</v>
      </c>
      <c r="X1583" s="7"/>
      <c r="Y1583" t="s">
        <v>55</v>
      </c>
      <c r="Z1583">
        <v>406</v>
      </c>
      <c r="AA1583" t="s">
        <v>55</v>
      </c>
      <c r="AB1583">
        <v>478</v>
      </c>
      <c r="AC1583">
        <v>-229</v>
      </c>
      <c r="AD1583" t="s">
        <v>49</v>
      </c>
      <c r="AE1583" t="s">
        <v>49</v>
      </c>
      <c r="AF1583">
        <v>406</v>
      </c>
      <c r="AI1583">
        <v>4143</v>
      </c>
      <c r="AJ1583" t="s">
        <v>49</v>
      </c>
    </row>
    <row r="1584" spans="1:36" x14ac:dyDescent="0.3">
      <c r="A1584">
        <v>46</v>
      </c>
      <c r="B1584" t="s">
        <v>63</v>
      </c>
      <c r="C1584" t="s">
        <v>47</v>
      </c>
      <c r="D1584" t="s">
        <v>48</v>
      </c>
      <c r="E1584" t="s">
        <v>49</v>
      </c>
      <c r="F1584">
        <v>2558</v>
      </c>
      <c r="G1584" t="s">
        <v>55</v>
      </c>
      <c r="H1584" t="s">
        <v>49</v>
      </c>
      <c r="I1584" t="s">
        <v>78</v>
      </c>
      <c r="J1584">
        <v>20</v>
      </c>
      <c r="K1584" t="s">
        <v>75</v>
      </c>
      <c r="L1584">
        <v>107</v>
      </c>
      <c r="M1584">
        <v>1</v>
      </c>
      <c r="N1584">
        <v>167</v>
      </c>
      <c r="O1584">
        <v>1</v>
      </c>
      <c r="P1584" t="s">
        <v>66</v>
      </c>
      <c r="Q1584" t="s">
        <v>49</v>
      </c>
      <c r="X1584" s="7"/>
      <c r="Y1584" t="s">
        <v>55</v>
      </c>
      <c r="Z1584">
        <v>2558</v>
      </c>
      <c r="AA1584" t="s">
        <v>55</v>
      </c>
      <c r="AB1584">
        <v>7864</v>
      </c>
      <c r="AC1584">
        <v>401</v>
      </c>
      <c r="AD1584" t="s">
        <v>49</v>
      </c>
      <c r="AE1584" t="s">
        <v>49</v>
      </c>
      <c r="AF1584">
        <v>2558</v>
      </c>
      <c r="AI1584">
        <v>-406</v>
      </c>
      <c r="AJ1584" t="s">
        <v>49</v>
      </c>
    </row>
    <row r="1585" spans="1:36" x14ac:dyDescent="0.3">
      <c r="A1585">
        <v>26</v>
      </c>
      <c r="B1585" t="s">
        <v>63</v>
      </c>
      <c r="C1585" t="s">
        <v>47</v>
      </c>
      <c r="D1585" t="s">
        <v>54</v>
      </c>
      <c r="E1585" t="s">
        <v>49</v>
      </c>
      <c r="F1585">
        <v>484</v>
      </c>
      <c r="G1585" t="s">
        <v>55</v>
      </c>
      <c r="H1585" t="s">
        <v>49</v>
      </c>
      <c r="I1585" t="s">
        <v>52</v>
      </c>
      <c r="J1585">
        <v>19</v>
      </c>
      <c r="K1585" t="s">
        <v>56</v>
      </c>
      <c r="L1585">
        <v>48</v>
      </c>
      <c r="M1585">
        <v>2</v>
      </c>
      <c r="N1585">
        <v>-1</v>
      </c>
      <c r="O1585">
        <v>0</v>
      </c>
      <c r="P1585" t="s">
        <v>52</v>
      </c>
      <c r="Q1585" t="s">
        <v>49</v>
      </c>
      <c r="X1585" s="7"/>
      <c r="Y1585" t="s">
        <v>55</v>
      </c>
      <c r="Z1585">
        <v>484</v>
      </c>
      <c r="AA1585" t="s">
        <v>55</v>
      </c>
      <c r="AB1585">
        <v>1910</v>
      </c>
      <c r="AC1585">
        <v>4194</v>
      </c>
      <c r="AD1585" t="s">
        <v>49</v>
      </c>
      <c r="AE1585" t="s">
        <v>49</v>
      </c>
      <c r="AF1585">
        <v>484</v>
      </c>
      <c r="AI1585">
        <v>180</v>
      </c>
      <c r="AJ1585" t="s">
        <v>49</v>
      </c>
    </row>
    <row r="1586" spans="1:36" x14ac:dyDescent="0.3">
      <c r="A1586">
        <v>30</v>
      </c>
      <c r="B1586" t="s">
        <v>53</v>
      </c>
      <c r="C1586" t="s">
        <v>59</v>
      </c>
      <c r="D1586" t="s">
        <v>60</v>
      </c>
      <c r="E1586" t="s">
        <v>49</v>
      </c>
      <c r="F1586">
        <v>3516</v>
      </c>
      <c r="G1586" t="s">
        <v>55</v>
      </c>
      <c r="H1586" t="s">
        <v>49</v>
      </c>
      <c r="I1586" t="s">
        <v>52</v>
      </c>
      <c r="J1586">
        <v>29</v>
      </c>
      <c r="K1586" t="s">
        <v>56</v>
      </c>
      <c r="L1586">
        <v>447</v>
      </c>
      <c r="M1586">
        <v>4</v>
      </c>
      <c r="N1586">
        <v>-1</v>
      </c>
      <c r="O1586">
        <v>0</v>
      </c>
      <c r="P1586" t="s">
        <v>52</v>
      </c>
      <c r="Q1586" t="s">
        <v>49</v>
      </c>
      <c r="X1586" s="7"/>
      <c r="Y1586" t="s">
        <v>55</v>
      </c>
      <c r="Z1586">
        <v>3516</v>
      </c>
      <c r="AA1586" t="s">
        <v>55</v>
      </c>
      <c r="AB1586">
        <v>1174</v>
      </c>
      <c r="AC1586">
        <v>0</v>
      </c>
      <c r="AD1586" t="s">
        <v>49</v>
      </c>
      <c r="AE1586" t="s">
        <v>49</v>
      </c>
      <c r="AF1586">
        <v>3516</v>
      </c>
      <c r="AI1586">
        <v>-887</v>
      </c>
      <c r="AJ1586" t="s">
        <v>49</v>
      </c>
    </row>
    <row r="1587" spans="1:36" x14ac:dyDescent="0.3">
      <c r="A1587">
        <v>42</v>
      </c>
      <c r="B1587" t="s">
        <v>63</v>
      </c>
      <c r="C1587" t="s">
        <v>47</v>
      </c>
      <c r="D1587" t="s">
        <v>54</v>
      </c>
      <c r="E1587" t="s">
        <v>49</v>
      </c>
      <c r="F1587">
        <v>5639</v>
      </c>
      <c r="G1587" t="s">
        <v>55</v>
      </c>
      <c r="H1587" t="s">
        <v>49</v>
      </c>
      <c r="I1587" t="s">
        <v>50</v>
      </c>
      <c r="J1587">
        <v>17</v>
      </c>
      <c r="K1587" t="s">
        <v>73</v>
      </c>
      <c r="L1587">
        <v>430</v>
      </c>
      <c r="M1587">
        <v>2</v>
      </c>
      <c r="N1587">
        <v>-1</v>
      </c>
      <c r="O1587">
        <v>0</v>
      </c>
      <c r="P1587" t="s">
        <v>52</v>
      </c>
      <c r="Q1587" t="s">
        <v>49</v>
      </c>
      <c r="X1587" s="7"/>
      <c r="Y1587" t="s">
        <v>55</v>
      </c>
      <c r="Z1587">
        <v>5639</v>
      </c>
      <c r="AA1587" t="s">
        <v>55</v>
      </c>
      <c r="AB1587">
        <v>1270</v>
      </c>
      <c r="AC1587">
        <v>1057</v>
      </c>
      <c r="AD1587" t="s">
        <v>49</v>
      </c>
      <c r="AE1587" t="s">
        <v>49</v>
      </c>
      <c r="AF1587">
        <v>5639</v>
      </c>
      <c r="AI1587">
        <v>4157</v>
      </c>
      <c r="AJ1587" t="s">
        <v>49</v>
      </c>
    </row>
    <row r="1588" spans="1:36" x14ac:dyDescent="0.3">
      <c r="A1588">
        <v>42</v>
      </c>
      <c r="B1588" t="s">
        <v>58</v>
      </c>
      <c r="C1588" t="s">
        <v>59</v>
      </c>
      <c r="D1588" t="s">
        <v>60</v>
      </c>
      <c r="E1588" t="s">
        <v>49</v>
      </c>
      <c r="F1588">
        <v>100</v>
      </c>
      <c r="G1588" t="s">
        <v>49</v>
      </c>
      <c r="H1588" t="s">
        <v>49</v>
      </c>
      <c r="I1588" t="s">
        <v>50</v>
      </c>
      <c r="J1588">
        <v>7</v>
      </c>
      <c r="K1588" t="s">
        <v>70</v>
      </c>
      <c r="L1588">
        <v>64</v>
      </c>
      <c r="M1588">
        <v>2</v>
      </c>
      <c r="N1588">
        <v>-1</v>
      </c>
      <c r="O1588">
        <v>0</v>
      </c>
      <c r="P1588" t="s">
        <v>52</v>
      </c>
      <c r="Q1588" t="s">
        <v>49</v>
      </c>
      <c r="X1588" s="7"/>
      <c r="Y1588" t="s">
        <v>49</v>
      </c>
      <c r="Z1588">
        <v>100</v>
      </c>
      <c r="AA1588" t="s">
        <v>55</v>
      </c>
      <c r="AB1588">
        <v>141</v>
      </c>
      <c r="AC1588">
        <v>-28</v>
      </c>
      <c r="AD1588" t="s">
        <v>49</v>
      </c>
      <c r="AE1588" t="s">
        <v>49</v>
      </c>
      <c r="AF1588">
        <v>100</v>
      </c>
      <c r="AI1588">
        <v>2211</v>
      </c>
      <c r="AJ1588" t="s">
        <v>49</v>
      </c>
    </row>
    <row r="1589" spans="1:36" x14ac:dyDescent="0.3">
      <c r="A1589">
        <v>31</v>
      </c>
      <c r="B1589" t="s">
        <v>69</v>
      </c>
      <c r="C1589" t="s">
        <v>59</v>
      </c>
      <c r="D1589" t="s">
        <v>54</v>
      </c>
      <c r="E1589" t="s">
        <v>49</v>
      </c>
      <c r="F1589">
        <v>1306</v>
      </c>
      <c r="G1589" t="s">
        <v>55</v>
      </c>
      <c r="H1589" t="s">
        <v>49</v>
      </c>
      <c r="I1589" t="s">
        <v>52</v>
      </c>
      <c r="J1589">
        <v>28</v>
      </c>
      <c r="K1589" t="s">
        <v>56</v>
      </c>
      <c r="L1589">
        <v>217</v>
      </c>
      <c r="M1589">
        <v>5</v>
      </c>
      <c r="N1589">
        <v>-1</v>
      </c>
      <c r="O1589">
        <v>0</v>
      </c>
      <c r="P1589" t="s">
        <v>52</v>
      </c>
      <c r="Q1589" t="s">
        <v>49</v>
      </c>
      <c r="X1589" s="7"/>
      <c r="Y1589" t="s">
        <v>55</v>
      </c>
      <c r="Z1589">
        <v>1306</v>
      </c>
      <c r="AA1589" t="s">
        <v>55</v>
      </c>
      <c r="AB1589">
        <v>2715</v>
      </c>
      <c r="AC1589">
        <v>929</v>
      </c>
      <c r="AD1589" t="s">
        <v>49</v>
      </c>
      <c r="AE1589" t="s">
        <v>49</v>
      </c>
      <c r="AF1589">
        <v>1306</v>
      </c>
      <c r="AI1589">
        <v>27359</v>
      </c>
      <c r="AJ1589" t="s">
        <v>49</v>
      </c>
    </row>
    <row r="1590" spans="1:36" x14ac:dyDescent="0.3">
      <c r="A1590">
        <v>37</v>
      </c>
      <c r="B1590" t="s">
        <v>58</v>
      </c>
      <c r="C1590" t="s">
        <v>59</v>
      </c>
      <c r="D1590" t="s">
        <v>60</v>
      </c>
      <c r="E1590" t="s">
        <v>49</v>
      </c>
      <c r="F1590">
        <v>815</v>
      </c>
      <c r="G1590" t="s">
        <v>55</v>
      </c>
      <c r="H1590" t="s">
        <v>49</v>
      </c>
      <c r="I1590" t="s">
        <v>50</v>
      </c>
      <c r="J1590">
        <v>7</v>
      </c>
      <c r="K1590" t="s">
        <v>56</v>
      </c>
      <c r="L1590">
        <v>77</v>
      </c>
      <c r="M1590">
        <v>1</v>
      </c>
      <c r="N1590">
        <v>-1</v>
      </c>
      <c r="O1590">
        <v>0</v>
      </c>
      <c r="P1590" t="s">
        <v>52</v>
      </c>
      <c r="Q1590" t="s">
        <v>49</v>
      </c>
      <c r="X1590" s="7"/>
      <c r="Y1590" t="s">
        <v>55</v>
      </c>
      <c r="Z1590">
        <v>815</v>
      </c>
      <c r="AA1590" t="s">
        <v>55</v>
      </c>
      <c r="AB1590">
        <v>1100</v>
      </c>
      <c r="AC1590">
        <v>83</v>
      </c>
      <c r="AD1590" t="s">
        <v>49</v>
      </c>
      <c r="AE1590" t="s">
        <v>49</v>
      </c>
      <c r="AF1590">
        <v>815</v>
      </c>
      <c r="AI1590">
        <v>440</v>
      </c>
      <c r="AJ1590" t="s">
        <v>49</v>
      </c>
    </row>
    <row r="1591" spans="1:36" x14ac:dyDescent="0.3">
      <c r="A1591">
        <v>26</v>
      </c>
      <c r="B1591" t="s">
        <v>63</v>
      </c>
      <c r="C1591" t="s">
        <v>47</v>
      </c>
      <c r="D1591" t="s">
        <v>54</v>
      </c>
      <c r="E1591" t="s">
        <v>49</v>
      </c>
      <c r="F1591">
        <v>245</v>
      </c>
      <c r="G1591" t="s">
        <v>55</v>
      </c>
      <c r="H1591" t="s">
        <v>49</v>
      </c>
      <c r="I1591" t="s">
        <v>52</v>
      </c>
      <c r="J1591">
        <v>26</v>
      </c>
      <c r="K1591" t="s">
        <v>56</v>
      </c>
      <c r="L1591">
        <v>16</v>
      </c>
      <c r="M1591">
        <v>11</v>
      </c>
      <c r="N1591">
        <v>-1</v>
      </c>
      <c r="O1591">
        <v>0</v>
      </c>
      <c r="P1591" t="s">
        <v>52</v>
      </c>
      <c r="Q1591" t="s">
        <v>49</v>
      </c>
      <c r="X1591" s="7"/>
      <c r="Y1591" t="s">
        <v>55</v>
      </c>
      <c r="Z1591">
        <v>245</v>
      </c>
      <c r="AA1591" t="s">
        <v>55</v>
      </c>
      <c r="AB1591">
        <v>516</v>
      </c>
      <c r="AC1591">
        <v>2223</v>
      </c>
      <c r="AD1591" t="s">
        <v>49</v>
      </c>
      <c r="AE1591" t="s">
        <v>49</v>
      </c>
      <c r="AF1591">
        <v>245</v>
      </c>
      <c r="AI1591">
        <v>135</v>
      </c>
      <c r="AJ1591" t="s">
        <v>49</v>
      </c>
    </row>
    <row r="1592" spans="1:36" x14ac:dyDescent="0.3">
      <c r="A1592">
        <v>54</v>
      </c>
      <c r="B1592" t="s">
        <v>63</v>
      </c>
      <c r="C1592" t="s">
        <v>47</v>
      </c>
      <c r="D1592" t="s">
        <v>52</v>
      </c>
      <c r="E1592" t="s">
        <v>49</v>
      </c>
      <c r="F1592">
        <v>191</v>
      </c>
      <c r="G1592" t="s">
        <v>49</v>
      </c>
      <c r="H1592" t="s">
        <v>49</v>
      </c>
      <c r="I1592" t="s">
        <v>50</v>
      </c>
      <c r="J1592">
        <v>4</v>
      </c>
      <c r="K1592" t="s">
        <v>70</v>
      </c>
      <c r="L1592">
        <v>753</v>
      </c>
      <c r="M1592">
        <v>2</v>
      </c>
      <c r="N1592">
        <v>-1</v>
      </c>
      <c r="O1592">
        <v>0</v>
      </c>
      <c r="P1592" t="s">
        <v>52</v>
      </c>
      <c r="Q1592" t="s">
        <v>49</v>
      </c>
      <c r="X1592" s="7"/>
      <c r="Y1592" t="s">
        <v>49</v>
      </c>
      <c r="Z1592">
        <v>191</v>
      </c>
      <c r="AA1592" t="s">
        <v>55</v>
      </c>
      <c r="AB1592">
        <v>1088</v>
      </c>
      <c r="AC1592">
        <v>0</v>
      </c>
      <c r="AD1592" t="s">
        <v>49</v>
      </c>
      <c r="AE1592" t="s">
        <v>49</v>
      </c>
      <c r="AF1592">
        <v>191</v>
      </c>
      <c r="AI1592">
        <v>-735</v>
      </c>
      <c r="AJ1592" t="s">
        <v>49</v>
      </c>
    </row>
    <row r="1593" spans="1:36" x14ac:dyDescent="0.3">
      <c r="A1593">
        <v>70</v>
      </c>
      <c r="B1593" t="s">
        <v>77</v>
      </c>
      <c r="C1593" t="s">
        <v>47</v>
      </c>
      <c r="D1593" t="s">
        <v>54</v>
      </c>
      <c r="E1593" t="s">
        <v>49</v>
      </c>
      <c r="F1593">
        <v>2815</v>
      </c>
      <c r="G1593" t="s">
        <v>49</v>
      </c>
      <c r="H1593" t="s">
        <v>49</v>
      </c>
      <c r="I1593" t="s">
        <v>50</v>
      </c>
      <c r="J1593">
        <v>26</v>
      </c>
      <c r="K1593" t="s">
        <v>61</v>
      </c>
      <c r="L1593">
        <v>125</v>
      </c>
      <c r="M1593">
        <v>2</v>
      </c>
      <c r="N1593">
        <v>182</v>
      </c>
      <c r="O1593">
        <v>1</v>
      </c>
      <c r="P1593" t="s">
        <v>57</v>
      </c>
      <c r="Q1593" t="s">
        <v>49</v>
      </c>
      <c r="X1593" s="7"/>
      <c r="Y1593" t="s">
        <v>49</v>
      </c>
      <c r="Z1593">
        <v>2815</v>
      </c>
      <c r="AA1593" t="s">
        <v>55</v>
      </c>
      <c r="AB1593">
        <v>1532</v>
      </c>
      <c r="AC1593">
        <v>192</v>
      </c>
      <c r="AD1593" t="s">
        <v>49</v>
      </c>
      <c r="AE1593" t="s">
        <v>49</v>
      </c>
      <c r="AF1593">
        <v>2815</v>
      </c>
      <c r="AI1593">
        <v>60</v>
      </c>
      <c r="AJ1593" t="s">
        <v>49</v>
      </c>
    </row>
    <row r="1594" spans="1:36" x14ac:dyDescent="0.3">
      <c r="A1594">
        <v>29</v>
      </c>
      <c r="B1594" t="s">
        <v>65</v>
      </c>
      <c r="C1594" t="s">
        <v>59</v>
      </c>
      <c r="D1594" t="s">
        <v>54</v>
      </c>
      <c r="E1594" t="s">
        <v>49</v>
      </c>
      <c r="F1594">
        <v>3672</v>
      </c>
      <c r="G1594" t="s">
        <v>55</v>
      </c>
      <c r="H1594" t="s">
        <v>55</v>
      </c>
      <c r="I1594" t="s">
        <v>52</v>
      </c>
      <c r="J1594">
        <v>28</v>
      </c>
      <c r="K1594" t="s">
        <v>56</v>
      </c>
      <c r="L1594">
        <v>1210</v>
      </c>
      <c r="M1594">
        <v>1</v>
      </c>
      <c r="N1594">
        <v>-1</v>
      </c>
      <c r="O1594">
        <v>0</v>
      </c>
      <c r="P1594" t="s">
        <v>52</v>
      </c>
      <c r="Q1594" t="s">
        <v>49</v>
      </c>
      <c r="X1594" s="7"/>
      <c r="Y1594" t="s">
        <v>55</v>
      </c>
      <c r="Z1594">
        <v>3672</v>
      </c>
      <c r="AA1594" t="s">
        <v>55</v>
      </c>
      <c r="AB1594">
        <v>134</v>
      </c>
      <c r="AC1594">
        <v>0</v>
      </c>
      <c r="AD1594" t="s">
        <v>49</v>
      </c>
      <c r="AE1594" t="s">
        <v>55</v>
      </c>
      <c r="AF1594">
        <v>3672</v>
      </c>
      <c r="AI1594">
        <v>902</v>
      </c>
      <c r="AJ1594" t="s">
        <v>49</v>
      </c>
    </row>
    <row r="1595" spans="1:36" x14ac:dyDescent="0.3">
      <c r="A1595">
        <v>50</v>
      </c>
      <c r="B1595" t="s">
        <v>53</v>
      </c>
      <c r="C1595" t="s">
        <v>47</v>
      </c>
      <c r="D1595" t="s">
        <v>54</v>
      </c>
      <c r="E1595" t="s">
        <v>49</v>
      </c>
      <c r="F1595">
        <v>1572</v>
      </c>
      <c r="G1595" t="s">
        <v>55</v>
      </c>
      <c r="H1595" t="s">
        <v>49</v>
      </c>
      <c r="I1595" t="s">
        <v>50</v>
      </c>
      <c r="J1595">
        <v>9</v>
      </c>
      <c r="K1595" t="s">
        <v>73</v>
      </c>
      <c r="L1595">
        <v>185</v>
      </c>
      <c r="M1595">
        <v>1</v>
      </c>
      <c r="N1595">
        <v>-1</v>
      </c>
      <c r="O1595">
        <v>0</v>
      </c>
      <c r="P1595" t="s">
        <v>52</v>
      </c>
      <c r="Q1595" t="s">
        <v>49</v>
      </c>
      <c r="X1595" s="7"/>
      <c r="Y1595" t="s">
        <v>55</v>
      </c>
      <c r="Z1595">
        <v>1572</v>
      </c>
      <c r="AA1595" t="s">
        <v>55</v>
      </c>
      <c r="AB1595">
        <v>1990</v>
      </c>
      <c r="AC1595">
        <v>2</v>
      </c>
      <c r="AD1595" t="s">
        <v>49</v>
      </c>
      <c r="AE1595" t="s">
        <v>49</v>
      </c>
      <c r="AF1595">
        <v>1572</v>
      </c>
      <c r="AI1595">
        <v>18347</v>
      </c>
      <c r="AJ1595" t="s">
        <v>49</v>
      </c>
    </row>
    <row r="1596" spans="1:36" x14ac:dyDescent="0.3">
      <c r="A1596">
        <v>60</v>
      </c>
      <c r="B1596" t="s">
        <v>46</v>
      </c>
      <c r="C1596" t="s">
        <v>74</v>
      </c>
      <c r="D1596" t="s">
        <v>54</v>
      </c>
      <c r="E1596" t="s">
        <v>49</v>
      </c>
      <c r="F1596">
        <v>385</v>
      </c>
      <c r="G1596" t="s">
        <v>55</v>
      </c>
      <c r="H1596" t="s">
        <v>49</v>
      </c>
      <c r="I1596" t="s">
        <v>50</v>
      </c>
      <c r="J1596">
        <v>4</v>
      </c>
      <c r="K1596" t="s">
        <v>64</v>
      </c>
      <c r="L1596">
        <v>80</v>
      </c>
      <c r="M1596">
        <v>1</v>
      </c>
      <c r="N1596">
        <v>-1</v>
      </c>
      <c r="O1596">
        <v>0</v>
      </c>
      <c r="P1596" t="s">
        <v>52</v>
      </c>
      <c r="Q1596" t="s">
        <v>49</v>
      </c>
      <c r="X1596" s="7"/>
      <c r="Y1596" t="s">
        <v>55</v>
      </c>
      <c r="Z1596">
        <v>385</v>
      </c>
      <c r="AA1596" t="s">
        <v>55</v>
      </c>
      <c r="AB1596">
        <v>586</v>
      </c>
      <c r="AC1596">
        <v>5969</v>
      </c>
      <c r="AD1596" t="s">
        <v>49</v>
      </c>
      <c r="AE1596" t="s">
        <v>49</v>
      </c>
      <c r="AF1596">
        <v>385</v>
      </c>
      <c r="AI1596">
        <v>-72</v>
      </c>
      <c r="AJ1596" t="s">
        <v>49</v>
      </c>
    </row>
    <row r="1597" spans="1:36" x14ac:dyDescent="0.3">
      <c r="A1597">
        <v>32</v>
      </c>
      <c r="B1597" t="s">
        <v>67</v>
      </c>
      <c r="C1597" t="s">
        <v>59</v>
      </c>
      <c r="D1597" t="s">
        <v>54</v>
      </c>
      <c r="E1597" t="s">
        <v>49</v>
      </c>
      <c r="F1597">
        <v>29</v>
      </c>
      <c r="G1597" t="s">
        <v>49</v>
      </c>
      <c r="H1597" t="s">
        <v>49</v>
      </c>
      <c r="I1597" t="s">
        <v>50</v>
      </c>
      <c r="J1597">
        <v>19</v>
      </c>
      <c r="K1597" t="s">
        <v>70</v>
      </c>
      <c r="L1597">
        <v>156</v>
      </c>
      <c r="M1597">
        <v>2</v>
      </c>
      <c r="N1597">
        <v>-1</v>
      </c>
      <c r="O1597">
        <v>0</v>
      </c>
      <c r="P1597" t="s">
        <v>52</v>
      </c>
      <c r="Q1597" t="s">
        <v>49</v>
      </c>
      <c r="X1597" s="7"/>
      <c r="Y1597" t="s">
        <v>49</v>
      </c>
      <c r="Z1597">
        <v>29</v>
      </c>
      <c r="AA1597" t="s">
        <v>55</v>
      </c>
      <c r="AB1597">
        <v>648</v>
      </c>
      <c r="AC1597">
        <v>1347</v>
      </c>
      <c r="AD1597" t="s">
        <v>49</v>
      </c>
      <c r="AE1597" t="s">
        <v>49</v>
      </c>
      <c r="AF1597">
        <v>29</v>
      </c>
      <c r="AI1597">
        <v>1205</v>
      </c>
      <c r="AJ1597" t="s">
        <v>49</v>
      </c>
    </row>
    <row r="1598" spans="1:36" x14ac:dyDescent="0.3">
      <c r="A1598">
        <v>32</v>
      </c>
      <c r="B1598" t="s">
        <v>67</v>
      </c>
      <c r="C1598" t="s">
        <v>47</v>
      </c>
      <c r="D1598" t="s">
        <v>54</v>
      </c>
      <c r="E1598" t="s">
        <v>49</v>
      </c>
      <c r="F1598">
        <v>84</v>
      </c>
      <c r="G1598" t="s">
        <v>49</v>
      </c>
      <c r="H1598" t="s">
        <v>55</v>
      </c>
      <c r="I1598" t="s">
        <v>50</v>
      </c>
      <c r="J1598">
        <v>29</v>
      </c>
      <c r="K1598" t="s">
        <v>73</v>
      </c>
      <c r="L1598">
        <v>403</v>
      </c>
      <c r="M1598">
        <v>3</v>
      </c>
      <c r="N1598">
        <v>-1</v>
      </c>
      <c r="O1598">
        <v>0</v>
      </c>
      <c r="P1598" t="s">
        <v>52</v>
      </c>
      <c r="Q1598" t="s">
        <v>49</v>
      </c>
      <c r="X1598" s="7"/>
      <c r="Y1598" t="s">
        <v>49</v>
      </c>
      <c r="Z1598">
        <v>84</v>
      </c>
      <c r="AA1598" t="s">
        <v>55</v>
      </c>
      <c r="AB1598">
        <v>25</v>
      </c>
      <c r="AC1598">
        <v>64</v>
      </c>
      <c r="AD1598" t="s">
        <v>49</v>
      </c>
      <c r="AE1598" t="s">
        <v>55</v>
      </c>
      <c r="AF1598">
        <v>84</v>
      </c>
      <c r="AI1598">
        <v>499</v>
      </c>
      <c r="AJ1598" t="s">
        <v>49</v>
      </c>
    </row>
    <row r="1599" spans="1:36" x14ac:dyDescent="0.3">
      <c r="A1599">
        <v>34</v>
      </c>
      <c r="B1599" t="s">
        <v>65</v>
      </c>
      <c r="C1599" t="s">
        <v>59</v>
      </c>
      <c r="D1599" t="s">
        <v>60</v>
      </c>
      <c r="E1599" t="s">
        <v>49</v>
      </c>
      <c r="F1599">
        <v>876</v>
      </c>
      <c r="G1599" t="s">
        <v>55</v>
      </c>
      <c r="H1599" t="s">
        <v>49</v>
      </c>
      <c r="I1599" t="s">
        <v>50</v>
      </c>
      <c r="J1599">
        <v>17</v>
      </c>
      <c r="K1599" t="s">
        <v>75</v>
      </c>
      <c r="L1599">
        <v>145</v>
      </c>
      <c r="M1599">
        <v>2</v>
      </c>
      <c r="N1599">
        <v>-1</v>
      </c>
      <c r="O1599">
        <v>0</v>
      </c>
      <c r="P1599" t="s">
        <v>52</v>
      </c>
      <c r="Q1599" t="s">
        <v>49</v>
      </c>
      <c r="X1599" s="7"/>
      <c r="Y1599" t="s">
        <v>55</v>
      </c>
      <c r="Z1599">
        <v>876</v>
      </c>
      <c r="AA1599" t="s">
        <v>55</v>
      </c>
      <c r="AB1599">
        <v>96</v>
      </c>
      <c r="AC1599">
        <v>0</v>
      </c>
      <c r="AD1599" t="s">
        <v>49</v>
      </c>
      <c r="AE1599" t="s">
        <v>49</v>
      </c>
      <c r="AF1599">
        <v>876</v>
      </c>
      <c r="AI1599">
        <v>100</v>
      </c>
      <c r="AJ1599" t="s">
        <v>49</v>
      </c>
    </row>
    <row r="1600" spans="1:36" x14ac:dyDescent="0.3">
      <c r="A1600">
        <v>48</v>
      </c>
      <c r="B1600" t="s">
        <v>53</v>
      </c>
      <c r="C1600" t="s">
        <v>59</v>
      </c>
      <c r="D1600" t="s">
        <v>48</v>
      </c>
      <c r="E1600" t="s">
        <v>49</v>
      </c>
      <c r="F1600">
        <v>1499</v>
      </c>
      <c r="G1600" t="s">
        <v>55</v>
      </c>
      <c r="H1600" t="s">
        <v>49</v>
      </c>
      <c r="I1600" t="s">
        <v>50</v>
      </c>
      <c r="J1600">
        <v>12</v>
      </c>
      <c r="K1600" t="s">
        <v>56</v>
      </c>
      <c r="L1600">
        <v>17</v>
      </c>
      <c r="M1600">
        <v>7</v>
      </c>
      <c r="N1600">
        <v>-1</v>
      </c>
      <c r="O1600">
        <v>0</v>
      </c>
      <c r="P1600" t="s">
        <v>52</v>
      </c>
      <c r="Q1600" t="s">
        <v>49</v>
      </c>
      <c r="X1600" s="7"/>
      <c r="Y1600" t="s">
        <v>55</v>
      </c>
      <c r="Z1600">
        <v>1499</v>
      </c>
      <c r="AA1600" t="s">
        <v>55</v>
      </c>
      <c r="AB1600">
        <v>1116</v>
      </c>
      <c r="AC1600">
        <v>128</v>
      </c>
      <c r="AD1600" t="s">
        <v>49</v>
      </c>
      <c r="AE1600" t="s">
        <v>49</v>
      </c>
      <c r="AF1600">
        <v>1499</v>
      </c>
      <c r="AI1600">
        <v>69</v>
      </c>
      <c r="AJ1600" t="s">
        <v>49</v>
      </c>
    </row>
    <row r="1601" spans="1:36" x14ac:dyDescent="0.3">
      <c r="A1601">
        <v>25</v>
      </c>
      <c r="B1601" t="s">
        <v>71</v>
      </c>
      <c r="C1601" t="s">
        <v>47</v>
      </c>
      <c r="D1601" t="s">
        <v>60</v>
      </c>
      <c r="E1601" t="s">
        <v>49</v>
      </c>
      <c r="F1601">
        <v>0</v>
      </c>
      <c r="G1601" t="s">
        <v>55</v>
      </c>
      <c r="H1601" t="s">
        <v>49</v>
      </c>
      <c r="I1601" t="s">
        <v>50</v>
      </c>
      <c r="J1601">
        <v>9</v>
      </c>
      <c r="K1601" t="s">
        <v>73</v>
      </c>
      <c r="L1601">
        <v>160</v>
      </c>
      <c r="M1601">
        <v>1</v>
      </c>
      <c r="N1601">
        <v>-1</v>
      </c>
      <c r="O1601">
        <v>0</v>
      </c>
      <c r="P1601" t="s">
        <v>52</v>
      </c>
      <c r="Q1601" t="s">
        <v>49</v>
      </c>
      <c r="X1601" s="7"/>
      <c r="Y1601" t="s">
        <v>55</v>
      </c>
      <c r="Z1601">
        <v>0</v>
      </c>
      <c r="AA1601" t="s">
        <v>55</v>
      </c>
      <c r="AB1601">
        <v>170</v>
      </c>
      <c r="AC1601">
        <v>35</v>
      </c>
      <c r="AD1601" t="s">
        <v>49</v>
      </c>
      <c r="AE1601" t="s">
        <v>49</v>
      </c>
      <c r="AF1601">
        <v>0</v>
      </c>
      <c r="AI1601">
        <v>619</v>
      </c>
      <c r="AJ1601" t="s">
        <v>49</v>
      </c>
    </row>
    <row r="1602" spans="1:36" x14ac:dyDescent="0.3">
      <c r="A1602">
        <v>32</v>
      </c>
      <c r="B1602" t="s">
        <v>58</v>
      </c>
      <c r="C1602" t="s">
        <v>47</v>
      </c>
      <c r="D1602" t="s">
        <v>54</v>
      </c>
      <c r="E1602" t="s">
        <v>49</v>
      </c>
      <c r="F1602">
        <v>6217</v>
      </c>
      <c r="G1602" t="s">
        <v>55</v>
      </c>
      <c r="H1602" t="s">
        <v>55</v>
      </c>
      <c r="I1602" t="s">
        <v>50</v>
      </c>
      <c r="J1602">
        <v>18</v>
      </c>
      <c r="K1602" t="s">
        <v>75</v>
      </c>
      <c r="L1602">
        <v>486</v>
      </c>
      <c r="M1602">
        <v>2</v>
      </c>
      <c r="N1602">
        <v>181</v>
      </c>
      <c r="O1602">
        <v>2</v>
      </c>
      <c r="P1602" t="s">
        <v>57</v>
      </c>
      <c r="Q1602" t="s">
        <v>49</v>
      </c>
      <c r="X1602" s="7"/>
      <c r="Y1602" t="s">
        <v>55</v>
      </c>
      <c r="Z1602">
        <v>6217</v>
      </c>
      <c r="AA1602" t="s">
        <v>55</v>
      </c>
      <c r="AB1602">
        <v>763</v>
      </c>
      <c r="AC1602">
        <v>67</v>
      </c>
      <c r="AD1602" t="s">
        <v>49</v>
      </c>
      <c r="AE1602" t="s">
        <v>55</v>
      </c>
      <c r="AF1602">
        <v>6217</v>
      </c>
      <c r="AI1602">
        <v>192</v>
      </c>
      <c r="AJ1602" t="s">
        <v>49</v>
      </c>
    </row>
    <row r="1603" spans="1:36" x14ac:dyDescent="0.3">
      <c r="A1603">
        <v>32</v>
      </c>
      <c r="B1603" t="s">
        <v>63</v>
      </c>
      <c r="C1603" t="s">
        <v>47</v>
      </c>
      <c r="D1603" t="s">
        <v>48</v>
      </c>
      <c r="E1603" t="s">
        <v>49</v>
      </c>
      <c r="F1603">
        <v>329</v>
      </c>
      <c r="G1603" t="s">
        <v>55</v>
      </c>
      <c r="H1603" t="s">
        <v>49</v>
      </c>
      <c r="I1603" t="s">
        <v>50</v>
      </c>
      <c r="J1603">
        <v>3</v>
      </c>
      <c r="K1603" t="s">
        <v>64</v>
      </c>
      <c r="L1603">
        <v>321</v>
      </c>
      <c r="M1603">
        <v>1</v>
      </c>
      <c r="N1603">
        <v>-1</v>
      </c>
      <c r="O1603">
        <v>0</v>
      </c>
      <c r="P1603" t="s">
        <v>52</v>
      </c>
      <c r="Q1603" t="s">
        <v>49</v>
      </c>
      <c r="X1603" s="7"/>
      <c r="Y1603" t="s">
        <v>55</v>
      </c>
      <c r="Z1603">
        <v>329</v>
      </c>
      <c r="AA1603" t="s">
        <v>55</v>
      </c>
      <c r="AB1603">
        <v>1960</v>
      </c>
      <c r="AC1603">
        <v>3057</v>
      </c>
      <c r="AD1603" t="s">
        <v>49</v>
      </c>
      <c r="AE1603" t="s">
        <v>49</v>
      </c>
      <c r="AF1603">
        <v>329</v>
      </c>
      <c r="AI1603">
        <v>0</v>
      </c>
      <c r="AJ1603" t="s">
        <v>49</v>
      </c>
    </row>
    <row r="1604" spans="1:36" x14ac:dyDescent="0.3">
      <c r="A1604">
        <v>47</v>
      </c>
      <c r="B1604" t="s">
        <v>69</v>
      </c>
      <c r="C1604" t="s">
        <v>74</v>
      </c>
      <c r="D1604" t="s">
        <v>54</v>
      </c>
      <c r="E1604" t="s">
        <v>49</v>
      </c>
      <c r="F1604">
        <v>162</v>
      </c>
      <c r="G1604" t="s">
        <v>55</v>
      </c>
      <c r="H1604" t="s">
        <v>49</v>
      </c>
      <c r="I1604" t="s">
        <v>52</v>
      </c>
      <c r="J1604">
        <v>9</v>
      </c>
      <c r="K1604" t="s">
        <v>56</v>
      </c>
      <c r="L1604">
        <v>203</v>
      </c>
      <c r="M1604">
        <v>4</v>
      </c>
      <c r="N1604">
        <v>-1</v>
      </c>
      <c r="O1604">
        <v>0</v>
      </c>
      <c r="P1604" t="s">
        <v>52</v>
      </c>
      <c r="Q1604" t="s">
        <v>49</v>
      </c>
      <c r="X1604" s="7"/>
      <c r="Y1604" t="s">
        <v>55</v>
      </c>
      <c r="Z1604">
        <v>162</v>
      </c>
      <c r="AA1604" t="s">
        <v>55</v>
      </c>
      <c r="AB1604">
        <v>818</v>
      </c>
      <c r="AC1604">
        <v>349</v>
      </c>
      <c r="AD1604" t="s">
        <v>49</v>
      </c>
      <c r="AE1604" t="s">
        <v>49</v>
      </c>
      <c r="AF1604">
        <v>162</v>
      </c>
      <c r="AI1604">
        <v>87</v>
      </c>
      <c r="AJ1604" t="s">
        <v>49</v>
      </c>
    </row>
    <row r="1605" spans="1:36" x14ac:dyDescent="0.3">
      <c r="A1605">
        <v>32</v>
      </c>
      <c r="B1605" t="s">
        <v>67</v>
      </c>
      <c r="C1605" t="s">
        <v>47</v>
      </c>
      <c r="D1605" t="s">
        <v>52</v>
      </c>
      <c r="E1605" t="s">
        <v>49</v>
      </c>
      <c r="F1605">
        <v>14533</v>
      </c>
      <c r="G1605" t="s">
        <v>49</v>
      </c>
      <c r="H1605" t="s">
        <v>49</v>
      </c>
      <c r="I1605" t="s">
        <v>50</v>
      </c>
      <c r="J1605">
        <v>31</v>
      </c>
      <c r="K1605" t="s">
        <v>82</v>
      </c>
      <c r="L1605">
        <v>646</v>
      </c>
      <c r="M1605">
        <v>3</v>
      </c>
      <c r="N1605">
        <v>198</v>
      </c>
      <c r="O1605">
        <v>2</v>
      </c>
      <c r="P1605" t="s">
        <v>79</v>
      </c>
      <c r="Q1605" t="s">
        <v>49</v>
      </c>
      <c r="X1605" s="7"/>
      <c r="Y1605" t="s">
        <v>49</v>
      </c>
      <c r="Z1605">
        <v>14533</v>
      </c>
      <c r="AA1605" t="s">
        <v>55</v>
      </c>
      <c r="AB1605">
        <v>2678</v>
      </c>
      <c r="AC1605">
        <v>2322</v>
      </c>
      <c r="AD1605" t="s">
        <v>49</v>
      </c>
      <c r="AE1605" t="s">
        <v>49</v>
      </c>
      <c r="AF1605">
        <v>14533</v>
      </c>
      <c r="AI1605">
        <v>3228</v>
      </c>
      <c r="AJ1605" t="s">
        <v>49</v>
      </c>
    </row>
    <row r="1606" spans="1:36" x14ac:dyDescent="0.3">
      <c r="A1606">
        <v>49</v>
      </c>
      <c r="B1606" t="s">
        <v>58</v>
      </c>
      <c r="C1606" t="s">
        <v>59</v>
      </c>
      <c r="D1606" t="s">
        <v>60</v>
      </c>
      <c r="E1606" t="s">
        <v>49</v>
      </c>
      <c r="F1606">
        <v>151</v>
      </c>
      <c r="G1606" t="s">
        <v>55</v>
      </c>
      <c r="H1606" t="s">
        <v>49</v>
      </c>
      <c r="I1606" t="s">
        <v>50</v>
      </c>
      <c r="J1606">
        <v>8</v>
      </c>
      <c r="K1606" t="s">
        <v>73</v>
      </c>
      <c r="L1606">
        <v>97</v>
      </c>
      <c r="M1606">
        <v>3</v>
      </c>
      <c r="N1606">
        <v>-1</v>
      </c>
      <c r="O1606">
        <v>0</v>
      </c>
      <c r="P1606" t="s">
        <v>52</v>
      </c>
      <c r="Q1606" t="s">
        <v>55</v>
      </c>
      <c r="X1606" s="7"/>
      <c r="Y1606" t="s">
        <v>55</v>
      </c>
      <c r="Z1606">
        <v>151</v>
      </c>
      <c r="AA1606" t="s">
        <v>55</v>
      </c>
      <c r="AB1606">
        <v>489</v>
      </c>
      <c r="AC1606">
        <v>558</v>
      </c>
      <c r="AD1606" t="s">
        <v>49</v>
      </c>
      <c r="AE1606" t="s">
        <v>49</v>
      </c>
      <c r="AF1606">
        <v>151</v>
      </c>
      <c r="AI1606">
        <v>1361</v>
      </c>
      <c r="AJ1606" t="s">
        <v>49</v>
      </c>
    </row>
    <row r="1607" spans="1:36" x14ac:dyDescent="0.3">
      <c r="A1607">
        <v>53</v>
      </c>
      <c r="B1607" t="s">
        <v>53</v>
      </c>
      <c r="C1607" t="s">
        <v>47</v>
      </c>
      <c r="D1607" t="s">
        <v>54</v>
      </c>
      <c r="E1607" t="s">
        <v>49</v>
      </c>
      <c r="F1607">
        <v>-2</v>
      </c>
      <c r="G1607" t="s">
        <v>55</v>
      </c>
      <c r="H1607" t="s">
        <v>55</v>
      </c>
      <c r="I1607" t="s">
        <v>50</v>
      </c>
      <c r="J1607">
        <v>16</v>
      </c>
      <c r="K1607" t="s">
        <v>61</v>
      </c>
      <c r="L1607">
        <v>144</v>
      </c>
      <c r="M1607">
        <v>2</v>
      </c>
      <c r="N1607">
        <v>-1</v>
      </c>
      <c r="O1607">
        <v>0</v>
      </c>
      <c r="P1607" t="s">
        <v>52</v>
      </c>
      <c r="Q1607" t="s">
        <v>49</v>
      </c>
      <c r="X1607" s="7"/>
      <c r="Y1607" t="s">
        <v>55</v>
      </c>
      <c r="Z1607">
        <v>-2</v>
      </c>
      <c r="AA1607" t="s">
        <v>55</v>
      </c>
      <c r="AB1607">
        <v>3931</v>
      </c>
      <c r="AC1607">
        <v>497</v>
      </c>
      <c r="AD1607" t="s">
        <v>49</v>
      </c>
      <c r="AE1607" t="s">
        <v>55</v>
      </c>
      <c r="AF1607">
        <v>-2</v>
      </c>
      <c r="AI1607">
        <v>0</v>
      </c>
      <c r="AJ1607" t="s">
        <v>49</v>
      </c>
    </row>
    <row r="1608" spans="1:36" x14ac:dyDescent="0.3">
      <c r="A1608">
        <v>41</v>
      </c>
      <c r="B1608" t="s">
        <v>63</v>
      </c>
      <c r="C1608" t="s">
        <v>59</v>
      </c>
      <c r="D1608" t="s">
        <v>52</v>
      </c>
      <c r="E1608" t="s">
        <v>49</v>
      </c>
      <c r="F1608">
        <v>4684</v>
      </c>
      <c r="G1608" t="s">
        <v>49</v>
      </c>
      <c r="H1608" t="s">
        <v>49</v>
      </c>
      <c r="I1608" t="s">
        <v>52</v>
      </c>
      <c r="J1608">
        <v>20</v>
      </c>
      <c r="K1608" t="s">
        <v>62</v>
      </c>
      <c r="L1608">
        <v>30</v>
      </c>
      <c r="M1608">
        <v>6</v>
      </c>
      <c r="N1608">
        <v>-1</v>
      </c>
      <c r="O1608">
        <v>0</v>
      </c>
      <c r="P1608" t="s">
        <v>52</v>
      </c>
      <c r="Q1608" t="s">
        <v>49</v>
      </c>
      <c r="X1608" s="7"/>
      <c r="Y1608" t="s">
        <v>49</v>
      </c>
      <c r="Z1608">
        <v>4684</v>
      </c>
      <c r="AA1608" t="s">
        <v>55</v>
      </c>
      <c r="AB1608">
        <v>699</v>
      </c>
      <c r="AC1608">
        <v>305</v>
      </c>
      <c r="AD1608" t="s">
        <v>49</v>
      </c>
      <c r="AE1608" t="s">
        <v>49</v>
      </c>
      <c r="AF1608">
        <v>4684</v>
      </c>
      <c r="AI1608">
        <v>34</v>
      </c>
      <c r="AJ1608" t="s">
        <v>49</v>
      </c>
    </row>
    <row r="1609" spans="1:36" x14ac:dyDescent="0.3">
      <c r="A1609">
        <v>47</v>
      </c>
      <c r="B1609" t="s">
        <v>58</v>
      </c>
      <c r="C1609" t="s">
        <v>74</v>
      </c>
      <c r="D1609" t="s">
        <v>60</v>
      </c>
      <c r="E1609" t="s">
        <v>49</v>
      </c>
      <c r="F1609">
        <v>1149</v>
      </c>
      <c r="G1609" t="s">
        <v>49</v>
      </c>
      <c r="H1609" t="s">
        <v>55</v>
      </c>
      <c r="I1609" t="s">
        <v>50</v>
      </c>
      <c r="J1609">
        <v>15</v>
      </c>
      <c r="K1609" t="s">
        <v>73</v>
      </c>
      <c r="L1609">
        <v>82</v>
      </c>
      <c r="M1609">
        <v>2</v>
      </c>
      <c r="N1609">
        <v>-1</v>
      </c>
      <c r="O1609">
        <v>0</v>
      </c>
      <c r="P1609" t="s">
        <v>52</v>
      </c>
      <c r="Q1609" t="s">
        <v>49</v>
      </c>
      <c r="X1609" s="7"/>
      <c r="Y1609" t="s">
        <v>49</v>
      </c>
      <c r="Z1609">
        <v>1149</v>
      </c>
      <c r="AA1609" t="s">
        <v>55</v>
      </c>
      <c r="AB1609">
        <v>58</v>
      </c>
      <c r="AC1609">
        <v>4539</v>
      </c>
      <c r="AD1609" t="s">
        <v>49</v>
      </c>
      <c r="AE1609" t="s">
        <v>55</v>
      </c>
      <c r="AF1609">
        <v>1149</v>
      </c>
      <c r="AI1609">
        <v>197</v>
      </c>
      <c r="AJ1609" t="s">
        <v>49</v>
      </c>
    </row>
    <row r="1610" spans="1:36" x14ac:dyDescent="0.3">
      <c r="A1610">
        <v>35</v>
      </c>
      <c r="B1610" t="s">
        <v>63</v>
      </c>
      <c r="C1610" t="s">
        <v>47</v>
      </c>
      <c r="D1610" t="s">
        <v>48</v>
      </c>
      <c r="E1610" t="s">
        <v>49</v>
      </c>
      <c r="F1610">
        <v>11</v>
      </c>
      <c r="G1610" t="s">
        <v>55</v>
      </c>
      <c r="H1610" t="s">
        <v>49</v>
      </c>
      <c r="I1610" t="s">
        <v>52</v>
      </c>
      <c r="J1610">
        <v>13</v>
      </c>
      <c r="K1610" t="s">
        <v>56</v>
      </c>
      <c r="L1610">
        <v>326</v>
      </c>
      <c r="M1610">
        <v>4</v>
      </c>
      <c r="N1610">
        <v>-1</v>
      </c>
      <c r="O1610">
        <v>0</v>
      </c>
      <c r="P1610" t="s">
        <v>52</v>
      </c>
      <c r="Q1610" t="s">
        <v>49</v>
      </c>
      <c r="X1610" s="7"/>
      <c r="Y1610" t="s">
        <v>55</v>
      </c>
      <c r="Z1610">
        <v>11</v>
      </c>
      <c r="AA1610" t="s">
        <v>55</v>
      </c>
      <c r="AB1610">
        <v>741</v>
      </c>
      <c r="AC1610">
        <v>0</v>
      </c>
      <c r="AD1610" t="s">
        <v>49</v>
      </c>
      <c r="AE1610" t="s">
        <v>49</v>
      </c>
      <c r="AF1610">
        <v>11</v>
      </c>
      <c r="AI1610">
        <v>0</v>
      </c>
      <c r="AJ1610" t="s">
        <v>49</v>
      </c>
    </row>
    <row r="1611" spans="1:36" x14ac:dyDescent="0.3">
      <c r="A1611">
        <v>33</v>
      </c>
      <c r="B1611" t="s">
        <v>58</v>
      </c>
      <c r="C1611" t="s">
        <v>59</v>
      </c>
      <c r="D1611" t="s">
        <v>54</v>
      </c>
      <c r="E1611" t="s">
        <v>49</v>
      </c>
      <c r="F1611">
        <v>8004</v>
      </c>
      <c r="G1611" t="s">
        <v>49</v>
      </c>
      <c r="H1611" t="s">
        <v>49</v>
      </c>
      <c r="I1611" t="s">
        <v>50</v>
      </c>
      <c r="J1611">
        <v>19</v>
      </c>
      <c r="K1611" t="s">
        <v>75</v>
      </c>
      <c r="L1611">
        <v>414</v>
      </c>
      <c r="M1611">
        <v>3</v>
      </c>
      <c r="N1611">
        <v>-1</v>
      </c>
      <c r="O1611">
        <v>0</v>
      </c>
      <c r="P1611" t="s">
        <v>52</v>
      </c>
      <c r="Q1611" t="s">
        <v>49</v>
      </c>
      <c r="X1611" s="7"/>
      <c r="Y1611" t="s">
        <v>49</v>
      </c>
      <c r="Z1611">
        <v>8004</v>
      </c>
      <c r="AA1611" t="s">
        <v>55</v>
      </c>
      <c r="AB1611">
        <v>3230</v>
      </c>
      <c r="AC1611">
        <v>5244</v>
      </c>
      <c r="AD1611" t="s">
        <v>49</v>
      </c>
      <c r="AE1611" t="s">
        <v>49</v>
      </c>
      <c r="AF1611">
        <v>8004</v>
      </c>
      <c r="AI1611">
        <v>273</v>
      </c>
      <c r="AJ1611" t="s">
        <v>49</v>
      </c>
    </row>
    <row r="1612" spans="1:36" x14ac:dyDescent="0.3">
      <c r="A1612">
        <v>49</v>
      </c>
      <c r="B1612" t="s">
        <v>63</v>
      </c>
      <c r="C1612" t="s">
        <v>47</v>
      </c>
      <c r="D1612" t="s">
        <v>48</v>
      </c>
      <c r="E1612" t="s">
        <v>49</v>
      </c>
      <c r="F1612">
        <v>1019</v>
      </c>
      <c r="G1612" t="s">
        <v>55</v>
      </c>
      <c r="H1612" t="s">
        <v>49</v>
      </c>
      <c r="I1612" t="s">
        <v>50</v>
      </c>
      <c r="J1612">
        <v>16</v>
      </c>
      <c r="K1612" t="s">
        <v>61</v>
      </c>
      <c r="L1612">
        <v>285</v>
      </c>
      <c r="M1612">
        <v>5</v>
      </c>
      <c r="N1612">
        <v>-1</v>
      </c>
      <c r="O1612">
        <v>0</v>
      </c>
      <c r="P1612" t="s">
        <v>52</v>
      </c>
      <c r="Q1612" t="s">
        <v>49</v>
      </c>
      <c r="X1612" s="7"/>
      <c r="Y1612" t="s">
        <v>55</v>
      </c>
      <c r="Z1612">
        <v>1019</v>
      </c>
      <c r="AA1612" t="s">
        <v>55</v>
      </c>
      <c r="AB1612">
        <v>1439</v>
      </c>
      <c r="AC1612">
        <v>846</v>
      </c>
      <c r="AD1612" t="s">
        <v>49</v>
      </c>
      <c r="AE1612" t="s">
        <v>49</v>
      </c>
      <c r="AF1612">
        <v>1019</v>
      </c>
      <c r="AI1612">
        <v>15</v>
      </c>
      <c r="AJ1612" t="s">
        <v>49</v>
      </c>
    </row>
    <row r="1613" spans="1:36" x14ac:dyDescent="0.3">
      <c r="A1613">
        <v>46</v>
      </c>
      <c r="B1613" t="s">
        <v>58</v>
      </c>
      <c r="C1613" t="s">
        <v>74</v>
      </c>
      <c r="D1613" t="s">
        <v>60</v>
      </c>
      <c r="E1613" t="s">
        <v>49</v>
      </c>
      <c r="F1613">
        <v>1297</v>
      </c>
      <c r="G1613" t="s">
        <v>49</v>
      </c>
      <c r="H1613" t="s">
        <v>49</v>
      </c>
      <c r="I1613" t="s">
        <v>50</v>
      </c>
      <c r="J1613">
        <v>11</v>
      </c>
      <c r="K1613" t="s">
        <v>70</v>
      </c>
      <c r="L1613">
        <v>716</v>
      </c>
      <c r="M1613">
        <v>3</v>
      </c>
      <c r="N1613">
        <v>-1</v>
      </c>
      <c r="O1613">
        <v>0</v>
      </c>
      <c r="P1613" t="s">
        <v>52</v>
      </c>
      <c r="Q1613" t="s">
        <v>55</v>
      </c>
      <c r="X1613" s="7"/>
      <c r="Y1613" t="s">
        <v>49</v>
      </c>
      <c r="Z1613">
        <v>1297</v>
      </c>
      <c r="AA1613" t="s">
        <v>55</v>
      </c>
      <c r="AB1613">
        <v>120</v>
      </c>
      <c r="AC1613">
        <v>1331</v>
      </c>
      <c r="AD1613" t="s">
        <v>49</v>
      </c>
      <c r="AE1613" t="s">
        <v>49</v>
      </c>
      <c r="AF1613">
        <v>1297</v>
      </c>
      <c r="AI1613">
        <v>7813</v>
      </c>
      <c r="AJ1613" t="s">
        <v>49</v>
      </c>
    </row>
    <row r="1614" spans="1:36" x14ac:dyDescent="0.3">
      <c r="A1614">
        <v>29</v>
      </c>
      <c r="B1614" t="s">
        <v>58</v>
      </c>
      <c r="C1614" t="s">
        <v>74</v>
      </c>
      <c r="D1614" t="s">
        <v>60</v>
      </c>
      <c r="E1614" t="s">
        <v>49</v>
      </c>
      <c r="F1614">
        <v>415</v>
      </c>
      <c r="G1614" t="s">
        <v>55</v>
      </c>
      <c r="H1614" t="s">
        <v>55</v>
      </c>
      <c r="I1614" t="s">
        <v>52</v>
      </c>
      <c r="J1614">
        <v>28</v>
      </c>
      <c r="K1614" t="s">
        <v>56</v>
      </c>
      <c r="L1614">
        <v>449</v>
      </c>
      <c r="M1614">
        <v>4</v>
      </c>
      <c r="N1614">
        <v>-1</v>
      </c>
      <c r="O1614">
        <v>0</v>
      </c>
      <c r="P1614" t="s">
        <v>52</v>
      </c>
      <c r="Q1614" t="s">
        <v>49</v>
      </c>
      <c r="X1614" s="7"/>
      <c r="Y1614" t="s">
        <v>55</v>
      </c>
      <c r="Z1614">
        <v>415</v>
      </c>
      <c r="AA1614" t="s">
        <v>55</v>
      </c>
      <c r="AB1614">
        <v>881</v>
      </c>
      <c r="AC1614">
        <v>71188</v>
      </c>
      <c r="AD1614" t="s">
        <v>49</v>
      </c>
      <c r="AE1614" t="s">
        <v>55</v>
      </c>
      <c r="AF1614">
        <v>415</v>
      </c>
      <c r="AI1614">
        <v>75</v>
      </c>
      <c r="AJ1614" t="s">
        <v>49</v>
      </c>
    </row>
    <row r="1615" spans="1:36" x14ac:dyDescent="0.3">
      <c r="A1615">
        <v>58</v>
      </c>
      <c r="B1615" t="s">
        <v>65</v>
      </c>
      <c r="C1615" t="s">
        <v>47</v>
      </c>
      <c r="D1615" t="s">
        <v>48</v>
      </c>
      <c r="E1615" t="s">
        <v>49</v>
      </c>
      <c r="F1615">
        <v>671</v>
      </c>
      <c r="G1615" t="s">
        <v>55</v>
      </c>
      <c r="H1615" t="s">
        <v>49</v>
      </c>
      <c r="I1615" t="s">
        <v>52</v>
      </c>
      <c r="J1615">
        <v>17</v>
      </c>
      <c r="K1615" t="s">
        <v>62</v>
      </c>
      <c r="L1615">
        <v>16</v>
      </c>
      <c r="M1615">
        <v>3</v>
      </c>
      <c r="N1615">
        <v>-1</v>
      </c>
      <c r="O1615">
        <v>0</v>
      </c>
      <c r="P1615" t="s">
        <v>52</v>
      </c>
      <c r="Q1615" t="s">
        <v>49</v>
      </c>
      <c r="X1615" s="7"/>
      <c r="Y1615" t="s">
        <v>55</v>
      </c>
      <c r="Z1615">
        <v>671</v>
      </c>
      <c r="AA1615" t="s">
        <v>55</v>
      </c>
      <c r="AB1615">
        <v>167</v>
      </c>
      <c r="AC1615">
        <v>473</v>
      </c>
      <c r="AD1615" t="s">
        <v>49</v>
      </c>
      <c r="AE1615" t="s">
        <v>49</v>
      </c>
      <c r="AF1615">
        <v>671</v>
      </c>
      <c r="AI1615">
        <v>1139</v>
      </c>
      <c r="AJ1615" t="s">
        <v>49</v>
      </c>
    </row>
    <row r="1616" spans="1:36" x14ac:dyDescent="0.3">
      <c r="A1616">
        <v>40</v>
      </c>
      <c r="B1616" t="s">
        <v>69</v>
      </c>
      <c r="C1616" t="s">
        <v>59</v>
      </c>
      <c r="D1616" t="s">
        <v>54</v>
      </c>
      <c r="E1616" t="s">
        <v>49</v>
      </c>
      <c r="F1616">
        <v>2378</v>
      </c>
      <c r="G1616" t="s">
        <v>55</v>
      </c>
      <c r="H1616" t="s">
        <v>49</v>
      </c>
      <c r="I1616" t="s">
        <v>52</v>
      </c>
      <c r="J1616">
        <v>2</v>
      </c>
      <c r="K1616" t="s">
        <v>62</v>
      </c>
      <c r="L1616">
        <v>65</v>
      </c>
      <c r="M1616">
        <v>1</v>
      </c>
      <c r="N1616">
        <v>-1</v>
      </c>
      <c r="O1616">
        <v>0</v>
      </c>
      <c r="P1616" t="s">
        <v>52</v>
      </c>
      <c r="Q1616" t="s">
        <v>49</v>
      </c>
      <c r="X1616" s="7"/>
      <c r="Y1616" t="s">
        <v>55</v>
      </c>
      <c r="Z1616">
        <v>2378</v>
      </c>
      <c r="AA1616" t="s">
        <v>55</v>
      </c>
      <c r="AB1616">
        <v>1574</v>
      </c>
      <c r="AC1616">
        <v>263</v>
      </c>
      <c r="AD1616" t="s">
        <v>49</v>
      </c>
      <c r="AE1616" t="s">
        <v>49</v>
      </c>
      <c r="AF1616">
        <v>2378</v>
      </c>
      <c r="AI1616">
        <v>115</v>
      </c>
      <c r="AJ1616" t="s">
        <v>49</v>
      </c>
    </row>
    <row r="1617" spans="1:36" x14ac:dyDescent="0.3">
      <c r="A1617">
        <v>34</v>
      </c>
      <c r="B1617" t="s">
        <v>58</v>
      </c>
      <c r="C1617" t="s">
        <v>47</v>
      </c>
      <c r="D1617" t="s">
        <v>60</v>
      </c>
      <c r="E1617" t="s">
        <v>49</v>
      </c>
      <c r="F1617">
        <v>417</v>
      </c>
      <c r="G1617" t="s">
        <v>55</v>
      </c>
      <c r="H1617" t="s">
        <v>49</v>
      </c>
      <c r="I1617" t="s">
        <v>50</v>
      </c>
      <c r="J1617">
        <v>18</v>
      </c>
      <c r="K1617" t="s">
        <v>75</v>
      </c>
      <c r="L1617">
        <v>138</v>
      </c>
      <c r="M1617">
        <v>1</v>
      </c>
      <c r="N1617">
        <v>-1</v>
      </c>
      <c r="O1617">
        <v>0</v>
      </c>
      <c r="P1617" t="s">
        <v>52</v>
      </c>
      <c r="Q1617" t="s">
        <v>49</v>
      </c>
      <c r="X1617" s="7"/>
      <c r="Y1617" t="s">
        <v>55</v>
      </c>
      <c r="Z1617">
        <v>417</v>
      </c>
      <c r="AA1617" t="s">
        <v>55</v>
      </c>
      <c r="AB1617">
        <v>9305</v>
      </c>
      <c r="AC1617">
        <v>781</v>
      </c>
      <c r="AD1617" t="s">
        <v>49</v>
      </c>
      <c r="AE1617" t="s">
        <v>49</v>
      </c>
      <c r="AF1617">
        <v>417</v>
      </c>
      <c r="AI1617">
        <v>0</v>
      </c>
      <c r="AJ1617" t="s">
        <v>49</v>
      </c>
    </row>
    <row r="1618" spans="1:36" x14ac:dyDescent="0.3">
      <c r="A1618">
        <v>60</v>
      </c>
      <c r="B1618" t="s">
        <v>77</v>
      </c>
      <c r="C1618" t="s">
        <v>47</v>
      </c>
      <c r="D1618" t="s">
        <v>48</v>
      </c>
      <c r="E1618" t="s">
        <v>49</v>
      </c>
      <c r="F1618">
        <v>71</v>
      </c>
      <c r="G1618" t="s">
        <v>49</v>
      </c>
      <c r="H1618" t="s">
        <v>49</v>
      </c>
      <c r="I1618" t="s">
        <v>50</v>
      </c>
      <c r="J1618">
        <v>10</v>
      </c>
      <c r="K1618" t="s">
        <v>73</v>
      </c>
      <c r="L1618">
        <v>121</v>
      </c>
      <c r="M1618">
        <v>3</v>
      </c>
      <c r="N1618">
        <v>-1</v>
      </c>
      <c r="O1618">
        <v>0</v>
      </c>
      <c r="P1618" t="s">
        <v>52</v>
      </c>
      <c r="Q1618" t="s">
        <v>49</v>
      </c>
      <c r="X1618" s="7"/>
      <c r="Y1618" t="s">
        <v>49</v>
      </c>
      <c r="Z1618">
        <v>71</v>
      </c>
      <c r="AA1618" t="s">
        <v>55</v>
      </c>
      <c r="AB1618">
        <v>2486</v>
      </c>
      <c r="AC1618">
        <v>119</v>
      </c>
      <c r="AD1618" t="s">
        <v>49</v>
      </c>
      <c r="AE1618" t="s">
        <v>49</v>
      </c>
      <c r="AF1618">
        <v>71</v>
      </c>
      <c r="AI1618">
        <v>7195</v>
      </c>
      <c r="AJ1618" t="s">
        <v>49</v>
      </c>
    </row>
    <row r="1619" spans="1:36" x14ac:dyDescent="0.3">
      <c r="A1619">
        <v>43</v>
      </c>
      <c r="B1619" t="s">
        <v>58</v>
      </c>
      <c r="C1619" t="s">
        <v>47</v>
      </c>
      <c r="D1619" t="s">
        <v>60</v>
      </c>
      <c r="E1619" t="s">
        <v>49</v>
      </c>
      <c r="F1619">
        <v>1188</v>
      </c>
      <c r="G1619" t="s">
        <v>49</v>
      </c>
      <c r="H1619" t="s">
        <v>49</v>
      </c>
      <c r="I1619" t="s">
        <v>50</v>
      </c>
      <c r="J1619">
        <v>27</v>
      </c>
      <c r="K1619" t="s">
        <v>56</v>
      </c>
      <c r="L1619">
        <v>140</v>
      </c>
      <c r="M1619">
        <v>2</v>
      </c>
      <c r="N1619">
        <v>-1</v>
      </c>
      <c r="O1619">
        <v>0</v>
      </c>
      <c r="P1619" t="s">
        <v>52</v>
      </c>
      <c r="Q1619" t="s">
        <v>49</v>
      </c>
      <c r="X1619" s="7"/>
      <c r="Y1619" t="s">
        <v>49</v>
      </c>
      <c r="Z1619">
        <v>1188</v>
      </c>
      <c r="AA1619" t="s">
        <v>55</v>
      </c>
      <c r="AB1619">
        <v>1558</v>
      </c>
      <c r="AC1619">
        <v>2967</v>
      </c>
      <c r="AD1619" t="s">
        <v>49</v>
      </c>
      <c r="AE1619" t="s">
        <v>49</v>
      </c>
      <c r="AF1619">
        <v>1188</v>
      </c>
      <c r="AI1619">
        <v>1026</v>
      </c>
      <c r="AJ1619" t="s">
        <v>49</v>
      </c>
    </row>
    <row r="1620" spans="1:36" x14ac:dyDescent="0.3">
      <c r="A1620">
        <v>50</v>
      </c>
      <c r="B1620" t="s">
        <v>63</v>
      </c>
      <c r="C1620" t="s">
        <v>47</v>
      </c>
      <c r="D1620" t="s">
        <v>48</v>
      </c>
      <c r="E1620" t="s">
        <v>49</v>
      </c>
      <c r="F1620">
        <v>8139</v>
      </c>
      <c r="G1620" t="s">
        <v>55</v>
      </c>
      <c r="H1620" t="s">
        <v>49</v>
      </c>
      <c r="I1620" t="s">
        <v>50</v>
      </c>
      <c r="J1620">
        <v>18</v>
      </c>
      <c r="K1620" t="s">
        <v>70</v>
      </c>
      <c r="L1620">
        <v>256</v>
      </c>
      <c r="M1620">
        <v>6</v>
      </c>
      <c r="N1620">
        <v>-1</v>
      </c>
      <c r="O1620">
        <v>0</v>
      </c>
      <c r="P1620" t="s">
        <v>52</v>
      </c>
      <c r="Q1620" t="s">
        <v>49</v>
      </c>
      <c r="X1620" s="7"/>
      <c r="Y1620" t="s">
        <v>55</v>
      </c>
      <c r="Z1620">
        <v>8139</v>
      </c>
      <c r="AA1620" t="s">
        <v>55</v>
      </c>
      <c r="AB1620">
        <v>8627</v>
      </c>
      <c r="AC1620">
        <v>1585</v>
      </c>
      <c r="AD1620" t="s">
        <v>49</v>
      </c>
      <c r="AE1620" t="s">
        <v>49</v>
      </c>
      <c r="AF1620">
        <v>8139</v>
      </c>
      <c r="AI1620">
        <v>3921</v>
      </c>
      <c r="AJ1620" t="s">
        <v>49</v>
      </c>
    </row>
    <row r="1621" spans="1:36" x14ac:dyDescent="0.3">
      <c r="A1621">
        <v>33</v>
      </c>
      <c r="B1621" t="s">
        <v>63</v>
      </c>
      <c r="C1621" t="s">
        <v>47</v>
      </c>
      <c r="D1621" t="s">
        <v>54</v>
      </c>
      <c r="E1621" t="s">
        <v>49</v>
      </c>
      <c r="F1621">
        <v>249</v>
      </c>
      <c r="G1621" t="s">
        <v>55</v>
      </c>
      <c r="H1621" t="s">
        <v>49</v>
      </c>
      <c r="I1621" t="s">
        <v>50</v>
      </c>
      <c r="J1621">
        <v>31</v>
      </c>
      <c r="K1621" t="s">
        <v>73</v>
      </c>
      <c r="L1621">
        <v>61</v>
      </c>
      <c r="M1621">
        <v>4</v>
      </c>
      <c r="N1621">
        <v>-1</v>
      </c>
      <c r="O1621">
        <v>0</v>
      </c>
      <c r="P1621" t="s">
        <v>52</v>
      </c>
      <c r="Q1621" t="s">
        <v>49</v>
      </c>
      <c r="X1621" s="7"/>
      <c r="Y1621" t="s">
        <v>55</v>
      </c>
      <c r="Z1621">
        <v>249</v>
      </c>
      <c r="AA1621" t="s">
        <v>55</v>
      </c>
      <c r="AB1621">
        <v>0</v>
      </c>
      <c r="AC1621">
        <v>588</v>
      </c>
      <c r="AD1621" t="s">
        <v>49</v>
      </c>
      <c r="AE1621" t="s">
        <v>49</v>
      </c>
      <c r="AF1621">
        <v>249</v>
      </c>
      <c r="AI1621">
        <v>980</v>
      </c>
      <c r="AJ1621" t="s">
        <v>49</v>
      </c>
    </row>
    <row r="1622" spans="1:36" x14ac:dyDescent="0.3">
      <c r="A1622">
        <v>37</v>
      </c>
      <c r="B1622" t="s">
        <v>63</v>
      </c>
      <c r="C1622" t="s">
        <v>47</v>
      </c>
      <c r="D1622" t="s">
        <v>48</v>
      </c>
      <c r="E1622" t="s">
        <v>49</v>
      </c>
      <c r="F1622">
        <v>689</v>
      </c>
      <c r="G1622" t="s">
        <v>55</v>
      </c>
      <c r="H1622" t="s">
        <v>49</v>
      </c>
      <c r="I1622" t="s">
        <v>50</v>
      </c>
      <c r="J1622">
        <v>14</v>
      </c>
      <c r="K1622" t="s">
        <v>73</v>
      </c>
      <c r="L1622">
        <v>367</v>
      </c>
      <c r="M1622">
        <v>2</v>
      </c>
      <c r="N1622">
        <v>-1</v>
      </c>
      <c r="O1622">
        <v>0</v>
      </c>
      <c r="P1622" t="s">
        <v>52</v>
      </c>
      <c r="Q1622" t="s">
        <v>49</v>
      </c>
      <c r="X1622" s="7"/>
      <c r="Y1622" t="s">
        <v>55</v>
      </c>
      <c r="Z1622">
        <v>689</v>
      </c>
      <c r="AA1622" t="s">
        <v>55</v>
      </c>
      <c r="AB1622">
        <v>900</v>
      </c>
      <c r="AC1622">
        <v>0</v>
      </c>
      <c r="AD1622" t="s">
        <v>49</v>
      </c>
      <c r="AE1622" t="s">
        <v>49</v>
      </c>
      <c r="AF1622">
        <v>689</v>
      </c>
      <c r="AI1622">
        <v>-179</v>
      </c>
      <c r="AJ1622" t="s">
        <v>49</v>
      </c>
    </row>
    <row r="1623" spans="1:36" x14ac:dyDescent="0.3">
      <c r="A1623">
        <v>55</v>
      </c>
      <c r="B1623" t="s">
        <v>65</v>
      </c>
      <c r="C1623" t="s">
        <v>47</v>
      </c>
      <c r="D1623" t="s">
        <v>54</v>
      </c>
      <c r="E1623" t="s">
        <v>49</v>
      </c>
      <c r="F1623">
        <v>203</v>
      </c>
      <c r="G1623" t="s">
        <v>55</v>
      </c>
      <c r="H1623" t="s">
        <v>49</v>
      </c>
      <c r="I1623" t="s">
        <v>78</v>
      </c>
      <c r="J1623">
        <v>14</v>
      </c>
      <c r="K1623" t="s">
        <v>56</v>
      </c>
      <c r="L1623">
        <v>9</v>
      </c>
      <c r="M1623">
        <v>5</v>
      </c>
      <c r="N1623">
        <v>174</v>
      </c>
      <c r="O1623">
        <v>12</v>
      </c>
      <c r="P1623" t="s">
        <v>66</v>
      </c>
      <c r="Q1623" t="s">
        <v>49</v>
      </c>
      <c r="X1623" s="7"/>
      <c r="Y1623" t="s">
        <v>55</v>
      </c>
      <c r="Z1623">
        <v>203</v>
      </c>
      <c r="AA1623" t="s">
        <v>55</v>
      </c>
      <c r="AB1623">
        <v>385</v>
      </c>
      <c r="AC1623">
        <v>0</v>
      </c>
      <c r="AD1623" t="s">
        <v>49</v>
      </c>
      <c r="AE1623" t="s">
        <v>49</v>
      </c>
      <c r="AF1623">
        <v>203</v>
      </c>
      <c r="AI1623">
        <v>1729</v>
      </c>
      <c r="AJ1623" t="s">
        <v>49</v>
      </c>
    </row>
    <row r="1624" spans="1:36" x14ac:dyDescent="0.3">
      <c r="A1624">
        <v>45</v>
      </c>
      <c r="B1624" t="s">
        <v>63</v>
      </c>
      <c r="C1624" t="s">
        <v>59</v>
      </c>
      <c r="D1624" t="s">
        <v>48</v>
      </c>
      <c r="E1624" t="s">
        <v>55</v>
      </c>
      <c r="F1624">
        <v>-183</v>
      </c>
      <c r="G1624" t="s">
        <v>49</v>
      </c>
      <c r="H1624" t="s">
        <v>55</v>
      </c>
      <c r="I1624" t="s">
        <v>50</v>
      </c>
      <c r="J1624">
        <v>15</v>
      </c>
      <c r="K1624" t="s">
        <v>73</v>
      </c>
      <c r="L1624">
        <v>395</v>
      </c>
      <c r="M1624">
        <v>4</v>
      </c>
      <c r="N1624">
        <v>-1</v>
      </c>
      <c r="O1624">
        <v>0</v>
      </c>
      <c r="P1624" t="s">
        <v>52</v>
      </c>
      <c r="Q1624" t="s">
        <v>49</v>
      </c>
      <c r="X1624" s="7"/>
      <c r="Y1624" t="s">
        <v>49</v>
      </c>
      <c r="Z1624">
        <v>-183</v>
      </c>
      <c r="AA1624" t="s">
        <v>55</v>
      </c>
      <c r="AB1624">
        <v>1649</v>
      </c>
      <c r="AC1624">
        <v>149</v>
      </c>
      <c r="AD1624" t="s">
        <v>49</v>
      </c>
      <c r="AE1624" t="s">
        <v>55</v>
      </c>
      <c r="AF1624">
        <v>-183</v>
      </c>
      <c r="AI1624">
        <v>434</v>
      </c>
      <c r="AJ1624" t="s">
        <v>49</v>
      </c>
    </row>
    <row r="1625" spans="1:36" x14ac:dyDescent="0.3">
      <c r="A1625">
        <v>47</v>
      </c>
      <c r="B1625" t="s">
        <v>63</v>
      </c>
      <c r="C1625" t="s">
        <v>47</v>
      </c>
      <c r="D1625" t="s">
        <v>48</v>
      </c>
      <c r="E1625" t="s">
        <v>49</v>
      </c>
      <c r="F1625">
        <v>3451</v>
      </c>
      <c r="G1625" t="s">
        <v>49</v>
      </c>
      <c r="H1625" t="s">
        <v>55</v>
      </c>
      <c r="I1625" t="s">
        <v>50</v>
      </c>
      <c r="J1625">
        <v>21</v>
      </c>
      <c r="K1625" t="s">
        <v>75</v>
      </c>
      <c r="L1625">
        <v>125</v>
      </c>
      <c r="M1625">
        <v>2</v>
      </c>
      <c r="N1625">
        <v>-1</v>
      </c>
      <c r="O1625">
        <v>0</v>
      </c>
      <c r="P1625" t="s">
        <v>52</v>
      </c>
      <c r="Q1625" t="s">
        <v>49</v>
      </c>
      <c r="X1625" s="7"/>
      <c r="Y1625" t="s">
        <v>49</v>
      </c>
      <c r="Z1625">
        <v>3451</v>
      </c>
      <c r="AA1625" t="s">
        <v>55</v>
      </c>
      <c r="AB1625">
        <v>0</v>
      </c>
      <c r="AC1625">
        <v>424</v>
      </c>
      <c r="AD1625" t="s">
        <v>49</v>
      </c>
      <c r="AE1625" t="s">
        <v>55</v>
      </c>
      <c r="AF1625">
        <v>3451</v>
      </c>
      <c r="AI1625">
        <v>4785</v>
      </c>
      <c r="AJ1625" t="s">
        <v>49</v>
      </c>
    </row>
    <row r="1626" spans="1:36" x14ac:dyDescent="0.3">
      <c r="A1626">
        <v>58</v>
      </c>
      <c r="B1626" t="s">
        <v>67</v>
      </c>
      <c r="C1626" t="s">
        <v>47</v>
      </c>
      <c r="D1626" t="s">
        <v>54</v>
      </c>
      <c r="E1626" t="s">
        <v>49</v>
      </c>
      <c r="F1626">
        <v>116</v>
      </c>
      <c r="G1626" t="s">
        <v>49</v>
      </c>
      <c r="H1626" t="s">
        <v>49</v>
      </c>
      <c r="I1626" t="s">
        <v>52</v>
      </c>
      <c r="J1626">
        <v>16</v>
      </c>
      <c r="K1626" t="s">
        <v>62</v>
      </c>
      <c r="L1626">
        <v>580</v>
      </c>
      <c r="M1626">
        <v>3</v>
      </c>
      <c r="N1626">
        <v>-1</v>
      </c>
      <c r="O1626">
        <v>0</v>
      </c>
      <c r="P1626" t="s">
        <v>52</v>
      </c>
      <c r="Q1626" t="s">
        <v>49</v>
      </c>
      <c r="X1626" s="7"/>
      <c r="Y1626" t="s">
        <v>49</v>
      </c>
      <c r="Z1626">
        <v>116</v>
      </c>
      <c r="AA1626" t="s">
        <v>55</v>
      </c>
      <c r="AB1626">
        <v>771</v>
      </c>
      <c r="AC1626">
        <v>79</v>
      </c>
      <c r="AD1626" t="s">
        <v>49</v>
      </c>
      <c r="AE1626" t="s">
        <v>49</v>
      </c>
      <c r="AF1626">
        <v>116</v>
      </c>
      <c r="AI1626">
        <v>-329</v>
      </c>
      <c r="AJ1626" t="s">
        <v>49</v>
      </c>
    </row>
    <row r="1627" spans="1:36" x14ac:dyDescent="0.3">
      <c r="A1627">
        <v>36</v>
      </c>
      <c r="B1627" t="s">
        <v>53</v>
      </c>
      <c r="C1627" t="s">
        <v>47</v>
      </c>
      <c r="D1627" t="s">
        <v>54</v>
      </c>
      <c r="E1627" t="s">
        <v>49</v>
      </c>
      <c r="F1627">
        <v>1746</v>
      </c>
      <c r="G1627" t="s">
        <v>55</v>
      </c>
      <c r="H1627" t="s">
        <v>49</v>
      </c>
      <c r="I1627" t="s">
        <v>50</v>
      </c>
      <c r="J1627">
        <v>7</v>
      </c>
      <c r="K1627" t="s">
        <v>61</v>
      </c>
      <c r="L1627">
        <v>15</v>
      </c>
      <c r="M1627">
        <v>1</v>
      </c>
      <c r="N1627">
        <v>316</v>
      </c>
      <c r="O1627">
        <v>1</v>
      </c>
      <c r="P1627" t="s">
        <v>57</v>
      </c>
      <c r="Q1627" t="s">
        <v>49</v>
      </c>
      <c r="X1627" s="7"/>
      <c r="Y1627" t="s">
        <v>55</v>
      </c>
      <c r="Z1627">
        <v>1746</v>
      </c>
      <c r="AA1627" t="s">
        <v>55</v>
      </c>
      <c r="AB1627">
        <v>280</v>
      </c>
      <c r="AC1627">
        <v>4130</v>
      </c>
      <c r="AD1627" t="s">
        <v>49</v>
      </c>
      <c r="AE1627" t="s">
        <v>49</v>
      </c>
      <c r="AF1627">
        <v>1746</v>
      </c>
      <c r="AI1627">
        <v>0</v>
      </c>
      <c r="AJ1627" t="s">
        <v>49</v>
      </c>
    </row>
    <row r="1628" spans="1:36" x14ac:dyDescent="0.3">
      <c r="A1628">
        <v>55</v>
      </c>
      <c r="B1628" t="s">
        <v>67</v>
      </c>
      <c r="C1628" t="s">
        <v>47</v>
      </c>
      <c r="D1628" t="s">
        <v>54</v>
      </c>
      <c r="E1628" t="s">
        <v>49</v>
      </c>
      <c r="F1628">
        <v>0</v>
      </c>
      <c r="G1628" t="s">
        <v>55</v>
      </c>
      <c r="H1628" t="s">
        <v>49</v>
      </c>
      <c r="I1628" t="s">
        <v>52</v>
      </c>
      <c r="J1628">
        <v>30</v>
      </c>
      <c r="K1628" t="s">
        <v>56</v>
      </c>
      <c r="L1628">
        <v>119</v>
      </c>
      <c r="M1628">
        <v>2</v>
      </c>
      <c r="N1628">
        <v>-1</v>
      </c>
      <c r="O1628">
        <v>0</v>
      </c>
      <c r="P1628" t="s">
        <v>52</v>
      </c>
      <c r="Q1628" t="s">
        <v>49</v>
      </c>
      <c r="X1628" s="7"/>
      <c r="Y1628" t="s">
        <v>55</v>
      </c>
      <c r="Z1628">
        <v>0</v>
      </c>
      <c r="AA1628" t="s">
        <v>55</v>
      </c>
      <c r="AB1628">
        <v>2431</v>
      </c>
      <c r="AC1628">
        <v>137</v>
      </c>
      <c r="AD1628" t="s">
        <v>49</v>
      </c>
      <c r="AE1628" t="s">
        <v>49</v>
      </c>
      <c r="AF1628">
        <v>0</v>
      </c>
      <c r="AI1628">
        <v>391</v>
      </c>
      <c r="AJ1628" t="s">
        <v>49</v>
      </c>
    </row>
    <row r="1629" spans="1:36" x14ac:dyDescent="0.3">
      <c r="A1629">
        <v>31</v>
      </c>
      <c r="B1629" t="s">
        <v>63</v>
      </c>
      <c r="C1629" t="s">
        <v>47</v>
      </c>
      <c r="D1629" t="s">
        <v>54</v>
      </c>
      <c r="E1629" t="s">
        <v>49</v>
      </c>
      <c r="F1629">
        <v>897</v>
      </c>
      <c r="G1629" t="s">
        <v>55</v>
      </c>
      <c r="H1629" t="s">
        <v>49</v>
      </c>
      <c r="I1629" t="s">
        <v>52</v>
      </c>
      <c r="J1629">
        <v>20</v>
      </c>
      <c r="K1629" t="s">
        <v>56</v>
      </c>
      <c r="L1629">
        <v>26</v>
      </c>
      <c r="M1629">
        <v>2</v>
      </c>
      <c r="N1629">
        <v>-1</v>
      </c>
      <c r="O1629">
        <v>0</v>
      </c>
      <c r="P1629" t="s">
        <v>52</v>
      </c>
      <c r="Q1629" t="s">
        <v>49</v>
      </c>
      <c r="X1629" s="7"/>
      <c r="Y1629" t="s">
        <v>55</v>
      </c>
      <c r="Z1629">
        <v>897</v>
      </c>
      <c r="AA1629" t="s">
        <v>55</v>
      </c>
      <c r="AB1629">
        <v>160</v>
      </c>
      <c r="AC1629">
        <v>2793</v>
      </c>
      <c r="AD1629" t="s">
        <v>49</v>
      </c>
      <c r="AE1629" t="s">
        <v>49</v>
      </c>
      <c r="AF1629">
        <v>897</v>
      </c>
      <c r="AI1629">
        <v>4657</v>
      </c>
      <c r="AJ1629" t="s">
        <v>49</v>
      </c>
    </row>
    <row r="1630" spans="1:36" x14ac:dyDescent="0.3">
      <c r="A1630">
        <v>38</v>
      </c>
      <c r="B1630" t="s">
        <v>67</v>
      </c>
      <c r="C1630" t="s">
        <v>47</v>
      </c>
      <c r="D1630" t="s">
        <v>54</v>
      </c>
      <c r="E1630" t="s">
        <v>49</v>
      </c>
      <c r="F1630">
        <v>821</v>
      </c>
      <c r="G1630" t="s">
        <v>55</v>
      </c>
      <c r="H1630" t="s">
        <v>55</v>
      </c>
      <c r="I1630" t="s">
        <v>50</v>
      </c>
      <c r="J1630">
        <v>17</v>
      </c>
      <c r="K1630" t="s">
        <v>75</v>
      </c>
      <c r="L1630">
        <v>224</v>
      </c>
      <c r="M1630">
        <v>2</v>
      </c>
      <c r="N1630">
        <v>180</v>
      </c>
      <c r="O1630">
        <v>1</v>
      </c>
      <c r="P1630" t="s">
        <v>57</v>
      </c>
      <c r="Q1630" t="s">
        <v>49</v>
      </c>
      <c r="X1630" s="7"/>
      <c r="Y1630" t="s">
        <v>55</v>
      </c>
      <c r="Z1630">
        <v>821</v>
      </c>
      <c r="AA1630" t="s">
        <v>55</v>
      </c>
      <c r="AB1630">
        <v>555</v>
      </c>
      <c r="AC1630">
        <v>410</v>
      </c>
      <c r="AD1630" t="s">
        <v>49</v>
      </c>
      <c r="AE1630" t="s">
        <v>55</v>
      </c>
      <c r="AF1630">
        <v>821</v>
      </c>
      <c r="AI1630">
        <v>3472</v>
      </c>
      <c r="AJ1630" t="s">
        <v>49</v>
      </c>
    </row>
    <row r="1631" spans="1:36" x14ac:dyDescent="0.3">
      <c r="A1631">
        <v>42</v>
      </c>
      <c r="B1631" t="s">
        <v>63</v>
      </c>
      <c r="C1631" t="s">
        <v>47</v>
      </c>
      <c r="D1631" t="s">
        <v>54</v>
      </c>
      <c r="E1631" t="s">
        <v>49</v>
      </c>
      <c r="F1631">
        <v>130</v>
      </c>
      <c r="G1631" t="s">
        <v>55</v>
      </c>
      <c r="H1631" t="s">
        <v>49</v>
      </c>
      <c r="I1631" t="s">
        <v>52</v>
      </c>
      <c r="J1631">
        <v>29</v>
      </c>
      <c r="K1631" t="s">
        <v>56</v>
      </c>
      <c r="L1631">
        <v>285</v>
      </c>
      <c r="M1631">
        <v>1</v>
      </c>
      <c r="N1631">
        <v>-1</v>
      </c>
      <c r="O1631">
        <v>0</v>
      </c>
      <c r="P1631" t="s">
        <v>52</v>
      </c>
      <c r="Q1631" t="s">
        <v>49</v>
      </c>
      <c r="X1631" s="7"/>
      <c r="Y1631" t="s">
        <v>55</v>
      </c>
      <c r="Z1631">
        <v>130</v>
      </c>
      <c r="AA1631" t="s">
        <v>55</v>
      </c>
      <c r="AB1631">
        <v>778</v>
      </c>
      <c r="AC1631">
        <v>2628</v>
      </c>
      <c r="AD1631" t="s">
        <v>49</v>
      </c>
      <c r="AE1631" t="s">
        <v>49</v>
      </c>
      <c r="AF1631">
        <v>130</v>
      </c>
      <c r="AI1631">
        <v>705</v>
      </c>
      <c r="AJ1631" t="s">
        <v>49</v>
      </c>
    </row>
    <row r="1632" spans="1:36" x14ac:dyDescent="0.3">
      <c r="A1632">
        <v>32</v>
      </c>
      <c r="B1632" t="s">
        <v>58</v>
      </c>
      <c r="C1632" t="s">
        <v>74</v>
      </c>
      <c r="D1632" t="s">
        <v>60</v>
      </c>
      <c r="E1632" t="s">
        <v>49</v>
      </c>
      <c r="F1632">
        <v>1</v>
      </c>
      <c r="G1632" t="s">
        <v>55</v>
      </c>
      <c r="H1632" t="s">
        <v>49</v>
      </c>
      <c r="I1632" t="s">
        <v>52</v>
      </c>
      <c r="J1632">
        <v>8</v>
      </c>
      <c r="K1632" t="s">
        <v>56</v>
      </c>
      <c r="L1632">
        <v>399</v>
      </c>
      <c r="M1632">
        <v>4</v>
      </c>
      <c r="N1632">
        <v>-1</v>
      </c>
      <c r="O1632">
        <v>0</v>
      </c>
      <c r="P1632" t="s">
        <v>52</v>
      </c>
      <c r="Q1632" t="s">
        <v>49</v>
      </c>
      <c r="X1632" s="7"/>
      <c r="Y1632" t="s">
        <v>55</v>
      </c>
      <c r="Z1632">
        <v>1</v>
      </c>
      <c r="AA1632" t="s">
        <v>55</v>
      </c>
      <c r="AB1632">
        <v>169</v>
      </c>
      <c r="AC1632">
        <v>116</v>
      </c>
      <c r="AD1632" t="s">
        <v>49</v>
      </c>
      <c r="AE1632" t="s">
        <v>49</v>
      </c>
      <c r="AF1632">
        <v>1</v>
      </c>
      <c r="AI1632">
        <v>350</v>
      </c>
      <c r="AJ1632" t="s">
        <v>49</v>
      </c>
    </row>
    <row r="1633" spans="1:36" x14ac:dyDescent="0.3">
      <c r="A1633">
        <v>39</v>
      </c>
      <c r="B1633" t="s">
        <v>63</v>
      </c>
      <c r="C1633" t="s">
        <v>47</v>
      </c>
      <c r="D1633" t="s">
        <v>54</v>
      </c>
      <c r="E1633" t="s">
        <v>49</v>
      </c>
      <c r="F1633">
        <v>8</v>
      </c>
      <c r="G1633" t="s">
        <v>49</v>
      </c>
      <c r="H1633" t="s">
        <v>49</v>
      </c>
      <c r="I1633" t="s">
        <v>50</v>
      </c>
      <c r="J1633">
        <v>30</v>
      </c>
      <c r="K1633" t="s">
        <v>73</v>
      </c>
      <c r="L1633">
        <v>88</v>
      </c>
      <c r="M1633">
        <v>3</v>
      </c>
      <c r="N1633">
        <v>-1</v>
      </c>
      <c r="O1633">
        <v>0</v>
      </c>
      <c r="P1633" t="s">
        <v>52</v>
      </c>
      <c r="Q1633" t="s">
        <v>49</v>
      </c>
      <c r="X1633" s="7"/>
      <c r="Y1633" t="s">
        <v>49</v>
      </c>
      <c r="Z1633">
        <v>8</v>
      </c>
      <c r="AA1633" t="s">
        <v>55</v>
      </c>
      <c r="AB1633">
        <v>12</v>
      </c>
      <c r="AC1633">
        <v>2944</v>
      </c>
      <c r="AD1633" t="s">
        <v>49</v>
      </c>
      <c r="AE1633" t="s">
        <v>49</v>
      </c>
      <c r="AF1633">
        <v>8</v>
      </c>
      <c r="AI1633">
        <v>489</v>
      </c>
      <c r="AJ1633" t="s">
        <v>49</v>
      </c>
    </row>
    <row r="1634" spans="1:36" x14ac:dyDescent="0.3">
      <c r="A1634">
        <v>41</v>
      </c>
      <c r="B1634" t="s">
        <v>67</v>
      </c>
      <c r="C1634" t="s">
        <v>47</v>
      </c>
      <c r="D1634" t="s">
        <v>54</v>
      </c>
      <c r="E1634" t="s">
        <v>49</v>
      </c>
      <c r="F1634">
        <v>55</v>
      </c>
      <c r="G1634" t="s">
        <v>55</v>
      </c>
      <c r="H1634" t="s">
        <v>49</v>
      </c>
      <c r="I1634" t="s">
        <v>50</v>
      </c>
      <c r="J1634">
        <v>6</v>
      </c>
      <c r="K1634" t="s">
        <v>70</v>
      </c>
      <c r="L1634">
        <v>185</v>
      </c>
      <c r="M1634">
        <v>4</v>
      </c>
      <c r="N1634">
        <v>-1</v>
      </c>
      <c r="O1634">
        <v>0</v>
      </c>
      <c r="P1634" t="s">
        <v>52</v>
      </c>
      <c r="Q1634" t="s">
        <v>49</v>
      </c>
      <c r="X1634" s="7"/>
      <c r="Y1634" t="s">
        <v>55</v>
      </c>
      <c r="Z1634">
        <v>55</v>
      </c>
      <c r="AA1634" t="s">
        <v>55</v>
      </c>
      <c r="AB1634">
        <v>481</v>
      </c>
      <c r="AC1634">
        <v>2288</v>
      </c>
      <c r="AD1634" t="s">
        <v>49</v>
      </c>
      <c r="AE1634" t="s">
        <v>49</v>
      </c>
      <c r="AF1634">
        <v>55</v>
      </c>
      <c r="AI1634">
        <v>757</v>
      </c>
      <c r="AJ1634" t="s">
        <v>49</v>
      </c>
    </row>
    <row r="1635" spans="1:36" x14ac:dyDescent="0.3">
      <c r="A1635">
        <v>59</v>
      </c>
      <c r="B1635" t="s">
        <v>63</v>
      </c>
      <c r="C1635" t="s">
        <v>47</v>
      </c>
      <c r="D1635" t="s">
        <v>48</v>
      </c>
      <c r="E1635" t="s">
        <v>49</v>
      </c>
      <c r="F1635">
        <v>699</v>
      </c>
      <c r="G1635" t="s">
        <v>49</v>
      </c>
      <c r="H1635" t="s">
        <v>49</v>
      </c>
      <c r="I1635" t="s">
        <v>50</v>
      </c>
      <c r="J1635">
        <v>28</v>
      </c>
      <c r="K1635" t="s">
        <v>72</v>
      </c>
      <c r="L1635">
        <v>98</v>
      </c>
      <c r="M1635">
        <v>1</v>
      </c>
      <c r="N1635">
        <v>154</v>
      </c>
      <c r="O1635">
        <v>6</v>
      </c>
      <c r="P1635" t="s">
        <v>57</v>
      </c>
      <c r="Q1635" t="s">
        <v>49</v>
      </c>
      <c r="X1635" s="7"/>
      <c r="Y1635" t="s">
        <v>49</v>
      </c>
      <c r="Z1635">
        <v>699</v>
      </c>
      <c r="AA1635" t="s">
        <v>55</v>
      </c>
      <c r="AB1635">
        <v>12223</v>
      </c>
      <c r="AC1635">
        <v>65</v>
      </c>
      <c r="AD1635" t="s">
        <v>49</v>
      </c>
      <c r="AE1635" t="s">
        <v>49</v>
      </c>
      <c r="AF1635">
        <v>699</v>
      </c>
      <c r="AI1635">
        <v>695</v>
      </c>
      <c r="AJ1635" t="s">
        <v>49</v>
      </c>
    </row>
    <row r="1636" spans="1:36" x14ac:dyDescent="0.3">
      <c r="A1636">
        <v>42</v>
      </c>
      <c r="B1636" t="s">
        <v>46</v>
      </c>
      <c r="C1636" t="s">
        <v>74</v>
      </c>
      <c r="D1636" t="s">
        <v>54</v>
      </c>
      <c r="E1636" t="s">
        <v>49</v>
      </c>
      <c r="F1636">
        <v>759</v>
      </c>
      <c r="G1636" t="s">
        <v>49</v>
      </c>
      <c r="H1636" t="s">
        <v>49</v>
      </c>
      <c r="I1636" t="s">
        <v>50</v>
      </c>
      <c r="J1636">
        <v>28</v>
      </c>
      <c r="K1636" t="s">
        <v>72</v>
      </c>
      <c r="L1636">
        <v>97</v>
      </c>
      <c r="M1636">
        <v>1</v>
      </c>
      <c r="N1636">
        <v>169</v>
      </c>
      <c r="O1636">
        <v>3</v>
      </c>
      <c r="P1636" t="s">
        <v>57</v>
      </c>
      <c r="Q1636" t="s">
        <v>49</v>
      </c>
      <c r="X1636" s="7"/>
      <c r="Y1636" t="s">
        <v>49</v>
      </c>
      <c r="Z1636">
        <v>759</v>
      </c>
      <c r="AA1636" t="s">
        <v>55</v>
      </c>
      <c r="AB1636">
        <v>-254</v>
      </c>
      <c r="AC1636">
        <v>0</v>
      </c>
      <c r="AD1636" t="s">
        <v>49</v>
      </c>
      <c r="AE1636" t="s">
        <v>49</v>
      </c>
      <c r="AF1636">
        <v>759</v>
      </c>
      <c r="AI1636">
        <v>-770</v>
      </c>
      <c r="AJ1636" t="s">
        <v>49</v>
      </c>
    </row>
    <row r="1637" spans="1:36" x14ac:dyDescent="0.3">
      <c r="A1637">
        <v>33</v>
      </c>
      <c r="B1637" t="s">
        <v>63</v>
      </c>
      <c r="C1637" t="s">
        <v>47</v>
      </c>
      <c r="D1637" t="s">
        <v>54</v>
      </c>
      <c r="E1637" t="s">
        <v>49</v>
      </c>
      <c r="F1637">
        <v>687</v>
      </c>
      <c r="G1637" t="s">
        <v>55</v>
      </c>
      <c r="H1637" t="s">
        <v>49</v>
      </c>
      <c r="I1637" t="s">
        <v>50</v>
      </c>
      <c r="J1637">
        <v>14</v>
      </c>
      <c r="K1637" t="s">
        <v>56</v>
      </c>
      <c r="L1637">
        <v>72</v>
      </c>
      <c r="M1637">
        <v>2</v>
      </c>
      <c r="N1637">
        <v>370</v>
      </c>
      <c r="O1637">
        <v>1</v>
      </c>
      <c r="P1637" t="s">
        <v>57</v>
      </c>
      <c r="Q1637" t="s">
        <v>49</v>
      </c>
      <c r="X1637" s="7"/>
      <c r="Y1637" t="s">
        <v>55</v>
      </c>
      <c r="Z1637">
        <v>687</v>
      </c>
      <c r="AA1637" t="s">
        <v>55</v>
      </c>
      <c r="AB1637">
        <v>50</v>
      </c>
      <c r="AC1637">
        <v>137</v>
      </c>
      <c r="AD1637" t="s">
        <v>49</v>
      </c>
      <c r="AE1637" t="s">
        <v>49</v>
      </c>
      <c r="AF1637">
        <v>687</v>
      </c>
      <c r="AI1637">
        <v>315</v>
      </c>
      <c r="AJ1637" t="s">
        <v>49</v>
      </c>
    </row>
    <row r="1638" spans="1:36" x14ac:dyDescent="0.3">
      <c r="A1638">
        <v>53</v>
      </c>
      <c r="B1638" t="s">
        <v>77</v>
      </c>
      <c r="C1638" t="s">
        <v>47</v>
      </c>
      <c r="D1638" t="s">
        <v>54</v>
      </c>
      <c r="E1638" t="s">
        <v>49</v>
      </c>
      <c r="F1638">
        <v>4968</v>
      </c>
      <c r="G1638" t="s">
        <v>49</v>
      </c>
      <c r="H1638" t="s">
        <v>49</v>
      </c>
      <c r="I1638" t="s">
        <v>50</v>
      </c>
      <c r="J1638">
        <v>6</v>
      </c>
      <c r="K1638" t="s">
        <v>56</v>
      </c>
      <c r="L1638">
        <v>109</v>
      </c>
      <c r="M1638">
        <v>1</v>
      </c>
      <c r="N1638">
        <v>87</v>
      </c>
      <c r="O1638">
        <v>2</v>
      </c>
      <c r="P1638" t="s">
        <v>57</v>
      </c>
      <c r="Q1638" t="s">
        <v>49</v>
      </c>
      <c r="X1638" s="7"/>
      <c r="Y1638" t="s">
        <v>49</v>
      </c>
      <c r="Z1638">
        <v>4968</v>
      </c>
      <c r="AA1638" t="s">
        <v>55</v>
      </c>
      <c r="AB1638">
        <v>92</v>
      </c>
      <c r="AC1638">
        <v>3450</v>
      </c>
      <c r="AD1638" t="s">
        <v>49</v>
      </c>
      <c r="AE1638" t="s">
        <v>49</v>
      </c>
      <c r="AF1638">
        <v>4968</v>
      </c>
      <c r="AI1638">
        <v>213</v>
      </c>
      <c r="AJ1638" t="s">
        <v>49</v>
      </c>
    </row>
    <row r="1639" spans="1:36" x14ac:dyDescent="0.3">
      <c r="A1639">
        <v>43</v>
      </c>
      <c r="B1639" t="s">
        <v>63</v>
      </c>
      <c r="C1639" t="s">
        <v>47</v>
      </c>
      <c r="D1639" t="s">
        <v>48</v>
      </c>
      <c r="E1639" t="s">
        <v>49</v>
      </c>
      <c r="F1639">
        <v>1211</v>
      </c>
      <c r="G1639" t="s">
        <v>55</v>
      </c>
      <c r="H1639" t="s">
        <v>49</v>
      </c>
      <c r="I1639" t="s">
        <v>52</v>
      </c>
      <c r="J1639">
        <v>6</v>
      </c>
      <c r="K1639" t="s">
        <v>56</v>
      </c>
      <c r="L1639">
        <v>208</v>
      </c>
      <c r="M1639">
        <v>3</v>
      </c>
      <c r="N1639">
        <v>-1</v>
      </c>
      <c r="O1639">
        <v>0</v>
      </c>
      <c r="P1639" t="s">
        <v>52</v>
      </c>
      <c r="Q1639" t="s">
        <v>49</v>
      </c>
      <c r="X1639" s="7"/>
      <c r="Y1639" t="s">
        <v>55</v>
      </c>
      <c r="Z1639">
        <v>1211</v>
      </c>
      <c r="AA1639" t="s">
        <v>55</v>
      </c>
      <c r="AB1639">
        <v>470</v>
      </c>
      <c r="AC1639">
        <v>139</v>
      </c>
      <c r="AD1639" t="s">
        <v>49</v>
      </c>
      <c r="AE1639" t="s">
        <v>49</v>
      </c>
      <c r="AF1639">
        <v>1211</v>
      </c>
      <c r="AI1639">
        <v>0</v>
      </c>
      <c r="AJ1639" t="s">
        <v>49</v>
      </c>
    </row>
    <row r="1640" spans="1:36" x14ac:dyDescent="0.3">
      <c r="A1640">
        <v>39</v>
      </c>
      <c r="B1640" t="s">
        <v>65</v>
      </c>
      <c r="C1640" t="s">
        <v>59</v>
      </c>
      <c r="D1640" t="s">
        <v>60</v>
      </c>
      <c r="E1640" t="s">
        <v>49</v>
      </c>
      <c r="F1640">
        <v>426</v>
      </c>
      <c r="G1640" t="s">
        <v>49</v>
      </c>
      <c r="H1640" t="s">
        <v>49</v>
      </c>
      <c r="I1640" t="s">
        <v>52</v>
      </c>
      <c r="J1640">
        <v>18</v>
      </c>
      <c r="K1640" t="s">
        <v>62</v>
      </c>
      <c r="L1640">
        <v>1029</v>
      </c>
      <c r="M1640">
        <v>1</v>
      </c>
      <c r="N1640">
        <v>-1</v>
      </c>
      <c r="O1640">
        <v>0</v>
      </c>
      <c r="P1640" t="s">
        <v>52</v>
      </c>
      <c r="Q1640" t="s">
        <v>55</v>
      </c>
      <c r="X1640" s="7"/>
      <c r="Y1640" t="s">
        <v>49</v>
      </c>
      <c r="Z1640">
        <v>426</v>
      </c>
      <c r="AA1640" t="s">
        <v>55</v>
      </c>
      <c r="AB1640">
        <v>440</v>
      </c>
      <c r="AC1640">
        <v>0</v>
      </c>
      <c r="AD1640" t="s">
        <v>49</v>
      </c>
      <c r="AE1640" t="s">
        <v>49</v>
      </c>
      <c r="AF1640">
        <v>426</v>
      </c>
      <c r="AI1640">
        <v>2169</v>
      </c>
      <c r="AJ1640" t="s">
        <v>49</v>
      </c>
    </row>
    <row r="1641" spans="1:36" x14ac:dyDescent="0.3">
      <c r="A1641">
        <v>27</v>
      </c>
      <c r="B1641" t="s">
        <v>68</v>
      </c>
      <c r="C1641" t="s">
        <v>59</v>
      </c>
      <c r="D1641" t="s">
        <v>54</v>
      </c>
      <c r="E1641" t="s">
        <v>49</v>
      </c>
      <c r="F1641">
        <v>376</v>
      </c>
      <c r="G1641" t="s">
        <v>55</v>
      </c>
      <c r="H1641" t="s">
        <v>55</v>
      </c>
      <c r="I1641" t="s">
        <v>50</v>
      </c>
      <c r="J1641">
        <v>5</v>
      </c>
      <c r="K1641" t="s">
        <v>56</v>
      </c>
      <c r="L1641">
        <v>273</v>
      </c>
      <c r="M1641">
        <v>1</v>
      </c>
      <c r="N1641">
        <v>-1</v>
      </c>
      <c r="O1641">
        <v>0</v>
      </c>
      <c r="P1641" t="s">
        <v>52</v>
      </c>
      <c r="Q1641" t="s">
        <v>49</v>
      </c>
      <c r="X1641" s="7"/>
      <c r="Y1641" t="s">
        <v>55</v>
      </c>
      <c r="Z1641">
        <v>376</v>
      </c>
      <c r="AA1641" t="s">
        <v>55</v>
      </c>
      <c r="AB1641">
        <v>-3</v>
      </c>
      <c r="AC1641">
        <v>997</v>
      </c>
      <c r="AD1641" t="s">
        <v>49</v>
      </c>
      <c r="AE1641" t="s">
        <v>55</v>
      </c>
      <c r="AF1641">
        <v>376</v>
      </c>
      <c r="AI1641">
        <v>212</v>
      </c>
      <c r="AJ1641" t="s">
        <v>49</v>
      </c>
    </row>
    <row r="1642" spans="1:36" x14ac:dyDescent="0.3">
      <c r="A1642">
        <v>39</v>
      </c>
      <c r="B1642" t="s">
        <v>58</v>
      </c>
      <c r="C1642" t="s">
        <v>47</v>
      </c>
      <c r="D1642" t="s">
        <v>60</v>
      </c>
      <c r="E1642" t="s">
        <v>49</v>
      </c>
      <c r="F1642">
        <v>12</v>
      </c>
      <c r="G1642" t="s">
        <v>55</v>
      </c>
      <c r="H1642" t="s">
        <v>49</v>
      </c>
      <c r="I1642" t="s">
        <v>52</v>
      </c>
      <c r="J1642">
        <v>23</v>
      </c>
      <c r="K1642" t="s">
        <v>56</v>
      </c>
      <c r="L1642">
        <v>130</v>
      </c>
      <c r="M1642">
        <v>1</v>
      </c>
      <c r="N1642">
        <v>-1</v>
      </c>
      <c r="O1642">
        <v>0</v>
      </c>
      <c r="P1642" t="s">
        <v>52</v>
      </c>
      <c r="Q1642" t="s">
        <v>49</v>
      </c>
      <c r="X1642" s="7"/>
      <c r="Y1642" t="s">
        <v>55</v>
      </c>
      <c r="Z1642">
        <v>12</v>
      </c>
      <c r="AA1642" t="s">
        <v>55</v>
      </c>
      <c r="AB1642">
        <v>220</v>
      </c>
      <c r="AC1642">
        <v>440</v>
      </c>
      <c r="AD1642" t="s">
        <v>49</v>
      </c>
      <c r="AE1642" t="s">
        <v>49</v>
      </c>
      <c r="AF1642">
        <v>12</v>
      </c>
      <c r="AI1642">
        <v>333</v>
      </c>
      <c r="AJ1642" t="s">
        <v>49</v>
      </c>
    </row>
    <row r="1643" spans="1:36" x14ac:dyDescent="0.3">
      <c r="A1643">
        <v>27</v>
      </c>
      <c r="B1643" t="s">
        <v>63</v>
      </c>
      <c r="C1643" t="s">
        <v>59</v>
      </c>
      <c r="D1643" t="s">
        <v>54</v>
      </c>
      <c r="E1643" t="s">
        <v>49</v>
      </c>
      <c r="F1643">
        <v>23</v>
      </c>
      <c r="G1643" t="s">
        <v>49</v>
      </c>
      <c r="H1643" t="s">
        <v>49</v>
      </c>
      <c r="I1643" t="s">
        <v>50</v>
      </c>
      <c r="J1643">
        <v>26</v>
      </c>
      <c r="K1643" t="s">
        <v>64</v>
      </c>
      <c r="L1643">
        <v>590</v>
      </c>
      <c r="M1643">
        <v>2</v>
      </c>
      <c r="N1643">
        <v>-1</v>
      </c>
      <c r="O1643">
        <v>0</v>
      </c>
      <c r="P1643" t="s">
        <v>52</v>
      </c>
      <c r="Q1643" t="s">
        <v>49</v>
      </c>
      <c r="X1643" s="7"/>
      <c r="Y1643" t="s">
        <v>49</v>
      </c>
      <c r="Z1643">
        <v>23</v>
      </c>
      <c r="AA1643" t="s">
        <v>55</v>
      </c>
      <c r="AB1643">
        <v>326</v>
      </c>
      <c r="AC1643">
        <v>47</v>
      </c>
      <c r="AD1643" t="s">
        <v>49</v>
      </c>
      <c r="AE1643" t="s">
        <v>49</v>
      </c>
      <c r="AF1643">
        <v>23</v>
      </c>
      <c r="AI1643">
        <v>4404</v>
      </c>
      <c r="AJ1643" t="s">
        <v>49</v>
      </c>
    </row>
    <row r="1644" spans="1:36" x14ac:dyDescent="0.3">
      <c r="A1644">
        <v>33</v>
      </c>
      <c r="B1644" t="s">
        <v>69</v>
      </c>
      <c r="C1644" t="s">
        <v>47</v>
      </c>
      <c r="D1644" t="s">
        <v>54</v>
      </c>
      <c r="E1644" t="s">
        <v>49</v>
      </c>
      <c r="F1644">
        <v>353</v>
      </c>
      <c r="G1644" t="s">
        <v>55</v>
      </c>
      <c r="H1644" t="s">
        <v>49</v>
      </c>
      <c r="I1644" t="s">
        <v>50</v>
      </c>
      <c r="J1644">
        <v>19</v>
      </c>
      <c r="K1644" t="s">
        <v>75</v>
      </c>
      <c r="L1644">
        <v>107</v>
      </c>
      <c r="M1644">
        <v>2</v>
      </c>
      <c r="N1644">
        <v>-1</v>
      </c>
      <c r="O1644">
        <v>0</v>
      </c>
      <c r="P1644" t="s">
        <v>52</v>
      </c>
      <c r="Q1644" t="s">
        <v>49</v>
      </c>
      <c r="X1644" s="7"/>
      <c r="Y1644" t="s">
        <v>55</v>
      </c>
      <c r="Z1644">
        <v>353</v>
      </c>
      <c r="AA1644" t="s">
        <v>55</v>
      </c>
      <c r="AB1644">
        <v>0</v>
      </c>
      <c r="AC1644">
        <v>3355</v>
      </c>
      <c r="AD1644" t="s">
        <v>49</v>
      </c>
      <c r="AE1644" t="s">
        <v>49</v>
      </c>
      <c r="AF1644">
        <v>353</v>
      </c>
      <c r="AI1644">
        <v>257</v>
      </c>
      <c r="AJ1644" t="s">
        <v>49</v>
      </c>
    </row>
    <row r="1645" spans="1:36" x14ac:dyDescent="0.3">
      <c r="A1645">
        <v>29</v>
      </c>
      <c r="B1645" t="s">
        <v>53</v>
      </c>
      <c r="C1645" t="s">
        <v>74</v>
      </c>
      <c r="D1645" t="s">
        <v>54</v>
      </c>
      <c r="E1645" t="s">
        <v>49</v>
      </c>
      <c r="F1645">
        <v>330</v>
      </c>
      <c r="G1645" t="s">
        <v>55</v>
      </c>
      <c r="H1645" t="s">
        <v>49</v>
      </c>
      <c r="I1645" t="s">
        <v>52</v>
      </c>
      <c r="J1645">
        <v>12</v>
      </c>
      <c r="K1645" t="s">
        <v>56</v>
      </c>
      <c r="L1645">
        <v>88</v>
      </c>
      <c r="M1645">
        <v>2</v>
      </c>
      <c r="N1645">
        <v>-1</v>
      </c>
      <c r="O1645">
        <v>0</v>
      </c>
      <c r="P1645" t="s">
        <v>52</v>
      </c>
      <c r="Q1645" t="s">
        <v>49</v>
      </c>
      <c r="X1645" s="7"/>
      <c r="Y1645" t="s">
        <v>55</v>
      </c>
      <c r="Z1645">
        <v>330</v>
      </c>
      <c r="AA1645" t="s">
        <v>55</v>
      </c>
      <c r="AB1645">
        <v>223</v>
      </c>
      <c r="AC1645">
        <v>-11</v>
      </c>
      <c r="AD1645" t="s">
        <v>49</v>
      </c>
      <c r="AE1645" t="s">
        <v>49</v>
      </c>
      <c r="AF1645">
        <v>330</v>
      </c>
      <c r="AI1645">
        <v>3188</v>
      </c>
      <c r="AJ1645" t="s">
        <v>49</v>
      </c>
    </row>
    <row r="1646" spans="1:36" x14ac:dyDescent="0.3">
      <c r="A1646">
        <v>33</v>
      </c>
      <c r="B1646" t="s">
        <v>58</v>
      </c>
      <c r="C1646" t="s">
        <v>74</v>
      </c>
      <c r="D1646" t="s">
        <v>60</v>
      </c>
      <c r="E1646" t="s">
        <v>49</v>
      </c>
      <c r="F1646">
        <v>0</v>
      </c>
      <c r="G1646" t="s">
        <v>49</v>
      </c>
      <c r="H1646" t="s">
        <v>49</v>
      </c>
      <c r="I1646" t="s">
        <v>50</v>
      </c>
      <c r="J1646">
        <v>13</v>
      </c>
      <c r="K1646" t="s">
        <v>70</v>
      </c>
      <c r="L1646">
        <v>305</v>
      </c>
      <c r="M1646">
        <v>2</v>
      </c>
      <c r="N1646">
        <v>-1</v>
      </c>
      <c r="O1646">
        <v>0</v>
      </c>
      <c r="P1646" t="s">
        <v>52</v>
      </c>
      <c r="Q1646" t="s">
        <v>49</v>
      </c>
      <c r="X1646" s="7"/>
      <c r="Y1646" t="s">
        <v>49</v>
      </c>
      <c r="Z1646">
        <v>0</v>
      </c>
      <c r="AA1646" t="s">
        <v>55</v>
      </c>
      <c r="AB1646">
        <v>1694</v>
      </c>
      <c r="AC1646">
        <v>8</v>
      </c>
      <c r="AD1646" t="s">
        <v>49</v>
      </c>
      <c r="AE1646" t="s">
        <v>49</v>
      </c>
      <c r="AF1646">
        <v>0</v>
      </c>
      <c r="AI1646">
        <v>3083</v>
      </c>
      <c r="AJ1646" t="s">
        <v>49</v>
      </c>
    </row>
    <row r="1647" spans="1:36" x14ac:dyDescent="0.3">
      <c r="A1647">
        <v>41</v>
      </c>
      <c r="B1647" t="s">
        <v>68</v>
      </c>
      <c r="C1647" t="s">
        <v>47</v>
      </c>
      <c r="D1647" t="s">
        <v>54</v>
      </c>
      <c r="E1647" t="s">
        <v>49</v>
      </c>
      <c r="F1647">
        <v>353</v>
      </c>
      <c r="G1647" t="s">
        <v>49</v>
      </c>
      <c r="H1647" t="s">
        <v>49</v>
      </c>
      <c r="I1647" t="s">
        <v>50</v>
      </c>
      <c r="J1647">
        <v>19</v>
      </c>
      <c r="K1647" t="s">
        <v>75</v>
      </c>
      <c r="L1647">
        <v>90</v>
      </c>
      <c r="M1647">
        <v>2</v>
      </c>
      <c r="N1647">
        <v>-1</v>
      </c>
      <c r="O1647">
        <v>0</v>
      </c>
      <c r="P1647" t="s">
        <v>52</v>
      </c>
      <c r="Q1647" t="s">
        <v>49</v>
      </c>
      <c r="X1647" s="7"/>
      <c r="Y1647" t="s">
        <v>49</v>
      </c>
      <c r="Z1647">
        <v>353</v>
      </c>
      <c r="AA1647" t="s">
        <v>55</v>
      </c>
      <c r="AB1647">
        <v>4446</v>
      </c>
      <c r="AC1647">
        <v>1409</v>
      </c>
      <c r="AD1647" t="s">
        <v>49</v>
      </c>
      <c r="AE1647" t="s">
        <v>49</v>
      </c>
      <c r="AF1647">
        <v>353</v>
      </c>
      <c r="AI1647">
        <v>226</v>
      </c>
      <c r="AJ1647" t="s">
        <v>49</v>
      </c>
    </row>
    <row r="1648" spans="1:36" x14ac:dyDescent="0.3">
      <c r="A1648">
        <v>38</v>
      </c>
      <c r="B1648" t="s">
        <v>67</v>
      </c>
      <c r="C1648" t="s">
        <v>59</v>
      </c>
      <c r="D1648" t="s">
        <v>60</v>
      </c>
      <c r="E1648" t="s">
        <v>49</v>
      </c>
      <c r="F1648">
        <v>2273</v>
      </c>
      <c r="G1648" t="s">
        <v>55</v>
      </c>
      <c r="H1648" t="s">
        <v>49</v>
      </c>
      <c r="I1648" t="s">
        <v>50</v>
      </c>
      <c r="J1648">
        <v>17</v>
      </c>
      <c r="K1648" t="s">
        <v>61</v>
      </c>
      <c r="L1648">
        <v>222</v>
      </c>
      <c r="M1648">
        <v>1</v>
      </c>
      <c r="N1648">
        <v>-1</v>
      </c>
      <c r="O1648">
        <v>0</v>
      </c>
      <c r="P1648" t="s">
        <v>52</v>
      </c>
      <c r="Q1648" t="s">
        <v>49</v>
      </c>
      <c r="X1648" s="7"/>
      <c r="Y1648" t="s">
        <v>55</v>
      </c>
      <c r="Z1648">
        <v>2273</v>
      </c>
      <c r="AA1648" t="s">
        <v>55</v>
      </c>
      <c r="AB1648">
        <v>894</v>
      </c>
      <c r="AC1648">
        <v>170</v>
      </c>
      <c r="AD1648" t="s">
        <v>49</v>
      </c>
      <c r="AE1648" t="s">
        <v>49</v>
      </c>
      <c r="AF1648">
        <v>2273</v>
      </c>
      <c r="AI1648">
        <v>1260</v>
      </c>
      <c r="AJ1648" t="s">
        <v>49</v>
      </c>
    </row>
    <row r="1649" spans="1:36" x14ac:dyDescent="0.3">
      <c r="A1649">
        <v>30</v>
      </c>
      <c r="B1649" t="s">
        <v>58</v>
      </c>
      <c r="C1649" t="s">
        <v>47</v>
      </c>
      <c r="D1649" t="s">
        <v>60</v>
      </c>
      <c r="E1649" t="s">
        <v>49</v>
      </c>
      <c r="F1649">
        <v>0</v>
      </c>
      <c r="G1649" t="s">
        <v>55</v>
      </c>
      <c r="H1649" t="s">
        <v>49</v>
      </c>
      <c r="I1649" t="s">
        <v>50</v>
      </c>
      <c r="J1649">
        <v>9</v>
      </c>
      <c r="K1649" t="s">
        <v>73</v>
      </c>
      <c r="L1649">
        <v>127</v>
      </c>
      <c r="M1649">
        <v>1</v>
      </c>
      <c r="N1649">
        <v>-1</v>
      </c>
      <c r="O1649">
        <v>0</v>
      </c>
      <c r="P1649" t="s">
        <v>52</v>
      </c>
      <c r="Q1649" t="s">
        <v>49</v>
      </c>
      <c r="X1649" s="7"/>
      <c r="Y1649" t="s">
        <v>55</v>
      </c>
      <c r="Z1649">
        <v>0</v>
      </c>
      <c r="AA1649" t="s">
        <v>55</v>
      </c>
      <c r="AB1649">
        <v>202</v>
      </c>
      <c r="AC1649">
        <v>921</v>
      </c>
      <c r="AD1649" t="s">
        <v>49</v>
      </c>
      <c r="AE1649" t="s">
        <v>49</v>
      </c>
      <c r="AF1649">
        <v>0</v>
      </c>
      <c r="AI1649">
        <v>1410</v>
      </c>
      <c r="AJ1649" t="s">
        <v>49</v>
      </c>
    </row>
    <row r="1650" spans="1:36" x14ac:dyDescent="0.3">
      <c r="A1650">
        <v>58</v>
      </c>
      <c r="B1650" t="s">
        <v>46</v>
      </c>
      <c r="C1650" t="s">
        <v>47</v>
      </c>
      <c r="D1650" t="s">
        <v>60</v>
      </c>
      <c r="E1650" t="s">
        <v>49</v>
      </c>
      <c r="F1650">
        <v>744</v>
      </c>
      <c r="G1650" t="s">
        <v>49</v>
      </c>
      <c r="H1650" t="s">
        <v>49</v>
      </c>
      <c r="I1650" t="s">
        <v>78</v>
      </c>
      <c r="J1650">
        <v>28</v>
      </c>
      <c r="K1650" t="s">
        <v>72</v>
      </c>
      <c r="L1650">
        <v>38</v>
      </c>
      <c r="M1650">
        <v>1</v>
      </c>
      <c r="N1650">
        <v>-1</v>
      </c>
      <c r="O1650">
        <v>0</v>
      </c>
      <c r="P1650" t="s">
        <v>52</v>
      </c>
      <c r="Q1650" t="s">
        <v>49</v>
      </c>
      <c r="X1650" s="7"/>
      <c r="Y1650" t="s">
        <v>49</v>
      </c>
      <c r="Z1650">
        <v>744</v>
      </c>
      <c r="AA1650" t="s">
        <v>55</v>
      </c>
      <c r="AB1650">
        <v>13658</v>
      </c>
      <c r="AC1650">
        <v>0</v>
      </c>
      <c r="AD1650" t="s">
        <v>49</v>
      </c>
      <c r="AE1650" t="s">
        <v>49</v>
      </c>
      <c r="AF1650">
        <v>744</v>
      </c>
      <c r="AI1650">
        <v>980</v>
      </c>
      <c r="AJ1650" t="s">
        <v>49</v>
      </c>
    </row>
    <row r="1651" spans="1:36" x14ac:dyDescent="0.3">
      <c r="A1651">
        <v>37</v>
      </c>
      <c r="B1651" t="s">
        <v>53</v>
      </c>
      <c r="C1651" t="s">
        <v>59</v>
      </c>
      <c r="D1651" t="s">
        <v>54</v>
      </c>
      <c r="E1651" t="s">
        <v>49</v>
      </c>
      <c r="F1651">
        <v>608</v>
      </c>
      <c r="G1651" t="s">
        <v>49</v>
      </c>
      <c r="H1651" t="s">
        <v>49</v>
      </c>
      <c r="I1651" t="s">
        <v>50</v>
      </c>
      <c r="J1651">
        <v>14</v>
      </c>
      <c r="K1651" t="s">
        <v>56</v>
      </c>
      <c r="L1651">
        <v>380</v>
      </c>
      <c r="M1651">
        <v>3</v>
      </c>
      <c r="N1651">
        <v>-1</v>
      </c>
      <c r="O1651">
        <v>0</v>
      </c>
      <c r="P1651" t="s">
        <v>52</v>
      </c>
      <c r="Q1651" t="s">
        <v>49</v>
      </c>
      <c r="X1651" s="7"/>
      <c r="Y1651" t="s">
        <v>49</v>
      </c>
      <c r="Z1651">
        <v>608</v>
      </c>
      <c r="AA1651" t="s">
        <v>55</v>
      </c>
      <c r="AB1651">
        <v>0</v>
      </c>
      <c r="AC1651">
        <v>92</v>
      </c>
      <c r="AD1651" t="s">
        <v>49</v>
      </c>
      <c r="AE1651" t="s">
        <v>49</v>
      </c>
      <c r="AF1651">
        <v>608</v>
      </c>
      <c r="AI1651">
        <v>-37</v>
      </c>
      <c r="AJ1651" t="s">
        <v>49</v>
      </c>
    </row>
    <row r="1652" spans="1:36" x14ac:dyDescent="0.3">
      <c r="A1652">
        <v>36</v>
      </c>
      <c r="B1652" t="s">
        <v>69</v>
      </c>
      <c r="C1652" t="s">
        <v>74</v>
      </c>
      <c r="D1652" t="s">
        <v>54</v>
      </c>
      <c r="E1652" t="s">
        <v>49</v>
      </c>
      <c r="F1652">
        <v>356</v>
      </c>
      <c r="G1652" t="s">
        <v>55</v>
      </c>
      <c r="H1652" t="s">
        <v>49</v>
      </c>
      <c r="I1652" t="s">
        <v>50</v>
      </c>
      <c r="J1652">
        <v>7</v>
      </c>
      <c r="K1652" t="s">
        <v>61</v>
      </c>
      <c r="L1652">
        <v>244</v>
      </c>
      <c r="M1652">
        <v>3</v>
      </c>
      <c r="N1652">
        <v>313</v>
      </c>
      <c r="O1652">
        <v>1</v>
      </c>
      <c r="P1652" t="s">
        <v>57</v>
      </c>
      <c r="Q1652" t="s">
        <v>49</v>
      </c>
      <c r="X1652" s="7"/>
      <c r="Y1652" t="s">
        <v>55</v>
      </c>
      <c r="Z1652">
        <v>356</v>
      </c>
      <c r="AA1652" t="s">
        <v>55</v>
      </c>
      <c r="AB1652">
        <v>655</v>
      </c>
      <c r="AC1652">
        <v>2</v>
      </c>
      <c r="AD1652" t="s">
        <v>49</v>
      </c>
      <c r="AE1652" t="s">
        <v>49</v>
      </c>
      <c r="AF1652">
        <v>356</v>
      </c>
      <c r="AI1652">
        <v>680</v>
      </c>
      <c r="AJ1652" t="s">
        <v>49</v>
      </c>
    </row>
    <row r="1653" spans="1:36" x14ac:dyDescent="0.3">
      <c r="A1653">
        <v>45</v>
      </c>
      <c r="B1653" t="s">
        <v>63</v>
      </c>
      <c r="C1653" t="s">
        <v>47</v>
      </c>
      <c r="D1653" t="s">
        <v>48</v>
      </c>
      <c r="E1653" t="s">
        <v>49</v>
      </c>
      <c r="F1653">
        <v>1291</v>
      </c>
      <c r="G1653" t="s">
        <v>55</v>
      </c>
      <c r="H1653" t="s">
        <v>49</v>
      </c>
      <c r="I1653" t="s">
        <v>50</v>
      </c>
      <c r="J1653">
        <v>28</v>
      </c>
      <c r="K1653" t="s">
        <v>70</v>
      </c>
      <c r="L1653">
        <v>189</v>
      </c>
      <c r="M1653">
        <v>17</v>
      </c>
      <c r="N1653">
        <v>-1</v>
      </c>
      <c r="O1653">
        <v>0</v>
      </c>
      <c r="P1653" t="s">
        <v>52</v>
      </c>
      <c r="Q1653" t="s">
        <v>49</v>
      </c>
      <c r="X1653" s="7"/>
      <c r="Y1653" t="s">
        <v>55</v>
      </c>
      <c r="Z1653">
        <v>1291</v>
      </c>
      <c r="AA1653" t="s">
        <v>55</v>
      </c>
      <c r="AB1653">
        <v>10218</v>
      </c>
      <c r="AC1653">
        <v>206</v>
      </c>
      <c r="AD1653" t="s">
        <v>49</v>
      </c>
      <c r="AE1653" t="s">
        <v>49</v>
      </c>
      <c r="AF1653">
        <v>1291</v>
      </c>
      <c r="AI1653">
        <v>2523</v>
      </c>
      <c r="AJ1653" t="s">
        <v>49</v>
      </c>
    </row>
    <row r="1654" spans="1:36" x14ac:dyDescent="0.3">
      <c r="A1654">
        <v>23</v>
      </c>
      <c r="B1654" t="s">
        <v>67</v>
      </c>
      <c r="C1654" t="s">
        <v>59</v>
      </c>
      <c r="D1654" t="s">
        <v>54</v>
      </c>
      <c r="E1654" t="s">
        <v>49</v>
      </c>
      <c r="F1654">
        <v>-306</v>
      </c>
      <c r="G1654" t="s">
        <v>55</v>
      </c>
      <c r="H1654" t="s">
        <v>49</v>
      </c>
      <c r="I1654" t="s">
        <v>52</v>
      </c>
      <c r="J1654">
        <v>4</v>
      </c>
      <c r="K1654" t="s">
        <v>62</v>
      </c>
      <c r="L1654">
        <v>217</v>
      </c>
      <c r="M1654">
        <v>2</v>
      </c>
      <c r="N1654">
        <v>-1</v>
      </c>
      <c r="O1654">
        <v>0</v>
      </c>
      <c r="P1654" t="s">
        <v>52</v>
      </c>
      <c r="Q1654" t="s">
        <v>49</v>
      </c>
      <c r="X1654" s="7"/>
      <c r="Y1654" t="s">
        <v>55</v>
      </c>
      <c r="Z1654">
        <v>-306</v>
      </c>
      <c r="AA1654" t="s">
        <v>55</v>
      </c>
      <c r="AB1654">
        <v>1646</v>
      </c>
      <c r="AC1654">
        <v>2325</v>
      </c>
      <c r="AD1654" t="s">
        <v>49</v>
      </c>
      <c r="AE1654" t="s">
        <v>49</v>
      </c>
      <c r="AF1654">
        <v>-306</v>
      </c>
      <c r="AI1654">
        <v>98</v>
      </c>
      <c r="AJ1654" t="s">
        <v>49</v>
      </c>
    </row>
    <row r="1655" spans="1:36" x14ac:dyDescent="0.3">
      <c r="A1655">
        <v>53</v>
      </c>
      <c r="B1655" t="s">
        <v>63</v>
      </c>
      <c r="C1655" t="s">
        <v>47</v>
      </c>
      <c r="D1655" t="s">
        <v>48</v>
      </c>
      <c r="E1655" t="s">
        <v>49</v>
      </c>
      <c r="F1655">
        <v>306</v>
      </c>
      <c r="G1655" t="s">
        <v>49</v>
      </c>
      <c r="H1655" t="s">
        <v>49</v>
      </c>
      <c r="I1655" t="s">
        <v>50</v>
      </c>
      <c r="J1655">
        <v>28</v>
      </c>
      <c r="K1655" t="s">
        <v>73</v>
      </c>
      <c r="L1655">
        <v>388</v>
      </c>
      <c r="M1655">
        <v>3</v>
      </c>
      <c r="N1655">
        <v>181</v>
      </c>
      <c r="O1655">
        <v>1</v>
      </c>
      <c r="P1655" t="s">
        <v>79</v>
      </c>
      <c r="Q1655" t="s">
        <v>55</v>
      </c>
      <c r="X1655" s="7"/>
      <c r="Y1655" t="s">
        <v>49</v>
      </c>
      <c r="Z1655">
        <v>306</v>
      </c>
      <c r="AA1655" t="s">
        <v>55</v>
      </c>
      <c r="AB1655">
        <v>9</v>
      </c>
      <c r="AC1655">
        <v>0</v>
      </c>
      <c r="AD1655" t="s">
        <v>49</v>
      </c>
      <c r="AE1655" t="s">
        <v>49</v>
      </c>
      <c r="AF1655">
        <v>306</v>
      </c>
      <c r="AI1655">
        <v>3419</v>
      </c>
      <c r="AJ1655" t="s">
        <v>49</v>
      </c>
    </row>
    <row r="1656" spans="1:36" x14ac:dyDescent="0.3">
      <c r="A1656">
        <v>44</v>
      </c>
      <c r="B1656" t="s">
        <v>63</v>
      </c>
      <c r="C1656" t="s">
        <v>47</v>
      </c>
      <c r="D1656" t="s">
        <v>48</v>
      </c>
      <c r="E1656" t="s">
        <v>49</v>
      </c>
      <c r="F1656">
        <v>-312</v>
      </c>
      <c r="G1656" t="s">
        <v>55</v>
      </c>
      <c r="H1656" t="s">
        <v>49</v>
      </c>
      <c r="I1656" t="s">
        <v>52</v>
      </c>
      <c r="J1656">
        <v>20</v>
      </c>
      <c r="K1656" t="s">
        <v>62</v>
      </c>
      <c r="L1656">
        <v>22</v>
      </c>
      <c r="M1656">
        <v>3</v>
      </c>
      <c r="N1656">
        <v>-1</v>
      </c>
      <c r="O1656">
        <v>0</v>
      </c>
      <c r="P1656" t="s">
        <v>52</v>
      </c>
      <c r="Q1656" t="s">
        <v>49</v>
      </c>
      <c r="X1656" s="7"/>
      <c r="Y1656" t="s">
        <v>55</v>
      </c>
      <c r="Z1656">
        <v>-312</v>
      </c>
      <c r="AA1656" t="s">
        <v>55</v>
      </c>
      <c r="AB1656">
        <v>1029</v>
      </c>
      <c r="AC1656">
        <v>3333</v>
      </c>
      <c r="AD1656" t="s">
        <v>49</v>
      </c>
      <c r="AE1656" t="s">
        <v>49</v>
      </c>
      <c r="AF1656">
        <v>-312</v>
      </c>
      <c r="AI1656">
        <v>343</v>
      </c>
      <c r="AJ1656" t="s">
        <v>49</v>
      </c>
    </row>
    <row r="1657" spans="1:36" x14ac:dyDescent="0.3">
      <c r="A1657">
        <v>32</v>
      </c>
      <c r="B1657" t="s">
        <v>67</v>
      </c>
      <c r="C1657" t="s">
        <v>59</v>
      </c>
      <c r="D1657" t="s">
        <v>54</v>
      </c>
      <c r="E1657" t="s">
        <v>49</v>
      </c>
      <c r="F1657">
        <v>493</v>
      </c>
      <c r="G1657" t="s">
        <v>49</v>
      </c>
      <c r="H1657" t="s">
        <v>49</v>
      </c>
      <c r="I1657" t="s">
        <v>50</v>
      </c>
      <c r="J1657">
        <v>13</v>
      </c>
      <c r="K1657" t="s">
        <v>70</v>
      </c>
      <c r="L1657">
        <v>289</v>
      </c>
      <c r="M1657">
        <v>2</v>
      </c>
      <c r="N1657">
        <v>-1</v>
      </c>
      <c r="O1657">
        <v>0</v>
      </c>
      <c r="P1657" t="s">
        <v>52</v>
      </c>
      <c r="Q1657" t="s">
        <v>49</v>
      </c>
      <c r="X1657" s="7"/>
      <c r="Y1657" t="s">
        <v>49</v>
      </c>
      <c r="Z1657">
        <v>493</v>
      </c>
      <c r="AA1657" t="s">
        <v>55</v>
      </c>
      <c r="AB1657">
        <v>260</v>
      </c>
      <c r="AC1657">
        <v>7020</v>
      </c>
      <c r="AD1657" t="s">
        <v>49</v>
      </c>
      <c r="AE1657" t="s">
        <v>49</v>
      </c>
      <c r="AF1657">
        <v>493</v>
      </c>
      <c r="AI1657">
        <v>852</v>
      </c>
      <c r="AJ1657" t="s">
        <v>49</v>
      </c>
    </row>
    <row r="1658" spans="1:36" x14ac:dyDescent="0.3">
      <c r="A1658">
        <v>32</v>
      </c>
      <c r="B1658" t="s">
        <v>58</v>
      </c>
      <c r="C1658" t="s">
        <v>47</v>
      </c>
      <c r="D1658" t="s">
        <v>60</v>
      </c>
      <c r="E1658" t="s">
        <v>49</v>
      </c>
      <c r="F1658">
        <v>71</v>
      </c>
      <c r="G1658" t="s">
        <v>55</v>
      </c>
      <c r="H1658" t="s">
        <v>49</v>
      </c>
      <c r="I1658" t="s">
        <v>50</v>
      </c>
      <c r="J1658">
        <v>21</v>
      </c>
      <c r="K1658" t="s">
        <v>73</v>
      </c>
      <c r="L1658">
        <v>221</v>
      </c>
      <c r="M1658">
        <v>8</v>
      </c>
      <c r="N1658">
        <v>-1</v>
      </c>
      <c r="O1658">
        <v>0</v>
      </c>
      <c r="P1658" t="s">
        <v>52</v>
      </c>
      <c r="Q1658" t="s">
        <v>49</v>
      </c>
      <c r="X1658" s="7"/>
      <c r="Y1658" t="s">
        <v>55</v>
      </c>
      <c r="Z1658">
        <v>71</v>
      </c>
      <c r="AA1658" t="s">
        <v>55</v>
      </c>
      <c r="AB1658">
        <v>2039</v>
      </c>
      <c r="AC1658">
        <v>37</v>
      </c>
      <c r="AD1658" t="s">
        <v>49</v>
      </c>
      <c r="AE1658" t="s">
        <v>49</v>
      </c>
      <c r="AF1658">
        <v>71</v>
      </c>
      <c r="AI1658">
        <v>50</v>
      </c>
      <c r="AJ1658" t="s">
        <v>49</v>
      </c>
    </row>
    <row r="1659" spans="1:36" x14ac:dyDescent="0.3">
      <c r="A1659">
        <v>38</v>
      </c>
      <c r="B1659" t="s">
        <v>69</v>
      </c>
      <c r="C1659" t="s">
        <v>47</v>
      </c>
      <c r="D1659" t="s">
        <v>60</v>
      </c>
      <c r="E1659" t="s">
        <v>49</v>
      </c>
      <c r="F1659">
        <v>669</v>
      </c>
      <c r="G1659" t="s">
        <v>55</v>
      </c>
      <c r="H1659" t="s">
        <v>55</v>
      </c>
      <c r="I1659" t="s">
        <v>50</v>
      </c>
      <c r="J1659">
        <v>31</v>
      </c>
      <c r="K1659" t="s">
        <v>73</v>
      </c>
      <c r="L1659">
        <v>129</v>
      </c>
      <c r="M1659">
        <v>2</v>
      </c>
      <c r="N1659">
        <v>-1</v>
      </c>
      <c r="O1659">
        <v>0</v>
      </c>
      <c r="P1659" t="s">
        <v>52</v>
      </c>
      <c r="Q1659" t="s">
        <v>49</v>
      </c>
      <c r="X1659" s="7"/>
      <c r="Y1659" t="s">
        <v>55</v>
      </c>
      <c r="Z1659">
        <v>669</v>
      </c>
      <c r="AA1659" t="s">
        <v>55</v>
      </c>
      <c r="AB1659">
        <v>-97</v>
      </c>
      <c r="AC1659">
        <v>28</v>
      </c>
      <c r="AD1659" t="s">
        <v>49</v>
      </c>
      <c r="AE1659" t="s">
        <v>55</v>
      </c>
      <c r="AF1659">
        <v>669</v>
      </c>
      <c r="AI1659">
        <v>0</v>
      </c>
      <c r="AJ1659" t="s">
        <v>49</v>
      </c>
    </row>
    <row r="1660" spans="1:36" x14ac:dyDescent="0.3">
      <c r="A1660">
        <v>47</v>
      </c>
      <c r="B1660" t="s">
        <v>63</v>
      </c>
      <c r="C1660" t="s">
        <v>47</v>
      </c>
      <c r="D1660" t="s">
        <v>48</v>
      </c>
      <c r="E1660" t="s">
        <v>49</v>
      </c>
      <c r="F1660">
        <v>556</v>
      </c>
      <c r="G1660" t="s">
        <v>55</v>
      </c>
      <c r="H1660" t="s">
        <v>49</v>
      </c>
      <c r="I1660" t="s">
        <v>50</v>
      </c>
      <c r="J1660">
        <v>4</v>
      </c>
      <c r="K1660" t="s">
        <v>64</v>
      </c>
      <c r="L1660">
        <v>147</v>
      </c>
      <c r="M1660">
        <v>2</v>
      </c>
      <c r="N1660">
        <v>264</v>
      </c>
      <c r="O1660">
        <v>4</v>
      </c>
      <c r="P1660" t="s">
        <v>66</v>
      </c>
      <c r="Q1660" t="s">
        <v>49</v>
      </c>
      <c r="X1660" s="7"/>
      <c r="Y1660" t="s">
        <v>55</v>
      </c>
      <c r="Z1660">
        <v>556</v>
      </c>
      <c r="AA1660" t="s">
        <v>55</v>
      </c>
      <c r="AB1660">
        <v>125</v>
      </c>
      <c r="AC1660">
        <v>134</v>
      </c>
      <c r="AD1660" t="s">
        <v>49</v>
      </c>
      <c r="AE1660" t="s">
        <v>49</v>
      </c>
      <c r="AF1660">
        <v>556</v>
      </c>
      <c r="AI1660">
        <v>10</v>
      </c>
      <c r="AJ1660" t="s">
        <v>49</v>
      </c>
    </row>
    <row r="1661" spans="1:36" x14ac:dyDescent="0.3">
      <c r="A1661">
        <v>34</v>
      </c>
      <c r="B1661" t="s">
        <v>53</v>
      </c>
      <c r="C1661" t="s">
        <v>59</v>
      </c>
      <c r="D1661" t="s">
        <v>54</v>
      </c>
      <c r="E1661" t="s">
        <v>49</v>
      </c>
      <c r="F1661">
        <v>84</v>
      </c>
      <c r="G1661" t="s">
        <v>55</v>
      </c>
      <c r="H1661" t="s">
        <v>49</v>
      </c>
      <c r="I1661" t="s">
        <v>52</v>
      </c>
      <c r="J1661">
        <v>23</v>
      </c>
      <c r="K1661" t="s">
        <v>56</v>
      </c>
      <c r="L1661">
        <v>299</v>
      </c>
      <c r="M1661">
        <v>1</v>
      </c>
      <c r="N1661">
        <v>-1</v>
      </c>
      <c r="O1661">
        <v>0</v>
      </c>
      <c r="P1661" t="s">
        <v>52</v>
      </c>
      <c r="Q1661" t="s">
        <v>49</v>
      </c>
      <c r="X1661" s="7"/>
      <c r="Y1661" t="s">
        <v>55</v>
      </c>
      <c r="Z1661">
        <v>84</v>
      </c>
      <c r="AA1661" t="s">
        <v>55</v>
      </c>
      <c r="AB1661">
        <v>0</v>
      </c>
      <c r="AC1661">
        <v>603</v>
      </c>
      <c r="AD1661" t="s">
        <v>49</v>
      </c>
      <c r="AE1661" t="s">
        <v>49</v>
      </c>
      <c r="AF1661">
        <v>84</v>
      </c>
      <c r="AI1661">
        <v>0</v>
      </c>
      <c r="AJ1661" t="s">
        <v>49</v>
      </c>
    </row>
    <row r="1662" spans="1:36" x14ac:dyDescent="0.3">
      <c r="A1662">
        <v>52</v>
      </c>
      <c r="B1662" t="s">
        <v>53</v>
      </c>
      <c r="C1662" t="s">
        <v>47</v>
      </c>
      <c r="D1662" t="s">
        <v>54</v>
      </c>
      <c r="E1662" t="s">
        <v>49</v>
      </c>
      <c r="F1662">
        <v>108</v>
      </c>
      <c r="G1662" t="s">
        <v>55</v>
      </c>
      <c r="H1662" t="s">
        <v>49</v>
      </c>
      <c r="I1662" t="s">
        <v>52</v>
      </c>
      <c r="J1662">
        <v>15</v>
      </c>
      <c r="K1662" t="s">
        <v>56</v>
      </c>
      <c r="L1662">
        <v>543</v>
      </c>
      <c r="M1662">
        <v>12</v>
      </c>
      <c r="N1662">
        <v>-1</v>
      </c>
      <c r="O1662">
        <v>0</v>
      </c>
      <c r="P1662" t="s">
        <v>52</v>
      </c>
      <c r="Q1662" t="s">
        <v>49</v>
      </c>
      <c r="X1662" s="7"/>
      <c r="Y1662" t="s">
        <v>55</v>
      </c>
      <c r="Z1662">
        <v>108</v>
      </c>
      <c r="AA1662" t="s">
        <v>55</v>
      </c>
      <c r="AB1662">
        <v>-35</v>
      </c>
      <c r="AC1662">
        <v>-402</v>
      </c>
      <c r="AD1662" t="s">
        <v>49</v>
      </c>
      <c r="AE1662" t="s">
        <v>49</v>
      </c>
      <c r="AF1662">
        <v>108</v>
      </c>
      <c r="AI1662">
        <v>175</v>
      </c>
      <c r="AJ1662" t="s">
        <v>49</v>
      </c>
    </row>
    <row r="1663" spans="1:36" x14ac:dyDescent="0.3">
      <c r="A1663">
        <v>45</v>
      </c>
      <c r="B1663" t="s">
        <v>69</v>
      </c>
      <c r="C1663" t="s">
        <v>59</v>
      </c>
      <c r="D1663" t="s">
        <v>54</v>
      </c>
      <c r="E1663" t="s">
        <v>49</v>
      </c>
      <c r="F1663">
        <v>-11</v>
      </c>
      <c r="G1663" t="s">
        <v>55</v>
      </c>
      <c r="H1663" t="s">
        <v>49</v>
      </c>
      <c r="I1663" t="s">
        <v>50</v>
      </c>
      <c r="J1663">
        <v>5</v>
      </c>
      <c r="K1663" t="s">
        <v>56</v>
      </c>
      <c r="L1663">
        <v>247</v>
      </c>
      <c r="M1663">
        <v>1</v>
      </c>
      <c r="N1663">
        <v>-1</v>
      </c>
      <c r="O1663">
        <v>0</v>
      </c>
      <c r="P1663" t="s">
        <v>52</v>
      </c>
      <c r="Q1663" t="s">
        <v>49</v>
      </c>
      <c r="X1663" s="7"/>
      <c r="Y1663" t="s">
        <v>55</v>
      </c>
      <c r="Z1663">
        <v>-11</v>
      </c>
      <c r="AA1663" t="s">
        <v>55</v>
      </c>
      <c r="AB1663">
        <v>1601</v>
      </c>
      <c r="AC1663">
        <v>1732</v>
      </c>
      <c r="AD1663" t="s">
        <v>49</v>
      </c>
      <c r="AE1663" t="s">
        <v>49</v>
      </c>
      <c r="AF1663">
        <v>-11</v>
      </c>
      <c r="AI1663">
        <v>-259</v>
      </c>
      <c r="AJ1663" t="s">
        <v>49</v>
      </c>
    </row>
    <row r="1664" spans="1:36" x14ac:dyDescent="0.3">
      <c r="A1664">
        <v>50</v>
      </c>
      <c r="B1664" t="s">
        <v>63</v>
      </c>
      <c r="C1664" t="s">
        <v>47</v>
      </c>
      <c r="D1664" t="s">
        <v>48</v>
      </c>
      <c r="E1664" t="s">
        <v>49</v>
      </c>
      <c r="F1664">
        <v>1164</v>
      </c>
      <c r="G1664" t="s">
        <v>55</v>
      </c>
      <c r="H1664" t="s">
        <v>49</v>
      </c>
      <c r="I1664" t="s">
        <v>52</v>
      </c>
      <c r="J1664">
        <v>8</v>
      </c>
      <c r="K1664" t="s">
        <v>56</v>
      </c>
      <c r="L1664">
        <v>166</v>
      </c>
      <c r="M1664">
        <v>2</v>
      </c>
      <c r="N1664">
        <v>-1</v>
      </c>
      <c r="O1664">
        <v>0</v>
      </c>
      <c r="P1664" t="s">
        <v>52</v>
      </c>
      <c r="Q1664" t="s">
        <v>49</v>
      </c>
      <c r="X1664" s="7"/>
      <c r="Y1664" t="s">
        <v>55</v>
      </c>
      <c r="Z1664">
        <v>1164</v>
      </c>
      <c r="AA1664" t="s">
        <v>55</v>
      </c>
      <c r="AB1664">
        <v>88</v>
      </c>
      <c r="AC1664">
        <v>5549</v>
      </c>
      <c r="AD1664" t="s">
        <v>49</v>
      </c>
      <c r="AE1664" t="s">
        <v>49</v>
      </c>
      <c r="AF1664">
        <v>1164</v>
      </c>
      <c r="AI1664">
        <v>139</v>
      </c>
      <c r="AJ1664" t="s">
        <v>49</v>
      </c>
    </row>
    <row r="1665" spans="1:36" x14ac:dyDescent="0.3">
      <c r="A1665">
        <v>52</v>
      </c>
      <c r="B1665" t="s">
        <v>63</v>
      </c>
      <c r="C1665" t="s">
        <v>74</v>
      </c>
      <c r="D1665" t="s">
        <v>48</v>
      </c>
      <c r="E1665" t="s">
        <v>49</v>
      </c>
      <c r="F1665">
        <v>-191</v>
      </c>
      <c r="G1665" t="s">
        <v>55</v>
      </c>
      <c r="H1665" t="s">
        <v>49</v>
      </c>
      <c r="I1665" t="s">
        <v>52</v>
      </c>
      <c r="J1665">
        <v>15</v>
      </c>
      <c r="K1665" t="s">
        <v>56</v>
      </c>
      <c r="L1665">
        <v>755</v>
      </c>
      <c r="M1665">
        <v>1</v>
      </c>
      <c r="N1665">
        <v>-1</v>
      </c>
      <c r="O1665">
        <v>0</v>
      </c>
      <c r="P1665" t="s">
        <v>52</v>
      </c>
      <c r="Q1665" t="s">
        <v>55</v>
      </c>
      <c r="X1665" s="7"/>
      <c r="Y1665" t="s">
        <v>55</v>
      </c>
      <c r="Z1665">
        <v>-191</v>
      </c>
      <c r="AA1665" t="s">
        <v>55</v>
      </c>
      <c r="AB1665">
        <v>435</v>
      </c>
      <c r="AC1665">
        <v>0</v>
      </c>
      <c r="AD1665" t="s">
        <v>49</v>
      </c>
      <c r="AE1665" t="s">
        <v>49</v>
      </c>
      <c r="AF1665">
        <v>-191</v>
      </c>
      <c r="AI1665">
        <v>7138</v>
      </c>
      <c r="AJ1665" t="s">
        <v>49</v>
      </c>
    </row>
    <row r="1666" spans="1:36" x14ac:dyDescent="0.3">
      <c r="A1666">
        <v>37</v>
      </c>
      <c r="B1666" t="s">
        <v>63</v>
      </c>
      <c r="C1666" t="s">
        <v>47</v>
      </c>
      <c r="D1666" t="s">
        <v>54</v>
      </c>
      <c r="E1666" t="s">
        <v>49</v>
      </c>
      <c r="F1666">
        <v>132</v>
      </c>
      <c r="G1666" t="s">
        <v>49</v>
      </c>
      <c r="H1666" t="s">
        <v>49</v>
      </c>
      <c r="I1666" t="s">
        <v>52</v>
      </c>
      <c r="J1666">
        <v>27</v>
      </c>
      <c r="K1666" t="s">
        <v>56</v>
      </c>
      <c r="L1666">
        <v>336</v>
      </c>
      <c r="M1666">
        <v>2</v>
      </c>
      <c r="N1666">
        <v>-1</v>
      </c>
      <c r="O1666">
        <v>0</v>
      </c>
      <c r="P1666" t="s">
        <v>52</v>
      </c>
      <c r="Q1666" t="s">
        <v>49</v>
      </c>
      <c r="X1666" s="7"/>
      <c r="Y1666" t="s">
        <v>49</v>
      </c>
      <c r="Z1666">
        <v>132</v>
      </c>
      <c r="AA1666" t="s">
        <v>55</v>
      </c>
      <c r="AB1666">
        <v>717</v>
      </c>
      <c r="AC1666">
        <v>27069</v>
      </c>
      <c r="AD1666" t="s">
        <v>49</v>
      </c>
      <c r="AE1666" t="s">
        <v>49</v>
      </c>
      <c r="AF1666">
        <v>132</v>
      </c>
      <c r="AI1666">
        <v>1111</v>
      </c>
      <c r="AJ1666" t="s">
        <v>49</v>
      </c>
    </row>
    <row r="1667" spans="1:36" x14ac:dyDescent="0.3">
      <c r="A1667">
        <v>51</v>
      </c>
      <c r="B1667" t="s">
        <v>63</v>
      </c>
      <c r="C1667" t="s">
        <v>47</v>
      </c>
      <c r="D1667" t="s">
        <v>54</v>
      </c>
      <c r="E1667" t="s">
        <v>49</v>
      </c>
      <c r="F1667">
        <v>2237</v>
      </c>
      <c r="G1667" t="s">
        <v>55</v>
      </c>
      <c r="H1667" t="s">
        <v>49</v>
      </c>
      <c r="I1667" t="s">
        <v>52</v>
      </c>
      <c r="J1667">
        <v>29</v>
      </c>
      <c r="K1667" t="s">
        <v>56</v>
      </c>
      <c r="L1667">
        <v>619</v>
      </c>
      <c r="M1667">
        <v>1</v>
      </c>
      <c r="N1667">
        <v>-1</v>
      </c>
      <c r="O1667">
        <v>0</v>
      </c>
      <c r="P1667" t="s">
        <v>52</v>
      </c>
      <c r="Q1667" t="s">
        <v>49</v>
      </c>
      <c r="X1667" s="7"/>
      <c r="Y1667" t="s">
        <v>55</v>
      </c>
      <c r="Z1667">
        <v>2237</v>
      </c>
      <c r="AA1667" t="s">
        <v>55</v>
      </c>
      <c r="AB1667">
        <v>705</v>
      </c>
      <c r="AC1667">
        <v>19</v>
      </c>
      <c r="AD1667" t="s">
        <v>49</v>
      </c>
      <c r="AE1667" t="s">
        <v>49</v>
      </c>
      <c r="AF1667">
        <v>2237</v>
      </c>
      <c r="AI1667">
        <v>113</v>
      </c>
      <c r="AJ1667" t="s">
        <v>49</v>
      </c>
    </row>
    <row r="1668" spans="1:36" x14ac:dyDescent="0.3">
      <c r="A1668">
        <v>32</v>
      </c>
      <c r="B1668" t="s">
        <v>58</v>
      </c>
      <c r="C1668" t="s">
        <v>47</v>
      </c>
      <c r="D1668" t="s">
        <v>60</v>
      </c>
      <c r="E1668" t="s">
        <v>49</v>
      </c>
      <c r="F1668">
        <v>4761</v>
      </c>
      <c r="G1668" t="s">
        <v>55</v>
      </c>
      <c r="H1668" t="s">
        <v>49</v>
      </c>
      <c r="I1668" t="s">
        <v>50</v>
      </c>
      <c r="J1668">
        <v>5</v>
      </c>
      <c r="K1668" t="s">
        <v>56</v>
      </c>
      <c r="L1668">
        <v>159</v>
      </c>
      <c r="M1668">
        <v>2</v>
      </c>
      <c r="N1668">
        <v>350</v>
      </c>
      <c r="O1668">
        <v>2</v>
      </c>
      <c r="P1668" t="s">
        <v>57</v>
      </c>
      <c r="Q1668" t="s">
        <v>49</v>
      </c>
      <c r="X1668" s="7"/>
      <c r="Y1668" t="s">
        <v>55</v>
      </c>
      <c r="Z1668">
        <v>4761</v>
      </c>
      <c r="AA1668" t="s">
        <v>55</v>
      </c>
      <c r="AB1668">
        <v>-131</v>
      </c>
      <c r="AC1668">
        <v>3663</v>
      </c>
      <c r="AD1668" t="s">
        <v>49</v>
      </c>
      <c r="AE1668" t="s">
        <v>49</v>
      </c>
      <c r="AF1668">
        <v>4761</v>
      </c>
      <c r="AI1668">
        <v>-612</v>
      </c>
      <c r="AJ1668" t="s">
        <v>49</v>
      </c>
    </row>
    <row r="1669" spans="1:36" x14ac:dyDescent="0.3">
      <c r="A1669">
        <v>33</v>
      </c>
      <c r="B1669" t="s">
        <v>63</v>
      </c>
      <c r="C1669" t="s">
        <v>47</v>
      </c>
      <c r="D1669" t="s">
        <v>54</v>
      </c>
      <c r="E1669" t="s">
        <v>49</v>
      </c>
      <c r="F1669">
        <v>-346</v>
      </c>
      <c r="G1669" t="s">
        <v>55</v>
      </c>
      <c r="H1669" t="s">
        <v>55</v>
      </c>
      <c r="I1669" t="s">
        <v>52</v>
      </c>
      <c r="J1669">
        <v>23</v>
      </c>
      <c r="K1669" t="s">
        <v>56</v>
      </c>
      <c r="L1669">
        <v>29</v>
      </c>
      <c r="M1669">
        <v>3</v>
      </c>
      <c r="N1669">
        <v>-1</v>
      </c>
      <c r="O1669">
        <v>0</v>
      </c>
      <c r="P1669" t="s">
        <v>52</v>
      </c>
      <c r="Q1669" t="s">
        <v>49</v>
      </c>
      <c r="X1669" s="7"/>
      <c r="Y1669" t="s">
        <v>55</v>
      </c>
      <c r="Z1669">
        <v>-346</v>
      </c>
      <c r="AA1669" t="s">
        <v>55</v>
      </c>
      <c r="AB1669">
        <v>544</v>
      </c>
      <c r="AC1669">
        <v>0</v>
      </c>
      <c r="AD1669" t="s">
        <v>49</v>
      </c>
      <c r="AE1669" t="s">
        <v>55</v>
      </c>
      <c r="AF1669">
        <v>-346</v>
      </c>
      <c r="AI1669">
        <v>310</v>
      </c>
      <c r="AJ1669" t="s">
        <v>49</v>
      </c>
    </row>
    <row r="1670" spans="1:36" x14ac:dyDescent="0.3">
      <c r="A1670">
        <v>28</v>
      </c>
      <c r="B1670" t="s">
        <v>46</v>
      </c>
      <c r="C1670" t="s">
        <v>47</v>
      </c>
      <c r="D1670" t="s">
        <v>54</v>
      </c>
      <c r="E1670" t="s">
        <v>49</v>
      </c>
      <c r="F1670">
        <v>655</v>
      </c>
      <c r="G1670" t="s">
        <v>55</v>
      </c>
      <c r="H1670" t="s">
        <v>49</v>
      </c>
      <c r="I1670" t="s">
        <v>52</v>
      </c>
      <c r="J1670">
        <v>4</v>
      </c>
      <c r="K1670" t="s">
        <v>62</v>
      </c>
      <c r="L1670">
        <v>606</v>
      </c>
      <c r="M1670">
        <v>2</v>
      </c>
      <c r="N1670">
        <v>-1</v>
      </c>
      <c r="O1670">
        <v>0</v>
      </c>
      <c r="P1670" t="s">
        <v>52</v>
      </c>
      <c r="Q1670" t="s">
        <v>49</v>
      </c>
      <c r="X1670" s="7"/>
      <c r="Y1670" t="s">
        <v>55</v>
      </c>
      <c r="Z1670">
        <v>655</v>
      </c>
      <c r="AA1670" t="s">
        <v>55</v>
      </c>
      <c r="AB1670">
        <v>688</v>
      </c>
      <c r="AC1670">
        <v>5122</v>
      </c>
      <c r="AD1670" t="s">
        <v>49</v>
      </c>
      <c r="AE1670" t="s">
        <v>49</v>
      </c>
      <c r="AF1670">
        <v>655</v>
      </c>
      <c r="AI1670">
        <v>-186</v>
      </c>
      <c r="AJ1670" t="s">
        <v>49</v>
      </c>
    </row>
    <row r="1671" spans="1:36" x14ac:dyDescent="0.3">
      <c r="A1671">
        <v>66</v>
      </c>
      <c r="B1671" t="s">
        <v>58</v>
      </c>
      <c r="C1671" t="s">
        <v>47</v>
      </c>
      <c r="D1671" t="s">
        <v>60</v>
      </c>
      <c r="E1671" t="s">
        <v>49</v>
      </c>
      <c r="F1671">
        <v>1048</v>
      </c>
      <c r="G1671" t="s">
        <v>55</v>
      </c>
      <c r="H1671" t="s">
        <v>49</v>
      </c>
      <c r="I1671" t="s">
        <v>50</v>
      </c>
      <c r="J1671">
        <v>23</v>
      </c>
      <c r="K1671" t="s">
        <v>62</v>
      </c>
      <c r="L1671">
        <v>971</v>
      </c>
      <c r="M1671">
        <v>2</v>
      </c>
      <c r="N1671">
        <v>-1</v>
      </c>
      <c r="O1671">
        <v>0</v>
      </c>
      <c r="P1671" t="s">
        <v>52</v>
      </c>
      <c r="Q1671" t="s">
        <v>49</v>
      </c>
      <c r="X1671" s="7"/>
      <c r="Y1671" t="s">
        <v>55</v>
      </c>
      <c r="Z1671">
        <v>1048</v>
      </c>
      <c r="AA1671" t="s">
        <v>55</v>
      </c>
      <c r="AB1671">
        <v>-388</v>
      </c>
      <c r="AC1671">
        <v>608</v>
      </c>
      <c r="AD1671" t="s">
        <v>49</v>
      </c>
      <c r="AE1671" t="s">
        <v>49</v>
      </c>
      <c r="AF1671">
        <v>1048</v>
      </c>
      <c r="AI1671">
        <v>2038</v>
      </c>
      <c r="AJ1671" t="s">
        <v>49</v>
      </c>
    </row>
    <row r="1672" spans="1:36" x14ac:dyDescent="0.3">
      <c r="A1672">
        <v>31</v>
      </c>
      <c r="B1672" t="s">
        <v>53</v>
      </c>
      <c r="C1672" t="s">
        <v>59</v>
      </c>
      <c r="D1672" t="s">
        <v>54</v>
      </c>
      <c r="E1672" t="s">
        <v>49</v>
      </c>
      <c r="F1672">
        <v>0</v>
      </c>
      <c r="G1672" t="s">
        <v>55</v>
      </c>
      <c r="H1672" t="s">
        <v>49</v>
      </c>
      <c r="I1672" t="s">
        <v>52</v>
      </c>
      <c r="J1672">
        <v>28</v>
      </c>
      <c r="K1672" t="s">
        <v>56</v>
      </c>
      <c r="L1672">
        <v>231</v>
      </c>
      <c r="M1672">
        <v>2</v>
      </c>
      <c r="N1672">
        <v>-1</v>
      </c>
      <c r="O1672">
        <v>0</v>
      </c>
      <c r="P1672" t="s">
        <v>52</v>
      </c>
      <c r="Q1672" t="s">
        <v>49</v>
      </c>
      <c r="X1672" s="7"/>
      <c r="Y1672" t="s">
        <v>55</v>
      </c>
      <c r="Z1672">
        <v>0</v>
      </c>
      <c r="AA1672" t="s">
        <v>55</v>
      </c>
      <c r="AB1672">
        <v>1511</v>
      </c>
      <c r="AC1672">
        <v>381</v>
      </c>
      <c r="AD1672" t="s">
        <v>49</v>
      </c>
      <c r="AE1672" t="s">
        <v>49</v>
      </c>
      <c r="AF1672">
        <v>0</v>
      </c>
      <c r="AI1672">
        <v>833</v>
      </c>
      <c r="AJ1672" t="s">
        <v>49</v>
      </c>
    </row>
    <row r="1673" spans="1:36" x14ac:dyDescent="0.3">
      <c r="A1673">
        <v>35</v>
      </c>
      <c r="B1673" t="s">
        <v>63</v>
      </c>
      <c r="C1673" t="s">
        <v>47</v>
      </c>
      <c r="D1673" t="s">
        <v>48</v>
      </c>
      <c r="E1673" t="s">
        <v>49</v>
      </c>
      <c r="F1673">
        <v>624</v>
      </c>
      <c r="G1673" t="s">
        <v>55</v>
      </c>
      <c r="H1673" t="s">
        <v>49</v>
      </c>
      <c r="I1673" t="s">
        <v>52</v>
      </c>
      <c r="J1673">
        <v>7</v>
      </c>
      <c r="K1673" t="s">
        <v>56</v>
      </c>
      <c r="L1673">
        <v>163</v>
      </c>
      <c r="M1673">
        <v>1</v>
      </c>
      <c r="N1673">
        <v>-1</v>
      </c>
      <c r="O1673">
        <v>0</v>
      </c>
      <c r="P1673" t="s">
        <v>52</v>
      </c>
      <c r="Q1673" t="s">
        <v>49</v>
      </c>
      <c r="X1673" s="7"/>
      <c r="Y1673" t="s">
        <v>55</v>
      </c>
      <c r="Z1673">
        <v>624</v>
      </c>
      <c r="AA1673" t="s">
        <v>55</v>
      </c>
      <c r="AB1673">
        <v>147</v>
      </c>
      <c r="AC1673">
        <v>385</v>
      </c>
      <c r="AD1673" t="s">
        <v>49</v>
      </c>
      <c r="AE1673" t="s">
        <v>49</v>
      </c>
      <c r="AF1673">
        <v>624</v>
      </c>
      <c r="AI1673">
        <v>625</v>
      </c>
      <c r="AJ1673" t="s">
        <v>49</v>
      </c>
    </row>
    <row r="1674" spans="1:36" x14ac:dyDescent="0.3">
      <c r="A1674">
        <v>47</v>
      </c>
      <c r="B1674" t="s">
        <v>53</v>
      </c>
      <c r="C1674" t="s">
        <v>59</v>
      </c>
      <c r="D1674" t="s">
        <v>52</v>
      </c>
      <c r="E1674" t="s">
        <v>49</v>
      </c>
      <c r="F1674">
        <v>1784</v>
      </c>
      <c r="G1674" t="s">
        <v>49</v>
      </c>
      <c r="H1674" t="s">
        <v>49</v>
      </c>
      <c r="I1674" t="s">
        <v>50</v>
      </c>
      <c r="J1674">
        <v>19</v>
      </c>
      <c r="K1674" t="s">
        <v>51</v>
      </c>
      <c r="L1674">
        <v>385</v>
      </c>
      <c r="M1674">
        <v>2</v>
      </c>
      <c r="N1674">
        <v>-1</v>
      </c>
      <c r="O1674">
        <v>0</v>
      </c>
      <c r="P1674" t="s">
        <v>52</v>
      </c>
      <c r="Q1674" t="s">
        <v>55</v>
      </c>
      <c r="X1674" s="7"/>
      <c r="Y1674" t="s">
        <v>49</v>
      </c>
      <c r="Z1674">
        <v>1784</v>
      </c>
      <c r="AA1674" t="s">
        <v>55</v>
      </c>
      <c r="AB1674">
        <v>836</v>
      </c>
      <c r="AC1674">
        <v>802</v>
      </c>
      <c r="AD1674" t="s">
        <v>49</v>
      </c>
      <c r="AE1674" t="s">
        <v>49</v>
      </c>
      <c r="AF1674">
        <v>1784</v>
      </c>
      <c r="AI1674">
        <v>105</v>
      </c>
      <c r="AJ1674" t="s">
        <v>49</v>
      </c>
    </row>
    <row r="1675" spans="1:36" x14ac:dyDescent="0.3">
      <c r="A1675">
        <v>36</v>
      </c>
      <c r="B1675" t="s">
        <v>69</v>
      </c>
      <c r="C1675" t="s">
        <v>59</v>
      </c>
      <c r="D1675" t="s">
        <v>54</v>
      </c>
      <c r="E1675" t="s">
        <v>49</v>
      </c>
      <c r="F1675">
        <v>1281</v>
      </c>
      <c r="G1675" t="s">
        <v>49</v>
      </c>
      <c r="H1675" t="s">
        <v>49</v>
      </c>
      <c r="I1675" t="s">
        <v>78</v>
      </c>
      <c r="J1675">
        <v>24</v>
      </c>
      <c r="K1675" t="s">
        <v>73</v>
      </c>
      <c r="L1675">
        <v>119</v>
      </c>
      <c r="M1675">
        <v>2</v>
      </c>
      <c r="N1675">
        <v>-1</v>
      </c>
      <c r="O1675">
        <v>0</v>
      </c>
      <c r="P1675" t="s">
        <v>52</v>
      </c>
      <c r="Q1675" t="s">
        <v>49</v>
      </c>
      <c r="X1675" s="7"/>
      <c r="Y1675" t="s">
        <v>49</v>
      </c>
      <c r="Z1675">
        <v>1281</v>
      </c>
      <c r="AA1675" t="s">
        <v>55</v>
      </c>
      <c r="AB1675">
        <v>55</v>
      </c>
      <c r="AC1675">
        <v>194</v>
      </c>
      <c r="AD1675" t="s">
        <v>49</v>
      </c>
      <c r="AE1675" t="s">
        <v>49</v>
      </c>
      <c r="AF1675">
        <v>1281</v>
      </c>
      <c r="AI1675">
        <v>551</v>
      </c>
      <c r="AJ1675" t="s">
        <v>49</v>
      </c>
    </row>
    <row r="1676" spans="1:36" x14ac:dyDescent="0.3">
      <c r="A1676">
        <v>32</v>
      </c>
      <c r="B1676" t="s">
        <v>67</v>
      </c>
      <c r="C1676" t="s">
        <v>59</v>
      </c>
      <c r="D1676" t="s">
        <v>60</v>
      </c>
      <c r="E1676" t="s">
        <v>49</v>
      </c>
      <c r="F1676">
        <v>569</v>
      </c>
      <c r="G1676" t="s">
        <v>49</v>
      </c>
      <c r="H1676" t="s">
        <v>55</v>
      </c>
      <c r="I1676" t="s">
        <v>50</v>
      </c>
      <c r="J1676">
        <v>29</v>
      </c>
      <c r="K1676" t="s">
        <v>72</v>
      </c>
      <c r="L1676">
        <v>348</v>
      </c>
      <c r="M1676">
        <v>1</v>
      </c>
      <c r="N1676">
        <v>-1</v>
      </c>
      <c r="O1676">
        <v>0</v>
      </c>
      <c r="P1676" t="s">
        <v>52</v>
      </c>
      <c r="Q1676" t="s">
        <v>49</v>
      </c>
      <c r="X1676" s="7"/>
      <c r="Y1676" t="s">
        <v>49</v>
      </c>
      <c r="Z1676">
        <v>569</v>
      </c>
      <c r="AA1676" t="s">
        <v>55</v>
      </c>
      <c r="AB1676">
        <v>552</v>
      </c>
      <c r="AC1676">
        <v>-315</v>
      </c>
      <c r="AD1676" t="s">
        <v>49</v>
      </c>
      <c r="AE1676" t="s">
        <v>55</v>
      </c>
      <c r="AF1676">
        <v>569</v>
      </c>
      <c r="AI1676">
        <v>145</v>
      </c>
      <c r="AJ1676" t="s">
        <v>49</v>
      </c>
    </row>
    <row r="1677" spans="1:36" x14ac:dyDescent="0.3">
      <c r="A1677">
        <v>34</v>
      </c>
      <c r="B1677" t="s">
        <v>63</v>
      </c>
      <c r="C1677" t="s">
        <v>47</v>
      </c>
      <c r="D1677" t="s">
        <v>48</v>
      </c>
      <c r="E1677" t="s">
        <v>49</v>
      </c>
      <c r="F1677">
        <v>1666</v>
      </c>
      <c r="G1677" t="s">
        <v>55</v>
      </c>
      <c r="H1677" t="s">
        <v>49</v>
      </c>
      <c r="I1677" t="s">
        <v>52</v>
      </c>
      <c r="J1677">
        <v>31</v>
      </c>
      <c r="K1677" t="s">
        <v>81</v>
      </c>
      <c r="L1677">
        <v>30</v>
      </c>
      <c r="M1677">
        <v>1</v>
      </c>
      <c r="N1677">
        <v>-1</v>
      </c>
      <c r="O1677">
        <v>0</v>
      </c>
      <c r="P1677" t="s">
        <v>52</v>
      </c>
      <c r="Q1677" t="s">
        <v>49</v>
      </c>
      <c r="X1677" s="7"/>
      <c r="Y1677" t="s">
        <v>55</v>
      </c>
      <c r="Z1677">
        <v>1666</v>
      </c>
      <c r="AA1677" t="s">
        <v>55</v>
      </c>
      <c r="AB1677">
        <v>309</v>
      </c>
      <c r="AC1677">
        <v>-9</v>
      </c>
      <c r="AD1677" t="s">
        <v>49</v>
      </c>
      <c r="AE1677" t="s">
        <v>49</v>
      </c>
      <c r="AF1677">
        <v>1666</v>
      </c>
      <c r="AI1677">
        <v>618</v>
      </c>
      <c r="AJ1677" t="s">
        <v>49</v>
      </c>
    </row>
    <row r="1678" spans="1:36" x14ac:dyDescent="0.3">
      <c r="A1678">
        <v>40</v>
      </c>
      <c r="B1678" t="s">
        <v>69</v>
      </c>
      <c r="C1678" t="s">
        <v>47</v>
      </c>
      <c r="D1678" t="s">
        <v>54</v>
      </c>
      <c r="E1678" t="s">
        <v>49</v>
      </c>
      <c r="F1678">
        <v>168</v>
      </c>
      <c r="G1678" t="s">
        <v>55</v>
      </c>
      <c r="H1678" t="s">
        <v>49</v>
      </c>
      <c r="I1678" t="s">
        <v>50</v>
      </c>
      <c r="J1678">
        <v>7</v>
      </c>
      <c r="K1678" t="s">
        <v>56</v>
      </c>
      <c r="L1678">
        <v>249</v>
      </c>
      <c r="M1678">
        <v>2</v>
      </c>
      <c r="N1678">
        <v>169</v>
      </c>
      <c r="O1678">
        <v>1</v>
      </c>
      <c r="P1678" t="s">
        <v>57</v>
      </c>
      <c r="Q1678" t="s">
        <v>49</v>
      </c>
      <c r="X1678" s="7"/>
      <c r="Y1678" t="s">
        <v>55</v>
      </c>
      <c r="Z1678">
        <v>168</v>
      </c>
      <c r="AA1678" t="s">
        <v>55</v>
      </c>
      <c r="AB1678">
        <v>33</v>
      </c>
      <c r="AC1678">
        <v>83</v>
      </c>
      <c r="AD1678" t="s">
        <v>49</v>
      </c>
      <c r="AE1678" t="s">
        <v>49</v>
      </c>
      <c r="AF1678">
        <v>168</v>
      </c>
      <c r="AI1678">
        <v>-449</v>
      </c>
      <c r="AJ1678" t="s">
        <v>49</v>
      </c>
    </row>
    <row r="1679" spans="1:36" x14ac:dyDescent="0.3">
      <c r="A1679">
        <v>33</v>
      </c>
      <c r="B1679" t="s">
        <v>65</v>
      </c>
      <c r="C1679" t="s">
        <v>47</v>
      </c>
      <c r="D1679" t="s">
        <v>60</v>
      </c>
      <c r="E1679" t="s">
        <v>49</v>
      </c>
      <c r="F1679">
        <v>263</v>
      </c>
      <c r="G1679" t="s">
        <v>49</v>
      </c>
      <c r="H1679" t="s">
        <v>49</v>
      </c>
      <c r="I1679" t="s">
        <v>50</v>
      </c>
      <c r="J1679">
        <v>4</v>
      </c>
      <c r="K1679" t="s">
        <v>56</v>
      </c>
      <c r="L1679">
        <v>119</v>
      </c>
      <c r="M1679">
        <v>2</v>
      </c>
      <c r="N1679">
        <v>-1</v>
      </c>
      <c r="O1679">
        <v>0</v>
      </c>
      <c r="P1679" t="s">
        <v>52</v>
      </c>
      <c r="Q1679" t="s">
        <v>49</v>
      </c>
      <c r="X1679" s="7"/>
      <c r="Y1679" t="s">
        <v>49</v>
      </c>
      <c r="Z1679">
        <v>263</v>
      </c>
      <c r="AA1679" t="s">
        <v>55</v>
      </c>
      <c r="AB1679">
        <v>681</v>
      </c>
      <c r="AC1679">
        <v>4503</v>
      </c>
      <c r="AD1679" t="s">
        <v>49</v>
      </c>
      <c r="AE1679" t="s">
        <v>49</v>
      </c>
      <c r="AF1679">
        <v>263</v>
      </c>
      <c r="AI1679">
        <v>66</v>
      </c>
      <c r="AJ1679" t="s">
        <v>49</v>
      </c>
    </row>
    <row r="1680" spans="1:36" x14ac:dyDescent="0.3">
      <c r="A1680">
        <v>39</v>
      </c>
      <c r="B1680" t="s">
        <v>63</v>
      </c>
      <c r="C1680" t="s">
        <v>47</v>
      </c>
      <c r="D1680" t="s">
        <v>54</v>
      </c>
      <c r="E1680" t="s">
        <v>49</v>
      </c>
      <c r="F1680">
        <v>-405</v>
      </c>
      <c r="G1680" t="s">
        <v>55</v>
      </c>
      <c r="H1680" t="s">
        <v>49</v>
      </c>
      <c r="I1680" t="s">
        <v>50</v>
      </c>
      <c r="J1680">
        <v>8</v>
      </c>
      <c r="K1680" t="s">
        <v>56</v>
      </c>
      <c r="L1680">
        <v>177</v>
      </c>
      <c r="M1680">
        <v>1</v>
      </c>
      <c r="N1680">
        <v>-1</v>
      </c>
      <c r="O1680">
        <v>0</v>
      </c>
      <c r="P1680" t="s">
        <v>52</v>
      </c>
      <c r="Q1680" t="s">
        <v>49</v>
      </c>
      <c r="X1680" s="7"/>
      <c r="Y1680" t="s">
        <v>55</v>
      </c>
      <c r="Z1680">
        <v>-405</v>
      </c>
      <c r="AA1680" t="s">
        <v>55</v>
      </c>
      <c r="AB1680">
        <v>1787</v>
      </c>
      <c r="AC1680">
        <v>961</v>
      </c>
      <c r="AD1680" t="s">
        <v>49</v>
      </c>
      <c r="AE1680" t="s">
        <v>49</v>
      </c>
      <c r="AF1680">
        <v>-405</v>
      </c>
      <c r="AI1680">
        <v>0</v>
      </c>
      <c r="AJ1680" t="s">
        <v>49</v>
      </c>
    </row>
    <row r="1681" spans="1:36" x14ac:dyDescent="0.3">
      <c r="A1681">
        <v>38</v>
      </c>
      <c r="B1681" t="s">
        <v>65</v>
      </c>
      <c r="C1681" t="s">
        <v>47</v>
      </c>
      <c r="D1681" t="s">
        <v>54</v>
      </c>
      <c r="E1681" t="s">
        <v>49</v>
      </c>
      <c r="F1681">
        <v>279</v>
      </c>
      <c r="G1681" t="s">
        <v>55</v>
      </c>
      <c r="H1681" t="s">
        <v>49</v>
      </c>
      <c r="I1681" t="s">
        <v>52</v>
      </c>
      <c r="J1681">
        <v>28</v>
      </c>
      <c r="K1681" t="s">
        <v>56</v>
      </c>
      <c r="L1681">
        <v>110</v>
      </c>
      <c r="M1681">
        <v>5</v>
      </c>
      <c r="N1681">
        <v>-1</v>
      </c>
      <c r="O1681">
        <v>0</v>
      </c>
      <c r="P1681" t="s">
        <v>52</v>
      </c>
      <c r="Q1681" t="s">
        <v>49</v>
      </c>
      <c r="X1681" s="7"/>
      <c r="Y1681" t="s">
        <v>55</v>
      </c>
      <c r="Z1681">
        <v>279</v>
      </c>
      <c r="AA1681" t="s">
        <v>55</v>
      </c>
      <c r="AB1681">
        <v>14220</v>
      </c>
      <c r="AC1681">
        <v>3470</v>
      </c>
      <c r="AD1681" t="s">
        <v>49</v>
      </c>
      <c r="AE1681" t="s">
        <v>49</v>
      </c>
      <c r="AF1681">
        <v>279</v>
      </c>
      <c r="AI1681">
        <v>419</v>
      </c>
      <c r="AJ1681" t="s">
        <v>49</v>
      </c>
    </row>
    <row r="1682" spans="1:36" x14ac:dyDescent="0.3">
      <c r="A1682">
        <v>32</v>
      </c>
      <c r="B1682" t="s">
        <v>67</v>
      </c>
      <c r="C1682" t="s">
        <v>59</v>
      </c>
      <c r="D1682" t="s">
        <v>54</v>
      </c>
      <c r="E1682" t="s">
        <v>49</v>
      </c>
      <c r="F1682">
        <v>0</v>
      </c>
      <c r="G1682" t="s">
        <v>49</v>
      </c>
      <c r="H1682" t="s">
        <v>49</v>
      </c>
      <c r="I1682" t="s">
        <v>50</v>
      </c>
      <c r="J1682">
        <v>18</v>
      </c>
      <c r="K1682" t="s">
        <v>70</v>
      </c>
      <c r="L1682">
        <v>594</v>
      </c>
      <c r="M1682">
        <v>4</v>
      </c>
      <c r="N1682">
        <v>-1</v>
      </c>
      <c r="O1682">
        <v>0</v>
      </c>
      <c r="P1682" t="s">
        <v>52</v>
      </c>
      <c r="Q1682" t="s">
        <v>55</v>
      </c>
      <c r="X1682" s="7"/>
      <c r="Y1682" t="s">
        <v>49</v>
      </c>
      <c r="Z1682">
        <v>0</v>
      </c>
      <c r="AA1682" t="s">
        <v>55</v>
      </c>
      <c r="AB1682">
        <v>3587</v>
      </c>
      <c r="AC1682">
        <v>172</v>
      </c>
      <c r="AD1682" t="s">
        <v>49</v>
      </c>
      <c r="AE1682" t="s">
        <v>49</v>
      </c>
      <c r="AF1682">
        <v>0</v>
      </c>
      <c r="AI1682">
        <v>4758</v>
      </c>
      <c r="AJ1682" t="s">
        <v>49</v>
      </c>
    </row>
    <row r="1683" spans="1:36" x14ac:dyDescent="0.3">
      <c r="A1683">
        <v>65</v>
      </c>
      <c r="B1683" t="s">
        <v>52</v>
      </c>
      <c r="C1683" t="s">
        <v>47</v>
      </c>
      <c r="D1683" t="s">
        <v>52</v>
      </c>
      <c r="E1683" t="s">
        <v>49</v>
      </c>
      <c r="F1683">
        <v>300</v>
      </c>
      <c r="G1683" t="s">
        <v>49</v>
      </c>
      <c r="H1683" t="s">
        <v>49</v>
      </c>
      <c r="I1683" t="s">
        <v>50</v>
      </c>
      <c r="J1683">
        <v>12</v>
      </c>
      <c r="K1683" t="s">
        <v>72</v>
      </c>
      <c r="L1683">
        <v>105</v>
      </c>
      <c r="M1683">
        <v>1</v>
      </c>
      <c r="N1683">
        <v>-1</v>
      </c>
      <c r="O1683">
        <v>0</v>
      </c>
      <c r="P1683" t="s">
        <v>52</v>
      </c>
      <c r="Q1683" t="s">
        <v>49</v>
      </c>
      <c r="X1683" s="7"/>
      <c r="Y1683" t="s">
        <v>49</v>
      </c>
      <c r="Z1683">
        <v>300</v>
      </c>
      <c r="AA1683" t="s">
        <v>55</v>
      </c>
      <c r="AB1683">
        <v>4855</v>
      </c>
      <c r="AC1683">
        <v>-407</v>
      </c>
      <c r="AD1683" t="s">
        <v>49</v>
      </c>
      <c r="AE1683" t="s">
        <v>49</v>
      </c>
      <c r="AF1683">
        <v>300</v>
      </c>
      <c r="AI1683">
        <v>-23</v>
      </c>
      <c r="AJ1683" t="s">
        <v>49</v>
      </c>
    </row>
    <row r="1684" spans="1:36" x14ac:dyDescent="0.3">
      <c r="A1684">
        <v>34</v>
      </c>
      <c r="B1684" t="s">
        <v>46</v>
      </c>
      <c r="C1684" t="s">
        <v>59</v>
      </c>
      <c r="D1684" t="s">
        <v>60</v>
      </c>
      <c r="E1684" t="s">
        <v>49</v>
      </c>
      <c r="F1684">
        <v>415</v>
      </c>
      <c r="G1684" t="s">
        <v>49</v>
      </c>
      <c r="H1684" t="s">
        <v>49</v>
      </c>
      <c r="I1684" t="s">
        <v>50</v>
      </c>
      <c r="J1684">
        <v>12</v>
      </c>
      <c r="K1684" t="s">
        <v>70</v>
      </c>
      <c r="L1684">
        <v>123</v>
      </c>
      <c r="M1684">
        <v>1</v>
      </c>
      <c r="N1684">
        <v>-1</v>
      </c>
      <c r="O1684">
        <v>0</v>
      </c>
      <c r="P1684" t="s">
        <v>52</v>
      </c>
      <c r="Q1684" t="s">
        <v>49</v>
      </c>
      <c r="X1684" s="7"/>
      <c r="Y1684" t="s">
        <v>49</v>
      </c>
      <c r="Z1684">
        <v>415</v>
      </c>
      <c r="AA1684" t="s">
        <v>55</v>
      </c>
      <c r="AB1684">
        <v>252</v>
      </c>
      <c r="AC1684">
        <v>649</v>
      </c>
      <c r="AD1684" t="s">
        <v>49</v>
      </c>
      <c r="AE1684" t="s">
        <v>49</v>
      </c>
      <c r="AF1684">
        <v>415</v>
      </c>
      <c r="AI1684">
        <v>77</v>
      </c>
      <c r="AJ1684" t="s">
        <v>49</v>
      </c>
    </row>
    <row r="1685" spans="1:36" x14ac:dyDescent="0.3">
      <c r="A1685">
        <v>34</v>
      </c>
      <c r="B1685" t="s">
        <v>69</v>
      </c>
      <c r="C1685" t="s">
        <v>59</v>
      </c>
      <c r="D1685" t="s">
        <v>48</v>
      </c>
      <c r="E1685" t="s">
        <v>49</v>
      </c>
      <c r="F1685">
        <v>0</v>
      </c>
      <c r="G1685" t="s">
        <v>55</v>
      </c>
      <c r="H1685" t="s">
        <v>55</v>
      </c>
      <c r="I1685" t="s">
        <v>50</v>
      </c>
      <c r="J1685">
        <v>6</v>
      </c>
      <c r="K1685" t="s">
        <v>56</v>
      </c>
      <c r="L1685">
        <v>172</v>
      </c>
      <c r="M1685">
        <v>4</v>
      </c>
      <c r="N1685">
        <v>-1</v>
      </c>
      <c r="O1685">
        <v>0</v>
      </c>
      <c r="P1685" t="s">
        <v>52</v>
      </c>
      <c r="Q1685" t="s">
        <v>49</v>
      </c>
      <c r="X1685" s="7"/>
      <c r="Y1685" t="s">
        <v>55</v>
      </c>
      <c r="Z1685">
        <v>0</v>
      </c>
      <c r="AA1685" t="s">
        <v>55</v>
      </c>
      <c r="AB1685">
        <v>346</v>
      </c>
      <c r="AC1685">
        <v>1040</v>
      </c>
      <c r="AD1685" t="s">
        <v>49</v>
      </c>
      <c r="AE1685" t="s">
        <v>55</v>
      </c>
      <c r="AF1685">
        <v>0</v>
      </c>
      <c r="AI1685">
        <v>1378</v>
      </c>
      <c r="AJ1685" t="s">
        <v>49</v>
      </c>
    </row>
    <row r="1686" spans="1:36" x14ac:dyDescent="0.3">
      <c r="A1686">
        <v>42</v>
      </c>
      <c r="B1686" t="s">
        <v>63</v>
      </c>
      <c r="C1686" t="s">
        <v>59</v>
      </c>
      <c r="D1686" t="s">
        <v>48</v>
      </c>
      <c r="E1686" t="s">
        <v>49</v>
      </c>
      <c r="F1686">
        <v>1322</v>
      </c>
      <c r="G1686" t="s">
        <v>55</v>
      </c>
      <c r="H1686" t="s">
        <v>55</v>
      </c>
      <c r="I1686" t="s">
        <v>50</v>
      </c>
      <c r="J1686">
        <v>8</v>
      </c>
      <c r="K1686" t="s">
        <v>73</v>
      </c>
      <c r="L1686">
        <v>178</v>
      </c>
      <c r="M1686">
        <v>1</v>
      </c>
      <c r="N1686">
        <v>-1</v>
      </c>
      <c r="O1686">
        <v>0</v>
      </c>
      <c r="P1686" t="s">
        <v>52</v>
      </c>
      <c r="Q1686" t="s">
        <v>49</v>
      </c>
      <c r="X1686" s="7"/>
      <c r="Y1686" t="s">
        <v>55</v>
      </c>
      <c r="Z1686">
        <v>1322</v>
      </c>
      <c r="AA1686" t="s">
        <v>55</v>
      </c>
      <c r="AB1686">
        <v>556</v>
      </c>
      <c r="AC1686">
        <v>3304</v>
      </c>
      <c r="AD1686" t="s">
        <v>49</v>
      </c>
      <c r="AE1686" t="s">
        <v>55</v>
      </c>
      <c r="AF1686">
        <v>1322</v>
      </c>
      <c r="AI1686">
        <v>60</v>
      </c>
      <c r="AJ1686" t="s">
        <v>49</v>
      </c>
    </row>
    <row r="1687" spans="1:36" x14ac:dyDescent="0.3">
      <c r="A1687">
        <v>31</v>
      </c>
      <c r="B1687" t="s">
        <v>53</v>
      </c>
      <c r="C1687" t="s">
        <v>47</v>
      </c>
      <c r="D1687" t="s">
        <v>54</v>
      </c>
      <c r="E1687" t="s">
        <v>49</v>
      </c>
      <c r="F1687">
        <v>1062</v>
      </c>
      <c r="G1687" t="s">
        <v>55</v>
      </c>
      <c r="H1687" t="s">
        <v>55</v>
      </c>
      <c r="I1687" t="s">
        <v>50</v>
      </c>
      <c r="J1687">
        <v>6</v>
      </c>
      <c r="K1687" t="s">
        <v>61</v>
      </c>
      <c r="L1687">
        <v>230</v>
      </c>
      <c r="M1687">
        <v>1</v>
      </c>
      <c r="N1687">
        <v>-1</v>
      </c>
      <c r="O1687">
        <v>0</v>
      </c>
      <c r="P1687" t="s">
        <v>52</v>
      </c>
      <c r="Q1687" t="s">
        <v>49</v>
      </c>
      <c r="X1687" s="7"/>
      <c r="Y1687" t="s">
        <v>55</v>
      </c>
      <c r="Z1687">
        <v>1062</v>
      </c>
      <c r="AA1687" t="s">
        <v>55</v>
      </c>
      <c r="AB1687">
        <v>-710</v>
      </c>
      <c r="AC1687">
        <v>294</v>
      </c>
      <c r="AD1687" t="s">
        <v>49</v>
      </c>
      <c r="AE1687" t="s">
        <v>55</v>
      </c>
      <c r="AF1687">
        <v>1062</v>
      </c>
      <c r="AI1687">
        <v>1583</v>
      </c>
      <c r="AJ1687" t="s">
        <v>49</v>
      </c>
    </row>
    <row r="1688" spans="1:36" x14ac:dyDescent="0.3">
      <c r="A1688">
        <v>47</v>
      </c>
      <c r="B1688" t="s">
        <v>67</v>
      </c>
      <c r="C1688" t="s">
        <v>47</v>
      </c>
      <c r="D1688" t="s">
        <v>54</v>
      </c>
      <c r="E1688" t="s">
        <v>49</v>
      </c>
      <c r="F1688">
        <v>302</v>
      </c>
      <c r="G1688" t="s">
        <v>55</v>
      </c>
      <c r="H1688" t="s">
        <v>49</v>
      </c>
      <c r="I1688" t="s">
        <v>52</v>
      </c>
      <c r="J1688">
        <v>20</v>
      </c>
      <c r="K1688" t="s">
        <v>62</v>
      </c>
      <c r="L1688">
        <v>89</v>
      </c>
      <c r="M1688">
        <v>3</v>
      </c>
      <c r="N1688">
        <v>-1</v>
      </c>
      <c r="O1688">
        <v>0</v>
      </c>
      <c r="P1688" t="s">
        <v>52</v>
      </c>
      <c r="Q1688" t="s">
        <v>49</v>
      </c>
      <c r="X1688" s="7"/>
      <c r="Y1688" t="s">
        <v>55</v>
      </c>
      <c r="Z1688">
        <v>302</v>
      </c>
      <c r="AA1688" t="s">
        <v>55</v>
      </c>
      <c r="AB1688">
        <v>-551</v>
      </c>
      <c r="AC1688">
        <v>367</v>
      </c>
      <c r="AD1688" t="s">
        <v>49</v>
      </c>
      <c r="AE1688" t="s">
        <v>49</v>
      </c>
      <c r="AF1688">
        <v>302</v>
      </c>
      <c r="AI1688">
        <v>-13</v>
      </c>
      <c r="AJ1688" t="s">
        <v>49</v>
      </c>
    </row>
    <row r="1689" spans="1:36" x14ac:dyDescent="0.3">
      <c r="A1689">
        <v>44</v>
      </c>
      <c r="B1689" t="s">
        <v>67</v>
      </c>
      <c r="C1689" t="s">
        <v>74</v>
      </c>
      <c r="D1689" t="s">
        <v>54</v>
      </c>
      <c r="E1689" t="s">
        <v>49</v>
      </c>
      <c r="F1689">
        <v>809</v>
      </c>
      <c r="G1689" t="s">
        <v>55</v>
      </c>
      <c r="H1689" t="s">
        <v>49</v>
      </c>
      <c r="I1689" t="s">
        <v>52</v>
      </c>
      <c r="J1689">
        <v>15</v>
      </c>
      <c r="K1689" t="s">
        <v>56</v>
      </c>
      <c r="L1689">
        <v>118</v>
      </c>
      <c r="M1689">
        <v>4</v>
      </c>
      <c r="N1689">
        <v>-1</v>
      </c>
      <c r="O1689">
        <v>0</v>
      </c>
      <c r="P1689" t="s">
        <v>52</v>
      </c>
      <c r="Q1689" t="s">
        <v>49</v>
      </c>
      <c r="X1689" s="7"/>
      <c r="Y1689" t="s">
        <v>55</v>
      </c>
      <c r="Z1689">
        <v>809</v>
      </c>
      <c r="AA1689" t="s">
        <v>55</v>
      </c>
      <c r="AB1689">
        <v>56</v>
      </c>
      <c r="AC1689">
        <v>1420</v>
      </c>
      <c r="AD1689" t="s">
        <v>49</v>
      </c>
      <c r="AE1689" t="s">
        <v>49</v>
      </c>
      <c r="AF1689">
        <v>809</v>
      </c>
      <c r="AI1689">
        <v>1869</v>
      </c>
      <c r="AJ1689" t="s">
        <v>49</v>
      </c>
    </row>
    <row r="1690" spans="1:36" x14ac:dyDescent="0.3">
      <c r="A1690">
        <v>38</v>
      </c>
      <c r="B1690" t="s">
        <v>76</v>
      </c>
      <c r="C1690" t="s">
        <v>47</v>
      </c>
      <c r="D1690" t="s">
        <v>54</v>
      </c>
      <c r="E1690" t="s">
        <v>49</v>
      </c>
      <c r="F1690">
        <v>-278</v>
      </c>
      <c r="G1690" t="s">
        <v>55</v>
      </c>
      <c r="H1690" t="s">
        <v>49</v>
      </c>
      <c r="I1690" t="s">
        <v>50</v>
      </c>
      <c r="J1690">
        <v>28</v>
      </c>
      <c r="K1690" t="s">
        <v>73</v>
      </c>
      <c r="L1690">
        <v>143</v>
      </c>
      <c r="M1690">
        <v>2</v>
      </c>
      <c r="N1690">
        <v>-1</v>
      </c>
      <c r="O1690">
        <v>0</v>
      </c>
      <c r="P1690" t="s">
        <v>52</v>
      </c>
      <c r="Q1690" t="s">
        <v>49</v>
      </c>
      <c r="X1690" s="7"/>
      <c r="Y1690" t="s">
        <v>55</v>
      </c>
      <c r="Z1690">
        <v>-278</v>
      </c>
      <c r="AA1690" t="s">
        <v>55</v>
      </c>
      <c r="AB1690">
        <v>178</v>
      </c>
      <c r="AC1690">
        <v>1679</v>
      </c>
      <c r="AD1690" t="s">
        <v>49</v>
      </c>
      <c r="AE1690" t="s">
        <v>49</v>
      </c>
      <c r="AF1690">
        <v>-278</v>
      </c>
      <c r="AI1690">
        <v>4787</v>
      </c>
      <c r="AJ1690" t="s">
        <v>49</v>
      </c>
    </row>
    <row r="1691" spans="1:36" x14ac:dyDescent="0.3">
      <c r="A1691">
        <v>28</v>
      </c>
      <c r="B1691" t="s">
        <v>58</v>
      </c>
      <c r="C1691" t="s">
        <v>59</v>
      </c>
      <c r="D1691" t="s">
        <v>60</v>
      </c>
      <c r="E1691" t="s">
        <v>49</v>
      </c>
      <c r="F1691">
        <v>3238</v>
      </c>
      <c r="G1691" t="s">
        <v>55</v>
      </c>
      <c r="H1691" t="s">
        <v>49</v>
      </c>
      <c r="I1691" t="s">
        <v>52</v>
      </c>
      <c r="J1691">
        <v>19</v>
      </c>
      <c r="K1691" t="s">
        <v>56</v>
      </c>
      <c r="L1691">
        <v>7</v>
      </c>
      <c r="M1691">
        <v>1</v>
      </c>
      <c r="N1691">
        <v>-1</v>
      </c>
      <c r="O1691">
        <v>0</v>
      </c>
      <c r="P1691" t="s">
        <v>52</v>
      </c>
      <c r="Q1691" t="s">
        <v>49</v>
      </c>
      <c r="X1691" s="7"/>
      <c r="Y1691" t="s">
        <v>55</v>
      </c>
      <c r="Z1691">
        <v>3238</v>
      </c>
      <c r="AA1691" t="s">
        <v>55</v>
      </c>
      <c r="AB1691">
        <v>359</v>
      </c>
      <c r="AC1691">
        <v>169</v>
      </c>
      <c r="AD1691" t="s">
        <v>49</v>
      </c>
      <c r="AE1691" t="s">
        <v>49</v>
      </c>
      <c r="AF1691">
        <v>3238</v>
      </c>
      <c r="AI1691">
        <v>-183</v>
      </c>
      <c r="AJ1691" t="s">
        <v>49</v>
      </c>
    </row>
    <row r="1692" spans="1:36" x14ac:dyDescent="0.3">
      <c r="A1692">
        <v>46</v>
      </c>
      <c r="B1692" t="s">
        <v>69</v>
      </c>
      <c r="C1692" t="s">
        <v>59</v>
      </c>
      <c r="D1692" t="s">
        <v>54</v>
      </c>
      <c r="E1692" t="s">
        <v>49</v>
      </c>
      <c r="F1692">
        <v>751</v>
      </c>
      <c r="G1692" t="s">
        <v>55</v>
      </c>
      <c r="H1692" t="s">
        <v>49</v>
      </c>
      <c r="I1692" t="s">
        <v>52</v>
      </c>
      <c r="J1692">
        <v>13</v>
      </c>
      <c r="K1692" t="s">
        <v>56</v>
      </c>
      <c r="L1692">
        <v>104</v>
      </c>
      <c r="M1692">
        <v>2</v>
      </c>
      <c r="N1692">
        <v>-1</v>
      </c>
      <c r="O1692">
        <v>0</v>
      </c>
      <c r="P1692" t="s">
        <v>52</v>
      </c>
      <c r="Q1692" t="s">
        <v>49</v>
      </c>
      <c r="X1692" s="7"/>
      <c r="Y1692" t="s">
        <v>55</v>
      </c>
      <c r="Z1692">
        <v>751</v>
      </c>
      <c r="AA1692" t="s">
        <v>55</v>
      </c>
      <c r="AB1692">
        <v>1161</v>
      </c>
      <c r="AC1692">
        <v>506</v>
      </c>
      <c r="AD1692" t="s">
        <v>49</v>
      </c>
      <c r="AE1692" t="s">
        <v>49</v>
      </c>
      <c r="AF1692">
        <v>751</v>
      </c>
      <c r="AI1692">
        <v>702</v>
      </c>
      <c r="AJ1692" t="s">
        <v>49</v>
      </c>
    </row>
    <row r="1693" spans="1:36" x14ac:dyDescent="0.3">
      <c r="A1693">
        <v>51</v>
      </c>
      <c r="B1693" t="s">
        <v>63</v>
      </c>
      <c r="C1693" t="s">
        <v>74</v>
      </c>
      <c r="D1693" t="s">
        <v>48</v>
      </c>
      <c r="E1693" t="s">
        <v>49</v>
      </c>
      <c r="F1693">
        <v>-28</v>
      </c>
      <c r="G1693" t="s">
        <v>49</v>
      </c>
      <c r="H1693" t="s">
        <v>55</v>
      </c>
      <c r="I1693" t="s">
        <v>52</v>
      </c>
      <c r="J1693">
        <v>2</v>
      </c>
      <c r="K1693" t="s">
        <v>73</v>
      </c>
      <c r="L1693">
        <v>220</v>
      </c>
      <c r="M1693">
        <v>2</v>
      </c>
      <c r="N1693">
        <v>-1</v>
      </c>
      <c r="O1693">
        <v>0</v>
      </c>
      <c r="P1693" t="s">
        <v>52</v>
      </c>
      <c r="Q1693" t="s">
        <v>49</v>
      </c>
      <c r="X1693" s="7"/>
      <c r="Y1693" t="s">
        <v>49</v>
      </c>
      <c r="Z1693">
        <v>-28</v>
      </c>
      <c r="AA1693" t="s">
        <v>55</v>
      </c>
      <c r="AB1693">
        <v>1278</v>
      </c>
      <c r="AC1693">
        <v>678</v>
      </c>
      <c r="AD1693" t="s">
        <v>49</v>
      </c>
      <c r="AE1693" t="s">
        <v>55</v>
      </c>
      <c r="AF1693">
        <v>-28</v>
      </c>
      <c r="AI1693">
        <v>1494</v>
      </c>
      <c r="AJ1693" t="s">
        <v>49</v>
      </c>
    </row>
    <row r="1694" spans="1:36" x14ac:dyDescent="0.3">
      <c r="A1694">
        <v>42</v>
      </c>
      <c r="B1694" t="s">
        <v>58</v>
      </c>
      <c r="C1694" t="s">
        <v>74</v>
      </c>
      <c r="D1694" t="s">
        <v>60</v>
      </c>
      <c r="E1694" t="s">
        <v>49</v>
      </c>
      <c r="F1694">
        <v>0</v>
      </c>
      <c r="G1694" t="s">
        <v>49</v>
      </c>
      <c r="H1694" t="s">
        <v>49</v>
      </c>
      <c r="I1694" t="s">
        <v>52</v>
      </c>
      <c r="J1694">
        <v>20</v>
      </c>
      <c r="K1694" t="s">
        <v>62</v>
      </c>
      <c r="L1694">
        <v>85</v>
      </c>
      <c r="M1694">
        <v>2</v>
      </c>
      <c r="N1694">
        <v>-1</v>
      </c>
      <c r="O1694">
        <v>0</v>
      </c>
      <c r="P1694" t="s">
        <v>52</v>
      </c>
      <c r="Q1694" t="s">
        <v>49</v>
      </c>
      <c r="X1694" s="7"/>
      <c r="Y1694" t="s">
        <v>49</v>
      </c>
      <c r="Z1694">
        <v>0</v>
      </c>
      <c r="AA1694" t="s">
        <v>55</v>
      </c>
      <c r="AB1694">
        <v>128</v>
      </c>
      <c r="AC1694">
        <v>23</v>
      </c>
      <c r="AD1694" t="s">
        <v>49</v>
      </c>
      <c r="AE1694" t="s">
        <v>49</v>
      </c>
      <c r="AF1694">
        <v>0</v>
      </c>
      <c r="AI1694">
        <v>46</v>
      </c>
      <c r="AJ1694" t="s">
        <v>49</v>
      </c>
    </row>
    <row r="1695" spans="1:36" x14ac:dyDescent="0.3">
      <c r="A1695">
        <v>37</v>
      </c>
      <c r="B1695" t="s">
        <v>67</v>
      </c>
      <c r="C1695" t="s">
        <v>59</v>
      </c>
      <c r="D1695" t="s">
        <v>54</v>
      </c>
      <c r="E1695" t="s">
        <v>49</v>
      </c>
      <c r="F1695">
        <v>2442</v>
      </c>
      <c r="G1695" t="s">
        <v>49</v>
      </c>
      <c r="H1695" t="s">
        <v>49</v>
      </c>
      <c r="I1695" t="s">
        <v>50</v>
      </c>
      <c r="J1695">
        <v>16</v>
      </c>
      <c r="K1695" t="s">
        <v>64</v>
      </c>
      <c r="L1695">
        <v>91</v>
      </c>
      <c r="M1695">
        <v>3</v>
      </c>
      <c r="N1695">
        <v>-1</v>
      </c>
      <c r="O1695">
        <v>0</v>
      </c>
      <c r="P1695" t="s">
        <v>52</v>
      </c>
      <c r="Q1695" t="s">
        <v>55</v>
      </c>
      <c r="X1695" s="7"/>
      <c r="Y1695" t="s">
        <v>49</v>
      </c>
      <c r="Z1695">
        <v>2442</v>
      </c>
      <c r="AA1695" t="s">
        <v>55</v>
      </c>
      <c r="AB1695">
        <v>828</v>
      </c>
      <c r="AC1695">
        <v>4402</v>
      </c>
      <c r="AD1695" t="s">
        <v>49</v>
      </c>
      <c r="AE1695" t="s">
        <v>49</v>
      </c>
      <c r="AF1695">
        <v>2442</v>
      </c>
      <c r="AI1695">
        <v>609</v>
      </c>
      <c r="AJ1695" t="s">
        <v>49</v>
      </c>
    </row>
    <row r="1696" spans="1:36" x14ac:dyDescent="0.3">
      <c r="A1696">
        <v>58</v>
      </c>
      <c r="B1696" t="s">
        <v>46</v>
      </c>
      <c r="C1696" t="s">
        <v>47</v>
      </c>
      <c r="D1696" t="s">
        <v>60</v>
      </c>
      <c r="E1696" t="s">
        <v>49</v>
      </c>
      <c r="F1696">
        <v>1798</v>
      </c>
      <c r="G1696" t="s">
        <v>55</v>
      </c>
      <c r="H1696" t="s">
        <v>49</v>
      </c>
      <c r="I1696" t="s">
        <v>50</v>
      </c>
      <c r="J1696">
        <v>5</v>
      </c>
      <c r="K1696" t="s">
        <v>64</v>
      </c>
      <c r="L1696">
        <v>19</v>
      </c>
      <c r="M1696">
        <v>8</v>
      </c>
      <c r="N1696">
        <v>-1</v>
      </c>
      <c r="O1696">
        <v>0</v>
      </c>
      <c r="P1696" t="s">
        <v>52</v>
      </c>
      <c r="Q1696" t="s">
        <v>49</v>
      </c>
      <c r="X1696" s="7"/>
      <c r="Y1696" t="s">
        <v>55</v>
      </c>
      <c r="Z1696">
        <v>1798</v>
      </c>
      <c r="AA1696" t="s">
        <v>55</v>
      </c>
      <c r="AB1696">
        <v>0</v>
      </c>
      <c r="AC1696">
        <v>1177</v>
      </c>
      <c r="AD1696" t="s">
        <v>49</v>
      </c>
      <c r="AE1696" t="s">
        <v>49</v>
      </c>
      <c r="AF1696">
        <v>1798</v>
      </c>
      <c r="AI1696">
        <v>4079</v>
      </c>
      <c r="AJ1696" t="s">
        <v>49</v>
      </c>
    </row>
    <row r="1697" spans="1:36" x14ac:dyDescent="0.3">
      <c r="A1697">
        <v>43</v>
      </c>
      <c r="B1697" t="s">
        <v>69</v>
      </c>
      <c r="C1697" t="s">
        <v>47</v>
      </c>
      <c r="D1697" t="s">
        <v>54</v>
      </c>
      <c r="E1697" t="s">
        <v>49</v>
      </c>
      <c r="F1697">
        <v>132</v>
      </c>
      <c r="G1697" t="s">
        <v>49</v>
      </c>
      <c r="H1697" t="s">
        <v>49</v>
      </c>
      <c r="I1697" t="s">
        <v>50</v>
      </c>
      <c r="J1697">
        <v>19</v>
      </c>
      <c r="K1697" t="s">
        <v>70</v>
      </c>
      <c r="L1697">
        <v>574</v>
      </c>
      <c r="M1697">
        <v>1</v>
      </c>
      <c r="N1697">
        <v>84</v>
      </c>
      <c r="O1697">
        <v>3</v>
      </c>
      <c r="P1697" t="s">
        <v>79</v>
      </c>
      <c r="Q1697" t="s">
        <v>55</v>
      </c>
      <c r="X1697" s="7"/>
      <c r="Y1697" t="s">
        <v>49</v>
      </c>
      <c r="Z1697">
        <v>132</v>
      </c>
      <c r="AA1697" t="s">
        <v>55</v>
      </c>
      <c r="AB1697">
        <v>3940</v>
      </c>
      <c r="AC1697">
        <v>2096</v>
      </c>
      <c r="AD1697" t="s">
        <v>49</v>
      </c>
      <c r="AE1697" t="s">
        <v>49</v>
      </c>
      <c r="AF1697">
        <v>132</v>
      </c>
      <c r="AI1697">
        <v>0</v>
      </c>
      <c r="AJ1697" t="s">
        <v>49</v>
      </c>
    </row>
    <row r="1698" spans="1:36" x14ac:dyDescent="0.3">
      <c r="A1698">
        <v>36</v>
      </c>
      <c r="B1698" t="s">
        <v>58</v>
      </c>
      <c r="C1698" t="s">
        <v>59</v>
      </c>
      <c r="D1698" t="s">
        <v>60</v>
      </c>
      <c r="E1698" t="s">
        <v>49</v>
      </c>
      <c r="F1698">
        <v>260</v>
      </c>
      <c r="G1698" t="s">
        <v>55</v>
      </c>
      <c r="H1698" t="s">
        <v>49</v>
      </c>
      <c r="I1698" t="s">
        <v>50</v>
      </c>
      <c r="J1698">
        <v>7</v>
      </c>
      <c r="K1698" t="s">
        <v>56</v>
      </c>
      <c r="L1698">
        <v>49</v>
      </c>
      <c r="M1698">
        <v>1</v>
      </c>
      <c r="N1698">
        <v>-1</v>
      </c>
      <c r="O1698">
        <v>0</v>
      </c>
      <c r="P1698" t="s">
        <v>52</v>
      </c>
      <c r="Q1698" t="s">
        <v>49</v>
      </c>
      <c r="X1698" s="7"/>
      <c r="Y1698" t="s">
        <v>55</v>
      </c>
      <c r="Z1698">
        <v>260</v>
      </c>
      <c r="AA1698" t="s">
        <v>55</v>
      </c>
      <c r="AB1698">
        <v>125</v>
      </c>
      <c r="AC1698">
        <v>748</v>
      </c>
      <c r="AD1698" t="s">
        <v>49</v>
      </c>
      <c r="AE1698" t="s">
        <v>49</v>
      </c>
      <c r="AF1698">
        <v>260</v>
      </c>
      <c r="AI1698">
        <v>7876</v>
      </c>
      <c r="AJ1698" t="s">
        <v>49</v>
      </c>
    </row>
    <row r="1699" spans="1:36" x14ac:dyDescent="0.3">
      <c r="A1699">
        <v>34</v>
      </c>
      <c r="B1699" t="s">
        <v>63</v>
      </c>
      <c r="C1699" t="s">
        <v>47</v>
      </c>
      <c r="D1699" t="s">
        <v>54</v>
      </c>
      <c r="E1699" t="s">
        <v>49</v>
      </c>
      <c r="F1699">
        <v>7</v>
      </c>
      <c r="G1699" t="s">
        <v>55</v>
      </c>
      <c r="H1699" t="s">
        <v>55</v>
      </c>
      <c r="I1699" t="s">
        <v>50</v>
      </c>
      <c r="J1699">
        <v>2</v>
      </c>
      <c r="K1699" t="s">
        <v>64</v>
      </c>
      <c r="L1699">
        <v>171</v>
      </c>
      <c r="M1699">
        <v>2</v>
      </c>
      <c r="N1699">
        <v>193</v>
      </c>
      <c r="O1699">
        <v>2</v>
      </c>
      <c r="P1699" t="s">
        <v>66</v>
      </c>
      <c r="Q1699" t="s">
        <v>49</v>
      </c>
      <c r="X1699" s="7"/>
      <c r="Y1699" t="s">
        <v>55</v>
      </c>
      <c r="Z1699">
        <v>7</v>
      </c>
      <c r="AA1699" t="s">
        <v>55</v>
      </c>
      <c r="AB1699">
        <v>140</v>
      </c>
      <c r="AC1699">
        <v>3357</v>
      </c>
      <c r="AD1699" t="s">
        <v>49</v>
      </c>
      <c r="AE1699" t="s">
        <v>55</v>
      </c>
      <c r="AF1699">
        <v>7</v>
      </c>
      <c r="AI1699">
        <v>925</v>
      </c>
      <c r="AJ1699" t="s">
        <v>49</v>
      </c>
    </row>
    <row r="1700" spans="1:36" x14ac:dyDescent="0.3">
      <c r="A1700">
        <v>31</v>
      </c>
      <c r="B1700" t="s">
        <v>58</v>
      </c>
      <c r="C1700" t="s">
        <v>59</v>
      </c>
      <c r="D1700" t="s">
        <v>60</v>
      </c>
      <c r="E1700" t="s">
        <v>49</v>
      </c>
      <c r="F1700">
        <v>3283</v>
      </c>
      <c r="G1700" t="s">
        <v>49</v>
      </c>
      <c r="H1700" t="s">
        <v>49</v>
      </c>
      <c r="I1700" t="s">
        <v>50</v>
      </c>
      <c r="J1700">
        <v>2</v>
      </c>
      <c r="K1700" t="s">
        <v>64</v>
      </c>
      <c r="L1700">
        <v>258</v>
      </c>
      <c r="M1700">
        <v>1</v>
      </c>
      <c r="N1700">
        <v>73</v>
      </c>
      <c r="O1700">
        <v>1</v>
      </c>
      <c r="P1700" t="s">
        <v>57</v>
      </c>
      <c r="Q1700" t="s">
        <v>55</v>
      </c>
      <c r="X1700" s="7"/>
      <c r="Y1700" t="s">
        <v>49</v>
      </c>
      <c r="Z1700">
        <v>3283</v>
      </c>
      <c r="AA1700" t="s">
        <v>55</v>
      </c>
      <c r="AB1700">
        <v>593</v>
      </c>
      <c r="AC1700">
        <v>0</v>
      </c>
      <c r="AD1700" t="s">
        <v>49</v>
      </c>
      <c r="AE1700" t="s">
        <v>49</v>
      </c>
      <c r="AF1700">
        <v>3283</v>
      </c>
      <c r="AI1700">
        <v>7010</v>
      </c>
      <c r="AJ1700" t="s">
        <v>49</v>
      </c>
    </row>
    <row r="1701" spans="1:36" x14ac:dyDescent="0.3">
      <c r="A1701">
        <v>49</v>
      </c>
      <c r="B1701" t="s">
        <v>67</v>
      </c>
      <c r="C1701" t="s">
        <v>47</v>
      </c>
      <c r="D1701" t="s">
        <v>52</v>
      </c>
      <c r="E1701" t="s">
        <v>49</v>
      </c>
      <c r="F1701">
        <v>323</v>
      </c>
      <c r="G1701" t="s">
        <v>55</v>
      </c>
      <c r="H1701" t="s">
        <v>49</v>
      </c>
      <c r="I1701" t="s">
        <v>50</v>
      </c>
      <c r="J1701">
        <v>18</v>
      </c>
      <c r="K1701" t="s">
        <v>75</v>
      </c>
      <c r="L1701">
        <v>41</v>
      </c>
      <c r="M1701">
        <v>2</v>
      </c>
      <c r="N1701">
        <v>-1</v>
      </c>
      <c r="O1701">
        <v>0</v>
      </c>
      <c r="P1701" t="s">
        <v>52</v>
      </c>
      <c r="Q1701" t="s">
        <v>49</v>
      </c>
      <c r="X1701" s="7"/>
      <c r="Y1701" t="s">
        <v>55</v>
      </c>
      <c r="Z1701">
        <v>323</v>
      </c>
      <c r="AA1701" t="s">
        <v>55</v>
      </c>
      <c r="AB1701">
        <v>589</v>
      </c>
      <c r="AC1701">
        <v>2537</v>
      </c>
      <c r="AD1701" t="s">
        <v>49</v>
      </c>
      <c r="AE1701" t="s">
        <v>49</v>
      </c>
      <c r="AF1701">
        <v>323</v>
      </c>
      <c r="AI1701">
        <v>42</v>
      </c>
      <c r="AJ1701" t="s">
        <v>49</v>
      </c>
    </row>
    <row r="1702" spans="1:36" x14ac:dyDescent="0.3">
      <c r="A1702">
        <v>54</v>
      </c>
      <c r="B1702" t="s">
        <v>58</v>
      </c>
      <c r="C1702" t="s">
        <v>47</v>
      </c>
      <c r="D1702" t="s">
        <v>60</v>
      </c>
      <c r="E1702" t="s">
        <v>49</v>
      </c>
      <c r="F1702">
        <v>2960</v>
      </c>
      <c r="G1702" t="s">
        <v>55</v>
      </c>
      <c r="H1702" t="s">
        <v>49</v>
      </c>
      <c r="I1702" t="s">
        <v>50</v>
      </c>
      <c r="J1702">
        <v>20</v>
      </c>
      <c r="K1702" t="s">
        <v>75</v>
      </c>
      <c r="L1702">
        <v>83</v>
      </c>
      <c r="M1702">
        <v>1</v>
      </c>
      <c r="N1702">
        <v>-1</v>
      </c>
      <c r="O1702">
        <v>0</v>
      </c>
      <c r="P1702" t="s">
        <v>52</v>
      </c>
      <c r="Q1702" t="s">
        <v>49</v>
      </c>
      <c r="X1702" s="7"/>
      <c r="Y1702" t="s">
        <v>55</v>
      </c>
      <c r="Z1702">
        <v>2960</v>
      </c>
      <c r="AA1702" t="s">
        <v>55</v>
      </c>
      <c r="AB1702">
        <v>294</v>
      </c>
      <c r="AC1702">
        <v>569</v>
      </c>
      <c r="AD1702" t="s">
        <v>49</v>
      </c>
      <c r="AE1702" t="s">
        <v>49</v>
      </c>
      <c r="AF1702">
        <v>2960</v>
      </c>
      <c r="AI1702">
        <v>0</v>
      </c>
      <c r="AJ1702" t="s">
        <v>49</v>
      </c>
    </row>
    <row r="1703" spans="1:36" x14ac:dyDescent="0.3">
      <c r="A1703">
        <v>29</v>
      </c>
      <c r="B1703" t="s">
        <v>46</v>
      </c>
      <c r="C1703" t="s">
        <v>59</v>
      </c>
      <c r="D1703" t="s">
        <v>54</v>
      </c>
      <c r="E1703" t="s">
        <v>49</v>
      </c>
      <c r="F1703">
        <v>486</v>
      </c>
      <c r="G1703" t="s">
        <v>49</v>
      </c>
      <c r="H1703" t="s">
        <v>49</v>
      </c>
      <c r="I1703" t="s">
        <v>78</v>
      </c>
      <c r="J1703">
        <v>30</v>
      </c>
      <c r="K1703" t="s">
        <v>61</v>
      </c>
      <c r="L1703">
        <v>95</v>
      </c>
      <c r="M1703">
        <v>1</v>
      </c>
      <c r="N1703">
        <v>-1</v>
      </c>
      <c r="O1703">
        <v>0</v>
      </c>
      <c r="P1703" t="s">
        <v>52</v>
      </c>
      <c r="Q1703" t="s">
        <v>49</v>
      </c>
      <c r="X1703" s="7"/>
      <c r="Y1703" t="s">
        <v>49</v>
      </c>
      <c r="Z1703">
        <v>486</v>
      </c>
      <c r="AA1703" t="s">
        <v>55</v>
      </c>
      <c r="AB1703">
        <v>-26</v>
      </c>
      <c r="AC1703">
        <v>0</v>
      </c>
      <c r="AD1703" t="s">
        <v>49</v>
      </c>
      <c r="AE1703" t="s">
        <v>49</v>
      </c>
      <c r="AF1703">
        <v>486</v>
      </c>
      <c r="AI1703">
        <v>3170</v>
      </c>
      <c r="AJ1703" t="s">
        <v>49</v>
      </c>
    </row>
    <row r="1704" spans="1:36" x14ac:dyDescent="0.3">
      <c r="A1704">
        <v>51</v>
      </c>
      <c r="B1704" t="s">
        <v>77</v>
      </c>
      <c r="C1704" t="s">
        <v>74</v>
      </c>
      <c r="D1704" t="s">
        <v>54</v>
      </c>
      <c r="E1704" t="s">
        <v>49</v>
      </c>
      <c r="F1704">
        <v>343</v>
      </c>
      <c r="G1704" t="s">
        <v>55</v>
      </c>
      <c r="H1704" t="s">
        <v>49</v>
      </c>
      <c r="I1704" t="s">
        <v>52</v>
      </c>
      <c r="J1704">
        <v>30</v>
      </c>
      <c r="K1704" t="s">
        <v>56</v>
      </c>
      <c r="L1704">
        <v>78</v>
      </c>
      <c r="M1704">
        <v>2</v>
      </c>
      <c r="N1704">
        <v>-1</v>
      </c>
      <c r="O1704">
        <v>0</v>
      </c>
      <c r="P1704" t="s">
        <v>52</v>
      </c>
      <c r="Q1704" t="s">
        <v>49</v>
      </c>
      <c r="X1704" s="7"/>
      <c r="Y1704" t="s">
        <v>55</v>
      </c>
      <c r="Z1704">
        <v>343</v>
      </c>
      <c r="AA1704" t="s">
        <v>55</v>
      </c>
      <c r="AB1704">
        <v>3354</v>
      </c>
      <c r="AC1704">
        <v>12</v>
      </c>
      <c r="AD1704" t="s">
        <v>49</v>
      </c>
      <c r="AE1704" t="s">
        <v>49</v>
      </c>
      <c r="AF1704">
        <v>343</v>
      </c>
      <c r="AI1704">
        <v>216</v>
      </c>
      <c r="AJ1704" t="s">
        <v>49</v>
      </c>
    </row>
    <row r="1705" spans="1:36" x14ac:dyDescent="0.3">
      <c r="A1705">
        <v>40</v>
      </c>
      <c r="B1705" t="s">
        <v>46</v>
      </c>
      <c r="C1705" t="s">
        <v>74</v>
      </c>
      <c r="D1705" t="s">
        <v>54</v>
      </c>
      <c r="E1705" t="s">
        <v>49</v>
      </c>
      <c r="F1705">
        <v>507</v>
      </c>
      <c r="G1705" t="s">
        <v>55</v>
      </c>
      <c r="H1705" t="s">
        <v>49</v>
      </c>
      <c r="I1705" t="s">
        <v>50</v>
      </c>
      <c r="J1705">
        <v>2</v>
      </c>
      <c r="K1705" t="s">
        <v>64</v>
      </c>
      <c r="L1705">
        <v>134</v>
      </c>
      <c r="M1705">
        <v>1</v>
      </c>
      <c r="N1705">
        <v>266</v>
      </c>
      <c r="O1705">
        <v>7</v>
      </c>
      <c r="P1705" t="s">
        <v>57</v>
      </c>
      <c r="Q1705" t="s">
        <v>49</v>
      </c>
      <c r="X1705" s="7"/>
      <c r="Y1705" t="s">
        <v>55</v>
      </c>
      <c r="Z1705">
        <v>507</v>
      </c>
      <c r="AA1705" t="s">
        <v>55</v>
      </c>
      <c r="AB1705">
        <v>7</v>
      </c>
      <c r="AC1705">
        <v>49</v>
      </c>
      <c r="AD1705" t="s">
        <v>49</v>
      </c>
      <c r="AE1705" t="s">
        <v>49</v>
      </c>
      <c r="AF1705">
        <v>507</v>
      </c>
      <c r="AI1705">
        <v>2975</v>
      </c>
      <c r="AJ1705" t="s">
        <v>49</v>
      </c>
    </row>
    <row r="1706" spans="1:36" x14ac:dyDescent="0.3">
      <c r="A1706">
        <v>35</v>
      </c>
      <c r="B1706" t="s">
        <v>58</v>
      </c>
      <c r="C1706" t="s">
        <v>59</v>
      </c>
      <c r="D1706" t="s">
        <v>60</v>
      </c>
      <c r="E1706" t="s">
        <v>49</v>
      </c>
      <c r="F1706">
        <v>5958</v>
      </c>
      <c r="G1706" t="s">
        <v>55</v>
      </c>
      <c r="H1706" t="s">
        <v>49</v>
      </c>
      <c r="I1706" t="s">
        <v>50</v>
      </c>
      <c r="J1706">
        <v>22</v>
      </c>
      <c r="K1706" t="s">
        <v>81</v>
      </c>
      <c r="L1706">
        <v>215</v>
      </c>
      <c r="M1706">
        <v>1</v>
      </c>
      <c r="N1706">
        <v>-1</v>
      </c>
      <c r="O1706">
        <v>0</v>
      </c>
      <c r="P1706" t="s">
        <v>52</v>
      </c>
      <c r="Q1706" t="s">
        <v>55</v>
      </c>
      <c r="X1706" s="7"/>
      <c r="Y1706" t="s">
        <v>55</v>
      </c>
      <c r="Z1706">
        <v>5958</v>
      </c>
      <c r="AA1706" t="s">
        <v>55</v>
      </c>
      <c r="AB1706">
        <v>508</v>
      </c>
      <c r="AC1706">
        <v>460</v>
      </c>
      <c r="AD1706" t="s">
        <v>49</v>
      </c>
      <c r="AE1706" t="s">
        <v>49</v>
      </c>
      <c r="AF1706">
        <v>5958</v>
      </c>
      <c r="AI1706">
        <v>894</v>
      </c>
      <c r="AJ1706" t="s">
        <v>49</v>
      </c>
    </row>
    <row r="1707" spans="1:36" x14ac:dyDescent="0.3">
      <c r="A1707">
        <v>25</v>
      </c>
      <c r="B1707" t="s">
        <v>71</v>
      </c>
      <c r="C1707" t="s">
        <v>59</v>
      </c>
      <c r="D1707" t="s">
        <v>54</v>
      </c>
      <c r="E1707" t="s">
        <v>49</v>
      </c>
      <c r="F1707">
        <v>304</v>
      </c>
      <c r="G1707" t="s">
        <v>49</v>
      </c>
      <c r="H1707" t="s">
        <v>49</v>
      </c>
      <c r="I1707" t="s">
        <v>50</v>
      </c>
      <c r="J1707">
        <v>26</v>
      </c>
      <c r="K1707" t="s">
        <v>56</v>
      </c>
      <c r="L1707">
        <v>226</v>
      </c>
      <c r="M1707">
        <v>2</v>
      </c>
      <c r="N1707">
        <v>-1</v>
      </c>
      <c r="O1707">
        <v>0</v>
      </c>
      <c r="P1707" t="s">
        <v>52</v>
      </c>
      <c r="Q1707" t="s">
        <v>55</v>
      </c>
      <c r="X1707" s="7"/>
      <c r="Y1707" t="s">
        <v>49</v>
      </c>
      <c r="Z1707">
        <v>304</v>
      </c>
      <c r="AA1707" t="s">
        <v>55</v>
      </c>
      <c r="AB1707">
        <v>0</v>
      </c>
      <c r="AC1707">
        <v>7944</v>
      </c>
      <c r="AD1707" t="s">
        <v>49</v>
      </c>
      <c r="AE1707" t="s">
        <v>49</v>
      </c>
      <c r="AF1707">
        <v>304</v>
      </c>
      <c r="AI1707">
        <v>245</v>
      </c>
      <c r="AJ1707" t="s">
        <v>49</v>
      </c>
    </row>
    <row r="1708" spans="1:36" x14ac:dyDescent="0.3">
      <c r="A1708">
        <v>32</v>
      </c>
      <c r="B1708" t="s">
        <v>63</v>
      </c>
      <c r="C1708" t="s">
        <v>59</v>
      </c>
      <c r="D1708" t="s">
        <v>54</v>
      </c>
      <c r="E1708" t="s">
        <v>49</v>
      </c>
      <c r="F1708">
        <v>118</v>
      </c>
      <c r="G1708" t="s">
        <v>55</v>
      </c>
      <c r="H1708" t="s">
        <v>49</v>
      </c>
      <c r="I1708" t="s">
        <v>50</v>
      </c>
      <c r="J1708">
        <v>17</v>
      </c>
      <c r="K1708" t="s">
        <v>73</v>
      </c>
      <c r="L1708">
        <v>1275</v>
      </c>
      <c r="M1708">
        <v>1</v>
      </c>
      <c r="N1708">
        <v>-1</v>
      </c>
      <c r="O1708">
        <v>0</v>
      </c>
      <c r="P1708" t="s">
        <v>52</v>
      </c>
      <c r="Q1708" t="s">
        <v>55</v>
      </c>
      <c r="X1708" s="7"/>
      <c r="Y1708" t="s">
        <v>55</v>
      </c>
      <c r="Z1708">
        <v>118</v>
      </c>
      <c r="AA1708" t="s">
        <v>55</v>
      </c>
      <c r="AB1708">
        <v>93</v>
      </c>
      <c r="AC1708">
        <v>-1</v>
      </c>
      <c r="AD1708" t="s">
        <v>49</v>
      </c>
      <c r="AE1708" t="s">
        <v>49</v>
      </c>
      <c r="AF1708">
        <v>118</v>
      </c>
      <c r="AI1708">
        <v>0</v>
      </c>
      <c r="AJ1708" t="s">
        <v>49</v>
      </c>
    </row>
    <row r="1709" spans="1:36" x14ac:dyDescent="0.3">
      <c r="A1709">
        <v>30</v>
      </c>
      <c r="B1709" t="s">
        <v>65</v>
      </c>
      <c r="C1709" t="s">
        <v>47</v>
      </c>
      <c r="D1709" t="s">
        <v>54</v>
      </c>
      <c r="E1709" t="s">
        <v>49</v>
      </c>
      <c r="F1709">
        <v>123</v>
      </c>
      <c r="G1709" t="s">
        <v>49</v>
      </c>
      <c r="H1709" t="s">
        <v>55</v>
      </c>
      <c r="I1709" t="s">
        <v>52</v>
      </c>
      <c r="J1709">
        <v>17</v>
      </c>
      <c r="K1709" t="s">
        <v>73</v>
      </c>
      <c r="L1709">
        <v>66</v>
      </c>
      <c r="M1709">
        <v>1</v>
      </c>
      <c r="N1709">
        <v>85</v>
      </c>
      <c r="O1709">
        <v>5</v>
      </c>
      <c r="P1709" t="s">
        <v>66</v>
      </c>
      <c r="Q1709" t="s">
        <v>49</v>
      </c>
      <c r="X1709" s="7"/>
      <c r="Y1709" t="s">
        <v>49</v>
      </c>
      <c r="Z1709">
        <v>123</v>
      </c>
      <c r="AA1709" t="s">
        <v>55</v>
      </c>
      <c r="AB1709">
        <v>0</v>
      </c>
      <c r="AC1709">
        <v>0</v>
      </c>
      <c r="AD1709" t="s">
        <v>49</v>
      </c>
      <c r="AE1709" t="s">
        <v>55</v>
      </c>
      <c r="AF1709">
        <v>123</v>
      </c>
      <c r="AI1709">
        <v>150</v>
      </c>
      <c r="AJ1709" t="s">
        <v>49</v>
      </c>
    </row>
    <row r="1710" spans="1:36" x14ac:dyDescent="0.3">
      <c r="A1710">
        <v>38</v>
      </c>
      <c r="B1710" t="s">
        <v>58</v>
      </c>
      <c r="C1710" t="s">
        <v>47</v>
      </c>
      <c r="D1710" t="s">
        <v>60</v>
      </c>
      <c r="E1710" t="s">
        <v>49</v>
      </c>
      <c r="F1710">
        <v>76</v>
      </c>
      <c r="G1710" t="s">
        <v>55</v>
      </c>
      <c r="H1710" t="s">
        <v>49</v>
      </c>
      <c r="I1710" t="s">
        <v>50</v>
      </c>
      <c r="J1710">
        <v>7</v>
      </c>
      <c r="K1710" t="s">
        <v>73</v>
      </c>
      <c r="L1710">
        <v>196</v>
      </c>
      <c r="M1710">
        <v>3</v>
      </c>
      <c r="N1710">
        <v>-1</v>
      </c>
      <c r="O1710">
        <v>0</v>
      </c>
      <c r="P1710" t="s">
        <v>52</v>
      </c>
      <c r="Q1710" t="s">
        <v>49</v>
      </c>
      <c r="X1710" s="7"/>
      <c r="Y1710" t="s">
        <v>55</v>
      </c>
      <c r="Z1710">
        <v>76</v>
      </c>
      <c r="AA1710" t="s">
        <v>55</v>
      </c>
      <c r="AB1710">
        <v>-11</v>
      </c>
      <c r="AC1710">
        <v>1679</v>
      </c>
      <c r="AD1710" t="s">
        <v>49</v>
      </c>
      <c r="AE1710" t="s">
        <v>49</v>
      </c>
      <c r="AF1710">
        <v>76</v>
      </c>
      <c r="AI1710">
        <v>4</v>
      </c>
      <c r="AJ1710" t="s">
        <v>49</v>
      </c>
    </row>
    <row r="1711" spans="1:36" x14ac:dyDescent="0.3">
      <c r="A1711">
        <v>46</v>
      </c>
      <c r="B1711" t="s">
        <v>69</v>
      </c>
      <c r="C1711" t="s">
        <v>47</v>
      </c>
      <c r="D1711" t="s">
        <v>54</v>
      </c>
      <c r="E1711" t="s">
        <v>49</v>
      </c>
      <c r="F1711">
        <v>70</v>
      </c>
      <c r="G1711" t="s">
        <v>55</v>
      </c>
      <c r="H1711" t="s">
        <v>49</v>
      </c>
      <c r="I1711" t="s">
        <v>50</v>
      </c>
      <c r="J1711">
        <v>27</v>
      </c>
      <c r="K1711" t="s">
        <v>81</v>
      </c>
      <c r="L1711">
        <v>229</v>
      </c>
      <c r="M1711">
        <v>2</v>
      </c>
      <c r="N1711">
        <v>-1</v>
      </c>
      <c r="O1711">
        <v>0</v>
      </c>
      <c r="P1711" t="s">
        <v>52</v>
      </c>
      <c r="Q1711" t="s">
        <v>55</v>
      </c>
      <c r="X1711" s="7"/>
      <c r="Y1711" t="s">
        <v>55</v>
      </c>
      <c r="Z1711">
        <v>70</v>
      </c>
      <c r="AA1711" t="s">
        <v>55</v>
      </c>
      <c r="AB1711">
        <v>523</v>
      </c>
      <c r="AC1711">
        <v>3676</v>
      </c>
      <c r="AD1711" t="s">
        <v>49</v>
      </c>
      <c r="AE1711" t="s">
        <v>49</v>
      </c>
      <c r="AF1711">
        <v>70</v>
      </c>
      <c r="AI1711">
        <v>1727</v>
      </c>
      <c r="AJ1711" t="s">
        <v>49</v>
      </c>
    </row>
    <row r="1712" spans="1:36" x14ac:dyDescent="0.3">
      <c r="A1712">
        <v>43</v>
      </c>
      <c r="B1712" t="s">
        <v>46</v>
      </c>
      <c r="C1712" t="s">
        <v>47</v>
      </c>
      <c r="D1712" t="s">
        <v>48</v>
      </c>
      <c r="E1712" t="s">
        <v>49</v>
      </c>
      <c r="F1712">
        <v>960</v>
      </c>
      <c r="G1712" t="s">
        <v>55</v>
      </c>
      <c r="H1712" t="s">
        <v>55</v>
      </c>
      <c r="I1712" t="s">
        <v>52</v>
      </c>
      <c r="J1712">
        <v>15</v>
      </c>
      <c r="K1712" t="s">
        <v>56</v>
      </c>
      <c r="L1712">
        <v>241</v>
      </c>
      <c r="M1712">
        <v>2</v>
      </c>
      <c r="N1712">
        <v>-1</v>
      </c>
      <c r="O1712">
        <v>0</v>
      </c>
      <c r="P1712" t="s">
        <v>52</v>
      </c>
      <c r="Q1712" t="s">
        <v>49</v>
      </c>
      <c r="X1712" s="7"/>
      <c r="Y1712" t="s">
        <v>55</v>
      </c>
      <c r="Z1712">
        <v>960</v>
      </c>
      <c r="AA1712" t="s">
        <v>55</v>
      </c>
      <c r="AB1712">
        <v>-74</v>
      </c>
      <c r="AC1712">
        <v>471</v>
      </c>
      <c r="AD1712" t="s">
        <v>49</v>
      </c>
      <c r="AE1712" t="s">
        <v>55</v>
      </c>
      <c r="AF1712">
        <v>960</v>
      </c>
      <c r="AI1712">
        <v>473</v>
      </c>
      <c r="AJ1712" t="s">
        <v>49</v>
      </c>
    </row>
    <row r="1713" spans="1:36" x14ac:dyDescent="0.3">
      <c r="A1713">
        <v>32</v>
      </c>
      <c r="B1713" t="s">
        <v>67</v>
      </c>
      <c r="C1713" t="s">
        <v>59</v>
      </c>
      <c r="D1713" t="s">
        <v>60</v>
      </c>
      <c r="E1713" t="s">
        <v>49</v>
      </c>
      <c r="F1713">
        <v>2185</v>
      </c>
      <c r="G1713" t="s">
        <v>49</v>
      </c>
      <c r="H1713" t="s">
        <v>49</v>
      </c>
      <c r="I1713" t="s">
        <v>50</v>
      </c>
      <c r="J1713">
        <v>20</v>
      </c>
      <c r="K1713" t="s">
        <v>75</v>
      </c>
      <c r="L1713">
        <v>354</v>
      </c>
      <c r="M1713">
        <v>2</v>
      </c>
      <c r="N1713">
        <v>-1</v>
      </c>
      <c r="O1713">
        <v>0</v>
      </c>
      <c r="P1713" t="s">
        <v>52</v>
      </c>
      <c r="Q1713" t="s">
        <v>49</v>
      </c>
      <c r="X1713" s="7"/>
      <c r="Y1713" t="s">
        <v>49</v>
      </c>
      <c r="Z1713">
        <v>2185</v>
      </c>
      <c r="AA1713" t="s">
        <v>55</v>
      </c>
      <c r="AB1713">
        <v>122</v>
      </c>
      <c r="AC1713">
        <v>1704</v>
      </c>
      <c r="AD1713" t="s">
        <v>49</v>
      </c>
      <c r="AE1713" t="s">
        <v>49</v>
      </c>
      <c r="AF1713">
        <v>2185</v>
      </c>
      <c r="AI1713">
        <v>0</v>
      </c>
      <c r="AJ1713" t="s">
        <v>49</v>
      </c>
    </row>
    <row r="1714" spans="1:36" x14ac:dyDescent="0.3">
      <c r="A1714">
        <v>29</v>
      </c>
      <c r="B1714" t="s">
        <v>63</v>
      </c>
      <c r="C1714" t="s">
        <v>59</v>
      </c>
      <c r="D1714" t="s">
        <v>54</v>
      </c>
      <c r="E1714" t="s">
        <v>49</v>
      </c>
      <c r="F1714">
        <v>309</v>
      </c>
      <c r="G1714" t="s">
        <v>55</v>
      </c>
      <c r="H1714" t="s">
        <v>49</v>
      </c>
      <c r="I1714" t="s">
        <v>50</v>
      </c>
      <c r="J1714">
        <v>11</v>
      </c>
      <c r="K1714" t="s">
        <v>56</v>
      </c>
      <c r="L1714">
        <v>471</v>
      </c>
      <c r="M1714">
        <v>3</v>
      </c>
      <c r="N1714">
        <v>-1</v>
      </c>
      <c r="O1714">
        <v>0</v>
      </c>
      <c r="P1714" t="s">
        <v>52</v>
      </c>
      <c r="Q1714" t="s">
        <v>49</v>
      </c>
      <c r="X1714" s="7"/>
      <c r="Y1714" t="s">
        <v>55</v>
      </c>
      <c r="Z1714">
        <v>309</v>
      </c>
      <c r="AA1714" t="s">
        <v>55</v>
      </c>
      <c r="AB1714">
        <v>2610</v>
      </c>
      <c r="AC1714">
        <v>2581</v>
      </c>
      <c r="AD1714" t="s">
        <v>49</v>
      </c>
      <c r="AE1714" t="s">
        <v>49</v>
      </c>
      <c r="AF1714">
        <v>309</v>
      </c>
      <c r="AI1714">
        <v>-192</v>
      </c>
      <c r="AJ1714" t="s">
        <v>49</v>
      </c>
    </row>
    <row r="1715" spans="1:36" x14ac:dyDescent="0.3">
      <c r="A1715">
        <v>56</v>
      </c>
      <c r="B1715" t="s">
        <v>63</v>
      </c>
      <c r="C1715" t="s">
        <v>47</v>
      </c>
      <c r="D1715" t="s">
        <v>54</v>
      </c>
      <c r="E1715" t="s">
        <v>49</v>
      </c>
      <c r="F1715">
        <v>2190</v>
      </c>
      <c r="G1715" t="s">
        <v>49</v>
      </c>
      <c r="H1715" t="s">
        <v>55</v>
      </c>
      <c r="I1715" t="s">
        <v>50</v>
      </c>
      <c r="J1715">
        <v>30</v>
      </c>
      <c r="K1715" t="s">
        <v>72</v>
      </c>
      <c r="L1715">
        <v>90</v>
      </c>
      <c r="M1715">
        <v>2</v>
      </c>
      <c r="N1715">
        <v>232</v>
      </c>
      <c r="O1715">
        <v>1</v>
      </c>
      <c r="P1715" t="s">
        <v>57</v>
      </c>
      <c r="Q1715" t="s">
        <v>49</v>
      </c>
      <c r="X1715" s="7"/>
      <c r="Y1715" t="s">
        <v>49</v>
      </c>
      <c r="Z1715">
        <v>2190</v>
      </c>
      <c r="AA1715" t="s">
        <v>55</v>
      </c>
      <c r="AB1715">
        <v>342</v>
      </c>
      <c r="AC1715">
        <v>1847</v>
      </c>
      <c r="AD1715" t="s">
        <v>49</v>
      </c>
      <c r="AE1715" t="s">
        <v>55</v>
      </c>
      <c r="AF1715">
        <v>2190</v>
      </c>
      <c r="AI1715">
        <v>5137</v>
      </c>
      <c r="AJ1715" t="s">
        <v>49</v>
      </c>
    </row>
    <row r="1716" spans="1:36" x14ac:dyDescent="0.3">
      <c r="A1716">
        <v>57</v>
      </c>
      <c r="B1716" t="s">
        <v>67</v>
      </c>
      <c r="C1716" t="s">
        <v>47</v>
      </c>
      <c r="D1716" t="s">
        <v>48</v>
      </c>
      <c r="E1716" t="s">
        <v>49</v>
      </c>
      <c r="F1716">
        <v>0</v>
      </c>
      <c r="G1716" t="s">
        <v>49</v>
      </c>
      <c r="H1716" t="s">
        <v>49</v>
      </c>
      <c r="I1716" t="s">
        <v>52</v>
      </c>
      <c r="J1716">
        <v>5</v>
      </c>
      <c r="K1716" t="s">
        <v>62</v>
      </c>
      <c r="L1716">
        <v>58</v>
      </c>
      <c r="M1716">
        <v>8</v>
      </c>
      <c r="N1716">
        <v>-1</v>
      </c>
      <c r="O1716">
        <v>0</v>
      </c>
      <c r="P1716" t="s">
        <v>52</v>
      </c>
      <c r="Q1716" t="s">
        <v>49</v>
      </c>
      <c r="X1716" s="7"/>
      <c r="Y1716" t="s">
        <v>49</v>
      </c>
      <c r="Z1716">
        <v>0</v>
      </c>
      <c r="AA1716" t="s">
        <v>55</v>
      </c>
      <c r="AB1716">
        <v>16957</v>
      </c>
      <c r="AC1716">
        <v>3371</v>
      </c>
      <c r="AD1716" t="s">
        <v>49</v>
      </c>
      <c r="AE1716" t="s">
        <v>49</v>
      </c>
      <c r="AF1716">
        <v>0</v>
      </c>
      <c r="AI1716">
        <v>13044</v>
      </c>
      <c r="AJ1716" t="s">
        <v>49</v>
      </c>
    </row>
    <row r="1717" spans="1:36" x14ac:dyDescent="0.3">
      <c r="A1717">
        <v>38</v>
      </c>
      <c r="B1717" t="s">
        <v>69</v>
      </c>
      <c r="C1717" t="s">
        <v>47</v>
      </c>
      <c r="D1717" t="s">
        <v>54</v>
      </c>
      <c r="E1717" t="s">
        <v>49</v>
      </c>
      <c r="F1717">
        <v>3732</v>
      </c>
      <c r="G1717" t="s">
        <v>55</v>
      </c>
      <c r="H1717" t="s">
        <v>49</v>
      </c>
      <c r="I1717" t="s">
        <v>52</v>
      </c>
      <c r="J1717">
        <v>21</v>
      </c>
      <c r="K1717" t="s">
        <v>56</v>
      </c>
      <c r="L1717">
        <v>379</v>
      </c>
      <c r="M1717">
        <v>2</v>
      </c>
      <c r="N1717">
        <v>-1</v>
      </c>
      <c r="O1717">
        <v>0</v>
      </c>
      <c r="P1717" t="s">
        <v>52</v>
      </c>
      <c r="Q1717" t="s">
        <v>49</v>
      </c>
      <c r="X1717" s="7"/>
      <c r="Y1717" t="s">
        <v>55</v>
      </c>
      <c r="Z1717">
        <v>3732</v>
      </c>
      <c r="AA1717" t="s">
        <v>55</v>
      </c>
      <c r="AB1717">
        <v>79</v>
      </c>
      <c r="AC1717">
        <v>-19</v>
      </c>
      <c r="AD1717" t="s">
        <v>49</v>
      </c>
      <c r="AE1717" t="s">
        <v>49</v>
      </c>
      <c r="AF1717">
        <v>3732</v>
      </c>
      <c r="AI1717">
        <v>1053</v>
      </c>
      <c r="AJ1717" t="s">
        <v>49</v>
      </c>
    </row>
    <row r="1718" spans="1:36" x14ac:dyDescent="0.3">
      <c r="A1718">
        <v>51</v>
      </c>
      <c r="B1718" t="s">
        <v>67</v>
      </c>
      <c r="C1718" t="s">
        <v>47</v>
      </c>
      <c r="D1718" t="s">
        <v>48</v>
      </c>
      <c r="E1718" t="s">
        <v>49</v>
      </c>
      <c r="F1718">
        <v>1550</v>
      </c>
      <c r="G1718" t="s">
        <v>49</v>
      </c>
      <c r="H1718" t="s">
        <v>49</v>
      </c>
      <c r="I1718" t="s">
        <v>52</v>
      </c>
      <c r="J1718">
        <v>20</v>
      </c>
      <c r="K1718" t="s">
        <v>62</v>
      </c>
      <c r="L1718">
        <v>12</v>
      </c>
      <c r="M1718">
        <v>5</v>
      </c>
      <c r="N1718">
        <v>-1</v>
      </c>
      <c r="O1718">
        <v>0</v>
      </c>
      <c r="P1718" t="s">
        <v>52</v>
      </c>
      <c r="Q1718" t="s">
        <v>49</v>
      </c>
      <c r="X1718" s="7"/>
      <c r="Y1718" t="s">
        <v>49</v>
      </c>
      <c r="Z1718">
        <v>1550</v>
      </c>
      <c r="AA1718" t="s">
        <v>55</v>
      </c>
      <c r="AB1718">
        <v>2303</v>
      </c>
      <c r="AC1718">
        <v>21</v>
      </c>
      <c r="AD1718" t="s">
        <v>49</v>
      </c>
      <c r="AE1718" t="s">
        <v>49</v>
      </c>
      <c r="AF1718">
        <v>1550</v>
      </c>
      <c r="AI1718">
        <v>154</v>
      </c>
      <c r="AJ1718" t="s">
        <v>49</v>
      </c>
    </row>
    <row r="1719" spans="1:36" x14ac:dyDescent="0.3">
      <c r="A1719">
        <v>35</v>
      </c>
      <c r="B1719" t="s">
        <v>69</v>
      </c>
      <c r="C1719" t="s">
        <v>59</v>
      </c>
      <c r="D1719" t="s">
        <v>60</v>
      </c>
      <c r="E1719" t="s">
        <v>49</v>
      </c>
      <c r="F1719">
        <v>62</v>
      </c>
      <c r="G1719" t="s">
        <v>49</v>
      </c>
      <c r="H1719" t="s">
        <v>55</v>
      </c>
      <c r="I1719" t="s">
        <v>50</v>
      </c>
      <c r="J1719">
        <v>30</v>
      </c>
      <c r="K1719" t="s">
        <v>61</v>
      </c>
      <c r="L1719">
        <v>67</v>
      </c>
      <c r="M1719">
        <v>1</v>
      </c>
      <c r="N1719">
        <v>-1</v>
      </c>
      <c r="O1719">
        <v>0</v>
      </c>
      <c r="P1719" t="s">
        <v>52</v>
      </c>
      <c r="Q1719" t="s">
        <v>49</v>
      </c>
      <c r="X1719" s="7"/>
      <c r="Y1719" t="s">
        <v>49</v>
      </c>
      <c r="Z1719">
        <v>62</v>
      </c>
      <c r="AA1719" t="s">
        <v>55</v>
      </c>
      <c r="AB1719">
        <v>332</v>
      </c>
      <c r="AC1719">
        <v>14</v>
      </c>
      <c r="AD1719" t="s">
        <v>49</v>
      </c>
      <c r="AE1719" t="s">
        <v>55</v>
      </c>
      <c r="AF1719">
        <v>62</v>
      </c>
      <c r="AI1719">
        <v>625</v>
      </c>
      <c r="AJ1719" t="s">
        <v>49</v>
      </c>
    </row>
    <row r="1720" spans="1:36" x14ac:dyDescent="0.3">
      <c r="A1720">
        <v>37</v>
      </c>
      <c r="B1720" t="s">
        <v>63</v>
      </c>
      <c r="C1720" t="s">
        <v>47</v>
      </c>
      <c r="D1720" t="s">
        <v>48</v>
      </c>
      <c r="E1720" t="s">
        <v>49</v>
      </c>
      <c r="F1720">
        <v>704</v>
      </c>
      <c r="G1720" t="s">
        <v>49</v>
      </c>
      <c r="H1720" t="s">
        <v>49</v>
      </c>
      <c r="I1720" t="s">
        <v>52</v>
      </c>
      <c r="J1720">
        <v>18</v>
      </c>
      <c r="K1720" t="s">
        <v>62</v>
      </c>
      <c r="L1720">
        <v>165</v>
      </c>
      <c r="M1720">
        <v>7</v>
      </c>
      <c r="N1720">
        <v>-1</v>
      </c>
      <c r="O1720">
        <v>0</v>
      </c>
      <c r="P1720" t="s">
        <v>52</v>
      </c>
      <c r="Q1720" t="s">
        <v>49</v>
      </c>
      <c r="X1720" s="7"/>
      <c r="Y1720" t="s">
        <v>49</v>
      </c>
      <c r="Z1720">
        <v>704</v>
      </c>
      <c r="AA1720" t="s">
        <v>55</v>
      </c>
      <c r="AB1720">
        <v>-399</v>
      </c>
      <c r="AC1720">
        <v>51</v>
      </c>
      <c r="AD1720" t="s">
        <v>49</v>
      </c>
      <c r="AE1720" t="s">
        <v>49</v>
      </c>
      <c r="AF1720">
        <v>704</v>
      </c>
      <c r="AI1720">
        <v>529</v>
      </c>
      <c r="AJ1720" t="s">
        <v>49</v>
      </c>
    </row>
    <row r="1721" spans="1:36" x14ac:dyDescent="0.3">
      <c r="A1721">
        <v>48</v>
      </c>
      <c r="B1721" t="s">
        <v>58</v>
      </c>
      <c r="C1721" t="s">
        <v>47</v>
      </c>
      <c r="D1721" t="s">
        <v>54</v>
      </c>
      <c r="E1721" t="s">
        <v>49</v>
      </c>
      <c r="F1721">
        <v>4415</v>
      </c>
      <c r="G1721" t="s">
        <v>55</v>
      </c>
      <c r="H1721" t="s">
        <v>49</v>
      </c>
      <c r="I1721" t="s">
        <v>50</v>
      </c>
      <c r="J1721">
        <v>8</v>
      </c>
      <c r="K1721" t="s">
        <v>61</v>
      </c>
      <c r="L1721">
        <v>1032</v>
      </c>
      <c r="M1721">
        <v>3</v>
      </c>
      <c r="N1721">
        <v>141</v>
      </c>
      <c r="O1721">
        <v>7</v>
      </c>
      <c r="P1721" t="s">
        <v>57</v>
      </c>
      <c r="Q1721" t="s">
        <v>55</v>
      </c>
      <c r="X1721" s="7"/>
      <c r="Y1721" t="s">
        <v>55</v>
      </c>
      <c r="Z1721">
        <v>4415</v>
      </c>
      <c r="AA1721" t="s">
        <v>55</v>
      </c>
      <c r="AB1721">
        <v>-54</v>
      </c>
      <c r="AC1721">
        <v>52</v>
      </c>
      <c r="AD1721" t="s">
        <v>49</v>
      </c>
      <c r="AE1721" t="s">
        <v>49</v>
      </c>
      <c r="AF1721">
        <v>4415</v>
      </c>
      <c r="AI1721">
        <v>1903</v>
      </c>
      <c r="AJ1721" t="s">
        <v>49</v>
      </c>
    </row>
    <row r="1722" spans="1:36" x14ac:dyDescent="0.3">
      <c r="A1722">
        <v>30</v>
      </c>
      <c r="B1722" t="s">
        <v>63</v>
      </c>
      <c r="C1722" t="s">
        <v>59</v>
      </c>
      <c r="D1722" t="s">
        <v>54</v>
      </c>
      <c r="E1722" t="s">
        <v>55</v>
      </c>
      <c r="F1722">
        <v>4</v>
      </c>
      <c r="G1722" t="s">
        <v>55</v>
      </c>
      <c r="H1722" t="s">
        <v>49</v>
      </c>
      <c r="I1722" t="s">
        <v>52</v>
      </c>
      <c r="J1722">
        <v>23</v>
      </c>
      <c r="K1722" t="s">
        <v>56</v>
      </c>
      <c r="L1722">
        <v>84</v>
      </c>
      <c r="M1722">
        <v>3</v>
      </c>
      <c r="N1722">
        <v>-1</v>
      </c>
      <c r="O1722">
        <v>0</v>
      </c>
      <c r="P1722" t="s">
        <v>52</v>
      </c>
      <c r="Q1722" t="s">
        <v>49</v>
      </c>
      <c r="X1722" s="7"/>
      <c r="Y1722" t="s">
        <v>55</v>
      </c>
      <c r="Z1722">
        <v>4</v>
      </c>
      <c r="AA1722" t="s">
        <v>55</v>
      </c>
      <c r="AB1722">
        <v>4809</v>
      </c>
      <c r="AC1722">
        <v>22</v>
      </c>
      <c r="AD1722" t="s">
        <v>49</v>
      </c>
      <c r="AE1722" t="s">
        <v>49</v>
      </c>
      <c r="AF1722">
        <v>4</v>
      </c>
      <c r="AI1722">
        <v>1937</v>
      </c>
      <c r="AJ1722" t="s">
        <v>49</v>
      </c>
    </row>
    <row r="1723" spans="1:36" x14ac:dyDescent="0.3">
      <c r="A1723">
        <v>60</v>
      </c>
      <c r="B1723" t="s">
        <v>77</v>
      </c>
      <c r="C1723" t="s">
        <v>47</v>
      </c>
      <c r="D1723" t="s">
        <v>54</v>
      </c>
      <c r="E1723" t="s">
        <v>49</v>
      </c>
      <c r="F1723">
        <v>262</v>
      </c>
      <c r="G1723" t="s">
        <v>49</v>
      </c>
      <c r="H1723" t="s">
        <v>49</v>
      </c>
      <c r="I1723" t="s">
        <v>50</v>
      </c>
      <c r="J1723">
        <v>18</v>
      </c>
      <c r="K1723" t="s">
        <v>70</v>
      </c>
      <c r="L1723">
        <v>393</v>
      </c>
      <c r="M1723">
        <v>4</v>
      </c>
      <c r="N1723">
        <v>-1</v>
      </c>
      <c r="O1723">
        <v>0</v>
      </c>
      <c r="P1723" t="s">
        <v>52</v>
      </c>
      <c r="Q1723" t="s">
        <v>49</v>
      </c>
      <c r="X1723" s="7"/>
      <c r="Y1723" t="s">
        <v>49</v>
      </c>
      <c r="Z1723">
        <v>262</v>
      </c>
      <c r="AA1723" t="s">
        <v>55</v>
      </c>
      <c r="AB1723">
        <v>11</v>
      </c>
      <c r="AC1723">
        <v>7337</v>
      </c>
      <c r="AD1723" t="s">
        <v>49</v>
      </c>
      <c r="AE1723" t="s">
        <v>49</v>
      </c>
      <c r="AF1723">
        <v>262</v>
      </c>
      <c r="AI1723">
        <v>4198</v>
      </c>
      <c r="AJ1723" t="s">
        <v>49</v>
      </c>
    </row>
    <row r="1724" spans="1:36" x14ac:dyDescent="0.3">
      <c r="A1724">
        <v>56</v>
      </c>
      <c r="B1724" t="s">
        <v>58</v>
      </c>
      <c r="C1724" t="s">
        <v>47</v>
      </c>
      <c r="D1724" t="s">
        <v>54</v>
      </c>
      <c r="E1724" t="s">
        <v>49</v>
      </c>
      <c r="F1724">
        <v>238</v>
      </c>
      <c r="G1724" t="s">
        <v>55</v>
      </c>
      <c r="H1724" t="s">
        <v>49</v>
      </c>
      <c r="I1724" t="s">
        <v>50</v>
      </c>
      <c r="J1724">
        <v>19</v>
      </c>
      <c r="K1724" t="s">
        <v>75</v>
      </c>
      <c r="L1724">
        <v>808</v>
      </c>
      <c r="M1724">
        <v>1</v>
      </c>
      <c r="N1724">
        <v>-1</v>
      </c>
      <c r="O1724">
        <v>0</v>
      </c>
      <c r="P1724" t="s">
        <v>52</v>
      </c>
      <c r="Q1724" t="s">
        <v>49</v>
      </c>
      <c r="X1724" s="7"/>
      <c r="Y1724" t="s">
        <v>55</v>
      </c>
      <c r="Z1724">
        <v>238</v>
      </c>
      <c r="AA1724" t="s">
        <v>55</v>
      </c>
      <c r="AB1724">
        <v>2201</v>
      </c>
      <c r="AC1724">
        <v>5092</v>
      </c>
      <c r="AD1724" t="s">
        <v>49</v>
      </c>
      <c r="AE1724" t="s">
        <v>49</v>
      </c>
      <c r="AF1724">
        <v>238</v>
      </c>
      <c r="AI1724">
        <v>230</v>
      </c>
      <c r="AJ1724" t="s">
        <v>49</v>
      </c>
    </row>
    <row r="1725" spans="1:36" x14ac:dyDescent="0.3">
      <c r="A1725">
        <v>45</v>
      </c>
      <c r="B1725" t="s">
        <v>63</v>
      </c>
      <c r="C1725" t="s">
        <v>47</v>
      </c>
      <c r="D1725" t="s">
        <v>48</v>
      </c>
      <c r="E1725" t="s">
        <v>49</v>
      </c>
      <c r="F1725">
        <v>97</v>
      </c>
      <c r="G1725" t="s">
        <v>55</v>
      </c>
      <c r="H1725" t="s">
        <v>49</v>
      </c>
      <c r="I1725" t="s">
        <v>52</v>
      </c>
      <c r="J1725">
        <v>7</v>
      </c>
      <c r="K1725" t="s">
        <v>56</v>
      </c>
      <c r="L1725">
        <v>923</v>
      </c>
      <c r="M1725">
        <v>3</v>
      </c>
      <c r="N1725">
        <v>-1</v>
      </c>
      <c r="O1725">
        <v>0</v>
      </c>
      <c r="P1725" t="s">
        <v>52</v>
      </c>
      <c r="Q1725" t="s">
        <v>49</v>
      </c>
      <c r="X1725" s="7"/>
      <c r="Y1725" t="s">
        <v>55</v>
      </c>
      <c r="Z1725">
        <v>97</v>
      </c>
      <c r="AA1725" t="s">
        <v>55</v>
      </c>
      <c r="AB1725">
        <v>2374</v>
      </c>
      <c r="AC1725">
        <v>52</v>
      </c>
      <c r="AD1725" t="s">
        <v>49</v>
      </c>
      <c r="AE1725" t="s">
        <v>49</v>
      </c>
      <c r="AF1725">
        <v>97</v>
      </c>
      <c r="AI1725">
        <v>747</v>
      </c>
      <c r="AJ1725" t="s">
        <v>49</v>
      </c>
    </row>
    <row r="1726" spans="1:36" x14ac:dyDescent="0.3">
      <c r="A1726">
        <v>38</v>
      </c>
      <c r="B1726" t="s">
        <v>67</v>
      </c>
      <c r="C1726" t="s">
        <v>74</v>
      </c>
      <c r="D1726" t="s">
        <v>54</v>
      </c>
      <c r="E1726" t="s">
        <v>49</v>
      </c>
      <c r="F1726">
        <v>410</v>
      </c>
      <c r="G1726" t="s">
        <v>49</v>
      </c>
      <c r="H1726" t="s">
        <v>49</v>
      </c>
      <c r="I1726" t="s">
        <v>50</v>
      </c>
      <c r="J1726">
        <v>11</v>
      </c>
      <c r="K1726" t="s">
        <v>70</v>
      </c>
      <c r="L1726">
        <v>63</v>
      </c>
      <c r="M1726">
        <v>6</v>
      </c>
      <c r="N1726">
        <v>-1</v>
      </c>
      <c r="O1726">
        <v>0</v>
      </c>
      <c r="P1726" t="s">
        <v>52</v>
      </c>
      <c r="Q1726" t="s">
        <v>49</v>
      </c>
      <c r="X1726" s="7"/>
      <c r="Y1726" t="s">
        <v>49</v>
      </c>
      <c r="Z1726">
        <v>410</v>
      </c>
      <c r="AA1726" t="s">
        <v>55</v>
      </c>
      <c r="AB1726">
        <v>92</v>
      </c>
      <c r="AC1726">
        <v>10655</v>
      </c>
      <c r="AD1726" t="s">
        <v>49</v>
      </c>
      <c r="AE1726" t="s">
        <v>49</v>
      </c>
      <c r="AF1726">
        <v>410</v>
      </c>
      <c r="AI1726">
        <v>-46</v>
      </c>
      <c r="AJ1726" t="s">
        <v>49</v>
      </c>
    </row>
    <row r="1727" spans="1:36" x14ac:dyDescent="0.3">
      <c r="A1727">
        <v>20</v>
      </c>
      <c r="B1727" t="s">
        <v>71</v>
      </c>
      <c r="C1727" t="s">
        <v>59</v>
      </c>
      <c r="D1727" t="s">
        <v>54</v>
      </c>
      <c r="E1727" t="s">
        <v>49</v>
      </c>
      <c r="F1727">
        <v>1191</v>
      </c>
      <c r="G1727" t="s">
        <v>49</v>
      </c>
      <c r="H1727" t="s">
        <v>49</v>
      </c>
      <c r="I1727" t="s">
        <v>50</v>
      </c>
      <c r="J1727">
        <v>12</v>
      </c>
      <c r="K1727" t="s">
        <v>64</v>
      </c>
      <c r="L1727">
        <v>274</v>
      </c>
      <c r="M1727">
        <v>1</v>
      </c>
      <c r="N1727">
        <v>-1</v>
      </c>
      <c r="O1727">
        <v>0</v>
      </c>
      <c r="P1727" t="s">
        <v>52</v>
      </c>
      <c r="Q1727" t="s">
        <v>49</v>
      </c>
      <c r="X1727" s="7"/>
      <c r="Y1727" t="s">
        <v>49</v>
      </c>
      <c r="Z1727">
        <v>1191</v>
      </c>
      <c r="AA1727" t="s">
        <v>55</v>
      </c>
      <c r="AB1727">
        <v>1397</v>
      </c>
      <c r="AC1727">
        <v>1831</v>
      </c>
      <c r="AD1727" t="s">
        <v>49</v>
      </c>
      <c r="AE1727" t="s">
        <v>49</v>
      </c>
      <c r="AF1727">
        <v>1191</v>
      </c>
      <c r="AI1727">
        <v>568</v>
      </c>
      <c r="AJ1727" t="s">
        <v>49</v>
      </c>
    </row>
    <row r="1728" spans="1:36" x14ac:dyDescent="0.3">
      <c r="A1728">
        <v>59</v>
      </c>
      <c r="B1728" t="s">
        <v>77</v>
      </c>
      <c r="C1728" t="s">
        <v>47</v>
      </c>
      <c r="D1728" t="s">
        <v>48</v>
      </c>
      <c r="E1728" t="s">
        <v>49</v>
      </c>
      <c r="F1728">
        <v>-47</v>
      </c>
      <c r="G1728" t="s">
        <v>55</v>
      </c>
      <c r="H1728" t="s">
        <v>49</v>
      </c>
      <c r="I1728" t="s">
        <v>50</v>
      </c>
      <c r="J1728">
        <v>27</v>
      </c>
      <c r="K1728" t="s">
        <v>70</v>
      </c>
      <c r="L1728">
        <v>84</v>
      </c>
      <c r="M1728">
        <v>4</v>
      </c>
      <c r="N1728">
        <v>-1</v>
      </c>
      <c r="O1728">
        <v>0</v>
      </c>
      <c r="P1728" t="s">
        <v>52</v>
      </c>
      <c r="Q1728" t="s">
        <v>49</v>
      </c>
      <c r="X1728" s="7"/>
      <c r="Y1728" t="s">
        <v>55</v>
      </c>
      <c r="Z1728">
        <v>-47</v>
      </c>
      <c r="AA1728" t="s">
        <v>55</v>
      </c>
      <c r="AB1728">
        <v>81</v>
      </c>
      <c r="AC1728">
        <v>959</v>
      </c>
      <c r="AD1728" t="s">
        <v>49</v>
      </c>
      <c r="AE1728" t="s">
        <v>49</v>
      </c>
      <c r="AF1728">
        <v>-47</v>
      </c>
      <c r="AI1728">
        <v>1469</v>
      </c>
      <c r="AJ1728" t="s">
        <v>49</v>
      </c>
    </row>
    <row r="1729" spans="1:36" x14ac:dyDescent="0.3">
      <c r="A1729">
        <v>34</v>
      </c>
      <c r="B1729" t="s">
        <v>67</v>
      </c>
      <c r="C1729" t="s">
        <v>47</v>
      </c>
      <c r="D1729" t="s">
        <v>60</v>
      </c>
      <c r="E1729" t="s">
        <v>49</v>
      </c>
      <c r="F1729">
        <v>197</v>
      </c>
      <c r="G1729" t="s">
        <v>49</v>
      </c>
      <c r="H1729" t="s">
        <v>49</v>
      </c>
      <c r="I1729" t="s">
        <v>50</v>
      </c>
      <c r="J1729">
        <v>20</v>
      </c>
      <c r="K1729" t="s">
        <v>70</v>
      </c>
      <c r="L1729">
        <v>78</v>
      </c>
      <c r="M1729">
        <v>3</v>
      </c>
      <c r="N1729">
        <v>-1</v>
      </c>
      <c r="O1729">
        <v>0</v>
      </c>
      <c r="P1729" t="s">
        <v>52</v>
      </c>
      <c r="Q1729" t="s">
        <v>55</v>
      </c>
      <c r="X1729" s="7"/>
      <c r="Y1729" t="s">
        <v>49</v>
      </c>
      <c r="Z1729">
        <v>197</v>
      </c>
      <c r="AA1729" t="s">
        <v>55</v>
      </c>
      <c r="AB1729">
        <v>414</v>
      </c>
      <c r="AC1729">
        <v>208</v>
      </c>
      <c r="AD1729" t="s">
        <v>49</v>
      </c>
      <c r="AE1729" t="s">
        <v>49</v>
      </c>
      <c r="AF1729">
        <v>197</v>
      </c>
      <c r="AI1729">
        <v>201</v>
      </c>
      <c r="AJ1729" t="s">
        <v>49</v>
      </c>
    </row>
    <row r="1730" spans="1:36" x14ac:dyDescent="0.3">
      <c r="A1730">
        <v>36</v>
      </c>
      <c r="B1730" t="s">
        <v>63</v>
      </c>
      <c r="C1730" t="s">
        <v>47</v>
      </c>
      <c r="D1730" t="s">
        <v>52</v>
      </c>
      <c r="E1730" t="s">
        <v>49</v>
      </c>
      <c r="F1730">
        <v>6</v>
      </c>
      <c r="G1730" t="s">
        <v>49</v>
      </c>
      <c r="H1730" t="s">
        <v>49</v>
      </c>
      <c r="I1730" t="s">
        <v>52</v>
      </c>
      <c r="J1730">
        <v>20</v>
      </c>
      <c r="K1730" t="s">
        <v>62</v>
      </c>
      <c r="L1730">
        <v>41</v>
      </c>
      <c r="M1730">
        <v>7</v>
      </c>
      <c r="N1730">
        <v>-1</v>
      </c>
      <c r="O1730">
        <v>0</v>
      </c>
      <c r="P1730" t="s">
        <v>52</v>
      </c>
      <c r="Q1730" t="s">
        <v>49</v>
      </c>
      <c r="X1730" s="7"/>
      <c r="Y1730" t="s">
        <v>49</v>
      </c>
      <c r="Z1730">
        <v>6</v>
      </c>
      <c r="AA1730" t="s">
        <v>55</v>
      </c>
      <c r="AB1730">
        <v>1433</v>
      </c>
      <c r="AC1730">
        <v>801</v>
      </c>
      <c r="AD1730" t="s">
        <v>49</v>
      </c>
      <c r="AE1730" t="s">
        <v>49</v>
      </c>
      <c r="AF1730">
        <v>6</v>
      </c>
      <c r="AI1730">
        <v>-93</v>
      </c>
      <c r="AJ1730" t="s">
        <v>49</v>
      </c>
    </row>
    <row r="1731" spans="1:36" x14ac:dyDescent="0.3">
      <c r="A1731">
        <v>53</v>
      </c>
      <c r="B1731" t="s">
        <v>69</v>
      </c>
      <c r="C1731" t="s">
        <v>59</v>
      </c>
      <c r="D1731" t="s">
        <v>54</v>
      </c>
      <c r="E1731" t="s">
        <v>49</v>
      </c>
      <c r="F1731">
        <v>2398</v>
      </c>
      <c r="G1731" t="s">
        <v>55</v>
      </c>
      <c r="H1731" t="s">
        <v>49</v>
      </c>
      <c r="I1731" t="s">
        <v>50</v>
      </c>
      <c r="J1731">
        <v>2</v>
      </c>
      <c r="K1731" t="s">
        <v>70</v>
      </c>
      <c r="L1731">
        <v>317</v>
      </c>
      <c r="M1731">
        <v>1</v>
      </c>
      <c r="N1731">
        <v>180</v>
      </c>
      <c r="O1731">
        <v>2</v>
      </c>
      <c r="P1731" t="s">
        <v>57</v>
      </c>
      <c r="Q1731" t="s">
        <v>55</v>
      </c>
      <c r="X1731" s="7"/>
      <c r="Y1731" t="s">
        <v>55</v>
      </c>
      <c r="Z1731">
        <v>2398</v>
      </c>
      <c r="AA1731" t="s">
        <v>55</v>
      </c>
      <c r="AB1731">
        <v>1429</v>
      </c>
      <c r="AC1731">
        <v>1948</v>
      </c>
      <c r="AD1731" t="s">
        <v>49</v>
      </c>
      <c r="AE1731" t="s">
        <v>49</v>
      </c>
      <c r="AF1731">
        <v>2398</v>
      </c>
      <c r="AI1731">
        <v>-331</v>
      </c>
      <c r="AJ1731" t="s">
        <v>49</v>
      </c>
    </row>
    <row r="1732" spans="1:36" x14ac:dyDescent="0.3">
      <c r="A1732">
        <v>51</v>
      </c>
      <c r="B1732" t="s">
        <v>58</v>
      </c>
      <c r="C1732" t="s">
        <v>47</v>
      </c>
      <c r="D1732" t="s">
        <v>60</v>
      </c>
      <c r="E1732" t="s">
        <v>49</v>
      </c>
      <c r="F1732">
        <v>630</v>
      </c>
      <c r="G1732" t="s">
        <v>55</v>
      </c>
      <c r="H1732" t="s">
        <v>49</v>
      </c>
      <c r="I1732" t="s">
        <v>50</v>
      </c>
      <c r="J1732">
        <v>5</v>
      </c>
      <c r="K1732" t="s">
        <v>56</v>
      </c>
      <c r="L1732">
        <v>138</v>
      </c>
      <c r="M1732">
        <v>1</v>
      </c>
      <c r="N1732">
        <v>-1</v>
      </c>
      <c r="O1732">
        <v>0</v>
      </c>
      <c r="P1732" t="s">
        <v>52</v>
      </c>
      <c r="Q1732" t="s">
        <v>49</v>
      </c>
      <c r="X1732" s="7"/>
      <c r="Y1732" t="s">
        <v>55</v>
      </c>
      <c r="Z1732">
        <v>630</v>
      </c>
      <c r="AA1732" t="s">
        <v>55</v>
      </c>
      <c r="AB1732">
        <v>500</v>
      </c>
      <c r="AC1732">
        <v>24</v>
      </c>
      <c r="AD1732" t="s">
        <v>49</v>
      </c>
      <c r="AE1732" t="s">
        <v>49</v>
      </c>
      <c r="AF1732">
        <v>630</v>
      </c>
      <c r="AI1732">
        <v>486</v>
      </c>
      <c r="AJ1732" t="s">
        <v>49</v>
      </c>
    </row>
    <row r="1733" spans="1:36" x14ac:dyDescent="0.3">
      <c r="A1733">
        <v>58</v>
      </c>
      <c r="B1733" t="s">
        <v>77</v>
      </c>
      <c r="C1733" t="s">
        <v>47</v>
      </c>
      <c r="D1733" t="s">
        <v>54</v>
      </c>
      <c r="E1733" t="s">
        <v>49</v>
      </c>
      <c r="F1733">
        <v>235</v>
      </c>
      <c r="G1733" t="s">
        <v>49</v>
      </c>
      <c r="H1733" t="s">
        <v>49</v>
      </c>
      <c r="I1733" t="s">
        <v>50</v>
      </c>
      <c r="J1733">
        <v>27</v>
      </c>
      <c r="K1733" t="s">
        <v>70</v>
      </c>
      <c r="L1733">
        <v>88</v>
      </c>
      <c r="M1733">
        <v>4</v>
      </c>
      <c r="N1733">
        <v>-1</v>
      </c>
      <c r="O1733">
        <v>0</v>
      </c>
      <c r="P1733" t="s">
        <v>52</v>
      </c>
      <c r="Q1733" t="s">
        <v>49</v>
      </c>
      <c r="X1733" s="7"/>
      <c r="Y1733" t="s">
        <v>49</v>
      </c>
      <c r="Z1733">
        <v>235</v>
      </c>
      <c r="AA1733" t="s">
        <v>55</v>
      </c>
      <c r="AB1733">
        <v>43</v>
      </c>
      <c r="AC1733">
        <v>6836</v>
      </c>
      <c r="AD1733" t="s">
        <v>49</v>
      </c>
      <c r="AE1733" t="s">
        <v>49</v>
      </c>
      <c r="AF1733">
        <v>235</v>
      </c>
      <c r="AI1733">
        <v>694</v>
      </c>
      <c r="AJ1733" t="s">
        <v>49</v>
      </c>
    </row>
    <row r="1734" spans="1:36" x14ac:dyDescent="0.3">
      <c r="A1734">
        <v>48</v>
      </c>
      <c r="B1734" t="s">
        <v>58</v>
      </c>
      <c r="C1734" t="s">
        <v>47</v>
      </c>
      <c r="D1734" t="s">
        <v>48</v>
      </c>
      <c r="E1734" t="s">
        <v>49</v>
      </c>
      <c r="F1734">
        <v>1910</v>
      </c>
      <c r="G1734" t="s">
        <v>55</v>
      </c>
      <c r="H1734" t="s">
        <v>49</v>
      </c>
      <c r="I1734" t="s">
        <v>52</v>
      </c>
      <c r="J1734">
        <v>29</v>
      </c>
      <c r="K1734" t="s">
        <v>56</v>
      </c>
      <c r="L1734">
        <v>413</v>
      </c>
      <c r="M1734">
        <v>2</v>
      </c>
      <c r="N1734">
        <v>-1</v>
      </c>
      <c r="O1734">
        <v>0</v>
      </c>
      <c r="P1734" t="s">
        <v>52</v>
      </c>
      <c r="Q1734" t="s">
        <v>49</v>
      </c>
      <c r="X1734" s="7"/>
      <c r="Y1734" t="s">
        <v>55</v>
      </c>
      <c r="Z1734">
        <v>1910</v>
      </c>
      <c r="AA1734" t="s">
        <v>55</v>
      </c>
      <c r="AB1734">
        <v>4030</v>
      </c>
      <c r="AC1734">
        <v>0</v>
      </c>
      <c r="AD1734" t="s">
        <v>49</v>
      </c>
      <c r="AE1734" t="s">
        <v>49</v>
      </c>
      <c r="AF1734">
        <v>1910</v>
      </c>
      <c r="AI1734">
        <v>2806</v>
      </c>
      <c r="AJ1734" t="s">
        <v>49</v>
      </c>
    </row>
    <row r="1735" spans="1:36" x14ac:dyDescent="0.3">
      <c r="A1735">
        <v>56</v>
      </c>
      <c r="B1735" t="s">
        <v>58</v>
      </c>
      <c r="C1735" t="s">
        <v>47</v>
      </c>
      <c r="D1735" t="s">
        <v>60</v>
      </c>
      <c r="E1735" t="s">
        <v>49</v>
      </c>
      <c r="F1735">
        <v>3172</v>
      </c>
      <c r="G1735" t="s">
        <v>55</v>
      </c>
      <c r="H1735" t="s">
        <v>49</v>
      </c>
      <c r="I1735" t="s">
        <v>50</v>
      </c>
      <c r="J1735">
        <v>5</v>
      </c>
      <c r="K1735" t="s">
        <v>64</v>
      </c>
      <c r="L1735">
        <v>139</v>
      </c>
      <c r="M1735">
        <v>1</v>
      </c>
      <c r="N1735">
        <v>-1</v>
      </c>
      <c r="O1735">
        <v>0</v>
      </c>
      <c r="P1735" t="s">
        <v>52</v>
      </c>
      <c r="Q1735" t="s">
        <v>49</v>
      </c>
      <c r="X1735" s="7"/>
      <c r="Y1735" t="s">
        <v>55</v>
      </c>
      <c r="Z1735">
        <v>3172</v>
      </c>
      <c r="AA1735" t="s">
        <v>55</v>
      </c>
      <c r="AB1735">
        <v>518</v>
      </c>
      <c r="AC1735">
        <v>1287</v>
      </c>
      <c r="AD1735" t="s">
        <v>49</v>
      </c>
      <c r="AE1735" t="s">
        <v>49</v>
      </c>
      <c r="AF1735">
        <v>3172</v>
      </c>
      <c r="AI1735">
        <v>0</v>
      </c>
      <c r="AJ1735" t="s">
        <v>49</v>
      </c>
    </row>
    <row r="1736" spans="1:36" x14ac:dyDescent="0.3">
      <c r="A1736">
        <v>51</v>
      </c>
      <c r="B1736" t="s">
        <v>63</v>
      </c>
      <c r="C1736" t="s">
        <v>47</v>
      </c>
      <c r="D1736" t="s">
        <v>48</v>
      </c>
      <c r="E1736" t="s">
        <v>49</v>
      </c>
      <c r="F1736">
        <v>872</v>
      </c>
      <c r="G1736" t="s">
        <v>49</v>
      </c>
      <c r="H1736" t="s">
        <v>49</v>
      </c>
      <c r="I1736" t="s">
        <v>50</v>
      </c>
      <c r="J1736">
        <v>8</v>
      </c>
      <c r="K1736" t="s">
        <v>70</v>
      </c>
      <c r="L1736">
        <v>82</v>
      </c>
      <c r="M1736">
        <v>2</v>
      </c>
      <c r="N1736">
        <v>-1</v>
      </c>
      <c r="O1736">
        <v>0</v>
      </c>
      <c r="P1736" t="s">
        <v>52</v>
      </c>
      <c r="Q1736" t="s">
        <v>49</v>
      </c>
      <c r="X1736" s="7"/>
      <c r="Y1736" t="s">
        <v>49</v>
      </c>
      <c r="Z1736">
        <v>872</v>
      </c>
      <c r="AA1736" t="s">
        <v>55</v>
      </c>
      <c r="AB1736">
        <v>1696</v>
      </c>
      <c r="AC1736">
        <v>17361</v>
      </c>
      <c r="AD1736" t="s">
        <v>49</v>
      </c>
      <c r="AE1736" t="s">
        <v>49</v>
      </c>
      <c r="AF1736">
        <v>872</v>
      </c>
      <c r="AI1736">
        <v>2959</v>
      </c>
      <c r="AJ1736" t="s">
        <v>49</v>
      </c>
    </row>
    <row r="1737" spans="1:36" x14ac:dyDescent="0.3">
      <c r="A1737">
        <v>35</v>
      </c>
      <c r="B1737" t="s">
        <v>63</v>
      </c>
      <c r="C1737" t="s">
        <v>47</v>
      </c>
      <c r="D1737" t="s">
        <v>54</v>
      </c>
      <c r="E1737" t="s">
        <v>49</v>
      </c>
      <c r="F1737">
        <v>407</v>
      </c>
      <c r="G1737" t="s">
        <v>55</v>
      </c>
      <c r="H1737" t="s">
        <v>49</v>
      </c>
      <c r="I1737" t="s">
        <v>50</v>
      </c>
      <c r="J1737">
        <v>20</v>
      </c>
      <c r="K1737" t="s">
        <v>61</v>
      </c>
      <c r="L1737">
        <v>12</v>
      </c>
      <c r="M1737">
        <v>6</v>
      </c>
      <c r="N1737">
        <v>-1</v>
      </c>
      <c r="O1737">
        <v>0</v>
      </c>
      <c r="P1737" t="s">
        <v>52</v>
      </c>
      <c r="Q1737" t="s">
        <v>49</v>
      </c>
      <c r="X1737" s="7"/>
      <c r="Y1737" t="s">
        <v>55</v>
      </c>
      <c r="Z1737">
        <v>407</v>
      </c>
      <c r="AA1737" t="s">
        <v>55</v>
      </c>
      <c r="AB1737">
        <v>856</v>
      </c>
      <c r="AC1737">
        <v>1956</v>
      </c>
      <c r="AD1737" t="s">
        <v>49</v>
      </c>
      <c r="AE1737" t="s">
        <v>49</v>
      </c>
      <c r="AF1737">
        <v>407</v>
      </c>
      <c r="AI1737">
        <v>22</v>
      </c>
      <c r="AJ1737" t="s">
        <v>49</v>
      </c>
    </row>
    <row r="1738" spans="1:36" x14ac:dyDescent="0.3">
      <c r="A1738">
        <v>40</v>
      </c>
      <c r="B1738" t="s">
        <v>69</v>
      </c>
      <c r="C1738" t="s">
        <v>59</v>
      </c>
      <c r="D1738" t="s">
        <v>54</v>
      </c>
      <c r="E1738" t="s">
        <v>49</v>
      </c>
      <c r="F1738">
        <v>100</v>
      </c>
      <c r="G1738" t="s">
        <v>55</v>
      </c>
      <c r="H1738" t="s">
        <v>49</v>
      </c>
      <c r="I1738" t="s">
        <v>50</v>
      </c>
      <c r="J1738">
        <v>11</v>
      </c>
      <c r="K1738" t="s">
        <v>70</v>
      </c>
      <c r="L1738">
        <v>221</v>
      </c>
      <c r="M1738">
        <v>1</v>
      </c>
      <c r="N1738">
        <v>461</v>
      </c>
      <c r="O1738">
        <v>1</v>
      </c>
      <c r="P1738" t="s">
        <v>79</v>
      </c>
      <c r="Q1738" t="s">
        <v>55</v>
      </c>
      <c r="X1738" s="7"/>
      <c r="Y1738" t="s">
        <v>55</v>
      </c>
      <c r="Z1738">
        <v>100</v>
      </c>
      <c r="AA1738" t="s">
        <v>55</v>
      </c>
      <c r="AB1738">
        <v>318</v>
      </c>
      <c r="AC1738">
        <v>275</v>
      </c>
      <c r="AD1738" t="s">
        <v>49</v>
      </c>
      <c r="AE1738" t="s">
        <v>49</v>
      </c>
      <c r="AF1738">
        <v>100</v>
      </c>
      <c r="AI1738">
        <v>1167</v>
      </c>
      <c r="AJ1738" t="s">
        <v>49</v>
      </c>
    </row>
    <row r="1739" spans="1:36" x14ac:dyDescent="0.3">
      <c r="A1739">
        <v>59</v>
      </c>
      <c r="B1739" t="s">
        <v>76</v>
      </c>
      <c r="C1739" t="s">
        <v>47</v>
      </c>
      <c r="D1739" t="s">
        <v>54</v>
      </c>
      <c r="E1739" t="s">
        <v>49</v>
      </c>
      <c r="F1739">
        <v>345</v>
      </c>
      <c r="G1739" t="s">
        <v>49</v>
      </c>
      <c r="H1739" t="s">
        <v>49</v>
      </c>
      <c r="I1739" t="s">
        <v>52</v>
      </c>
      <c r="J1739">
        <v>9</v>
      </c>
      <c r="K1739" t="s">
        <v>62</v>
      </c>
      <c r="L1739">
        <v>38</v>
      </c>
      <c r="M1739">
        <v>1</v>
      </c>
      <c r="N1739">
        <v>-1</v>
      </c>
      <c r="O1739">
        <v>0</v>
      </c>
      <c r="P1739" t="s">
        <v>52</v>
      </c>
      <c r="Q1739" t="s">
        <v>49</v>
      </c>
      <c r="X1739" s="7"/>
      <c r="Y1739" t="s">
        <v>49</v>
      </c>
      <c r="Z1739">
        <v>345</v>
      </c>
      <c r="AA1739" t="s">
        <v>55</v>
      </c>
      <c r="AB1739">
        <v>800</v>
      </c>
      <c r="AC1739">
        <v>27</v>
      </c>
      <c r="AD1739" t="s">
        <v>49</v>
      </c>
      <c r="AE1739" t="s">
        <v>49</v>
      </c>
      <c r="AF1739">
        <v>345</v>
      </c>
      <c r="AI1739">
        <v>35</v>
      </c>
      <c r="AJ1739" t="s">
        <v>49</v>
      </c>
    </row>
    <row r="1740" spans="1:36" x14ac:dyDescent="0.3">
      <c r="A1740">
        <v>44</v>
      </c>
      <c r="B1740" t="s">
        <v>58</v>
      </c>
      <c r="C1740" t="s">
        <v>74</v>
      </c>
      <c r="D1740" t="s">
        <v>60</v>
      </c>
      <c r="E1740" t="s">
        <v>49</v>
      </c>
      <c r="F1740">
        <v>2058</v>
      </c>
      <c r="G1740" t="s">
        <v>49</v>
      </c>
      <c r="H1740" t="s">
        <v>55</v>
      </c>
      <c r="I1740" t="s">
        <v>50</v>
      </c>
      <c r="J1740">
        <v>21</v>
      </c>
      <c r="K1740" t="s">
        <v>75</v>
      </c>
      <c r="L1740">
        <v>661</v>
      </c>
      <c r="M1740">
        <v>1</v>
      </c>
      <c r="N1740">
        <v>-1</v>
      </c>
      <c r="O1740">
        <v>0</v>
      </c>
      <c r="P1740" t="s">
        <v>52</v>
      </c>
      <c r="Q1740" t="s">
        <v>49</v>
      </c>
      <c r="X1740" s="7"/>
      <c r="Y1740" t="s">
        <v>49</v>
      </c>
      <c r="Z1740">
        <v>2058</v>
      </c>
      <c r="AA1740" t="s">
        <v>55</v>
      </c>
      <c r="AB1740">
        <v>347</v>
      </c>
      <c r="AC1740">
        <v>191</v>
      </c>
      <c r="AD1740" t="s">
        <v>49</v>
      </c>
      <c r="AE1740" t="s">
        <v>55</v>
      </c>
      <c r="AF1740">
        <v>2058</v>
      </c>
      <c r="AI1740">
        <v>8304</v>
      </c>
      <c r="AJ1740" t="s">
        <v>49</v>
      </c>
    </row>
    <row r="1741" spans="1:36" x14ac:dyDescent="0.3">
      <c r="A1741">
        <v>49</v>
      </c>
      <c r="B1741" t="s">
        <v>76</v>
      </c>
      <c r="C1741" t="s">
        <v>47</v>
      </c>
      <c r="D1741" t="s">
        <v>48</v>
      </c>
      <c r="E1741" t="s">
        <v>49</v>
      </c>
      <c r="F1741">
        <v>889</v>
      </c>
      <c r="G1741" t="s">
        <v>49</v>
      </c>
      <c r="H1741" t="s">
        <v>49</v>
      </c>
      <c r="I1741" t="s">
        <v>78</v>
      </c>
      <c r="J1741">
        <v>7</v>
      </c>
      <c r="K1741" t="s">
        <v>73</v>
      </c>
      <c r="L1741">
        <v>388</v>
      </c>
      <c r="M1741">
        <v>1</v>
      </c>
      <c r="N1741">
        <v>-1</v>
      </c>
      <c r="O1741">
        <v>0</v>
      </c>
      <c r="P1741" t="s">
        <v>52</v>
      </c>
      <c r="Q1741" t="s">
        <v>55</v>
      </c>
      <c r="X1741" s="7"/>
      <c r="Y1741" t="s">
        <v>49</v>
      </c>
      <c r="Z1741">
        <v>889</v>
      </c>
      <c r="AA1741" t="s">
        <v>55</v>
      </c>
      <c r="AB1741">
        <v>2366</v>
      </c>
      <c r="AC1741">
        <v>-123</v>
      </c>
      <c r="AD1741" t="s">
        <v>49</v>
      </c>
      <c r="AE1741" t="s">
        <v>49</v>
      </c>
      <c r="AF1741">
        <v>889</v>
      </c>
      <c r="AI1741">
        <v>4760</v>
      </c>
      <c r="AJ1741" t="s">
        <v>49</v>
      </c>
    </row>
    <row r="1742" spans="1:36" x14ac:dyDescent="0.3">
      <c r="A1742">
        <v>35</v>
      </c>
      <c r="B1742" t="s">
        <v>69</v>
      </c>
      <c r="C1742" t="s">
        <v>47</v>
      </c>
      <c r="D1742" t="s">
        <v>60</v>
      </c>
      <c r="E1742" t="s">
        <v>49</v>
      </c>
      <c r="F1742">
        <v>0</v>
      </c>
      <c r="G1742" t="s">
        <v>55</v>
      </c>
      <c r="H1742" t="s">
        <v>49</v>
      </c>
      <c r="I1742" t="s">
        <v>50</v>
      </c>
      <c r="J1742">
        <v>28</v>
      </c>
      <c r="K1742" t="s">
        <v>73</v>
      </c>
      <c r="L1742">
        <v>151</v>
      </c>
      <c r="M1742">
        <v>7</v>
      </c>
      <c r="N1742">
        <v>-1</v>
      </c>
      <c r="O1742">
        <v>0</v>
      </c>
      <c r="P1742" t="s">
        <v>52</v>
      </c>
      <c r="Q1742" t="s">
        <v>49</v>
      </c>
      <c r="X1742" s="7"/>
      <c r="Y1742" t="s">
        <v>55</v>
      </c>
      <c r="Z1742">
        <v>0</v>
      </c>
      <c r="AA1742" t="s">
        <v>55</v>
      </c>
      <c r="AB1742">
        <v>475</v>
      </c>
      <c r="AC1742">
        <v>-147</v>
      </c>
      <c r="AD1742" t="s">
        <v>49</v>
      </c>
      <c r="AE1742" t="s">
        <v>49</v>
      </c>
      <c r="AF1742">
        <v>0</v>
      </c>
      <c r="AI1742">
        <v>697</v>
      </c>
      <c r="AJ1742" t="s">
        <v>49</v>
      </c>
    </row>
    <row r="1743" spans="1:36" x14ac:dyDescent="0.3">
      <c r="A1743">
        <v>41</v>
      </c>
      <c r="B1743" t="s">
        <v>58</v>
      </c>
      <c r="C1743" t="s">
        <v>47</v>
      </c>
      <c r="D1743" t="s">
        <v>60</v>
      </c>
      <c r="E1743" t="s">
        <v>49</v>
      </c>
      <c r="F1743">
        <v>51</v>
      </c>
      <c r="G1743" t="s">
        <v>49</v>
      </c>
      <c r="H1743" t="s">
        <v>49</v>
      </c>
      <c r="I1743" t="s">
        <v>50</v>
      </c>
      <c r="J1743">
        <v>25</v>
      </c>
      <c r="K1743" t="s">
        <v>70</v>
      </c>
      <c r="L1743">
        <v>140</v>
      </c>
      <c r="M1743">
        <v>8</v>
      </c>
      <c r="N1743">
        <v>-1</v>
      </c>
      <c r="O1743">
        <v>0</v>
      </c>
      <c r="P1743" t="s">
        <v>52</v>
      </c>
      <c r="Q1743" t="s">
        <v>49</v>
      </c>
      <c r="X1743" s="7"/>
      <c r="Y1743" t="s">
        <v>49</v>
      </c>
      <c r="Z1743">
        <v>51</v>
      </c>
      <c r="AA1743" t="s">
        <v>55</v>
      </c>
      <c r="AB1743">
        <v>1587</v>
      </c>
      <c r="AC1743">
        <v>179</v>
      </c>
      <c r="AD1743" t="s">
        <v>49</v>
      </c>
      <c r="AE1743" t="s">
        <v>49</v>
      </c>
      <c r="AF1743">
        <v>51</v>
      </c>
      <c r="AI1743">
        <v>473</v>
      </c>
      <c r="AJ1743" t="s">
        <v>49</v>
      </c>
    </row>
    <row r="1744" spans="1:36" x14ac:dyDescent="0.3">
      <c r="A1744">
        <v>55</v>
      </c>
      <c r="B1744" t="s">
        <v>77</v>
      </c>
      <c r="C1744" t="s">
        <v>47</v>
      </c>
      <c r="D1744" t="s">
        <v>48</v>
      </c>
      <c r="E1744" t="s">
        <v>49</v>
      </c>
      <c r="F1744">
        <v>150</v>
      </c>
      <c r="G1744" t="s">
        <v>49</v>
      </c>
      <c r="H1744" t="s">
        <v>49</v>
      </c>
      <c r="I1744" t="s">
        <v>50</v>
      </c>
      <c r="J1744">
        <v>8</v>
      </c>
      <c r="K1744" t="s">
        <v>73</v>
      </c>
      <c r="L1744">
        <v>124</v>
      </c>
      <c r="M1744">
        <v>1</v>
      </c>
      <c r="N1744">
        <v>-1</v>
      </c>
      <c r="O1744">
        <v>0</v>
      </c>
      <c r="P1744" t="s">
        <v>52</v>
      </c>
      <c r="Q1744" t="s">
        <v>49</v>
      </c>
      <c r="X1744" s="7"/>
      <c r="Y1744" t="s">
        <v>49</v>
      </c>
      <c r="Z1744">
        <v>150</v>
      </c>
      <c r="AA1744" t="s">
        <v>55</v>
      </c>
      <c r="AB1744">
        <v>879</v>
      </c>
      <c r="AC1744">
        <v>70</v>
      </c>
      <c r="AD1744" t="s">
        <v>49</v>
      </c>
      <c r="AE1744" t="s">
        <v>49</v>
      </c>
      <c r="AF1744">
        <v>150</v>
      </c>
      <c r="AI1744">
        <v>1427</v>
      </c>
      <c r="AJ1744" t="s">
        <v>49</v>
      </c>
    </row>
    <row r="1745" spans="1:36" x14ac:dyDescent="0.3">
      <c r="A1745">
        <v>51</v>
      </c>
      <c r="B1745" t="s">
        <v>65</v>
      </c>
      <c r="C1745" t="s">
        <v>47</v>
      </c>
      <c r="D1745" t="s">
        <v>54</v>
      </c>
      <c r="E1745" t="s">
        <v>55</v>
      </c>
      <c r="F1745">
        <v>34</v>
      </c>
      <c r="G1745" t="s">
        <v>49</v>
      </c>
      <c r="H1745" t="s">
        <v>55</v>
      </c>
      <c r="I1745" t="s">
        <v>50</v>
      </c>
      <c r="J1745">
        <v>7</v>
      </c>
      <c r="K1745" t="s">
        <v>73</v>
      </c>
      <c r="L1745">
        <v>200</v>
      </c>
      <c r="M1745">
        <v>1</v>
      </c>
      <c r="N1745">
        <v>-1</v>
      </c>
      <c r="O1745">
        <v>0</v>
      </c>
      <c r="P1745" t="s">
        <v>52</v>
      </c>
      <c r="Q1745" t="s">
        <v>49</v>
      </c>
      <c r="X1745" s="7"/>
      <c r="Y1745" t="s">
        <v>49</v>
      </c>
      <c r="Z1745">
        <v>34</v>
      </c>
      <c r="AA1745" t="s">
        <v>55</v>
      </c>
      <c r="AB1745">
        <v>4646</v>
      </c>
      <c r="AC1745">
        <v>2700</v>
      </c>
      <c r="AD1745" t="s">
        <v>49</v>
      </c>
      <c r="AE1745" t="s">
        <v>55</v>
      </c>
      <c r="AF1745">
        <v>34</v>
      </c>
      <c r="AI1745">
        <v>201</v>
      </c>
      <c r="AJ1745" t="s">
        <v>49</v>
      </c>
    </row>
    <row r="1746" spans="1:36" x14ac:dyDescent="0.3">
      <c r="A1746">
        <v>27</v>
      </c>
      <c r="B1746" t="s">
        <v>53</v>
      </c>
      <c r="C1746" t="s">
        <v>59</v>
      </c>
      <c r="D1746" t="s">
        <v>54</v>
      </c>
      <c r="E1746" t="s">
        <v>49</v>
      </c>
      <c r="F1746">
        <v>795</v>
      </c>
      <c r="G1746" t="s">
        <v>49</v>
      </c>
      <c r="H1746" t="s">
        <v>49</v>
      </c>
      <c r="I1746" t="s">
        <v>50</v>
      </c>
      <c r="J1746">
        <v>6</v>
      </c>
      <c r="K1746" t="s">
        <v>64</v>
      </c>
      <c r="L1746">
        <v>101</v>
      </c>
      <c r="M1746">
        <v>3</v>
      </c>
      <c r="N1746">
        <v>-1</v>
      </c>
      <c r="O1746">
        <v>0</v>
      </c>
      <c r="P1746" t="s">
        <v>52</v>
      </c>
      <c r="Q1746" t="s">
        <v>49</v>
      </c>
      <c r="X1746" s="7"/>
      <c r="Y1746" t="s">
        <v>49</v>
      </c>
      <c r="Z1746">
        <v>795</v>
      </c>
      <c r="AA1746" t="s">
        <v>55</v>
      </c>
      <c r="AB1746">
        <v>736</v>
      </c>
      <c r="AC1746">
        <v>839</v>
      </c>
      <c r="AD1746" t="s">
        <v>49</v>
      </c>
      <c r="AE1746" t="s">
        <v>49</v>
      </c>
      <c r="AF1746">
        <v>795</v>
      </c>
      <c r="AI1746">
        <v>1086</v>
      </c>
      <c r="AJ1746" t="s">
        <v>49</v>
      </c>
    </row>
    <row r="1747" spans="1:36" x14ac:dyDescent="0.3">
      <c r="A1747">
        <v>57</v>
      </c>
      <c r="B1747" t="s">
        <v>63</v>
      </c>
      <c r="C1747" t="s">
        <v>47</v>
      </c>
      <c r="D1747" t="s">
        <v>48</v>
      </c>
      <c r="E1747" t="s">
        <v>49</v>
      </c>
      <c r="F1747">
        <v>282</v>
      </c>
      <c r="G1747" t="s">
        <v>49</v>
      </c>
      <c r="H1747" t="s">
        <v>55</v>
      </c>
      <c r="I1747" t="s">
        <v>50</v>
      </c>
      <c r="J1747">
        <v>7</v>
      </c>
      <c r="K1747" t="s">
        <v>73</v>
      </c>
      <c r="L1747">
        <v>261</v>
      </c>
      <c r="M1747">
        <v>12</v>
      </c>
      <c r="N1747">
        <v>-1</v>
      </c>
      <c r="O1747">
        <v>0</v>
      </c>
      <c r="P1747" t="s">
        <v>52</v>
      </c>
      <c r="Q1747" t="s">
        <v>49</v>
      </c>
      <c r="X1747" s="7"/>
      <c r="Y1747" t="s">
        <v>49</v>
      </c>
      <c r="Z1747">
        <v>282</v>
      </c>
      <c r="AA1747" t="s">
        <v>55</v>
      </c>
      <c r="AB1747">
        <v>224</v>
      </c>
      <c r="AC1747">
        <v>3800</v>
      </c>
      <c r="AD1747" t="s">
        <v>49</v>
      </c>
      <c r="AE1747" t="s">
        <v>55</v>
      </c>
      <c r="AF1747">
        <v>282</v>
      </c>
      <c r="AI1747">
        <v>4335</v>
      </c>
      <c r="AJ1747" t="s">
        <v>49</v>
      </c>
    </row>
    <row r="1748" spans="1:36" x14ac:dyDescent="0.3">
      <c r="A1748">
        <v>51</v>
      </c>
      <c r="B1748" t="s">
        <v>58</v>
      </c>
      <c r="C1748" t="s">
        <v>59</v>
      </c>
      <c r="D1748" t="s">
        <v>60</v>
      </c>
      <c r="E1748" t="s">
        <v>49</v>
      </c>
      <c r="F1748">
        <v>2139</v>
      </c>
      <c r="G1748" t="s">
        <v>49</v>
      </c>
      <c r="H1748" t="s">
        <v>49</v>
      </c>
      <c r="I1748" t="s">
        <v>50</v>
      </c>
      <c r="J1748">
        <v>17</v>
      </c>
      <c r="K1748" t="s">
        <v>75</v>
      </c>
      <c r="L1748">
        <v>176</v>
      </c>
      <c r="M1748">
        <v>2</v>
      </c>
      <c r="N1748">
        <v>-1</v>
      </c>
      <c r="O1748">
        <v>0</v>
      </c>
      <c r="P1748" t="s">
        <v>52</v>
      </c>
      <c r="Q1748" t="s">
        <v>49</v>
      </c>
      <c r="X1748" s="7"/>
      <c r="Y1748" t="s">
        <v>49</v>
      </c>
      <c r="Z1748">
        <v>2139</v>
      </c>
      <c r="AA1748" t="s">
        <v>55</v>
      </c>
      <c r="AB1748">
        <v>376</v>
      </c>
      <c r="AC1748">
        <v>-34</v>
      </c>
      <c r="AD1748" t="s">
        <v>49</v>
      </c>
      <c r="AE1748" t="s">
        <v>49</v>
      </c>
      <c r="AF1748">
        <v>2139</v>
      </c>
      <c r="AI1748">
        <v>44</v>
      </c>
      <c r="AJ1748" t="s">
        <v>49</v>
      </c>
    </row>
    <row r="1749" spans="1:36" x14ac:dyDescent="0.3">
      <c r="A1749">
        <v>38</v>
      </c>
      <c r="B1749" t="s">
        <v>58</v>
      </c>
      <c r="C1749" t="s">
        <v>47</v>
      </c>
      <c r="D1749" t="s">
        <v>60</v>
      </c>
      <c r="E1749" t="s">
        <v>49</v>
      </c>
      <c r="F1749">
        <v>-469</v>
      </c>
      <c r="G1749" t="s">
        <v>55</v>
      </c>
      <c r="H1749" t="s">
        <v>49</v>
      </c>
      <c r="I1749" t="s">
        <v>52</v>
      </c>
      <c r="J1749">
        <v>16</v>
      </c>
      <c r="K1749" t="s">
        <v>62</v>
      </c>
      <c r="L1749">
        <v>209</v>
      </c>
      <c r="M1749">
        <v>12</v>
      </c>
      <c r="N1749">
        <v>-1</v>
      </c>
      <c r="O1749">
        <v>0</v>
      </c>
      <c r="P1749" t="s">
        <v>52</v>
      </c>
      <c r="Q1749" t="s">
        <v>49</v>
      </c>
      <c r="X1749" s="7"/>
      <c r="Y1749" t="s">
        <v>55</v>
      </c>
      <c r="Z1749">
        <v>-469</v>
      </c>
      <c r="AA1749" t="s">
        <v>55</v>
      </c>
      <c r="AB1749">
        <v>523</v>
      </c>
      <c r="AC1749">
        <v>3529</v>
      </c>
      <c r="AD1749" t="s">
        <v>49</v>
      </c>
      <c r="AE1749" t="s">
        <v>49</v>
      </c>
      <c r="AF1749">
        <v>-469</v>
      </c>
      <c r="AI1749">
        <v>286</v>
      </c>
      <c r="AJ1749" t="s">
        <v>49</v>
      </c>
    </row>
    <row r="1750" spans="1:36" x14ac:dyDescent="0.3">
      <c r="A1750">
        <v>49</v>
      </c>
      <c r="B1750" t="s">
        <v>69</v>
      </c>
      <c r="C1750" t="s">
        <v>47</v>
      </c>
      <c r="D1750" t="s">
        <v>54</v>
      </c>
      <c r="E1750" t="s">
        <v>49</v>
      </c>
      <c r="F1750">
        <v>197</v>
      </c>
      <c r="G1750" t="s">
        <v>55</v>
      </c>
      <c r="H1750" t="s">
        <v>49</v>
      </c>
      <c r="I1750" t="s">
        <v>50</v>
      </c>
      <c r="J1750">
        <v>13</v>
      </c>
      <c r="K1750" t="s">
        <v>61</v>
      </c>
      <c r="L1750">
        <v>223</v>
      </c>
      <c r="M1750">
        <v>1</v>
      </c>
      <c r="N1750">
        <v>182</v>
      </c>
      <c r="O1750">
        <v>2</v>
      </c>
      <c r="P1750" t="s">
        <v>57</v>
      </c>
      <c r="Q1750" t="s">
        <v>55</v>
      </c>
      <c r="X1750" s="7"/>
      <c r="Y1750" t="s">
        <v>55</v>
      </c>
      <c r="Z1750">
        <v>197</v>
      </c>
      <c r="AA1750" t="s">
        <v>55</v>
      </c>
      <c r="AB1750">
        <v>52</v>
      </c>
      <c r="AC1750">
        <v>3601</v>
      </c>
      <c r="AD1750" t="s">
        <v>49</v>
      </c>
      <c r="AE1750" t="s">
        <v>49</v>
      </c>
      <c r="AF1750">
        <v>197</v>
      </c>
      <c r="AI1750">
        <v>216</v>
      </c>
      <c r="AJ1750" t="s">
        <v>49</v>
      </c>
    </row>
    <row r="1751" spans="1:36" x14ac:dyDescent="0.3">
      <c r="A1751">
        <v>40</v>
      </c>
      <c r="B1751" t="s">
        <v>67</v>
      </c>
      <c r="C1751" t="s">
        <v>59</v>
      </c>
      <c r="D1751" t="s">
        <v>60</v>
      </c>
      <c r="E1751" t="s">
        <v>49</v>
      </c>
      <c r="F1751">
        <v>825</v>
      </c>
      <c r="G1751" t="s">
        <v>55</v>
      </c>
      <c r="H1751" t="s">
        <v>49</v>
      </c>
      <c r="I1751" t="s">
        <v>50</v>
      </c>
      <c r="J1751">
        <v>20</v>
      </c>
      <c r="K1751" t="s">
        <v>61</v>
      </c>
      <c r="L1751">
        <v>38</v>
      </c>
      <c r="M1751">
        <v>1</v>
      </c>
      <c r="N1751">
        <v>335</v>
      </c>
      <c r="O1751">
        <v>1</v>
      </c>
      <c r="P1751" t="s">
        <v>66</v>
      </c>
      <c r="Q1751" t="s">
        <v>49</v>
      </c>
      <c r="X1751" s="7"/>
      <c r="Y1751" t="s">
        <v>55</v>
      </c>
      <c r="Z1751">
        <v>825</v>
      </c>
      <c r="AA1751" t="s">
        <v>55</v>
      </c>
      <c r="AB1751">
        <v>2657</v>
      </c>
      <c r="AC1751">
        <v>265</v>
      </c>
      <c r="AD1751" t="s">
        <v>49</v>
      </c>
      <c r="AE1751" t="s">
        <v>49</v>
      </c>
      <c r="AF1751">
        <v>825</v>
      </c>
      <c r="AI1751">
        <v>214</v>
      </c>
      <c r="AJ1751" t="s">
        <v>49</v>
      </c>
    </row>
    <row r="1752" spans="1:36" x14ac:dyDescent="0.3">
      <c r="A1752">
        <v>47</v>
      </c>
      <c r="B1752" t="s">
        <v>76</v>
      </c>
      <c r="C1752" t="s">
        <v>59</v>
      </c>
      <c r="D1752" t="s">
        <v>60</v>
      </c>
      <c r="E1752" t="s">
        <v>49</v>
      </c>
      <c r="F1752">
        <v>3232</v>
      </c>
      <c r="G1752" t="s">
        <v>49</v>
      </c>
      <c r="H1752" t="s">
        <v>49</v>
      </c>
      <c r="I1752" t="s">
        <v>78</v>
      </c>
      <c r="J1752">
        <v>6</v>
      </c>
      <c r="K1752" t="s">
        <v>51</v>
      </c>
      <c r="L1752">
        <v>541</v>
      </c>
      <c r="M1752">
        <v>1</v>
      </c>
      <c r="N1752">
        <v>204</v>
      </c>
      <c r="O1752">
        <v>3</v>
      </c>
      <c r="P1752" t="s">
        <v>57</v>
      </c>
      <c r="Q1752" t="s">
        <v>49</v>
      </c>
      <c r="X1752" s="7"/>
      <c r="Y1752" t="s">
        <v>49</v>
      </c>
      <c r="Z1752">
        <v>3232</v>
      </c>
      <c r="AA1752" t="s">
        <v>55</v>
      </c>
      <c r="AB1752">
        <v>2557</v>
      </c>
      <c r="AC1752">
        <v>2227</v>
      </c>
      <c r="AD1752" t="s">
        <v>49</v>
      </c>
      <c r="AE1752" t="s">
        <v>49</v>
      </c>
      <c r="AF1752">
        <v>3232</v>
      </c>
      <c r="AI1752">
        <v>343</v>
      </c>
      <c r="AJ1752" t="s">
        <v>49</v>
      </c>
    </row>
    <row r="1753" spans="1:36" x14ac:dyDescent="0.3">
      <c r="A1753">
        <v>48</v>
      </c>
      <c r="B1753" t="s">
        <v>58</v>
      </c>
      <c r="C1753" t="s">
        <v>74</v>
      </c>
      <c r="D1753" t="s">
        <v>54</v>
      </c>
      <c r="E1753" t="s">
        <v>49</v>
      </c>
      <c r="F1753">
        <v>1598</v>
      </c>
      <c r="G1753" t="s">
        <v>55</v>
      </c>
      <c r="H1753" t="s">
        <v>49</v>
      </c>
      <c r="I1753" t="s">
        <v>52</v>
      </c>
      <c r="J1753">
        <v>29</v>
      </c>
      <c r="K1753" t="s">
        <v>56</v>
      </c>
      <c r="L1753">
        <v>84</v>
      </c>
      <c r="M1753">
        <v>1</v>
      </c>
      <c r="N1753">
        <v>-1</v>
      </c>
      <c r="O1753">
        <v>0</v>
      </c>
      <c r="P1753" t="s">
        <v>52</v>
      </c>
      <c r="Q1753" t="s">
        <v>49</v>
      </c>
      <c r="X1753" s="7"/>
      <c r="Y1753" t="s">
        <v>55</v>
      </c>
      <c r="Z1753">
        <v>1598</v>
      </c>
      <c r="AA1753" t="s">
        <v>55</v>
      </c>
      <c r="AB1753">
        <v>0</v>
      </c>
      <c r="AC1753">
        <v>487</v>
      </c>
      <c r="AD1753" t="s">
        <v>49</v>
      </c>
      <c r="AE1753" t="s">
        <v>49</v>
      </c>
      <c r="AF1753">
        <v>1598</v>
      </c>
      <c r="AI1753">
        <v>-77</v>
      </c>
      <c r="AJ1753" t="s">
        <v>49</v>
      </c>
    </row>
    <row r="1754" spans="1:36" x14ac:dyDescent="0.3">
      <c r="A1754">
        <v>47</v>
      </c>
      <c r="B1754" t="s">
        <v>53</v>
      </c>
      <c r="C1754" t="s">
        <v>47</v>
      </c>
      <c r="D1754" t="s">
        <v>60</v>
      </c>
      <c r="E1754" t="s">
        <v>49</v>
      </c>
      <c r="F1754">
        <v>871</v>
      </c>
      <c r="G1754" t="s">
        <v>49</v>
      </c>
      <c r="H1754" t="s">
        <v>49</v>
      </c>
      <c r="I1754" t="s">
        <v>50</v>
      </c>
      <c r="J1754">
        <v>22</v>
      </c>
      <c r="K1754" t="s">
        <v>70</v>
      </c>
      <c r="L1754">
        <v>602</v>
      </c>
      <c r="M1754">
        <v>9</v>
      </c>
      <c r="N1754">
        <v>-1</v>
      </c>
      <c r="O1754">
        <v>0</v>
      </c>
      <c r="P1754" t="s">
        <v>52</v>
      </c>
      <c r="Q1754" t="s">
        <v>49</v>
      </c>
      <c r="X1754" s="7"/>
      <c r="Y1754" t="s">
        <v>49</v>
      </c>
      <c r="Z1754">
        <v>871</v>
      </c>
      <c r="AA1754" t="s">
        <v>55</v>
      </c>
      <c r="AB1754">
        <v>10</v>
      </c>
      <c r="AC1754">
        <v>14412</v>
      </c>
      <c r="AD1754" t="s">
        <v>49</v>
      </c>
      <c r="AE1754" t="s">
        <v>49</v>
      </c>
      <c r="AF1754">
        <v>871</v>
      </c>
      <c r="AI1754">
        <v>1046</v>
      </c>
      <c r="AJ1754" t="s">
        <v>49</v>
      </c>
    </row>
    <row r="1755" spans="1:36" x14ac:dyDescent="0.3">
      <c r="A1755">
        <v>56</v>
      </c>
      <c r="B1755" t="s">
        <v>53</v>
      </c>
      <c r="C1755" t="s">
        <v>47</v>
      </c>
      <c r="D1755" t="s">
        <v>54</v>
      </c>
      <c r="E1755" t="s">
        <v>49</v>
      </c>
      <c r="F1755">
        <v>83</v>
      </c>
      <c r="G1755" t="s">
        <v>49</v>
      </c>
      <c r="H1755" t="s">
        <v>49</v>
      </c>
      <c r="I1755" t="s">
        <v>50</v>
      </c>
      <c r="J1755">
        <v>27</v>
      </c>
      <c r="K1755" t="s">
        <v>70</v>
      </c>
      <c r="L1755">
        <v>26</v>
      </c>
      <c r="M1755">
        <v>11</v>
      </c>
      <c r="N1755">
        <v>-1</v>
      </c>
      <c r="O1755">
        <v>0</v>
      </c>
      <c r="P1755" t="s">
        <v>52</v>
      </c>
      <c r="Q1755" t="s">
        <v>49</v>
      </c>
      <c r="X1755" s="7"/>
      <c r="Y1755" t="s">
        <v>49</v>
      </c>
      <c r="Z1755">
        <v>83</v>
      </c>
      <c r="AA1755" t="s">
        <v>55</v>
      </c>
      <c r="AB1755">
        <v>658</v>
      </c>
      <c r="AC1755">
        <v>3288</v>
      </c>
      <c r="AD1755" t="s">
        <v>49</v>
      </c>
      <c r="AE1755" t="s">
        <v>49</v>
      </c>
      <c r="AF1755">
        <v>83</v>
      </c>
      <c r="AI1755">
        <v>1566</v>
      </c>
      <c r="AJ1755" t="s">
        <v>49</v>
      </c>
    </row>
    <row r="1756" spans="1:36" x14ac:dyDescent="0.3">
      <c r="A1756">
        <v>29</v>
      </c>
      <c r="B1756" t="s">
        <v>58</v>
      </c>
      <c r="C1756" t="s">
        <v>59</v>
      </c>
      <c r="D1756" t="s">
        <v>60</v>
      </c>
      <c r="E1756" t="s">
        <v>49</v>
      </c>
      <c r="F1756">
        <v>1445</v>
      </c>
      <c r="G1756" t="s">
        <v>49</v>
      </c>
      <c r="H1756" t="s">
        <v>49</v>
      </c>
      <c r="I1756" t="s">
        <v>50</v>
      </c>
      <c r="J1756">
        <v>26</v>
      </c>
      <c r="K1756" t="s">
        <v>61</v>
      </c>
      <c r="L1756">
        <v>328</v>
      </c>
      <c r="M1756">
        <v>2</v>
      </c>
      <c r="N1756">
        <v>143</v>
      </c>
      <c r="O1756">
        <v>2</v>
      </c>
      <c r="P1756" t="s">
        <v>79</v>
      </c>
      <c r="Q1756" t="s">
        <v>55</v>
      </c>
      <c r="X1756" s="7"/>
      <c r="Y1756" t="s">
        <v>49</v>
      </c>
      <c r="Z1756">
        <v>1445</v>
      </c>
      <c r="AA1756" t="s">
        <v>55</v>
      </c>
      <c r="AB1756">
        <v>1679</v>
      </c>
      <c r="AC1756">
        <v>57</v>
      </c>
      <c r="AD1756" t="s">
        <v>49</v>
      </c>
      <c r="AE1756" t="s">
        <v>49</v>
      </c>
      <c r="AF1756">
        <v>1445</v>
      </c>
      <c r="AI1756">
        <v>592</v>
      </c>
      <c r="AJ1756" t="s">
        <v>49</v>
      </c>
    </row>
    <row r="1757" spans="1:36" x14ac:dyDescent="0.3">
      <c r="A1757">
        <v>38</v>
      </c>
      <c r="B1757" t="s">
        <v>67</v>
      </c>
      <c r="C1757" t="s">
        <v>47</v>
      </c>
      <c r="D1757" t="s">
        <v>54</v>
      </c>
      <c r="E1757" t="s">
        <v>49</v>
      </c>
      <c r="F1757">
        <v>226</v>
      </c>
      <c r="G1757" t="s">
        <v>55</v>
      </c>
      <c r="H1757" t="s">
        <v>49</v>
      </c>
      <c r="I1757" t="s">
        <v>52</v>
      </c>
      <c r="J1757">
        <v>30</v>
      </c>
      <c r="K1757" t="s">
        <v>56</v>
      </c>
      <c r="L1757">
        <v>762</v>
      </c>
      <c r="M1757">
        <v>3</v>
      </c>
      <c r="N1757">
        <v>-1</v>
      </c>
      <c r="O1757">
        <v>0</v>
      </c>
      <c r="P1757" t="s">
        <v>52</v>
      </c>
      <c r="Q1757" t="s">
        <v>55</v>
      </c>
      <c r="X1757" s="7"/>
      <c r="Y1757" t="s">
        <v>55</v>
      </c>
      <c r="Z1757">
        <v>226</v>
      </c>
      <c r="AA1757" t="s">
        <v>55</v>
      </c>
      <c r="AB1757">
        <v>841</v>
      </c>
      <c r="AC1757">
        <v>0</v>
      </c>
      <c r="AD1757" t="s">
        <v>49</v>
      </c>
      <c r="AE1757" t="s">
        <v>49</v>
      </c>
      <c r="AF1757">
        <v>226</v>
      </c>
      <c r="AI1757">
        <v>104</v>
      </c>
      <c r="AJ1757" t="s">
        <v>49</v>
      </c>
    </row>
    <row r="1758" spans="1:36" x14ac:dyDescent="0.3">
      <c r="A1758">
        <v>32</v>
      </c>
      <c r="B1758" t="s">
        <v>58</v>
      </c>
      <c r="C1758" t="s">
        <v>47</v>
      </c>
      <c r="D1758" t="s">
        <v>60</v>
      </c>
      <c r="E1758" t="s">
        <v>49</v>
      </c>
      <c r="F1758">
        <v>-55</v>
      </c>
      <c r="G1758" t="s">
        <v>55</v>
      </c>
      <c r="H1758" t="s">
        <v>49</v>
      </c>
      <c r="I1758" t="s">
        <v>50</v>
      </c>
      <c r="J1758">
        <v>26</v>
      </c>
      <c r="K1758" t="s">
        <v>70</v>
      </c>
      <c r="L1758">
        <v>107</v>
      </c>
      <c r="M1758">
        <v>4</v>
      </c>
      <c r="N1758">
        <v>-1</v>
      </c>
      <c r="O1758">
        <v>0</v>
      </c>
      <c r="P1758" t="s">
        <v>52</v>
      </c>
      <c r="Q1758" t="s">
        <v>49</v>
      </c>
      <c r="X1758" s="7"/>
      <c r="Y1758" t="s">
        <v>55</v>
      </c>
      <c r="Z1758">
        <v>-55</v>
      </c>
      <c r="AA1758" t="s">
        <v>55</v>
      </c>
      <c r="AB1758">
        <v>0</v>
      </c>
      <c r="AC1758">
        <v>353</v>
      </c>
      <c r="AD1758" t="s">
        <v>49</v>
      </c>
      <c r="AE1758" t="s">
        <v>49</v>
      </c>
      <c r="AF1758">
        <v>-55</v>
      </c>
      <c r="AI1758">
        <v>0</v>
      </c>
      <c r="AJ1758" t="s">
        <v>49</v>
      </c>
    </row>
    <row r="1759" spans="1:36" x14ac:dyDescent="0.3">
      <c r="A1759">
        <v>42</v>
      </c>
      <c r="B1759" t="s">
        <v>69</v>
      </c>
      <c r="C1759" t="s">
        <v>59</v>
      </c>
      <c r="D1759" t="s">
        <v>54</v>
      </c>
      <c r="E1759" t="s">
        <v>49</v>
      </c>
      <c r="F1759">
        <v>243</v>
      </c>
      <c r="G1759" t="s">
        <v>55</v>
      </c>
      <c r="H1759" t="s">
        <v>49</v>
      </c>
      <c r="I1759" t="s">
        <v>52</v>
      </c>
      <c r="J1759">
        <v>14</v>
      </c>
      <c r="K1759" t="s">
        <v>56</v>
      </c>
      <c r="L1759">
        <v>46</v>
      </c>
      <c r="M1759">
        <v>5</v>
      </c>
      <c r="N1759">
        <v>-1</v>
      </c>
      <c r="O1759">
        <v>0</v>
      </c>
      <c r="P1759" t="s">
        <v>52</v>
      </c>
      <c r="Q1759" t="s">
        <v>49</v>
      </c>
      <c r="X1759" s="7"/>
      <c r="Y1759" t="s">
        <v>55</v>
      </c>
      <c r="Z1759">
        <v>243</v>
      </c>
      <c r="AA1759" t="s">
        <v>55</v>
      </c>
      <c r="AB1759">
        <v>1160</v>
      </c>
      <c r="AC1759">
        <v>474</v>
      </c>
      <c r="AD1759" t="s">
        <v>49</v>
      </c>
      <c r="AE1759" t="s">
        <v>49</v>
      </c>
      <c r="AF1759">
        <v>243</v>
      </c>
      <c r="AI1759">
        <v>0</v>
      </c>
      <c r="AJ1759" t="s">
        <v>49</v>
      </c>
    </row>
    <row r="1760" spans="1:36" x14ac:dyDescent="0.3">
      <c r="A1760">
        <v>30</v>
      </c>
      <c r="B1760" t="s">
        <v>63</v>
      </c>
      <c r="C1760" t="s">
        <v>47</v>
      </c>
      <c r="D1760" t="s">
        <v>48</v>
      </c>
      <c r="E1760" t="s">
        <v>49</v>
      </c>
      <c r="F1760">
        <v>-336</v>
      </c>
      <c r="G1760" t="s">
        <v>49</v>
      </c>
      <c r="H1760" t="s">
        <v>49</v>
      </c>
      <c r="I1760" t="s">
        <v>50</v>
      </c>
      <c r="J1760">
        <v>10</v>
      </c>
      <c r="K1760" t="s">
        <v>73</v>
      </c>
      <c r="L1760">
        <v>128</v>
      </c>
      <c r="M1760">
        <v>6</v>
      </c>
      <c r="N1760">
        <v>-1</v>
      </c>
      <c r="O1760">
        <v>0</v>
      </c>
      <c r="P1760" t="s">
        <v>52</v>
      </c>
      <c r="Q1760" t="s">
        <v>49</v>
      </c>
      <c r="X1760" s="7"/>
      <c r="Y1760" t="s">
        <v>49</v>
      </c>
      <c r="Z1760">
        <v>-336</v>
      </c>
      <c r="AA1760" t="s">
        <v>55</v>
      </c>
      <c r="AB1760">
        <v>-37</v>
      </c>
      <c r="AC1760">
        <v>60</v>
      </c>
      <c r="AD1760" t="s">
        <v>49</v>
      </c>
      <c r="AE1760" t="s">
        <v>49</v>
      </c>
      <c r="AF1760">
        <v>-336</v>
      </c>
      <c r="AI1760">
        <v>72</v>
      </c>
      <c r="AJ1760" t="s">
        <v>49</v>
      </c>
    </row>
    <row r="1761" spans="1:36" x14ac:dyDescent="0.3">
      <c r="A1761">
        <v>26</v>
      </c>
      <c r="B1761" t="s">
        <v>69</v>
      </c>
      <c r="C1761" t="s">
        <v>59</v>
      </c>
      <c r="D1761" t="s">
        <v>60</v>
      </c>
      <c r="E1761" t="s">
        <v>49</v>
      </c>
      <c r="F1761">
        <v>3672</v>
      </c>
      <c r="G1761" t="s">
        <v>55</v>
      </c>
      <c r="H1761" t="s">
        <v>49</v>
      </c>
      <c r="I1761" t="s">
        <v>52</v>
      </c>
      <c r="J1761">
        <v>29</v>
      </c>
      <c r="K1761" t="s">
        <v>56</v>
      </c>
      <c r="L1761">
        <v>360</v>
      </c>
      <c r="M1761">
        <v>5</v>
      </c>
      <c r="N1761">
        <v>-1</v>
      </c>
      <c r="O1761">
        <v>0</v>
      </c>
      <c r="P1761" t="s">
        <v>52</v>
      </c>
      <c r="Q1761" t="s">
        <v>49</v>
      </c>
      <c r="X1761" s="7"/>
      <c r="Y1761" t="s">
        <v>55</v>
      </c>
      <c r="Z1761">
        <v>3672</v>
      </c>
      <c r="AA1761" t="s">
        <v>55</v>
      </c>
      <c r="AB1761">
        <v>94</v>
      </c>
      <c r="AC1761">
        <v>3972</v>
      </c>
      <c r="AD1761" t="s">
        <v>49</v>
      </c>
      <c r="AE1761" t="s">
        <v>49</v>
      </c>
      <c r="AF1761">
        <v>3672</v>
      </c>
      <c r="AI1761">
        <v>100</v>
      </c>
      <c r="AJ1761" t="s">
        <v>49</v>
      </c>
    </row>
    <row r="1762" spans="1:36" x14ac:dyDescent="0.3">
      <c r="A1762">
        <v>35</v>
      </c>
      <c r="B1762" t="s">
        <v>67</v>
      </c>
      <c r="C1762" t="s">
        <v>47</v>
      </c>
      <c r="D1762" t="s">
        <v>54</v>
      </c>
      <c r="E1762" t="s">
        <v>49</v>
      </c>
      <c r="F1762">
        <v>0</v>
      </c>
      <c r="G1762" t="s">
        <v>55</v>
      </c>
      <c r="H1762" t="s">
        <v>49</v>
      </c>
      <c r="I1762" t="s">
        <v>50</v>
      </c>
      <c r="J1762">
        <v>9</v>
      </c>
      <c r="K1762" t="s">
        <v>75</v>
      </c>
      <c r="L1762">
        <v>524</v>
      </c>
      <c r="M1762">
        <v>1</v>
      </c>
      <c r="N1762">
        <v>96</v>
      </c>
      <c r="O1762">
        <v>5</v>
      </c>
      <c r="P1762" t="s">
        <v>79</v>
      </c>
      <c r="Q1762" t="s">
        <v>55</v>
      </c>
      <c r="X1762" s="7"/>
      <c r="Y1762" t="s">
        <v>55</v>
      </c>
      <c r="Z1762">
        <v>0</v>
      </c>
      <c r="AA1762" t="s">
        <v>55</v>
      </c>
      <c r="AB1762">
        <v>585</v>
      </c>
      <c r="AC1762">
        <v>26452</v>
      </c>
      <c r="AD1762" t="s">
        <v>49</v>
      </c>
      <c r="AE1762" t="s">
        <v>49</v>
      </c>
      <c r="AF1762">
        <v>0</v>
      </c>
      <c r="AI1762">
        <v>319</v>
      </c>
      <c r="AJ1762" t="s">
        <v>49</v>
      </c>
    </row>
    <row r="1763" spans="1:36" x14ac:dyDescent="0.3">
      <c r="A1763">
        <v>35</v>
      </c>
      <c r="B1763" t="s">
        <v>67</v>
      </c>
      <c r="C1763" t="s">
        <v>47</v>
      </c>
      <c r="D1763" t="s">
        <v>54</v>
      </c>
      <c r="E1763" t="s">
        <v>49</v>
      </c>
      <c r="F1763">
        <v>251</v>
      </c>
      <c r="G1763" t="s">
        <v>55</v>
      </c>
      <c r="H1763" t="s">
        <v>55</v>
      </c>
      <c r="I1763" t="s">
        <v>52</v>
      </c>
      <c r="J1763">
        <v>1</v>
      </c>
      <c r="K1763" t="s">
        <v>73</v>
      </c>
      <c r="L1763">
        <v>128</v>
      </c>
      <c r="M1763">
        <v>3</v>
      </c>
      <c r="N1763">
        <v>-1</v>
      </c>
      <c r="O1763">
        <v>0</v>
      </c>
      <c r="P1763" t="s">
        <v>52</v>
      </c>
      <c r="Q1763" t="s">
        <v>49</v>
      </c>
      <c r="X1763" s="7"/>
      <c r="Y1763" t="s">
        <v>55</v>
      </c>
      <c r="Z1763">
        <v>251</v>
      </c>
      <c r="AA1763" t="s">
        <v>55</v>
      </c>
      <c r="AB1763">
        <v>2145</v>
      </c>
      <c r="AC1763">
        <v>47</v>
      </c>
      <c r="AD1763" t="s">
        <v>49</v>
      </c>
      <c r="AE1763" t="s">
        <v>55</v>
      </c>
      <c r="AF1763">
        <v>251</v>
      </c>
      <c r="AI1763">
        <v>9339</v>
      </c>
      <c r="AJ1763" t="s">
        <v>49</v>
      </c>
    </row>
    <row r="1764" spans="1:36" x14ac:dyDescent="0.3">
      <c r="A1764">
        <v>35</v>
      </c>
      <c r="B1764" t="s">
        <v>65</v>
      </c>
      <c r="C1764" t="s">
        <v>59</v>
      </c>
      <c r="D1764" t="s">
        <v>60</v>
      </c>
      <c r="E1764" t="s">
        <v>49</v>
      </c>
      <c r="F1764">
        <v>44</v>
      </c>
      <c r="G1764" t="s">
        <v>49</v>
      </c>
      <c r="H1764" t="s">
        <v>49</v>
      </c>
      <c r="I1764" t="s">
        <v>50</v>
      </c>
      <c r="J1764">
        <v>7</v>
      </c>
      <c r="K1764" t="s">
        <v>80</v>
      </c>
      <c r="L1764">
        <v>310</v>
      </c>
      <c r="M1764">
        <v>2</v>
      </c>
      <c r="N1764">
        <v>96</v>
      </c>
      <c r="O1764">
        <v>2</v>
      </c>
      <c r="P1764" t="s">
        <v>66</v>
      </c>
      <c r="Q1764" t="s">
        <v>49</v>
      </c>
      <c r="X1764" s="7"/>
      <c r="Y1764" t="s">
        <v>49</v>
      </c>
      <c r="Z1764">
        <v>44</v>
      </c>
      <c r="AA1764" t="s">
        <v>55</v>
      </c>
      <c r="AB1764">
        <v>1464</v>
      </c>
      <c r="AC1764">
        <v>279</v>
      </c>
      <c r="AD1764" t="s">
        <v>49</v>
      </c>
      <c r="AE1764" t="s">
        <v>49</v>
      </c>
      <c r="AF1764">
        <v>44</v>
      </c>
      <c r="AI1764">
        <v>50</v>
      </c>
      <c r="AJ1764" t="s">
        <v>49</v>
      </c>
    </row>
    <row r="1765" spans="1:36" x14ac:dyDescent="0.3">
      <c r="A1765">
        <v>57</v>
      </c>
      <c r="B1765" t="s">
        <v>63</v>
      </c>
      <c r="C1765" t="s">
        <v>47</v>
      </c>
      <c r="D1765" t="s">
        <v>54</v>
      </c>
      <c r="E1765" t="s">
        <v>49</v>
      </c>
      <c r="F1765">
        <v>2887</v>
      </c>
      <c r="G1765" t="s">
        <v>49</v>
      </c>
      <c r="H1765" t="s">
        <v>49</v>
      </c>
      <c r="I1765" t="s">
        <v>50</v>
      </c>
      <c r="J1765">
        <v>21</v>
      </c>
      <c r="K1765" t="s">
        <v>70</v>
      </c>
      <c r="L1765">
        <v>819</v>
      </c>
      <c r="M1765">
        <v>10</v>
      </c>
      <c r="N1765">
        <v>-1</v>
      </c>
      <c r="O1765">
        <v>0</v>
      </c>
      <c r="P1765" t="s">
        <v>52</v>
      </c>
      <c r="Q1765" t="s">
        <v>55</v>
      </c>
      <c r="X1765" s="7"/>
      <c r="Y1765" t="s">
        <v>49</v>
      </c>
      <c r="Z1765">
        <v>2887</v>
      </c>
      <c r="AA1765" t="s">
        <v>55</v>
      </c>
      <c r="AB1765">
        <v>232</v>
      </c>
      <c r="AC1765">
        <v>360</v>
      </c>
      <c r="AD1765" t="s">
        <v>49</v>
      </c>
      <c r="AE1765" t="s">
        <v>49</v>
      </c>
      <c r="AF1765">
        <v>2887</v>
      </c>
      <c r="AI1765">
        <v>32</v>
      </c>
      <c r="AJ1765" t="s">
        <v>49</v>
      </c>
    </row>
    <row r="1766" spans="1:36" x14ac:dyDescent="0.3">
      <c r="A1766">
        <v>29</v>
      </c>
      <c r="B1766" t="s">
        <v>69</v>
      </c>
      <c r="C1766" t="s">
        <v>59</v>
      </c>
      <c r="D1766" t="s">
        <v>54</v>
      </c>
      <c r="E1766" t="s">
        <v>49</v>
      </c>
      <c r="F1766">
        <v>1992</v>
      </c>
      <c r="G1766" t="s">
        <v>49</v>
      </c>
      <c r="H1766" t="s">
        <v>49</v>
      </c>
      <c r="I1766" t="s">
        <v>50</v>
      </c>
      <c r="J1766">
        <v>8</v>
      </c>
      <c r="K1766" t="s">
        <v>73</v>
      </c>
      <c r="L1766">
        <v>202</v>
      </c>
      <c r="M1766">
        <v>1</v>
      </c>
      <c r="N1766">
        <v>87</v>
      </c>
      <c r="O1766">
        <v>2</v>
      </c>
      <c r="P1766" t="s">
        <v>57</v>
      </c>
      <c r="Q1766" t="s">
        <v>49</v>
      </c>
      <c r="X1766" s="7"/>
      <c r="Y1766" t="s">
        <v>49</v>
      </c>
      <c r="Z1766">
        <v>1992</v>
      </c>
      <c r="AA1766" t="s">
        <v>55</v>
      </c>
      <c r="AB1766">
        <v>187</v>
      </c>
      <c r="AC1766">
        <v>1532</v>
      </c>
      <c r="AD1766" t="s">
        <v>49</v>
      </c>
      <c r="AE1766" t="s">
        <v>49</v>
      </c>
      <c r="AF1766">
        <v>1992</v>
      </c>
      <c r="AI1766">
        <v>6922</v>
      </c>
      <c r="AJ1766" t="s">
        <v>49</v>
      </c>
    </row>
    <row r="1767" spans="1:36" x14ac:dyDescent="0.3">
      <c r="A1767">
        <v>32</v>
      </c>
      <c r="B1767" t="s">
        <v>63</v>
      </c>
      <c r="C1767" t="s">
        <v>59</v>
      </c>
      <c r="D1767" t="s">
        <v>54</v>
      </c>
      <c r="E1767" t="s">
        <v>49</v>
      </c>
      <c r="F1767">
        <v>2</v>
      </c>
      <c r="G1767" t="s">
        <v>49</v>
      </c>
      <c r="H1767" t="s">
        <v>49</v>
      </c>
      <c r="I1767" t="s">
        <v>52</v>
      </c>
      <c r="J1767">
        <v>9</v>
      </c>
      <c r="K1767" t="s">
        <v>56</v>
      </c>
      <c r="L1767">
        <v>144</v>
      </c>
      <c r="M1767">
        <v>2</v>
      </c>
      <c r="N1767">
        <v>-1</v>
      </c>
      <c r="O1767">
        <v>0</v>
      </c>
      <c r="P1767" t="s">
        <v>52</v>
      </c>
      <c r="Q1767" t="s">
        <v>49</v>
      </c>
      <c r="X1767" s="7"/>
      <c r="Y1767" t="s">
        <v>49</v>
      </c>
      <c r="Z1767">
        <v>2</v>
      </c>
      <c r="AA1767" t="s">
        <v>55</v>
      </c>
      <c r="AB1767">
        <v>318</v>
      </c>
      <c r="AC1767">
        <v>1673</v>
      </c>
      <c r="AD1767" t="s">
        <v>49</v>
      </c>
      <c r="AE1767" t="s">
        <v>49</v>
      </c>
      <c r="AF1767">
        <v>2</v>
      </c>
      <c r="AI1767">
        <v>633</v>
      </c>
      <c r="AJ1767" t="s">
        <v>49</v>
      </c>
    </row>
    <row r="1768" spans="1:36" x14ac:dyDescent="0.3">
      <c r="A1768">
        <v>45</v>
      </c>
      <c r="B1768" t="s">
        <v>67</v>
      </c>
      <c r="C1768" t="s">
        <v>47</v>
      </c>
      <c r="D1768" t="s">
        <v>54</v>
      </c>
      <c r="E1768" t="s">
        <v>49</v>
      </c>
      <c r="F1768">
        <v>1415</v>
      </c>
      <c r="G1768" t="s">
        <v>55</v>
      </c>
      <c r="H1768" t="s">
        <v>49</v>
      </c>
      <c r="I1768" t="s">
        <v>50</v>
      </c>
      <c r="J1768">
        <v>24</v>
      </c>
      <c r="K1768" t="s">
        <v>73</v>
      </c>
      <c r="L1768">
        <v>311</v>
      </c>
      <c r="M1768">
        <v>1</v>
      </c>
      <c r="N1768">
        <v>-1</v>
      </c>
      <c r="O1768">
        <v>0</v>
      </c>
      <c r="P1768" t="s">
        <v>52</v>
      </c>
      <c r="Q1768" t="s">
        <v>49</v>
      </c>
      <c r="X1768" s="7"/>
      <c r="Y1768" t="s">
        <v>55</v>
      </c>
      <c r="Z1768">
        <v>1415</v>
      </c>
      <c r="AA1768" t="s">
        <v>55</v>
      </c>
      <c r="AB1768">
        <v>334</v>
      </c>
      <c r="AC1768">
        <v>2420</v>
      </c>
      <c r="AD1768" t="s">
        <v>49</v>
      </c>
      <c r="AE1768" t="s">
        <v>49</v>
      </c>
      <c r="AF1768">
        <v>1415</v>
      </c>
      <c r="AI1768">
        <v>4265</v>
      </c>
      <c r="AJ1768" t="s">
        <v>49</v>
      </c>
    </row>
    <row r="1769" spans="1:36" x14ac:dyDescent="0.3">
      <c r="A1769">
        <v>51</v>
      </c>
      <c r="B1769" t="s">
        <v>58</v>
      </c>
      <c r="C1769" t="s">
        <v>59</v>
      </c>
      <c r="D1769" t="s">
        <v>60</v>
      </c>
      <c r="E1769" t="s">
        <v>49</v>
      </c>
      <c r="F1769">
        <v>297</v>
      </c>
      <c r="G1769" t="s">
        <v>55</v>
      </c>
      <c r="H1769" t="s">
        <v>49</v>
      </c>
      <c r="I1769" t="s">
        <v>50</v>
      </c>
      <c r="J1769">
        <v>15</v>
      </c>
      <c r="K1769" t="s">
        <v>56</v>
      </c>
      <c r="L1769">
        <v>415</v>
      </c>
      <c r="M1769">
        <v>4</v>
      </c>
      <c r="N1769">
        <v>375</v>
      </c>
      <c r="O1769">
        <v>1</v>
      </c>
      <c r="P1769" t="s">
        <v>57</v>
      </c>
      <c r="Q1769" t="s">
        <v>55</v>
      </c>
      <c r="X1769" s="7"/>
      <c r="Y1769" t="s">
        <v>55</v>
      </c>
      <c r="Z1769">
        <v>297</v>
      </c>
      <c r="AA1769" t="s">
        <v>55</v>
      </c>
      <c r="AB1769">
        <v>0</v>
      </c>
      <c r="AC1769">
        <v>0</v>
      </c>
      <c r="AD1769" t="s">
        <v>49</v>
      </c>
      <c r="AE1769" t="s">
        <v>49</v>
      </c>
      <c r="AF1769">
        <v>297</v>
      </c>
      <c r="AI1769">
        <v>2262</v>
      </c>
      <c r="AJ1769" t="s">
        <v>49</v>
      </c>
    </row>
    <row r="1770" spans="1:36" x14ac:dyDescent="0.3">
      <c r="A1770">
        <v>31</v>
      </c>
      <c r="B1770" t="s">
        <v>67</v>
      </c>
      <c r="C1770" t="s">
        <v>59</v>
      </c>
      <c r="D1770" t="s">
        <v>54</v>
      </c>
      <c r="E1770" t="s">
        <v>49</v>
      </c>
      <c r="F1770">
        <v>1094</v>
      </c>
      <c r="G1770" t="s">
        <v>55</v>
      </c>
      <c r="H1770" t="s">
        <v>49</v>
      </c>
      <c r="I1770" t="s">
        <v>52</v>
      </c>
      <c r="J1770">
        <v>12</v>
      </c>
      <c r="K1770" t="s">
        <v>62</v>
      </c>
      <c r="L1770">
        <v>93</v>
      </c>
      <c r="M1770">
        <v>8</v>
      </c>
      <c r="N1770">
        <v>-1</v>
      </c>
      <c r="O1770">
        <v>0</v>
      </c>
      <c r="P1770" t="s">
        <v>52</v>
      </c>
      <c r="Q1770" t="s">
        <v>49</v>
      </c>
      <c r="X1770" s="7"/>
      <c r="Y1770" t="s">
        <v>55</v>
      </c>
      <c r="Z1770">
        <v>1094</v>
      </c>
      <c r="AA1770" t="s">
        <v>55</v>
      </c>
      <c r="AB1770">
        <v>966</v>
      </c>
      <c r="AC1770">
        <v>1533</v>
      </c>
      <c r="AD1770" t="s">
        <v>49</v>
      </c>
      <c r="AE1770" t="s">
        <v>49</v>
      </c>
      <c r="AF1770">
        <v>1094</v>
      </c>
      <c r="AI1770">
        <v>1970</v>
      </c>
      <c r="AJ1770" t="s">
        <v>49</v>
      </c>
    </row>
    <row r="1771" spans="1:36" x14ac:dyDescent="0.3">
      <c r="A1771">
        <v>50</v>
      </c>
      <c r="B1771" t="s">
        <v>65</v>
      </c>
      <c r="C1771" t="s">
        <v>47</v>
      </c>
      <c r="D1771" t="s">
        <v>52</v>
      </c>
      <c r="E1771" t="s">
        <v>49</v>
      </c>
      <c r="F1771">
        <v>-84</v>
      </c>
      <c r="G1771" t="s">
        <v>55</v>
      </c>
      <c r="H1771" t="s">
        <v>49</v>
      </c>
      <c r="I1771" t="s">
        <v>52</v>
      </c>
      <c r="J1771">
        <v>6</v>
      </c>
      <c r="K1771" t="s">
        <v>56</v>
      </c>
      <c r="L1771">
        <v>101</v>
      </c>
      <c r="M1771">
        <v>1</v>
      </c>
      <c r="N1771">
        <v>-1</v>
      </c>
      <c r="O1771">
        <v>0</v>
      </c>
      <c r="P1771" t="s">
        <v>52</v>
      </c>
      <c r="Q1771" t="s">
        <v>49</v>
      </c>
      <c r="X1771" s="7"/>
      <c r="Y1771" t="s">
        <v>55</v>
      </c>
      <c r="Z1771">
        <v>-84</v>
      </c>
      <c r="AA1771" t="s">
        <v>55</v>
      </c>
      <c r="AB1771">
        <v>451</v>
      </c>
      <c r="AC1771">
        <v>296</v>
      </c>
      <c r="AD1771" t="s">
        <v>49</v>
      </c>
      <c r="AE1771" t="s">
        <v>49</v>
      </c>
      <c r="AF1771">
        <v>-84</v>
      </c>
      <c r="AI1771">
        <v>1513</v>
      </c>
      <c r="AJ1771" t="s">
        <v>49</v>
      </c>
    </row>
    <row r="1772" spans="1:36" x14ac:dyDescent="0.3">
      <c r="A1772">
        <v>38</v>
      </c>
      <c r="B1772" t="s">
        <v>63</v>
      </c>
      <c r="C1772" t="s">
        <v>59</v>
      </c>
      <c r="D1772" t="s">
        <v>54</v>
      </c>
      <c r="E1772" t="s">
        <v>49</v>
      </c>
      <c r="F1772">
        <v>-1</v>
      </c>
      <c r="G1772" t="s">
        <v>55</v>
      </c>
      <c r="H1772" t="s">
        <v>49</v>
      </c>
      <c r="I1772" t="s">
        <v>52</v>
      </c>
      <c r="J1772">
        <v>7</v>
      </c>
      <c r="K1772" t="s">
        <v>56</v>
      </c>
      <c r="L1772">
        <v>72</v>
      </c>
      <c r="M1772">
        <v>1</v>
      </c>
      <c r="N1772">
        <v>-1</v>
      </c>
      <c r="O1772">
        <v>0</v>
      </c>
      <c r="P1772" t="s">
        <v>52</v>
      </c>
      <c r="Q1772" t="s">
        <v>49</v>
      </c>
      <c r="X1772" s="7"/>
      <c r="Y1772" t="s">
        <v>55</v>
      </c>
      <c r="Z1772">
        <v>-1</v>
      </c>
      <c r="AA1772" t="s">
        <v>55</v>
      </c>
      <c r="AB1772">
        <v>3242</v>
      </c>
      <c r="AC1772">
        <v>485</v>
      </c>
      <c r="AD1772" t="s">
        <v>49</v>
      </c>
      <c r="AE1772" t="s">
        <v>49</v>
      </c>
      <c r="AF1772">
        <v>-1</v>
      </c>
      <c r="AI1772">
        <v>4659</v>
      </c>
      <c r="AJ1772" t="s">
        <v>49</v>
      </c>
    </row>
    <row r="1773" spans="1:36" x14ac:dyDescent="0.3">
      <c r="A1773">
        <v>37</v>
      </c>
      <c r="B1773" t="s">
        <v>58</v>
      </c>
      <c r="C1773" t="s">
        <v>47</v>
      </c>
      <c r="D1773" t="s">
        <v>60</v>
      </c>
      <c r="E1773" t="s">
        <v>49</v>
      </c>
      <c r="F1773">
        <v>347</v>
      </c>
      <c r="G1773" t="s">
        <v>55</v>
      </c>
      <c r="H1773" t="s">
        <v>49</v>
      </c>
      <c r="I1773" t="s">
        <v>50</v>
      </c>
      <c r="J1773">
        <v>22</v>
      </c>
      <c r="K1773" t="s">
        <v>73</v>
      </c>
      <c r="L1773">
        <v>282</v>
      </c>
      <c r="M1773">
        <v>1</v>
      </c>
      <c r="N1773">
        <v>-1</v>
      </c>
      <c r="O1773">
        <v>0</v>
      </c>
      <c r="P1773" t="s">
        <v>52</v>
      </c>
      <c r="Q1773" t="s">
        <v>49</v>
      </c>
      <c r="X1773" s="7"/>
      <c r="Y1773" t="s">
        <v>55</v>
      </c>
      <c r="Z1773">
        <v>347</v>
      </c>
      <c r="AA1773" t="s">
        <v>55</v>
      </c>
      <c r="AB1773">
        <v>8515</v>
      </c>
      <c r="AC1773">
        <v>125</v>
      </c>
      <c r="AD1773" t="s">
        <v>49</v>
      </c>
      <c r="AE1773" t="s">
        <v>49</v>
      </c>
      <c r="AF1773">
        <v>347</v>
      </c>
      <c r="AI1773">
        <v>668</v>
      </c>
      <c r="AJ1773" t="s">
        <v>49</v>
      </c>
    </row>
    <row r="1774" spans="1:36" x14ac:dyDescent="0.3">
      <c r="A1774">
        <v>35</v>
      </c>
      <c r="B1774" t="s">
        <v>58</v>
      </c>
      <c r="C1774" t="s">
        <v>47</v>
      </c>
      <c r="D1774" t="s">
        <v>60</v>
      </c>
      <c r="E1774" t="s">
        <v>49</v>
      </c>
      <c r="F1774">
        <v>1253</v>
      </c>
      <c r="G1774" t="s">
        <v>55</v>
      </c>
      <c r="H1774" t="s">
        <v>49</v>
      </c>
      <c r="I1774" t="s">
        <v>52</v>
      </c>
      <c r="J1774">
        <v>19</v>
      </c>
      <c r="K1774" t="s">
        <v>56</v>
      </c>
      <c r="L1774">
        <v>210</v>
      </c>
      <c r="M1774">
        <v>2</v>
      </c>
      <c r="N1774">
        <v>-1</v>
      </c>
      <c r="O1774">
        <v>0</v>
      </c>
      <c r="P1774" t="s">
        <v>52</v>
      </c>
      <c r="Q1774" t="s">
        <v>49</v>
      </c>
      <c r="X1774" s="7"/>
      <c r="Y1774" t="s">
        <v>55</v>
      </c>
      <c r="Z1774">
        <v>1253</v>
      </c>
      <c r="AA1774" t="s">
        <v>55</v>
      </c>
      <c r="AB1774">
        <v>1808</v>
      </c>
      <c r="AC1774">
        <v>616</v>
      </c>
      <c r="AD1774" t="s">
        <v>49</v>
      </c>
      <c r="AE1774" t="s">
        <v>49</v>
      </c>
      <c r="AF1774">
        <v>1253</v>
      </c>
      <c r="AI1774">
        <v>649</v>
      </c>
      <c r="AJ1774" t="s">
        <v>49</v>
      </c>
    </row>
    <row r="1775" spans="1:36" x14ac:dyDescent="0.3">
      <c r="A1775">
        <v>37</v>
      </c>
      <c r="B1775" t="s">
        <v>46</v>
      </c>
      <c r="C1775" t="s">
        <v>47</v>
      </c>
      <c r="D1775" t="s">
        <v>52</v>
      </c>
      <c r="E1775" t="s">
        <v>49</v>
      </c>
      <c r="F1775">
        <v>4565</v>
      </c>
      <c r="G1775" t="s">
        <v>49</v>
      </c>
      <c r="H1775" t="s">
        <v>49</v>
      </c>
      <c r="I1775" t="s">
        <v>50</v>
      </c>
      <c r="J1775">
        <v>4</v>
      </c>
      <c r="K1775" t="s">
        <v>80</v>
      </c>
      <c r="L1775">
        <v>369</v>
      </c>
      <c r="M1775">
        <v>1</v>
      </c>
      <c r="N1775">
        <v>-1</v>
      </c>
      <c r="O1775">
        <v>0</v>
      </c>
      <c r="P1775" t="s">
        <v>52</v>
      </c>
      <c r="Q1775" t="s">
        <v>49</v>
      </c>
      <c r="X1775" s="7"/>
      <c r="Y1775" t="s">
        <v>49</v>
      </c>
      <c r="Z1775">
        <v>4565</v>
      </c>
      <c r="AA1775" t="s">
        <v>55</v>
      </c>
      <c r="AB1775">
        <v>20</v>
      </c>
      <c r="AC1775">
        <v>206</v>
      </c>
      <c r="AD1775" t="s">
        <v>49</v>
      </c>
      <c r="AE1775" t="s">
        <v>49</v>
      </c>
      <c r="AF1775">
        <v>4565</v>
      </c>
      <c r="AI1775">
        <v>452</v>
      </c>
      <c r="AJ1775" t="s">
        <v>49</v>
      </c>
    </row>
    <row r="1776" spans="1:36" x14ac:dyDescent="0.3">
      <c r="A1776">
        <v>28</v>
      </c>
      <c r="B1776" t="s">
        <v>58</v>
      </c>
      <c r="C1776" t="s">
        <v>59</v>
      </c>
      <c r="D1776" t="s">
        <v>60</v>
      </c>
      <c r="E1776" t="s">
        <v>49</v>
      </c>
      <c r="F1776">
        <v>781</v>
      </c>
      <c r="G1776" t="s">
        <v>49</v>
      </c>
      <c r="H1776" t="s">
        <v>49</v>
      </c>
      <c r="I1776" t="s">
        <v>50</v>
      </c>
      <c r="J1776">
        <v>9</v>
      </c>
      <c r="K1776" t="s">
        <v>61</v>
      </c>
      <c r="L1776">
        <v>125</v>
      </c>
      <c r="M1776">
        <v>6</v>
      </c>
      <c r="N1776">
        <v>-1</v>
      </c>
      <c r="O1776">
        <v>0</v>
      </c>
      <c r="P1776" t="s">
        <v>52</v>
      </c>
      <c r="Q1776" t="s">
        <v>49</v>
      </c>
      <c r="X1776" s="7"/>
      <c r="Y1776" t="s">
        <v>49</v>
      </c>
      <c r="Z1776">
        <v>781</v>
      </c>
      <c r="AA1776" t="s">
        <v>55</v>
      </c>
      <c r="AB1776">
        <v>3068</v>
      </c>
      <c r="AC1776">
        <v>6900</v>
      </c>
      <c r="AD1776" t="s">
        <v>49</v>
      </c>
      <c r="AE1776" t="s">
        <v>49</v>
      </c>
      <c r="AF1776">
        <v>781</v>
      </c>
      <c r="AI1776">
        <v>-145</v>
      </c>
      <c r="AJ1776" t="s">
        <v>49</v>
      </c>
    </row>
    <row r="1777" spans="1:36" x14ac:dyDescent="0.3">
      <c r="A1777">
        <v>38</v>
      </c>
      <c r="B1777" t="s">
        <v>58</v>
      </c>
      <c r="C1777" t="s">
        <v>47</v>
      </c>
      <c r="D1777" t="s">
        <v>60</v>
      </c>
      <c r="E1777" t="s">
        <v>49</v>
      </c>
      <c r="F1777">
        <v>7124</v>
      </c>
      <c r="G1777" t="s">
        <v>49</v>
      </c>
      <c r="H1777" t="s">
        <v>49</v>
      </c>
      <c r="I1777" t="s">
        <v>52</v>
      </c>
      <c r="J1777">
        <v>16</v>
      </c>
      <c r="K1777" t="s">
        <v>62</v>
      </c>
      <c r="L1777">
        <v>301</v>
      </c>
      <c r="M1777">
        <v>6</v>
      </c>
      <c r="N1777">
        <v>-1</v>
      </c>
      <c r="O1777">
        <v>0</v>
      </c>
      <c r="P1777" t="s">
        <v>52</v>
      </c>
      <c r="Q1777" t="s">
        <v>49</v>
      </c>
      <c r="X1777" s="7"/>
      <c r="Y1777" t="s">
        <v>49</v>
      </c>
      <c r="Z1777">
        <v>7124</v>
      </c>
      <c r="AA1777" t="s">
        <v>55</v>
      </c>
      <c r="AB1777">
        <v>1060</v>
      </c>
      <c r="AC1777">
        <v>-179</v>
      </c>
      <c r="AD1777" t="s">
        <v>49</v>
      </c>
      <c r="AE1777" t="s">
        <v>49</v>
      </c>
      <c r="AF1777">
        <v>7124</v>
      </c>
      <c r="AI1777">
        <v>-498</v>
      </c>
      <c r="AJ1777" t="s">
        <v>49</v>
      </c>
    </row>
    <row r="1778" spans="1:36" x14ac:dyDescent="0.3">
      <c r="A1778">
        <v>43</v>
      </c>
      <c r="B1778" t="s">
        <v>58</v>
      </c>
      <c r="C1778" t="s">
        <v>47</v>
      </c>
      <c r="D1778" t="s">
        <v>54</v>
      </c>
      <c r="E1778" t="s">
        <v>49</v>
      </c>
      <c r="F1778">
        <v>17555</v>
      </c>
      <c r="G1778" t="s">
        <v>49</v>
      </c>
      <c r="H1778" t="s">
        <v>49</v>
      </c>
      <c r="I1778" t="s">
        <v>50</v>
      </c>
      <c r="J1778">
        <v>26</v>
      </c>
      <c r="K1778" t="s">
        <v>70</v>
      </c>
      <c r="L1778">
        <v>14</v>
      </c>
      <c r="M1778">
        <v>14</v>
      </c>
      <c r="N1778">
        <v>-1</v>
      </c>
      <c r="O1778">
        <v>0</v>
      </c>
      <c r="P1778" t="s">
        <v>52</v>
      </c>
      <c r="Q1778" t="s">
        <v>49</v>
      </c>
      <c r="X1778" s="7"/>
      <c r="Y1778" t="s">
        <v>49</v>
      </c>
      <c r="Z1778">
        <v>17555</v>
      </c>
      <c r="AA1778" t="s">
        <v>55</v>
      </c>
      <c r="AB1778">
        <v>678</v>
      </c>
      <c r="AC1778">
        <v>0</v>
      </c>
      <c r="AD1778" t="s">
        <v>49</v>
      </c>
      <c r="AE1778" t="s">
        <v>49</v>
      </c>
      <c r="AF1778">
        <v>17555</v>
      </c>
      <c r="AI1778">
        <v>0</v>
      </c>
      <c r="AJ1778" t="s">
        <v>49</v>
      </c>
    </row>
    <row r="1779" spans="1:36" x14ac:dyDescent="0.3">
      <c r="A1779">
        <v>43</v>
      </c>
      <c r="B1779" t="s">
        <v>58</v>
      </c>
      <c r="C1779" t="s">
        <v>47</v>
      </c>
      <c r="D1779" t="s">
        <v>52</v>
      </c>
      <c r="E1779" t="s">
        <v>49</v>
      </c>
      <c r="F1779">
        <v>5172</v>
      </c>
      <c r="G1779" t="s">
        <v>55</v>
      </c>
      <c r="H1779" t="s">
        <v>49</v>
      </c>
      <c r="I1779" t="s">
        <v>52</v>
      </c>
      <c r="J1779">
        <v>29</v>
      </c>
      <c r="K1779" t="s">
        <v>56</v>
      </c>
      <c r="L1779">
        <v>57</v>
      </c>
      <c r="M1779">
        <v>3</v>
      </c>
      <c r="N1779">
        <v>-1</v>
      </c>
      <c r="O1779">
        <v>0</v>
      </c>
      <c r="P1779" t="s">
        <v>52</v>
      </c>
      <c r="Q1779" t="s">
        <v>49</v>
      </c>
      <c r="X1779" s="7"/>
      <c r="Y1779" t="s">
        <v>55</v>
      </c>
      <c r="Z1779">
        <v>5172</v>
      </c>
      <c r="AA1779" t="s">
        <v>55</v>
      </c>
      <c r="AB1779">
        <v>1147</v>
      </c>
      <c r="AC1779">
        <v>4086</v>
      </c>
      <c r="AD1779" t="s">
        <v>49</v>
      </c>
      <c r="AE1779" t="s">
        <v>49</v>
      </c>
      <c r="AF1779">
        <v>5172</v>
      </c>
      <c r="AI1779">
        <v>22</v>
      </c>
      <c r="AJ1779" t="s">
        <v>49</v>
      </c>
    </row>
    <row r="1780" spans="1:36" x14ac:dyDescent="0.3">
      <c r="A1780">
        <v>56</v>
      </c>
      <c r="B1780" t="s">
        <v>58</v>
      </c>
      <c r="C1780" t="s">
        <v>47</v>
      </c>
      <c r="D1780" t="s">
        <v>60</v>
      </c>
      <c r="E1780" t="s">
        <v>49</v>
      </c>
      <c r="F1780">
        <v>15520</v>
      </c>
      <c r="G1780" t="s">
        <v>49</v>
      </c>
      <c r="H1780" t="s">
        <v>49</v>
      </c>
      <c r="I1780" t="s">
        <v>50</v>
      </c>
      <c r="J1780">
        <v>18</v>
      </c>
      <c r="K1780" t="s">
        <v>75</v>
      </c>
      <c r="L1780">
        <v>420</v>
      </c>
      <c r="M1780">
        <v>1</v>
      </c>
      <c r="N1780">
        <v>-1</v>
      </c>
      <c r="O1780">
        <v>0</v>
      </c>
      <c r="P1780" t="s">
        <v>52</v>
      </c>
      <c r="Q1780" t="s">
        <v>49</v>
      </c>
      <c r="X1780" s="7"/>
      <c r="Y1780" t="s">
        <v>49</v>
      </c>
      <c r="Z1780">
        <v>15520</v>
      </c>
      <c r="AA1780" t="s">
        <v>55</v>
      </c>
      <c r="AB1780">
        <v>976</v>
      </c>
      <c r="AC1780">
        <v>562</v>
      </c>
      <c r="AD1780" t="s">
        <v>49</v>
      </c>
      <c r="AE1780" t="s">
        <v>49</v>
      </c>
      <c r="AF1780">
        <v>15520</v>
      </c>
      <c r="AI1780">
        <v>2304</v>
      </c>
      <c r="AJ1780" t="s">
        <v>49</v>
      </c>
    </row>
    <row r="1781" spans="1:36" x14ac:dyDescent="0.3">
      <c r="A1781">
        <v>32</v>
      </c>
      <c r="B1781" t="s">
        <v>67</v>
      </c>
      <c r="C1781" t="s">
        <v>59</v>
      </c>
      <c r="D1781" t="s">
        <v>60</v>
      </c>
      <c r="E1781" t="s">
        <v>49</v>
      </c>
      <c r="F1781">
        <v>13711</v>
      </c>
      <c r="G1781" t="s">
        <v>55</v>
      </c>
      <c r="H1781" t="s">
        <v>49</v>
      </c>
      <c r="I1781" t="s">
        <v>50</v>
      </c>
      <c r="J1781">
        <v>14</v>
      </c>
      <c r="K1781" t="s">
        <v>56</v>
      </c>
      <c r="L1781">
        <v>638</v>
      </c>
      <c r="M1781">
        <v>1</v>
      </c>
      <c r="N1781">
        <v>175</v>
      </c>
      <c r="O1781">
        <v>3</v>
      </c>
      <c r="P1781" t="s">
        <v>79</v>
      </c>
      <c r="Q1781" t="s">
        <v>49</v>
      </c>
      <c r="X1781" s="7"/>
      <c r="Y1781" t="s">
        <v>55</v>
      </c>
      <c r="Z1781">
        <v>13711</v>
      </c>
      <c r="AA1781" t="s">
        <v>55</v>
      </c>
      <c r="AB1781">
        <v>357</v>
      </c>
      <c r="AC1781">
        <v>1612</v>
      </c>
      <c r="AD1781" t="s">
        <v>49</v>
      </c>
      <c r="AE1781" t="s">
        <v>49</v>
      </c>
      <c r="AF1781">
        <v>13711</v>
      </c>
      <c r="AI1781">
        <v>1412</v>
      </c>
      <c r="AJ1781" t="s">
        <v>49</v>
      </c>
    </row>
    <row r="1782" spans="1:36" x14ac:dyDescent="0.3">
      <c r="A1782">
        <v>58</v>
      </c>
      <c r="B1782" t="s">
        <v>58</v>
      </c>
      <c r="C1782" t="s">
        <v>74</v>
      </c>
      <c r="D1782" t="s">
        <v>60</v>
      </c>
      <c r="E1782" t="s">
        <v>49</v>
      </c>
      <c r="F1782">
        <v>1533</v>
      </c>
      <c r="G1782" t="s">
        <v>49</v>
      </c>
      <c r="H1782" t="s">
        <v>49</v>
      </c>
      <c r="I1782" t="s">
        <v>52</v>
      </c>
      <c r="J1782">
        <v>15</v>
      </c>
      <c r="K1782" t="s">
        <v>56</v>
      </c>
      <c r="L1782">
        <v>137</v>
      </c>
      <c r="M1782">
        <v>2</v>
      </c>
      <c r="N1782">
        <v>-1</v>
      </c>
      <c r="O1782">
        <v>0</v>
      </c>
      <c r="P1782" t="s">
        <v>52</v>
      </c>
      <c r="Q1782" t="s">
        <v>49</v>
      </c>
      <c r="X1782" s="7"/>
      <c r="Y1782" t="s">
        <v>49</v>
      </c>
      <c r="Z1782">
        <v>1533</v>
      </c>
      <c r="AA1782" t="s">
        <v>55</v>
      </c>
      <c r="AB1782">
        <v>1927</v>
      </c>
      <c r="AC1782">
        <v>2137</v>
      </c>
      <c r="AD1782" t="s">
        <v>49</v>
      </c>
      <c r="AE1782" t="s">
        <v>49</v>
      </c>
      <c r="AF1782">
        <v>1533</v>
      </c>
      <c r="AI1782">
        <v>145</v>
      </c>
      <c r="AJ1782" t="s">
        <v>49</v>
      </c>
    </row>
    <row r="1783" spans="1:36" x14ac:dyDescent="0.3">
      <c r="A1783">
        <v>47</v>
      </c>
      <c r="B1783" t="s">
        <v>58</v>
      </c>
      <c r="C1783" t="s">
        <v>47</v>
      </c>
      <c r="D1783" t="s">
        <v>60</v>
      </c>
      <c r="E1783" t="s">
        <v>49</v>
      </c>
      <c r="F1783">
        <v>286</v>
      </c>
      <c r="G1783" t="s">
        <v>49</v>
      </c>
      <c r="H1783" t="s">
        <v>49</v>
      </c>
      <c r="I1783" t="s">
        <v>50</v>
      </c>
      <c r="J1783">
        <v>22</v>
      </c>
      <c r="K1783" t="s">
        <v>70</v>
      </c>
      <c r="L1783">
        <v>557</v>
      </c>
      <c r="M1783">
        <v>7</v>
      </c>
      <c r="N1783">
        <v>-1</v>
      </c>
      <c r="O1783">
        <v>0</v>
      </c>
      <c r="P1783" t="s">
        <v>52</v>
      </c>
      <c r="Q1783" t="s">
        <v>49</v>
      </c>
      <c r="X1783" s="7"/>
      <c r="Y1783" t="s">
        <v>49</v>
      </c>
      <c r="Z1783">
        <v>286</v>
      </c>
      <c r="AA1783" t="s">
        <v>55</v>
      </c>
      <c r="AB1783">
        <v>500</v>
      </c>
      <c r="AC1783">
        <v>944</v>
      </c>
      <c r="AD1783" t="s">
        <v>49</v>
      </c>
      <c r="AE1783" t="s">
        <v>49</v>
      </c>
      <c r="AF1783">
        <v>286</v>
      </c>
      <c r="AI1783">
        <v>4897</v>
      </c>
      <c r="AJ1783" t="s">
        <v>49</v>
      </c>
    </row>
    <row r="1784" spans="1:36" x14ac:dyDescent="0.3">
      <c r="A1784">
        <v>31</v>
      </c>
      <c r="B1784" t="s">
        <v>63</v>
      </c>
      <c r="C1784" t="s">
        <v>59</v>
      </c>
      <c r="D1784" t="s">
        <v>54</v>
      </c>
      <c r="E1784" t="s">
        <v>49</v>
      </c>
      <c r="F1784">
        <v>-219</v>
      </c>
      <c r="G1784" t="s">
        <v>55</v>
      </c>
      <c r="H1784" t="s">
        <v>49</v>
      </c>
      <c r="I1784" t="s">
        <v>52</v>
      </c>
      <c r="J1784">
        <v>30</v>
      </c>
      <c r="K1784" t="s">
        <v>56</v>
      </c>
      <c r="L1784">
        <v>66</v>
      </c>
      <c r="M1784">
        <v>2</v>
      </c>
      <c r="N1784">
        <v>-1</v>
      </c>
      <c r="O1784">
        <v>0</v>
      </c>
      <c r="P1784" t="s">
        <v>52</v>
      </c>
      <c r="Q1784" t="s">
        <v>49</v>
      </c>
      <c r="X1784" s="7"/>
      <c r="Y1784" t="s">
        <v>55</v>
      </c>
      <c r="Z1784">
        <v>-219</v>
      </c>
      <c r="AA1784" t="s">
        <v>55</v>
      </c>
      <c r="AB1784">
        <v>328</v>
      </c>
      <c r="AC1784">
        <v>2394</v>
      </c>
      <c r="AD1784" t="s">
        <v>49</v>
      </c>
      <c r="AE1784" t="s">
        <v>49</v>
      </c>
      <c r="AF1784">
        <v>-219</v>
      </c>
      <c r="AI1784">
        <v>1832</v>
      </c>
      <c r="AJ1784" t="s">
        <v>49</v>
      </c>
    </row>
    <row r="1785" spans="1:36" x14ac:dyDescent="0.3">
      <c r="A1785">
        <v>38</v>
      </c>
      <c r="B1785" t="s">
        <v>58</v>
      </c>
      <c r="C1785" t="s">
        <v>47</v>
      </c>
      <c r="D1785" t="s">
        <v>60</v>
      </c>
      <c r="E1785" t="s">
        <v>49</v>
      </c>
      <c r="F1785">
        <v>0</v>
      </c>
      <c r="G1785" t="s">
        <v>55</v>
      </c>
      <c r="H1785" t="s">
        <v>49</v>
      </c>
      <c r="I1785" t="s">
        <v>52</v>
      </c>
      <c r="J1785">
        <v>20</v>
      </c>
      <c r="K1785" t="s">
        <v>56</v>
      </c>
      <c r="L1785">
        <v>206</v>
      </c>
      <c r="M1785">
        <v>1</v>
      </c>
      <c r="N1785">
        <v>-1</v>
      </c>
      <c r="O1785">
        <v>0</v>
      </c>
      <c r="P1785" t="s">
        <v>52</v>
      </c>
      <c r="Q1785" t="s">
        <v>49</v>
      </c>
      <c r="X1785" s="7"/>
      <c r="Y1785" t="s">
        <v>55</v>
      </c>
      <c r="Z1785">
        <v>0</v>
      </c>
      <c r="AA1785" t="s">
        <v>55</v>
      </c>
      <c r="AB1785">
        <v>-703</v>
      </c>
      <c r="AC1785">
        <v>2144</v>
      </c>
      <c r="AD1785" t="s">
        <v>49</v>
      </c>
      <c r="AE1785" t="s">
        <v>49</v>
      </c>
      <c r="AF1785">
        <v>0</v>
      </c>
      <c r="AI1785">
        <v>591</v>
      </c>
      <c r="AJ1785" t="s">
        <v>49</v>
      </c>
    </row>
    <row r="1786" spans="1:36" x14ac:dyDescent="0.3">
      <c r="A1786">
        <v>50</v>
      </c>
      <c r="B1786" t="s">
        <v>63</v>
      </c>
      <c r="C1786" t="s">
        <v>47</v>
      </c>
      <c r="D1786" t="s">
        <v>54</v>
      </c>
      <c r="E1786" t="s">
        <v>49</v>
      </c>
      <c r="F1786">
        <v>810</v>
      </c>
      <c r="G1786" t="s">
        <v>55</v>
      </c>
      <c r="H1786" t="s">
        <v>49</v>
      </c>
      <c r="I1786" t="s">
        <v>52</v>
      </c>
      <c r="J1786">
        <v>14</v>
      </c>
      <c r="K1786" t="s">
        <v>56</v>
      </c>
      <c r="L1786">
        <v>19</v>
      </c>
      <c r="M1786">
        <v>14</v>
      </c>
      <c r="N1786">
        <v>-1</v>
      </c>
      <c r="O1786">
        <v>0</v>
      </c>
      <c r="P1786" t="s">
        <v>52</v>
      </c>
      <c r="Q1786" t="s">
        <v>49</v>
      </c>
      <c r="X1786" s="7"/>
      <c r="Y1786" t="s">
        <v>55</v>
      </c>
      <c r="Z1786">
        <v>810</v>
      </c>
      <c r="AA1786" t="s">
        <v>55</v>
      </c>
      <c r="AB1786">
        <v>589</v>
      </c>
      <c r="AC1786">
        <v>969</v>
      </c>
      <c r="AD1786" t="s">
        <v>49</v>
      </c>
      <c r="AE1786" t="s">
        <v>49</v>
      </c>
      <c r="AF1786">
        <v>810</v>
      </c>
      <c r="AI1786">
        <v>0</v>
      </c>
      <c r="AJ1786" t="s">
        <v>49</v>
      </c>
    </row>
    <row r="1787" spans="1:36" x14ac:dyDescent="0.3">
      <c r="A1787">
        <v>32</v>
      </c>
      <c r="B1787" t="s">
        <v>63</v>
      </c>
      <c r="C1787" t="s">
        <v>47</v>
      </c>
      <c r="D1787" t="s">
        <v>54</v>
      </c>
      <c r="E1787" t="s">
        <v>49</v>
      </c>
      <c r="F1787">
        <v>300</v>
      </c>
      <c r="G1787" t="s">
        <v>49</v>
      </c>
      <c r="H1787" t="s">
        <v>49</v>
      </c>
      <c r="I1787" t="s">
        <v>50</v>
      </c>
      <c r="J1787">
        <v>6</v>
      </c>
      <c r="K1787" t="s">
        <v>64</v>
      </c>
      <c r="L1787">
        <v>166</v>
      </c>
      <c r="M1787">
        <v>2</v>
      </c>
      <c r="N1787">
        <v>-1</v>
      </c>
      <c r="O1787">
        <v>0</v>
      </c>
      <c r="P1787" t="s">
        <v>52</v>
      </c>
      <c r="Q1787" t="s">
        <v>49</v>
      </c>
      <c r="X1787" s="7"/>
      <c r="Y1787" t="s">
        <v>49</v>
      </c>
      <c r="Z1787">
        <v>300</v>
      </c>
      <c r="AA1787" t="s">
        <v>55</v>
      </c>
      <c r="AB1787">
        <v>725</v>
      </c>
      <c r="AC1787">
        <v>0</v>
      </c>
      <c r="AD1787" t="s">
        <v>49</v>
      </c>
      <c r="AE1787" t="s">
        <v>49</v>
      </c>
      <c r="AF1787">
        <v>300</v>
      </c>
      <c r="AI1787">
        <v>508</v>
      </c>
      <c r="AJ1787" t="s">
        <v>49</v>
      </c>
    </row>
    <row r="1788" spans="1:36" x14ac:dyDescent="0.3">
      <c r="A1788">
        <v>37</v>
      </c>
      <c r="B1788" t="s">
        <v>53</v>
      </c>
      <c r="C1788" t="s">
        <v>59</v>
      </c>
      <c r="D1788" t="s">
        <v>54</v>
      </c>
      <c r="E1788" t="s">
        <v>49</v>
      </c>
      <c r="F1788">
        <v>1175</v>
      </c>
      <c r="G1788" t="s">
        <v>55</v>
      </c>
      <c r="H1788" t="s">
        <v>49</v>
      </c>
      <c r="I1788" t="s">
        <v>50</v>
      </c>
      <c r="J1788">
        <v>15</v>
      </c>
      <c r="K1788" t="s">
        <v>56</v>
      </c>
      <c r="L1788">
        <v>102</v>
      </c>
      <c r="M1788">
        <v>1</v>
      </c>
      <c r="N1788">
        <v>333</v>
      </c>
      <c r="O1788">
        <v>2</v>
      </c>
      <c r="P1788" t="s">
        <v>57</v>
      </c>
      <c r="Q1788" t="s">
        <v>49</v>
      </c>
      <c r="X1788" s="7"/>
      <c r="Y1788" t="s">
        <v>55</v>
      </c>
      <c r="Z1788">
        <v>1175</v>
      </c>
      <c r="AA1788" t="s">
        <v>55</v>
      </c>
      <c r="AB1788">
        <v>556</v>
      </c>
      <c r="AC1788">
        <v>410</v>
      </c>
      <c r="AD1788" t="s">
        <v>49</v>
      </c>
      <c r="AE1788" t="s">
        <v>49</v>
      </c>
      <c r="AF1788">
        <v>1175</v>
      </c>
      <c r="AI1788">
        <v>817</v>
      </c>
      <c r="AJ1788" t="s">
        <v>49</v>
      </c>
    </row>
    <row r="1789" spans="1:36" x14ac:dyDescent="0.3">
      <c r="A1789">
        <v>39</v>
      </c>
      <c r="B1789" t="s">
        <v>58</v>
      </c>
      <c r="C1789" t="s">
        <v>47</v>
      </c>
      <c r="D1789" t="s">
        <v>60</v>
      </c>
      <c r="E1789" t="s">
        <v>49</v>
      </c>
      <c r="F1789">
        <v>0</v>
      </c>
      <c r="G1789" t="s">
        <v>55</v>
      </c>
      <c r="H1789" t="s">
        <v>49</v>
      </c>
      <c r="I1789" t="s">
        <v>52</v>
      </c>
      <c r="J1789">
        <v>2</v>
      </c>
      <c r="K1789" t="s">
        <v>62</v>
      </c>
      <c r="L1789">
        <v>46</v>
      </c>
      <c r="M1789">
        <v>2</v>
      </c>
      <c r="N1789">
        <v>-1</v>
      </c>
      <c r="O1789">
        <v>0</v>
      </c>
      <c r="P1789" t="s">
        <v>52</v>
      </c>
      <c r="Q1789" t="s">
        <v>49</v>
      </c>
      <c r="X1789" s="7"/>
      <c r="Y1789" t="s">
        <v>55</v>
      </c>
      <c r="Z1789">
        <v>0</v>
      </c>
      <c r="AA1789" t="s">
        <v>55</v>
      </c>
      <c r="AB1789">
        <v>191</v>
      </c>
      <c r="AC1789">
        <v>71</v>
      </c>
      <c r="AD1789" t="s">
        <v>49</v>
      </c>
      <c r="AE1789" t="s">
        <v>49</v>
      </c>
      <c r="AF1789">
        <v>0</v>
      </c>
      <c r="AI1789">
        <v>348</v>
      </c>
      <c r="AJ1789" t="s">
        <v>49</v>
      </c>
    </row>
    <row r="1790" spans="1:36" x14ac:dyDescent="0.3">
      <c r="A1790">
        <v>40</v>
      </c>
      <c r="B1790" t="s">
        <v>53</v>
      </c>
      <c r="C1790" t="s">
        <v>47</v>
      </c>
      <c r="D1790" t="s">
        <v>54</v>
      </c>
      <c r="E1790" t="s">
        <v>49</v>
      </c>
      <c r="F1790">
        <v>113</v>
      </c>
      <c r="G1790" t="s">
        <v>55</v>
      </c>
      <c r="H1790" t="s">
        <v>49</v>
      </c>
      <c r="I1790" t="s">
        <v>52</v>
      </c>
      <c r="J1790">
        <v>4</v>
      </c>
      <c r="K1790" t="s">
        <v>62</v>
      </c>
      <c r="L1790">
        <v>126</v>
      </c>
      <c r="M1790">
        <v>1</v>
      </c>
      <c r="N1790">
        <v>-1</v>
      </c>
      <c r="O1790">
        <v>0</v>
      </c>
      <c r="P1790" t="s">
        <v>52</v>
      </c>
      <c r="Q1790" t="s">
        <v>49</v>
      </c>
      <c r="X1790" s="7"/>
      <c r="Y1790" t="s">
        <v>55</v>
      </c>
      <c r="Z1790">
        <v>113</v>
      </c>
      <c r="AA1790" t="s">
        <v>55</v>
      </c>
      <c r="AB1790">
        <v>1156</v>
      </c>
      <c r="AC1790">
        <v>1170</v>
      </c>
      <c r="AD1790" t="s">
        <v>49</v>
      </c>
      <c r="AE1790" t="s">
        <v>49</v>
      </c>
      <c r="AF1790">
        <v>113</v>
      </c>
      <c r="AI1790">
        <v>291</v>
      </c>
      <c r="AJ1790" t="s">
        <v>49</v>
      </c>
    </row>
    <row r="1791" spans="1:36" x14ac:dyDescent="0.3">
      <c r="A1791">
        <v>41</v>
      </c>
      <c r="B1791" t="s">
        <v>63</v>
      </c>
      <c r="C1791" t="s">
        <v>47</v>
      </c>
      <c r="D1791" t="s">
        <v>54</v>
      </c>
      <c r="E1791" t="s">
        <v>49</v>
      </c>
      <c r="F1791">
        <v>641</v>
      </c>
      <c r="G1791" t="s">
        <v>55</v>
      </c>
      <c r="H1791" t="s">
        <v>49</v>
      </c>
      <c r="I1791" t="s">
        <v>52</v>
      </c>
      <c r="J1791">
        <v>13</v>
      </c>
      <c r="K1791" t="s">
        <v>56</v>
      </c>
      <c r="L1791">
        <v>161</v>
      </c>
      <c r="M1791">
        <v>1</v>
      </c>
      <c r="N1791">
        <v>-1</v>
      </c>
      <c r="O1791">
        <v>0</v>
      </c>
      <c r="P1791" t="s">
        <v>52</v>
      </c>
      <c r="Q1791" t="s">
        <v>49</v>
      </c>
      <c r="X1791" s="7"/>
      <c r="Y1791" t="s">
        <v>55</v>
      </c>
      <c r="Z1791">
        <v>641</v>
      </c>
      <c r="AA1791" t="s">
        <v>55</v>
      </c>
      <c r="AB1791">
        <v>806</v>
      </c>
      <c r="AC1791">
        <v>25</v>
      </c>
      <c r="AD1791" t="s">
        <v>49</v>
      </c>
      <c r="AE1791" t="s">
        <v>49</v>
      </c>
      <c r="AF1791">
        <v>641</v>
      </c>
      <c r="AI1791">
        <v>781</v>
      </c>
      <c r="AJ1791" t="s">
        <v>49</v>
      </c>
    </row>
    <row r="1792" spans="1:36" x14ac:dyDescent="0.3">
      <c r="A1792">
        <v>45</v>
      </c>
      <c r="B1792" t="s">
        <v>67</v>
      </c>
      <c r="C1792" t="s">
        <v>47</v>
      </c>
      <c r="D1792" t="s">
        <v>54</v>
      </c>
      <c r="E1792" t="s">
        <v>49</v>
      </c>
      <c r="F1792">
        <v>1477</v>
      </c>
      <c r="G1792" t="s">
        <v>55</v>
      </c>
      <c r="H1792" t="s">
        <v>49</v>
      </c>
      <c r="I1792" t="s">
        <v>50</v>
      </c>
      <c r="J1792">
        <v>8</v>
      </c>
      <c r="K1792" t="s">
        <v>73</v>
      </c>
      <c r="L1792">
        <v>355</v>
      </c>
      <c r="M1792">
        <v>1</v>
      </c>
      <c r="N1792">
        <v>-1</v>
      </c>
      <c r="O1792">
        <v>0</v>
      </c>
      <c r="P1792" t="s">
        <v>52</v>
      </c>
      <c r="Q1792" t="s">
        <v>49</v>
      </c>
      <c r="X1792" s="7"/>
      <c r="Y1792" t="s">
        <v>55</v>
      </c>
      <c r="Z1792">
        <v>1477</v>
      </c>
      <c r="AA1792" t="s">
        <v>55</v>
      </c>
      <c r="AB1792">
        <v>-314</v>
      </c>
      <c r="AC1792">
        <v>1325</v>
      </c>
      <c r="AD1792" t="s">
        <v>49</v>
      </c>
      <c r="AE1792" t="s">
        <v>49</v>
      </c>
      <c r="AF1792">
        <v>1477</v>
      </c>
      <c r="AI1792">
        <v>267</v>
      </c>
      <c r="AJ1792" t="s">
        <v>49</v>
      </c>
    </row>
    <row r="1793" spans="1:36" x14ac:dyDescent="0.3">
      <c r="A1793">
        <v>31</v>
      </c>
      <c r="B1793" t="s">
        <v>69</v>
      </c>
      <c r="C1793" t="s">
        <v>47</v>
      </c>
      <c r="D1793" t="s">
        <v>54</v>
      </c>
      <c r="E1793" t="s">
        <v>49</v>
      </c>
      <c r="F1793">
        <v>0</v>
      </c>
      <c r="G1793" t="s">
        <v>55</v>
      </c>
      <c r="H1793" t="s">
        <v>49</v>
      </c>
      <c r="I1793" t="s">
        <v>52</v>
      </c>
      <c r="J1793">
        <v>14</v>
      </c>
      <c r="K1793" t="s">
        <v>56</v>
      </c>
      <c r="L1793">
        <v>40</v>
      </c>
      <c r="M1793">
        <v>2</v>
      </c>
      <c r="N1793">
        <v>-1</v>
      </c>
      <c r="O1793">
        <v>0</v>
      </c>
      <c r="P1793" t="s">
        <v>52</v>
      </c>
      <c r="Q1793" t="s">
        <v>49</v>
      </c>
      <c r="X1793" s="7"/>
      <c r="Y1793" t="s">
        <v>55</v>
      </c>
      <c r="Z1793">
        <v>0</v>
      </c>
      <c r="AA1793" t="s">
        <v>55</v>
      </c>
      <c r="AB1793">
        <v>285</v>
      </c>
      <c r="AC1793">
        <v>0</v>
      </c>
      <c r="AD1793" t="s">
        <v>49</v>
      </c>
      <c r="AE1793" t="s">
        <v>49</v>
      </c>
      <c r="AF1793">
        <v>0</v>
      </c>
      <c r="AI1793">
        <v>1327</v>
      </c>
      <c r="AJ1793" t="s">
        <v>49</v>
      </c>
    </row>
    <row r="1794" spans="1:36" x14ac:dyDescent="0.3">
      <c r="A1794">
        <v>54</v>
      </c>
      <c r="B1794" t="s">
        <v>53</v>
      </c>
      <c r="C1794" t="s">
        <v>47</v>
      </c>
      <c r="D1794" t="s">
        <v>48</v>
      </c>
      <c r="E1794" t="s">
        <v>49</v>
      </c>
      <c r="F1794">
        <v>8</v>
      </c>
      <c r="G1794" t="s">
        <v>55</v>
      </c>
      <c r="H1794" t="s">
        <v>49</v>
      </c>
      <c r="I1794" t="s">
        <v>50</v>
      </c>
      <c r="J1794">
        <v>14</v>
      </c>
      <c r="K1794" t="s">
        <v>56</v>
      </c>
      <c r="L1794">
        <v>143</v>
      </c>
      <c r="M1794">
        <v>1</v>
      </c>
      <c r="N1794">
        <v>-1</v>
      </c>
      <c r="O1794">
        <v>0</v>
      </c>
      <c r="P1794" t="s">
        <v>52</v>
      </c>
      <c r="Q1794" t="s">
        <v>49</v>
      </c>
      <c r="X1794" s="7"/>
      <c r="Y1794" t="s">
        <v>55</v>
      </c>
      <c r="Z1794">
        <v>8</v>
      </c>
      <c r="AA1794" t="s">
        <v>55</v>
      </c>
      <c r="AB1794">
        <v>1199</v>
      </c>
      <c r="AC1794">
        <v>639</v>
      </c>
      <c r="AD1794" t="s">
        <v>49</v>
      </c>
      <c r="AE1794" t="s">
        <v>49</v>
      </c>
      <c r="AF1794">
        <v>8</v>
      </c>
      <c r="AI1794">
        <v>-306</v>
      </c>
      <c r="AJ1794" t="s">
        <v>49</v>
      </c>
    </row>
    <row r="1795" spans="1:36" x14ac:dyDescent="0.3">
      <c r="A1795">
        <v>39</v>
      </c>
      <c r="B1795" t="s">
        <v>69</v>
      </c>
      <c r="C1795" t="s">
        <v>74</v>
      </c>
      <c r="D1795" t="s">
        <v>54</v>
      </c>
      <c r="E1795" t="s">
        <v>49</v>
      </c>
      <c r="F1795">
        <v>399</v>
      </c>
      <c r="G1795" t="s">
        <v>55</v>
      </c>
      <c r="H1795" t="s">
        <v>55</v>
      </c>
      <c r="I1795" t="s">
        <v>50</v>
      </c>
      <c r="J1795">
        <v>14</v>
      </c>
      <c r="K1795" t="s">
        <v>70</v>
      </c>
      <c r="L1795">
        <v>133</v>
      </c>
      <c r="M1795">
        <v>2</v>
      </c>
      <c r="N1795">
        <v>-1</v>
      </c>
      <c r="O1795">
        <v>0</v>
      </c>
      <c r="P1795" t="s">
        <v>52</v>
      </c>
      <c r="Q1795" t="s">
        <v>49</v>
      </c>
      <c r="X1795" s="7"/>
      <c r="Y1795" t="s">
        <v>55</v>
      </c>
      <c r="Z1795">
        <v>399</v>
      </c>
      <c r="AA1795" t="s">
        <v>55</v>
      </c>
      <c r="AB1795">
        <v>481</v>
      </c>
      <c r="AC1795">
        <v>236</v>
      </c>
      <c r="AD1795" t="s">
        <v>49</v>
      </c>
      <c r="AE1795" t="s">
        <v>55</v>
      </c>
      <c r="AF1795">
        <v>399</v>
      </c>
      <c r="AI1795">
        <v>864</v>
      </c>
      <c r="AJ1795" t="s">
        <v>49</v>
      </c>
    </row>
    <row r="1796" spans="1:36" x14ac:dyDescent="0.3">
      <c r="A1796">
        <v>56</v>
      </c>
      <c r="B1796" t="s">
        <v>69</v>
      </c>
      <c r="C1796" t="s">
        <v>74</v>
      </c>
      <c r="D1796" t="s">
        <v>54</v>
      </c>
      <c r="E1796" t="s">
        <v>55</v>
      </c>
      <c r="F1796">
        <v>-435</v>
      </c>
      <c r="G1796" t="s">
        <v>55</v>
      </c>
      <c r="H1796" t="s">
        <v>55</v>
      </c>
      <c r="I1796" t="s">
        <v>52</v>
      </c>
      <c r="J1796">
        <v>9</v>
      </c>
      <c r="K1796" t="s">
        <v>56</v>
      </c>
      <c r="L1796">
        <v>185</v>
      </c>
      <c r="M1796">
        <v>2</v>
      </c>
      <c r="N1796">
        <v>-1</v>
      </c>
      <c r="O1796">
        <v>0</v>
      </c>
      <c r="P1796" t="s">
        <v>52</v>
      </c>
      <c r="Q1796" t="s">
        <v>49</v>
      </c>
      <c r="X1796" s="7"/>
      <c r="Y1796" t="s">
        <v>55</v>
      </c>
      <c r="Z1796">
        <v>-435</v>
      </c>
      <c r="AA1796" t="s">
        <v>55</v>
      </c>
      <c r="AB1796">
        <v>168</v>
      </c>
      <c r="AC1796">
        <v>96</v>
      </c>
      <c r="AD1796" t="s">
        <v>49</v>
      </c>
      <c r="AE1796" t="s">
        <v>55</v>
      </c>
      <c r="AF1796">
        <v>-435</v>
      </c>
      <c r="AI1796">
        <v>1265</v>
      </c>
      <c r="AJ1796" t="s">
        <v>49</v>
      </c>
    </row>
    <row r="1797" spans="1:36" x14ac:dyDescent="0.3">
      <c r="A1797">
        <v>35</v>
      </c>
      <c r="B1797" t="s">
        <v>69</v>
      </c>
      <c r="C1797" t="s">
        <v>59</v>
      </c>
      <c r="D1797" t="s">
        <v>54</v>
      </c>
      <c r="E1797" t="s">
        <v>49</v>
      </c>
      <c r="F1797">
        <v>2830</v>
      </c>
      <c r="G1797" t="s">
        <v>49</v>
      </c>
      <c r="H1797" t="s">
        <v>49</v>
      </c>
      <c r="I1797" t="s">
        <v>52</v>
      </c>
      <c r="J1797">
        <v>20</v>
      </c>
      <c r="K1797" t="s">
        <v>62</v>
      </c>
      <c r="L1797">
        <v>22</v>
      </c>
      <c r="M1797">
        <v>12</v>
      </c>
      <c r="N1797">
        <v>-1</v>
      </c>
      <c r="O1797">
        <v>0</v>
      </c>
      <c r="P1797" t="s">
        <v>52</v>
      </c>
      <c r="Q1797" t="s">
        <v>49</v>
      </c>
      <c r="X1797" s="7"/>
      <c r="Y1797" t="s">
        <v>49</v>
      </c>
      <c r="Z1797">
        <v>2830</v>
      </c>
      <c r="AA1797" t="s">
        <v>55</v>
      </c>
      <c r="AB1797">
        <v>156</v>
      </c>
      <c r="AC1797">
        <v>0</v>
      </c>
      <c r="AD1797" t="s">
        <v>49</v>
      </c>
      <c r="AE1797" t="s">
        <v>49</v>
      </c>
      <c r="AF1797">
        <v>2830</v>
      </c>
      <c r="AI1797">
        <v>0</v>
      </c>
      <c r="AJ1797" t="s">
        <v>49</v>
      </c>
    </row>
    <row r="1798" spans="1:36" x14ac:dyDescent="0.3">
      <c r="A1798">
        <v>34</v>
      </c>
      <c r="B1798" t="s">
        <v>58</v>
      </c>
      <c r="C1798" t="s">
        <v>47</v>
      </c>
      <c r="D1798" t="s">
        <v>54</v>
      </c>
      <c r="E1798" t="s">
        <v>49</v>
      </c>
      <c r="F1798">
        <v>15</v>
      </c>
      <c r="G1798" t="s">
        <v>49</v>
      </c>
      <c r="H1798" t="s">
        <v>49</v>
      </c>
      <c r="I1798" t="s">
        <v>50</v>
      </c>
      <c r="J1798">
        <v>25</v>
      </c>
      <c r="K1798" t="s">
        <v>70</v>
      </c>
      <c r="L1798">
        <v>184</v>
      </c>
      <c r="M1798">
        <v>7</v>
      </c>
      <c r="N1798">
        <v>-1</v>
      </c>
      <c r="O1798">
        <v>0</v>
      </c>
      <c r="P1798" t="s">
        <v>52</v>
      </c>
      <c r="Q1798" t="s">
        <v>49</v>
      </c>
      <c r="X1798" s="7"/>
      <c r="Y1798" t="s">
        <v>49</v>
      </c>
      <c r="Z1798">
        <v>15</v>
      </c>
      <c r="AA1798" t="s">
        <v>55</v>
      </c>
      <c r="AB1798">
        <v>11797</v>
      </c>
      <c r="AC1798">
        <v>126</v>
      </c>
      <c r="AD1798" t="s">
        <v>49</v>
      </c>
      <c r="AE1798" t="s">
        <v>49</v>
      </c>
      <c r="AF1798">
        <v>15</v>
      </c>
      <c r="AI1798">
        <v>214</v>
      </c>
      <c r="AJ1798" t="s">
        <v>49</v>
      </c>
    </row>
    <row r="1799" spans="1:36" x14ac:dyDescent="0.3">
      <c r="A1799">
        <v>31</v>
      </c>
      <c r="B1799" t="s">
        <v>67</v>
      </c>
      <c r="C1799" t="s">
        <v>59</v>
      </c>
      <c r="D1799" t="s">
        <v>54</v>
      </c>
      <c r="E1799" t="s">
        <v>49</v>
      </c>
      <c r="F1799">
        <v>125</v>
      </c>
      <c r="G1799" t="s">
        <v>49</v>
      </c>
      <c r="H1799" t="s">
        <v>49</v>
      </c>
      <c r="I1799" t="s">
        <v>50</v>
      </c>
      <c r="J1799">
        <v>22</v>
      </c>
      <c r="K1799" t="s">
        <v>70</v>
      </c>
      <c r="L1799">
        <v>78</v>
      </c>
      <c r="M1799">
        <v>2</v>
      </c>
      <c r="N1799">
        <v>-1</v>
      </c>
      <c r="O1799">
        <v>0</v>
      </c>
      <c r="P1799" t="s">
        <v>52</v>
      </c>
      <c r="Q1799" t="s">
        <v>49</v>
      </c>
      <c r="X1799" s="7"/>
      <c r="Y1799" t="s">
        <v>49</v>
      </c>
      <c r="Z1799">
        <v>125</v>
      </c>
      <c r="AA1799" t="s">
        <v>55</v>
      </c>
      <c r="AB1799">
        <v>0</v>
      </c>
      <c r="AC1799">
        <v>8</v>
      </c>
      <c r="AD1799" t="s">
        <v>49</v>
      </c>
      <c r="AE1799" t="s">
        <v>49</v>
      </c>
      <c r="AF1799">
        <v>125</v>
      </c>
      <c r="AI1799">
        <v>3</v>
      </c>
      <c r="AJ1799" t="s">
        <v>49</v>
      </c>
    </row>
    <row r="1800" spans="1:36" x14ac:dyDescent="0.3">
      <c r="A1800">
        <v>38</v>
      </c>
      <c r="B1800" t="s">
        <v>67</v>
      </c>
      <c r="C1800" t="s">
        <v>47</v>
      </c>
      <c r="D1800" t="s">
        <v>60</v>
      </c>
      <c r="E1800" t="s">
        <v>49</v>
      </c>
      <c r="F1800">
        <v>45</v>
      </c>
      <c r="G1800" t="s">
        <v>49</v>
      </c>
      <c r="H1800" t="s">
        <v>49</v>
      </c>
      <c r="I1800" t="s">
        <v>50</v>
      </c>
      <c r="J1800">
        <v>22</v>
      </c>
      <c r="K1800" t="s">
        <v>73</v>
      </c>
      <c r="L1800">
        <v>125</v>
      </c>
      <c r="M1800">
        <v>4</v>
      </c>
      <c r="N1800">
        <v>-1</v>
      </c>
      <c r="O1800">
        <v>0</v>
      </c>
      <c r="P1800" t="s">
        <v>52</v>
      </c>
      <c r="Q1800" t="s">
        <v>49</v>
      </c>
      <c r="X1800" s="7"/>
      <c r="Y1800" t="s">
        <v>49</v>
      </c>
      <c r="Z1800">
        <v>45</v>
      </c>
      <c r="AA1800" t="s">
        <v>55</v>
      </c>
      <c r="AB1800">
        <v>331</v>
      </c>
      <c r="AC1800">
        <v>316</v>
      </c>
      <c r="AD1800" t="s">
        <v>49</v>
      </c>
      <c r="AE1800" t="s">
        <v>49</v>
      </c>
      <c r="AF1800">
        <v>45</v>
      </c>
      <c r="AI1800">
        <v>0</v>
      </c>
      <c r="AJ1800" t="s">
        <v>49</v>
      </c>
    </row>
    <row r="1801" spans="1:36" x14ac:dyDescent="0.3">
      <c r="A1801">
        <v>41</v>
      </c>
      <c r="B1801" t="s">
        <v>67</v>
      </c>
      <c r="C1801" t="s">
        <v>47</v>
      </c>
      <c r="D1801" t="s">
        <v>60</v>
      </c>
      <c r="E1801" t="s">
        <v>49</v>
      </c>
      <c r="F1801">
        <v>13</v>
      </c>
      <c r="G1801" t="s">
        <v>49</v>
      </c>
      <c r="H1801" t="s">
        <v>49</v>
      </c>
      <c r="I1801" t="s">
        <v>52</v>
      </c>
      <c r="J1801">
        <v>5</v>
      </c>
      <c r="K1801" t="s">
        <v>62</v>
      </c>
      <c r="L1801">
        <v>189</v>
      </c>
      <c r="M1801">
        <v>2</v>
      </c>
      <c r="N1801">
        <v>-1</v>
      </c>
      <c r="O1801">
        <v>0</v>
      </c>
      <c r="P1801" t="s">
        <v>52</v>
      </c>
      <c r="Q1801" t="s">
        <v>49</v>
      </c>
      <c r="X1801" s="7"/>
      <c r="Y1801" t="s">
        <v>49</v>
      </c>
      <c r="Z1801">
        <v>13</v>
      </c>
      <c r="AA1801" t="s">
        <v>55</v>
      </c>
      <c r="AB1801">
        <v>1554</v>
      </c>
      <c r="AC1801">
        <v>248</v>
      </c>
      <c r="AD1801" t="s">
        <v>49</v>
      </c>
      <c r="AE1801" t="s">
        <v>49</v>
      </c>
      <c r="AF1801">
        <v>13</v>
      </c>
      <c r="AI1801">
        <v>0</v>
      </c>
      <c r="AJ1801" t="s">
        <v>49</v>
      </c>
    </row>
    <row r="1802" spans="1:36" x14ac:dyDescent="0.3">
      <c r="A1802">
        <v>44</v>
      </c>
      <c r="B1802" t="s">
        <v>68</v>
      </c>
      <c r="C1802" t="s">
        <v>47</v>
      </c>
      <c r="D1802" t="s">
        <v>60</v>
      </c>
      <c r="E1802" t="s">
        <v>49</v>
      </c>
      <c r="F1802">
        <v>0</v>
      </c>
      <c r="G1802" t="s">
        <v>55</v>
      </c>
      <c r="H1802" t="s">
        <v>49</v>
      </c>
      <c r="I1802" t="s">
        <v>52</v>
      </c>
      <c r="J1802">
        <v>9</v>
      </c>
      <c r="K1802" t="s">
        <v>73</v>
      </c>
      <c r="L1802">
        <v>300</v>
      </c>
      <c r="M1802">
        <v>1</v>
      </c>
      <c r="N1802">
        <v>-1</v>
      </c>
      <c r="O1802">
        <v>0</v>
      </c>
      <c r="P1802" t="s">
        <v>52</v>
      </c>
      <c r="Q1802" t="s">
        <v>49</v>
      </c>
      <c r="X1802" s="7"/>
      <c r="Y1802" t="s">
        <v>55</v>
      </c>
      <c r="Z1802">
        <v>0</v>
      </c>
      <c r="AA1802" t="s">
        <v>55</v>
      </c>
      <c r="AB1802">
        <v>132</v>
      </c>
      <c r="AC1802">
        <v>917</v>
      </c>
      <c r="AD1802" t="s">
        <v>49</v>
      </c>
      <c r="AE1802" t="s">
        <v>49</v>
      </c>
      <c r="AF1802">
        <v>0</v>
      </c>
      <c r="AI1802">
        <v>0</v>
      </c>
      <c r="AJ1802" t="s">
        <v>49</v>
      </c>
    </row>
    <row r="1803" spans="1:36" x14ac:dyDescent="0.3">
      <c r="A1803">
        <v>49</v>
      </c>
      <c r="B1803" t="s">
        <v>63</v>
      </c>
      <c r="C1803" t="s">
        <v>47</v>
      </c>
      <c r="D1803" t="s">
        <v>54</v>
      </c>
      <c r="E1803" t="s">
        <v>49</v>
      </c>
      <c r="F1803">
        <v>579</v>
      </c>
      <c r="G1803" t="s">
        <v>55</v>
      </c>
      <c r="H1803" t="s">
        <v>49</v>
      </c>
      <c r="I1803" t="s">
        <v>52</v>
      </c>
      <c r="J1803">
        <v>28</v>
      </c>
      <c r="K1803" t="s">
        <v>56</v>
      </c>
      <c r="L1803">
        <v>396</v>
      </c>
      <c r="M1803">
        <v>1</v>
      </c>
      <c r="N1803">
        <v>-1</v>
      </c>
      <c r="O1803">
        <v>0</v>
      </c>
      <c r="P1803" t="s">
        <v>52</v>
      </c>
      <c r="Q1803" t="s">
        <v>49</v>
      </c>
      <c r="X1803" s="7"/>
      <c r="Y1803" t="s">
        <v>55</v>
      </c>
      <c r="Z1803">
        <v>579</v>
      </c>
      <c r="AA1803" t="s">
        <v>55</v>
      </c>
      <c r="AB1803">
        <v>529</v>
      </c>
      <c r="AC1803">
        <v>802</v>
      </c>
      <c r="AD1803" t="s">
        <v>49</v>
      </c>
      <c r="AE1803" t="s">
        <v>49</v>
      </c>
      <c r="AF1803">
        <v>579</v>
      </c>
      <c r="AI1803">
        <v>3727</v>
      </c>
      <c r="AJ1803" t="s">
        <v>49</v>
      </c>
    </row>
    <row r="1804" spans="1:36" x14ac:dyDescent="0.3">
      <c r="A1804">
        <v>30</v>
      </c>
      <c r="B1804" t="s">
        <v>53</v>
      </c>
      <c r="C1804" t="s">
        <v>59</v>
      </c>
      <c r="D1804" t="s">
        <v>54</v>
      </c>
      <c r="E1804" t="s">
        <v>49</v>
      </c>
      <c r="F1804">
        <v>432</v>
      </c>
      <c r="G1804" t="s">
        <v>55</v>
      </c>
      <c r="H1804" t="s">
        <v>49</v>
      </c>
      <c r="I1804" t="s">
        <v>52</v>
      </c>
      <c r="J1804">
        <v>20</v>
      </c>
      <c r="K1804" t="s">
        <v>56</v>
      </c>
      <c r="L1804">
        <v>340</v>
      </c>
      <c r="M1804">
        <v>3</v>
      </c>
      <c r="N1804">
        <v>-1</v>
      </c>
      <c r="O1804">
        <v>0</v>
      </c>
      <c r="P1804" t="s">
        <v>52</v>
      </c>
      <c r="Q1804" t="s">
        <v>49</v>
      </c>
      <c r="X1804" s="7"/>
      <c r="Y1804" t="s">
        <v>55</v>
      </c>
      <c r="Z1804">
        <v>432</v>
      </c>
      <c r="AA1804" t="s">
        <v>55</v>
      </c>
      <c r="AB1804">
        <v>86</v>
      </c>
      <c r="AC1804">
        <v>3940</v>
      </c>
      <c r="AD1804" t="s">
        <v>49</v>
      </c>
      <c r="AE1804" t="s">
        <v>49</v>
      </c>
      <c r="AF1804">
        <v>432</v>
      </c>
      <c r="AI1804">
        <v>864</v>
      </c>
      <c r="AJ1804" t="s">
        <v>49</v>
      </c>
    </row>
    <row r="1805" spans="1:36" x14ac:dyDescent="0.3">
      <c r="A1805">
        <v>31</v>
      </c>
      <c r="B1805" t="s">
        <v>53</v>
      </c>
      <c r="C1805" t="s">
        <v>59</v>
      </c>
      <c r="D1805" t="s">
        <v>54</v>
      </c>
      <c r="E1805" t="s">
        <v>49</v>
      </c>
      <c r="F1805">
        <v>1987</v>
      </c>
      <c r="G1805" t="s">
        <v>55</v>
      </c>
      <c r="H1805" t="s">
        <v>49</v>
      </c>
      <c r="I1805" t="s">
        <v>78</v>
      </c>
      <c r="J1805">
        <v>20</v>
      </c>
      <c r="K1805" t="s">
        <v>75</v>
      </c>
      <c r="L1805">
        <v>55</v>
      </c>
      <c r="M1805">
        <v>2</v>
      </c>
      <c r="N1805">
        <v>-1</v>
      </c>
      <c r="O1805">
        <v>0</v>
      </c>
      <c r="P1805" t="s">
        <v>52</v>
      </c>
      <c r="Q1805" t="s">
        <v>49</v>
      </c>
      <c r="X1805" s="7"/>
      <c r="Y1805" t="s">
        <v>55</v>
      </c>
      <c r="Z1805">
        <v>1987</v>
      </c>
      <c r="AA1805" t="s">
        <v>55</v>
      </c>
      <c r="AB1805">
        <v>2281</v>
      </c>
      <c r="AC1805">
        <v>2880</v>
      </c>
      <c r="AD1805" t="s">
        <v>49</v>
      </c>
      <c r="AE1805" t="s">
        <v>49</v>
      </c>
      <c r="AF1805">
        <v>1987</v>
      </c>
      <c r="AI1805">
        <v>4089</v>
      </c>
      <c r="AJ1805" t="s">
        <v>49</v>
      </c>
    </row>
    <row r="1806" spans="1:36" x14ac:dyDescent="0.3">
      <c r="A1806">
        <v>34</v>
      </c>
      <c r="B1806" t="s">
        <v>58</v>
      </c>
      <c r="C1806" t="s">
        <v>47</v>
      </c>
      <c r="D1806" t="s">
        <v>54</v>
      </c>
      <c r="E1806" t="s">
        <v>49</v>
      </c>
      <c r="F1806">
        <v>857</v>
      </c>
      <c r="G1806" t="s">
        <v>55</v>
      </c>
      <c r="H1806" t="s">
        <v>49</v>
      </c>
      <c r="I1806" t="s">
        <v>50</v>
      </c>
      <c r="J1806">
        <v>22</v>
      </c>
      <c r="K1806" t="s">
        <v>70</v>
      </c>
      <c r="L1806">
        <v>238</v>
      </c>
      <c r="M1806">
        <v>6</v>
      </c>
      <c r="N1806">
        <v>-1</v>
      </c>
      <c r="O1806">
        <v>0</v>
      </c>
      <c r="P1806" t="s">
        <v>52</v>
      </c>
      <c r="Q1806" t="s">
        <v>49</v>
      </c>
      <c r="X1806" s="7"/>
      <c r="Y1806" t="s">
        <v>55</v>
      </c>
      <c r="Z1806">
        <v>857</v>
      </c>
      <c r="AA1806" t="s">
        <v>55</v>
      </c>
      <c r="AB1806">
        <v>186</v>
      </c>
      <c r="AC1806">
        <v>0</v>
      </c>
      <c r="AD1806" t="s">
        <v>49</v>
      </c>
      <c r="AE1806" t="s">
        <v>49</v>
      </c>
      <c r="AF1806">
        <v>857</v>
      </c>
      <c r="AI1806">
        <v>-363</v>
      </c>
      <c r="AJ1806" t="s">
        <v>49</v>
      </c>
    </row>
    <row r="1807" spans="1:36" x14ac:dyDescent="0.3">
      <c r="A1807">
        <v>70</v>
      </c>
      <c r="B1807" t="s">
        <v>77</v>
      </c>
      <c r="C1807" t="s">
        <v>47</v>
      </c>
      <c r="D1807" t="s">
        <v>60</v>
      </c>
      <c r="E1807" t="s">
        <v>49</v>
      </c>
      <c r="F1807">
        <v>15834</v>
      </c>
      <c r="G1807" t="s">
        <v>49</v>
      </c>
      <c r="H1807" t="s">
        <v>49</v>
      </c>
      <c r="I1807" t="s">
        <v>50</v>
      </c>
      <c r="J1807">
        <v>5</v>
      </c>
      <c r="K1807" t="s">
        <v>61</v>
      </c>
      <c r="L1807">
        <v>172</v>
      </c>
      <c r="M1807">
        <v>3</v>
      </c>
      <c r="N1807">
        <v>186</v>
      </c>
      <c r="O1807">
        <v>1</v>
      </c>
      <c r="P1807" t="s">
        <v>57</v>
      </c>
      <c r="Q1807" t="s">
        <v>49</v>
      </c>
      <c r="X1807" s="7"/>
      <c r="Y1807" t="s">
        <v>49</v>
      </c>
      <c r="Z1807">
        <v>15834</v>
      </c>
      <c r="AA1807" t="s">
        <v>55</v>
      </c>
      <c r="AB1807">
        <v>137</v>
      </c>
      <c r="AC1807">
        <v>3939</v>
      </c>
      <c r="AD1807" t="s">
        <v>49</v>
      </c>
      <c r="AE1807" t="s">
        <v>49</v>
      </c>
      <c r="AF1807">
        <v>15834</v>
      </c>
      <c r="AI1807">
        <v>8883</v>
      </c>
      <c r="AJ1807" t="s">
        <v>49</v>
      </c>
    </row>
    <row r="1808" spans="1:36" x14ac:dyDescent="0.3">
      <c r="A1808">
        <v>45</v>
      </c>
      <c r="B1808" t="s">
        <v>58</v>
      </c>
      <c r="C1808" t="s">
        <v>47</v>
      </c>
      <c r="D1808" t="s">
        <v>60</v>
      </c>
      <c r="E1808" t="s">
        <v>49</v>
      </c>
      <c r="F1808">
        <v>3370</v>
      </c>
      <c r="G1808" t="s">
        <v>49</v>
      </c>
      <c r="H1808" t="s">
        <v>49</v>
      </c>
      <c r="I1808" t="s">
        <v>52</v>
      </c>
      <c r="J1808">
        <v>12</v>
      </c>
      <c r="K1808" t="s">
        <v>62</v>
      </c>
      <c r="L1808">
        <v>36</v>
      </c>
      <c r="M1808">
        <v>3</v>
      </c>
      <c r="N1808">
        <v>-1</v>
      </c>
      <c r="O1808">
        <v>0</v>
      </c>
      <c r="P1808" t="s">
        <v>52</v>
      </c>
      <c r="Q1808" t="s">
        <v>49</v>
      </c>
      <c r="X1808" s="7"/>
      <c r="Y1808" t="s">
        <v>49</v>
      </c>
      <c r="Z1808">
        <v>3370</v>
      </c>
      <c r="AA1808" t="s">
        <v>55</v>
      </c>
      <c r="AB1808">
        <v>1922</v>
      </c>
      <c r="AC1808">
        <v>753</v>
      </c>
      <c r="AD1808" t="s">
        <v>49</v>
      </c>
      <c r="AE1808" t="s">
        <v>49</v>
      </c>
      <c r="AF1808">
        <v>3370</v>
      </c>
      <c r="AI1808">
        <v>1970</v>
      </c>
      <c r="AJ1808" t="s">
        <v>49</v>
      </c>
    </row>
    <row r="1809" spans="1:36" x14ac:dyDescent="0.3">
      <c r="A1809">
        <v>31</v>
      </c>
      <c r="B1809" t="s">
        <v>58</v>
      </c>
      <c r="C1809" t="s">
        <v>47</v>
      </c>
      <c r="D1809" t="s">
        <v>60</v>
      </c>
      <c r="E1809" t="s">
        <v>49</v>
      </c>
      <c r="F1809">
        <v>6290</v>
      </c>
      <c r="G1809" t="s">
        <v>49</v>
      </c>
      <c r="H1809" t="s">
        <v>49</v>
      </c>
      <c r="I1809" t="s">
        <v>50</v>
      </c>
      <c r="J1809">
        <v>20</v>
      </c>
      <c r="K1809" t="s">
        <v>75</v>
      </c>
      <c r="L1809">
        <v>303</v>
      </c>
      <c r="M1809">
        <v>2</v>
      </c>
      <c r="N1809">
        <v>-1</v>
      </c>
      <c r="O1809">
        <v>0</v>
      </c>
      <c r="P1809" t="s">
        <v>52</v>
      </c>
      <c r="Q1809" t="s">
        <v>49</v>
      </c>
      <c r="X1809" s="7"/>
      <c r="Y1809" t="s">
        <v>49</v>
      </c>
      <c r="Z1809">
        <v>6290</v>
      </c>
      <c r="AA1809" t="s">
        <v>55</v>
      </c>
      <c r="AB1809">
        <v>3298</v>
      </c>
      <c r="AC1809">
        <v>358</v>
      </c>
      <c r="AD1809" t="s">
        <v>49</v>
      </c>
      <c r="AE1809" t="s">
        <v>49</v>
      </c>
      <c r="AF1809">
        <v>6290</v>
      </c>
      <c r="AI1809">
        <v>1859</v>
      </c>
      <c r="AJ1809" t="s">
        <v>49</v>
      </c>
    </row>
    <row r="1810" spans="1:36" x14ac:dyDescent="0.3">
      <c r="A1810">
        <v>57</v>
      </c>
      <c r="B1810" t="s">
        <v>69</v>
      </c>
      <c r="C1810" t="s">
        <v>47</v>
      </c>
      <c r="D1810" t="s">
        <v>54</v>
      </c>
      <c r="E1810" t="s">
        <v>49</v>
      </c>
      <c r="F1810">
        <v>808</v>
      </c>
      <c r="G1810" t="s">
        <v>49</v>
      </c>
      <c r="H1810" t="s">
        <v>49</v>
      </c>
      <c r="I1810" t="s">
        <v>50</v>
      </c>
      <c r="J1810">
        <v>14</v>
      </c>
      <c r="K1810" t="s">
        <v>73</v>
      </c>
      <c r="L1810">
        <v>417</v>
      </c>
      <c r="M1810">
        <v>3</v>
      </c>
      <c r="N1810">
        <v>-1</v>
      </c>
      <c r="O1810">
        <v>0</v>
      </c>
      <c r="P1810" t="s">
        <v>52</v>
      </c>
      <c r="Q1810" t="s">
        <v>49</v>
      </c>
      <c r="X1810" s="7"/>
      <c r="Y1810" t="s">
        <v>49</v>
      </c>
      <c r="Z1810">
        <v>808</v>
      </c>
      <c r="AA1810" t="s">
        <v>55</v>
      </c>
      <c r="AB1810">
        <v>3514</v>
      </c>
      <c r="AC1810">
        <v>1259</v>
      </c>
      <c r="AD1810" t="s">
        <v>49</v>
      </c>
      <c r="AE1810" t="s">
        <v>49</v>
      </c>
      <c r="AF1810">
        <v>808</v>
      </c>
      <c r="AI1810">
        <v>1059</v>
      </c>
      <c r="AJ1810" t="s">
        <v>49</v>
      </c>
    </row>
    <row r="1811" spans="1:36" x14ac:dyDescent="0.3">
      <c r="A1811">
        <v>40</v>
      </c>
      <c r="B1811" t="s">
        <v>53</v>
      </c>
      <c r="C1811" t="s">
        <v>47</v>
      </c>
      <c r="D1811" t="s">
        <v>52</v>
      </c>
      <c r="E1811" t="s">
        <v>49</v>
      </c>
      <c r="F1811">
        <v>4075</v>
      </c>
      <c r="G1811" t="s">
        <v>55</v>
      </c>
      <c r="H1811" t="s">
        <v>49</v>
      </c>
      <c r="I1811" t="s">
        <v>52</v>
      </c>
      <c r="J1811">
        <v>16</v>
      </c>
      <c r="K1811" t="s">
        <v>62</v>
      </c>
      <c r="L1811">
        <v>162</v>
      </c>
      <c r="M1811">
        <v>3</v>
      </c>
      <c r="N1811">
        <v>-1</v>
      </c>
      <c r="O1811">
        <v>0</v>
      </c>
      <c r="P1811" t="s">
        <v>52</v>
      </c>
      <c r="Q1811" t="s">
        <v>49</v>
      </c>
      <c r="X1811" s="7"/>
      <c r="Y1811" t="s">
        <v>55</v>
      </c>
      <c r="Z1811">
        <v>4075</v>
      </c>
      <c r="AA1811" t="s">
        <v>55</v>
      </c>
      <c r="AB1811">
        <v>0</v>
      </c>
      <c r="AC1811">
        <v>227</v>
      </c>
      <c r="AD1811" t="s">
        <v>49</v>
      </c>
      <c r="AE1811" t="s">
        <v>49</v>
      </c>
      <c r="AF1811">
        <v>4075</v>
      </c>
      <c r="AI1811">
        <v>388</v>
      </c>
      <c r="AJ1811" t="s">
        <v>49</v>
      </c>
    </row>
    <row r="1812" spans="1:36" x14ac:dyDescent="0.3">
      <c r="A1812">
        <v>28</v>
      </c>
      <c r="B1812" t="s">
        <v>63</v>
      </c>
      <c r="C1812" t="s">
        <v>47</v>
      </c>
      <c r="D1812" t="s">
        <v>54</v>
      </c>
      <c r="E1812" t="s">
        <v>49</v>
      </c>
      <c r="F1812">
        <v>373</v>
      </c>
      <c r="G1812" t="s">
        <v>55</v>
      </c>
      <c r="H1812" t="s">
        <v>49</v>
      </c>
      <c r="I1812" t="s">
        <v>50</v>
      </c>
      <c r="J1812">
        <v>14</v>
      </c>
      <c r="K1812" t="s">
        <v>56</v>
      </c>
      <c r="L1812">
        <v>10</v>
      </c>
      <c r="M1812">
        <v>9</v>
      </c>
      <c r="N1812">
        <v>344</v>
      </c>
      <c r="O1812">
        <v>1</v>
      </c>
      <c r="P1812" t="s">
        <v>57</v>
      </c>
      <c r="Q1812" t="s">
        <v>49</v>
      </c>
      <c r="X1812" s="7"/>
      <c r="Y1812" t="s">
        <v>55</v>
      </c>
      <c r="Z1812">
        <v>373</v>
      </c>
      <c r="AA1812" t="s">
        <v>55</v>
      </c>
      <c r="AB1812">
        <v>-518</v>
      </c>
      <c r="AC1812">
        <v>8023</v>
      </c>
      <c r="AD1812" t="s">
        <v>49</v>
      </c>
      <c r="AE1812" t="s">
        <v>49</v>
      </c>
      <c r="AF1812">
        <v>373</v>
      </c>
      <c r="AI1812">
        <v>602</v>
      </c>
      <c r="AJ1812" t="s">
        <v>49</v>
      </c>
    </row>
    <row r="1813" spans="1:36" x14ac:dyDescent="0.3">
      <c r="A1813">
        <v>44</v>
      </c>
      <c r="B1813" t="s">
        <v>69</v>
      </c>
      <c r="C1813" t="s">
        <v>59</v>
      </c>
      <c r="D1813" t="s">
        <v>54</v>
      </c>
      <c r="E1813" t="s">
        <v>49</v>
      </c>
      <c r="F1813">
        <v>-101</v>
      </c>
      <c r="G1813" t="s">
        <v>55</v>
      </c>
      <c r="H1813" t="s">
        <v>49</v>
      </c>
      <c r="I1813" t="s">
        <v>50</v>
      </c>
      <c r="J1813">
        <v>10</v>
      </c>
      <c r="K1813" t="s">
        <v>73</v>
      </c>
      <c r="L1813">
        <v>99</v>
      </c>
      <c r="M1813">
        <v>1</v>
      </c>
      <c r="N1813">
        <v>-1</v>
      </c>
      <c r="O1813">
        <v>0</v>
      </c>
      <c r="P1813" t="s">
        <v>52</v>
      </c>
      <c r="Q1813" t="s">
        <v>49</v>
      </c>
      <c r="X1813" s="7"/>
      <c r="Y1813" t="s">
        <v>55</v>
      </c>
      <c r="Z1813">
        <v>-101</v>
      </c>
      <c r="AA1813" t="s">
        <v>55</v>
      </c>
      <c r="AB1813">
        <v>2707</v>
      </c>
      <c r="AC1813">
        <v>2478</v>
      </c>
      <c r="AD1813" t="s">
        <v>49</v>
      </c>
      <c r="AE1813" t="s">
        <v>49</v>
      </c>
      <c r="AF1813">
        <v>-101</v>
      </c>
      <c r="AI1813">
        <v>0</v>
      </c>
      <c r="AJ1813" t="s">
        <v>49</v>
      </c>
    </row>
    <row r="1814" spans="1:36" x14ac:dyDescent="0.3">
      <c r="A1814">
        <v>49</v>
      </c>
      <c r="B1814" t="s">
        <v>53</v>
      </c>
      <c r="C1814" t="s">
        <v>74</v>
      </c>
      <c r="D1814" t="s">
        <v>54</v>
      </c>
      <c r="E1814" t="s">
        <v>49</v>
      </c>
      <c r="F1814">
        <v>3250</v>
      </c>
      <c r="G1814" t="s">
        <v>49</v>
      </c>
      <c r="H1814" t="s">
        <v>49</v>
      </c>
      <c r="I1814" t="s">
        <v>52</v>
      </c>
      <c r="J1814">
        <v>16</v>
      </c>
      <c r="K1814" t="s">
        <v>62</v>
      </c>
      <c r="L1814">
        <v>32</v>
      </c>
      <c r="M1814">
        <v>3</v>
      </c>
      <c r="N1814">
        <v>-1</v>
      </c>
      <c r="O1814">
        <v>0</v>
      </c>
      <c r="P1814" t="s">
        <v>52</v>
      </c>
      <c r="Q1814" t="s">
        <v>49</v>
      </c>
      <c r="X1814" s="7"/>
      <c r="Y1814" t="s">
        <v>49</v>
      </c>
      <c r="Z1814">
        <v>3250</v>
      </c>
      <c r="AA1814" t="s">
        <v>55</v>
      </c>
      <c r="AB1814">
        <v>177</v>
      </c>
      <c r="AC1814">
        <v>6844</v>
      </c>
      <c r="AD1814" t="s">
        <v>49</v>
      </c>
      <c r="AE1814" t="s">
        <v>49</v>
      </c>
      <c r="AF1814">
        <v>3250</v>
      </c>
      <c r="AI1814">
        <v>255</v>
      </c>
      <c r="AJ1814" t="s">
        <v>49</v>
      </c>
    </row>
    <row r="1815" spans="1:36" x14ac:dyDescent="0.3">
      <c r="A1815">
        <v>46</v>
      </c>
      <c r="B1815" t="s">
        <v>58</v>
      </c>
      <c r="C1815" t="s">
        <v>47</v>
      </c>
      <c r="D1815" t="s">
        <v>60</v>
      </c>
      <c r="E1815" t="s">
        <v>49</v>
      </c>
      <c r="F1815">
        <v>1375</v>
      </c>
      <c r="G1815" t="s">
        <v>55</v>
      </c>
      <c r="H1815" t="s">
        <v>49</v>
      </c>
      <c r="I1815" t="s">
        <v>50</v>
      </c>
      <c r="J1815">
        <v>17</v>
      </c>
      <c r="K1815" t="s">
        <v>75</v>
      </c>
      <c r="L1815">
        <v>308</v>
      </c>
      <c r="M1815">
        <v>3</v>
      </c>
      <c r="N1815">
        <v>-1</v>
      </c>
      <c r="O1815">
        <v>0</v>
      </c>
      <c r="P1815" t="s">
        <v>52</v>
      </c>
      <c r="Q1815" t="s">
        <v>49</v>
      </c>
      <c r="X1815" s="7"/>
      <c r="Y1815" t="s">
        <v>55</v>
      </c>
      <c r="Z1815">
        <v>1375</v>
      </c>
      <c r="AA1815" t="s">
        <v>55</v>
      </c>
      <c r="AB1815">
        <v>-204</v>
      </c>
      <c r="AC1815">
        <v>800</v>
      </c>
      <c r="AD1815" t="s">
        <v>49</v>
      </c>
      <c r="AE1815" t="s">
        <v>49</v>
      </c>
      <c r="AF1815">
        <v>1375</v>
      </c>
      <c r="AI1815">
        <v>63</v>
      </c>
      <c r="AJ1815" t="s">
        <v>49</v>
      </c>
    </row>
    <row r="1816" spans="1:36" x14ac:dyDescent="0.3">
      <c r="A1816">
        <v>34</v>
      </c>
      <c r="B1816" t="s">
        <v>58</v>
      </c>
      <c r="C1816" t="s">
        <v>47</v>
      </c>
      <c r="D1816" t="s">
        <v>60</v>
      </c>
      <c r="E1816" t="s">
        <v>49</v>
      </c>
      <c r="F1816">
        <v>180</v>
      </c>
      <c r="G1816" t="s">
        <v>49</v>
      </c>
      <c r="H1816" t="s">
        <v>49</v>
      </c>
      <c r="I1816" t="s">
        <v>50</v>
      </c>
      <c r="J1816">
        <v>16</v>
      </c>
      <c r="K1816" t="s">
        <v>62</v>
      </c>
      <c r="L1816">
        <v>298</v>
      </c>
      <c r="M1816">
        <v>3</v>
      </c>
      <c r="N1816">
        <v>-1</v>
      </c>
      <c r="O1816">
        <v>0</v>
      </c>
      <c r="P1816" t="s">
        <v>52</v>
      </c>
      <c r="Q1816" t="s">
        <v>49</v>
      </c>
      <c r="X1816" s="7"/>
      <c r="Y1816" t="s">
        <v>49</v>
      </c>
      <c r="Z1816">
        <v>180</v>
      </c>
      <c r="AA1816" t="s">
        <v>55</v>
      </c>
      <c r="AB1816">
        <v>990</v>
      </c>
      <c r="AC1816">
        <v>914</v>
      </c>
      <c r="AD1816" t="s">
        <v>49</v>
      </c>
      <c r="AE1816" t="s">
        <v>49</v>
      </c>
      <c r="AF1816">
        <v>180</v>
      </c>
      <c r="AI1816">
        <v>712</v>
      </c>
      <c r="AJ1816" t="s">
        <v>49</v>
      </c>
    </row>
    <row r="1817" spans="1:36" x14ac:dyDescent="0.3">
      <c r="A1817">
        <v>58</v>
      </c>
      <c r="B1817" t="s">
        <v>67</v>
      </c>
      <c r="C1817" t="s">
        <v>47</v>
      </c>
      <c r="D1817" t="s">
        <v>54</v>
      </c>
      <c r="E1817" t="s">
        <v>49</v>
      </c>
      <c r="F1817">
        <v>175</v>
      </c>
      <c r="G1817" t="s">
        <v>49</v>
      </c>
      <c r="H1817" t="s">
        <v>49</v>
      </c>
      <c r="I1817" t="s">
        <v>50</v>
      </c>
      <c r="J1817">
        <v>12</v>
      </c>
      <c r="K1817" t="s">
        <v>70</v>
      </c>
      <c r="L1817">
        <v>92</v>
      </c>
      <c r="M1817">
        <v>4</v>
      </c>
      <c r="N1817">
        <v>-1</v>
      </c>
      <c r="O1817">
        <v>0</v>
      </c>
      <c r="P1817" t="s">
        <v>52</v>
      </c>
      <c r="Q1817" t="s">
        <v>49</v>
      </c>
      <c r="X1817" s="7"/>
      <c r="Y1817" t="s">
        <v>49</v>
      </c>
      <c r="Z1817">
        <v>175</v>
      </c>
      <c r="AA1817" t="s">
        <v>55</v>
      </c>
      <c r="AB1817">
        <v>648</v>
      </c>
      <c r="AC1817">
        <v>638</v>
      </c>
      <c r="AD1817" t="s">
        <v>49</v>
      </c>
      <c r="AE1817" t="s">
        <v>49</v>
      </c>
      <c r="AF1817">
        <v>175</v>
      </c>
      <c r="AI1817">
        <v>57</v>
      </c>
      <c r="AJ1817" t="s">
        <v>49</v>
      </c>
    </row>
    <row r="1818" spans="1:36" x14ac:dyDescent="0.3">
      <c r="A1818">
        <v>52</v>
      </c>
      <c r="B1818" t="s">
        <v>53</v>
      </c>
      <c r="C1818" t="s">
        <v>47</v>
      </c>
      <c r="D1818" t="s">
        <v>54</v>
      </c>
      <c r="E1818" t="s">
        <v>49</v>
      </c>
      <c r="F1818">
        <v>381</v>
      </c>
      <c r="G1818" t="s">
        <v>49</v>
      </c>
      <c r="H1818" t="s">
        <v>55</v>
      </c>
      <c r="I1818" t="s">
        <v>50</v>
      </c>
      <c r="J1818">
        <v>25</v>
      </c>
      <c r="K1818" t="s">
        <v>70</v>
      </c>
      <c r="L1818">
        <v>288</v>
      </c>
      <c r="M1818">
        <v>12</v>
      </c>
      <c r="N1818">
        <v>-1</v>
      </c>
      <c r="O1818">
        <v>0</v>
      </c>
      <c r="P1818" t="s">
        <v>52</v>
      </c>
      <c r="Q1818" t="s">
        <v>49</v>
      </c>
      <c r="X1818" s="7"/>
      <c r="Y1818" t="s">
        <v>49</v>
      </c>
      <c r="Z1818">
        <v>381</v>
      </c>
      <c r="AA1818" t="s">
        <v>55</v>
      </c>
      <c r="AB1818">
        <v>470</v>
      </c>
      <c r="AC1818">
        <v>159</v>
      </c>
      <c r="AD1818" t="s">
        <v>49</v>
      </c>
      <c r="AE1818" t="s">
        <v>55</v>
      </c>
      <c r="AF1818">
        <v>381</v>
      </c>
      <c r="AI1818">
        <v>422</v>
      </c>
      <c r="AJ1818" t="s">
        <v>49</v>
      </c>
    </row>
    <row r="1819" spans="1:36" x14ac:dyDescent="0.3">
      <c r="A1819">
        <v>27</v>
      </c>
      <c r="B1819" t="s">
        <v>63</v>
      </c>
      <c r="C1819" t="s">
        <v>47</v>
      </c>
      <c r="D1819" t="s">
        <v>54</v>
      </c>
      <c r="E1819" t="s">
        <v>49</v>
      </c>
      <c r="F1819">
        <v>2171</v>
      </c>
      <c r="G1819" t="s">
        <v>55</v>
      </c>
      <c r="H1819" t="s">
        <v>49</v>
      </c>
      <c r="I1819" t="s">
        <v>50</v>
      </c>
      <c r="J1819">
        <v>16</v>
      </c>
      <c r="K1819" t="s">
        <v>61</v>
      </c>
      <c r="L1819">
        <v>130</v>
      </c>
      <c r="M1819">
        <v>1</v>
      </c>
      <c r="N1819">
        <v>323</v>
      </c>
      <c r="O1819">
        <v>1</v>
      </c>
      <c r="P1819" t="s">
        <v>66</v>
      </c>
      <c r="Q1819" t="s">
        <v>49</v>
      </c>
      <c r="X1819" s="7"/>
      <c r="Y1819" t="s">
        <v>55</v>
      </c>
      <c r="Z1819">
        <v>2171</v>
      </c>
      <c r="AA1819" t="s">
        <v>55</v>
      </c>
      <c r="AB1819">
        <v>5739</v>
      </c>
      <c r="AC1819">
        <v>94</v>
      </c>
      <c r="AD1819" t="s">
        <v>49</v>
      </c>
      <c r="AE1819" t="s">
        <v>49</v>
      </c>
      <c r="AF1819">
        <v>2171</v>
      </c>
      <c r="AI1819">
        <v>386</v>
      </c>
      <c r="AJ1819" t="s">
        <v>49</v>
      </c>
    </row>
    <row r="1820" spans="1:36" x14ac:dyDescent="0.3">
      <c r="A1820">
        <v>48</v>
      </c>
      <c r="B1820" t="s">
        <v>67</v>
      </c>
      <c r="C1820" t="s">
        <v>47</v>
      </c>
      <c r="D1820" t="s">
        <v>54</v>
      </c>
      <c r="E1820" t="s">
        <v>49</v>
      </c>
      <c r="F1820">
        <v>340</v>
      </c>
      <c r="G1820" t="s">
        <v>55</v>
      </c>
      <c r="H1820" t="s">
        <v>49</v>
      </c>
      <c r="I1820" t="s">
        <v>50</v>
      </c>
      <c r="J1820">
        <v>28</v>
      </c>
      <c r="K1820" t="s">
        <v>72</v>
      </c>
      <c r="L1820">
        <v>255</v>
      </c>
      <c r="M1820">
        <v>2</v>
      </c>
      <c r="N1820">
        <v>-1</v>
      </c>
      <c r="O1820">
        <v>0</v>
      </c>
      <c r="P1820" t="s">
        <v>52</v>
      </c>
      <c r="Q1820" t="s">
        <v>49</v>
      </c>
      <c r="X1820" s="7"/>
      <c r="Y1820" t="s">
        <v>55</v>
      </c>
      <c r="Z1820">
        <v>340</v>
      </c>
      <c r="AA1820" t="s">
        <v>55</v>
      </c>
      <c r="AB1820">
        <v>157</v>
      </c>
      <c r="AC1820">
        <v>1044</v>
      </c>
      <c r="AD1820" t="s">
        <v>49</v>
      </c>
      <c r="AE1820" t="s">
        <v>49</v>
      </c>
      <c r="AF1820">
        <v>340</v>
      </c>
      <c r="AI1820">
        <v>3387</v>
      </c>
      <c r="AJ1820" t="s">
        <v>49</v>
      </c>
    </row>
    <row r="1821" spans="1:36" x14ac:dyDescent="0.3">
      <c r="A1821">
        <v>33</v>
      </c>
      <c r="B1821" t="s">
        <v>67</v>
      </c>
      <c r="C1821" t="s">
        <v>74</v>
      </c>
      <c r="D1821" t="s">
        <v>54</v>
      </c>
      <c r="E1821" t="s">
        <v>55</v>
      </c>
      <c r="F1821">
        <v>10</v>
      </c>
      <c r="G1821" t="s">
        <v>55</v>
      </c>
      <c r="H1821" t="s">
        <v>55</v>
      </c>
      <c r="I1821" t="s">
        <v>50</v>
      </c>
      <c r="J1821">
        <v>18</v>
      </c>
      <c r="K1821" t="s">
        <v>75</v>
      </c>
      <c r="L1821">
        <v>167</v>
      </c>
      <c r="M1821">
        <v>5</v>
      </c>
      <c r="N1821">
        <v>-1</v>
      </c>
      <c r="O1821">
        <v>0</v>
      </c>
      <c r="P1821" t="s">
        <v>52</v>
      </c>
      <c r="Q1821" t="s">
        <v>49</v>
      </c>
      <c r="X1821" s="7"/>
      <c r="Y1821" t="s">
        <v>55</v>
      </c>
      <c r="Z1821">
        <v>10</v>
      </c>
      <c r="AA1821" t="s">
        <v>55</v>
      </c>
      <c r="AB1821">
        <v>1518</v>
      </c>
      <c r="AC1821">
        <v>0</v>
      </c>
      <c r="AD1821" t="s">
        <v>49</v>
      </c>
      <c r="AE1821" t="s">
        <v>55</v>
      </c>
      <c r="AF1821">
        <v>10</v>
      </c>
      <c r="AI1821">
        <v>260</v>
      </c>
      <c r="AJ1821" t="s">
        <v>49</v>
      </c>
    </row>
    <row r="1822" spans="1:36" x14ac:dyDescent="0.3">
      <c r="A1822">
        <v>46</v>
      </c>
      <c r="B1822" t="s">
        <v>69</v>
      </c>
      <c r="C1822" t="s">
        <v>47</v>
      </c>
      <c r="D1822" t="s">
        <v>54</v>
      </c>
      <c r="E1822" t="s">
        <v>49</v>
      </c>
      <c r="F1822">
        <v>4958</v>
      </c>
      <c r="G1822" t="s">
        <v>55</v>
      </c>
      <c r="H1822" t="s">
        <v>49</v>
      </c>
      <c r="I1822" t="s">
        <v>50</v>
      </c>
      <c r="J1822">
        <v>17</v>
      </c>
      <c r="K1822" t="s">
        <v>75</v>
      </c>
      <c r="L1822">
        <v>64</v>
      </c>
      <c r="M1822">
        <v>3</v>
      </c>
      <c r="N1822">
        <v>150</v>
      </c>
      <c r="O1822">
        <v>5</v>
      </c>
      <c r="P1822" t="s">
        <v>66</v>
      </c>
      <c r="Q1822" t="s">
        <v>49</v>
      </c>
      <c r="X1822" s="7"/>
      <c r="Y1822" t="s">
        <v>55</v>
      </c>
      <c r="Z1822">
        <v>4958</v>
      </c>
      <c r="AA1822" t="s">
        <v>55</v>
      </c>
      <c r="AB1822">
        <v>-401</v>
      </c>
      <c r="AC1822">
        <v>33</v>
      </c>
      <c r="AD1822" t="s">
        <v>49</v>
      </c>
      <c r="AE1822" t="s">
        <v>49</v>
      </c>
      <c r="AF1822">
        <v>4958</v>
      </c>
      <c r="AI1822">
        <v>-1</v>
      </c>
      <c r="AJ1822" t="s">
        <v>49</v>
      </c>
    </row>
    <row r="1823" spans="1:36" x14ac:dyDescent="0.3">
      <c r="A1823">
        <v>51</v>
      </c>
      <c r="B1823" t="s">
        <v>76</v>
      </c>
      <c r="C1823" t="s">
        <v>47</v>
      </c>
      <c r="D1823" t="s">
        <v>52</v>
      </c>
      <c r="E1823" t="s">
        <v>49</v>
      </c>
      <c r="F1823">
        <v>21244</v>
      </c>
      <c r="G1823" t="s">
        <v>49</v>
      </c>
      <c r="H1823" t="s">
        <v>55</v>
      </c>
      <c r="I1823" t="s">
        <v>50</v>
      </c>
      <c r="J1823">
        <v>4</v>
      </c>
      <c r="K1823" t="s">
        <v>70</v>
      </c>
      <c r="L1823">
        <v>166</v>
      </c>
      <c r="M1823">
        <v>2</v>
      </c>
      <c r="N1823">
        <v>-1</v>
      </c>
      <c r="O1823">
        <v>0</v>
      </c>
      <c r="P1823" t="s">
        <v>52</v>
      </c>
      <c r="Q1823" t="s">
        <v>49</v>
      </c>
      <c r="X1823" s="7"/>
      <c r="Y1823" t="s">
        <v>49</v>
      </c>
      <c r="Z1823">
        <v>21244</v>
      </c>
      <c r="AA1823" t="s">
        <v>55</v>
      </c>
      <c r="AB1823">
        <v>5310</v>
      </c>
      <c r="AC1823">
        <v>1881</v>
      </c>
      <c r="AD1823" t="s">
        <v>49</v>
      </c>
      <c r="AE1823" t="s">
        <v>55</v>
      </c>
      <c r="AF1823">
        <v>21244</v>
      </c>
      <c r="AI1823">
        <v>1490</v>
      </c>
      <c r="AJ1823" t="s">
        <v>49</v>
      </c>
    </row>
    <row r="1824" spans="1:36" x14ac:dyDescent="0.3">
      <c r="A1824">
        <v>31</v>
      </c>
      <c r="B1824" t="s">
        <v>58</v>
      </c>
      <c r="C1824" t="s">
        <v>47</v>
      </c>
      <c r="D1824" t="s">
        <v>60</v>
      </c>
      <c r="E1824" t="s">
        <v>49</v>
      </c>
      <c r="F1824">
        <v>156</v>
      </c>
      <c r="G1824" t="s">
        <v>49</v>
      </c>
      <c r="H1824" t="s">
        <v>49</v>
      </c>
      <c r="I1824" t="s">
        <v>50</v>
      </c>
      <c r="J1824">
        <v>13</v>
      </c>
      <c r="K1824" t="s">
        <v>70</v>
      </c>
      <c r="L1824">
        <v>657</v>
      </c>
      <c r="M1824">
        <v>7</v>
      </c>
      <c r="N1824">
        <v>-1</v>
      </c>
      <c r="O1824">
        <v>0</v>
      </c>
      <c r="P1824" t="s">
        <v>52</v>
      </c>
      <c r="Q1824" t="s">
        <v>55</v>
      </c>
      <c r="X1824" s="7"/>
      <c r="Y1824" t="s">
        <v>49</v>
      </c>
      <c r="Z1824">
        <v>156</v>
      </c>
      <c r="AA1824" t="s">
        <v>55</v>
      </c>
      <c r="AB1824">
        <v>2285</v>
      </c>
      <c r="AC1824">
        <v>36</v>
      </c>
      <c r="AD1824" t="s">
        <v>49</v>
      </c>
      <c r="AE1824" t="s">
        <v>49</v>
      </c>
      <c r="AF1824">
        <v>156</v>
      </c>
      <c r="AI1824">
        <v>1707</v>
      </c>
      <c r="AJ1824" t="s">
        <v>49</v>
      </c>
    </row>
    <row r="1825" spans="1:36" x14ac:dyDescent="0.3">
      <c r="A1825">
        <v>35</v>
      </c>
      <c r="B1825" t="s">
        <v>67</v>
      </c>
      <c r="C1825" t="s">
        <v>74</v>
      </c>
      <c r="D1825" t="s">
        <v>54</v>
      </c>
      <c r="E1825" t="s">
        <v>49</v>
      </c>
      <c r="F1825">
        <v>473</v>
      </c>
      <c r="G1825" t="s">
        <v>55</v>
      </c>
      <c r="H1825" t="s">
        <v>55</v>
      </c>
      <c r="I1825" t="s">
        <v>52</v>
      </c>
      <c r="J1825">
        <v>26</v>
      </c>
      <c r="K1825" t="s">
        <v>56</v>
      </c>
      <c r="L1825">
        <v>434</v>
      </c>
      <c r="M1825">
        <v>4</v>
      </c>
      <c r="N1825">
        <v>-1</v>
      </c>
      <c r="O1825">
        <v>0</v>
      </c>
      <c r="P1825" t="s">
        <v>52</v>
      </c>
      <c r="Q1825" t="s">
        <v>49</v>
      </c>
      <c r="X1825" s="7"/>
      <c r="Y1825" t="s">
        <v>55</v>
      </c>
      <c r="Z1825">
        <v>473</v>
      </c>
      <c r="AA1825" t="s">
        <v>55</v>
      </c>
      <c r="AB1825">
        <v>22171</v>
      </c>
      <c r="AC1825">
        <v>760</v>
      </c>
      <c r="AD1825" t="s">
        <v>49</v>
      </c>
      <c r="AE1825" t="s">
        <v>55</v>
      </c>
      <c r="AF1825">
        <v>473</v>
      </c>
      <c r="AI1825">
        <v>826</v>
      </c>
      <c r="AJ1825" t="s">
        <v>49</v>
      </c>
    </row>
    <row r="1826" spans="1:36" x14ac:dyDescent="0.3">
      <c r="A1826">
        <v>37</v>
      </c>
      <c r="B1826" t="s">
        <v>69</v>
      </c>
      <c r="C1826" t="s">
        <v>59</v>
      </c>
      <c r="D1826" t="s">
        <v>54</v>
      </c>
      <c r="E1826" t="s">
        <v>49</v>
      </c>
      <c r="F1826">
        <v>781</v>
      </c>
      <c r="G1826" t="s">
        <v>49</v>
      </c>
      <c r="H1826" t="s">
        <v>49</v>
      </c>
      <c r="I1826" t="s">
        <v>50</v>
      </c>
      <c r="J1826">
        <v>20</v>
      </c>
      <c r="K1826" t="s">
        <v>70</v>
      </c>
      <c r="L1826">
        <v>75</v>
      </c>
      <c r="M1826">
        <v>1</v>
      </c>
      <c r="N1826">
        <v>-1</v>
      </c>
      <c r="O1826">
        <v>0</v>
      </c>
      <c r="P1826" t="s">
        <v>52</v>
      </c>
      <c r="Q1826" t="s">
        <v>49</v>
      </c>
      <c r="X1826" s="7"/>
      <c r="Y1826" t="s">
        <v>49</v>
      </c>
      <c r="Z1826">
        <v>781</v>
      </c>
      <c r="AA1826" t="s">
        <v>55</v>
      </c>
      <c r="AB1826">
        <v>856</v>
      </c>
      <c r="AC1826">
        <v>220</v>
      </c>
      <c r="AD1826" t="s">
        <v>49</v>
      </c>
      <c r="AE1826" t="s">
        <v>49</v>
      </c>
      <c r="AF1826">
        <v>781</v>
      </c>
      <c r="AI1826">
        <v>907</v>
      </c>
      <c r="AJ1826" t="s">
        <v>49</v>
      </c>
    </row>
    <row r="1827" spans="1:36" x14ac:dyDescent="0.3">
      <c r="A1827">
        <v>60</v>
      </c>
      <c r="B1827" t="s">
        <v>68</v>
      </c>
      <c r="C1827" t="s">
        <v>47</v>
      </c>
      <c r="D1827" t="s">
        <v>48</v>
      </c>
      <c r="E1827" t="s">
        <v>49</v>
      </c>
      <c r="F1827">
        <v>0</v>
      </c>
      <c r="G1827" t="s">
        <v>49</v>
      </c>
      <c r="H1827" t="s">
        <v>49</v>
      </c>
      <c r="I1827" t="s">
        <v>78</v>
      </c>
      <c r="J1827">
        <v>23</v>
      </c>
      <c r="K1827" t="s">
        <v>73</v>
      </c>
      <c r="L1827">
        <v>40</v>
      </c>
      <c r="M1827">
        <v>1</v>
      </c>
      <c r="N1827">
        <v>-1</v>
      </c>
      <c r="O1827">
        <v>0</v>
      </c>
      <c r="P1827" t="s">
        <v>52</v>
      </c>
      <c r="Q1827" t="s">
        <v>49</v>
      </c>
      <c r="X1827" s="7"/>
      <c r="Y1827" t="s">
        <v>49</v>
      </c>
      <c r="Z1827">
        <v>0</v>
      </c>
      <c r="AA1827" t="s">
        <v>55</v>
      </c>
      <c r="AB1827">
        <v>53</v>
      </c>
      <c r="AC1827">
        <v>10907</v>
      </c>
      <c r="AD1827" t="s">
        <v>49</v>
      </c>
      <c r="AE1827" t="s">
        <v>49</v>
      </c>
      <c r="AF1827">
        <v>0</v>
      </c>
      <c r="AI1827">
        <v>1836</v>
      </c>
      <c r="AJ1827" t="s">
        <v>49</v>
      </c>
    </row>
    <row r="1828" spans="1:36" x14ac:dyDescent="0.3">
      <c r="A1828">
        <v>40</v>
      </c>
      <c r="B1828" t="s">
        <v>67</v>
      </c>
      <c r="C1828" t="s">
        <v>47</v>
      </c>
      <c r="D1828" t="s">
        <v>54</v>
      </c>
      <c r="E1828" t="s">
        <v>49</v>
      </c>
      <c r="F1828">
        <v>1819</v>
      </c>
      <c r="G1828" t="s">
        <v>49</v>
      </c>
      <c r="H1828" t="s">
        <v>49</v>
      </c>
      <c r="I1828" t="s">
        <v>50</v>
      </c>
      <c r="J1828">
        <v>5</v>
      </c>
      <c r="K1828" t="s">
        <v>62</v>
      </c>
      <c r="L1828">
        <v>398</v>
      </c>
      <c r="M1828">
        <v>2</v>
      </c>
      <c r="N1828">
        <v>-1</v>
      </c>
      <c r="O1828">
        <v>0</v>
      </c>
      <c r="P1828" t="s">
        <v>52</v>
      </c>
      <c r="Q1828" t="s">
        <v>49</v>
      </c>
      <c r="X1828" s="7"/>
      <c r="Y1828" t="s">
        <v>49</v>
      </c>
      <c r="Z1828">
        <v>1819</v>
      </c>
      <c r="AA1828" t="s">
        <v>55</v>
      </c>
      <c r="AB1828">
        <v>2519</v>
      </c>
      <c r="AC1828">
        <v>579</v>
      </c>
      <c r="AD1828" t="s">
        <v>49</v>
      </c>
      <c r="AE1828" t="s">
        <v>49</v>
      </c>
      <c r="AF1828">
        <v>1819</v>
      </c>
      <c r="AI1828">
        <v>404</v>
      </c>
      <c r="AJ1828" t="s">
        <v>49</v>
      </c>
    </row>
    <row r="1829" spans="1:36" x14ac:dyDescent="0.3">
      <c r="A1829">
        <v>50</v>
      </c>
      <c r="B1829" t="s">
        <v>58</v>
      </c>
      <c r="C1829" t="s">
        <v>47</v>
      </c>
      <c r="D1829" t="s">
        <v>60</v>
      </c>
      <c r="E1829" t="s">
        <v>49</v>
      </c>
      <c r="F1829">
        <v>4374</v>
      </c>
      <c r="G1829" t="s">
        <v>55</v>
      </c>
      <c r="H1829" t="s">
        <v>49</v>
      </c>
      <c r="I1829" t="s">
        <v>50</v>
      </c>
      <c r="J1829">
        <v>21</v>
      </c>
      <c r="K1829" t="s">
        <v>75</v>
      </c>
      <c r="L1829">
        <v>163</v>
      </c>
      <c r="M1829">
        <v>2</v>
      </c>
      <c r="N1829">
        <v>113</v>
      </c>
      <c r="O1829">
        <v>3</v>
      </c>
      <c r="P1829" t="s">
        <v>57</v>
      </c>
      <c r="Q1829" t="s">
        <v>49</v>
      </c>
      <c r="X1829" s="7"/>
      <c r="Y1829" t="s">
        <v>55</v>
      </c>
      <c r="Z1829">
        <v>4374</v>
      </c>
      <c r="AA1829" t="s">
        <v>55</v>
      </c>
      <c r="AB1829">
        <v>0</v>
      </c>
      <c r="AC1829">
        <v>2934</v>
      </c>
      <c r="AD1829" t="s">
        <v>49</v>
      </c>
      <c r="AE1829" t="s">
        <v>49</v>
      </c>
      <c r="AF1829">
        <v>4374</v>
      </c>
      <c r="AI1829">
        <v>907</v>
      </c>
      <c r="AJ1829" t="s">
        <v>49</v>
      </c>
    </row>
    <row r="1830" spans="1:36" x14ac:dyDescent="0.3">
      <c r="A1830">
        <v>34</v>
      </c>
      <c r="B1830" t="s">
        <v>68</v>
      </c>
      <c r="C1830" t="s">
        <v>47</v>
      </c>
      <c r="D1830" t="s">
        <v>54</v>
      </c>
      <c r="E1830" t="s">
        <v>49</v>
      </c>
      <c r="F1830">
        <v>456</v>
      </c>
      <c r="G1830" t="s">
        <v>55</v>
      </c>
      <c r="H1830" t="s">
        <v>55</v>
      </c>
      <c r="I1830" t="s">
        <v>50</v>
      </c>
      <c r="J1830">
        <v>28</v>
      </c>
      <c r="K1830" t="s">
        <v>70</v>
      </c>
      <c r="L1830">
        <v>137</v>
      </c>
      <c r="M1830">
        <v>8</v>
      </c>
      <c r="N1830">
        <v>-1</v>
      </c>
      <c r="O1830">
        <v>0</v>
      </c>
      <c r="P1830" t="s">
        <v>52</v>
      </c>
      <c r="Q1830" t="s">
        <v>49</v>
      </c>
      <c r="X1830" s="7"/>
      <c r="Y1830" t="s">
        <v>55</v>
      </c>
      <c r="Z1830">
        <v>456</v>
      </c>
      <c r="AA1830" t="s">
        <v>55</v>
      </c>
      <c r="AB1830">
        <v>2087</v>
      </c>
      <c r="AC1830">
        <v>271</v>
      </c>
      <c r="AD1830" t="s">
        <v>49</v>
      </c>
      <c r="AE1830" t="s">
        <v>55</v>
      </c>
      <c r="AF1830">
        <v>456</v>
      </c>
      <c r="AI1830">
        <v>-495</v>
      </c>
      <c r="AJ1830" t="s">
        <v>49</v>
      </c>
    </row>
    <row r="1831" spans="1:36" x14ac:dyDescent="0.3">
      <c r="A1831">
        <v>32</v>
      </c>
      <c r="B1831" t="s">
        <v>67</v>
      </c>
      <c r="C1831" t="s">
        <v>47</v>
      </c>
      <c r="D1831" t="s">
        <v>54</v>
      </c>
      <c r="E1831" t="s">
        <v>49</v>
      </c>
      <c r="F1831">
        <v>253</v>
      </c>
      <c r="G1831" t="s">
        <v>55</v>
      </c>
      <c r="H1831" t="s">
        <v>49</v>
      </c>
      <c r="I1831" t="s">
        <v>52</v>
      </c>
      <c r="J1831">
        <v>4</v>
      </c>
      <c r="K1831" t="s">
        <v>62</v>
      </c>
      <c r="L1831">
        <v>257</v>
      </c>
      <c r="M1831">
        <v>3</v>
      </c>
      <c r="N1831">
        <v>-1</v>
      </c>
      <c r="O1831">
        <v>0</v>
      </c>
      <c r="P1831" t="s">
        <v>52</v>
      </c>
      <c r="Q1831" t="s">
        <v>49</v>
      </c>
      <c r="X1831" s="7"/>
      <c r="Y1831" t="s">
        <v>55</v>
      </c>
      <c r="Z1831">
        <v>253</v>
      </c>
      <c r="AA1831" t="s">
        <v>55</v>
      </c>
      <c r="AB1831">
        <v>15</v>
      </c>
      <c r="AC1831">
        <v>0</v>
      </c>
      <c r="AD1831" t="s">
        <v>49</v>
      </c>
      <c r="AE1831" t="s">
        <v>49</v>
      </c>
      <c r="AF1831">
        <v>253</v>
      </c>
      <c r="AI1831">
        <v>1210</v>
      </c>
      <c r="AJ1831" t="s">
        <v>49</v>
      </c>
    </row>
    <row r="1832" spans="1:36" x14ac:dyDescent="0.3">
      <c r="A1832">
        <v>36</v>
      </c>
      <c r="B1832" t="s">
        <v>53</v>
      </c>
      <c r="C1832" t="s">
        <v>59</v>
      </c>
      <c r="D1832" t="s">
        <v>54</v>
      </c>
      <c r="E1832" t="s">
        <v>49</v>
      </c>
      <c r="F1832">
        <v>774</v>
      </c>
      <c r="G1832" t="s">
        <v>55</v>
      </c>
      <c r="H1832" t="s">
        <v>49</v>
      </c>
      <c r="I1832" t="s">
        <v>50</v>
      </c>
      <c r="J1832">
        <v>3</v>
      </c>
      <c r="K1832" t="s">
        <v>64</v>
      </c>
      <c r="L1832">
        <v>231</v>
      </c>
      <c r="M1832">
        <v>2</v>
      </c>
      <c r="N1832">
        <v>259</v>
      </c>
      <c r="O1832">
        <v>1</v>
      </c>
      <c r="P1832" t="s">
        <v>57</v>
      </c>
      <c r="Q1832" t="s">
        <v>49</v>
      </c>
      <c r="X1832" s="7"/>
      <c r="Y1832" t="s">
        <v>55</v>
      </c>
      <c r="Z1832">
        <v>774</v>
      </c>
      <c r="AA1832" t="s">
        <v>55</v>
      </c>
      <c r="AB1832">
        <v>2600</v>
      </c>
      <c r="AC1832">
        <v>150</v>
      </c>
      <c r="AD1832" t="s">
        <v>49</v>
      </c>
      <c r="AE1832" t="s">
        <v>49</v>
      </c>
      <c r="AF1832">
        <v>774</v>
      </c>
      <c r="AI1832">
        <v>819</v>
      </c>
      <c r="AJ1832" t="s">
        <v>49</v>
      </c>
    </row>
    <row r="1833" spans="1:36" x14ac:dyDescent="0.3">
      <c r="A1833">
        <v>32</v>
      </c>
      <c r="B1833" t="s">
        <v>69</v>
      </c>
      <c r="C1833" t="s">
        <v>59</v>
      </c>
      <c r="D1833" t="s">
        <v>60</v>
      </c>
      <c r="E1833" t="s">
        <v>49</v>
      </c>
      <c r="F1833">
        <v>-59</v>
      </c>
      <c r="G1833" t="s">
        <v>49</v>
      </c>
      <c r="H1833" t="s">
        <v>55</v>
      </c>
      <c r="I1833" t="s">
        <v>52</v>
      </c>
      <c r="J1833">
        <v>4</v>
      </c>
      <c r="K1833" t="s">
        <v>73</v>
      </c>
      <c r="L1833">
        <v>192</v>
      </c>
      <c r="M1833">
        <v>1</v>
      </c>
      <c r="N1833">
        <v>-1</v>
      </c>
      <c r="O1833">
        <v>0</v>
      </c>
      <c r="P1833" t="s">
        <v>52</v>
      </c>
      <c r="Q1833" t="s">
        <v>49</v>
      </c>
      <c r="X1833" s="7"/>
      <c r="Y1833" t="s">
        <v>49</v>
      </c>
      <c r="Z1833">
        <v>-59</v>
      </c>
      <c r="AA1833" t="s">
        <v>55</v>
      </c>
      <c r="AB1833">
        <v>-241</v>
      </c>
      <c r="AC1833">
        <v>3186</v>
      </c>
      <c r="AD1833" t="s">
        <v>49</v>
      </c>
      <c r="AE1833" t="s">
        <v>55</v>
      </c>
      <c r="AF1833">
        <v>-59</v>
      </c>
      <c r="AI1833">
        <v>442</v>
      </c>
      <c r="AJ1833" t="s">
        <v>49</v>
      </c>
    </row>
    <row r="1834" spans="1:36" x14ac:dyDescent="0.3">
      <c r="A1834">
        <v>40</v>
      </c>
      <c r="B1834" t="s">
        <v>53</v>
      </c>
      <c r="C1834" t="s">
        <v>74</v>
      </c>
      <c r="D1834" t="s">
        <v>54</v>
      </c>
      <c r="E1834" t="s">
        <v>49</v>
      </c>
      <c r="F1834">
        <v>-81</v>
      </c>
      <c r="G1834" t="s">
        <v>49</v>
      </c>
      <c r="H1834" t="s">
        <v>55</v>
      </c>
      <c r="I1834" t="s">
        <v>50</v>
      </c>
      <c r="J1834">
        <v>23</v>
      </c>
      <c r="K1834" t="s">
        <v>73</v>
      </c>
      <c r="L1834">
        <v>186</v>
      </c>
      <c r="M1834">
        <v>1</v>
      </c>
      <c r="N1834">
        <v>-1</v>
      </c>
      <c r="O1834">
        <v>0</v>
      </c>
      <c r="P1834" t="s">
        <v>52</v>
      </c>
      <c r="Q1834" t="s">
        <v>49</v>
      </c>
      <c r="X1834" s="7"/>
      <c r="Y1834" t="s">
        <v>49</v>
      </c>
      <c r="Z1834">
        <v>-81</v>
      </c>
      <c r="AA1834" t="s">
        <v>55</v>
      </c>
      <c r="AB1834">
        <v>1545</v>
      </c>
      <c r="AC1834">
        <v>133</v>
      </c>
      <c r="AD1834" t="s">
        <v>49</v>
      </c>
      <c r="AE1834" t="s">
        <v>55</v>
      </c>
      <c r="AF1834">
        <v>-81</v>
      </c>
      <c r="AI1834">
        <v>-46</v>
      </c>
      <c r="AJ1834" t="s">
        <v>49</v>
      </c>
    </row>
    <row r="1835" spans="1:36" x14ac:dyDescent="0.3">
      <c r="A1835">
        <v>37</v>
      </c>
      <c r="B1835" t="s">
        <v>63</v>
      </c>
      <c r="C1835" t="s">
        <v>47</v>
      </c>
      <c r="D1835" t="s">
        <v>48</v>
      </c>
      <c r="E1835" t="s">
        <v>49</v>
      </c>
      <c r="F1835">
        <v>0</v>
      </c>
      <c r="G1835" t="s">
        <v>55</v>
      </c>
      <c r="H1835" t="s">
        <v>49</v>
      </c>
      <c r="I1835" t="s">
        <v>50</v>
      </c>
      <c r="J1835">
        <v>6</v>
      </c>
      <c r="K1835" t="s">
        <v>56</v>
      </c>
      <c r="L1835">
        <v>226</v>
      </c>
      <c r="M1835">
        <v>1</v>
      </c>
      <c r="N1835">
        <v>363</v>
      </c>
      <c r="O1835">
        <v>3</v>
      </c>
      <c r="P1835" t="s">
        <v>66</v>
      </c>
      <c r="Q1835" t="s">
        <v>49</v>
      </c>
      <c r="X1835" s="7"/>
      <c r="Y1835" t="s">
        <v>55</v>
      </c>
      <c r="Z1835">
        <v>0</v>
      </c>
      <c r="AA1835" t="s">
        <v>55</v>
      </c>
      <c r="AB1835">
        <v>435</v>
      </c>
      <c r="AC1835">
        <v>868</v>
      </c>
      <c r="AD1835" t="s">
        <v>49</v>
      </c>
      <c r="AE1835" t="s">
        <v>49</v>
      </c>
      <c r="AF1835">
        <v>0</v>
      </c>
      <c r="AI1835">
        <v>671</v>
      </c>
      <c r="AJ1835" t="s">
        <v>49</v>
      </c>
    </row>
    <row r="1836" spans="1:36" x14ac:dyDescent="0.3">
      <c r="A1836">
        <v>57</v>
      </c>
      <c r="B1836" t="s">
        <v>58</v>
      </c>
      <c r="C1836" t="s">
        <v>47</v>
      </c>
      <c r="D1836" t="s">
        <v>60</v>
      </c>
      <c r="E1836" t="s">
        <v>49</v>
      </c>
      <c r="F1836">
        <v>0</v>
      </c>
      <c r="G1836" t="s">
        <v>55</v>
      </c>
      <c r="H1836" t="s">
        <v>49</v>
      </c>
      <c r="I1836" t="s">
        <v>50</v>
      </c>
      <c r="J1836">
        <v>21</v>
      </c>
      <c r="K1836" t="s">
        <v>75</v>
      </c>
      <c r="L1836">
        <v>67</v>
      </c>
      <c r="M1836">
        <v>1</v>
      </c>
      <c r="N1836">
        <v>-1</v>
      </c>
      <c r="O1836">
        <v>0</v>
      </c>
      <c r="P1836" t="s">
        <v>52</v>
      </c>
      <c r="Q1836" t="s">
        <v>49</v>
      </c>
      <c r="X1836" s="7"/>
      <c r="Y1836" t="s">
        <v>55</v>
      </c>
      <c r="Z1836">
        <v>0</v>
      </c>
      <c r="AA1836" t="s">
        <v>55</v>
      </c>
      <c r="AB1836">
        <v>2278</v>
      </c>
      <c r="AC1836">
        <v>606</v>
      </c>
      <c r="AD1836" t="s">
        <v>49</v>
      </c>
      <c r="AE1836" t="s">
        <v>49</v>
      </c>
      <c r="AF1836">
        <v>0</v>
      </c>
      <c r="AI1836">
        <v>371</v>
      </c>
      <c r="AJ1836" t="s">
        <v>49</v>
      </c>
    </row>
    <row r="1837" spans="1:36" x14ac:dyDescent="0.3">
      <c r="A1837">
        <v>46</v>
      </c>
      <c r="B1837" t="s">
        <v>58</v>
      </c>
      <c r="C1837" t="s">
        <v>47</v>
      </c>
      <c r="D1837" t="s">
        <v>60</v>
      </c>
      <c r="E1837" t="s">
        <v>49</v>
      </c>
      <c r="F1837">
        <v>-3</v>
      </c>
      <c r="G1837" t="s">
        <v>49</v>
      </c>
      <c r="H1837" t="s">
        <v>49</v>
      </c>
      <c r="I1837" t="s">
        <v>50</v>
      </c>
      <c r="J1837">
        <v>28</v>
      </c>
      <c r="K1837" t="s">
        <v>70</v>
      </c>
      <c r="L1837">
        <v>205</v>
      </c>
      <c r="M1837">
        <v>2</v>
      </c>
      <c r="N1837">
        <v>-1</v>
      </c>
      <c r="O1837">
        <v>0</v>
      </c>
      <c r="P1837" t="s">
        <v>52</v>
      </c>
      <c r="Q1837" t="s">
        <v>49</v>
      </c>
      <c r="X1837" s="7"/>
      <c r="Y1837" t="s">
        <v>49</v>
      </c>
      <c r="Z1837">
        <v>-3</v>
      </c>
      <c r="AA1837" t="s">
        <v>55</v>
      </c>
      <c r="AB1837">
        <v>157</v>
      </c>
      <c r="AC1837">
        <v>548</v>
      </c>
      <c r="AD1837" t="s">
        <v>49</v>
      </c>
      <c r="AE1837" t="s">
        <v>49</v>
      </c>
      <c r="AF1837">
        <v>-3</v>
      </c>
      <c r="AI1837">
        <v>-3</v>
      </c>
      <c r="AJ1837" t="s">
        <v>49</v>
      </c>
    </row>
    <row r="1838" spans="1:36" x14ac:dyDescent="0.3">
      <c r="A1838">
        <v>31</v>
      </c>
      <c r="B1838" t="s">
        <v>63</v>
      </c>
      <c r="C1838" t="s">
        <v>59</v>
      </c>
      <c r="D1838" t="s">
        <v>48</v>
      </c>
      <c r="E1838" t="s">
        <v>49</v>
      </c>
      <c r="F1838">
        <v>2488</v>
      </c>
      <c r="G1838" t="s">
        <v>55</v>
      </c>
      <c r="H1838" t="s">
        <v>49</v>
      </c>
      <c r="I1838" t="s">
        <v>50</v>
      </c>
      <c r="J1838">
        <v>20</v>
      </c>
      <c r="K1838" t="s">
        <v>61</v>
      </c>
      <c r="L1838">
        <v>14</v>
      </c>
      <c r="M1838">
        <v>1</v>
      </c>
      <c r="N1838">
        <v>-1</v>
      </c>
      <c r="O1838">
        <v>0</v>
      </c>
      <c r="P1838" t="s">
        <v>52</v>
      </c>
      <c r="Q1838" t="s">
        <v>49</v>
      </c>
      <c r="X1838" s="7"/>
      <c r="Y1838" t="s">
        <v>55</v>
      </c>
      <c r="Z1838">
        <v>2488</v>
      </c>
      <c r="AA1838" t="s">
        <v>55</v>
      </c>
      <c r="AB1838">
        <v>1327</v>
      </c>
      <c r="AC1838">
        <v>902</v>
      </c>
      <c r="AD1838" t="s">
        <v>49</v>
      </c>
      <c r="AE1838" t="s">
        <v>49</v>
      </c>
      <c r="AF1838">
        <v>2488</v>
      </c>
      <c r="AI1838">
        <v>11</v>
      </c>
      <c r="AJ1838" t="s">
        <v>49</v>
      </c>
    </row>
    <row r="1839" spans="1:36" x14ac:dyDescent="0.3">
      <c r="A1839">
        <v>39</v>
      </c>
      <c r="B1839" t="s">
        <v>67</v>
      </c>
      <c r="C1839" t="s">
        <v>74</v>
      </c>
      <c r="D1839" t="s">
        <v>60</v>
      </c>
      <c r="E1839" t="s">
        <v>55</v>
      </c>
      <c r="F1839">
        <v>3</v>
      </c>
      <c r="G1839" t="s">
        <v>49</v>
      </c>
      <c r="H1839" t="s">
        <v>49</v>
      </c>
      <c r="I1839" t="s">
        <v>50</v>
      </c>
      <c r="J1839">
        <v>6</v>
      </c>
      <c r="K1839" t="s">
        <v>56</v>
      </c>
      <c r="L1839">
        <v>488</v>
      </c>
      <c r="M1839">
        <v>1</v>
      </c>
      <c r="N1839">
        <v>-1</v>
      </c>
      <c r="O1839">
        <v>0</v>
      </c>
      <c r="P1839" t="s">
        <v>52</v>
      </c>
      <c r="Q1839" t="s">
        <v>55</v>
      </c>
      <c r="X1839" s="7"/>
      <c r="Y1839" t="s">
        <v>49</v>
      </c>
      <c r="Z1839">
        <v>3</v>
      </c>
      <c r="AA1839" t="s">
        <v>55</v>
      </c>
      <c r="AB1839">
        <v>1588</v>
      </c>
      <c r="AC1839">
        <v>260</v>
      </c>
      <c r="AD1839" t="s">
        <v>49</v>
      </c>
      <c r="AE1839" t="s">
        <v>49</v>
      </c>
      <c r="AF1839">
        <v>3</v>
      </c>
      <c r="AI1839">
        <v>33</v>
      </c>
      <c r="AJ1839" t="s">
        <v>49</v>
      </c>
    </row>
    <row r="1840" spans="1:36" x14ac:dyDescent="0.3">
      <c r="A1840">
        <v>35</v>
      </c>
      <c r="B1840" t="s">
        <v>58</v>
      </c>
      <c r="C1840" t="s">
        <v>47</v>
      </c>
      <c r="D1840" t="s">
        <v>54</v>
      </c>
      <c r="E1840" t="s">
        <v>49</v>
      </c>
      <c r="F1840">
        <v>839</v>
      </c>
      <c r="G1840" t="s">
        <v>55</v>
      </c>
      <c r="H1840" t="s">
        <v>49</v>
      </c>
      <c r="I1840" t="s">
        <v>52</v>
      </c>
      <c r="J1840">
        <v>23</v>
      </c>
      <c r="K1840" t="s">
        <v>56</v>
      </c>
      <c r="L1840">
        <v>50</v>
      </c>
      <c r="M1840">
        <v>3</v>
      </c>
      <c r="N1840">
        <v>-1</v>
      </c>
      <c r="O1840">
        <v>0</v>
      </c>
      <c r="P1840" t="s">
        <v>52</v>
      </c>
      <c r="Q1840" t="s">
        <v>49</v>
      </c>
      <c r="X1840" s="7"/>
      <c r="Y1840" t="s">
        <v>55</v>
      </c>
      <c r="Z1840">
        <v>839</v>
      </c>
      <c r="AA1840" t="s">
        <v>55</v>
      </c>
      <c r="AB1840">
        <v>0</v>
      </c>
      <c r="AC1840">
        <v>0</v>
      </c>
      <c r="AD1840" t="s">
        <v>49</v>
      </c>
      <c r="AE1840" t="s">
        <v>49</v>
      </c>
      <c r="AF1840">
        <v>839</v>
      </c>
      <c r="AI1840">
        <v>104</v>
      </c>
      <c r="AJ1840" t="s">
        <v>49</v>
      </c>
    </row>
    <row r="1841" spans="1:36" x14ac:dyDescent="0.3">
      <c r="A1841">
        <v>32</v>
      </c>
      <c r="B1841" t="s">
        <v>63</v>
      </c>
      <c r="C1841" t="s">
        <v>47</v>
      </c>
      <c r="D1841" t="s">
        <v>48</v>
      </c>
      <c r="E1841" t="s">
        <v>49</v>
      </c>
      <c r="F1841">
        <v>103</v>
      </c>
      <c r="G1841" t="s">
        <v>49</v>
      </c>
      <c r="H1841" t="s">
        <v>49</v>
      </c>
      <c r="I1841" t="s">
        <v>50</v>
      </c>
      <c r="J1841">
        <v>23</v>
      </c>
      <c r="K1841" t="s">
        <v>73</v>
      </c>
      <c r="L1841">
        <v>312</v>
      </c>
      <c r="M1841">
        <v>1</v>
      </c>
      <c r="N1841">
        <v>-1</v>
      </c>
      <c r="O1841">
        <v>0</v>
      </c>
      <c r="P1841" t="s">
        <v>52</v>
      </c>
      <c r="Q1841" t="s">
        <v>49</v>
      </c>
      <c r="X1841" s="7"/>
      <c r="Y1841" t="s">
        <v>49</v>
      </c>
      <c r="Z1841">
        <v>103</v>
      </c>
      <c r="AA1841" t="s">
        <v>55</v>
      </c>
      <c r="AB1841">
        <v>428</v>
      </c>
      <c r="AC1841">
        <v>3792</v>
      </c>
      <c r="AD1841" t="s">
        <v>49</v>
      </c>
      <c r="AE1841" t="s">
        <v>49</v>
      </c>
      <c r="AF1841">
        <v>103</v>
      </c>
      <c r="AI1841">
        <v>1438</v>
      </c>
      <c r="AJ1841" t="s">
        <v>49</v>
      </c>
    </row>
    <row r="1842" spans="1:36" x14ac:dyDescent="0.3">
      <c r="A1842">
        <v>44</v>
      </c>
      <c r="B1842" t="s">
        <v>67</v>
      </c>
      <c r="C1842" t="s">
        <v>74</v>
      </c>
      <c r="D1842" t="s">
        <v>54</v>
      </c>
      <c r="E1842" t="s">
        <v>49</v>
      </c>
      <c r="F1842">
        <v>316</v>
      </c>
      <c r="G1842" t="s">
        <v>55</v>
      </c>
      <c r="H1842" t="s">
        <v>49</v>
      </c>
      <c r="I1842" t="s">
        <v>50</v>
      </c>
      <c r="J1842">
        <v>21</v>
      </c>
      <c r="K1842" t="s">
        <v>73</v>
      </c>
      <c r="L1842">
        <v>163</v>
      </c>
      <c r="M1842">
        <v>3</v>
      </c>
      <c r="N1842">
        <v>-1</v>
      </c>
      <c r="O1842">
        <v>0</v>
      </c>
      <c r="P1842" t="s">
        <v>52</v>
      </c>
      <c r="Q1842" t="s">
        <v>49</v>
      </c>
      <c r="X1842" s="7"/>
      <c r="Y1842" t="s">
        <v>55</v>
      </c>
      <c r="Z1842">
        <v>316</v>
      </c>
      <c r="AA1842" t="s">
        <v>55</v>
      </c>
      <c r="AB1842">
        <v>24</v>
      </c>
      <c r="AC1842">
        <v>14058</v>
      </c>
      <c r="AD1842" t="s">
        <v>49</v>
      </c>
      <c r="AE1842" t="s">
        <v>49</v>
      </c>
      <c r="AF1842">
        <v>316</v>
      </c>
      <c r="AI1842">
        <v>1367</v>
      </c>
      <c r="AJ1842" t="s">
        <v>49</v>
      </c>
    </row>
    <row r="1843" spans="1:36" x14ac:dyDescent="0.3">
      <c r="A1843">
        <v>41</v>
      </c>
      <c r="B1843" t="s">
        <v>67</v>
      </c>
      <c r="C1843" t="s">
        <v>59</v>
      </c>
      <c r="D1843" t="s">
        <v>54</v>
      </c>
      <c r="E1843" t="s">
        <v>49</v>
      </c>
      <c r="F1843">
        <v>1680</v>
      </c>
      <c r="G1843" t="s">
        <v>55</v>
      </c>
      <c r="H1843" t="s">
        <v>49</v>
      </c>
      <c r="I1843" t="s">
        <v>52</v>
      </c>
      <c r="J1843">
        <v>2</v>
      </c>
      <c r="K1843" t="s">
        <v>62</v>
      </c>
      <c r="L1843">
        <v>76</v>
      </c>
      <c r="M1843">
        <v>2</v>
      </c>
      <c r="N1843">
        <v>-1</v>
      </c>
      <c r="O1843">
        <v>0</v>
      </c>
      <c r="P1843" t="s">
        <v>52</v>
      </c>
      <c r="Q1843" t="s">
        <v>49</v>
      </c>
      <c r="X1843" s="7"/>
      <c r="Y1843" t="s">
        <v>55</v>
      </c>
      <c r="Z1843">
        <v>1680</v>
      </c>
      <c r="AA1843" t="s">
        <v>55</v>
      </c>
      <c r="AB1843">
        <v>192</v>
      </c>
      <c r="AC1843">
        <v>386</v>
      </c>
      <c r="AD1843" t="s">
        <v>49</v>
      </c>
      <c r="AE1843" t="s">
        <v>49</v>
      </c>
      <c r="AF1843">
        <v>1680</v>
      </c>
      <c r="AI1843">
        <v>-11</v>
      </c>
      <c r="AJ1843" t="s">
        <v>49</v>
      </c>
    </row>
    <row r="1844" spans="1:36" x14ac:dyDescent="0.3">
      <c r="A1844">
        <v>59</v>
      </c>
      <c r="B1844" t="s">
        <v>77</v>
      </c>
      <c r="C1844" t="s">
        <v>74</v>
      </c>
      <c r="D1844" t="s">
        <v>48</v>
      </c>
      <c r="E1844" t="s">
        <v>49</v>
      </c>
      <c r="F1844">
        <v>7179</v>
      </c>
      <c r="G1844" t="s">
        <v>49</v>
      </c>
      <c r="H1844" t="s">
        <v>49</v>
      </c>
      <c r="I1844" t="s">
        <v>50</v>
      </c>
      <c r="J1844">
        <v>5</v>
      </c>
      <c r="K1844" t="s">
        <v>64</v>
      </c>
      <c r="L1844">
        <v>150</v>
      </c>
      <c r="M1844">
        <v>1</v>
      </c>
      <c r="N1844">
        <v>-1</v>
      </c>
      <c r="O1844">
        <v>0</v>
      </c>
      <c r="P1844" t="s">
        <v>52</v>
      </c>
      <c r="Q1844" t="s">
        <v>49</v>
      </c>
      <c r="X1844" s="7"/>
      <c r="Y1844" t="s">
        <v>49</v>
      </c>
      <c r="Z1844">
        <v>7179</v>
      </c>
      <c r="AA1844" t="s">
        <v>55</v>
      </c>
      <c r="AB1844">
        <v>788</v>
      </c>
      <c r="AC1844">
        <v>1978</v>
      </c>
      <c r="AD1844" t="s">
        <v>49</v>
      </c>
      <c r="AE1844" t="s">
        <v>49</v>
      </c>
      <c r="AF1844">
        <v>7179</v>
      </c>
      <c r="AI1844">
        <v>1693</v>
      </c>
      <c r="AJ1844" t="s">
        <v>49</v>
      </c>
    </row>
    <row r="1845" spans="1:36" x14ac:dyDescent="0.3">
      <c r="A1845">
        <v>39</v>
      </c>
      <c r="B1845" t="s">
        <v>53</v>
      </c>
      <c r="C1845" t="s">
        <v>47</v>
      </c>
      <c r="D1845" t="s">
        <v>54</v>
      </c>
      <c r="E1845" t="s">
        <v>49</v>
      </c>
      <c r="F1845">
        <v>247</v>
      </c>
      <c r="G1845" t="s">
        <v>55</v>
      </c>
      <c r="H1845" t="s">
        <v>49</v>
      </c>
      <c r="I1845" t="s">
        <v>50</v>
      </c>
      <c r="J1845">
        <v>17</v>
      </c>
      <c r="K1845" t="s">
        <v>61</v>
      </c>
      <c r="L1845">
        <v>244</v>
      </c>
      <c r="M1845">
        <v>2</v>
      </c>
      <c r="N1845">
        <v>-1</v>
      </c>
      <c r="O1845">
        <v>0</v>
      </c>
      <c r="P1845" t="s">
        <v>52</v>
      </c>
      <c r="Q1845" t="s">
        <v>49</v>
      </c>
      <c r="X1845" s="7"/>
      <c r="Y1845" t="s">
        <v>55</v>
      </c>
      <c r="Z1845">
        <v>247</v>
      </c>
      <c r="AA1845" t="s">
        <v>55</v>
      </c>
      <c r="AB1845">
        <v>48</v>
      </c>
      <c r="AC1845">
        <v>459</v>
      </c>
      <c r="AD1845" t="s">
        <v>49</v>
      </c>
      <c r="AE1845" t="s">
        <v>49</v>
      </c>
      <c r="AF1845">
        <v>247</v>
      </c>
      <c r="AI1845">
        <v>837</v>
      </c>
      <c r="AJ1845" t="s">
        <v>49</v>
      </c>
    </row>
    <row r="1846" spans="1:36" x14ac:dyDescent="0.3">
      <c r="A1846">
        <v>54</v>
      </c>
      <c r="B1846" t="s">
        <v>58</v>
      </c>
      <c r="C1846" t="s">
        <v>47</v>
      </c>
      <c r="D1846" t="s">
        <v>60</v>
      </c>
      <c r="E1846" t="s">
        <v>49</v>
      </c>
      <c r="F1846">
        <v>8295</v>
      </c>
      <c r="G1846" t="s">
        <v>49</v>
      </c>
      <c r="H1846" t="s">
        <v>49</v>
      </c>
      <c r="I1846" t="s">
        <v>50</v>
      </c>
      <c r="J1846">
        <v>5</v>
      </c>
      <c r="K1846" t="s">
        <v>62</v>
      </c>
      <c r="L1846">
        <v>207</v>
      </c>
      <c r="M1846">
        <v>1</v>
      </c>
      <c r="N1846">
        <v>-1</v>
      </c>
      <c r="O1846">
        <v>0</v>
      </c>
      <c r="P1846" t="s">
        <v>52</v>
      </c>
      <c r="Q1846" t="s">
        <v>55</v>
      </c>
      <c r="X1846" s="7"/>
      <c r="Y1846" t="s">
        <v>49</v>
      </c>
      <c r="Z1846">
        <v>8295</v>
      </c>
      <c r="AA1846" t="s">
        <v>55</v>
      </c>
      <c r="AB1846">
        <v>4438</v>
      </c>
      <c r="AC1846">
        <v>5057</v>
      </c>
      <c r="AD1846" t="s">
        <v>49</v>
      </c>
      <c r="AE1846" t="s">
        <v>49</v>
      </c>
      <c r="AF1846">
        <v>8295</v>
      </c>
      <c r="AI1846">
        <v>363</v>
      </c>
      <c r="AJ1846" t="s">
        <v>49</v>
      </c>
    </row>
    <row r="1847" spans="1:36" x14ac:dyDescent="0.3">
      <c r="A1847">
        <v>27</v>
      </c>
      <c r="B1847" t="s">
        <v>53</v>
      </c>
      <c r="C1847" t="s">
        <v>59</v>
      </c>
      <c r="D1847" t="s">
        <v>54</v>
      </c>
      <c r="E1847" t="s">
        <v>49</v>
      </c>
      <c r="F1847">
        <v>261</v>
      </c>
      <c r="G1847" t="s">
        <v>55</v>
      </c>
      <c r="H1847" t="s">
        <v>55</v>
      </c>
      <c r="I1847" t="s">
        <v>50</v>
      </c>
      <c r="J1847">
        <v>18</v>
      </c>
      <c r="K1847" t="s">
        <v>56</v>
      </c>
      <c r="L1847">
        <v>113</v>
      </c>
      <c r="M1847">
        <v>1</v>
      </c>
      <c r="N1847">
        <v>-1</v>
      </c>
      <c r="O1847">
        <v>0</v>
      </c>
      <c r="P1847" t="s">
        <v>52</v>
      </c>
      <c r="Q1847" t="s">
        <v>49</v>
      </c>
      <c r="X1847" s="7"/>
      <c r="Y1847" t="s">
        <v>55</v>
      </c>
      <c r="Z1847">
        <v>261</v>
      </c>
      <c r="AA1847" t="s">
        <v>55</v>
      </c>
      <c r="AB1847">
        <v>5045</v>
      </c>
      <c r="AC1847">
        <v>426</v>
      </c>
      <c r="AD1847" t="s">
        <v>49</v>
      </c>
      <c r="AE1847" t="s">
        <v>55</v>
      </c>
      <c r="AF1847">
        <v>261</v>
      </c>
      <c r="AI1847">
        <v>0</v>
      </c>
      <c r="AJ1847" t="s">
        <v>49</v>
      </c>
    </row>
    <row r="1848" spans="1:36" x14ac:dyDescent="0.3">
      <c r="A1848">
        <v>51</v>
      </c>
      <c r="B1848" t="s">
        <v>65</v>
      </c>
      <c r="C1848" t="s">
        <v>47</v>
      </c>
      <c r="D1848" t="s">
        <v>54</v>
      </c>
      <c r="E1848" t="s">
        <v>49</v>
      </c>
      <c r="F1848">
        <v>95</v>
      </c>
      <c r="G1848" t="s">
        <v>55</v>
      </c>
      <c r="H1848" t="s">
        <v>49</v>
      </c>
      <c r="I1848" t="s">
        <v>50</v>
      </c>
      <c r="J1848">
        <v>23</v>
      </c>
      <c r="K1848" t="s">
        <v>73</v>
      </c>
      <c r="L1848">
        <v>1309</v>
      </c>
      <c r="M1848">
        <v>4</v>
      </c>
      <c r="N1848">
        <v>-1</v>
      </c>
      <c r="O1848">
        <v>0</v>
      </c>
      <c r="P1848" t="s">
        <v>52</v>
      </c>
      <c r="Q1848" t="s">
        <v>55</v>
      </c>
      <c r="X1848" s="7"/>
      <c r="Y1848" t="s">
        <v>55</v>
      </c>
      <c r="Z1848">
        <v>95</v>
      </c>
      <c r="AA1848" t="s">
        <v>55</v>
      </c>
      <c r="AB1848">
        <v>3014</v>
      </c>
      <c r="AC1848">
        <v>4717</v>
      </c>
      <c r="AD1848" t="s">
        <v>49</v>
      </c>
      <c r="AE1848" t="s">
        <v>49</v>
      </c>
      <c r="AF1848">
        <v>95</v>
      </c>
      <c r="AI1848">
        <v>4</v>
      </c>
      <c r="AJ1848" t="s">
        <v>49</v>
      </c>
    </row>
    <row r="1849" spans="1:36" x14ac:dyDescent="0.3">
      <c r="A1849">
        <v>33</v>
      </c>
      <c r="B1849" t="s">
        <v>67</v>
      </c>
      <c r="C1849" t="s">
        <v>59</v>
      </c>
      <c r="D1849" t="s">
        <v>54</v>
      </c>
      <c r="E1849" t="s">
        <v>49</v>
      </c>
      <c r="F1849">
        <v>291</v>
      </c>
      <c r="G1849" t="s">
        <v>49</v>
      </c>
      <c r="H1849" t="s">
        <v>49</v>
      </c>
      <c r="I1849" t="s">
        <v>50</v>
      </c>
      <c r="J1849">
        <v>25</v>
      </c>
      <c r="K1849" t="s">
        <v>70</v>
      </c>
      <c r="L1849">
        <v>72</v>
      </c>
      <c r="M1849">
        <v>6</v>
      </c>
      <c r="N1849">
        <v>-1</v>
      </c>
      <c r="O1849">
        <v>0</v>
      </c>
      <c r="P1849" t="s">
        <v>52</v>
      </c>
      <c r="Q1849" t="s">
        <v>49</v>
      </c>
      <c r="X1849" s="7"/>
      <c r="Y1849" t="s">
        <v>49</v>
      </c>
      <c r="Z1849">
        <v>291</v>
      </c>
      <c r="AA1849" t="s">
        <v>55</v>
      </c>
      <c r="AB1849">
        <v>2723</v>
      </c>
      <c r="AC1849">
        <v>4039</v>
      </c>
      <c r="AD1849" t="s">
        <v>49</v>
      </c>
      <c r="AE1849" t="s">
        <v>49</v>
      </c>
      <c r="AF1849">
        <v>291</v>
      </c>
      <c r="AI1849">
        <v>26306</v>
      </c>
      <c r="AJ1849" t="s">
        <v>49</v>
      </c>
    </row>
    <row r="1850" spans="1:36" x14ac:dyDescent="0.3">
      <c r="A1850">
        <v>38</v>
      </c>
      <c r="B1850" t="s">
        <v>63</v>
      </c>
      <c r="C1850" t="s">
        <v>47</v>
      </c>
      <c r="D1850" t="s">
        <v>48</v>
      </c>
      <c r="E1850" t="s">
        <v>49</v>
      </c>
      <c r="F1850">
        <v>2240</v>
      </c>
      <c r="G1850" t="s">
        <v>55</v>
      </c>
      <c r="H1850" t="s">
        <v>49</v>
      </c>
      <c r="I1850" t="s">
        <v>50</v>
      </c>
      <c r="J1850">
        <v>19</v>
      </c>
      <c r="K1850" t="s">
        <v>75</v>
      </c>
      <c r="L1850">
        <v>551</v>
      </c>
      <c r="M1850">
        <v>1</v>
      </c>
      <c r="N1850">
        <v>183</v>
      </c>
      <c r="O1850">
        <v>1</v>
      </c>
      <c r="P1850" t="s">
        <v>57</v>
      </c>
      <c r="Q1850" t="s">
        <v>49</v>
      </c>
      <c r="X1850" s="7"/>
      <c r="Y1850" t="s">
        <v>55</v>
      </c>
      <c r="Z1850">
        <v>2240</v>
      </c>
      <c r="AA1850" t="s">
        <v>55</v>
      </c>
      <c r="AB1850">
        <v>576</v>
      </c>
      <c r="AC1850">
        <v>2085</v>
      </c>
      <c r="AD1850" t="s">
        <v>49</v>
      </c>
      <c r="AE1850" t="s">
        <v>49</v>
      </c>
      <c r="AF1850">
        <v>2240</v>
      </c>
      <c r="AI1850">
        <v>431</v>
      </c>
      <c r="AJ1850" t="s">
        <v>49</v>
      </c>
    </row>
    <row r="1851" spans="1:36" x14ac:dyDescent="0.3">
      <c r="A1851">
        <v>52</v>
      </c>
      <c r="B1851" t="s">
        <v>68</v>
      </c>
      <c r="C1851" t="s">
        <v>47</v>
      </c>
      <c r="D1851" t="s">
        <v>60</v>
      </c>
      <c r="E1851" t="s">
        <v>49</v>
      </c>
      <c r="F1851">
        <v>0</v>
      </c>
      <c r="G1851" t="s">
        <v>49</v>
      </c>
      <c r="H1851" t="s">
        <v>49</v>
      </c>
      <c r="I1851" t="s">
        <v>52</v>
      </c>
      <c r="J1851">
        <v>19</v>
      </c>
      <c r="K1851" t="s">
        <v>62</v>
      </c>
      <c r="L1851">
        <v>163</v>
      </c>
      <c r="M1851">
        <v>3</v>
      </c>
      <c r="N1851">
        <v>-1</v>
      </c>
      <c r="O1851">
        <v>0</v>
      </c>
      <c r="P1851" t="s">
        <v>52</v>
      </c>
      <c r="Q1851" t="s">
        <v>49</v>
      </c>
      <c r="X1851" s="7"/>
      <c r="Y1851" t="s">
        <v>49</v>
      </c>
      <c r="Z1851">
        <v>0</v>
      </c>
      <c r="AA1851" t="s">
        <v>55</v>
      </c>
      <c r="AB1851">
        <v>2197</v>
      </c>
      <c r="AC1851">
        <v>197</v>
      </c>
      <c r="AD1851" t="s">
        <v>49</v>
      </c>
      <c r="AE1851" t="s">
        <v>49</v>
      </c>
      <c r="AF1851">
        <v>0</v>
      </c>
      <c r="AI1851">
        <v>777</v>
      </c>
      <c r="AJ1851" t="s">
        <v>49</v>
      </c>
    </row>
    <row r="1852" spans="1:36" x14ac:dyDescent="0.3">
      <c r="A1852">
        <v>54</v>
      </c>
      <c r="B1852" t="s">
        <v>58</v>
      </c>
      <c r="C1852" t="s">
        <v>74</v>
      </c>
      <c r="D1852" t="s">
        <v>60</v>
      </c>
      <c r="E1852" t="s">
        <v>49</v>
      </c>
      <c r="F1852">
        <v>1295</v>
      </c>
      <c r="G1852" t="s">
        <v>55</v>
      </c>
      <c r="H1852" t="s">
        <v>49</v>
      </c>
      <c r="I1852" t="s">
        <v>50</v>
      </c>
      <c r="J1852">
        <v>21</v>
      </c>
      <c r="K1852" t="s">
        <v>73</v>
      </c>
      <c r="L1852">
        <v>179</v>
      </c>
      <c r="M1852">
        <v>10</v>
      </c>
      <c r="N1852">
        <v>-1</v>
      </c>
      <c r="O1852">
        <v>0</v>
      </c>
      <c r="P1852" t="s">
        <v>52</v>
      </c>
      <c r="Q1852" t="s">
        <v>49</v>
      </c>
      <c r="X1852" s="7"/>
      <c r="Y1852" t="s">
        <v>55</v>
      </c>
      <c r="Z1852">
        <v>1295</v>
      </c>
      <c r="AA1852" t="s">
        <v>55</v>
      </c>
      <c r="AB1852">
        <v>104</v>
      </c>
      <c r="AC1852">
        <v>2305</v>
      </c>
      <c r="AD1852" t="s">
        <v>49</v>
      </c>
      <c r="AE1852" t="s">
        <v>49</v>
      </c>
      <c r="AF1852">
        <v>1295</v>
      </c>
      <c r="AI1852">
        <v>3552</v>
      </c>
      <c r="AJ1852" t="s">
        <v>49</v>
      </c>
    </row>
    <row r="1853" spans="1:36" x14ac:dyDescent="0.3">
      <c r="A1853">
        <v>33</v>
      </c>
      <c r="B1853" t="s">
        <v>63</v>
      </c>
      <c r="C1853" t="s">
        <v>47</v>
      </c>
      <c r="D1853" t="s">
        <v>48</v>
      </c>
      <c r="E1853" t="s">
        <v>49</v>
      </c>
      <c r="F1853">
        <v>324</v>
      </c>
      <c r="G1853" t="s">
        <v>55</v>
      </c>
      <c r="H1853" t="s">
        <v>49</v>
      </c>
      <c r="I1853" t="s">
        <v>50</v>
      </c>
      <c r="J1853">
        <v>13</v>
      </c>
      <c r="K1853" t="s">
        <v>56</v>
      </c>
      <c r="L1853">
        <v>217</v>
      </c>
      <c r="M1853">
        <v>2</v>
      </c>
      <c r="N1853">
        <v>-1</v>
      </c>
      <c r="O1853">
        <v>0</v>
      </c>
      <c r="P1853" t="s">
        <v>52</v>
      </c>
      <c r="Q1853" t="s">
        <v>49</v>
      </c>
      <c r="X1853" s="7"/>
      <c r="Y1853" t="s">
        <v>55</v>
      </c>
      <c r="Z1853">
        <v>324</v>
      </c>
      <c r="AA1853" t="s">
        <v>55</v>
      </c>
      <c r="AB1853">
        <v>1279</v>
      </c>
      <c r="AC1853">
        <v>411</v>
      </c>
      <c r="AD1853" t="s">
        <v>49</v>
      </c>
      <c r="AE1853" t="s">
        <v>49</v>
      </c>
      <c r="AF1853">
        <v>324</v>
      </c>
      <c r="AI1853">
        <v>47</v>
      </c>
      <c r="AJ1853" t="s">
        <v>49</v>
      </c>
    </row>
    <row r="1854" spans="1:36" x14ac:dyDescent="0.3">
      <c r="A1854">
        <v>50</v>
      </c>
      <c r="B1854" t="s">
        <v>67</v>
      </c>
      <c r="C1854" t="s">
        <v>47</v>
      </c>
      <c r="D1854" t="s">
        <v>54</v>
      </c>
      <c r="E1854" t="s">
        <v>49</v>
      </c>
      <c r="F1854">
        <v>669</v>
      </c>
      <c r="G1854" t="s">
        <v>55</v>
      </c>
      <c r="H1854" t="s">
        <v>49</v>
      </c>
      <c r="I1854" t="s">
        <v>52</v>
      </c>
      <c r="J1854">
        <v>2</v>
      </c>
      <c r="K1854" t="s">
        <v>62</v>
      </c>
      <c r="L1854">
        <v>88</v>
      </c>
      <c r="M1854">
        <v>1</v>
      </c>
      <c r="N1854">
        <v>-1</v>
      </c>
      <c r="O1854">
        <v>0</v>
      </c>
      <c r="P1854" t="s">
        <v>52</v>
      </c>
      <c r="Q1854" t="s">
        <v>49</v>
      </c>
      <c r="X1854" s="7"/>
      <c r="Y1854" t="s">
        <v>55</v>
      </c>
      <c r="Z1854">
        <v>669</v>
      </c>
      <c r="AA1854" t="s">
        <v>55</v>
      </c>
      <c r="AB1854">
        <v>295</v>
      </c>
      <c r="AC1854">
        <v>6563</v>
      </c>
      <c r="AD1854" t="s">
        <v>49</v>
      </c>
      <c r="AE1854" t="s">
        <v>49</v>
      </c>
      <c r="AF1854">
        <v>669</v>
      </c>
      <c r="AI1854">
        <v>3823</v>
      </c>
      <c r="AJ1854" t="s">
        <v>49</v>
      </c>
    </row>
    <row r="1855" spans="1:36" x14ac:dyDescent="0.3">
      <c r="A1855">
        <v>39</v>
      </c>
      <c r="B1855" t="s">
        <v>63</v>
      </c>
      <c r="C1855" t="s">
        <v>59</v>
      </c>
      <c r="D1855" t="s">
        <v>54</v>
      </c>
      <c r="E1855" t="s">
        <v>49</v>
      </c>
      <c r="F1855">
        <v>4143</v>
      </c>
      <c r="G1855" t="s">
        <v>55</v>
      </c>
      <c r="H1855" t="s">
        <v>55</v>
      </c>
      <c r="I1855" t="s">
        <v>52</v>
      </c>
      <c r="J1855">
        <v>2</v>
      </c>
      <c r="K1855" t="s">
        <v>62</v>
      </c>
      <c r="L1855">
        <v>21</v>
      </c>
      <c r="M1855">
        <v>1</v>
      </c>
      <c r="N1855">
        <v>-1</v>
      </c>
      <c r="O1855">
        <v>0</v>
      </c>
      <c r="P1855" t="s">
        <v>52</v>
      </c>
      <c r="Q1855" t="s">
        <v>49</v>
      </c>
      <c r="X1855" s="7"/>
      <c r="Y1855" t="s">
        <v>55</v>
      </c>
      <c r="Z1855">
        <v>4143</v>
      </c>
      <c r="AA1855" t="s">
        <v>55</v>
      </c>
      <c r="AB1855">
        <v>2128</v>
      </c>
      <c r="AC1855">
        <v>0</v>
      </c>
      <c r="AD1855" t="s">
        <v>49</v>
      </c>
      <c r="AE1855" t="s">
        <v>55</v>
      </c>
      <c r="AF1855">
        <v>4143</v>
      </c>
      <c r="AI1855">
        <v>138</v>
      </c>
      <c r="AJ1855" t="s">
        <v>49</v>
      </c>
    </row>
    <row r="1856" spans="1:36" x14ac:dyDescent="0.3">
      <c r="A1856">
        <v>34</v>
      </c>
      <c r="B1856" t="s">
        <v>58</v>
      </c>
      <c r="C1856" t="s">
        <v>59</v>
      </c>
      <c r="D1856" t="s">
        <v>60</v>
      </c>
      <c r="E1856" t="s">
        <v>49</v>
      </c>
      <c r="F1856">
        <v>2646</v>
      </c>
      <c r="G1856" t="s">
        <v>49</v>
      </c>
      <c r="H1856" t="s">
        <v>49</v>
      </c>
      <c r="I1856" t="s">
        <v>50</v>
      </c>
      <c r="J1856">
        <v>14</v>
      </c>
      <c r="K1856" t="s">
        <v>61</v>
      </c>
      <c r="L1856">
        <v>142</v>
      </c>
      <c r="M1856">
        <v>1</v>
      </c>
      <c r="N1856">
        <v>-1</v>
      </c>
      <c r="O1856">
        <v>0</v>
      </c>
      <c r="P1856" t="s">
        <v>52</v>
      </c>
      <c r="Q1856" t="s">
        <v>55</v>
      </c>
      <c r="X1856" s="7"/>
      <c r="Y1856" t="s">
        <v>49</v>
      </c>
      <c r="Z1856">
        <v>2646</v>
      </c>
      <c r="AA1856" t="s">
        <v>55</v>
      </c>
      <c r="AB1856">
        <v>71</v>
      </c>
      <c r="AC1856">
        <v>563</v>
      </c>
      <c r="AD1856" t="s">
        <v>49</v>
      </c>
      <c r="AE1856" t="s">
        <v>49</v>
      </c>
      <c r="AF1856">
        <v>2646</v>
      </c>
      <c r="AI1856">
        <v>1117</v>
      </c>
      <c r="AJ1856" t="s">
        <v>49</v>
      </c>
    </row>
    <row r="1857" spans="1:36" x14ac:dyDescent="0.3">
      <c r="A1857">
        <v>41</v>
      </c>
      <c r="B1857" t="s">
        <v>67</v>
      </c>
      <c r="C1857" t="s">
        <v>59</v>
      </c>
      <c r="D1857" t="s">
        <v>54</v>
      </c>
      <c r="E1857" t="s">
        <v>49</v>
      </c>
      <c r="F1857">
        <v>618</v>
      </c>
      <c r="G1857" t="s">
        <v>49</v>
      </c>
      <c r="H1857" t="s">
        <v>49</v>
      </c>
      <c r="I1857" t="s">
        <v>50</v>
      </c>
      <c r="J1857">
        <v>5</v>
      </c>
      <c r="K1857" t="s">
        <v>64</v>
      </c>
      <c r="L1857">
        <v>1056</v>
      </c>
      <c r="M1857">
        <v>1</v>
      </c>
      <c r="N1857">
        <v>-1</v>
      </c>
      <c r="O1857">
        <v>0</v>
      </c>
      <c r="P1857" t="s">
        <v>52</v>
      </c>
      <c r="Q1857" t="s">
        <v>49</v>
      </c>
      <c r="X1857" s="7"/>
      <c r="Y1857" t="s">
        <v>49</v>
      </c>
      <c r="Z1857">
        <v>618</v>
      </c>
      <c r="AA1857" t="s">
        <v>55</v>
      </c>
      <c r="AB1857">
        <v>127</v>
      </c>
      <c r="AC1857">
        <v>3161</v>
      </c>
      <c r="AD1857" t="s">
        <v>49</v>
      </c>
      <c r="AE1857" t="s">
        <v>49</v>
      </c>
      <c r="AF1857">
        <v>618</v>
      </c>
      <c r="AI1857">
        <v>1325</v>
      </c>
      <c r="AJ1857" t="s">
        <v>49</v>
      </c>
    </row>
    <row r="1858" spans="1:36" x14ac:dyDescent="0.3">
      <c r="A1858">
        <v>48</v>
      </c>
      <c r="B1858" t="s">
        <v>58</v>
      </c>
      <c r="C1858" t="s">
        <v>74</v>
      </c>
      <c r="D1858" t="s">
        <v>60</v>
      </c>
      <c r="E1858" t="s">
        <v>49</v>
      </c>
      <c r="F1858">
        <v>541</v>
      </c>
      <c r="G1858" t="s">
        <v>55</v>
      </c>
      <c r="H1858" t="s">
        <v>49</v>
      </c>
      <c r="I1858" t="s">
        <v>50</v>
      </c>
      <c r="J1858">
        <v>14</v>
      </c>
      <c r="K1858" t="s">
        <v>56</v>
      </c>
      <c r="L1858">
        <v>72</v>
      </c>
      <c r="M1858">
        <v>1</v>
      </c>
      <c r="N1858">
        <v>363</v>
      </c>
      <c r="O1858">
        <v>2</v>
      </c>
      <c r="P1858" t="s">
        <v>66</v>
      </c>
      <c r="Q1858" t="s">
        <v>49</v>
      </c>
      <c r="X1858" s="7"/>
      <c r="Y1858" t="s">
        <v>55</v>
      </c>
      <c r="Z1858">
        <v>541</v>
      </c>
      <c r="AA1858" t="s">
        <v>55</v>
      </c>
      <c r="AB1858">
        <v>133</v>
      </c>
      <c r="AC1858">
        <v>0</v>
      </c>
      <c r="AD1858" t="s">
        <v>49</v>
      </c>
      <c r="AE1858" t="s">
        <v>49</v>
      </c>
      <c r="AF1858">
        <v>541</v>
      </c>
      <c r="AI1858">
        <v>0</v>
      </c>
      <c r="AJ1858" t="s">
        <v>49</v>
      </c>
    </row>
    <row r="1859" spans="1:36" x14ac:dyDescent="0.3">
      <c r="A1859">
        <v>38</v>
      </c>
      <c r="B1859" t="s">
        <v>53</v>
      </c>
      <c r="C1859" t="s">
        <v>47</v>
      </c>
      <c r="D1859" t="s">
        <v>54</v>
      </c>
      <c r="E1859" t="s">
        <v>49</v>
      </c>
      <c r="F1859">
        <v>434</v>
      </c>
      <c r="G1859" t="s">
        <v>55</v>
      </c>
      <c r="H1859" t="s">
        <v>49</v>
      </c>
      <c r="I1859" t="s">
        <v>52</v>
      </c>
      <c r="J1859">
        <v>20</v>
      </c>
      <c r="K1859" t="s">
        <v>56</v>
      </c>
      <c r="L1859">
        <v>411</v>
      </c>
      <c r="M1859">
        <v>1</v>
      </c>
      <c r="N1859">
        <v>-1</v>
      </c>
      <c r="O1859">
        <v>0</v>
      </c>
      <c r="P1859" t="s">
        <v>52</v>
      </c>
      <c r="Q1859" t="s">
        <v>49</v>
      </c>
      <c r="X1859" s="7"/>
      <c r="Y1859" t="s">
        <v>55</v>
      </c>
      <c r="Z1859">
        <v>434</v>
      </c>
      <c r="AA1859" t="s">
        <v>55</v>
      </c>
      <c r="AB1859">
        <v>1217</v>
      </c>
      <c r="AC1859">
        <v>1331</v>
      </c>
      <c r="AD1859" t="s">
        <v>49</v>
      </c>
      <c r="AE1859" t="s">
        <v>49</v>
      </c>
      <c r="AF1859">
        <v>434</v>
      </c>
      <c r="AI1859">
        <v>4343</v>
      </c>
      <c r="AJ1859" t="s">
        <v>49</v>
      </c>
    </row>
    <row r="1860" spans="1:36" x14ac:dyDescent="0.3">
      <c r="A1860">
        <v>34</v>
      </c>
      <c r="B1860" t="s">
        <v>63</v>
      </c>
      <c r="C1860" t="s">
        <v>47</v>
      </c>
      <c r="D1860" t="s">
        <v>54</v>
      </c>
      <c r="E1860" t="s">
        <v>49</v>
      </c>
      <c r="F1860">
        <v>622</v>
      </c>
      <c r="G1860" t="s">
        <v>55</v>
      </c>
      <c r="H1860" t="s">
        <v>49</v>
      </c>
      <c r="I1860" t="s">
        <v>52</v>
      </c>
      <c r="J1860">
        <v>21</v>
      </c>
      <c r="K1860" t="s">
        <v>56</v>
      </c>
      <c r="L1860">
        <v>145</v>
      </c>
      <c r="M1860">
        <v>1</v>
      </c>
      <c r="N1860">
        <v>-1</v>
      </c>
      <c r="O1860">
        <v>0</v>
      </c>
      <c r="P1860" t="s">
        <v>52</v>
      </c>
      <c r="Q1860" t="s">
        <v>49</v>
      </c>
      <c r="X1860" s="7"/>
      <c r="Y1860" t="s">
        <v>55</v>
      </c>
      <c r="Z1860">
        <v>622</v>
      </c>
      <c r="AA1860" t="s">
        <v>55</v>
      </c>
      <c r="AB1860">
        <v>202</v>
      </c>
      <c r="AC1860">
        <v>2929</v>
      </c>
      <c r="AD1860" t="s">
        <v>49</v>
      </c>
      <c r="AE1860" t="s">
        <v>49</v>
      </c>
      <c r="AF1860">
        <v>622</v>
      </c>
      <c r="AI1860">
        <v>1598</v>
      </c>
      <c r="AJ1860" t="s">
        <v>49</v>
      </c>
    </row>
    <row r="1861" spans="1:36" x14ac:dyDescent="0.3">
      <c r="A1861">
        <v>32</v>
      </c>
      <c r="B1861" t="s">
        <v>63</v>
      </c>
      <c r="C1861" t="s">
        <v>47</v>
      </c>
      <c r="D1861" t="s">
        <v>54</v>
      </c>
      <c r="E1861" t="s">
        <v>49</v>
      </c>
      <c r="F1861">
        <v>0</v>
      </c>
      <c r="G1861" t="s">
        <v>55</v>
      </c>
      <c r="H1861" t="s">
        <v>49</v>
      </c>
      <c r="I1861" t="s">
        <v>50</v>
      </c>
      <c r="J1861">
        <v>8</v>
      </c>
      <c r="K1861" t="s">
        <v>56</v>
      </c>
      <c r="L1861">
        <v>80</v>
      </c>
      <c r="M1861">
        <v>2</v>
      </c>
      <c r="N1861">
        <v>-1</v>
      </c>
      <c r="O1861">
        <v>0</v>
      </c>
      <c r="P1861" t="s">
        <v>52</v>
      </c>
      <c r="Q1861" t="s">
        <v>49</v>
      </c>
      <c r="X1861" s="7"/>
      <c r="Y1861" t="s">
        <v>55</v>
      </c>
      <c r="Z1861">
        <v>0</v>
      </c>
      <c r="AA1861" t="s">
        <v>55</v>
      </c>
      <c r="AB1861">
        <v>808</v>
      </c>
      <c r="AC1861">
        <v>0</v>
      </c>
      <c r="AD1861" t="s">
        <v>49</v>
      </c>
      <c r="AE1861" t="s">
        <v>49</v>
      </c>
      <c r="AF1861">
        <v>0</v>
      </c>
      <c r="AI1861">
        <v>3301</v>
      </c>
      <c r="AJ1861" t="s">
        <v>49</v>
      </c>
    </row>
    <row r="1862" spans="1:36" x14ac:dyDescent="0.3">
      <c r="A1862">
        <v>48</v>
      </c>
      <c r="B1862" t="s">
        <v>58</v>
      </c>
      <c r="C1862" t="s">
        <v>47</v>
      </c>
      <c r="D1862" t="s">
        <v>54</v>
      </c>
      <c r="E1862" t="s">
        <v>49</v>
      </c>
      <c r="F1862">
        <v>99</v>
      </c>
      <c r="G1862" t="s">
        <v>55</v>
      </c>
      <c r="H1862" t="s">
        <v>49</v>
      </c>
      <c r="I1862" t="s">
        <v>52</v>
      </c>
      <c r="J1862">
        <v>28</v>
      </c>
      <c r="K1862" t="s">
        <v>56</v>
      </c>
      <c r="L1862">
        <v>344</v>
      </c>
      <c r="M1862">
        <v>1</v>
      </c>
      <c r="N1862">
        <v>-1</v>
      </c>
      <c r="O1862">
        <v>0</v>
      </c>
      <c r="P1862" t="s">
        <v>52</v>
      </c>
      <c r="Q1862" t="s">
        <v>49</v>
      </c>
      <c r="X1862" s="7"/>
      <c r="Y1862" t="s">
        <v>55</v>
      </c>
      <c r="Z1862">
        <v>99</v>
      </c>
      <c r="AA1862" t="s">
        <v>55</v>
      </c>
      <c r="AB1862">
        <v>427</v>
      </c>
      <c r="AC1862">
        <v>3382</v>
      </c>
      <c r="AD1862" t="s">
        <v>49</v>
      </c>
      <c r="AE1862" t="s">
        <v>49</v>
      </c>
      <c r="AF1862">
        <v>99</v>
      </c>
      <c r="AI1862">
        <v>822</v>
      </c>
      <c r="AJ1862" t="s">
        <v>49</v>
      </c>
    </row>
    <row r="1863" spans="1:36" x14ac:dyDescent="0.3">
      <c r="A1863">
        <v>28</v>
      </c>
      <c r="B1863" t="s">
        <v>53</v>
      </c>
      <c r="C1863" t="s">
        <v>59</v>
      </c>
      <c r="D1863" t="s">
        <v>54</v>
      </c>
      <c r="E1863" t="s">
        <v>49</v>
      </c>
      <c r="F1863">
        <v>290</v>
      </c>
      <c r="G1863" t="s">
        <v>55</v>
      </c>
      <c r="H1863" t="s">
        <v>49</v>
      </c>
      <c r="I1863" t="s">
        <v>50</v>
      </c>
      <c r="J1863">
        <v>18</v>
      </c>
      <c r="K1863" t="s">
        <v>56</v>
      </c>
      <c r="L1863">
        <v>128</v>
      </c>
      <c r="M1863">
        <v>1</v>
      </c>
      <c r="N1863">
        <v>-1</v>
      </c>
      <c r="O1863">
        <v>0</v>
      </c>
      <c r="P1863" t="s">
        <v>52</v>
      </c>
      <c r="Q1863" t="s">
        <v>49</v>
      </c>
      <c r="X1863" s="7"/>
      <c r="Y1863" t="s">
        <v>55</v>
      </c>
      <c r="Z1863">
        <v>290</v>
      </c>
      <c r="AA1863" t="s">
        <v>55</v>
      </c>
      <c r="AB1863">
        <v>431</v>
      </c>
      <c r="AC1863">
        <v>2308</v>
      </c>
      <c r="AD1863" t="s">
        <v>49</v>
      </c>
      <c r="AE1863" t="s">
        <v>49</v>
      </c>
      <c r="AF1863">
        <v>290</v>
      </c>
      <c r="AI1863">
        <v>-280</v>
      </c>
      <c r="AJ1863" t="s">
        <v>49</v>
      </c>
    </row>
    <row r="1864" spans="1:36" x14ac:dyDescent="0.3">
      <c r="A1864">
        <v>47</v>
      </c>
      <c r="B1864" t="s">
        <v>63</v>
      </c>
      <c r="C1864" t="s">
        <v>47</v>
      </c>
      <c r="D1864" t="s">
        <v>54</v>
      </c>
      <c r="E1864" t="s">
        <v>49</v>
      </c>
      <c r="F1864">
        <v>1230</v>
      </c>
      <c r="G1864" t="s">
        <v>55</v>
      </c>
      <c r="H1864" t="s">
        <v>49</v>
      </c>
      <c r="I1864" t="s">
        <v>50</v>
      </c>
      <c r="J1864">
        <v>30</v>
      </c>
      <c r="K1864" t="s">
        <v>61</v>
      </c>
      <c r="L1864">
        <v>412</v>
      </c>
      <c r="M1864">
        <v>1</v>
      </c>
      <c r="N1864">
        <v>169</v>
      </c>
      <c r="O1864">
        <v>1</v>
      </c>
      <c r="P1864" t="s">
        <v>79</v>
      </c>
      <c r="Q1864" t="s">
        <v>55</v>
      </c>
      <c r="X1864" s="7"/>
      <c r="Y1864" t="s">
        <v>55</v>
      </c>
      <c r="Z1864">
        <v>1230</v>
      </c>
      <c r="AA1864" t="s">
        <v>55</v>
      </c>
      <c r="AB1864">
        <v>4256</v>
      </c>
      <c r="AC1864">
        <v>896</v>
      </c>
      <c r="AD1864" t="s">
        <v>49</v>
      </c>
      <c r="AE1864" t="s">
        <v>49</v>
      </c>
      <c r="AF1864">
        <v>1230</v>
      </c>
      <c r="AI1864">
        <v>1534</v>
      </c>
      <c r="AJ1864" t="s">
        <v>49</v>
      </c>
    </row>
    <row r="1865" spans="1:36" x14ac:dyDescent="0.3">
      <c r="A1865">
        <v>32</v>
      </c>
      <c r="B1865" t="s">
        <v>69</v>
      </c>
      <c r="C1865" t="s">
        <v>59</v>
      </c>
      <c r="D1865" t="s">
        <v>54</v>
      </c>
      <c r="E1865" t="s">
        <v>49</v>
      </c>
      <c r="F1865">
        <v>45</v>
      </c>
      <c r="G1865" t="s">
        <v>55</v>
      </c>
      <c r="H1865" t="s">
        <v>55</v>
      </c>
      <c r="I1865" t="s">
        <v>50</v>
      </c>
      <c r="J1865">
        <v>14</v>
      </c>
      <c r="K1865" t="s">
        <v>56</v>
      </c>
      <c r="L1865">
        <v>908</v>
      </c>
      <c r="M1865">
        <v>3</v>
      </c>
      <c r="N1865">
        <v>344</v>
      </c>
      <c r="O1865">
        <v>7</v>
      </c>
      <c r="P1865" t="s">
        <v>66</v>
      </c>
      <c r="Q1865" t="s">
        <v>49</v>
      </c>
      <c r="X1865" s="7"/>
      <c r="Y1865" t="s">
        <v>55</v>
      </c>
      <c r="Z1865">
        <v>45</v>
      </c>
      <c r="AA1865" t="s">
        <v>55</v>
      </c>
      <c r="AB1865">
        <v>0</v>
      </c>
      <c r="AC1865">
        <v>99</v>
      </c>
      <c r="AD1865" t="s">
        <v>49</v>
      </c>
      <c r="AE1865" t="s">
        <v>55</v>
      </c>
      <c r="AF1865">
        <v>45</v>
      </c>
      <c r="AI1865">
        <v>1671</v>
      </c>
      <c r="AJ1865" t="s">
        <v>49</v>
      </c>
    </row>
    <row r="1866" spans="1:36" x14ac:dyDescent="0.3">
      <c r="A1866">
        <v>32</v>
      </c>
      <c r="B1866" t="s">
        <v>69</v>
      </c>
      <c r="C1866" t="s">
        <v>47</v>
      </c>
      <c r="D1866" t="s">
        <v>54</v>
      </c>
      <c r="E1866" t="s">
        <v>49</v>
      </c>
      <c r="F1866">
        <v>923</v>
      </c>
      <c r="G1866" t="s">
        <v>55</v>
      </c>
      <c r="H1866" t="s">
        <v>49</v>
      </c>
      <c r="I1866" t="s">
        <v>50</v>
      </c>
      <c r="J1866">
        <v>17</v>
      </c>
      <c r="K1866" t="s">
        <v>61</v>
      </c>
      <c r="L1866">
        <v>819</v>
      </c>
      <c r="M1866">
        <v>4</v>
      </c>
      <c r="N1866">
        <v>-1</v>
      </c>
      <c r="O1866">
        <v>0</v>
      </c>
      <c r="P1866" t="s">
        <v>52</v>
      </c>
      <c r="Q1866" t="s">
        <v>49</v>
      </c>
      <c r="X1866" s="7"/>
      <c r="Y1866" t="s">
        <v>55</v>
      </c>
      <c r="Z1866">
        <v>923</v>
      </c>
      <c r="AA1866" t="s">
        <v>55</v>
      </c>
      <c r="AB1866">
        <v>238</v>
      </c>
      <c r="AC1866">
        <v>15</v>
      </c>
      <c r="AD1866" t="s">
        <v>49</v>
      </c>
      <c r="AE1866" t="s">
        <v>49</v>
      </c>
      <c r="AF1866">
        <v>923</v>
      </c>
      <c r="AI1866">
        <v>2007</v>
      </c>
      <c r="AJ1866" t="s">
        <v>49</v>
      </c>
    </row>
    <row r="1867" spans="1:36" x14ac:dyDescent="0.3">
      <c r="A1867">
        <v>38</v>
      </c>
      <c r="B1867" t="s">
        <v>58</v>
      </c>
      <c r="C1867" t="s">
        <v>47</v>
      </c>
      <c r="D1867" t="s">
        <v>60</v>
      </c>
      <c r="E1867" t="s">
        <v>49</v>
      </c>
      <c r="F1867">
        <v>950</v>
      </c>
      <c r="G1867" t="s">
        <v>49</v>
      </c>
      <c r="H1867" t="s">
        <v>49</v>
      </c>
      <c r="I1867" t="s">
        <v>50</v>
      </c>
      <c r="J1867">
        <v>5</v>
      </c>
      <c r="K1867" t="s">
        <v>70</v>
      </c>
      <c r="L1867">
        <v>210</v>
      </c>
      <c r="M1867">
        <v>2</v>
      </c>
      <c r="N1867">
        <v>-1</v>
      </c>
      <c r="O1867">
        <v>0</v>
      </c>
      <c r="P1867" t="s">
        <v>52</v>
      </c>
      <c r="Q1867" t="s">
        <v>49</v>
      </c>
      <c r="X1867" s="7"/>
      <c r="Y1867" t="s">
        <v>49</v>
      </c>
      <c r="Z1867">
        <v>950</v>
      </c>
      <c r="AA1867" t="s">
        <v>55</v>
      </c>
      <c r="AB1867">
        <v>0</v>
      </c>
      <c r="AC1867">
        <v>2225</v>
      </c>
      <c r="AD1867" t="s">
        <v>49</v>
      </c>
      <c r="AE1867" t="s">
        <v>49</v>
      </c>
      <c r="AF1867">
        <v>950</v>
      </c>
      <c r="AI1867">
        <v>0</v>
      </c>
      <c r="AJ1867" t="s">
        <v>49</v>
      </c>
    </row>
    <row r="1868" spans="1:36" x14ac:dyDescent="0.3">
      <c r="A1868">
        <v>86</v>
      </c>
      <c r="B1868" t="s">
        <v>77</v>
      </c>
      <c r="C1868" t="s">
        <v>47</v>
      </c>
      <c r="D1868" t="s">
        <v>54</v>
      </c>
      <c r="E1868" t="s">
        <v>49</v>
      </c>
      <c r="F1868">
        <v>1503</v>
      </c>
      <c r="G1868" t="s">
        <v>49</v>
      </c>
      <c r="H1868" t="s">
        <v>49</v>
      </c>
      <c r="I1868" t="s">
        <v>78</v>
      </c>
      <c r="J1868">
        <v>18</v>
      </c>
      <c r="K1868" t="s">
        <v>81</v>
      </c>
      <c r="L1868">
        <v>165</v>
      </c>
      <c r="M1868">
        <v>3</v>
      </c>
      <c r="N1868">
        <v>101</v>
      </c>
      <c r="O1868">
        <v>1</v>
      </c>
      <c r="P1868" t="s">
        <v>66</v>
      </c>
      <c r="Q1868" t="s">
        <v>49</v>
      </c>
      <c r="X1868" s="7"/>
      <c r="Y1868" t="s">
        <v>49</v>
      </c>
      <c r="Z1868">
        <v>1503</v>
      </c>
      <c r="AA1868" t="s">
        <v>55</v>
      </c>
      <c r="AB1868">
        <v>362</v>
      </c>
      <c r="AC1868">
        <v>-6</v>
      </c>
      <c r="AD1868" t="s">
        <v>49</v>
      </c>
      <c r="AE1868" t="s">
        <v>49</v>
      </c>
      <c r="AF1868">
        <v>1503</v>
      </c>
      <c r="AI1868">
        <v>2776</v>
      </c>
      <c r="AJ1868" t="s">
        <v>49</v>
      </c>
    </row>
    <row r="1869" spans="1:36" x14ac:dyDescent="0.3">
      <c r="A1869">
        <v>47</v>
      </c>
      <c r="B1869" t="s">
        <v>67</v>
      </c>
      <c r="C1869" t="s">
        <v>47</v>
      </c>
      <c r="D1869" t="s">
        <v>54</v>
      </c>
      <c r="E1869" t="s">
        <v>49</v>
      </c>
      <c r="F1869">
        <v>65</v>
      </c>
      <c r="G1869" t="s">
        <v>49</v>
      </c>
      <c r="H1869" t="s">
        <v>49</v>
      </c>
      <c r="I1869" t="s">
        <v>50</v>
      </c>
      <c r="J1869">
        <v>28</v>
      </c>
      <c r="K1869" t="s">
        <v>70</v>
      </c>
      <c r="L1869">
        <v>118</v>
      </c>
      <c r="M1869">
        <v>8</v>
      </c>
      <c r="N1869">
        <v>-1</v>
      </c>
      <c r="O1869">
        <v>0</v>
      </c>
      <c r="P1869" t="s">
        <v>52</v>
      </c>
      <c r="Q1869" t="s">
        <v>49</v>
      </c>
      <c r="X1869" s="7"/>
      <c r="Y1869" t="s">
        <v>49</v>
      </c>
      <c r="Z1869">
        <v>65</v>
      </c>
      <c r="AA1869" t="s">
        <v>55</v>
      </c>
      <c r="AB1869">
        <v>618</v>
      </c>
      <c r="AC1869">
        <v>335</v>
      </c>
      <c r="AD1869" t="s">
        <v>49</v>
      </c>
      <c r="AE1869" t="s">
        <v>49</v>
      </c>
      <c r="AF1869">
        <v>65</v>
      </c>
      <c r="AI1869">
        <v>573</v>
      </c>
      <c r="AJ1869" t="s">
        <v>49</v>
      </c>
    </row>
    <row r="1870" spans="1:36" x14ac:dyDescent="0.3">
      <c r="A1870">
        <v>42</v>
      </c>
      <c r="B1870" t="s">
        <v>58</v>
      </c>
      <c r="C1870" t="s">
        <v>47</v>
      </c>
      <c r="D1870" t="s">
        <v>48</v>
      </c>
      <c r="E1870" t="s">
        <v>49</v>
      </c>
      <c r="F1870">
        <v>-679</v>
      </c>
      <c r="G1870" t="s">
        <v>55</v>
      </c>
      <c r="H1870" t="s">
        <v>55</v>
      </c>
      <c r="I1870" t="s">
        <v>50</v>
      </c>
      <c r="J1870">
        <v>6</v>
      </c>
      <c r="K1870" t="s">
        <v>56</v>
      </c>
      <c r="L1870">
        <v>159</v>
      </c>
      <c r="M1870">
        <v>1</v>
      </c>
      <c r="N1870">
        <v>343</v>
      </c>
      <c r="O1870">
        <v>2</v>
      </c>
      <c r="P1870" t="s">
        <v>57</v>
      </c>
      <c r="Q1870" t="s">
        <v>49</v>
      </c>
      <c r="X1870" s="7"/>
      <c r="Y1870" t="s">
        <v>55</v>
      </c>
      <c r="Z1870">
        <v>-679</v>
      </c>
      <c r="AA1870" t="s">
        <v>55</v>
      </c>
      <c r="AB1870">
        <v>2893</v>
      </c>
      <c r="AC1870">
        <v>-251</v>
      </c>
      <c r="AD1870" t="s">
        <v>49</v>
      </c>
      <c r="AE1870" t="s">
        <v>55</v>
      </c>
      <c r="AF1870">
        <v>-679</v>
      </c>
      <c r="AI1870">
        <v>475</v>
      </c>
      <c r="AJ1870" t="s">
        <v>49</v>
      </c>
    </row>
    <row r="1871" spans="1:36" x14ac:dyDescent="0.3">
      <c r="A1871">
        <v>44</v>
      </c>
      <c r="B1871" t="s">
        <v>58</v>
      </c>
      <c r="C1871" t="s">
        <v>47</v>
      </c>
      <c r="D1871" t="s">
        <v>60</v>
      </c>
      <c r="E1871" t="s">
        <v>49</v>
      </c>
      <c r="F1871">
        <v>773</v>
      </c>
      <c r="G1871" t="s">
        <v>49</v>
      </c>
      <c r="H1871" t="s">
        <v>55</v>
      </c>
      <c r="I1871" t="s">
        <v>50</v>
      </c>
      <c r="J1871">
        <v>9</v>
      </c>
      <c r="K1871" t="s">
        <v>73</v>
      </c>
      <c r="L1871">
        <v>618</v>
      </c>
      <c r="M1871">
        <v>1</v>
      </c>
      <c r="N1871">
        <v>-1</v>
      </c>
      <c r="O1871">
        <v>0</v>
      </c>
      <c r="P1871" t="s">
        <v>52</v>
      </c>
      <c r="Q1871" t="s">
        <v>49</v>
      </c>
      <c r="X1871" s="7"/>
      <c r="Y1871" t="s">
        <v>49</v>
      </c>
      <c r="Z1871">
        <v>773</v>
      </c>
      <c r="AA1871" t="s">
        <v>55</v>
      </c>
      <c r="AB1871">
        <v>1287</v>
      </c>
      <c r="AC1871">
        <v>722</v>
      </c>
      <c r="AD1871" t="s">
        <v>49</v>
      </c>
      <c r="AE1871" t="s">
        <v>55</v>
      </c>
      <c r="AF1871">
        <v>773</v>
      </c>
      <c r="AI1871">
        <v>2154</v>
      </c>
      <c r="AJ1871" t="s">
        <v>49</v>
      </c>
    </row>
    <row r="1872" spans="1:36" x14ac:dyDescent="0.3">
      <c r="A1872">
        <v>25</v>
      </c>
      <c r="B1872" t="s">
        <v>71</v>
      </c>
      <c r="C1872" t="s">
        <v>59</v>
      </c>
      <c r="D1872" t="s">
        <v>52</v>
      </c>
      <c r="E1872" t="s">
        <v>49</v>
      </c>
      <c r="F1872">
        <v>10788</v>
      </c>
      <c r="G1872" t="s">
        <v>49</v>
      </c>
      <c r="H1872" t="s">
        <v>49</v>
      </c>
      <c r="I1872" t="s">
        <v>50</v>
      </c>
      <c r="J1872">
        <v>23</v>
      </c>
      <c r="K1872" t="s">
        <v>82</v>
      </c>
      <c r="L1872">
        <v>102</v>
      </c>
      <c r="M1872">
        <v>2</v>
      </c>
      <c r="N1872">
        <v>210</v>
      </c>
      <c r="O1872">
        <v>2</v>
      </c>
      <c r="P1872" t="s">
        <v>66</v>
      </c>
      <c r="Q1872" t="s">
        <v>49</v>
      </c>
      <c r="X1872" s="7"/>
      <c r="Y1872" t="s">
        <v>49</v>
      </c>
      <c r="Z1872">
        <v>10788</v>
      </c>
      <c r="AA1872" t="s">
        <v>55</v>
      </c>
      <c r="AB1872">
        <v>79</v>
      </c>
      <c r="AC1872">
        <v>0</v>
      </c>
      <c r="AD1872" t="s">
        <v>49</v>
      </c>
      <c r="AE1872" t="s">
        <v>49</v>
      </c>
      <c r="AF1872">
        <v>10788</v>
      </c>
      <c r="AI1872">
        <v>96</v>
      </c>
      <c r="AJ1872" t="s">
        <v>49</v>
      </c>
    </row>
    <row r="1873" spans="1:36" x14ac:dyDescent="0.3">
      <c r="A1873">
        <v>34</v>
      </c>
      <c r="B1873" t="s">
        <v>53</v>
      </c>
      <c r="C1873" t="s">
        <v>74</v>
      </c>
      <c r="D1873" t="s">
        <v>54</v>
      </c>
      <c r="E1873" t="s">
        <v>49</v>
      </c>
      <c r="F1873">
        <v>991</v>
      </c>
      <c r="G1873" t="s">
        <v>55</v>
      </c>
      <c r="H1873" t="s">
        <v>49</v>
      </c>
      <c r="I1873" t="s">
        <v>50</v>
      </c>
      <c r="J1873">
        <v>6</v>
      </c>
      <c r="K1873" t="s">
        <v>56</v>
      </c>
      <c r="L1873">
        <v>89</v>
      </c>
      <c r="M1873">
        <v>1</v>
      </c>
      <c r="N1873">
        <v>344</v>
      </c>
      <c r="O1873">
        <v>1</v>
      </c>
      <c r="P1873" t="s">
        <v>57</v>
      </c>
      <c r="Q1873" t="s">
        <v>49</v>
      </c>
      <c r="X1873" s="7"/>
      <c r="Y1873" t="s">
        <v>55</v>
      </c>
      <c r="Z1873">
        <v>991</v>
      </c>
      <c r="AA1873" t="s">
        <v>55</v>
      </c>
      <c r="AB1873">
        <v>290</v>
      </c>
      <c r="AC1873">
        <v>35</v>
      </c>
      <c r="AD1873" t="s">
        <v>49</v>
      </c>
      <c r="AE1873" t="s">
        <v>49</v>
      </c>
      <c r="AF1873">
        <v>991</v>
      </c>
      <c r="AI1873">
        <v>83</v>
      </c>
      <c r="AJ1873" t="s">
        <v>49</v>
      </c>
    </row>
    <row r="1874" spans="1:36" x14ac:dyDescent="0.3">
      <c r="A1874">
        <v>34</v>
      </c>
      <c r="B1874" t="s">
        <v>69</v>
      </c>
      <c r="C1874" t="s">
        <v>47</v>
      </c>
      <c r="D1874" t="s">
        <v>54</v>
      </c>
      <c r="E1874" t="s">
        <v>49</v>
      </c>
      <c r="F1874">
        <v>247</v>
      </c>
      <c r="G1874" t="s">
        <v>49</v>
      </c>
      <c r="H1874" t="s">
        <v>49</v>
      </c>
      <c r="I1874" t="s">
        <v>50</v>
      </c>
      <c r="J1874">
        <v>8</v>
      </c>
      <c r="K1874" t="s">
        <v>51</v>
      </c>
      <c r="L1874">
        <v>401</v>
      </c>
      <c r="M1874">
        <v>2</v>
      </c>
      <c r="N1874">
        <v>-1</v>
      </c>
      <c r="O1874">
        <v>0</v>
      </c>
      <c r="P1874" t="s">
        <v>52</v>
      </c>
      <c r="Q1874" t="s">
        <v>55</v>
      </c>
      <c r="X1874" s="7"/>
      <c r="Y1874" t="s">
        <v>49</v>
      </c>
      <c r="Z1874">
        <v>247</v>
      </c>
      <c r="AA1874" t="s">
        <v>55</v>
      </c>
      <c r="AB1874">
        <v>1792</v>
      </c>
      <c r="AC1874">
        <v>894</v>
      </c>
      <c r="AD1874" t="s">
        <v>49</v>
      </c>
      <c r="AE1874" t="s">
        <v>49</v>
      </c>
      <c r="AF1874">
        <v>247</v>
      </c>
      <c r="AI1874">
        <v>6766</v>
      </c>
      <c r="AJ1874" t="s">
        <v>49</v>
      </c>
    </row>
    <row r="1875" spans="1:36" x14ac:dyDescent="0.3">
      <c r="A1875">
        <v>53</v>
      </c>
      <c r="B1875" t="s">
        <v>63</v>
      </c>
      <c r="C1875" t="s">
        <v>47</v>
      </c>
      <c r="D1875" t="s">
        <v>48</v>
      </c>
      <c r="E1875" t="s">
        <v>49</v>
      </c>
      <c r="F1875">
        <v>4143</v>
      </c>
      <c r="G1875" t="s">
        <v>49</v>
      </c>
      <c r="H1875" t="s">
        <v>49</v>
      </c>
      <c r="I1875" t="s">
        <v>50</v>
      </c>
      <c r="J1875">
        <v>15</v>
      </c>
      <c r="K1875" t="s">
        <v>73</v>
      </c>
      <c r="L1875">
        <v>200</v>
      </c>
      <c r="M1875">
        <v>3</v>
      </c>
      <c r="N1875">
        <v>-1</v>
      </c>
      <c r="O1875">
        <v>0</v>
      </c>
      <c r="P1875" t="s">
        <v>52</v>
      </c>
      <c r="Q1875" t="s">
        <v>49</v>
      </c>
      <c r="X1875" s="7"/>
      <c r="Y1875" t="s">
        <v>49</v>
      </c>
      <c r="Z1875">
        <v>4143</v>
      </c>
      <c r="AA1875" t="s">
        <v>55</v>
      </c>
      <c r="AB1875">
        <v>178</v>
      </c>
      <c r="AC1875">
        <v>3529</v>
      </c>
      <c r="AD1875" t="s">
        <v>49</v>
      </c>
      <c r="AE1875" t="s">
        <v>49</v>
      </c>
      <c r="AF1875">
        <v>4143</v>
      </c>
      <c r="AI1875">
        <v>3973</v>
      </c>
      <c r="AJ1875" t="s">
        <v>49</v>
      </c>
    </row>
    <row r="1876" spans="1:36" x14ac:dyDescent="0.3">
      <c r="A1876">
        <v>42</v>
      </c>
      <c r="B1876" t="s">
        <v>63</v>
      </c>
      <c r="C1876" t="s">
        <v>47</v>
      </c>
      <c r="D1876" t="s">
        <v>52</v>
      </c>
      <c r="E1876" t="s">
        <v>49</v>
      </c>
      <c r="F1876">
        <v>-406</v>
      </c>
      <c r="G1876" t="s">
        <v>55</v>
      </c>
      <c r="H1876" t="s">
        <v>49</v>
      </c>
      <c r="I1876" t="s">
        <v>50</v>
      </c>
      <c r="J1876">
        <v>30</v>
      </c>
      <c r="K1876" t="s">
        <v>73</v>
      </c>
      <c r="L1876">
        <v>152</v>
      </c>
      <c r="M1876">
        <v>5</v>
      </c>
      <c r="N1876">
        <v>-1</v>
      </c>
      <c r="O1876">
        <v>0</v>
      </c>
      <c r="P1876" t="s">
        <v>52</v>
      </c>
      <c r="Q1876" t="s">
        <v>49</v>
      </c>
      <c r="X1876" s="7"/>
      <c r="Y1876" t="s">
        <v>55</v>
      </c>
      <c r="Z1876">
        <v>-406</v>
      </c>
      <c r="AA1876" t="s">
        <v>55</v>
      </c>
      <c r="AB1876">
        <v>416</v>
      </c>
      <c r="AC1876">
        <v>0</v>
      </c>
      <c r="AD1876" t="s">
        <v>49</v>
      </c>
      <c r="AE1876" t="s">
        <v>49</v>
      </c>
      <c r="AF1876">
        <v>-406</v>
      </c>
      <c r="AI1876">
        <v>48</v>
      </c>
      <c r="AJ1876" t="s">
        <v>49</v>
      </c>
    </row>
    <row r="1877" spans="1:36" x14ac:dyDescent="0.3">
      <c r="A1877">
        <v>30</v>
      </c>
      <c r="B1877" t="s">
        <v>63</v>
      </c>
      <c r="C1877" t="s">
        <v>59</v>
      </c>
      <c r="D1877" t="s">
        <v>54</v>
      </c>
      <c r="E1877" t="s">
        <v>49</v>
      </c>
      <c r="F1877">
        <v>180</v>
      </c>
      <c r="G1877" t="s">
        <v>49</v>
      </c>
      <c r="H1877" t="s">
        <v>49</v>
      </c>
      <c r="I1877" t="s">
        <v>50</v>
      </c>
      <c r="J1877">
        <v>14</v>
      </c>
      <c r="K1877" t="s">
        <v>73</v>
      </c>
      <c r="L1877">
        <v>203</v>
      </c>
      <c r="M1877">
        <v>1</v>
      </c>
      <c r="N1877">
        <v>183</v>
      </c>
      <c r="O1877">
        <v>2</v>
      </c>
      <c r="P1877" t="s">
        <v>57</v>
      </c>
      <c r="Q1877" t="s">
        <v>49</v>
      </c>
      <c r="X1877" s="7"/>
      <c r="Y1877" t="s">
        <v>49</v>
      </c>
      <c r="Z1877">
        <v>180</v>
      </c>
      <c r="AA1877" t="s">
        <v>55</v>
      </c>
      <c r="AB1877">
        <v>3953</v>
      </c>
      <c r="AC1877">
        <v>5597</v>
      </c>
      <c r="AD1877" t="s">
        <v>49</v>
      </c>
      <c r="AE1877" t="s">
        <v>49</v>
      </c>
      <c r="AF1877">
        <v>180</v>
      </c>
      <c r="AI1877">
        <v>7696</v>
      </c>
      <c r="AJ1877" t="s">
        <v>49</v>
      </c>
    </row>
    <row r="1878" spans="1:36" x14ac:dyDescent="0.3">
      <c r="A1878">
        <v>26</v>
      </c>
      <c r="B1878" t="s">
        <v>63</v>
      </c>
      <c r="C1878" t="s">
        <v>59</v>
      </c>
      <c r="D1878" t="s">
        <v>48</v>
      </c>
      <c r="E1878" t="s">
        <v>49</v>
      </c>
      <c r="F1878">
        <v>-887</v>
      </c>
      <c r="G1878" t="s">
        <v>55</v>
      </c>
      <c r="H1878" t="s">
        <v>49</v>
      </c>
      <c r="I1878" t="s">
        <v>50</v>
      </c>
      <c r="J1878">
        <v>18</v>
      </c>
      <c r="K1878" t="s">
        <v>56</v>
      </c>
      <c r="L1878">
        <v>827</v>
      </c>
      <c r="M1878">
        <v>2</v>
      </c>
      <c r="N1878">
        <v>-1</v>
      </c>
      <c r="O1878">
        <v>0</v>
      </c>
      <c r="P1878" t="s">
        <v>52</v>
      </c>
      <c r="Q1878" t="s">
        <v>55</v>
      </c>
      <c r="X1878" s="7"/>
      <c r="Y1878" t="s">
        <v>55</v>
      </c>
      <c r="Z1878">
        <v>-887</v>
      </c>
      <c r="AA1878" t="s">
        <v>55</v>
      </c>
      <c r="AB1878">
        <v>112</v>
      </c>
      <c r="AC1878">
        <v>1852</v>
      </c>
      <c r="AD1878" t="s">
        <v>49</v>
      </c>
      <c r="AE1878" t="s">
        <v>49</v>
      </c>
      <c r="AF1878">
        <v>-887</v>
      </c>
      <c r="AI1878">
        <v>4500</v>
      </c>
      <c r="AJ1878" t="s">
        <v>49</v>
      </c>
    </row>
    <row r="1879" spans="1:36" x14ac:dyDescent="0.3">
      <c r="A1879">
        <v>40</v>
      </c>
      <c r="B1879" t="s">
        <v>53</v>
      </c>
      <c r="C1879" t="s">
        <v>47</v>
      </c>
      <c r="D1879" t="s">
        <v>54</v>
      </c>
      <c r="E1879" t="s">
        <v>49</v>
      </c>
      <c r="F1879">
        <v>4157</v>
      </c>
      <c r="G1879" t="s">
        <v>55</v>
      </c>
      <c r="H1879" t="s">
        <v>49</v>
      </c>
      <c r="I1879" t="s">
        <v>52</v>
      </c>
      <c r="J1879">
        <v>15</v>
      </c>
      <c r="K1879" t="s">
        <v>56</v>
      </c>
      <c r="L1879">
        <v>735</v>
      </c>
      <c r="M1879">
        <v>1</v>
      </c>
      <c r="N1879">
        <v>-1</v>
      </c>
      <c r="O1879">
        <v>0</v>
      </c>
      <c r="P1879" t="s">
        <v>52</v>
      </c>
      <c r="Q1879" t="s">
        <v>49</v>
      </c>
      <c r="X1879" s="7"/>
      <c r="Y1879" t="s">
        <v>55</v>
      </c>
      <c r="Z1879">
        <v>4157</v>
      </c>
      <c r="AA1879" t="s">
        <v>55</v>
      </c>
      <c r="AB1879">
        <v>13204</v>
      </c>
      <c r="AC1879">
        <v>1626</v>
      </c>
      <c r="AD1879" t="s">
        <v>49</v>
      </c>
      <c r="AE1879" t="s">
        <v>49</v>
      </c>
      <c r="AF1879">
        <v>4157</v>
      </c>
      <c r="AI1879">
        <v>1</v>
      </c>
      <c r="AJ1879" t="s">
        <v>49</v>
      </c>
    </row>
    <row r="1880" spans="1:36" x14ac:dyDescent="0.3">
      <c r="A1880">
        <v>34</v>
      </c>
      <c r="B1880" t="s">
        <v>67</v>
      </c>
      <c r="C1880" t="s">
        <v>59</v>
      </c>
      <c r="D1880" t="s">
        <v>54</v>
      </c>
      <c r="E1880" t="s">
        <v>49</v>
      </c>
      <c r="F1880">
        <v>1386</v>
      </c>
      <c r="G1880" t="s">
        <v>55</v>
      </c>
      <c r="H1880" t="s">
        <v>55</v>
      </c>
      <c r="I1880" t="s">
        <v>52</v>
      </c>
      <c r="J1880">
        <v>28</v>
      </c>
      <c r="K1880" t="s">
        <v>56</v>
      </c>
      <c r="L1880">
        <v>185</v>
      </c>
      <c r="M1880">
        <v>6</v>
      </c>
      <c r="N1880">
        <v>-1</v>
      </c>
      <c r="O1880">
        <v>0</v>
      </c>
      <c r="P1880" t="s">
        <v>52</v>
      </c>
      <c r="Q1880" t="s">
        <v>49</v>
      </c>
      <c r="X1880" s="7"/>
      <c r="Y1880" t="s">
        <v>55</v>
      </c>
      <c r="Z1880">
        <v>1386</v>
      </c>
      <c r="AA1880" t="s">
        <v>55</v>
      </c>
      <c r="AB1880">
        <v>2240</v>
      </c>
      <c r="AC1880">
        <v>749</v>
      </c>
      <c r="AD1880" t="s">
        <v>49</v>
      </c>
      <c r="AE1880" t="s">
        <v>55</v>
      </c>
      <c r="AF1880">
        <v>1386</v>
      </c>
      <c r="AI1880">
        <v>-18</v>
      </c>
      <c r="AJ1880" t="s">
        <v>49</v>
      </c>
    </row>
    <row r="1881" spans="1:36" x14ac:dyDescent="0.3">
      <c r="A1881">
        <v>34</v>
      </c>
      <c r="B1881" t="s">
        <v>53</v>
      </c>
      <c r="C1881" t="s">
        <v>47</v>
      </c>
      <c r="D1881" t="s">
        <v>54</v>
      </c>
      <c r="E1881" t="s">
        <v>49</v>
      </c>
      <c r="F1881">
        <v>2211</v>
      </c>
      <c r="G1881" t="s">
        <v>49</v>
      </c>
      <c r="H1881" t="s">
        <v>49</v>
      </c>
      <c r="I1881" t="s">
        <v>52</v>
      </c>
      <c r="J1881">
        <v>8</v>
      </c>
      <c r="K1881" t="s">
        <v>56</v>
      </c>
      <c r="L1881">
        <v>149</v>
      </c>
      <c r="M1881">
        <v>1</v>
      </c>
      <c r="N1881">
        <v>-1</v>
      </c>
      <c r="O1881">
        <v>0</v>
      </c>
      <c r="P1881" t="s">
        <v>52</v>
      </c>
      <c r="Q1881" t="s">
        <v>49</v>
      </c>
      <c r="X1881" s="7"/>
      <c r="Y1881" t="s">
        <v>49</v>
      </c>
      <c r="Z1881">
        <v>2211</v>
      </c>
      <c r="AA1881" t="s">
        <v>55</v>
      </c>
      <c r="AB1881">
        <v>22546</v>
      </c>
      <c r="AC1881">
        <v>-1</v>
      </c>
      <c r="AD1881" t="s">
        <v>49</v>
      </c>
      <c r="AE1881" t="s">
        <v>49</v>
      </c>
      <c r="AF1881">
        <v>2211</v>
      </c>
      <c r="AI1881">
        <v>479</v>
      </c>
      <c r="AJ1881" t="s">
        <v>49</v>
      </c>
    </row>
    <row r="1882" spans="1:36" x14ac:dyDescent="0.3">
      <c r="A1882">
        <v>40</v>
      </c>
      <c r="B1882" t="s">
        <v>58</v>
      </c>
      <c r="C1882" t="s">
        <v>47</v>
      </c>
      <c r="D1882" t="s">
        <v>60</v>
      </c>
      <c r="E1882" t="s">
        <v>49</v>
      </c>
      <c r="F1882">
        <v>-495</v>
      </c>
      <c r="G1882" t="s">
        <v>49</v>
      </c>
      <c r="H1882" t="s">
        <v>55</v>
      </c>
      <c r="I1882" t="s">
        <v>50</v>
      </c>
      <c r="J1882">
        <v>29</v>
      </c>
      <c r="K1882" t="s">
        <v>73</v>
      </c>
      <c r="L1882">
        <v>303</v>
      </c>
      <c r="M1882">
        <v>2</v>
      </c>
      <c r="N1882">
        <v>-1</v>
      </c>
      <c r="O1882">
        <v>0</v>
      </c>
      <c r="P1882" t="s">
        <v>52</v>
      </c>
      <c r="Q1882" t="s">
        <v>49</v>
      </c>
      <c r="X1882" s="7"/>
      <c r="Y1882" t="s">
        <v>49</v>
      </c>
      <c r="Z1882">
        <v>-495</v>
      </c>
      <c r="AA1882" t="s">
        <v>55</v>
      </c>
      <c r="AB1882">
        <v>0</v>
      </c>
      <c r="AC1882">
        <v>6850</v>
      </c>
      <c r="AD1882" t="s">
        <v>49</v>
      </c>
      <c r="AE1882" t="s">
        <v>55</v>
      </c>
      <c r="AF1882">
        <v>-495</v>
      </c>
      <c r="AI1882">
        <v>0</v>
      </c>
      <c r="AJ1882" t="s">
        <v>49</v>
      </c>
    </row>
    <row r="1883" spans="1:36" x14ac:dyDescent="0.3">
      <c r="A1883">
        <v>36</v>
      </c>
      <c r="B1883" t="s">
        <v>58</v>
      </c>
      <c r="C1883" t="s">
        <v>47</v>
      </c>
      <c r="D1883" t="s">
        <v>60</v>
      </c>
      <c r="E1883" t="s">
        <v>49</v>
      </c>
      <c r="F1883">
        <v>27359</v>
      </c>
      <c r="G1883" t="s">
        <v>55</v>
      </c>
      <c r="H1883" t="s">
        <v>49</v>
      </c>
      <c r="I1883" t="s">
        <v>52</v>
      </c>
      <c r="J1883">
        <v>3</v>
      </c>
      <c r="K1883" t="s">
        <v>62</v>
      </c>
      <c r="L1883">
        <v>71</v>
      </c>
      <c r="M1883">
        <v>2</v>
      </c>
      <c r="N1883">
        <v>-1</v>
      </c>
      <c r="O1883">
        <v>0</v>
      </c>
      <c r="P1883" t="s">
        <v>52</v>
      </c>
      <c r="Q1883" t="s">
        <v>49</v>
      </c>
      <c r="X1883" s="7"/>
      <c r="Y1883" t="s">
        <v>55</v>
      </c>
      <c r="Z1883">
        <v>27359</v>
      </c>
      <c r="AA1883" t="s">
        <v>55</v>
      </c>
      <c r="AB1883">
        <v>228</v>
      </c>
      <c r="AC1883">
        <v>333</v>
      </c>
      <c r="AD1883" t="s">
        <v>49</v>
      </c>
      <c r="AE1883" t="s">
        <v>49</v>
      </c>
      <c r="AF1883">
        <v>27359</v>
      </c>
      <c r="AI1883">
        <v>1130</v>
      </c>
      <c r="AJ1883" t="s">
        <v>49</v>
      </c>
    </row>
    <row r="1884" spans="1:36" x14ac:dyDescent="0.3">
      <c r="A1884">
        <v>34</v>
      </c>
      <c r="B1884" t="s">
        <v>67</v>
      </c>
      <c r="C1884" t="s">
        <v>59</v>
      </c>
      <c r="D1884" t="s">
        <v>54</v>
      </c>
      <c r="E1884" t="s">
        <v>49</v>
      </c>
      <c r="F1884">
        <v>440</v>
      </c>
      <c r="G1884" t="s">
        <v>55</v>
      </c>
      <c r="H1884" t="s">
        <v>49</v>
      </c>
      <c r="I1884" t="s">
        <v>50</v>
      </c>
      <c r="J1884">
        <v>6</v>
      </c>
      <c r="K1884" t="s">
        <v>56</v>
      </c>
      <c r="L1884">
        <v>445</v>
      </c>
      <c r="M1884">
        <v>2</v>
      </c>
      <c r="N1884">
        <v>345</v>
      </c>
      <c r="O1884">
        <v>2</v>
      </c>
      <c r="P1884" t="s">
        <v>57</v>
      </c>
      <c r="Q1884" t="s">
        <v>49</v>
      </c>
      <c r="X1884" s="7"/>
      <c r="Y1884" t="s">
        <v>55</v>
      </c>
      <c r="Z1884">
        <v>440</v>
      </c>
      <c r="AA1884" t="s">
        <v>55</v>
      </c>
      <c r="AB1884">
        <v>215</v>
      </c>
      <c r="AC1884">
        <v>-27</v>
      </c>
      <c r="AD1884" t="s">
        <v>49</v>
      </c>
      <c r="AE1884" t="s">
        <v>49</v>
      </c>
      <c r="AF1884">
        <v>440</v>
      </c>
      <c r="AI1884">
        <v>389</v>
      </c>
      <c r="AJ1884" t="s">
        <v>49</v>
      </c>
    </row>
    <row r="1885" spans="1:36" x14ac:dyDescent="0.3">
      <c r="A1885">
        <v>32</v>
      </c>
      <c r="B1885" t="s">
        <v>63</v>
      </c>
      <c r="C1885" t="s">
        <v>59</v>
      </c>
      <c r="D1885" t="s">
        <v>54</v>
      </c>
      <c r="E1885" t="s">
        <v>49</v>
      </c>
      <c r="F1885">
        <v>135</v>
      </c>
      <c r="G1885" t="s">
        <v>55</v>
      </c>
      <c r="H1885" t="s">
        <v>49</v>
      </c>
      <c r="I1885" t="s">
        <v>50</v>
      </c>
      <c r="J1885">
        <v>18</v>
      </c>
      <c r="K1885" t="s">
        <v>56</v>
      </c>
      <c r="L1885">
        <v>232</v>
      </c>
      <c r="M1885">
        <v>2</v>
      </c>
      <c r="N1885">
        <v>-1</v>
      </c>
      <c r="O1885">
        <v>0</v>
      </c>
      <c r="P1885" t="s">
        <v>52</v>
      </c>
      <c r="Q1885" t="s">
        <v>49</v>
      </c>
      <c r="X1885" s="7"/>
      <c r="Y1885" t="s">
        <v>55</v>
      </c>
      <c r="Z1885">
        <v>135</v>
      </c>
      <c r="AA1885" t="s">
        <v>55</v>
      </c>
      <c r="AB1885">
        <v>23</v>
      </c>
      <c r="AC1885">
        <v>0</v>
      </c>
      <c r="AD1885" t="s">
        <v>49</v>
      </c>
      <c r="AE1885" t="s">
        <v>49</v>
      </c>
      <c r="AF1885">
        <v>135</v>
      </c>
      <c r="AI1885">
        <v>401</v>
      </c>
      <c r="AJ1885" t="s">
        <v>49</v>
      </c>
    </row>
    <row r="1886" spans="1:36" x14ac:dyDescent="0.3">
      <c r="A1886">
        <v>39</v>
      </c>
      <c r="B1886" t="s">
        <v>67</v>
      </c>
      <c r="C1886" t="s">
        <v>47</v>
      </c>
      <c r="D1886" t="s">
        <v>54</v>
      </c>
      <c r="E1886" t="s">
        <v>49</v>
      </c>
      <c r="F1886">
        <v>-735</v>
      </c>
      <c r="G1886" t="s">
        <v>55</v>
      </c>
      <c r="H1886" t="s">
        <v>49</v>
      </c>
      <c r="I1886" t="s">
        <v>50</v>
      </c>
      <c r="J1886">
        <v>30</v>
      </c>
      <c r="K1886" t="s">
        <v>72</v>
      </c>
      <c r="L1886">
        <v>144</v>
      </c>
      <c r="M1886">
        <v>5</v>
      </c>
      <c r="N1886">
        <v>248</v>
      </c>
      <c r="O1886">
        <v>2</v>
      </c>
      <c r="P1886" t="s">
        <v>57</v>
      </c>
      <c r="Q1886" t="s">
        <v>49</v>
      </c>
      <c r="X1886" s="7"/>
      <c r="Y1886" t="s">
        <v>55</v>
      </c>
      <c r="Z1886">
        <v>-735</v>
      </c>
      <c r="AA1886" t="s">
        <v>55</v>
      </c>
      <c r="AB1886">
        <v>293</v>
      </c>
      <c r="AC1886">
        <v>9</v>
      </c>
      <c r="AD1886" t="s">
        <v>49</v>
      </c>
      <c r="AE1886" t="s">
        <v>49</v>
      </c>
      <c r="AF1886">
        <v>-735</v>
      </c>
      <c r="AI1886">
        <v>115</v>
      </c>
      <c r="AJ1886" t="s">
        <v>49</v>
      </c>
    </row>
    <row r="1887" spans="1:36" x14ac:dyDescent="0.3">
      <c r="A1887">
        <v>36</v>
      </c>
      <c r="B1887" t="s">
        <v>67</v>
      </c>
      <c r="C1887" t="s">
        <v>47</v>
      </c>
      <c r="D1887" t="s">
        <v>60</v>
      </c>
      <c r="E1887" t="s">
        <v>49</v>
      </c>
      <c r="F1887">
        <v>60</v>
      </c>
      <c r="G1887" t="s">
        <v>49</v>
      </c>
      <c r="H1887" t="s">
        <v>49</v>
      </c>
      <c r="I1887" t="s">
        <v>50</v>
      </c>
      <c r="J1887">
        <v>19</v>
      </c>
      <c r="K1887" t="s">
        <v>70</v>
      </c>
      <c r="L1887">
        <v>209</v>
      </c>
      <c r="M1887">
        <v>2</v>
      </c>
      <c r="N1887">
        <v>-1</v>
      </c>
      <c r="O1887">
        <v>0</v>
      </c>
      <c r="P1887" t="s">
        <v>52</v>
      </c>
      <c r="Q1887" t="s">
        <v>49</v>
      </c>
      <c r="X1887" s="7"/>
      <c r="Y1887" t="s">
        <v>49</v>
      </c>
      <c r="Z1887">
        <v>60</v>
      </c>
      <c r="AA1887" t="s">
        <v>55</v>
      </c>
      <c r="AB1887">
        <v>8131</v>
      </c>
      <c r="AC1887">
        <v>653</v>
      </c>
      <c r="AD1887" t="s">
        <v>49</v>
      </c>
      <c r="AE1887" t="s">
        <v>49</v>
      </c>
      <c r="AF1887">
        <v>60</v>
      </c>
      <c r="AI1887">
        <v>1438</v>
      </c>
      <c r="AJ1887" t="s">
        <v>49</v>
      </c>
    </row>
    <row r="1888" spans="1:36" x14ac:dyDescent="0.3">
      <c r="A1888">
        <v>39</v>
      </c>
      <c r="B1888" t="s">
        <v>67</v>
      </c>
      <c r="C1888" t="s">
        <v>74</v>
      </c>
      <c r="D1888" t="s">
        <v>54</v>
      </c>
      <c r="E1888" t="s">
        <v>49</v>
      </c>
      <c r="F1888">
        <v>902</v>
      </c>
      <c r="G1888" t="s">
        <v>55</v>
      </c>
      <c r="H1888" t="s">
        <v>49</v>
      </c>
      <c r="I1888" t="s">
        <v>50</v>
      </c>
      <c r="J1888">
        <v>10</v>
      </c>
      <c r="K1888" t="s">
        <v>64</v>
      </c>
      <c r="L1888">
        <v>691</v>
      </c>
      <c r="M1888">
        <v>2</v>
      </c>
      <c r="N1888">
        <v>180</v>
      </c>
      <c r="O1888">
        <v>5</v>
      </c>
      <c r="P1888" t="s">
        <v>57</v>
      </c>
      <c r="Q1888" t="s">
        <v>55</v>
      </c>
      <c r="X1888" s="7"/>
      <c r="Y1888" t="s">
        <v>55</v>
      </c>
      <c r="Z1888">
        <v>902</v>
      </c>
      <c r="AA1888" t="s">
        <v>55</v>
      </c>
      <c r="AB1888">
        <v>-378</v>
      </c>
      <c r="AC1888">
        <v>8366</v>
      </c>
      <c r="AD1888" t="s">
        <v>49</v>
      </c>
      <c r="AE1888" t="s">
        <v>49</v>
      </c>
      <c r="AF1888">
        <v>902</v>
      </c>
      <c r="AI1888">
        <v>780</v>
      </c>
      <c r="AJ1888" t="s">
        <v>49</v>
      </c>
    </row>
    <row r="1889" spans="1:36" x14ac:dyDescent="0.3">
      <c r="A1889">
        <v>33</v>
      </c>
      <c r="B1889" t="s">
        <v>58</v>
      </c>
      <c r="C1889" t="s">
        <v>47</v>
      </c>
      <c r="D1889" t="s">
        <v>52</v>
      </c>
      <c r="E1889" t="s">
        <v>49</v>
      </c>
      <c r="F1889">
        <v>18347</v>
      </c>
      <c r="G1889" t="s">
        <v>55</v>
      </c>
      <c r="H1889" t="s">
        <v>49</v>
      </c>
      <c r="I1889" t="s">
        <v>52</v>
      </c>
      <c r="J1889">
        <v>23</v>
      </c>
      <c r="K1889" t="s">
        <v>56</v>
      </c>
      <c r="L1889">
        <v>415</v>
      </c>
      <c r="M1889">
        <v>1</v>
      </c>
      <c r="N1889">
        <v>-1</v>
      </c>
      <c r="O1889">
        <v>0</v>
      </c>
      <c r="P1889" t="s">
        <v>52</v>
      </c>
      <c r="Q1889" t="s">
        <v>49</v>
      </c>
      <c r="X1889" s="7"/>
      <c r="Y1889" t="s">
        <v>55</v>
      </c>
      <c r="Z1889">
        <v>18347</v>
      </c>
      <c r="AA1889" t="s">
        <v>55</v>
      </c>
      <c r="AB1889">
        <v>10787</v>
      </c>
      <c r="AC1889">
        <v>105</v>
      </c>
      <c r="AD1889" t="s">
        <v>49</v>
      </c>
      <c r="AE1889" t="s">
        <v>49</v>
      </c>
      <c r="AF1889">
        <v>18347</v>
      </c>
      <c r="AI1889">
        <v>207</v>
      </c>
      <c r="AJ1889" t="s">
        <v>49</v>
      </c>
    </row>
    <row r="1890" spans="1:36" x14ac:dyDescent="0.3">
      <c r="A1890">
        <v>34</v>
      </c>
      <c r="B1890" t="s">
        <v>63</v>
      </c>
      <c r="C1890" t="s">
        <v>59</v>
      </c>
      <c r="D1890" t="s">
        <v>54</v>
      </c>
      <c r="E1890" t="s">
        <v>49</v>
      </c>
      <c r="F1890">
        <v>-72</v>
      </c>
      <c r="G1890" t="s">
        <v>55</v>
      </c>
      <c r="H1890" t="s">
        <v>49</v>
      </c>
      <c r="I1890" t="s">
        <v>50</v>
      </c>
      <c r="J1890">
        <v>7</v>
      </c>
      <c r="K1890" t="s">
        <v>73</v>
      </c>
      <c r="L1890">
        <v>273</v>
      </c>
      <c r="M1890">
        <v>5</v>
      </c>
      <c r="N1890">
        <v>-1</v>
      </c>
      <c r="O1890">
        <v>0</v>
      </c>
      <c r="P1890" t="s">
        <v>52</v>
      </c>
      <c r="Q1890" t="s">
        <v>49</v>
      </c>
      <c r="X1890" s="7"/>
      <c r="Y1890" t="s">
        <v>55</v>
      </c>
      <c r="Z1890">
        <v>-72</v>
      </c>
      <c r="AA1890" t="s">
        <v>55</v>
      </c>
      <c r="AB1890">
        <v>865</v>
      </c>
      <c r="AC1890">
        <v>519</v>
      </c>
      <c r="AD1890" t="s">
        <v>49</v>
      </c>
      <c r="AE1890" t="s">
        <v>49</v>
      </c>
      <c r="AF1890">
        <v>-72</v>
      </c>
      <c r="AI1890">
        <v>238</v>
      </c>
      <c r="AJ1890" t="s">
        <v>49</v>
      </c>
    </row>
    <row r="1891" spans="1:36" x14ac:dyDescent="0.3">
      <c r="A1891">
        <v>42</v>
      </c>
      <c r="B1891" t="s">
        <v>58</v>
      </c>
      <c r="C1891" t="s">
        <v>47</v>
      </c>
      <c r="D1891" t="s">
        <v>60</v>
      </c>
      <c r="E1891" t="s">
        <v>49</v>
      </c>
      <c r="F1891">
        <v>1205</v>
      </c>
      <c r="G1891" t="s">
        <v>49</v>
      </c>
      <c r="H1891" t="s">
        <v>49</v>
      </c>
      <c r="I1891" t="s">
        <v>78</v>
      </c>
      <c r="J1891">
        <v>8</v>
      </c>
      <c r="K1891" t="s">
        <v>80</v>
      </c>
      <c r="L1891">
        <v>376</v>
      </c>
      <c r="M1891">
        <v>2</v>
      </c>
      <c r="N1891">
        <v>-1</v>
      </c>
      <c r="O1891">
        <v>0</v>
      </c>
      <c r="P1891" t="s">
        <v>52</v>
      </c>
      <c r="Q1891" t="s">
        <v>55</v>
      </c>
      <c r="X1891" s="7"/>
      <c r="Y1891" t="s">
        <v>49</v>
      </c>
      <c r="Z1891">
        <v>1205</v>
      </c>
      <c r="AA1891" t="s">
        <v>55</v>
      </c>
      <c r="AB1891">
        <v>340</v>
      </c>
      <c r="AC1891">
        <v>225</v>
      </c>
      <c r="AD1891" t="s">
        <v>49</v>
      </c>
      <c r="AE1891" t="s">
        <v>49</v>
      </c>
      <c r="AF1891">
        <v>1205</v>
      </c>
      <c r="AI1891">
        <v>2433</v>
      </c>
      <c r="AJ1891" t="s">
        <v>49</v>
      </c>
    </row>
    <row r="1892" spans="1:36" x14ac:dyDescent="0.3">
      <c r="A1892">
        <v>46</v>
      </c>
      <c r="B1892" t="s">
        <v>67</v>
      </c>
      <c r="C1892" t="s">
        <v>47</v>
      </c>
      <c r="D1892" t="s">
        <v>54</v>
      </c>
      <c r="E1892" t="s">
        <v>49</v>
      </c>
      <c r="F1892">
        <v>499</v>
      </c>
      <c r="G1892" t="s">
        <v>55</v>
      </c>
      <c r="H1892" t="s">
        <v>49</v>
      </c>
      <c r="I1892" t="s">
        <v>50</v>
      </c>
      <c r="J1892">
        <v>31</v>
      </c>
      <c r="K1892" t="s">
        <v>73</v>
      </c>
      <c r="L1892">
        <v>37</v>
      </c>
      <c r="M1892">
        <v>10</v>
      </c>
      <c r="N1892">
        <v>-1</v>
      </c>
      <c r="O1892">
        <v>0</v>
      </c>
      <c r="P1892" t="s">
        <v>52</v>
      </c>
      <c r="Q1892" t="s">
        <v>49</v>
      </c>
      <c r="X1892" s="7"/>
      <c r="Y1892" t="s">
        <v>55</v>
      </c>
      <c r="Z1892">
        <v>499</v>
      </c>
      <c r="AA1892" t="s">
        <v>55</v>
      </c>
      <c r="AB1892">
        <v>389</v>
      </c>
      <c r="AC1892">
        <v>0</v>
      </c>
      <c r="AD1892" t="s">
        <v>49</v>
      </c>
      <c r="AE1892" t="s">
        <v>49</v>
      </c>
      <c r="AF1892">
        <v>499</v>
      </c>
      <c r="AI1892">
        <v>1924</v>
      </c>
      <c r="AJ1892" t="s">
        <v>49</v>
      </c>
    </row>
    <row r="1893" spans="1:36" x14ac:dyDescent="0.3">
      <c r="A1893">
        <v>32</v>
      </c>
      <c r="B1893" t="s">
        <v>58</v>
      </c>
      <c r="C1893" t="s">
        <v>59</v>
      </c>
      <c r="D1893" t="s">
        <v>60</v>
      </c>
      <c r="E1893" t="s">
        <v>49</v>
      </c>
      <c r="F1893">
        <v>656</v>
      </c>
      <c r="G1893" t="s">
        <v>55</v>
      </c>
      <c r="H1893" t="s">
        <v>55</v>
      </c>
      <c r="I1893" t="s">
        <v>50</v>
      </c>
      <c r="J1893">
        <v>20</v>
      </c>
      <c r="K1893" t="s">
        <v>61</v>
      </c>
      <c r="L1893">
        <v>148</v>
      </c>
      <c r="M1893">
        <v>2</v>
      </c>
      <c r="N1893">
        <v>-1</v>
      </c>
      <c r="O1893">
        <v>0</v>
      </c>
      <c r="P1893" t="s">
        <v>52</v>
      </c>
      <c r="Q1893" t="s">
        <v>49</v>
      </c>
      <c r="X1893" s="7"/>
      <c r="Y1893" t="s">
        <v>55</v>
      </c>
      <c r="Z1893">
        <v>656</v>
      </c>
      <c r="AA1893" t="s">
        <v>55</v>
      </c>
      <c r="AB1893">
        <v>0</v>
      </c>
      <c r="AC1893">
        <v>364</v>
      </c>
      <c r="AD1893" t="s">
        <v>49</v>
      </c>
      <c r="AE1893" t="s">
        <v>55</v>
      </c>
      <c r="AF1893">
        <v>656</v>
      </c>
      <c r="AI1893">
        <v>-471</v>
      </c>
      <c r="AJ1893" t="s">
        <v>49</v>
      </c>
    </row>
    <row r="1894" spans="1:36" x14ac:dyDescent="0.3">
      <c r="A1894">
        <v>27</v>
      </c>
      <c r="B1894" t="s">
        <v>53</v>
      </c>
      <c r="C1894" t="s">
        <v>47</v>
      </c>
      <c r="D1894" t="s">
        <v>54</v>
      </c>
      <c r="E1894" t="s">
        <v>49</v>
      </c>
      <c r="F1894">
        <v>100</v>
      </c>
      <c r="G1894" t="s">
        <v>49</v>
      </c>
      <c r="H1894" t="s">
        <v>49</v>
      </c>
      <c r="I1894" t="s">
        <v>50</v>
      </c>
      <c r="J1894">
        <v>16</v>
      </c>
      <c r="K1894" t="s">
        <v>73</v>
      </c>
      <c r="L1894">
        <v>57</v>
      </c>
      <c r="M1894">
        <v>2</v>
      </c>
      <c r="N1894">
        <v>-1</v>
      </c>
      <c r="O1894">
        <v>0</v>
      </c>
      <c r="P1894" t="s">
        <v>52</v>
      </c>
      <c r="Q1894" t="s">
        <v>49</v>
      </c>
      <c r="X1894" s="7"/>
      <c r="Y1894" t="s">
        <v>49</v>
      </c>
      <c r="Z1894">
        <v>100</v>
      </c>
      <c r="AA1894" t="s">
        <v>55</v>
      </c>
      <c r="AB1894">
        <v>384</v>
      </c>
      <c r="AC1894">
        <v>174</v>
      </c>
      <c r="AD1894" t="s">
        <v>49</v>
      </c>
      <c r="AE1894" t="s">
        <v>49</v>
      </c>
      <c r="AF1894">
        <v>100</v>
      </c>
      <c r="AI1894">
        <v>1531</v>
      </c>
      <c r="AJ1894" t="s">
        <v>49</v>
      </c>
    </row>
    <row r="1895" spans="1:36" x14ac:dyDescent="0.3">
      <c r="A1895">
        <v>35</v>
      </c>
      <c r="B1895" t="s">
        <v>67</v>
      </c>
      <c r="C1895" t="s">
        <v>74</v>
      </c>
      <c r="D1895" t="s">
        <v>54</v>
      </c>
      <c r="E1895" t="s">
        <v>49</v>
      </c>
      <c r="F1895">
        <v>69</v>
      </c>
      <c r="G1895" t="s">
        <v>55</v>
      </c>
      <c r="H1895" t="s">
        <v>49</v>
      </c>
      <c r="I1895" t="s">
        <v>52</v>
      </c>
      <c r="J1895">
        <v>8</v>
      </c>
      <c r="K1895" t="s">
        <v>56</v>
      </c>
      <c r="L1895">
        <v>461</v>
      </c>
      <c r="M1895">
        <v>3</v>
      </c>
      <c r="N1895">
        <v>-1</v>
      </c>
      <c r="O1895">
        <v>0</v>
      </c>
      <c r="P1895" t="s">
        <v>52</v>
      </c>
      <c r="Q1895" t="s">
        <v>49</v>
      </c>
      <c r="X1895" s="7"/>
      <c r="Y1895" t="s">
        <v>55</v>
      </c>
      <c r="Z1895">
        <v>69</v>
      </c>
      <c r="AA1895" t="s">
        <v>55</v>
      </c>
      <c r="AB1895">
        <v>94</v>
      </c>
      <c r="AC1895">
        <v>225</v>
      </c>
      <c r="AD1895" t="s">
        <v>49</v>
      </c>
      <c r="AE1895" t="s">
        <v>49</v>
      </c>
      <c r="AF1895">
        <v>69</v>
      </c>
      <c r="AI1895">
        <v>764</v>
      </c>
      <c r="AJ1895" t="s">
        <v>49</v>
      </c>
    </row>
    <row r="1896" spans="1:36" x14ac:dyDescent="0.3">
      <c r="A1896">
        <v>53</v>
      </c>
      <c r="B1896" t="s">
        <v>67</v>
      </c>
      <c r="C1896" t="s">
        <v>47</v>
      </c>
      <c r="D1896" t="s">
        <v>52</v>
      </c>
      <c r="E1896" t="s">
        <v>49</v>
      </c>
      <c r="F1896">
        <v>619</v>
      </c>
      <c r="G1896" t="s">
        <v>49</v>
      </c>
      <c r="H1896" t="s">
        <v>49</v>
      </c>
      <c r="I1896" t="s">
        <v>52</v>
      </c>
      <c r="J1896">
        <v>17</v>
      </c>
      <c r="K1896" t="s">
        <v>62</v>
      </c>
      <c r="L1896">
        <v>198</v>
      </c>
      <c r="M1896">
        <v>6</v>
      </c>
      <c r="N1896">
        <v>-1</v>
      </c>
      <c r="O1896">
        <v>0</v>
      </c>
      <c r="P1896" t="s">
        <v>52</v>
      </c>
      <c r="Q1896" t="s">
        <v>49</v>
      </c>
      <c r="X1896" s="7"/>
      <c r="Y1896" t="s">
        <v>49</v>
      </c>
      <c r="Z1896">
        <v>619</v>
      </c>
      <c r="AA1896" t="s">
        <v>55</v>
      </c>
      <c r="AB1896">
        <v>937</v>
      </c>
      <c r="AC1896">
        <v>2131</v>
      </c>
      <c r="AD1896" t="s">
        <v>49</v>
      </c>
      <c r="AE1896" t="s">
        <v>49</v>
      </c>
      <c r="AF1896">
        <v>619</v>
      </c>
      <c r="AI1896">
        <v>383</v>
      </c>
      <c r="AJ1896" t="s">
        <v>49</v>
      </c>
    </row>
    <row r="1897" spans="1:36" x14ac:dyDescent="0.3">
      <c r="A1897">
        <v>29</v>
      </c>
      <c r="B1897" t="s">
        <v>53</v>
      </c>
      <c r="C1897" t="s">
        <v>59</v>
      </c>
      <c r="D1897" t="s">
        <v>54</v>
      </c>
      <c r="E1897" t="s">
        <v>49</v>
      </c>
      <c r="F1897">
        <v>192</v>
      </c>
      <c r="G1897" t="s">
        <v>49</v>
      </c>
      <c r="H1897" t="s">
        <v>49</v>
      </c>
      <c r="I1897" t="s">
        <v>50</v>
      </c>
      <c r="J1897">
        <v>30</v>
      </c>
      <c r="K1897" t="s">
        <v>72</v>
      </c>
      <c r="L1897">
        <v>327</v>
      </c>
      <c r="M1897">
        <v>4</v>
      </c>
      <c r="N1897">
        <v>-1</v>
      </c>
      <c r="O1897">
        <v>0</v>
      </c>
      <c r="P1897" t="s">
        <v>52</v>
      </c>
      <c r="Q1897" t="s">
        <v>49</v>
      </c>
      <c r="X1897" s="7"/>
      <c r="Y1897" t="s">
        <v>49</v>
      </c>
      <c r="Z1897">
        <v>192</v>
      </c>
      <c r="AA1897" t="s">
        <v>55</v>
      </c>
      <c r="AB1897">
        <v>500</v>
      </c>
      <c r="AC1897">
        <v>-20</v>
      </c>
      <c r="AD1897" t="s">
        <v>49</v>
      </c>
      <c r="AE1897" t="s">
        <v>49</v>
      </c>
      <c r="AF1897">
        <v>192</v>
      </c>
      <c r="AI1897">
        <v>3782</v>
      </c>
      <c r="AJ1897" t="s">
        <v>49</v>
      </c>
    </row>
    <row r="1898" spans="1:36" x14ac:dyDescent="0.3">
      <c r="A1898">
        <v>35</v>
      </c>
      <c r="B1898" t="s">
        <v>58</v>
      </c>
      <c r="C1898" t="s">
        <v>59</v>
      </c>
      <c r="D1898" t="s">
        <v>60</v>
      </c>
      <c r="E1898" t="s">
        <v>49</v>
      </c>
      <c r="F1898">
        <v>0</v>
      </c>
      <c r="G1898" t="s">
        <v>49</v>
      </c>
      <c r="H1898" t="s">
        <v>49</v>
      </c>
      <c r="I1898" t="s">
        <v>50</v>
      </c>
      <c r="J1898">
        <v>29</v>
      </c>
      <c r="K1898" t="s">
        <v>70</v>
      </c>
      <c r="L1898">
        <v>669</v>
      </c>
      <c r="M1898">
        <v>6</v>
      </c>
      <c r="N1898">
        <v>-1</v>
      </c>
      <c r="O1898">
        <v>0</v>
      </c>
      <c r="P1898" t="s">
        <v>52</v>
      </c>
      <c r="Q1898" t="s">
        <v>49</v>
      </c>
      <c r="X1898" s="7"/>
      <c r="Y1898" t="s">
        <v>49</v>
      </c>
      <c r="Z1898">
        <v>0</v>
      </c>
      <c r="AA1898" t="s">
        <v>55</v>
      </c>
      <c r="AB1898">
        <v>25</v>
      </c>
      <c r="AC1898">
        <v>36</v>
      </c>
      <c r="AD1898" t="s">
        <v>49</v>
      </c>
      <c r="AE1898" t="s">
        <v>49</v>
      </c>
      <c r="AF1898">
        <v>0</v>
      </c>
      <c r="AI1898">
        <v>326</v>
      </c>
      <c r="AJ1898" t="s">
        <v>49</v>
      </c>
    </row>
    <row r="1899" spans="1:36" x14ac:dyDescent="0.3">
      <c r="A1899">
        <v>49</v>
      </c>
      <c r="B1899" t="s">
        <v>58</v>
      </c>
      <c r="C1899" t="s">
        <v>47</v>
      </c>
      <c r="D1899" t="s">
        <v>60</v>
      </c>
      <c r="E1899" t="s">
        <v>49</v>
      </c>
      <c r="F1899">
        <v>87</v>
      </c>
      <c r="G1899" t="s">
        <v>49</v>
      </c>
      <c r="H1899" t="s">
        <v>49</v>
      </c>
      <c r="I1899" t="s">
        <v>50</v>
      </c>
      <c r="J1899">
        <v>29</v>
      </c>
      <c r="K1899" t="s">
        <v>72</v>
      </c>
      <c r="L1899">
        <v>165</v>
      </c>
      <c r="M1899">
        <v>1</v>
      </c>
      <c r="N1899">
        <v>-1</v>
      </c>
      <c r="O1899">
        <v>0</v>
      </c>
      <c r="P1899" t="s">
        <v>52</v>
      </c>
      <c r="Q1899" t="s">
        <v>49</v>
      </c>
      <c r="X1899" s="7"/>
      <c r="Y1899" t="s">
        <v>49</v>
      </c>
      <c r="Z1899">
        <v>87</v>
      </c>
      <c r="AA1899" t="s">
        <v>55</v>
      </c>
      <c r="AB1899">
        <v>6839</v>
      </c>
      <c r="AC1899">
        <v>2642</v>
      </c>
      <c r="AD1899" t="s">
        <v>49</v>
      </c>
      <c r="AE1899" t="s">
        <v>49</v>
      </c>
      <c r="AF1899">
        <v>87</v>
      </c>
      <c r="AI1899">
        <v>691</v>
      </c>
      <c r="AJ1899" t="s">
        <v>49</v>
      </c>
    </row>
    <row r="1900" spans="1:36" x14ac:dyDescent="0.3">
      <c r="A1900">
        <v>58</v>
      </c>
      <c r="B1900" t="s">
        <v>58</v>
      </c>
      <c r="C1900" t="s">
        <v>47</v>
      </c>
      <c r="D1900" t="s">
        <v>60</v>
      </c>
      <c r="E1900" t="s">
        <v>49</v>
      </c>
      <c r="F1900">
        <v>3228</v>
      </c>
      <c r="G1900" t="s">
        <v>49</v>
      </c>
      <c r="H1900" t="s">
        <v>49</v>
      </c>
      <c r="I1900" t="s">
        <v>50</v>
      </c>
      <c r="J1900">
        <v>19</v>
      </c>
      <c r="K1900" t="s">
        <v>70</v>
      </c>
      <c r="L1900">
        <v>58</v>
      </c>
      <c r="M1900">
        <v>2</v>
      </c>
      <c r="N1900">
        <v>-1</v>
      </c>
      <c r="O1900">
        <v>0</v>
      </c>
      <c r="P1900" t="s">
        <v>52</v>
      </c>
      <c r="Q1900" t="s">
        <v>49</v>
      </c>
      <c r="X1900" s="7"/>
      <c r="Y1900" t="s">
        <v>49</v>
      </c>
      <c r="Z1900">
        <v>3228</v>
      </c>
      <c r="AA1900" t="s">
        <v>55</v>
      </c>
      <c r="AB1900">
        <v>467</v>
      </c>
      <c r="AC1900">
        <v>1214</v>
      </c>
      <c r="AD1900" t="s">
        <v>49</v>
      </c>
      <c r="AE1900" t="s">
        <v>49</v>
      </c>
      <c r="AF1900">
        <v>3228</v>
      </c>
      <c r="AI1900">
        <v>0</v>
      </c>
      <c r="AJ1900" t="s">
        <v>49</v>
      </c>
    </row>
    <row r="1901" spans="1:36" x14ac:dyDescent="0.3">
      <c r="A1901">
        <v>40</v>
      </c>
      <c r="B1901" t="s">
        <v>58</v>
      </c>
      <c r="C1901" t="s">
        <v>59</v>
      </c>
      <c r="D1901" t="s">
        <v>60</v>
      </c>
      <c r="E1901" t="s">
        <v>49</v>
      </c>
      <c r="F1901">
        <v>1361</v>
      </c>
      <c r="G1901" t="s">
        <v>49</v>
      </c>
      <c r="H1901" t="s">
        <v>49</v>
      </c>
      <c r="I1901" t="s">
        <v>50</v>
      </c>
      <c r="J1901">
        <v>29</v>
      </c>
      <c r="K1901" t="s">
        <v>72</v>
      </c>
      <c r="L1901">
        <v>1473</v>
      </c>
      <c r="M1901">
        <v>1</v>
      </c>
      <c r="N1901">
        <v>-1</v>
      </c>
      <c r="O1901">
        <v>0</v>
      </c>
      <c r="P1901" t="s">
        <v>52</v>
      </c>
      <c r="Q1901" t="s">
        <v>55</v>
      </c>
      <c r="X1901" s="7"/>
      <c r="Y1901" t="s">
        <v>49</v>
      </c>
      <c r="Z1901">
        <v>1361</v>
      </c>
      <c r="AA1901" t="s">
        <v>55</v>
      </c>
      <c r="AB1901">
        <v>1847</v>
      </c>
      <c r="AC1901">
        <v>2540</v>
      </c>
      <c r="AD1901" t="s">
        <v>49</v>
      </c>
      <c r="AE1901" t="s">
        <v>49</v>
      </c>
      <c r="AF1901">
        <v>1361</v>
      </c>
      <c r="AI1901">
        <v>99</v>
      </c>
      <c r="AJ1901" t="s">
        <v>49</v>
      </c>
    </row>
    <row r="1902" spans="1:36" x14ac:dyDescent="0.3">
      <c r="A1902">
        <v>19</v>
      </c>
      <c r="B1902" t="s">
        <v>71</v>
      </c>
      <c r="C1902" t="s">
        <v>59</v>
      </c>
      <c r="D1902" t="s">
        <v>52</v>
      </c>
      <c r="E1902" t="s">
        <v>49</v>
      </c>
      <c r="F1902">
        <v>0</v>
      </c>
      <c r="G1902" t="s">
        <v>49</v>
      </c>
      <c r="H1902" t="s">
        <v>49</v>
      </c>
      <c r="I1902" t="s">
        <v>50</v>
      </c>
      <c r="J1902">
        <v>11</v>
      </c>
      <c r="K1902" t="s">
        <v>64</v>
      </c>
      <c r="L1902">
        <v>123</v>
      </c>
      <c r="M1902">
        <v>3</v>
      </c>
      <c r="N1902">
        <v>-1</v>
      </c>
      <c r="O1902">
        <v>0</v>
      </c>
      <c r="P1902" t="s">
        <v>52</v>
      </c>
      <c r="Q1902" t="s">
        <v>49</v>
      </c>
      <c r="X1902" s="7"/>
      <c r="Y1902" t="s">
        <v>49</v>
      </c>
      <c r="Z1902">
        <v>0</v>
      </c>
      <c r="AA1902" t="s">
        <v>55</v>
      </c>
      <c r="AB1902">
        <v>1291</v>
      </c>
      <c r="AC1902">
        <v>3232</v>
      </c>
      <c r="AD1902" t="s">
        <v>49</v>
      </c>
      <c r="AE1902" t="s">
        <v>49</v>
      </c>
      <c r="AF1902">
        <v>0</v>
      </c>
      <c r="AI1902">
        <v>502</v>
      </c>
      <c r="AJ1902" t="s">
        <v>49</v>
      </c>
    </row>
    <row r="1903" spans="1:36" x14ac:dyDescent="0.3">
      <c r="A1903">
        <v>30</v>
      </c>
      <c r="B1903" t="s">
        <v>71</v>
      </c>
      <c r="C1903" t="s">
        <v>59</v>
      </c>
      <c r="D1903" t="s">
        <v>60</v>
      </c>
      <c r="E1903" t="s">
        <v>49</v>
      </c>
      <c r="F1903">
        <v>34</v>
      </c>
      <c r="G1903" t="s">
        <v>55</v>
      </c>
      <c r="H1903" t="s">
        <v>49</v>
      </c>
      <c r="I1903" t="s">
        <v>52</v>
      </c>
      <c r="J1903">
        <v>6</v>
      </c>
      <c r="K1903" t="s">
        <v>56</v>
      </c>
      <c r="L1903">
        <v>289</v>
      </c>
      <c r="M1903">
        <v>1</v>
      </c>
      <c r="N1903">
        <v>-1</v>
      </c>
      <c r="O1903">
        <v>0</v>
      </c>
      <c r="P1903" t="s">
        <v>52</v>
      </c>
      <c r="Q1903" t="s">
        <v>49</v>
      </c>
      <c r="X1903" s="7"/>
      <c r="Y1903" t="s">
        <v>55</v>
      </c>
      <c r="Z1903">
        <v>34</v>
      </c>
      <c r="AA1903" t="s">
        <v>55</v>
      </c>
      <c r="AB1903">
        <v>-471</v>
      </c>
      <c r="AC1903">
        <v>296</v>
      </c>
      <c r="AD1903" t="s">
        <v>49</v>
      </c>
      <c r="AE1903" t="s">
        <v>49</v>
      </c>
      <c r="AF1903">
        <v>34</v>
      </c>
      <c r="AI1903">
        <v>-15</v>
      </c>
      <c r="AJ1903" t="s">
        <v>49</v>
      </c>
    </row>
    <row r="1904" spans="1:36" x14ac:dyDescent="0.3">
      <c r="A1904">
        <v>34</v>
      </c>
      <c r="B1904" t="s">
        <v>67</v>
      </c>
      <c r="C1904" t="s">
        <v>59</v>
      </c>
      <c r="D1904" t="s">
        <v>54</v>
      </c>
      <c r="E1904" t="s">
        <v>49</v>
      </c>
      <c r="F1904">
        <v>318</v>
      </c>
      <c r="G1904" t="s">
        <v>49</v>
      </c>
      <c r="H1904" t="s">
        <v>55</v>
      </c>
      <c r="I1904" t="s">
        <v>50</v>
      </c>
      <c r="J1904">
        <v>25</v>
      </c>
      <c r="K1904" t="s">
        <v>73</v>
      </c>
      <c r="L1904">
        <v>239</v>
      </c>
      <c r="M1904">
        <v>5</v>
      </c>
      <c r="N1904">
        <v>-1</v>
      </c>
      <c r="O1904">
        <v>0</v>
      </c>
      <c r="P1904" t="s">
        <v>52</v>
      </c>
      <c r="Q1904" t="s">
        <v>49</v>
      </c>
      <c r="X1904" s="7"/>
      <c r="Y1904" t="s">
        <v>49</v>
      </c>
      <c r="Z1904">
        <v>318</v>
      </c>
      <c r="AA1904" t="s">
        <v>55</v>
      </c>
      <c r="AB1904">
        <v>1160</v>
      </c>
      <c r="AC1904">
        <v>42</v>
      </c>
      <c r="AD1904" t="s">
        <v>49</v>
      </c>
      <c r="AE1904" t="s">
        <v>55</v>
      </c>
      <c r="AF1904">
        <v>318</v>
      </c>
      <c r="AI1904">
        <v>1929</v>
      </c>
      <c r="AJ1904" t="s">
        <v>49</v>
      </c>
    </row>
    <row r="1905" spans="1:36" x14ac:dyDescent="0.3">
      <c r="A1905">
        <v>60</v>
      </c>
      <c r="B1905" t="s">
        <v>77</v>
      </c>
      <c r="C1905" t="s">
        <v>47</v>
      </c>
      <c r="D1905" t="s">
        <v>54</v>
      </c>
      <c r="E1905" t="s">
        <v>49</v>
      </c>
      <c r="F1905">
        <v>197</v>
      </c>
      <c r="G1905" t="s">
        <v>49</v>
      </c>
      <c r="H1905" t="s">
        <v>49</v>
      </c>
      <c r="I1905" t="s">
        <v>50</v>
      </c>
      <c r="J1905">
        <v>7</v>
      </c>
      <c r="K1905" t="s">
        <v>51</v>
      </c>
      <c r="L1905">
        <v>1386</v>
      </c>
      <c r="M1905">
        <v>1</v>
      </c>
      <c r="N1905">
        <v>-1</v>
      </c>
      <c r="O1905">
        <v>0</v>
      </c>
      <c r="P1905" t="s">
        <v>52</v>
      </c>
      <c r="Q1905" t="s">
        <v>49</v>
      </c>
      <c r="X1905" s="7"/>
      <c r="Y1905" t="s">
        <v>49</v>
      </c>
      <c r="Z1905">
        <v>197</v>
      </c>
      <c r="AA1905" t="s">
        <v>55</v>
      </c>
      <c r="AB1905">
        <v>26</v>
      </c>
      <c r="AC1905">
        <v>697</v>
      </c>
      <c r="AD1905" t="s">
        <v>49</v>
      </c>
      <c r="AE1905" t="s">
        <v>49</v>
      </c>
      <c r="AF1905">
        <v>197</v>
      </c>
      <c r="AI1905">
        <v>0</v>
      </c>
      <c r="AJ1905" t="s">
        <v>49</v>
      </c>
    </row>
    <row r="1906" spans="1:36" x14ac:dyDescent="0.3">
      <c r="A1906">
        <v>28</v>
      </c>
      <c r="B1906" t="s">
        <v>71</v>
      </c>
      <c r="C1906" t="s">
        <v>59</v>
      </c>
      <c r="D1906" t="s">
        <v>60</v>
      </c>
      <c r="E1906" t="s">
        <v>49</v>
      </c>
      <c r="F1906">
        <v>0</v>
      </c>
      <c r="G1906" t="s">
        <v>49</v>
      </c>
      <c r="H1906" t="s">
        <v>49</v>
      </c>
      <c r="I1906" t="s">
        <v>50</v>
      </c>
      <c r="J1906">
        <v>28</v>
      </c>
      <c r="K1906" t="s">
        <v>80</v>
      </c>
      <c r="L1906">
        <v>294</v>
      </c>
      <c r="M1906">
        <v>2</v>
      </c>
      <c r="N1906">
        <v>105</v>
      </c>
      <c r="O1906">
        <v>7</v>
      </c>
      <c r="P1906" t="s">
        <v>66</v>
      </c>
      <c r="Q1906" t="s">
        <v>55</v>
      </c>
      <c r="X1906" s="7"/>
      <c r="Y1906" t="s">
        <v>49</v>
      </c>
      <c r="Z1906">
        <v>0</v>
      </c>
      <c r="AA1906" t="s">
        <v>55</v>
      </c>
      <c r="AB1906">
        <v>382</v>
      </c>
      <c r="AC1906">
        <v>1490</v>
      </c>
      <c r="AD1906" t="s">
        <v>49</v>
      </c>
      <c r="AE1906" t="s">
        <v>49</v>
      </c>
      <c r="AF1906">
        <v>0</v>
      </c>
      <c r="AI1906">
        <v>185</v>
      </c>
      <c r="AJ1906" t="s">
        <v>49</v>
      </c>
    </row>
    <row r="1907" spans="1:36" x14ac:dyDescent="0.3">
      <c r="A1907">
        <v>46</v>
      </c>
      <c r="B1907" t="s">
        <v>58</v>
      </c>
      <c r="C1907" t="s">
        <v>47</v>
      </c>
      <c r="D1907" t="s">
        <v>60</v>
      </c>
      <c r="E1907" t="s">
        <v>49</v>
      </c>
      <c r="F1907">
        <v>273</v>
      </c>
      <c r="G1907" t="s">
        <v>55</v>
      </c>
      <c r="H1907" t="s">
        <v>49</v>
      </c>
      <c r="I1907" t="s">
        <v>50</v>
      </c>
      <c r="J1907">
        <v>18</v>
      </c>
      <c r="K1907" t="s">
        <v>81</v>
      </c>
      <c r="L1907">
        <v>910</v>
      </c>
      <c r="M1907">
        <v>2</v>
      </c>
      <c r="N1907">
        <v>184</v>
      </c>
      <c r="O1907">
        <v>4</v>
      </c>
      <c r="P1907" t="s">
        <v>79</v>
      </c>
      <c r="Q1907" t="s">
        <v>55</v>
      </c>
      <c r="X1907" s="7"/>
      <c r="Y1907" t="s">
        <v>55</v>
      </c>
      <c r="Z1907">
        <v>273</v>
      </c>
      <c r="AA1907" t="s">
        <v>55</v>
      </c>
      <c r="AB1907">
        <v>0</v>
      </c>
      <c r="AC1907">
        <v>150</v>
      </c>
      <c r="AD1907" t="s">
        <v>49</v>
      </c>
      <c r="AE1907" t="s">
        <v>49</v>
      </c>
      <c r="AF1907">
        <v>273</v>
      </c>
      <c r="AI1907">
        <v>-424</v>
      </c>
      <c r="AJ1907" t="s">
        <v>49</v>
      </c>
    </row>
    <row r="1908" spans="1:36" x14ac:dyDescent="0.3">
      <c r="A1908">
        <v>49</v>
      </c>
      <c r="B1908" t="s">
        <v>63</v>
      </c>
      <c r="C1908" t="s">
        <v>74</v>
      </c>
      <c r="D1908" t="s">
        <v>48</v>
      </c>
      <c r="E1908" t="s">
        <v>49</v>
      </c>
      <c r="F1908">
        <v>15</v>
      </c>
      <c r="G1908" t="s">
        <v>55</v>
      </c>
      <c r="H1908" t="s">
        <v>49</v>
      </c>
      <c r="I1908" t="s">
        <v>52</v>
      </c>
      <c r="J1908">
        <v>27</v>
      </c>
      <c r="K1908" t="s">
        <v>56</v>
      </c>
      <c r="L1908">
        <v>550</v>
      </c>
      <c r="M1908">
        <v>7</v>
      </c>
      <c r="N1908">
        <v>-1</v>
      </c>
      <c r="O1908">
        <v>0</v>
      </c>
      <c r="P1908" t="s">
        <v>52</v>
      </c>
      <c r="Q1908" t="s">
        <v>49</v>
      </c>
      <c r="X1908" s="7"/>
      <c r="Y1908" t="s">
        <v>55</v>
      </c>
      <c r="Z1908">
        <v>15</v>
      </c>
      <c r="AA1908" t="s">
        <v>55</v>
      </c>
      <c r="AB1908">
        <v>789</v>
      </c>
      <c r="AC1908">
        <v>0</v>
      </c>
      <c r="AD1908" t="s">
        <v>49</v>
      </c>
      <c r="AE1908" t="s">
        <v>49</v>
      </c>
      <c r="AF1908">
        <v>15</v>
      </c>
      <c r="AI1908">
        <v>0</v>
      </c>
      <c r="AJ1908" t="s">
        <v>49</v>
      </c>
    </row>
    <row r="1909" spans="1:36" x14ac:dyDescent="0.3">
      <c r="A1909">
        <v>59</v>
      </c>
      <c r="B1909" t="s">
        <v>58</v>
      </c>
      <c r="C1909" t="s">
        <v>74</v>
      </c>
      <c r="D1909" t="s">
        <v>60</v>
      </c>
      <c r="E1909" t="s">
        <v>49</v>
      </c>
      <c r="F1909">
        <v>7813</v>
      </c>
      <c r="G1909" t="s">
        <v>55</v>
      </c>
      <c r="H1909" t="s">
        <v>49</v>
      </c>
      <c r="I1909" t="s">
        <v>50</v>
      </c>
      <c r="J1909">
        <v>21</v>
      </c>
      <c r="K1909" t="s">
        <v>75</v>
      </c>
      <c r="L1909">
        <v>75</v>
      </c>
      <c r="M1909">
        <v>1</v>
      </c>
      <c r="N1909">
        <v>-1</v>
      </c>
      <c r="O1909">
        <v>0</v>
      </c>
      <c r="P1909" t="s">
        <v>52</v>
      </c>
      <c r="Q1909" t="s">
        <v>49</v>
      </c>
      <c r="X1909" s="7"/>
      <c r="Y1909" t="s">
        <v>55</v>
      </c>
      <c r="Z1909">
        <v>7813</v>
      </c>
      <c r="AA1909" t="s">
        <v>55</v>
      </c>
      <c r="AB1909">
        <v>142</v>
      </c>
      <c r="AC1909">
        <v>195</v>
      </c>
      <c r="AD1909" t="s">
        <v>49</v>
      </c>
      <c r="AE1909" t="s">
        <v>49</v>
      </c>
      <c r="AF1909">
        <v>7813</v>
      </c>
      <c r="AI1909">
        <v>319</v>
      </c>
      <c r="AJ1909" t="s">
        <v>49</v>
      </c>
    </row>
    <row r="1910" spans="1:36" x14ac:dyDescent="0.3">
      <c r="A1910">
        <v>44</v>
      </c>
      <c r="B1910" t="s">
        <v>67</v>
      </c>
      <c r="C1910" t="s">
        <v>59</v>
      </c>
      <c r="D1910" t="s">
        <v>54</v>
      </c>
      <c r="E1910" t="s">
        <v>49</v>
      </c>
      <c r="F1910">
        <v>-27</v>
      </c>
      <c r="G1910" t="s">
        <v>55</v>
      </c>
      <c r="H1910" t="s">
        <v>55</v>
      </c>
      <c r="I1910" t="s">
        <v>52</v>
      </c>
      <c r="J1910">
        <v>14</v>
      </c>
      <c r="K1910" t="s">
        <v>56</v>
      </c>
      <c r="L1910">
        <v>100</v>
      </c>
      <c r="M1910">
        <v>3</v>
      </c>
      <c r="N1910">
        <v>-1</v>
      </c>
      <c r="O1910">
        <v>0</v>
      </c>
      <c r="P1910" t="s">
        <v>52</v>
      </c>
      <c r="Q1910" t="s">
        <v>49</v>
      </c>
      <c r="X1910" s="7"/>
      <c r="Y1910" t="s">
        <v>55</v>
      </c>
      <c r="Z1910">
        <v>-27</v>
      </c>
      <c r="AA1910" t="s">
        <v>55</v>
      </c>
      <c r="AB1910">
        <v>645</v>
      </c>
      <c r="AC1910">
        <v>0</v>
      </c>
      <c r="AD1910" t="s">
        <v>49</v>
      </c>
      <c r="AE1910" t="s">
        <v>55</v>
      </c>
      <c r="AF1910">
        <v>-27</v>
      </c>
      <c r="AI1910">
        <v>171</v>
      </c>
      <c r="AJ1910" t="s">
        <v>49</v>
      </c>
    </row>
    <row r="1911" spans="1:36" x14ac:dyDescent="0.3">
      <c r="A1911">
        <v>33</v>
      </c>
      <c r="B1911" t="s">
        <v>67</v>
      </c>
      <c r="C1911" t="s">
        <v>47</v>
      </c>
      <c r="D1911" t="s">
        <v>60</v>
      </c>
      <c r="E1911" t="s">
        <v>49</v>
      </c>
      <c r="F1911">
        <v>75</v>
      </c>
      <c r="G1911" t="s">
        <v>49</v>
      </c>
      <c r="H1911" t="s">
        <v>49</v>
      </c>
      <c r="I1911" t="s">
        <v>50</v>
      </c>
      <c r="J1911">
        <v>21</v>
      </c>
      <c r="K1911" t="s">
        <v>73</v>
      </c>
      <c r="L1911">
        <v>204</v>
      </c>
      <c r="M1911">
        <v>4</v>
      </c>
      <c r="N1911">
        <v>-1</v>
      </c>
      <c r="O1911">
        <v>0</v>
      </c>
      <c r="P1911" t="s">
        <v>52</v>
      </c>
      <c r="Q1911" t="s">
        <v>49</v>
      </c>
      <c r="X1911" s="7"/>
      <c r="Y1911" t="s">
        <v>49</v>
      </c>
      <c r="Z1911">
        <v>75</v>
      </c>
      <c r="AA1911" t="s">
        <v>55</v>
      </c>
      <c r="AB1911">
        <v>897</v>
      </c>
      <c r="AC1911">
        <v>0</v>
      </c>
      <c r="AD1911" t="s">
        <v>49</v>
      </c>
      <c r="AE1911" t="s">
        <v>49</v>
      </c>
      <c r="AF1911">
        <v>75</v>
      </c>
      <c r="AI1911">
        <v>-11</v>
      </c>
      <c r="AJ1911" t="s">
        <v>49</v>
      </c>
    </row>
    <row r="1912" spans="1:36" x14ac:dyDescent="0.3">
      <c r="A1912">
        <v>54</v>
      </c>
      <c r="B1912" t="s">
        <v>77</v>
      </c>
      <c r="C1912" t="s">
        <v>47</v>
      </c>
      <c r="D1912" t="s">
        <v>54</v>
      </c>
      <c r="E1912" t="s">
        <v>49</v>
      </c>
      <c r="F1912">
        <v>1139</v>
      </c>
      <c r="G1912" t="s">
        <v>55</v>
      </c>
      <c r="H1912" t="s">
        <v>49</v>
      </c>
      <c r="I1912" t="s">
        <v>50</v>
      </c>
      <c r="J1912">
        <v>14</v>
      </c>
      <c r="K1912" t="s">
        <v>56</v>
      </c>
      <c r="L1912">
        <v>155</v>
      </c>
      <c r="M1912">
        <v>1</v>
      </c>
      <c r="N1912">
        <v>177</v>
      </c>
      <c r="O1912">
        <v>7</v>
      </c>
      <c r="P1912" t="s">
        <v>57</v>
      </c>
      <c r="Q1912" t="s">
        <v>49</v>
      </c>
      <c r="X1912" s="7"/>
      <c r="Y1912" t="s">
        <v>55</v>
      </c>
      <c r="Z1912">
        <v>1139</v>
      </c>
      <c r="AA1912" t="s">
        <v>55</v>
      </c>
      <c r="AB1912">
        <v>103</v>
      </c>
      <c r="AC1912">
        <v>609</v>
      </c>
      <c r="AD1912" t="s">
        <v>49</v>
      </c>
      <c r="AE1912" t="s">
        <v>49</v>
      </c>
      <c r="AF1912">
        <v>1139</v>
      </c>
      <c r="AI1912">
        <v>0</v>
      </c>
      <c r="AJ1912" t="s">
        <v>49</v>
      </c>
    </row>
    <row r="1913" spans="1:36" x14ac:dyDescent="0.3">
      <c r="A1913">
        <v>26</v>
      </c>
      <c r="B1913" t="s">
        <v>63</v>
      </c>
      <c r="C1913" t="s">
        <v>47</v>
      </c>
      <c r="D1913" t="s">
        <v>54</v>
      </c>
      <c r="E1913" t="s">
        <v>49</v>
      </c>
      <c r="F1913">
        <v>115</v>
      </c>
      <c r="G1913" t="s">
        <v>55</v>
      </c>
      <c r="H1913" t="s">
        <v>49</v>
      </c>
      <c r="I1913" t="s">
        <v>52</v>
      </c>
      <c r="J1913">
        <v>4</v>
      </c>
      <c r="K1913" t="s">
        <v>73</v>
      </c>
      <c r="L1913">
        <v>46</v>
      </c>
      <c r="M1913">
        <v>3</v>
      </c>
      <c r="N1913">
        <v>-1</v>
      </c>
      <c r="O1913">
        <v>0</v>
      </c>
      <c r="P1913" t="s">
        <v>52</v>
      </c>
      <c r="Q1913" t="s">
        <v>49</v>
      </c>
      <c r="X1913" s="7"/>
      <c r="Y1913" t="s">
        <v>55</v>
      </c>
      <c r="Z1913">
        <v>115</v>
      </c>
      <c r="AA1913" t="s">
        <v>55</v>
      </c>
      <c r="AB1913">
        <v>847</v>
      </c>
      <c r="AC1913">
        <v>4</v>
      </c>
      <c r="AD1913" t="s">
        <v>49</v>
      </c>
      <c r="AE1913" t="s">
        <v>49</v>
      </c>
      <c r="AF1913">
        <v>115</v>
      </c>
      <c r="AI1913">
        <v>-206</v>
      </c>
      <c r="AJ1913" t="s">
        <v>49</v>
      </c>
    </row>
    <row r="1914" spans="1:36" x14ac:dyDescent="0.3">
      <c r="A1914">
        <v>54</v>
      </c>
      <c r="B1914" t="s">
        <v>63</v>
      </c>
      <c r="C1914" t="s">
        <v>47</v>
      </c>
      <c r="D1914" t="s">
        <v>54</v>
      </c>
      <c r="E1914" t="s">
        <v>49</v>
      </c>
      <c r="F1914">
        <v>0</v>
      </c>
      <c r="G1914" t="s">
        <v>49</v>
      </c>
      <c r="H1914" t="s">
        <v>49</v>
      </c>
      <c r="I1914" t="s">
        <v>78</v>
      </c>
      <c r="J1914">
        <v>16</v>
      </c>
      <c r="K1914" t="s">
        <v>61</v>
      </c>
      <c r="L1914">
        <v>1366</v>
      </c>
      <c r="M1914">
        <v>1</v>
      </c>
      <c r="N1914">
        <v>150</v>
      </c>
      <c r="O1914">
        <v>1</v>
      </c>
      <c r="P1914" t="s">
        <v>57</v>
      </c>
      <c r="Q1914" t="s">
        <v>49</v>
      </c>
      <c r="X1914" s="7"/>
      <c r="Y1914" t="s">
        <v>49</v>
      </c>
      <c r="Z1914">
        <v>0</v>
      </c>
      <c r="AA1914" t="s">
        <v>55</v>
      </c>
      <c r="AB1914">
        <v>517</v>
      </c>
      <c r="AC1914">
        <v>1097</v>
      </c>
      <c r="AD1914" t="s">
        <v>49</v>
      </c>
      <c r="AE1914" t="s">
        <v>49</v>
      </c>
      <c r="AF1914">
        <v>0</v>
      </c>
      <c r="AI1914">
        <v>1931</v>
      </c>
      <c r="AJ1914" t="s">
        <v>49</v>
      </c>
    </row>
    <row r="1915" spans="1:36" x14ac:dyDescent="0.3">
      <c r="A1915">
        <v>48</v>
      </c>
      <c r="B1915" t="s">
        <v>76</v>
      </c>
      <c r="C1915" t="s">
        <v>47</v>
      </c>
      <c r="D1915" t="s">
        <v>48</v>
      </c>
      <c r="E1915" t="s">
        <v>49</v>
      </c>
      <c r="F1915">
        <v>7195</v>
      </c>
      <c r="G1915" t="s">
        <v>49</v>
      </c>
      <c r="H1915" t="s">
        <v>49</v>
      </c>
      <c r="I1915" t="s">
        <v>50</v>
      </c>
      <c r="J1915">
        <v>21</v>
      </c>
      <c r="K1915" t="s">
        <v>75</v>
      </c>
      <c r="L1915">
        <v>609</v>
      </c>
      <c r="M1915">
        <v>2</v>
      </c>
      <c r="N1915">
        <v>-1</v>
      </c>
      <c r="O1915">
        <v>0</v>
      </c>
      <c r="P1915" t="s">
        <v>52</v>
      </c>
      <c r="Q1915" t="s">
        <v>55</v>
      </c>
      <c r="X1915" s="7"/>
      <c r="Y1915" t="s">
        <v>49</v>
      </c>
      <c r="Z1915">
        <v>7195</v>
      </c>
      <c r="AA1915" t="s">
        <v>55</v>
      </c>
      <c r="AB1915">
        <v>1308</v>
      </c>
      <c r="AC1915">
        <v>436</v>
      </c>
      <c r="AD1915" t="s">
        <v>49</v>
      </c>
      <c r="AE1915" t="s">
        <v>49</v>
      </c>
      <c r="AF1915">
        <v>7195</v>
      </c>
      <c r="AI1915">
        <v>943</v>
      </c>
      <c r="AJ1915" t="s">
        <v>49</v>
      </c>
    </row>
    <row r="1916" spans="1:36" x14ac:dyDescent="0.3">
      <c r="A1916">
        <v>30</v>
      </c>
      <c r="B1916" t="s">
        <v>53</v>
      </c>
      <c r="C1916" t="s">
        <v>59</v>
      </c>
      <c r="D1916" t="s">
        <v>60</v>
      </c>
      <c r="E1916" t="s">
        <v>49</v>
      </c>
      <c r="F1916">
        <v>-477</v>
      </c>
      <c r="G1916" t="s">
        <v>49</v>
      </c>
      <c r="H1916" t="s">
        <v>55</v>
      </c>
      <c r="I1916" t="s">
        <v>50</v>
      </c>
      <c r="J1916">
        <v>21</v>
      </c>
      <c r="K1916" t="s">
        <v>70</v>
      </c>
      <c r="L1916">
        <v>1532</v>
      </c>
      <c r="M1916">
        <v>2</v>
      </c>
      <c r="N1916">
        <v>-1</v>
      </c>
      <c r="O1916">
        <v>0</v>
      </c>
      <c r="P1916" t="s">
        <v>52</v>
      </c>
      <c r="Q1916" t="s">
        <v>55</v>
      </c>
      <c r="X1916" s="7"/>
      <c r="Y1916" t="s">
        <v>49</v>
      </c>
      <c r="Z1916">
        <v>-477</v>
      </c>
      <c r="AA1916" t="s">
        <v>55</v>
      </c>
      <c r="AB1916">
        <v>66</v>
      </c>
      <c r="AC1916">
        <v>266</v>
      </c>
      <c r="AD1916" t="s">
        <v>49</v>
      </c>
      <c r="AE1916" t="s">
        <v>55</v>
      </c>
      <c r="AF1916">
        <v>-477</v>
      </c>
      <c r="AI1916">
        <v>327</v>
      </c>
      <c r="AJ1916" t="s">
        <v>49</v>
      </c>
    </row>
    <row r="1917" spans="1:36" x14ac:dyDescent="0.3">
      <c r="A1917">
        <v>29</v>
      </c>
      <c r="B1917" t="s">
        <v>58</v>
      </c>
      <c r="C1917" t="s">
        <v>59</v>
      </c>
      <c r="D1917" t="s">
        <v>60</v>
      </c>
      <c r="E1917" t="s">
        <v>49</v>
      </c>
      <c r="F1917">
        <v>1026</v>
      </c>
      <c r="G1917" t="s">
        <v>49</v>
      </c>
      <c r="H1917" t="s">
        <v>49</v>
      </c>
      <c r="I1917" t="s">
        <v>50</v>
      </c>
      <c r="J1917">
        <v>12</v>
      </c>
      <c r="K1917" t="s">
        <v>75</v>
      </c>
      <c r="L1917">
        <v>226</v>
      </c>
      <c r="M1917">
        <v>1</v>
      </c>
      <c r="N1917">
        <v>92</v>
      </c>
      <c r="O1917">
        <v>1</v>
      </c>
      <c r="P1917" t="s">
        <v>66</v>
      </c>
      <c r="Q1917" t="s">
        <v>55</v>
      </c>
      <c r="X1917" s="7"/>
      <c r="Y1917" t="s">
        <v>49</v>
      </c>
      <c r="Z1917">
        <v>1026</v>
      </c>
      <c r="AA1917" t="s">
        <v>55</v>
      </c>
      <c r="AB1917">
        <v>361</v>
      </c>
      <c r="AC1917">
        <v>3357</v>
      </c>
      <c r="AD1917" t="s">
        <v>49</v>
      </c>
      <c r="AE1917" t="s">
        <v>49</v>
      </c>
      <c r="AF1917">
        <v>1026</v>
      </c>
      <c r="AI1917">
        <v>-105</v>
      </c>
      <c r="AJ1917" t="s">
        <v>49</v>
      </c>
    </row>
    <row r="1918" spans="1:36" x14ac:dyDescent="0.3">
      <c r="A1918">
        <v>51</v>
      </c>
      <c r="B1918" t="s">
        <v>68</v>
      </c>
      <c r="C1918" t="s">
        <v>47</v>
      </c>
      <c r="D1918" t="s">
        <v>60</v>
      </c>
      <c r="E1918" t="s">
        <v>49</v>
      </c>
      <c r="F1918">
        <v>3921</v>
      </c>
      <c r="G1918" t="s">
        <v>55</v>
      </c>
      <c r="H1918" t="s">
        <v>49</v>
      </c>
      <c r="I1918" t="s">
        <v>50</v>
      </c>
      <c r="J1918">
        <v>5</v>
      </c>
      <c r="K1918" t="s">
        <v>56</v>
      </c>
      <c r="L1918">
        <v>168</v>
      </c>
      <c r="M1918">
        <v>1</v>
      </c>
      <c r="N1918">
        <v>-1</v>
      </c>
      <c r="O1918">
        <v>0</v>
      </c>
      <c r="P1918" t="s">
        <v>52</v>
      </c>
      <c r="Q1918" t="s">
        <v>49</v>
      </c>
      <c r="X1918" s="7"/>
      <c r="Y1918" t="s">
        <v>55</v>
      </c>
      <c r="Z1918">
        <v>3921</v>
      </c>
      <c r="AA1918" t="s">
        <v>55</v>
      </c>
      <c r="AB1918">
        <v>66</v>
      </c>
      <c r="AC1918">
        <v>1568</v>
      </c>
      <c r="AD1918" t="s">
        <v>49</v>
      </c>
      <c r="AE1918" t="s">
        <v>49</v>
      </c>
      <c r="AF1918">
        <v>3921</v>
      </c>
      <c r="AI1918">
        <v>983</v>
      </c>
      <c r="AJ1918" t="s">
        <v>49</v>
      </c>
    </row>
    <row r="1919" spans="1:36" x14ac:dyDescent="0.3">
      <c r="A1919">
        <v>53</v>
      </c>
      <c r="B1919" t="s">
        <v>46</v>
      </c>
      <c r="C1919" t="s">
        <v>47</v>
      </c>
      <c r="D1919" t="s">
        <v>48</v>
      </c>
      <c r="E1919" t="s">
        <v>49</v>
      </c>
      <c r="F1919">
        <v>980</v>
      </c>
      <c r="G1919" t="s">
        <v>55</v>
      </c>
      <c r="H1919" t="s">
        <v>49</v>
      </c>
      <c r="I1919" t="s">
        <v>50</v>
      </c>
      <c r="J1919">
        <v>3</v>
      </c>
      <c r="K1919" t="s">
        <v>82</v>
      </c>
      <c r="L1919">
        <v>352</v>
      </c>
      <c r="M1919">
        <v>1</v>
      </c>
      <c r="N1919">
        <v>-1</v>
      </c>
      <c r="O1919">
        <v>0</v>
      </c>
      <c r="P1919" t="s">
        <v>52</v>
      </c>
      <c r="Q1919" t="s">
        <v>55</v>
      </c>
      <c r="X1919" s="7"/>
      <c r="Y1919" t="s">
        <v>55</v>
      </c>
      <c r="Z1919">
        <v>980</v>
      </c>
      <c r="AA1919" t="s">
        <v>55</v>
      </c>
      <c r="AB1919">
        <v>70</v>
      </c>
      <c r="AC1919">
        <v>0</v>
      </c>
      <c r="AD1919" t="s">
        <v>49</v>
      </c>
      <c r="AE1919" t="s">
        <v>49</v>
      </c>
      <c r="AF1919">
        <v>980</v>
      </c>
      <c r="AI1919">
        <v>787</v>
      </c>
      <c r="AJ1919" t="s">
        <v>49</v>
      </c>
    </row>
    <row r="1920" spans="1:36" x14ac:dyDescent="0.3">
      <c r="A1920">
        <v>43</v>
      </c>
      <c r="B1920" t="s">
        <v>63</v>
      </c>
      <c r="C1920" t="s">
        <v>47</v>
      </c>
      <c r="D1920" t="s">
        <v>54</v>
      </c>
      <c r="E1920" t="s">
        <v>49</v>
      </c>
      <c r="F1920">
        <v>-179</v>
      </c>
      <c r="G1920" t="s">
        <v>55</v>
      </c>
      <c r="H1920" t="s">
        <v>49</v>
      </c>
      <c r="I1920" t="s">
        <v>50</v>
      </c>
      <c r="J1920">
        <v>30</v>
      </c>
      <c r="K1920" t="s">
        <v>73</v>
      </c>
      <c r="L1920">
        <v>335</v>
      </c>
      <c r="M1920">
        <v>6</v>
      </c>
      <c r="N1920">
        <v>-1</v>
      </c>
      <c r="O1920">
        <v>0</v>
      </c>
      <c r="P1920" t="s">
        <v>52</v>
      </c>
      <c r="Q1920" t="s">
        <v>49</v>
      </c>
      <c r="X1920" s="7"/>
      <c r="Y1920" t="s">
        <v>55</v>
      </c>
      <c r="Z1920">
        <v>-179</v>
      </c>
      <c r="AA1920" t="s">
        <v>55</v>
      </c>
      <c r="AB1920">
        <v>180</v>
      </c>
      <c r="AC1920">
        <v>31</v>
      </c>
      <c r="AD1920" t="s">
        <v>49</v>
      </c>
      <c r="AE1920" t="s">
        <v>49</v>
      </c>
      <c r="AF1920">
        <v>-179</v>
      </c>
      <c r="AI1920">
        <v>0</v>
      </c>
      <c r="AJ1920" t="s">
        <v>49</v>
      </c>
    </row>
    <row r="1921" spans="1:36" x14ac:dyDescent="0.3">
      <c r="A1921">
        <v>34</v>
      </c>
      <c r="B1921" t="s">
        <v>69</v>
      </c>
      <c r="C1921" t="s">
        <v>47</v>
      </c>
      <c r="D1921" t="s">
        <v>60</v>
      </c>
      <c r="E1921" t="s">
        <v>49</v>
      </c>
      <c r="F1921">
        <v>2552</v>
      </c>
      <c r="G1921" t="s">
        <v>55</v>
      </c>
      <c r="H1921" t="s">
        <v>55</v>
      </c>
      <c r="I1921" t="s">
        <v>50</v>
      </c>
      <c r="J1921">
        <v>25</v>
      </c>
      <c r="K1921" t="s">
        <v>80</v>
      </c>
      <c r="L1921">
        <v>74</v>
      </c>
      <c r="M1921">
        <v>1</v>
      </c>
      <c r="N1921">
        <v>-1</v>
      </c>
      <c r="O1921">
        <v>0</v>
      </c>
      <c r="P1921" t="s">
        <v>52</v>
      </c>
      <c r="Q1921" t="s">
        <v>49</v>
      </c>
      <c r="X1921" s="7"/>
      <c r="Y1921" t="s">
        <v>55</v>
      </c>
      <c r="Z1921">
        <v>2552</v>
      </c>
      <c r="AA1921" t="s">
        <v>55</v>
      </c>
      <c r="AB1921">
        <v>279</v>
      </c>
      <c r="AC1921">
        <v>7929</v>
      </c>
      <c r="AD1921" t="s">
        <v>49</v>
      </c>
      <c r="AE1921" t="s">
        <v>55</v>
      </c>
      <c r="AF1921">
        <v>2552</v>
      </c>
      <c r="AI1921">
        <v>3060</v>
      </c>
      <c r="AJ1921" t="s">
        <v>49</v>
      </c>
    </row>
    <row r="1922" spans="1:36" x14ac:dyDescent="0.3">
      <c r="A1922">
        <v>40</v>
      </c>
      <c r="B1922" t="s">
        <v>68</v>
      </c>
      <c r="C1922" t="s">
        <v>47</v>
      </c>
      <c r="D1922" t="s">
        <v>60</v>
      </c>
      <c r="E1922" t="s">
        <v>49</v>
      </c>
      <c r="F1922">
        <v>1729</v>
      </c>
      <c r="G1922" t="s">
        <v>55</v>
      </c>
      <c r="H1922" t="s">
        <v>49</v>
      </c>
      <c r="I1922" t="s">
        <v>50</v>
      </c>
      <c r="J1922">
        <v>12</v>
      </c>
      <c r="K1922" t="s">
        <v>56</v>
      </c>
      <c r="L1922">
        <v>85</v>
      </c>
      <c r="M1922">
        <v>1</v>
      </c>
      <c r="N1922">
        <v>-1</v>
      </c>
      <c r="O1922">
        <v>0</v>
      </c>
      <c r="P1922" t="s">
        <v>52</v>
      </c>
      <c r="Q1922" t="s">
        <v>49</v>
      </c>
      <c r="X1922" s="7"/>
      <c r="Y1922" t="s">
        <v>55</v>
      </c>
      <c r="Z1922">
        <v>1729</v>
      </c>
      <c r="AA1922" t="s">
        <v>55</v>
      </c>
      <c r="AB1922">
        <v>1416</v>
      </c>
      <c r="AC1922">
        <v>267</v>
      </c>
      <c r="AD1922" t="s">
        <v>49</v>
      </c>
      <c r="AE1922" t="s">
        <v>49</v>
      </c>
      <c r="AF1922">
        <v>1729</v>
      </c>
      <c r="AI1922">
        <v>5780</v>
      </c>
      <c r="AJ1922" t="s">
        <v>49</v>
      </c>
    </row>
    <row r="1923" spans="1:36" x14ac:dyDescent="0.3">
      <c r="A1923">
        <v>43</v>
      </c>
      <c r="B1923" t="s">
        <v>67</v>
      </c>
      <c r="C1923" t="s">
        <v>47</v>
      </c>
      <c r="D1923" t="s">
        <v>54</v>
      </c>
      <c r="E1923" t="s">
        <v>49</v>
      </c>
      <c r="F1923">
        <v>434</v>
      </c>
      <c r="G1923" t="s">
        <v>55</v>
      </c>
      <c r="H1923" t="s">
        <v>49</v>
      </c>
      <c r="I1923" t="s">
        <v>52</v>
      </c>
      <c r="J1923">
        <v>5</v>
      </c>
      <c r="K1923" t="s">
        <v>56</v>
      </c>
      <c r="L1923">
        <v>117</v>
      </c>
      <c r="M1923">
        <v>1</v>
      </c>
      <c r="N1923">
        <v>-1</v>
      </c>
      <c r="O1923">
        <v>0</v>
      </c>
      <c r="P1923" t="s">
        <v>52</v>
      </c>
      <c r="Q1923" t="s">
        <v>49</v>
      </c>
      <c r="X1923" s="7"/>
      <c r="Y1923" t="s">
        <v>55</v>
      </c>
      <c r="Z1923">
        <v>434</v>
      </c>
      <c r="AA1923" t="s">
        <v>55</v>
      </c>
      <c r="AB1923">
        <v>465</v>
      </c>
      <c r="AC1923">
        <v>4945</v>
      </c>
      <c r="AD1923" t="s">
        <v>49</v>
      </c>
      <c r="AE1923" t="s">
        <v>49</v>
      </c>
      <c r="AF1923">
        <v>434</v>
      </c>
      <c r="AI1923">
        <v>790</v>
      </c>
      <c r="AJ1923" t="s">
        <v>49</v>
      </c>
    </row>
    <row r="1924" spans="1:36" x14ac:dyDescent="0.3">
      <c r="A1924">
        <v>33</v>
      </c>
      <c r="B1924" t="s">
        <v>69</v>
      </c>
      <c r="C1924" t="s">
        <v>59</v>
      </c>
      <c r="D1924" t="s">
        <v>54</v>
      </c>
      <c r="E1924" t="s">
        <v>49</v>
      </c>
      <c r="F1924">
        <v>-300</v>
      </c>
      <c r="G1924" t="s">
        <v>55</v>
      </c>
      <c r="H1924" t="s">
        <v>55</v>
      </c>
      <c r="I1924" t="s">
        <v>50</v>
      </c>
      <c r="J1924">
        <v>25</v>
      </c>
      <c r="K1924" t="s">
        <v>73</v>
      </c>
      <c r="L1924">
        <v>184</v>
      </c>
      <c r="M1924">
        <v>1</v>
      </c>
      <c r="N1924">
        <v>-1</v>
      </c>
      <c r="O1924">
        <v>0</v>
      </c>
      <c r="P1924" t="s">
        <v>52</v>
      </c>
      <c r="Q1924" t="s">
        <v>49</v>
      </c>
      <c r="X1924" s="7"/>
      <c r="Y1924" t="s">
        <v>55</v>
      </c>
      <c r="Z1924">
        <v>-300</v>
      </c>
      <c r="AA1924" t="s">
        <v>55</v>
      </c>
      <c r="AB1924">
        <v>998</v>
      </c>
      <c r="AC1924">
        <v>107</v>
      </c>
      <c r="AD1924" t="s">
        <v>49</v>
      </c>
      <c r="AE1924" t="s">
        <v>55</v>
      </c>
      <c r="AF1924">
        <v>-300</v>
      </c>
      <c r="AI1924">
        <v>1449</v>
      </c>
      <c r="AJ1924" t="s">
        <v>49</v>
      </c>
    </row>
    <row r="1925" spans="1:36" x14ac:dyDescent="0.3">
      <c r="A1925">
        <v>66</v>
      </c>
      <c r="B1925" t="s">
        <v>77</v>
      </c>
      <c r="C1925" t="s">
        <v>47</v>
      </c>
      <c r="D1925" t="s">
        <v>54</v>
      </c>
      <c r="E1925" t="s">
        <v>49</v>
      </c>
      <c r="F1925">
        <v>4785</v>
      </c>
      <c r="G1925" t="s">
        <v>49</v>
      </c>
      <c r="H1925" t="s">
        <v>49</v>
      </c>
      <c r="I1925" t="s">
        <v>50</v>
      </c>
      <c r="J1925">
        <v>13</v>
      </c>
      <c r="K1925" t="s">
        <v>70</v>
      </c>
      <c r="L1925">
        <v>72</v>
      </c>
      <c r="M1925">
        <v>3</v>
      </c>
      <c r="N1925">
        <v>-1</v>
      </c>
      <c r="O1925">
        <v>0</v>
      </c>
      <c r="P1925" t="s">
        <v>52</v>
      </c>
      <c r="Q1925" t="s">
        <v>49</v>
      </c>
      <c r="X1925" s="7"/>
      <c r="Y1925" t="s">
        <v>49</v>
      </c>
      <c r="Z1925">
        <v>4785</v>
      </c>
      <c r="AA1925" t="s">
        <v>55</v>
      </c>
      <c r="AB1925">
        <v>1285</v>
      </c>
      <c r="AC1925">
        <v>-35</v>
      </c>
      <c r="AD1925" t="s">
        <v>49</v>
      </c>
      <c r="AE1925" t="s">
        <v>49</v>
      </c>
      <c r="AF1925">
        <v>4785</v>
      </c>
      <c r="AI1925">
        <v>1412</v>
      </c>
      <c r="AJ1925" t="s">
        <v>49</v>
      </c>
    </row>
    <row r="1926" spans="1:36" x14ac:dyDescent="0.3">
      <c r="A1926">
        <v>44</v>
      </c>
      <c r="B1926" t="s">
        <v>67</v>
      </c>
      <c r="C1926" t="s">
        <v>74</v>
      </c>
      <c r="D1926" t="s">
        <v>54</v>
      </c>
      <c r="E1926" t="s">
        <v>49</v>
      </c>
      <c r="F1926">
        <v>-329</v>
      </c>
      <c r="G1926" t="s">
        <v>55</v>
      </c>
      <c r="H1926" t="s">
        <v>49</v>
      </c>
      <c r="I1926" t="s">
        <v>52</v>
      </c>
      <c r="J1926">
        <v>7</v>
      </c>
      <c r="K1926" t="s">
        <v>56</v>
      </c>
      <c r="L1926">
        <v>171</v>
      </c>
      <c r="M1926">
        <v>1</v>
      </c>
      <c r="N1926">
        <v>-1</v>
      </c>
      <c r="O1926">
        <v>0</v>
      </c>
      <c r="P1926" t="s">
        <v>52</v>
      </c>
      <c r="Q1926" t="s">
        <v>49</v>
      </c>
      <c r="X1926" s="7"/>
      <c r="Y1926" t="s">
        <v>55</v>
      </c>
      <c r="Z1926">
        <v>-329</v>
      </c>
      <c r="AA1926" t="s">
        <v>55</v>
      </c>
      <c r="AB1926">
        <v>336</v>
      </c>
      <c r="AC1926">
        <v>493</v>
      </c>
      <c r="AD1926" t="s">
        <v>49</v>
      </c>
      <c r="AE1926" t="s">
        <v>49</v>
      </c>
      <c r="AF1926">
        <v>-329</v>
      </c>
      <c r="AI1926">
        <v>681</v>
      </c>
      <c r="AJ1926" t="s">
        <v>49</v>
      </c>
    </row>
    <row r="1927" spans="1:36" x14ac:dyDescent="0.3">
      <c r="A1927">
        <v>33</v>
      </c>
      <c r="B1927" t="s">
        <v>53</v>
      </c>
      <c r="C1927" t="s">
        <v>47</v>
      </c>
      <c r="D1927" t="s">
        <v>54</v>
      </c>
      <c r="E1927" t="s">
        <v>49</v>
      </c>
      <c r="F1927">
        <v>0</v>
      </c>
      <c r="G1927" t="s">
        <v>55</v>
      </c>
      <c r="H1927" t="s">
        <v>49</v>
      </c>
      <c r="I1927" t="s">
        <v>78</v>
      </c>
      <c r="J1927">
        <v>22</v>
      </c>
      <c r="K1927" t="s">
        <v>73</v>
      </c>
      <c r="L1927">
        <v>44</v>
      </c>
      <c r="M1927">
        <v>8</v>
      </c>
      <c r="N1927">
        <v>-1</v>
      </c>
      <c r="O1927">
        <v>0</v>
      </c>
      <c r="P1927" t="s">
        <v>52</v>
      </c>
      <c r="Q1927" t="s">
        <v>49</v>
      </c>
      <c r="X1927" s="7"/>
      <c r="Y1927" t="s">
        <v>55</v>
      </c>
      <c r="Z1927">
        <v>0</v>
      </c>
      <c r="AA1927" t="s">
        <v>55</v>
      </c>
      <c r="AB1927">
        <v>453</v>
      </c>
      <c r="AC1927">
        <v>-133</v>
      </c>
      <c r="AD1927" t="s">
        <v>49</v>
      </c>
      <c r="AE1927" t="s">
        <v>49</v>
      </c>
      <c r="AF1927">
        <v>0</v>
      </c>
      <c r="AI1927">
        <v>228</v>
      </c>
      <c r="AJ1927" t="s">
        <v>49</v>
      </c>
    </row>
    <row r="1928" spans="1:36" x14ac:dyDescent="0.3">
      <c r="A1928">
        <v>31</v>
      </c>
      <c r="B1928" t="s">
        <v>67</v>
      </c>
      <c r="C1928" t="s">
        <v>59</v>
      </c>
      <c r="D1928" t="s">
        <v>54</v>
      </c>
      <c r="E1928" t="s">
        <v>49</v>
      </c>
      <c r="F1928">
        <v>391</v>
      </c>
      <c r="G1928" t="s">
        <v>49</v>
      </c>
      <c r="H1928" t="s">
        <v>49</v>
      </c>
      <c r="I1928" t="s">
        <v>50</v>
      </c>
      <c r="J1928">
        <v>13</v>
      </c>
      <c r="K1928" t="s">
        <v>70</v>
      </c>
      <c r="L1928">
        <v>336</v>
      </c>
      <c r="M1928">
        <v>2</v>
      </c>
      <c r="N1928">
        <v>-1</v>
      </c>
      <c r="O1928">
        <v>0</v>
      </c>
      <c r="P1928" t="s">
        <v>52</v>
      </c>
      <c r="Q1928" t="s">
        <v>49</v>
      </c>
      <c r="X1928" s="7"/>
      <c r="Y1928" t="s">
        <v>49</v>
      </c>
      <c r="Z1928">
        <v>391</v>
      </c>
      <c r="AA1928" t="s">
        <v>55</v>
      </c>
      <c r="AB1928">
        <v>1102</v>
      </c>
      <c r="AC1928">
        <v>1536</v>
      </c>
      <c r="AD1928" t="s">
        <v>49</v>
      </c>
      <c r="AE1928" t="s">
        <v>49</v>
      </c>
      <c r="AF1928">
        <v>391</v>
      </c>
      <c r="AI1928">
        <v>0</v>
      </c>
      <c r="AJ1928" t="s">
        <v>49</v>
      </c>
    </row>
    <row r="1929" spans="1:36" x14ac:dyDescent="0.3">
      <c r="A1929">
        <v>71</v>
      </c>
      <c r="B1929" t="s">
        <v>77</v>
      </c>
      <c r="C1929" t="s">
        <v>47</v>
      </c>
      <c r="D1929" t="s">
        <v>48</v>
      </c>
      <c r="E1929" t="s">
        <v>49</v>
      </c>
      <c r="F1929">
        <v>4657</v>
      </c>
      <c r="G1929" t="s">
        <v>49</v>
      </c>
      <c r="H1929" t="s">
        <v>49</v>
      </c>
      <c r="I1929" t="s">
        <v>50</v>
      </c>
      <c r="J1929">
        <v>16</v>
      </c>
      <c r="K1929" t="s">
        <v>64</v>
      </c>
      <c r="L1929">
        <v>93</v>
      </c>
      <c r="M1929">
        <v>5</v>
      </c>
      <c r="N1929">
        <v>-1</v>
      </c>
      <c r="O1929">
        <v>0</v>
      </c>
      <c r="P1929" t="s">
        <v>52</v>
      </c>
      <c r="Q1929" t="s">
        <v>55</v>
      </c>
      <c r="X1929" s="7"/>
      <c r="Y1929" t="s">
        <v>49</v>
      </c>
      <c r="Z1929">
        <v>4657</v>
      </c>
      <c r="AA1929" t="s">
        <v>55</v>
      </c>
      <c r="AB1929">
        <v>926</v>
      </c>
      <c r="AC1929">
        <v>0</v>
      </c>
      <c r="AD1929" t="s">
        <v>49</v>
      </c>
      <c r="AE1929" t="s">
        <v>49</v>
      </c>
      <c r="AF1929">
        <v>4657</v>
      </c>
      <c r="AI1929">
        <v>2087</v>
      </c>
      <c r="AJ1929" t="s">
        <v>49</v>
      </c>
    </row>
    <row r="1930" spans="1:36" x14ac:dyDescent="0.3">
      <c r="A1930">
        <v>22</v>
      </c>
      <c r="B1930" t="s">
        <v>71</v>
      </c>
      <c r="C1930" t="s">
        <v>59</v>
      </c>
      <c r="D1930" t="s">
        <v>48</v>
      </c>
      <c r="E1930" t="s">
        <v>49</v>
      </c>
      <c r="F1930">
        <v>3472</v>
      </c>
      <c r="G1930" t="s">
        <v>49</v>
      </c>
      <c r="H1930" t="s">
        <v>49</v>
      </c>
      <c r="I1930" t="s">
        <v>50</v>
      </c>
      <c r="J1930">
        <v>20</v>
      </c>
      <c r="K1930" t="s">
        <v>51</v>
      </c>
      <c r="L1930">
        <v>332</v>
      </c>
      <c r="M1930">
        <v>1</v>
      </c>
      <c r="N1930">
        <v>183</v>
      </c>
      <c r="O1930">
        <v>3</v>
      </c>
      <c r="P1930" t="s">
        <v>57</v>
      </c>
      <c r="Q1930" t="s">
        <v>55</v>
      </c>
      <c r="X1930" s="7"/>
      <c r="Y1930" t="s">
        <v>49</v>
      </c>
      <c r="Z1930">
        <v>3472</v>
      </c>
      <c r="AA1930" t="s">
        <v>55</v>
      </c>
      <c r="AB1930">
        <v>502</v>
      </c>
      <c r="AC1930">
        <v>44</v>
      </c>
      <c r="AD1930" t="s">
        <v>49</v>
      </c>
      <c r="AE1930" t="s">
        <v>49</v>
      </c>
      <c r="AF1930">
        <v>3472</v>
      </c>
      <c r="AI1930">
        <v>1905</v>
      </c>
      <c r="AJ1930" t="s">
        <v>49</v>
      </c>
    </row>
    <row r="1931" spans="1:36" x14ac:dyDescent="0.3">
      <c r="A1931">
        <v>46</v>
      </c>
      <c r="B1931" t="s">
        <v>46</v>
      </c>
      <c r="C1931" t="s">
        <v>59</v>
      </c>
      <c r="D1931" t="s">
        <v>60</v>
      </c>
      <c r="E1931" t="s">
        <v>49</v>
      </c>
      <c r="F1931">
        <v>705</v>
      </c>
      <c r="G1931" t="s">
        <v>49</v>
      </c>
      <c r="H1931" t="s">
        <v>49</v>
      </c>
      <c r="I1931" t="s">
        <v>50</v>
      </c>
      <c r="J1931">
        <v>4</v>
      </c>
      <c r="K1931" t="s">
        <v>64</v>
      </c>
      <c r="L1931">
        <v>398</v>
      </c>
      <c r="M1931">
        <v>1</v>
      </c>
      <c r="N1931">
        <v>-1</v>
      </c>
      <c r="O1931">
        <v>0</v>
      </c>
      <c r="P1931" t="s">
        <v>52</v>
      </c>
      <c r="Q1931" t="s">
        <v>49</v>
      </c>
      <c r="X1931" s="7"/>
      <c r="Y1931" t="s">
        <v>49</v>
      </c>
      <c r="Z1931">
        <v>705</v>
      </c>
      <c r="AA1931" t="s">
        <v>55</v>
      </c>
      <c r="AB1931">
        <v>8669</v>
      </c>
      <c r="AC1931">
        <v>40</v>
      </c>
      <c r="AD1931" t="s">
        <v>49</v>
      </c>
      <c r="AE1931" t="s">
        <v>49</v>
      </c>
      <c r="AF1931">
        <v>705</v>
      </c>
      <c r="AI1931">
        <v>118</v>
      </c>
      <c r="AJ1931" t="s">
        <v>49</v>
      </c>
    </row>
    <row r="1932" spans="1:36" x14ac:dyDescent="0.3">
      <c r="A1932">
        <v>32</v>
      </c>
      <c r="B1932" t="s">
        <v>53</v>
      </c>
      <c r="C1932" t="s">
        <v>47</v>
      </c>
      <c r="D1932" t="s">
        <v>54</v>
      </c>
      <c r="E1932" t="s">
        <v>49</v>
      </c>
      <c r="F1932">
        <v>255</v>
      </c>
      <c r="G1932" t="s">
        <v>55</v>
      </c>
      <c r="H1932" t="s">
        <v>55</v>
      </c>
      <c r="I1932" t="s">
        <v>52</v>
      </c>
      <c r="J1932">
        <v>21</v>
      </c>
      <c r="K1932" t="s">
        <v>56</v>
      </c>
      <c r="L1932">
        <v>86</v>
      </c>
      <c r="M1932">
        <v>2</v>
      </c>
      <c r="N1932">
        <v>-1</v>
      </c>
      <c r="O1932">
        <v>0</v>
      </c>
      <c r="P1932" t="s">
        <v>52</v>
      </c>
      <c r="Q1932" t="s">
        <v>49</v>
      </c>
      <c r="X1932" s="7"/>
      <c r="Y1932" t="s">
        <v>55</v>
      </c>
      <c r="Z1932">
        <v>255</v>
      </c>
      <c r="AA1932" t="s">
        <v>55</v>
      </c>
      <c r="AB1932">
        <v>9324</v>
      </c>
      <c r="AC1932">
        <v>4460</v>
      </c>
      <c r="AD1932" t="s">
        <v>49</v>
      </c>
      <c r="AE1932" t="s">
        <v>55</v>
      </c>
      <c r="AF1932">
        <v>255</v>
      </c>
      <c r="AI1932">
        <v>2644</v>
      </c>
      <c r="AJ1932" t="s">
        <v>49</v>
      </c>
    </row>
    <row r="1933" spans="1:36" x14ac:dyDescent="0.3">
      <c r="A1933">
        <v>45</v>
      </c>
      <c r="B1933" t="s">
        <v>63</v>
      </c>
      <c r="C1933" t="s">
        <v>47</v>
      </c>
      <c r="D1933" t="s">
        <v>54</v>
      </c>
      <c r="E1933" t="s">
        <v>49</v>
      </c>
      <c r="F1933">
        <v>4365</v>
      </c>
      <c r="G1933" t="s">
        <v>49</v>
      </c>
      <c r="H1933" t="s">
        <v>55</v>
      </c>
      <c r="I1933" t="s">
        <v>50</v>
      </c>
      <c r="J1933">
        <v>9</v>
      </c>
      <c r="K1933" t="s">
        <v>64</v>
      </c>
      <c r="L1933">
        <v>45</v>
      </c>
      <c r="M1933">
        <v>2</v>
      </c>
      <c r="N1933">
        <v>-1</v>
      </c>
      <c r="O1933">
        <v>0</v>
      </c>
      <c r="P1933" t="s">
        <v>52</v>
      </c>
      <c r="Q1933" t="s">
        <v>49</v>
      </c>
      <c r="X1933" s="7"/>
      <c r="Y1933" t="s">
        <v>49</v>
      </c>
      <c r="Z1933">
        <v>4365</v>
      </c>
      <c r="AA1933" t="s">
        <v>55</v>
      </c>
      <c r="AB1933">
        <v>72</v>
      </c>
      <c r="AC1933">
        <v>98</v>
      </c>
      <c r="AD1933" t="s">
        <v>49</v>
      </c>
      <c r="AE1933" t="s">
        <v>55</v>
      </c>
      <c r="AF1933">
        <v>4365</v>
      </c>
      <c r="AI1933">
        <v>16430</v>
      </c>
      <c r="AJ1933" t="s">
        <v>49</v>
      </c>
    </row>
    <row r="1934" spans="1:36" x14ac:dyDescent="0.3">
      <c r="A1934">
        <v>32</v>
      </c>
      <c r="B1934" t="s">
        <v>58</v>
      </c>
      <c r="C1934" t="s">
        <v>47</v>
      </c>
      <c r="D1934" t="s">
        <v>54</v>
      </c>
      <c r="E1934" t="s">
        <v>49</v>
      </c>
      <c r="F1934">
        <v>350</v>
      </c>
      <c r="G1934" t="s">
        <v>55</v>
      </c>
      <c r="H1934" t="s">
        <v>49</v>
      </c>
      <c r="I1934" t="s">
        <v>52</v>
      </c>
      <c r="J1934">
        <v>28</v>
      </c>
      <c r="K1934" t="s">
        <v>56</v>
      </c>
      <c r="L1934">
        <v>110</v>
      </c>
      <c r="M1934">
        <v>2</v>
      </c>
      <c r="N1934">
        <v>-1</v>
      </c>
      <c r="O1934">
        <v>0</v>
      </c>
      <c r="P1934" t="s">
        <v>52</v>
      </c>
      <c r="Q1934" t="s">
        <v>49</v>
      </c>
      <c r="X1934" s="7"/>
      <c r="Y1934" t="s">
        <v>55</v>
      </c>
      <c r="Z1934">
        <v>350</v>
      </c>
      <c r="AA1934" t="s">
        <v>55</v>
      </c>
      <c r="AB1934">
        <v>-162</v>
      </c>
      <c r="AC1934">
        <v>330</v>
      </c>
      <c r="AD1934" t="s">
        <v>49</v>
      </c>
      <c r="AE1934" t="s">
        <v>49</v>
      </c>
      <c r="AF1934">
        <v>350</v>
      </c>
      <c r="AI1934">
        <v>13</v>
      </c>
      <c r="AJ1934" t="s">
        <v>49</v>
      </c>
    </row>
    <row r="1935" spans="1:36" x14ac:dyDescent="0.3">
      <c r="A1935">
        <v>49</v>
      </c>
      <c r="B1935" t="s">
        <v>63</v>
      </c>
      <c r="C1935" t="s">
        <v>47</v>
      </c>
      <c r="D1935" t="s">
        <v>48</v>
      </c>
      <c r="E1935" t="s">
        <v>49</v>
      </c>
      <c r="F1935">
        <v>474</v>
      </c>
      <c r="G1935" t="s">
        <v>55</v>
      </c>
      <c r="H1935" t="s">
        <v>55</v>
      </c>
      <c r="I1935" t="s">
        <v>78</v>
      </c>
      <c r="J1935">
        <v>9</v>
      </c>
      <c r="K1935" t="s">
        <v>64</v>
      </c>
      <c r="L1935">
        <v>152</v>
      </c>
      <c r="M1935">
        <v>3</v>
      </c>
      <c r="N1935">
        <v>221</v>
      </c>
      <c r="O1935">
        <v>1</v>
      </c>
      <c r="P1935" t="s">
        <v>57</v>
      </c>
      <c r="Q1935" t="s">
        <v>49</v>
      </c>
      <c r="X1935" s="7"/>
      <c r="Y1935" t="s">
        <v>55</v>
      </c>
      <c r="Z1935">
        <v>474</v>
      </c>
      <c r="AA1935" t="s">
        <v>55</v>
      </c>
      <c r="AB1935">
        <v>1983</v>
      </c>
      <c r="AC1935">
        <v>13117</v>
      </c>
      <c r="AD1935" t="s">
        <v>49</v>
      </c>
      <c r="AE1935" t="s">
        <v>55</v>
      </c>
      <c r="AF1935">
        <v>474</v>
      </c>
      <c r="AI1935">
        <v>769</v>
      </c>
      <c r="AJ1935" t="s">
        <v>49</v>
      </c>
    </row>
    <row r="1936" spans="1:36" x14ac:dyDescent="0.3">
      <c r="A1936">
        <v>27</v>
      </c>
      <c r="B1936" t="s">
        <v>67</v>
      </c>
      <c r="C1936" t="s">
        <v>59</v>
      </c>
      <c r="D1936" t="s">
        <v>54</v>
      </c>
      <c r="E1936" t="s">
        <v>49</v>
      </c>
      <c r="F1936">
        <v>489</v>
      </c>
      <c r="G1936" t="s">
        <v>55</v>
      </c>
      <c r="H1936" t="s">
        <v>49</v>
      </c>
      <c r="I1936" t="s">
        <v>50</v>
      </c>
      <c r="J1936">
        <v>30</v>
      </c>
      <c r="K1936" t="s">
        <v>73</v>
      </c>
      <c r="L1936">
        <v>356</v>
      </c>
      <c r="M1936">
        <v>4</v>
      </c>
      <c r="N1936">
        <v>-1</v>
      </c>
      <c r="O1936">
        <v>0</v>
      </c>
      <c r="P1936" t="s">
        <v>52</v>
      </c>
      <c r="Q1936" t="s">
        <v>55</v>
      </c>
      <c r="X1936" s="7"/>
      <c r="Y1936" t="s">
        <v>55</v>
      </c>
      <c r="Z1936">
        <v>489</v>
      </c>
      <c r="AA1936" t="s">
        <v>55</v>
      </c>
      <c r="AB1936">
        <v>326</v>
      </c>
      <c r="AC1936">
        <v>12877</v>
      </c>
      <c r="AD1936" t="s">
        <v>49</v>
      </c>
      <c r="AE1936" t="s">
        <v>49</v>
      </c>
      <c r="AF1936">
        <v>489</v>
      </c>
      <c r="AI1936">
        <v>3485</v>
      </c>
      <c r="AJ1936" t="s">
        <v>49</v>
      </c>
    </row>
    <row r="1937" spans="1:36" x14ac:dyDescent="0.3">
      <c r="A1937">
        <v>46</v>
      </c>
      <c r="B1937" t="s">
        <v>68</v>
      </c>
      <c r="C1937" t="s">
        <v>47</v>
      </c>
      <c r="D1937" t="s">
        <v>54</v>
      </c>
      <c r="E1937" t="s">
        <v>49</v>
      </c>
      <c r="F1937">
        <v>757</v>
      </c>
      <c r="G1937" t="s">
        <v>49</v>
      </c>
      <c r="H1937" t="s">
        <v>49</v>
      </c>
      <c r="I1937" t="s">
        <v>52</v>
      </c>
      <c r="J1937">
        <v>16</v>
      </c>
      <c r="K1937" t="s">
        <v>62</v>
      </c>
      <c r="L1937">
        <v>382</v>
      </c>
      <c r="M1937">
        <v>3</v>
      </c>
      <c r="N1937">
        <v>-1</v>
      </c>
      <c r="O1937">
        <v>0</v>
      </c>
      <c r="P1937" t="s">
        <v>52</v>
      </c>
      <c r="Q1937" t="s">
        <v>49</v>
      </c>
      <c r="X1937" s="7"/>
      <c r="Y1937" t="s">
        <v>49</v>
      </c>
      <c r="Z1937">
        <v>757</v>
      </c>
      <c r="AA1937" t="s">
        <v>55</v>
      </c>
      <c r="AB1937">
        <v>2179</v>
      </c>
      <c r="AC1937">
        <v>0</v>
      </c>
      <c r="AD1937" t="s">
        <v>49</v>
      </c>
      <c r="AE1937" t="s">
        <v>49</v>
      </c>
      <c r="AF1937">
        <v>757</v>
      </c>
      <c r="AI1937">
        <v>139</v>
      </c>
      <c r="AJ1937" t="s">
        <v>49</v>
      </c>
    </row>
    <row r="1938" spans="1:36" x14ac:dyDescent="0.3">
      <c r="A1938">
        <v>37</v>
      </c>
      <c r="B1938" t="s">
        <v>58</v>
      </c>
      <c r="C1938" t="s">
        <v>59</v>
      </c>
      <c r="D1938" t="s">
        <v>60</v>
      </c>
      <c r="E1938" t="s">
        <v>49</v>
      </c>
      <c r="F1938">
        <v>695</v>
      </c>
      <c r="G1938" t="s">
        <v>49</v>
      </c>
      <c r="H1938" t="s">
        <v>49</v>
      </c>
      <c r="I1938" t="s">
        <v>50</v>
      </c>
      <c r="J1938">
        <v>28</v>
      </c>
      <c r="K1938" t="s">
        <v>72</v>
      </c>
      <c r="L1938">
        <v>233</v>
      </c>
      <c r="M1938">
        <v>1</v>
      </c>
      <c r="N1938">
        <v>-1</v>
      </c>
      <c r="O1938">
        <v>0</v>
      </c>
      <c r="P1938" t="s">
        <v>52</v>
      </c>
      <c r="Q1938" t="s">
        <v>49</v>
      </c>
      <c r="X1938" s="7"/>
      <c r="Y1938" t="s">
        <v>49</v>
      </c>
      <c r="Z1938">
        <v>695</v>
      </c>
      <c r="AA1938" t="s">
        <v>55</v>
      </c>
      <c r="AB1938">
        <v>2077</v>
      </c>
      <c r="AC1938">
        <v>775</v>
      </c>
      <c r="AD1938" t="s">
        <v>49</v>
      </c>
      <c r="AE1938" t="s">
        <v>49</v>
      </c>
      <c r="AF1938">
        <v>695</v>
      </c>
      <c r="AI1938">
        <v>202</v>
      </c>
      <c r="AJ1938" t="s">
        <v>49</v>
      </c>
    </row>
    <row r="1939" spans="1:36" x14ac:dyDescent="0.3">
      <c r="A1939">
        <v>30</v>
      </c>
      <c r="B1939" t="s">
        <v>46</v>
      </c>
      <c r="C1939" t="s">
        <v>59</v>
      </c>
      <c r="D1939" t="s">
        <v>54</v>
      </c>
      <c r="E1939" t="s">
        <v>55</v>
      </c>
      <c r="F1939">
        <v>-770</v>
      </c>
      <c r="G1939" t="s">
        <v>55</v>
      </c>
      <c r="H1939" t="s">
        <v>49</v>
      </c>
      <c r="I1939" t="s">
        <v>52</v>
      </c>
      <c r="J1939">
        <v>28</v>
      </c>
      <c r="K1939" t="s">
        <v>56</v>
      </c>
      <c r="L1939">
        <v>87</v>
      </c>
      <c r="M1939">
        <v>1</v>
      </c>
      <c r="N1939">
        <v>-1</v>
      </c>
      <c r="O1939">
        <v>0</v>
      </c>
      <c r="P1939" t="s">
        <v>52</v>
      </c>
      <c r="Q1939" t="s">
        <v>49</v>
      </c>
      <c r="X1939" s="7"/>
      <c r="Y1939" t="s">
        <v>55</v>
      </c>
      <c r="Z1939">
        <v>-770</v>
      </c>
      <c r="AA1939" t="s">
        <v>55</v>
      </c>
      <c r="AB1939">
        <v>7735</v>
      </c>
      <c r="AC1939">
        <v>6880</v>
      </c>
      <c r="AD1939" t="s">
        <v>49</v>
      </c>
      <c r="AE1939" t="s">
        <v>49</v>
      </c>
      <c r="AF1939">
        <v>-770</v>
      </c>
      <c r="AI1939">
        <v>6</v>
      </c>
      <c r="AJ1939" t="s">
        <v>49</v>
      </c>
    </row>
    <row r="1940" spans="1:36" x14ac:dyDescent="0.3">
      <c r="A1940">
        <v>44</v>
      </c>
      <c r="B1940" t="s">
        <v>65</v>
      </c>
      <c r="C1940" t="s">
        <v>74</v>
      </c>
      <c r="D1940" t="s">
        <v>54</v>
      </c>
      <c r="E1940" t="s">
        <v>49</v>
      </c>
      <c r="F1940">
        <v>80</v>
      </c>
      <c r="G1940" t="s">
        <v>55</v>
      </c>
      <c r="H1940" t="s">
        <v>55</v>
      </c>
      <c r="I1940" t="s">
        <v>52</v>
      </c>
      <c r="J1940">
        <v>14</v>
      </c>
      <c r="K1940" t="s">
        <v>56</v>
      </c>
      <c r="L1940">
        <v>387</v>
      </c>
      <c r="M1940">
        <v>2</v>
      </c>
      <c r="N1940">
        <v>-1</v>
      </c>
      <c r="O1940">
        <v>0</v>
      </c>
      <c r="P1940" t="s">
        <v>52</v>
      </c>
      <c r="Q1940" t="s">
        <v>49</v>
      </c>
      <c r="X1940" s="7"/>
      <c r="Y1940" t="s">
        <v>55</v>
      </c>
      <c r="Z1940">
        <v>80</v>
      </c>
      <c r="AA1940" t="s">
        <v>55</v>
      </c>
      <c r="AB1940">
        <v>1922</v>
      </c>
      <c r="AC1940">
        <v>2189</v>
      </c>
      <c r="AD1940" t="s">
        <v>49</v>
      </c>
      <c r="AE1940" t="s">
        <v>55</v>
      </c>
      <c r="AF1940">
        <v>80</v>
      </c>
      <c r="AI1940">
        <v>2515</v>
      </c>
      <c r="AJ1940" t="s">
        <v>49</v>
      </c>
    </row>
    <row r="1941" spans="1:36" x14ac:dyDescent="0.3">
      <c r="A1941">
        <v>45</v>
      </c>
      <c r="B1941" t="s">
        <v>67</v>
      </c>
      <c r="C1941" t="s">
        <v>47</v>
      </c>
      <c r="D1941" t="s">
        <v>54</v>
      </c>
      <c r="E1941" t="s">
        <v>49</v>
      </c>
      <c r="F1941">
        <v>315</v>
      </c>
      <c r="G1941" t="s">
        <v>55</v>
      </c>
      <c r="H1941" t="s">
        <v>49</v>
      </c>
      <c r="I1941" t="s">
        <v>50</v>
      </c>
      <c r="J1941">
        <v>30</v>
      </c>
      <c r="K1941" t="s">
        <v>62</v>
      </c>
      <c r="L1941">
        <v>103</v>
      </c>
      <c r="M1941">
        <v>1</v>
      </c>
      <c r="N1941">
        <v>-1</v>
      </c>
      <c r="O1941">
        <v>0</v>
      </c>
      <c r="P1941" t="s">
        <v>52</v>
      </c>
      <c r="Q1941" t="s">
        <v>49</v>
      </c>
      <c r="X1941" s="7"/>
      <c r="Y1941" t="s">
        <v>55</v>
      </c>
      <c r="Z1941">
        <v>315</v>
      </c>
      <c r="AA1941" t="s">
        <v>55</v>
      </c>
      <c r="AB1941">
        <v>2770</v>
      </c>
      <c r="AC1941">
        <v>572</v>
      </c>
      <c r="AD1941" t="s">
        <v>49</v>
      </c>
      <c r="AE1941" t="s">
        <v>49</v>
      </c>
      <c r="AF1941">
        <v>315</v>
      </c>
      <c r="AI1941">
        <v>5195</v>
      </c>
      <c r="AJ1941" t="s">
        <v>49</v>
      </c>
    </row>
    <row r="1942" spans="1:36" x14ac:dyDescent="0.3">
      <c r="A1942">
        <v>27</v>
      </c>
      <c r="B1942" t="s">
        <v>71</v>
      </c>
      <c r="C1942" t="s">
        <v>59</v>
      </c>
      <c r="D1942" t="s">
        <v>54</v>
      </c>
      <c r="E1942" t="s">
        <v>49</v>
      </c>
      <c r="F1942">
        <v>213</v>
      </c>
      <c r="G1942" t="s">
        <v>49</v>
      </c>
      <c r="H1942" t="s">
        <v>49</v>
      </c>
      <c r="I1942" t="s">
        <v>50</v>
      </c>
      <c r="J1942">
        <v>27</v>
      </c>
      <c r="K1942" t="s">
        <v>81</v>
      </c>
      <c r="L1942">
        <v>378</v>
      </c>
      <c r="M1942">
        <v>1</v>
      </c>
      <c r="N1942">
        <v>-1</v>
      </c>
      <c r="O1942">
        <v>0</v>
      </c>
      <c r="P1942" t="s">
        <v>52</v>
      </c>
      <c r="Q1942" t="s">
        <v>55</v>
      </c>
      <c r="X1942" s="7"/>
      <c r="Y1942" t="s">
        <v>49</v>
      </c>
      <c r="Z1942">
        <v>213</v>
      </c>
      <c r="AA1942" t="s">
        <v>55</v>
      </c>
      <c r="AB1942">
        <v>21</v>
      </c>
      <c r="AC1942">
        <v>164</v>
      </c>
      <c r="AD1942" t="s">
        <v>49</v>
      </c>
      <c r="AE1942" t="s">
        <v>49</v>
      </c>
      <c r="AF1942">
        <v>213</v>
      </c>
      <c r="AI1942">
        <v>2098</v>
      </c>
      <c r="AJ1942" t="s">
        <v>49</v>
      </c>
    </row>
    <row r="1943" spans="1:36" x14ac:dyDescent="0.3">
      <c r="A1943">
        <v>57</v>
      </c>
      <c r="B1943" t="s">
        <v>76</v>
      </c>
      <c r="C1943" t="s">
        <v>47</v>
      </c>
      <c r="D1943" t="s">
        <v>48</v>
      </c>
      <c r="E1943" t="s">
        <v>49</v>
      </c>
      <c r="F1943">
        <v>0</v>
      </c>
      <c r="G1943" t="s">
        <v>49</v>
      </c>
      <c r="H1943" t="s">
        <v>49</v>
      </c>
      <c r="I1943" t="s">
        <v>52</v>
      </c>
      <c r="J1943">
        <v>9</v>
      </c>
      <c r="K1943" t="s">
        <v>62</v>
      </c>
      <c r="L1943">
        <v>257</v>
      </c>
      <c r="M1943">
        <v>2</v>
      </c>
      <c r="N1943">
        <v>-1</v>
      </c>
      <c r="O1943">
        <v>0</v>
      </c>
      <c r="P1943" t="s">
        <v>52</v>
      </c>
      <c r="Q1943" t="s">
        <v>49</v>
      </c>
      <c r="X1943" s="7"/>
      <c r="Y1943" t="s">
        <v>49</v>
      </c>
      <c r="Z1943">
        <v>0</v>
      </c>
      <c r="AA1943" t="s">
        <v>55</v>
      </c>
      <c r="AB1943">
        <v>178</v>
      </c>
      <c r="AC1943">
        <v>2678</v>
      </c>
      <c r="AD1943" t="s">
        <v>49</v>
      </c>
      <c r="AE1943" t="s">
        <v>49</v>
      </c>
      <c r="AF1943">
        <v>0</v>
      </c>
      <c r="AI1943">
        <v>320</v>
      </c>
      <c r="AJ1943" t="s">
        <v>49</v>
      </c>
    </row>
    <row r="1944" spans="1:36" x14ac:dyDescent="0.3">
      <c r="A1944">
        <v>66</v>
      </c>
      <c r="B1944" t="s">
        <v>58</v>
      </c>
      <c r="C1944" t="s">
        <v>47</v>
      </c>
      <c r="D1944" t="s">
        <v>60</v>
      </c>
      <c r="E1944" t="s">
        <v>49</v>
      </c>
      <c r="F1944">
        <v>2169</v>
      </c>
      <c r="G1944" t="s">
        <v>49</v>
      </c>
      <c r="H1944" t="s">
        <v>49</v>
      </c>
      <c r="I1944" t="s">
        <v>50</v>
      </c>
      <c r="J1944">
        <v>7</v>
      </c>
      <c r="K1944" t="s">
        <v>73</v>
      </c>
      <c r="L1944">
        <v>282</v>
      </c>
      <c r="M1944">
        <v>1</v>
      </c>
      <c r="N1944">
        <v>-1</v>
      </c>
      <c r="O1944">
        <v>0</v>
      </c>
      <c r="P1944" t="s">
        <v>52</v>
      </c>
      <c r="Q1944" t="s">
        <v>49</v>
      </c>
      <c r="X1944" s="7"/>
      <c r="Y1944" t="s">
        <v>49</v>
      </c>
      <c r="Z1944">
        <v>2169</v>
      </c>
      <c r="AA1944" t="s">
        <v>55</v>
      </c>
      <c r="AB1944">
        <v>444</v>
      </c>
      <c r="AC1944">
        <v>4554</v>
      </c>
      <c r="AD1944" t="s">
        <v>49</v>
      </c>
      <c r="AE1944" t="s">
        <v>49</v>
      </c>
      <c r="AF1944">
        <v>2169</v>
      </c>
      <c r="AI1944">
        <v>3431</v>
      </c>
      <c r="AJ1944" t="s">
        <v>49</v>
      </c>
    </row>
    <row r="1945" spans="1:36" x14ac:dyDescent="0.3">
      <c r="A1945">
        <v>40</v>
      </c>
      <c r="B1945" t="s">
        <v>69</v>
      </c>
      <c r="C1945" t="s">
        <v>74</v>
      </c>
      <c r="D1945" t="s">
        <v>54</v>
      </c>
      <c r="E1945" t="s">
        <v>49</v>
      </c>
      <c r="F1945">
        <v>212</v>
      </c>
      <c r="G1945" t="s">
        <v>49</v>
      </c>
      <c r="H1945" t="s">
        <v>49</v>
      </c>
      <c r="I1945" t="s">
        <v>52</v>
      </c>
      <c r="J1945">
        <v>7</v>
      </c>
      <c r="K1945" t="s">
        <v>72</v>
      </c>
      <c r="L1945">
        <v>176</v>
      </c>
      <c r="M1945">
        <v>1</v>
      </c>
      <c r="N1945">
        <v>-1</v>
      </c>
      <c r="O1945">
        <v>0</v>
      </c>
      <c r="P1945" t="s">
        <v>52</v>
      </c>
      <c r="Q1945" t="s">
        <v>49</v>
      </c>
      <c r="X1945" s="7"/>
      <c r="Y1945" t="s">
        <v>49</v>
      </c>
      <c r="Z1945">
        <v>212</v>
      </c>
      <c r="AA1945" t="s">
        <v>55</v>
      </c>
      <c r="AB1945">
        <v>209</v>
      </c>
      <c r="AC1945">
        <v>623</v>
      </c>
      <c r="AD1945" t="s">
        <v>49</v>
      </c>
      <c r="AE1945" t="s">
        <v>49</v>
      </c>
      <c r="AF1945">
        <v>212</v>
      </c>
      <c r="AI1945">
        <v>50</v>
      </c>
      <c r="AJ1945" t="s">
        <v>49</v>
      </c>
    </row>
    <row r="1946" spans="1:36" x14ac:dyDescent="0.3">
      <c r="A1946">
        <v>48</v>
      </c>
      <c r="B1946" t="s">
        <v>63</v>
      </c>
      <c r="C1946" t="s">
        <v>47</v>
      </c>
      <c r="D1946" t="s">
        <v>54</v>
      </c>
      <c r="E1946" t="s">
        <v>49</v>
      </c>
      <c r="F1946">
        <v>333</v>
      </c>
      <c r="G1946" t="s">
        <v>55</v>
      </c>
      <c r="H1946" t="s">
        <v>49</v>
      </c>
      <c r="I1946" t="s">
        <v>50</v>
      </c>
      <c r="J1946">
        <v>14</v>
      </c>
      <c r="K1946" t="s">
        <v>56</v>
      </c>
      <c r="L1946">
        <v>24</v>
      </c>
      <c r="M1946">
        <v>6</v>
      </c>
      <c r="N1946">
        <v>-1</v>
      </c>
      <c r="O1946">
        <v>0</v>
      </c>
      <c r="P1946" t="s">
        <v>52</v>
      </c>
      <c r="Q1946" t="s">
        <v>49</v>
      </c>
      <c r="X1946" s="7"/>
      <c r="Y1946" t="s">
        <v>55</v>
      </c>
      <c r="Z1946">
        <v>333</v>
      </c>
      <c r="AA1946" t="s">
        <v>55</v>
      </c>
      <c r="AB1946">
        <v>4885</v>
      </c>
      <c r="AC1946">
        <v>967</v>
      </c>
      <c r="AD1946" t="s">
        <v>49</v>
      </c>
      <c r="AE1946" t="s">
        <v>49</v>
      </c>
      <c r="AF1946">
        <v>333</v>
      </c>
      <c r="AI1946">
        <v>370</v>
      </c>
      <c r="AJ1946" t="s">
        <v>49</v>
      </c>
    </row>
    <row r="1947" spans="1:36" x14ac:dyDescent="0.3">
      <c r="A1947">
        <v>33</v>
      </c>
      <c r="B1947" t="s">
        <v>63</v>
      </c>
      <c r="C1947" t="s">
        <v>59</v>
      </c>
      <c r="D1947" t="s">
        <v>54</v>
      </c>
      <c r="E1947" t="s">
        <v>49</v>
      </c>
      <c r="F1947">
        <v>4404</v>
      </c>
      <c r="G1947" t="s">
        <v>55</v>
      </c>
      <c r="H1947" t="s">
        <v>49</v>
      </c>
      <c r="I1947" t="s">
        <v>50</v>
      </c>
      <c r="J1947">
        <v>20</v>
      </c>
      <c r="K1947" t="s">
        <v>75</v>
      </c>
      <c r="L1947">
        <v>766</v>
      </c>
      <c r="M1947">
        <v>3</v>
      </c>
      <c r="N1947">
        <v>-1</v>
      </c>
      <c r="O1947">
        <v>0</v>
      </c>
      <c r="P1947" t="s">
        <v>52</v>
      </c>
      <c r="Q1947" t="s">
        <v>49</v>
      </c>
      <c r="X1947" s="7"/>
      <c r="Y1947" t="s">
        <v>55</v>
      </c>
      <c r="Z1947">
        <v>4404</v>
      </c>
      <c r="AA1947" t="s">
        <v>55</v>
      </c>
      <c r="AB1947">
        <v>0</v>
      </c>
      <c r="AC1947">
        <v>0</v>
      </c>
      <c r="AD1947" t="s">
        <v>49</v>
      </c>
      <c r="AE1947" t="s">
        <v>49</v>
      </c>
      <c r="AF1947">
        <v>4404</v>
      </c>
      <c r="AI1947">
        <v>-182</v>
      </c>
      <c r="AJ1947" t="s">
        <v>49</v>
      </c>
    </row>
    <row r="1948" spans="1:36" x14ac:dyDescent="0.3">
      <c r="A1948">
        <v>42</v>
      </c>
      <c r="B1948" t="s">
        <v>53</v>
      </c>
      <c r="C1948" t="s">
        <v>74</v>
      </c>
      <c r="D1948" t="s">
        <v>54</v>
      </c>
      <c r="E1948" t="s">
        <v>49</v>
      </c>
      <c r="F1948">
        <v>257</v>
      </c>
      <c r="G1948" t="s">
        <v>55</v>
      </c>
      <c r="H1948" t="s">
        <v>49</v>
      </c>
      <c r="I1948" t="s">
        <v>50</v>
      </c>
      <c r="J1948">
        <v>12</v>
      </c>
      <c r="K1948" t="s">
        <v>56</v>
      </c>
      <c r="L1948">
        <v>955</v>
      </c>
      <c r="M1948">
        <v>2</v>
      </c>
      <c r="N1948">
        <v>-1</v>
      </c>
      <c r="O1948">
        <v>0</v>
      </c>
      <c r="P1948" t="s">
        <v>52</v>
      </c>
      <c r="Q1948" t="s">
        <v>55</v>
      </c>
      <c r="X1948" s="7"/>
      <c r="Y1948" t="s">
        <v>55</v>
      </c>
      <c r="Z1948">
        <v>257</v>
      </c>
      <c r="AA1948" t="s">
        <v>55</v>
      </c>
      <c r="AB1948">
        <v>6767</v>
      </c>
      <c r="AC1948">
        <v>3534</v>
      </c>
      <c r="AD1948" t="s">
        <v>49</v>
      </c>
      <c r="AE1948" t="s">
        <v>49</v>
      </c>
      <c r="AF1948">
        <v>257</v>
      </c>
      <c r="AI1948">
        <v>1623</v>
      </c>
      <c r="AJ1948" t="s">
        <v>49</v>
      </c>
    </row>
    <row r="1949" spans="1:36" x14ac:dyDescent="0.3">
      <c r="A1949">
        <v>47</v>
      </c>
      <c r="B1949" t="s">
        <v>46</v>
      </c>
      <c r="C1949" t="s">
        <v>47</v>
      </c>
      <c r="D1949" t="s">
        <v>54</v>
      </c>
      <c r="E1949" t="s">
        <v>49</v>
      </c>
      <c r="F1949">
        <v>3188</v>
      </c>
      <c r="G1949" t="s">
        <v>55</v>
      </c>
      <c r="H1949" t="s">
        <v>49</v>
      </c>
      <c r="I1949" t="s">
        <v>50</v>
      </c>
      <c r="J1949">
        <v>3</v>
      </c>
      <c r="K1949" t="s">
        <v>64</v>
      </c>
      <c r="L1949">
        <v>426</v>
      </c>
      <c r="M1949">
        <v>3</v>
      </c>
      <c r="N1949">
        <v>-1</v>
      </c>
      <c r="O1949">
        <v>0</v>
      </c>
      <c r="P1949" t="s">
        <v>52</v>
      </c>
      <c r="Q1949" t="s">
        <v>49</v>
      </c>
      <c r="X1949" s="7"/>
      <c r="Y1949" t="s">
        <v>55</v>
      </c>
      <c r="Z1949">
        <v>3188</v>
      </c>
      <c r="AA1949" t="s">
        <v>55</v>
      </c>
      <c r="AB1949">
        <v>2974</v>
      </c>
      <c r="AC1949">
        <v>577</v>
      </c>
      <c r="AD1949" t="s">
        <v>49</v>
      </c>
      <c r="AE1949" t="s">
        <v>49</v>
      </c>
      <c r="AF1949">
        <v>3188</v>
      </c>
      <c r="AI1949">
        <v>13342</v>
      </c>
      <c r="AJ1949" t="s">
        <v>49</v>
      </c>
    </row>
    <row r="1950" spans="1:36" x14ac:dyDescent="0.3">
      <c r="A1950">
        <v>27</v>
      </c>
      <c r="B1950" t="s">
        <v>67</v>
      </c>
      <c r="C1950" t="s">
        <v>59</v>
      </c>
      <c r="D1950" t="s">
        <v>60</v>
      </c>
      <c r="E1950" t="s">
        <v>49</v>
      </c>
      <c r="F1950">
        <v>3083</v>
      </c>
      <c r="G1950" t="s">
        <v>55</v>
      </c>
      <c r="H1950" t="s">
        <v>49</v>
      </c>
      <c r="I1950" t="s">
        <v>52</v>
      </c>
      <c r="J1950">
        <v>29</v>
      </c>
      <c r="K1950" t="s">
        <v>56</v>
      </c>
      <c r="L1950">
        <v>244</v>
      </c>
      <c r="M1950">
        <v>2</v>
      </c>
      <c r="N1950">
        <v>-1</v>
      </c>
      <c r="O1950">
        <v>0</v>
      </c>
      <c r="P1950" t="s">
        <v>52</v>
      </c>
      <c r="Q1950" t="s">
        <v>49</v>
      </c>
      <c r="X1950" s="7"/>
      <c r="Y1950" t="s">
        <v>55</v>
      </c>
      <c r="Z1950">
        <v>3083</v>
      </c>
      <c r="AA1950" t="s">
        <v>55</v>
      </c>
      <c r="AB1950">
        <v>389</v>
      </c>
      <c r="AC1950">
        <v>642</v>
      </c>
      <c r="AD1950" t="s">
        <v>49</v>
      </c>
      <c r="AE1950" t="s">
        <v>49</v>
      </c>
      <c r="AF1950">
        <v>3083</v>
      </c>
      <c r="AI1950">
        <v>6570</v>
      </c>
      <c r="AJ1950" t="s">
        <v>49</v>
      </c>
    </row>
    <row r="1951" spans="1:36" x14ac:dyDescent="0.3">
      <c r="A1951">
        <v>78</v>
      </c>
      <c r="B1951" t="s">
        <v>77</v>
      </c>
      <c r="C1951" t="s">
        <v>47</v>
      </c>
      <c r="D1951" t="s">
        <v>60</v>
      </c>
      <c r="E1951" t="s">
        <v>49</v>
      </c>
      <c r="F1951">
        <v>226</v>
      </c>
      <c r="G1951" t="s">
        <v>49</v>
      </c>
      <c r="H1951" t="s">
        <v>49</v>
      </c>
      <c r="I1951" t="s">
        <v>78</v>
      </c>
      <c r="J1951">
        <v>6</v>
      </c>
      <c r="K1951" t="s">
        <v>75</v>
      </c>
      <c r="L1951">
        <v>136</v>
      </c>
      <c r="M1951">
        <v>1</v>
      </c>
      <c r="N1951">
        <v>-1</v>
      </c>
      <c r="O1951">
        <v>0</v>
      </c>
      <c r="P1951" t="s">
        <v>52</v>
      </c>
      <c r="Q1951" t="s">
        <v>49</v>
      </c>
      <c r="X1951" s="7"/>
      <c r="Y1951" t="s">
        <v>49</v>
      </c>
      <c r="Z1951">
        <v>226</v>
      </c>
      <c r="AA1951" t="s">
        <v>55</v>
      </c>
      <c r="AB1951">
        <v>0</v>
      </c>
      <c r="AC1951">
        <v>3436</v>
      </c>
      <c r="AD1951" t="s">
        <v>49</v>
      </c>
      <c r="AE1951" t="s">
        <v>49</v>
      </c>
      <c r="AF1951">
        <v>226</v>
      </c>
      <c r="AI1951">
        <v>225</v>
      </c>
      <c r="AJ1951" t="s">
        <v>49</v>
      </c>
    </row>
    <row r="1952" spans="1:36" x14ac:dyDescent="0.3">
      <c r="A1952">
        <v>50</v>
      </c>
      <c r="B1952" t="s">
        <v>53</v>
      </c>
      <c r="C1952" t="s">
        <v>47</v>
      </c>
      <c r="D1952" t="s">
        <v>48</v>
      </c>
      <c r="E1952" t="s">
        <v>49</v>
      </c>
      <c r="F1952">
        <v>1260</v>
      </c>
      <c r="G1952" t="s">
        <v>49</v>
      </c>
      <c r="H1952" t="s">
        <v>49</v>
      </c>
      <c r="I1952" t="s">
        <v>50</v>
      </c>
      <c r="J1952">
        <v>18</v>
      </c>
      <c r="K1952" t="s">
        <v>75</v>
      </c>
      <c r="L1952">
        <v>172</v>
      </c>
      <c r="M1952">
        <v>1</v>
      </c>
      <c r="N1952">
        <v>-1</v>
      </c>
      <c r="O1952">
        <v>0</v>
      </c>
      <c r="P1952" t="s">
        <v>52</v>
      </c>
      <c r="Q1952" t="s">
        <v>49</v>
      </c>
      <c r="X1952" s="7"/>
      <c r="Y1952" t="s">
        <v>49</v>
      </c>
      <c r="Z1952">
        <v>1260</v>
      </c>
      <c r="AA1952" t="s">
        <v>55</v>
      </c>
      <c r="AB1952">
        <v>3107</v>
      </c>
      <c r="AC1952">
        <v>32</v>
      </c>
      <c r="AD1952" t="s">
        <v>49</v>
      </c>
      <c r="AE1952" t="s">
        <v>49</v>
      </c>
      <c r="AF1952">
        <v>1260</v>
      </c>
      <c r="AI1952">
        <v>-665</v>
      </c>
      <c r="AJ1952" t="s">
        <v>49</v>
      </c>
    </row>
    <row r="1953" spans="1:36" x14ac:dyDescent="0.3">
      <c r="A1953">
        <v>46</v>
      </c>
      <c r="B1953" t="s">
        <v>68</v>
      </c>
      <c r="C1953" t="s">
        <v>59</v>
      </c>
      <c r="D1953" t="s">
        <v>60</v>
      </c>
      <c r="E1953" t="s">
        <v>49</v>
      </c>
      <c r="F1953">
        <v>1410</v>
      </c>
      <c r="G1953" t="s">
        <v>55</v>
      </c>
      <c r="H1953" t="s">
        <v>49</v>
      </c>
      <c r="I1953" t="s">
        <v>50</v>
      </c>
      <c r="J1953">
        <v>19</v>
      </c>
      <c r="K1953" t="s">
        <v>75</v>
      </c>
      <c r="L1953">
        <v>93</v>
      </c>
      <c r="M1953">
        <v>1</v>
      </c>
      <c r="N1953">
        <v>189</v>
      </c>
      <c r="O1953">
        <v>8</v>
      </c>
      <c r="P1953" t="s">
        <v>57</v>
      </c>
      <c r="Q1953" t="s">
        <v>49</v>
      </c>
      <c r="X1953" s="7"/>
      <c r="Y1953" t="s">
        <v>55</v>
      </c>
      <c r="Z1953">
        <v>1410</v>
      </c>
      <c r="AA1953" t="s">
        <v>55</v>
      </c>
      <c r="AB1953">
        <v>174</v>
      </c>
      <c r="AC1953">
        <v>315</v>
      </c>
      <c r="AD1953" t="s">
        <v>49</v>
      </c>
      <c r="AE1953" t="s">
        <v>49</v>
      </c>
      <c r="AF1953">
        <v>1410</v>
      </c>
      <c r="AI1953">
        <v>0</v>
      </c>
      <c r="AJ1953" t="s">
        <v>49</v>
      </c>
    </row>
    <row r="1954" spans="1:36" x14ac:dyDescent="0.3">
      <c r="A1954">
        <v>41</v>
      </c>
      <c r="B1954" t="s">
        <v>69</v>
      </c>
      <c r="C1954" t="s">
        <v>74</v>
      </c>
      <c r="D1954" t="s">
        <v>54</v>
      </c>
      <c r="E1954" t="s">
        <v>49</v>
      </c>
      <c r="F1954">
        <v>6046</v>
      </c>
      <c r="G1954" t="s">
        <v>55</v>
      </c>
      <c r="H1954" t="s">
        <v>55</v>
      </c>
      <c r="I1954" t="s">
        <v>78</v>
      </c>
      <c r="J1954">
        <v>15</v>
      </c>
      <c r="K1954" t="s">
        <v>81</v>
      </c>
      <c r="L1954">
        <v>300</v>
      </c>
      <c r="M1954">
        <v>6</v>
      </c>
      <c r="N1954">
        <v>182</v>
      </c>
      <c r="O1954">
        <v>2</v>
      </c>
      <c r="P1954" t="s">
        <v>79</v>
      </c>
      <c r="Q1954" t="s">
        <v>55</v>
      </c>
      <c r="X1954" s="7"/>
      <c r="Y1954" t="s">
        <v>55</v>
      </c>
      <c r="Z1954">
        <v>6046</v>
      </c>
      <c r="AA1954" t="s">
        <v>55</v>
      </c>
      <c r="AB1954">
        <v>6164</v>
      </c>
      <c r="AC1954">
        <v>6945</v>
      </c>
      <c r="AD1954" t="s">
        <v>49</v>
      </c>
      <c r="AE1954" t="s">
        <v>55</v>
      </c>
      <c r="AF1954">
        <v>6046</v>
      </c>
      <c r="AI1954">
        <v>54</v>
      </c>
      <c r="AJ1954" t="s">
        <v>49</v>
      </c>
    </row>
    <row r="1955" spans="1:36" x14ac:dyDescent="0.3">
      <c r="A1955">
        <v>36</v>
      </c>
      <c r="B1955" t="s">
        <v>69</v>
      </c>
      <c r="C1955" t="s">
        <v>59</v>
      </c>
      <c r="D1955" t="s">
        <v>60</v>
      </c>
      <c r="E1955" t="s">
        <v>49</v>
      </c>
      <c r="F1955">
        <v>980</v>
      </c>
      <c r="G1955" t="s">
        <v>49</v>
      </c>
      <c r="H1955" t="s">
        <v>49</v>
      </c>
      <c r="I1955" t="s">
        <v>50</v>
      </c>
      <c r="J1955">
        <v>11</v>
      </c>
      <c r="K1955" t="s">
        <v>75</v>
      </c>
      <c r="L1955">
        <v>118</v>
      </c>
      <c r="M1955">
        <v>4</v>
      </c>
      <c r="N1955">
        <v>104</v>
      </c>
      <c r="O1955">
        <v>7</v>
      </c>
      <c r="P1955" t="s">
        <v>57</v>
      </c>
      <c r="Q1955" t="s">
        <v>49</v>
      </c>
      <c r="X1955" s="7"/>
      <c r="Y1955" t="s">
        <v>49</v>
      </c>
      <c r="Z1955">
        <v>980</v>
      </c>
      <c r="AA1955" t="s">
        <v>55</v>
      </c>
      <c r="AB1955">
        <v>79</v>
      </c>
      <c r="AC1955">
        <v>363</v>
      </c>
      <c r="AD1955" t="s">
        <v>49</v>
      </c>
      <c r="AE1955" t="s">
        <v>49</v>
      </c>
      <c r="AF1955">
        <v>980</v>
      </c>
      <c r="AI1955">
        <v>46</v>
      </c>
      <c r="AJ1955" t="s">
        <v>49</v>
      </c>
    </row>
    <row r="1956" spans="1:36" x14ac:dyDescent="0.3">
      <c r="A1956">
        <v>49</v>
      </c>
      <c r="B1956" t="s">
        <v>77</v>
      </c>
      <c r="C1956" t="s">
        <v>47</v>
      </c>
      <c r="D1956" t="s">
        <v>48</v>
      </c>
      <c r="E1956" t="s">
        <v>49</v>
      </c>
      <c r="F1956">
        <v>-37</v>
      </c>
      <c r="G1956" t="s">
        <v>49</v>
      </c>
      <c r="H1956" t="s">
        <v>49</v>
      </c>
      <c r="I1956" t="s">
        <v>52</v>
      </c>
      <c r="J1956">
        <v>4</v>
      </c>
      <c r="K1956" t="s">
        <v>73</v>
      </c>
      <c r="L1956">
        <v>191</v>
      </c>
      <c r="M1956">
        <v>2</v>
      </c>
      <c r="N1956">
        <v>-1</v>
      </c>
      <c r="O1956">
        <v>0</v>
      </c>
      <c r="P1956" t="s">
        <v>52</v>
      </c>
      <c r="Q1956" t="s">
        <v>49</v>
      </c>
      <c r="X1956" s="7"/>
      <c r="Y1956" t="s">
        <v>49</v>
      </c>
      <c r="Z1956">
        <v>-37</v>
      </c>
      <c r="AA1956" t="s">
        <v>55</v>
      </c>
      <c r="AB1956">
        <v>110</v>
      </c>
      <c r="AC1956">
        <v>38</v>
      </c>
      <c r="AD1956" t="s">
        <v>49</v>
      </c>
      <c r="AE1956" t="s">
        <v>49</v>
      </c>
      <c r="AF1956">
        <v>-37</v>
      </c>
      <c r="AI1956">
        <v>2</v>
      </c>
      <c r="AJ1956" t="s">
        <v>49</v>
      </c>
    </row>
    <row r="1957" spans="1:36" x14ac:dyDescent="0.3">
      <c r="A1957">
        <v>46</v>
      </c>
      <c r="B1957" t="s">
        <v>58</v>
      </c>
      <c r="C1957" t="s">
        <v>74</v>
      </c>
      <c r="D1957" t="s">
        <v>60</v>
      </c>
      <c r="E1957" t="s">
        <v>49</v>
      </c>
      <c r="F1957">
        <v>-154</v>
      </c>
      <c r="G1957" t="s">
        <v>55</v>
      </c>
      <c r="H1957" t="s">
        <v>55</v>
      </c>
      <c r="I1957" t="s">
        <v>52</v>
      </c>
      <c r="J1957">
        <v>27</v>
      </c>
      <c r="K1957" t="s">
        <v>56</v>
      </c>
      <c r="L1957">
        <v>107</v>
      </c>
      <c r="M1957">
        <v>2</v>
      </c>
      <c r="N1957">
        <v>-1</v>
      </c>
      <c r="O1957">
        <v>0</v>
      </c>
      <c r="P1957" t="s">
        <v>52</v>
      </c>
      <c r="Q1957" t="s">
        <v>49</v>
      </c>
      <c r="X1957" s="7"/>
      <c r="Y1957" t="s">
        <v>55</v>
      </c>
      <c r="Z1957">
        <v>-154</v>
      </c>
      <c r="AA1957" t="s">
        <v>55</v>
      </c>
      <c r="AB1957">
        <v>360</v>
      </c>
      <c r="AC1957">
        <v>942</v>
      </c>
      <c r="AD1957" t="s">
        <v>49</v>
      </c>
      <c r="AE1957" t="s">
        <v>55</v>
      </c>
      <c r="AF1957">
        <v>-154</v>
      </c>
      <c r="AI1957">
        <v>883</v>
      </c>
      <c r="AJ1957" t="s">
        <v>49</v>
      </c>
    </row>
    <row r="1958" spans="1:36" x14ac:dyDescent="0.3">
      <c r="A1958">
        <v>77</v>
      </c>
      <c r="B1958" t="s">
        <v>77</v>
      </c>
      <c r="C1958" t="s">
        <v>47</v>
      </c>
      <c r="D1958" t="s">
        <v>48</v>
      </c>
      <c r="E1958" t="s">
        <v>49</v>
      </c>
      <c r="F1958">
        <v>680</v>
      </c>
      <c r="G1958" t="s">
        <v>49</v>
      </c>
      <c r="H1958" t="s">
        <v>49</v>
      </c>
      <c r="I1958" t="s">
        <v>78</v>
      </c>
      <c r="J1958">
        <v>24</v>
      </c>
      <c r="K1958" t="s">
        <v>64</v>
      </c>
      <c r="L1958">
        <v>513</v>
      </c>
      <c r="M1958">
        <v>2</v>
      </c>
      <c r="N1958">
        <v>89</v>
      </c>
      <c r="O1958">
        <v>7</v>
      </c>
      <c r="P1958" t="s">
        <v>57</v>
      </c>
      <c r="Q1958" t="s">
        <v>49</v>
      </c>
      <c r="X1958" s="7"/>
      <c r="Y1958" t="s">
        <v>49</v>
      </c>
      <c r="Z1958">
        <v>680</v>
      </c>
      <c r="AA1958" t="s">
        <v>55</v>
      </c>
      <c r="AB1958">
        <v>238</v>
      </c>
      <c r="AC1958">
        <v>362</v>
      </c>
      <c r="AD1958" t="s">
        <v>49</v>
      </c>
      <c r="AE1958" t="s">
        <v>49</v>
      </c>
      <c r="AF1958">
        <v>680</v>
      </c>
      <c r="AI1958">
        <v>55</v>
      </c>
      <c r="AJ1958" t="s">
        <v>49</v>
      </c>
    </row>
    <row r="1959" spans="1:36" x14ac:dyDescent="0.3">
      <c r="A1959">
        <v>30</v>
      </c>
      <c r="B1959" t="s">
        <v>67</v>
      </c>
      <c r="C1959" t="s">
        <v>59</v>
      </c>
      <c r="D1959" t="s">
        <v>60</v>
      </c>
      <c r="E1959" t="s">
        <v>49</v>
      </c>
      <c r="F1959">
        <v>799</v>
      </c>
      <c r="G1959" t="s">
        <v>55</v>
      </c>
      <c r="H1959" t="s">
        <v>55</v>
      </c>
      <c r="I1959" t="s">
        <v>52</v>
      </c>
      <c r="J1959">
        <v>6</v>
      </c>
      <c r="K1959" t="s">
        <v>62</v>
      </c>
      <c r="L1959">
        <v>91</v>
      </c>
      <c r="M1959">
        <v>18</v>
      </c>
      <c r="N1959">
        <v>-1</v>
      </c>
      <c r="O1959">
        <v>0</v>
      </c>
      <c r="P1959" t="s">
        <v>52</v>
      </c>
      <c r="Q1959" t="s">
        <v>49</v>
      </c>
      <c r="X1959" s="7"/>
      <c r="Y1959" t="s">
        <v>55</v>
      </c>
      <c r="Z1959">
        <v>799</v>
      </c>
      <c r="AA1959" t="s">
        <v>55</v>
      </c>
      <c r="AB1959">
        <v>5092</v>
      </c>
      <c r="AC1959">
        <v>-166</v>
      </c>
      <c r="AD1959" t="s">
        <v>49</v>
      </c>
      <c r="AE1959" t="s">
        <v>55</v>
      </c>
      <c r="AF1959">
        <v>799</v>
      </c>
      <c r="AI1959">
        <v>913</v>
      </c>
      <c r="AJ1959" t="s">
        <v>49</v>
      </c>
    </row>
    <row r="1960" spans="1:36" x14ac:dyDescent="0.3">
      <c r="A1960">
        <v>43</v>
      </c>
      <c r="B1960" t="s">
        <v>58</v>
      </c>
      <c r="C1960" t="s">
        <v>59</v>
      </c>
      <c r="D1960" t="s">
        <v>54</v>
      </c>
      <c r="E1960" t="s">
        <v>55</v>
      </c>
      <c r="F1960">
        <v>-1164</v>
      </c>
      <c r="G1960" t="s">
        <v>55</v>
      </c>
      <c r="H1960" t="s">
        <v>55</v>
      </c>
      <c r="I1960" t="s">
        <v>50</v>
      </c>
      <c r="J1960">
        <v>18</v>
      </c>
      <c r="K1960" t="s">
        <v>73</v>
      </c>
      <c r="L1960">
        <v>76</v>
      </c>
      <c r="M1960">
        <v>4</v>
      </c>
      <c r="N1960">
        <v>-1</v>
      </c>
      <c r="O1960">
        <v>0</v>
      </c>
      <c r="P1960" t="s">
        <v>52</v>
      </c>
      <c r="Q1960" t="s">
        <v>49</v>
      </c>
      <c r="X1960" s="7"/>
      <c r="Y1960" t="s">
        <v>55</v>
      </c>
      <c r="Z1960">
        <v>-1164</v>
      </c>
      <c r="AA1960" t="s">
        <v>55</v>
      </c>
      <c r="AB1960">
        <v>1088</v>
      </c>
      <c r="AC1960">
        <v>2506</v>
      </c>
      <c r="AD1960" t="s">
        <v>49</v>
      </c>
      <c r="AE1960" t="s">
        <v>55</v>
      </c>
      <c r="AF1960">
        <v>-1164</v>
      </c>
      <c r="AI1960">
        <v>595</v>
      </c>
      <c r="AJ1960" t="s">
        <v>49</v>
      </c>
    </row>
    <row r="1961" spans="1:36" x14ac:dyDescent="0.3">
      <c r="A1961">
        <v>44</v>
      </c>
      <c r="B1961" t="s">
        <v>63</v>
      </c>
      <c r="C1961" t="s">
        <v>47</v>
      </c>
      <c r="D1961" t="s">
        <v>54</v>
      </c>
      <c r="E1961" t="s">
        <v>49</v>
      </c>
      <c r="F1961">
        <v>2523</v>
      </c>
      <c r="G1961" t="s">
        <v>55</v>
      </c>
      <c r="H1961" t="s">
        <v>49</v>
      </c>
      <c r="I1961" t="s">
        <v>52</v>
      </c>
      <c r="J1961">
        <v>29</v>
      </c>
      <c r="K1961" t="s">
        <v>56</v>
      </c>
      <c r="L1961">
        <v>1236</v>
      </c>
      <c r="M1961">
        <v>2</v>
      </c>
      <c r="N1961">
        <v>-1</v>
      </c>
      <c r="O1961">
        <v>0</v>
      </c>
      <c r="P1961" t="s">
        <v>52</v>
      </c>
      <c r="Q1961" t="s">
        <v>49</v>
      </c>
      <c r="X1961" s="7"/>
      <c r="Y1961" t="s">
        <v>55</v>
      </c>
      <c r="Z1961">
        <v>2523</v>
      </c>
      <c r="AA1961" t="s">
        <v>55</v>
      </c>
      <c r="AB1961">
        <v>221</v>
      </c>
      <c r="AC1961">
        <v>322</v>
      </c>
      <c r="AD1961" t="s">
        <v>49</v>
      </c>
      <c r="AE1961" t="s">
        <v>49</v>
      </c>
      <c r="AF1961">
        <v>2523</v>
      </c>
      <c r="AI1961">
        <v>7</v>
      </c>
      <c r="AJ1961" t="s">
        <v>49</v>
      </c>
    </row>
    <row r="1962" spans="1:36" x14ac:dyDescent="0.3">
      <c r="A1962">
        <v>40</v>
      </c>
      <c r="B1962" t="s">
        <v>63</v>
      </c>
      <c r="C1962" t="s">
        <v>47</v>
      </c>
      <c r="D1962" t="s">
        <v>48</v>
      </c>
      <c r="E1962" t="s">
        <v>49</v>
      </c>
      <c r="F1962">
        <v>98</v>
      </c>
      <c r="G1962" t="s">
        <v>55</v>
      </c>
      <c r="H1962" t="s">
        <v>49</v>
      </c>
      <c r="I1962" t="s">
        <v>52</v>
      </c>
      <c r="J1962">
        <v>2</v>
      </c>
      <c r="K1962" t="s">
        <v>62</v>
      </c>
      <c r="L1962">
        <v>193</v>
      </c>
      <c r="M1962">
        <v>5</v>
      </c>
      <c r="N1962">
        <v>-1</v>
      </c>
      <c r="O1962">
        <v>0</v>
      </c>
      <c r="P1962" t="s">
        <v>52</v>
      </c>
      <c r="Q1962" t="s">
        <v>49</v>
      </c>
      <c r="X1962" s="7"/>
      <c r="Y1962" t="s">
        <v>55</v>
      </c>
      <c r="Z1962">
        <v>98</v>
      </c>
      <c r="AA1962" t="s">
        <v>55</v>
      </c>
      <c r="AB1962">
        <v>750</v>
      </c>
      <c r="AC1962">
        <v>295</v>
      </c>
      <c r="AD1962" t="s">
        <v>49</v>
      </c>
      <c r="AE1962" t="s">
        <v>49</v>
      </c>
      <c r="AF1962">
        <v>98</v>
      </c>
      <c r="AI1962">
        <v>1661</v>
      </c>
      <c r="AJ1962" t="s">
        <v>49</v>
      </c>
    </row>
    <row r="1963" spans="1:36" x14ac:dyDescent="0.3">
      <c r="A1963">
        <v>38</v>
      </c>
      <c r="B1963" t="s">
        <v>63</v>
      </c>
      <c r="C1963" t="s">
        <v>47</v>
      </c>
      <c r="D1963" t="s">
        <v>48</v>
      </c>
      <c r="E1963" t="s">
        <v>49</v>
      </c>
      <c r="F1963">
        <v>3419</v>
      </c>
      <c r="G1963" t="s">
        <v>55</v>
      </c>
      <c r="H1963" t="s">
        <v>49</v>
      </c>
      <c r="I1963" t="s">
        <v>52</v>
      </c>
      <c r="J1963">
        <v>20</v>
      </c>
      <c r="K1963" t="s">
        <v>62</v>
      </c>
      <c r="L1963">
        <v>324</v>
      </c>
      <c r="M1963">
        <v>5</v>
      </c>
      <c r="N1963">
        <v>-1</v>
      </c>
      <c r="O1963">
        <v>0</v>
      </c>
      <c r="P1963" t="s">
        <v>52</v>
      </c>
      <c r="Q1963" t="s">
        <v>49</v>
      </c>
      <c r="X1963" s="7"/>
      <c r="Y1963" t="s">
        <v>55</v>
      </c>
      <c r="Z1963">
        <v>3419</v>
      </c>
      <c r="AA1963" t="s">
        <v>55</v>
      </c>
      <c r="AB1963">
        <v>0</v>
      </c>
      <c r="AC1963">
        <v>1137</v>
      </c>
      <c r="AD1963" t="s">
        <v>49</v>
      </c>
      <c r="AE1963" t="s">
        <v>49</v>
      </c>
      <c r="AF1963">
        <v>3419</v>
      </c>
      <c r="AI1963">
        <v>102</v>
      </c>
      <c r="AJ1963" t="s">
        <v>49</v>
      </c>
    </row>
    <row r="1964" spans="1:36" x14ac:dyDescent="0.3">
      <c r="A1964">
        <v>25</v>
      </c>
      <c r="B1964" t="s">
        <v>46</v>
      </c>
      <c r="C1964" t="s">
        <v>59</v>
      </c>
      <c r="D1964" t="s">
        <v>60</v>
      </c>
      <c r="E1964" t="s">
        <v>49</v>
      </c>
      <c r="F1964">
        <v>343</v>
      </c>
      <c r="G1964" t="s">
        <v>49</v>
      </c>
      <c r="H1964" t="s">
        <v>49</v>
      </c>
      <c r="I1964" t="s">
        <v>50</v>
      </c>
      <c r="J1964">
        <v>1</v>
      </c>
      <c r="K1964" t="s">
        <v>62</v>
      </c>
      <c r="L1964">
        <v>377</v>
      </c>
      <c r="M1964">
        <v>1</v>
      </c>
      <c r="N1964">
        <v>-1</v>
      </c>
      <c r="O1964">
        <v>0</v>
      </c>
      <c r="P1964" t="s">
        <v>52</v>
      </c>
      <c r="Q1964" t="s">
        <v>55</v>
      </c>
      <c r="X1964" s="7"/>
      <c r="Y1964" t="s">
        <v>49</v>
      </c>
      <c r="Z1964">
        <v>343</v>
      </c>
      <c r="AA1964" t="s">
        <v>55</v>
      </c>
      <c r="AB1964">
        <v>1291</v>
      </c>
      <c r="AE1964" t="s">
        <v>49</v>
      </c>
      <c r="AF1964">
        <v>343</v>
      </c>
      <c r="AI1964">
        <v>338</v>
      </c>
      <c r="AJ1964" t="s">
        <v>49</v>
      </c>
    </row>
    <row r="1965" spans="1:36" x14ac:dyDescent="0.3">
      <c r="A1965">
        <v>49</v>
      </c>
      <c r="B1965" t="s">
        <v>58</v>
      </c>
      <c r="C1965" t="s">
        <v>47</v>
      </c>
      <c r="D1965" t="s">
        <v>60</v>
      </c>
      <c r="E1965" t="s">
        <v>49</v>
      </c>
      <c r="F1965">
        <v>852</v>
      </c>
      <c r="G1965" t="s">
        <v>55</v>
      </c>
      <c r="H1965" t="s">
        <v>49</v>
      </c>
      <c r="I1965" t="s">
        <v>50</v>
      </c>
      <c r="J1965">
        <v>20</v>
      </c>
      <c r="K1965" t="s">
        <v>75</v>
      </c>
      <c r="L1965">
        <v>408</v>
      </c>
      <c r="M1965">
        <v>1</v>
      </c>
      <c r="N1965">
        <v>-1</v>
      </c>
      <c r="O1965">
        <v>0</v>
      </c>
      <c r="P1965" t="s">
        <v>52</v>
      </c>
      <c r="Q1965" t="s">
        <v>49</v>
      </c>
      <c r="X1965" s="7"/>
      <c r="Y1965" t="s">
        <v>55</v>
      </c>
      <c r="Z1965">
        <v>852</v>
      </c>
      <c r="AA1965" t="s">
        <v>55</v>
      </c>
      <c r="AB1965">
        <v>1844</v>
      </c>
      <c r="AE1965" t="s">
        <v>49</v>
      </c>
      <c r="AF1965">
        <v>852</v>
      </c>
      <c r="AI1965">
        <v>3132</v>
      </c>
      <c r="AJ1965" t="s">
        <v>49</v>
      </c>
    </row>
    <row r="1966" spans="1:36" x14ac:dyDescent="0.3">
      <c r="A1966">
        <v>33</v>
      </c>
      <c r="B1966" t="s">
        <v>63</v>
      </c>
      <c r="C1966" t="s">
        <v>47</v>
      </c>
      <c r="D1966" t="s">
        <v>48</v>
      </c>
      <c r="E1966" t="s">
        <v>49</v>
      </c>
      <c r="F1966">
        <v>50</v>
      </c>
      <c r="G1966" t="s">
        <v>55</v>
      </c>
      <c r="H1966" t="s">
        <v>49</v>
      </c>
      <c r="I1966" t="s">
        <v>50</v>
      </c>
      <c r="J1966">
        <v>7</v>
      </c>
      <c r="K1966" t="s">
        <v>56</v>
      </c>
      <c r="L1966">
        <v>246</v>
      </c>
      <c r="M1966">
        <v>2</v>
      </c>
      <c r="N1966">
        <v>-1</v>
      </c>
      <c r="O1966">
        <v>0</v>
      </c>
      <c r="P1966" t="s">
        <v>52</v>
      </c>
      <c r="Q1966" t="s">
        <v>49</v>
      </c>
      <c r="X1966" s="7"/>
      <c r="Y1966" t="s">
        <v>55</v>
      </c>
      <c r="Z1966">
        <v>50</v>
      </c>
      <c r="AA1966" t="s">
        <v>55</v>
      </c>
      <c r="AB1966">
        <v>89</v>
      </c>
      <c r="AE1966" t="s">
        <v>49</v>
      </c>
      <c r="AF1966">
        <v>50</v>
      </c>
      <c r="AI1966">
        <v>490</v>
      </c>
      <c r="AJ1966" t="s">
        <v>49</v>
      </c>
    </row>
    <row r="1967" spans="1:36" x14ac:dyDescent="0.3">
      <c r="A1967">
        <v>40</v>
      </c>
      <c r="B1967" t="s">
        <v>58</v>
      </c>
      <c r="C1967" t="s">
        <v>59</v>
      </c>
      <c r="D1967" t="s">
        <v>60</v>
      </c>
      <c r="E1967" t="s">
        <v>49</v>
      </c>
      <c r="F1967">
        <v>0</v>
      </c>
      <c r="G1967" t="s">
        <v>49</v>
      </c>
      <c r="H1967" t="s">
        <v>49</v>
      </c>
      <c r="I1967" t="s">
        <v>50</v>
      </c>
      <c r="J1967">
        <v>26</v>
      </c>
      <c r="K1967" t="s">
        <v>70</v>
      </c>
      <c r="L1967">
        <v>58</v>
      </c>
      <c r="M1967">
        <v>7</v>
      </c>
      <c r="N1967">
        <v>-1</v>
      </c>
      <c r="O1967">
        <v>0</v>
      </c>
      <c r="P1967" t="s">
        <v>52</v>
      </c>
      <c r="Q1967" t="s">
        <v>49</v>
      </c>
      <c r="X1967" s="7"/>
      <c r="Y1967" t="s">
        <v>49</v>
      </c>
      <c r="Z1967">
        <v>0</v>
      </c>
      <c r="AA1967" t="s">
        <v>55</v>
      </c>
      <c r="AB1967">
        <v>625</v>
      </c>
      <c r="AE1967" t="s">
        <v>49</v>
      </c>
      <c r="AF1967">
        <v>0</v>
      </c>
      <c r="AI1967">
        <v>2682</v>
      </c>
      <c r="AJ1967" t="s">
        <v>49</v>
      </c>
    </row>
    <row r="1968" spans="1:36" x14ac:dyDescent="0.3">
      <c r="A1968">
        <v>44</v>
      </c>
      <c r="B1968" t="s">
        <v>63</v>
      </c>
      <c r="C1968" t="s">
        <v>47</v>
      </c>
      <c r="D1968" t="s">
        <v>48</v>
      </c>
      <c r="E1968" t="s">
        <v>49</v>
      </c>
      <c r="F1968">
        <v>10</v>
      </c>
      <c r="G1968" t="s">
        <v>55</v>
      </c>
      <c r="H1968" t="s">
        <v>49</v>
      </c>
      <c r="I1968" t="s">
        <v>50</v>
      </c>
      <c r="J1968">
        <v>17</v>
      </c>
      <c r="K1968" t="s">
        <v>73</v>
      </c>
      <c r="L1968">
        <v>196</v>
      </c>
      <c r="M1968">
        <v>1</v>
      </c>
      <c r="N1968">
        <v>-1</v>
      </c>
      <c r="O1968">
        <v>0</v>
      </c>
      <c r="P1968" t="s">
        <v>52</v>
      </c>
      <c r="Q1968" t="s">
        <v>49</v>
      </c>
      <c r="X1968" s="7"/>
      <c r="Y1968" t="s">
        <v>55</v>
      </c>
      <c r="Z1968">
        <v>10</v>
      </c>
      <c r="AA1968" t="s">
        <v>55</v>
      </c>
      <c r="AB1968">
        <v>574</v>
      </c>
      <c r="AE1968" t="s">
        <v>49</v>
      </c>
      <c r="AF1968">
        <v>10</v>
      </c>
      <c r="AI1968">
        <v>0</v>
      </c>
      <c r="AJ1968" t="s">
        <v>49</v>
      </c>
    </row>
    <row r="1969" spans="1:36" x14ac:dyDescent="0.3">
      <c r="A1969">
        <v>32</v>
      </c>
      <c r="B1969" t="s">
        <v>63</v>
      </c>
      <c r="C1969" t="s">
        <v>47</v>
      </c>
      <c r="D1969" t="s">
        <v>54</v>
      </c>
      <c r="E1969" t="s">
        <v>49</v>
      </c>
      <c r="F1969">
        <v>950</v>
      </c>
      <c r="G1969" t="s">
        <v>55</v>
      </c>
      <c r="H1969" t="s">
        <v>55</v>
      </c>
      <c r="I1969" t="s">
        <v>50</v>
      </c>
      <c r="J1969">
        <v>20</v>
      </c>
      <c r="K1969" t="s">
        <v>61</v>
      </c>
      <c r="L1969">
        <v>219</v>
      </c>
      <c r="M1969">
        <v>4</v>
      </c>
      <c r="N1969">
        <v>-1</v>
      </c>
      <c r="O1969">
        <v>0</v>
      </c>
      <c r="P1969" t="s">
        <v>52</v>
      </c>
      <c r="Q1969" t="s">
        <v>49</v>
      </c>
      <c r="X1969" s="7"/>
      <c r="Y1969" t="s">
        <v>55</v>
      </c>
      <c r="Z1969">
        <v>950</v>
      </c>
      <c r="AA1969" t="s">
        <v>55</v>
      </c>
      <c r="AB1969">
        <v>320</v>
      </c>
      <c r="AE1969" t="s">
        <v>55</v>
      </c>
      <c r="AF1969">
        <v>950</v>
      </c>
      <c r="AI1969">
        <v>596</v>
      </c>
      <c r="AJ1969" t="s">
        <v>49</v>
      </c>
    </row>
    <row r="1970" spans="1:36" x14ac:dyDescent="0.3">
      <c r="A1970">
        <v>52</v>
      </c>
      <c r="B1970" t="s">
        <v>58</v>
      </c>
      <c r="C1970" t="s">
        <v>47</v>
      </c>
      <c r="D1970" t="s">
        <v>60</v>
      </c>
      <c r="E1970" t="s">
        <v>49</v>
      </c>
      <c r="F1970">
        <v>0</v>
      </c>
      <c r="G1970" t="s">
        <v>55</v>
      </c>
      <c r="H1970" t="s">
        <v>49</v>
      </c>
      <c r="I1970" t="s">
        <v>50</v>
      </c>
      <c r="J1970">
        <v>9</v>
      </c>
      <c r="K1970" t="s">
        <v>73</v>
      </c>
      <c r="L1970">
        <v>197</v>
      </c>
      <c r="M1970">
        <v>1</v>
      </c>
      <c r="N1970">
        <v>-1</v>
      </c>
      <c r="O1970">
        <v>0</v>
      </c>
      <c r="P1970" t="s">
        <v>52</v>
      </c>
      <c r="Q1970" t="s">
        <v>49</v>
      </c>
      <c r="X1970" s="7"/>
      <c r="Y1970" t="s">
        <v>55</v>
      </c>
      <c r="Z1970">
        <v>0</v>
      </c>
      <c r="AA1970" t="s">
        <v>55</v>
      </c>
      <c r="AB1970">
        <v>468</v>
      </c>
      <c r="AE1970" t="s">
        <v>49</v>
      </c>
      <c r="AF1970">
        <v>0</v>
      </c>
      <c r="AI1970">
        <v>2059</v>
      </c>
      <c r="AJ1970" t="s">
        <v>49</v>
      </c>
    </row>
    <row r="1971" spans="1:36" x14ac:dyDescent="0.3">
      <c r="A1971">
        <v>35</v>
      </c>
      <c r="B1971" t="s">
        <v>58</v>
      </c>
      <c r="C1971" t="s">
        <v>47</v>
      </c>
      <c r="D1971" t="s">
        <v>60</v>
      </c>
      <c r="E1971" t="s">
        <v>49</v>
      </c>
      <c r="F1971">
        <v>175</v>
      </c>
      <c r="G1971" t="s">
        <v>55</v>
      </c>
      <c r="H1971" t="s">
        <v>49</v>
      </c>
      <c r="I1971" t="s">
        <v>50</v>
      </c>
      <c r="J1971">
        <v>7</v>
      </c>
      <c r="K1971" t="s">
        <v>70</v>
      </c>
      <c r="L1971">
        <v>257</v>
      </c>
      <c r="M1971">
        <v>2</v>
      </c>
      <c r="N1971">
        <v>-1</v>
      </c>
      <c r="O1971">
        <v>0</v>
      </c>
      <c r="P1971" t="s">
        <v>52</v>
      </c>
      <c r="Q1971" t="s">
        <v>49</v>
      </c>
      <c r="X1971" s="7"/>
      <c r="Y1971" t="s">
        <v>55</v>
      </c>
      <c r="Z1971">
        <v>175</v>
      </c>
      <c r="AA1971" t="s">
        <v>55</v>
      </c>
      <c r="AB1971">
        <v>440</v>
      </c>
      <c r="AE1971" t="s">
        <v>49</v>
      </c>
      <c r="AF1971">
        <v>175</v>
      </c>
      <c r="AI1971">
        <v>132</v>
      </c>
      <c r="AJ1971" t="s">
        <v>49</v>
      </c>
    </row>
    <row r="1972" spans="1:36" x14ac:dyDescent="0.3">
      <c r="A1972">
        <v>35</v>
      </c>
      <c r="B1972" t="s">
        <v>67</v>
      </c>
      <c r="C1972" t="s">
        <v>47</v>
      </c>
      <c r="D1972" t="s">
        <v>54</v>
      </c>
      <c r="E1972" t="s">
        <v>49</v>
      </c>
      <c r="F1972">
        <v>-259</v>
      </c>
      <c r="G1972" t="s">
        <v>55</v>
      </c>
      <c r="H1972" t="s">
        <v>49</v>
      </c>
      <c r="I1972" t="s">
        <v>50</v>
      </c>
      <c r="J1972">
        <v>29</v>
      </c>
      <c r="K1972" t="s">
        <v>72</v>
      </c>
      <c r="L1972">
        <v>381</v>
      </c>
      <c r="M1972">
        <v>1</v>
      </c>
      <c r="N1972">
        <v>247</v>
      </c>
      <c r="O1972">
        <v>2</v>
      </c>
      <c r="P1972" t="s">
        <v>57</v>
      </c>
      <c r="Q1972" t="s">
        <v>49</v>
      </c>
      <c r="X1972" s="7"/>
      <c r="Y1972" t="s">
        <v>55</v>
      </c>
      <c r="Z1972">
        <v>-259</v>
      </c>
      <c r="AA1972" t="s">
        <v>55</v>
      </c>
      <c r="AB1972">
        <v>0</v>
      </c>
      <c r="AE1972" t="s">
        <v>49</v>
      </c>
      <c r="AF1972">
        <v>-259</v>
      </c>
      <c r="AI1972">
        <v>0</v>
      </c>
      <c r="AJ1972" t="s">
        <v>49</v>
      </c>
    </row>
    <row r="1973" spans="1:36" x14ac:dyDescent="0.3">
      <c r="A1973">
        <v>32</v>
      </c>
      <c r="B1973" t="s">
        <v>58</v>
      </c>
      <c r="C1973" t="s">
        <v>47</v>
      </c>
      <c r="D1973" t="s">
        <v>54</v>
      </c>
      <c r="E1973" t="s">
        <v>49</v>
      </c>
      <c r="F1973">
        <v>6217</v>
      </c>
      <c r="G1973" t="s">
        <v>55</v>
      </c>
      <c r="H1973" t="s">
        <v>55</v>
      </c>
      <c r="I1973" t="s">
        <v>52</v>
      </c>
      <c r="J1973">
        <v>21</v>
      </c>
      <c r="K1973" t="s">
        <v>56</v>
      </c>
      <c r="L1973">
        <v>486</v>
      </c>
      <c r="M1973">
        <v>2</v>
      </c>
      <c r="N1973">
        <v>-1</v>
      </c>
      <c r="O1973">
        <v>0</v>
      </c>
      <c r="P1973" t="s">
        <v>52</v>
      </c>
      <c r="Q1973" t="s">
        <v>49</v>
      </c>
      <c r="X1973" s="7"/>
      <c r="Y1973" t="s">
        <v>55</v>
      </c>
      <c r="Z1973">
        <v>6217</v>
      </c>
      <c r="AA1973" t="s">
        <v>55</v>
      </c>
      <c r="AB1973">
        <v>5706</v>
      </c>
      <c r="AE1973" t="s">
        <v>55</v>
      </c>
      <c r="AF1973">
        <v>6217</v>
      </c>
      <c r="AI1973">
        <v>385</v>
      </c>
      <c r="AJ1973" t="s">
        <v>49</v>
      </c>
    </row>
    <row r="1974" spans="1:36" x14ac:dyDescent="0.3">
      <c r="A1974">
        <v>42</v>
      </c>
      <c r="B1974" t="s">
        <v>67</v>
      </c>
      <c r="C1974" t="s">
        <v>47</v>
      </c>
      <c r="D1974" t="s">
        <v>54</v>
      </c>
      <c r="E1974" t="s">
        <v>49</v>
      </c>
      <c r="F1974">
        <v>-1310</v>
      </c>
      <c r="G1974" t="s">
        <v>55</v>
      </c>
      <c r="H1974" t="s">
        <v>55</v>
      </c>
      <c r="I1974" t="s">
        <v>52</v>
      </c>
      <c r="J1974">
        <v>28</v>
      </c>
      <c r="K1974" t="s">
        <v>56</v>
      </c>
      <c r="L1974">
        <v>162</v>
      </c>
      <c r="M1974">
        <v>1</v>
      </c>
      <c r="N1974">
        <v>-1</v>
      </c>
      <c r="O1974">
        <v>0</v>
      </c>
      <c r="P1974" t="s">
        <v>52</v>
      </c>
      <c r="Q1974" t="s">
        <v>49</v>
      </c>
      <c r="X1974" s="7"/>
      <c r="Y1974" t="s">
        <v>55</v>
      </c>
      <c r="Z1974">
        <v>-1310</v>
      </c>
      <c r="AA1974" t="s">
        <v>55</v>
      </c>
      <c r="AB1974">
        <v>-559</v>
      </c>
      <c r="AE1974" t="s">
        <v>55</v>
      </c>
      <c r="AF1974">
        <v>-1310</v>
      </c>
      <c r="AI1974">
        <v>223</v>
      </c>
      <c r="AJ1974" t="s">
        <v>49</v>
      </c>
    </row>
    <row r="1975" spans="1:36" x14ac:dyDescent="0.3">
      <c r="A1975">
        <v>59</v>
      </c>
      <c r="B1975" t="s">
        <v>63</v>
      </c>
      <c r="C1975" t="s">
        <v>47</v>
      </c>
      <c r="D1975" t="s">
        <v>52</v>
      </c>
      <c r="E1975" t="s">
        <v>49</v>
      </c>
      <c r="F1975">
        <v>139</v>
      </c>
      <c r="G1975" t="s">
        <v>49</v>
      </c>
      <c r="H1975" t="s">
        <v>49</v>
      </c>
      <c r="I1975" t="s">
        <v>52</v>
      </c>
      <c r="J1975">
        <v>5</v>
      </c>
      <c r="K1975" t="s">
        <v>62</v>
      </c>
      <c r="L1975">
        <v>153</v>
      </c>
      <c r="M1975">
        <v>1</v>
      </c>
      <c r="N1975">
        <v>-1</v>
      </c>
      <c r="O1975">
        <v>0</v>
      </c>
      <c r="P1975" t="s">
        <v>52</v>
      </c>
      <c r="Q1975" t="s">
        <v>49</v>
      </c>
      <c r="X1975" s="7"/>
      <c r="Y1975" t="s">
        <v>49</v>
      </c>
      <c r="Z1975">
        <v>139</v>
      </c>
      <c r="AA1975" t="s">
        <v>55</v>
      </c>
      <c r="AB1975">
        <v>16874</v>
      </c>
      <c r="AE1975" t="s">
        <v>49</v>
      </c>
      <c r="AF1975">
        <v>139</v>
      </c>
      <c r="AI1975">
        <v>0</v>
      </c>
      <c r="AJ1975" t="s">
        <v>49</v>
      </c>
    </row>
    <row r="1976" spans="1:36" x14ac:dyDescent="0.3">
      <c r="A1976">
        <v>44</v>
      </c>
      <c r="B1976" t="s">
        <v>67</v>
      </c>
      <c r="C1976" t="s">
        <v>59</v>
      </c>
      <c r="D1976" t="s">
        <v>54</v>
      </c>
      <c r="E1976" t="s">
        <v>49</v>
      </c>
      <c r="F1976">
        <v>7138</v>
      </c>
      <c r="G1976" t="s">
        <v>49</v>
      </c>
      <c r="H1976" t="s">
        <v>49</v>
      </c>
      <c r="I1976" t="s">
        <v>50</v>
      </c>
      <c r="J1976">
        <v>8</v>
      </c>
      <c r="K1976" t="s">
        <v>70</v>
      </c>
      <c r="L1976">
        <v>809</v>
      </c>
      <c r="M1976">
        <v>2</v>
      </c>
      <c r="N1976">
        <v>-1</v>
      </c>
      <c r="O1976">
        <v>0</v>
      </c>
      <c r="P1976" t="s">
        <v>52</v>
      </c>
      <c r="Q1976" t="s">
        <v>55</v>
      </c>
      <c r="X1976" s="7"/>
      <c r="Y1976" t="s">
        <v>49</v>
      </c>
      <c r="Z1976">
        <v>7138</v>
      </c>
      <c r="AA1976" t="s">
        <v>55</v>
      </c>
      <c r="AB1976">
        <v>98</v>
      </c>
      <c r="AE1976" t="s">
        <v>49</v>
      </c>
      <c r="AF1976">
        <v>7138</v>
      </c>
      <c r="AI1976">
        <v>1169</v>
      </c>
      <c r="AJ1976" t="s">
        <v>49</v>
      </c>
    </row>
    <row r="1977" spans="1:36" x14ac:dyDescent="0.3">
      <c r="A1977">
        <v>50</v>
      </c>
      <c r="B1977" t="s">
        <v>69</v>
      </c>
      <c r="C1977" t="s">
        <v>74</v>
      </c>
      <c r="D1977" t="s">
        <v>54</v>
      </c>
      <c r="E1977" t="s">
        <v>49</v>
      </c>
      <c r="F1977">
        <v>1111</v>
      </c>
      <c r="G1977" t="s">
        <v>55</v>
      </c>
      <c r="H1977" t="s">
        <v>49</v>
      </c>
      <c r="I1977" t="s">
        <v>50</v>
      </c>
      <c r="J1977">
        <v>17</v>
      </c>
      <c r="K1977" t="s">
        <v>61</v>
      </c>
      <c r="L1977">
        <v>50</v>
      </c>
      <c r="M1977">
        <v>1</v>
      </c>
      <c r="N1977">
        <v>-1</v>
      </c>
      <c r="O1977">
        <v>0</v>
      </c>
      <c r="P1977" t="s">
        <v>52</v>
      </c>
      <c r="Q1977" t="s">
        <v>49</v>
      </c>
      <c r="X1977" s="7"/>
      <c r="Y1977" t="s">
        <v>55</v>
      </c>
      <c r="Z1977">
        <v>1111</v>
      </c>
      <c r="AA1977" t="s">
        <v>55</v>
      </c>
      <c r="AB1977">
        <v>526</v>
      </c>
      <c r="AE1977" t="s">
        <v>49</v>
      </c>
      <c r="AF1977">
        <v>1111</v>
      </c>
      <c r="AI1977">
        <v>71</v>
      </c>
      <c r="AJ1977" t="s">
        <v>49</v>
      </c>
    </row>
    <row r="1978" spans="1:36" x14ac:dyDescent="0.3">
      <c r="A1978">
        <v>27</v>
      </c>
      <c r="B1978" t="s">
        <v>63</v>
      </c>
      <c r="C1978" t="s">
        <v>59</v>
      </c>
      <c r="D1978" t="s">
        <v>54</v>
      </c>
      <c r="E1978" t="s">
        <v>49</v>
      </c>
      <c r="F1978">
        <v>113</v>
      </c>
      <c r="G1978" t="s">
        <v>49</v>
      </c>
      <c r="H1978" t="s">
        <v>49</v>
      </c>
      <c r="I1978" t="s">
        <v>50</v>
      </c>
      <c r="J1978">
        <v>22</v>
      </c>
      <c r="K1978" t="s">
        <v>73</v>
      </c>
      <c r="L1978">
        <v>39</v>
      </c>
      <c r="M1978">
        <v>17</v>
      </c>
      <c r="N1978">
        <v>-1</v>
      </c>
      <c r="O1978">
        <v>0</v>
      </c>
      <c r="P1978" t="s">
        <v>52</v>
      </c>
      <c r="Q1978" t="s">
        <v>49</v>
      </c>
      <c r="X1978" s="7"/>
      <c r="Y1978" t="s">
        <v>49</v>
      </c>
      <c r="Z1978">
        <v>113</v>
      </c>
      <c r="AA1978" t="s">
        <v>55</v>
      </c>
      <c r="AB1978">
        <v>954</v>
      </c>
      <c r="AE1978" t="s">
        <v>49</v>
      </c>
      <c r="AF1978">
        <v>113</v>
      </c>
      <c r="AI1978">
        <v>940</v>
      </c>
      <c r="AJ1978" t="s">
        <v>49</v>
      </c>
    </row>
    <row r="1979" spans="1:36" x14ac:dyDescent="0.3">
      <c r="A1979">
        <v>55</v>
      </c>
      <c r="B1979" t="s">
        <v>58</v>
      </c>
      <c r="C1979" t="s">
        <v>74</v>
      </c>
      <c r="D1979" t="s">
        <v>60</v>
      </c>
      <c r="E1979" t="s">
        <v>49</v>
      </c>
      <c r="F1979">
        <v>-612</v>
      </c>
      <c r="G1979" t="s">
        <v>49</v>
      </c>
      <c r="H1979" t="s">
        <v>49</v>
      </c>
      <c r="I1979" t="s">
        <v>50</v>
      </c>
      <c r="J1979">
        <v>26</v>
      </c>
      <c r="K1979" t="s">
        <v>70</v>
      </c>
      <c r="L1979">
        <v>131</v>
      </c>
      <c r="M1979">
        <v>2</v>
      </c>
      <c r="N1979">
        <v>-1</v>
      </c>
      <c r="O1979">
        <v>0</v>
      </c>
      <c r="P1979" t="s">
        <v>52</v>
      </c>
      <c r="Q1979" t="s">
        <v>49</v>
      </c>
      <c r="X1979" s="7"/>
      <c r="Y1979" t="s">
        <v>49</v>
      </c>
      <c r="Z1979">
        <v>-612</v>
      </c>
      <c r="AA1979" t="s">
        <v>55</v>
      </c>
      <c r="AB1979">
        <v>-679</v>
      </c>
      <c r="AE1979" t="s">
        <v>49</v>
      </c>
      <c r="AF1979">
        <v>-612</v>
      </c>
      <c r="AI1979">
        <v>0</v>
      </c>
      <c r="AJ1979" t="s">
        <v>49</v>
      </c>
    </row>
    <row r="1980" spans="1:36" x14ac:dyDescent="0.3">
      <c r="A1980">
        <v>54</v>
      </c>
      <c r="B1980" t="s">
        <v>63</v>
      </c>
      <c r="C1980" t="s">
        <v>47</v>
      </c>
      <c r="D1980" t="s">
        <v>52</v>
      </c>
      <c r="E1980" t="s">
        <v>49</v>
      </c>
      <c r="F1980">
        <v>310</v>
      </c>
      <c r="G1980" t="s">
        <v>55</v>
      </c>
      <c r="H1980" t="s">
        <v>49</v>
      </c>
      <c r="I1980" t="s">
        <v>78</v>
      </c>
      <c r="J1980">
        <v>28</v>
      </c>
      <c r="K1980" t="s">
        <v>72</v>
      </c>
      <c r="L1980">
        <v>526</v>
      </c>
      <c r="M1980">
        <v>4</v>
      </c>
      <c r="N1980">
        <v>258</v>
      </c>
      <c r="O1980">
        <v>3</v>
      </c>
      <c r="P1980" t="s">
        <v>66</v>
      </c>
      <c r="Q1980" t="s">
        <v>49</v>
      </c>
      <c r="X1980" s="7"/>
      <c r="Y1980" t="s">
        <v>55</v>
      </c>
      <c r="Z1980">
        <v>310</v>
      </c>
      <c r="AA1980" t="s">
        <v>55</v>
      </c>
      <c r="AB1980">
        <v>4209</v>
      </c>
      <c r="AE1980" t="s">
        <v>49</v>
      </c>
      <c r="AF1980">
        <v>310</v>
      </c>
      <c r="AI1980">
        <v>1317</v>
      </c>
      <c r="AJ1980" t="s">
        <v>49</v>
      </c>
    </row>
    <row r="1981" spans="1:36" x14ac:dyDescent="0.3">
      <c r="A1981">
        <v>31</v>
      </c>
      <c r="B1981" t="s">
        <v>46</v>
      </c>
      <c r="C1981" t="s">
        <v>59</v>
      </c>
      <c r="D1981" t="s">
        <v>54</v>
      </c>
      <c r="E1981" t="s">
        <v>49</v>
      </c>
      <c r="F1981">
        <v>-186</v>
      </c>
      <c r="G1981" t="s">
        <v>55</v>
      </c>
      <c r="H1981" t="s">
        <v>49</v>
      </c>
      <c r="I1981" t="s">
        <v>52</v>
      </c>
      <c r="J1981">
        <v>26</v>
      </c>
      <c r="K1981" t="s">
        <v>56</v>
      </c>
      <c r="L1981">
        <v>172</v>
      </c>
      <c r="M1981">
        <v>3</v>
      </c>
      <c r="N1981">
        <v>-1</v>
      </c>
      <c r="O1981">
        <v>0</v>
      </c>
      <c r="P1981" t="s">
        <v>52</v>
      </c>
      <c r="Q1981" t="s">
        <v>49</v>
      </c>
      <c r="X1981" s="7"/>
      <c r="Y1981" t="s">
        <v>55</v>
      </c>
      <c r="Z1981">
        <v>-186</v>
      </c>
      <c r="AA1981" t="s">
        <v>55</v>
      </c>
      <c r="AB1981">
        <v>0</v>
      </c>
      <c r="AE1981" t="s">
        <v>49</v>
      </c>
      <c r="AF1981">
        <v>-186</v>
      </c>
      <c r="AI1981">
        <v>179</v>
      </c>
      <c r="AJ1981" t="s">
        <v>49</v>
      </c>
    </row>
    <row r="1982" spans="1:36" x14ac:dyDescent="0.3">
      <c r="A1982">
        <v>56</v>
      </c>
      <c r="B1982" t="s">
        <v>69</v>
      </c>
      <c r="C1982" t="s">
        <v>47</v>
      </c>
      <c r="D1982" t="s">
        <v>52</v>
      </c>
      <c r="E1982" t="s">
        <v>49</v>
      </c>
      <c r="F1982">
        <v>2038</v>
      </c>
      <c r="G1982" t="s">
        <v>49</v>
      </c>
      <c r="H1982" t="s">
        <v>49</v>
      </c>
      <c r="I1982" t="s">
        <v>50</v>
      </c>
      <c r="J1982">
        <v>8</v>
      </c>
      <c r="K1982" t="s">
        <v>64</v>
      </c>
      <c r="L1982">
        <v>405</v>
      </c>
      <c r="M1982">
        <v>1</v>
      </c>
      <c r="N1982">
        <v>305</v>
      </c>
      <c r="O1982">
        <v>1</v>
      </c>
      <c r="P1982" t="s">
        <v>79</v>
      </c>
      <c r="Q1982" t="s">
        <v>49</v>
      </c>
      <c r="X1982" s="7"/>
      <c r="Y1982" t="s">
        <v>49</v>
      </c>
      <c r="Z1982">
        <v>2038</v>
      </c>
      <c r="AA1982" t="s">
        <v>55</v>
      </c>
      <c r="AB1982">
        <v>883</v>
      </c>
      <c r="AE1982" t="s">
        <v>49</v>
      </c>
      <c r="AF1982">
        <v>2038</v>
      </c>
      <c r="AI1982">
        <v>1007</v>
      </c>
      <c r="AJ1982" t="s">
        <v>49</v>
      </c>
    </row>
    <row r="1983" spans="1:36" x14ac:dyDescent="0.3">
      <c r="A1983">
        <v>51</v>
      </c>
      <c r="B1983" t="s">
        <v>65</v>
      </c>
      <c r="C1983" t="s">
        <v>47</v>
      </c>
      <c r="D1983" t="s">
        <v>60</v>
      </c>
      <c r="E1983" t="s">
        <v>49</v>
      </c>
      <c r="F1983">
        <v>833</v>
      </c>
      <c r="G1983" t="s">
        <v>49</v>
      </c>
      <c r="H1983" t="s">
        <v>49</v>
      </c>
      <c r="I1983" t="s">
        <v>50</v>
      </c>
      <c r="J1983">
        <v>31</v>
      </c>
      <c r="K1983" t="s">
        <v>73</v>
      </c>
      <c r="L1983">
        <v>77</v>
      </c>
      <c r="M1983">
        <v>3</v>
      </c>
      <c r="N1983">
        <v>-1</v>
      </c>
      <c r="O1983">
        <v>0</v>
      </c>
      <c r="P1983" t="s">
        <v>52</v>
      </c>
      <c r="Q1983" t="s">
        <v>49</v>
      </c>
      <c r="X1983" s="7"/>
      <c r="Y1983" t="s">
        <v>49</v>
      </c>
      <c r="Z1983">
        <v>833</v>
      </c>
      <c r="AA1983" t="s">
        <v>55</v>
      </c>
      <c r="AB1983">
        <v>491</v>
      </c>
      <c r="AE1983" t="s">
        <v>49</v>
      </c>
      <c r="AF1983">
        <v>833</v>
      </c>
      <c r="AI1983">
        <v>0</v>
      </c>
      <c r="AJ1983" t="s">
        <v>49</v>
      </c>
    </row>
    <row r="1984" spans="1:36" x14ac:dyDescent="0.3">
      <c r="A1984">
        <v>61</v>
      </c>
      <c r="B1984" t="s">
        <v>63</v>
      </c>
      <c r="C1984" t="s">
        <v>47</v>
      </c>
      <c r="D1984" t="s">
        <v>48</v>
      </c>
      <c r="E1984" t="s">
        <v>49</v>
      </c>
      <c r="F1984">
        <v>625</v>
      </c>
      <c r="G1984" t="s">
        <v>55</v>
      </c>
      <c r="H1984" t="s">
        <v>49</v>
      </c>
      <c r="I1984" t="s">
        <v>52</v>
      </c>
      <c r="J1984">
        <v>19</v>
      </c>
      <c r="K1984" t="s">
        <v>56</v>
      </c>
      <c r="L1984">
        <v>158</v>
      </c>
      <c r="M1984">
        <v>2</v>
      </c>
      <c r="N1984">
        <v>-1</v>
      </c>
      <c r="O1984">
        <v>0</v>
      </c>
      <c r="P1984" t="s">
        <v>52</v>
      </c>
      <c r="Q1984" t="s">
        <v>49</v>
      </c>
      <c r="X1984" s="7"/>
      <c r="Y1984" t="s">
        <v>55</v>
      </c>
      <c r="Z1984">
        <v>625</v>
      </c>
      <c r="AA1984" t="s">
        <v>55</v>
      </c>
      <c r="AB1984">
        <v>198</v>
      </c>
      <c r="AE1984" t="s">
        <v>49</v>
      </c>
      <c r="AF1984">
        <v>625</v>
      </c>
      <c r="AI1984">
        <v>4</v>
      </c>
      <c r="AJ1984" t="s">
        <v>49</v>
      </c>
    </row>
    <row r="1985" spans="1:36" x14ac:dyDescent="0.3">
      <c r="A1985">
        <v>34</v>
      </c>
      <c r="B1985" t="s">
        <v>67</v>
      </c>
      <c r="C1985" t="s">
        <v>59</v>
      </c>
      <c r="D1985" t="s">
        <v>54</v>
      </c>
      <c r="E1985" t="s">
        <v>49</v>
      </c>
      <c r="F1985">
        <v>105</v>
      </c>
      <c r="G1985" t="s">
        <v>55</v>
      </c>
      <c r="H1985" t="s">
        <v>49</v>
      </c>
      <c r="I1985" t="s">
        <v>50</v>
      </c>
      <c r="J1985">
        <v>7</v>
      </c>
      <c r="K1985" t="s">
        <v>56</v>
      </c>
      <c r="L1985">
        <v>146</v>
      </c>
      <c r="M1985">
        <v>2</v>
      </c>
      <c r="N1985">
        <v>171</v>
      </c>
      <c r="O1985">
        <v>3</v>
      </c>
      <c r="P1985" t="s">
        <v>57</v>
      </c>
      <c r="Q1985" t="s">
        <v>49</v>
      </c>
      <c r="X1985" s="7"/>
      <c r="Y1985" t="s">
        <v>55</v>
      </c>
      <c r="Z1985">
        <v>105</v>
      </c>
      <c r="AA1985" t="s">
        <v>55</v>
      </c>
      <c r="AB1985">
        <v>0</v>
      </c>
      <c r="AE1985" t="s">
        <v>49</v>
      </c>
      <c r="AF1985">
        <v>105</v>
      </c>
      <c r="AI1985">
        <v>0</v>
      </c>
      <c r="AJ1985" t="s">
        <v>49</v>
      </c>
    </row>
    <row r="1986" spans="1:36" x14ac:dyDescent="0.3">
      <c r="A1986">
        <v>56</v>
      </c>
      <c r="B1986" t="s">
        <v>63</v>
      </c>
      <c r="C1986" t="s">
        <v>47</v>
      </c>
      <c r="D1986" t="s">
        <v>48</v>
      </c>
      <c r="E1986" t="s">
        <v>49</v>
      </c>
      <c r="F1986">
        <v>551</v>
      </c>
      <c r="G1986" t="s">
        <v>49</v>
      </c>
      <c r="H1986" t="s">
        <v>49</v>
      </c>
      <c r="I1986" t="s">
        <v>52</v>
      </c>
      <c r="J1986">
        <v>29</v>
      </c>
      <c r="K1986" t="s">
        <v>56</v>
      </c>
      <c r="L1986">
        <v>27</v>
      </c>
      <c r="M1986">
        <v>1</v>
      </c>
      <c r="N1986">
        <v>-1</v>
      </c>
      <c r="O1986">
        <v>0</v>
      </c>
      <c r="P1986" t="s">
        <v>52</v>
      </c>
      <c r="Q1986" t="s">
        <v>49</v>
      </c>
      <c r="X1986" s="7"/>
      <c r="Y1986" t="s">
        <v>49</v>
      </c>
      <c r="Z1986">
        <v>551</v>
      </c>
      <c r="AA1986" t="s">
        <v>55</v>
      </c>
      <c r="AB1986">
        <v>270</v>
      </c>
      <c r="AE1986" t="s">
        <v>49</v>
      </c>
      <c r="AF1986">
        <v>551</v>
      </c>
      <c r="AI1986">
        <v>417</v>
      </c>
      <c r="AJ1986" t="s">
        <v>49</v>
      </c>
    </row>
    <row r="1987" spans="1:36" x14ac:dyDescent="0.3">
      <c r="A1987">
        <v>29</v>
      </c>
      <c r="B1987" t="s">
        <v>71</v>
      </c>
      <c r="C1987" t="s">
        <v>59</v>
      </c>
      <c r="D1987" t="s">
        <v>52</v>
      </c>
      <c r="E1987" t="s">
        <v>49</v>
      </c>
      <c r="F1987">
        <v>145</v>
      </c>
      <c r="G1987" t="s">
        <v>49</v>
      </c>
      <c r="H1987" t="s">
        <v>49</v>
      </c>
      <c r="I1987" t="s">
        <v>50</v>
      </c>
      <c r="J1987">
        <v>14</v>
      </c>
      <c r="K1987" t="s">
        <v>70</v>
      </c>
      <c r="L1987">
        <v>105</v>
      </c>
      <c r="M1987">
        <v>1</v>
      </c>
      <c r="N1987">
        <v>-1</v>
      </c>
      <c r="O1987">
        <v>0</v>
      </c>
      <c r="P1987" t="s">
        <v>52</v>
      </c>
      <c r="Q1987" t="s">
        <v>49</v>
      </c>
      <c r="X1987" s="7"/>
      <c r="Y1987" t="s">
        <v>49</v>
      </c>
      <c r="Z1987">
        <v>145</v>
      </c>
      <c r="AA1987" t="s">
        <v>55</v>
      </c>
      <c r="AB1987">
        <v>198</v>
      </c>
      <c r="AE1987" t="s">
        <v>49</v>
      </c>
      <c r="AF1987">
        <v>145</v>
      </c>
      <c r="AI1987">
        <v>1678</v>
      </c>
      <c r="AJ1987" t="s">
        <v>49</v>
      </c>
    </row>
    <row r="1988" spans="1:36" x14ac:dyDescent="0.3">
      <c r="A1988">
        <v>34</v>
      </c>
      <c r="B1988" t="s">
        <v>58</v>
      </c>
      <c r="C1988" t="s">
        <v>59</v>
      </c>
      <c r="D1988" t="s">
        <v>60</v>
      </c>
      <c r="E1988" t="s">
        <v>49</v>
      </c>
      <c r="F1988">
        <v>618</v>
      </c>
      <c r="G1988" t="s">
        <v>55</v>
      </c>
      <c r="H1988" t="s">
        <v>49</v>
      </c>
      <c r="I1988" t="s">
        <v>52</v>
      </c>
      <c r="J1988">
        <v>3</v>
      </c>
      <c r="K1988" t="s">
        <v>62</v>
      </c>
      <c r="L1988">
        <v>119</v>
      </c>
      <c r="M1988">
        <v>4</v>
      </c>
      <c r="N1988">
        <v>-1</v>
      </c>
      <c r="O1988">
        <v>0</v>
      </c>
      <c r="P1988" t="s">
        <v>52</v>
      </c>
      <c r="Q1988" t="s">
        <v>49</v>
      </c>
      <c r="X1988" s="7"/>
      <c r="Y1988" t="s">
        <v>55</v>
      </c>
      <c r="Z1988">
        <v>618</v>
      </c>
      <c r="AA1988" t="s">
        <v>55</v>
      </c>
      <c r="AB1988">
        <v>914</v>
      </c>
      <c r="AE1988" t="s">
        <v>49</v>
      </c>
      <c r="AF1988">
        <v>618</v>
      </c>
      <c r="AI1988">
        <v>532</v>
      </c>
      <c r="AJ1988" t="s">
        <v>49</v>
      </c>
    </row>
    <row r="1989" spans="1:36" x14ac:dyDescent="0.3">
      <c r="A1989">
        <v>35</v>
      </c>
      <c r="B1989" t="s">
        <v>53</v>
      </c>
      <c r="C1989" t="s">
        <v>59</v>
      </c>
      <c r="D1989" t="s">
        <v>54</v>
      </c>
      <c r="E1989" t="s">
        <v>49</v>
      </c>
      <c r="F1989">
        <v>1063</v>
      </c>
      <c r="G1989" t="s">
        <v>55</v>
      </c>
      <c r="H1989" t="s">
        <v>55</v>
      </c>
      <c r="I1989" t="s">
        <v>50</v>
      </c>
      <c r="J1989">
        <v>16</v>
      </c>
      <c r="K1989" t="s">
        <v>61</v>
      </c>
      <c r="L1989">
        <v>327</v>
      </c>
      <c r="M1989">
        <v>1</v>
      </c>
      <c r="N1989">
        <v>-1</v>
      </c>
      <c r="O1989">
        <v>0</v>
      </c>
      <c r="P1989" t="s">
        <v>52</v>
      </c>
      <c r="Q1989" t="s">
        <v>49</v>
      </c>
      <c r="X1989" s="7"/>
      <c r="Y1989" t="s">
        <v>55</v>
      </c>
      <c r="Z1989">
        <v>1063</v>
      </c>
      <c r="AA1989" t="s">
        <v>55</v>
      </c>
      <c r="AB1989">
        <v>31</v>
      </c>
      <c r="AE1989" t="s">
        <v>55</v>
      </c>
      <c r="AF1989">
        <v>1063</v>
      </c>
      <c r="AI1989">
        <v>407</v>
      </c>
      <c r="AJ1989" t="s">
        <v>49</v>
      </c>
    </row>
    <row r="1990" spans="1:36" x14ac:dyDescent="0.3">
      <c r="A1990">
        <v>56</v>
      </c>
      <c r="B1990" t="s">
        <v>69</v>
      </c>
      <c r="C1990" t="s">
        <v>74</v>
      </c>
      <c r="D1990" t="s">
        <v>54</v>
      </c>
      <c r="E1990" t="s">
        <v>49</v>
      </c>
      <c r="F1990">
        <v>985</v>
      </c>
      <c r="G1990" t="s">
        <v>49</v>
      </c>
      <c r="H1990" t="s">
        <v>55</v>
      </c>
      <c r="I1990" t="s">
        <v>50</v>
      </c>
      <c r="J1990">
        <v>18</v>
      </c>
      <c r="K1990" t="s">
        <v>70</v>
      </c>
      <c r="L1990">
        <v>150</v>
      </c>
      <c r="M1990">
        <v>2</v>
      </c>
      <c r="N1990">
        <v>-1</v>
      </c>
      <c r="O1990">
        <v>0</v>
      </c>
      <c r="P1990" t="s">
        <v>52</v>
      </c>
      <c r="Q1990" t="s">
        <v>49</v>
      </c>
      <c r="X1990" s="7"/>
      <c r="Y1990" t="s">
        <v>49</v>
      </c>
      <c r="Z1990">
        <v>985</v>
      </c>
      <c r="AA1990" t="s">
        <v>55</v>
      </c>
      <c r="AB1990">
        <v>347</v>
      </c>
      <c r="AE1990" t="s">
        <v>55</v>
      </c>
      <c r="AF1990">
        <v>985</v>
      </c>
      <c r="AI1990">
        <v>393</v>
      </c>
      <c r="AJ1990" t="s">
        <v>49</v>
      </c>
    </row>
    <row r="1991" spans="1:36" x14ac:dyDescent="0.3">
      <c r="A1991">
        <v>45</v>
      </c>
      <c r="B1991" t="s">
        <v>63</v>
      </c>
      <c r="C1991" t="s">
        <v>47</v>
      </c>
      <c r="D1991" t="s">
        <v>54</v>
      </c>
      <c r="E1991" t="s">
        <v>49</v>
      </c>
      <c r="F1991">
        <v>2926</v>
      </c>
      <c r="G1991" t="s">
        <v>55</v>
      </c>
      <c r="H1991" t="s">
        <v>55</v>
      </c>
      <c r="I1991" t="s">
        <v>50</v>
      </c>
      <c r="J1991">
        <v>19</v>
      </c>
      <c r="K1991" t="s">
        <v>75</v>
      </c>
      <c r="L1991">
        <v>482</v>
      </c>
      <c r="M1991">
        <v>3</v>
      </c>
      <c r="N1991">
        <v>120</v>
      </c>
      <c r="O1991">
        <v>2</v>
      </c>
      <c r="P1991" t="s">
        <v>57</v>
      </c>
      <c r="Q1991" t="s">
        <v>49</v>
      </c>
      <c r="X1991" s="7"/>
      <c r="Y1991" t="s">
        <v>55</v>
      </c>
      <c r="Z1991">
        <v>2926</v>
      </c>
      <c r="AA1991" t="s">
        <v>55</v>
      </c>
      <c r="AB1991">
        <v>860</v>
      </c>
      <c r="AE1991" t="s">
        <v>55</v>
      </c>
      <c r="AF1991">
        <v>2926</v>
      </c>
      <c r="AI1991">
        <v>661</v>
      </c>
      <c r="AJ1991" t="s">
        <v>49</v>
      </c>
    </row>
    <row r="1992" spans="1:36" x14ac:dyDescent="0.3">
      <c r="A1992">
        <v>31</v>
      </c>
      <c r="B1992" t="s">
        <v>69</v>
      </c>
      <c r="C1992" t="s">
        <v>59</v>
      </c>
      <c r="D1992" t="s">
        <v>54</v>
      </c>
      <c r="E1992" t="s">
        <v>49</v>
      </c>
      <c r="F1992">
        <v>-449</v>
      </c>
      <c r="G1992" t="s">
        <v>55</v>
      </c>
      <c r="H1992" t="s">
        <v>49</v>
      </c>
      <c r="I1992" t="s">
        <v>52</v>
      </c>
      <c r="J1992">
        <v>28</v>
      </c>
      <c r="K1992" t="s">
        <v>56</v>
      </c>
      <c r="L1992">
        <v>81</v>
      </c>
      <c r="M1992">
        <v>2</v>
      </c>
      <c r="N1992">
        <v>-1</v>
      </c>
      <c r="O1992">
        <v>0</v>
      </c>
      <c r="P1992" t="s">
        <v>52</v>
      </c>
      <c r="Q1992" t="s">
        <v>49</v>
      </c>
      <c r="X1992" s="7"/>
      <c r="Y1992" t="s">
        <v>55</v>
      </c>
      <c r="Z1992">
        <v>-449</v>
      </c>
      <c r="AA1992" t="s">
        <v>55</v>
      </c>
      <c r="AB1992">
        <v>89</v>
      </c>
      <c r="AE1992" t="s">
        <v>49</v>
      </c>
      <c r="AF1992">
        <v>-449</v>
      </c>
      <c r="AI1992">
        <v>0</v>
      </c>
      <c r="AJ1992" t="s">
        <v>49</v>
      </c>
    </row>
    <row r="1993" spans="1:36" x14ac:dyDescent="0.3">
      <c r="A1993">
        <v>37</v>
      </c>
      <c r="B1993" t="s">
        <v>68</v>
      </c>
      <c r="C1993" t="s">
        <v>74</v>
      </c>
      <c r="D1993" t="s">
        <v>60</v>
      </c>
      <c r="E1993" t="s">
        <v>49</v>
      </c>
      <c r="F1993">
        <v>66</v>
      </c>
      <c r="G1993" t="s">
        <v>49</v>
      </c>
      <c r="H1993" t="s">
        <v>49</v>
      </c>
      <c r="I1993" t="s">
        <v>50</v>
      </c>
      <c r="J1993">
        <v>18</v>
      </c>
      <c r="K1993" t="s">
        <v>75</v>
      </c>
      <c r="L1993">
        <v>1164</v>
      </c>
      <c r="M1993">
        <v>2</v>
      </c>
      <c r="N1993">
        <v>-1</v>
      </c>
      <c r="O1993">
        <v>0</v>
      </c>
      <c r="P1993" t="s">
        <v>52</v>
      </c>
      <c r="Q1993" t="s">
        <v>55</v>
      </c>
      <c r="X1993" s="7"/>
      <c r="Y1993" t="s">
        <v>49</v>
      </c>
      <c r="Z1993">
        <v>66</v>
      </c>
      <c r="AA1993" t="s">
        <v>55</v>
      </c>
      <c r="AB1993">
        <v>0</v>
      </c>
      <c r="AE1993" t="s">
        <v>49</v>
      </c>
      <c r="AF1993">
        <v>66</v>
      </c>
      <c r="AI1993">
        <v>838</v>
      </c>
      <c r="AJ1993" t="s">
        <v>49</v>
      </c>
    </row>
    <row r="1994" spans="1:36" x14ac:dyDescent="0.3">
      <c r="A1994">
        <v>43</v>
      </c>
      <c r="B1994" t="s">
        <v>69</v>
      </c>
      <c r="C1994" t="s">
        <v>47</v>
      </c>
      <c r="D1994" t="s">
        <v>54</v>
      </c>
      <c r="E1994" t="s">
        <v>49</v>
      </c>
      <c r="F1994">
        <v>0</v>
      </c>
      <c r="G1994" t="s">
        <v>55</v>
      </c>
      <c r="H1994" t="s">
        <v>49</v>
      </c>
      <c r="I1994" t="s">
        <v>50</v>
      </c>
      <c r="J1994">
        <v>17</v>
      </c>
      <c r="K1994" t="s">
        <v>73</v>
      </c>
      <c r="L1994">
        <v>674</v>
      </c>
      <c r="M1994">
        <v>3</v>
      </c>
      <c r="N1994">
        <v>-1</v>
      </c>
      <c r="O1994">
        <v>0</v>
      </c>
      <c r="P1994" t="s">
        <v>52</v>
      </c>
      <c r="Q1994" t="s">
        <v>49</v>
      </c>
      <c r="X1994" s="7"/>
      <c r="Y1994" t="s">
        <v>55</v>
      </c>
      <c r="Z1994">
        <v>0</v>
      </c>
      <c r="AA1994" t="s">
        <v>55</v>
      </c>
      <c r="AB1994">
        <v>68</v>
      </c>
      <c r="AE1994" t="s">
        <v>49</v>
      </c>
      <c r="AF1994">
        <v>0</v>
      </c>
      <c r="AI1994">
        <v>195</v>
      </c>
      <c r="AJ1994" t="s">
        <v>49</v>
      </c>
    </row>
    <row r="1995" spans="1:36" x14ac:dyDescent="0.3">
      <c r="A1995">
        <v>40</v>
      </c>
      <c r="B1995" t="s">
        <v>58</v>
      </c>
      <c r="C1995" t="s">
        <v>47</v>
      </c>
      <c r="D1995" t="s">
        <v>52</v>
      </c>
      <c r="E1995" t="s">
        <v>49</v>
      </c>
      <c r="F1995">
        <v>419</v>
      </c>
      <c r="G1995" t="s">
        <v>55</v>
      </c>
      <c r="H1995" t="s">
        <v>49</v>
      </c>
      <c r="I1995" t="s">
        <v>50</v>
      </c>
      <c r="J1995">
        <v>10</v>
      </c>
      <c r="K1995" t="s">
        <v>73</v>
      </c>
      <c r="L1995">
        <v>347</v>
      </c>
      <c r="M1995">
        <v>1</v>
      </c>
      <c r="N1995">
        <v>-1</v>
      </c>
      <c r="O1995">
        <v>0</v>
      </c>
      <c r="P1995" t="s">
        <v>52</v>
      </c>
      <c r="Q1995" t="s">
        <v>49</v>
      </c>
      <c r="X1995" s="7"/>
      <c r="Y1995" t="s">
        <v>55</v>
      </c>
      <c r="Z1995">
        <v>419</v>
      </c>
      <c r="AA1995" t="s">
        <v>55</v>
      </c>
      <c r="AB1995">
        <v>-149</v>
      </c>
      <c r="AE1995" t="s">
        <v>49</v>
      </c>
      <c r="AF1995">
        <v>419</v>
      </c>
      <c r="AI1995">
        <v>68</v>
      </c>
      <c r="AJ1995" t="s">
        <v>49</v>
      </c>
    </row>
    <row r="1996" spans="1:36" x14ac:dyDescent="0.3">
      <c r="A1996">
        <v>44</v>
      </c>
      <c r="B1996" t="s">
        <v>58</v>
      </c>
      <c r="C1996" t="s">
        <v>47</v>
      </c>
      <c r="D1996" t="s">
        <v>48</v>
      </c>
      <c r="E1996" t="s">
        <v>49</v>
      </c>
      <c r="F1996">
        <v>4758</v>
      </c>
      <c r="G1996" t="s">
        <v>55</v>
      </c>
      <c r="H1996" t="s">
        <v>49</v>
      </c>
      <c r="I1996" t="s">
        <v>50</v>
      </c>
      <c r="J1996">
        <v>22</v>
      </c>
      <c r="K1996" t="s">
        <v>73</v>
      </c>
      <c r="L1996">
        <v>712</v>
      </c>
      <c r="M1996">
        <v>6</v>
      </c>
      <c r="N1996">
        <v>-1</v>
      </c>
      <c r="O1996">
        <v>0</v>
      </c>
      <c r="P1996" t="s">
        <v>52</v>
      </c>
      <c r="Q1996" t="s">
        <v>55</v>
      </c>
      <c r="X1996" s="7"/>
      <c r="Y1996" t="s">
        <v>55</v>
      </c>
      <c r="Z1996">
        <v>4758</v>
      </c>
      <c r="AA1996" t="s">
        <v>55</v>
      </c>
      <c r="AB1996">
        <v>2411</v>
      </c>
      <c r="AE1996" t="s">
        <v>49</v>
      </c>
      <c r="AF1996">
        <v>4758</v>
      </c>
      <c r="AI1996">
        <v>-242</v>
      </c>
      <c r="AJ1996" t="s">
        <v>49</v>
      </c>
    </row>
    <row r="1997" spans="1:36" x14ac:dyDescent="0.3">
      <c r="A1997">
        <v>38</v>
      </c>
      <c r="B1997" t="s">
        <v>69</v>
      </c>
      <c r="C1997" t="s">
        <v>59</v>
      </c>
      <c r="D1997" t="s">
        <v>54</v>
      </c>
      <c r="E1997" t="s">
        <v>49</v>
      </c>
      <c r="F1997">
        <v>-23</v>
      </c>
      <c r="G1997" t="s">
        <v>49</v>
      </c>
      <c r="H1997" t="s">
        <v>49</v>
      </c>
      <c r="I1997" t="s">
        <v>50</v>
      </c>
      <c r="J1997">
        <v>20</v>
      </c>
      <c r="K1997" t="s">
        <v>75</v>
      </c>
      <c r="L1997">
        <v>48</v>
      </c>
      <c r="M1997">
        <v>2</v>
      </c>
      <c r="N1997">
        <v>-1</v>
      </c>
      <c r="O1997">
        <v>0</v>
      </c>
      <c r="P1997" t="s">
        <v>52</v>
      </c>
      <c r="Q1997" t="s">
        <v>49</v>
      </c>
      <c r="X1997" s="7"/>
      <c r="Y1997" t="s">
        <v>49</v>
      </c>
      <c r="Z1997">
        <v>-23</v>
      </c>
      <c r="AA1997" t="s">
        <v>55</v>
      </c>
      <c r="AB1997">
        <v>225</v>
      </c>
      <c r="AE1997" t="s">
        <v>49</v>
      </c>
      <c r="AF1997">
        <v>-23</v>
      </c>
      <c r="AI1997">
        <v>321</v>
      </c>
      <c r="AJ1997" t="s">
        <v>49</v>
      </c>
    </row>
    <row r="1998" spans="1:36" x14ac:dyDescent="0.3">
      <c r="A1998">
        <v>58</v>
      </c>
      <c r="B1998" t="s">
        <v>58</v>
      </c>
      <c r="C1998" t="s">
        <v>74</v>
      </c>
      <c r="D1998" t="s">
        <v>60</v>
      </c>
      <c r="E1998" t="s">
        <v>49</v>
      </c>
      <c r="F1998">
        <v>1573</v>
      </c>
      <c r="G1998" t="s">
        <v>55</v>
      </c>
      <c r="H1998" t="s">
        <v>55</v>
      </c>
      <c r="I1998" t="s">
        <v>50</v>
      </c>
      <c r="J1998">
        <v>17</v>
      </c>
      <c r="K1998" t="s">
        <v>75</v>
      </c>
      <c r="L1998">
        <v>279</v>
      </c>
      <c r="M1998">
        <v>1</v>
      </c>
      <c r="N1998">
        <v>-1</v>
      </c>
      <c r="O1998">
        <v>0</v>
      </c>
      <c r="P1998" t="s">
        <v>52</v>
      </c>
      <c r="Q1998" t="s">
        <v>49</v>
      </c>
      <c r="X1998" s="7"/>
      <c r="Y1998" t="s">
        <v>55</v>
      </c>
      <c r="Z1998">
        <v>1573</v>
      </c>
      <c r="AA1998" t="s">
        <v>55</v>
      </c>
      <c r="AB1998">
        <v>112</v>
      </c>
      <c r="AE1998" t="s">
        <v>55</v>
      </c>
      <c r="AF1998">
        <v>1573</v>
      </c>
      <c r="AI1998">
        <v>3403</v>
      </c>
      <c r="AJ1998" t="s">
        <v>49</v>
      </c>
    </row>
    <row r="1999" spans="1:36" x14ac:dyDescent="0.3">
      <c r="A1999">
        <v>24</v>
      </c>
      <c r="B1999" t="s">
        <v>63</v>
      </c>
      <c r="C1999" t="s">
        <v>59</v>
      </c>
      <c r="D1999" t="s">
        <v>54</v>
      </c>
      <c r="E1999" t="s">
        <v>49</v>
      </c>
      <c r="F1999">
        <v>77</v>
      </c>
      <c r="G1999" t="s">
        <v>55</v>
      </c>
      <c r="H1999" t="s">
        <v>49</v>
      </c>
      <c r="I1999" t="s">
        <v>52</v>
      </c>
      <c r="J1999">
        <v>16</v>
      </c>
      <c r="K1999" t="s">
        <v>56</v>
      </c>
      <c r="L1999">
        <v>236</v>
      </c>
      <c r="M1999">
        <v>2</v>
      </c>
      <c r="N1999">
        <v>-1</v>
      </c>
      <c r="O1999">
        <v>0</v>
      </c>
      <c r="P1999" t="s">
        <v>52</v>
      </c>
      <c r="Q1999" t="s">
        <v>49</v>
      </c>
      <c r="X1999" s="7"/>
      <c r="Y1999" t="s">
        <v>55</v>
      </c>
      <c r="Z1999">
        <v>77</v>
      </c>
      <c r="AA1999" t="s">
        <v>55</v>
      </c>
      <c r="AB1999">
        <v>3620</v>
      </c>
      <c r="AE1999" t="s">
        <v>49</v>
      </c>
      <c r="AF1999">
        <v>77</v>
      </c>
      <c r="AI1999">
        <v>8</v>
      </c>
      <c r="AJ1999" t="s">
        <v>49</v>
      </c>
    </row>
    <row r="2000" spans="1:36" x14ac:dyDescent="0.3">
      <c r="A2000">
        <v>53</v>
      </c>
      <c r="B2000" t="s">
        <v>53</v>
      </c>
      <c r="C2000" t="s">
        <v>47</v>
      </c>
      <c r="D2000" t="s">
        <v>54</v>
      </c>
      <c r="E2000" t="s">
        <v>49</v>
      </c>
      <c r="F2000">
        <v>1378</v>
      </c>
      <c r="G2000" t="s">
        <v>55</v>
      </c>
      <c r="H2000" t="s">
        <v>49</v>
      </c>
      <c r="I2000" t="s">
        <v>50</v>
      </c>
      <c r="J2000">
        <v>18</v>
      </c>
      <c r="K2000" t="s">
        <v>73</v>
      </c>
      <c r="L2000">
        <v>91</v>
      </c>
      <c r="M2000">
        <v>2</v>
      </c>
      <c r="N2000">
        <v>-1</v>
      </c>
      <c r="O2000">
        <v>0</v>
      </c>
      <c r="P2000" t="s">
        <v>52</v>
      </c>
      <c r="Q2000" t="s">
        <v>49</v>
      </c>
      <c r="X2000" s="7"/>
      <c r="Y2000" t="s">
        <v>55</v>
      </c>
      <c r="Z2000">
        <v>1378</v>
      </c>
      <c r="AA2000" t="s">
        <v>55</v>
      </c>
      <c r="AB2000">
        <v>1544</v>
      </c>
      <c r="AE2000" t="s">
        <v>49</v>
      </c>
      <c r="AF2000">
        <v>1378</v>
      </c>
      <c r="AI2000">
        <v>739</v>
      </c>
      <c r="AJ2000" t="s">
        <v>49</v>
      </c>
    </row>
    <row r="2001" spans="1:36" x14ac:dyDescent="0.3">
      <c r="A2001">
        <v>36</v>
      </c>
      <c r="B2001" t="s">
        <v>63</v>
      </c>
      <c r="C2001" t="s">
        <v>47</v>
      </c>
      <c r="D2001" t="s">
        <v>54</v>
      </c>
      <c r="E2001" t="s">
        <v>49</v>
      </c>
      <c r="F2001">
        <v>-73</v>
      </c>
      <c r="G2001" t="s">
        <v>55</v>
      </c>
      <c r="H2001" t="s">
        <v>55</v>
      </c>
      <c r="I2001" t="s">
        <v>50</v>
      </c>
      <c r="J2001">
        <v>18</v>
      </c>
      <c r="K2001" t="s">
        <v>56</v>
      </c>
      <c r="L2001">
        <v>15</v>
      </c>
      <c r="M2001">
        <v>8</v>
      </c>
      <c r="N2001">
        <v>-1</v>
      </c>
      <c r="O2001">
        <v>0</v>
      </c>
      <c r="P2001" t="s">
        <v>52</v>
      </c>
      <c r="Q2001" t="s">
        <v>49</v>
      </c>
      <c r="X2001" s="7"/>
      <c r="Y2001" t="s">
        <v>55</v>
      </c>
      <c r="Z2001">
        <v>-73</v>
      </c>
      <c r="AA2001" t="s">
        <v>55</v>
      </c>
      <c r="AB2001">
        <v>231</v>
      </c>
      <c r="AE2001" t="s">
        <v>55</v>
      </c>
      <c r="AF2001">
        <v>-73</v>
      </c>
      <c r="AI2001">
        <v>622</v>
      </c>
      <c r="AJ2001" t="s">
        <v>49</v>
      </c>
    </row>
    <row r="2002" spans="1:36" x14ac:dyDescent="0.3">
      <c r="A2002">
        <v>28</v>
      </c>
      <c r="B2002" t="s">
        <v>63</v>
      </c>
      <c r="C2002" t="s">
        <v>47</v>
      </c>
      <c r="D2002" t="s">
        <v>48</v>
      </c>
      <c r="E2002" t="s">
        <v>49</v>
      </c>
      <c r="F2002">
        <v>60</v>
      </c>
      <c r="G2002" t="s">
        <v>55</v>
      </c>
      <c r="H2002" t="s">
        <v>49</v>
      </c>
      <c r="I2002" t="s">
        <v>50</v>
      </c>
      <c r="J2002">
        <v>6</v>
      </c>
      <c r="K2002" t="s">
        <v>56</v>
      </c>
      <c r="L2002">
        <v>161</v>
      </c>
      <c r="M2002">
        <v>1</v>
      </c>
      <c r="N2002">
        <v>337</v>
      </c>
      <c r="O2002">
        <v>1</v>
      </c>
      <c r="P2002" t="s">
        <v>57</v>
      </c>
      <c r="Q2002" t="s">
        <v>49</v>
      </c>
      <c r="X2002" s="7"/>
      <c r="Y2002" t="s">
        <v>55</v>
      </c>
      <c r="Z2002">
        <v>60</v>
      </c>
      <c r="AA2002" t="s">
        <v>55</v>
      </c>
      <c r="AB2002">
        <v>76</v>
      </c>
      <c r="AE2002" t="s">
        <v>49</v>
      </c>
      <c r="AF2002">
        <v>60</v>
      </c>
      <c r="AI2002">
        <v>152</v>
      </c>
      <c r="AJ2002" t="s">
        <v>49</v>
      </c>
    </row>
    <row r="2003" spans="1:36" x14ac:dyDescent="0.3">
      <c r="A2003">
        <v>45</v>
      </c>
      <c r="B2003" t="s">
        <v>63</v>
      </c>
      <c r="C2003" t="s">
        <v>47</v>
      </c>
      <c r="D2003" t="s">
        <v>48</v>
      </c>
      <c r="E2003" t="s">
        <v>49</v>
      </c>
      <c r="F2003">
        <v>137</v>
      </c>
      <c r="G2003" t="s">
        <v>55</v>
      </c>
      <c r="H2003" t="s">
        <v>55</v>
      </c>
      <c r="I2003" t="s">
        <v>52</v>
      </c>
      <c r="J2003">
        <v>16</v>
      </c>
      <c r="K2003" t="s">
        <v>56</v>
      </c>
      <c r="L2003">
        <v>187</v>
      </c>
      <c r="M2003">
        <v>19</v>
      </c>
      <c r="N2003">
        <v>-1</v>
      </c>
      <c r="O2003">
        <v>0</v>
      </c>
      <c r="P2003" t="s">
        <v>52</v>
      </c>
      <c r="Q2003" t="s">
        <v>49</v>
      </c>
      <c r="X2003" s="7"/>
      <c r="Y2003" t="s">
        <v>55</v>
      </c>
      <c r="Z2003">
        <v>137</v>
      </c>
      <c r="AA2003" t="s">
        <v>55</v>
      </c>
      <c r="AB2003">
        <v>189</v>
      </c>
      <c r="AE2003" t="s">
        <v>55</v>
      </c>
      <c r="AF2003">
        <v>137</v>
      </c>
      <c r="AI2003">
        <v>2</v>
      </c>
      <c r="AJ2003" t="s">
        <v>49</v>
      </c>
    </row>
    <row r="2004" spans="1:36" x14ac:dyDescent="0.3">
      <c r="A2004">
        <v>32</v>
      </c>
      <c r="B2004" t="s">
        <v>69</v>
      </c>
      <c r="C2004" t="s">
        <v>59</v>
      </c>
      <c r="D2004" t="s">
        <v>60</v>
      </c>
      <c r="E2004" t="s">
        <v>49</v>
      </c>
      <c r="F2004">
        <v>1583</v>
      </c>
      <c r="G2004" t="s">
        <v>55</v>
      </c>
      <c r="H2004" t="s">
        <v>49</v>
      </c>
      <c r="I2004" t="s">
        <v>50</v>
      </c>
      <c r="J2004">
        <v>19</v>
      </c>
      <c r="K2004" t="s">
        <v>75</v>
      </c>
      <c r="L2004">
        <v>100</v>
      </c>
      <c r="M2004">
        <v>1</v>
      </c>
      <c r="N2004">
        <v>182</v>
      </c>
      <c r="O2004">
        <v>1</v>
      </c>
      <c r="P2004" t="s">
        <v>57</v>
      </c>
      <c r="Q2004" t="s">
        <v>49</v>
      </c>
      <c r="X2004" s="7"/>
      <c r="Y2004" t="s">
        <v>55</v>
      </c>
      <c r="Z2004">
        <v>1583</v>
      </c>
      <c r="AA2004" t="s">
        <v>55</v>
      </c>
      <c r="AB2004">
        <v>1746</v>
      </c>
      <c r="AE2004" t="s">
        <v>49</v>
      </c>
      <c r="AF2004">
        <v>1583</v>
      </c>
      <c r="AI2004">
        <v>1439</v>
      </c>
      <c r="AJ2004" t="s">
        <v>49</v>
      </c>
    </row>
    <row r="2005" spans="1:36" x14ac:dyDescent="0.3">
      <c r="A2005">
        <v>46</v>
      </c>
      <c r="B2005" t="s">
        <v>69</v>
      </c>
      <c r="C2005" t="s">
        <v>47</v>
      </c>
      <c r="D2005" t="s">
        <v>54</v>
      </c>
      <c r="E2005" t="s">
        <v>49</v>
      </c>
      <c r="F2005">
        <v>-121</v>
      </c>
      <c r="G2005" t="s">
        <v>55</v>
      </c>
      <c r="H2005" t="s">
        <v>55</v>
      </c>
      <c r="I2005" t="s">
        <v>50</v>
      </c>
      <c r="J2005">
        <v>8</v>
      </c>
      <c r="K2005" t="s">
        <v>73</v>
      </c>
      <c r="L2005">
        <v>214</v>
      </c>
      <c r="M2005">
        <v>4</v>
      </c>
      <c r="N2005">
        <v>-1</v>
      </c>
      <c r="O2005">
        <v>0</v>
      </c>
      <c r="P2005" t="s">
        <v>52</v>
      </c>
      <c r="Q2005" t="s">
        <v>49</v>
      </c>
      <c r="X2005" s="7"/>
      <c r="Y2005" t="s">
        <v>55</v>
      </c>
      <c r="Z2005">
        <v>-121</v>
      </c>
      <c r="AA2005" t="s">
        <v>55</v>
      </c>
      <c r="AB2005">
        <v>6</v>
      </c>
      <c r="AE2005" t="s">
        <v>55</v>
      </c>
      <c r="AF2005">
        <v>-121</v>
      </c>
      <c r="AI2005">
        <v>1491</v>
      </c>
      <c r="AJ2005" t="s">
        <v>49</v>
      </c>
    </row>
    <row r="2006" spans="1:36" x14ac:dyDescent="0.3">
      <c r="A2006">
        <v>28</v>
      </c>
      <c r="B2006" t="s">
        <v>63</v>
      </c>
      <c r="C2006" t="s">
        <v>59</v>
      </c>
      <c r="D2006" t="s">
        <v>54</v>
      </c>
      <c r="E2006" t="s">
        <v>49</v>
      </c>
      <c r="F2006">
        <v>1065</v>
      </c>
      <c r="G2006" t="s">
        <v>55</v>
      </c>
      <c r="H2006" t="s">
        <v>55</v>
      </c>
      <c r="I2006" t="s">
        <v>50</v>
      </c>
      <c r="J2006">
        <v>17</v>
      </c>
      <c r="K2006" t="s">
        <v>61</v>
      </c>
      <c r="L2006">
        <v>406</v>
      </c>
      <c r="M2006">
        <v>1</v>
      </c>
      <c r="N2006">
        <v>317</v>
      </c>
      <c r="O2006">
        <v>1</v>
      </c>
      <c r="P2006" t="s">
        <v>57</v>
      </c>
      <c r="Q2006" t="s">
        <v>49</v>
      </c>
      <c r="X2006" s="7"/>
      <c r="Y2006" t="s">
        <v>55</v>
      </c>
      <c r="Z2006">
        <v>1065</v>
      </c>
      <c r="AA2006" t="s">
        <v>55</v>
      </c>
      <c r="AB2006">
        <v>2749</v>
      </c>
      <c r="AE2006" t="s">
        <v>55</v>
      </c>
      <c r="AF2006">
        <v>1065</v>
      </c>
      <c r="AI2006">
        <v>6402</v>
      </c>
      <c r="AJ2006" t="s">
        <v>49</v>
      </c>
    </row>
    <row r="2007" spans="1:36" x14ac:dyDescent="0.3">
      <c r="A2007">
        <v>51</v>
      </c>
      <c r="B2007" t="s">
        <v>46</v>
      </c>
      <c r="C2007" t="s">
        <v>47</v>
      </c>
      <c r="D2007" t="s">
        <v>54</v>
      </c>
      <c r="E2007" t="s">
        <v>49</v>
      </c>
      <c r="F2007">
        <v>-13</v>
      </c>
      <c r="G2007" t="s">
        <v>55</v>
      </c>
      <c r="H2007" t="s">
        <v>49</v>
      </c>
      <c r="I2007" t="s">
        <v>50</v>
      </c>
      <c r="J2007">
        <v>13</v>
      </c>
      <c r="K2007" t="s">
        <v>56</v>
      </c>
      <c r="L2007">
        <v>361</v>
      </c>
      <c r="M2007">
        <v>1</v>
      </c>
      <c r="N2007">
        <v>364</v>
      </c>
      <c r="O2007">
        <v>1</v>
      </c>
      <c r="P2007" t="s">
        <v>57</v>
      </c>
      <c r="Q2007" t="s">
        <v>49</v>
      </c>
      <c r="X2007" s="7"/>
      <c r="Y2007" t="s">
        <v>55</v>
      </c>
      <c r="Z2007">
        <v>-13</v>
      </c>
      <c r="AA2007" t="s">
        <v>55</v>
      </c>
      <c r="AB2007">
        <v>35</v>
      </c>
      <c r="AE2007" t="s">
        <v>49</v>
      </c>
      <c r="AF2007">
        <v>-13</v>
      </c>
      <c r="AI2007">
        <v>1210</v>
      </c>
      <c r="AJ2007" t="s">
        <v>49</v>
      </c>
    </row>
    <row r="2008" spans="1:36" x14ac:dyDescent="0.3">
      <c r="A2008">
        <v>51</v>
      </c>
      <c r="B2008" t="s">
        <v>63</v>
      </c>
      <c r="C2008" t="s">
        <v>47</v>
      </c>
      <c r="D2008" t="s">
        <v>48</v>
      </c>
      <c r="E2008" t="s">
        <v>49</v>
      </c>
      <c r="F2008">
        <v>1869</v>
      </c>
      <c r="G2008" t="s">
        <v>49</v>
      </c>
      <c r="H2008" t="s">
        <v>49</v>
      </c>
      <c r="I2008" t="s">
        <v>52</v>
      </c>
      <c r="J2008">
        <v>17</v>
      </c>
      <c r="K2008" t="s">
        <v>62</v>
      </c>
      <c r="L2008">
        <v>30</v>
      </c>
      <c r="M2008">
        <v>3</v>
      </c>
      <c r="N2008">
        <v>-1</v>
      </c>
      <c r="O2008">
        <v>0</v>
      </c>
      <c r="P2008" t="s">
        <v>52</v>
      </c>
      <c r="Q2008" t="s">
        <v>49</v>
      </c>
      <c r="X2008" s="7"/>
      <c r="Y2008" t="s">
        <v>49</v>
      </c>
      <c r="Z2008">
        <v>1869</v>
      </c>
      <c r="AA2008" t="s">
        <v>55</v>
      </c>
      <c r="AB2008">
        <v>5774</v>
      </c>
      <c r="AE2008" t="s">
        <v>49</v>
      </c>
      <c r="AF2008">
        <v>1869</v>
      </c>
      <c r="AI2008">
        <v>0</v>
      </c>
      <c r="AJ2008" t="s">
        <v>49</v>
      </c>
    </row>
    <row r="2009" spans="1:36" x14ac:dyDescent="0.3">
      <c r="A2009">
        <v>30</v>
      </c>
      <c r="B2009" t="s">
        <v>67</v>
      </c>
      <c r="C2009" t="s">
        <v>59</v>
      </c>
      <c r="D2009" t="s">
        <v>54</v>
      </c>
      <c r="E2009" t="s">
        <v>49</v>
      </c>
      <c r="F2009">
        <v>4787</v>
      </c>
      <c r="G2009" t="s">
        <v>55</v>
      </c>
      <c r="H2009" t="s">
        <v>49</v>
      </c>
      <c r="I2009" t="s">
        <v>52</v>
      </c>
      <c r="J2009">
        <v>4</v>
      </c>
      <c r="K2009" t="s">
        <v>62</v>
      </c>
      <c r="L2009">
        <v>99</v>
      </c>
      <c r="M2009">
        <v>2</v>
      </c>
      <c r="N2009">
        <v>-1</v>
      </c>
      <c r="O2009">
        <v>0</v>
      </c>
      <c r="P2009" t="s">
        <v>52</v>
      </c>
      <c r="Q2009" t="s">
        <v>49</v>
      </c>
      <c r="X2009" s="7"/>
      <c r="Y2009" t="s">
        <v>55</v>
      </c>
      <c r="Z2009">
        <v>4787</v>
      </c>
      <c r="AA2009" t="s">
        <v>55</v>
      </c>
      <c r="AB2009">
        <v>2416</v>
      </c>
      <c r="AE2009" t="s">
        <v>49</v>
      </c>
      <c r="AF2009">
        <v>4787</v>
      </c>
      <c r="AI2009">
        <v>62</v>
      </c>
      <c r="AJ2009" t="s">
        <v>49</v>
      </c>
    </row>
    <row r="2010" spans="1:36" x14ac:dyDescent="0.3">
      <c r="A2010">
        <v>39</v>
      </c>
      <c r="B2010" t="s">
        <v>67</v>
      </c>
      <c r="C2010" t="s">
        <v>47</v>
      </c>
      <c r="D2010" t="s">
        <v>54</v>
      </c>
      <c r="E2010" t="s">
        <v>55</v>
      </c>
      <c r="F2010">
        <v>-183</v>
      </c>
      <c r="G2010" t="s">
        <v>55</v>
      </c>
      <c r="H2010" t="s">
        <v>49</v>
      </c>
      <c r="I2010" t="s">
        <v>52</v>
      </c>
      <c r="J2010">
        <v>14</v>
      </c>
      <c r="K2010" t="s">
        <v>56</v>
      </c>
      <c r="L2010">
        <v>202</v>
      </c>
      <c r="M2010">
        <v>2</v>
      </c>
      <c r="N2010">
        <v>-1</v>
      </c>
      <c r="O2010">
        <v>0</v>
      </c>
      <c r="P2010" t="s">
        <v>52</v>
      </c>
      <c r="Q2010" t="s">
        <v>49</v>
      </c>
      <c r="X2010" s="7"/>
      <c r="Y2010" t="s">
        <v>55</v>
      </c>
      <c r="Z2010">
        <v>-183</v>
      </c>
      <c r="AA2010" t="s">
        <v>55</v>
      </c>
      <c r="AB2010">
        <v>19317</v>
      </c>
      <c r="AE2010" t="s">
        <v>49</v>
      </c>
      <c r="AF2010">
        <v>-183</v>
      </c>
      <c r="AI2010">
        <v>16992</v>
      </c>
      <c r="AJ2010" t="s">
        <v>49</v>
      </c>
    </row>
    <row r="2011" spans="1:36" x14ac:dyDescent="0.3">
      <c r="A2011">
        <v>28</v>
      </c>
      <c r="B2011" t="s">
        <v>63</v>
      </c>
      <c r="C2011" t="s">
        <v>47</v>
      </c>
      <c r="D2011" t="s">
        <v>48</v>
      </c>
      <c r="E2011" t="s">
        <v>49</v>
      </c>
      <c r="F2011">
        <v>702</v>
      </c>
      <c r="G2011" t="s">
        <v>55</v>
      </c>
      <c r="H2011" t="s">
        <v>49</v>
      </c>
      <c r="I2011" t="s">
        <v>52</v>
      </c>
      <c r="J2011">
        <v>26</v>
      </c>
      <c r="K2011" t="s">
        <v>62</v>
      </c>
      <c r="L2011">
        <v>318</v>
      </c>
      <c r="M2011">
        <v>2</v>
      </c>
      <c r="N2011">
        <v>-1</v>
      </c>
      <c r="O2011">
        <v>0</v>
      </c>
      <c r="P2011" t="s">
        <v>52</v>
      </c>
      <c r="Q2011" t="s">
        <v>49</v>
      </c>
      <c r="X2011" s="7"/>
      <c r="Y2011" t="s">
        <v>55</v>
      </c>
      <c r="Z2011">
        <v>702</v>
      </c>
      <c r="AA2011" t="s">
        <v>55</v>
      </c>
      <c r="AB2011">
        <v>-674</v>
      </c>
      <c r="AE2011" t="s">
        <v>49</v>
      </c>
      <c r="AF2011">
        <v>702</v>
      </c>
      <c r="AI2011">
        <v>23</v>
      </c>
      <c r="AJ2011" t="s">
        <v>49</v>
      </c>
    </row>
    <row r="2012" spans="1:36" x14ac:dyDescent="0.3">
      <c r="A2012">
        <v>31</v>
      </c>
      <c r="B2012" t="s">
        <v>58</v>
      </c>
      <c r="C2012" t="s">
        <v>59</v>
      </c>
      <c r="D2012" t="s">
        <v>60</v>
      </c>
      <c r="E2012" t="s">
        <v>49</v>
      </c>
      <c r="F2012">
        <v>1494</v>
      </c>
      <c r="G2012" t="s">
        <v>49</v>
      </c>
      <c r="H2012" t="s">
        <v>49</v>
      </c>
      <c r="I2012" t="s">
        <v>50</v>
      </c>
      <c r="J2012">
        <v>13</v>
      </c>
      <c r="K2012" t="s">
        <v>70</v>
      </c>
      <c r="L2012">
        <v>275</v>
      </c>
      <c r="M2012">
        <v>12</v>
      </c>
      <c r="N2012">
        <v>-1</v>
      </c>
      <c r="O2012">
        <v>0</v>
      </c>
      <c r="P2012" t="s">
        <v>52</v>
      </c>
      <c r="Q2012" t="s">
        <v>49</v>
      </c>
      <c r="X2012" s="7"/>
      <c r="Y2012" t="s">
        <v>49</v>
      </c>
      <c r="Z2012">
        <v>1494</v>
      </c>
      <c r="AA2012" t="s">
        <v>55</v>
      </c>
      <c r="AB2012">
        <v>1180</v>
      </c>
      <c r="AE2012" t="s">
        <v>49</v>
      </c>
      <c r="AF2012">
        <v>1494</v>
      </c>
      <c r="AI2012">
        <v>0</v>
      </c>
      <c r="AJ2012" t="s">
        <v>49</v>
      </c>
    </row>
    <row r="2013" spans="1:36" x14ac:dyDescent="0.3">
      <c r="A2013">
        <v>31</v>
      </c>
      <c r="B2013" t="s">
        <v>63</v>
      </c>
      <c r="C2013" t="s">
        <v>47</v>
      </c>
      <c r="D2013" t="s">
        <v>48</v>
      </c>
      <c r="E2013" t="s">
        <v>49</v>
      </c>
      <c r="F2013">
        <v>0</v>
      </c>
      <c r="G2013" t="s">
        <v>55</v>
      </c>
      <c r="H2013" t="s">
        <v>55</v>
      </c>
      <c r="I2013" t="s">
        <v>52</v>
      </c>
      <c r="J2013">
        <v>12</v>
      </c>
      <c r="K2013" t="s">
        <v>56</v>
      </c>
      <c r="L2013">
        <v>59</v>
      </c>
      <c r="M2013">
        <v>4</v>
      </c>
      <c r="N2013">
        <v>-1</v>
      </c>
      <c r="O2013">
        <v>0</v>
      </c>
      <c r="P2013" t="s">
        <v>52</v>
      </c>
      <c r="Q2013" t="s">
        <v>49</v>
      </c>
      <c r="X2013" s="7"/>
      <c r="Y2013" t="s">
        <v>55</v>
      </c>
      <c r="Z2013">
        <v>0</v>
      </c>
      <c r="AA2013" t="s">
        <v>55</v>
      </c>
      <c r="AB2013">
        <v>319</v>
      </c>
      <c r="AE2013" t="s">
        <v>55</v>
      </c>
      <c r="AF2013">
        <v>0</v>
      </c>
      <c r="AI2013">
        <v>2105</v>
      </c>
      <c r="AJ2013" t="s">
        <v>49</v>
      </c>
    </row>
    <row r="2014" spans="1:36" x14ac:dyDescent="0.3">
      <c r="A2014">
        <v>38</v>
      </c>
      <c r="B2014" t="s">
        <v>58</v>
      </c>
      <c r="C2014" t="s">
        <v>47</v>
      </c>
      <c r="D2014" t="s">
        <v>60</v>
      </c>
      <c r="E2014" t="s">
        <v>49</v>
      </c>
      <c r="F2014">
        <v>46</v>
      </c>
      <c r="G2014" t="s">
        <v>49</v>
      </c>
      <c r="H2014" t="s">
        <v>49</v>
      </c>
      <c r="I2014" t="s">
        <v>50</v>
      </c>
      <c r="J2014">
        <v>29</v>
      </c>
      <c r="K2014" t="s">
        <v>70</v>
      </c>
      <c r="L2014">
        <v>70</v>
      </c>
      <c r="M2014">
        <v>4</v>
      </c>
      <c r="N2014">
        <v>-1</v>
      </c>
      <c r="O2014">
        <v>0</v>
      </c>
      <c r="P2014" t="s">
        <v>52</v>
      </c>
      <c r="Q2014" t="s">
        <v>49</v>
      </c>
      <c r="X2014" s="7"/>
      <c r="Y2014" t="s">
        <v>49</v>
      </c>
      <c r="Z2014">
        <v>46</v>
      </c>
      <c r="AA2014" t="s">
        <v>55</v>
      </c>
      <c r="AB2014">
        <v>1545</v>
      </c>
      <c r="AE2014" t="s">
        <v>49</v>
      </c>
      <c r="AF2014">
        <v>46</v>
      </c>
      <c r="AI2014">
        <v>2319</v>
      </c>
      <c r="AJ2014" t="s">
        <v>49</v>
      </c>
    </row>
    <row r="2015" spans="1:36" x14ac:dyDescent="0.3">
      <c r="A2015">
        <v>31</v>
      </c>
      <c r="B2015" t="s">
        <v>63</v>
      </c>
      <c r="C2015" t="s">
        <v>59</v>
      </c>
      <c r="D2015" t="s">
        <v>54</v>
      </c>
      <c r="E2015" t="s">
        <v>49</v>
      </c>
      <c r="F2015">
        <v>609</v>
      </c>
      <c r="G2015" t="s">
        <v>55</v>
      </c>
      <c r="H2015" t="s">
        <v>49</v>
      </c>
      <c r="I2015" t="s">
        <v>50</v>
      </c>
      <c r="J2015">
        <v>14</v>
      </c>
      <c r="K2015" t="s">
        <v>61</v>
      </c>
      <c r="L2015">
        <v>1126</v>
      </c>
      <c r="M2015">
        <v>1</v>
      </c>
      <c r="N2015">
        <v>335</v>
      </c>
      <c r="O2015">
        <v>1</v>
      </c>
      <c r="P2015" t="s">
        <v>57</v>
      </c>
      <c r="Q2015" t="s">
        <v>49</v>
      </c>
      <c r="X2015" s="7"/>
      <c r="Y2015" t="s">
        <v>55</v>
      </c>
      <c r="Z2015">
        <v>609</v>
      </c>
      <c r="AA2015" t="s">
        <v>55</v>
      </c>
      <c r="AB2015">
        <v>-762</v>
      </c>
      <c r="AE2015" t="s">
        <v>49</v>
      </c>
      <c r="AF2015">
        <v>609</v>
      </c>
      <c r="AI2015">
        <v>35</v>
      </c>
      <c r="AJ2015" t="s">
        <v>49</v>
      </c>
    </row>
    <row r="2016" spans="1:36" x14ac:dyDescent="0.3">
      <c r="A2016">
        <v>74</v>
      </c>
      <c r="B2016" t="s">
        <v>77</v>
      </c>
      <c r="C2016" t="s">
        <v>74</v>
      </c>
      <c r="D2016" t="s">
        <v>54</v>
      </c>
      <c r="E2016" t="s">
        <v>49</v>
      </c>
      <c r="F2016">
        <v>4079</v>
      </c>
      <c r="G2016" t="s">
        <v>49</v>
      </c>
      <c r="H2016" t="s">
        <v>49</v>
      </c>
      <c r="I2016" t="s">
        <v>50</v>
      </c>
      <c r="J2016">
        <v>19</v>
      </c>
      <c r="K2016" t="s">
        <v>51</v>
      </c>
      <c r="L2016">
        <v>343</v>
      </c>
      <c r="M2016">
        <v>3</v>
      </c>
      <c r="N2016">
        <v>-1</v>
      </c>
      <c r="O2016">
        <v>0</v>
      </c>
      <c r="P2016" t="s">
        <v>52</v>
      </c>
      <c r="Q2016" t="s">
        <v>55</v>
      </c>
      <c r="X2016" s="7"/>
      <c r="Y2016" t="s">
        <v>49</v>
      </c>
      <c r="Z2016">
        <v>4079</v>
      </c>
      <c r="AA2016" t="s">
        <v>55</v>
      </c>
      <c r="AB2016">
        <v>181</v>
      </c>
      <c r="AE2016" t="s">
        <v>49</v>
      </c>
      <c r="AF2016">
        <v>4079</v>
      </c>
      <c r="AI2016">
        <v>877</v>
      </c>
      <c r="AJ2016" t="s">
        <v>49</v>
      </c>
    </row>
    <row r="2017" spans="1:36" x14ac:dyDescent="0.3">
      <c r="A2017">
        <v>40</v>
      </c>
      <c r="B2017" t="s">
        <v>58</v>
      </c>
      <c r="C2017" t="s">
        <v>59</v>
      </c>
      <c r="D2017" t="s">
        <v>60</v>
      </c>
      <c r="E2017" t="s">
        <v>49</v>
      </c>
      <c r="F2017">
        <v>0</v>
      </c>
      <c r="G2017" t="s">
        <v>55</v>
      </c>
      <c r="H2017" t="s">
        <v>49</v>
      </c>
      <c r="I2017" t="s">
        <v>50</v>
      </c>
      <c r="J2017">
        <v>23</v>
      </c>
      <c r="K2017" t="s">
        <v>64</v>
      </c>
      <c r="L2017">
        <v>228</v>
      </c>
      <c r="M2017">
        <v>2</v>
      </c>
      <c r="N2017">
        <v>182</v>
      </c>
      <c r="O2017">
        <v>6</v>
      </c>
      <c r="P2017" t="s">
        <v>57</v>
      </c>
      <c r="Q2017" t="s">
        <v>55</v>
      </c>
      <c r="X2017" s="7"/>
      <c r="Y2017" t="s">
        <v>55</v>
      </c>
      <c r="Z2017">
        <v>0</v>
      </c>
      <c r="AA2017" t="s">
        <v>55</v>
      </c>
      <c r="AB2017">
        <v>-120</v>
      </c>
      <c r="AE2017" t="s">
        <v>49</v>
      </c>
      <c r="AF2017">
        <v>0</v>
      </c>
      <c r="AI2017">
        <v>30</v>
      </c>
      <c r="AJ2017" t="s">
        <v>49</v>
      </c>
    </row>
    <row r="2018" spans="1:36" x14ac:dyDescent="0.3">
      <c r="A2018">
        <v>43</v>
      </c>
      <c r="B2018" t="s">
        <v>67</v>
      </c>
      <c r="C2018" t="s">
        <v>47</v>
      </c>
      <c r="D2018" t="s">
        <v>54</v>
      </c>
      <c r="E2018" t="s">
        <v>49</v>
      </c>
      <c r="F2018">
        <v>7876</v>
      </c>
      <c r="G2018" t="s">
        <v>55</v>
      </c>
      <c r="H2018" t="s">
        <v>49</v>
      </c>
      <c r="I2018" t="s">
        <v>50</v>
      </c>
      <c r="J2018">
        <v>11</v>
      </c>
      <c r="K2018" t="s">
        <v>70</v>
      </c>
      <c r="L2018">
        <v>209</v>
      </c>
      <c r="M2018">
        <v>2</v>
      </c>
      <c r="N2018">
        <v>-1</v>
      </c>
      <c r="O2018">
        <v>0</v>
      </c>
      <c r="P2018" t="s">
        <v>52</v>
      </c>
      <c r="Q2018" t="s">
        <v>49</v>
      </c>
      <c r="X2018" s="7"/>
      <c r="Y2018" t="s">
        <v>55</v>
      </c>
      <c r="Z2018">
        <v>7876</v>
      </c>
      <c r="AA2018" t="s">
        <v>55</v>
      </c>
      <c r="AB2018">
        <v>1022</v>
      </c>
      <c r="AE2018" t="s">
        <v>49</v>
      </c>
      <c r="AF2018">
        <v>7876</v>
      </c>
      <c r="AI2018">
        <v>89</v>
      </c>
      <c r="AJ2018" t="s">
        <v>49</v>
      </c>
    </row>
    <row r="2019" spans="1:36" x14ac:dyDescent="0.3">
      <c r="A2019">
        <v>34</v>
      </c>
      <c r="B2019" t="s">
        <v>67</v>
      </c>
      <c r="C2019" t="s">
        <v>59</v>
      </c>
      <c r="D2019" t="s">
        <v>60</v>
      </c>
      <c r="E2019" t="s">
        <v>49</v>
      </c>
      <c r="F2019">
        <v>925</v>
      </c>
      <c r="G2019" t="s">
        <v>55</v>
      </c>
      <c r="H2019" t="s">
        <v>49</v>
      </c>
      <c r="I2019" t="s">
        <v>50</v>
      </c>
      <c r="J2019">
        <v>13</v>
      </c>
      <c r="K2019" t="s">
        <v>61</v>
      </c>
      <c r="L2019">
        <v>709</v>
      </c>
      <c r="M2019">
        <v>1</v>
      </c>
      <c r="N2019">
        <v>-1</v>
      </c>
      <c r="O2019">
        <v>0</v>
      </c>
      <c r="P2019" t="s">
        <v>52</v>
      </c>
      <c r="Q2019" t="s">
        <v>55</v>
      </c>
      <c r="X2019" s="7"/>
      <c r="Y2019" t="s">
        <v>55</v>
      </c>
      <c r="Z2019">
        <v>925</v>
      </c>
      <c r="AA2019" t="s">
        <v>55</v>
      </c>
      <c r="AB2019">
        <v>78</v>
      </c>
      <c r="AE2019" t="s">
        <v>49</v>
      </c>
      <c r="AF2019">
        <v>925</v>
      </c>
      <c r="AI2019">
        <v>104</v>
      </c>
      <c r="AJ2019" t="s">
        <v>49</v>
      </c>
    </row>
    <row r="2020" spans="1:36" x14ac:dyDescent="0.3">
      <c r="A2020">
        <v>54</v>
      </c>
      <c r="B2020" t="s">
        <v>58</v>
      </c>
      <c r="C2020" t="s">
        <v>74</v>
      </c>
      <c r="D2020" t="s">
        <v>60</v>
      </c>
      <c r="E2020" t="s">
        <v>49</v>
      </c>
      <c r="F2020">
        <v>7010</v>
      </c>
      <c r="G2020" t="s">
        <v>49</v>
      </c>
      <c r="H2020" t="s">
        <v>49</v>
      </c>
      <c r="I2020" t="s">
        <v>50</v>
      </c>
      <c r="J2020">
        <v>11</v>
      </c>
      <c r="K2020" t="s">
        <v>81</v>
      </c>
      <c r="L2020">
        <v>275</v>
      </c>
      <c r="M2020">
        <v>2</v>
      </c>
      <c r="N2020">
        <v>-1</v>
      </c>
      <c r="O2020">
        <v>0</v>
      </c>
      <c r="P2020" t="s">
        <v>52</v>
      </c>
      <c r="Q2020" t="s">
        <v>49</v>
      </c>
      <c r="X2020" s="7"/>
      <c r="Y2020" t="s">
        <v>49</v>
      </c>
      <c r="Z2020">
        <v>7010</v>
      </c>
      <c r="AA2020" t="s">
        <v>55</v>
      </c>
      <c r="AB2020">
        <v>307</v>
      </c>
      <c r="AE2020" t="s">
        <v>49</v>
      </c>
      <c r="AF2020">
        <v>7010</v>
      </c>
      <c r="AI2020">
        <v>1750</v>
      </c>
      <c r="AJ2020" t="s">
        <v>49</v>
      </c>
    </row>
    <row r="2021" spans="1:36" x14ac:dyDescent="0.3">
      <c r="A2021">
        <v>51</v>
      </c>
      <c r="B2021" t="s">
        <v>63</v>
      </c>
      <c r="C2021" t="s">
        <v>47</v>
      </c>
      <c r="D2021" t="s">
        <v>48</v>
      </c>
      <c r="E2021" t="s">
        <v>49</v>
      </c>
      <c r="F2021">
        <v>42</v>
      </c>
      <c r="G2021" t="s">
        <v>55</v>
      </c>
      <c r="H2021" t="s">
        <v>49</v>
      </c>
      <c r="I2021" t="s">
        <v>50</v>
      </c>
      <c r="J2021">
        <v>12</v>
      </c>
      <c r="K2021" t="s">
        <v>56</v>
      </c>
      <c r="L2021">
        <v>51</v>
      </c>
      <c r="M2021">
        <v>2</v>
      </c>
      <c r="N2021">
        <v>342</v>
      </c>
      <c r="O2021">
        <v>3</v>
      </c>
      <c r="P2021" t="s">
        <v>57</v>
      </c>
      <c r="Q2021" t="s">
        <v>49</v>
      </c>
      <c r="X2021" s="7"/>
      <c r="Y2021" t="s">
        <v>55</v>
      </c>
      <c r="Z2021">
        <v>42</v>
      </c>
      <c r="AA2021" t="s">
        <v>55</v>
      </c>
      <c r="AB2021">
        <v>1384</v>
      </c>
      <c r="AE2021" t="s">
        <v>49</v>
      </c>
      <c r="AF2021">
        <v>42</v>
      </c>
      <c r="AI2021">
        <v>772</v>
      </c>
      <c r="AJ2021" t="s">
        <v>49</v>
      </c>
    </row>
    <row r="2022" spans="1:36" x14ac:dyDescent="0.3">
      <c r="A2022">
        <v>33</v>
      </c>
      <c r="B2022" t="s">
        <v>63</v>
      </c>
      <c r="C2022" t="s">
        <v>47</v>
      </c>
      <c r="D2022" t="s">
        <v>54</v>
      </c>
      <c r="E2022" t="s">
        <v>49</v>
      </c>
      <c r="F2022">
        <v>285</v>
      </c>
      <c r="G2022" t="s">
        <v>49</v>
      </c>
      <c r="H2022" t="s">
        <v>55</v>
      </c>
      <c r="I2022" t="s">
        <v>52</v>
      </c>
      <c r="J2022">
        <v>3</v>
      </c>
      <c r="K2022" t="s">
        <v>73</v>
      </c>
      <c r="L2022">
        <v>267</v>
      </c>
      <c r="M2022">
        <v>1</v>
      </c>
      <c r="N2022">
        <v>-1</v>
      </c>
      <c r="O2022">
        <v>0</v>
      </c>
      <c r="P2022" t="s">
        <v>52</v>
      </c>
      <c r="Q2022" t="s">
        <v>49</v>
      </c>
      <c r="X2022" s="7"/>
      <c r="Y2022" t="s">
        <v>49</v>
      </c>
      <c r="Z2022">
        <v>285</v>
      </c>
      <c r="AA2022" t="s">
        <v>55</v>
      </c>
      <c r="AB2022">
        <v>719</v>
      </c>
      <c r="AE2022" t="s">
        <v>55</v>
      </c>
      <c r="AF2022">
        <v>285</v>
      </c>
      <c r="AI2022">
        <v>1048</v>
      </c>
      <c r="AJ2022" t="s">
        <v>49</v>
      </c>
    </row>
    <row r="2023" spans="1:36" x14ac:dyDescent="0.3">
      <c r="A2023">
        <v>41</v>
      </c>
      <c r="B2023" t="s">
        <v>67</v>
      </c>
      <c r="C2023" t="s">
        <v>47</v>
      </c>
      <c r="D2023" t="s">
        <v>60</v>
      </c>
      <c r="E2023" t="s">
        <v>49</v>
      </c>
      <c r="F2023">
        <v>0</v>
      </c>
      <c r="G2023" t="s">
        <v>49</v>
      </c>
      <c r="H2023" t="s">
        <v>49</v>
      </c>
      <c r="I2023" t="s">
        <v>52</v>
      </c>
      <c r="J2023">
        <v>20</v>
      </c>
      <c r="K2023" t="s">
        <v>62</v>
      </c>
      <c r="L2023">
        <v>95</v>
      </c>
      <c r="M2023">
        <v>1</v>
      </c>
      <c r="N2023">
        <v>-1</v>
      </c>
      <c r="O2023">
        <v>0</v>
      </c>
      <c r="P2023" t="s">
        <v>52</v>
      </c>
      <c r="Q2023" t="s">
        <v>49</v>
      </c>
      <c r="X2023" s="7"/>
      <c r="Y2023" t="s">
        <v>49</v>
      </c>
      <c r="Z2023">
        <v>0</v>
      </c>
      <c r="AA2023" t="s">
        <v>55</v>
      </c>
      <c r="AB2023">
        <v>6704</v>
      </c>
      <c r="AE2023" t="s">
        <v>49</v>
      </c>
      <c r="AF2023">
        <v>0</v>
      </c>
      <c r="AI2023">
        <v>592</v>
      </c>
      <c r="AJ2023" t="s">
        <v>49</v>
      </c>
    </row>
    <row r="2024" spans="1:36" x14ac:dyDescent="0.3">
      <c r="A2024">
        <v>33</v>
      </c>
      <c r="B2024" t="s">
        <v>58</v>
      </c>
      <c r="C2024" t="s">
        <v>59</v>
      </c>
      <c r="D2024" t="s">
        <v>60</v>
      </c>
      <c r="E2024" t="s">
        <v>49</v>
      </c>
      <c r="F2024">
        <v>3170</v>
      </c>
      <c r="G2024" t="s">
        <v>49</v>
      </c>
      <c r="H2024" t="s">
        <v>49</v>
      </c>
      <c r="I2024" t="s">
        <v>50</v>
      </c>
      <c r="J2024">
        <v>28</v>
      </c>
      <c r="K2024" t="s">
        <v>51</v>
      </c>
      <c r="L2024">
        <v>246</v>
      </c>
      <c r="M2024">
        <v>2</v>
      </c>
      <c r="N2024">
        <v>-1</v>
      </c>
      <c r="O2024">
        <v>0</v>
      </c>
      <c r="P2024" t="s">
        <v>52</v>
      </c>
      <c r="Q2024" t="s">
        <v>49</v>
      </c>
      <c r="X2024" s="7"/>
      <c r="Y2024" t="s">
        <v>49</v>
      </c>
      <c r="Z2024">
        <v>3170</v>
      </c>
      <c r="AA2024" t="s">
        <v>55</v>
      </c>
      <c r="AB2024">
        <v>4543</v>
      </c>
      <c r="AE2024" t="s">
        <v>49</v>
      </c>
      <c r="AF2024">
        <v>3170</v>
      </c>
      <c r="AI2024">
        <v>3064</v>
      </c>
      <c r="AJ2024" t="s">
        <v>49</v>
      </c>
    </row>
    <row r="2025" spans="1:36" x14ac:dyDescent="0.3">
      <c r="A2025">
        <v>48</v>
      </c>
      <c r="B2025" t="s">
        <v>69</v>
      </c>
      <c r="C2025" t="s">
        <v>47</v>
      </c>
      <c r="D2025" t="s">
        <v>54</v>
      </c>
      <c r="E2025" t="s">
        <v>49</v>
      </c>
      <c r="F2025">
        <v>8</v>
      </c>
      <c r="G2025" t="s">
        <v>49</v>
      </c>
      <c r="H2025" t="s">
        <v>55</v>
      </c>
      <c r="I2025" t="s">
        <v>50</v>
      </c>
      <c r="J2025">
        <v>7</v>
      </c>
      <c r="K2025" t="s">
        <v>73</v>
      </c>
      <c r="L2025">
        <v>46</v>
      </c>
      <c r="M2025">
        <v>1</v>
      </c>
      <c r="N2025">
        <v>-1</v>
      </c>
      <c r="O2025">
        <v>0</v>
      </c>
      <c r="P2025" t="s">
        <v>52</v>
      </c>
      <c r="Q2025" t="s">
        <v>49</v>
      </c>
      <c r="X2025" s="7"/>
      <c r="Y2025" t="s">
        <v>49</v>
      </c>
      <c r="Z2025">
        <v>8</v>
      </c>
      <c r="AA2025" t="s">
        <v>55</v>
      </c>
      <c r="AB2025">
        <v>0</v>
      </c>
      <c r="AE2025" t="s">
        <v>55</v>
      </c>
      <c r="AF2025">
        <v>8</v>
      </c>
      <c r="AI2025">
        <v>33</v>
      </c>
      <c r="AJ2025" t="s">
        <v>49</v>
      </c>
    </row>
    <row r="2026" spans="1:36" x14ac:dyDescent="0.3">
      <c r="A2026">
        <v>42</v>
      </c>
      <c r="B2026" t="s">
        <v>65</v>
      </c>
      <c r="C2026" t="s">
        <v>74</v>
      </c>
      <c r="D2026" t="s">
        <v>60</v>
      </c>
      <c r="E2026" t="s">
        <v>49</v>
      </c>
      <c r="F2026">
        <v>216</v>
      </c>
      <c r="G2026" t="s">
        <v>55</v>
      </c>
      <c r="H2026" t="s">
        <v>49</v>
      </c>
      <c r="I2026" t="s">
        <v>50</v>
      </c>
      <c r="J2026">
        <v>8</v>
      </c>
      <c r="K2026" t="s">
        <v>56</v>
      </c>
      <c r="L2026">
        <v>144</v>
      </c>
      <c r="M2026">
        <v>3</v>
      </c>
      <c r="N2026">
        <v>-1</v>
      </c>
      <c r="O2026">
        <v>0</v>
      </c>
      <c r="P2026" t="s">
        <v>52</v>
      </c>
      <c r="Q2026" t="s">
        <v>49</v>
      </c>
      <c r="X2026" s="7"/>
      <c r="Y2026" t="s">
        <v>55</v>
      </c>
      <c r="Z2026">
        <v>216</v>
      </c>
      <c r="AA2026" t="s">
        <v>55</v>
      </c>
      <c r="AB2026">
        <v>149</v>
      </c>
      <c r="AE2026" t="s">
        <v>49</v>
      </c>
      <c r="AF2026">
        <v>216</v>
      </c>
      <c r="AI2026">
        <v>0</v>
      </c>
      <c r="AJ2026" t="s">
        <v>49</v>
      </c>
    </row>
    <row r="2027" spans="1:36" x14ac:dyDescent="0.3">
      <c r="A2027">
        <v>35</v>
      </c>
      <c r="B2027" t="s">
        <v>58</v>
      </c>
      <c r="C2027" t="s">
        <v>59</v>
      </c>
      <c r="D2027" t="s">
        <v>60</v>
      </c>
      <c r="E2027" t="s">
        <v>49</v>
      </c>
      <c r="F2027">
        <v>2975</v>
      </c>
      <c r="G2027" t="s">
        <v>49</v>
      </c>
      <c r="H2027" t="s">
        <v>49</v>
      </c>
      <c r="I2027" t="s">
        <v>50</v>
      </c>
      <c r="J2027">
        <v>8</v>
      </c>
      <c r="K2027" t="s">
        <v>70</v>
      </c>
      <c r="L2027">
        <v>249</v>
      </c>
      <c r="M2027">
        <v>2</v>
      </c>
      <c r="N2027">
        <v>-1</v>
      </c>
      <c r="O2027">
        <v>0</v>
      </c>
      <c r="P2027" t="s">
        <v>52</v>
      </c>
      <c r="Q2027" t="s">
        <v>49</v>
      </c>
      <c r="X2027" s="7"/>
      <c r="Y2027" t="s">
        <v>49</v>
      </c>
      <c r="Z2027">
        <v>2975</v>
      </c>
      <c r="AA2027" t="s">
        <v>55</v>
      </c>
      <c r="AB2027">
        <v>-1400</v>
      </c>
      <c r="AE2027" t="s">
        <v>49</v>
      </c>
      <c r="AF2027">
        <v>2975</v>
      </c>
      <c r="AI2027">
        <v>1649</v>
      </c>
      <c r="AJ2027" t="s">
        <v>49</v>
      </c>
    </row>
    <row r="2028" spans="1:36" x14ac:dyDescent="0.3">
      <c r="A2028">
        <v>25</v>
      </c>
      <c r="B2028" t="s">
        <v>69</v>
      </c>
      <c r="C2028" t="s">
        <v>47</v>
      </c>
      <c r="D2028" t="s">
        <v>54</v>
      </c>
      <c r="E2028" t="s">
        <v>49</v>
      </c>
      <c r="F2028">
        <v>894</v>
      </c>
      <c r="G2028" t="s">
        <v>55</v>
      </c>
      <c r="H2028" t="s">
        <v>49</v>
      </c>
      <c r="I2028" t="s">
        <v>52</v>
      </c>
      <c r="J2028">
        <v>28</v>
      </c>
      <c r="K2028" t="s">
        <v>56</v>
      </c>
      <c r="L2028">
        <v>328</v>
      </c>
      <c r="M2028">
        <v>1</v>
      </c>
      <c r="N2028">
        <v>-1</v>
      </c>
      <c r="O2028">
        <v>0</v>
      </c>
      <c r="P2028" t="s">
        <v>52</v>
      </c>
      <c r="Q2028" t="s">
        <v>49</v>
      </c>
      <c r="X2028" s="7"/>
      <c r="Y2028" t="s">
        <v>55</v>
      </c>
      <c r="Z2028">
        <v>894</v>
      </c>
      <c r="AA2028" t="s">
        <v>55</v>
      </c>
      <c r="AB2028">
        <v>-118</v>
      </c>
      <c r="AE2028" t="s">
        <v>49</v>
      </c>
      <c r="AF2028">
        <v>894</v>
      </c>
      <c r="AI2028">
        <v>287</v>
      </c>
      <c r="AJ2028" t="s">
        <v>49</v>
      </c>
    </row>
    <row r="2029" spans="1:36" x14ac:dyDescent="0.3">
      <c r="A2029">
        <v>38</v>
      </c>
      <c r="B2029" t="s">
        <v>63</v>
      </c>
      <c r="C2029" t="s">
        <v>59</v>
      </c>
      <c r="D2029" t="s">
        <v>48</v>
      </c>
      <c r="E2029" t="s">
        <v>49</v>
      </c>
      <c r="F2029">
        <v>490</v>
      </c>
      <c r="G2029" t="s">
        <v>55</v>
      </c>
      <c r="H2029" t="s">
        <v>55</v>
      </c>
      <c r="I2029" t="s">
        <v>52</v>
      </c>
      <c r="J2029">
        <v>25</v>
      </c>
      <c r="K2029" t="s">
        <v>70</v>
      </c>
      <c r="L2029">
        <v>17</v>
      </c>
      <c r="M2029">
        <v>1</v>
      </c>
      <c r="N2029">
        <v>-1</v>
      </c>
      <c r="O2029">
        <v>0</v>
      </c>
      <c r="P2029" t="s">
        <v>52</v>
      </c>
      <c r="Q2029" t="s">
        <v>49</v>
      </c>
      <c r="X2029" s="7"/>
      <c r="Y2029" t="s">
        <v>55</v>
      </c>
      <c r="Z2029">
        <v>490</v>
      </c>
      <c r="AA2029" t="s">
        <v>55</v>
      </c>
      <c r="AB2029">
        <v>0</v>
      </c>
      <c r="AE2029" t="s">
        <v>55</v>
      </c>
      <c r="AF2029">
        <v>490</v>
      </c>
      <c r="AI2029">
        <v>0</v>
      </c>
      <c r="AJ2029" t="s">
        <v>49</v>
      </c>
    </row>
    <row r="2030" spans="1:36" x14ac:dyDescent="0.3">
      <c r="A2030">
        <v>45</v>
      </c>
      <c r="B2030" t="s">
        <v>68</v>
      </c>
      <c r="C2030" t="s">
        <v>47</v>
      </c>
      <c r="D2030" t="s">
        <v>54</v>
      </c>
      <c r="E2030" t="s">
        <v>49</v>
      </c>
      <c r="F2030">
        <v>245</v>
      </c>
      <c r="G2030" t="s">
        <v>55</v>
      </c>
      <c r="H2030" t="s">
        <v>49</v>
      </c>
      <c r="I2030" t="s">
        <v>52</v>
      </c>
      <c r="J2030">
        <v>14</v>
      </c>
      <c r="K2030" t="s">
        <v>56</v>
      </c>
      <c r="L2030">
        <v>126</v>
      </c>
      <c r="M2030">
        <v>3</v>
      </c>
      <c r="N2030">
        <v>-1</v>
      </c>
      <c r="O2030">
        <v>0</v>
      </c>
      <c r="P2030" t="s">
        <v>52</v>
      </c>
      <c r="Q2030" t="s">
        <v>49</v>
      </c>
      <c r="X2030" s="7"/>
      <c r="Y2030" t="s">
        <v>55</v>
      </c>
      <c r="Z2030">
        <v>245</v>
      </c>
      <c r="AA2030" t="s">
        <v>55</v>
      </c>
      <c r="AB2030">
        <v>0</v>
      </c>
      <c r="AE2030" t="s">
        <v>49</v>
      </c>
      <c r="AF2030">
        <v>245</v>
      </c>
      <c r="AI2030">
        <v>257</v>
      </c>
      <c r="AJ2030" t="s">
        <v>49</v>
      </c>
    </row>
    <row r="2031" spans="1:36" x14ac:dyDescent="0.3">
      <c r="A2031">
        <v>59</v>
      </c>
      <c r="B2031" t="s">
        <v>58</v>
      </c>
      <c r="C2031" t="s">
        <v>74</v>
      </c>
      <c r="D2031" t="s">
        <v>60</v>
      </c>
      <c r="E2031" t="s">
        <v>49</v>
      </c>
      <c r="F2031">
        <v>0</v>
      </c>
      <c r="G2031" t="s">
        <v>55</v>
      </c>
      <c r="H2031" t="s">
        <v>49</v>
      </c>
      <c r="I2031" t="s">
        <v>50</v>
      </c>
      <c r="J2031">
        <v>31</v>
      </c>
      <c r="K2031" t="s">
        <v>73</v>
      </c>
      <c r="L2031">
        <v>52</v>
      </c>
      <c r="M2031">
        <v>8</v>
      </c>
      <c r="N2031">
        <v>-1</v>
      </c>
      <c r="O2031">
        <v>0</v>
      </c>
      <c r="P2031" t="s">
        <v>52</v>
      </c>
      <c r="Q2031" t="s">
        <v>49</v>
      </c>
      <c r="X2031" s="7"/>
      <c r="Y2031" t="s">
        <v>55</v>
      </c>
      <c r="Z2031">
        <v>0</v>
      </c>
      <c r="AA2031" t="s">
        <v>55</v>
      </c>
      <c r="AB2031">
        <v>1628</v>
      </c>
      <c r="AE2031" t="s">
        <v>49</v>
      </c>
      <c r="AF2031">
        <v>0</v>
      </c>
      <c r="AI2031">
        <v>118</v>
      </c>
      <c r="AJ2031" t="s">
        <v>49</v>
      </c>
    </row>
    <row r="2032" spans="1:36" x14ac:dyDescent="0.3">
      <c r="A2032">
        <v>47</v>
      </c>
      <c r="B2032" t="s">
        <v>58</v>
      </c>
      <c r="C2032" t="s">
        <v>47</v>
      </c>
      <c r="D2032" t="s">
        <v>52</v>
      </c>
      <c r="E2032" t="s">
        <v>49</v>
      </c>
      <c r="F2032">
        <v>150</v>
      </c>
      <c r="G2032" t="s">
        <v>49</v>
      </c>
      <c r="H2032" t="s">
        <v>49</v>
      </c>
      <c r="I2032" t="s">
        <v>52</v>
      </c>
      <c r="J2032">
        <v>9</v>
      </c>
      <c r="K2032" t="s">
        <v>62</v>
      </c>
      <c r="L2032">
        <v>52</v>
      </c>
      <c r="M2032">
        <v>1</v>
      </c>
      <c r="N2032">
        <v>-1</v>
      </c>
      <c r="O2032">
        <v>0</v>
      </c>
      <c r="P2032" t="s">
        <v>52</v>
      </c>
      <c r="Q2032" t="s">
        <v>49</v>
      </c>
      <c r="X2032" s="7"/>
      <c r="Y2032" t="s">
        <v>49</v>
      </c>
      <c r="Z2032">
        <v>150</v>
      </c>
      <c r="AA2032" t="s">
        <v>55</v>
      </c>
      <c r="AB2032">
        <v>51</v>
      </c>
      <c r="AE2032" t="s">
        <v>49</v>
      </c>
      <c r="AF2032">
        <v>150</v>
      </c>
      <c r="AI2032">
        <v>251</v>
      </c>
      <c r="AJ2032" t="s">
        <v>49</v>
      </c>
    </row>
    <row r="2033" spans="1:36" x14ac:dyDescent="0.3">
      <c r="A2033">
        <v>33</v>
      </c>
      <c r="B2033" t="s">
        <v>58</v>
      </c>
      <c r="C2033" t="s">
        <v>47</v>
      </c>
      <c r="D2033" t="s">
        <v>60</v>
      </c>
      <c r="E2033" t="s">
        <v>49</v>
      </c>
      <c r="F2033">
        <v>4</v>
      </c>
      <c r="G2033" t="s">
        <v>55</v>
      </c>
      <c r="H2033" t="s">
        <v>49</v>
      </c>
      <c r="I2033" t="s">
        <v>50</v>
      </c>
      <c r="J2033">
        <v>16</v>
      </c>
      <c r="K2033" t="s">
        <v>73</v>
      </c>
      <c r="L2033">
        <v>285</v>
      </c>
      <c r="M2033">
        <v>5</v>
      </c>
      <c r="N2033">
        <v>-1</v>
      </c>
      <c r="O2033">
        <v>0</v>
      </c>
      <c r="P2033" t="s">
        <v>52</v>
      </c>
      <c r="Q2033" t="s">
        <v>49</v>
      </c>
      <c r="X2033" s="7"/>
      <c r="Y2033" t="s">
        <v>55</v>
      </c>
      <c r="Z2033">
        <v>4</v>
      </c>
      <c r="AA2033" t="s">
        <v>55</v>
      </c>
      <c r="AB2033">
        <v>396</v>
      </c>
      <c r="AE2033" t="s">
        <v>49</v>
      </c>
      <c r="AF2033">
        <v>4</v>
      </c>
      <c r="AI2033">
        <v>0</v>
      </c>
      <c r="AJ2033" t="s">
        <v>49</v>
      </c>
    </row>
    <row r="2034" spans="1:36" x14ac:dyDescent="0.3">
      <c r="A2034">
        <v>59</v>
      </c>
      <c r="B2034" t="s">
        <v>58</v>
      </c>
      <c r="C2034" t="s">
        <v>47</v>
      </c>
      <c r="D2034" t="s">
        <v>48</v>
      </c>
      <c r="E2034" t="s">
        <v>49</v>
      </c>
      <c r="F2034">
        <v>1727</v>
      </c>
      <c r="G2034" t="s">
        <v>49</v>
      </c>
      <c r="H2034" t="s">
        <v>49</v>
      </c>
      <c r="I2034" t="s">
        <v>78</v>
      </c>
      <c r="J2034">
        <v>25</v>
      </c>
      <c r="K2034" t="s">
        <v>56</v>
      </c>
      <c r="L2034">
        <v>500</v>
      </c>
      <c r="M2034">
        <v>4</v>
      </c>
      <c r="N2034">
        <v>358</v>
      </c>
      <c r="O2034">
        <v>2</v>
      </c>
      <c r="P2034" t="s">
        <v>57</v>
      </c>
      <c r="Q2034" t="s">
        <v>55</v>
      </c>
      <c r="X2034" s="7"/>
      <c r="Y2034" t="s">
        <v>49</v>
      </c>
      <c r="Z2034">
        <v>1727</v>
      </c>
      <c r="AA2034" t="s">
        <v>55</v>
      </c>
      <c r="AB2034">
        <v>3215</v>
      </c>
      <c r="AE2034" t="s">
        <v>49</v>
      </c>
      <c r="AF2034">
        <v>1727</v>
      </c>
      <c r="AI2034">
        <v>23</v>
      </c>
      <c r="AJ2034" t="s">
        <v>49</v>
      </c>
    </row>
    <row r="2035" spans="1:36" x14ac:dyDescent="0.3">
      <c r="A2035">
        <v>41</v>
      </c>
      <c r="B2035" t="s">
        <v>63</v>
      </c>
      <c r="C2035" t="s">
        <v>74</v>
      </c>
      <c r="D2035" t="s">
        <v>48</v>
      </c>
      <c r="E2035" t="s">
        <v>49</v>
      </c>
      <c r="F2035">
        <v>664</v>
      </c>
      <c r="G2035" t="s">
        <v>49</v>
      </c>
      <c r="H2035" t="s">
        <v>55</v>
      </c>
      <c r="I2035" t="s">
        <v>50</v>
      </c>
      <c r="J2035">
        <v>15</v>
      </c>
      <c r="K2035" t="s">
        <v>73</v>
      </c>
      <c r="L2035">
        <v>955</v>
      </c>
      <c r="M2035">
        <v>5</v>
      </c>
      <c r="N2035">
        <v>-1</v>
      </c>
      <c r="O2035">
        <v>0</v>
      </c>
      <c r="P2035" t="s">
        <v>52</v>
      </c>
      <c r="Q2035" t="s">
        <v>55</v>
      </c>
      <c r="X2035" s="7"/>
      <c r="Y2035" t="s">
        <v>49</v>
      </c>
      <c r="Z2035">
        <v>664</v>
      </c>
      <c r="AA2035" t="s">
        <v>55</v>
      </c>
      <c r="AB2035">
        <v>293</v>
      </c>
      <c r="AE2035" t="s">
        <v>55</v>
      </c>
      <c r="AF2035">
        <v>664</v>
      </c>
      <c r="AI2035">
        <v>5498</v>
      </c>
      <c r="AJ2035" t="s">
        <v>49</v>
      </c>
    </row>
    <row r="2036" spans="1:36" x14ac:dyDescent="0.3">
      <c r="A2036">
        <v>42</v>
      </c>
      <c r="B2036" t="s">
        <v>67</v>
      </c>
      <c r="C2036" t="s">
        <v>47</v>
      </c>
      <c r="D2036" t="s">
        <v>54</v>
      </c>
      <c r="E2036" t="s">
        <v>49</v>
      </c>
      <c r="F2036">
        <v>473</v>
      </c>
      <c r="G2036" t="s">
        <v>55</v>
      </c>
      <c r="H2036" t="s">
        <v>49</v>
      </c>
      <c r="I2036" t="s">
        <v>50</v>
      </c>
      <c r="J2036">
        <v>7</v>
      </c>
      <c r="K2036" t="s">
        <v>73</v>
      </c>
      <c r="L2036">
        <v>216</v>
      </c>
      <c r="M2036">
        <v>5</v>
      </c>
      <c r="N2036">
        <v>-1</v>
      </c>
      <c r="O2036">
        <v>0</v>
      </c>
      <c r="P2036" t="s">
        <v>52</v>
      </c>
      <c r="Q2036" t="s">
        <v>49</v>
      </c>
      <c r="X2036" s="7"/>
      <c r="Y2036" t="s">
        <v>55</v>
      </c>
      <c r="Z2036">
        <v>473</v>
      </c>
      <c r="AA2036" t="s">
        <v>55</v>
      </c>
      <c r="AB2036">
        <v>474</v>
      </c>
      <c r="AE2036" t="s">
        <v>49</v>
      </c>
      <c r="AF2036">
        <v>473</v>
      </c>
      <c r="AI2036">
        <v>5063</v>
      </c>
      <c r="AJ2036" t="s">
        <v>49</v>
      </c>
    </row>
    <row r="2037" spans="1:36" x14ac:dyDescent="0.3">
      <c r="A2037">
        <v>51</v>
      </c>
      <c r="B2037" t="s">
        <v>67</v>
      </c>
      <c r="C2037" t="s">
        <v>74</v>
      </c>
      <c r="D2037" t="s">
        <v>60</v>
      </c>
      <c r="E2037" t="s">
        <v>49</v>
      </c>
      <c r="F2037">
        <v>0</v>
      </c>
      <c r="G2037" t="s">
        <v>49</v>
      </c>
      <c r="H2037" t="s">
        <v>49</v>
      </c>
      <c r="I2037" t="s">
        <v>50</v>
      </c>
      <c r="J2037">
        <v>28</v>
      </c>
      <c r="K2037" t="s">
        <v>70</v>
      </c>
      <c r="L2037">
        <v>84</v>
      </c>
      <c r="M2037">
        <v>7</v>
      </c>
      <c r="N2037">
        <v>-1</v>
      </c>
      <c r="O2037">
        <v>0</v>
      </c>
      <c r="P2037" t="s">
        <v>52</v>
      </c>
      <c r="Q2037" t="s">
        <v>49</v>
      </c>
      <c r="X2037" s="7"/>
      <c r="Y2037" t="s">
        <v>49</v>
      </c>
      <c r="Z2037">
        <v>0</v>
      </c>
      <c r="AA2037" t="s">
        <v>55</v>
      </c>
      <c r="AB2037">
        <v>16178</v>
      </c>
      <c r="AE2037" t="s">
        <v>49</v>
      </c>
      <c r="AF2037">
        <v>0</v>
      </c>
      <c r="AI2037">
        <v>7041</v>
      </c>
      <c r="AJ2037" t="s">
        <v>49</v>
      </c>
    </row>
    <row r="2038" spans="1:36" x14ac:dyDescent="0.3">
      <c r="A2038">
        <v>45</v>
      </c>
      <c r="B2038" t="s">
        <v>58</v>
      </c>
      <c r="C2038" t="s">
        <v>47</v>
      </c>
      <c r="D2038" t="s">
        <v>60</v>
      </c>
      <c r="E2038" t="s">
        <v>49</v>
      </c>
      <c r="F2038">
        <v>-192</v>
      </c>
      <c r="G2038" t="s">
        <v>55</v>
      </c>
      <c r="H2038" t="s">
        <v>49</v>
      </c>
      <c r="I2038" t="s">
        <v>50</v>
      </c>
      <c r="J2038">
        <v>6</v>
      </c>
      <c r="K2038" t="s">
        <v>56</v>
      </c>
      <c r="L2038">
        <v>138</v>
      </c>
      <c r="M2038">
        <v>3</v>
      </c>
      <c r="N2038">
        <v>-1</v>
      </c>
      <c r="O2038">
        <v>0</v>
      </c>
      <c r="P2038" t="s">
        <v>52</v>
      </c>
      <c r="Q2038" t="s">
        <v>49</v>
      </c>
      <c r="X2038" s="7"/>
      <c r="Y2038" t="s">
        <v>55</v>
      </c>
      <c r="Z2038">
        <v>-192</v>
      </c>
      <c r="AA2038" t="s">
        <v>55</v>
      </c>
      <c r="AB2038">
        <v>308</v>
      </c>
      <c r="AE2038" t="s">
        <v>49</v>
      </c>
      <c r="AF2038">
        <v>-192</v>
      </c>
      <c r="AI2038">
        <v>654</v>
      </c>
      <c r="AJ2038" t="s">
        <v>49</v>
      </c>
    </row>
    <row r="2039" spans="1:36" x14ac:dyDescent="0.3">
      <c r="A2039">
        <v>30</v>
      </c>
      <c r="B2039" t="s">
        <v>58</v>
      </c>
      <c r="C2039" t="s">
        <v>47</v>
      </c>
      <c r="D2039" t="s">
        <v>60</v>
      </c>
      <c r="E2039" t="s">
        <v>49</v>
      </c>
      <c r="F2039">
        <v>1942</v>
      </c>
      <c r="G2039" t="s">
        <v>55</v>
      </c>
      <c r="H2039" t="s">
        <v>55</v>
      </c>
      <c r="I2039" t="s">
        <v>50</v>
      </c>
      <c r="J2039">
        <v>21</v>
      </c>
      <c r="K2039" t="s">
        <v>75</v>
      </c>
      <c r="L2039">
        <v>436</v>
      </c>
      <c r="M2039">
        <v>2</v>
      </c>
      <c r="N2039">
        <v>178</v>
      </c>
      <c r="O2039">
        <v>3</v>
      </c>
      <c r="P2039" t="s">
        <v>66</v>
      </c>
      <c r="Q2039" t="s">
        <v>55</v>
      </c>
      <c r="X2039" s="7"/>
      <c r="Y2039" t="s">
        <v>55</v>
      </c>
      <c r="Z2039">
        <v>1942</v>
      </c>
      <c r="AA2039" t="s">
        <v>55</v>
      </c>
      <c r="AB2039">
        <v>0</v>
      </c>
      <c r="AE2039" t="s">
        <v>55</v>
      </c>
      <c r="AF2039">
        <v>1942</v>
      </c>
      <c r="AI2039">
        <v>1890</v>
      </c>
      <c r="AJ2039" t="s">
        <v>49</v>
      </c>
    </row>
    <row r="2040" spans="1:36" x14ac:dyDescent="0.3">
      <c r="A2040">
        <v>33</v>
      </c>
      <c r="B2040" t="s">
        <v>63</v>
      </c>
      <c r="C2040" t="s">
        <v>59</v>
      </c>
      <c r="D2040" t="s">
        <v>54</v>
      </c>
      <c r="E2040" t="s">
        <v>49</v>
      </c>
      <c r="F2040">
        <v>5137</v>
      </c>
      <c r="G2040" t="s">
        <v>55</v>
      </c>
      <c r="H2040" t="s">
        <v>49</v>
      </c>
      <c r="I2040" t="s">
        <v>50</v>
      </c>
      <c r="J2040">
        <v>6</v>
      </c>
      <c r="K2040" t="s">
        <v>56</v>
      </c>
      <c r="L2040">
        <v>123</v>
      </c>
      <c r="M2040">
        <v>1</v>
      </c>
      <c r="N2040">
        <v>-1</v>
      </c>
      <c r="O2040">
        <v>0</v>
      </c>
      <c r="P2040" t="s">
        <v>52</v>
      </c>
      <c r="Q2040" t="s">
        <v>49</v>
      </c>
      <c r="X2040" s="7"/>
      <c r="Y2040" t="s">
        <v>55</v>
      </c>
      <c r="Z2040">
        <v>5137</v>
      </c>
      <c r="AA2040" t="s">
        <v>55</v>
      </c>
      <c r="AB2040">
        <v>-435</v>
      </c>
      <c r="AE2040" t="s">
        <v>49</v>
      </c>
      <c r="AF2040">
        <v>5137</v>
      </c>
      <c r="AI2040">
        <v>519</v>
      </c>
      <c r="AJ2040" t="s">
        <v>49</v>
      </c>
    </row>
    <row r="2041" spans="1:36" x14ac:dyDescent="0.3">
      <c r="A2041">
        <v>43</v>
      </c>
      <c r="B2041" t="s">
        <v>58</v>
      </c>
      <c r="C2041" t="s">
        <v>47</v>
      </c>
      <c r="D2041" t="s">
        <v>60</v>
      </c>
      <c r="E2041" t="s">
        <v>49</v>
      </c>
      <c r="F2041">
        <v>13044</v>
      </c>
      <c r="G2041" t="s">
        <v>49</v>
      </c>
      <c r="H2041" t="s">
        <v>49</v>
      </c>
      <c r="I2041" t="s">
        <v>50</v>
      </c>
      <c r="J2041">
        <v>18</v>
      </c>
      <c r="K2041" t="s">
        <v>70</v>
      </c>
      <c r="L2041">
        <v>36</v>
      </c>
      <c r="M2041">
        <v>4</v>
      </c>
      <c r="N2041">
        <v>-1</v>
      </c>
      <c r="O2041">
        <v>0</v>
      </c>
      <c r="P2041" t="s">
        <v>52</v>
      </c>
      <c r="Q2041" t="s">
        <v>49</v>
      </c>
      <c r="X2041" s="7"/>
      <c r="Y2041" t="s">
        <v>49</v>
      </c>
      <c r="Z2041">
        <v>13044</v>
      </c>
      <c r="AA2041" t="s">
        <v>55</v>
      </c>
      <c r="AB2041">
        <v>389</v>
      </c>
      <c r="AE2041" t="s">
        <v>49</v>
      </c>
      <c r="AF2041">
        <v>13044</v>
      </c>
      <c r="AI2041">
        <v>1190</v>
      </c>
      <c r="AJ2041" t="s">
        <v>49</v>
      </c>
    </row>
    <row r="2042" spans="1:36" x14ac:dyDescent="0.3">
      <c r="A2042">
        <v>37</v>
      </c>
      <c r="B2042" t="s">
        <v>63</v>
      </c>
      <c r="C2042" t="s">
        <v>47</v>
      </c>
      <c r="D2042" t="s">
        <v>54</v>
      </c>
      <c r="E2042" t="s">
        <v>49</v>
      </c>
      <c r="F2042">
        <v>1053</v>
      </c>
      <c r="G2042" t="s">
        <v>49</v>
      </c>
      <c r="H2042" t="s">
        <v>49</v>
      </c>
      <c r="I2042" t="s">
        <v>52</v>
      </c>
      <c r="J2042">
        <v>16</v>
      </c>
      <c r="K2042" t="s">
        <v>62</v>
      </c>
      <c r="L2042">
        <v>405</v>
      </c>
      <c r="M2042">
        <v>3</v>
      </c>
      <c r="N2042">
        <v>-1</v>
      </c>
      <c r="O2042">
        <v>0</v>
      </c>
      <c r="P2042" t="s">
        <v>52</v>
      </c>
      <c r="Q2042" t="s">
        <v>49</v>
      </c>
      <c r="X2042" s="7"/>
      <c r="Y2042" t="s">
        <v>49</v>
      </c>
      <c r="Z2042">
        <v>1053</v>
      </c>
      <c r="AA2042" t="s">
        <v>55</v>
      </c>
      <c r="AB2042">
        <v>145</v>
      </c>
      <c r="AE2042" t="s">
        <v>49</v>
      </c>
      <c r="AF2042">
        <v>1053</v>
      </c>
      <c r="AI2042">
        <v>229</v>
      </c>
      <c r="AJ2042" t="s">
        <v>49</v>
      </c>
    </row>
    <row r="2043" spans="1:36" x14ac:dyDescent="0.3">
      <c r="A2043">
        <v>73</v>
      </c>
      <c r="B2043" t="s">
        <v>77</v>
      </c>
      <c r="C2043" t="s">
        <v>47</v>
      </c>
      <c r="D2043" t="s">
        <v>48</v>
      </c>
      <c r="E2043" t="s">
        <v>49</v>
      </c>
      <c r="F2043">
        <v>154</v>
      </c>
      <c r="G2043" t="s">
        <v>49</v>
      </c>
      <c r="H2043" t="s">
        <v>49</v>
      </c>
      <c r="I2043" t="s">
        <v>50</v>
      </c>
      <c r="J2043">
        <v>15</v>
      </c>
      <c r="K2043" t="s">
        <v>51</v>
      </c>
      <c r="L2043">
        <v>103</v>
      </c>
      <c r="M2043">
        <v>1</v>
      </c>
      <c r="N2043">
        <v>-1</v>
      </c>
      <c r="O2043">
        <v>0</v>
      </c>
      <c r="P2043" t="s">
        <v>52</v>
      </c>
      <c r="Q2043" t="s">
        <v>49</v>
      </c>
      <c r="X2043" s="7"/>
      <c r="Y2043" t="s">
        <v>49</v>
      </c>
      <c r="Z2043">
        <v>154</v>
      </c>
      <c r="AA2043" t="s">
        <v>55</v>
      </c>
      <c r="AB2043">
        <v>949</v>
      </c>
      <c r="AE2043" t="s">
        <v>49</v>
      </c>
      <c r="AF2043">
        <v>154</v>
      </c>
      <c r="AI2043">
        <v>203</v>
      </c>
      <c r="AJ2043" t="s">
        <v>49</v>
      </c>
    </row>
    <row r="2044" spans="1:36" x14ac:dyDescent="0.3">
      <c r="A2044">
        <v>43</v>
      </c>
      <c r="B2044" t="s">
        <v>63</v>
      </c>
      <c r="C2044" t="s">
        <v>47</v>
      </c>
      <c r="D2044" t="s">
        <v>54</v>
      </c>
      <c r="E2044" t="s">
        <v>49</v>
      </c>
      <c r="F2044">
        <v>625</v>
      </c>
      <c r="G2044" t="s">
        <v>55</v>
      </c>
      <c r="H2044" t="s">
        <v>49</v>
      </c>
      <c r="I2044" t="s">
        <v>52</v>
      </c>
      <c r="J2044">
        <v>30</v>
      </c>
      <c r="K2044" t="s">
        <v>80</v>
      </c>
      <c r="L2044">
        <v>175</v>
      </c>
      <c r="M2044">
        <v>1</v>
      </c>
      <c r="N2044">
        <v>-1</v>
      </c>
      <c r="O2044">
        <v>0</v>
      </c>
      <c r="P2044" t="s">
        <v>52</v>
      </c>
      <c r="Q2044" t="s">
        <v>49</v>
      </c>
      <c r="X2044" s="7"/>
      <c r="Y2044" t="s">
        <v>55</v>
      </c>
      <c r="Z2044">
        <v>625</v>
      </c>
      <c r="AA2044" t="s">
        <v>55</v>
      </c>
      <c r="AB2044">
        <v>1209</v>
      </c>
      <c r="AE2044" t="s">
        <v>49</v>
      </c>
      <c r="AF2044">
        <v>625</v>
      </c>
      <c r="AI2044">
        <v>1289</v>
      </c>
      <c r="AJ2044" t="s">
        <v>49</v>
      </c>
    </row>
    <row r="2045" spans="1:36" x14ac:dyDescent="0.3">
      <c r="A2045">
        <v>52</v>
      </c>
      <c r="B2045" t="s">
        <v>46</v>
      </c>
      <c r="C2045" t="s">
        <v>47</v>
      </c>
      <c r="D2045" t="s">
        <v>48</v>
      </c>
      <c r="E2045" t="s">
        <v>49</v>
      </c>
      <c r="F2045">
        <v>255</v>
      </c>
      <c r="G2045" t="s">
        <v>49</v>
      </c>
      <c r="H2045" t="s">
        <v>55</v>
      </c>
      <c r="I2045" t="s">
        <v>50</v>
      </c>
      <c r="J2045">
        <v>10</v>
      </c>
      <c r="K2045" t="s">
        <v>73</v>
      </c>
      <c r="L2045">
        <v>374</v>
      </c>
      <c r="M2045">
        <v>3</v>
      </c>
      <c r="N2045">
        <v>-1</v>
      </c>
      <c r="O2045">
        <v>0</v>
      </c>
      <c r="P2045" t="s">
        <v>52</v>
      </c>
      <c r="Q2045" t="s">
        <v>49</v>
      </c>
      <c r="X2045" s="7"/>
      <c r="Y2045" t="s">
        <v>49</v>
      </c>
      <c r="Z2045">
        <v>255</v>
      </c>
      <c r="AA2045" t="s">
        <v>55</v>
      </c>
      <c r="AB2045">
        <v>202</v>
      </c>
      <c r="AE2045" t="s">
        <v>55</v>
      </c>
      <c r="AF2045">
        <v>255</v>
      </c>
      <c r="AI2045">
        <v>39</v>
      </c>
      <c r="AJ2045" t="s">
        <v>49</v>
      </c>
    </row>
    <row r="2046" spans="1:36" x14ac:dyDescent="0.3">
      <c r="A2046">
        <v>44</v>
      </c>
      <c r="B2046" t="s">
        <v>58</v>
      </c>
      <c r="C2046" t="s">
        <v>47</v>
      </c>
      <c r="D2046" t="s">
        <v>60</v>
      </c>
      <c r="E2046" t="s">
        <v>49</v>
      </c>
      <c r="F2046">
        <v>529</v>
      </c>
      <c r="G2046" t="s">
        <v>55</v>
      </c>
      <c r="H2046" t="s">
        <v>49</v>
      </c>
      <c r="I2046" t="s">
        <v>52</v>
      </c>
      <c r="J2046">
        <v>4</v>
      </c>
      <c r="K2046" t="s">
        <v>62</v>
      </c>
      <c r="L2046">
        <v>129</v>
      </c>
      <c r="M2046">
        <v>4</v>
      </c>
      <c r="N2046">
        <v>-1</v>
      </c>
      <c r="O2046">
        <v>0</v>
      </c>
      <c r="P2046" t="s">
        <v>52</v>
      </c>
      <c r="Q2046" t="s">
        <v>49</v>
      </c>
      <c r="X2046" s="7"/>
      <c r="Y2046" t="s">
        <v>55</v>
      </c>
      <c r="Z2046">
        <v>529</v>
      </c>
      <c r="AA2046" t="s">
        <v>55</v>
      </c>
      <c r="AB2046">
        <v>1840</v>
      </c>
      <c r="AE2046" t="s">
        <v>49</v>
      </c>
      <c r="AF2046">
        <v>529</v>
      </c>
      <c r="AI2046">
        <v>796</v>
      </c>
      <c r="AJ2046" t="s">
        <v>49</v>
      </c>
    </row>
    <row r="2047" spans="1:36" x14ac:dyDescent="0.3">
      <c r="A2047">
        <v>56</v>
      </c>
      <c r="B2047" t="s">
        <v>58</v>
      </c>
      <c r="C2047" t="s">
        <v>47</v>
      </c>
      <c r="D2047" t="s">
        <v>60</v>
      </c>
      <c r="E2047" t="s">
        <v>49</v>
      </c>
      <c r="F2047">
        <v>318</v>
      </c>
      <c r="G2047" t="s">
        <v>49</v>
      </c>
      <c r="H2047" t="s">
        <v>55</v>
      </c>
      <c r="I2047" t="s">
        <v>78</v>
      </c>
      <c r="J2047">
        <v>9</v>
      </c>
      <c r="K2047" t="s">
        <v>73</v>
      </c>
      <c r="L2047">
        <v>246</v>
      </c>
      <c r="M2047">
        <v>3</v>
      </c>
      <c r="N2047">
        <v>-1</v>
      </c>
      <c r="O2047">
        <v>0</v>
      </c>
      <c r="P2047" t="s">
        <v>52</v>
      </c>
      <c r="Q2047" t="s">
        <v>49</v>
      </c>
      <c r="X2047" s="7"/>
      <c r="Y2047" t="s">
        <v>49</v>
      </c>
      <c r="Z2047">
        <v>318</v>
      </c>
      <c r="AA2047" t="s">
        <v>55</v>
      </c>
      <c r="AB2047">
        <v>114</v>
      </c>
      <c r="AE2047" t="s">
        <v>55</v>
      </c>
      <c r="AF2047">
        <v>318</v>
      </c>
      <c r="AI2047">
        <v>1548</v>
      </c>
      <c r="AJ2047" t="s">
        <v>49</v>
      </c>
    </row>
    <row r="2048" spans="1:36" x14ac:dyDescent="0.3">
      <c r="A2048">
        <v>21</v>
      </c>
      <c r="B2048" t="s">
        <v>53</v>
      </c>
      <c r="C2048" t="s">
        <v>59</v>
      </c>
      <c r="D2048" t="s">
        <v>54</v>
      </c>
      <c r="E2048" t="s">
        <v>49</v>
      </c>
      <c r="F2048">
        <v>1903</v>
      </c>
      <c r="G2048" t="s">
        <v>55</v>
      </c>
      <c r="H2048" t="s">
        <v>49</v>
      </c>
      <c r="I2048" t="s">
        <v>52</v>
      </c>
      <c r="J2048">
        <v>29</v>
      </c>
      <c r="K2048" t="s">
        <v>56</v>
      </c>
      <c r="L2048">
        <v>107</v>
      </c>
      <c r="M2048">
        <v>2</v>
      </c>
      <c r="N2048">
        <v>-1</v>
      </c>
      <c r="O2048">
        <v>0</v>
      </c>
      <c r="P2048" t="s">
        <v>52</v>
      </c>
      <c r="Q2048" t="s">
        <v>49</v>
      </c>
      <c r="X2048" s="7"/>
      <c r="Y2048" t="s">
        <v>55</v>
      </c>
      <c r="Z2048">
        <v>1903</v>
      </c>
      <c r="AA2048" t="s">
        <v>55</v>
      </c>
      <c r="AB2048">
        <v>182</v>
      </c>
      <c r="AE2048" t="s">
        <v>49</v>
      </c>
      <c r="AF2048">
        <v>1903</v>
      </c>
      <c r="AI2048">
        <v>117</v>
      </c>
      <c r="AJ2048" t="s">
        <v>49</v>
      </c>
    </row>
    <row r="2049" spans="1:36" x14ac:dyDescent="0.3">
      <c r="A2049">
        <v>43</v>
      </c>
      <c r="B2049" t="s">
        <v>52</v>
      </c>
      <c r="C2049" t="s">
        <v>47</v>
      </c>
      <c r="D2049" t="s">
        <v>60</v>
      </c>
      <c r="E2049" t="s">
        <v>49</v>
      </c>
      <c r="F2049">
        <v>1937</v>
      </c>
      <c r="G2049" t="s">
        <v>49</v>
      </c>
      <c r="H2049" t="s">
        <v>49</v>
      </c>
      <c r="I2049" t="s">
        <v>52</v>
      </c>
      <c r="J2049">
        <v>19</v>
      </c>
      <c r="K2049" t="s">
        <v>62</v>
      </c>
      <c r="L2049">
        <v>385</v>
      </c>
      <c r="M2049">
        <v>1</v>
      </c>
      <c r="N2049">
        <v>-1</v>
      </c>
      <c r="O2049">
        <v>0</v>
      </c>
      <c r="P2049" t="s">
        <v>52</v>
      </c>
      <c r="Q2049" t="s">
        <v>49</v>
      </c>
      <c r="X2049" s="7"/>
      <c r="Y2049" t="s">
        <v>49</v>
      </c>
      <c r="Z2049">
        <v>1937</v>
      </c>
      <c r="AA2049" t="s">
        <v>55</v>
      </c>
      <c r="AB2049">
        <v>759</v>
      </c>
      <c r="AE2049" t="s">
        <v>49</v>
      </c>
      <c r="AF2049">
        <v>1937</v>
      </c>
      <c r="AI2049">
        <v>0</v>
      </c>
      <c r="AJ2049" t="s">
        <v>49</v>
      </c>
    </row>
    <row r="2050" spans="1:36" x14ac:dyDescent="0.3">
      <c r="A2050">
        <v>54</v>
      </c>
      <c r="B2050" t="s">
        <v>58</v>
      </c>
      <c r="C2050" t="s">
        <v>47</v>
      </c>
      <c r="D2050" t="s">
        <v>48</v>
      </c>
      <c r="E2050" t="s">
        <v>49</v>
      </c>
      <c r="F2050">
        <v>3859</v>
      </c>
      <c r="G2050" t="s">
        <v>49</v>
      </c>
      <c r="H2050" t="s">
        <v>55</v>
      </c>
      <c r="I2050" t="s">
        <v>50</v>
      </c>
      <c r="J2050">
        <v>20</v>
      </c>
      <c r="K2050" t="s">
        <v>75</v>
      </c>
      <c r="L2050">
        <v>104</v>
      </c>
      <c r="M2050">
        <v>3</v>
      </c>
      <c r="N2050">
        <v>-1</v>
      </c>
      <c r="O2050">
        <v>0</v>
      </c>
      <c r="P2050" t="s">
        <v>52</v>
      </c>
      <c r="Q2050" t="s">
        <v>49</v>
      </c>
      <c r="X2050" s="7"/>
      <c r="Y2050" t="s">
        <v>49</v>
      </c>
      <c r="Z2050">
        <v>3859</v>
      </c>
      <c r="AA2050" t="s">
        <v>55</v>
      </c>
      <c r="AB2050">
        <v>629</v>
      </c>
      <c r="AE2050" t="s">
        <v>55</v>
      </c>
      <c r="AF2050">
        <v>3859</v>
      </c>
      <c r="AI2050">
        <v>64</v>
      </c>
      <c r="AJ2050" t="s">
        <v>49</v>
      </c>
    </row>
    <row r="2051" spans="1:36" x14ac:dyDescent="0.3">
      <c r="A2051">
        <v>59</v>
      </c>
      <c r="B2051" t="s">
        <v>67</v>
      </c>
      <c r="C2051" t="s">
        <v>47</v>
      </c>
      <c r="D2051" t="s">
        <v>48</v>
      </c>
      <c r="E2051" t="s">
        <v>49</v>
      </c>
      <c r="F2051">
        <v>4198</v>
      </c>
      <c r="G2051" t="s">
        <v>49</v>
      </c>
      <c r="H2051" t="s">
        <v>49</v>
      </c>
      <c r="I2051" t="s">
        <v>50</v>
      </c>
      <c r="J2051">
        <v>14</v>
      </c>
      <c r="K2051" t="s">
        <v>72</v>
      </c>
      <c r="L2051">
        <v>309</v>
      </c>
      <c r="M2051">
        <v>1</v>
      </c>
      <c r="N2051">
        <v>91</v>
      </c>
      <c r="O2051">
        <v>10</v>
      </c>
      <c r="P2051" t="s">
        <v>79</v>
      </c>
      <c r="Q2051" t="s">
        <v>55</v>
      </c>
      <c r="X2051" s="7"/>
      <c r="Y2051" t="s">
        <v>49</v>
      </c>
      <c r="Z2051">
        <v>4198</v>
      </c>
      <c r="AA2051" t="s">
        <v>55</v>
      </c>
      <c r="AB2051">
        <v>153</v>
      </c>
      <c r="AE2051" t="s">
        <v>49</v>
      </c>
      <c r="AF2051">
        <v>4198</v>
      </c>
      <c r="AI2051">
        <v>0</v>
      </c>
      <c r="AJ2051" t="s">
        <v>49</v>
      </c>
    </row>
    <row r="2052" spans="1:36" x14ac:dyDescent="0.3">
      <c r="A2052">
        <v>52</v>
      </c>
      <c r="B2052" t="s">
        <v>63</v>
      </c>
      <c r="C2052" t="s">
        <v>47</v>
      </c>
      <c r="D2052" t="s">
        <v>48</v>
      </c>
      <c r="E2052" t="s">
        <v>49</v>
      </c>
      <c r="F2052">
        <v>230</v>
      </c>
      <c r="G2052" t="s">
        <v>55</v>
      </c>
      <c r="H2052" t="s">
        <v>49</v>
      </c>
      <c r="I2052" t="s">
        <v>50</v>
      </c>
      <c r="J2052">
        <v>6</v>
      </c>
      <c r="K2052" t="s">
        <v>56</v>
      </c>
      <c r="L2052">
        <v>198</v>
      </c>
      <c r="M2052">
        <v>2</v>
      </c>
      <c r="N2052">
        <v>170</v>
      </c>
      <c r="O2052">
        <v>2</v>
      </c>
      <c r="P2052" t="s">
        <v>57</v>
      </c>
      <c r="Q2052" t="s">
        <v>49</v>
      </c>
      <c r="X2052" s="7"/>
      <c r="Y2052" t="s">
        <v>55</v>
      </c>
      <c r="Z2052">
        <v>230</v>
      </c>
      <c r="AA2052" t="s">
        <v>55</v>
      </c>
      <c r="AB2052">
        <v>553</v>
      </c>
      <c r="AE2052" t="s">
        <v>49</v>
      </c>
      <c r="AF2052">
        <v>230</v>
      </c>
      <c r="AI2052">
        <v>957</v>
      </c>
      <c r="AJ2052" t="s">
        <v>49</v>
      </c>
    </row>
    <row r="2053" spans="1:36" x14ac:dyDescent="0.3">
      <c r="A2053">
        <v>31</v>
      </c>
      <c r="B2053" t="s">
        <v>69</v>
      </c>
      <c r="C2053" t="s">
        <v>59</v>
      </c>
      <c r="D2053" t="s">
        <v>54</v>
      </c>
      <c r="E2053" t="s">
        <v>49</v>
      </c>
      <c r="F2053">
        <v>747</v>
      </c>
      <c r="G2053" t="s">
        <v>55</v>
      </c>
      <c r="H2053" t="s">
        <v>49</v>
      </c>
      <c r="I2053" t="s">
        <v>52</v>
      </c>
      <c r="J2053">
        <v>26</v>
      </c>
      <c r="K2053" t="s">
        <v>56</v>
      </c>
      <c r="L2053">
        <v>543</v>
      </c>
      <c r="M2053">
        <v>2</v>
      </c>
      <c r="N2053">
        <v>-1</v>
      </c>
      <c r="O2053">
        <v>0</v>
      </c>
      <c r="P2053" t="s">
        <v>52</v>
      </c>
      <c r="Q2053" t="s">
        <v>55</v>
      </c>
      <c r="X2053" s="7"/>
      <c r="Y2053" t="s">
        <v>55</v>
      </c>
      <c r="Z2053">
        <v>747</v>
      </c>
      <c r="AA2053" t="s">
        <v>55</v>
      </c>
      <c r="AB2053">
        <v>78</v>
      </c>
      <c r="AE2053" t="s">
        <v>49</v>
      </c>
      <c r="AF2053">
        <v>747</v>
      </c>
      <c r="AI2053">
        <v>118</v>
      </c>
      <c r="AJ2053" t="s">
        <v>49</v>
      </c>
    </row>
    <row r="2054" spans="1:36" x14ac:dyDescent="0.3">
      <c r="A2054">
        <v>53</v>
      </c>
      <c r="B2054" t="s">
        <v>69</v>
      </c>
      <c r="C2054" t="s">
        <v>47</v>
      </c>
      <c r="D2054" t="s">
        <v>54</v>
      </c>
      <c r="E2054" t="s">
        <v>49</v>
      </c>
      <c r="F2054">
        <v>263</v>
      </c>
      <c r="G2054" t="s">
        <v>49</v>
      </c>
      <c r="H2054" t="s">
        <v>55</v>
      </c>
      <c r="I2054" t="s">
        <v>50</v>
      </c>
      <c r="J2054">
        <v>18</v>
      </c>
      <c r="K2054" t="s">
        <v>73</v>
      </c>
      <c r="L2054">
        <v>143</v>
      </c>
      <c r="M2054">
        <v>7</v>
      </c>
      <c r="N2054">
        <v>-1</v>
      </c>
      <c r="O2054">
        <v>0</v>
      </c>
      <c r="P2054" t="s">
        <v>52</v>
      </c>
      <c r="Q2054" t="s">
        <v>49</v>
      </c>
      <c r="X2054" s="7"/>
      <c r="Y2054" t="s">
        <v>49</v>
      </c>
      <c r="Z2054">
        <v>263</v>
      </c>
      <c r="AA2054" t="s">
        <v>55</v>
      </c>
      <c r="AB2054">
        <v>428</v>
      </c>
      <c r="AE2054" t="s">
        <v>55</v>
      </c>
      <c r="AF2054">
        <v>263</v>
      </c>
      <c r="AI2054">
        <v>218</v>
      </c>
      <c r="AJ2054" t="s">
        <v>49</v>
      </c>
    </row>
    <row r="2055" spans="1:36" x14ac:dyDescent="0.3">
      <c r="A2055">
        <v>24</v>
      </c>
      <c r="B2055" t="s">
        <v>67</v>
      </c>
      <c r="C2055" t="s">
        <v>59</v>
      </c>
      <c r="D2055" t="s">
        <v>54</v>
      </c>
      <c r="E2055" t="s">
        <v>49</v>
      </c>
      <c r="F2055">
        <v>-46</v>
      </c>
      <c r="G2055" t="s">
        <v>55</v>
      </c>
      <c r="H2055" t="s">
        <v>49</v>
      </c>
      <c r="I2055" t="s">
        <v>52</v>
      </c>
      <c r="J2055">
        <v>19</v>
      </c>
      <c r="K2055" t="s">
        <v>56</v>
      </c>
      <c r="L2055">
        <v>23</v>
      </c>
      <c r="M2055">
        <v>1</v>
      </c>
      <c r="N2055">
        <v>-1</v>
      </c>
      <c r="O2055">
        <v>0</v>
      </c>
      <c r="P2055" t="s">
        <v>52</v>
      </c>
      <c r="Q2055" t="s">
        <v>49</v>
      </c>
      <c r="X2055" s="7"/>
      <c r="Y2055" t="s">
        <v>55</v>
      </c>
      <c r="Z2055">
        <v>-46</v>
      </c>
      <c r="AA2055" t="s">
        <v>55</v>
      </c>
      <c r="AB2055">
        <v>268</v>
      </c>
      <c r="AE2055" t="s">
        <v>49</v>
      </c>
      <c r="AF2055">
        <v>-46</v>
      </c>
      <c r="AI2055">
        <v>724</v>
      </c>
      <c r="AJ2055" t="s">
        <v>49</v>
      </c>
    </row>
    <row r="2056" spans="1:36" x14ac:dyDescent="0.3">
      <c r="A2056">
        <v>57</v>
      </c>
      <c r="B2056" t="s">
        <v>77</v>
      </c>
      <c r="C2056" t="s">
        <v>47</v>
      </c>
      <c r="D2056" t="s">
        <v>54</v>
      </c>
      <c r="E2056" t="s">
        <v>49</v>
      </c>
      <c r="F2056">
        <v>0</v>
      </c>
      <c r="G2056" t="s">
        <v>49</v>
      </c>
      <c r="H2056" t="s">
        <v>55</v>
      </c>
      <c r="I2056" t="s">
        <v>52</v>
      </c>
      <c r="J2056">
        <v>30</v>
      </c>
      <c r="K2056" t="s">
        <v>62</v>
      </c>
      <c r="L2056">
        <v>104</v>
      </c>
      <c r="M2056">
        <v>2</v>
      </c>
      <c r="N2056">
        <v>-1</v>
      </c>
      <c r="O2056">
        <v>0</v>
      </c>
      <c r="P2056" t="s">
        <v>52</v>
      </c>
      <c r="Q2056" t="s">
        <v>49</v>
      </c>
      <c r="X2056" s="7"/>
      <c r="Y2056" t="s">
        <v>49</v>
      </c>
      <c r="Z2056">
        <v>0</v>
      </c>
      <c r="AA2056" t="s">
        <v>55</v>
      </c>
      <c r="AB2056">
        <v>998</v>
      </c>
      <c r="AE2056" t="s">
        <v>55</v>
      </c>
      <c r="AF2056">
        <v>0</v>
      </c>
      <c r="AI2056">
        <v>-28</v>
      </c>
      <c r="AJ2056" t="s">
        <v>49</v>
      </c>
    </row>
    <row r="2057" spans="1:36" x14ac:dyDescent="0.3">
      <c r="A2057">
        <v>48</v>
      </c>
      <c r="B2057" t="s">
        <v>67</v>
      </c>
      <c r="C2057" t="s">
        <v>47</v>
      </c>
      <c r="D2057" t="s">
        <v>54</v>
      </c>
      <c r="E2057" t="s">
        <v>49</v>
      </c>
      <c r="F2057">
        <v>568</v>
      </c>
      <c r="G2057" t="s">
        <v>55</v>
      </c>
      <c r="H2057" t="s">
        <v>49</v>
      </c>
      <c r="I2057" t="s">
        <v>50</v>
      </c>
      <c r="J2057">
        <v>2</v>
      </c>
      <c r="K2057" t="s">
        <v>80</v>
      </c>
      <c r="L2057">
        <v>378</v>
      </c>
      <c r="M2057">
        <v>2</v>
      </c>
      <c r="N2057">
        <v>386</v>
      </c>
      <c r="O2057">
        <v>1</v>
      </c>
      <c r="P2057" t="s">
        <v>79</v>
      </c>
      <c r="Q2057" t="s">
        <v>55</v>
      </c>
      <c r="X2057" s="7"/>
      <c r="Y2057" t="s">
        <v>55</v>
      </c>
      <c r="Z2057">
        <v>568</v>
      </c>
      <c r="AA2057" t="s">
        <v>55</v>
      </c>
      <c r="AB2057">
        <v>6</v>
      </c>
      <c r="AE2057" t="s">
        <v>49</v>
      </c>
      <c r="AF2057">
        <v>568</v>
      </c>
      <c r="AI2057">
        <v>665</v>
      </c>
      <c r="AJ2057" t="s">
        <v>49</v>
      </c>
    </row>
    <row r="2058" spans="1:36" x14ac:dyDescent="0.3">
      <c r="A2058">
        <v>57</v>
      </c>
      <c r="B2058" t="s">
        <v>67</v>
      </c>
      <c r="C2058" t="s">
        <v>47</v>
      </c>
      <c r="D2058" t="s">
        <v>54</v>
      </c>
      <c r="E2058" t="s">
        <v>49</v>
      </c>
      <c r="F2058">
        <v>1469</v>
      </c>
      <c r="G2058" t="s">
        <v>55</v>
      </c>
      <c r="H2058" t="s">
        <v>49</v>
      </c>
      <c r="I2058" t="s">
        <v>50</v>
      </c>
      <c r="J2058">
        <v>17</v>
      </c>
      <c r="K2058" t="s">
        <v>75</v>
      </c>
      <c r="L2058">
        <v>364</v>
      </c>
      <c r="M2058">
        <v>1</v>
      </c>
      <c r="N2058">
        <v>-1</v>
      </c>
      <c r="O2058">
        <v>0</v>
      </c>
      <c r="P2058" t="s">
        <v>52</v>
      </c>
      <c r="Q2058" t="s">
        <v>49</v>
      </c>
      <c r="X2058" s="7"/>
      <c r="Y2058" t="s">
        <v>55</v>
      </c>
      <c r="Z2058">
        <v>1469</v>
      </c>
      <c r="AA2058" t="s">
        <v>55</v>
      </c>
      <c r="AB2058">
        <v>312</v>
      </c>
      <c r="AE2058" t="s">
        <v>49</v>
      </c>
      <c r="AF2058">
        <v>1469</v>
      </c>
      <c r="AI2058">
        <v>5</v>
      </c>
      <c r="AJ2058" t="s">
        <v>49</v>
      </c>
    </row>
    <row r="2059" spans="1:36" x14ac:dyDescent="0.3">
      <c r="A2059">
        <v>51</v>
      </c>
      <c r="B2059" t="s">
        <v>67</v>
      </c>
      <c r="C2059" t="s">
        <v>47</v>
      </c>
      <c r="D2059" t="s">
        <v>54</v>
      </c>
      <c r="E2059" t="s">
        <v>49</v>
      </c>
      <c r="F2059">
        <v>18</v>
      </c>
      <c r="G2059" t="s">
        <v>49</v>
      </c>
      <c r="H2059" t="s">
        <v>55</v>
      </c>
      <c r="I2059" t="s">
        <v>50</v>
      </c>
      <c r="J2059">
        <v>25</v>
      </c>
      <c r="K2059" t="s">
        <v>73</v>
      </c>
      <c r="L2059">
        <v>363</v>
      </c>
      <c r="M2059">
        <v>6</v>
      </c>
      <c r="N2059">
        <v>-1</v>
      </c>
      <c r="O2059">
        <v>0</v>
      </c>
      <c r="P2059" t="s">
        <v>52</v>
      </c>
      <c r="Q2059" t="s">
        <v>49</v>
      </c>
      <c r="X2059" s="7"/>
      <c r="Y2059" t="s">
        <v>49</v>
      </c>
      <c r="Z2059">
        <v>18</v>
      </c>
      <c r="AA2059" t="s">
        <v>55</v>
      </c>
      <c r="AB2059">
        <v>691</v>
      </c>
      <c r="AE2059" t="s">
        <v>55</v>
      </c>
      <c r="AF2059">
        <v>18</v>
      </c>
      <c r="AI2059">
        <v>925</v>
      </c>
      <c r="AJ2059" t="s">
        <v>49</v>
      </c>
    </row>
    <row r="2060" spans="1:36" x14ac:dyDescent="0.3">
      <c r="A2060">
        <v>50</v>
      </c>
      <c r="B2060" t="s">
        <v>58</v>
      </c>
      <c r="C2060" t="s">
        <v>74</v>
      </c>
      <c r="D2060" t="s">
        <v>60</v>
      </c>
      <c r="E2060" t="s">
        <v>49</v>
      </c>
      <c r="F2060">
        <v>201</v>
      </c>
      <c r="G2060" t="s">
        <v>55</v>
      </c>
      <c r="H2060" t="s">
        <v>49</v>
      </c>
      <c r="I2060" t="s">
        <v>50</v>
      </c>
      <c r="J2060">
        <v>24</v>
      </c>
      <c r="K2060" t="s">
        <v>73</v>
      </c>
      <c r="L2060">
        <v>248</v>
      </c>
      <c r="M2060">
        <v>1</v>
      </c>
      <c r="N2060">
        <v>-1</v>
      </c>
      <c r="O2060">
        <v>0</v>
      </c>
      <c r="P2060" t="s">
        <v>52</v>
      </c>
      <c r="Q2060" t="s">
        <v>49</v>
      </c>
      <c r="X2060" s="7"/>
      <c r="Y2060" t="s">
        <v>55</v>
      </c>
      <c r="Z2060">
        <v>201</v>
      </c>
      <c r="AA2060" t="s">
        <v>55</v>
      </c>
      <c r="AB2060">
        <v>771</v>
      </c>
      <c r="AE2060" t="s">
        <v>49</v>
      </c>
      <c r="AF2060">
        <v>201</v>
      </c>
      <c r="AI2060">
        <v>2519</v>
      </c>
      <c r="AJ2060" t="s">
        <v>49</v>
      </c>
    </row>
    <row r="2061" spans="1:36" x14ac:dyDescent="0.3">
      <c r="A2061">
        <v>34</v>
      </c>
      <c r="B2061" t="s">
        <v>63</v>
      </c>
      <c r="C2061" t="s">
        <v>47</v>
      </c>
      <c r="D2061" t="s">
        <v>54</v>
      </c>
      <c r="E2061" t="s">
        <v>49</v>
      </c>
      <c r="F2061">
        <v>1412</v>
      </c>
      <c r="G2061" t="s">
        <v>55</v>
      </c>
      <c r="H2061" t="s">
        <v>55</v>
      </c>
      <c r="I2061" t="s">
        <v>52</v>
      </c>
      <c r="J2061">
        <v>27</v>
      </c>
      <c r="K2061" t="s">
        <v>56</v>
      </c>
      <c r="L2061">
        <v>157</v>
      </c>
      <c r="M2061">
        <v>2</v>
      </c>
      <c r="N2061">
        <v>-1</v>
      </c>
      <c r="O2061">
        <v>0</v>
      </c>
      <c r="P2061" t="s">
        <v>52</v>
      </c>
      <c r="Q2061" t="s">
        <v>49</v>
      </c>
      <c r="X2061" s="7"/>
      <c r="Y2061" t="s">
        <v>55</v>
      </c>
      <c r="Z2061">
        <v>1412</v>
      </c>
      <c r="AA2061" t="s">
        <v>55</v>
      </c>
      <c r="AB2061">
        <v>1070</v>
      </c>
      <c r="AE2061" t="s">
        <v>55</v>
      </c>
      <c r="AF2061">
        <v>1412</v>
      </c>
      <c r="AI2061">
        <v>3927</v>
      </c>
      <c r="AJ2061" t="s">
        <v>49</v>
      </c>
    </row>
    <row r="2062" spans="1:36" x14ac:dyDescent="0.3">
      <c r="A2062">
        <v>43</v>
      </c>
      <c r="B2062" t="s">
        <v>63</v>
      </c>
      <c r="C2062" t="s">
        <v>47</v>
      </c>
      <c r="D2062" t="s">
        <v>48</v>
      </c>
      <c r="E2062" t="s">
        <v>49</v>
      </c>
      <c r="F2062">
        <v>-93</v>
      </c>
      <c r="G2062" t="s">
        <v>55</v>
      </c>
      <c r="H2062" t="s">
        <v>49</v>
      </c>
      <c r="I2062" t="s">
        <v>52</v>
      </c>
      <c r="J2062">
        <v>26</v>
      </c>
      <c r="K2062" t="s">
        <v>56</v>
      </c>
      <c r="L2062">
        <v>402</v>
      </c>
      <c r="M2062">
        <v>2</v>
      </c>
      <c r="N2062">
        <v>-1</v>
      </c>
      <c r="O2062">
        <v>0</v>
      </c>
      <c r="P2062" t="s">
        <v>52</v>
      </c>
      <c r="Q2062" t="s">
        <v>49</v>
      </c>
      <c r="X2062" s="7"/>
      <c r="Y2062" t="s">
        <v>55</v>
      </c>
      <c r="Z2062">
        <v>-93</v>
      </c>
      <c r="AA2062" t="s">
        <v>55</v>
      </c>
      <c r="AB2062">
        <v>84</v>
      </c>
      <c r="AE2062" t="s">
        <v>49</v>
      </c>
      <c r="AF2062">
        <v>-93</v>
      </c>
      <c r="AI2062">
        <v>401</v>
      </c>
      <c r="AJ2062" t="s">
        <v>49</v>
      </c>
    </row>
    <row r="2063" spans="1:36" x14ac:dyDescent="0.3">
      <c r="A2063">
        <v>31</v>
      </c>
      <c r="B2063" t="s">
        <v>53</v>
      </c>
      <c r="C2063" t="s">
        <v>47</v>
      </c>
      <c r="D2063" t="s">
        <v>54</v>
      </c>
      <c r="E2063" t="s">
        <v>49</v>
      </c>
      <c r="F2063">
        <v>-331</v>
      </c>
      <c r="G2063" t="s">
        <v>55</v>
      </c>
      <c r="H2063" t="s">
        <v>49</v>
      </c>
      <c r="I2063" t="s">
        <v>52</v>
      </c>
      <c r="J2063">
        <v>23</v>
      </c>
      <c r="K2063" t="s">
        <v>56</v>
      </c>
      <c r="L2063">
        <v>203</v>
      </c>
      <c r="M2063">
        <v>5</v>
      </c>
      <c r="N2063">
        <v>-1</v>
      </c>
      <c r="O2063">
        <v>0</v>
      </c>
      <c r="P2063" t="s">
        <v>52</v>
      </c>
      <c r="Q2063" t="s">
        <v>49</v>
      </c>
      <c r="X2063" s="7"/>
      <c r="Y2063" t="s">
        <v>55</v>
      </c>
      <c r="Z2063">
        <v>-331</v>
      </c>
      <c r="AA2063" t="s">
        <v>55</v>
      </c>
      <c r="AB2063">
        <v>1242</v>
      </c>
      <c r="AE2063" t="s">
        <v>49</v>
      </c>
      <c r="AF2063">
        <v>-331</v>
      </c>
      <c r="AI2063">
        <v>1327</v>
      </c>
      <c r="AJ2063" t="s">
        <v>49</v>
      </c>
    </row>
    <row r="2064" spans="1:36" x14ac:dyDescent="0.3">
      <c r="A2064">
        <v>29</v>
      </c>
      <c r="B2064" t="s">
        <v>63</v>
      </c>
      <c r="C2064" t="s">
        <v>47</v>
      </c>
      <c r="D2064" t="s">
        <v>52</v>
      </c>
      <c r="E2064" t="s">
        <v>49</v>
      </c>
      <c r="F2064">
        <v>486</v>
      </c>
      <c r="G2064" t="s">
        <v>55</v>
      </c>
      <c r="H2064" t="s">
        <v>49</v>
      </c>
      <c r="I2064" t="s">
        <v>50</v>
      </c>
      <c r="J2064">
        <v>6</v>
      </c>
      <c r="K2064" t="s">
        <v>56</v>
      </c>
      <c r="L2064">
        <v>422</v>
      </c>
      <c r="M2064">
        <v>1</v>
      </c>
      <c r="N2064">
        <v>363</v>
      </c>
      <c r="O2064">
        <v>1</v>
      </c>
      <c r="P2064" t="s">
        <v>57</v>
      </c>
      <c r="Q2064" t="s">
        <v>49</v>
      </c>
      <c r="X2064" s="7"/>
      <c r="Y2064" t="s">
        <v>55</v>
      </c>
      <c r="Z2064">
        <v>486</v>
      </c>
      <c r="AA2064" t="s">
        <v>55</v>
      </c>
      <c r="AB2064">
        <v>3337</v>
      </c>
      <c r="AE2064" t="s">
        <v>49</v>
      </c>
      <c r="AF2064">
        <v>486</v>
      </c>
      <c r="AI2064">
        <v>3242</v>
      </c>
      <c r="AJ2064" t="s">
        <v>49</v>
      </c>
    </row>
    <row r="2065" spans="1:36" x14ac:dyDescent="0.3">
      <c r="A2065">
        <v>39</v>
      </c>
      <c r="B2065" t="s">
        <v>63</v>
      </c>
      <c r="C2065" t="s">
        <v>47</v>
      </c>
      <c r="D2065" t="s">
        <v>48</v>
      </c>
      <c r="E2065" t="s">
        <v>49</v>
      </c>
      <c r="F2065">
        <v>694</v>
      </c>
      <c r="G2065" t="s">
        <v>55</v>
      </c>
      <c r="H2065" t="s">
        <v>49</v>
      </c>
      <c r="I2065" t="s">
        <v>50</v>
      </c>
      <c r="J2065">
        <v>21</v>
      </c>
      <c r="K2065" t="s">
        <v>75</v>
      </c>
      <c r="L2065">
        <v>44</v>
      </c>
      <c r="M2065">
        <v>1</v>
      </c>
      <c r="N2065">
        <v>-1</v>
      </c>
      <c r="O2065">
        <v>0</v>
      </c>
      <c r="P2065" t="s">
        <v>52</v>
      </c>
      <c r="Q2065" t="s">
        <v>49</v>
      </c>
      <c r="X2065" s="7"/>
      <c r="Y2065" t="s">
        <v>55</v>
      </c>
      <c r="Z2065">
        <v>694</v>
      </c>
      <c r="AA2065" t="s">
        <v>55</v>
      </c>
      <c r="AB2065">
        <v>249</v>
      </c>
      <c r="AE2065" t="s">
        <v>49</v>
      </c>
      <c r="AF2065">
        <v>694</v>
      </c>
      <c r="AI2065">
        <v>3163</v>
      </c>
      <c r="AJ2065" t="s">
        <v>49</v>
      </c>
    </row>
    <row r="2066" spans="1:36" x14ac:dyDescent="0.3">
      <c r="A2066">
        <v>36</v>
      </c>
      <c r="B2066" t="s">
        <v>58</v>
      </c>
      <c r="C2066" t="s">
        <v>59</v>
      </c>
      <c r="D2066" t="s">
        <v>60</v>
      </c>
      <c r="E2066" t="s">
        <v>49</v>
      </c>
      <c r="F2066">
        <v>2806</v>
      </c>
      <c r="G2066" t="s">
        <v>55</v>
      </c>
      <c r="H2066" t="s">
        <v>49</v>
      </c>
      <c r="I2066" t="s">
        <v>52</v>
      </c>
      <c r="J2066">
        <v>30</v>
      </c>
      <c r="K2066" t="s">
        <v>56</v>
      </c>
      <c r="L2066">
        <v>358</v>
      </c>
      <c r="M2066">
        <v>4</v>
      </c>
      <c r="N2066">
        <v>-1</v>
      </c>
      <c r="O2066">
        <v>0</v>
      </c>
      <c r="P2066" t="s">
        <v>52</v>
      </c>
      <c r="Q2066" t="s">
        <v>49</v>
      </c>
      <c r="X2066" s="7"/>
      <c r="Y2066" t="s">
        <v>55</v>
      </c>
      <c r="Z2066">
        <v>2806</v>
      </c>
      <c r="AA2066" t="s">
        <v>55</v>
      </c>
      <c r="AB2066">
        <v>196</v>
      </c>
      <c r="AE2066" t="s">
        <v>49</v>
      </c>
      <c r="AF2066">
        <v>2806</v>
      </c>
      <c r="AI2066">
        <v>32</v>
      </c>
      <c r="AJ2066" t="s">
        <v>49</v>
      </c>
    </row>
    <row r="2067" spans="1:36" x14ac:dyDescent="0.3">
      <c r="A2067">
        <v>38</v>
      </c>
      <c r="B2067" t="s">
        <v>46</v>
      </c>
      <c r="C2067" t="s">
        <v>59</v>
      </c>
      <c r="D2067" t="s">
        <v>60</v>
      </c>
      <c r="E2067" t="s">
        <v>49</v>
      </c>
      <c r="F2067">
        <v>0</v>
      </c>
      <c r="G2067" t="s">
        <v>49</v>
      </c>
      <c r="H2067" t="s">
        <v>49</v>
      </c>
      <c r="I2067" t="s">
        <v>50</v>
      </c>
      <c r="J2067">
        <v>6</v>
      </c>
      <c r="K2067" t="s">
        <v>64</v>
      </c>
      <c r="L2067">
        <v>39</v>
      </c>
      <c r="M2067">
        <v>2</v>
      </c>
      <c r="N2067">
        <v>-1</v>
      </c>
      <c r="O2067">
        <v>0</v>
      </c>
      <c r="P2067" t="s">
        <v>52</v>
      </c>
      <c r="Q2067" t="s">
        <v>49</v>
      </c>
      <c r="X2067" s="7"/>
      <c r="Y2067" t="s">
        <v>49</v>
      </c>
      <c r="Z2067">
        <v>0</v>
      </c>
      <c r="AA2067" t="s">
        <v>55</v>
      </c>
      <c r="AB2067">
        <v>351</v>
      </c>
      <c r="AE2067" t="s">
        <v>49</v>
      </c>
      <c r="AF2067">
        <v>0</v>
      </c>
      <c r="AI2067">
        <v>0</v>
      </c>
      <c r="AJ2067" t="s">
        <v>49</v>
      </c>
    </row>
    <row r="2068" spans="1:36" x14ac:dyDescent="0.3">
      <c r="A2068">
        <v>56</v>
      </c>
      <c r="B2068" t="s">
        <v>58</v>
      </c>
      <c r="C2068" t="s">
        <v>74</v>
      </c>
      <c r="D2068" t="s">
        <v>60</v>
      </c>
      <c r="E2068" t="s">
        <v>49</v>
      </c>
      <c r="F2068">
        <v>2959</v>
      </c>
      <c r="G2068" t="s">
        <v>55</v>
      </c>
      <c r="H2068" t="s">
        <v>49</v>
      </c>
      <c r="I2068" t="s">
        <v>78</v>
      </c>
      <c r="J2068">
        <v>18</v>
      </c>
      <c r="K2068" t="s">
        <v>56</v>
      </c>
      <c r="L2068">
        <v>325</v>
      </c>
      <c r="M2068">
        <v>1</v>
      </c>
      <c r="N2068">
        <v>-1</v>
      </c>
      <c r="O2068">
        <v>0</v>
      </c>
      <c r="P2068" t="s">
        <v>52</v>
      </c>
      <c r="Q2068" t="s">
        <v>49</v>
      </c>
      <c r="X2068" s="7"/>
      <c r="Y2068" t="s">
        <v>55</v>
      </c>
      <c r="Z2068">
        <v>2959</v>
      </c>
      <c r="AA2068" t="s">
        <v>55</v>
      </c>
      <c r="AB2068">
        <v>5533</v>
      </c>
      <c r="AE2068" t="s">
        <v>49</v>
      </c>
      <c r="AF2068">
        <v>2959</v>
      </c>
      <c r="AI2068">
        <v>155</v>
      </c>
      <c r="AJ2068" t="s">
        <v>49</v>
      </c>
    </row>
    <row r="2069" spans="1:36" x14ac:dyDescent="0.3">
      <c r="A2069">
        <v>41</v>
      </c>
      <c r="B2069" t="s">
        <v>76</v>
      </c>
      <c r="C2069" t="s">
        <v>74</v>
      </c>
      <c r="D2069" t="s">
        <v>48</v>
      </c>
      <c r="E2069" t="s">
        <v>49</v>
      </c>
      <c r="F2069">
        <v>22</v>
      </c>
      <c r="G2069" t="s">
        <v>55</v>
      </c>
      <c r="H2069" t="s">
        <v>49</v>
      </c>
      <c r="I2069" t="s">
        <v>50</v>
      </c>
      <c r="J2069">
        <v>18</v>
      </c>
      <c r="K2069" t="s">
        <v>75</v>
      </c>
      <c r="L2069">
        <v>238</v>
      </c>
      <c r="M2069">
        <v>3</v>
      </c>
      <c r="N2069">
        <v>126</v>
      </c>
      <c r="O2069">
        <v>4</v>
      </c>
      <c r="P2069" t="s">
        <v>66</v>
      </c>
      <c r="Q2069" t="s">
        <v>49</v>
      </c>
      <c r="X2069" s="7"/>
      <c r="Y2069" t="s">
        <v>55</v>
      </c>
      <c r="Z2069">
        <v>22</v>
      </c>
      <c r="AA2069" t="s">
        <v>55</v>
      </c>
      <c r="AB2069">
        <v>38</v>
      </c>
      <c r="AE2069" t="s">
        <v>49</v>
      </c>
      <c r="AF2069">
        <v>22</v>
      </c>
      <c r="AI2069">
        <v>11386</v>
      </c>
      <c r="AJ2069" t="s">
        <v>49</v>
      </c>
    </row>
    <row r="2070" spans="1:36" x14ac:dyDescent="0.3">
      <c r="A2070">
        <v>47</v>
      </c>
      <c r="B2070" t="s">
        <v>67</v>
      </c>
      <c r="C2070" t="s">
        <v>47</v>
      </c>
      <c r="D2070" t="s">
        <v>54</v>
      </c>
      <c r="E2070" t="s">
        <v>49</v>
      </c>
      <c r="F2070">
        <v>1167</v>
      </c>
      <c r="G2070" t="s">
        <v>55</v>
      </c>
      <c r="H2070" t="s">
        <v>49</v>
      </c>
      <c r="I2070" t="s">
        <v>50</v>
      </c>
      <c r="J2070">
        <v>30</v>
      </c>
      <c r="K2070" t="s">
        <v>61</v>
      </c>
      <c r="L2070">
        <v>968</v>
      </c>
      <c r="M2070">
        <v>1</v>
      </c>
      <c r="N2070">
        <v>87</v>
      </c>
      <c r="O2070">
        <v>5</v>
      </c>
      <c r="P2070" t="s">
        <v>57</v>
      </c>
      <c r="Q2070" t="s">
        <v>55</v>
      </c>
      <c r="X2070" s="7"/>
      <c r="Y2070" t="s">
        <v>55</v>
      </c>
      <c r="Z2070">
        <v>1167</v>
      </c>
      <c r="AA2070" t="s">
        <v>55</v>
      </c>
      <c r="AB2070">
        <v>235</v>
      </c>
      <c r="AE2070" t="s">
        <v>49</v>
      </c>
      <c r="AF2070">
        <v>1167</v>
      </c>
      <c r="AI2070">
        <v>1380</v>
      </c>
      <c r="AJ2070" t="s">
        <v>49</v>
      </c>
    </row>
    <row r="2071" spans="1:36" x14ac:dyDescent="0.3">
      <c r="A2071">
        <v>38</v>
      </c>
      <c r="B2071" t="s">
        <v>58</v>
      </c>
      <c r="C2071" t="s">
        <v>59</v>
      </c>
      <c r="D2071" t="s">
        <v>60</v>
      </c>
      <c r="E2071" t="s">
        <v>49</v>
      </c>
      <c r="F2071">
        <v>35</v>
      </c>
      <c r="G2071" t="s">
        <v>55</v>
      </c>
      <c r="H2071" t="s">
        <v>49</v>
      </c>
      <c r="I2071" t="s">
        <v>50</v>
      </c>
      <c r="J2071">
        <v>17</v>
      </c>
      <c r="K2071" t="s">
        <v>61</v>
      </c>
      <c r="L2071">
        <v>156</v>
      </c>
      <c r="M2071">
        <v>1</v>
      </c>
      <c r="N2071">
        <v>273</v>
      </c>
      <c r="O2071">
        <v>3</v>
      </c>
      <c r="P2071" t="s">
        <v>57</v>
      </c>
      <c r="Q2071" t="s">
        <v>49</v>
      </c>
      <c r="X2071" s="7"/>
      <c r="Y2071" t="s">
        <v>55</v>
      </c>
      <c r="Z2071">
        <v>35</v>
      </c>
      <c r="AA2071" t="s">
        <v>55</v>
      </c>
      <c r="AB2071">
        <v>30</v>
      </c>
      <c r="AE2071" t="s">
        <v>49</v>
      </c>
      <c r="AF2071">
        <v>35</v>
      </c>
      <c r="AI2071">
        <v>2443</v>
      </c>
      <c r="AJ2071" t="s">
        <v>49</v>
      </c>
    </row>
    <row r="2072" spans="1:36" x14ac:dyDescent="0.3">
      <c r="A2072">
        <v>80</v>
      </c>
      <c r="B2072" t="s">
        <v>77</v>
      </c>
      <c r="C2072" t="s">
        <v>47</v>
      </c>
      <c r="D2072" t="s">
        <v>54</v>
      </c>
      <c r="E2072" t="s">
        <v>49</v>
      </c>
      <c r="F2072">
        <v>8304</v>
      </c>
      <c r="G2072" t="s">
        <v>49</v>
      </c>
      <c r="H2072" t="s">
        <v>49</v>
      </c>
      <c r="I2072" t="s">
        <v>78</v>
      </c>
      <c r="J2072">
        <v>6</v>
      </c>
      <c r="K2072" t="s">
        <v>61</v>
      </c>
      <c r="L2072">
        <v>681</v>
      </c>
      <c r="M2072">
        <v>1</v>
      </c>
      <c r="N2072">
        <v>118</v>
      </c>
      <c r="O2072">
        <v>11</v>
      </c>
      <c r="P2072" t="s">
        <v>79</v>
      </c>
      <c r="Q2072" t="s">
        <v>49</v>
      </c>
      <c r="X2072" s="7"/>
      <c r="Y2072" t="s">
        <v>49</v>
      </c>
      <c r="Z2072">
        <v>8304</v>
      </c>
      <c r="AA2072" t="s">
        <v>55</v>
      </c>
      <c r="AB2072">
        <v>92</v>
      </c>
      <c r="AE2072" t="s">
        <v>49</v>
      </c>
      <c r="AF2072">
        <v>8304</v>
      </c>
      <c r="AI2072">
        <v>1129</v>
      </c>
      <c r="AJ2072" t="s">
        <v>49</v>
      </c>
    </row>
    <row r="2073" spans="1:36" x14ac:dyDescent="0.3">
      <c r="A2073">
        <v>37</v>
      </c>
      <c r="B2073" t="s">
        <v>53</v>
      </c>
      <c r="C2073" t="s">
        <v>47</v>
      </c>
      <c r="D2073" t="s">
        <v>54</v>
      </c>
      <c r="E2073" t="s">
        <v>49</v>
      </c>
      <c r="F2073">
        <v>4760</v>
      </c>
      <c r="G2073" t="s">
        <v>55</v>
      </c>
      <c r="H2073" t="s">
        <v>49</v>
      </c>
      <c r="I2073" t="s">
        <v>50</v>
      </c>
      <c r="J2073">
        <v>20</v>
      </c>
      <c r="K2073" t="s">
        <v>75</v>
      </c>
      <c r="L2073">
        <v>187</v>
      </c>
      <c r="M2073">
        <v>2</v>
      </c>
      <c r="N2073">
        <v>-1</v>
      </c>
      <c r="O2073">
        <v>0</v>
      </c>
      <c r="P2073" t="s">
        <v>52</v>
      </c>
      <c r="Q2073" t="s">
        <v>49</v>
      </c>
      <c r="X2073" s="7"/>
      <c r="Y2073" t="s">
        <v>55</v>
      </c>
      <c r="Z2073">
        <v>4760</v>
      </c>
      <c r="AA2073" t="s">
        <v>55</v>
      </c>
      <c r="AB2073">
        <v>4022</v>
      </c>
      <c r="AE2073" t="s">
        <v>49</v>
      </c>
      <c r="AF2073">
        <v>4760</v>
      </c>
      <c r="AI2073">
        <v>4232</v>
      </c>
      <c r="AJ2073" t="s">
        <v>49</v>
      </c>
    </row>
    <row r="2074" spans="1:36" x14ac:dyDescent="0.3">
      <c r="A2074">
        <v>44</v>
      </c>
      <c r="B2074" t="s">
        <v>58</v>
      </c>
      <c r="C2074" t="s">
        <v>59</v>
      </c>
      <c r="D2074" t="s">
        <v>60</v>
      </c>
      <c r="E2074" t="s">
        <v>49</v>
      </c>
      <c r="F2074">
        <v>-1313</v>
      </c>
      <c r="G2074" t="s">
        <v>55</v>
      </c>
      <c r="H2074" t="s">
        <v>55</v>
      </c>
      <c r="I2074" t="s">
        <v>50</v>
      </c>
      <c r="J2074">
        <v>15</v>
      </c>
      <c r="K2074" t="s">
        <v>56</v>
      </c>
      <c r="L2074">
        <v>104</v>
      </c>
      <c r="M2074">
        <v>10</v>
      </c>
      <c r="N2074">
        <v>-1</v>
      </c>
      <c r="O2074">
        <v>0</v>
      </c>
      <c r="P2074" t="s">
        <v>52</v>
      </c>
      <c r="Q2074" t="s">
        <v>49</v>
      </c>
      <c r="X2074" s="7"/>
      <c r="Y2074" t="s">
        <v>55</v>
      </c>
      <c r="Z2074">
        <v>-1313</v>
      </c>
      <c r="AA2074" t="s">
        <v>55</v>
      </c>
      <c r="AB2074">
        <v>0</v>
      </c>
      <c r="AE2074" t="s">
        <v>55</v>
      </c>
      <c r="AF2074">
        <v>-1313</v>
      </c>
      <c r="AI2074">
        <v>5564</v>
      </c>
      <c r="AJ2074" t="s">
        <v>49</v>
      </c>
    </row>
    <row r="2075" spans="1:36" x14ac:dyDescent="0.3">
      <c r="A2075">
        <v>33</v>
      </c>
      <c r="B2075" t="s">
        <v>63</v>
      </c>
      <c r="C2075" t="s">
        <v>59</v>
      </c>
      <c r="D2075" t="s">
        <v>54</v>
      </c>
      <c r="E2075" t="s">
        <v>49</v>
      </c>
      <c r="F2075">
        <v>697</v>
      </c>
      <c r="G2075" t="s">
        <v>49</v>
      </c>
      <c r="H2075" t="s">
        <v>49</v>
      </c>
      <c r="I2075" t="s">
        <v>50</v>
      </c>
      <c r="J2075">
        <v>6</v>
      </c>
      <c r="K2075" t="s">
        <v>64</v>
      </c>
      <c r="L2075">
        <v>860</v>
      </c>
      <c r="M2075">
        <v>2</v>
      </c>
      <c r="N2075">
        <v>-1</v>
      </c>
      <c r="O2075">
        <v>0</v>
      </c>
      <c r="P2075" t="s">
        <v>52</v>
      </c>
      <c r="Q2075" t="s">
        <v>55</v>
      </c>
      <c r="X2075" s="7"/>
      <c r="Y2075" t="s">
        <v>49</v>
      </c>
      <c r="Z2075">
        <v>697</v>
      </c>
      <c r="AA2075" t="s">
        <v>55</v>
      </c>
      <c r="AB2075">
        <v>167</v>
      </c>
      <c r="AE2075" t="s">
        <v>49</v>
      </c>
      <c r="AF2075">
        <v>697</v>
      </c>
      <c r="AI2075">
        <v>-402</v>
      </c>
      <c r="AJ2075" t="s">
        <v>49</v>
      </c>
    </row>
    <row r="2076" spans="1:36" x14ac:dyDescent="0.3">
      <c r="A2076">
        <v>53</v>
      </c>
      <c r="B2076" t="s">
        <v>67</v>
      </c>
      <c r="C2076" t="s">
        <v>47</v>
      </c>
      <c r="D2076" t="s">
        <v>54</v>
      </c>
      <c r="E2076" t="s">
        <v>49</v>
      </c>
      <c r="F2076">
        <v>230</v>
      </c>
      <c r="G2076" t="s">
        <v>49</v>
      </c>
      <c r="H2076" t="s">
        <v>55</v>
      </c>
      <c r="I2076" t="s">
        <v>50</v>
      </c>
      <c r="J2076">
        <v>13</v>
      </c>
      <c r="K2076" t="s">
        <v>70</v>
      </c>
      <c r="L2076">
        <v>112</v>
      </c>
      <c r="M2076">
        <v>2</v>
      </c>
      <c r="N2076">
        <v>-1</v>
      </c>
      <c r="O2076">
        <v>0</v>
      </c>
      <c r="P2076" t="s">
        <v>52</v>
      </c>
      <c r="Q2076" t="s">
        <v>49</v>
      </c>
      <c r="X2076" s="7"/>
      <c r="Y2076" t="s">
        <v>49</v>
      </c>
      <c r="Z2076">
        <v>230</v>
      </c>
      <c r="AA2076" t="s">
        <v>55</v>
      </c>
      <c r="AB2076">
        <v>-230</v>
      </c>
      <c r="AE2076" t="s">
        <v>55</v>
      </c>
      <c r="AF2076">
        <v>230</v>
      </c>
      <c r="AI2076">
        <v>1323</v>
      </c>
      <c r="AJ2076" t="s">
        <v>49</v>
      </c>
    </row>
    <row r="2077" spans="1:36" x14ac:dyDescent="0.3">
      <c r="A2077">
        <v>69</v>
      </c>
      <c r="B2077" t="s">
        <v>77</v>
      </c>
      <c r="C2077" t="s">
        <v>47</v>
      </c>
      <c r="D2077" t="s">
        <v>60</v>
      </c>
      <c r="E2077" t="s">
        <v>49</v>
      </c>
      <c r="F2077">
        <v>473</v>
      </c>
      <c r="G2077" t="s">
        <v>49</v>
      </c>
      <c r="H2077" t="s">
        <v>49</v>
      </c>
      <c r="I2077" t="s">
        <v>50</v>
      </c>
      <c r="J2077">
        <v>7</v>
      </c>
      <c r="K2077" t="s">
        <v>73</v>
      </c>
      <c r="L2077">
        <v>112</v>
      </c>
      <c r="M2077">
        <v>1</v>
      </c>
      <c r="N2077">
        <v>78</v>
      </c>
      <c r="O2077">
        <v>1</v>
      </c>
      <c r="P2077" t="s">
        <v>57</v>
      </c>
      <c r="Q2077" t="s">
        <v>49</v>
      </c>
      <c r="X2077" s="7"/>
      <c r="Y2077" t="s">
        <v>49</v>
      </c>
      <c r="Z2077">
        <v>473</v>
      </c>
      <c r="AA2077" t="s">
        <v>55</v>
      </c>
      <c r="AB2077">
        <v>4094</v>
      </c>
      <c r="AE2077" t="s">
        <v>49</v>
      </c>
      <c r="AF2077">
        <v>473</v>
      </c>
      <c r="AI2077">
        <v>1042</v>
      </c>
      <c r="AJ2077" t="s">
        <v>49</v>
      </c>
    </row>
    <row r="2078" spans="1:36" x14ac:dyDescent="0.3">
      <c r="A2078">
        <v>46</v>
      </c>
      <c r="B2078" t="s">
        <v>67</v>
      </c>
      <c r="C2078" t="s">
        <v>47</v>
      </c>
      <c r="D2078" t="s">
        <v>54</v>
      </c>
      <c r="E2078" t="s">
        <v>49</v>
      </c>
      <c r="F2078">
        <v>1427</v>
      </c>
      <c r="G2078" t="s">
        <v>55</v>
      </c>
      <c r="H2078" t="s">
        <v>49</v>
      </c>
      <c r="I2078" t="s">
        <v>52</v>
      </c>
      <c r="J2078">
        <v>14</v>
      </c>
      <c r="K2078" t="s">
        <v>56</v>
      </c>
      <c r="L2078">
        <v>32</v>
      </c>
      <c r="M2078">
        <v>3</v>
      </c>
      <c r="N2078">
        <v>-1</v>
      </c>
      <c r="O2078">
        <v>0</v>
      </c>
      <c r="P2078" t="s">
        <v>52</v>
      </c>
      <c r="Q2078" t="s">
        <v>49</v>
      </c>
      <c r="X2078" s="7"/>
      <c r="Y2078" t="s">
        <v>55</v>
      </c>
      <c r="Z2078">
        <v>1427</v>
      </c>
      <c r="AA2078" t="s">
        <v>55</v>
      </c>
      <c r="AB2078">
        <v>239</v>
      </c>
      <c r="AE2078" t="s">
        <v>49</v>
      </c>
      <c r="AF2078">
        <v>1427</v>
      </c>
      <c r="AI2078">
        <v>2488</v>
      </c>
      <c r="AJ2078" t="s">
        <v>49</v>
      </c>
    </row>
    <row r="2079" spans="1:36" x14ac:dyDescent="0.3">
      <c r="A2079">
        <v>30</v>
      </c>
      <c r="B2079" t="s">
        <v>58</v>
      </c>
      <c r="C2079" t="s">
        <v>59</v>
      </c>
      <c r="D2079" t="s">
        <v>60</v>
      </c>
      <c r="E2079" t="s">
        <v>49</v>
      </c>
      <c r="F2079">
        <v>201</v>
      </c>
      <c r="G2079" t="s">
        <v>55</v>
      </c>
      <c r="H2079" t="s">
        <v>49</v>
      </c>
      <c r="I2079" t="s">
        <v>50</v>
      </c>
      <c r="J2079">
        <v>17</v>
      </c>
      <c r="K2079" t="s">
        <v>81</v>
      </c>
      <c r="L2079">
        <v>325</v>
      </c>
      <c r="M2079">
        <v>2</v>
      </c>
      <c r="N2079">
        <v>-1</v>
      </c>
      <c r="O2079">
        <v>0</v>
      </c>
      <c r="P2079" t="s">
        <v>52</v>
      </c>
      <c r="Q2079" t="s">
        <v>55</v>
      </c>
      <c r="X2079" s="7"/>
      <c r="Y2079" t="s">
        <v>55</v>
      </c>
      <c r="Z2079">
        <v>201</v>
      </c>
      <c r="AA2079" t="s">
        <v>55</v>
      </c>
      <c r="AB2079">
        <v>179</v>
      </c>
      <c r="AE2079" t="s">
        <v>49</v>
      </c>
      <c r="AF2079">
        <v>201</v>
      </c>
      <c r="AI2079">
        <v>865</v>
      </c>
      <c r="AJ2079" t="s">
        <v>49</v>
      </c>
    </row>
    <row r="2080" spans="1:36" x14ac:dyDescent="0.3">
      <c r="A2080">
        <v>31</v>
      </c>
      <c r="B2080" t="s">
        <v>65</v>
      </c>
      <c r="C2080" t="s">
        <v>59</v>
      </c>
      <c r="D2080" t="s">
        <v>54</v>
      </c>
      <c r="E2080" t="s">
        <v>49</v>
      </c>
      <c r="F2080">
        <v>1086</v>
      </c>
      <c r="G2080" t="s">
        <v>49</v>
      </c>
      <c r="H2080" t="s">
        <v>49</v>
      </c>
      <c r="I2080" t="s">
        <v>50</v>
      </c>
      <c r="J2080">
        <v>20</v>
      </c>
      <c r="K2080" t="s">
        <v>75</v>
      </c>
      <c r="L2080">
        <v>410</v>
      </c>
      <c r="M2080">
        <v>1</v>
      </c>
      <c r="N2080">
        <v>-1</v>
      </c>
      <c r="O2080">
        <v>0</v>
      </c>
      <c r="P2080" t="s">
        <v>52</v>
      </c>
      <c r="Q2080" t="s">
        <v>49</v>
      </c>
      <c r="X2080" s="7"/>
      <c r="Y2080" t="s">
        <v>49</v>
      </c>
      <c r="Z2080">
        <v>1086</v>
      </c>
      <c r="AA2080" t="s">
        <v>55</v>
      </c>
      <c r="AB2080">
        <v>-67</v>
      </c>
      <c r="AE2080" t="s">
        <v>49</v>
      </c>
      <c r="AF2080">
        <v>1086</v>
      </c>
      <c r="AI2080">
        <v>-1053</v>
      </c>
      <c r="AJ2080" t="s">
        <v>49</v>
      </c>
    </row>
    <row r="2081" spans="1:36" x14ac:dyDescent="0.3">
      <c r="A2081">
        <v>38</v>
      </c>
      <c r="B2081" t="s">
        <v>58</v>
      </c>
      <c r="C2081" t="s">
        <v>74</v>
      </c>
      <c r="D2081" t="s">
        <v>60</v>
      </c>
      <c r="E2081" t="s">
        <v>49</v>
      </c>
      <c r="F2081">
        <v>4335</v>
      </c>
      <c r="G2081" t="s">
        <v>55</v>
      </c>
      <c r="H2081" t="s">
        <v>49</v>
      </c>
      <c r="I2081" t="s">
        <v>50</v>
      </c>
      <c r="J2081">
        <v>20</v>
      </c>
      <c r="K2081" t="s">
        <v>75</v>
      </c>
      <c r="L2081">
        <v>640</v>
      </c>
      <c r="M2081">
        <v>1</v>
      </c>
      <c r="N2081">
        <v>-1</v>
      </c>
      <c r="O2081">
        <v>0</v>
      </c>
      <c r="P2081" t="s">
        <v>52</v>
      </c>
      <c r="Q2081" t="s">
        <v>49</v>
      </c>
      <c r="X2081" s="7"/>
      <c r="Y2081" t="s">
        <v>55</v>
      </c>
      <c r="Z2081">
        <v>4335</v>
      </c>
      <c r="AA2081" t="s">
        <v>55</v>
      </c>
      <c r="AB2081">
        <v>770</v>
      </c>
      <c r="AE2081" t="s">
        <v>49</v>
      </c>
      <c r="AF2081">
        <v>4335</v>
      </c>
      <c r="AI2081">
        <v>1667</v>
      </c>
      <c r="AJ2081" t="s">
        <v>49</v>
      </c>
    </row>
    <row r="2082" spans="1:36" x14ac:dyDescent="0.3">
      <c r="A2082">
        <v>34</v>
      </c>
      <c r="B2082" t="s">
        <v>53</v>
      </c>
      <c r="C2082" t="s">
        <v>74</v>
      </c>
      <c r="D2082" t="s">
        <v>54</v>
      </c>
      <c r="E2082" t="s">
        <v>49</v>
      </c>
      <c r="F2082">
        <v>44</v>
      </c>
      <c r="G2082" t="s">
        <v>49</v>
      </c>
      <c r="H2082" t="s">
        <v>49</v>
      </c>
      <c r="I2082" t="s">
        <v>52</v>
      </c>
      <c r="J2082">
        <v>9</v>
      </c>
      <c r="K2082" t="s">
        <v>62</v>
      </c>
      <c r="L2082">
        <v>118</v>
      </c>
      <c r="M2082">
        <v>1</v>
      </c>
      <c r="N2082">
        <v>-1</v>
      </c>
      <c r="O2082">
        <v>0</v>
      </c>
      <c r="P2082" t="s">
        <v>52</v>
      </c>
      <c r="Q2082" t="s">
        <v>49</v>
      </c>
      <c r="X2082" s="7"/>
      <c r="Y2082" t="s">
        <v>49</v>
      </c>
      <c r="Z2082">
        <v>44</v>
      </c>
      <c r="AA2082" t="s">
        <v>55</v>
      </c>
      <c r="AB2082">
        <v>-673</v>
      </c>
      <c r="AE2082" t="s">
        <v>49</v>
      </c>
      <c r="AF2082">
        <v>44</v>
      </c>
      <c r="AI2082">
        <v>975</v>
      </c>
      <c r="AJ2082" t="s">
        <v>49</v>
      </c>
    </row>
    <row r="2083" spans="1:36" x14ac:dyDescent="0.3">
      <c r="A2083">
        <v>48</v>
      </c>
      <c r="B2083" t="s">
        <v>52</v>
      </c>
      <c r="C2083" t="s">
        <v>47</v>
      </c>
      <c r="D2083" t="s">
        <v>52</v>
      </c>
      <c r="E2083" t="s">
        <v>49</v>
      </c>
      <c r="F2083">
        <v>286</v>
      </c>
      <c r="G2083" t="s">
        <v>49</v>
      </c>
      <c r="H2083" t="s">
        <v>49</v>
      </c>
      <c r="I2083" t="s">
        <v>50</v>
      </c>
      <c r="J2083">
        <v>30</v>
      </c>
      <c r="K2083" t="s">
        <v>73</v>
      </c>
      <c r="L2083">
        <v>166</v>
      </c>
      <c r="M2083">
        <v>2</v>
      </c>
      <c r="N2083">
        <v>-1</v>
      </c>
      <c r="O2083">
        <v>0</v>
      </c>
      <c r="P2083" t="s">
        <v>52</v>
      </c>
      <c r="Q2083" t="s">
        <v>49</v>
      </c>
      <c r="X2083" s="7"/>
      <c r="Y2083" t="s">
        <v>49</v>
      </c>
      <c r="Z2083">
        <v>286</v>
      </c>
      <c r="AA2083" t="s">
        <v>55</v>
      </c>
      <c r="AB2083">
        <v>858</v>
      </c>
      <c r="AE2083" t="s">
        <v>49</v>
      </c>
      <c r="AF2083">
        <v>286</v>
      </c>
      <c r="AI2083">
        <v>2571</v>
      </c>
      <c r="AJ2083" t="s">
        <v>49</v>
      </c>
    </row>
    <row r="2084" spans="1:36" x14ac:dyDescent="0.3">
      <c r="A2084">
        <v>46</v>
      </c>
      <c r="B2084" t="s">
        <v>63</v>
      </c>
      <c r="C2084" t="s">
        <v>74</v>
      </c>
      <c r="D2084" t="s">
        <v>48</v>
      </c>
      <c r="E2084" t="s">
        <v>49</v>
      </c>
      <c r="F2084">
        <v>216</v>
      </c>
      <c r="G2084" t="s">
        <v>49</v>
      </c>
      <c r="H2084" t="s">
        <v>49</v>
      </c>
      <c r="I2084" t="s">
        <v>50</v>
      </c>
      <c r="J2084">
        <v>2</v>
      </c>
      <c r="K2084" t="s">
        <v>64</v>
      </c>
      <c r="L2084">
        <v>173</v>
      </c>
      <c r="M2084">
        <v>1</v>
      </c>
      <c r="N2084">
        <v>-1</v>
      </c>
      <c r="O2084">
        <v>0</v>
      </c>
      <c r="P2084" t="s">
        <v>52</v>
      </c>
      <c r="Q2084" t="s">
        <v>49</v>
      </c>
      <c r="X2084" s="7"/>
      <c r="Y2084" t="s">
        <v>49</v>
      </c>
      <c r="Z2084">
        <v>216</v>
      </c>
      <c r="AA2084" t="s">
        <v>55</v>
      </c>
      <c r="AB2084">
        <v>117</v>
      </c>
      <c r="AE2084" t="s">
        <v>49</v>
      </c>
      <c r="AF2084">
        <v>216</v>
      </c>
      <c r="AI2084">
        <v>732</v>
      </c>
      <c r="AJ2084" t="s">
        <v>49</v>
      </c>
    </row>
    <row r="2085" spans="1:36" x14ac:dyDescent="0.3">
      <c r="A2085">
        <v>42</v>
      </c>
      <c r="B2085" t="s">
        <v>69</v>
      </c>
      <c r="C2085" t="s">
        <v>47</v>
      </c>
      <c r="D2085" t="s">
        <v>54</v>
      </c>
      <c r="E2085" t="s">
        <v>49</v>
      </c>
      <c r="F2085">
        <v>214</v>
      </c>
      <c r="G2085" t="s">
        <v>55</v>
      </c>
      <c r="H2085" t="s">
        <v>49</v>
      </c>
      <c r="I2085" t="s">
        <v>52</v>
      </c>
      <c r="J2085">
        <v>28</v>
      </c>
      <c r="K2085" t="s">
        <v>56</v>
      </c>
      <c r="L2085">
        <v>21</v>
      </c>
      <c r="M2085">
        <v>24</v>
      </c>
      <c r="N2085">
        <v>-1</v>
      </c>
      <c r="O2085">
        <v>0</v>
      </c>
      <c r="P2085" t="s">
        <v>52</v>
      </c>
      <c r="Q2085" t="s">
        <v>49</v>
      </c>
      <c r="X2085" s="7"/>
      <c r="Y2085" t="s">
        <v>55</v>
      </c>
      <c r="Z2085">
        <v>214</v>
      </c>
      <c r="AA2085" t="s">
        <v>55</v>
      </c>
      <c r="AB2085">
        <v>0</v>
      </c>
      <c r="AE2085" t="s">
        <v>49</v>
      </c>
      <c r="AF2085">
        <v>214</v>
      </c>
      <c r="AI2085">
        <v>769</v>
      </c>
      <c r="AJ2085" t="s">
        <v>49</v>
      </c>
    </row>
    <row r="2086" spans="1:36" x14ac:dyDescent="0.3">
      <c r="A2086">
        <v>41</v>
      </c>
      <c r="B2086" t="s">
        <v>63</v>
      </c>
      <c r="C2086" t="s">
        <v>47</v>
      </c>
      <c r="D2086" t="s">
        <v>54</v>
      </c>
      <c r="E2086" t="s">
        <v>49</v>
      </c>
      <c r="F2086">
        <v>343</v>
      </c>
      <c r="G2086" t="s">
        <v>55</v>
      </c>
      <c r="H2086" t="s">
        <v>49</v>
      </c>
      <c r="I2086" t="s">
        <v>52</v>
      </c>
      <c r="J2086">
        <v>14</v>
      </c>
      <c r="K2086" t="s">
        <v>56</v>
      </c>
      <c r="L2086">
        <v>89</v>
      </c>
      <c r="M2086">
        <v>7</v>
      </c>
      <c r="N2086">
        <v>-1</v>
      </c>
      <c r="O2086">
        <v>0</v>
      </c>
      <c r="P2086" t="s">
        <v>52</v>
      </c>
      <c r="Q2086" t="s">
        <v>49</v>
      </c>
      <c r="X2086" s="7"/>
      <c r="Y2086" t="s">
        <v>55</v>
      </c>
      <c r="Z2086">
        <v>343</v>
      </c>
      <c r="AA2086" t="s">
        <v>55</v>
      </c>
      <c r="AB2086">
        <v>31</v>
      </c>
      <c r="AE2086" t="s">
        <v>49</v>
      </c>
      <c r="AF2086">
        <v>343</v>
      </c>
      <c r="AI2086">
        <v>931</v>
      </c>
      <c r="AJ2086" t="s">
        <v>49</v>
      </c>
    </row>
    <row r="2087" spans="1:36" x14ac:dyDescent="0.3">
      <c r="A2087">
        <v>33</v>
      </c>
      <c r="B2087" t="s">
        <v>63</v>
      </c>
      <c r="C2087" t="s">
        <v>47</v>
      </c>
      <c r="D2087" t="s">
        <v>54</v>
      </c>
      <c r="E2087" t="s">
        <v>49</v>
      </c>
      <c r="F2087">
        <v>-77</v>
      </c>
      <c r="G2087" t="s">
        <v>55</v>
      </c>
      <c r="H2087" t="s">
        <v>49</v>
      </c>
      <c r="I2087" t="s">
        <v>50</v>
      </c>
      <c r="J2087">
        <v>28</v>
      </c>
      <c r="K2087" t="s">
        <v>73</v>
      </c>
      <c r="L2087">
        <v>151</v>
      </c>
      <c r="M2087">
        <v>3</v>
      </c>
      <c r="N2087">
        <v>-1</v>
      </c>
      <c r="O2087">
        <v>0</v>
      </c>
      <c r="P2087" t="s">
        <v>52</v>
      </c>
      <c r="Q2087" t="s">
        <v>49</v>
      </c>
      <c r="X2087" s="7"/>
      <c r="Y2087" t="s">
        <v>55</v>
      </c>
      <c r="Z2087">
        <v>-77</v>
      </c>
      <c r="AA2087" t="s">
        <v>55</v>
      </c>
      <c r="AB2087">
        <v>179</v>
      </c>
      <c r="AE2087" t="s">
        <v>49</v>
      </c>
      <c r="AF2087">
        <v>-77</v>
      </c>
      <c r="AI2087">
        <v>565</v>
      </c>
      <c r="AJ2087" t="s">
        <v>49</v>
      </c>
    </row>
    <row r="2088" spans="1:36" x14ac:dyDescent="0.3">
      <c r="A2088">
        <v>39</v>
      </c>
      <c r="B2088" t="s">
        <v>63</v>
      </c>
      <c r="C2088" t="s">
        <v>47</v>
      </c>
      <c r="D2088" t="s">
        <v>48</v>
      </c>
      <c r="E2088" t="s">
        <v>49</v>
      </c>
      <c r="F2088">
        <v>1046</v>
      </c>
      <c r="G2088" t="s">
        <v>49</v>
      </c>
      <c r="H2088" t="s">
        <v>49</v>
      </c>
      <c r="I2088" t="s">
        <v>52</v>
      </c>
      <c r="J2088">
        <v>19</v>
      </c>
      <c r="K2088" t="s">
        <v>62</v>
      </c>
      <c r="L2088">
        <v>112</v>
      </c>
      <c r="M2088">
        <v>4</v>
      </c>
      <c r="N2088">
        <v>-1</v>
      </c>
      <c r="O2088">
        <v>0</v>
      </c>
      <c r="P2088" t="s">
        <v>52</v>
      </c>
      <c r="Q2088" t="s">
        <v>49</v>
      </c>
      <c r="X2088" s="7"/>
      <c r="Y2088" t="s">
        <v>49</v>
      </c>
      <c r="Z2088">
        <v>1046</v>
      </c>
      <c r="AA2088" t="s">
        <v>55</v>
      </c>
      <c r="AB2088">
        <v>543</v>
      </c>
      <c r="AE2088" t="s">
        <v>49</v>
      </c>
      <c r="AF2088">
        <v>1046</v>
      </c>
      <c r="AI2088">
        <v>271</v>
      </c>
      <c r="AJ2088" t="s">
        <v>49</v>
      </c>
    </row>
    <row r="2089" spans="1:36" x14ac:dyDescent="0.3">
      <c r="A2089">
        <v>27</v>
      </c>
      <c r="B2089" t="s">
        <v>71</v>
      </c>
      <c r="C2089" t="s">
        <v>59</v>
      </c>
      <c r="D2089" t="s">
        <v>54</v>
      </c>
      <c r="E2089" t="s">
        <v>49</v>
      </c>
      <c r="F2089">
        <v>1566</v>
      </c>
      <c r="G2089" t="s">
        <v>49</v>
      </c>
      <c r="H2089" t="s">
        <v>49</v>
      </c>
      <c r="I2089" t="s">
        <v>50</v>
      </c>
      <c r="J2089">
        <v>30</v>
      </c>
      <c r="K2089" t="s">
        <v>72</v>
      </c>
      <c r="L2089">
        <v>164</v>
      </c>
      <c r="M2089">
        <v>5</v>
      </c>
      <c r="N2089">
        <v>-1</v>
      </c>
      <c r="O2089">
        <v>0</v>
      </c>
      <c r="P2089" t="s">
        <v>52</v>
      </c>
      <c r="Q2089" t="s">
        <v>49</v>
      </c>
      <c r="X2089" s="7"/>
      <c r="Y2089" t="s">
        <v>49</v>
      </c>
      <c r="Z2089">
        <v>1566</v>
      </c>
      <c r="AA2089" t="s">
        <v>55</v>
      </c>
      <c r="AB2089">
        <v>253</v>
      </c>
      <c r="AE2089" t="s">
        <v>49</v>
      </c>
      <c r="AF2089">
        <v>1566</v>
      </c>
      <c r="AI2089">
        <v>1153</v>
      </c>
      <c r="AJ2089" t="s">
        <v>49</v>
      </c>
    </row>
    <row r="2090" spans="1:36" x14ac:dyDescent="0.3">
      <c r="A2090">
        <v>26</v>
      </c>
      <c r="B2090" t="s">
        <v>58</v>
      </c>
      <c r="C2090" t="s">
        <v>59</v>
      </c>
      <c r="D2090" t="s">
        <v>60</v>
      </c>
      <c r="E2090" t="s">
        <v>49</v>
      </c>
      <c r="F2090">
        <v>592</v>
      </c>
      <c r="G2090" t="s">
        <v>49</v>
      </c>
      <c r="H2090" t="s">
        <v>49</v>
      </c>
      <c r="I2090" t="s">
        <v>78</v>
      </c>
      <c r="J2090">
        <v>29</v>
      </c>
      <c r="K2090" t="s">
        <v>72</v>
      </c>
      <c r="L2090">
        <v>145</v>
      </c>
      <c r="M2090">
        <v>2</v>
      </c>
      <c r="N2090">
        <v>164</v>
      </c>
      <c r="O2090">
        <v>1</v>
      </c>
      <c r="P2090" t="s">
        <v>66</v>
      </c>
      <c r="Q2090" t="s">
        <v>49</v>
      </c>
      <c r="X2090" s="7"/>
      <c r="Y2090" t="s">
        <v>49</v>
      </c>
      <c r="Z2090">
        <v>592</v>
      </c>
      <c r="AA2090" t="s">
        <v>55</v>
      </c>
      <c r="AB2090">
        <v>5108</v>
      </c>
      <c r="AE2090" t="s">
        <v>49</v>
      </c>
      <c r="AF2090">
        <v>592</v>
      </c>
      <c r="AI2090">
        <v>-73</v>
      </c>
      <c r="AJ2090" t="s">
        <v>49</v>
      </c>
    </row>
    <row r="2091" spans="1:36" x14ac:dyDescent="0.3">
      <c r="A2091">
        <v>38</v>
      </c>
      <c r="B2091" t="s">
        <v>58</v>
      </c>
      <c r="C2091" t="s">
        <v>59</v>
      </c>
      <c r="D2091" t="s">
        <v>60</v>
      </c>
      <c r="E2091" t="s">
        <v>49</v>
      </c>
      <c r="F2091">
        <v>104</v>
      </c>
      <c r="G2091" t="s">
        <v>55</v>
      </c>
      <c r="H2091" t="s">
        <v>49</v>
      </c>
      <c r="I2091" t="s">
        <v>50</v>
      </c>
      <c r="J2091">
        <v>6</v>
      </c>
      <c r="K2091" t="s">
        <v>56</v>
      </c>
      <c r="L2091">
        <v>606</v>
      </c>
      <c r="M2091">
        <v>3</v>
      </c>
      <c r="N2091">
        <v>-1</v>
      </c>
      <c r="O2091">
        <v>0</v>
      </c>
      <c r="P2091" t="s">
        <v>52</v>
      </c>
      <c r="Q2091" t="s">
        <v>55</v>
      </c>
      <c r="X2091" s="7"/>
      <c r="Y2091" t="s">
        <v>55</v>
      </c>
      <c r="Z2091">
        <v>104</v>
      </c>
      <c r="AA2091" t="s">
        <v>55</v>
      </c>
      <c r="AB2091">
        <v>1738</v>
      </c>
      <c r="AE2091" t="s">
        <v>49</v>
      </c>
      <c r="AF2091">
        <v>104</v>
      </c>
      <c r="AI2091">
        <v>558</v>
      </c>
      <c r="AJ2091" t="s">
        <v>49</v>
      </c>
    </row>
    <row r="2092" spans="1:36" x14ac:dyDescent="0.3">
      <c r="A2092">
        <v>48</v>
      </c>
      <c r="B2092" t="s">
        <v>63</v>
      </c>
      <c r="C2092" t="s">
        <v>47</v>
      </c>
      <c r="D2092" t="s">
        <v>54</v>
      </c>
      <c r="E2092" t="s">
        <v>49</v>
      </c>
      <c r="F2092">
        <v>0</v>
      </c>
      <c r="G2092" t="s">
        <v>55</v>
      </c>
      <c r="H2092" t="s">
        <v>49</v>
      </c>
      <c r="I2092" t="s">
        <v>52</v>
      </c>
      <c r="J2092">
        <v>26</v>
      </c>
      <c r="K2092" t="s">
        <v>56</v>
      </c>
      <c r="L2092">
        <v>105</v>
      </c>
      <c r="M2092">
        <v>1</v>
      </c>
      <c r="N2092">
        <v>-1</v>
      </c>
      <c r="O2092">
        <v>0</v>
      </c>
      <c r="P2092" t="s">
        <v>52</v>
      </c>
      <c r="Q2092" t="s">
        <v>49</v>
      </c>
      <c r="X2092" s="7"/>
      <c r="Y2092" t="s">
        <v>55</v>
      </c>
      <c r="Z2092">
        <v>0</v>
      </c>
      <c r="AA2092" t="s">
        <v>55</v>
      </c>
      <c r="AB2092">
        <v>-97</v>
      </c>
      <c r="AE2092" t="s">
        <v>49</v>
      </c>
      <c r="AF2092">
        <v>0</v>
      </c>
      <c r="AI2092">
        <v>137</v>
      </c>
      <c r="AJ2092" t="s">
        <v>49</v>
      </c>
    </row>
    <row r="2093" spans="1:36" x14ac:dyDescent="0.3">
      <c r="A2093">
        <v>54</v>
      </c>
      <c r="B2093" t="s">
        <v>53</v>
      </c>
      <c r="C2093" t="s">
        <v>47</v>
      </c>
      <c r="D2093" t="s">
        <v>54</v>
      </c>
      <c r="E2093" t="s">
        <v>49</v>
      </c>
      <c r="F2093">
        <v>-22</v>
      </c>
      <c r="G2093" t="s">
        <v>49</v>
      </c>
      <c r="H2093" t="s">
        <v>55</v>
      </c>
      <c r="I2093" t="s">
        <v>50</v>
      </c>
      <c r="J2093">
        <v>9</v>
      </c>
      <c r="K2093" t="s">
        <v>73</v>
      </c>
      <c r="L2093">
        <v>85</v>
      </c>
      <c r="M2093">
        <v>1</v>
      </c>
      <c r="N2093">
        <v>-1</v>
      </c>
      <c r="O2093">
        <v>0</v>
      </c>
      <c r="P2093" t="s">
        <v>52</v>
      </c>
      <c r="Q2093" t="s">
        <v>49</v>
      </c>
      <c r="X2093" s="7"/>
      <c r="Y2093" t="s">
        <v>49</v>
      </c>
      <c r="Z2093">
        <v>-22</v>
      </c>
      <c r="AA2093" t="s">
        <v>55</v>
      </c>
      <c r="AB2093">
        <v>199</v>
      </c>
      <c r="AE2093" t="s">
        <v>55</v>
      </c>
      <c r="AF2093">
        <v>-22</v>
      </c>
      <c r="AI2093">
        <v>700</v>
      </c>
      <c r="AJ2093" t="s">
        <v>49</v>
      </c>
    </row>
    <row r="2094" spans="1:36" x14ac:dyDescent="0.3">
      <c r="A2094">
        <v>51</v>
      </c>
      <c r="B2094" t="s">
        <v>53</v>
      </c>
      <c r="C2094" t="s">
        <v>47</v>
      </c>
      <c r="D2094" t="s">
        <v>54</v>
      </c>
      <c r="E2094" t="s">
        <v>49</v>
      </c>
      <c r="F2094">
        <v>0</v>
      </c>
      <c r="G2094" t="s">
        <v>49</v>
      </c>
      <c r="H2094" t="s">
        <v>49</v>
      </c>
      <c r="I2094" t="s">
        <v>50</v>
      </c>
      <c r="J2094">
        <v>18</v>
      </c>
      <c r="K2094" t="s">
        <v>73</v>
      </c>
      <c r="L2094">
        <v>439</v>
      </c>
      <c r="M2094">
        <v>3</v>
      </c>
      <c r="N2094">
        <v>-1</v>
      </c>
      <c r="O2094">
        <v>0</v>
      </c>
      <c r="P2094" t="s">
        <v>52</v>
      </c>
      <c r="Q2094" t="s">
        <v>49</v>
      </c>
      <c r="X2094" s="7"/>
      <c r="Y2094" t="s">
        <v>49</v>
      </c>
      <c r="Z2094">
        <v>0</v>
      </c>
      <c r="AA2094" t="s">
        <v>55</v>
      </c>
      <c r="AB2094">
        <v>489</v>
      </c>
      <c r="AE2094" t="s">
        <v>49</v>
      </c>
      <c r="AF2094">
        <v>0</v>
      </c>
      <c r="AI2094">
        <v>96</v>
      </c>
      <c r="AJ2094" t="s">
        <v>49</v>
      </c>
    </row>
    <row r="2095" spans="1:36" x14ac:dyDescent="0.3">
      <c r="A2095">
        <v>47</v>
      </c>
      <c r="B2095" t="s">
        <v>67</v>
      </c>
      <c r="C2095" t="s">
        <v>47</v>
      </c>
      <c r="D2095" t="s">
        <v>54</v>
      </c>
      <c r="E2095" t="s">
        <v>49</v>
      </c>
      <c r="F2095">
        <v>72</v>
      </c>
      <c r="G2095" t="s">
        <v>49</v>
      </c>
      <c r="H2095" t="s">
        <v>49</v>
      </c>
      <c r="I2095" t="s">
        <v>52</v>
      </c>
      <c r="J2095">
        <v>29</v>
      </c>
      <c r="K2095" t="s">
        <v>56</v>
      </c>
      <c r="L2095">
        <v>278</v>
      </c>
      <c r="M2095">
        <v>1</v>
      </c>
      <c r="N2095">
        <v>-1</v>
      </c>
      <c r="O2095">
        <v>0</v>
      </c>
      <c r="P2095" t="s">
        <v>52</v>
      </c>
      <c r="Q2095" t="s">
        <v>49</v>
      </c>
      <c r="X2095" s="7"/>
      <c r="Y2095" t="s">
        <v>49</v>
      </c>
      <c r="Z2095">
        <v>72</v>
      </c>
      <c r="AA2095" t="s">
        <v>55</v>
      </c>
      <c r="AB2095">
        <v>355</v>
      </c>
      <c r="AE2095" t="s">
        <v>49</v>
      </c>
      <c r="AF2095">
        <v>72</v>
      </c>
      <c r="AI2095">
        <v>4007</v>
      </c>
      <c r="AJ2095" t="s">
        <v>49</v>
      </c>
    </row>
    <row r="2096" spans="1:36" x14ac:dyDescent="0.3">
      <c r="A2096">
        <v>53</v>
      </c>
      <c r="B2096" t="s">
        <v>67</v>
      </c>
      <c r="C2096" t="s">
        <v>47</v>
      </c>
      <c r="D2096" t="s">
        <v>54</v>
      </c>
      <c r="E2096" t="s">
        <v>49</v>
      </c>
      <c r="F2096">
        <v>100</v>
      </c>
      <c r="G2096" t="s">
        <v>49</v>
      </c>
      <c r="H2096" t="s">
        <v>49</v>
      </c>
      <c r="I2096" t="s">
        <v>50</v>
      </c>
      <c r="J2096">
        <v>13</v>
      </c>
      <c r="K2096" t="s">
        <v>70</v>
      </c>
      <c r="L2096">
        <v>205</v>
      </c>
      <c r="M2096">
        <v>4</v>
      </c>
      <c r="N2096">
        <v>-1</v>
      </c>
      <c r="O2096">
        <v>0</v>
      </c>
      <c r="P2096" t="s">
        <v>52</v>
      </c>
      <c r="Q2096" t="s">
        <v>49</v>
      </c>
      <c r="X2096" s="7"/>
      <c r="Y2096" t="s">
        <v>49</v>
      </c>
      <c r="Z2096">
        <v>100</v>
      </c>
      <c r="AA2096" t="s">
        <v>55</v>
      </c>
      <c r="AB2096">
        <v>-97</v>
      </c>
      <c r="AE2096" t="s">
        <v>49</v>
      </c>
      <c r="AF2096">
        <v>100</v>
      </c>
      <c r="AI2096">
        <v>567</v>
      </c>
      <c r="AJ2096" t="s">
        <v>49</v>
      </c>
    </row>
    <row r="2097" spans="1:36" x14ac:dyDescent="0.3">
      <c r="A2097">
        <v>35</v>
      </c>
      <c r="B2097" t="s">
        <v>63</v>
      </c>
      <c r="C2097" t="s">
        <v>47</v>
      </c>
      <c r="D2097" t="s">
        <v>48</v>
      </c>
      <c r="E2097" t="s">
        <v>49</v>
      </c>
      <c r="F2097">
        <v>319</v>
      </c>
      <c r="G2097" t="s">
        <v>55</v>
      </c>
      <c r="H2097" t="s">
        <v>49</v>
      </c>
      <c r="I2097" t="s">
        <v>50</v>
      </c>
      <c r="J2097">
        <v>16</v>
      </c>
      <c r="K2097" t="s">
        <v>73</v>
      </c>
      <c r="L2097">
        <v>221</v>
      </c>
      <c r="M2097">
        <v>1</v>
      </c>
      <c r="N2097">
        <v>-1</v>
      </c>
      <c r="O2097">
        <v>0</v>
      </c>
      <c r="P2097" t="s">
        <v>52</v>
      </c>
      <c r="Q2097" t="s">
        <v>49</v>
      </c>
      <c r="X2097" s="7"/>
      <c r="Y2097" t="s">
        <v>55</v>
      </c>
      <c r="Z2097">
        <v>319</v>
      </c>
      <c r="AA2097" t="s">
        <v>55</v>
      </c>
      <c r="AB2097">
        <v>6649</v>
      </c>
      <c r="AE2097" t="s">
        <v>49</v>
      </c>
      <c r="AF2097">
        <v>319</v>
      </c>
      <c r="AI2097">
        <v>40</v>
      </c>
      <c r="AJ2097" t="s">
        <v>49</v>
      </c>
    </row>
    <row r="2098" spans="1:36" x14ac:dyDescent="0.3">
      <c r="A2098">
        <v>58</v>
      </c>
      <c r="B2098" t="s">
        <v>58</v>
      </c>
      <c r="C2098" t="s">
        <v>47</v>
      </c>
      <c r="D2098" t="s">
        <v>60</v>
      </c>
      <c r="E2098" t="s">
        <v>49</v>
      </c>
      <c r="F2098">
        <v>9339</v>
      </c>
      <c r="G2098" t="s">
        <v>55</v>
      </c>
      <c r="H2098" t="s">
        <v>49</v>
      </c>
      <c r="I2098" t="s">
        <v>78</v>
      </c>
      <c r="J2098">
        <v>18</v>
      </c>
      <c r="K2098" t="s">
        <v>75</v>
      </c>
      <c r="L2098">
        <v>52</v>
      </c>
      <c r="M2098">
        <v>3</v>
      </c>
      <c r="N2098">
        <v>172</v>
      </c>
      <c r="O2098">
        <v>3</v>
      </c>
      <c r="P2098" t="s">
        <v>66</v>
      </c>
      <c r="Q2098" t="s">
        <v>49</v>
      </c>
      <c r="X2098" s="7"/>
      <c r="Y2098" t="s">
        <v>55</v>
      </c>
      <c r="Z2098">
        <v>9339</v>
      </c>
      <c r="AA2098" t="s">
        <v>55</v>
      </c>
      <c r="AB2098">
        <v>1032</v>
      </c>
      <c r="AE2098" t="s">
        <v>49</v>
      </c>
      <c r="AF2098">
        <v>9339</v>
      </c>
      <c r="AI2098">
        <v>917</v>
      </c>
      <c r="AJ2098" t="s">
        <v>49</v>
      </c>
    </row>
    <row r="2099" spans="1:36" x14ac:dyDescent="0.3">
      <c r="A2099">
        <v>52</v>
      </c>
      <c r="B2099" t="s">
        <v>58</v>
      </c>
      <c r="C2099" t="s">
        <v>74</v>
      </c>
      <c r="D2099" t="s">
        <v>60</v>
      </c>
      <c r="E2099" t="s">
        <v>49</v>
      </c>
      <c r="F2099">
        <v>50</v>
      </c>
      <c r="G2099" t="s">
        <v>55</v>
      </c>
      <c r="H2099" t="s">
        <v>49</v>
      </c>
      <c r="I2099" t="s">
        <v>52</v>
      </c>
      <c r="J2099">
        <v>12</v>
      </c>
      <c r="K2099" t="s">
        <v>62</v>
      </c>
      <c r="L2099">
        <v>84</v>
      </c>
      <c r="M2099">
        <v>3</v>
      </c>
      <c r="N2099">
        <v>-1</v>
      </c>
      <c r="O2099">
        <v>0</v>
      </c>
      <c r="P2099" t="s">
        <v>52</v>
      </c>
      <c r="Q2099" t="s">
        <v>49</v>
      </c>
      <c r="X2099" s="7"/>
      <c r="Y2099" t="s">
        <v>55</v>
      </c>
      <c r="Z2099">
        <v>50</v>
      </c>
      <c r="AA2099" t="s">
        <v>55</v>
      </c>
      <c r="AB2099">
        <v>434</v>
      </c>
      <c r="AE2099" t="s">
        <v>49</v>
      </c>
      <c r="AF2099">
        <v>50</v>
      </c>
      <c r="AI2099">
        <v>593</v>
      </c>
      <c r="AJ2099" t="s">
        <v>49</v>
      </c>
    </row>
    <row r="2100" spans="1:36" x14ac:dyDescent="0.3">
      <c r="A2100">
        <v>57</v>
      </c>
      <c r="B2100" t="s">
        <v>77</v>
      </c>
      <c r="C2100" t="s">
        <v>47</v>
      </c>
      <c r="D2100" t="s">
        <v>54</v>
      </c>
      <c r="E2100" t="s">
        <v>55</v>
      </c>
      <c r="F2100">
        <v>32</v>
      </c>
      <c r="G2100" t="s">
        <v>55</v>
      </c>
      <c r="H2100" t="s">
        <v>49</v>
      </c>
      <c r="I2100" t="s">
        <v>50</v>
      </c>
      <c r="J2100">
        <v>15</v>
      </c>
      <c r="K2100" t="s">
        <v>56</v>
      </c>
      <c r="L2100">
        <v>476</v>
      </c>
      <c r="M2100">
        <v>3</v>
      </c>
      <c r="N2100">
        <v>-1</v>
      </c>
      <c r="O2100">
        <v>0</v>
      </c>
      <c r="P2100" t="s">
        <v>52</v>
      </c>
      <c r="Q2100" t="s">
        <v>49</v>
      </c>
      <c r="X2100" s="7"/>
      <c r="Y2100" t="s">
        <v>55</v>
      </c>
      <c r="Z2100">
        <v>32</v>
      </c>
      <c r="AA2100" t="s">
        <v>55</v>
      </c>
      <c r="AB2100">
        <v>-331</v>
      </c>
      <c r="AE2100" t="s">
        <v>49</v>
      </c>
      <c r="AF2100">
        <v>32</v>
      </c>
      <c r="AI2100">
        <v>505</v>
      </c>
      <c r="AJ2100" t="s">
        <v>49</v>
      </c>
    </row>
    <row r="2101" spans="1:36" x14ac:dyDescent="0.3">
      <c r="A2101">
        <v>52</v>
      </c>
      <c r="B2101" t="s">
        <v>58</v>
      </c>
      <c r="C2101" t="s">
        <v>47</v>
      </c>
      <c r="D2101" t="s">
        <v>60</v>
      </c>
      <c r="E2101" t="s">
        <v>49</v>
      </c>
      <c r="F2101">
        <v>6922</v>
      </c>
      <c r="G2101" t="s">
        <v>49</v>
      </c>
      <c r="H2101" t="s">
        <v>49</v>
      </c>
      <c r="I2101" t="s">
        <v>50</v>
      </c>
      <c r="J2101">
        <v>20</v>
      </c>
      <c r="K2101" t="s">
        <v>75</v>
      </c>
      <c r="L2101">
        <v>371</v>
      </c>
      <c r="M2101">
        <v>1</v>
      </c>
      <c r="N2101">
        <v>-1</v>
      </c>
      <c r="O2101">
        <v>0</v>
      </c>
      <c r="P2101" t="s">
        <v>52</v>
      </c>
      <c r="Q2101" t="s">
        <v>49</v>
      </c>
      <c r="X2101" s="7"/>
      <c r="Y2101" t="s">
        <v>49</v>
      </c>
      <c r="Z2101">
        <v>6922</v>
      </c>
      <c r="AA2101" t="s">
        <v>55</v>
      </c>
      <c r="AB2101">
        <v>4384</v>
      </c>
      <c r="AE2101" t="s">
        <v>49</v>
      </c>
      <c r="AF2101">
        <v>6922</v>
      </c>
      <c r="AI2101">
        <v>2542</v>
      </c>
      <c r="AJ2101" t="s">
        <v>49</v>
      </c>
    </row>
    <row r="2102" spans="1:36" x14ac:dyDescent="0.3">
      <c r="A2102">
        <v>35</v>
      </c>
      <c r="B2102" t="s">
        <v>58</v>
      </c>
      <c r="C2102" t="s">
        <v>59</v>
      </c>
      <c r="D2102" t="s">
        <v>60</v>
      </c>
      <c r="E2102" t="s">
        <v>49</v>
      </c>
      <c r="F2102">
        <v>633</v>
      </c>
      <c r="G2102" t="s">
        <v>55</v>
      </c>
      <c r="H2102" t="s">
        <v>49</v>
      </c>
      <c r="I2102" t="s">
        <v>50</v>
      </c>
      <c r="J2102">
        <v>17</v>
      </c>
      <c r="K2102" t="s">
        <v>61</v>
      </c>
      <c r="L2102">
        <v>128</v>
      </c>
      <c r="M2102">
        <v>3</v>
      </c>
      <c r="N2102">
        <v>-1</v>
      </c>
      <c r="O2102">
        <v>0</v>
      </c>
      <c r="P2102" t="s">
        <v>52</v>
      </c>
      <c r="Q2102" t="s">
        <v>49</v>
      </c>
      <c r="X2102" s="7"/>
      <c r="Y2102" t="s">
        <v>55</v>
      </c>
      <c r="Z2102">
        <v>633</v>
      </c>
      <c r="AA2102" t="s">
        <v>55</v>
      </c>
      <c r="AB2102">
        <v>3180</v>
      </c>
      <c r="AE2102" t="s">
        <v>49</v>
      </c>
      <c r="AF2102">
        <v>633</v>
      </c>
      <c r="AI2102">
        <v>5355</v>
      </c>
      <c r="AJ2102" t="s">
        <v>49</v>
      </c>
    </row>
    <row r="2103" spans="1:36" x14ac:dyDescent="0.3">
      <c r="A2103">
        <v>48</v>
      </c>
      <c r="B2103" t="s">
        <v>67</v>
      </c>
      <c r="C2103" t="s">
        <v>47</v>
      </c>
      <c r="D2103" t="s">
        <v>54</v>
      </c>
      <c r="E2103" t="s">
        <v>49</v>
      </c>
      <c r="F2103">
        <v>4265</v>
      </c>
      <c r="G2103" t="s">
        <v>55</v>
      </c>
      <c r="H2103" t="s">
        <v>49</v>
      </c>
      <c r="I2103" t="s">
        <v>52</v>
      </c>
      <c r="J2103">
        <v>13</v>
      </c>
      <c r="K2103" t="s">
        <v>56</v>
      </c>
      <c r="L2103">
        <v>220</v>
      </c>
      <c r="M2103">
        <v>2</v>
      </c>
      <c r="N2103">
        <v>-1</v>
      </c>
      <c r="O2103">
        <v>0</v>
      </c>
      <c r="P2103" t="s">
        <v>52</v>
      </c>
      <c r="Q2103" t="s">
        <v>49</v>
      </c>
      <c r="X2103" s="7"/>
      <c r="Y2103" t="s">
        <v>55</v>
      </c>
      <c r="Z2103">
        <v>4265</v>
      </c>
      <c r="AA2103" t="s">
        <v>55</v>
      </c>
      <c r="AB2103">
        <v>-76</v>
      </c>
      <c r="AE2103" t="s">
        <v>49</v>
      </c>
      <c r="AF2103">
        <v>4265</v>
      </c>
      <c r="AI2103">
        <v>807</v>
      </c>
      <c r="AJ2103" t="s">
        <v>49</v>
      </c>
    </row>
    <row r="2104" spans="1:36" x14ac:dyDescent="0.3">
      <c r="A2104">
        <v>46</v>
      </c>
      <c r="B2104" t="s">
        <v>68</v>
      </c>
      <c r="C2104" t="s">
        <v>47</v>
      </c>
      <c r="D2104" t="s">
        <v>60</v>
      </c>
      <c r="E2104" t="s">
        <v>49</v>
      </c>
      <c r="F2104">
        <v>2262</v>
      </c>
      <c r="G2104" t="s">
        <v>49</v>
      </c>
      <c r="H2104" t="s">
        <v>49</v>
      </c>
      <c r="I2104" t="s">
        <v>78</v>
      </c>
      <c r="J2104">
        <v>14</v>
      </c>
      <c r="K2104" t="s">
        <v>73</v>
      </c>
      <c r="L2104">
        <v>44</v>
      </c>
      <c r="M2104">
        <v>14</v>
      </c>
      <c r="N2104">
        <v>-1</v>
      </c>
      <c r="O2104">
        <v>0</v>
      </c>
      <c r="P2104" t="s">
        <v>52</v>
      </c>
      <c r="Q2104" t="s">
        <v>49</v>
      </c>
      <c r="X2104" s="7"/>
      <c r="Y2104" t="s">
        <v>49</v>
      </c>
      <c r="Z2104">
        <v>2262</v>
      </c>
      <c r="AA2104" t="s">
        <v>55</v>
      </c>
      <c r="AB2104">
        <v>152</v>
      </c>
      <c r="AE2104" t="s">
        <v>49</v>
      </c>
      <c r="AF2104">
        <v>2262</v>
      </c>
      <c r="AI2104">
        <v>9976</v>
      </c>
      <c r="AJ2104" t="s">
        <v>49</v>
      </c>
    </row>
    <row r="2105" spans="1:36" x14ac:dyDescent="0.3">
      <c r="A2105">
        <v>39</v>
      </c>
      <c r="B2105" t="s">
        <v>53</v>
      </c>
      <c r="C2105" t="s">
        <v>47</v>
      </c>
      <c r="D2105" t="s">
        <v>54</v>
      </c>
      <c r="E2105" t="s">
        <v>49</v>
      </c>
      <c r="F2105">
        <v>1970</v>
      </c>
      <c r="G2105" t="s">
        <v>55</v>
      </c>
      <c r="H2105" t="s">
        <v>49</v>
      </c>
      <c r="I2105" t="s">
        <v>52</v>
      </c>
      <c r="J2105">
        <v>8</v>
      </c>
      <c r="K2105" t="s">
        <v>62</v>
      </c>
      <c r="L2105">
        <v>30</v>
      </c>
      <c r="M2105">
        <v>1</v>
      </c>
      <c r="N2105">
        <v>404</v>
      </c>
      <c r="O2105">
        <v>2</v>
      </c>
      <c r="P2105" t="s">
        <v>79</v>
      </c>
      <c r="Q2105" t="s">
        <v>49</v>
      </c>
      <c r="X2105" s="7"/>
      <c r="Y2105" t="s">
        <v>55</v>
      </c>
      <c r="Z2105">
        <v>1970</v>
      </c>
      <c r="AA2105" t="s">
        <v>55</v>
      </c>
      <c r="AB2105">
        <v>1040</v>
      </c>
      <c r="AE2105" t="s">
        <v>49</v>
      </c>
      <c r="AF2105">
        <v>1970</v>
      </c>
      <c r="AI2105">
        <v>0</v>
      </c>
      <c r="AJ2105" t="s">
        <v>49</v>
      </c>
    </row>
    <row r="2106" spans="1:36" x14ac:dyDescent="0.3">
      <c r="A2106">
        <v>38</v>
      </c>
      <c r="B2106" t="s">
        <v>65</v>
      </c>
      <c r="C2106" t="s">
        <v>74</v>
      </c>
      <c r="D2106" t="s">
        <v>60</v>
      </c>
      <c r="E2106" t="s">
        <v>49</v>
      </c>
      <c r="F2106">
        <v>1513</v>
      </c>
      <c r="G2106" t="s">
        <v>49</v>
      </c>
      <c r="H2106" t="s">
        <v>49</v>
      </c>
      <c r="I2106" t="s">
        <v>50</v>
      </c>
      <c r="J2106">
        <v>7</v>
      </c>
      <c r="K2106" t="s">
        <v>56</v>
      </c>
      <c r="L2106">
        <v>330</v>
      </c>
      <c r="M2106">
        <v>1</v>
      </c>
      <c r="N2106">
        <v>342</v>
      </c>
      <c r="O2106">
        <v>1</v>
      </c>
      <c r="P2106" t="s">
        <v>57</v>
      </c>
      <c r="Q2106" t="s">
        <v>49</v>
      </c>
      <c r="X2106" s="7"/>
      <c r="Y2106" t="s">
        <v>49</v>
      </c>
      <c r="Z2106">
        <v>1513</v>
      </c>
      <c r="AA2106" t="s">
        <v>55</v>
      </c>
      <c r="AB2106">
        <v>-384</v>
      </c>
      <c r="AE2106" t="s">
        <v>49</v>
      </c>
      <c r="AF2106">
        <v>1513</v>
      </c>
      <c r="AI2106">
        <v>540</v>
      </c>
      <c r="AJ2106" t="s">
        <v>49</v>
      </c>
    </row>
    <row r="2107" spans="1:36" x14ac:dyDescent="0.3">
      <c r="A2107">
        <v>34</v>
      </c>
      <c r="B2107" t="s">
        <v>68</v>
      </c>
      <c r="C2107" t="s">
        <v>47</v>
      </c>
      <c r="D2107" t="s">
        <v>54</v>
      </c>
      <c r="E2107" t="s">
        <v>49</v>
      </c>
      <c r="F2107">
        <v>4659</v>
      </c>
      <c r="G2107" t="s">
        <v>55</v>
      </c>
      <c r="H2107" t="s">
        <v>49</v>
      </c>
      <c r="I2107" t="s">
        <v>52</v>
      </c>
      <c r="J2107">
        <v>30</v>
      </c>
      <c r="K2107" t="s">
        <v>70</v>
      </c>
      <c r="L2107">
        <v>28</v>
      </c>
      <c r="M2107">
        <v>1</v>
      </c>
      <c r="N2107">
        <v>-1</v>
      </c>
      <c r="O2107">
        <v>0</v>
      </c>
      <c r="P2107" t="s">
        <v>52</v>
      </c>
      <c r="Q2107" t="s">
        <v>49</v>
      </c>
      <c r="X2107" s="7"/>
      <c r="Y2107" t="s">
        <v>55</v>
      </c>
      <c r="Z2107">
        <v>4659</v>
      </c>
      <c r="AA2107" t="s">
        <v>55</v>
      </c>
      <c r="AB2107">
        <v>473</v>
      </c>
      <c r="AE2107" t="s">
        <v>49</v>
      </c>
      <c r="AF2107">
        <v>4659</v>
      </c>
      <c r="AI2107">
        <v>-517</v>
      </c>
      <c r="AJ2107" t="s">
        <v>49</v>
      </c>
    </row>
    <row r="2108" spans="1:36" x14ac:dyDescent="0.3">
      <c r="A2108">
        <v>47</v>
      </c>
      <c r="B2108" t="s">
        <v>68</v>
      </c>
      <c r="C2108" t="s">
        <v>47</v>
      </c>
      <c r="D2108" t="s">
        <v>48</v>
      </c>
      <c r="E2108" t="s">
        <v>49</v>
      </c>
      <c r="F2108">
        <v>668</v>
      </c>
      <c r="G2108" t="s">
        <v>49</v>
      </c>
      <c r="H2108" t="s">
        <v>49</v>
      </c>
      <c r="I2108" t="s">
        <v>50</v>
      </c>
      <c r="J2108">
        <v>12</v>
      </c>
      <c r="K2108" t="s">
        <v>56</v>
      </c>
      <c r="L2108">
        <v>908</v>
      </c>
      <c r="M2108">
        <v>1</v>
      </c>
      <c r="N2108">
        <v>-1</v>
      </c>
      <c r="O2108">
        <v>0</v>
      </c>
      <c r="P2108" t="s">
        <v>52</v>
      </c>
      <c r="Q2108" t="s">
        <v>49</v>
      </c>
      <c r="X2108" s="7"/>
      <c r="Y2108" t="s">
        <v>49</v>
      </c>
      <c r="Z2108">
        <v>668</v>
      </c>
      <c r="AA2108" t="s">
        <v>55</v>
      </c>
      <c r="AB2108">
        <v>475</v>
      </c>
      <c r="AE2108" t="s">
        <v>49</v>
      </c>
      <c r="AF2108">
        <v>668</v>
      </c>
      <c r="AI2108">
        <v>2613</v>
      </c>
      <c r="AJ2108" t="s">
        <v>49</v>
      </c>
    </row>
    <row r="2109" spans="1:36" x14ac:dyDescent="0.3">
      <c r="A2109">
        <v>35</v>
      </c>
      <c r="B2109" t="s">
        <v>58</v>
      </c>
      <c r="C2109" t="s">
        <v>74</v>
      </c>
      <c r="D2109" t="s">
        <v>60</v>
      </c>
      <c r="E2109" t="s">
        <v>49</v>
      </c>
      <c r="F2109">
        <v>649</v>
      </c>
      <c r="G2109" t="s">
        <v>49</v>
      </c>
      <c r="H2109" t="s">
        <v>49</v>
      </c>
      <c r="I2109" t="s">
        <v>50</v>
      </c>
      <c r="J2109">
        <v>16</v>
      </c>
      <c r="K2109" t="s">
        <v>61</v>
      </c>
      <c r="L2109">
        <v>177</v>
      </c>
      <c r="M2109">
        <v>1</v>
      </c>
      <c r="N2109">
        <v>-1</v>
      </c>
      <c r="O2109">
        <v>0</v>
      </c>
      <c r="P2109" t="s">
        <v>52</v>
      </c>
      <c r="Q2109" t="s">
        <v>49</v>
      </c>
      <c r="X2109" s="7"/>
      <c r="Y2109" t="s">
        <v>49</v>
      </c>
      <c r="Z2109">
        <v>649</v>
      </c>
      <c r="AA2109" t="s">
        <v>55</v>
      </c>
      <c r="AB2109">
        <v>3285</v>
      </c>
      <c r="AE2109" t="s">
        <v>49</v>
      </c>
      <c r="AF2109">
        <v>649</v>
      </c>
      <c r="AI2109">
        <v>-7</v>
      </c>
      <c r="AJ2109" t="s">
        <v>49</v>
      </c>
    </row>
    <row r="2110" spans="1:36" x14ac:dyDescent="0.3">
      <c r="A2110">
        <v>46</v>
      </c>
      <c r="B2110" t="s">
        <v>63</v>
      </c>
      <c r="C2110" t="s">
        <v>74</v>
      </c>
      <c r="D2110" t="s">
        <v>48</v>
      </c>
      <c r="E2110" t="s">
        <v>49</v>
      </c>
      <c r="F2110">
        <v>452</v>
      </c>
      <c r="G2110" t="s">
        <v>55</v>
      </c>
      <c r="H2110" t="s">
        <v>49</v>
      </c>
      <c r="I2110" t="s">
        <v>52</v>
      </c>
      <c r="J2110">
        <v>9</v>
      </c>
      <c r="K2110" t="s">
        <v>56</v>
      </c>
      <c r="L2110">
        <v>113</v>
      </c>
      <c r="M2110">
        <v>4</v>
      </c>
      <c r="N2110">
        <v>-1</v>
      </c>
      <c r="O2110">
        <v>0</v>
      </c>
      <c r="P2110" t="s">
        <v>52</v>
      </c>
      <c r="Q2110" t="s">
        <v>49</v>
      </c>
      <c r="X2110" s="7"/>
      <c r="Y2110" t="s">
        <v>55</v>
      </c>
      <c r="Z2110">
        <v>452</v>
      </c>
      <c r="AA2110" t="s">
        <v>55</v>
      </c>
      <c r="AB2110">
        <v>674</v>
      </c>
      <c r="AE2110" t="s">
        <v>49</v>
      </c>
      <c r="AF2110">
        <v>452</v>
      </c>
      <c r="AI2110">
        <v>0</v>
      </c>
      <c r="AJ2110" t="s">
        <v>49</v>
      </c>
    </row>
    <row r="2111" spans="1:36" x14ac:dyDescent="0.3">
      <c r="A2111">
        <v>27</v>
      </c>
      <c r="B2111" t="s">
        <v>69</v>
      </c>
      <c r="C2111" t="s">
        <v>59</v>
      </c>
      <c r="D2111" t="s">
        <v>54</v>
      </c>
      <c r="E2111" t="s">
        <v>49</v>
      </c>
      <c r="F2111">
        <v>-145</v>
      </c>
      <c r="G2111" t="s">
        <v>55</v>
      </c>
      <c r="H2111" t="s">
        <v>49</v>
      </c>
      <c r="I2111" t="s">
        <v>78</v>
      </c>
      <c r="J2111">
        <v>15</v>
      </c>
      <c r="K2111" t="s">
        <v>56</v>
      </c>
      <c r="L2111">
        <v>289</v>
      </c>
      <c r="M2111">
        <v>8</v>
      </c>
      <c r="N2111">
        <v>-1</v>
      </c>
      <c r="O2111">
        <v>0</v>
      </c>
      <c r="P2111" t="s">
        <v>52</v>
      </c>
      <c r="Q2111" t="s">
        <v>49</v>
      </c>
      <c r="X2111" s="7"/>
      <c r="Y2111" t="s">
        <v>55</v>
      </c>
      <c r="Z2111">
        <v>-145</v>
      </c>
      <c r="AA2111" t="s">
        <v>55</v>
      </c>
      <c r="AB2111">
        <v>0</v>
      </c>
      <c r="AE2111" t="s">
        <v>49</v>
      </c>
      <c r="AF2111">
        <v>-145</v>
      </c>
      <c r="AI2111">
        <v>2301</v>
      </c>
      <c r="AJ2111" t="s">
        <v>49</v>
      </c>
    </row>
    <row r="2112" spans="1:36" x14ac:dyDescent="0.3">
      <c r="A2112">
        <v>31</v>
      </c>
      <c r="B2112" t="s">
        <v>63</v>
      </c>
      <c r="C2112" t="s">
        <v>47</v>
      </c>
      <c r="D2112" t="s">
        <v>54</v>
      </c>
      <c r="E2112" t="s">
        <v>49</v>
      </c>
      <c r="F2112">
        <v>-498</v>
      </c>
      <c r="G2112" t="s">
        <v>55</v>
      </c>
      <c r="H2112" t="s">
        <v>49</v>
      </c>
      <c r="I2112" t="s">
        <v>50</v>
      </c>
      <c r="J2112">
        <v>21</v>
      </c>
      <c r="K2112" t="s">
        <v>73</v>
      </c>
      <c r="L2112">
        <v>357</v>
      </c>
      <c r="M2112">
        <v>1</v>
      </c>
      <c r="N2112">
        <v>-1</v>
      </c>
      <c r="O2112">
        <v>0</v>
      </c>
      <c r="P2112" t="s">
        <v>52</v>
      </c>
      <c r="Q2112" t="s">
        <v>49</v>
      </c>
      <c r="X2112" s="7"/>
      <c r="Y2112" t="s">
        <v>55</v>
      </c>
      <c r="Z2112">
        <v>-498</v>
      </c>
      <c r="AA2112" t="s">
        <v>55</v>
      </c>
      <c r="AB2112">
        <v>58</v>
      </c>
      <c r="AE2112" t="s">
        <v>49</v>
      </c>
      <c r="AF2112">
        <v>-498</v>
      </c>
      <c r="AI2112">
        <v>191</v>
      </c>
      <c r="AJ2112" t="s">
        <v>49</v>
      </c>
    </row>
    <row r="2113" spans="1:36" x14ac:dyDescent="0.3">
      <c r="A2113">
        <v>31</v>
      </c>
      <c r="B2113" t="s">
        <v>58</v>
      </c>
      <c r="C2113" t="s">
        <v>59</v>
      </c>
      <c r="D2113" t="s">
        <v>60</v>
      </c>
      <c r="E2113" t="s">
        <v>49</v>
      </c>
      <c r="F2113">
        <v>0</v>
      </c>
      <c r="G2113" t="s">
        <v>49</v>
      </c>
      <c r="H2113" t="s">
        <v>49</v>
      </c>
      <c r="I2113" t="s">
        <v>50</v>
      </c>
      <c r="J2113">
        <v>28</v>
      </c>
      <c r="K2113" t="s">
        <v>70</v>
      </c>
      <c r="L2113">
        <v>38</v>
      </c>
      <c r="M2113">
        <v>16</v>
      </c>
      <c r="N2113">
        <v>-1</v>
      </c>
      <c r="O2113">
        <v>0</v>
      </c>
      <c r="P2113" t="s">
        <v>52</v>
      </c>
      <c r="Q2113" t="s">
        <v>49</v>
      </c>
      <c r="X2113" s="7"/>
      <c r="Y2113" t="s">
        <v>49</v>
      </c>
      <c r="Z2113">
        <v>0</v>
      </c>
      <c r="AA2113" t="s">
        <v>55</v>
      </c>
      <c r="AB2113">
        <v>532</v>
      </c>
      <c r="AE2113" t="s">
        <v>49</v>
      </c>
      <c r="AF2113">
        <v>0</v>
      </c>
      <c r="AI2113">
        <v>694</v>
      </c>
      <c r="AJ2113" t="s">
        <v>49</v>
      </c>
    </row>
    <row r="2114" spans="1:36" x14ac:dyDescent="0.3">
      <c r="A2114">
        <v>46</v>
      </c>
      <c r="B2114" t="s">
        <v>69</v>
      </c>
      <c r="C2114" t="s">
        <v>47</v>
      </c>
      <c r="D2114" t="s">
        <v>54</v>
      </c>
      <c r="E2114" t="s">
        <v>49</v>
      </c>
      <c r="F2114">
        <v>22</v>
      </c>
      <c r="G2114" t="s">
        <v>55</v>
      </c>
      <c r="H2114" t="s">
        <v>49</v>
      </c>
      <c r="I2114" t="s">
        <v>50</v>
      </c>
      <c r="J2114">
        <v>7</v>
      </c>
      <c r="K2114" t="s">
        <v>70</v>
      </c>
      <c r="L2114">
        <v>414</v>
      </c>
      <c r="M2114">
        <v>4</v>
      </c>
      <c r="N2114">
        <v>-1</v>
      </c>
      <c r="O2114">
        <v>0</v>
      </c>
      <c r="P2114" t="s">
        <v>52</v>
      </c>
      <c r="Q2114" t="s">
        <v>49</v>
      </c>
      <c r="X2114" s="7"/>
      <c r="Y2114" t="s">
        <v>55</v>
      </c>
      <c r="Z2114">
        <v>22</v>
      </c>
      <c r="AA2114" t="s">
        <v>55</v>
      </c>
      <c r="AB2114">
        <v>422</v>
      </c>
      <c r="AE2114" t="s">
        <v>49</v>
      </c>
      <c r="AF2114">
        <v>22</v>
      </c>
      <c r="AI2114">
        <v>212</v>
      </c>
      <c r="AJ2114" t="s">
        <v>49</v>
      </c>
    </row>
    <row r="2115" spans="1:36" x14ac:dyDescent="0.3">
      <c r="A2115">
        <v>31</v>
      </c>
      <c r="B2115" t="s">
        <v>69</v>
      </c>
      <c r="C2115" t="s">
        <v>47</v>
      </c>
      <c r="D2115" t="s">
        <v>54</v>
      </c>
      <c r="E2115" t="s">
        <v>49</v>
      </c>
      <c r="F2115">
        <v>2304</v>
      </c>
      <c r="G2115" t="s">
        <v>55</v>
      </c>
      <c r="H2115" t="s">
        <v>49</v>
      </c>
      <c r="I2115" t="s">
        <v>50</v>
      </c>
      <c r="J2115">
        <v>20</v>
      </c>
      <c r="K2115" t="s">
        <v>75</v>
      </c>
      <c r="L2115">
        <v>257</v>
      </c>
      <c r="M2115">
        <v>2</v>
      </c>
      <c r="N2115">
        <v>-1</v>
      </c>
      <c r="O2115">
        <v>0</v>
      </c>
      <c r="P2115" t="s">
        <v>52</v>
      </c>
      <c r="Q2115" t="s">
        <v>49</v>
      </c>
      <c r="X2115" s="7"/>
      <c r="Y2115" t="s">
        <v>55</v>
      </c>
      <c r="Z2115">
        <v>2304</v>
      </c>
      <c r="AA2115" t="s">
        <v>55</v>
      </c>
      <c r="AB2115">
        <v>437</v>
      </c>
      <c r="AE2115" t="s">
        <v>49</v>
      </c>
      <c r="AF2115">
        <v>2304</v>
      </c>
      <c r="AI2115">
        <v>1882</v>
      </c>
      <c r="AJ2115" t="s">
        <v>49</v>
      </c>
    </row>
    <row r="2116" spans="1:36" x14ac:dyDescent="0.3">
      <c r="A2116">
        <v>33</v>
      </c>
      <c r="B2116" t="s">
        <v>58</v>
      </c>
      <c r="C2116" t="s">
        <v>47</v>
      </c>
      <c r="D2116" t="s">
        <v>60</v>
      </c>
      <c r="E2116" t="s">
        <v>49</v>
      </c>
      <c r="F2116">
        <v>1412</v>
      </c>
      <c r="G2116" t="s">
        <v>55</v>
      </c>
      <c r="H2116" t="s">
        <v>49</v>
      </c>
      <c r="I2116" t="s">
        <v>52</v>
      </c>
      <c r="J2116">
        <v>19</v>
      </c>
      <c r="K2116" t="s">
        <v>70</v>
      </c>
      <c r="L2116">
        <v>480</v>
      </c>
      <c r="M2116">
        <v>1</v>
      </c>
      <c r="N2116">
        <v>-1</v>
      </c>
      <c r="O2116">
        <v>0</v>
      </c>
      <c r="P2116" t="s">
        <v>52</v>
      </c>
      <c r="Q2116" t="s">
        <v>55</v>
      </c>
      <c r="X2116" s="7"/>
      <c r="Y2116" t="s">
        <v>55</v>
      </c>
      <c r="Z2116">
        <v>1412</v>
      </c>
      <c r="AA2116" t="s">
        <v>55</v>
      </c>
      <c r="AB2116">
        <v>-308</v>
      </c>
      <c r="AE2116" t="s">
        <v>49</v>
      </c>
      <c r="AF2116">
        <v>1412</v>
      </c>
      <c r="AI2116">
        <v>131</v>
      </c>
      <c r="AJ2116" t="s">
        <v>49</v>
      </c>
    </row>
    <row r="2117" spans="1:36" x14ac:dyDescent="0.3">
      <c r="A2117">
        <v>42</v>
      </c>
      <c r="B2117" t="s">
        <v>76</v>
      </c>
      <c r="C2117" t="s">
        <v>47</v>
      </c>
      <c r="D2117" t="s">
        <v>48</v>
      </c>
      <c r="E2117" t="s">
        <v>49</v>
      </c>
      <c r="F2117">
        <v>145</v>
      </c>
      <c r="G2117" t="s">
        <v>49</v>
      </c>
      <c r="H2117" t="s">
        <v>49</v>
      </c>
      <c r="I2117" t="s">
        <v>50</v>
      </c>
      <c r="J2117">
        <v>20</v>
      </c>
      <c r="K2117" t="s">
        <v>70</v>
      </c>
      <c r="L2117">
        <v>252</v>
      </c>
      <c r="M2117">
        <v>2</v>
      </c>
      <c r="N2117">
        <v>-1</v>
      </c>
      <c r="O2117">
        <v>0</v>
      </c>
      <c r="P2117" t="s">
        <v>52</v>
      </c>
      <c r="Q2117" t="s">
        <v>49</v>
      </c>
      <c r="X2117" s="7"/>
      <c r="Y2117" t="s">
        <v>49</v>
      </c>
      <c r="Z2117">
        <v>145</v>
      </c>
      <c r="AA2117" t="s">
        <v>55</v>
      </c>
      <c r="AB2117">
        <v>30</v>
      </c>
      <c r="AE2117" t="s">
        <v>49</v>
      </c>
      <c r="AF2117">
        <v>145</v>
      </c>
      <c r="AI2117">
        <v>175</v>
      </c>
      <c r="AJ2117" t="s">
        <v>49</v>
      </c>
    </row>
    <row r="2118" spans="1:36" x14ac:dyDescent="0.3">
      <c r="A2118">
        <v>33</v>
      </c>
      <c r="B2118" t="s">
        <v>58</v>
      </c>
      <c r="C2118" t="s">
        <v>59</v>
      </c>
      <c r="D2118" t="s">
        <v>48</v>
      </c>
      <c r="E2118" t="s">
        <v>49</v>
      </c>
      <c r="F2118">
        <v>4897</v>
      </c>
      <c r="G2118" t="s">
        <v>55</v>
      </c>
      <c r="H2118" t="s">
        <v>49</v>
      </c>
      <c r="I2118" t="s">
        <v>52</v>
      </c>
      <c r="J2118">
        <v>20</v>
      </c>
      <c r="K2118" t="s">
        <v>56</v>
      </c>
      <c r="L2118">
        <v>151</v>
      </c>
      <c r="M2118">
        <v>1</v>
      </c>
      <c r="N2118">
        <v>-1</v>
      </c>
      <c r="O2118">
        <v>0</v>
      </c>
      <c r="P2118" t="s">
        <v>52</v>
      </c>
      <c r="Q2118" t="s">
        <v>49</v>
      </c>
      <c r="X2118" s="7"/>
      <c r="Y2118" t="s">
        <v>55</v>
      </c>
      <c r="Z2118">
        <v>4897</v>
      </c>
      <c r="AA2118" t="s">
        <v>55</v>
      </c>
      <c r="AB2118">
        <v>-247</v>
      </c>
      <c r="AE2118" t="s">
        <v>49</v>
      </c>
      <c r="AF2118">
        <v>4897</v>
      </c>
      <c r="AI2118">
        <v>0</v>
      </c>
      <c r="AJ2118" t="s">
        <v>49</v>
      </c>
    </row>
    <row r="2119" spans="1:36" x14ac:dyDescent="0.3">
      <c r="A2119">
        <v>40</v>
      </c>
      <c r="B2119" t="s">
        <v>76</v>
      </c>
      <c r="C2119" t="s">
        <v>47</v>
      </c>
      <c r="D2119" t="s">
        <v>48</v>
      </c>
      <c r="E2119" t="s">
        <v>49</v>
      </c>
      <c r="F2119">
        <v>1832</v>
      </c>
      <c r="G2119" t="s">
        <v>49</v>
      </c>
      <c r="H2119" t="s">
        <v>49</v>
      </c>
      <c r="I2119" t="s">
        <v>50</v>
      </c>
      <c r="J2119">
        <v>6</v>
      </c>
      <c r="K2119" t="s">
        <v>64</v>
      </c>
      <c r="L2119">
        <v>213</v>
      </c>
      <c r="M2119">
        <v>4</v>
      </c>
      <c r="N2119">
        <v>-1</v>
      </c>
      <c r="O2119">
        <v>0</v>
      </c>
      <c r="P2119" t="s">
        <v>52</v>
      </c>
      <c r="Q2119" t="s">
        <v>49</v>
      </c>
      <c r="X2119" s="7"/>
      <c r="Y2119" t="s">
        <v>49</v>
      </c>
      <c r="Z2119">
        <v>1832</v>
      </c>
      <c r="AA2119" t="s">
        <v>55</v>
      </c>
      <c r="AB2119">
        <v>321</v>
      </c>
      <c r="AE2119" t="s">
        <v>49</v>
      </c>
      <c r="AF2119">
        <v>1832</v>
      </c>
      <c r="AI2119">
        <v>4425</v>
      </c>
      <c r="AJ2119" t="s">
        <v>49</v>
      </c>
    </row>
    <row r="2120" spans="1:36" x14ac:dyDescent="0.3">
      <c r="A2120">
        <v>51</v>
      </c>
      <c r="B2120" t="s">
        <v>63</v>
      </c>
      <c r="C2120" t="s">
        <v>47</v>
      </c>
      <c r="D2120" t="s">
        <v>48</v>
      </c>
      <c r="E2120" t="s">
        <v>49</v>
      </c>
      <c r="F2120">
        <v>3726</v>
      </c>
      <c r="G2120" t="s">
        <v>49</v>
      </c>
      <c r="H2120" t="s">
        <v>55</v>
      </c>
      <c r="I2120" t="s">
        <v>50</v>
      </c>
      <c r="J2120">
        <v>27</v>
      </c>
      <c r="K2120" t="s">
        <v>70</v>
      </c>
      <c r="L2120">
        <v>119</v>
      </c>
      <c r="M2120">
        <v>12</v>
      </c>
      <c r="N2120">
        <v>-1</v>
      </c>
      <c r="O2120">
        <v>0</v>
      </c>
      <c r="P2120" t="s">
        <v>52</v>
      </c>
      <c r="Q2120" t="s">
        <v>49</v>
      </c>
      <c r="X2120" s="7"/>
      <c r="Y2120" t="s">
        <v>49</v>
      </c>
      <c r="Z2120">
        <v>3726</v>
      </c>
      <c r="AA2120" t="s">
        <v>55</v>
      </c>
      <c r="AB2120">
        <v>250</v>
      </c>
      <c r="AE2120" t="s">
        <v>55</v>
      </c>
      <c r="AF2120">
        <v>3726</v>
      </c>
      <c r="AI2120">
        <v>3533</v>
      </c>
      <c r="AJ2120" t="s">
        <v>49</v>
      </c>
    </row>
    <row r="2121" spans="1:36" x14ac:dyDescent="0.3">
      <c r="A2121">
        <v>31</v>
      </c>
      <c r="B2121" t="s">
        <v>46</v>
      </c>
      <c r="C2121" t="s">
        <v>47</v>
      </c>
      <c r="D2121" t="s">
        <v>60</v>
      </c>
      <c r="E2121" t="s">
        <v>49</v>
      </c>
      <c r="F2121">
        <v>591</v>
      </c>
      <c r="G2121" t="s">
        <v>49</v>
      </c>
      <c r="H2121" t="s">
        <v>49</v>
      </c>
      <c r="I2121" t="s">
        <v>50</v>
      </c>
      <c r="J2121">
        <v>21</v>
      </c>
      <c r="K2121" t="s">
        <v>75</v>
      </c>
      <c r="L2121">
        <v>161</v>
      </c>
      <c r="M2121">
        <v>2</v>
      </c>
      <c r="N2121">
        <v>-1</v>
      </c>
      <c r="O2121">
        <v>0</v>
      </c>
      <c r="P2121" t="s">
        <v>52</v>
      </c>
      <c r="Q2121" t="s">
        <v>49</v>
      </c>
      <c r="X2121" s="7"/>
      <c r="Y2121" t="s">
        <v>49</v>
      </c>
      <c r="Z2121">
        <v>591</v>
      </c>
      <c r="AA2121" t="s">
        <v>55</v>
      </c>
      <c r="AB2121">
        <v>-470</v>
      </c>
      <c r="AE2121" t="s">
        <v>49</v>
      </c>
      <c r="AF2121">
        <v>591</v>
      </c>
      <c r="AI2121">
        <v>3573</v>
      </c>
      <c r="AJ2121" t="s">
        <v>49</v>
      </c>
    </row>
    <row r="2122" spans="1:36" x14ac:dyDescent="0.3">
      <c r="A2122">
        <v>62</v>
      </c>
      <c r="B2122" t="s">
        <v>77</v>
      </c>
      <c r="C2122" t="s">
        <v>74</v>
      </c>
      <c r="D2122" t="s">
        <v>60</v>
      </c>
      <c r="E2122" t="s">
        <v>49</v>
      </c>
      <c r="F2122">
        <v>0</v>
      </c>
      <c r="G2122" t="s">
        <v>49</v>
      </c>
      <c r="H2122" t="s">
        <v>49</v>
      </c>
      <c r="I2122" t="s">
        <v>50</v>
      </c>
      <c r="J2122">
        <v>13</v>
      </c>
      <c r="K2122" t="s">
        <v>75</v>
      </c>
      <c r="L2122">
        <v>227</v>
      </c>
      <c r="M2122">
        <v>2</v>
      </c>
      <c r="N2122">
        <v>-1</v>
      </c>
      <c r="O2122">
        <v>0</v>
      </c>
      <c r="P2122" t="s">
        <v>52</v>
      </c>
      <c r="Q2122" t="s">
        <v>55</v>
      </c>
      <c r="X2122" s="7"/>
      <c r="Y2122" t="s">
        <v>49</v>
      </c>
      <c r="Z2122">
        <v>0</v>
      </c>
      <c r="AA2122" t="s">
        <v>55</v>
      </c>
      <c r="AB2122">
        <v>140</v>
      </c>
      <c r="AE2122" t="s">
        <v>49</v>
      </c>
      <c r="AF2122">
        <v>0</v>
      </c>
      <c r="AI2122">
        <v>1257</v>
      </c>
      <c r="AJ2122" t="s">
        <v>49</v>
      </c>
    </row>
    <row r="2123" spans="1:36" x14ac:dyDescent="0.3">
      <c r="A2123">
        <v>24</v>
      </c>
      <c r="B2123" t="s">
        <v>71</v>
      </c>
      <c r="C2123" t="s">
        <v>59</v>
      </c>
      <c r="D2123" t="s">
        <v>54</v>
      </c>
      <c r="E2123" t="s">
        <v>49</v>
      </c>
      <c r="F2123">
        <v>508</v>
      </c>
      <c r="G2123" t="s">
        <v>55</v>
      </c>
      <c r="H2123" t="s">
        <v>49</v>
      </c>
      <c r="I2123" t="s">
        <v>78</v>
      </c>
      <c r="J2123">
        <v>18</v>
      </c>
      <c r="K2123" t="s">
        <v>56</v>
      </c>
      <c r="L2123">
        <v>12</v>
      </c>
      <c r="M2123">
        <v>3</v>
      </c>
      <c r="N2123">
        <v>374</v>
      </c>
      <c r="O2123">
        <v>1</v>
      </c>
      <c r="P2123" t="s">
        <v>66</v>
      </c>
      <c r="Q2123" t="s">
        <v>49</v>
      </c>
      <c r="X2123" s="7"/>
      <c r="Y2123" t="s">
        <v>55</v>
      </c>
      <c r="Z2123">
        <v>508</v>
      </c>
      <c r="AA2123" t="s">
        <v>55</v>
      </c>
      <c r="AB2123">
        <v>0</v>
      </c>
      <c r="AE2123" t="s">
        <v>49</v>
      </c>
      <c r="AF2123">
        <v>508</v>
      </c>
      <c r="AI2123">
        <v>23</v>
      </c>
      <c r="AJ2123" t="s">
        <v>49</v>
      </c>
    </row>
    <row r="2124" spans="1:36" x14ac:dyDescent="0.3">
      <c r="A2124">
        <v>48</v>
      </c>
      <c r="B2124" t="s">
        <v>46</v>
      </c>
      <c r="C2124" t="s">
        <v>47</v>
      </c>
      <c r="D2124" t="s">
        <v>54</v>
      </c>
      <c r="E2124" t="s">
        <v>49</v>
      </c>
      <c r="F2124">
        <v>817</v>
      </c>
      <c r="G2124" t="s">
        <v>49</v>
      </c>
      <c r="H2124" t="s">
        <v>49</v>
      </c>
      <c r="I2124" t="s">
        <v>50</v>
      </c>
      <c r="J2124">
        <v>14</v>
      </c>
      <c r="K2124" t="s">
        <v>72</v>
      </c>
      <c r="L2124">
        <v>517</v>
      </c>
      <c r="M2124">
        <v>1</v>
      </c>
      <c r="N2124">
        <v>282</v>
      </c>
      <c r="O2124">
        <v>4</v>
      </c>
      <c r="P2124" t="s">
        <v>79</v>
      </c>
      <c r="Q2124" t="s">
        <v>55</v>
      </c>
      <c r="X2124" s="7"/>
      <c r="Y2124" t="s">
        <v>49</v>
      </c>
      <c r="Z2124">
        <v>817</v>
      </c>
      <c r="AA2124" t="s">
        <v>55</v>
      </c>
      <c r="AB2124">
        <v>878</v>
      </c>
      <c r="AE2124" t="s">
        <v>49</v>
      </c>
      <c r="AF2124">
        <v>817</v>
      </c>
      <c r="AI2124">
        <v>0</v>
      </c>
      <c r="AJ2124" t="s">
        <v>49</v>
      </c>
    </row>
    <row r="2125" spans="1:36" x14ac:dyDescent="0.3">
      <c r="A2125">
        <v>41</v>
      </c>
      <c r="B2125" t="s">
        <v>67</v>
      </c>
      <c r="C2125" t="s">
        <v>74</v>
      </c>
      <c r="D2125" t="s">
        <v>54</v>
      </c>
      <c r="E2125" t="s">
        <v>49</v>
      </c>
      <c r="F2125">
        <v>348</v>
      </c>
      <c r="G2125" t="s">
        <v>55</v>
      </c>
      <c r="H2125" t="s">
        <v>49</v>
      </c>
      <c r="I2125" t="s">
        <v>50</v>
      </c>
      <c r="J2125">
        <v>7</v>
      </c>
      <c r="K2125" t="s">
        <v>56</v>
      </c>
      <c r="L2125">
        <v>225</v>
      </c>
      <c r="M2125">
        <v>2</v>
      </c>
      <c r="N2125">
        <v>275</v>
      </c>
      <c r="O2125">
        <v>2</v>
      </c>
      <c r="P2125" t="s">
        <v>57</v>
      </c>
      <c r="Q2125" t="s">
        <v>49</v>
      </c>
      <c r="X2125" s="7"/>
      <c r="Y2125" t="s">
        <v>55</v>
      </c>
      <c r="Z2125">
        <v>348</v>
      </c>
      <c r="AA2125" t="s">
        <v>55</v>
      </c>
      <c r="AB2125">
        <v>3975</v>
      </c>
      <c r="AE2125" t="s">
        <v>49</v>
      </c>
      <c r="AF2125">
        <v>348</v>
      </c>
      <c r="AI2125">
        <v>745</v>
      </c>
      <c r="AJ2125" t="s">
        <v>49</v>
      </c>
    </row>
    <row r="2126" spans="1:36" x14ac:dyDescent="0.3">
      <c r="A2126">
        <v>43</v>
      </c>
      <c r="B2126" t="s">
        <v>58</v>
      </c>
      <c r="C2126" t="s">
        <v>47</v>
      </c>
      <c r="D2126" t="s">
        <v>60</v>
      </c>
      <c r="E2126" t="s">
        <v>49</v>
      </c>
      <c r="F2126">
        <v>291</v>
      </c>
      <c r="G2126" t="s">
        <v>55</v>
      </c>
      <c r="H2126" t="s">
        <v>49</v>
      </c>
      <c r="I2126" t="s">
        <v>52</v>
      </c>
      <c r="J2126">
        <v>9</v>
      </c>
      <c r="K2126" t="s">
        <v>56</v>
      </c>
      <c r="L2126">
        <v>150</v>
      </c>
      <c r="M2126">
        <v>2</v>
      </c>
      <c r="N2126">
        <v>-1</v>
      </c>
      <c r="O2126">
        <v>0</v>
      </c>
      <c r="P2126" t="s">
        <v>52</v>
      </c>
      <c r="Q2126" t="s">
        <v>49</v>
      </c>
      <c r="X2126" s="7"/>
      <c r="Y2126" t="s">
        <v>55</v>
      </c>
      <c r="Z2126">
        <v>291</v>
      </c>
      <c r="AA2126" t="s">
        <v>55</v>
      </c>
      <c r="AB2126">
        <v>96</v>
      </c>
      <c r="AE2126" t="s">
        <v>49</v>
      </c>
      <c r="AF2126">
        <v>291</v>
      </c>
      <c r="AI2126">
        <v>8106</v>
      </c>
      <c r="AJ2126" t="s">
        <v>49</v>
      </c>
    </row>
    <row r="2127" spans="1:36" x14ac:dyDescent="0.3">
      <c r="A2127">
        <v>52</v>
      </c>
      <c r="B2127" t="s">
        <v>67</v>
      </c>
      <c r="C2127" t="s">
        <v>47</v>
      </c>
      <c r="D2127" t="s">
        <v>54</v>
      </c>
      <c r="E2127" t="s">
        <v>49</v>
      </c>
      <c r="F2127">
        <v>3554</v>
      </c>
      <c r="G2127" t="s">
        <v>49</v>
      </c>
      <c r="H2127" t="s">
        <v>55</v>
      </c>
      <c r="I2127" t="s">
        <v>50</v>
      </c>
      <c r="J2127">
        <v>8</v>
      </c>
      <c r="K2127" t="s">
        <v>73</v>
      </c>
      <c r="L2127">
        <v>89</v>
      </c>
      <c r="M2127">
        <v>1</v>
      </c>
      <c r="N2127">
        <v>-1</v>
      </c>
      <c r="O2127">
        <v>0</v>
      </c>
      <c r="P2127" t="s">
        <v>52</v>
      </c>
      <c r="Q2127" t="s">
        <v>49</v>
      </c>
      <c r="X2127" s="7"/>
      <c r="Y2127" t="s">
        <v>49</v>
      </c>
      <c r="Z2127">
        <v>3554</v>
      </c>
      <c r="AA2127" t="s">
        <v>55</v>
      </c>
      <c r="AB2127">
        <v>472</v>
      </c>
      <c r="AE2127" t="s">
        <v>55</v>
      </c>
      <c r="AF2127">
        <v>3554</v>
      </c>
      <c r="AI2127">
        <v>0</v>
      </c>
      <c r="AJ2127" t="s">
        <v>49</v>
      </c>
    </row>
    <row r="2128" spans="1:36" x14ac:dyDescent="0.3">
      <c r="A2128">
        <v>54</v>
      </c>
      <c r="B2128" t="s">
        <v>63</v>
      </c>
      <c r="C2128" t="s">
        <v>47</v>
      </c>
      <c r="D2128" t="s">
        <v>48</v>
      </c>
      <c r="E2128" t="s">
        <v>49</v>
      </c>
      <c r="F2128">
        <v>781</v>
      </c>
      <c r="G2128" t="s">
        <v>55</v>
      </c>
      <c r="H2128" t="s">
        <v>49</v>
      </c>
      <c r="I2128" t="s">
        <v>52</v>
      </c>
      <c r="J2128">
        <v>9</v>
      </c>
      <c r="K2128" t="s">
        <v>56</v>
      </c>
      <c r="L2128">
        <v>103</v>
      </c>
      <c r="M2128">
        <v>2</v>
      </c>
      <c r="N2128">
        <v>-1</v>
      </c>
      <c r="O2128">
        <v>0</v>
      </c>
      <c r="P2128" t="s">
        <v>52</v>
      </c>
      <c r="Q2128" t="s">
        <v>49</v>
      </c>
      <c r="X2128" s="7"/>
      <c r="Y2128" t="s">
        <v>55</v>
      </c>
      <c r="Z2128">
        <v>781</v>
      </c>
      <c r="AA2128" t="s">
        <v>55</v>
      </c>
      <c r="AB2128">
        <v>400</v>
      </c>
      <c r="AE2128" t="s">
        <v>49</v>
      </c>
      <c r="AF2128">
        <v>781</v>
      </c>
      <c r="AI2128">
        <v>696</v>
      </c>
      <c r="AJ2128" t="s">
        <v>49</v>
      </c>
    </row>
    <row r="2129" spans="1:36" x14ac:dyDescent="0.3">
      <c r="A2129">
        <v>32</v>
      </c>
      <c r="B2129" t="s">
        <v>67</v>
      </c>
      <c r="C2129" t="s">
        <v>74</v>
      </c>
      <c r="D2129" t="s">
        <v>60</v>
      </c>
      <c r="E2129" t="s">
        <v>49</v>
      </c>
      <c r="F2129">
        <v>267</v>
      </c>
      <c r="G2129" t="s">
        <v>49</v>
      </c>
      <c r="H2129" t="s">
        <v>49</v>
      </c>
      <c r="I2129" t="s">
        <v>50</v>
      </c>
      <c r="J2129">
        <v>26</v>
      </c>
      <c r="K2129" t="s">
        <v>56</v>
      </c>
      <c r="L2129">
        <v>128</v>
      </c>
      <c r="M2129">
        <v>1</v>
      </c>
      <c r="N2129">
        <v>-1</v>
      </c>
      <c r="O2129">
        <v>0</v>
      </c>
      <c r="P2129" t="s">
        <v>52</v>
      </c>
      <c r="Q2129" t="s">
        <v>49</v>
      </c>
      <c r="X2129" s="7"/>
      <c r="Y2129" t="s">
        <v>49</v>
      </c>
      <c r="Z2129">
        <v>267</v>
      </c>
      <c r="AA2129" t="s">
        <v>55</v>
      </c>
      <c r="AB2129">
        <v>7495</v>
      </c>
      <c r="AE2129" t="s">
        <v>49</v>
      </c>
      <c r="AF2129">
        <v>267</v>
      </c>
      <c r="AI2129">
        <v>1266</v>
      </c>
      <c r="AJ2129" t="s">
        <v>49</v>
      </c>
    </row>
    <row r="2130" spans="1:36" x14ac:dyDescent="0.3">
      <c r="A2130">
        <v>38</v>
      </c>
      <c r="B2130" t="s">
        <v>63</v>
      </c>
      <c r="C2130" t="s">
        <v>47</v>
      </c>
      <c r="D2130" t="s">
        <v>48</v>
      </c>
      <c r="E2130" t="s">
        <v>49</v>
      </c>
      <c r="F2130">
        <v>1327</v>
      </c>
      <c r="G2130" t="s">
        <v>55</v>
      </c>
      <c r="H2130" t="s">
        <v>49</v>
      </c>
      <c r="I2130" t="s">
        <v>50</v>
      </c>
      <c r="J2130">
        <v>20</v>
      </c>
      <c r="K2130" t="s">
        <v>75</v>
      </c>
      <c r="L2130">
        <v>277</v>
      </c>
      <c r="M2130">
        <v>1</v>
      </c>
      <c r="N2130">
        <v>-1</v>
      </c>
      <c r="O2130">
        <v>0</v>
      </c>
      <c r="P2130" t="s">
        <v>52</v>
      </c>
      <c r="Q2130" t="s">
        <v>49</v>
      </c>
      <c r="X2130" s="7"/>
      <c r="Y2130" t="s">
        <v>55</v>
      </c>
      <c r="Z2130">
        <v>1327</v>
      </c>
      <c r="AA2130" t="s">
        <v>55</v>
      </c>
      <c r="AB2130">
        <v>24</v>
      </c>
      <c r="AE2130" t="s">
        <v>49</v>
      </c>
      <c r="AF2130">
        <v>1327</v>
      </c>
      <c r="AI2130">
        <v>2416</v>
      </c>
      <c r="AJ2130" t="s">
        <v>49</v>
      </c>
    </row>
    <row r="2131" spans="1:36" x14ac:dyDescent="0.3">
      <c r="A2131">
        <v>41</v>
      </c>
      <c r="B2131" t="s">
        <v>69</v>
      </c>
      <c r="C2131" t="s">
        <v>47</v>
      </c>
      <c r="D2131" t="s">
        <v>48</v>
      </c>
      <c r="E2131" t="s">
        <v>49</v>
      </c>
      <c r="F2131">
        <v>-306</v>
      </c>
      <c r="G2131" t="s">
        <v>55</v>
      </c>
      <c r="H2131" t="s">
        <v>49</v>
      </c>
      <c r="I2131" t="s">
        <v>52</v>
      </c>
      <c r="J2131">
        <v>15</v>
      </c>
      <c r="K2131" t="s">
        <v>56</v>
      </c>
      <c r="L2131">
        <v>500</v>
      </c>
      <c r="M2131">
        <v>1</v>
      </c>
      <c r="N2131">
        <v>-1</v>
      </c>
      <c r="O2131">
        <v>0</v>
      </c>
      <c r="P2131" t="s">
        <v>52</v>
      </c>
      <c r="Q2131" t="s">
        <v>55</v>
      </c>
      <c r="X2131" s="7"/>
      <c r="Y2131" t="s">
        <v>55</v>
      </c>
      <c r="Z2131">
        <v>-306</v>
      </c>
      <c r="AA2131" t="s">
        <v>55</v>
      </c>
      <c r="AB2131">
        <v>311</v>
      </c>
      <c r="AE2131" t="s">
        <v>49</v>
      </c>
      <c r="AF2131">
        <v>-306</v>
      </c>
      <c r="AI2131">
        <v>25</v>
      </c>
      <c r="AJ2131" t="s">
        <v>49</v>
      </c>
    </row>
    <row r="2132" spans="1:36" x14ac:dyDescent="0.3">
      <c r="A2132">
        <v>31</v>
      </c>
      <c r="B2132" t="s">
        <v>63</v>
      </c>
      <c r="C2132" t="s">
        <v>59</v>
      </c>
      <c r="D2132" t="s">
        <v>48</v>
      </c>
      <c r="E2132" t="s">
        <v>49</v>
      </c>
      <c r="F2132">
        <v>864</v>
      </c>
      <c r="G2132" t="s">
        <v>55</v>
      </c>
      <c r="H2132" t="s">
        <v>49</v>
      </c>
      <c r="I2132" t="s">
        <v>78</v>
      </c>
      <c r="J2132">
        <v>14</v>
      </c>
      <c r="K2132" t="s">
        <v>56</v>
      </c>
      <c r="L2132">
        <v>113</v>
      </c>
      <c r="M2132">
        <v>2</v>
      </c>
      <c r="N2132">
        <v>-1</v>
      </c>
      <c r="O2132">
        <v>0</v>
      </c>
      <c r="P2132" t="s">
        <v>52</v>
      </c>
      <c r="Q2132" t="s">
        <v>49</v>
      </c>
      <c r="X2132" s="7"/>
      <c r="Y2132" t="s">
        <v>55</v>
      </c>
      <c r="Z2132">
        <v>864</v>
      </c>
      <c r="AA2132" t="s">
        <v>55</v>
      </c>
      <c r="AB2132">
        <v>492</v>
      </c>
      <c r="AE2132" t="s">
        <v>49</v>
      </c>
      <c r="AF2132">
        <v>864</v>
      </c>
      <c r="AI2132">
        <v>7513</v>
      </c>
      <c r="AJ2132" t="s">
        <v>49</v>
      </c>
    </row>
    <row r="2133" spans="1:36" x14ac:dyDescent="0.3">
      <c r="A2133">
        <v>35</v>
      </c>
      <c r="B2133" t="s">
        <v>76</v>
      </c>
      <c r="C2133" t="s">
        <v>47</v>
      </c>
      <c r="D2133" t="s">
        <v>60</v>
      </c>
      <c r="E2133" t="s">
        <v>49</v>
      </c>
      <c r="F2133">
        <v>1265</v>
      </c>
      <c r="G2133" t="s">
        <v>55</v>
      </c>
      <c r="H2133" t="s">
        <v>49</v>
      </c>
      <c r="I2133" t="s">
        <v>50</v>
      </c>
      <c r="J2133">
        <v>15</v>
      </c>
      <c r="K2133" t="s">
        <v>56</v>
      </c>
      <c r="L2133">
        <v>326</v>
      </c>
      <c r="M2133">
        <v>5</v>
      </c>
      <c r="N2133">
        <v>179</v>
      </c>
      <c r="O2133">
        <v>4</v>
      </c>
      <c r="P2133" t="s">
        <v>57</v>
      </c>
      <c r="Q2133" t="s">
        <v>55</v>
      </c>
      <c r="X2133" s="7"/>
      <c r="Y2133" t="s">
        <v>55</v>
      </c>
      <c r="Z2133">
        <v>1265</v>
      </c>
      <c r="AA2133" t="s">
        <v>55</v>
      </c>
      <c r="AB2133">
        <v>334</v>
      </c>
      <c r="AE2133" t="s">
        <v>49</v>
      </c>
      <c r="AF2133">
        <v>1265</v>
      </c>
      <c r="AI2133">
        <v>29</v>
      </c>
      <c r="AJ2133" t="s">
        <v>49</v>
      </c>
    </row>
    <row r="2134" spans="1:36" x14ac:dyDescent="0.3">
      <c r="A2134">
        <v>26</v>
      </c>
      <c r="B2134" t="s">
        <v>69</v>
      </c>
      <c r="C2134" t="s">
        <v>47</v>
      </c>
      <c r="D2134" t="s">
        <v>54</v>
      </c>
      <c r="E2134" t="s">
        <v>49</v>
      </c>
      <c r="F2134">
        <v>0</v>
      </c>
      <c r="G2134" t="s">
        <v>49</v>
      </c>
      <c r="H2134" t="s">
        <v>49</v>
      </c>
      <c r="I2134" t="s">
        <v>52</v>
      </c>
      <c r="J2134">
        <v>27</v>
      </c>
      <c r="K2134" t="s">
        <v>56</v>
      </c>
      <c r="L2134">
        <v>755</v>
      </c>
      <c r="M2134">
        <v>1</v>
      </c>
      <c r="N2134">
        <v>-1</v>
      </c>
      <c r="O2134">
        <v>0</v>
      </c>
      <c r="P2134" t="s">
        <v>52</v>
      </c>
      <c r="Q2134" t="s">
        <v>49</v>
      </c>
      <c r="X2134" s="7"/>
      <c r="Y2134" t="s">
        <v>49</v>
      </c>
      <c r="Z2134">
        <v>0</v>
      </c>
      <c r="AA2134" t="s">
        <v>55</v>
      </c>
      <c r="AB2134">
        <v>1298</v>
      </c>
      <c r="AE2134" t="s">
        <v>49</v>
      </c>
      <c r="AF2134">
        <v>0</v>
      </c>
      <c r="AI2134">
        <v>5116</v>
      </c>
      <c r="AJ2134" t="s">
        <v>49</v>
      </c>
    </row>
    <row r="2135" spans="1:36" x14ac:dyDescent="0.3">
      <c r="A2135">
        <v>52</v>
      </c>
      <c r="B2135" t="s">
        <v>67</v>
      </c>
      <c r="C2135" t="s">
        <v>47</v>
      </c>
      <c r="D2135" t="s">
        <v>60</v>
      </c>
      <c r="E2135" t="s">
        <v>49</v>
      </c>
      <c r="F2135">
        <v>214</v>
      </c>
      <c r="G2135" t="s">
        <v>49</v>
      </c>
      <c r="H2135" t="s">
        <v>49</v>
      </c>
      <c r="I2135" t="s">
        <v>50</v>
      </c>
      <c r="J2135">
        <v>29</v>
      </c>
      <c r="K2135" t="s">
        <v>70</v>
      </c>
      <c r="L2135">
        <v>161</v>
      </c>
      <c r="M2135">
        <v>3</v>
      </c>
      <c r="N2135">
        <v>-1</v>
      </c>
      <c r="O2135">
        <v>0</v>
      </c>
      <c r="P2135" t="s">
        <v>52</v>
      </c>
      <c r="Q2135" t="s">
        <v>49</v>
      </c>
      <c r="X2135" s="7"/>
      <c r="Y2135" t="s">
        <v>49</v>
      </c>
      <c r="Z2135">
        <v>214</v>
      </c>
      <c r="AA2135" t="s">
        <v>55</v>
      </c>
      <c r="AB2135">
        <v>396</v>
      </c>
      <c r="AE2135" t="s">
        <v>49</v>
      </c>
      <c r="AF2135">
        <v>214</v>
      </c>
      <c r="AI2135">
        <v>-1746</v>
      </c>
      <c r="AJ2135" t="s">
        <v>49</v>
      </c>
    </row>
    <row r="2136" spans="1:36" x14ac:dyDescent="0.3">
      <c r="A2136">
        <v>58</v>
      </c>
      <c r="B2136" t="s">
        <v>77</v>
      </c>
      <c r="C2136" t="s">
        <v>47</v>
      </c>
      <c r="D2136" t="s">
        <v>54</v>
      </c>
      <c r="E2136" t="s">
        <v>49</v>
      </c>
      <c r="F2136">
        <v>425</v>
      </c>
      <c r="G2136" t="s">
        <v>55</v>
      </c>
      <c r="H2136" t="s">
        <v>55</v>
      </c>
      <c r="I2136" t="s">
        <v>50</v>
      </c>
      <c r="J2136">
        <v>17</v>
      </c>
      <c r="K2136" t="s">
        <v>75</v>
      </c>
      <c r="L2136">
        <v>100</v>
      </c>
      <c r="M2136">
        <v>1</v>
      </c>
      <c r="N2136">
        <v>-1</v>
      </c>
      <c r="O2136">
        <v>0</v>
      </c>
      <c r="P2136" t="s">
        <v>52</v>
      </c>
      <c r="Q2136" t="s">
        <v>49</v>
      </c>
      <c r="X2136" s="7"/>
      <c r="Y2136" t="s">
        <v>55</v>
      </c>
      <c r="Z2136">
        <v>425</v>
      </c>
      <c r="AA2136" t="s">
        <v>55</v>
      </c>
      <c r="AB2136">
        <v>2769</v>
      </c>
      <c r="AE2136" t="s">
        <v>55</v>
      </c>
      <c r="AF2136">
        <v>425</v>
      </c>
      <c r="AI2136">
        <v>14</v>
      </c>
      <c r="AJ2136" t="s">
        <v>49</v>
      </c>
    </row>
    <row r="2137" spans="1:36" x14ac:dyDescent="0.3">
      <c r="A2137">
        <v>57</v>
      </c>
      <c r="B2137" t="s">
        <v>76</v>
      </c>
      <c r="C2137" t="s">
        <v>47</v>
      </c>
      <c r="D2137" t="s">
        <v>60</v>
      </c>
      <c r="E2137" t="s">
        <v>49</v>
      </c>
      <c r="F2137">
        <v>3</v>
      </c>
      <c r="G2137" t="s">
        <v>49</v>
      </c>
      <c r="H2137" t="s">
        <v>49</v>
      </c>
      <c r="I2137" t="s">
        <v>50</v>
      </c>
      <c r="J2137">
        <v>4</v>
      </c>
      <c r="K2137" t="s">
        <v>70</v>
      </c>
      <c r="L2137">
        <v>142</v>
      </c>
      <c r="M2137">
        <v>2</v>
      </c>
      <c r="N2137">
        <v>-1</v>
      </c>
      <c r="O2137">
        <v>0</v>
      </c>
      <c r="P2137" t="s">
        <v>52</v>
      </c>
      <c r="Q2137" t="s">
        <v>49</v>
      </c>
      <c r="X2137" s="7"/>
      <c r="Y2137" t="s">
        <v>49</v>
      </c>
      <c r="Z2137">
        <v>3</v>
      </c>
      <c r="AA2137" t="s">
        <v>55</v>
      </c>
      <c r="AB2137">
        <v>2320</v>
      </c>
      <c r="AE2137" t="s">
        <v>49</v>
      </c>
      <c r="AF2137">
        <v>3</v>
      </c>
      <c r="AI2137">
        <v>4148</v>
      </c>
      <c r="AJ2137" t="s">
        <v>49</v>
      </c>
    </row>
    <row r="2138" spans="1:36" x14ac:dyDescent="0.3">
      <c r="A2138">
        <v>34</v>
      </c>
      <c r="B2138" t="s">
        <v>58</v>
      </c>
      <c r="C2138" t="s">
        <v>47</v>
      </c>
      <c r="D2138" t="s">
        <v>60</v>
      </c>
      <c r="E2138" t="s">
        <v>49</v>
      </c>
      <c r="F2138">
        <v>0</v>
      </c>
      <c r="G2138" t="s">
        <v>55</v>
      </c>
      <c r="H2138" t="s">
        <v>49</v>
      </c>
      <c r="I2138" t="s">
        <v>52</v>
      </c>
      <c r="J2138">
        <v>8</v>
      </c>
      <c r="K2138" t="s">
        <v>56</v>
      </c>
      <c r="L2138">
        <v>214</v>
      </c>
      <c r="M2138">
        <v>2</v>
      </c>
      <c r="N2138">
        <v>-1</v>
      </c>
      <c r="O2138">
        <v>0</v>
      </c>
      <c r="P2138" t="s">
        <v>52</v>
      </c>
      <c r="Q2138" t="s">
        <v>49</v>
      </c>
      <c r="X2138" s="7"/>
      <c r="Y2138" t="s">
        <v>55</v>
      </c>
      <c r="Z2138">
        <v>0</v>
      </c>
      <c r="AA2138" t="s">
        <v>55</v>
      </c>
      <c r="AB2138">
        <v>76</v>
      </c>
      <c r="AE2138" t="s">
        <v>49</v>
      </c>
      <c r="AF2138">
        <v>0</v>
      </c>
      <c r="AI2138">
        <v>14</v>
      </c>
      <c r="AJ2138" t="s">
        <v>49</v>
      </c>
    </row>
    <row r="2139" spans="1:36" x14ac:dyDescent="0.3">
      <c r="A2139">
        <v>59</v>
      </c>
      <c r="B2139" t="s">
        <v>63</v>
      </c>
      <c r="C2139" t="s">
        <v>47</v>
      </c>
      <c r="D2139" t="s">
        <v>48</v>
      </c>
      <c r="E2139" t="s">
        <v>49</v>
      </c>
      <c r="F2139">
        <v>0</v>
      </c>
      <c r="G2139" t="s">
        <v>49</v>
      </c>
      <c r="H2139" t="s">
        <v>49</v>
      </c>
      <c r="I2139" t="s">
        <v>50</v>
      </c>
      <c r="J2139">
        <v>18</v>
      </c>
      <c r="K2139" t="s">
        <v>75</v>
      </c>
      <c r="L2139">
        <v>167</v>
      </c>
      <c r="M2139">
        <v>2</v>
      </c>
      <c r="N2139">
        <v>-1</v>
      </c>
      <c r="O2139">
        <v>0</v>
      </c>
      <c r="P2139" t="s">
        <v>52</v>
      </c>
      <c r="Q2139" t="s">
        <v>49</v>
      </c>
      <c r="X2139" s="7"/>
      <c r="Y2139" t="s">
        <v>49</v>
      </c>
      <c r="Z2139">
        <v>0</v>
      </c>
      <c r="AA2139" t="s">
        <v>55</v>
      </c>
      <c r="AB2139">
        <v>2034</v>
      </c>
      <c r="AE2139" t="s">
        <v>49</v>
      </c>
      <c r="AF2139">
        <v>0</v>
      </c>
      <c r="AI2139">
        <v>105</v>
      </c>
      <c r="AJ2139" t="s">
        <v>49</v>
      </c>
    </row>
    <row r="2140" spans="1:36" x14ac:dyDescent="0.3">
      <c r="A2140">
        <v>27</v>
      </c>
      <c r="B2140" t="s">
        <v>67</v>
      </c>
      <c r="C2140" t="s">
        <v>59</v>
      </c>
      <c r="D2140" t="s">
        <v>54</v>
      </c>
      <c r="E2140" t="s">
        <v>49</v>
      </c>
      <c r="F2140">
        <v>282</v>
      </c>
      <c r="G2140" t="s">
        <v>49</v>
      </c>
      <c r="H2140" t="s">
        <v>55</v>
      </c>
      <c r="I2140" t="s">
        <v>50</v>
      </c>
      <c r="J2140">
        <v>9</v>
      </c>
      <c r="K2140" t="s">
        <v>73</v>
      </c>
      <c r="L2140">
        <v>676</v>
      </c>
      <c r="M2140">
        <v>5</v>
      </c>
      <c r="N2140">
        <v>-1</v>
      </c>
      <c r="O2140">
        <v>0</v>
      </c>
      <c r="P2140" t="s">
        <v>52</v>
      </c>
      <c r="Q2140" t="s">
        <v>49</v>
      </c>
      <c r="X2140" s="7"/>
      <c r="Y2140" t="s">
        <v>49</v>
      </c>
      <c r="Z2140">
        <v>282</v>
      </c>
      <c r="AA2140" t="s">
        <v>55</v>
      </c>
      <c r="AB2140">
        <v>3018</v>
      </c>
      <c r="AE2140" t="s">
        <v>55</v>
      </c>
      <c r="AF2140">
        <v>282</v>
      </c>
      <c r="AI2140">
        <v>508</v>
      </c>
      <c r="AJ2140" t="s">
        <v>49</v>
      </c>
    </row>
    <row r="2141" spans="1:36" x14ac:dyDescent="0.3">
      <c r="A2141">
        <v>42</v>
      </c>
      <c r="B2141" t="s">
        <v>68</v>
      </c>
      <c r="C2141" t="s">
        <v>47</v>
      </c>
      <c r="D2141" t="s">
        <v>60</v>
      </c>
      <c r="E2141" t="s">
        <v>49</v>
      </c>
      <c r="F2141">
        <v>0</v>
      </c>
      <c r="G2141" t="s">
        <v>49</v>
      </c>
      <c r="H2141" t="s">
        <v>49</v>
      </c>
      <c r="I2141" t="s">
        <v>50</v>
      </c>
      <c r="J2141">
        <v>9</v>
      </c>
      <c r="K2141" t="s">
        <v>73</v>
      </c>
      <c r="L2141">
        <v>236</v>
      </c>
      <c r="M2141">
        <v>1</v>
      </c>
      <c r="N2141">
        <v>-1</v>
      </c>
      <c r="O2141">
        <v>0</v>
      </c>
      <c r="P2141" t="s">
        <v>52</v>
      </c>
      <c r="Q2141" t="s">
        <v>49</v>
      </c>
      <c r="X2141" s="7"/>
      <c r="Y2141" t="s">
        <v>49</v>
      </c>
      <c r="Z2141">
        <v>0</v>
      </c>
      <c r="AA2141" t="s">
        <v>55</v>
      </c>
      <c r="AB2141">
        <v>483</v>
      </c>
      <c r="AE2141" t="s">
        <v>49</v>
      </c>
      <c r="AF2141">
        <v>0</v>
      </c>
      <c r="AI2141">
        <v>725</v>
      </c>
      <c r="AJ2141" t="s">
        <v>49</v>
      </c>
    </row>
    <row r="2142" spans="1:36" x14ac:dyDescent="0.3">
      <c r="A2142">
        <v>47</v>
      </c>
      <c r="B2142" t="s">
        <v>76</v>
      </c>
      <c r="C2142" t="s">
        <v>59</v>
      </c>
      <c r="D2142" t="s">
        <v>60</v>
      </c>
      <c r="E2142" t="s">
        <v>49</v>
      </c>
      <c r="F2142">
        <v>3727</v>
      </c>
      <c r="G2142" t="s">
        <v>49</v>
      </c>
      <c r="H2142" t="s">
        <v>49</v>
      </c>
      <c r="I2142" t="s">
        <v>52</v>
      </c>
      <c r="J2142">
        <v>12</v>
      </c>
      <c r="K2142" t="s">
        <v>62</v>
      </c>
      <c r="L2142">
        <v>993</v>
      </c>
      <c r="M2142">
        <v>6</v>
      </c>
      <c r="N2142">
        <v>-1</v>
      </c>
      <c r="O2142">
        <v>0</v>
      </c>
      <c r="P2142" t="s">
        <v>52</v>
      </c>
      <c r="Q2142" t="s">
        <v>55</v>
      </c>
      <c r="X2142" s="7"/>
      <c r="Y2142" t="s">
        <v>49</v>
      </c>
      <c r="Z2142">
        <v>3727</v>
      </c>
      <c r="AA2142" t="s">
        <v>55</v>
      </c>
      <c r="AB2142">
        <v>390</v>
      </c>
      <c r="AE2142" t="s">
        <v>49</v>
      </c>
      <c r="AF2142">
        <v>3727</v>
      </c>
      <c r="AI2142">
        <v>41</v>
      </c>
      <c r="AJ2142" t="s">
        <v>49</v>
      </c>
    </row>
    <row r="2143" spans="1:36" x14ac:dyDescent="0.3">
      <c r="A2143">
        <v>33</v>
      </c>
      <c r="B2143" t="s">
        <v>63</v>
      </c>
      <c r="C2143" t="s">
        <v>47</v>
      </c>
      <c r="D2143" t="s">
        <v>54</v>
      </c>
      <c r="E2143" t="s">
        <v>49</v>
      </c>
      <c r="F2143">
        <v>0</v>
      </c>
      <c r="G2143" t="s">
        <v>55</v>
      </c>
      <c r="H2143" t="s">
        <v>55</v>
      </c>
      <c r="I2143" t="s">
        <v>50</v>
      </c>
      <c r="J2143">
        <v>28</v>
      </c>
      <c r="K2143" t="s">
        <v>73</v>
      </c>
      <c r="L2143">
        <v>83</v>
      </c>
      <c r="M2143">
        <v>12</v>
      </c>
      <c r="N2143">
        <v>-1</v>
      </c>
      <c r="O2143">
        <v>0</v>
      </c>
      <c r="P2143" t="s">
        <v>52</v>
      </c>
      <c r="Q2143" t="s">
        <v>49</v>
      </c>
      <c r="X2143" s="7"/>
      <c r="Y2143" t="s">
        <v>55</v>
      </c>
      <c r="Z2143">
        <v>0</v>
      </c>
      <c r="AA2143" t="s">
        <v>55</v>
      </c>
      <c r="AB2143">
        <v>22196</v>
      </c>
      <c r="AE2143" t="s">
        <v>55</v>
      </c>
      <c r="AF2143">
        <v>0</v>
      </c>
      <c r="AI2143">
        <v>184</v>
      </c>
      <c r="AJ2143" t="s">
        <v>49</v>
      </c>
    </row>
    <row r="2144" spans="1:36" x14ac:dyDescent="0.3">
      <c r="A2144">
        <v>31</v>
      </c>
      <c r="B2144" t="s">
        <v>53</v>
      </c>
      <c r="C2144" t="s">
        <v>59</v>
      </c>
      <c r="D2144" t="s">
        <v>54</v>
      </c>
      <c r="E2144" t="s">
        <v>49</v>
      </c>
      <c r="F2144">
        <v>864</v>
      </c>
      <c r="G2144" t="s">
        <v>55</v>
      </c>
      <c r="H2144" t="s">
        <v>49</v>
      </c>
      <c r="I2144" t="s">
        <v>50</v>
      </c>
      <c r="J2144">
        <v>6</v>
      </c>
      <c r="K2144" t="s">
        <v>56</v>
      </c>
      <c r="L2144">
        <v>100</v>
      </c>
      <c r="M2144">
        <v>1</v>
      </c>
      <c r="N2144">
        <v>-1</v>
      </c>
      <c r="O2144">
        <v>0</v>
      </c>
      <c r="P2144" t="s">
        <v>52</v>
      </c>
      <c r="Q2144" t="s">
        <v>49</v>
      </c>
      <c r="X2144" s="7"/>
      <c r="Y2144" t="s">
        <v>55</v>
      </c>
      <c r="Z2144">
        <v>864</v>
      </c>
      <c r="AA2144" t="s">
        <v>55</v>
      </c>
      <c r="AB2144">
        <v>249</v>
      </c>
      <c r="AE2144" t="s">
        <v>49</v>
      </c>
      <c r="AF2144">
        <v>864</v>
      </c>
      <c r="AI2144">
        <v>-17</v>
      </c>
      <c r="AJ2144" t="s">
        <v>49</v>
      </c>
    </row>
    <row r="2145" spans="1:36" x14ac:dyDescent="0.3">
      <c r="A2145">
        <v>37</v>
      </c>
      <c r="B2145" t="s">
        <v>58</v>
      </c>
      <c r="C2145" t="s">
        <v>47</v>
      </c>
      <c r="D2145" t="s">
        <v>60</v>
      </c>
      <c r="E2145" t="s">
        <v>49</v>
      </c>
      <c r="F2145">
        <v>4089</v>
      </c>
      <c r="G2145" t="s">
        <v>55</v>
      </c>
      <c r="H2145" t="s">
        <v>49</v>
      </c>
      <c r="I2145" t="s">
        <v>50</v>
      </c>
      <c r="J2145">
        <v>2</v>
      </c>
      <c r="K2145" t="s">
        <v>64</v>
      </c>
      <c r="L2145">
        <v>289</v>
      </c>
      <c r="M2145">
        <v>2</v>
      </c>
      <c r="N2145">
        <v>174</v>
      </c>
      <c r="O2145">
        <v>4</v>
      </c>
      <c r="P2145" t="s">
        <v>66</v>
      </c>
      <c r="Q2145" t="s">
        <v>55</v>
      </c>
      <c r="X2145" s="7"/>
      <c r="Y2145" t="s">
        <v>55</v>
      </c>
      <c r="Z2145">
        <v>4089</v>
      </c>
      <c r="AA2145" t="s">
        <v>55</v>
      </c>
      <c r="AB2145">
        <v>3274</v>
      </c>
      <c r="AE2145" t="s">
        <v>49</v>
      </c>
      <c r="AF2145">
        <v>4089</v>
      </c>
      <c r="AI2145">
        <v>-19</v>
      </c>
      <c r="AJ2145" t="s">
        <v>49</v>
      </c>
    </row>
    <row r="2146" spans="1:36" x14ac:dyDescent="0.3">
      <c r="A2146">
        <v>29</v>
      </c>
      <c r="B2146" t="s">
        <v>63</v>
      </c>
      <c r="C2146" t="s">
        <v>47</v>
      </c>
      <c r="D2146" t="s">
        <v>54</v>
      </c>
      <c r="E2146" t="s">
        <v>49</v>
      </c>
      <c r="F2146">
        <v>-478</v>
      </c>
      <c r="G2146" t="s">
        <v>49</v>
      </c>
      <c r="H2146" t="s">
        <v>55</v>
      </c>
      <c r="I2146" t="s">
        <v>50</v>
      </c>
      <c r="J2146">
        <v>8</v>
      </c>
      <c r="K2146" t="s">
        <v>73</v>
      </c>
      <c r="L2146">
        <v>528</v>
      </c>
      <c r="M2146">
        <v>2</v>
      </c>
      <c r="N2146">
        <v>-1</v>
      </c>
      <c r="O2146">
        <v>0</v>
      </c>
      <c r="P2146" t="s">
        <v>52</v>
      </c>
      <c r="Q2146" t="s">
        <v>49</v>
      </c>
      <c r="X2146" s="7"/>
      <c r="Y2146" t="s">
        <v>49</v>
      </c>
      <c r="Z2146">
        <v>-478</v>
      </c>
      <c r="AA2146" t="s">
        <v>55</v>
      </c>
      <c r="AB2146">
        <v>5731</v>
      </c>
      <c r="AE2146" t="s">
        <v>55</v>
      </c>
      <c r="AF2146">
        <v>-478</v>
      </c>
      <c r="AI2146">
        <v>1064</v>
      </c>
      <c r="AJ2146" t="s">
        <v>49</v>
      </c>
    </row>
    <row r="2147" spans="1:36" x14ac:dyDescent="0.3">
      <c r="A2147">
        <v>38</v>
      </c>
      <c r="B2147" t="s">
        <v>46</v>
      </c>
      <c r="C2147" t="s">
        <v>47</v>
      </c>
      <c r="D2147" t="s">
        <v>48</v>
      </c>
      <c r="E2147" t="s">
        <v>49</v>
      </c>
      <c r="F2147">
        <v>-363</v>
      </c>
      <c r="G2147" t="s">
        <v>49</v>
      </c>
      <c r="H2147" t="s">
        <v>49</v>
      </c>
      <c r="I2147" t="s">
        <v>52</v>
      </c>
      <c r="J2147">
        <v>12</v>
      </c>
      <c r="K2147" t="s">
        <v>62</v>
      </c>
      <c r="L2147">
        <v>340</v>
      </c>
      <c r="M2147">
        <v>2</v>
      </c>
      <c r="N2147">
        <v>-1</v>
      </c>
      <c r="O2147">
        <v>0</v>
      </c>
      <c r="P2147" t="s">
        <v>52</v>
      </c>
      <c r="Q2147" t="s">
        <v>49</v>
      </c>
      <c r="X2147" s="7"/>
      <c r="Y2147" t="s">
        <v>49</v>
      </c>
      <c r="Z2147">
        <v>-363</v>
      </c>
      <c r="AA2147" t="s">
        <v>55</v>
      </c>
      <c r="AB2147">
        <v>1664</v>
      </c>
      <c r="AE2147" t="s">
        <v>49</v>
      </c>
      <c r="AF2147">
        <v>-363</v>
      </c>
      <c r="AI2147">
        <v>777</v>
      </c>
      <c r="AJ2147" t="s">
        <v>49</v>
      </c>
    </row>
    <row r="2148" spans="1:36" x14ac:dyDescent="0.3">
      <c r="A2148">
        <v>35</v>
      </c>
      <c r="B2148" t="s">
        <v>65</v>
      </c>
      <c r="C2148" t="s">
        <v>47</v>
      </c>
      <c r="D2148" t="s">
        <v>54</v>
      </c>
      <c r="E2148" t="s">
        <v>49</v>
      </c>
      <c r="F2148">
        <v>8883</v>
      </c>
      <c r="G2148" t="s">
        <v>49</v>
      </c>
      <c r="H2148" t="s">
        <v>49</v>
      </c>
      <c r="I2148" t="s">
        <v>50</v>
      </c>
      <c r="J2148">
        <v>21</v>
      </c>
      <c r="K2148" t="s">
        <v>75</v>
      </c>
      <c r="L2148">
        <v>33</v>
      </c>
      <c r="M2148">
        <v>3</v>
      </c>
      <c r="N2148">
        <v>-1</v>
      </c>
      <c r="O2148">
        <v>0</v>
      </c>
      <c r="P2148" t="s">
        <v>52</v>
      </c>
      <c r="Q2148" t="s">
        <v>49</v>
      </c>
      <c r="X2148" s="7"/>
      <c r="Y2148" t="s">
        <v>49</v>
      </c>
      <c r="Z2148">
        <v>8883</v>
      </c>
      <c r="AA2148" t="s">
        <v>55</v>
      </c>
      <c r="AB2148">
        <v>1670</v>
      </c>
      <c r="AE2148" t="s">
        <v>49</v>
      </c>
      <c r="AF2148">
        <v>8883</v>
      </c>
      <c r="AI2148">
        <v>377</v>
      </c>
      <c r="AJ2148" t="s">
        <v>49</v>
      </c>
    </row>
    <row r="2149" spans="1:36" x14ac:dyDescent="0.3">
      <c r="A2149">
        <v>31</v>
      </c>
      <c r="B2149" t="s">
        <v>67</v>
      </c>
      <c r="C2149" t="s">
        <v>59</v>
      </c>
      <c r="D2149" t="s">
        <v>54</v>
      </c>
      <c r="E2149" t="s">
        <v>49</v>
      </c>
      <c r="F2149">
        <v>1970</v>
      </c>
      <c r="G2149" t="s">
        <v>49</v>
      </c>
      <c r="H2149" t="s">
        <v>49</v>
      </c>
      <c r="I2149" t="s">
        <v>78</v>
      </c>
      <c r="J2149">
        <v>17</v>
      </c>
      <c r="K2149" t="s">
        <v>61</v>
      </c>
      <c r="L2149">
        <v>284</v>
      </c>
      <c r="M2149">
        <v>3</v>
      </c>
      <c r="N2149">
        <v>-1</v>
      </c>
      <c r="O2149">
        <v>0</v>
      </c>
      <c r="P2149" t="s">
        <v>52</v>
      </c>
      <c r="Q2149" t="s">
        <v>49</v>
      </c>
      <c r="X2149" s="7"/>
      <c r="Y2149" t="s">
        <v>49</v>
      </c>
      <c r="Z2149">
        <v>1970</v>
      </c>
      <c r="AA2149" t="s">
        <v>55</v>
      </c>
      <c r="AB2149">
        <v>276</v>
      </c>
      <c r="AE2149" t="s">
        <v>49</v>
      </c>
      <c r="AF2149">
        <v>1970</v>
      </c>
      <c r="AI2149">
        <v>479</v>
      </c>
      <c r="AJ2149" t="s">
        <v>49</v>
      </c>
    </row>
    <row r="2150" spans="1:36" x14ac:dyDescent="0.3">
      <c r="A2150">
        <v>62</v>
      </c>
      <c r="B2150" t="s">
        <v>58</v>
      </c>
      <c r="C2150" t="s">
        <v>47</v>
      </c>
      <c r="D2150" t="s">
        <v>60</v>
      </c>
      <c r="E2150" t="s">
        <v>49</v>
      </c>
      <c r="F2150">
        <v>1859</v>
      </c>
      <c r="G2150" t="s">
        <v>49</v>
      </c>
      <c r="H2150" t="s">
        <v>49</v>
      </c>
      <c r="I2150" t="s">
        <v>78</v>
      </c>
      <c r="J2150">
        <v>6</v>
      </c>
      <c r="K2150" t="s">
        <v>70</v>
      </c>
      <c r="L2150">
        <v>245</v>
      </c>
      <c r="M2150">
        <v>3</v>
      </c>
      <c r="N2150">
        <v>-1</v>
      </c>
      <c r="O2150">
        <v>0</v>
      </c>
      <c r="P2150" t="s">
        <v>52</v>
      </c>
      <c r="Q2150" t="s">
        <v>55</v>
      </c>
      <c r="X2150" s="7"/>
      <c r="Y2150" t="s">
        <v>49</v>
      </c>
      <c r="Z2150">
        <v>1859</v>
      </c>
      <c r="AA2150" t="s">
        <v>55</v>
      </c>
      <c r="AB2150">
        <v>2157</v>
      </c>
      <c r="AE2150" t="s">
        <v>49</v>
      </c>
      <c r="AF2150">
        <v>1859</v>
      </c>
      <c r="AI2150">
        <v>-375</v>
      </c>
      <c r="AJ2150" t="s">
        <v>49</v>
      </c>
    </row>
    <row r="2151" spans="1:36" x14ac:dyDescent="0.3">
      <c r="A2151">
        <v>32</v>
      </c>
      <c r="B2151" t="s">
        <v>67</v>
      </c>
      <c r="C2151" t="s">
        <v>59</v>
      </c>
      <c r="D2151" t="s">
        <v>60</v>
      </c>
      <c r="E2151" t="s">
        <v>49</v>
      </c>
      <c r="F2151">
        <v>1059</v>
      </c>
      <c r="G2151" t="s">
        <v>55</v>
      </c>
      <c r="H2151" t="s">
        <v>49</v>
      </c>
      <c r="I2151" t="s">
        <v>50</v>
      </c>
      <c r="J2151">
        <v>17</v>
      </c>
      <c r="K2151" t="s">
        <v>61</v>
      </c>
      <c r="L2151">
        <v>115</v>
      </c>
      <c r="M2151">
        <v>1</v>
      </c>
      <c r="N2151">
        <v>-1</v>
      </c>
      <c r="O2151">
        <v>0</v>
      </c>
      <c r="P2151" t="s">
        <v>52</v>
      </c>
      <c r="Q2151" t="s">
        <v>49</v>
      </c>
      <c r="X2151" s="7"/>
      <c r="Y2151" t="s">
        <v>55</v>
      </c>
      <c r="Z2151">
        <v>1059</v>
      </c>
      <c r="AA2151" t="s">
        <v>55</v>
      </c>
      <c r="AB2151">
        <v>161</v>
      </c>
      <c r="AE2151" t="s">
        <v>49</v>
      </c>
      <c r="AF2151">
        <v>1059</v>
      </c>
      <c r="AI2151">
        <v>796</v>
      </c>
      <c r="AJ2151" t="s">
        <v>49</v>
      </c>
    </row>
    <row r="2152" spans="1:36" x14ac:dyDescent="0.3">
      <c r="A2152">
        <v>31</v>
      </c>
      <c r="B2152" t="s">
        <v>53</v>
      </c>
      <c r="C2152" t="s">
        <v>47</v>
      </c>
      <c r="D2152" t="s">
        <v>54</v>
      </c>
      <c r="E2152" t="s">
        <v>49</v>
      </c>
      <c r="F2152">
        <v>388</v>
      </c>
      <c r="G2152" t="s">
        <v>55</v>
      </c>
      <c r="H2152" t="s">
        <v>49</v>
      </c>
      <c r="I2152" t="s">
        <v>52</v>
      </c>
      <c r="J2152">
        <v>5</v>
      </c>
      <c r="K2152" t="s">
        <v>56</v>
      </c>
      <c r="L2152">
        <v>730</v>
      </c>
      <c r="M2152">
        <v>2</v>
      </c>
      <c r="N2152">
        <v>-1</v>
      </c>
      <c r="O2152">
        <v>0</v>
      </c>
      <c r="P2152" t="s">
        <v>52</v>
      </c>
      <c r="Q2152" t="s">
        <v>49</v>
      </c>
      <c r="X2152" s="7"/>
      <c r="Y2152" t="s">
        <v>55</v>
      </c>
      <c r="Z2152">
        <v>388</v>
      </c>
      <c r="AA2152" t="s">
        <v>55</v>
      </c>
      <c r="AB2152">
        <v>3658</v>
      </c>
      <c r="AE2152" t="s">
        <v>49</v>
      </c>
      <c r="AF2152">
        <v>388</v>
      </c>
      <c r="AI2152">
        <v>17</v>
      </c>
      <c r="AJ2152" t="s">
        <v>49</v>
      </c>
    </row>
    <row r="2153" spans="1:36" x14ac:dyDescent="0.3">
      <c r="A2153">
        <v>51</v>
      </c>
      <c r="B2153" t="s">
        <v>63</v>
      </c>
      <c r="C2153" t="s">
        <v>74</v>
      </c>
      <c r="D2153" t="s">
        <v>48</v>
      </c>
      <c r="E2153" t="s">
        <v>49</v>
      </c>
      <c r="F2153">
        <v>602</v>
      </c>
      <c r="G2153" t="s">
        <v>55</v>
      </c>
      <c r="H2153" t="s">
        <v>49</v>
      </c>
      <c r="I2153" t="s">
        <v>50</v>
      </c>
      <c r="J2153">
        <v>11</v>
      </c>
      <c r="K2153" t="s">
        <v>56</v>
      </c>
      <c r="L2153">
        <v>347</v>
      </c>
      <c r="M2153">
        <v>1</v>
      </c>
      <c r="N2153">
        <v>284</v>
      </c>
      <c r="O2153">
        <v>2</v>
      </c>
      <c r="P2153" t="s">
        <v>57</v>
      </c>
      <c r="Q2153" t="s">
        <v>49</v>
      </c>
      <c r="X2153" s="7"/>
      <c r="Y2153" t="s">
        <v>55</v>
      </c>
      <c r="Z2153">
        <v>602</v>
      </c>
      <c r="AA2153" t="s">
        <v>55</v>
      </c>
      <c r="AB2153">
        <v>3342</v>
      </c>
      <c r="AE2153" t="s">
        <v>49</v>
      </c>
      <c r="AF2153">
        <v>602</v>
      </c>
      <c r="AI2153">
        <v>1071</v>
      </c>
      <c r="AJ2153" t="s">
        <v>49</v>
      </c>
    </row>
    <row r="2154" spans="1:36" x14ac:dyDescent="0.3">
      <c r="A2154">
        <v>29</v>
      </c>
      <c r="B2154" t="s">
        <v>53</v>
      </c>
      <c r="C2154" t="s">
        <v>59</v>
      </c>
      <c r="D2154" t="s">
        <v>54</v>
      </c>
      <c r="E2154" t="s">
        <v>49</v>
      </c>
      <c r="F2154">
        <v>0</v>
      </c>
      <c r="G2154" t="s">
        <v>49</v>
      </c>
      <c r="H2154" t="s">
        <v>49</v>
      </c>
      <c r="I2154" t="s">
        <v>50</v>
      </c>
      <c r="J2154">
        <v>17</v>
      </c>
      <c r="K2154" t="s">
        <v>73</v>
      </c>
      <c r="L2154">
        <v>58</v>
      </c>
      <c r="M2154">
        <v>1</v>
      </c>
      <c r="N2154">
        <v>-1</v>
      </c>
      <c r="O2154">
        <v>0</v>
      </c>
      <c r="P2154" t="s">
        <v>52</v>
      </c>
      <c r="Q2154" t="s">
        <v>49</v>
      </c>
      <c r="X2154" s="7"/>
      <c r="Y2154" t="s">
        <v>49</v>
      </c>
      <c r="Z2154">
        <v>0</v>
      </c>
      <c r="AA2154" t="s">
        <v>55</v>
      </c>
      <c r="AB2154">
        <v>263</v>
      </c>
      <c r="AE2154" t="s">
        <v>49</v>
      </c>
      <c r="AF2154">
        <v>0</v>
      </c>
      <c r="AI2154">
        <v>0</v>
      </c>
      <c r="AJ2154" t="s">
        <v>49</v>
      </c>
    </row>
    <row r="2155" spans="1:36" x14ac:dyDescent="0.3">
      <c r="A2155">
        <v>43</v>
      </c>
      <c r="B2155" t="s">
        <v>63</v>
      </c>
      <c r="C2155" t="s">
        <v>47</v>
      </c>
      <c r="D2155" t="s">
        <v>48</v>
      </c>
      <c r="E2155" t="s">
        <v>49</v>
      </c>
      <c r="F2155">
        <v>255</v>
      </c>
      <c r="G2155" t="s">
        <v>55</v>
      </c>
      <c r="H2155" t="s">
        <v>49</v>
      </c>
      <c r="I2155" t="s">
        <v>50</v>
      </c>
      <c r="J2155">
        <v>17</v>
      </c>
      <c r="K2155" t="s">
        <v>73</v>
      </c>
      <c r="L2155">
        <v>180</v>
      </c>
      <c r="M2155">
        <v>1</v>
      </c>
      <c r="N2155">
        <v>-1</v>
      </c>
      <c r="O2155">
        <v>0</v>
      </c>
      <c r="P2155" t="s">
        <v>52</v>
      </c>
      <c r="Q2155" t="s">
        <v>49</v>
      </c>
      <c r="X2155" s="7"/>
      <c r="Y2155" t="s">
        <v>55</v>
      </c>
      <c r="Z2155">
        <v>255</v>
      </c>
      <c r="AA2155" t="s">
        <v>55</v>
      </c>
      <c r="AB2155">
        <v>623</v>
      </c>
      <c r="AE2155" t="s">
        <v>49</v>
      </c>
      <c r="AF2155">
        <v>255</v>
      </c>
      <c r="AI2155">
        <v>7378</v>
      </c>
      <c r="AJ2155" t="s">
        <v>49</v>
      </c>
    </row>
    <row r="2156" spans="1:36" x14ac:dyDescent="0.3">
      <c r="A2156">
        <v>36</v>
      </c>
      <c r="B2156" t="s">
        <v>63</v>
      </c>
      <c r="C2156" t="s">
        <v>47</v>
      </c>
      <c r="D2156" t="s">
        <v>54</v>
      </c>
      <c r="E2156" t="s">
        <v>49</v>
      </c>
      <c r="F2156">
        <v>63</v>
      </c>
      <c r="G2156" t="s">
        <v>55</v>
      </c>
      <c r="H2156" t="s">
        <v>49</v>
      </c>
      <c r="I2156" t="s">
        <v>52</v>
      </c>
      <c r="J2156">
        <v>2</v>
      </c>
      <c r="K2156" t="s">
        <v>62</v>
      </c>
      <c r="L2156">
        <v>56</v>
      </c>
      <c r="M2156">
        <v>8</v>
      </c>
      <c r="N2156">
        <v>-1</v>
      </c>
      <c r="O2156">
        <v>0</v>
      </c>
      <c r="P2156" t="s">
        <v>52</v>
      </c>
      <c r="Q2156" t="s">
        <v>49</v>
      </c>
      <c r="X2156" s="7"/>
      <c r="Y2156" t="s">
        <v>55</v>
      </c>
      <c r="Z2156">
        <v>63</v>
      </c>
      <c r="AA2156" t="s">
        <v>55</v>
      </c>
      <c r="AB2156">
        <v>3540</v>
      </c>
      <c r="AE2156" t="s">
        <v>49</v>
      </c>
      <c r="AF2156">
        <v>63</v>
      </c>
      <c r="AI2156">
        <v>865</v>
      </c>
      <c r="AJ2156" t="s">
        <v>49</v>
      </c>
    </row>
    <row r="2157" spans="1:36" x14ac:dyDescent="0.3">
      <c r="A2157">
        <v>34</v>
      </c>
      <c r="B2157" t="s">
        <v>65</v>
      </c>
      <c r="C2157" t="s">
        <v>47</v>
      </c>
      <c r="D2157" t="s">
        <v>48</v>
      </c>
      <c r="E2157" t="s">
        <v>49</v>
      </c>
      <c r="F2157">
        <v>712</v>
      </c>
      <c r="G2157" t="s">
        <v>55</v>
      </c>
      <c r="H2157" t="s">
        <v>49</v>
      </c>
      <c r="I2157" t="s">
        <v>52</v>
      </c>
      <c r="J2157">
        <v>2</v>
      </c>
      <c r="K2157" t="s">
        <v>62</v>
      </c>
      <c r="L2157">
        <v>326</v>
      </c>
      <c r="M2157">
        <v>3</v>
      </c>
      <c r="N2157">
        <v>-1</v>
      </c>
      <c r="O2157">
        <v>0</v>
      </c>
      <c r="P2157" t="s">
        <v>52</v>
      </c>
      <c r="Q2157" t="s">
        <v>49</v>
      </c>
      <c r="X2157" s="7"/>
      <c r="Y2157" t="s">
        <v>55</v>
      </c>
      <c r="Z2157">
        <v>712</v>
      </c>
      <c r="AA2157" t="s">
        <v>55</v>
      </c>
      <c r="AB2157">
        <v>95</v>
      </c>
      <c r="AE2157" t="s">
        <v>49</v>
      </c>
      <c r="AF2157">
        <v>712</v>
      </c>
      <c r="AI2157">
        <v>817</v>
      </c>
      <c r="AJ2157" t="s">
        <v>49</v>
      </c>
    </row>
    <row r="2158" spans="1:36" x14ac:dyDescent="0.3">
      <c r="A2158">
        <v>29</v>
      </c>
      <c r="B2158" t="s">
        <v>53</v>
      </c>
      <c r="C2158" t="s">
        <v>47</v>
      </c>
      <c r="D2158" t="s">
        <v>54</v>
      </c>
      <c r="E2158" t="s">
        <v>49</v>
      </c>
      <c r="F2158">
        <v>57</v>
      </c>
      <c r="G2158" t="s">
        <v>55</v>
      </c>
      <c r="H2158" t="s">
        <v>49</v>
      </c>
      <c r="I2158" t="s">
        <v>78</v>
      </c>
      <c r="J2158">
        <v>21</v>
      </c>
      <c r="K2158" t="s">
        <v>73</v>
      </c>
      <c r="L2158">
        <v>342</v>
      </c>
      <c r="M2158">
        <v>9</v>
      </c>
      <c r="N2158">
        <v>-1</v>
      </c>
      <c r="O2158">
        <v>0</v>
      </c>
      <c r="P2158" t="s">
        <v>52</v>
      </c>
      <c r="Q2158" t="s">
        <v>49</v>
      </c>
      <c r="X2158" s="7"/>
      <c r="Y2158" t="s">
        <v>55</v>
      </c>
      <c r="Z2158">
        <v>57</v>
      </c>
      <c r="AA2158" t="s">
        <v>55</v>
      </c>
      <c r="AB2158">
        <v>765</v>
      </c>
      <c r="AE2158" t="s">
        <v>49</v>
      </c>
      <c r="AF2158">
        <v>57</v>
      </c>
      <c r="AI2158">
        <v>1387</v>
      </c>
      <c r="AJ2158" t="s">
        <v>49</v>
      </c>
    </row>
    <row r="2159" spans="1:36" x14ac:dyDescent="0.3">
      <c r="A2159">
        <v>57</v>
      </c>
      <c r="B2159" t="s">
        <v>77</v>
      </c>
      <c r="C2159" t="s">
        <v>47</v>
      </c>
      <c r="D2159" t="s">
        <v>54</v>
      </c>
      <c r="E2159" t="s">
        <v>49</v>
      </c>
      <c r="F2159">
        <v>523</v>
      </c>
      <c r="G2159" t="s">
        <v>49</v>
      </c>
      <c r="H2159" t="s">
        <v>55</v>
      </c>
      <c r="I2159" t="s">
        <v>50</v>
      </c>
      <c r="J2159">
        <v>2</v>
      </c>
      <c r="K2159" t="s">
        <v>64</v>
      </c>
      <c r="L2159">
        <v>49</v>
      </c>
      <c r="M2159">
        <v>6</v>
      </c>
      <c r="N2159">
        <v>-1</v>
      </c>
      <c r="O2159">
        <v>0</v>
      </c>
      <c r="P2159" t="s">
        <v>52</v>
      </c>
      <c r="Q2159" t="s">
        <v>49</v>
      </c>
      <c r="X2159" s="7"/>
      <c r="Y2159" t="s">
        <v>49</v>
      </c>
      <c r="Z2159">
        <v>523</v>
      </c>
      <c r="AA2159" t="s">
        <v>55</v>
      </c>
      <c r="AB2159">
        <v>-824</v>
      </c>
      <c r="AE2159" t="s">
        <v>55</v>
      </c>
      <c r="AF2159">
        <v>523</v>
      </c>
      <c r="AI2159">
        <v>2917</v>
      </c>
      <c r="AJ2159" t="s">
        <v>49</v>
      </c>
    </row>
    <row r="2160" spans="1:36" x14ac:dyDescent="0.3">
      <c r="A2160">
        <v>43</v>
      </c>
      <c r="B2160" t="s">
        <v>58</v>
      </c>
      <c r="C2160" t="s">
        <v>47</v>
      </c>
      <c r="D2160" t="s">
        <v>60</v>
      </c>
      <c r="E2160" t="s">
        <v>49</v>
      </c>
      <c r="F2160">
        <v>422</v>
      </c>
      <c r="G2160" t="s">
        <v>49</v>
      </c>
      <c r="H2160" t="s">
        <v>49</v>
      </c>
      <c r="I2160" t="s">
        <v>50</v>
      </c>
      <c r="J2160">
        <v>12</v>
      </c>
      <c r="K2160" t="s">
        <v>70</v>
      </c>
      <c r="L2160">
        <v>110</v>
      </c>
      <c r="M2160">
        <v>1</v>
      </c>
      <c r="N2160">
        <v>-1</v>
      </c>
      <c r="O2160">
        <v>0</v>
      </c>
      <c r="P2160" t="s">
        <v>52</v>
      </c>
      <c r="Q2160" t="s">
        <v>49</v>
      </c>
      <c r="X2160" s="7"/>
      <c r="Y2160" t="s">
        <v>49</v>
      </c>
      <c r="Z2160">
        <v>422</v>
      </c>
      <c r="AA2160" t="s">
        <v>55</v>
      </c>
      <c r="AB2160">
        <v>191</v>
      </c>
      <c r="AE2160" t="s">
        <v>49</v>
      </c>
      <c r="AF2160">
        <v>422</v>
      </c>
      <c r="AI2160">
        <v>4541</v>
      </c>
      <c r="AJ2160" t="s">
        <v>49</v>
      </c>
    </row>
    <row r="2161" spans="1:36" x14ac:dyDescent="0.3">
      <c r="A2161">
        <v>33</v>
      </c>
      <c r="B2161" t="s">
        <v>53</v>
      </c>
      <c r="C2161" t="s">
        <v>47</v>
      </c>
      <c r="D2161" t="s">
        <v>54</v>
      </c>
      <c r="E2161" t="s">
        <v>49</v>
      </c>
      <c r="F2161">
        <v>386</v>
      </c>
      <c r="G2161" t="s">
        <v>49</v>
      </c>
      <c r="H2161" t="s">
        <v>49</v>
      </c>
      <c r="I2161" t="s">
        <v>50</v>
      </c>
      <c r="J2161">
        <v>12</v>
      </c>
      <c r="K2161" t="s">
        <v>75</v>
      </c>
      <c r="L2161">
        <v>253</v>
      </c>
      <c r="M2161">
        <v>1</v>
      </c>
      <c r="N2161">
        <v>92</v>
      </c>
      <c r="O2161">
        <v>4</v>
      </c>
      <c r="P2161" t="s">
        <v>57</v>
      </c>
      <c r="Q2161" t="s">
        <v>55</v>
      </c>
      <c r="X2161" s="7"/>
      <c r="Y2161" t="s">
        <v>49</v>
      </c>
      <c r="Z2161">
        <v>386</v>
      </c>
      <c r="AA2161" t="s">
        <v>55</v>
      </c>
      <c r="AB2161">
        <v>420</v>
      </c>
      <c r="AE2161" t="s">
        <v>49</v>
      </c>
      <c r="AF2161">
        <v>386</v>
      </c>
      <c r="AI2161">
        <v>0</v>
      </c>
      <c r="AJ2161" t="s">
        <v>49</v>
      </c>
    </row>
    <row r="2162" spans="1:36" x14ac:dyDescent="0.3">
      <c r="A2162">
        <v>60</v>
      </c>
      <c r="B2162" t="s">
        <v>58</v>
      </c>
      <c r="C2162" t="s">
        <v>47</v>
      </c>
      <c r="D2162" t="s">
        <v>60</v>
      </c>
      <c r="E2162" t="s">
        <v>49</v>
      </c>
      <c r="F2162">
        <v>3387</v>
      </c>
      <c r="G2162" t="s">
        <v>49</v>
      </c>
      <c r="H2162" t="s">
        <v>49</v>
      </c>
      <c r="I2162" t="s">
        <v>50</v>
      </c>
      <c r="J2162">
        <v>14</v>
      </c>
      <c r="K2162" t="s">
        <v>70</v>
      </c>
      <c r="L2162">
        <v>636</v>
      </c>
      <c r="M2162">
        <v>2</v>
      </c>
      <c r="N2162">
        <v>-1</v>
      </c>
      <c r="O2162">
        <v>0</v>
      </c>
      <c r="P2162" t="s">
        <v>52</v>
      </c>
      <c r="Q2162" t="s">
        <v>49</v>
      </c>
      <c r="X2162" s="7"/>
      <c r="Y2162" t="s">
        <v>49</v>
      </c>
      <c r="Z2162">
        <v>3387</v>
      </c>
      <c r="AA2162" t="s">
        <v>55</v>
      </c>
      <c r="AB2162">
        <v>2706</v>
      </c>
      <c r="AE2162" t="s">
        <v>49</v>
      </c>
      <c r="AF2162">
        <v>3387</v>
      </c>
      <c r="AI2162">
        <v>4287</v>
      </c>
      <c r="AJ2162" t="s">
        <v>49</v>
      </c>
    </row>
    <row r="2163" spans="1:36" x14ac:dyDescent="0.3">
      <c r="A2163">
        <v>51</v>
      </c>
      <c r="B2163" t="s">
        <v>67</v>
      </c>
      <c r="C2163" t="s">
        <v>47</v>
      </c>
      <c r="D2163" t="s">
        <v>48</v>
      </c>
      <c r="E2163" t="s">
        <v>49</v>
      </c>
      <c r="F2163">
        <v>260</v>
      </c>
      <c r="G2163" t="s">
        <v>49</v>
      </c>
      <c r="H2163" t="s">
        <v>49</v>
      </c>
      <c r="I2163" t="s">
        <v>50</v>
      </c>
      <c r="J2163">
        <v>19</v>
      </c>
      <c r="K2163" t="s">
        <v>70</v>
      </c>
      <c r="L2163">
        <v>137</v>
      </c>
      <c r="M2163">
        <v>2</v>
      </c>
      <c r="N2163">
        <v>-1</v>
      </c>
      <c r="O2163">
        <v>0</v>
      </c>
      <c r="P2163" t="s">
        <v>52</v>
      </c>
      <c r="Q2163" t="s">
        <v>49</v>
      </c>
      <c r="X2163" s="7"/>
      <c r="Y2163" t="s">
        <v>49</v>
      </c>
      <c r="Z2163">
        <v>260</v>
      </c>
      <c r="AA2163" t="s">
        <v>55</v>
      </c>
      <c r="AB2163">
        <v>4</v>
      </c>
      <c r="AE2163" t="s">
        <v>49</v>
      </c>
      <c r="AF2163">
        <v>260</v>
      </c>
      <c r="AI2163">
        <v>242</v>
      </c>
      <c r="AJ2163" t="s">
        <v>49</v>
      </c>
    </row>
    <row r="2164" spans="1:36" x14ac:dyDescent="0.3">
      <c r="A2164">
        <v>40</v>
      </c>
      <c r="B2164" t="s">
        <v>69</v>
      </c>
      <c r="C2164" t="s">
        <v>59</v>
      </c>
      <c r="D2164" t="s">
        <v>54</v>
      </c>
      <c r="E2164" t="s">
        <v>49</v>
      </c>
      <c r="F2164">
        <v>-1</v>
      </c>
      <c r="G2164" t="s">
        <v>49</v>
      </c>
      <c r="H2164" t="s">
        <v>49</v>
      </c>
      <c r="I2164" t="s">
        <v>50</v>
      </c>
      <c r="J2164">
        <v>7</v>
      </c>
      <c r="K2164" t="s">
        <v>73</v>
      </c>
      <c r="L2164">
        <v>173</v>
      </c>
      <c r="M2164">
        <v>1</v>
      </c>
      <c r="N2164">
        <v>-1</v>
      </c>
      <c r="O2164">
        <v>0</v>
      </c>
      <c r="P2164" t="s">
        <v>52</v>
      </c>
      <c r="Q2164" t="s">
        <v>49</v>
      </c>
      <c r="X2164" s="7"/>
      <c r="Y2164" t="s">
        <v>49</v>
      </c>
      <c r="Z2164">
        <v>-1</v>
      </c>
      <c r="AA2164" t="s">
        <v>55</v>
      </c>
      <c r="AB2164">
        <v>423</v>
      </c>
      <c r="AE2164" t="s">
        <v>49</v>
      </c>
      <c r="AF2164">
        <v>-1</v>
      </c>
      <c r="AI2164">
        <v>259</v>
      </c>
      <c r="AJ2164" t="s">
        <v>49</v>
      </c>
    </row>
    <row r="2165" spans="1:36" x14ac:dyDescent="0.3">
      <c r="A2165">
        <v>51</v>
      </c>
      <c r="B2165" t="s">
        <v>67</v>
      </c>
      <c r="C2165" t="s">
        <v>47</v>
      </c>
      <c r="D2165" t="s">
        <v>54</v>
      </c>
      <c r="E2165" t="s">
        <v>49</v>
      </c>
      <c r="F2165">
        <v>1490</v>
      </c>
      <c r="G2165" t="s">
        <v>55</v>
      </c>
      <c r="H2165" t="s">
        <v>49</v>
      </c>
      <c r="I2165" t="s">
        <v>50</v>
      </c>
      <c r="J2165">
        <v>18</v>
      </c>
      <c r="K2165" t="s">
        <v>73</v>
      </c>
      <c r="L2165">
        <v>227</v>
      </c>
      <c r="M2165">
        <v>2</v>
      </c>
      <c r="N2165">
        <v>-1</v>
      </c>
      <c r="O2165">
        <v>0</v>
      </c>
      <c r="P2165" t="s">
        <v>52</v>
      </c>
      <c r="Q2165" t="s">
        <v>49</v>
      </c>
      <c r="X2165" s="7"/>
      <c r="Y2165" t="s">
        <v>55</v>
      </c>
      <c r="Z2165">
        <v>1490</v>
      </c>
      <c r="AA2165" t="s">
        <v>55</v>
      </c>
      <c r="AB2165">
        <v>-892</v>
      </c>
      <c r="AE2165" t="s">
        <v>49</v>
      </c>
      <c r="AF2165">
        <v>1490</v>
      </c>
      <c r="AI2165">
        <v>827</v>
      </c>
      <c r="AJ2165" t="s">
        <v>49</v>
      </c>
    </row>
    <row r="2166" spans="1:36" x14ac:dyDescent="0.3">
      <c r="A2166">
        <v>38</v>
      </c>
      <c r="B2166" t="s">
        <v>53</v>
      </c>
      <c r="C2166" t="s">
        <v>47</v>
      </c>
      <c r="D2166" t="s">
        <v>54</v>
      </c>
      <c r="E2166" t="s">
        <v>49</v>
      </c>
      <c r="F2166">
        <v>497</v>
      </c>
      <c r="G2166" t="s">
        <v>55</v>
      </c>
      <c r="H2166" t="s">
        <v>55</v>
      </c>
      <c r="I2166" t="s">
        <v>52</v>
      </c>
      <c r="J2166">
        <v>19</v>
      </c>
      <c r="K2166" t="s">
        <v>56</v>
      </c>
      <c r="L2166">
        <v>88</v>
      </c>
      <c r="M2166">
        <v>5</v>
      </c>
      <c r="N2166">
        <v>-1</v>
      </c>
      <c r="O2166">
        <v>0</v>
      </c>
      <c r="P2166" t="s">
        <v>52</v>
      </c>
      <c r="Q2166" t="s">
        <v>49</v>
      </c>
      <c r="X2166" s="7"/>
      <c r="Y2166" t="s">
        <v>55</v>
      </c>
      <c r="Z2166">
        <v>497</v>
      </c>
      <c r="AA2166" t="s">
        <v>55</v>
      </c>
      <c r="AB2166">
        <v>-120</v>
      </c>
      <c r="AE2166" t="s">
        <v>55</v>
      </c>
      <c r="AF2166">
        <v>497</v>
      </c>
      <c r="AI2166">
        <v>2226</v>
      </c>
      <c r="AJ2166" t="s">
        <v>49</v>
      </c>
    </row>
    <row r="2167" spans="1:36" x14ac:dyDescent="0.3">
      <c r="A2167">
        <v>35</v>
      </c>
      <c r="B2167" t="s">
        <v>67</v>
      </c>
      <c r="C2167" t="s">
        <v>47</v>
      </c>
      <c r="D2167" t="s">
        <v>54</v>
      </c>
      <c r="E2167" t="s">
        <v>49</v>
      </c>
      <c r="F2167">
        <v>1707</v>
      </c>
      <c r="G2167" t="s">
        <v>55</v>
      </c>
      <c r="H2167" t="s">
        <v>49</v>
      </c>
      <c r="I2167" t="s">
        <v>52</v>
      </c>
      <c r="J2167">
        <v>2</v>
      </c>
      <c r="K2167" t="s">
        <v>62</v>
      </c>
      <c r="L2167">
        <v>426</v>
      </c>
      <c r="M2167">
        <v>3</v>
      </c>
      <c r="N2167">
        <v>-1</v>
      </c>
      <c r="O2167">
        <v>0</v>
      </c>
      <c r="P2167" t="s">
        <v>52</v>
      </c>
      <c r="Q2167" t="s">
        <v>49</v>
      </c>
      <c r="X2167" s="7"/>
      <c r="Y2167" t="s">
        <v>55</v>
      </c>
      <c r="Z2167">
        <v>1707</v>
      </c>
      <c r="AA2167" t="s">
        <v>55</v>
      </c>
      <c r="AB2167">
        <v>-365</v>
      </c>
      <c r="AE2167" t="s">
        <v>49</v>
      </c>
      <c r="AF2167">
        <v>1707</v>
      </c>
      <c r="AI2167">
        <v>0</v>
      </c>
      <c r="AJ2167" t="s">
        <v>49</v>
      </c>
    </row>
    <row r="2168" spans="1:36" x14ac:dyDescent="0.3">
      <c r="A2168">
        <v>47</v>
      </c>
      <c r="B2168" t="s">
        <v>67</v>
      </c>
      <c r="C2168" t="s">
        <v>47</v>
      </c>
      <c r="D2168" t="s">
        <v>54</v>
      </c>
      <c r="E2168" t="s">
        <v>49</v>
      </c>
      <c r="F2168">
        <v>826</v>
      </c>
      <c r="G2168" t="s">
        <v>55</v>
      </c>
      <c r="H2168" t="s">
        <v>49</v>
      </c>
      <c r="I2168" t="s">
        <v>78</v>
      </c>
      <c r="J2168">
        <v>18</v>
      </c>
      <c r="K2168" t="s">
        <v>75</v>
      </c>
      <c r="L2168">
        <v>195</v>
      </c>
      <c r="M2168">
        <v>3</v>
      </c>
      <c r="N2168">
        <v>112</v>
      </c>
      <c r="O2168">
        <v>8</v>
      </c>
      <c r="P2168" t="s">
        <v>66</v>
      </c>
      <c r="Q2168" t="s">
        <v>49</v>
      </c>
      <c r="X2168" s="7"/>
      <c r="Y2168" t="s">
        <v>55</v>
      </c>
      <c r="Z2168">
        <v>826</v>
      </c>
      <c r="AA2168" t="s">
        <v>55</v>
      </c>
      <c r="AB2168">
        <v>8038</v>
      </c>
      <c r="AE2168" t="s">
        <v>49</v>
      </c>
      <c r="AF2168">
        <v>826</v>
      </c>
      <c r="AI2168">
        <v>477</v>
      </c>
      <c r="AJ2168" t="s">
        <v>49</v>
      </c>
    </row>
    <row r="2169" spans="1:36" x14ac:dyDescent="0.3">
      <c r="A2169">
        <v>45</v>
      </c>
      <c r="B2169" t="s">
        <v>63</v>
      </c>
      <c r="C2169" t="s">
        <v>47</v>
      </c>
      <c r="D2169" t="s">
        <v>48</v>
      </c>
      <c r="E2169" t="s">
        <v>49</v>
      </c>
      <c r="F2169">
        <v>907</v>
      </c>
      <c r="G2169" t="s">
        <v>49</v>
      </c>
      <c r="H2169" t="s">
        <v>49</v>
      </c>
      <c r="I2169" t="s">
        <v>50</v>
      </c>
      <c r="J2169">
        <v>18</v>
      </c>
      <c r="K2169" t="s">
        <v>70</v>
      </c>
      <c r="L2169">
        <v>230</v>
      </c>
      <c r="M2169">
        <v>8</v>
      </c>
      <c r="N2169">
        <v>-1</v>
      </c>
      <c r="O2169">
        <v>0</v>
      </c>
      <c r="P2169" t="s">
        <v>52</v>
      </c>
      <c r="Q2169" t="s">
        <v>49</v>
      </c>
      <c r="X2169" s="7"/>
      <c r="Y2169" t="s">
        <v>49</v>
      </c>
      <c r="Z2169">
        <v>907</v>
      </c>
      <c r="AA2169" t="s">
        <v>55</v>
      </c>
      <c r="AB2169">
        <v>-938</v>
      </c>
      <c r="AE2169" t="s">
        <v>49</v>
      </c>
      <c r="AF2169">
        <v>907</v>
      </c>
      <c r="AI2169">
        <v>42</v>
      </c>
      <c r="AJ2169" t="s">
        <v>49</v>
      </c>
    </row>
    <row r="2170" spans="1:36" x14ac:dyDescent="0.3">
      <c r="A2170">
        <v>40</v>
      </c>
      <c r="B2170" t="s">
        <v>53</v>
      </c>
      <c r="C2170" t="s">
        <v>47</v>
      </c>
      <c r="D2170" t="s">
        <v>54</v>
      </c>
      <c r="E2170" t="s">
        <v>49</v>
      </c>
      <c r="F2170">
        <v>1836</v>
      </c>
      <c r="G2170" t="s">
        <v>55</v>
      </c>
      <c r="H2170" t="s">
        <v>49</v>
      </c>
      <c r="I2170" t="s">
        <v>50</v>
      </c>
      <c r="J2170">
        <v>12</v>
      </c>
      <c r="K2170" t="s">
        <v>56</v>
      </c>
      <c r="L2170">
        <v>750</v>
      </c>
      <c r="M2170">
        <v>2</v>
      </c>
      <c r="N2170">
        <v>-1</v>
      </c>
      <c r="O2170">
        <v>0</v>
      </c>
      <c r="P2170" t="s">
        <v>52</v>
      </c>
      <c r="Q2170" t="s">
        <v>55</v>
      </c>
      <c r="X2170" s="7"/>
      <c r="Y2170" t="s">
        <v>55</v>
      </c>
      <c r="Z2170">
        <v>1836</v>
      </c>
      <c r="AA2170" t="s">
        <v>55</v>
      </c>
      <c r="AB2170">
        <v>1139</v>
      </c>
      <c r="AE2170" t="s">
        <v>49</v>
      </c>
      <c r="AF2170">
        <v>1836</v>
      </c>
      <c r="AI2170">
        <v>775</v>
      </c>
      <c r="AJ2170" t="s">
        <v>49</v>
      </c>
    </row>
    <row r="2171" spans="1:36" x14ac:dyDescent="0.3">
      <c r="A2171">
        <v>29</v>
      </c>
      <c r="B2171" t="s">
        <v>68</v>
      </c>
      <c r="C2171" t="s">
        <v>59</v>
      </c>
      <c r="D2171" t="s">
        <v>54</v>
      </c>
      <c r="E2171" t="s">
        <v>49</v>
      </c>
      <c r="F2171">
        <v>404</v>
      </c>
      <c r="G2171" t="s">
        <v>49</v>
      </c>
      <c r="H2171" t="s">
        <v>49</v>
      </c>
      <c r="I2171" t="s">
        <v>50</v>
      </c>
      <c r="J2171">
        <v>30</v>
      </c>
      <c r="K2171" t="s">
        <v>72</v>
      </c>
      <c r="L2171">
        <v>413</v>
      </c>
      <c r="M2171">
        <v>3</v>
      </c>
      <c r="N2171">
        <v>-1</v>
      </c>
      <c r="O2171">
        <v>0</v>
      </c>
      <c r="P2171" t="s">
        <v>52</v>
      </c>
      <c r="Q2171" t="s">
        <v>49</v>
      </c>
      <c r="X2171" s="7"/>
      <c r="Y2171" t="s">
        <v>49</v>
      </c>
      <c r="Z2171">
        <v>404</v>
      </c>
      <c r="AA2171" t="s">
        <v>55</v>
      </c>
      <c r="AB2171">
        <v>189</v>
      </c>
      <c r="AE2171" t="s">
        <v>49</v>
      </c>
      <c r="AF2171">
        <v>404</v>
      </c>
      <c r="AI2171">
        <v>9</v>
      </c>
      <c r="AJ2171" t="s">
        <v>49</v>
      </c>
    </row>
    <row r="2172" spans="1:36" x14ac:dyDescent="0.3">
      <c r="A2172">
        <v>52</v>
      </c>
      <c r="B2172" t="s">
        <v>58</v>
      </c>
      <c r="C2172" t="s">
        <v>74</v>
      </c>
      <c r="D2172" t="s">
        <v>60</v>
      </c>
      <c r="E2172" t="s">
        <v>49</v>
      </c>
      <c r="F2172">
        <v>907</v>
      </c>
      <c r="G2172" t="s">
        <v>55</v>
      </c>
      <c r="H2172" t="s">
        <v>49</v>
      </c>
      <c r="I2172" t="s">
        <v>52</v>
      </c>
      <c r="J2172">
        <v>4</v>
      </c>
      <c r="K2172" t="s">
        <v>62</v>
      </c>
      <c r="L2172">
        <v>104</v>
      </c>
      <c r="M2172">
        <v>2</v>
      </c>
      <c r="N2172">
        <v>-1</v>
      </c>
      <c r="O2172">
        <v>0</v>
      </c>
      <c r="P2172" t="s">
        <v>52</v>
      </c>
      <c r="Q2172" t="s">
        <v>49</v>
      </c>
      <c r="X2172" s="7"/>
      <c r="Y2172" t="s">
        <v>55</v>
      </c>
      <c r="Z2172">
        <v>907</v>
      </c>
      <c r="AA2172" t="s">
        <v>55</v>
      </c>
      <c r="AB2172">
        <v>-614</v>
      </c>
      <c r="AE2172" t="s">
        <v>49</v>
      </c>
      <c r="AF2172">
        <v>907</v>
      </c>
      <c r="AI2172">
        <v>2557</v>
      </c>
      <c r="AJ2172" t="s">
        <v>49</v>
      </c>
    </row>
    <row r="2173" spans="1:36" x14ac:dyDescent="0.3">
      <c r="A2173">
        <v>26</v>
      </c>
      <c r="B2173" t="s">
        <v>67</v>
      </c>
      <c r="C2173" t="s">
        <v>47</v>
      </c>
      <c r="D2173" t="s">
        <v>54</v>
      </c>
      <c r="E2173" t="s">
        <v>49</v>
      </c>
      <c r="F2173">
        <v>18</v>
      </c>
      <c r="G2173" t="s">
        <v>55</v>
      </c>
      <c r="H2173" t="s">
        <v>55</v>
      </c>
      <c r="I2173" t="s">
        <v>50</v>
      </c>
      <c r="J2173">
        <v>5</v>
      </c>
      <c r="K2173" t="s">
        <v>56</v>
      </c>
      <c r="L2173">
        <v>138</v>
      </c>
      <c r="M2173">
        <v>1</v>
      </c>
      <c r="N2173">
        <v>-1</v>
      </c>
      <c r="O2173">
        <v>0</v>
      </c>
      <c r="P2173" t="s">
        <v>52</v>
      </c>
      <c r="Q2173" t="s">
        <v>49</v>
      </c>
      <c r="X2173" s="7"/>
      <c r="Y2173" t="s">
        <v>55</v>
      </c>
      <c r="Z2173">
        <v>18</v>
      </c>
      <c r="AA2173" t="s">
        <v>55</v>
      </c>
      <c r="AB2173">
        <v>2323</v>
      </c>
      <c r="AE2173" t="s">
        <v>55</v>
      </c>
      <c r="AF2173">
        <v>18</v>
      </c>
      <c r="AI2173">
        <v>2395</v>
      </c>
      <c r="AJ2173" t="s">
        <v>49</v>
      </c>
    </row>
    <row r="2174" spans="1:36" x14ac:dyDescent="0.3">
      <c r="A2174">
        <v>31</v>
      </c>
      <c r="B2174" t="s">
        <v>63</v>
      </c>
      <c r="C2174" t="s">
        <v>59</v>
      </c>
      <c r="D2174" t="s">
        <v>48</v>
      </c>
      <c r="E2174" t="s">
        <v>49</v>
      </c>
      <c r="F2174">
        <v>-495</v>
      </c>
      <c r="G2174" t="s">
        <v>55</v>
      </c>
      <c r="H2174" t="s">
        <v>49</v>
      </c>
      <c r="I2174" t="s">
        <v>52</v>
      </c>
      <c r="J2174">
        <v>29</v>
      </c>
      <c r="K2174" t="s">
        <v>56</v>
      </c>
      <c r="L2174">
        <v>334</v>
      </c>
      <c r="M2174">
        <v>2</v>
      </c>
      <c r="N2174">
        <v>-1</v>
      </c>
      <c r="O2174">
        <v>0</v>
      </c>
      <c r="P2174" t="s">
        <v>52</v>
      </c>
      <c r="Q2174" t="s">
        <v>49</v>
      </c>
      <c r="X2174" s="7"/>
      <c r="Y2174" t="s">
        <v>55</v>
      </c>
      <c r="Z2174">
        <v>-495</v>
      </c>
      <c r="AA2174" t="s">
        <v>55</v>
      </c>
      <c r="AB2174">
        <v>425</v>
      </c>
      <c r="AE2174" t="s">
        <v>49</v>
      </c>
      <c r="AF2174">
        <v>-495</v>
      </c>
      <c r="AI2174">
        <v>4895</v>
      </c>
      <c r="AJ2174" t="s">
        <v>49</v>
      </c>
    </row>
    <row r="2175" spans="1:36" x14ac:dyDescent="0.3">
      <c r="A2175">
        <v>55</v>
      </c>
      <c r="B2175" t="s">
        <v>53</v>
      </c>
      <c r="C2175" t="s">
        <v>47</v>
      </c>
      <c r="D2175" t="s">
        <v>52</v>
      </c>
      <c r="E2175" t="s">
        <v>49</v>
      </c>
      <c r="F2175">
        <v>1210</v>
      </c>
      <c r="G2175" t="s">
        <v>55</v>
      </c>
      <c r="H2175" t="s">
        <v>49</v>
      </c>
      <c r="I2175" t="s">
        <v>52</v>
      </c>
      <c r="J2175">
        <v>30</v>
      </c>
      <c r="K2175" t="s">
        <v>56</v>
      </c>
      <c r="L2175">
        <v>868</v>
      </c>
      <c r="M2175">
        <v>1</v>
      </c>
      <c r="N2175">
        <v>-1</v>
      </c>
      <c r="O2175">
        <v>0</v>
      </c>
      <c r="P2175" t="s">
        <v>52</v>
      </c>
      <c r="Q2175" t="s">
        <v>49</v>
      </c>
      <c r="X2175" s="7"/>
      <c r="Y2175" t="s">
        <v>55</v>
      </c>
      <c r="Z2175">
        <v>1210</v>
      </c>
      <c r="AA2175" t="s">
        <v>55</v>
      </c>
      <c r="AB2175">
        <v>341</v>
      </c>
      <c r="AE2175" t="s">
        <v>49</v>
      </c>
      <c r="AF2175">
        <v>1210</v>
      </c>
      <c r="AI2175">
        <v>389</v>
      </c>
      <c r="AJ2175" t="s">
        <v>49</v>
      </c>
    </row>
    <row r="2176" spans="1:36" x14ac:dyDescent="0.3">
      <c r="A2176">
        <v>35</v>
      </c>
      <c r="B2176" t="s">
        <v>53</v>
      </c>
      <c r="C2176" t="s">
        <v>47</v>
      </c>
      <c r="D2176" t="s">
        <v>54</v>
      </c>
      <c r="E2176" t="s">
        <v>49</v>
      </c>
      <c r="F2176">
        <v>819</v>
      </c>
      <c r="G2176" t="s">
        <v>55</v>
      </c>
      <c r="H2176" t="s">
        <v>49</v>
      </c>
      <c r="I2176" t="s">
        <v>78</v>
      </c>
      <c r="J2176">
        <v>14</v>
      </c>
      <c r="K2176" t="s">
        <v>73</v>
      </c>
      <c r="L2176">
        <v>102</v>
      </c>
      <c r="M2176">
        <v>14</v>
      </c>
      <c r="N2176">
        <v>-1</v>
      </c>
      <c r="O2176">
        <v>0</v>
      </c>
      <c r="P2176" t="s">
        <v>52</v>
      </c>
      <c r="Q2176" t="s">
        <v>49</v>
      </c>
      <c r="X2176" s="7"/>
      <c r="Y2176" t="s">
        <v>55</v>
      </c>
      <c r="Z2176">
        <v>819</v>
      </c>
      <c r="AA2176" t="s">
        <v>55</v>
      </c>
      <c r="AB2176">
        <v>607</v>
      </c>
      <c r="AE2176" t="s">
        <v>49</v>
      </c>
      <c r="AF2176">
        <v>819</v>
      </c>
      <c r="AI2176">
        <v>134</v>
      </c>
      <c r="AJ2176" t="s">
        <v>49</v>
      </c>
    </row>
    <row r="2177" spans="1:36" x14ac:dyDescent="0.3">
      <c r="A2177">
        <v>56</v>
      </c>
      <c r="B2177" t="s">
        <v>58</v>
      </c>
      <c r="C2177" t="s">
        <v>74</v>
      </c>
      <c r="D2177" t="s">
        <v>60</v>
      </c>
      <c r="E2177" t="s">
        <v>49</v>
      </c>
      <c r="F2177">
        <v>442</v>
      </c>
      <c r="G2177" t="s">
        <v>49</v>
      </c>
      <c r="H2177" t="s">
        <v>49</v>
      </c>
      <c r="I2177" t="s">
        <v>52</v>
      </c>
      <c r="J2177">
        <v>28</v>
      </c>
      <c r="K2177" t="s">
        <v>56</v>
      </c>
      <c r="L2177">
        <v>77</v>
      </c>
      <c r="M2177">
        <v>3</v>
      </c>
      <c r="N2177">
        <v>-1</v>
      </c>
      <c r="O2177">
        <v>0</v>
      </c>
      <c r="P2177" t="s">
        <v>52</v>
      </c>
      <c r="Q2177" t="s">
        <v>49</v>
      </c>
      <c r="X2177" s="7"/>
      <c r="Y2177" t="s">
        <v>49</v>
      </c>
      <c r="Z2177">
        <v>442</v>
      </c>
      <c r="AA2177" t="s">
        <v>55</v>
      </c>
      <c r="AB2177">
        <v>1495</v>
      </c>
      <c r="AE2177" t="s">
        <v>49</v>
      </c>
      <c r="AF2177">
        <v>442</v>
      </c>
      <c r="AI2177">
        <v>0</v>
      </c>
      <c r="AJ2177" t="s">
        <v>49</v>
      </c>
    </row>
    <row r="2178" spans="1:36" x14ac:dyDescent="0.3">
      <c r="A2178">
        <v>28</v>
      </c>
      <c r="B2178" t="s">
        <v>63</v>
      </c>
      <c r="C2178" t="s">
        <v>59</v>
      </c>
      <c r="D2178" t="s">
        <v>54</v>
      </c>
      <c r="E2178" t="s">
        <v>49</v>
      </c>
      <c r="F2178">
        <v>-46</v>
      </c>
      <c r="G2178" t="s">
        <v>55</v>
      </c>
      <c r="H2178" t="s">
        <v>49</v>
      </c>
      <c r="I2178" t="s">
        <v>50</v>
      </c>
      <c r="J2178">
        <v>1</v>
      </c>
      <c r="K2178" t="s">
        <v>80</v>
      </c>
      <c r="L2178">
        <v>199</v>
      </c>
      <c r="M2178">
        <v>1</v>
      </c>
      <c r="N2178">
        <v>92</v>
      </c>
      <c r="O2178">
        <v>14</v>
      </c>
      <c r="P2178" t="s">
        <v>79</v>
      </c>
      <c r="Q2178" t="s">
        <v>55</v>
      </c>
      <c r="X2178" s="7"/>
      <c r="Y2178" t="s">
        <v>55</v>
      </c>
      <c r="Z2178">
        <v>-46</v>
      </c>
      <c r="AA2178" t="s">
        <v>55</v>
      </c>
      <c r="AB2178">
        <v>1274</v>
      </c>
      <c r="AE2178" t="s">
        <v>49</v>
      </c>
      <c r="AF2178">
        <v>-46</v>
      </c>
      <c r="AI2178">
        <v>0</v>
      </c>
      <c r="AJ2178" t="s">
        <v>49</v>
      </c>
    </row>
    <row r="2179" spans="1:36" x14ac:dyDescent="0.3">
      <c r="A2179">
        <v>27</v>
      </c>
      <c r="B2179" t="s">
        <v>71</v>
      </c>
      <c r="C2179" t="s">
        <v>59</v>
      </c>
      <c r="D2179" t="s">
        <v>54</v>
      </c>
      <c r="E2179" t="s">
        <v>49</v>
      </c>
      <c r="F2179">
        <v>671</v>
      </c>
      <c r="G2179" t="s">
        <v>55</v>
      </c>
      <c r="H2179" t="s">
        <v>49</v>
      </c>
      <c r="I2179" t="s">
        <v>52</v>
      </c>
      <c r="J2179">
        <v>7</v>
      </c>
      <c r="K2179" t="s">
        <v>56</v>
      </c>
      <c r="L2179">
        <v>332</v>
      </c>
      <c r="M2179">
        <v>2</v>
      </c>
      <c r="N2179">
        <v>-1</v>
      </c>
      <c r="O2179">
        <v>0</v>
      </c>
      <c r="P2179" t="s">
        <v>52</v>
      </c>
      <c r="Q2179" t="s">
        <v>49</v>
      </c>
      <c r="X2179" s="7"/>
      <c r="Y2179" t="s">
        <v>55</v>
      </c>
      <c r="Z2179">
        <v>671</v>
      </c>
      <c r="AA2179" t="s">
        <v>55</v>
      </c>
      <c r="AB2179">
        <v>362</v>
      </c>
      <c r="AE2179" t="s">
        <v>49</v>
      </c>
      <c r="AF2179">
        <v>671</v>
      </c>
      <c r="AI2179">
        <v>295</v>
      </c>
      <c r="AJ2179" t="s">
        <v>49</v>
      </c>
    </row>
    <row r="2180" spans="1:36" x14ac:dyDescent="0.3">
      <c r="A2180">
        <v>30</v>
      </c>
      <c r="B2180" t="s">
        <v>67</v>
      </c>
      <c r="C2180" t="s">
        <v>47</v>
      </c>
      <c r="D2180" t="s">
        <v>54</v>
      </c>
      <c r="E2180" t="s">
        <v>49</v>
      </c>
      <c r="F2180">
        <v>371</v>
      </c>
      <c r="G2180" t="s">
        <v>49</v>
      </c>
      <c r="H2180" t="s">
        <v>49</v>
      </c>
      <c r="I2180" t="s">
        <v>50</v>
      </c>
      <c r="J2180">
        <v>7</v>
      </c>
      <c r="K2180" t="s">
        <v>70</v>
      </c>
      <c r="L2180">
        <v>124</v>
      </c>
      <c r="M2180">
        <v>2</v>
      </c>
      <c r="N2180">
        <v>-1</v>
      </c>
      <c r="O2180">
        <v>0</v>
      </c>
      <c r="P2180" t="s">
        <v>52</v>
      </c>
      <c r="Q2180" t="s">
        <v>49</v>
      </c>
      <c r="X2180" s="7"/>
      <c r="Y2180" t="s">
        <v>49</v>
      </c>
      <c r="Z2180">
        <v>371</v>
      </c>
      <c r="AA2180" t="s">
        <v>55</v>
      </c>
      <c r="AB2180">
        <v>377</v>
      </c>
      <c r="AE2180" t="s">
        <v>49</v>
      </c>
      <c r="AF2180">
        <v>371</v>
      </c>
      <c r="AI2180">
        <v>85</v>
      </c>
      <c r="AJ2180" t="s">
        <v>49</v>
      </c>
    </row>
    <row r="2181" spans="1:36" x14ac:dyDescent="0.3">
      <c r="A2181">
        <v>51</v>
      </c>
      <c r="B2181" t="s">
        <v>67</v>
      </c>
      <c r="C2181" t="s">
        <v>47</v>
      </c>
      <c r="D2181" t="s">
        <v>60</v>
      </c>
      <c r="E2181" t="s">
        <v>49</v>
      </c>
      <c r="F2181">
        <v>-3</v>
      </c>
      <c r="G2181" t="s">
        <v>49</v>
      </c>
      <c r="H2181" t="s">
        <v>49</v>
      </c>
      <c r="I2181" t="s">
        <v>50</v>
      </c>
      <c r="J2181">
        <v>25</v>
      </c>
      <c r="K2181" t="s">
        <v>70</v>
      </c>
      <c r="L2181">
        <v>91</v>
      </c>
      <c r="M2181">
        <v>9</v>
      </c>
      <c r="N2181">
        <v>-1</v>
      </c>
      <c r="O2181">
        <v>0</v>
      </c>
      <c r="P2181" t="s">
        <v>52</v>
      </c>
      <c r="Q2181" t="s">
        <v>49</v>
      </c>
      <c r="X2181" s="7"/>
      <c r="Y2181" t="s">
        <v>49</v>
      </c>
      <c r="Z2181">
        <v>-3</v>
      </c>
      <c r="AA2181" t="s">
        <v>55</v>
      </c>
      <c r="AB2181">
        <v>1843</v>
      </c>
      <c r="AE2181" t="s">
        <v>49</v>
      </c>
      <c r="AF2181">
        <v>-3</v>
      </c>
      <c r="AI2181">
        <v>4</v>
      </c>
      <c r="AJ2181" t="s">
        <v>49</v>
      </c>
    </row>
    <row r="2182" spans="1:36" x14ac:dyDescent="0.3">
      <c r="A2182">
        <v>33</v>
      </c>
      <c r="B2182" t="s">
        <v>58</v>
      </c>
      <c r="C2182" t="s">
        <v>47</v>
      </c>
      <c r="D2182" t="s">
        <v>54</v>
      </c>
      <c r="E2182" t="s">
        <v>49</v>
      </c>
      <c r="F2182">
        <v>11</v>
      </c>
      <c r="G2182" t="s">
        <v>55</v>
      </c>
      <c r="H2182" t="s">
        <v>49</v>
      </c>
      <c r="I2182" t="s">
        <v>50</v>
      </c>
      <c r="J2182">
        <v>4</v>
      </c>
      <c r="K2182" t="s">
        <v>56</v>
      </c>
      <c r="L2182">
        <v>104</v>
      </c>
      <c r="M2182">
        <v>3</v>
      </c>
      <c r="N2182">
        <v>-1</v>
      </c>
      <c r="O2182">
        <v>0</v>
      </c>
      <c r="P2182" t="s">
        <v>52</v>
      </c>
      <c r="Q2182" t="s">
        <v>49</v>
      </c>
      <c r="X2182" s="7"/>
      <c r="Y2182" t="s">
        <v>55</v>
      </c>
      <c r="Z2182">
        <v>11</v>
      </c>
      <c r="AA2182" t="s">
        <v>55</v>
      </c>
      <c r="AB2182">
        <v>433</v>
      </c>
      <c r="AE2182" t="s">
        <v>49</v>
      </c>
      <c r="AF2182">
        <v>11</v>
      </c>
      <c r="AI2182">
        <v>-587</v>
      </c>
      <c r="AJ2182" t="s">
        <v>49</v>
      </c>
    </row>
    <row r="2183" spans="1:36" x14ac:dyDescent="0.3">
      <c r="A2183">
        <v>32</v>
      </c>
      <c r="B2183" t="s">
        <v>63</v>
      </c>
      <c r="C2183" t="s">
        <v>59</v>
      </c>
      <c r="D2183" t="s">
        <v>54</v>
      </c>
      <c r="E2183" t="s">
        <v>49</v>
      </c>
      <c r="F2183">
        <v>33</v>
      </c>
      <c r="G2183" t="s">
        <v>55</v>
      </c>
      <c r="H2183" t="s">
        <v>49</v>
      </c>
      <c r="I2183" t="s">
        <v>50</v>
      </c>
      <c r="J2183">
        <v>18</v>
      </c>
      <c r="K2183" t="s">
        <v>56</v>
      </c>
      <c r="L2183">
        <v>125</v>
      </c>
      <c r="M2183">
        <v>1</v>
      </c>
      <c r="N2183">
        <v>368</v>
      </c>
      <c r="O2183">
        <v>4</v>
      </c>
      <c r="P2183" t="s">
        <v>57</v>
      </c>
      <c r="Q2183" t="s">
        <v>49</v>
      </c>
      <c r="X2183" s="7"/>
      <c r="Y2183" t="s">
        <v>55</v>
      </c>
      <c r="Z2183">
        <v>33</v>
      </c>
      <c r="AA2183" t="s">
        <v>55</v>
      </c>
      <c r="AB2183">
        <v>-107</v>
      </c>
      <c r="AE2183" t="s">
        <v>49</v>
      </c>
      <c r="AF2183">
        <v>33</v>
      </c>
      <c r="AI2183">
        <v>367</v>
      </c>
      <c r="AJ2183" t="s">
        <v>49</v>
      </c>
    </row>
    <row r="2184" spans="1:36" x14ac:dyDescent="0.3">
      <c r="A2184">
        <v>43</v>
      </c>
      <c r="B2184" t="s">
        <v>68</v>
      </c>
      <c r="C2184" t="s">
        <v>47</v>
      </c>
      <c r="D2184" t="s">
        <v>54</v>
      </c>
      <c r="E2184" t="s">
        <v>49</v>
      </c>
      <c r="F2184">
        <v>104</v>
      </c>
      <c r="G2184" t="s">
        <v>55</v>
      </c>
      <c r="H2184" t="s">
        <v>49</v>
      </c>
      <c r="I2184" t="s">
        <v>50</v>
      </c>
      <c r="J2184">
        <v>18</v>
      </c>
      <c r="K2184" t="s">
        <v>73</v>
      </c>
      <c r="L2184">
        <v>635</v>
      </c>
      <c r="M2184">
        <v>3</v>
      </c>
      <c r="N2184">
        <v>-1</v>
      </c>
      <c r="O2184">
        <v>0</v>
      </c>
      <c r="P2184" t="s">
        <v>52</v>
      </c>
      <c r="Q2184" t="s">
        <v>55</v>
      </c>
      <c r="X2184" s="7"/>
      <c r="Y2184" t="s">
        <v>55</v>
      </c>
      <c r="Z2184">
        <v>104</v>
      </c>
      <c r="AA2184" t="s">
        <v>55</v>
      </c>
      <c r="AB2184">
        <v>51</v>
      </c>
      <c r="AE2184" t="s">
        <v>49</v>
      </c>
      <c r="AF2184">
        <v>104</v>
      </c>
      <c r="AI2184">
        <v>-1224</v>
      </c>
      <c r="AJ2184" t="s">
        <v>49</v>
      </c>
    </row>
    <row r="2185" spans="1:36" x14ac:dyDescent="0.3">
      <c r="A2185">
        <v>46</v>
      </c>
      <c r="B2185" t="s">
        <v>63</v>
      </c>
      <c r="C2185" t="s">
        <v>47</v>
      </c>
      <c r="D2185" t="s">
        <v>48</v>
      </c>
      <c r="E2185" t="s">
        <v>49</v>
      </c>
      <c r="F2185">
        <v>174</v>
      </c>
      <c r="G2185" t="s">
        <v>49</v>
      </c>
      <c r="H2185" t="s">
        <v>55</v>
      </c>
      <c r="I2185" t="s">
        <v>50</v>
      </c>
      <c r="J2185">
        <v>15</v>
      </c>
      <c r="K2185" t="s">
        <v>73</v>
      </c>
      <c r="L2185">
        <v>90</v>
      </c>
      <c r="M2185">
        <v>1</v>
      </c>
      <c r="N2185">
        <v>-1</v>
      </c>
      <c r="O2185">
        <v>0</v>
      </c>
      <c r="P2185" t="s">
        <v>52</v>
      </c>
      <c r="Q2185" t="s">
        <v>49</v>
      </c>
      <c r="X2185" s="7"/>
      <c r="Y2185" t="s">
        <v>49</v>
      </c>
      <c r="Z2185">
        <v>174</v>
      </c>
      <c r="AA2185" t="s">
        <v>55</v>
      </c>
      <c r="AB2185">
        <v>49</v>
      </c>
      <c r="AE2185" t="s">
        <v>55</v>
      </c>
      <c r="AF2185">
        <v>174</v>
      </c>
      <c r="AI2185">
        <v>959</v>
      </c>
      <c r="AJ2185" t="s">
        <v>49</v>
      </c>
    </row>
    <row r="2186" spans="1:36" x14ac:dyDescent="0.3">
      <c r="A2186">
        <v>32</v>
      </c>
      <c r="B2186" t="s">
        <v>58</v>
      </c>
      <c r="C2186" t="s">
        <v>47</v>
      </c>
      <c r="D2186" t="s">
        <v>60</v>
      </c>
      <c r="E2186" t="s">
        <v>49</v>
      </c>
      <c r="F2186">
        <v>3107</v>
      </c>
      <c r="G2186" t="s">
        <v>55</v>
      </c>
      <c r="H2186" t="s">
        <v>55</v>
      </c>
      <c r="I2186" t="s">
        <v>50</v>
      </c>
      <c r="J2186">
        <v>25</v>
      </c>
      <c r="K2186" t="s">
        <v>73</v>
      </c>
      <c r="L2186">
        <v>310</v>
      </c>
      <c r="M2186">
        <v>1</v>
      </c>
      <c r="N2186">
        <v>-1</v>
      </c>
      <c r="O2186">
        <v>0</v>
      </c>
      <c r="P2186" t="s">
        <v>52</v>
      </c>
      <c r="Q2186" t="s">
        <v>49</v>
      </c>
      <c r="X2186" s="7"/>
      <c r="Y2186" t="s">
        <v>55</v>
      </c>
      <c r="Z2186">
        <v>3107</v>
      </c>
      <c r="AA2186" t="s">
        <v>55</v>
      </c>
      <c r="AB2186">
        <v>-147</v>
      </c>
      <c r="AE2186" t="s">
        <v>55</v>
      </c>
      <c r="AF2186">
        <v>3107</v>
      </c>
      <c r="AI2186">
        <v>0</v>
      </c>
      <c r="AJ2186" t="s">
        <v>49</v>
      </c>
    </row>
    <row r="2187" spans="1:36" x14ac:dyDescent="0.3">
      <c r="A2187">
        <v>40</v>
      </c>
      <c r="B2187" t="s">
        <v>53</v>
      </c>
      <c r="C2187" t="s">
        <v>47</v>
      </c>
      <c r="D2187" t="s">
        <v>54</v>
      </c>
      <c r="E2187" t="s">
        <v>49</v>
      </c>
      <c r="F2187">
        <v>1438</v>
      </c>
      <c r="G2187" t="s">
        <v>55</v>
      </c>
      <c r="H2187" t="s">
        <v>49</v>
      </c>
      <c r="I2187" t="s">
        <v>50</v>
      </c>
      <c r="J2187">
        <v>6</v>
      </c>
      <c r="K2187" t="s">
        <v>56</v>
      </c>
      <c r="L2187">
        <v>207</v>
      </c>
      <c r="M2187">
        <v>1</v>
      </c>
      <c r="N2187">
        <v>351</v>
      </c>
      <c r="O2187">
        <v>2</v>
      </c>
      <c r="P2187" t="s">
        <v>57</v>
      </c>
      <c r="Q2187" t="s">
        <v>49</v>
      </c>
      <c r="X2187" s="7"/>
      <c r="Y2187" t="s">
        <v>55</v>
      </c>
      <c r="Z2187">
        <v>1438</v>
      </c>
      <c r="AA2187" t="s">
        <v>55</v>
      </c>
      <c r="AB2187">
        <v>0</v>
      </c>
      <c r="AE2187" t="s">
        <v>49</v>
      </c>
      <c r="AF2187">
        <v>1438</v>
      </c>
      <c r="AI2187">
        <v>-589</v>
      </c>
      <c r="AJ2187" t="s">
        <v>49</v>
      </c>
    </row>
    <row r="2188" spans="1:36" x14ac:dyDescent="0.3">
      <c r="A2188">
        <v>39</v>
      </c>
      <c r="B2188" t="s">
        <v>63</v>
      </c>
      <c r="C2188" t="s">
        <v>47</v>
      </c>
      <c r="D2188" t="s">
        <v>54</v>
      </c>
      <c r="E2188" t="s">
        <v>49</v>
      </c>
      <c r="F2188">
        <v>1367</v>
      </c>
      <c r="G2188" t="s">
        <v>49</v>
      </c>
      <c r="H2188" t="s">
        <v>49</v>
      </c>
      <c r="I2188" t="s">
        <v>52</v>
      </c>
      <c r="J2188">
        <v>12</v>
      </c>
      <c r="K2188" t="s">
        <v>62</v>
      </c>
      <c r="L2188">
        <v>43</v>
      </c>
      <c r="M2188">
        <v>1</v>
      </c>
      <c r="N2188">
        <v>-1</v>
      </c>
      <c r="O2188">
        <v>0</v>
      </c>
      <c r="P2188" t="s">
        <v>52</v>
      </c>
      <c r="Q2188" t="s">
        <v>49</v>
      </c>
      <c r="X2188" s="7"/>
      <c r="Y2188" t="s">
        <v>49</v>
      </c>
      <c r="Z2188">
        <v>1367</v>
      </c>
      <c r="AA2188" t="s">
        <v>55</v>
      </c>
      <c r="AB2188">
        <v>0</v>
      </c>
      <c r="AE2188" t="s">
        <v>49</v>
      </c>
      <c r="AF2188">
        <v>1367</v>
      </c>
      <c r="AI2188">
        <v>-8</v>
      </c>
      <c r="AJ2188" t="s">
        <v>49</v>
      </c>
    </row>
    <row r="2189" spans="1:36" x14ac:dyDescent="0.3">
      <c r="A2189">
        <v>51</v>
      </c>
      <c r="B2189" t="s">
        <v>63</v>
      </c>
      <c r="C2189" t="s">
        <v>47</v>
      </c>
      <c r="D2189" t="s">
        <v>48</v>
      </c>
      <c r="E2189" t="s">
        <v>49</v>
      </c>
      <c r="F2189">
        <v>-11</v>
      </c>
      <c r="G2189" t="s">
        <v>49</v>
      </c>
      <c r="H2189" t="s">
        <v>49</v>
      </c>
      <c r="I2189" t="s">
        <v>78</v>
      </c>
      <c r="J2189">
        <v>16</v>
      </c>
      <c r="K2189" t="s">
        <v>73</v>
      </c>
      <c r="L2189">
        <v>126</v>
      </c>
      <c r="M2189">
        <v>4</v>
      </c>
      <c r="N2189">
        <v>-1</v>
      </c>
      <c r="O2189">
        <v>0</v>
      </c>
      <c r="P2189" t="s">
        <v>52</v>
      </c>
      <c r="Q2189" t="s">
        <v>49</v>
      </c>
      <c r="X2189" s="7"/>
      <c r="Y2189" t="s">
        <v>49</v>
      </c>
      <c r="Z2189">
        <v>-11</v>
      </c>
      <c r="AA2189" t="s">
        <v>55</v>
      </c>
      <c r="AB2189">
        <v>142</v>
      </c>
      <c r="AE2189" t="s">
        <v>49</v>
      </c>
      <c r="AF2189">
        <v>-11</v>
      </c>
      <c r="AI2189">
        <v>0</v>
      </c>
      <c r="AJ2189" t="s">
        <v>49</v>
      </c>
    </row>
    <row r="2190" spans="1:36" x14ac:dyDescent="0.3">
      <c r="A2190">
        <v>46</v>
      </c>
      <c r="B2190" t="s">
        <v>69</v>
      </c>
      <c r="C2190" t="s">
        <v>59</v>
      </c>
      <c r="D2190" t="s">
        <v>54</v>
      </c>
      <c r="E2190" t="s">
        <v>49</v>
      </c>
      <c r="F2190">
        <v>1693</v>
      </c>
      <c r="G2190" t="s">
        <v>55</v>
      </c>
      <c r="H2190" t="s">
        <v>49</v>
      </c>
      <c r="I2190" t="s">
        <v>50</v>
      </c>
      <c r="J2190">
        <v>25</v>
      </c>
      <c r="K2190" t="s">
        <v>72</v>
      </c>
      <c r="L2190">
        <v>137</v>
      </c>
      <c r="M2190">
        <v>1</v>
      </c>
      <c r="N2190">
        <v>97</v>
      </c>
      <c r="O2190">
        <v>1</v>
      </c>
      <c r="P2190" t="s">
        <v>79</v>
      </c>
      <c r="Q2190" t="s">
        <v>49</v>
      </c>
      <c r="X2190" s="7"/>
      <c r="Y2190" t="s">
        <v>55</v>
      </c>
      <c r="Z2190">
        <v>1693</v>
      </c>
      <c r="AA2190" t="s">
        <v>55</v>
      </c>
      <c r="AB2190">
        <v>209</v>
      </c>
      <c r="AE2190" t="s">
        <v>49</v>
      </c>
      <c r="AF2190">
        <v>1693</v>
      </c>
      <c r="AI2190">
        <v>5543</v>
      </c>
      <c r="AJ2190" t="s">
        <v>49</v>
      </c>
    </row>
    <row r="2191" spans="1:36" x14ac:dyDescent="0.3">
      <c r="A2191">
        <v>43</v>
      </c>
      <c r="B2191" t="s">
        <v>63</v>
      </c>
      <c r="C2191" t="s">
        <v>47</v>
      </c>
      <c r="D2191" t="s">
        <v>48</v>
      </c>
      <c r="E2191" t="s">
        <v>49</v>
      </c>
      <c r="F2191">
        <v>778</v>
      </c>
      <c r="G2191" t="s">
        <v>55</v>
      </c>
      <c r="H2191" t="s">
        <v>55</v>
      </c>
      <c r="I2191" t="s">
        <v>52</v>
      </c>
      <c r="J2191">
        <v>15</v>
      </c>
      <c r="K2191" t="s">
        <v>56</v>
      </c>
      <c r="L2191">
        <v>284</v>
      </c>
      <c r="M2191">
        <v>5</v>
      </c>
      <c r="N2191">
        <v>-1</v>
      </c>
      <c r="O2191">
        <v>0</v>
      </c>
      <c r="P2191" t="s">
        <v>52</v>
      </c>
      <c r="Q2191" t="s">
        <v>49</v>
      </c>
      <c r="X2191" s="7"/>
      <c r="Y2191" t="s">
        <v>55</v>
      </c>
      <c r="Z2191">
        <v>778</v>
      </c>
      <c r="AA2191" t="s">
        <v>55</v>
      </c>
      <c r="AB2191">
        <v>4848</v>
      </c>
      <c r="AE2191" t="s">
        <v>55</v>
      </c>
      <c r="AF2191">
        <v>778</v>
      </c>
      <c r="AI2191">
        <v>11</v>
      </c>
      <c r="AJ2191" t="s">
        <v>49</v>
      </c>
    </row>
    <row r="2192" spans="1:36" x14ac:dyDescent="0.3">
      <c r="A2192">
        <v>36</v>
      </c>
      <c r="B2192" t="s">
        <v>67</v>
      </c>
      <c r="C2192" t="s">
        <v>47</v>
      </c>
      <c r="D2192" t="s">
        <v>60</v>
      </c>
      <c r="E2192" t="s">
        <v>49</v>
      </c>
      <c r="F2192">
        <v>837</v>
      </c>
      <c r="G2192" t="s">
        <v>49</v>
      </c>
      <c r="H2192" t="s">
        <v>49</v>
      </c>
      <c r="I2192" t="s">
        <v>50</v>
      </c>
      <c r="J2192">
        <v>28</v>
      </c>
      <c r="K2192" t="s">
        <v>70</v>
      </c>
      <c r="L2192">
        <v>68</v>
      </c>
      <c r="M2192">
        <v>6</v>
      </c>
      <c r="N2192">
        <v>-1</v>
      </c>
      <c r="O2192">
        <v>0</v>
      </c>
      <c r="P2192" t="s">
        <v>52</v>
      </c>
      <c r="Q2192" t="s">
        <v>49</v>
      </c>
      <c r="X2192" s="7"/>
      <c r="Y2192" t="s">
        <v>49</v>
      </c>
      <c r="Z2192">
        <v>837</v>
      </c>
      <c r="AA2192" t="s">
        <v>55</v>
      </c>
      <c r="AB2192">
        <v>1670</v>
      </c>
      <c r="AE2192" t="s">
        <v>49</v>
      </c>
      <c r="AF2192">
        <v>837</v>
      </c>
      <c r="AI2192">
        <v>-226</v>
      </c>
      <c r="AJ2192" t="s">
        <v>49</v>
      </c>
    </row>
    <row r="2193" spans="1:36" x14ac:dyDescent="0.3">
      <c r="A2193">
        <v>48</v>
      </c>
      <c r="B2193" t="s">
        <v>58</v>
      </c>
      <c r="C2193" t="s">
        <v>47</v>
      </c>
      <c r="D2193" t="s">
        <v>60</v>
      </c>
      <c r="E2193" t="s">
        <v>49</v>
      </c>
      <c r="F2193">
        <v>363</v>
      </c>
      <c r="G2193" t="s">
        <v>49</v>
      </c>
      <c r="H2193" t="s">
        <v>49</v>
      </c>
      <c r="I2193" t="s">
        <v>50</v>
      </c>
      <c r="J2193">
        <v>18</v>
      </c>
      <c r="K2193" t="s">
        <v>75</v>
      </c>
      <c r="L2193">
        <v>67</v>
      </c>
      <c r="M2193">
        <v>1</v>
      </c>
      <c r="N2193">
        <v>-1</v>
      </c>
      <c r="O2193">
        <v>0</v>
      </c>
      <c r="P2193" t="s">
        <v>52</v>
      </c>
      <c r="Q2193" t="s">
        <v>49</v>
      </c>
      <c r="X2193" s="7"/>
      <c r="Y2193" t="s">
        <v>49</v>
      </c>
      <c r="Z2193">
        <v>363</v>
      </c>
      <c r="AA2193" t="s">
        <v>55</v>
      </c>
      <c r="AB2193">
        <v>13683</v>
      </c>
      <c r="AE2193" t="s">
        <v>49</v>
      </c>
      <c r="AF2193">
        <v>363</v>
      </c>
      <c r="AI2193">
        <v>5191</v>
      </c>
      <c r="AJ2193" t="s">
        <v>49</v>
      </c>
    </row>
    <row r="2194" spans="1:36" x14ac:dyDescent="0.3">
      <c r="A2194">
        <v>26</v>
      </c>
      <c r="B2194" t="s">
        <v>69</v>
      </c>
      <c r="C2194" t="s">
        <v>59</v>
      </c>
      <c r="D2194" t="s">
        <v>54</v>
      </c>
      <c r="E2194" t="s">
        <v>49</v>
      </c>
      <c r="F2194">
        <v>236</v>
      </c>
      <c r="G2194" t="s">
        <v>55</v>
      </c>
      <c r="H2194" t="s">
        <v>55</v>
      </c>
      <c r="I2194" t="s">
        <v>50</v>
      </c>
      <c r="J2194">
        <v>18</v>
      </c>
      <c r="K2194" t="s">
        <v>56</v>
      </c>
      <c r="L2194">
        <v>8</v>
      </c>
      <c r="M2194">
        <v>2</v>
      </c>
      <c r="N2194">
        <v>-1</v>
      </c>
      <c r="O2194">
        <v>0</v>
      </c>
      <c r="P2194" t="s">
        <v>52</v>
      </c>
      <c r="Q2194" t="s">
        <v>49</v>
      </c>
      <c r="X2194" s="7"/>
      <c r="Y2194" t="s">
        <v>55</v>
      </c>
      <c r="Z2194">
        <v>236</v>
      </c>
      <c r="AA2194" t="s">
        <v>55</v>
      </c>
      <c r="AB2194">
        <v>340</v>
      </c>
      <c r="AE2194" t="s">
        <v>55</v>
      </c>
      <c r="AF2194">
        <v>236</v>
      </c>
      <c r="AI2194">
        <v>-320</v>
      </c>
      <c r="AJ2194" t="s">
        <v>49</v>
      </c>
    </row>
    <row r="2195" spans="1:36" x14ac:dyDescent="0.3">
      <c r="A2195">
        <v>39</v>
      </c>
      <c r="B2195" t="s">
        <v>69</v>
      </c>
      <c r="C2195" t="s">
        <v>59</v>
      </c>
      <c r="D2195" t="s">
        <v>52</v>
      </c>
      <c r="E2195" t="s">
        <v>49</v>
      </c>
      <c r="F2195">
        <v>0</v>
      </c>
      <c r="G2195" t="s">
        <v>55</v>
      </c>
      <c r="H2195" t="s">
        <v>49</v>
      </c>
      <c r="I2195" t="s">
        <v>50</v>
      </c>
      <c r="J2195">
        <v>11</v>
      </c>
      <c r="K2195" t="s">
        <v>56</v>
      </c>
      <c r="L2195">
        <v>62</v>
      </c>
      <c r="M2195">
        <v>1</v>
      </c>
      <c r="N2195">
        <v>-1</v>
      </c>
      <c r="O2195">
        <v>0</v>
      </c>
      <c r="P2195" t="s">
        <v>52</v>
      </c>
      <c r="Q2195" t="s">
        <v>49</v>
      </c>
      <c r="X2195" s="7"/>
      <c r="Y2195" t="s">
        <v>55</v>
      </c>
      <c r="Z2195">
        <v>0</v>
      </c>
      <c r="AA2195" t="s">
        <v>55</v>
      </c>
      <c r="AB2195">
        <v>1198</v>
      </c>
      <c r="AE2195" t="s">
        <v>49</v>
      </c>
      <c r="AF2195">
        <v>0</v>
      </c>
      <c r="AI2195">
        <v>725</v>
      </c>
      <c r="AJ2195" t="s">
        <v>49</v>
      </c>
    </row>
    <row r="2196" spans="1:36" x14ac:dyDescent="0.3">
      <c r="A2196">
        <v>47</v>
      </c>
      <c r="B2196" t="s">
        <v>58</v>
      </c>
      <c r="C2196" t="s">
        <v>47</v>
      </c>
      <c r="D2196" t="s">
        <v>60</v>
      </c>
      <c r="E2196" t="s">
        <v>49</v>
      </c>
      <c r="F2196">
        <v>-50</v>
      </c>
      <c r="G2196" t="s">
        <v>49</v>
      </c>
      <c r="H2196" t="s">
        <v>55</v>
      </c>
      <c r="I2196" t="s">
        <v>50</v>
      </c>
      <c r="J2196">
        <v>7</v>
      </c>
      <c r="K2196" t="s">
        <v>73</v>
      </c>
      <c r="L2196">
        <v>175</v>
      </c>
      <c r="M2196">
        <v>1</v>
      </c>
      <c r="N2196">
        <v>-1</v>
      </c>
      <c r="O2196">
        <v>0</v>
      </c>
      <c r="P2196" t="s">
        <v>52</v>
      </c>
      <c r="Q2196" t="s">
        <v>49</v>
      </c>
      <c r="X2196" s="7"/>
      <c r="Y2196" t="s">
        <v>49</v>
      </c>
      <c r="Z2196">
        <v>-50</v>
      </c>
      <c r="AA2196" t="s">
        <v>55</v>
      </c>
      <c r="AB2196">
        <v>1249</v>
      </c>
      <c r="AE2196" t="s">
        <v>55</v>
      </c>
      <c r="AF2196">
        <v>-50</v>
      </c>
      <c r="AI2196">
        <v>705</v>
      </c>
      <c r="AJ2196" t="s">
        <v>49</v>
      </c>
    </row>
    <row r="2197" spans="1:36" x14ac:dyDescent="0.3">
      <c r="A2197">
        <v>23</v>
      </c>
      <c r="B2197" t="s">
        <v>68</v>
      </c>
      <c r="C2197" t="s">
        <v>59</v>
      </c>
      <c r="D2197" t="s">
        <v>48</v>
      </c>
      <c r="E2197" t="s">
        <v>49</v>
      </c>
      <c r="F2197">
        <v>4</v>
      </c>
      <c r="G2197" t="s">
        <v>55</v>
      </c>
      <c r="H2197" t="s">
        <v>49</v>
      </c>
      <c r="I2197" t="s">
        <v>52</v>
      </c>
      <c r="J2197">
        <v>13</v>
      </c>
      <c r="K2197" t="s">
        <v>56</v>
      </c>
      <c r="L2197">
        <v>395</v>
      </c>
      <c r="M2197">
        <v>2</v>
      </c>
      <c r="N2197">
        <v>-1</v>
      </c>
      <c r="O2197">
        <v>0</v>
      </c>
      <c r="P2197" t="s">
        <v>52</v>
      </c>
      <c r="Q2197" t="s">
        <v>55</v>
      </c>
      <c r="X2197" s="7"/>
      <c r="Y2197" t="s">
        <v>55</v>
      </c>
      <c r="Z2197">
        <v>4</v>
      </c>
      <c r="AA2197" t="s">
        <v>55</v>
      </c>
      <c r="AB2197">
        <v>212</v>
      </c>
      <c r="AE2197" t="s">
        <v>49</v>
      </c>
      <c r="AF2197">
        <v>4</v>
      </c>
      <c r="AI2197">
        <v>776</v>
      </c>
      <c r="AJ2197" t="s">
        <v>49</v>
      </c>
    </row>
    <row r="2198" spans="1:36" x14ac:dyDescent="0.3">
      <c r="A2198">
        <v>54</v>
      </c>
      <c r="B2198" t="s">
        <v>58</v>
      </c>
      <c r="C2198" t="s">
        <v>74</v>
      </c>
      <c r="D2198" t="s">
        <v>60</v>
      </c>
      <c r="E2198" t="s">
        <v>49</v>
      </c>
      <c r="F2198">
        <v>26306</v>
      </c>
      <c r="G2198" t="s">
        <v>55</v>
      </c>
      <c r="H2198" t="s">
        <v>49</v>
      </c>
      <c r="I2198" t="s">
        <v>50</v>
      </c>
      <c r="J2198">
        <v>11</v>
      </c>
      <c r="K2198" t="s">
        <v>64</v>
      </c>
      <c r="L2198">
        <v>27</v>
      </c>
      <c r="M2198">
        <v>1</v>
      </c>
      <c r="N2198">
        <v>84</v>
      </c>
      <c r="O2198">
        <v>3</v>
      </c>
      <c r="P2198" t="s">
        <v>57</v>
      </c>
      <c r="Q2198" t="s">
        <v>49</v>
      </c>
      <c r="X2198" s="7"/>
      <c r="Y2198" t="s">
        <v>55</v>
      </c>
      <c r="Z2198">
        <v>26306</v>
      </c>
      <c r="AA2198" t="s">
        <v>55</v>
      </c>
      <c r="AB2198">
        <v>459</v>
      </c>
      <c r="AE2198" t="s">
        <v>49</v>
      </c>
      <c r="AF2198">
        <v>26306</v>
      </c>
      <c r="AI2198">
        <v>816</v>
      </c>
      <c r="AJ2198" t="s">
        <v>49</v>
      </c>
    </row>
    <row r="2199" spans="1:36" x14ac:dyDescent="0.3">
      <c r="A2199">
        <v>38</v>
      </c>
      <c r="B2199" t="s">
        <v>69</v>
      </c>
      <c r="C2199" t="s">
        <v>47</v>
      </c>
      <c r="D2199" t="s">
        <v>54</v>
      </c>
      <c r="E2199" t="s">
        <v>49</v>
      </c>
      <c r="F2199">
        <v>46</v>
      </c>
      <c r="G2199" t="s">
        <v>55</v>
      </c>
      <c r="H2199" t="s">
        <v>55</v>
      </c>
      <c r="I2199" t="s">
        <v>52</v>
      </c>
      <c r="J2199">
        <v>6</v>
      </c>
      <c r="K2199" t="s">
        <v>56</v>
      </c>
      <c r="L2199">
        <v>195</v>
      </c>
      <c r="M2199">
        <v>1</v>
      </c>
      <c r="N2199">
        <v>-1</v>
      </c>
      <c r="O2199">
        <v>0</v>
      </c>
      <c r="P2199" t="s">
        <v>52</v>
      </c>
      <c r="Q2199" t="s">
        <v>49</v>
      </c>
      <c r="X2199" s="7"/>
      <c r="Y2199" t="s">
        <v>55</v>
      </c>
      <c r="Z2199">
        <v>46</v>
      </c>
      <c r="AA2199" t="s">
        <v>55</v>
      </c>
      <c r="AB2199">
        <v>4722</v>
      </c>
      <c r="AE2199" t="s">
        <v>55</v>
      </c>
      <c r="AF2199">
        <v>46</v>
      </c>
      <c r="AI2199">
        <v>171</v>
      </c>
      <c r="AJ2199" t="s">
        <v>49</v>
      </c>
    </row>
    <row r="2200" spans="1:36" x14ac:dyDescent="0.3">
      <c r="A2200">
        <v>33</v>
      </c>
      <c r="B2200" t="s">
        <v>67</v>
      </c>
      <c r="C2200" t="s">
        <v>47</v>
      </c>
      <c r="D2200" t="s">
        <v>54</v>
      </c>
      <c r="E2200" t="s">
        <v>49</v>
      </c>
      <c r="F2200">
        <v>575</v>
      </c>
      <c r="G2200" t="s">
        <v>49</v>
      </c>
      <c r="H2200" t="s">
        <v>55</v>
      </c>
      <c r="I2200" t="s">
        <v>50</v>
      </c>
      <c r="J2200">
        <v>4</v>
      </c>
      <c r="K2200" t="s">
        <v>64</v>
      </c>
      <c r="L2200">
        <v>254</v>
      </c>
      <c r="M2200">
        <v>2</v>
      </c>
      <c r="N2200">
        <v>-1</v>
      </c>
      <c r="O2200">
        <v>0</v>
      </c>
      <c r="P2200" t="s">
        <v>52</v>
      </c>
      <c r="Q2200" t="s">
        <v>49</v>
      </c>
      <c r="X2200" s="7"/>
      <c r="Y2200" t="s">
        <v>49</v>
      </c>
      <c r="Z2200">
        <v>575</v>
      </c>
      <c r="AA2200" t="s">
        <v>55</v>
      </c>
      <c r="AB2200">
        <v>1555</v>
      </c>
      <c r="AE2200" t="s">
        <v>55</v>
      </c>
      <c r="AF2200">
        <v>575</v>
      </c>
      <c r="AI2200">
        <v>812</v>
      </c>
      <c r="AJ2200" t="s">
        <v>49</v>
      </c>
    </row>
    <row r="2201" spans="1:36" x14ac:dyDescent="0.3">
      <c r="A2201">
        <v>35</v>
      </c>
      <c r="B2201" t="s">
        <v>69</v>
      </c>
      <c r="C2201" t="s">
        <v>74</v>
      </c>
      <c r="D2201" t="s">
        <v>54</v>
      </c>
      <c r="E2201" t="s">
        <v>49</v>
      </c>
      <c r="F2201">
        <v>148</v>
      </c>
      <c r="G2201" t="s">
        <v>49</v>
      </c>
      <c r="H2201" t="s">
        <v>55</v>
      </c>
      <c r="I2201" t="s">
        <v>50</v>
      </c>
      <c r="J2201">
        <v>8</v>
      </c>
      <c r="K2201" t="s">
        <v>73</v>
      </c>
      <c r="L2201">
        <v>199</v>
      </c>
      <c r="M2201">
        <v>1</v>
      </c>
      <c r="N2201">
        <v>-1</v>
      </c>
      <c r="O2201">
        <v>0</v>
      </c>
      <c r="P2201" t="s">
        <v>52</v>
      </c>
      <c r="Q2201" t="s">
        <v>49</v>
      </c>
      <c r="X2201" s="7"/>
      <c r="Y2201" t="s">
        <v>49</v>
      </c>
      <c r="Z2201">
        <v>148</v>
      </c>
      <c r="AA2201" t="s">
        <v>55</v>
      </c>
      <c r="AB2201">
        <v>61</v>
      </c>
      <c r="AE2201" t="s">
        <v>55</v>
      </c>
      <c r="AF2201">
        <v>148</v>
      </c>
      <c r="AI2201">
        <v>823</v>
      </c>
      <c r="AJ2201" t="s">
        <v>49</v>
      </c>
    </row>
    <row r="2202" spans="1:36" x14ac:dyDescent="0.3">
      <c r="A2202">
        <v>52</v>
      </c>
      <c r="B2202" t="s">
        <v>53</v>
      </c>
      <c r="C2202" t="s">
        <v>47</v>
      </c>
      <c r="D2202" t="s">
        <v>54</v>
      </c>
      <c r="E2202" t="s">
        <v>49</v>
      </c>
      <c r="F2202">
        <v>431</v>
      </c>
      <c r="G2202" t="s">
        <v>49</v>
      </c>
      <c r="H2202" t="s">
        <v>49</v>
      </c>
      <c r="I2202" t="s">
        <v>50</v>
      </c>
      <c r="J2202">
        <v>26</v>
      </c>
      <c r="K2202" t="s">
        <v>70</v>
      </c>
      <c r="L2202">
        <v>73</v>
      </c>
      <c r="M2202">
        <v>17</v>
      </c>
      <c r="N2202">
        <v>-1</v>
      </c>
      <c r="O2202">
        <v>0</v>
      </c>
      <c r="P2202" t="s">
        <v>52</v>
      </c>
      <c r="Q2202" t="s">
        <v>49</v>
      </c>
      <c r="X2202" s="6"/>
      <c r="Y2202" t="s">
        <v>49</v>
      </c>
      <c r="Z2202">
        <v>431</v>
      </c>
      <c r="AA2202" t="s">
        <v>55</v>
      </c>
      <c r="AB2202">
        <v>0</v>
      </c>
      <c r="AE2202" t="s">
        <v>49</v>
      </c>
      <c r="AF2202">
        <v>431</v>
      </c>
      <c r="AI2202">
        <v>1453</v>
      </c>
      <c r="AJ2202" t="s">
        <v>49</v>
      </c>
    </row>
    <row r="2203" spans="1:36" x14ac:dyDescent="0.3">
      <c r="A2203">
        <v>25</v>
      </c>
      <c r="B2203" t="s">
        <v>67</v>
      </c>
      <c r="C2203" t="s">
        <v>59</v>
      </c>
      <c r="D2203" t="s">
        <v>60</v>
      </c>
      <c r="E2203" t="s">
        <v>49</v>
      </c>
      <c r="F2203">
        <v>777</v>
      </c>
      <c r="G2203" t="s">
        <v>55</v>
      </c>
      <c r="H2203" t="s">
        <v>49</v>
      </c>
      <c r="I2203" t="s">
        <v>52</v>
      </c>
      <c r="J2203">
        <v>14</v>
      </c>
      <c r="K2203" t="s">
        <v>56</v>
      </c>
      <c r="L2203">
        <v>351</v>
      </c>
      <c r="M2203">
        <v>1</v>
      </c>
      <c r="N2203">
        <v>-1</v>
      </c>
      <c r="O2203">
        <v>0</v>
      </c>
      <c r="P2203" t="s">
        <v>52</v>
      </c>
      <c r="Q2203" t="s">
        <v>49</v>
      </c>
      <c r="X2203" s="7"/>
      <c r="Y2203" t="s">
        <v>55</v>
      </c>
      <c r="Z2203">
        <v>777</v>
      </c>
      <c r="AA2203" t="s">
        <v>55</v>
      </c>
      <c r="AB2203">
        <v>3706</v>
      </c>
      <c r="AE2203" t="s">
        <v>49</v>
      </c>
      <c r="AF2203">
        <v>777</v>
      </c>
      <c r="AI2203">
        <v>431</v>
      </c>
      <c r="AJ2203" t="s">
        <v>49</v>
      </c>
    </row>
    <row r="2204" spans="1:36" x14ac:dyDescent="0.3">
      <c r="A2204">
        <v>29</v>
      </c>
      <c r="B2204" t="s">
        <v>58</v>
      </c>
      <c r="C2204" t="s">
        <v>47</v>
      </c>
      <c r="D2204" t="s">
        <v>60</v>
      </c>
      <c r="E2204" t="s">
        <v>49</v>
      </c>
      <c r="F2204">
        <v>199</v>
      </c>
      <c r="G2204" t="s">
        <v>55</v>
      </c>
      <c r="H2204" t="s">
        <v>55</v>
      </c>
      <c r="I2204" t="s">
        <v>52</v>
      </c>
      <c r="J2204">
        <v>7</v>
      </c>
      <c r="K2204" t="s">
        <v>56</v>
      </c>
      <c r="L2204">
        <v>1689</v>
      </c>
      <c r="M2204">
        <v>4</v>
      </c>
      <c r="N2204">
        <v>-1</v>
      </c>
      <c r="O2204">
        <v>0</v>
      </c>
      <c r="P2204" t="s">
        <v>52</v>
      </c>
      <c r="Q2204" t="s">
        <v>55</v>
      </c>
      <c r="X2204" s="7"/>
      <c r="Y2204" t="s">
        <v>55</v>
      </c>
      <c r="Z2204">
        <v>199</v>
      </c>
      <c r="AA2204" t="s">
        <v>55</v>
      </c>
      <c r="AB2204">
        <v>3809</v>
      </c>
      <c r="AE2204" t="s">
        <v>55</v>
      </c>
      <c r="AF2204">
        <v>199</v>
      </c>
      <c r="AI2204">
        <v>1009</v>
      </c>
      <c r="AJ2204" t="s">
        <v>49</v>
      </c>
    </row>
    <row r="2205" spans="1:36" x14ac:dyDescent="0.3">
      <c r="A2205">
        <v>35</v>
      </c>
      <c r="B2205" t="s">
        <v>67</v>
      </c>
      <c r="C2205" t="s">
        <v>59</v>
      </c>
      <c r="D2205" t="s">
        <v>60</v>
      </c>
      <c r="E2205" t="s">
        <v>49</v>
      </c>
      <c r="F2205">
        <v>3552</v>
      </c>
      <c r="G2205" t="s">
        <v>49</v>
      </c>
      <c r="H2205" t="s">
        <v>49</v>
      </c>
      <c r="I2205" t="s">
        <v>50</v>
      </c>
      <c r="J2205">
        <v>21</v>
      </c>
      <c r="K2205" t="s">
        <v>75</v>
      </c>
      <c r="L2205">
        <v>267</v>
      </c>
      <c r="M2205">
        <v>1</v>
      </c>
      <c r="N2205">
        <v>-1</v>
      </c>
      <c r="O2205">
        <v>0</v>
      </c>
      <c r="P2205" t="s">
        <v>52</v>
      </c>
      <c r="Q2205" t="s">
        <v>49</v>
      </c>
      <c r="X2205" s="7"/>
      <c r="Y2205" t="s">
        <v>49</v>
      </c>
      <c r="Z2205">
        <v>3552</v>
      </c>
      <c r="AA2205" t="s">
        <v>55</v>
      </c>
      <c r="AB2205">
        <v>395</v>
      </c>
      <c r="AE2205" t="s">
        <v>49</v>
      </c>
      <c r="AF2205">
        <v>3552</v>
      </c>
      <c r="AI2205">
        <v>286</v>
      </c>
      <c r="AJ2205" t="s">
        <v>49</v>
      </c>
    </row>
    <row r="2206" spans="1:36" x14ac:dyDescent="0.3">
      <c r="A2206">
        <v>49</v>
      </c>
      <c r="B2206" t="s">
        <v>53</v>
      </c>
      <c r="C2206" t="s">
        <v>47</v>
      </c>
      <c r="D2206" t="s">
        <v>54</v>
      </c>
      <c r="E2206" t="s">
        <v>49</v>
      </c>
      <c r="F2206">
        <v>47</v>
      </c>
      <c r="G2206" t="s">
        <v>49</v>
      </c>
      <c r="H2206" t="s">
        <v>49</v>
      </c>
      <c r="I2206" t="s">
        <v>52</v>
      </c>
      <c r="J2206">
        <v>5</v>
      </c>
      <c r="K2206" t="s">
        <v>56</v>
      </c>
      <c r="L2206">
        <v>234</v>
      </c>
      <c r="M2206">
        <v>2</v>
      </c>
      <c r="N2206">
        <v>-1</v>
      </c>
      <c r="O2206">
        <v>0</v>
      </c>
      <c r="P2206" t="s">
        <v>52</v>
      </c>
      <c r="Q2206" t="s">
        <v>49</v>
      </c>
      <c r="X2206" s="7"/>
      <c r="Y2206" t="s">
        <v>49</v>
      </c>
      <c r="Z2206">
        <v>47</v>
      </c>
      <c r="AA2206" t="s">
        <v>55</v>
      </c>
      <c r="AB2206">
        <v>1011</v>
      </c>
      <c r="AE2206" t="s">
        <v>49</v>
      </c>
      <c r="AF2206">
        <v>47</v>
      </c>
      <c r="AI2206">
        <v>22370</v>
      </c>
      <c r="AJ2206" t="s">
        <v>49</v>
      </c>
    </row>
    <row r="2207" spans="1:36" x14ac:dyDescent="0.3">
      <c r="A2207">
        <v>41</v>
      </c>
      <c r="B2207" t="s">
        <v>69</v>
      </c>
      <c r="C2207" t="s">
        <v>74</v>
      </c>
      <c r="D2207" t="s">
        <v>54</v>
      </c>
      <c r="E2207" t="s">
        <v>49</v>
      </c>
      <c r="F2207">
        <v>3823</v>
      </c>
      <c r="G2207" t="s">
        <v>49</v>
      </c>
      <c r="H2207" t="s">
        <v>49</v>
      </c>
      <c r="I2207" t="s">
        <v>50</v>
      </c>
      <c r="J2207">
        <v>26</v>
      </c>
      <c r="K2207" t="s">
        <v>61</v>
      </c>
      <c r="L2207">
        <v>234</v>
      </c>
      <c r="M2207">
        <v>10</v>
      </c>
      <c r="N2207">
        <v>-1</v>
      </c>
      <c r="O2207">
        <v>0</v>
      </c>
      <c r="P2207" t="s">
        <v>52</v>
      </c>
      <c r="Q2207" t="s">
        <v>49</v>
      </c>
      <c r="X2207" s="7"/>
      <c r="Y2207" t="s">
        <v>49</v>
      </c>
      <c r="Z2207">
        <v>3823</v>
      </c>
      <c r="AA2207" t="s">
        <v>55</v>
      </c>
      <c r="AB2207">
        <v>420</v>
      </c>
      <c r="AE2207" t="s">
        <v>49</v>
      </c>
      <c r="AF2207">
        <v>3823</v>
      </c>
      <c r="AI2207">
        <v>2111</v>
      </c>
      <c r="AJ2207" t="s">
        <v>49</v>
      </c>
    </row>
    <row r="2208" spans="1:36" x14ac:dyDescent="0.3">
      <c r="A2208">
        <v>32</v>
      </c>
      <c r="B2208" t="s">
        <v>58</v>
      </c>
      <c r="C2208" t="s">
        <v>47</v>
      </c>
      <c r="D2208" t="s">
        <v>60</v>
      </c>
      <c r="E2208" t="s">
        <v>49</v>
      </c>
      <c r="F2208">
        <v>138</v>
      </c>
      <c r="G2208" t="s">
        <v>49</v>
      </c>
      <c r="H2208" t="s">
        <v>49</v>
      </c>
      <c r="I2208" t="s">
        <v>50</v>
      </c>
      <c r="J2208">
        <v>20</v>
      </c>
      <c r="K2208" t="s">
        <v>70</v>
      </c>
      <c r="L2208">
        <v>94</v>
      </c>
      <c r="M2208">
        <v>4</v>
      </c>
      <c r="N2208">
        <v>-1</v>
      </c>
      <c r="O2208">
        <v>0</v>
      </c>
      <c r="P2208" t="s">
        <v>52</v>
      </c>
      <c r="Q2208" t="s">
        <v>49</v>
      </c>
      <c r="X2208" s="7"/>
      <c r="Y2208" t="s">
        <v>49</v>
      </c>
      <c r="Z2208">
        <v>138</v>
      </c>
      <c r="AA2208" t="s">
        <v>55</v>
      </c>
      <c r="AB2208">
        <v>76</v>
      </c>
      <c r="AE2208" t="s">
        <v>49</v>
      </c>
      <c r="AF2208">
        <v>138</v>
      </c>
      <c r="AI2208">
        <v>5366</v>
      </c>
      <c r="AJ2208" t="s">
        <v>49</v>
      </c>
    </row>
    <row r="2209" spans="1:36" x14ac:dyDescent="0.3">
      <c r="A2209">
        <v>29</v>
      </c>
      <c r="B2209" t="s">
        <v>69</v>
      </c>
      <c r="C2209" t="s">
        <v>59</v>
      </c>
      <c r="D2209" t="s">
        <v>54</v>
      </c>
      <c r="E2209" t="s">
        <v>49</v>
      </c>
      <c r="F2209">
        <v>1117</v>
      </c>
      <c r="G2209" t="s">
        <v>55</v>
      </c>
      <c r="H2209" t="s">
        <v>49</v>
      </c>
      <c r="I2209" t="s">
        <v>52</v>
      </c>
      <c r="J2209">
        <v>8</v>
      </c>
      <c r="K2209" t="s">
        <v>56</v>
      </c>
      <c r="L2209">
        <v>77</v>
      </c>
      <c r="M2209">
        <v>2</v>
      </c>
      <c r="N2209">
        <v>-1</v>
      </c>
      <c r="O2209">
        <v>0</v>
      </c>
      <c r="P2209" t="s">
        <v>52</v>
      </c>
      <c r="Q2209" t="s">
        <v>49</v>
      </c>
      <c r="X2209" s="7"/>
      <c r="Y2209" t="s">
        <v>55</v>
      </c>
      <c r="Z2209">
        <v>1117</v>
      </c>
      <c r="AA2209" t="s">
        <v>55</v>
      </c>
      <c r="AB2209">
        <v>844</v>
      </c>
      <c r="AE2209" t="s">
        <v>49</v>
      </c>
      <c r="AF2209">
        <v>1117</v>
      </c>
      <c r="AI2209">
        <v>-452</v>
      </c>
      <c r="AJ2209" t="s">
        <v>49</v>
      </c>
    </row>
    <row r="2210" spans="1:36" x14ac:dyDescent="0.3">
      <c r="A2210">
        <v>28</v>
      </c>
      <c r="B2210" t="s">
        <v>63</v>
      </c>
      <c r="C2210" t="s">
        <v>47</v>
      </c>
      <c r="D2210" t="s">
        <v>54</v>
      </c>
      <c r="E2210" t="s">
        <v>49</v>
      </c>
      <c r="F2210">
        <v>1325</v>
      </c>
      <c r="G2210" t="s">
        <v>55</v>
      </c>
      <c r="H2210" t="s">
        <v>49</v>
      </c>
      <c r="I2210" t="s">
        <v>50</v>
      </c>
      <c r="J2210">
        <v>15</v>
      </c>
      <c r="K2210" t="s">
        <v>56</v>
      </c>
      <c r="L2210">
        <v>242</v>
      </c>
      <c r="M2210">
        <v>1</v>
      </c>
      <c r="N2210">
        <v>-1</v>
      </c>
      <c r="O2210">
        <v>0</v>
      </c>
      <c r="P2210" t="s">
        <v>52</v>
      </c>
      <c r="Q2210" t="s">
        <v>49</v>
      </c>
      <c r="X2210" s="7"/>
      <c r="Y2210" t="s">
        <v>55</v>
      </c>
      <c r="Z2210">
        <v>1325</v>
      </c>
      <c r="AA2210" t="s">
        <v>55</v>
      </c>
      <c r="AB2210">
        <v>1318</v>
      </c>
      <c r="AE2210" t="s">
        <v>49</v>
      </c>
      <c r="AF2210">
        <v>1325</v>
      </c>
      <c r="AI2210">
        <v>1770</v>
      </c>
      <c r="AJ2210" t="s">
        <v>49</v>
      </c>
    </row>
    <row r="2211" spans="1:36" x14ac:dyDescent="0.3">
      <c r="A2211">
        <v>59</v>
      </c>
      <c r="B2211" t="s">
        <v>77</v>
      </c>
      <c r="C2211" t="s">
        <v>47</v>
      </c>
      <c r="D2211" t="s">
        <v>54</v>
      </c>
      <c r="E2211" t="s">
        <v>49</v>
      </c>
      <c r="F2211">
        <v>0</v>
      </c>
      <c r="G2211" t="s">
        <v>49</v>
      </c>
      <c r="H2211" t="s">
        <v>49</v>
      </c>
      <c r="I2211" t="s">
        <v>50</v>
      </c>
      <c r="J2211">
        <v>18</v>
      </c>
      <c r="K2211" t="s">
        <v>73</v>
      </c>
      <c r="L2211">
        <v>247</v>
      </c>
      <c r="M2211">
        <v>4</v>
      </c>
      <c r="N2211">
        <v>-1</v>
      </c>
      <c r="O2211">
        <v>0</v>
      </c>
      <c r="P2211" t="s">
        <v>52</v>
      </c>
      <c r="Q2211" t="s">
        <v>49</v>
      </c>
      <c r="X2211" s="7"/>
      <c r="Y2211" t="s">
        <v>49</v>
      </c>
      <c r="Z2211">
        <v>0</v>
      </c>
      <c r="AA2211" t="s">
        <v>55</v>
      </c>
      <c r="AB2211">
        <v>167</v>
      </c>
      <c r="AE2211" t="s">
        <v>49</v>
      </c>
      <c r="AF2211">
        <v>0</v>
      </c>
      <c r="AI2211">
        <v>0</v>
      </c>
      <c r="AJ2211" t="s">
        <v>49</v>
      </c>
    </row>
    <row r="2212" spans="1:36" x14ac:dyDescent="0.3">
      <c r="A2212">
        <v>34</v>
      </c>
      <c r="B2212" t="s">
        <v>68</v>
      </c>
      <c r="C2212" t="s">
        <v>47</v>
      </c>
      <c r="D2212" t="s">
        <v>60</v>
      </c>
      <c r="E2212" t="s">
        <v>49</v>
      </c>
      <c r="F2212">
        <v>4343</v>
      </c>
      <c r="G2212" t="s">
        <v>49</v>
      </c>
      <c r="H2212" t="s">
        <v>49</v>
      </c>
      <c r="I2212" t="s">
        <v>52</v>
      </c>
      <c r="J2212">
        <v>9</v>
      </c>
      <c r="K2212" t="s">
        <v>62</v>
      </c>
      <c r="L2212">
        <v>85</v>
      </c>
      <c r="M2212">
        <v>4</v>
      </c>
      <c r="N2212">
        <v>-1</v>
      </c>
      <c r="O2212">
        <v>0</v>
      </c>
      <c r="P2212" t="s">
        <v>52</v>
      </c>
      <c r="Q2212" t="s">
        <v>49</v>
      </c>
      <c r="X2212" s="7"/>
      <c r="Y2212" t="s">
        <v>49</v>
      </c>
      <c r="Z2212">
        <v>4343</v>
      </c>
      <c r="AA2212" t="s">
        <v>55</v>
      </c>
      <c r="AB2212">
        <v>2187</v>
      </c>
      <c r="AE2212" t="s">
        <v>49</v>
      </c>
      <c r="AF2212">
        <v>4343</v>
      </c>
      <c r="AI2212">
        <v>-296</v>
      </c>
      <c r="AJ2212" t="s">
        <v>49</v>
      </c>
    </row>
    <row r="2213" spans="1:36" x14ac:dyDescent="0.3">
      <c r="A2213">
        <v>55</v>
      </c>
      <c r="B2213" t="s">
        <v>58</v>
      </c>
      <c r="C2213" t="s">
        <v>74</v>
      </c>
      <c r="D2213" t="s">
        <v>60</v>
      </c>
      <c r="E2213" t="s">
        <v>49</v>
      </c>
      <c r="F2213">
        <v>1598</v>
      </c>
      <c r="G2213" t="s">
        <v>49</v>
      </c>
      <c r="H2213" t="s">
        <v>49</v>
      </c>
      <c r="I2213" t="s">
        <v>50</v>
      </c>
      <c r="J2213">
        <v>22</v>
      </c>
      <c r="K2213" t="s">
        <v>70</v>
      </c>
      <c r="L2213">
        <v>607</v>
      </c>
      <c r="M2213">
        <v>4</v>
      </c>
      <c r="N2213">
        <v>-1</v>
      </c>
      <c r="O2213">
        <v>0</v>
      </c>
      <c r="P2213" t="s">
        <v>52</v>
      </c>
      <c r="Q2213" t="s">
        <v>49</v>
      </c>
      <c r="X2213" s="7"/>
      <c r="Y2213" t="s">
        <v>49</v>
      </c>
      <c r="Z2213">
        <v>1598</v>
      </c>
      <c r="AA2213" t="s">
        <v>55</v>
      </c>
      <c r="AB2213">
        <v>14440</v>
      </c>
      <c r="AE2213" t="s">
        <v>49</v>
      </c>
      <c r="AF2213">
        <v>1598</v>
      </c>
      <c r="AI2213">
        <v>2358</v>
      </c>
      <c r="AJ2213" t="s">
        <v>49</v>
      </c>
    </row>
    <row r="2214" spans="1:36" x14ac:dyDescent="0.3">
      <c r="A2214">
        <v>34</v>
      </c>
      <c r="B2214" t="s">
        <v>58</v>
      </c>
      <c r="C2214" t="s">
        <v>47</v>
      </c>
      <c r="D2214" t="s">
        <v>60</v>
      </c>
      <c r="E2214" t="s">
        <v>49</v>
      </c>
      <c r="F2214">
        <v>3301</v>
      </c>
      <c r="G2214" t="s">
        <v>55</v>
      </c>
      <c r="H2214" t="s">
        <v>49</v>
      </c>
      <c r="I2214" t="s">
        <v>50</v>
      </c>
      <c r="J2214">
        <v>17</v>
      </c>
      <c r="K2214" t="s">
        <v>62</v>
      </c>
      <c r="L2214">
        <v>485</v>
      </c>
      <c r="M2214">
        <v>2</v>
      </c>
      <c r="N2214">
        <v>227</v>
      </c>
      <c r="O2214">
        <v>4</v>
      </c>
      <c r="P2214" t="s">
        <v>57</v>
      </c>
      <c r="Q2214" t="s">
        <v>55</v>
      </c>
      <c r="X2214" s="7"/>
      <c r="Y2214" t="s">
        <v>55</v>
      </c>
      <c r="Z2214">
        <v>3301</v>
      </c>
      <c r="AA2214" t="s">
        <v>55</v>
      </c>
      <c r="AB2214">
        <v>2294</v>
      </c>
      <c r="AE2214" t="s">
        <v>49</v>
      </c>
      <c r="AF2214">
        <v>3301</v>
      </c>
      <c r="AI2214">
        <v>1200</v>
      </c>
      <c r="AJ2214" t="s">
        <v>49</v>
      </c>
    </row>
    <row r="2215" spans="1:36" x14ac:dyDescent="0.3">
      <c r="A2215">
        <v>24</v>
      </c>
      <c r="B2215" t="s">
        <v>71</v>
      </c>
      <c r="C2215" t="s">
        <v>59</v>
      </c>
      <c r="D2215" t="s">
        <v>54</v>
      </c>
      <c r="E2215" t="s">
        <v>49</v>
      </c>
      <c r="F2215">
        <v>822</v>
      </c>
      <c r="G2215" t="s">
        <v>49</v>
      </c>
      <c r="H2215" t="s">
        <v>49</v>
      </c>
      <c r="I2215" t="s">
        <v>50</v>
      </c>
      <c r="J2215">
        <v>27</v>
      </c>
      <c r="K2215" t="s">
        <v>51</v>
      </c>
      <c r="L2215">
        <v>184</v>
      </c>
      <c r="M2215">
        <v>1</v>
      </c>
      <c r="N2215">
        <v>91</v>
      </c>
      <c r="O2215">
        <v>2</v>
      </c>
      <c r="P2215" t="s">
        <v>57</v>
      </c>
      <c r="Q2215" t="s">
        <v>55</v>
      </c>
      <c r="X2215" s="7"/>
      <c r="Y2215" t="s">
        <v>49</v>
      </c>
      <c r="Z2215">
        <v>822</v>
      </c>
      <c r="AA2215" t="s">
        <v>55</v>
      </c>
      <c r="AB2215">
        <v>80</v>
      </c>
      <c r="AE2215" t="s">
        <v>49</v>
      </c>
      <c r="AF2215">
        <v>822</v>
      </c>
      <c r="AI2215">
        <v>109</v>
      </c>
      <c r="AJ2215" t="s">
        <v>49</v>
      </c>
    </row>
    <row r="2216" spans="1:36" x14ac:dyDescent="0.3">
      <c r="A2216">
        <v>42</v>
      </c>
      <c r="B2216" t="s">
        <v>67</v>
      </c>
      <c r="C2216" t="s">
        <v>74</v>
      </c>
      <c r="D2216" t="s">
        <v>54</v>
      </c>
      <c r="E2216" t="s">
        <v>49</v>
      </c>
      <c r="F2216">
        <v>-280</v>
      </c>
      <c r="G2216" t="s">
        <v>55</v>
      </c>
      <c r="H2216" t="s">
        <v>49</v>
      </c>
      <c r="I2216" t="s">
        <v>52</v>
      </c>
      <c r="J2216">
        <v>26</v>
      </c>
      <c r="K2216" t="s">
        <v>56</v>
      </c>
      <c r="L2216">
        <v>258</v>
      </c>
      <c r="M2216">
        <v>1</v>
      </c>
      <c r="N2216">
        <v>-1</v>
      </c>
      <c r="O2216">
        <v>0</v>
      </c>
      <c r="P2216" t="s">
        <v>52</v>
      </c>
      <c r="Q2216" t="s">
        <v>49</v>
      </c>
      <c r="X2216" s="7"/>
      <c r="Y2216" t="s">
        <v>55</v>
      </c>
      <c r="Z2216">
        <v>-280</v>
      </c>
      <c r="AA2216" t="s">
        <v>55</v>
      </c>
      <c r="AB2216">
        <v>0</v>
      </c>
      <c r="AE2216" t="s">
        <v>49</v>
      </c>
      <c r="AF2216">
        <v>-280</v>
      </c>
      <c r="AI2216">
        <v>616</v>
      </c>
      <c r="AJ2216" t="s">
        <v>49</v>
      </c>
    </row>
    <row r="2217" spans="1:36" x14ac:dyDescent="0.3">
      <c r="A2217">
        <v>34</v>
      </c>
      <c r="B2217" t="s">
        <v>58</v>
      </c>
      <c r="C2217" t="s">
        <v>59</v>
      </c>
      <c r="D2217" t="s">
        <v>52</v>
      </c>
      <c r="E2217" t="s">
        <v>49</v>
      </c>
      <c r="F2217">
        <v>1534</v>
      </c>
      <c r="G2217" t="s">
        <v>55</v>
      </c>
      <c r="H2217" t="s">
        <v>49</v>
      </c>
      <c r="I2217" t="s">
        <v>50</v>
      </c>
      <c r="J2217">
        <v>16</v>
      </c>
      <c r="K2217" t="s">
        <v>61</v>
      </c>
      <c r="L2217">
        <v>156</v>
      </c>
      <c r="M2217">
        <v>1</v>
      </c>
      <c r="N2217">
        <v>147</v>
      </c>
      <c r="O2217">
        <v>7</v>
      </c>
      <c r="P2217" t="s">
        <v>66</v>
      </c>
      <c r="Q2217" t="s">
        <v>49</v>
      </c>
      <c r="X2217" s="7"/>
      <c r="Y2217" t="s">
        <v>55</v>
      </c>
      <c r="Z2217">
        <v>1534</v>
      </c>
      <c r="AA2217" t="s">
        <v>55</v>
      </c>
      <c r="AB2217">
        <v>613</v>
      </c>
      <c r="AE2217" t="s">
        <v>49</v>
      </c>
      <c r="AF2217">
        <v>1534</v>
      </c>
      <c r="AI2217">
        <v>4906</v>
      </c>
      <c r="AJ2217" t="s">
        <v>49</v>
      </c>
    </row>
    <row r="2218" spans="1:36" x14ac:dyDescent="0.3">
      <c r="A2218">
        <v>34</v>
      </c>
      <c r="B2218" t="s">
        <v>69</v>
      </c>
      <c r="C2218" t="s">
        <v>47</v>
      </c>
      <c r="D2218" t="s">
        <v>54</v>
      </c>
      <c r="E2218" t="s">
        <v>49</v>
      </c>
      <c r="F2218">
        <v>1671</v>
      </c>
      <c r="G2218" t="s">
        <v>49</v>
      </c>
      <c r="H2218" t="s">
        <v>49</v>
      </c>
      <c r="I2218" t="s">
        <v>52</v>
      </c>
      <c r="J2218">
        <v>21</v>
      </c>
      <c r="K2218" t="s">
        <v>56</v>
      </c>
      <c r="L2218">
        <v>160</v>
      </c>
      <c r="M2218">
        <v>1</v>
      </c>
      <c r="N2218">
        <v>-1</v>
      </c>
      <c r="O2218">
        <v>0</v>
      </c>
      <c r="P2218" t="s">
        <v>52</v>
      </c>
      <c r="Q2218" t="s">
        <v>49</v>
      </c>
      <c r="X2218" s="7"/>
      <c r="Y2218" t="s">
        <v>49</v>
      </c>
      <c r="Z2218">
        <v>1671</v>
      </c>
      <c r="AA2218" t="s">
        <v>55</v>
      </c>
      <c r="AB2218">
        <v>1143</v>
      </c>
      <c r="AE2218" t="s">
        <v>49</v>
      </c>
      <c r="AF2218">
        <v>1671</v>
      </c>
      <c r="AI2218">
        <v>313</v>
      </c>
      <c r="AJ2218" t="s">
        <v>49</v>
      </c>
    </row>
    <row r="2219" spans="1:36" x14ac:dyDescent="0.3">
      <c r="A2219">
        <v>51</v>
      </c>
      <c r="B2219" t="s">
        <v>65</v>
      </c>
      <c r="C2219" t="s">
        <v>47</v>
      </c>
      <c r="D2219" t="s">
        <v>60</v>
      </c>
      <c r="E2219" t="s">
        <v>49</v>
      </c>
      <c r="F2219">
        <v>2007</v>
      </c>
      <c r="G2219" t="s">
        <v>49</v>
      </c>
      <c r="H2219" t="s">
        <v>49</v>
      </c>
      <c r="I2219" t="s">
        <v>52</v>
      </c>
      <c r="J2219">
        <v>16</v>
      </c>
      <c r="K2219" t="s">
        <v>62</v>
      </c>
      <c r="L2219">
        <v>1021</v>
      </c>
      <c r="M2219">
        <v>1</v>
      </c>
      <c r="N2219">
        <v>-1</v>
      </c>
      <c r="O2219">
        <v>0</v>
      </c>
      <c r="P2219" t="s">
        <v>52</v>
      </c>
      <c r="Q2219" t="s">
        <v>49</v>
      </c>
      <c r="X2219" s="7"/>
      <c r="Y2219" t="s">
        <v>49</v>
      </c>
      <c r="Z2219">
        <v>2007</v>
      </c>
      <c r="AA2219" t="s">
        <v>55</v>
      </c>
      <c r="AB2219">
        <v>-464</v>
      </c>
      <c r="AE2219" t="s">
        <v>49</v>
      </c>
      <c r="AF2219">
        <v>2007</v>
      </c>
      <c r="AI2219">
        <v>290</v>
      </c>
      <c r="AJ2219" t="s">
        <v>49</v>
      </c>
    </row>
    <row r="2220" spans="1:36" x14ac:dyDescent="0.3">
      <c r="A2220">
        <v>58</v>
      </c>
      <c r="B2220" t="s">
        <v>63</v>
      </c>
      <c r="C2220" t="s">
        <v>47</v>
      </c>
      <c r="D2220" t="s">
        <v>48</v>
      </c>
      <c r="E2220" t="s">
        <v>49</v>
      </c>
      <c r="F2220">
        <v>0</v>
      </c>
      <c r="G2220" t="s">
        <v>55</v>
      </c>
      <c r="H2220" t="s">
        <v>49</v>
      </c>
      <c r="I2220" t="s">
        <v>50</v>
      </c>
      <c r="J2220">
        <v>31</v>
      </c>
      <c r="K2220" t="s">
        <v>73</v>
      </c>
      <c r="L2220">
        <v>5</v>
      </c>
      <c r="M2220">
        <v>25</v>
      </c>
      <c r="N2220">
        <v>-1</v>
      </c>
      <c r="O2220">
        <v>0</v>
      </c>
      <c r="P2220" t="s">
        <v>52</v>
      </c>
      <c r="Q2220" t="s">
        <v>49</v>
      </c>
      <c r="X2220" s="7"/>
      <c r="Y2220" t="s">
        <v>55</v>
      </c>
      <c r="Z2220">
        <v>0</v>
      </c>
      <c r="AA2220" t="s">
        <v>55</v>
      </c>
      <c r="AB2220">
        <v>1989</v>
      </c>
      <c r="AE2220" t="s">
        <v>49</v>
      </c>
      <c r="AF2220">
        <v>0</v>
      </c>
      <c r="AI2220">
        <v>1240</v>
      </c>
      <c r="AJ2220" t="s">
        <v>49</v>
      </c>
    </row>
    <row r="2221" spans="1:36" x14ac:dyDescent="0.3">
      <c r="A2221">
        <v>44</v>
      </c>
      <c r="B2221" t="s">
        <v>67</v>
      </c>
      <c r="C2221" t="s">
        <v>47</v>
      </c>
      <c r="D2221" t="s">
        <v>54</v>
      </c>
      <c r="E2221" t="s">
        <v>49</v>
      </c>
      <c r="F2221">
        <v>2776</v>
      </c>
      <c r="G2221" t="s">
        <v>55</v>
      </c>
      <c r="H2221" t="s">
        <v>49</v>
      </c>
      <c r="I2221" t="s">
        <v>50</v>
      </c>
      <c r="J2221">
        <v>27</v>
      </c>
      <c r="K2221" t="s">
        <v>72</v>
      </c>
      <c r="L2221">
        <v>701</v>
      </c>
      <c r="M2221">
        <v>1</v>
      </c>
      <c r="N2221">
        <v>-1</v>
      </c>
      <c r="O2221">
        <v>0</v>
      </c>
      <c r="P2221" t="s">
        <v>52</v>
      </c>
      <c r="Q2221" t="s">
        <v>55</v>
      </c>
      <c r="X2221" s="7"/>
      <c r="Y2221" t="s">
        <v>55</v>
      </c>
      <c r="Z2221">
        <v>2776</v>
      </c>
      <c r="AA2221" t="s">
        <v>55</v>
      </c>
      <c r="AB2221">
        <v>17</v>
      </c>
      <c r="AE2221" t="s">
        <v>49</v>
      </c>
      <c r="AF2221">
        <v>2776</v>
      </c>
      <c r="AI2221">
        <v>3672</v>
      </c>
      <c r="AJ2221" t="s">
        <v>49</v>
      </c>
    </row>
    <row r="2222" spans="1:36" x14ac:dyDescent="0.3">
      <c r="A2222">
        <v>33</v>
      </c>
      <c r="B2222" t="s">
        <v>63</v>
      </c>
      <c r="C2222" t="s">
        <v>47</v>
      </c>
      <c r="D2222" t="s">
        <v>54</v>
      </c>
      <c r="E2222" t="s">
        <v>49</v>
      </c>
      <c r="F2222">
        <v>139</v>
      </c>
      <c r="G2222" t="s">
        <v>55</v>
      </c>
      <c r="H2222" t="s">
        <v>55</v>
      </c>
      <c r="I2222" t="s">
        <v>50</v>
      </c>
      <c r="J2222">
        <v>18</v>
      </c>
      <c r="K2222" t="s">
        <v>56</v>
      </c>
      <c r="L2222">
        <v>732</v>
      </c>
      <c r="M2222">
        <v>2</v>
      </c>
      <c r="N2222">
        <v>291</v>
      </c>
      <c r="O2222">
        <v>5</v>
      </c>
      <c r="P2222" t="s">
        <v>57</v>
      </c>
      <c r="Q2222" t="s">
        <v>55</v>
      </c>
      <c r="X2222" s="7"/>
      <c r="Y2222" t="s">
        <v>55</v>
      </c>
      <c r="Z2222">
        <v>139</v>
      </c>
      <c r="AA2222" t="s">
        <v>55</v>
      </c>
      <c r="AB2222">
        <v>1698</v>
      </c>
      <c r="AE2222" t="s">
        <v>55</v>
      </c>
      <c r="AF2222">
        <v>139</v>
      </c>
      <c r="AI2222">
        <v>19</v>
      </c>
      <c r="AJ2222" t="s">
        <v>49</v>
      </c>
    </row>
    <row r="2223" spans="1:36" x14ac:dyDescent="0.3">
      <c r="A2223">
        <v>34</v>
      </c>
      <c r="B2223" t="s">
        <v>58</v>
      </c>
      <c r="C2223" t="s">
        <v>47</v>
      </c>
      <c r="D2223" t="s">
        <v>60</v>
      </c>
      <c r="E2223" t="s">
        <v>49</v>
      </c>
      <c r="F2223">
        <v>573</v>
      </c>
      <c r="G2223" t="s">
        <v>49</v>
      </c>
      <c r="H2223" t="s">
        <v>49</v>
      </c>
      <c r="I2223" t="s">
        <v>50</v>
      </c>
      <c r="J2223">
        <v>10</v>
      </c>
      <c r="K2223" t="s">
        <v>70</v>
      </c>
      <c r="L2223">
        <v>122</v>
      </c>
      <c r="M2223">
        <v>1</v>
      </c>
      <c r="N2223">
        <v>-1</v>
      </c>
      <c r="O2223">
        <v>0</v>
      </c>
      <c r="P2223" t="s">
        <v>52</v>
      </c>
      <c r="Q2223" t="s">
        <v>49</v>
      </c>
      <c r="X2223" s="7"/>
      <c r="Y2223" t="s">
        <v>49</v>
      </c>
      <c r="Z2223">
        <v>573</v>
      </c>
      <c r="AA2223" t="s">
        <v>55</v>
      </c>
      <c r="AB2223">
        <v>5306</v>
      </c>
      <c r="AE2223" t="s">
        <v>49</v>
      </c>
      <c r="AF2223">
        <v>573</v>
      </c>
      <c r="AI2223">
        <v>143</v>
      </c>
      <c r="AJ2223" t="s">
        <v>49</v>
      </c>
    </row>
    <row r="2224" spans="1:36" x14ac:dyDescent="0.3">
      <c r="A2224">
        <v>34</v>
      </c>
      <c r="B2224" t="s">
        <v>69</v>
      </c>
      <c r="C2224" t="s">
        <v>47</v>
      </c>
      <c r="D2224" t="s">
        <v>54</v>
      </c>
      <c r="E2224" t="s">
        <v>49</v>
      </c>
      <c r="F2224">
        <v>475</v>
      </c>
      <c r="G2224" t="s">
        <v>55</v>
      </c>
      <c r="H2224" t="s">
        <v>49</v>
      </c>
      <c r="I2224" t="s">
        <v>52</v>
      </c>
      <c r="J2224">
        <v>7</v>
      </c>
      <c r="K2224" t="s">
        <v>56</v>
      </c>
      <c r="L2224">
        <v>559</v>
      </c>
      <c r="M2224">
        <v>1</v>
      </c>
      <c r="N2224">
        <v>-1</v>
      </c>
      <c r="O2224">
        <v>0</v>
      </c>
      <c r="P2224" t="s">
        <v>52</v>
      </c>
      <c r="Q2224" t="s">
        <v>49</v>
      </c>
      <c r="X2224" s="7"/>
      <c r="Y2224" t="s">
        <v>55</v>
      </c>
      <c r="Z2224">
        <v>475</v>
      </c>
      <c r="AA2224" t="s">
        <v>55</v>
      </c>
      <c r="AB2224">
        <v>-242</v>
      </c>
      <c r="AE2224" t="s">
        <v>49</v>
      </c>
      <c r="AF2224">
        <v>475</v>
      </c>
      <c r="AI2224">
        <v>9</v>
      </c>
      <c r="AJ2224" t="s">
        <v>49</v>
      </c>
    </row>
    <row r="2225" spans="1:36" x14ac:dyDescent="0.3">
      <c r="A2225">
        <v>42</v>
      </c>
      <c r="B2225" t="s">
        <v>63</v>
      </c>
      <c r="C2225" t="s">
        <v>74</v>
      </c>
      <c r="D2225" t="s">
        <v>54</v>
      </c>
      <c r="E2225" t="s">
        <v>49</v>
      </c>
      <c r="F2225">
        <v>47</v>
      </c>
      <c r="G2225" t="s">
        <v>55</v>
      </c>
      <c r="H2225" t="s">
        <v>55</v>
      </c>
      <c r="I2225" t="s">
        <v>52</v>
      </c>
      <c r="J2225">
        <v>8</v>
      </c>
      <c r="K2225" t="s">
        <v>56</v>
      </c>
      <c r="L2225">
        <v>141</v>
      </c>
      <c r="M2225">
        <v>1</v>
      </c>
      <c r="N2225">
        <v>-1</v>
      </c>
      <c r="O2225">
        <v>0</v>
      </c>
      <c r="P2225" t="s">
        <v>52</v>
      </c>
      <c r="Q2225" t="s">
        <v>49</v>
      </c>
      <c r="X2225" s="7"/>
      <c r="Y2225" t="s">
        <v>55</v>
      </c>
      <c r="Z2225">
        <v>47</v>
      </c>
      <c r="AA2225" t="s">
        <v>55</v>
      </c>
      <c r="AB2225">
        <v>8902</v>
      </c>
      <c r="AE2225" t="s">
        <v>55</v>
      </c>
      <c r="AF2225">
        <v>47</v>
      </c>
      <c r="AI2225">
        <v>3074</v>
      </c>
      <c r="AJ2225" t="s">
        <v>49</v>
      </c>
    </row>
    <row r="2226" spans="1:36" x14ac:dyDescent="0.3">
      <c r="A2226">
        <v>46</v>
      </c>
      <c r="B2226" t="s">
        <v>58</v>
      </c>
      <c r="C2226" t="s">
        <v>59</v>
      </c>
      <c r="D2226" t="s">
        <v>60</v>
      </c>
      <c r="E2226" t="s">
        <v>49</v>
      </c>
      <c r="F2226">
        <v>2154</v>
      </c>
      <c r="G2226" t="s">
        <v>55</v>
      </c>
      <c r="H2226" t="s">
        <v>49</v>
      </c>
      <c r="I2226" t="s">
        <v>50</v>
      </c>
      <c r="J2226">
        <v>21</v>
      </c>
      <c r="K2226" t="s">
        <v>73</v>
      </c>
      <c r="L2226">
        <v>87</v>
      </c>
      <c r="M2226">
        <v>4</v>
      </c>
      <c r="N2226">
        <v>-1</v>
      </c>
      <c r="O2226">
        <v>0</v>
      </c>
      <c r="P2226" t="s">
        <v>52</v>
      </c>
      <c r="Q2226" t="s">
        <v>49</v>
      </c>
      <c r="X2226" s="7"/>
      <c r="Y2226" t="s">
        <v>55</v>
      </c>
      <c r="Z2226">
        <v>2154</v>
      </c>
      <c r="AA2226" t="s">
        <v>55</v>
      </c>
      <c r="AB2226">
        <v>3050</v>
      </c>
      <c r="AE2226" t="s">
        <v>49</v>
      </c>
      <c r="AF2226">
        <v>2154</v>
      </c>
      <c r="AI2226">
        <v>1734</v>
      </c>
      <c r="AJ2226" t="s">
        <v>49</v>
      </c>
    </row>
    <row r="2227" spans="1:36" x14ac:dyDescent="0.3">
      <c r="A2227">
        <v>31</v>
      </c>
      <c r="B2227" t="s">
        <v>65</v>
      </c>
      <c r="C2227" t="s">
        <v>59</v>
      </c>
      <c r="D2227" t="s">
        <v>60</v>
      </c>
      <c r="E2227" t="s">
        <v>49</v>
      </c>
      <c r="F2227">
        <v>96</v>
      </c>
      <c r="G2227" t="s">
        <v>49</v>
      </c>
      <c r="H2227" t="s">
        <v>49</v>
      </c>
      <c r="I2227" t="s">
        <v>50</v>
      </c>
      <c r="J2227">
        <v>5</v>
      </c>
      <c r="K2227" t="s">
        <v>64</v>
      </c>
      <c r="L2227">
        <v>577</v>
      </c>
      <c r="M2227">
        <v>1</v>
      </c>
      <c r="N2227">
        <v>-1</v>
      </c>
      <c r="O2227">
        <v>0</v>
      </c>
      <c r="P2227" t="s">
        <v>52</v>
      </c>
      <c r="Q2227" t="s">
        <v>49</v>
      </c>
      <c r="X2227" s="7"/>
      <c r="Y2227" t="s">
        <v>49</v>
      </c>
      <c r="Z2227">
        <v>96</v>
      </c>
      <c r="AA2227" t="s">
        <v>55</v>
      </c>
      <c r="AB2227">
        <v>162</v>
      </c>
      <c r="AE2227" t="s">
        <v>49</v>
      </c>
      <c r="AF2227">
        <v>96</v>
      </c>
      <c r="AI2227">
        <v>575</v>
      </c>
      <c r="AJ2227" t="s">
        <v>49</v>
      </c>
    </row>
    <row r="2228" spans="1:36" x14ac:dyDescent="0.3">
      <c r="A2228">
        <v>39</v>
      </c>
      <c r="B2228" t="s">
        <v>68</v>
      </c>
      <c r="C2228" t="s">
        <v>47</v>
      </c>
      <c r="D2228" t="s">
        <v>60</v>
      </c>
      <c r="E2228" t="s">
        <v>49</v>
      </c>
      <c r="F2228">
        <v>83</v>
      </c>
      <c r="G2228" t="s">
        <v>55</v>
      </c>
      <c r="H2228" t="s">
        <v>49</v>
      </c>
      <c r="I2228" t="s">
        <v>50</v>
      </c>
      <c r="J2228">
        <v>11</v>
      </c>
      <c r="K2228" t="s">
        <v>73</v>
      </c>
      <c r="L2228">
        <v>193</v>
      </c>
      <c r="M2228">
        <v>2</v>
      </c>
      <c r="N2228">
        <v>-1</v>
      </c>
      <c r="O2228">
        <v>0</v>
      </c>
      <c r="P2228" t="s">
        <v>52</v>
      </c>
      <c r="Q2228" t="s">
        <v>49</v>
      </c>
      <c r="X2228" s="7"/>
      <c r="Y2228" t="s">
        <v>55</v>
      </c>
      <c r="Z2228">
        <v>83</v>
      </c>
      <c r="AA2228" t="s">
        <v>55</v>
      </c>
      <c r="AB2228">
        <v>243</v>
      </c>
      <c r="AE2228" t="s">
        <v>49</v>
      </c>
      <c r="AF2228">
        <v>83</v>
      </c>
      <c r="AI2228">
        <v>397</v>
      </c>
      <c r="AJ2228" t="s">
        <v>49</v>
      </c>
    </row>
    <row r="2229" spans="1:36" x14ac:dyDescent="0.3">
      <c r="A2229">
        <v>34</v>
      </c>
      <c r="B2229" t="s">
        <v>58</v>
      </c>
      <c r="C2229" t="s">
        <v>59</v>
      </c>
      <c r="D2229" t="s">
        <v>60</v>
      </c>
      <c r="E2229" t="s">
        <v>49</v>
      </c>
      <c r="F2229">
        <v>6766</v>
      </c>
      <c r="G2229" t="s">
        <v>49</v>
      </c>
      <c r="H2229" t="s">
        <v>49</v>
      </c>
      <c r="I2229" t="s">
        <v>50</v>
      </c>
      <c r="J2229">
        <v>28</v>
      </c>
      <c r="K2229" t="s">
        <v>70</v>
      </c>
      <c r="L2229">
        <v>210</v>
      </c>
      <c r="M2229">
        <v>5</v>
      </c>
      <c r="N2229">
        <v>-1</v>
      </c>
      <c r="O2229">
        <v>0</v>
      </c>
      <c r="P2229" t="s">
        <v>52</v>
      </c>
      <c r="Q2229" t="s">
        <v>49</v>
      </c>
      <c r="X2229" s="7"/>
      <c r="Y2229" t="s">
        <v>49</v>
      </c>
      <c r="Z2229">
        <v>6766</v>
      </c>
      <c r="AA2229" t="s">
        <v>55</v>
      </c>
      <c r="AB2229">
        <v>0</v>
      </c>
      <c r="AE2229" t="s">
        <v>49</v>
      </c>
      <c r="AF2229">
        <v>6766</v>
      </c>
      <c r="AI2229">
        <v>640</v>
      </c>
      <c r="AJ2229" t="s">
        <v>49</v>
      </c>
    </row>
    <row r="2230" spans="1:36" x14ac:dyDescent="0.3">
      <c r="A2230">
        <v>47</v>
      </c>
      <c r="B2230" t="s">
        <v>67</v>
      </c>
      <c r="C2230" t="s">
        <v>47</v>
      </c>
      <c r="D2230" t="s">
        <v>54</v>
      </c>
      <c r="E2230" t="s">
        <v>49</v>
      </c>
      <c r="F2230">
        <v>3973</v>
      </c>
      <c r="G2230" t="s">
        <v>49</v>
      </c>
      <c r="H2230" t="s">
        <v>49</v>
      </c>
      <c r="I2230" t="s">
        <v>50</v>
      </c>
      <c r="J2230">
        <v>6</v>
      </c>
      <c r="K2230" t="s">
        <v>70</v>
      </c>
      <c r="L2230">
        <v>732</v>
      </c>
      <c r="M2230">
        <v>2</v>
      </c>
      <c r="N2230">
        <v>-1</v>
      </c>
      <c r="O2230">
        <v>0</v>
      </c>
      <c r="P2230" t="s">
        <v>52</v>
      </c>
      <c r="Q2230" t="s">
        <v>49</v>
      </c>
      <c r="X2230" s="7"/>
      <c r="Y2230" t="s">
        <v>49</v>
      </c>
      <c r="Z2230">
        <v>3973</v>
      </c>
      <c r="AA2230" t="s">
        <v>55</v>
      </c>
      <c r="AB2230">
        <v>1757</v>
      </c>
      <c r="AE2230" t="s">
        <v>49</v>
      </c>
      <c r="AF2230">
        <v>3973</v>
      </c>
      <c r="AI2230">
        <v>158</v>
      </c>
      <c r="AJ2230" t="s">
        <v>49</v>
      </c>
    </row>
    <row r="2231" spans="1:36" x14ac:dyDescent="0.3">
      <c r="A2231">
        <v>42</v>
      </c>
      <c r="B2231" t="s">
        <v>53</v>
      </c>
      <c r="C2231" t="s">
        <v>74</v>
      </c>
      <c r="D2231" t="s">
        <v>54</v>
      </c>
      <c r="E2231" t="s">
        <v>49</v>
      </c>
      <c r="F2231">
        <v>372</v>
      </c>
      <c r="G2231" t="s">
        <v>55</v>
      </c>
      <c r="H2231" t="s">
        <v>55</v>
      </c>
      <c r="I2231" t="s">
        <v>52</v>
      </c>
      <c r="J2231">
        <v>6</v>
      </c>
      <c r="K2231" t="s">
        <v>56</v>
      </c>
      <c r="L2231">
        <v>121</v>
      </c>
      <c r="M2231">
        <v>2</v>
      </c>
      <c r="N2231">
        <v>-1</v>
      </c>
      <c r="O2231">
        <v>0</v>
      </c>
      <c r="P2231" t="s">
        <v>52</v>
      </c>
      <c r="Q2231" t="s">
        <v>49</v>
      </c>
      <c r="X2231" s="7"/>
      <c r="Y2231" t="s">
        <v>55</v>
      </c>
      <c r="Z2231">
        <v>372</v>
      </c>
      <c r="AA2231" t="s">
        <v>55</v>
      </c>
      <c r="AB2231">
        <v>171</v>
      </c>
      <c r="AE2231" t="s">
        <v>55</v>
      </c>
      <c r="AF2231">
        <v>372</v>
      </c>
      <c r="AI2231">
        <v>2984</v>
      </c>
      <c r="AJ2231" t="s">
        <v>49</v>
      </c>
    </row>
    <row r="2232" spans="1:36" x14ac:dyDescent="0.3">
      <c r="A2232">
        <v>48</v>
      </c>
      <c r="B2232" t="s">
        <v>63</v>
      </c>
      <c r="C2232" t="s">
        <v>59</v>
      </c>
      <c r="D2232" t="s">
        <v>54</v>
      </c>
      <c r="E2232" t="s">
        <v>49</v>
      </c>
      <c r="F2232">
        <v>-552</v>
      </c>
      <c r="G2232" t="s">
        <v>49</v>
      </c>
      <c r="H2232" t="s">
        <v>55</v>
      </c>
      <c r="I2232" t="s">
        <v>50</v>
      </c>
      <c r="J2232">
        <v>21</v>
      </c>
      <c r="K2232" t="s">
        <v>75</v>
      </c>
      <c r="L2232">
        <v>150</v>
      </c>
      <c r="M2232">
        <v>2</v>
      </c>
      <c r="N2232">
        <v>-1</v>
      </c>
      <c r="O2232">
        <v>0</v>
      </c>
      <c r="P2232" t="s">
        <v>52</v>
      </c>
      <c r="Q2232" t="s">
        <v>49</v>
      </c>
      <c r="X2232" s="7"/>
      <c r="Y2232" t="s">
        <v>49</v>
      </c>
      <c r="Z2232">
        <v>-552</v>
      </c>
      <c r="AA2232" t="s">
        <v>55</v>
      </c>
      <c r="AB2232">
        <v>157</v>
      </c>
      <c r="AE2232" t="s">
        <v>55</v>
      </c>
      <c r="AF2232">
        <v>-552</v>
      </c>
      <c r="AI2232">
        <v>1011</v>
      </c>
      <c r="AJ2232" t="s">
        <v>49</v>
      </c>
    </row>
    <row r="2233" spans="1:36" x14ac:dyDescent="0.3">
      <c r="A2233">
        <v>30</v>
      </c>
      <c r="B2233" t="s">
        <v>65</v>
      </c>
      <c r="C2233" t="s">
        <v>59</v>
      </c>
      <c r="D2233" t="s">
        <v>60</v>
      </c>
      <c r="E2233" t="s">
        <v>49</v>
      </c>
      <c r="F2233">
        <v>48</v>
      </c>
      <c r="G2233" t="s">
        <v>49</v>
      </c>
      <c r="H2233" t="s">
        <v>49</v>
      </c>
      <c r="I2233" t="s">
        <v>50</v>
      </c>
      <c r="J2233">
        <v>21</v>
      </c>
      <c r="K2233" t="s">
        <v>75</v>
      </c>
      <c r="L2233">
        <v>140</v>
      </c>
      <c r="M2233">
        <v>1</v>
      </c>
      <c r="N2233">
        <v>-1</v>
      </c>
      <c r="O2233">
        <v>0</v>
      </c>
      <c r="P2233" t="s">
        <v>52</v>
      </c>
      <c r="Q2233" t="s">
        <v>49</v>
      </c>
      <c r="X2233" s="7"/>
      <c r="Y2233" t="s">
        <v>49</v>
      </c>
      <c r="Z2233">
        <v>48</v>
      </c>
      <c r="AA2233" t="s">
        <v>55</v>
      </c>
      <c r="AB2233">
        <v>934</v>
      </c>
      <c r="AE2233" t="s">
        <v>49</v>
      </c>
      <c r="AF2233">
        <v>48</v>
      </c>
      <c r="AI2233">
        <v>0</v>
      </c>
      <c r="AJ2233" t="s">
        <v>49</v>
      </c>
    </row>
    <row r="2234" spans="1:36" x14ac:dyDescent="0.3">
      <c r="A2234">
        <v>38</v>
      </c>
      <c r="B2234" t="s">
        <v>67</v>
      </c>
      <c r="C2234" t="s">
        <v>47</v>
      </c>
      <c r="D2234" t="s">
        <v>54</v>
      </c>
      <c r="E2234" t="s">
        <v>49</v>
      </c>
      <c r="F2234">
        <v>7696</v>
      </c>
      <c r="G2234" t="s">
        <v>55</v>
      </c>
      <c r="H2234" t="s">
        <v>49</v>
      </c>
      <c r="I2234" t="s">
        <v>50</v>
      </c>
      <c r="J2234">
        <v>20</v>
      </c>
      <c r="K2234" t="s">
        <v>75</v>
      </c>
      <c r="L2234">
        <v>386</v>
      </c>
      <c r="M2234">
        <v>2</v>
      </c>
      <c r="N2234">
        <v>-1</v>
      </c>
      <c r="O2234">
        <v>0</v>
      </c>
      <c r="P2234" t="s">
        <v>52</v>
      </c>
      <c r="Q2234" t="s">
        <v>49</v>
      </c>
      <c r="X2234" s="7"/>
      <c r="Y2234" t="s">
        <v>55</v>
      </c>
      <c r="Z2234">
        <v>7696</v>
      </c>
      <c r="AA2234" t="s">
        <v>55</v>
      </c>
      <c r="AB2234">
        <v>-55</v>
      </c>
      <c r="AE2234" t="s">
        <v>49</v>
      </c>
      <c r="AF2234">
        <v>7696</v>
      </c>
      <c r="AI2234">
        <v>1133</v>
      </c>
      <c r="AJ2234" t="s">
        <v>49</v>
      </c>
    </row>
    <row r="2235" spans="1:36" x14ac:dyDescent="0.3">
      <c r="A2235">
        <v>24</v>
      </c>
      <c r="B2235" t="s">
        <v>53</v>
      </c>
      <c r="C2235" t="s">
        <v>47</v>
      </c>
      <c r="D2235" t="s">
        <v>54</v>
      </c>
      <c r="E2235" t="s">
        <v>49</v>
      </c>
      <c r="F2235">
        <v>4500</v>
      </c>
      <c r="G2235" t="s">
        <v>55</v>
      </c>
      <c r="H2235" t="s">
        <v>49</v>
      </c>
      <c r="I2235" t="s">
        <v>50</v>
      </c>
      <c r="J2235">
        <v>11</v>
      </c>
      <c r="K2235" t="s">
        <v>56</v>
      </c>
      <c r="L2235">
        <v>733</v>
      </c>
      <c r="M2235">
        <v>2</v>
      </c>
      <c r="N2235">
        <v>-1</v>
      </c>
      <c r="O2235">
        <v>0</v>
      </c>
      <c r="P2235" t="s">
        <v>52</v>
      </c>
      <c r="Q2235" t="s">
        <v>55</v>
      </c>
      <c r="X2235" s="7"/>
      <c r="Y2235" t="s">
        <v>55</v>
      </c>
      <c r="Z2235">
        <v>4500</v>
      </c>
      <c r="AA2235" t="s">
        <v>55</v>
      </c>
      <c r="AB2235">
        <v>246</v>
      </c>
      <c r="AE2235" t="s">
        <v>49</v>
      </c>
      <c r="AF2235">
        <v>4500</v>
      </c>
      <c r="AI2235">
        <v>4945</v>
      </c>
      <c r="AJ2235" t="s">
        <v>49</v>
      </c>
    </row>
    <row r="2236" spans="1:36" x14ac:dyDescent="0.3">
      <c r="A2236">
        <v>34</v>
      </c>
      <c r="B2236" t="s">
        <v>67</v>
      </c>
      <c r="C2236" t="s">
        <v>47</v>
      </c>
      <c r="D2236" t="s">
        <v>54</v>
      </c>
      <c r="E2236" t="s">
        <v>49</v>
      </c>
      <c r="F2236">
        <v>1</v>
      </c>
      <c r="G2236" t="s">
        <v>55</v>
      </c>
      <c r="H2236" t="s">
        <v>49</v>
      </c>
      <c r="I2236" t="s">
        <v>50</v>
      </c>
      <c r="J2236">
        <v>19</v>
      </c>
      <c r="K2236" t="s">
        <v>75</v>
      </c>
      <c r="L2236">
        <v>108</v>
      </c>
      <c r="M2236">
        <v>1</v>
      </c>
      <c r="N2236">
        <v>-1</v>
      </c>
      <c r="O2236">
        <v>0</v>
      </c>
      <c r="P2236" t="s">
        <v>52</v>
      </c>
      <c r="Q2236" t="s">
        <v>49</v>
      </c>
      <c r="X2236" s="7"/>
      <c r="Y2236" t="s">
        <v>55</v>
      </c>
      <c r="Z2236">
        <v>1</v>
      </c>
      <c r="AA2236" t="s">
        <v>55</v>
      </c>
      <c r="AB2236">
        <v>887</v>
      </c>
      <c r="AE2236" t="s">
        <v>49</v>
      </c>
      <c r="AF2236">
        <v>1</v>
      </c>
      <c r="AI2236">
        <v>712</v>
      </c>
      <c r="AJ2236" t="s">
        <v>49</v>
      </c>
    </row>
    <row r="2237" spans="1:36" x14ac:dyDescent="0.3">
      <c r="A2237">
        <v>46</v>
      </c>
      <c r="B2237" t="s">
        <v>58</v>
      </c>
      <c r="C2237" t="s">
        <v>59</v>
      </c>
      <c r="D2237" t="s">
        <v>60</v>
      </c>
      <c r="E2237" t="s">
        <v>49</v>
      </c>
      <c r="F2237">
        <v>46</v>
      </c>
      <c r="G2237" t="s">
        <v>49</v>
      </c>
      <c r="H2237" t="s">
        <v>55</v>
      </c>
      <c r="I2237" t="s">
        <v>50</v>
      </c>
      <c r="J2237">
        <v>17</v>
      </c>
      <c r="K2237" t="s">
        <v>75</v>
      </c>
      <c r="L2237">
        <v>80</v>
      </c>
      <c r="M2237">
        <v>1</v>
      </c>
      <c r="N2237">
        <v>152</v>
      </c>
      <c r="O2237">
        <v>1</v>
      </c>
      <c r="P2237" t="s">
        <v>57</v>
      </c>
      <c r="Q2237" t="s">
        <v>49</v>
      </c>
      <c r="X2237" s="7"/>
      <c r="Y2237" t="s">
        <v>49</v>
      </c>
      <c r="Z2237">
        <v>46</v>
      </c>
      <c r="AA2237" t="s">
        <v>55</v>
      </c>
      <c r="AB2237">
        <v>-287</v>
      </c>
      <c r="AE2237" t="s">
        <v>55</v>
      </c>
      <c r="AF2237">
        <v>46</v>
      </c>
      <c r="AI2237">
        <v>92</v>
      </c>
      <c r="AJ2237" t="s">
        <v>49</v>
      </c>
    </row>
    <row r="2238" spans="1:36" x14ac:dyDescent="0.3">
      <c r="A2238">
        <v>32</v>
      </c>
      <c r="B2238" t="s">
        <v>69</v>
      </c>
      <c r="C2238" t="s">
        <v>74</v>
      </c>
      <c r="D2238" t="s">
        <v>54</v>
      </c>
      <c r="E2238" t="s">
        <v>55</v>
      </c>
      <c r="F2238">
        <v>-18</v>
      </c>
      <c r="G2238" t="s">
        <v>55</v>
      </c>
      <c r="H2238" t="s">
        <v>49</v>
      </c>
      <c r="I2238" t="s">
        <v>52</v>
      </c>
      <c r="J2238">
        <v>12</v>
      </c>
      <c r="K2238" t="s">
        <v>56</v>
      </c>
      <c r="L2238">
        <v>155</v>
      </c>
      <c r="M2238">
        <v>3</v>
      </c>
      <c r="N2238">
        <v>-1</v>
      </c>
      <c r="O2238">
        <v>0</v>
      </c>
      <c r="P2238" t="s">
        <v>52</v>
      </c>
      <c r="Q2238" t="s">
        <v>49</v>
      </c>
      <c r="X2238" s="7"/>
      <c r="Y2238" t="s">
        <v>55</v>
      </c>
      <c r="Z2238">
        <v>-18</v>
      </c>
      <c r="AA2238" t="s">
        <v>55</v>
      </c>
      <c r="AB2238">
        <v>0</v>
      </c>
      <c r="AE2238" t="s">
        <v>49</v>
      </c>
      <c r="AF2238">
        <v>-18</v>
      </c>
      <c r="AI2238">
        <v>10</v>
      </c>
      <c r="AJ2238" t="s">
        <v>49</v>
      </c>
    </row>
    <row r="2239" spans="1:36" x14ac:dyDescent="0.3">
      <c r="A2239">
        <v>46</v>
      </c>
      <c r="B2239" t="s">
        <v>53</v>
      </c>
      <c r="C2239" t="s">
        <v>47</v>
      </c>
      <c r="D2239" t="s">
        <v>54</v>
      </c>
      <c r="E2239" t="s">
        <v>49</v>
      </c>
      <c r="F2239">
        <v>451</v>
      </c>
      <c r="G2239" t="s">
        <v>55</v>
      </c>
      <c r="H2239" t="s">
        <v>55</v>
      </c>
      <c r="I2239" t="s">
        <v>50</v>
      </c>
      <c r="J2239">
        <v>13</v>
      </c>
      <c r="K2239" t="s">
        <v>56</v>
      </c>
      <c r="L2239">
        <v>389</v>
      </c>
      <c r="M2239">
        <v>4</v>
      </c>
      <c r="N2239">
        <v>-1</v>
      </c>
      <c r="O2239">
        <v>0</v>
      </c>
      <c r="P2239" t="s">
        <v>52</v>
      </c>
      <c r="Q2239" t="s">
        <v>49</v>
      </c>
      <c r="X2239" s="7"/>
      <c r="Y2239" t="s">
        <v>55</v>
      </c>
      <c r="Z2239">
        <v>451</v>
      </c>
      <c r="AA2239" t="s">
        <v>55</v>
      </c>
      <c r="AB2239">
        <v>2734</v>
      </c>
      <c r="AE2239" t="s">
        <v>55</v>
      </c>
      <c r="AF2239">
        <v>451</v>
      </c>
      <c r="AI2239">
        <v>1238</v>
      </c>
      <c r="AJ2239" t="s">
        <v>49</v>
      </c>
    </row>
    <row r="2240" spans="1:36" x14ac:dyDescent="0.3">
      <c r="A2240">
        <v>26</v>
      </c>
      <c r="B2240" t="s">
        <v>65</v>
      </c>
      <c r="C2240" t="s">
        <v>47</v>
      </c>
      <c r="D2240" t="s">
        <v>60</v>
      </c>
      <c r="E2240" t="s">
        <v>49</v>
      </c>
      <c r="F2240">
        <v>479</v>
      </c>
      <c r="G2240" t="s">
        <v>55</v>
      </c>
      <c r="H2240" t="s">
        <v>49</v>
      </c>
      <c r="I2240" t="s">
        <v>50</v>
      </c>
      <c r="J2240">
        <v>9</v>
      </c>
      <c r="K2240" t="s">
        <v>64</v>
      </c>
      <c r="L2240">
        <v>133</v>
      </c>
      <c r="M2240">
        <v>3</v>
      </c>
      <c r="N2240">
        <v>-1</v>
      </c>
      <c r="O2240">
        <v>0</v>
      </c>
      <c r="P2240" t="s">
        <v>52</v>
      </c>
      <c r="Q2240" t="s">
        <v>49</v>
      </c>
      <c r="X2240" s="7"/>
      <c r="Y2240" t="s">
        <v>55</v>
      </c>
      <c r="Z2240">
        <v>479</v>
      </c>
      <c r="AA2240" t="s">
        <v>55</v>
      </c>
      <c r="AB2240">
        <v>2594</v>
      </c>
      <c r="AE2240" t="s">
        <v>49</v>
      </c>
      <c r="AF2240">
        <v>479</v>
      </c>
      <c r="AI2240">
        <v>981</v>
      </c>
      <c r="AJ2240" t="s">
        <v>49</v>
      </c>
    </row>
    <row r="2241" spans="1:36" x14ac:dyDescent="0.3">
      <c r="A2241">
        <v>42</v>
      </c>
      <c r="B2241" t="s">
        <v>63</v>
      </c>
      <c r="C2241" t="s">
        <v>47</v>
      </c>
      <c r="D2241" t="s">
        <v>54</v>
      </c>
      <c r="E2241" t="s">
        <v>49</v>
      </c>
      <c r="F2241">
        <v>0</v>
      </c>
      <c r="G2241" t="s">
        <v>55</v>
      </c>
      <c r="H2241" t="s">
        <v>49</v>
      </c>
      <c r="I2241" t="s">
        <v>50</v>
      </c>
      <c r="J2241">
        <v>21</v>
      </c>
      <c r="K2241" t="s">
        <v>75</v>
      </c>
      <c r="L2241">
        <v>328</v>
      </c>
      <c r="M2241">
        <v>6</v>
      </c>
      <c r="N2241">
        <v>-1</v>
      </c>
      <c r="O2241">
        <v>0</v>
      </c>
      <c r="P2241" t="s">
        <v>52</v>
      </c>
      <c r="Q2241" t="s">
        <v>49</v>
      </c>
      <c r="X2241" s="7"/>
      <c r="Y2241" t="s">
        <v>55</v>
      </c>
      <c r="Z2241">
        <v>0</v>
      </c>
      <c r="AA2241" t="s">
        <v>55</v>
      </c>
      <c r="AB2241">
        <v>1611</v>
      </c>
      <c r="AE2241" t="s">
        <v>49</v>
      </c>
      <c r="AF2241">
        <v>0</v>
      </c>
      <c r="AI2241">
        <v>575</v>
      </c>
      <c r="AJ2241" t="s">
        <v>49</v>
      </c>
    </row>
    <row r="2242" spans="1:36" x14ac:dyDescent="0.3">
      <c r="A2242">
        <v>50</v>
      </c>
      <c r="B2242" t="s">
        <v>67</v>
      </c>
      <c r="C2242" t="s">
        <v>47</v>
      </c>
      <c r="D2242" t="s">
        <v>54</v>
      </c>
      <c r="E2242" t="s">
        <v>49</v>
      </c>
      <c r="F2242">
        <v>1130</v>
      </c>
      <c r="G2242" t="s">
        <v>55</v>
      </c>
      <c r="H2242" t="s">
        <v>49</v>
      </c>
      <c r="I2242" t="s">
        <v>50</v>
      </c>
      <c r="J2242">
        <v>23</v>
      </c>
      <c r="K2242" t="s">
        <v>73</v>
      </c>
      <c r="L2242">
        <v>119</v>
      </c>
      <c r="M2242">
        <v>2</v>
      </c>
      <c r="N2242">
        <v>-1</v>
      </c>
      <c r="O2242">
        <v>0</v>
      </c>
      <c r="P2242" t="s">
        <v>52</v>
      </c>
      <c r="Q2242" t="s">
        <v>49</v>
      </c>
      <c r="X2242" s="7"/>
      <c r="Y2242" t="s">
        <v>55</v>
      </c>
      <c r="Z2242">
        <v>1130</v>
      </c>
      <c r="AA2242" t="s">
        <v>55</v>
      </c>
      <c r="AB2242">
        <v>18</v>
      </c>
      <c r="AE2242" t="s">
        <v>49</v>
      </c>
      <c r="AF2242">
        <v>1130</v>
      </c>
      <c r="AI2242">
        <v>-70</v>
      </c>
      <c r="AJ2242" t="s">
        <v>49</v>
      </c>
    </row>
    <row r="2243" spans="1:36" x14ac:dyDescent="0.3">
      <c r="A2243">
        <v>41</v>
      </c>
      <c r="B2243" t="s">
        <v>63</v>
      </c>
      <c r="C2243" t="s">
        <v>47</v>
      </c>
      <c r="D2243" t="s">
        <v>48</v>
      </c>
      <c r="E2243" t="s">
        <v>49</v>
      </c>
      <c r="F2243">
        <v>389</v>
      </c>
      <c r="G2243" t="s">
        <v>55</v>
      </c>
      <c r="H2243" t="s">
        <v>49</v>
      </c>
      <c r="I2243" t="s">
        <v>52</v>
      </c>
      <c r="J2243">
        <v>16</v>
      </c>
      <c r="K2243" t="s">
        <v>62</v>
      </c>
      <c r="L2243">
        <v>87</v>
      </c>
      <c r="M2243">
        <v>6</v>
      </c>
      <c r="N2243">
        <v>-1</v>
      </c>
      <c r="O2243">
        <v>0</v>
      </c>
      <c r="P2243" t="s">
        <v>52</v>
      </c>
      <c r="Q2243" t="s">
        <v>49</v>
      </c>
      <c r="X2243" s="7"/>
      <c r="Y2243" t="s">
        <v>55</v>
      </c>
      <c r="Z2243">
        <v>389</v>
      </c>
      <c r="AA2243" t="s">
        <v>55</v>
      </c>
      <c r="AB2243">
        <v>1331</v>
      </c>
      <c r="AE2243" t="s">
        <v>49</v>
      </c>
      <c r="AF2243">
        <v>389</v>
      </c>
      <c r="AI2243">
        <v>3733</v>
      </c>
      <c r="AJ2243" t="s">
        <v>49</v>
      </c>
    </row>
    <row r="2244" spans="1:36" x14ac:dyDescent="0.3">
      <c r="A2244">
        <v>34</v>
      </c>
      <c r="B2244" t="s">
        <v>69</v>
      </c>
      <c r="C2244" t="s">
        <v>59</v>
      </c>
      <c r="D2244" t="s">
        <v>54</v>
      </c>
      <c r="E2244" t="s">
        <v>49</v>
      </c>
      <c r="F2244">
        <v>10</v>
      </c>
      <c r="G2244" t="s">
        <v>49</v>
      </c>
      <c r="H2244" t="s">
        <v>55</v>
      </c>
      <c r="I2244" t="s">
        <v>50</v>
      </c>
      <c r="J2244">
        <v>18</v>
      </c>
      <c r="K2244" t="s">
        <v>75</v>
      </c>
      <c r="L2244">
        <v>162</v>
      </c>
      <c r="M2244">
        <v>1</v>
      </c>
      <c r="N2244">
        <v>173</v>
      </c>
      <c r="O2244">
        <v>3</v>
      </c>
      <c r="P2244" t="s">
        <v>57</v>
      </c>
      <c r="Q2244" t="s">
        <v>49</v>
      </c>
      <c r="X2244" s="7"/>
      <c r="Y2244" t="s">
        <v>49</v>
      </c>
      <c r="Z2244">
        <v>10</v>
      </c>
      <c r="AA2244" t="s">
        <v>55</v>
      </c>
      <c r="AB2244">
        <v>835</v>
      </c>
      <c r="AE2244" t="s">
        <v>55</v>
      </c>
      <c r="AF2244">
        <v>10</v>
      </c>
      <c r="AI2244">
        <v>574</v>
      </c>
      <c r="AJ2244" t="s">
        <v>49</v>
      </c>
    </row>
    <row r="2245" spans="1:36" x14ac:dyDescent="0.3">
      <c r="A2245">
        <v>32</v>
      </c>
      <c r="B2245" t="s">
        <v>53</v>
      </c>
      <c r="C2245" t="s">
        <v>47</v>
      </c>
      <c r="D2245" t="s">
        <v>54</v>
      </c>
      <c r="E2245" t="s">
        <v>49</v>
      </c>
      <c r="F2245">
        <v>401</v>
      </c>
      <c r="G2245" t="s">
        <v>55</v>
      </c>
      <c r="H2245" t="s">
        <v>49</v>
      </c>
      <c r="I2245" t="s">
        <v>52</v>
      </c>
      <c r="J2245">
        <v>15</v>
      </c>
      <c r="K2245" t="s">
        <v>56</v>
      </c>
      <c r="L2245">
        <v>294</v>
      </c>
      <c r="M2245">
        <v>2</v>
      </c>
      <c r="N2245">
        <v>-1</v>
      </c>
      <c r="O2245">
        <v>0</v>
      </c>
      <c r="P2245" t="s">
        <v>52</v>
      </c>
      <c r="Q2245" t="s">
        <v>49</v>
      </c>
      <c r="X2245" s="7"/>
      <c r="Y2245" t="s">
        <v>55</v>
      </c>
      <c r="Z2245">
        <v>401</v>
      </c>
      <c r="AA2245" t="s">
        <v>55</v>
      </c>
      <c r="AB2245">
        <v>92</v>
      </c>
      <c r="AE2245" t="s">
        <v>49</v>
      </c>
      <c r="AF2245">
        <v>401</v>
      </c>
      <c r="AI2245">
        <v>43</v>
      </c>
      <c r="AJ2245" t="s">
        <v>49</v>
      </c>
    </row>
    <row r="2246" spans="1:36" x14ac:dyDescent="0.3">
      <c r="A2246">
        <v>58</v>
      </c>
      <c r="B2246" t="s">
        <v>76</v>
      </c>
      <c r="C2246" t="s">
        <v>59</v>
      </c>
      <c r="D2246" t="s">
        <v>60</v>
      </c>
      <c r="E2246" t="s">
        <v>49</v>
      </c>
      <c r="F2246">
        <v>145</v>
      </c>
      <c r="G2246" t="s">
        <v>55</v>
      </c>
      <c r="H2246" t="s">
        <v>55</v>
      </c>
      <c r="I2246" t="s">
        <v>50</v>
      </c>
      <c r="J2246">
        <v>16</v>
      </c>
      <c r="K2246" t="s">
        <v>73</v>
      </c>
      <c r="L2246">
        <v>128</v>
      </c>
      <c r="M2246">
        <v>2</v>
      </c>
      <c r="N2246">
        <v>-1</v>
      </c>
      <c r="O2246">
        <v>0</v>
      </c>
      <c r="P2246" t="s">
        <v>52</v>
      </c>
      <c r="Q2246" t="s">
        <v>49</v>
      </c>
      <c r="X2246" s="7"/>
      <c r="Y2246" t="s">
        <v>55</v>
      </c>
      <c r="Z2246">
        <v>145</v>
      </c>
      <c r="AA2246" t="s">
        <v>55</v>
      </c>
      <c r="AB2246">
        <v>586</v>
      </c>
      <c r="AE2246" t="s">
        <v>55</v>
      </c>
      <c r="AF2246">
        <v>145</v>
      </c>
      <c r="AI2246">
        <v>428</v>
      </c>
      <c r="AJ2246" t="s">
        <v>49</v>
      </c>
    </row>
    <row r="2247" spans="1:36" x14ac:dyDescent="0.3">
      <c r="A2247">
        <v>45</v>
      </c>
      <c r="B2247" t="s">
        <v>67</v>
      </c>
      <c r="C2247" t="s">
        <v>47</v>
      </c>
      <c r="D2247" t="s">
        <v>54</v>
      </c>
      <c r="E2247" t="s">
        <v>49</v>
      </c>
      <c r="F2247">
        <v>115</v>
      </c>
      <c r="G2247" t="s">
        <v>55</v>
      </c>
      <c r="H2247" t="s">
        <v>49</v>
      </c>
      <c r="I2247" t="s">
        <v>50</v>
      </c>
      <c r="J2247">
        <v>6</v>
      </c>
      <c r="K2247" t="s">
        <v>56</v>
      </c>
      <c r="L2247">
        <v>108</v>
      </c>
      <c r="M2247">
        <v>1</v>
      </c>
      <c r="N2247">
        <v>-1</v>
      </c>
      <c r="O2247">
        <v>0</v>
      </c>
      <c r="P2247" t="s">
        <v>52</v>
      </c>
      <c r="Q2247" t="s">
        <v>49</v>
      </c>
      <c r="X2247" s="7"/>
      <c r="Y2247" t="s">
        <v>55</v>
      </c>
      <c r="Z2247">
        <v>115</v>
      </c>
      <c r="AA2247" t="s">
        <v>55</v>
      </c>
      <c r="AB2247">
        <v>1758</v>
      </c>
      <c r="AE2247" t="s">
        <v>49</v>
      </c>
      <c r="AF2247">
        <v>115</v>
      </c>
      <c r="AI2247">
        <v>0</v>
      </c>
      <c r="AJ2247" t="s">
        <v>49</v>
      </c>
    </row>
    <row r="2248" spans="1:36" x14ac:dyDescent="0.3">
      <c r="A2248">
        <v>28</v>
      </c>
      <c r="B2248" t="s">
        <v>69</v>
      </c>
      <c r="C2248" t="s">
        <v>59</v>
      </c>
      <c r="D2248" t="s">
        <v>54</v>
      </c>
      <c r="E2248" t="s">
        <v>49</v>
      </c>
      <c r="F2248">
        <v>89</v>
      </c>
      <c r="G2248" t="s">
        <v>55</v>
      </c>
      <c r="H2248" t="s">
        <v>55</v>
      </c>
      <c r="I2248" t="s">
        <v>50</v>
      </c>
      <c r="J2248">
        <v>6</v>
      </c>
      <c r="K2248" t="s">
        <v>64</v>
      </c>
      <c r="L2248">
        <v>172</v>
      </c>
      <c r="M2248">
        <v>2</v>
      </c>
      <c r="N2248">
        <v>-1</v>
      </c>
      <c r="O2248">
        <v>0</v>
      </c>
      <c r="P2248" t="s">
        <v>52</v>
      </c>
      <c r="Q2248" t="s">
        <v>49</v>
      </c>
      <c r="X2248" s="7"/>
      <c r="Y2248" t="s">
        <v>55</v>
      </c>
      <c r="Z2248">
        <v>89</v>
      </c>
      <c r="AA2248" t="s">
        <v>55</v>
      </c>
      <c r="AB2248">
        <v>2061</v>
      </c>
      <c r="AE2248" t="s">
        <v>55</v>
      </c>
      <c r="AF2248">
        <v>89</v>
      </c>
      <c r="AI2248">
        <v>474</v>
      </c>
      <c r="AJ2248" t="s">
        <v>49</v>
      </c>
    </row>
    <row r="2249" spans="1:36" x14ac:dyDescent="0.3">
      <c r="A2249">
        <v>35</v>
      </c>
      <c r="B2249" t="s">
        <v>67</v>
      </c>
      <c r="C2249" t="s">
        <v>47</v>
      </c>
      <c r="D2249" t="s">
        <v>54</v>
      </c>
      <c r="E2249" t="s">
        <v>49</v>
      </c>
      <c r="F2249">
        <v>94</v>
      </c>
      <c r="G2249" t="s">
        <v>55</v>
      </c>
      <c r="H2249" t="s">
        <v>55</v>
      </c>
      <c r="I2249" t="s">
        <v>52</v>
      </c>
      <c r="J2249">
        <v>14</v>
      </c>
      <c r="K2249" t="s">
        <v>56</v>
      </c>
      <c r="L2249">
        <v>208</v>
      </c>
      <c r="M2249">
        <v>5</v>
      </c>
      <c r="N2249">
        <v>-1</v>
      </c>
      <c r="O2249">
        <v>0</v>
      </c>
      <c r="P2249" t="s">
        <v>52</v>
      </c>
      <c r="Q2249" t="s">
        <v>49</v>
      </c>
      <c r="X2249" s="7"/>
      <c r="Y2249" t="s">
        <v>55</v>
      </c>
      <c r="Z2249">
        <v>94</v>
      </c>
      <c r="AA2249" t="s">
        <v>55</v>
      </c>
      <c r="AB2249">
        <v>-315</v>
      </c>
      <c r="AE2249" t="s">
        <v>55</v>
      </c>
      <c r="AF2249">
        <v>94</v>
      </c>
      <c r="AI2249">
        <v>-540</v>
      </c>
      <c r="AJ2249" t="s">
        <v>49</v>
      </c>
    </row>
    <row r="2250" spans="1:36" x14ac:dyDescent="0.3">
      <c r="A2250">
        <v>39</v>
      </c>
      <c r="B2250" t="s">
        <v>53</v>
      </c>
      <c r="C2250" t="s">
        <v>47</v>
      </c>
      <c r="D2250" t="s">
        <v>54</v>
      </c>
      <c r="E2250" t="s">
        <v>49</v>
      </c>
      <c r="F2250">
        <v>1438</v>
      </c>
      <c r="G2250" t="s">
        <v>55</v>
      </c>
      <c r="H2250" t="s">
        <v>49</v>
      </c>
      <c r="I2250" t="s">
        <v>52</v>
      </c>
      <c r="J2250">
        <v>20</v>
      </c>
      <c r="K2250" t="s">
        <v>56</v>
      </c>
      <c r="L2250">
        <v>212</v>
      </c>
      <c r="M2250">
        <v>2</v>
      </c>
      <c r="N2250">
        <v>-1</v>
      </c>
      <c r="O2250">
        <v>0</v>
      </c>
      <c r="P2250" t="s">
        <v>52</v>
      </c>
      <c r="Q2250" t="s">
        <v>49</v>
      </c>
      <c r="X2250" s="7"/>
      <c r="Y2250" t="s">
        <v>55</v>
      </c>
      <c r="Z2250">
        <v>1438</v>
      </c>
      <c r="AA2250" t="s">
        <v>55</v>
      </c>
      <c r="AB2250">
        <v>-13</v>
      </c>
      <c r="AE2250" t="s">
        <v>49</v>
      </c>
      <c r="AF2250">
        <v>1438</v>
      </c>
      <c r="AI2250">
        <v>560</v>
      </c>
      <c r="AJ2250" t="s">
        <v>49</v>
      </c>
    </row>
    <row r="2251" spans="1:36" x14ac:dyDescent="0.3">
      <c r="A2251">
        <v>49</v>
      </c>
      <c r="B2251" t="s">
        <v>46</v>
      </c>
      <c r="C2251" t="s">
        <v>74</v>
      </c>
      <c r="D2251" t="s">
        <v>60</v>
      </c>
      <c r="E2251" t="s">
        <v>49</v>
      </c>
      <c r="F2251">
        <v>780</v>
      </c>
      <c r="G2251" t="s">
        <v>49</v>
      </c>
      <c r="H2251" t="s">
        <v>49</v>
      </c>
      <c r="I2251" t="s">
        <v>50</v>
      </c>
      <c r="J2251">
        <v>8</v>
      </c>
      <c r="K2251" t="s">
        <v>75</v>
      </c>
      <c r="L2251">
        <v>148</v>
      </c>
      <c r="M2251">
        <v>1</v>
      </c>
      <c r="N2251">
        <v>871</v>
      </c>
      <c r="O2251">
        <v>2</v>
      </c>
      <c r="P2251" t="s">
        <v>57</v>
      </c>
      <c r="Q2251" t="s">
        <v>49</v>
      </c>
      <c r="X2251" s="7"/>
      <c r="Y2251" t="s">
        <v>49</v>
      </c>
      <c r="Z2251">
        <v>780</v>
      </c>
      <c r="AA2251" t="s">
        <v>55</v>
      </c>
      <c r="AB2251">
        <v>751</v>
      </c>
      <c r="AE2251" t="s">
        <v>49</v>
      </c>
      <c r="AF2251">
        <v>780</v>
      </c>
      <c r="AI2251">
        <v>325</v>
      </c>
      <c r="AJ2251" t="s">
        <v>49</v>
      </c>
    </row>
    <row r="2252" spans="1:36" x14ac:dyDescent="0.3">
      <c r="A2252">
        <v>50</v>
      </c>
      <c r="B2252" t="s">
        <v>58</v>
      </c>
      <c r="C2252" t="s">
        <v>47</v>
      </c>
      <c r="D2252" t="s">
        <v>60</v>
      </c>
      <c r="E2252" t="s">
        <v>49</v>
      </c>
      <c r="F2252">
        <v>207</v>
      </c>
      <c r="G2252" t="s">
        <v>55</v>
      </c>
      <c r="H2252" t="s">
        <v>49</v>
      </c>
      <c r="I2252" t="s">
        <v>50</v>
      </c>
      <c r="J2252">
        <v>4</v>
      </c>
      <c r="K2252" t="s">
        <v>64</v>
      </c>
      <c r="L2252">
        <v>99</v>
      </c>
      <c r="M2252">
        <v>1</v>
      </c>
      <c r="N2252">
        <v>-1</v>
      </c>
      <c r="O2252">
        <v>0</v>
      </c>
      <c r="P2252" t="s">
        <v>52</v>
      </c>
      <c r="Q2252" t="s">
        <v>49</v>
      </c>
      <c r="X2252" s="7"/>
      <c r="Y2252" t="s">
        <v>55</v>
      </c>
      <c r="Z2252">
        <v>207</v>
      </c>
      <c r="AA2252" t="s">
        <v>55</v>
      </c>
      <c r="AB2252">
        <v>784</v>
      </c>
      <c r="AE2252" t="s">
        <v>49</v>
      </c>
      <c r="AF2252">
        <v>207</v>
      </c>
      <c r="AI2252">
        <v>437</v>
      </c>
      <c r="AJ2252" t="s">
        <v>49</v>
      </c>
    </row>
    <row r="2253" spans="1:36" x14ac:dyDescent="0.3">
      <c r="A2253">
        <v>37</v>
      </c>
      <c r="B2253" t="s">
        <v>58</v>
      </c>
      <c r="C2253" t="s">
        <v>47</v>
      </c>
      <c r="D2253" t="s">
        <v>60</v>
      </c>
      <c r="E2253" t="s">
        <v>49</v>
      </c>
      <c r="F2253">
        <v>238</v>
      </c>
      <c r="G2253" t="s">
        <v>49</v>
      </c>
      <c r="H2253" t="s">
        <v>49</v>
      </c>
      <c r="I2253" t="s">
        <v>50</v>
      </c>
      <c r="J2253">
        <v>3</v>
      </c>
      <c r="K2253" t="s">
        <v>64</v>
      </c>
      <c r="L2253">
        <v>185</v>
      </c>
      <c r="M2253">
        <v>1</v>
      </c>
      <c r="N2253">
        <v>92</v>
      </c>
      <c r="O2253">
        <v>1</v>
      </c>
      <c r="P2253" t="s">
        <v>79</v>
      </c>
      <c r="Q2253" t="s">
        <v>55</v>
      </c>
      <c r="X2253" s="7"/>
      <c r="Y2253" t="s">
        <v>49</v>
      </c>
      <c r="Z2253">
        <v>238</v>
      </c>
      <c r="AA2253" t="s">
        <v>55</v>
      </c>
      <c r="AB2253">
        <v>72</v>
      </c>
      <c r="AE2253" t="s">
        <v>49</v>
      </c>
      <c r="AF2253">
        <v>238</v>
      </c>
      <c r="AI2253">
        <v>574</v>
      </c>
      <c r="AJ2253" t="s">
        <v>49</v>
      </c>
    </row>
    <row r="2254" spans="1:36" x14ac:dyDescent="0.3">
      <c r="A2254">
        <v>45</v>
      </c>
      <c r="B2254" t="s">
        <v>63</v>
      </c>
      <c r="C2254" t="s">
        <v>47</v>
      </c>
      <c r="D2254" t="s">
        <v>48</v>
      </c>
      <c r="E2254" t="s">
        <v>49</v>
      </c>
      <c r="F2254">
        <v>2433</v>
      </c>
      <c r="G2254" t="s">
        <v>49</v>
      </c>
      <c r="H2254" t="s">
        <v>49</v>
      </c>
      <c r="I2254" t="s">
        <v>50</v>
      </c>
      <c r="J2254">
        <v>6</v>
      </c>
      <c r="K2254" t="s">
        <v>70</v>
      </c>
      <c r="L2254">
        <v>133</v>
      </c>
      <c r="M2254">
        <v>2</v>
      </c>
      <c r="N2254">
        <v>-1</v>
      </c>
      <c r="O2254">
        <v>0</v>
      </c>
      <c r="P2254" t="s">
        <v>52</v>
      </c>
      <c r="Q2254" t="s">
        <v>49</v>
      </c>
      <c r="X2254" s="7"/>
      <c r="Y2254" t="s">
        <v>49</v>
      </c>
      <c r="Z2254">
        <v>2433</v>
      </c>
      <c r="AA2254" t="s">
        <v>55</v>
      </c>
      <c r="AB2254">
        <v>1871</v>
      </c>
      <c r="AE2254" t="s">
        <v>49</v>
      </c>
      <c r="AF2254">
        <v>2433</v>
      </c>
      <c r="AI2254">
        <v>0</v>
      </c>
      <c r="AJ2254" t="s">
        <v>49</v>
      </c>
    </row>
    <row r="2255" spans="1:36" x14ac:dyDescent="0.3">
      <c r="A2255">
        <v>30</v>
      </c>
      <c r="B2255" t="s">
        <v>76</v>
      </c>
      <c r="C2255" t="s">
        <v>59</v>
      </c>
      <c r="D2255" t="s">
        <v>54</v>
      </c>
      <c r="E2255" t="s">
        <v>49</v>
      </c>
      <c r="F2255">
        <v>1924</v>
      </c>
      <c r="G2255" t="s">
        <v>49</v>
      </c>
      <c r="H2255" t="s">
        <v>49</v>
      </c>
      <c r="I2255" t="s">
        <v>50</v>
      </c>
      <c r="J2255">
        <v>6</v>
      </c>
      <c r="K2255" t="s">
        <v>64</v>
      </c>
      <c r="L2255">
        <v>170</v>
      </c>
      <c r="M2255">
        <v>1</v>
      </c>
      <c r="N2255">
        <v>-1</v>
      </c>
      <c r="O2255">
        <v>0</v>
      </c>
      <c r="P2255" t="s">
        <v>52</v>
      </c>
      <c r="Q2255" t="s">
        <v>49</v>
      </c>
      <c r="X2255" s="7"/>
      <c r="Y2255" t="s">
        <v>49</v>
      </c>
      <c r="Z2255">
        <v>1924</v>
      </c>
      <c r="AA2255" t="s">
        <v>55</v>
      </c>
      <c r="AB2255">
        <v>1378</v>
      </c>
      <c r="AE2255" t="s">
        <v>49</v>
      </c>
      <c r="AF2255">
        <v>1924</v>
      </c>
      <c r="AI2255">
        <v>935</v>
      </c>
      <c r="AJ2255" t="s">
        <v>49</v>
      </c>
    </row>
    <row r="2256" spans="1:36" x14ac:dyDescent="0.3">
      <c r="A2256">
        <v>48</v>
      </c>
      <c r="B2256" t="s">
        <v>46</v>
      </c>
      <c r="C2256" t="s">
        <v>47</v>
      </c>
      <c r="D2256" t="s">
        <v>60</v>
      </c>
      <c r="E2256" t="s">
        <v>49</v>
      </c>
      <c r="F2256">
        <v>-471</v>
      </c>
      <c r="G2256" t="s">
        <v>55</v>
      </c>
      <c r="H2256" t="s">
        <v>49</v>
      </c>
      <c r="I2256" t="s">
        <v>52</v>
      </c>
      <c r="J2256">
        <v>19</v>
      </c>
      <c r="K2256" t="s">
        <v>56</v>
      </c>
      <c r="L2256">
        <v>668</v>
      </c>
      <c r="M2256">
        <v>7</v>
      </c>
      <c r="N2256">
        <v>-1</v>
      </c>
      <c r="O2256">
        <v>0</v>
      </c>
      <c r="P2256" t="s">
        <v>52</v>
      </c>
      <c r="Q2256" t="s">
        <v>49</v>
      </c>
      <c r="X2256" s="7"/>
      <c r="Y2256" t="s">
        <v>55</v>
      </c>
      <c r="Z2256">
        <v>-471</v>
      </c>
      <c r="AA2256" t="s">
        <v>55</v>
      </c>
      <c r="AB2256">
        <v>188</v>
      </c>
      <c r="AE2256" t="s">
        <v>49</v>
      </c>
      <c r="AF2256">
        <v>-471</v>
      </c>
      <c r="AI2256">
        <v>699</v>
      </c>
      <c r="AJ2256" t="s">
        <v>49</v>
      </c>
    </row>
    <row r="2257" spans="1:36" x14ac:dyDescent="0.3">
      <c r="A2257">
        <v>36</v>
      </c>
      <c r="B2257" t="s">
        <v>58</v>
      </c>
      <c r="C2257" t="s">
        <v>59</v>
      </c>
      <c r="D2257" t="s">
        <v>60</v>
      </c>
      <c r="E2257" t="s">
        <v>49</v>
      </c>
      <c r="F2257">
        <v>1531</v>
      </c>
      <c r="G2257" t="s">
        <v>55</v>
      </c>
      <c r="H2257" t="s">
        <v>49</v>
      </c>
      <c r="I2257" t="s">
        <v>50</v>
      </c>
      <c r="J2257">
        <v>8</v>
      </c>
      <c r="K2257" t="s">
        <v>56</v>
      </c>
      <c r="L2257">
        <v>81</v>
      </c>
      <c r="M2257">
        <v>3</v>
      </c>
      <c r="N2257">
        <v>170</v>
      </c>
      <c r="O2257">
        <v>1</v>
      </c>
      <c r="P2257" t="s">
        <v>57</v>
      </c>
      <c r="Q2257" t="s">
        <v>49</v>
      </c>
      <c r="X2257" s="7"/>
      <c r="Y2257" t="s">
        <v>55</v>
      </c>
      <c r="Z2257">
        <v>1531</v>
      </c>
      <c r="AA2257" t="s">
        <v>55</v>
      </c>
      <c r="AB2257">
        <v>61</v>
      </c>
      <c r="AE2257" t="s">
        <v>49</v>
      </c>
      <c r="AF2257">
        <v>1531</v>
      </c>
      <c r="AI2257">
        <v>0</v>
      </c>
      <c r="AJ2257" t="s">
        <v>49</v>
      </c>
    </row>
    <row r="2258" spans="1:36" x14ac:dyDescent="0.3">
      <c r="A2258">
        <v>41</v>
      </c>
      <c r="B2258" t="s">
        <v>58</v>
      </c>
      <c r="C2258" t="s">
        <v>59</v>
      </c>
      <c r="D2258" t="s">
        <v>54</v>
      </c>
      <c r="E2258" t="s">
        <v>49</v>
      </c>
      <c r="F2258">
        <v>764</v>
      </c>
      <c r="G2258" t="s">
        <v>49</v>
      </c>
      <c r="H2258" t="s">
        <v>49</v>
      </c>
      <c r="I2258" t="s">
        <v>50</v>
      </c>
      <c r="J2258">
        <v>12</v>
      </c>
      <c r="K2258" t="s">
        <v>62</v>
      </c>
      <c r="L2258">
        <v>230</v>
      </c>
      <c r="M2258">
        <v>2</v>
      </c>
      <c r="N2258">
        <v>-1</v>
      </c>
      <c r="O2258">
        <v>0</v>
      </c>
      <c r="P2258" t="s">
        <v>52</v>
      </c>
      <c r="Q2258" t="s">
        <v>49</v>
      </c>
      <c r="X2258" s="7"/>
      <c r="Y2258" t="s">
        <v>49</v>
      </c>
      <c r="Z2258">
        <v>764</v>
      </c>
      <c r="AA2258" t="s">
        <v>55</v>
      </c>
      <c r="AB2258">
        <v>-967</v>
      </c>
      <c r="AE2258" t="s">
        <v>49</v>
      </c>
      <c r="AF2258">
        <v>764</v>
      </c>
      <c r="AI2258">
        <v>-220</v>
      </c>
      <c r="AJ2258" t="s">
        <v>49</v>
      </c>
    </row>
    <row r="2259" spans="1:36" x14ac:dyDescent="0.3">
      <c r="A2259">
        <v>55</v>
      </c>
      <c r="B2259" t="s">
        <v>63</v>
      </c>
      <c r="C2259" t="s">
        <v>47</v>
      </c>
      <c r="D2259" t="s">
        <v>54</v>
      </c>
      <c r="E2259" t="s">
        <v>49</v>
      </c>
      <c r="F2259">
        <v>383</v>
      </c>
      <c r="G2259" t="s">
        <v>49</v>
      </c>
      <c r="H2259" t="s">
        <v>49</v>
      </c>
      <c r="I2259" t="s">
        <v>52</v>
      </c>
      <c r="J2259">
        <v>5</v>
      </c>
      <c r="K2259" t="s">
        <v>56</v>
      </c>
      <c r="L2259">
        <v>287</v>
      </c>
      <c r="M2259">
        <v>1</v>
      </c>
      <c r="N2259">
        <v>-1</v>
      </c>
      <c r="O2259">
        <v>0</v>
      </c>
      <c r="P2259" t="s">
        <v>52</v>
      </c>
      <c r="Q2259" t="s">
        <v>49</v>
      </c>
      <c r="X2259" s="7"/>
      <c r="Y2259" t="s">
        <v>49</v>
      </c>
      <c r="Z2259">
        <v>383</v>
      </c>
      <c r="AA2259" t="s">
        <v>55</v>
      </c>
      <c r="AB2259">
        <v>462</v>
      </c>
      <c r="AE2259" t="s">
        <v>49</v>
      </c>
      <c r="AF2259">
        <v>383</v>
      </c>
      <c r="AI2259">
        <v>11417</v>
      </c>
      <c r="AJ2259" t="s">
        <v>49</v>
      </c>
    </row>
    <row r="2260" spans="1:36" x14ac:dyDescent="0.3">
      <c r="A2260">
        <v>70</v>
      </c>
      <c r="B2260" t="s">
        <v>77</v>
      </c>
      <c r="C2260" t="s">
        <v>47</v>
      </c>
      <c r="D2260" t="s">
        <v>48</v>
      </c>
      <c r="E2260" t="s">
        <v>49</v>
      </c>
      <c r="F2260">
        <v>3782</v>
      </c>
      <c r="G2260" t="s">
        <v>49</v>
      </c>
      <c r="H2260" t="s">
        <v>49</v>
      </c>
      <c r="I2260" t="s">
        <v>50</v>
      </c>
      <c r="J2260">
        <v>16</v>
      </c>
      <c r="K2260" t="s">
        <v>81</v>
      </c>
      <c r="L2260">
        <v>618</v>
      </c>
      <c r="M2260">
        <v>1</v>
      </c>
      <c r="N2260">
        <v>-1</v>
      </c>
      <c r="O2260">
        <v>0</v>
      </c>
      <c r="P2260" t="s">
        <v>52</v>
      </c>
      <c r="Q2260" t="s">
        <v>49</v>
      </c>
      <c r="X2260" s="7"/>
      <c r="Y2260" t="s">
        <v>49</v>
      </c>
      <c r="Z2260">
        <v>3782</v>
      </c>
      <c r="AA2260" t="s">
        <v>55</v>
      </c>
      <c r="AB2260">
        <v>5527</v>
      </c>
      <c r="AE2260" t="s">
        <v>49</v>
      </c>
      <c r="AF2260">
        <v>3782</v>
      </c>
      <c r="AI2260">
        <v>212</v>
      </c>
      <c r="AJ2260" t="s">
        <v>49</v>
      </c>
    </row>
    <row r="2261" spans="1:36" x14ac:dyDescent="0.3">
      <c r="A2261">
        <v>41</v>
      </c>
      <c r="B2261" t="s">
        <v>58</v>
      </c>
      <c r="C2261" t="s">
        <v>47</v>
      </c>
      <c r="D2261" t="s">
        <v>60</v>
      </c>
      <c r="E2261" t="s">
        <v>49</v>
      </c>
      <c r="F2261">
        <v>326</v>
      </c>
      <c r="G2261" t="s">
        <v>55</v>
      </c>
      <c r="H2261" t="s">
        <v>49</v>
      </c>
      <c r="I2261" t="s">
        <v>50</v>
      </c>
      <c r="J2261">
        <v>5</v>
      </c>
      <c r="K2261" t="s">
        <v>56</v>
      </c>
      <c r="L2261">
        <v>788</v>
      </c>
      <c r="M2261">
        <v>1</v>
      </c>
      <c r="N2261">
        <v>-1</v>
      </c>
      <c r="O2261">
        <v>0</v>
      </c>
      <c r="P2261" t="s">
        <v>52</v>
      </c>
      <c r="Q2261" t="s">
        <v>55</v>
      </c>
      <c r="X2261" s="7"/>
      <c r="Y2261" t="s">
        <v>55</v>
      </c>
      <c r="Z2261">
        <v>326</v>
      </c>
      <c r="AA2261" t="s">
        <v>55</v>
      </c>
      <c r="AB2261">
        <v>0</v>
      </c>
      <c r="AE2261" t="s">
        <v>49</v>
      </c>
      <c r="AF2261">
        <v>326</v>
      </c>
      <c r="AI2261">
        <v>0</v>
      </c>
      <c r="AJ2261" t="s">
        <v>49</v>
      </c>
    </row>
    <row r="2262" spans="1:36" x14ac:dyDescent="0.3">
      <c r="A2262">
        <v>47</v>
      </c>
      <c r="B2262" t="s">
        <v>53</v>
      </c>
      <c r="C2262" t="s">
        <v>74</v>
      </c>
      <c r="D2262" t="s">
        <v>54</v>
      </c>
      <c r="E2262" t="s">
        <v>49</v>
      </c>
      <c r="F2262">
        <v>691</v>
      </c>
      <c r="G2262" t="s">
        <v>49</v>
      </c>
      <c r="H2262" t="s">
        <v>49</v>
      </c>
      <c r="I2262" t="s">
        <v>50</v>
      </c>
      <c r="J2262">
        <v>6</v>
      </c>
      <c r="K2262" t="s">
        <v>64</v>
      </c>
      <c r="L2262">
        <v>285</v>
      </c>
      <c r="M2262">
        <v>6</v>
      </c>
      <c r="N2262">
        <v>-1</v>
      </c>
      <c r="O2262">
        <v>0</v>
      </c>
      <c r="P2262" t="s">
        <v>52</v>
      </c>
      <c r="Q2262" t="s">
        <v>49</v>
      </c>
      <c r="X2262" s="7"/>
      <c r="Y2262" t="s">
        <v>49</v>
      </c>
      <c r="Z2262">
        <v>691</v>
      </c>
      <c r="AA2262" t="s">
        <v>55</v>
      </c>
      <c r="AB2262">
        <v>-294</v>
      </c>
      <c r="AE2262" t="s">
        <v>49</v>
      </c>
      <c r="AF2262">
        <v>691</v>
      </c>
      <c r="AI2262">
        <v>1673</v>
      </c>
      <c r="AJ2262" t="s">
        <v>49</v>
      </c>
    </row>
    <row r="2263" spans="1:36" x14ac:dyDescent="0.3">
      <c r="A2263">
        <v>34</v>
      </c>
      <c r="B2263" t="s">
        <v>67</v>
      </c>
      <c r="C2263" t="s">
        <v>59</v>
      </c>
      <c r="D2263" t="s">
        <v>54</v>
      </c>
      <c r="E2263" t="s">
        <v>49</v>
      </c>
      <c r="F2263">
        <v>0</v>
      </c>
      <c r="G2263" t="s">
        <v>49</v>
      </c>
      <c r="H2263" t="s">
        <v>49</v>
      </c>
      <c r="I2263" t="s">
        <v>50</v>
      </c>
      <c r="J2263">
        <v>21</v>
      </c>
      <c r="K2263" t="s">
        <v>70</v>
      </c>
      <c r="L2263">
        <v>163</v>
      </c>
      <c r="M2263">
        <v>2</v>
      </c>
      <c r="N2263">
        <v>-1</v>
      </c>
      <c r="O2263">
        <v>0</v>
      </c>
      <c r="P2263" t="s">
        <v>52</v>
      </c>
      <c r="Q2263" t="s">
        <v>49</v>
      </c>
      <c r="X2263" s="7"/>
      <c r="Y2263" t="s">
        <v>49</v>
      </c>
      <c r="Z2263">
        <v>0</v>
      </c>
      <c r="AA2263" t="s">
        <v>55</v>
      </c>
      <c r="AB2263">
        <v>724</v>
      </c>
      <c r="AE2263" t="s">
        <v>49</v>
      </c>
      <c r="AF2263">
        <v>0</v>
      </c>
      <c r="AI2263">
        <v>-1202</v>
      </c>
      <c r="AJ2263" t="s">
        <v>49</v>
      </c>
    </row>
    <row r="2264" spans="1:36" x14ac:dyDescent="0.3">
      <c r="A2264">
        <v>33</v>
      </c>
      <c r="B2264" t="s">
        <v>58</v>
      </c>
      <c r="C2264" t="s">
        <v>59</v>
      </c>
      <c r="D2264" t="s">
        <v>60</v>
      </c>
      <c r="E2264" t="s">
        <v>49</v>
      </c>
      <c r="F2264">
        <v>99</v>
      </c>
      <c r="G2264" t="s">
        <v>49</v>
      </c>
      <c r="H2264" t="s">
        <v>49</v>
      </c>
      <c r="I2264" t="s">
        <v>50</v>
      </c>
      <c r="J2264">
        <v>8</v>
      </c>
      <c r="K2264" t="s">
        <v>73</v>
      </c>
      <c r="L2264">
        <v>159</v>
      </c>
      <c r="M2264">
        <v>1</v>
      </c>
      <c r="N2264">
        <v>-1</v>
      </c>
      <c r="O2264">
        <v>0</v>
      </c>
      <c r="P2264" t="s">
        <v>52</v>
      </c>
      <c r="Q2264" t="s">
        <v>49</v>
      </c>
      <c r="X2264" s="7"/>
      <c r="Y2264" t="s">
        <v>49</v>
      </c>
      <c r="Z2264">
        <v>99</v>
      </c>
      <c r="AA2264" t="s">
        <v>55</v>
      </c>
      <c r="AB2264">
        <v>26</v>
      </c>
      <c r="AE2264" t="s">
        <v>49</v>
      </c>
      <c r="AF2264">
        <v>99</v>
      </c>
      <c r="AI2264">
        <v>4213</v>
      </c>
      <c r="AJ2264" t="s">
        <v>49</v>
      </c>
    </row>
    <row r="2265" spans="1:36" x14ac:dyDescent="0.3">
      <c r="A2265">
        <v>58</v>
      </c>
      <c r="B2265" t="s">
        <v>77</v>
      </c>
      <c r="C2265" t="s">
        <v>47</v>
      </c>
      <c r="D2265" t="s">
        <v>54</v>
      </c>
      <c r="E2265" t="s">
        <v>49</v>
      </c>
      <c r="F2265">
        <v>502</v>
      </c>
      <c r="G2265" t="s">
        <v>55</v>
      </c>
      <c r="H2265" t="s">
        <v>49</v>
      </c>
      <c r="I2265" t="s">
        <v>50</v>
      </c>
      <c r="J2265">
        <v>12</v>
      </c>
      <c r="K2265" t="s">
        <v>56</v>
      </c>
      <c r="L2265">
        <v>197</v>
      </c>
      <c r="M2265">
        <v>2</v>
      </c>
      <c r="N2265">
        <v>370</v>
      </c>
      <c r="O2265">
        <v>3</v>
      </c>
      <c r="P2265" t="s">
        <v>57</v>
      </c>
      <c r="Q2265" t="s">
        <v>49</v>
      </c>
      <c r="X2265" s="7"/>
      <c r="Y2265" t="s">
        <v>55</v>
      </c>
      <c r="Z2265">
        <v>502</v>
      </c>
      <c r="AA2265" t="s">
        <v>55</v>
      </c>
      <c r="AB2265">
        <v>1086</v>
      </c>
      <c r="AE2265" t="s">
        <v>49</v>
      </c>
      <c r="AF2265">
        <v>502</v>
      </c>
      <c r="AI2265">
        <v>0</v>
      </c>
      <c r="AJ2265" t="s">
        <v>49</v>
      </c>
    </row>
    <row r="2266" spans="1:36" x14ac:dyDescent="0.3">
      <c r="A2266">
        <v>51</v>
      </c>
      <c r="B2266" t="s">
        <v>58</v>
      </c>
      <c r="C2266" t="s">
        <v>47</v>
      </c>
      <c r="D2266" t="s">
        <v>60</v>
      </c>
      <c r="E2266" t="s">
        <v>49</v>
      </c>
      <c r="F2266">
        <v>-15</v>
      </c>
      <c r="G2266" t="s">
        <v>49</v>
      </c>
      <c r="H2266" t="s">
        <v>49</v>
      </c>
      <c r="I2266" t="s">
        <v>50</v>
      </c>
      <c r="J2266">
        <v>25</v>
      </c>
      <c r="K2266" t="s">
        <v>73</v>
      </c>
      <c r="L2266">
        <v>212</v>
      </c>
      <c r="M2266">
        <v>2</v>
      </c>
      <c r="N2266">
        <v>-1</v>
      </c>
      <c r="O2266">
        <v>0</v>
      </c>
      <c r="P2266" t="s">
        <v>52</v>
      </c>
      <c r="Q2266" t="s">
        <v>49</v>
      </c>
      <c r="X2266" s="7"/>
      <c r="Y2266" t="s">
        <v>49</v>
      </c>
      <c r="Z2266">
        <v>-15</v>
      </c>
      <c r="AA2266" t="s">
        <v>55</v>
      </c>
      <c r="AB2266">
        <v>471</v>
      </c>
      <c r="AE2266" t="s">
        <v>49</v>
      </c>
      <c r="AF2266">
        <v>-15</v>
      </c>
      <c r="AI2266">
        <v>1310</v>
      </c>
      <c r="AJ2266" t="s">
        <v>49</v>
      </c>
    </row>
    <row r="2267" spans="1:36" x14ac:dyDescent="0.3">
      <c r="A2267">
        <v>45</v>
      </c>
      <c r="B2267" t="s">
        <v>58</v>
      </c>
      <c r="C2267" t="s">
        <v>47</v>
      </c>
      <c r="D2267" t="s">
        <v>60</v>
      </c>
      <c r="E2267" t="s">
        <v>49</v>
      </c>
      <c r="F2267">
        <v>1929</v>
      </c>
      <c r="G2267" t="s">
        <v>55</v>
      </c>
      <c r="H2267" t="s">
        <v>49</v>
      </c>
      <c r="I2267" t="s">
        <v>52</v>
      </c>
      <c r="J2267">
        <v>29</v>
      </c>
      <c r="K2267" t="s">
        <v>56</v>
      </c>
      <c r="L2267">
        <v>44</v>
      </c>
      <c r="M2267">
        <v>15</v>
      </c>
      <c r="N2267">
        <v>-1</v>
      </c>
      <c r="O2267">
        <v>0</v>
      </c>
      <c r="P2267" t="s">
        <v>52</v>
      </c>
      <c r="Q2267" t="s">
        <v>49</v>
      </c>
      <c r="X2267" s="7"/>
      <c r="Y2267" t="s">
        <v>55</v>
      </c>
      <c r="Z2267">
        <v>1929</v>
      </c>
      <c r="AA2267" t="s">
        <v>55</v>
      </c>
      <c r="AB2267">
        <v>105</v>
      </c>
      <c r="AE2267" t="s">
        <v>49</v>
      </c>
      <c r="AF2267">
        <v>1929</v>
      </c>
      <c r="AI2267">
        <v>399</v>
      </c>
      <c r="AJ2267" t="s">
        <v>49</v>
      </c>
    </row>
    <row r="2268" spans="1:36" x14ac:dyDescent="0.3">
      <c r="A2268">
        <v>55</v>
      </c>
      <c r="B2268" t="s">
        <v>69</v>
      </c>
      <c r="C2268" t="s">
        <v>47</v>
      </c>
      <c r="D2268" t="s">
        <v>54</v>
      </c>
      <c r="E2268" t="s">
        <v>49</v>
      </c>
      <c r="F2268">
        <v>0</v>
      </c>
      <c r="G2268" t="s">
        <v>49</v>
      </c>
      <c r="H2268" t="s">
        <v>49</v>
      </c>
      <c r="I2268" t="s">
        <v>50</v>
      </c>
      <c r="J2268">
        <v>23</v>
      </c>
      <c r="K2268" t="s">
        <v>80</v>
      </c>
      <c r="L2268">
        <v>180</v>
      </c>
      <c r="M2268">
        <v>2</v>
      </c>
      <c r="N2268">
        <v>238</v>
      </c>
      <c r="O2268">
        <v>3</v>
      </c>
      <c r="P2268" t="s">
        <v>79</v>
      </c>
      <c r="Q2268" t="s">
        <v>49</v>
      </c>
      <c r="X2268" s="7"/>
      <c r="Y2268" t="s">
        <v>49</v>
      </c>
      <c r="Z2268">
        <v>0</v>
      </c>
      <c r="AA2268" t="s">
        <v>55</v>
      </c>
      <c r="AB2268">
        <v>1588</v>
      </c>
      <c r="AE2268" t="s">
        <v>49</v>
      </c>
      <c r="AF2268">
        <v>0</v>
      </c>
      <c r="AI2268">
        <v>405</v>
      </c>
      <c r="AJ2268" t="s">
        <v>49</v>
      </c>
    </row>
    <row r="2269" spans="1:36" x14ac:dyDescent="0.3">
      <c r="A2269">
        <v>30</v>
      </c>
      <c r="B2269" t="s">
        <v>63</v>
      </c>
      <c r="C2269" t="s">
        <v>59</v>
      </c>
      <c r="D2269" t="s">
        <v>48</v>
      </c>
      <c r="E2269" t="s">
        <v>49</v>
      </c>
      <c r="F2269">
        <v>185</v>
      </c>
      <c r="G2269" t="s">
        <v>49</v>
      </c>
      <c r="H2269" t="s">
        <v>49</v>
      </c>
      <c r="I2269" t="s">
        <v>52</v>
      </c>
      <c r="J2269">
        <v>26</v>
      </c>
      <c r="K2269" t="s">
        <v>62</v>
      </c>
      <c r="L2269">
        <v>11</v>
      </c>
      <c r="M2269">
        <v>1</v>
      </c>
      <c r="N2269">
        <v>-1</v>
      </c>
      <c r="O2269">
        <v>0</v>
      </c>
      <c r="P2269" t="s">
        <v>52</v>
      </c>
      <c r="Q2269" t="s">
        <v>49</v>
      </c>
      <c r="X2269" s="7"/>
      <c r="Y2269" t="s">
        <v>49</v>
      </c>
      <c r="Z2269">
        <v>185</v>
      </c>
      <c r="AA2269" t="s">
        <v>55</v>
      </c>
      <c r="AB2269">
        <v>1602</v>
      </c>
      <c r="AE2269" t="s">
        <v>49</v>
      </c>
      <c r="AF2269">
        <v>185</v>
      </c>
      <c r="AI2269">
        <v>9756</v>
      </c>
      <c r="AJ2269" t="s">
        <v>49</v>
      </c>
    </row>
    <row r="2270" spans="1:36" x14ac:dyDescent="0.3">
      <c r="A2270">
        <v>33</v>
      </c>
      <c r="B2270" t="s">
        <v>58</v>
      </c>
      <c r="C2270" t="s">
        <v>59</v>
      </c>
      <c r="D2270" t="s">
        <v>54</v>
      </c>
      <c r="E2270" t="s">
        <v>49</v>
      </c>
      <c r="F2270">
        <v>-424</v>
      </c>
      <c r="G2270" t="s">
        <v>55</v>
      </c>
      <c r="H2270" t="s">
        <v>49</v>
      </c>
      <c r="I2270" t="s">
        <v>52</v>
      </c>
      <c r="J2270">
        <v>26</v>
      </c>
      <c r="K2270" t="s">
        <v>56</v>
      </c>
      <c r="L2270">
        <v>863</v>
      </c>
      <c r="M2270">
        <v>1</v>
      </c>
      <c r="N2270">
        <v>-1</v>
      </c>
      <c r="O2270">
        <v>0</v>
      </c>
      <c r="P2270" t="s">
        <v>52</v>
      </c>
      <c r="Q2270" t="s">
        <v>49</v>
      </c>
      <c r="X2270" s="7"/>
      <c r="Y2270" t="s">
        <v>55</v>
      </c>
      <c r="Z2270">
        <v>-424</v>
      </c>
      <c r="AA2270" t="s">
        <v>55</v>
      </c>
      <c r="AB2270">
        <v>0</v>
      </c>
      <c r="AE2270" t="s">
        <v>49</v>
      </c>
      <c r="AF2270">
        <v>-424</v>
      </c>
      <c r="AI2270">
        <v>2506</v>
      </c>
      <c r="AJ2270" t="s">
        <v>49</v>
      </c>
    </row>
    <row r="2271" spans="1:36" x14ac:dyDescent="0.3">
      <c r="A2271">
        <v>27</v>
      </c>
      <c r="B2271" t="s">
        <v>53</v>
      </c>
      <c r="C2271" t="s">
        <v>59</v>
      </c>
      <c r="D2271" t="s">
        <v>54</v>
      </c>
      <c r="E2271" t="s">
        <v>49</v>
      </c>
      <c r="F2271">
        <v>0</v>
      </c>
      <c r="G2271" t="s">
        <v>55</v>
      </c>
      <c r="H2271" t="s">
        <v>49</v>
      </c>
      <c r="I2271" t="s">
        <v>52</v>
      </c>
      <c r="J2271">
        <v>7</v>
      </c>
      <c r="K2271" t="s">
        <v>56</v>
      </c>
      <c r="L2271">
        <v>388</v>
      </c>
      <c r="M2271">
        <v>7</v>
      </c>
      <c r="N2271">
        <v>-1</v>
      </c>
      <c r="O2271">
        <v>0</v>
      </c>
      <c r="P2271" t="s">
        <v>52</v>
      </c>
      <c r="Q2271" t="s">
        <v>49</v>
      </c>
      <c r="X2271" s="7"/>
      <c r="Y2271" t="s">
        <v>55</v>
      </c>
      <c r="Z2271">
        <v>0</v>
      </c>
      <c r="AA2271" t="s">
        <v>55</v>
      </c>
      <c r="AB2271">
        <v>21515</v>
      </c>
      <c r="AE2271" t="s">
        <v>49</v>
      </c>
      <c r="AF2271">
        <v>0</v>
      </c>
      <c r="AI2271">
        <v>697</v>
      </c>
      <c r="AJ2271" t="s">
        <v>49</v>
      </c>
    </row>
    <row r="2272" spans="1:36" x14ac:dyDescent="0.3">
      <c r="A2272">
        <v>59</v>
      </c>
      <c r="B2272" t="s">
        <v>77</v>
      </c>
      <c r="C2272" t="s">
        <v>47</v>
      </c>
      <c r="D2272" t="s">
        <v>54</v>
      </c>
      <c r="E2272" t="s">
        <v>49</v>
      </c>
      <c r="F2272">
        <v>319</v>
      </c>
      <c r="G2272" t="s">
        <v>55</v>
      </c>
      <c r="H2272" t="s">
        <v>49</v>
      </c>
      <c r="I2272" t="s">
        <v>52</v>
      </c>
      <c r="J2272">
        <v>5</v>
      </c>
      <c r="K2272" t="s">
        <v>56</v>
      </c>
      <c r="L2272">
        <v>143</v>
      </c>
      <c r="M2272">
        <v>3</v>
      </c>
      <c r="N2272">
        <v>-1</v>
      </c>
      <c r="O2272">
        <v>0</v>
      </c>
      <c r="P2272" t="s">
        <v>52</v>
      </c>
      <c r="Q2272" t="s">
        <v>49</v>
      </c>
      <c r="X2272" s="7"/>
      <c r="Y2272" t="s">
        <v>55</v>
      </c>
      <c r="Z2272">
        <v>319</v>
      </c>
      <c r="AA2272" t="s">
        <v>55</v>
      </c>
      <c r="AB2272">
        <v>5902</v>
      </c>
      <c r="AE2272" t="s">
        <v>49</v>
      </c>
      <c r="AF2272">
        <v>319</v>
      </c>
      <c r="AI2272">
        <v>403</v>
      </c>
      <c r="AJ2272" t="s">
        <v>49</v>
      </c>
    </row>
    <row r="2273" spans="1:36" x14ac:dyDescent="0.3">
      <c r="A2273">
        <v>34</v>
      </c>
      <c r="B2273" t="s">
        <v>58</v>
      </c>
      <c r="C2273" t="s">
        <v>59</v>
      </c>
      <c r="D2273" t="s">
        <v>60</v>
      </c>
      <c r="E2273" t="s">
        <v>49</v>
      </c>
      <c r="F2273">
        <v>171</v>
      </c>
      <c r="G2273" t="s">
        <v>55</v>
      </c>
      <c r="H2273" t="s">
        <v>49</v>
      </c>
      <c r="I2273" t="s">
        <v>50</v>
      </c>
      <c r="J2273">
        <v>7</v>
      </c>
      <c r="K2273" t="s">
        <v>56</v>
      </c>
      <c r="L2273">
        <v>191</v>
      </c>
      <c r="M2273">
        <v>1</v>
      </c>
      <c r="N2273">
        <v>294</v>
      </c>
      <c r="O2273">
        <v>1</v>
      </c>
      <c r="P2273" t="s">
        <v>57</v>
      </c>
      <c r="Q2273" t="s">
        <v>49</v>
      </c>
      <c r="X2273" s="7"/>
      <c r="Y2273" t="s">
        <v>55</v>
      </c>
      <c r="Z2273">
        <v>171</v>
      </c>
      <c r="AA2273" t="s">
        <v>55</v>
      </c>
      <c r="AB2273">
        <v>547</v>
      </c>
      <c r="AE2273" t="s">
        <v>49</v>
      </c>
      <c r="AF2273">
        <v>171</v>
      </c>
      <c r="AI2273">
        <v>890</v>
      </c>
      <c r="AJ2273" t="s">
        <v>49</v>
      </c>
    </row>
    <row r="2274" spans="1:36" x14ac:dyDescent="0.3">
      <c r="A2274">
        <v>47</v>
      </c>
      <c r="B2274" t="s">
        <v>67</v>
      </c>
      <c r="C2274" t="s">
        <v>74</v>
      </c>
      <c r="D2274" t="s">
        <v>60</v>
      </c>
      <c r="E2274" t="s">
        <v>49</v>
      </c>
      <c r="F2274">
        <v>-1148</v>
      </c>
      <c r="G2274" t="s">
        <v>55</v>
      </c>
      <c r="H2274" t="s">
        <v>55</v>
      </c>
      <c r="I2274" t="s">
        <v>52</v>
      </c>
      <c r="J2274">
        <v>27</v>
      </c>
      <c r="K2274" t="s">
        <v>56</v>
      </c>
      <c r="L2274">
        <v>62</v>
      </c>
      <c r="M2274">
        <v>2</v>
      </c>
      <c r="N2274">
        <v>-1</v>
      </c>
      <c r="O2274">
        <v>0</v>
      </c>
      <c r="P2274" t="s">
        <v>52</v>
      </c>
      <c r="Q2274" t="s">
        <v>49</v>
      </c>
      <c r="X2274" s="7"/>
      <c r="Y2274" t="s">
        <v>55</v>
      </c>
      <c r="Z2274">
        <v>-1148</v>
      </c>
      <c r="AA2274" t="s">
        <v>55</v>
      </c>
      <c r="AB2274">
        <v>261</v>
      </c>
      <c r="AE2274" t="s">
        <v>55</v>
      </c>
      <c r="AF2274">
        <v>-1148</v>
      </c>
      <c r="AI2274">
        <v>809</v>
      </c>
      <c r="AJ2274" t="s">
        <v>49</v>
      </c>
    </row>
    <row r="2275" spans="1:36" x14ac:dyDescent="0.3">
      <c r="A2275">
        <v>44</v>
      </c>
      <c r="B2275" t="s">
        <v>63</v>
      </c>
      <c r="C2275" t="s">
        <v>47</v>
      </c>
      <c r="D2275" t="s">
        <v>48</v>
      </c>
      <c r="E2275" t="s">
        <v>49</v>
      </c>
      <c r="F2275">
        <v>-11</v>
      </c>
      <c r="G2275" t="s">
        <v>55</v>
      </c>
      <c r="H2275" t="s">
        <v>49</v>
      </c>
      <c r="I2275" t="s">
        <v>52</v>
      </c>
      <c r="J2275">
        <v>9</v>
      </c>
      <c r="K2275" t="s">
        <v>56</v>
      </c>
      <c r="L2275">
        <v>13</v>
      </c>
      <c r="M2275">
        <v>1</v>
      </c>
      <c r="N2275">
        <v>-1</v>
      </c>
      <c r="O2275">
        <v>0</v>
      </c>
      <c r="P2275" t="s">
        <v>52</v>
      </c>
      <c r="Q2275" t="s">
        <v>49</v>
      </c>
      <c r="X2275" s="7"/>
      <c r="Y2275" t="s">
        <v>55</v>
      </c>
      <c r="Z2275">
        <v>-11</v>
      </c>
      <c r="AA2275" t="s">
        <v>55</v>
      </c>
      <c r="AB2275">
        <v>0</v>
      </c>
      <c r="AE2275" t="s">
        <v>49</v>
      </c>
      <c r="AF2275">
        <v>-11</v>
      </c>
      <c r="AI2275">
        <v>158</v>
      </c>
      <c r="AJ2275" t="s">
        <v>49</v>
      </c>
    </row>
    <row r="2276" spans="1:36" x14ac:dyDescent="0.3">
      <c r="A2276">
        <v>35</v>
      </c>
      <c r="B2276" t="s">
        <v>69</v>
      </c>
      <c r="C2276" t="s">
        <v>59</v>
      </c>
      <c r="D2276" t="s">
        <v>54</v>
      </c>
      <c r="E2276" t="s">
        <v>49</v>
      </c>
      <c r="F2276">
        <v>0</v>
      </c>
      <c r="G2276" t="s">
        <v>55</v>
      </c>
      <c r="H2276" t="s">
        <v>49</v>
      </c>
      <c r="I2276" t="s">
        <v>50</v>
      </c>
      <c r="J2276">
        <v>13</v>
      </c>
      <c r="K2276" t="s">
        <v>56</v>
      </c>
      <c r="L2276">
        <v>1073</v>
      </c>
      <c r="M2276">
        <v>1</v>
      </c>
      <c r="N2276">
        <v>-1</v>
      </c>
      <c r="O2276">
        <v>0</v>
      </c>
      <c r="P2276" t="s">
        <v>52</v>
      </c>
      <c r="Q2276" t="s">
        <v>55</v>
      </c>
      <c r="X2276" s="7"/>
      <c r="Y2276" t="s">
        <v>55</v>
      </c>
      <c r="Z2276">
        <v>0</v>
      </c>
      <c r="AA2276" t="s">
        <v>55</v>
      </c>
      <c r="AB2276">
        <v>9328</v>
      </c>
      <c r="AE2276" t="s">
        <v>49</v>
      </c>
      <c r="AF2276">
        <v>0</v>
      </c>
      <c r="AI2276">
        <v>137</v>
      </c>
      <c r="AJ2276" t="s">
        <v>49</v>
      </c>
    </row>
    <row r="2277" spans="1:36" x14ac:dyDescent="0.3">
      <c r="A2277">
        <v>45</v>
      </c>
      <c r="B2277" t="s">
        <v>58</v>
      </c>
      <c r="C2277" t="s">
        <v>47</v>
      </c>
      <c r="D2277" t="s">
        <v>60</v>
      </c>
      <c r="E2277" t="s">
        <v>49</v>
      </c>
      <c r="F2277">
        <v>-206</v>
      </c>
      <c r="G2277" t="s">
        <v>55</v>
      </c>
      <c r="H2277" t="s">
        <v>49</v>
      </c>
      <c r="I2277" t="s">
        <v>50</v>
      </c>
      <c r="J2277">
        <v>6</v>
      </c>
      <c r="K2277" t="s">
        <v>56</v>
      </c>
      <c r="L2277">
        <v>337</v>
      </c>
      <c r="M2277">
        <v>2</v>
      </c>
      <c r="N2277">
        <v>-1</v>
      </c>
      <c r="O2277">
        <v>0</v>
      </c>
      <c r="P2277" t="s">
        <v>52</v>
      </c>
      <c r="Q2277" t="s">
        <v>49</v>
      </c>
      <c r="X2277" s="7"/>
      <c r="Y2277" t="s">
        <v>55</v>
      </c>
      <c r="Z2277">
        <v>-206</v>
      </c>
      <c r="AA2277" t="s">
        <v>55</v>
      </c>
      <c r="AB2277">
        <v>5</v>
      </c>
      <c r="AE2277" t="s">
        <v>49</v>
      </c>
      <c r="AF2277">
        <v>-206</v>
      </c>
      <c r="AI2277">
        <v>2705</v>
      </c>
      <c r="AJ2277" t="s">
        <v>49</v>
      </c>
    </row>
    <row r="2278" spans="1:36" x14ac:dyDescent="0.3">
      <c r="A2278">
        <v>42</v>
      </c>
      <c r="B2278" t="s">
        <v>63</v>
      </c>
      <c r="C2278" t="s">
        <v>47</v>
      </c>
      <c r="D2278" t="s">
        <v>48</v>
      </c>
      <c r="E2278" t="s">
        <v>49</v>
      </c>
      <c r="F2278">
        <v>704</v>
      </c>
      <c r="G2278" t="s">
        <v>55</v>
      </c>
      <c r="H2278" t="s">
        <v>55</v>
      </c>
      <c r="I2278" t="s">
        <v>78</v>
      </c>
      <c r="J2278">
        <v>31</v>
      </c>
      <c r="K2278" t="s">
        <v>73</v>
      </c>
      <c r="L2278">
        <v>88</v>
      </c>
      <c r="M2278">
        <v>10</v>
      </c>
      <c r="N2278">
        <v>-1</v>
      </c>
      <c r="O2278">
        <v>0</v>
      </c>
      <c r="P2278" t="s">
        <v>52</v>
      </c>
      <c r="Q2278" t="s">
        <v>49</v>
      </c>
      <c r="X2278" s="7"/>
      <c r="Y2278" t="s">
        <v>55</v>
      </c>
      <c r="Z2278">
        <v>704</v>
      </c>
      <c r="AA2278" t="s">
        <v>55</v>
      </c>
      <c r="AB2278">
        <v>2330</v>
      </c>
      <c r="AE2278" t="s">
        <v>55</v>
      </c>
      <c r="AF2278">
        <v>704</v>
      </c>
      <c r="AI2278">
        <v>75</v>
      </c>
      <c r="AJ2278" t="s">
        <v>49</v>
      </c>
    </row>
    <row r="2279" spans="1:36" x14ac:dyDescent="0.3">
      <c r="A2279">
        <v>38</v>
      </c>
      <c r="B2279" t="s">
        <v>67</v>
      </c>
      <c r="C2279" t="s">
        <v>47</v>
      </c>
      <c r="D2279" t="s">
        <v>54</v>
      </c>
      <c r="E2279" t="s">
        <v>49</v>
      </c>
      <c r="F2279">
        <v>1931</v>
      </c>
      <c r="G2279" t="s">
        <v>49</v>
      </c>
      <c r="H2279" t="s">
        <v>49</v>
      </c>
      <c r="I2279" t="s">
        <v>50</v>
      </c>
      <c r="J2279">
        <v>2</v>
      </c>
      <c r="K2279" t="s">
        <v>62</v>
      </c>
      <c r="L2279">
        <v>167</v>
      </c>
      <c r="M2279">
        <v>1</v>
      </c>
      <c r="N2279">
        <v>298</v>
      </c>
      <c r="O2279">
        <v>10</v>
      </c>
      <c r="P2279" t="s">
        <v>66</v>
      </c>
      <c r="Q2279" t="s">
        <v>49</v>
      </c>
      <c r="X2279" s="7"/>
      <c r="Y2279" t="s">
        <v>49</v>
      </c>
      <c r="Z2279">
        <v>1931</v>
      </c>
      <c r="AA2279" t="s">
        <v>55</v>
      </c>
      <c r="AB2279">
        <v>1334</v>
      </c>
      <c r="AE2279" t="s">
        <v>49</v>
      </c>
      <c r="AF2279">
        <v>1931</v>
      </c>
      <c r="AI2279">
        <v>2457</v>
      </c>
      <c r="AJ2279" t="s">
        <v>49</v>
      </c>
    </row>
    <row r="2280" spans="1:36" x14ac:dyDescent="0.3">
      <c r="A2280">
        <v>34</v>
      </c>
      <c r="B2280" t="s">
        <v>67</v>
      </c>
      <c r="C2280" t="s">
        <v>59</v>
      </c>
      <c r="D2280" t="s">
        <v>54</v>
      </c>
      <c r="E2280" t="s">
        <v>49</v>
      </c>
      <c r="F2280">
        <v>943</v>
      </c>
      <c r="G2280" t="s">
        <v>49</v>
      </c>
      <c r="H2280" t="s">
        <v>49</v>
      </c>
      <c r="I2280" t="s">
        <v>50</v>
      </c>
      <c r="J2280">
        <v>29</v>
      </c>
      <c r="K2280" t="s">
        <v>70</v>
      </c>
      <c r="L2280">
        <v>96</v>
      </c>
      <c r="M2280">
        <v>4</v>
      </c>
      <c r="N2280">
        <v>-1</v>
      </c>
      <c r="O2280">
        <v>0</v>
      </c>
      <c r="P2280" t="s">
        <v>52</v>
      </c>
      <c r="Q2280" t="s">
        <v>49</v>
      </c>
      <c r="X2280" s="7"/>
      <c r="Y2280" t="s">
        <v>49</v>
      </c>
      <c r="Z2280">
        <v>943</v>
      </c>
      <c r="AA2280" t="s">
        <v>55</v>
      </c>
      <c r="AB2280">
        <v>0</v>
      </c>
      <c r="AE2280" t="s">
        <v>49</v>
      </c>
      <c r="AF2280">
        <v>943</v>
      </c>
      <c r="AI2280">
        <v>541</v>
      </c>
      <c r="AJ2280" t="s">
        <v>49</v>
      </c>
    </row>
    <row r="2281" spans="1:36" x14ac:dyDescent="0.3">
      <c r="A2281">
        <v>35</v>
      </c>
      <c r="B2281" t="s">
        <v>67</v>
      </c>
      <c r="C2281" t="s">
        <v>47</v>
      </c>
      <c r="D2281" t="s">
        <v>54</v>
      </c>
      <c r="E2281" t="s">
        <v>49</v>
      </c>
      <c r="F2281">
        <v>327</v>
      </c>
      <c r="G2281" t="s">
        <v>55</v>
      </c>
      <c r="H2281" t="s">
        <v>49</v>
      </c>
      <c r="I2281" t="s">
        <v>50</v>
      </c>
      <c r="J2281">
        <v>13</v>
      </c>
      <c r="K2281" t="s">
        <v>61</v>
      </c>
      <c r="L2281">
        <v>537</v>
      </c>
      <c r="M2281">
        <v>3</v>
      </c>
      <c r="N2281">
        <v>-1</v>
      </c>
      <c r="O2281">
        <v>0</v>
      </c>
      <c r="P2281" t="s">
        <v>52</v>
      </c>
      <c r="Q2281" t="s">
        <v>49</v>
      </c>
      <c r="X2281" s="7"/>
      <c r="Y2281" t="s">
        <v>55</v>
      </c>
      <c r="Z2281">
        <v>327</v>
      </c>
      <c r="AA2281" t="s">
        <v>55</v>
      </c>
      <c r="AB2281">
        <v>174</v>
      </c>
      <c r="AE2281" t="s">
        <v>49</v>
      </c>
      <c r="AF2281">
        <v>327</v>
      </c>
      <c r="AI2281">
        <v>287</v>
      </c>
      <c r="AJ2281" t="s">
        <v>49</v>
      </c>
    </row>
    <row r="2282" spans="1:36" x14ac:dyDescent="0.3">
      <c r="A2282">
        <v>29</v>
      </c>
      <c r="B2282" t="s">
        <v>58</v>
      </c>
      <c r="C2282" t="s">
        <v>59</v>
      </c>
      <c r="D2282" t="s">
        <v>54</v>
      </c>
      <c r="E2282" t="s">
        <v>49</v>
      </c>
      <c r="F2282">
        <v>-105</v>
      </c>
      <c r="G2282" t="s">
        <v>55</v>
      </c>
      <c r="H2282" t="s">
        <v>49</v>
      </c>
      <c r="I2282" t="s">
        <v>52</v>
      </c>
      <c r="J2282">
        <v>27</v>
      </c>
      <c r="K2282" t="s">
        <v>56</v>
      </c>
      <c r="L2282">
        <v>5</v>
      </c>
      <c r="M2282">
        <v>3</v>
      </c>
      <c r="N2282">
        <v>-1</v>
      </c>
      <c r="O2282">
        <v>0</v>
      </c>
      <c r="P2282" t="s">
        <v>52</v>
      </c>
      <c r="Q2282" t="s">
        <v>49</v>
      </c>
      <c r="X2282" s="7"/>
      <c r="Y2282" t="s">
        <v>55</v>
      </c>
      <c r="Z2282">
        <v>-105</v>
      </c>
      <c r="AA2282" t="s">
        <v>55</v>
      </c>
      <c r="AB2282">
        <v>2246</v>
      </c>
      <c r="AE2282" t="s">
        <v>49</v>
      </c>
      <c r="AF2282">
        <v>-105</v>
      </c>
      <c r="AI2282">
        <v>0</v>
      </c>
      <c r="AJ2282" t="s">
        <v>49</v>
      </c>
    </row>
    <row r="2283" spans="1:36" x14ac:dyDescent="0.3">
      <c r="A2283">
        <v>58</v>
      </c>
      <c r="B2283" t="s">
        <v>77</v>
      </c>
      <c r="C2283" t="s">
        <v>47</v>
      </c>
      <c r="D2283" t="s">
        <v>54</v>
      </c>
      <c r="E2283" t="s">
        <v>49</v>
      </c>
      <c r="F2283">
        <v>983</v>
      </c>
      <c r="G2283" t="s">
        <v>49</v>
      </c>
      <c r="H2283" t="s">
        <v>49</v>
      </c>
      <c r="I2283" t="s">
        <v>50</v>
      </c>
      <c r="J2283">
        <v>5</v>
      </c>
      <c r="K2283" t="s">
        <v>70</v>
      </c>
      <c r="L2283">
        <v>139</v>
      </c>
      <c r="M2283">
        <v>1</v>
      </c>
      <c r="N2283">
        <v>-1</v>
      </c>
      <c r="O2283">
        <v>0</v>
      </c>
      <c r="P2283" t="s">
        <v>52</v>
      </c>
      <c r="Q2283" t="s">
        <v>49</v>
      </c>
      <c r="X2283" s="7"/>
      <c r="Y2283" t="s">
        <v>49</v>
      </c>
      <c r="Z2283">
        <v>983</v>
      </c>
      <c r="AA2283" t="s">
        <v>55</v>
      </c>
      <c r="AB2283">
        <v>4441</v>
      </c>
      <c r="AE2283" t="s">
        <v>49</v>
      </c>
      <c r="AF2283">
        <v>983</v>
      </c>
      <c r="AI2283">
        <v>677</v>
      </c>
      <c r="AJ2283" t="s">
        <v>49</v>
      </c>
    </row>
    <row r="2284" spans="1:36" x14ac:dyDescent="0.3">
      <c r="A2284">
        <v>44</v>
      </c>
      <c r="B2284" t="s">
        <v>63</v>
      </c>
      <c r="C2284" t="s">
        <v>59</v>
      </c>
      <c r="D2284" t="s">
        <v>48</v>
      </c>
      <c r="E2284" t="s">
        <v>49</v>
      </c>
      <c r="F2284">
        <v>787</v>
      </c>
      <c r="G2284" t="s">
        <v>55</v>
      </c>
      <c r="H2284" t="s">
        <v>49</v>
      </c>
      <c r="I2284" t="s">
        <v>52</v>
      </c>
      <c r="J2284">
        <v>30</v>
      </c>
      <c r="K2284" t="s">
        <v>56</v>
      </c>
      <c r="L2284">
        <v>570</v>
      </c>
      <c r="M2284">
        <v>2</v>
      </c>
      <c r="N2284">
        <v>-1</v>
      </c>
      <c r="O2284">
        <v>0</v>
      </c>
      <c r="P2284" t="s">
        <v>52</v>
      </c>
      <c r="Q2284" t="s">
        <v>49</v>
      </c>
      <c r="X2284" s="7"/>
      <c r="Y2284" t="s">
        <v>55</v>
      </c>
      <c r="Z2284">
        <v>787</v>
      </c>
      <c r="AA2284" t="s">
        <v>55</v>
      </c>
      <c r="AB2284">
        <v>448</v>
      </c>
      <c r="AE2284" t="s">
        <v>49</v>
      </c>
      <c r="AF2284">
        <v>787</v>
      </c>
      <c r="AI2284">
        <v>340</v>
      </c>
      <c r="AJ2284" t="s">
        <v>49</v>
      </c>
    </row>
    <row r="2285" spans="1:36" x14ac:dyDescent="0.3">
      <c r="A2285">
        <v>45</v>
      </c>
      <c r="B2285" t="s">
        <v>68</v>
      </c>
      <c r="C2285" t="s">
        <v>47</v>
      </c>
      <c r="D2285" t="s">
        <v>60</v>
      </c>
      <c r="E2285" t="s">
        <v>49</v>
      </c>
      <c r="F2285">
        <v>0</v>
      </c>
      <c r="G2285" t="s">
        <v>55</v>
      </c>
      <c r="H2285" t="s">
        <v>49</v>
      </c>
      <c r="I2285" t="s">
        <v>50</v>
      </c>
      <c r="J2285">
        <v>29</v>
      </c>
      <c r="K2285" t="s">
        <v>73</v>
      </c>
      <c r="L2285">
        <v>100</v>
      </c>
      <c r="M2285">
        <v>3</v>
      </c>
      <c r="N2285">
        <v>-1</v>
      </c>
      <c r="O2285">
        <v>0</v>
      </c>
      <c r="P2285" t="s">
        <v>52</v>
      </c>
      <c r="Q2285" t="s">
        <v>49</v>
      </c>
      <c r="X2285" s="7"/>
      <c r="Y2285" t="s">
        <v>55</v>
      </c>
      <c r="Z2285">
        <v>0</v>
      </c>
      <c r="AA2285" t="s">
        <v>55</v>
      </c>
      <c r="AB2285">
        <v>27</v>
      </c>
      <c r="AE2285" t="s">
        <v>49</v>
      </c>
      <c r="AF2285">
        <v>0</v>
      </c>
      <c r="AI2285">
        <v>98</v>
      </c>
      <c r="AJ2285" t="s">
        <v>49</v>
      </c>
    </row>
    <row r="2286" spans="1:36" x14ac:dyDescent="0.3">
      <c r="A2286">
        <v>43</v>
      </c>
      <c r="B2286" t="s">
        <v>63</v>
      </c>
      <c r="C2286" t="s">
        <v>47</v>
      </c>
      <c r="D2286" t="s">
        <v>54</v>
      </c>
      <c r="E2286" t="s">
        <v>49</v>
      </c>
      <c r="F2286">
        <v>3060</v>
      </c>
      <c r="G2286" t="s">
        <v>55</v>
      </c>
      <c r="H2286" t="s">
        <v>49</v>
      </c>
      <c r="I2286" t="s">
        <v>52</v>
      </c>
      <c r="J2286">
        <v>15</v>
      </c>
      <c r="K2286" t="s">
        <v>56</v>
      </c>
      <c r="L2286">
        <v>253</v>
      </c>
      <c r="M2286">
        <v>2</v>
      </c>
      <c r="N2286">
        <v>-1</v>
      </c>
      <c r="O2286">
        <v>0</v>
      </c>
      <c r="P2286" t="s">
        <v>52</v>
      </c>
      <c r="Q2286" t="s">
        <v>49</v>
      </c>
      <c r="X2286" s="7"/>
      <c r="Y2286" t="s">
        <v>55</v>
      </c>
      <c r="Z2286">
        <v>3060</v>
      </c>
      <c r="AA2286" t="s">
        <v>55</v>
      </c>
      <c r="AB2286">
        <v>1185</v>
      </c>
      <c r="AE2286" t="s">
        <v>49</v>
      </c>
      <c r="AF2286">
        <v>3060</v>
      </c>
      <c r="AI2286">
        <v>477</v>
      </c>
      <c r="AJ2286" t="s">
        <v>49</v>
      </c>
    </row>
    <row r="2287" spans="1:36" x14ac:dyDescent="0.3">
      <c r="A2287">
        <v>44</v>
      </c>
      <c r="B2287" t="s">
        <v>53</v>
      </c>
      <c r="C2287" t="s">
        <v>47</v>
      </c>
      <c r="D2287" t="s">
        <v>54</v>
      </c>
      <c r="E2287" t="s">
        <v>49</v>
      </c>
      <c r="F2287">
        <v>5780</v>
      </c>
      <c r="G2287" t="s">
        <v>55</v>
      </c>
      <c r="H2287" t="s">
        <v>49</v>
      </c>
      <c r="I2287" t="s">
        <v>50</v>
      </c>
      <c r="J2287">
        <v>1</v>
      </c>
      <c r="K2287" t="s">
        <v>61</v>
      </c>
      <c r="L2287">
        <v>525</v>
      </c>
      <c r="M2287">
        <v>2</v>
      </c>
      <c r="N2287">
        <v>-1</v>
      </c>
      <c r="O2287">
        <v>0</v>
      </c>
      <c r="P2287" t="s">
        <v>52</v>
      </c>
      <c r="Q2287" t="s">
        <v>49</v>
      </c>
      <c r="X2287" s="7"/>
      <c r="Y2287" t="s">
        <v>55</v>
      </c>
      <c r="Z2287">
        <v>5780</v>
      </c>
      <c r="AA2287" t="s">
        <v>55</v>
      </c>
      <c r="AB2287">
        <v>282</v>
      </c>
      <c r="AE2287" t="s">
        <v>49</v>
      </c>
      <c r="AF2287">
        <v>5780</v>
      </c>
      <c r="AI2287">
        <v>2629</v>
      </c>
      <c r="AJ2287" t="s">
        <v>49</v>
      </c>
    </row>
    <row r="2288" spans="1:36" x14ac:dyDescent="0.3">
      <c r="A2288">
        <v>30</v>
      </c>
      <c r="B2288" t="s">
        <v>67</v>
      </c>
      <c r="C2288" t="s">
        <v>59</v>
      </c>
      <c r="D2288" t="s">
        <v>54</v>
      </c>
      <c r="E2288" t="s">
        <v>49</v>
      </c>
      <c r="F2288">
        <v>790</v>
      </c>
      <c r="G2288" t="s">
        <v>49</v>
      </c>
      <c r="H2288" t="s">
        <v>49</v>
      </c>
      <c r="I2288" t="s">
        <v>50</v>
      </c>
      <c r="J2288">
        <v>20</v>
      </c>
      <c r="K2288" t="s">
        <v>70</v>
      </c>
      <c r="L2288">
        <v>696</v>
      </c>
      <c r="M2288">
        <v>3</v>
      </c>
      <c r="N2288">
        <v>-1</v>
      </c>
      <c r="O2288">
        <v>0</v>
      </c>
      <c r="P2288" t="s">
        <v>52</v>
      </c>
      <c r="Q2288" t="s">
        <v>49</v>
      </c>
      <c r="X2288" s="7"/>
      <c r="Y2288" t="s">
        <v>49</v>
      </c>
      <c r="Z2288">
        <v>790</v>
      </c>
      <c r="AA2288" t="s">
        <v>55</v>
      </c>
      <c r="AB2288">
        <v>2</v>
      </c>
      <c r="AE2288" t="s">
        <v>49</v>
      </c>
      <c r="AF2288">
        <v>790</v>
      </c>
      <c r="AI2288">
        <v>2325</v>
      </c>
      <c r="AJ2288" t="s">
        <v>49</v>
      </c>
    </row>
    <row r="2289" spans="1:36" x14ac:dyDescent="0.3">
      <c r="A2289">
        <v>38</v>
      </c>
      <c r="B2289" t="s">
        <v>46</v>
      </c>
      <c r="C2289" t="s">
        <v>47</v>
      </c>
      <c r="D2289" t="s">
        <v>60</v>
      </c>
      <c r="E2289" t="s">
        <v>49</v>
      </c>
      <c r="F2289">
        <v>1449</v>
      </c>
      <c r="G2289" t="s">
        <v>49</v>
      </c>
      <c r="H2289" t="s">
        <v>49</v>
      </c>
      <c r="I2289" t="s">
        <v>52</v>
      </c>
      <c r="J2289">
        <v>26</v>
      </c>
      <c r="K2289" t="s">
        <v>56</v>
      </c>
      <c r="L2289">
        <v>535</v>
      </c>
      <c r="M2289">
        <v>6</v>
      </c>
      <c r="N2289">
        <v>-1</v>
      </c>
      <c r="O2289">
        <v>0</v>
      </c>
      <c r="P2289" t="s">
        <v>52</v>
      </c>
      <c r="Q2289" t="s">
        <v>49</v>
      </c>
      <c r="X2289" s="7"/>
      <c r="Y2289" t="s">
        <v>49</v>
      </c>
      <c r="Z2289">
        <v>1449</v>
      </c>
      <c r="AA2289" t="s">
        <v>55</v>
      </c>
      <c r="AB2289">
        <v>818</v>
      </c>
      <c r="AE2289" t="s">
        <v>49</v>
      </c>
      <c r="AF2289">
        <v>1449</v>
      </c>
      <c r="AI2289">
        <v>-20</v>
      </c>
      <c r="AJ2289" t="s">
        <v>49</v>
      </c>
    </row>
    <row r="2290" spans="1:36" x14ac:dyDescent="0.3">
      <c r="A2290">
        <v>50</v>
      </c>
      <c r="B2290" t="s">
        <v>67</v>
      </c>
      <c r="C2290" t="s">
        <v>47</v>
      </c>
      <c r="D2290" t="s">
        <v>54</v>
      </c>
      <c r="E2290" t="s">
        <v>49</v>
      </c>
      <c r="F2290">
        <v>1412</v>
      </c>
      <c r="G2290" t="s">
        <v>49</v>
      </c>
      <c r="H2290" t="s">
        <v>49</v>
      </c>
      <c r="I2290" t="s">
        <v>50</v>
      </c>
      <c r="J2290">
        <v>6</v>
      </c>
      <c r="K2290" t="s">
        <v>70</v>
      </c>
      <c r="L2290">
        <v>131</v>
      </c>
      <c r="M2290">
        <v>3</v>
      </c>
      <c r="N2290">
        <v>-1</v>
      </c>
      <c r="O2290">
        <v>0</v>
      </c>
      <c r="P2290" t="s">
        <v>52</v>
      </c>
      <c r="Q2290" t="s">
        <v>49</v>
      </c>
      <c r="X2290" s="7"/>
      <c r="Y2290" t="s">
        <v>49</v>
      </c>
      <c r="Z2290">
        <v>1412</v>
      </c>
      <c r="AA2290" t="s">
        <v>55</v>
      </c>
      <c r="AB2290">
        <v>9374</v>
      </c>
      <c r="AE2290" t="s">
        <v>49</v>
      </c>
      <c r="AF2290">
        <v>1412</v>
      </c>
      <c r="AI2290">
        <v>230</v>
      </c>
      <c r="AJ2290" t="s">
        <v>49</v>
      </c>
    </row>
    <row r="2291" spans="1:36" x14ac:dyDescent="0.3">
      <c r="A2291">
        <v>21</v>
      </c>
      <c r="B2291" t="s">
        <v>71</v>
      </c>
      <c r="C2291" t="s">
        <v>59</v>
      </c>
      <c r="D2291" t="s">
        <v>54</v>
      </c>
      <c r="E2291" t="s">
        <v>49</v>
      </c>
      <c r="F2291">
        <v>681</v>
      </c>
      <c r="G2291" t="s">
        <v>49</v>
      </c>
      <c r="H2291" t="s">
        <v>49</v>
      </c>
      <c r="I2291" t="s">
        <v>52</v>
      </c>
      <c r="J2291">
        <v>20</v>
      </c>
      <c r="K2291" t="s">
        <v>70</v>
      </c>
      <c r="L2291">
        <v>6</v>
      </c>
      <c r="M2291">
        <v>1</v>
      </c>
      <c r="N2291">
        <v>-1</v>
      </c>
      <c r="O2291">
        <v>0</v>
      </c>
      <c r="P2291" t="s">
        <v>52</v>
      </c>
      <c r="Q2291" t="s">
        <v>49</v>
      </c>
      <c r="X2291" s="7"/>
      <c r="Y2291" t="s">
        <v>49</v>
      </c>
      <c r="Z2291">
        <v>681</v>
      </c>
      <c r="AA2291" t="s">
        <v>55</v>
      </c>
      <c r="AB2291">
        <v>20</v>
      </c>
      <c r="AE2291" t="s">
        <v>49</v>
      </c>
      <c r="AF2291">
        <v>681</v>
      </c>
      <c r="AI2291">
        <v>-280</v>
      </c>
      <c r="AJ2291" t="s">
        <v>49</v>
      </c>
    </row>
    <row r="2292" spans="1:36" x14ac:dyDescent="0.3">
      <c r="A2292">
        <v>38</v>
      </c>
      <c r="B2292" t="s">
        <v>68</v>
      </c>
      <c r="C2292" t="s">
        <v>47</v>
      </c>
      <c r="D2292" t="s">
        <v>60</v>
      </c>
      <c r="E2292" t="s">
        <v>49</v>
      </c>
      <c r="F2292">
        <v>228</v>
      </c>
      <c r="G2292" t="s">
        <v>55</v>
      </c>
      <c r="H2292" t="s">
        <v>49</v>
      </c>
      <c r="I2292" t="s">
        <v>50</v>
      </c>
      <c r="J2292">
        <v>5</v>
      </c>
      <c r="K2292" t="s">
        <v>64</v>
      </c>
      <c r="L2292">
        <v>105</v>
      </c>
      <c r="M2292">
        <v>1</v>
      </c>
      <c r="N2292">
        <v>-1</v>
      </c>
      <c r="O2292">
        <v>0</v>
      </c>
      <c r="P2292" t="s">
        <v>52</v>
      </c>
      <c r="Q2292" t="s">
        <v>49</v>
      </c>
      <c r="X2292" s="7"/>
      <c r="Y2292" t="s">
        <v>55</v>
      </c>
      <c r="Z2292">
        <v>228</v>
      </c>
      <c r="AA2292" t="s">
        <v>55</v>
      </c>
      <c r="AB2292">
        <v>100</v>
      </c>
      <c r="AE2292" t="s">
        <v>49</v>
      </c>
      <c r="AF2292">
        <v>228</v>
      </c>
      <c r="AI2292">
        <v>25</v>
      </c>
      <c r="AJ2292" t="s">
        <v>49</v>
      </c>
    </row>
    <row r="2293" spans="1:36" x14ac:dyDescent="0.3">
      <c r="A2293">
        <v>42</v>
      </c>
      <c r="B2293" t="s">
        <v>69</v>
      </c>
      <c r="C2293" t="s">
        <v>47</v>
      </c>
      <c r="D2293" t="s">
        <v>54</v>
      </c>
      <c r="E2293" t="s">
        <v>49</v>
      </c>
      <c r="F2293">
        <v>0</v>
      </c>
      <c r="G2293" t="s">
        <v>49</v>
      </c>
      <c r="H2293" t="s">
        <v>49</v>
      </c>
      <c r="I2293" t="s">
        <v>52</v>
      </c>
      <c r="J2293">
        <v>19</v>
      </c>
      <c r="K2293" t="s">
        <v>62</v>
      </c>
      <c r="L2293">
        <v>370</v>
      </c>
      <c r="M2293">
        <v>1</v>
      </c>
      <c r="N2293">
        <v>-1</v>
      </c>
      <c r="O2293">
        <v>0</v>
      </c>
      <c r="P2293" t="s">
        <v>52</v>
      </c>
      <c r="Q2293" t="s">
        <v>49</v>
      </c>
      <c r="X2293" s="7"/>
      <c r="Y2293" t="s">
        <v>49</v>
      </c>
      <c r="Z2293">
        <v>0</v>
      </c>
      <c r="AA2293" t="s">
        <v>55</v>
      </c>
      <c r="AB2293">
        <v>2788</v>
      </c>
      <c r="AE2293" t="s">
        <v>49</v>
      </c>
      <c r="AF2293">
        <v>0</v>
      </c>
      <c r="AI2293">
        <v>9851</v>
      </c>
      <c r="AJ2293" t="s">
        <v>49</v>
      </c>
    </row>
    <row r="2294" spans="1:36" x14ac:dyDescent="0.3">
      <c r="A2294">
        <v>45</v>
      </c>
      <c r="B2294" t="s">
        <v>67</v>
      </c>
      <c r="C2294" t="s">
        <v>59</v>
      </c>
      <c r="D2294" t="s">
        <v>60</v>
      </c>
      <c r="E2294" t="s">
        <v>49</v>
      </c>
      <c r="F2294">
        <v>2087</v>
      </c>
      <c r="G2294" t="s">
        <v>49</v>
      </c>
      <c r="H2294" t="s">
        <v>49</v>
      </c>
      <c r="I2294" t="s">
        <v>50</v>
      </c>
      <c r="J2294">
        <v>29</v>
      </c>
      <c r="K2294" t="s">
        <v>70</v>
      </c>
      <c r="L2294">
        <v>29</v>
      </c>
      <c r="M2294">
        <v>14</v>
      </c>
      <c r="N2294">
        <v>-1</v>
      </c>
      <c r="O2294">
        <v>0</v>
      </c>
      <c r="P2294" t="s">
        <v>52</v>
      </c>
      <c r="Q2294" t="s">
        <v>49</v>
      </c>
      <c r="X2294" s="7"/>
      <c r="Y2294" t="s">
        <v>49</v>
      </c>
      <c r="Z2294">
        <v>2087</v>
      </c>
      <c r="AA2294" t="s">
        <v>55</v>
      </c>
      <c r="AB2294">
        <v>109</v>
      </c>
      <c r="AE2294" t="s">
        <v>49</v>
      </c>
      <c r="AF2294">
        <v>2087</v>
      </c>
      <c r="AI2294">
        <v>5095</v>
      </c>
      <c r="AJ2294" t="s">
        <v>49</v>
      </c>
    </row>
    <row r="2295" spans="1:36" x14ac:dyDescent="0.3">
      <c r="A2295">
        <v>34</v>
      </c>
      <c r="B2295" t="s">
        <v>68</v>
      </c>
      <c r="C2295" t="s">
        <v>47</v>
      </c>
      <c r="D2295" t="s">
        <v>54</v>
      </c>
      <c r="E2295" t="s">
        <v>49</v>
      </c>
      <c r="F2295">
        <v>2</v>
      </c>
      <c r="G2295" t="s">
        <v>55</v>
      </c>
      <c r="H2295" t="s">
        <v>55</v>
      </c>
      <c r="I2295" t="s">
        <v>50</v>
      </c>
      <c r="J2295">
        <v>5</v>
      </c>
      <c r="K2295" t="s">
        <v>56</v>
      </c>
      <c r="L2295">
        <v>184</v>
      </c>
      <c r="M2295">
        <v>1</v>
      </c>
      <c r="N2295">
        <v>167</v>
      </c>
      <c r="O2295">
        <v>6</v>
      </c>
      <c r="P2295" t="s">
        <v>57</v>
      </c>
      <c r="Q2295" t="s">
        <v>49</v>
      </c>
      <c r="X2295" s="7"/>
      <c r="Y2295" t="s">
        <v>55</v>
      </c>
      <c r="Z2295">
        <v>2</v>
      </c>
      <c r="AA2295" t="s">
        <v>55</v>
      </c>
      <c r="AB2295">
        <v>3064</v>
      </c>
      <c r="AE2295" t="s">
        <v>55</v>
      </c>
      <c r="AF2295">
        <v>2</v>
      </c>
      <c r="AI2295">
        <v>687</v>
      </c>
      <c r="AJ2295" t="s">
        <v>49</v>
      </c>
    </row>
    <row r="2296" spans="1:36" x14ac:dyDescent="0.3">
      <c r="A2296">
        <v>48</v>
      </c>
      <c r="B2296" t="s">
        <v>67</v>
      </c>
      <c r="C2296" t="s">
        <v>47</v>
      </c>
      <c r="D2296" t="s">
        <v>54</v>
      </c>
      <c r="E2296" t="s">
        <v>49</v>
      </c>
      <c r="F2296">
        <v>197</v>
      </c>
      <c r="G2296" t="s">
        <v>49</v>
      </c>
      <c r="H2296" t="s">
        <v>55</v>
      </c>
      <c r="I2296" t="s">
        <v>50</v>
      </c>
      <c r="J2296">
        <v>3</v>
      </c>
      <c r="K2296" t="s">
        <v>64</v>
      </c>
      <c r="L2296">
        <v>47</v>
      </c>
      <c r="M2296">
        <v>2</v>
      </c>
      <c r="N2296">
        <v>222</v>
      </c>
      <c r="O2296">
        <v>3</v>
      </c>
      <c r="P2296" t="s">
        <v>66</v>
      </c>
      <c r="Q2296" t="s">
        <v>49</v>
      </c>
      <c r="X2296" s="7"/>
      <c r="Y2296" t="s">
        <v>49</v>
      </c>
      <c r="Z2296">
        <v>197</v>
      </c>
      <c r="AA2296" t="s">
        <v>55</v>
      </c>
      <c r="AB2296">
        <v>481</v>
      </c>
      <c r="AE2296" t="s">
        <v>55</v>
      </c>
      <c r="AF2296">
        <v>197</v>
      </c>
      <c r="AI2296">
        <v>1368</v>
      </c>
      <c r="AJ2296" t="s">
        <v>49</v>
      </c>
    </row>
    <row r="2297" spans="1:36" x14ac:dyDescent="0.3">
      <c r="A2297">
        <v>34</v>
      </c>
      <c r="B2297" t="s">
        <v>53</v>
      </c>
      <c r="C2297" t="s">
        <v>47</v>
      </c>
      <c r="D2297" t="s">
        <v>54</v>
      </c>
      <c r="E2297" t="s">
        <v>49</v>
      </c>
      <c r="F2297">
        <v>0</v>
      </c>
      <c r="G2297" t="s">
        <v>49</v>
      </c>
      <c r="H2297" t="s">
        <v>55</v>
      </c>
      <c r="I2297" t="s">
        <v>52</v>
      </c>
      <c r="J2297">
        <v>2</v>
      </c>
      <c r="K2297" t="s">
        <v>73</v>
      </c>
      <c r="L2297">
        <v>193</v>
      </c>
      <c r="M2297">
        <v>4</v>
      </c>
      <c r="N2297">
        <v>-1</v>
      </c>
      <c r="O2297">
        <v>0</v>
      </c>
      <c r="P2297" t="s">
        <v>52</v>
      </c>
      <c r="Q2297" t="s">
        <v>49</v>
      </c>
      <c r="X2297" s="7"/>
      <c r="Y2297" t="s">
        <v>49</v>
      </c>
      <c r="Z2297">
        <v>0</v>
      </c>
      <c r="AA2297" t="s">
        <v>55</v>
      </c>
      <c r="AB2297">
        <v>12</v>
      </c>
      <c r="AE2297" t="s">
        <v>55</v>
      </c>
      <c r="AF2297">
        <v>0</v>
      </c>
      <c r="AI2297">
        <v>-179</v>
      </c>
      <c r="AJ2297" t="s">
        <v>49</v>
      </c>
    </row>
    <row r="2298" spans="1:36" x14ac:dyDescent="0.3">
      <c r="A2298">
        <v>32</v>
      </c>
      <c r="B2298" t="s">
        <v>63</v>
      </c>
      <c r="C2298" t="s">
        <v>47</v>
      </c>
      <c r="D2298" t="s">
        <v>54</v>
      </c>
      <c r="E2298" t="s">
        <v>49</v>
      </c>
      <c r="F2298">
        <v>1905</v>
      </c>
      <c r="G2298" t="s">
        <v>55</v>
      </c>
      <c r="H2298" t="s">
        <v>49</v>
      </c>
      <c r="I2298" t="s">
        <v>50</v>
      </c>
      <c r="J2298">
        <v>16</v>
      </c>
      <c r="K2298" t="s">
        <v>73</v>
      </c>
      <c r="L2298">
        <v>709</v>
      </c>
      <c r="M2298">
        <v>2</v>
      </c>
      <c r="N2298">
        <v>-1</v>
      </c>
      <c r="O2298">
        <v>0</v>
      </c>
      <c r="P2298" t="s">
        <v>52</v>
      </c>
      <c r="Q2298" t="s">
        <v>55</v>
      </c>
      <c r="X2298" s="7"/>
      <c r="Y2298" t="s">
        <v>55</v>
      </c>
      <c r="Z2298">
        <v>1905</v>
      </c>
      <c r="AA2298" t="s">
        <v>55</v>
      </c>
      <c r="AB2298">
        <v>176</v>
      </c>
      <c r="AE2298" t="s">
        <v>49</v>
      </c>
      <c r="AF2298">
        <v>1905</v>
      </c>
      <c r="AI2298">
        <v>-396</v>
      </c>
      <c r="AJ2298" t="s">
        <v>49</v>
      </c>
    </row>
    <row r="2299" spans="1:36" x14ac:dyDescent="0.3">
      <c r="A2299">
        <v>35</v>
      </c>
      <c r="B2299" t="s">
        <v>67</v>
      </c>
      <c r="C2299" t="s">
        <v>47</v>
      </c>
      <c r="D2299" t="s">
        <v>60</v>
      </c>
      <c r="E2299" t="s">
        <v>49</v>
      </c>
      <c r="F2299">
        <v>118</v>
      </c>
      <c r="G2299" t="s">
        <v>49</v>
      </c>
      <c r="H2299" t="s">
        <v>49</v>
      </c>
      <c r="I2299" t="s">
        <v>50</v>
      </c>
      <c r="J2299">
        <v>6</v>
      </c>
      <c r="K2299" t="s">
        <v>70</v>
      </c>
      <c r="L2299">
        <v>358</v>
      </c>
      <c r="M2299">
        <v>2</v>
      </c>
      <c r="N2299">
        <v>-1</v>
      </c>
      <c r="O2299">
        <v>0</v>
      </c>
      <c r="P2299" t="s">
        <v>52</v>
      </c>
      <c r="Q2299" t="s">
        <v>49</v>
      </c>
      <c r="X2299" s="7"/>
      <c r="Y2299" t="s">
        <v>49</v>
      </c>
      <c r="Z2299">
        <v>118</v>
      </c>
      <c r="AA2299" t="s">
        <v>55</v>
      </c>
      <c r="AB2299">
        <v>257</v>
      </c>
      <c r="AE2299" t="s">
        <v>49</v>
      </c>
      <c r="AF2299">
        <v>118</v>
      </c>
      <c r="AI2299">
        <v>1011</v>
      </c>
      <c r="AJ2299" t="s">
        <v>49</v>
      </c>
    </row>
    <row r="2300" spans="1:36" x14ac:dyDescent="0.3">
      <c r="A2300">
        <v>39</v>
      </c>
      <c r="B2300" t="s">
        <v>68</v>
      </c>
      <c r="C2300" t="s">
        <v>47</v>
      </c>
      <c r="D2300" t="s">
        <v>60</v>
      </c>
      <c r="E2300" t="s">
        <v>49</v>
      </c>
      <c r="F2300">
        <v>2644</v>
      </c>
      <c r="G2300" t="s">
        <v>55</v>
      </c>
      <c r="H2300" t="s">
        <v>49</v>
      </c>
      <c r="I2300" t="s">
        <v>52</v>
      </c>
      <c r="J2300">
        <v>20</v>
      </c>
      <c r="K2300" t="s">
        <v>56</v>
      </c>
      <c r="L2300">
        <v>253</v>
      </c>
      <c r="M2300">
        <v>1</v>
      </c>
      <c r="N2300">
        <v>-1</v>
      </c>
      <c r="O2300">
        <v>0</v>
      </c>
      <c r="P2300" t="s">
        <v>52</v>
      </c>
      <c r="Q2300" t="s">
        <v>49</v>
      </c>
      <c r="X2300" s="7"/>
      <c r="Y2300" t="s">
        <v>55</v>
      </c>
      <c r="Z2300">
        <v>2644</v>
      </c>
      <c r="AA2300" t="s">
        <v>55</v>
      </c>
      <c r="AB2300">
        <v>53</v>
      </c>
      <c r="AE2300" t="s">
        <v>49</v>
      </c>
      <c r="AF2300">
        <v>2644</v>
      </c>
      <c r="AI2300">
        <v>-322</v>
      </c>
      <c r="AJ2300" t="s">
        <v>49</v>
      </c>
    </row>
    <row r="2301" spans="1:36" x14ac:dyDescent="0.3">
      <c r="A2301">
        <v>36</v>
      </c>
      <c r="B2301" t="s">
        <v>65</v>
      </c>
      <c r="C2301" t="s">
        <v>47</v>
      </c>
      <c r="D2301" t="s">
        <v>60</v>
      </c>
      <c r="E2301" t="s">
        <v>49</v>
      </c>
      <c r="F2301">
        <v>16430</v>
      </c>
      <c r="G2301" t="s">
        <v>55</v>
      </c>
      <c r="H2301" t="s">
        <v>49</v>
      </c>
      <c r="I2301" t="s">
        <v>52</v>
      </c>
      <c r="J2301">
        <v>6</v>
      </c>
      <c r="K2301" t="s">
        <v>62</v>
      </c>
      <c r="L2301">
        <v>197</v>
      </c>
      <c r="M2301">
        <v>3</v>
      </c>
      <c r="N2301">
        <v>-1</v>
      </c>
      <c r="O2301">
        <v>0</v>
      </c>
      <c r="P2301" t="s">
        <v>52</v>
      </c>
      <c r="Q2301" t="s">
        <v>49</v>
      </c>
      <c r="X2301" s="7"/>
      <c r="Y2301" t="s">
        <v>55</v>
      </c>
      <c r="Z2301">
        <v>16430</v>
      </c>
      <c r="AA2301" t="s">
        <v>55</v>
      </c>
      <c r="AB2301">
        <v>6</v>
      </c>
      <c r="AE2301" t="s">
        <v>49</v>
      </c>
      <c r="AF2301">
        <v>16430</v>
      </c>
      <c r="AI2301">
        <v>1114</v>
      </c>
      <c r="AJ2301" t="s">
        <v>49</v>
      </c>
    </row>
    <row r="2302" spans="1:36" x14ac:dyDescent="0.3">
      <c r="A2302">
        <v>35</v>
      </c>
      <c r="B2302" t="s">
        <v>67</v>
      </c>
      <c r="C2302" t="s">
        <v>47</v>
      </c>
      <c r="D2302" t="s">
        <v>54</v>
      </c>
      <c r="E2302" t="s">
        <v>49</v>
      </c>
      <c r="F2302">
        <v>13</v>
      </c>
      <c r="G2302" t="s">
        <v>49</v>
      </c>
      <c r="H2302" t="s">
        <v>49</v>
      </c>
      <c r="I2302" t="s">
        <v>50</v>
      </c>
      <c r="J2302">
        <v>22</v>
      </c>
      <c r="K2302" t="s">
        <v>70</v>
      </c>
      <c r="L2302">
        <v>94</v>
      </c>
      <c r="M2302">
        <v>2</v>
      </c>
      <c r="N2302">
        <v>-1</v>
      </c>
      <c r="O2302">
        <v>0</v>
      </c>
      <c r="P2302" t="s">
        <v>52</v>
      </c>
      <c r="Q2302" t="s">
        <v>49</v>
      </c>
      <c r="X2302" s="7"/>
      <c r="Y2302" t="s">
        <v>49</v>
      </c>
      <c r="Z2302">
        <v>13</v>
      </c>
      <c r="AA2302" t="s">
        <v>55</v>
      </c>
      <c r="AB2302">
        <v>-118</v>
      </c>
      <c r="AE2302" t="s">
        <v>49</v>
      </c>
      <c r="AF2302">
        <v>13</v>
      </c>
      <c r="AI2302">
        <v>2072</v>
      </c>
      <c r="AJ2302" t="s">
        <v>49</v>
      </c>
    </row>
    <row r="2303" spans="1:36" x14ac:dyDescent="0.3">
      <c r="A2303">
        <v>57</v>
      </c>
      <c r="B2303" t="s">
        <v>53</v>
      </c>
      <c r="C2303" t="s">
        <v>74</v>
      </c>
      <c r="D2303" t="s">
        <v>54</v>
      </c>
      <c r="E2303" t="s">
        <v>49</v>
      </c>
      <c r="F2303">
        <v>14</v>
      </c>
      <c r="G2303" t="s">
        <v>49</v>
      </c>
      <c r="H2303" t="s">
        <v>55</v>
      </c>
      <c r="I2303" t="s">
        <v>50</v>
      </c>
      <c r="J2303">
        <v>22</v>
      </c>
      <c r="K2303" t="s">
        <v>73</v>
      </c>
      <c r="L2303">
        <v>445</v>
      </c>
      <c r="M2303">
        <v>2</v>
      </c>
      <c r="N2303">
        <v>-1</v>
      </c>
      <c r="O2303">
        <v>0</v>
      </c>
      <c r="P2303" t="s">
        <v>52</v>
      </c>
      <c r="Q2303" t="s">
        <v>49</v>
      </c>
      <c r="X2303" s="4"/>
      <c r="Y2303" t="s">
        <v>49</v>
      </c>
      <c r="Z2303">
        <v>14</v>
      </c>
      <c r="AA2303" t="s">
        <v>55</v>
      </c>
      <c r="AB2303">
        <v>2805</v>
      </c>
      <c r="AE2303" t="s">
        <v>55</v>
      </c>
      <c r="AF2303">
        <v>14</v>
      </c>
      <c r="AI2303">
        <v>459</v>
      </c>
      <c r="AJ2303" t="s">
        <v>49</v>
      </c>
    </row>
    <row r="2304" spans="1:36" x14ac:dyDescent="0.3">
      <c r="A2304">
        <v>28</v>
      </c>
      <c r="B2304" t="s">
        <v>67</v>
      </c>
      <c r="C2304" t="s">
        <v>59</v>
      </c>
      <c r="D2304" t="s">
        <v>54</v>
      </c>
      <c r="E2304" t="s">
        <v>49</v>
      </c>
      <c r="F2304">
        <v>769</v>
      </c>
      <c r="G2304" t="s">
        <v>55</v>
      </c>
      <c r="H2304" t="s">
        <v>49</v>
      </c>
      <c r="I2304" t="s">
        <v>50</v>
      </c>
      <c r="J2304">
        <v>15</v>
      </c>
      <c r="K2304" t="s">
        <v>56</v>
      </c>
      <c r="L2304">
        <v>153</v>
      </c>
      <c r="M2304">
        <v>1</v>
      </c>
      <c r="N2304">
        <v>371</v>
      </c>
      <c r="O2304">
        <v>2</v>
      </c>
      <c r="P2304" t="s">
        <v>57</v>
      </c>
      <c r="Q2304" t="s">
        <v>49</v>
      </c>
      <c r="X2304" s="5"/>
      <c r="Y2304" t="s">
        <v>55</v>
      </c>
      <c r="Z2304">
        <v>769</v>
      </c>
      <c r="AA2304" t="s">
        <v>55</v>
      </c>
      <c r="AB2304">
        <v>565</v>
      </c>
      <c r="AE2304" t="s">
        <v>49</v>
      </c>
      <c r="AF2304">
        <v>769</v>
      </c>
      <c r="AI2304">
        <v>1157</v>
      </c>
      <c r="AJ2304" t="s">
        <v>49</v>
      </c>
    </row>
    <row r="2305" spans="1:36" x14ac:dyDescent="0.3">
      <c r="A2305">
        <v>43</v>
      </c>
      <c r="B2305" t="s">
        <v>69</v>
      </c>
      <c r="C2305" t="s">
        <v>47</v>
      </c>
      <c r="D2305" t="s">
        <v>52</v>
      </c>
      <c r="E2305" t="s">
        <v>49</v>
      </c>
      <c r="F2305">
        <v>3485</v>
      </c>
      <c r="G2305" t="s">
        <v>49</v>
      </c>
      <c r="H2305" t="s">
        <v>49</v>
      </c>
      <c r="I2305" t="s">
        <v>52</v>
      </c>
      <c r="J2305">
        <v>18</v>
      </c>
      <c r="K2305" t="s">
        <v>62</v>
      </c>
      <c r="L2305">
        <v>113</v>
      </c>
      <c r="M2305">
        <v>1</v>
      </c>
      <c r="N2305">
        <v>-1</v>
      </c>
      <c r="O2305">
        <v>0</v>
      </c>
      <c r="P2305" t="s">
        <v>52</v>
      </c>
      <c r="Q2305" t="s">
        <v>49</v>
      </c>
      <c r="X2305" s="6"/>
      <c r="Y2305" t="s">
        <v>49</v>
      </c>
      <c r="Z2305">
        <v>3485</v>
      </c>
      <c r="AA2305" t="s">
        <v>55</v>
      </c>
      <c r="AB2305">
        <v>0</v>
      </c>
      <c r="AE2305" t="s">
        <v>49</v>
      </c>
      <c r="AF2305">
        <v>3485</v>
      </c>
      <c r="AI2305">
        <v>1043</v>
      </c>
      <c r="AJ2305" t="s">
        <v>49</v>
      </c>
    </row>
    <row r="2306" spans="1:36" x14ac:dyDescent="0.3">
      <c r="A2306">
        <v>57</v>
      </c>
      <c r="B2306" t="s">
        <v>58</v>
      </c>
      <c r="C2306" t="s">
        <v>47</v>
      </c>
      <c r="D2306" t="s">
        <v>54</v>
      </c>
      <c r="E2306" t="s">
        <v>49</v>
      </c>
      <c r="F2306">
        <v>139</v>
      </c>
      <c r="G2306" t="s">
        <v>49</v>
      </c>
      <c r="H2306" t="s">
        <v>49</v>
      </c>
      <c r="I2306" t="s">
        <v>50</v>
      </c>
      <c r="J2306">
        <v>17</v>
      </c>
      <c r="K2306" t="s">
        <v>70</v>
      </c>
      <c r="L2306">
        <v>80</v>
      </c>
      <c r="M2306">
        <v>1</v>
      </c>
      <c r="N2306">
        <v>-1</v>
      </c>
      <c r="O2306">
        <v>0</v>
      </c>
      <c r="P2306" t="s">
        <v>52</v>
      </c>
      <c r="Q2306" t="s">
        <v>49</v>
      </c>
      <c r="X2306" s="7"/>
      <c r="Y2306" t="s">
        <v>49</v>
      </c>
      <c r="Z2306">
        <v>139</v>
      </c>
      <c r="AA2306" t="s">
        <v>55</v>
      </c>
      <c r="AB2306">
        <v>180</v>
      </c>
      <c r="AE2306" t="s">
        <v>49</v>
      </c>
      <c r="AF2306">
        <v>139</v>
      </c>
      <c r="AI2306">
        <v>2098</v>
      </c>
      <c r="AJ2306" t="s">
        <v>49</v>
      </c>
    </row>
    <row r="2307" spans="1:36" x14ac:dyDescent="0.3">
      <c r="A2307">
        <v>34</v>
      </c>
      <c r="B2307" t="s">
        <v>53</v>
      </c>
      <c r="C2307" t="s">
        <v>74</v>
      </c>
      <c r="D2307" t="s">
        <v>54</v>
      </c>
      <c r="E2307" t="s">
        <v>49</v>
      </c>
      <c r="F2307">
        <v>202</v>
      </c>
      <c r="G2307" t="s">
        <v>55</v>
      </c>
      <c r="H2307" t="s">
        <v>49</v>
      </c>
      <c r="I2307" t="s">
        <v>52</v>
      </c>
      <c r="J2307">
        <v>15</v>
      </c>
      <c r="K2307" t="s">
        <v>56</v>
      </c>
      <c r="L2307">
        <v>318</v>
      </c>
      <c r="M2307">
        <v>1</v>
      </c>
      <c r="N2307">
        <v>-1</v>
      </c>
      <c r="O2307">
        <v>0</v>
      </c>
      <c r="P2307" t="s">
        <v>52</v>
      </c>
      <c r="Q2307" t="s">
        <v>49</v>
      </c>
      <c r="X2307" s="7"/>
      <c r="Y2307" t="s">
        <v>55</v>
      </c>
      <c r="Z2307">
        <v>202</v>
      </c>
      <c r="AA2307" t="s">
        <v>55</v>
      </c>
      <c r="AB2307">
        <v>0</v>
      </c>
      <c r="AE2307" t="s">
        <v>49</v>
      </c>
      <c r="AF2307">
        <v>202</v>
      </c>
      <c r="AI2307">
        <v>461</v>
      </c>
      <c r="AJ2307" t="s">
        <v>49</v>
      </c>
    </row>
    <row r="2308" spans="1:36" x14ac:dyDescent="0.3">
      <c r="A2308">
        <v>36</v>
      </c>
      <c r="B2308" t="s">
        <v>67</v>
      </c>
      <c r="C2308" t="s">
        <v>47</v>
      </c>
      <c r="D2308" t="s">
        <v>60</v>
      </c>
      <c r="E2308" t="s">
        <v>49</v>
      </c>
      <c r="F2308">
        <v>6</v>
      </c>
      <c r="G2308" t="s">
        <v>55</v>
      </c>
      <c r="H2308" t="s">
        <v>49</v>
      </c>
      <c r="I2308" t="s">
        <v>50</v>
      </c>
      <c r="J2308">
        <v>27</v>
      </c>
      <c r="K2308" t="s">
        <v>72</v>
      </c>
      <c r="L2308">
        <v>100</v>
      </c>
      <c r="M2308">
        <v>1</v>
      </c>
      <c r="N2308">
        <v>435</v>
      </c>
      <c r="O2308">
        <v>1</v>
      </c>
      <c r="P2308" t="s">
        <v>57</v>
      </c>
      <c r="Q2308" t="s">
        <v>49</v>
      </c>
      <c r="X2308" s="7"/>
      <c r="Y2308" t="s">
        <v>55</v>
      </c>
      <c r="Z2308">
        <v>6</v>
      </c>
      <c r="AA2308" t="s">
        <v>55</v>
      </c>
      <c r="AB2308">
        <v>876</v>
      </c>
      <c r="AE2308" t="s">
        <v>49</v>
      </c>
      <c r="AF2308">
        <v>6</v>
      </c>
      <c r="AI2308">
        <v>61</v>
      </c>
      <c r="AJ2308" t="s">
        <v>49</v>
      </c>
    </row>
    <row r="2309" spans="1:36" x14ac:dyDescent="0.3">
      <c r="A2309">
        <v>47</v>
      </c>
      <c r="B2309" t="s">
        <v>58</v>
      </c>
      <c r="C2309" t="s">
        <v>74</v>
      </c>
      <c r="D2309" t="s">
        <v>60</v>
      </c>
      <c r="E2309" t="s">
        <v>49</v>
      </c>
      <c r="F2309">
        <v>2515</v>
      </c>
      <c r="G2309" t="s">
        <v>49</v>
      </c>
      <c r="H2309" t="s">
        <v>49</v>
      </c>
      <c r="I2309" t="s">
        <v>52</v>
      </c>
      <c r="J2309">
        <v>20</v>
      </c>
      <c r="K2309" t="s">
        <v>62</v>
      </c>
      <c r="L2309">
        <v>40</v>
      </c>
      <c r="M2309">
        <v>3</v>
      </c>
      <c r="N2309">
        <v>-1</v>
      </c>
      <c r="O2309">
        <v>0</v>
      </c>
      <c r="P2309" t="s">
        <v>52</v>
      </c>
      <c r="Q2309" t="s">
        <v>49</v>
      </c>
      <c r="X2309" s="7"/>
      <c r="Y2309" t="s">
        <v>49</v>
      </c>
      <c r="Z2309">
        <v>2515</v>
      </c>
      <c r="AA2309" t="s">
        <v>55</v>
      </c>
      <c r="AB2309">
        <v>260</v>
      </c>
      <c r="AE2309" t="s">
        <v>49</v>
      </c>
      <c r="AF2309">
        <v>2515</v>
      </c>
      <c r="AI2309">
        <v>1203</v>
      </c>
      <c r="AJ2309" t="s">
        <v>49</v>
      </c>
    </row>
    <row r="2310" spans="1:36" x14ac:dyDescent="0.3">
      <c r="A2310">
        <v>36</v>
      </c>
      <c r="B2310" t="s">
        <v>58</v>
      </c>
      <c r="C2310" t="s">
        <v>74</v>
      </c>
      <c r="D2310" t="s">
        <v>60</v>
      </c>
      <c r="E2310" t="s">
        <v>49</v>
      </c>
      <c r="F2310">
        <v>5195</v>
      </c>
      <c r="G2310" t="s">
        <v>55</v>
      </c>
      <c r="H2310" t="s">
        <v>49</v>
      </c>
      <c r="I2310" t="s">
        <v>52</v>
      </c>
      <c r="J2310">
        <v>2</v>
      </c>
      <c r="K2310" t="s">
        <v>62</v>
      </c>
      <c r="L2310">
        <v>55</v>
      </c>
      <c r="M2310">
        <v>25</v>
      </c>
      <c r="N2310">
        <v>-1</v>
      </c>
      <c r="O2310">
        <v>0</v>
      </c>
      <c r="P2310" t="s">
        <v>52</v>
      </c>
      <c r="Q2310" t="s">
        <v>49</v>
      </c>
      <c r="X2310" s="7"/>
      <c r="Y2310" t="s">
        <v>55</v>
      </c>
      <c r="Z2310">
        <v>5195</v>
      </c>
      <c r="AA2310" t="s">
        <v>55</v>
      </c>
      <c r="AB2310">
        <v>-53</v>
      </c>
      <c r="AE2310" t="s">
        <v>49</v>
      </c>
      <c r="AF2310">
        <v>5195</v>
      </c>
      <c r="AI2310">
        <v>0</v>
      </c>
      <c r="AJ2310" t="s">
        <v>49</v>
      </c>
    </row>
    <row r="2311" spans="1:36" x14ac:dyDescent="0.3">
      <c r="A2311">
        <v>33</v>
      </c>
      <c r="B2311" t="s">
        <v>58</v>
      </c>
      <c r="C2311" t="s">
        <v>47</v>
      </c>
      <c r="D2311" t="s">
        <v>60</v>
      </c>
      <c r="E2311" t="s">
        <v>49</v>
      </c>
      <c r="F2311">
        <v>2098</v>
      </c>
      <c r="G2311" t="s">
        <v>49</v>
      </c>
      <c r="H2311" t="s">
        <v>49</v>
      </c>
      <c r="I2311" t="s">
        <v>50</v>
      </c>
      <c r="J2311">
        <v>20</v>
      </c>
      <c r="K2311" t="s">
        <v>75</v>
      </c>
      <c r="L2311">
        <v>67</v>
      </c>
      <c r="M2311">
        <v>1</v>
      </c>
      <c r="N2311">
        <v>-1</v>
      </c>
      <c r="O2311">
        <v>0</v>
      </c>
      <c r="P2311" t="s">
        <v>52</v>
      </c>
      <c r="Q2311" t="s">
        <v>49</v>
      </c>
      <c r="X2311" s="7"/>
      <c r="Y2311" t="s">
        <v>49</v>
      </c>
      <c r="Z2311">
        <v>2098</v>
      </c>
      <c r="AA2311" t="s">
        <v>55</v>
      </c>
      <c r="AB2311">
        <v>297</v>
      </c>
      <c r="AE2311" t="s">
        <v>49</v>
      </c>
      <c r="AF2311">
        <v>2098</v>
      </c>
      <c r="AI2311">
        <v>1657</v>
      </c>
      <c r="AJ2311" t="s">
        <v>49</v>
      </c>
    </row>
    <row r="2312" spans="1:36" x14ac:dyDescent="0.3">
      <c r="A2312">
        <v>57</v>
      </c>
      <c r="B2312" t="s">
        <v>58</v>
      </c>
      <c r="C2312" t="s">
        <v>47</v>
      </c>
      <c r="D2312" t="s">
        <v>60</v>
      </c>
      <c r="E2312" t="s">
        <v>49</v>
      </c>
      <c r="F2312">
        <v>320</v>
      </c>
      <c r="G2312" t="s">
        <v>49</v>
      </c>
      <c r="H2312" t="s">
        <v>49</v>
      </c>
      <c r="I2312" t="s">
        <v>50</v>
      </c>
      <c r="J2312">
        <v>7</v>
      </c>
      <c r="K2312" t="s">
        <v>70</v>
      </c>
      <c r="L2312">
        <v>76</v>
      </c>
      <c r="M2312">
        <v>2</v>
      </c>
      <c r="N2312">
        <v>-1</v>
      </c>
      <c r="O2312">
        <v>0</v>
      </c>
      <c r="P2312" t="s">
        <v>52</v>
      </c>
      <c r="Q2312" t="s">
        <v>49</v>
      </c>
      <c r="X2312" s="7"/>
      <c r="Y2312" t="s">
        <v>49</v>
      </c>
      <c r="Z2312">
        <v>320</v>
      </c>
      <c r="AA2312" t="s">
        <v>55</v>
      </c>
      <c r="AB2312">
        <v>37</v>
      </c>
      <c r="AE2312" t="s">
        <v>49</v>
      </c>
      <c r="AF2312">
        <v>320</v>
      </c>
      <c r="AI2312">
        <v>1219</v>
      </c>
      <c r="AJ2312" t="s">
        <v>49</v>
      </c>
    </row>
    <row r="2313" spans="1:36" x14ac:dyDescent="0.3">
      <c r="A2313">
        <v>57</v>
      </c>
      <c r="B2313" t="s">
        <v>58</v>
      </c>
      <c r="C2313" t="s">
        <v>47</v>
      </c>
      <c r="D2313" t="s">
        <v>60</v>
      </c>
      <c r="E2313" t="s">
        <v>49</v>
      </c>
      <c r="F2313">
        <v>3431</v>
      </c>
      <c r="G2313" t="s">
        <v>55</v>
      </c>
      <c r="H2313" t="s">
        <v>49</v>
      </c>
      <c r="I2313" t="s">
        <v>52</v>
      </c>
      <c r="J2313">
        <v>16</v>
      </c>
      <c r="K2313" t="s">
        <v>56</v>
      </c>
      <c r="L2313">
        <v>73</v>
      </c>
      <c r="M2313">
        <v>1</v>
      </c>
      <c r="N2313">
        <v>-1</v>
      </c>
      <c r="O2313">
        <v>0</v>
      </c>
      <c r="P2313" t="s">
        <v>52</v>
      </c>
      <c r="Q2313" t="s">
        <v>49</v>
      </c>
      <c r="X2313" s="7"/>
      <c r="Y2313" t="s">
        <v>55</v>
      </c>
      <c r="Z2313">
        <v>3431</v>
      </c>
      <c r="AA2313" t="s">
        <v>55</v>
      </c>
      <c r="AB2313">
        <v>1211</v>
      </c>
      <c r="AE2313" t="s">
        <v>49</v>
      </c>
      <c r="AF2313">
        <v>3431</v>
      </c>
      <c r="AI2313">
        <v>7</v>
      </c>
      <c r="AJ2313" t="s">
        <v>49</v>
      </c>
    </row>
    <row r="2314" spans="1:36" x14ac:dyDescent="0.3">
      <c r="A2314">
        <v>34</v>
      </c>
      <c r="B2314" t="s">
        <v>69</v>
      </c>
      <c r="C2314" t="s">
        <v>47</v>
      </c>
      <c r="D2314" t="s">
        <v>54</v>
      </c>
      <c r="E2314" t="s">
        <v>49</v>
      </c>
      <c r="F2314">
        <v>50</v>
      </c>
      <c r="G2314" t="s">
        <v>55</v>
      </c>
      <c r="H2314" t="s">
        <v>49</v>
      </c>
      <c r="I2314" t="s">
        <v>52</v>
      </c>
      <c r="J2314">
        <v>20</v>
      </c>
      <c r="K2314" t="s">
        <v>56</v>
      </c>
      <c r="L2314">
        <v>89</v>
      </c>
      <c r="M2314">
        <v>2</v>
      </c>
      <c r="N2314">
        <v>-1</v>
      </c>
      <c r="O2314">
        <v>0</v>
      </c>
      <c r="P2314" t="s">
        <v>52</v>
      </c>
      <c r="Q2314" t="s">
        <v>49</v>
      </c>
      <c r="X2314" s="7"/>
      <c r="Y2314" t="s">
        <v>55</v>
      </c>
      <c r="Z2314">
        <v>50</v>
      </c>
      <c r="AA2314" t="s">
        <v>55</v>
      </c>
      <c r="AB2314">
        <v>436</v>
      </c>
      <c r="AE2314" t="s">
        <v>49</v>
      </c>
      <c r="AF2314">
        <v>50</v>
      </c>
      <c r="AI2314">
        <v>994</v>
      </c>
      <c r="AJ2314" t="s">
        <v>49</v>
      </c>
    </row>
    <row r="2315" spans="1:36" x14ac:dyDescent="0.3">
      <c r="A2315">
        <v>51</v>
      </c>
      <c r="B2315" t="s">
        <v>76</v>
      </c>
      <c r="C2315" t="s">
        <v>74</v>
      </c>
      <c r="D2315" t="s">
        <v>60</v>
      </c>
      <c r="E2315" t="s">
        <v>49</v>
      </c>
      <c r="F2315">
        <v>370</v>
      </c>
      <c r="G2315" t="s">
        <v>55</v>
      </c>
      <c r="H2315" t="s">
        <v>49</v>
      </c>
      <c r="I2315" t="s">
        <v>50</v>
      </c>
      <c r="J2315">
        <v>19</v>
      </c>
      <c r="K2315" t="s">
        <v>70</v>
      </c>
      <c r="L2315">
        <v>109</v>
      </c>
      <c r="M2315">
        <v>3</v>
      </c>
      <c r="N2315">
        <v>-1</v>
      </c>
      <c r="O2315">
        <v>0</v>
      </c>
      <c r="P2315" t="s">
        <v>52</v>
      </c>
      <c r="Q2315" t="s">
        <v>49</v>
      </c>
      <c r="X2315" s="7"/>
      <c r="Y2315" t="s">
        <v>55</v>
      </c>
      <c r="Z2315">
        <v>370</v>
      </c>
      <c r="AA2315" t="s">
        <v>55</v>
      </c>
      <c r="AB2315">
        <v>559</v>
      </c>
      <c r="AE2315" t="s">
        <v>49</v>
      </c>
      <c r="AF2315">
        <v>370</v>
      </c>
      <c r="AI2315">
        <v>6</v>
      </c>
      <c r="AJ2315" t="s">
        <v>49</v>
      </c>
    </row>
    <row r="2316" spans="1:36" x14ac:dyDescent="0.3">
      <c r="A2316">
        <v>54</v>
      </c>
      <c r="B2316" t="s">
        <v>63</v>
      </c>
      <c r="C2316" t="s">
        <v>74</v>
      </c>
      <c r="D2316" t="s">
        <v>48</v>
      </c>
      <c r="E2316" t="s">
        <v>49</v>
      </c>
      <c r="F2316">
        <v>-182</v>
      </c>
      <c r="G2316" t="s">
        <v>49</v>
      </c>
      <c r="H2316" t="s">
        <v>49</v>
      </c>
      <c r="I2316" t="s">
        <v>50</v>
      </c>
      <c r="J2316">
        <v>9</v>
      </c>
      <c r="K2316" t="s">
        <v>73</v>
      </c>
      <c r="L2316">
        <v>98</v>
      </c>
      <c r="M2316">
        <v>1</v>
      </c>
      <c r="N2316">
        <v>-1</v>
      </c>
      <c r="O2316">
        <v>0</v>
      </c>
      <c r="P2316" t="s">
        <v>52</v>
      </c>
      <c r="Q2316" t="s">
        <v>49</v>
      </c>
      <c r="X2316" s="7"/>
      <c r="Y2316" t="s">
        <v>49</v>
      </c>
      <c r="Z2316">
        <v>-182</v>
      </c>
      <c r="AA2316" t="s">
        <v>55</v>
      </c>
      <c r="AB2316">
        <v>647</v>
      </c>
      <c r="AE2316" t="s">
        <v>49</v>
      </c>
      <c r="AF2316">
        <v>-182</v>
      </c>
      <c r="AI2316">
        <v>0</v>
      </c>
      <c r="AJ2316" t="s">
        <v>49</v>
      </c>
    </row>
    <row r="2317" spans="1:36" x14ac:dyDescent="0.3">
      <c r="A2317">
        <v>52</v>
      </c>
      <c r="B2317" t="s">
        <v>65</v>
      </c>
      <c r="C2317" t="s">
        <v>59</v>
      </c>
      <c r="D2317" t="s">
        <v>60</v>
      </c>
      <c r="E2317" t="s">
        <v>49</v>
      </c>
      <c r="F2317">
        <v>1623</v>
      </c>
      <c r="G2317" t="s">
        <v>55</v>
      </c>
      <c r="H2317" t="s">
        <v>49</v>
      </c>
      <c r="I2317" t="s">
        <v>52</v>
      </c>
      <c r="J2317">
        <v>5</v>
      </c>
      <c r="K2317" t="s">
        <v>62</v>
      </c>
      <c r="L2317">
        <v>21</v>
      </c>
      <c r="M2317">
        <v>17</v>
      </c>
      <c r="N2317">
        <v>-1</v>
      </c>
      <c r="O2317">
        <v>0</v>
      </c>
      <c r="P2317" t="s">
        <v>52</v>
      </c>
      <c r="Q2317" t="s">
        <v>49</v>
      </c>
      <c r="X2317" s="7"/>
      <c r="Y2317" t="s">
        <v>55</v>
      </c>
      <c r="Z2317">
        <v>1623</v>
      </c>
      <c r="AA2317" t="s">
        <v>55</v>
      </c>
      <c r="AB2317">
        <v>2142</v>
      </c>
      <c r="AE2317" t="s">
        <v>49</v>
      </c>
      <c r="AF2317">
        <v>1623</v>
      </c>
      <c r="AI2317">
        <v>8627</v>
      </c>
      <c r="AJ2317" t="s">
        <v>49</v>
      </c>
    </row>
    <row r="2318" spans="1:36" x14ac:dyDescent="0.3">
      <c r="A2318">
        <v>43</v>
      </c>
      <c r="B2318" t="s">
        <v>68</v>
      </c>
      <c r="C2318" t="s">
        <v>47</v>
      </c>
      <c r="D2318" t="s">
        <v>60</v>
      </c>
      <c r="E2318" t="s">
        <v>49</v>
      </c>
      <c r="F2318">
        <v>13342</v>
      </c>
      <c r="G2318" t="s">
        <v>55</v>
      </c>
      <c r="H2318" t="s">
        <v>49</v>
      </c>
      <c r="I2318" t="s">
        <v>50</v>
      </c>
      <c r="J2318">
        <v>18</v>
      </c>
      <c r="K2318" t="s">
        <v>75</v>
      </c>
      <c r="L2318">
        <v>465</v>
      </c>
      <c r="M2318">
        <v>1</v>
      </c>
      <c r="N2318">
        <v>-1</v>
      </c>
      <c r="O2318">
        <v>0</v>
      </c>
      <c r="P2318" t="s">
        <v>52</v>
      </c>
      <c r="Q2318" t="s">
        <v>49</v>
      </c>
      <c r="X2318" s="7"/>
      <c r="Y2318" t="s">
        <v>55</v>
      </c>
      <c r="Z2318">
        <v>13342</v>
      </c>
      <c r="AA2318" t="s">
        <v>55</v>
      </c>
      <c r="AB2318">
        <v>177</v>
      </c>
      <c r="AE2318" t="s">
        <v>49</v>
      </c>
      <c r="AF2318">
        <v>13342</v>
      </c>
      <c r="AI2318">
        <v>133</v>
      </c>
      <c r="AJ2318" t="s">
        <v>49</v>
      </c>
    </row>
    <row r="2319" spans="1:36" x14ac:dyDescent="0.3">
      <c r="A2319">
        <v>58</v>
      </c>
      <c r="B2319" t="s">
        <v>77</v>
      </c>
      <c r="C2319" t="s">
        <v>59</v>
      </c>
      <c r="D2319" t="s">
        <v>48</v>
      </c>
      <c r="E2319" t="s">
        <v>49</v>
      </c>
      <c r="F2319">
        <v>6570</v>
      </c>
      <c r="G2319" t="s">
        <v>49</v>
      </c>
      <c r="H2319" t="s">
        <v>49</v>
      </c>
      <c r="I2319" t="s">
        <v>50</v>
      </c>
      <c r="J2319">
        <v>21</v>
      </c>
      <c r="K2319" t="s">
        <v>73</v>
      </c>
      <c r="L2319">
        <v>106</v>
      </c>
      <c r="M2319">
        <v>3</v>
      </c>
      <c r="N2319">
        <v>-1</v>
      </c>
      <c r="O2319">
        <v>0</v>
      </c>
      <c r="P2319" t="s">
        <v>52</v>
      </c>
      <c r="Q2319" t="s">
        <v>49</v>
      </c>
      <c r="X2319" s="7"/>
      <c r="Y2319" t="s">
        <v>49</v>
      </c>
      <c r="Z2319">
        <v>6570</v>
      </c>
      <c r="AA2319" t="s">
        <v>55</v>
      </c>
      <c r="AB2319">
        <v>1959</v>
      </c>
      <c r="AE2319" t="s">
        <v>49</v>
      </c>
      <c r="AF2319">
        <v>6570</v>
      </c>
      <c r="AI2319">
        <v>1114</v>
      </c>
      <c r="AJ2319" t="s">
        <v>49</v>
      </c>
    </row>
    <row r="2320" spans="1:36" x14ac:dyDescent="0.3">
      <c r="A2320">
        <v>53</v>
      </c>
      <c r="B2320" t="s">
        <v>69</v>
      </c>
      <c r="C2320" t="s">
        <v>47</v>
      </c>
      <c r="D2320" t="s">
        <v>54</v>
      </c>
      <c r="E2320" t="s">
        <v>49</v>
      </c>
      <c r="F2320">
        <v>225</v>
      </c>
      <c r="G2320" t="s">
        <v>55</v>
      </c>
      <c r="H2320" t="s">
        <v>49</v>
      </c>
      <c r="I2320" t="s">
        <v>50</v>
      </c>
      <c r="J2320">
        <v>20</v>
      </c>
      <c r="K2320" t="s">
        <v>61</v>
      </c>
      <c r="L2320">
        <v>304</v>
      </c>
      <c r="M2320">
        <v>1</v>
      </c>
      <c r="N2320">
        <v>340</v>
      </c>
      <c r="O2320">
        <v>1</v>
      </c>
      <c r="P2320" t="s">
        <v>57</v>
      </c>
      <c r="Q2320" t="s">
        <v>49</v>
      </c>
      <c r="X2320" s="7"/>
      <c r="Y2320" t="s">
        <v>55</v>
      </c>
      <c r="Z2320">
        <v>225</v>
      </c>
      <c r="AA2320" t="s">
        <v>55</v>
      </c>
      <c r="AB2320">
        <v>250</v>
      </c>
      <c r="AE2320" t="s">
        <v>49</v>
      </c>
      <c r="AF2320">
        <v>225</v>
      </c>
      <c r="AI2320">
        <v>0</v>
      </c>
      <c r="AJ2320" t="s">
        <v>49</v>
      </c>
    </row>
    <row r="2321" spans="1:36" x14ac:dyDescent="0.3">
      <c r="A2321">
        <v>44</v>
      </c>
      <c r="B2321" t="s">
        <v>58</v>
      </c>
      <c r="C2321" t="s">
        <v>47</v>
      </c>
      <c r="D2321" t="s">
        <v>54</v>
      </c>
      <c r="E2321" t="s">
        <v>49</v>
      </c>
      <c r="F2321">
        <v>-665</v>
      </c>
      <c r="G2321" t="s">
        <v>49</v>
      </c>
      <c r="H2321" t="s">
        <v>49</v>
      </c>
      <c r="I2321" t="s">
        <v>50</v>
      </c>
      <c r="J2321">
        <v>30</v>
      </c>
      <c r="K2321" t="s">
        <v>73</v>
      </c>
      <c r="L2321">
        <v>342</v>
      </c>
      <c r="M2321">
        <v>3</v>
      </c>
      <c r="N2321">
        <v>-1</v>
      </c>
      <c r="O2321">
        <v>0</v>
      </c>
      <c r="P2321" t="s">
        <v>52</v>
      </c>
      <c r="Q2321" t="s">
        <v>49</v>
      </c>
      <c r="X2321" s="7"/>
      <c r="Y2321" t="s">
        <v>49</v>
      </c>
      <c r="Z2321">
        <v>-665</v>
      </c>
      <c r="AA2321" t="s">
        <v>55</v>
      </c>
      <c r="AB2321">
        <v>1621</v>
      </c>
      <c r="AE2321" t="s">
        <v>49</v>
      </c>
      <c r="AF2321">
        <v>-665</v>
      </c>
      <c r="AI2321">
        <v>46</v>
      </c>
      <c r="AJ2321" t="s">
        <v>49</v>
      </c>
    </row>
    <row r="2322" spans="1:36" x14ac:dyDescent="0.3">
      <c r="A2322">
        <v>29</v>
      </c>
      <c r="B2322" t="s">
        <v>58</v>
      </c>
      <c r="C2322" t="s">
        <v>59</v>
      </c>
      <c r="D2322" t="s">
        <v>60</v>
      </c>
      <c r="E2322" t="s">
        <v>49</v>
      </c>
      <c r="F2322">
        <v>0</v>
      </c>
      <c r="G2322" t="s">
        <v>49</v>
      </c>
      <c r="H2322" t="s">
        <v>49</v>
      </c>
      <c r="I2322" t="s">
        <v>52</v>
      </c>
      <c r="J2322">
        <v>16</v>
      </c>
      <c r="K2322" t="s">
        <v>56</v>
      </c>
      <c r="L2322">
        <v>16</v>
      </c>
      <c r="M2322">
        <v>25</v>
      </c>
      <c r="N2322">
        <v>-1</v>
      </c>
      <c r="O2322">
        <v>0</v>
      </c>
      <c r="P2322" t="s">
        <v>52</v>
      </c>
      <c r="Q2322" t="s">
        <v>49</v>
      </c>
      <c r="X2322" s="7"/>
      <c r="Y2322" t="s">
        <v>49</v>
      </c>
      <c r="Z2322">
        <v>0</v>
      </c>
      <c r="AA2322" t="s">
        <v>55</v>
      </c>
      <c r="AB2322">
        <v>189</v>
      </c>
      <c r="AE2322" t="s">
        <v>49</v>
      </c>
      <c r="AF2322">
        <v>0</v>
      </c>
      <c r="AI2322">
        <v>1221</v>
      </c>
      <c r="AJ2322" t="s">
        <v>49</v>
      </c>
    </row>
    <row r="2323" spans="1:36" x14ac:dyDescent="0.3">
      <c r="A2323">
        <v>27</v>
      </c>
      <c r="B2323" t="s">
        <v>53</v>
      </c>
      <c r="C2323" t="s">
        <v>59</v>
      </c>
      <c r="D2323" t="s">
        <v>54</v>
      </c>
      <c r="E2323" t="s">
        <v>49</v>
      </c>
      <c r="F2323">
        <v>54</v>
      </c>
      <c r="G2323" t="s">
        <v>55</v>
      </c>
      <c r="H2323" t="s">
        <v>49</v>
      </c>
      <c r="I2323" t="s">
        <v>52</v>
      </c>
      <c r="J2323">
        <v>28</v>
      </c>
      <c r="K2323" t="s">
        <v>56</v>
      </c>
      <c r="L2323">
        <v>543</v>
      </c>
      <c r="M2323">
        <v>2</v>
      </c>
      <c r="N2323">
        <v>-1</v>
      </c>
      <c r="O2323">
        <v>0</v>
      </c>
      <c r="P2323" t="s">
        <v>52</v>
      </c>
      <c r="Q2323" t="s">
        <v>55</v>
      </c>
      <c r="X2323" s="7"/>
      <c r="Y2323" t="s">
        <v>55</v>
      </c>
      <c r="Z2323">
        <v>54</v>
      </c>
      <c r="AA2323" t="s">
        <v>55</v>
      </c>
      <c r="AB2323">
        <v>-282</v>
      </c>
      <c r="AE2323" t="s">
        <v>49</v>
      </c>
      <c r="AF2323">
        <v>54</v>
      </c>
      <c r="AI2323">
        <v>985</v>
      </c>
      <c r="AJ2323" t="s">
        <v>49</v>
      </c>
    </row>
    <row r="2324" spans="1:36" x14ac:dyDescent="0.3">
      <c r="A2324">
        <v>35</v>
      </c>
      <c r="B2324" t="s">
        <v>63</v>
      </c>
      <c r="C2324" t="s">
        <v>47</v>
      </c>
      <c r="D2324" t="s">
        <v>48</v>
      </c>
      <c r="E2324" t="s">
        <v>49</v>
      </c>
      <c r="F2324">
        <v>46</v>
      </c>
      <c r="G2324" t="s">
        <v>49</v>
      </c>
      <c r="H2324" t="s">
        <v>49</v>
      </c>
      <c r="I2324" t="s">
        <v>50</v>
      </c>
      <c r="J2324">
        <v>8</v>
      </c>
      <c r="K2324" t="s">
        <v>73</v>
      </c>
      <c r="L2324">
        <v>338</v>
      </c>
      <c r="M2324">
        <v>3</v>
      </c>
      <c r="N2324">
        <v>-1</v>
      </c>
      <c r="O2324">
        <v>0</v>
      </c>
      <c r="P2324" t="s">
        <v>52</v>
      </c>
      <c r="Q2324" t="s">
        <v>49</v>
      </c>
      <c r="X2324" s="7"/>
      <c r="Y2324" t="s">
        <v>49</v>
      </c>
      <c r="Z2324">
        <v>46</v>
      </c>
      <c r="AA2324" t="s">
        <v>55</v>
      </c>
      <c r="AB2324">
        <v>-308</v>
      </c>
      <c r="AE2324" t="s">
        <v>49</v>
      </c>
      <c r="AF2324">
        <v>46</v>
      </c>
      <c r="AI2324">
        <v>0</v>
      </c>
      <c r="AJ2324" t="s">
        <v>49</v>
      </c>
    </row>
    <row r="2325" spans="1:36" x14ac:dyDescent="0.3">
      <c r="A2325">
        <v>40</v>
      </c>
      <c r="B2325" t="s">
        <v>65</v>
      </c>
      <c r="C2325" t="s">
        <v>47</v>
      </c>
      <c r="D2325" t="s">
        <v>54</v>
      </c>
      <c r="E2325" t="s">
        <v>49</v>
      </c>
      <c r="F2325">
        <v>2</v>
      </c>
      <c r="G2325" t="s">
        <v>49</v>
      </c>
      <c r="H2325" t="s">
        <v>49</v>
      </c>
      <c r="I2325" t="s">
        <v>50</v>
      </c>
      <c r="J2325">
        <v>22</v>
      </c>
      <c r="K2325" t="s">
        <v>70</v>
      </c>
      <c r="L2325">
        <v>197</v>
      </c>
      <c r="M2325">
        <v>5</v>
      </c>
      <c r="N2325">
        <v>-1</v>
      </c>
      <c r="O2325">
        <v>0</v>
      </c>
      <c r="P2325" t="s">
        <v>52</v>
      </c>
      <c r="Q2325" t="s">
        <v>49</v>
      </c>
      <c r="X2325" s="7"/>
      <c r="Y2325" t="s">
        <v>49</v>
      </c>
      <c r="Z2325">
        <v>2</v>
      </c>
      <c r="AA2325" t="s">
        <v>55</v>
      </c>
      <c r="AB2325">
        <v>126</v>
      </c>
      <c r="AE2325" t="s">
        <v>49</v>
      </c>
      <c r="AF2325">
        <v>2</v>
      </c>
      <c r="AI2325">
        <v>520</v>
      </c>
      <c r="AJ2325" t="s">
        <v>49</v>
      </c>
    </row>
    <row r="2326" spans="1:36" x14ac:dyDescent="0.3">
      <c r="A2326">
        <v>34</v>
      </c>
      <c r="B2326" t="s">
        <v>63</v>
      </c>
      <c r="C2326" t="s">
        <v>47</v>
      </c>
      <c r="D2326" t="s">
        <v>54</v>
      </c>
      <c r="E2326" t="s">
        <v>49</v>
      </c>
      <c r="F2326">
        <v>103</v>
      </c>
      <c r="G2326" t="s">
        <v>55</v>
      </c>
      <c r="H2326" t="s">
        <v>55</v>
      </c>
      <c r="I2326" t="s">
        <v>52</v>
      </c>
      <c r="J2326">
        <v>8</v>
      </c>
      <c r="K2326" t="s">
        <v>56</v>
      </c>
      <c r="L2326">
        <v>956</v>
      </c>
      <c r="M2326">
        <v>2</v>
      </c>
      <c r="N2326">
        <v>-1</v>
      </c>
      <c r="O2326">
        <v>0</v>
      </c>
      <c r="P2326" t="s">
        <v>52</v>
      </c>
      <c r="Q2326" t="s">
        <v>49</v>
      </c>
      <c r="X2326" s="7"/>
      <c r="Y2326" t="s">
        <v>55</v>
      </c>
      <c r="Z2326">
        <v>103</v>
      </c>
      <c r="AA2326" t="s">
        <v>55</v>
      </c>
      <c r="AB2326">
        <v>13</v>
      </c>
      <c r="AE2326" t="s">
        <v>55</v>
      </c>
      <c r="AF2326">
        <v>103</v>
      </c>
      <c r="AI2326">
        <v>10</v>
      </c>
      <c r="AJ2326" t="s">
        <v>49</v>
      </c>
    </row>
    <row r="2327" spans="1:36" x14ac:dyDescent="0.3">
      <c r="A2327">
        <v>38</v>
      </c>
      <c r="B2327" t="s">
        <v>69</v>
      </c>
      <c r="C2327" t="s">
        <v>59</v>
      </c>
      <c r="D2327" t="s">
        <v>54</v>
      </c>
      <c r="E2327" t="s">
        <v>49</v>
      </c>
      <c r="F2327">
        <v>883</v>
      </c>
      <c r="G2327" t="s">
        <v>55</v>
      </c>
      <c r="H2327" t="s">
        <v>49</v>
      </c>
      <c r="I2327" t="s">
        <v>50</v>
      </c>
      <c r="J2327">
        <v>12</v>
      </c>
      <c r="K2327" t="s">
        <v>56</v>
      </c>
      <c r="L2327">
        <v>95</v>
      </c>
      <c r="M2327">
        <v>1</v>
      </c>
      <c r="N2327">
        <v>327</v>
      </c>
      <c r="O2327">
        <v>9</v>
      </c>
      <c r="P2327" t="s">
        <v>66</v>
      </c>
      <c r="Q2327" t="s">
        <v>49</v>
      </c>
      <c r="X2327" s="7"/>
      <c r="Y2327" t="s">
        <v>55</v>
      </c>
      <c r="Z2327">
        <v>883</v>
      </c>
      <c r="AA2327" t="s">
        <v>55</v>
      </c>
      <c r="AB2327">
        <v>-393</v>
      </c>
      <c r="AE2327" t="s">
        <v>49</v>
      </c>
      <c r="AF2327">
        <v>883</v>
      </c>
      <c r="AI2327">
        <v>2157</v>
      </c>
      <c r="AJ2327" t="s">
        <v>49</v>
      </c>
    </row>
    <row r="2328" spans="1:36" x14ac:dyDescent="0.3">
      <c r="A2328">
        <v>32</v>
      </c>
      <c r="B2328" t="s">
        <v>53</v>
      </c>
      <c r="C2328" t="s">
        <v>47</v>
      </c>
      <c r="D2328" t="s">
        <v>54</v>
      </c>
      <c r="E2328" t="s">
        <v>49</v>
      </c>
      <c r="F2328">
        <v>55</v>
      </c>
      <c r="G2328" t="s">
        <v>55</v>
      </c>
      <c r="H2328" t="s">
        <v>49</v>
      </c>
      <c r="I2328" t="s">
        <v>52</v>
      </c>
      <c r="J2328">
        <v>15</v>
      </c>
      <c r="K2328" t="s">
        <v>56</v>
      </c>
      <c r="L2328">
        <v>546</v>
      </c>
      <c r="M2328">
        <v>9</v>
      </c>
      <c r="N2328">
        <v>-1</v>
      </c>
      <c r="O2328">
        <v>0</v>
      </c>
      <c r="P2328" t="s">
        <v>52</v>
      </c>
      <c r="Q2328" t="s">
        <v>49</v>
      </c>
      <c r="X2328" s="7"/>
      <c r="Y2328" t="s">
        <v>55</v>
      </c>
      <c r="Z2328">
        <v>55</v>
      </c>
      <c r="AA2328" t="s">
        <v>55</v>
      </c>
      <c r="AB2328">
        <v>358</v>
      </c>
      <c r="AE2328" t="s">
        <v>49</v>
      </c>
      <c r="AF2328">
        <v>55</v>
      </c>
      <c r="AI2328">
        <v>133</v>
      </c>
      <c r="AJ2328" t="s">
        <v>49</v>
      </c>
    </row>
    <row r="2329" spans="1:36" x14ac:dyDescent="0.3">
      <c r="A2329">
        <v>41</v>
      </c>
      <c r="B2329" t="s">
        <v>69</v>
      </c>
      <c r="C2329" t="s">
        <v>47</v>
      </c>
      <c r="D2329" t="s">
        <v>54</v>
      </c>
      <c r="E2329" t="s">
        <v>49</v>
      </c>
      <c r="F2329">
        <v>8238</v>
      </c>
      <c r="G2329" t="s">
        <v>55</v>
      </c>
      <c r="H2329" t="s">
        <v>55</v>
      </c>
      <c r="I2329" t="s">
        <v>52</v>
      </c>
      <c r="J2329">
        <v>30</v>
      </c>
      <c r="K2329" t="s">
        <v>56</v>
      </c>
      <c r="L2329">
        <v>124</v>
      </c>
      <c r="M2329">
        <v>4</v>
      </c>
      <c r="N2329">
        <v>-1</v>
      </c>
      <c r="O2329">
        <v>0</v>
      </c>
      <c r="P2329" t="s">
        <v>52</v>
      </c>
      <c r="Q2329" t="s">
        <v>49</v>
      </c>
      <c r="X2329" s="7"/>
      <c r="Y2329" t="s">
        <v>55</v>
      </c>
      <c r="Z2329">
        <v>8238</v>
      </c>
      <c r="AA2329" t="s">
        <v>55</v>
      </c>
      <c r="AB2329">
        <v>1268</v>
      </c>
      <c r="AE2329" t="s">
        <v>55</v>
      </c>
      <c r="AF2329">
        <v>8238</v>
      </c>
      <c r="AI2329">
        <v>1121</v>
      </c>
      <c r="AJ2329" t="s">
        <v>49</v>
      </c>
    </row>
    <row r="2330" spans="1:36" x14ac:dyDescent="0.3">
      <c r="A2330">
        <v>25</v>
      </c>
      <c r="B2330" t="s">
        <v>63</v>
      </c>
      <c r="C2330" t="s">
        <v>59</v>
      </c>
      <c r="D2330" t="s">
        <v>54</v>
      </c>
      <c r="E2330" t="s">
        <v>49</v>
      </c>
      <c r="F2330">
        <v>913</v>
      </c>
      <c r="G2330" t="s">
        <v>55</v>
      </c>
      <c r="H2330" t="s">
        <v>49</v>
      </c>
      <c r="I2330" t="s">
        <v>50</v>
      </c>
      <c r="J2330">
        <v>7</v>
      </c>
      <c r="K2330" t="s">
        <v>73</v>
      </c>
      <c r="L2330">
        <v>113</v>
      </c>
      <c r="M2330">
        <v>4</v>
      </c>
      <c r="N2330">
        <v>-1</v>
      </c>
      <c r="O2330">
        <v>0</v>
      </c>
      <c r="P2330" t="s">
        <v>52</v>
      </c>
      <c r="Q2330" t="s">
        <v>49</v>
      </c>
      <c r="X2330" s="7"/>
      <c r="Y2330" t="s">
        <v>55</v>
      </c>
      <c r="Z2330">
        <v>913</v>
      </c>
      <c r="AA2330" t="s">
        <v>55</v>
      </c>
      <c r="AB2330">
        <v>-163</v>
      </c>
      <c r="AE2330" t="s">
        <v>49</v>
      </c>
      <c r="AF2330">
        <v>913</v>
      </c>
      <c r="AI2330">
        <v>88</v>
      </c>
      <c r="AJ2330" t="s">
        <v>49</v>
      </c>
    </row>
    <row r="2331" spans="1:36" x14ac:dyDescent="0.3">
      <c r="A2331">
        <v>38</v>
      </c>
      <c r="B2331" t="s">
        <v>63</v>
      </c>
      <c r="C2331" t="s">
        <v>74</v>
      </c>
      <c r="D2331" t="s">
        <v>54</v>
      </c>
      <c r="E2331" t="s">
        <v>49</v>
      </c>
      <c r="F2331">
        <v>595</v>
      </c>
      <c r="G2331" t="s">
        <v>55</v>
      </c>
      <c r="H2331" t="s">
        <v>49</v>
      </c>
      <c r="I2331" t="s">
        <v>50</v>
      </c>
      <c r="J2331">
        <v>7</v>
      </c>
      <c r="K2331" t="s">
        <v>56</v>
      </c>
      <c r="L2331">
        <v>245</v>
      </c>
      <c r="M2331">
        <v>3</v>
      </c>
      <c r="N2331">
        <v>-1</v>
      </c>
      <c r="O2331">
        <v>0</v>
      </c>
      <c r="P2331" t="s">
        <v>52</v>
      </c>
      <c r="Q2331" t="s">
        <v>49</v>
      </c>
      <c r="X2331" s="7"/>
      <c r="Y2331" t="s">
        <v>55</v>
      </c>
      <c r="Z2331">
        <v>595</v>
      </c>
      <c r="AA2331" t="s">
        <v>55</v>
      </c>
      <c r="AB2331">
        <v>473</v>
      </c>
      <c r="AE2331" t="s">
        <v>49</v>
      </c>
      <c r="AF2331">
        <v>595</v>
      </c>
      <c r="AI2331">
        <v>0</v>
      </c>
      <c r="AJ2331" t="s">
        <v>49</v>
      </c>
    </row>
    <row r="2332" spans="1:36" x14ac:dyDescent="0.3">
      <c r="A2332">
        <v>26</v>
      </c>
      <c r="B2332" t="s">
        <v>67</v>
      </c>
      <c r="C2332" t="s">
        <v>59</v>
      </c>
      <c r="D2332" t="s">
        <v>54</v>
      </c>
      <c r="E2332" t="s">
        <v>49</v>
      </c>
      <c r="F2332">
        <v>7</v>
      </c>
      <c r="G2332" t="s">
        <v>55</v>
      </c>
      <c r="H2332" t="s">
        <v>49</v>
      </c>
      <c r="I2332" t="s">
        <v>50</v>
      </c>
      <c r="J2332">
        <v>22</v>
      </c>
      <c r="K2332" t="s">
        <v>73</v>
      </c>
      <c r="L2332">
        <v>188</v>
      </c>
      <c r="M2332">
        <v>2</v>
      </c>
      <c r="N2332">
        <v>-1</v>
      </c>
      <c r="O2332">
        <v>0</v>
      </c>
      <c r="P2332" t="s">
        <v>52</v>
      </c>
      <c r="Q2332" t="s">
        <v>49</v>
      </c>
      <c r="X2332" s="7"/>
      <c r="Y2332" t="s">
        <v>55</v>
      </c>
      <c r="Z2332">
        <v>7</v>
      </c>
      <c r="AA2332" t="s">
        <v>55</v>
      </c>
      <c r="AB2332">
        <v>4831</v>
      </c>
      <c r="AE2332" t="s">
        <v>49</v>
      </c>
      <c r="AF2332">
        <v>7</v>
      </c>
      <c r="AI2332">
        <v>-328</v>
      </c>
      <c r="AJ2332" t="s">
        <v>49</v>
      </c>
    </row>
    <row r="2333" spans="1:36" x14ac:dyDescent="0.3">
      <c r="A2333">
        <v>37</v>
      </c>
      <c r="B2333" t="s">
        <v>67</v>
      </c>
      <c r="C2333" t="s">
        <v>59</v>
      </c>
      <c r="D2333" t="s">
        <v>60</v>
      </c>
      <c r="E2333" t="s">
        <v>49</v>
      </c>
      <c r="F2333">
        <v>1661</v>
      </c>
      <c r="G2333" t="s">
        <v>49</v>
      </c>
      <c r="H2333" t="s">
        <v>49</v>
      </c>
      <c r="I2333" t="s">
        <v>50</v>
      </c>
      <c r="J2333">
        <v>19</v>
      </c>
      <c r="K2333" t="s">
        <v>70</v>
      </c>
      <c r="L2333">
        <v>199</v>
      </c>
      <c r="M2333">
        <v>5</v>
      </c>
      <c r="N2333">
        <v>-1</v>
      </c>
      <c r="O2333">
        <v>0</v>
      </c>
      <c r="P2333" t="s">
        <v>52</v>
      </c>
      <c r="Q2333" t="s">
        <v>49</v>
      </c>
      <c r="X2333" s="7"/>
      <c r="Y2333" t="s">
        <v>49</v>
      </c>
      <c r="Z2333">
        <v>1661</v>
      </c>
      <c r="AA2333" t="s">
        <v>55</v>
      </c>
      <c r="AB2333">
        <v>1063</v>
      </c>
      <c r="AE2333" t="s">
        <v>49</v>
      </c>
      <c r="AF2333">
        <v>1661</v>
      </c>
      <c r="AI2333">
        <v>610</v>
      </c>
      <c r="AJ2333" t="s">
        <v>49</v>
      </c>
    </row>
    <row r="2334" spans="1:36" x14ac:dyDescent="0.3">
      <c r="A2334">
        <v>30</v>
      </c>
      <c r="B2334" t="s">
        <v>58</v>
      </c>
      <c r="C2334" t="s">
        <v>47</v>
      </c>
      <c r="D2334" t="s">
        <v>60</v>
      </c>
      <c r="E2334" t="s">
        <v>49</v>
      </c>
      <c r="F2334">
        <v>102</v>
      </c>
      <c r="G2334" t="s">
        <v>55</v>
      </c>
      <c r="H2334" t="s">
        <v>49</v>
      </c>
      <c r="I2334" t="s">
        <v>50</v>
      </c>
      <c r="J2334">
        <v>5</v>
      </c>
      <c r="K2334" t="s">
        <v>61</v>
      </c>
      <c r="L2334">
        <v>470</v>
      </c>
      <c r="M2334">
        <v>7</v>
      </c>
      <c r="N2334">
        <v>426</v>
      </c>
      <c r="O2334">
        <v>3</v>
      </c>
      <c r="P2334" t="s">
        <v>66</v>
      </c>
      <c r="Q2334" t="s">
        <v>55</v>
      </c>
      <c r="X2334" s="7"/>
      <c r="Y2334" t="s">
        <v>55</v>
      </c>
      <c r="Z2334">
        <v>102</v>
      </c>
      <c r="AA2334" t="s">
        <v>55</v>
      </c>
      <c r="AB2334">
        <v>0</v>
      </c>
      <c r="AE2334" t="s">
        <v>49</v>
      </c>
      <c r="AF2334">
        <v>102</v>
      </c>
      <c r="AI2334">
        <v>414</v>
      </c>
      <c r="AJ2334" t="s">
        <v>49</v>
      </c>
    </row>
    <row r="2335" spans="1:36" x14ac:dyDescent="0.3">
      <c r="A2335">
        <v>36</v>
      </c>
      <c r="B2335" t="s">
        <v>53</v>
      </c>
      <c r="C2335" t="s">
        <v>47</v>
      </c>
      <c r="D2335" t="s">
        <v>54</v>
      </c>
      <c r="E2335" t="s">
        <v>49</v>
      </c>
      <c r="F2335">
        <v>338</v>
      </c>
      <c r="G2335" t="s">
        <v>49</v>
      </c>
      <c r="H2335" t="s">
        <v>49</v>
      </c>
      <c r="I2335" t="s">
        <v>52</v>
      </c>
      <c r="J2335">
        <v>14</v>
      </c>
      <c r="K2335" t="s">
        <v>56</v>
      </c>
      <c r="L2335">
        <v>90</v>
      </c>
      <c r="M2335">
        <v>1</v>
      </c>
      <c r="N2335">
        <v>-1</v>
      </c>
      <c r="O2335">
        <v>0</v>
      </c>
      <c r="P2335" t="s">
        <v>52</v>
      </c>
      <c r="Q2335" t="s">
        <v>49</v>
      </c>
      <c r="X2335" s="7"/>
      <c r="Y2335" t="s">
        <v>49</v>
      </c>
      <c r="Z2335">
        <v>338</v>
      </c>
      <c r="AA2335" t="s">
        <v>55</v>
      </c>
      <c r="AB2335">
        <v>424</v>
      </c>
      <c r="AE2335" t="s">
        <v>49</v>
      </c>
      <c r="AF2335">
        <v>338</v>
      </c>
      <c r="AI2335">
        <v>0</v>
      </c>
      <c r="AJ2335" t="s">
        <v>49</v>
      </c>
    </row>
    <row r="2336" spans="1:36" x14ac:dyDescent="0.3">
      <c r="A2336">
        <v>33</v>
      </c>
      <c r="B2336" t="s">
        <v>58</v>
      </c>
      <c r="C2336" t="s">
        <v>47</v>
      </c>
      <c r="D2336" t="s">
        <v>54</v>
      </c>
      <c r="E2336" t="s">
        <v>49</v>
      </c>
      <c r="F2336">
        <v>3132</v>
      </c>
      <c r="G2336" t="s">
        <v>55</v>
      </c>
      <c r="H2336" t="s">
        <v>49</v>
      </c>
      <c r="I2336" t="s">
        <v>52</v>
      </c>
      <c r="J2336">
        <v>23</v>
      </c>
      <c r="K2336" t="s">
        <v>56</v>
      </c>
      <c r="L2336">
        <v>350</v>
      </c>
      <c r="M2336">
        <v>5</v>
      </c>
      <c r="N2336">
        <v>-1</v>
      </c>
      <c r="O2336">
        <v>0</v>
      </c>
      <c r="P2336" t="s">
        <v>52</v>
      </c>
      <c r="Q2336" t="s">
        <v>49</v>
      </c>
      <c r="X2336" s="7"/>
      <c r="Y2336" t="s">
        <v>55</v>
      </c>
      <c r="Z2336">
        <v>3132</v>
      </c>
      <c r="AA2336" t="s">
        <v>55</v>
      </c>
      <c r="AB2336">
        <v>430</v>
      </c>
      <c r="AE2336" t="s">
        <v>49</v>
      </c>
      <c r="AF2336">
        <v>3132</v>
      </c>
      <c r="AI2336">
        <v>0</v>
      </c>
      <c r="AJ2336" t="s">
        <v>49</v>
      </c>
    </row>
    <row r="2337" spans="1:36" x14ac:dyDescent="0.3">
      <c r="A2337">
        <v>33</v>
      </c>
      <c r="B2337" t="s">
        <v>69</v>
      </c>
      <c r="C2337" t="s">
        <v>59</v>
      </c>
      <c r="D2337" t="s">
        <v>60</v>
      </c>
      <c r="E2337" t="s">
        <v>49</v>
      </c>
      <c r="F2337">
        <v>490</v>
      </c>
      <c r="G2337" t="s">
        <v>55</v>
      </c>
      <c r="H2337" t="s">
        <v>49</v>
      </c>
      <c r="I2337" t="s">
        <v>50</v>
      </c>
      <c r="J2337">
        <v>7</v>
      </c>
      <c r="K2337" t="s">
        <v>56</v>
      </c>
      <c r="L2337">
        <v>31</v>
      </c>
      <c r="M2337">
        <v>1</v>
      </c>
      <c r="N2337">
        <v>363</v>
      </c>
      <c r="O2337">
        <v>2</v>
      </c>
      <c r="P2337" t="s">
        <v>57</v>
      </c>
      <c r="Q2337" t="s">
        <v>49</v>
      </c>
      <c r="X2337" s="7"/>
      <c r="Y2337" t="s">
        <v>55</v>
      </c>
      <c r="Z2337">
        <v>490</v>
      </c>
      <c r="AA2337" t="s">
        <v>55</v>
      </c>
      <c r="AB2337">
        <v>1069</v>
      </c>
      <c r="AE2337" t="s">
        <v>49</v>
      </c>
      <c r="AF2337">
        <v>490</v>
      </c>
      <c r="AI2337">
        <v>685</v>
      </c>
      <c r="AJ2337" t="s">
        <v>49</v>
      </c>
    </row>
    <row r="2338" spans="1:36" x14ac:dyDescent="0.3">
      <c r="A2338">
        <v>35</v>
      </c>
      <c r="B2338" t="s">
        <v>58</v>
      </c>
      <c r="C2338" t="s">
        <v>47</v>
      </c>
      <c r="D2338" t="s">
        <v>60</v>
      </c>
      <c r="E2338" t="s">
        <v>49</v>
      </c>
      <c r="F2338">
        <v>2682</v>
      </c>
      <c r="G2338" t="s">
        <v>55</v>
      </c>
      <c r="H2338" t="s">
        <v>49</v>
      </c>
      <c r="I2338" t="s">
        <v>50</v>
      </c>
      <c r="J2338">
        <v>9</v>
      </c>
      <c r="K2338" t="s">
        <v>73</v>
      </c>
      <c r="L2338">
        <v>156</v>
      </c>
      <c r="M2338">
        <v>1</v>
      </c>
      <c r="N2338">
        <v>-1</v>
      </c>
      <c r="O2338">
        <v>0</v>
      </c>
      <c r="P2338" t="s">
        <v>52</v>
      </c>
      <c r="Q2338" t="s">
        <v>49</v>
      </c>
      <c r="X2338" s="7"/>
      <c r="Y2338" t="s">
        <v>55</v>
      </c>
      <c r="Z2338">
        <v>2682</v>
      </c>
      <c r="AA2338" t="s">
        <v>55</v>
      </c>
      <c r="AB2338">
        <v>4382</v>
      </c>
      <c r="AE2338" t="s">
        <v>49</v>
      </c>
      <c r="AF2338">
        <v>2682</v>
      </c>
      <c r="AI2338">
        <v>22856</v>
      </c>
      <c r="AJ2338" t="s">
        <v>49</v>
      </c>
    </row>
    <row r="2339" spans="1:36" x14ac:dyDescent="0.3">
      <c r="A2339">
        <v>24</v>
      </c>
      <c r="B2339" t="s">
        <v>53</v>
      </c>
      <c r="C2339" t="s">
        <v>47</v>
      </c>
      <c r="D2339" t="s">
        <v>60</v>
      </c>
      <c r="E2339" t="s">
        <v>49</v>
      </c>
      <c r="F2339">
        <v>0</v>
      </c>
      <c r="G2339" t="s">
        <v>55</v>
      </c>
      <c r="H2339" t="s">
        <v>49</v>
      </c>
      <c r="I2339" t="s">
        <v>52</v>
      </c>
      <c r="J2339">
        <v>27</v>
      </c>
      <c r="K2339" t="s">
        <v>56</v>
      </c>
      <c r="L2339">
        <v>299</v>
      </c>
      <c r="M2339">
        <v>1</v>
      </c>
      <c r="N2339">
        <v>-1</v>
      </c>
      <c r="O2339">
        <v>0</v>
      </c>
      <c r="P2339" t="s">
        <v>52</v>
      </c>
      <c r="Q2339" t="s">
        <v>49</v>
      </c>
      <c r="X2339" s="7"/>
      <c r="Y2339" t="s">
        <v>55</v>
      </c>
      <c r="Z2339">
        <v>0</v>
      </c>
      <c r="AA2339" t="s">
        <v>55</v>
      </c>
      <c r="AB2339">
        <v>1141</v>
      </c>
      <c r="AE2339" t="s">
        <v>49</v>
      </c>
      <c r="AF2339">
        <v>0</v>
      </c>
      <c r="AI2339">
        <v>-352</v>
      </c>
      <c r="AJ2339" t="s">
        <v>49</v>
      </c>
    </row>
    <row r="2340" spans="1:36" x14ac:dyDescent="0.3">
      <c r="A2340">
        <v>29</v>
      </c>
      <c r="B2340" t="s">
        <v>46</v>
      </c>
      <c r="C2340" t="s">
        <v>47</v>
      </c>
      <c r="D2340" t="s">
        <v>54</v>
      </c>
      <c r="E2340" t="s">
        <v>49</v>
      </c>
      <c r="F2340">
        <v>596</v>
      </c>
      <c r="G2340" t="s">
        <v>49</v>
      </c>
      <c r="H2340" t="s">
        <v>49</v>
      </c>
      <c r="I2340" t="s">
        <v>50</v>
      </c>
      <c r="J2340">
        <v>30</v>
      </c>
      <c r="K2340" t="s">
        <v>72</v>
      </c>
      <c r="L2340">
        <v>510</v>
      </c>
      <c r="M2340">
        <v>2</v>
      </c>
      <c r="N2340">
        <v>-1</v>
      </c>
      <c r="O2340">
        <v>0</v>
      </c>
      <c r="P2340" t="s">
        <v>52</v>
      </c>
      <c r="Q2340" t="s">
        <v>49</v>
      </c>
      <c r="X2340" s="7"/>
      <c r="Y2340" t="s">
        <v>49</v>
      </c>
      <c r="Z2340">
        <v>596</v>
      </c>
      <c r="AA2340" t="s">
        <v>55</v>
      </c>
      <c r="AB2340">
        <v>538</v>
      </c>
      <c r="AE2340" t="s">
        <v>49</v>
      </c>
      <c r="AF2340">
        <v>596</v>
      </c>
      <c r="AI2340">
        <v>602</v>
      </c>
      <c r="AJ2340" t="s">
        <v>49</v>
      </c>
    </row>
    <row r="2341" spans="1:36" x14ac:dyDescent="0.3">
      <c r="A2341">
        <v>54</v>
      </c>
      <c r="B2341" t="s">
        <v>63</v>
      </c>
      <c r="C2341" t="s">
        <v>47</v>
      </c>
      <c r="D2341" t="s">
        <v>54</v>
      </c>
      <c r="E2341" t="s">
        <v>49</v>
      </c>
      <c r="F2341">
        <v>2059</v>
      </c>
      <c r="G2341" t="s">
        <v>55</v>
      </c>
      <c r="H2341" t="s">
        <v>49</v>
      </c>
      <c r="I2341" t="s">
        <v>50</v>
      </c>
      <c r="J2341">
        <v>25</v>
      </c>
      <c r="K2341" t="s">
        <v>70</v>
      </c>
      <c r="L2341">
        <v>177</v>
      </c>
      <c r="M2341">
        <v>4</v>
      </c>
      <c r="N2341">
        <v>-1</v>
      </c>
      <c r="O2341">
        <v>0</v>
      </c>
      <c r="P2341" t="s">
        <v>52</v>
      </c>
      <c r="Q2341" t="s">
        <v>49</v>
      </c>
      <c r="X2341" s="7"/>
      <c r="Y2341" t="s">
        <v>55</v>
      </c>
      <c r="Z2341">
        <v>2059</v>
      </c>
      <c r="AA2341" t="s">
        <v>55</v>
      </c>
      <c r="AB2341">
        <v>92</v>
      </c>
      <c r="AE2341" t="s">
        <v>49</v>
      </c>
      <c r="AF2341">
        <v>2059</v>
      </c>
      <c r="AI2341">
        <v>-588</v>
      </c>
      <c r="AJ2341" t="s">
        <v>49</v>
      </c>
    </row>
    <row r="2342" spans="1:36" x14ac:dyDescent="0.3">
      <c r="A2342">
        <v>27</v>
      </c>
      <c r="B2342" t="s">
        <v>69</v>
      </c>
      <c r="C2342" t="s">
        <v>47</v>
      </c>
      <c r="D2342" t="s">
        <v>54</v>
      </c>
      <c r="E2342" t="s">
        <v>49</v>
      </c>
      <c r="F2342">
        <v>132</v>
      </c>
      <c r="G2342" t="s">
        <v>49</v>
      </c>
      <c r="H2342" t="s">
        <v>49</v>
      </c>
      <c r="I2342" t="s">
        <v>50</v>
      </c>
      <c r="J2342">
        <v>13</v>
      </c>
      <c r="K2342" t="s">
        <v>51</v>
      </c>
      <c r="L2342">
        <v>123</v>
      </c>
      <c r="M2342">
        <v>2</v>
      </c>
      <c r="N2342">
        <v>-1</v>
      </c>
      <c r="O2342">
        <v>0</v>
      </c>
      <c r="P2342" t="s">
        <v>52</v>
      </c>
      <c r="Q2342" t="s">
        <v>49</v>
      </c>
      <c r="X2342" s="7"/>
      <c r="Y2342" t="s">
        <v>49</v>
      </c>
      <c r="Z2342">
        <v>132</v>
      </c>
      <c r="AA2342" t="s">
        <v>55</v>
      </c>
      <c r="AB2342">
        <v>440</v>
      </c>
      <c r="AE2342" t="s">
        <v>49</v>
      </c>
      <c r="AF2342">
        <v>132</v>
      </c>
      <c r="AI2342">
        <v>302</v>
      </c>
      <c r="AJ2342" t="s">
        <v>49</v>
      </c>
    </row>
    <row r="2343" spans="1:36" x14ac:dyDescent="0.3">
      <c r="A2343">
        <v>34</v>
      </c>
      <c r="B2343" t="s">
        <v>58</v>
      </c>
      <c r="C2343" t="s">
        <v>47</v>
      </c>
      <c r="D2343" t="s">
        <v>54</v>
      </c>
      <c r="E2343" t="s">
        <v>49</v>
      </c>
      <c r="F2343">
        <v>0</v>
      </c>
      <c r="G2343" t="s">
        <v>49</v>
      </c>
      <c r="H2343" t="s">
        <v>49</v>
      </c>
      <c r="I2343" t="s">
        <v>50</v>
      </c>
      <c r="J2343">
        <v>2</v>
      </c>
      <c r="K2343" t="s">
        <v>64</v>
      </c>
      <c r="L2343">
        <v>270</v>
      </c>
      <c r="M2343">
        <v>1</v>
      </c>
      <c r="N2343">
        <v>-1</v>
      </c>
      <c r="O2343">
        <v>0</v>
      </c>
      <c r="P2343" t="s">
        <v>52</v>
      </c>
      <c r="Q2343" t="s">
        <v>49</v>
      </c>
      <c r="X2343" s="7"/>
      <c r="Y2343" t="s">
        <v>49</v>
      </c>
      <c r="Z2343">
        <v>0</v>
      </c>
      <c r="AA2343" t="s">
        <v>55</v>
      </c>
      <c r="AB2343">
        <v>483</v>
      </c>
      <c r="AE2343" t="s">
        <v>49</v>
      </c>
      <c r="AF2343">
        <v>0</v>
      </c>
      <c r="AI2343">
        <v>5314</v>
      </c>
      <c r="AJ2343" t="s">
        <v>49</v>
      </c>
    </row>
    <row r="2344" spans="1:36" x14ac:dyDescent="0.3">
      <c r="A2344">
        <v>39</v>
      </c>
      <c r="B2344" t="s">
        <v>63</v>
      </c>
      <c r="C2344" t="s">
        <v>47</v>
      </c>
      <c r="D2344" t="s">
        <v>48</v>
      </c>
      <c r="E2344" t="s">
        <v>49</v>
      </c>
      <c r="F2344">
        <v>385</v>
      </c>
      <c r="G2344" t="s">
        <v>55</v>
      </c>
      <c r="H2344" t="s">
        <v>49</v>
      </c>
      <c r="I2344" t="s">
        <v>52</v>
      </c>
      <c r="J2344">
        <v>16</v>
      </c>
      <c r="K2344" t="s">
        <v>56</v>
      </c>
      <c r="L2344">
        <v>225</v>
      </c>
      <c r="M2344">
        <v>4</v>
      </c>
      <c r="N2344">
        <v>-1</v>
      </c>
      <c r="O2344">
        <v>0</v>
      </c>
      <c r="P2344" t="s">
        <v>52</v>
      </c>
      <c r="Q2344" t="s">
        <v>49</v>
      </c>
      <c r="X2344" s="7"/>
      <c r="Y2344" t="s">
        <v>55</v>
      </c>
      <c r="Z2344">
        <v>385</v>
      </c>
      <c r="AA2344" t="s">
        <v>55</v>
      </c>
      <c r="AB2344">
        <v>401</v>
      </c>
      <c r="AE2344" t="s">
        <v>49</v>
      </c>
      <c r="AF2344">
        <v>385</v>
      </c>
      <c r="AI2344">
        <v>632</v>
      </c>
      <c r="AJ2344" t="s">
        <v>49</v>
      </c>
    </row>
    <row r="2345" spans="1:36" x14ac:dyDescent="0.3">
      <c r="A2345">
        <v>38</v>
      </c>
      <c r="B2345" t="s">
        <v>58</v>
      </c>
      <c r="C2345" t="s">
        <v>47</v>
      </c>
      <c r="D2345" t="s">
        <v>60</v>
      </c>
      <c r="E2345" t="s">
        <v>49</v>
      </c>
      <c r="F2345">
        <v>223</v>
      </c>
      <c r="G2345" t="s">
        <v>49</v>
      </c>
      <c r="H2345" t="s">
        <v>49</v>
      </c>
      <c r="I2345" t="s">
        <v>50</v>
      </c>
      <c r="J2345">
        <v>28</v>
      </c>
      <c r="K2345" t="s">
        <v>72</v>
      </c>
      <c r="L2345">
        <v>63</v>
      </c>
      <c r="M2345">
        <v>1</v>
      </c>
      <c r="N2345">
        <v>-1</v>
      </c>
      <c r="O2345">
        <v>0</v>
      </c>
      <c r="P2345" t="s">
        <v>52</v>
      </c>
      <c r="Q2345" t="s">
        <v>49</v>
      </c>
      <c r="X2345" s="7"/>
      <c r="Y2345" t="s">
        <v>49</v>
      </c>
      <c r="Z2345">
        <v>223</v>
      </c>
      <c r="AA2345" t="s">
        <v>55</v>
      </c>
      <c r="AB2345">
        <v>506</v>
      </c>
      <c r="AE2345" t="s">
        <v>49</v>
      </c>
      <c r="AF2345">
        <v>223</v>
      </c>
      <c r="AI2345">
        <v>5731</v>
      </c>
      <c r="AJ2345" t="s">
        <v>49</v>
      </c>
    </row>
    <row r="2346" spans="1:36" x14ac:dyDescent="0.3">
      <c r="A2346">
        <v>37</v>
      </c>
      <c r="B2346" t="s">
        <v>58</v>
      </c>
      <c r="C2346" t="s">
        <v>47</v>
      </c>
      <c r="D2346" t="s">
        <v>60</v>
      </c>
      <c r="E2346" t="s">
        <v>49</v>
      </c>
      <c r="F2346">
        <v>0</v>
      </c>
      <c r="G2346" t="s">
        <v>55</v>
      </c>
      <c r="H2346" t="s">
        <v>49</v>
      </c>
      <c r="I2346" t="s">
        <v>52</v>
      </c>
      <c r="J2346">
        <v>3</v>
      </c>
      <c r="K2346" t="s">
        <v>62</v>
      </c>
      <c r="L2346">
        <v>247</v>
      </c>
      <c r="M2346">
        <v>13</v>
      </c>
      <c r="N2346">
        <v>-1</v>
      </c>
      <c r="O2346">
        <v>0</v>
      </c>
      <c r="P2346" t="s">
        <v>52</v>
      </c>
      <c r="Q2346" t="s">
        <v>49</v>
      </c>
      <c r="X2346" s="7"/>
      <c r="Y2346" t="s">
        <v>55</v>
      </c>
      <c r="Z2346">
        <v>0</v>
      </c>
      <c r="AA2346" t="s">
        <v>55</v>
      </c>
      <c r="AB2346">
        <v>344</v>
      </c>
      <c r="AE2346" t="s">
        <v>49</v>
      </c>
      <c r="AF2346">
        <v>0</v>
      </c>
      <c r="AI2346">
        <v>902</v>
      </c>
      <c r="AJ2346" t="s">
        <v>49</v>
      </c>
    </row>
    <row r="2347" spans="1:36" x14ac:dyDescent="0.3">
      <c r="A2347">
        <v>26</v>
      </c>
      <c r="B2347" t="s">
        <v>53</v>
      </c>
      <c r="C2347" t="s">
        <v>59</v>
      </c>
      <c r="D2347" t="s">
        <v>54</v>
      </c>
      <c r="E2347" t="s">
        <v>49</v>
      </c>
      <c r="F2347">
        <v>512</v>
      </c>
      <c r="G2347" t="s">
        <v>55</v>
      </c>
      <c r="H2347" t="s">
        <v>55</v>
      </c>
      <c r="I2347" t="s">
        <v>50</v>
      </c>
      <c r="J2347">
        <v>30</v>
      </c>
      <c r="K2347" t="s">
        <v>72</v>
      </c>
      <c r="L2347">
        <v>206</v>
      </c>
      <c r="M2347">
        <v>5</v>
      </c>
      <c r="N2347">
        <v>239</v>
      </c>
      <c r="O2347">
        <v>3</v>
      </c>
      <c r="P2347" t="s">
        <v>57</v>
      </c>
      <c r="Q2347" t="s">
        <v>49</v>
      </c>
      <c r="X2347" s="7"/>
      <c r="Y2347" t="s">
        <v>55</v>
      </c>
      <c r="Z2347">
        <v>512</v>
      </c>
      <c r="AA2347" t="s">
        <v>55</v>
      </c>
      <c r="AB2347">
        <v>0</v>
      </c>
      <c r="AE2347" t="s">
        <v>55</v>
      </c>
      <c r="AF2347">
        <v>512</v>
      </c>
      <c r="AI2347">
        <v>6307</v>
      </c>
      <c r="AJ2347" t="s">
        <v>49</v>
      </c>
    </row>
    <row r="2348" spans="1:36" x14ac:dyDescent="0.3">
      <c r="A2348">
        <v>36</v>
      </c>
      <c r="B2348" t="s">
        <v>68</v>
      </c>
      <c r="C2348" t="s">
        <v>47</v>
      </c>
      <c r="D2348" t="s">
        <v>60</v>
      </c>
      <c r="E2348" t="s">
        <v>49</v>
      </c>
      <c r="F2348">
        <v>1169</v>
      </c>
      <c r="G2348" t="s">
        <v>55</v>
      </c>
      <c r="H2348" t="s">
        <v>49</v>
      </c>
      <c r="I2348" t="s">
        <v>52</v>
      </c>
      <c r="J2348">
        <v>6</v>
      </c>
      <c r="K2348" t="s">
        <v>56</v>
      </c>
      <c r="L2348">
        <v>168</v>
      </c>
      <c r="M2348">
        <v>2</v>
      </c>
      <c r="N2348">
        <v>-1</v>
      </c>
      <c r="O2348">
        <v>0</v>
      </c>
      <c r="P2348" t="s">
        <v>52</v>
      </c>
      <c r="Q2348" t="s">
        <v>49</v>
      </c>
      <c r="X2348" s="7"/>
      <c r="Y2348" t="s">
        <v>55</v>
      </c>
      <c r="Z2348">
        <v>1169</v>
      </c>
      <c r="AA2348" t="s">
        <v>55</v>
      </c>
      <c r="AB2348">
        <v>3</v>
      </c>
      <c r="AE2348" t="s">
        <v>49</v>
      </c>
      <c r="AF2348">
        <v>1169</v>
      </c>
      <c r="AI2348">
        <v>621</v>
      </c>
      <c r="AJ2348" t="s">
        <v>49</v>
      </c>
    </row>
    <row r="2349" spans="1:36" x14ac:dyDescent="0.3">
      <c r="A2349">
        <v>35</v>
      </c>
      <c r="B2349" t="s">
        <v>58</v>
      </c>
      <c r="C2349" t="s">
        <v>59</v>
      </c>
      <c r="D2349" t="s">
        <v>60</v>
      </c>
      <c r="E2349" t="s">
        <v>49</v>
      </c>
      <c r="F2349">
        <v>71</v>
      </c>
      <c r="G2349" t="s">
        <v>55</v>
      </c>
      <c r="H2349" t="s">
        <v>49</v>
      </c>
      <c r="I2349" t="s">
        <v>52</v>
      </c>
      <c r="J2349">
        <v>21</v>
      </c>
      <c r="K2349" t="s">
        <v>56</v>
      </c>
      <c r="L2349">
        <v>836</v>
      </c>
      <c r="M2349">
        <v>12</v>
      </c>
      <c r="N2349">
        <v>-1</v>
      </c>
      <c r="O2349">
        <v>0</v>
      </c>
      <c r="P2349" t="s">
        <v>52</v>
      </c>
      <c r="Q2349" t="s">
        <v>49</v>
      </c>
      <c r="X2349" s="7"/>
      <c r="Y2349" t="s">
        <v>55</v>
      </c>
      <c r="Z2349">
        <v>71</v>
      </c>
      <c r="AA2349" t="s">
        <v>55</v>
      </c>
      <c r="AB2349">
        <v>221</v>
      </c>
      <c r="AE2349" t="s">
        <v>49</v>
      </c>
      <c r="AF2349">
        <v>71</v>
      </c>
      <c r="AI2349">
        <v>435</v>
      </c>
      <c r="AJ2349" t="s">
        <v>49</v>
      </c>
    </row>
    <row r="2350" spans="1:36" x14ac:dyDescent="0.3">
      <c r="A2350">
        <v>30</v>
      </c>
      <c r="B2350" t="s">
        <v>58</v>
      </c>
      <c r="C2350" t="s">
        <v>59</v>
      </c>
      <c r="D2350" t="s">
        <v>60</v>
      </c>
      <c r="E2350" t="s">
        <v>49</v>
      </c>
      <c r="F2350">
        <v>940</v>
      </c>
      <c r="G2350" t="s">
        <v>49</v>
      </c>
      <c r="H2350" t="s">
        <v>49</v>
      </c>
      <c r="I2350" t="s">
        <v>50</v>
      </c>
      <c r="J2350">
        <v>8</v>
      </c>
      <c r="K2350" t="s">
        <v>70</v>
      </c>
      <c r="L2350">
        <v>131</v>
      </c>
      <c r="M2350">
        <v>2</v>
      </c>
      <c r="N2350">
        <v>-1</v>
      </c>
      <c r="O2350">
        <v>0</v>
      </c>
      <c r="P2350" t="s">
        <v>52</v>
      </c>
      <c r="Q2350" t="s">
        <v>49</v>
      </c>
      <c r="X2350" s="7"/>
      <c r="Y2350" t="s">
        <v>49</v>
      </c>
      <c r="Z2350">
        <v>940</v>
      </c>
      <c r="AA2350" t="s">
        <v>55</v>
      </c>
      <c r="AB2350">
        <v>969</v>
      </c>
      <c r="AE2350" t="s">
        <v>49</v>
      </c>
      <c r="AF2350">
        <v>940</v>
      </c>
      <c r="AI2350">
        <v>782</v>
      </c>
      <c r="AJ2350" t="s">
        <v>49</v>
      </c>
    </row>
    <row r="2351" spans="1:36" x14ac:dyDescent="0.3">
      <c r="A2351">
        <v>25</v>
      </c>
      <c r="B2351" t="s">
        <v>67</v>
      </c>
      <c r="C2351" t="s">
        <v>59</v>
      </c>
      <c r="D2351" t="s">
        <v>54</v>
      </c>
      <c r="E2351" t="s">
        <v>49</v>
      </c>
      <c r="F2351">
        <v>-80</v>
      </c>
      <c r="G2351" t="s">
        <v>55</v>
      </c>
      <c r="H2351" t="s">
        <v>55</v>
      </c>
      <c r="I2351" t="s">
        <v>52</v>
      </c>
      <c r="J2351">
        <v>3</v>
      </c>
      <c r="K2351" t="s">
        <v>62</v>
      </c>
      <c r="L2351">
        <v>89</v>
      </c>
      <c r="M2351">
        <v>1</v>
      </c>
      <c r="N2351">
        <v>-1</v>
      </c>
      <c r="O2351">
        <v>0</v>
      </c>
      <c r="P2351" t="s">
        <v>52</v>
      </c>
      <c r="Q2351" t="s">
        <v>49</v>
      </c>
      <c r="X2351" s="7"/>
      <c r="Y2351" t="s">
        <v>55</v>
      </c>
      <c r="Z2351">
        <v>-80</v>
      </c>
      <c r="AA2351" t="s">
        <v>55</v>
      </c>
      <c r="AB2351">
        <v>-148</v>
      </c>
      <c r="AE2351" t="s">
        <v>55</v>
      </c>
      <c r="AF2351">
        <v>-80</v>
      </c>
      <c r="AI2351">
        <v>478</v>
      </c>
      <c r="AJ2351" t="s">
        <v>49</v>
      </c>
    </row>
    <row r="2352" spans="1:36" x14ac:dyDescent="0.3">
      <c r="A2352">
        <v>34</v>
      </c>
      <c r="B2352" t="s">
        <v>67</v>
      </c>
      <c r="C2352" t="s">
        <v>47</v>
      </c>
      <c r="D2352" t="s">
        <v>54</v>
      </c>
      <c r="E2352" t="s">
        <v>49</v>
      </c>
      <c r="F2352">
        <v>0</v>
      </c>
      <c r="G2352" t="s">
        <v>55</v>
      </c>
      <c r="H2352" t="s">
        <v>49</v>
      </c>
      <c r="I2352" t="s">
        <v>50</v>
      </c>
      <c r="J2352">
        <v>29</v>
      </c>
      <c r="K2352" t="s">
        <v>70</v>
      </c>
      <c r="L2352">
        <v>116</v>
      </c>
      <c r="M2352">
        <v>4</v>
      </c>
      <c r="N2352">
        <v>-1</v>
      </c>
      <c r="O2352">
        <v>0</v>
      </c>
      <c r="P2352" t="s">
        <v>52</v>
      </c>
      <c r="Q2352" t="s">
        <v>49</v>
      </c>
      <c r="X2352" s="7"/>
      <c r="Y2352" t="s">
        <v>55</v>
      </c>
      <c r="Z2352">
        <v>0</v>
      </c>
      <c r="AA2352" t="s">
        <v>55</v>
      </c>
      <c r="AB2352">
        <v>415</v>
      </c>
      <c r="AE2352" t="s">
        <v>49</v>
      </c>
      <c r="AF2352">
        <v>0</v>
      </c>
      <c r="AI2352">
        <v>7864</v>
      </c>
      <c r="AJ2352" t="s">
        <v>49</v>
      </c>
    </row>
    <row r="2353" spans="1:36" x14ac:dyDescent="0.3">
      <c r="A2353">
        <v>52</v>
      </c>
      <c r="B2353" t="s">
        <v>52</v>
      </c>
      <c r="C2353" t="s">
        <v>47</v>
      </c>
      <c r="D2353" t="s">
        <v>52</v>
      </c>
      <c r="E2353" t="s">
        <v>49</v>
      </c>
      <c r="F2353">
        <v>1317</v>
      </c>
      <c r="G2353" t="s">
        <v>49</v>
      </c>
      <c r="H2353" t="s">
        <v>49</v>
      </c>
      <c r="I2353" t="s">
        <v>52</v>
      </c>
      <c r="J2353">
        <v>12</v>
      </c>
      <c r="K2353" t="s">
        <v>62</v>
      </c>
      <c r="L2353">
        <v>58</v>
      </c>
      <c r="M2353">
        <v>1</v>
      </c>
      <c r="N2353">
        <v>-1</v>
      </c>
      <c r="O2353">
        <v>0</v>
      </c>
      <c r="P2353" t="s">
        <v>52</v>
      </c>
      <c r="Q2353" t="s">
        <v>49</v>
      </c>
      <c r="X2353" s="7"/>
      <c r="Y2353" t="s">
        <v>49</v>
      </c>
      <c r="Z2353">
        <v>1317</v>
      </c>
      <c r="AA2353" t="s">
        <v>55</v>
      </c>
      <c r="AB2353">
        <v>1341</v>
      </c>
      <c r="AE2353" t="s">
        <v>49</v>
      </c>
      <c r="AF2353">
        <v>1317</v>
      </c>
      <c r="AI2353">
        <v>1910</v>
      </c>
      <c r="AJ2353" t="s">
        <v>49</v>
      </c>
    </row>
    <row r="2354" spans="1:36" x14ac:dyDescent="0.3">
      <c r="A2354">
        <v>39</v>
      </c>
      <c r="B2354" t="s">
        <v>69</v>
      </c>
      <c r="C2354" t="s">
        <v>47</v>
      </c>
      <c r="D2354" t="s">
        <v>54</v>
      </c>
      <c r="E2354" t="s">
        <v>49</v>
      </c>
      <c r="F2354">
        <v>179</v>
      </c>
      <c r="G2354" t="s">
        <v>49</v>
      </c>
      <c r="H2354" t="s">
        <v>49</v>
      </c>
      <c r="I2354" t="s">
        <v>52</v>
      </c>
      <c r="J2354">
        <v>6</v>
      </c>
      <c r="K2354" t="s">
        <v>80</v>
      </c>
      <c r="L2354">
        <v>36</v>
      </c>
      <c r="M2354">
        <v>1</v>
      </c>
      <c r="N2354">
        <v>-1</v>
      </c>
      <c r="O2354">
        <v>0</v>
      </c>
      <c r="P2354" t="s">
        <v>52</v>
      </c>
      <c r="Q2354" t="s">
        <v>49</v>
      </c>
      <c r="X2354" s="7"/>
      <c r="Y2354" t="s">
        <v>49</v>
      </c>
      <c r="Z2354">
        <v>179</v>
      </c>
      <c r="AA2354" t="s">
        <v>55</v>
      </c>
      <c r="AB2354">
        <v>865</v>
      </c>
      <c r="AE2354" t="s">
        <v>49</v>
      </c>
      <c r="AF2354">
        <v>179</v>
      </c>
      <c r="AI2354">
        <v>1174</v>
      </c>
      <c r="AJ2354" t="s">
        <v>49</v>
      </c>
    </row>
    <row r="2355" spans="1:36" x14ac:dyDescent="0.3">
      <c r="A2355">
        <v>34</v>
      </c>
      <c r="B2355" t="s">
        <v>58</v>
      </c>
      <c r="C2355" t="s">
        <v>47</v>
      </c>
      <c r="D2355" t="s">
        <v>54</v>
      </c>
      <c r="E2355" t="s">
        <v>49</v>
      </c>
      <c r="F2355">
        <v>1007</v>
      </c>
      <c r="G2355" t="s">
        <v>55</v>
      </c>
      <c r="H2355" t="s">
        <v>49</v>
      </c>
      <c r="I2355" t="s">
        <v>50</v>
      </c>
      <c r="J2355">
        <v>21</v>
      </c>
      <c r="K2355" t="s">
        <v>73</v>
      </c>
      <c r="L2355">
        <v>240</v>
      </c>
      <c r="M2355">
        <v>2</v>
      </c>
      <c r="N2355">
        <v>-1</v>
      </c>
      <c r="O2355">
        <v>0</v>
      </c>
      <c r="P2355" t="s">
        <v>52</v>
      </c>
      <c r="Q2355" t="s">
        <v>49</v>
      </c>
      <c r="X2355" s="7"/>
      <c r="Y2355" t="s">
        <v>55</v>
      </c>
      <c r="Z2355">
        <v>1007</v>
      </c>
      <c r="AA2355" t="s">
        <v>55</v>
      </c>
      <c r="AB2355">
        <v>-566</v>
      </c>
      <c r="AE2355" t="s">
        <v>49</v>
      </c>
      <c r="AF2355">
        <v>1007</v>
      </c>
      <c r="AI2355">
        <v>1270</v>
      </c>
      <c r="AJ2355" t="s">
        <v>49</v>
      </c>
    </row>
    <row r="2356" spans="1:36" x14ac:dyDescent="0.3">
      <c r="A2356">
        <v>34</v>
      </c>
      <c r="B2356" t="s">
        <v>58</v>
      </c>
      <c r="C2356" t="s">
        <v>59</v>
      </c>
      <c r="D2356" t="s">
        <v>54</v>
      </c>
      <c r="E2356" t="s">
        <v>49</v>
      </c>
      <c r="F2356">
        <v>0</v>
      </c>
      <c r="G2356" t="s">
        <v>49</v>
      </c>
      <c r="H2356" t="s">
        <v>49</v>
      </c>
      <c r="I2356" t="s">
        <v>50</v>
      </c>
      <c r="J2356">
        <v>22</v>
      </c>
      <c r="K2356" t="s">
        <v>70</v>
      </c>
      <c r="L2356">
        <v>132</v>
      </c>
      <c r="M2356">
        <v>4</v>
      </c>
      <c r="N2356">
        <v>-1</v>
      </c>
      <c r="O2356">
        <v>0</v>
      </c>
      <c r="P2356" t="s">
        <v>52</v>
      </c>
      <c r="Q2356" t="s">
        <v>49</v>
      </c>
      <c r="X2356" s="7"/>
      <c r="Y2356" t="s">
        <v>49</v>
      </c>
      <c r="Z2356">
        <v>0</v>
      </c>
      <c r="AA2356" t="s">
        <v>55</v>
      </c>
      <c r="AB2356">
        <v>210</v>
      </c>
      <c r="AE2356" t="s">
        <v>49</v>
      </c>
      <c r="AF2356">
        <v>0</v>
      </c>
      <c r="AI2356">
        <v>18</v>
      </c>
      <c r="AJ2356" t="s">
        <v>49</v>
      </c>
    </row>
    <row r="2357" spans="1:36" x14ac:dyDescent="0.3">
      <c r="A2357">
        <v>30</v>
      </c>
      <c r="B2357" t="s">
        <v>53</v>
      </c>
      <c r="C2357" t="s">
        <v>47</v>
      </c>
      <c r="D2357" t="s">
        <v>54</v>
      </c>
      <c r="E2357" t="s">
        <v>49</v>
      </c>
      <c r="F2357">
        <v>1286</v>
      </c>
      <c r="G2357" t="s">
        <v>55</v>
      </c>
      <c r="H2357" t="s">
        <v>55</v>
      </c>
      <c r="I2357" t="s">
        <v>50</v>
      </c>
      <c r="J2357">
        <v>17</v>
      </c>
      <c r="K2357" t="s">
        <v>73</v>
      </c>
      <c r="L2357">
        <v>544</v>
      </c>
      <c r="M2357">
        <v>1</v>
      </c>
      <c r="N2357">
        <v>-1</v>
      </c>
      <c r="O2357">
        <v>0</v>
      </c>
      <c r="P2357" t="s">
        <v>52</v>
      </c>
      <c r="Q2357" t="s">
        <v>49</v>
      </c>
      <c r="X2357" s="7"/>
      <c r="Y2357" t="s">
        <v>55</v>
      </c>
      <c r="Z2357">
        <v>1286</v>
      </c>
      <c r="AA2357" t="s">
        <v>55</v>
      </c>
      <c r="AB2357">
        <v>1275</v>
      </c>
      <c r="AE2357" t="s">
        <v>55</v>
      </c>
      <c r="AF2357">
        <v>1286</v>
      </c>
      <c r="AI2357">
        <v>141</v>
      </c>
      <c r="AJ2357" t="s">
        <v>49</v>
      </c>
    </row>
    <row r="2358" spans="1:36" x14ac:dyDescent="0.3">
      <c r="A2358">
        <v>33</v>
      </c>
      <c r="B2358" t="s">
        <v>53</v>
      </c>
      <c r="C2358" t="s">
        <v>47</v>
      </c>
      <c r="D2358" t="s">
        <v>54</v>
      </c>
      <c r="E2358" t="s">
        <v>49</v>
      </c>
      <c r="F2358">
        <v>804</v>
      </c>
      <c r="G2358" t="s">
        <v>55</v>
      </c>
      <c r="H2358" t="s">
        <v>55</v>
      </c>
      <c r="I2358" t="s">
        <v>52</v>
      </c>
      <c r="J2358">
        <v>8</v>
      </c>
      <c r="K2358" t="s">
        <v>56</v>
      </c>
      <c r="L2358">
        <v>266</v>
      </c>
      <c r="M2358">
        <v>1</v>
      </c>
      <c r="N2358">
        <v>-1</v>
      </c>
      <c r="O2358">
        <v>0</v>
      </c>
      <c r="P2358" t="s">
        <v>52</v>
      </c>
      <c r="Q2358" t="s">
        <v>49</v>
      </c>
      <c r="X2358" s="7"/>
      <c r="Y2358" t="s">
        <v>55</v>
      </c>
      <c r="Z2358">
        <v>804</v>
      </c>
      <c r="AA2358" t="s">
        <v>55</v>
      </c>
      <c r="AB2358">
        <v>6637</v>
      </c>
      <c r="AE2358" t="s">
        <v>55</v>
      </c>
      <c r="AF2358">
        <v>804</v>
      </c>
      <c r="AI2358">
        <v>2886</v>
      </c>
      <c r="AJ2358" t="s">
        <v>49</v>
      </c>
    </row>
    <row r="2359" spans="1:36" x14ac:dyDescent="0.3">
      <c r="A2359">
        <v>30</v>
      </c>
      <c r="B2359" t="s">
        <v>71</v>
      </c>
      <c r="C2359" t="s">
        <v>59</v>
      </c>
      <c r="D2359" t="s">
        <v>54</v>
      </c>
      <c r="E2359" t="s">
        <v>49</v>
      </c>
      <c r="F2359">
        <v>4</v>
      </c>
      <c r="G2359" t="s">
        <v>49</v>
      </c>
      <c r="H2359" t="s">
        <v>49</v>
      </c>
      <c r="I2359" t="s">
        <v>50</v>
      </c>
      <c r="J2359">
        <v>4</v>
      </c>
      <c r="K2359" t="s">
        <v>64</v>
      </c>
      <c r="L2359">
        <v>443</v>
      </c>
      <c r="M2359">
        <v>2</v>
      </c>
      <c r="N2359">
        <v>-1</v>
      </c>
      <c r="O2359">
        <v>0</v>
      </c>
      <c r="P2359" t="s">
        <v>52</v>
      </c>
      <c r="Q2359" t="s">
        <v>49</v>
      </c>
      <c r="X2359" s="7"/>
      <c r="Y2359" t="s">
        <v>49</v>
      </c>
      <c r="Z2359">
        <v>4</v>
      </c>
      <c r="AA2359" t="s">
        <v>55</v>
      </c>
      <c r="AB2359">
        <v>472</v>
      </c>
      <c r="AE2359" t="s">
        <v>49</v>
      </c>
      <c r="AF2359">
        <v>4</v>
      </c>
      <c r="AI2359">
        <v>2715</v>
      </c>
      <c r="AJ2359" t="s">
        <v>49</v>
      </c>
    </row>
    <row r="2360" spans="1:36" x14ac:dyDescent="0.3">
      <c r="A2360">
        <v>51</v>
      </c>
      <c r="B2360" t="s">
        <v>63</v>
      </c>
      <c r="C2360" t="s">
        <v>47</v>
      </c>
      <c r="D2360" t="s">
        <v>48</v>
      </c>
      <c r="E2360" t="s">
        <v>49</v>
      </c>
      <c r="F2360">
        <v>0</v>
      </c>
      <c r="G2360" t="s">
        <v>55</v>
      </c>
      <c r="H2360" t="s">
        <v>49</v>
      </c>
      <c r="I2360" t="s">
        <v>50</v>
      </c>
      <c r="J2360">
        <v>10</v>
      </c>
      <c r="K2360" t="s">
        <v>73</v>
      </c>
      <c r="L2360">
        <v>324</v>
      </c>
      <c r="M2360">
        <v>1</v>
      </c>
      <c r="N2360">
        <v>-1</v>
      </c>
      <c r="O2360">
        <v>0</v>
      </c>
      <c r="P2360" t="s">
        <v>52</v>
      </c>
      <c r="Q2360" t="s">
        <v>49</v>
      </c>
      <c r="X2360" s="7"/>
      <c r="Y2360" t="s">
        <v>55</v>
      </c>
      <c r="Z2360">
        <v>0</v>
      </c>
      <c r="AA2360" t="s">
        <v>55</v>
      </c>
      <c r="AB2360">
        <v>487</v>
      </c>
      <c r="AE2360" t="s">
        <v>49</v>
      </c>
      <c r="AF2360">
        <v>0</v>
      </c>
      <c r="AI2360">
        <v>1</v>
      </c>
      <c r="AJ2360" t="s">
        <v>49</v>
      </c>
    </row>
    <row r="2361" spans="1:36" x14ac:dyDescent="0.3">
      <c r="A2361">
        <v>36</v>
      </c>
      <c r="B2361" t="s">
        <v>53</v>
      </c>
      <c r="C2361" t="s">
        <v>59</v>
      </c>
      <c r="D2361" t="s">
        <v>54</v>
      </c>
      <c r="E2361" t="s">
        <v>49</v>
      </c>
      <c r="F2361">
        <v>417</v>
      </c>
      <c r="G2361" t="s">
        <v>55</v>
      </c>
      <c r="H2361" t="s">
        <v>49</v>
      </c>
      <c r="I2361" t="s">
        <v>50</v>
      </c>
      <c r="J2361">
        <v>6</v>
      </c>
      <c r="K2361" t="s">
        <v>64</v>
      </c>
      <c r="L2361">
        <v>15</v>
      </c>
      <c r="M2361">
        <v>10</v>
      </c>
      <c r="N2361">
        <v>207</v>
      </c>
      <c r="O2361">
        <v>3</v>
      </c>
      <c r="P2361" t="s">
        <v>57</v>
      </c>
      <c r="Q2361" t="s">
        <v>49</v>
      </c>
      <c r="X2361" s="7"/>
      <c r="Y2361" t="s">
        <v>55</v>
      </c>
      <c r="Z2361">
        <v>417</v>
      </c>
      <c r="AA2361" t="s">
        <v>55</v>
      </c>
      <c r="AB2361">
        <v>699</v>
      </c>
      <c r="AE2361" t="s">
        <v>49</v>
      </c>
      <c r="AF2361">
        <v>417</v>
      </c>
      <c r="AI2361">
        <v>775</v>
      </c>
      <c r="AJ2361" t="s">
        <v>49</v>
      </c>
    </row>
    <row r="2362" spans="1:36" x14ac:dyDescent="0.3">
      <c r="A2362">
        <v>48</v>
      </c>
      <c r="B2362" t="s">
        <v>63</v>
      </c>
      <c r="C2362" t="s">
        <v>47</v>
      </c>
      <c r="D2362" t="s">
        <v>48</v>
      </c>
      <c r="E2362" t="s">
        <v>49</v>
      </c>
      <c r="F2362">
        <v>1678</v>
      </c>
      <c r="G2362" t="s">
        <v>49</v>
      </c>
      <c r="H2362" t="s">
        <v>49</v>
      </c>
      <c r="I2362" t="s">
        <v>50</v>
      </c>
      <c r="J2362">
        <v>28</v>
      </c>
      <c r="K2362" t="s">
        <v>72</v>
      </c>
      <c r="L2362">
        <v>263</v>
      </c>
      <c r="M2362">
        <v>2</v>
      </c>
      <c r="N2362">
        <v>-1</v>
      </c>
      <c r="O2362">
        <v>0</v>
      </c>
      <c r="P2362" t="s">
        <v>52</v>
      </c>
      <c r="Q2362" t="s">
        <v>49</v>
      </c>
      <c r="X2362" s="7"/>
      <c r="Y2362" t="s">
        <v>49</v>
      </c>
      <c r="Z2362">
        <v>1678</v>
      </c>
      <c r="AA2362" t="s">
        <v>55</v>
      </c>
      <c r="AB2362">
        <v>1130</v>
      </c>
      <c r="AE2362" t="s">
        <v>49</v>
      </c>
      <c r="AF2362">
        <v>1678</v>
      </c>
      <c r="AI2362">
        <v>634</v>
      </c>
      <c r="AJ2362" t="s">
        <v>49</v>
      </c>
    </row>
    <row r="2363" spans="1:36" x14ac:dyDescent="0.3">
      <c r="A2363">
        <v>37</v>
      </c>
      <c r="B2363" t="s">
        <v>53</v>
      </c>
      <c r="C2363" t="s">
        <v>74</v>
      </c>
      <c r="D2363" t="s">
        <v>54</v>
      </c>
      <c r="E2363" t="s">
        <v>49</v>
      </c>
      <c r="F2363">
        <v>532</v>
      </c>
      <c r="G2363" t="s">
        <v>55</v>
      </c>
      <c r="H2363" t="s">
        <v>49</v>
      </c>
      <c r="I2363" t="s">
        <v>52</v>
      </c>
      <c r="J2363">
        <v>11</v>
      </c>
      <c r="K2363" t="s">
        <v>62</v>
      </c>
      <c r="L2363">
        <v>199</v>
      </c>
      <c r="M2363">
        <v>1</v>
      </c>
      <c r="N2363">
        <v>-1</v>
      </c>
      <c r="O2363">
        <v>0</v>
      </c>
      <c r="P2363" t="s">
        <v>52</v>
      </c>
      <c r="Q2363" t="s">
        <v>49</v>
      </c>
      <c r="X2363" s="7"/>
      <c r="Y2363" t="s">
        <v>55</v>
      </c>
      <c r="Z2363">
        <v>532</v>
      </c>
      <c r="AA2363" t="s">
        <v>55</v>
      </c>
      <c r="AB2363">
        <v>584</v>
      </c>
      <c r="AE2363" t="s">
        <v>49</v>
      </c>
      <c r="AF2363">
        <v>532</v>
      </c>
      <c r="AI2363">
        <v>5715</v>
      </c>
      <c r="AJ2363" t="s">
        <v>49</v>
      </c>
    </row>
    <row r="2364" spans="1:36" x14ac:dyDescent="0.3">
      <c r="A2364">
        <v>58</v>
      </c>
      <c r="B2364" t="s">
        <v>58</v>
      </c>
      <c r="C2364" t="s">
        <v>47</v>
      </c>
      <c r="D2364" t="s">
        <v>54</v>
      </c>
      <c r="E2364" t="s">
        <v>49</v>
      </c>
      <c r="F2364">
        <v>407</v>
      </c>
      <c r="G2364" t="s">
        <v>55</v>
      </c>
      <c r="H2364" t="s">
        <v>49</v>
      </c>
      <c r="I2364" t="s">
        <v>50</v>
      </c>
      <c r="J2364">
        <v>29</v>
      </c>
      <c r="K2364" t="s">
        <v>73</v>
      </c>
      <c r="L2364">
        <v>145</v>
      </c>
      <c r="M2364">
        <v>2</v>
      </c>
      <c r="N2364">
        <v>-1</v>
      </c>
      <c r="O2364">
        <v>0</v>
      </c>
      <c r="P2364" t="s">
        <v>52</v>
      </c>
      <c r="Q2364" t="s">
        <v>49</v>
      </c>
      <c r="X2364" s="7"/>
      <c r="Y2364" t="s">
        <v>55</v>
      </c>
      <c r="Z2364">
        <v>407</v>
      </c>
      <c r="AA2364" t="s">
        <v>55</v>
      </c>
      <c r="AB2364">
        <v>480</v>
      </c>
      <c r="AE2364" t="s">
        <v>49</v>
      </c>
      <c r="AF2364">
        <v>407</v>
      </c>
      <c r="AI2364">
        <v>1088</v>
      </c>
      <c r="AJ2364" t="s">
        <v>49</v>
      </c>
    </row>
    <row r="2365" spans="1:36" x14ac:dyDescent="0.3">
      <c r="A2365">
        <v>56</v>
      </c>
      <c r="B2365" t="s">
        <v>58</v>
      </c>
      <c r="C2365" t="s">
        <v>74</v>
      </c>
      <c r="D2365" t="s">
        <v>60</v>
      </c>
      <c r="E2365" t="s">
        <v>49</v>
      </c>
      <c r="F2365">
        <v>659</v>
      </c>
      <c r="G2365" t="s">
        <v>49</v>
      </c>
      <c r="H2365" t="s">
        <v>55</v>
      </c>
      <c r="I2365" t="s">
        <v>50</v>
      </c>
      <c r="J2365">
        <v>2</v>
      </c>
      <c r="K2365" t="s">
        <v>62</v>
      </c>
      <c r="L2365">
        <v>56</v>
      </c>
      <c r="M2365">
        <v>1</v>
      </c>
      <c r="N2365">
        <v>-1</v>
      </c>
      <c r="O2365">
        <v>0</v>
      </c>
      <c r="P2365" t="s">
        <v>52</v>
      </c>
      <c r="Q2365" t="s">
        <v>49</v>
      </c>
      <c r="X2365" s="7"/>
      <c r="Y2365" t="s">
        <v>49</v>
      </c>
      <c r="Z2365">
        <v>659</v>
      </c>
      <c r="AA2365" t="s">
        <v>55</v>
      </c>
      <c r="AB2365">
        <v>1883</v>
      </c>
      <c r="AE2365" t="s">
        <v>55</v>
      </c>
      <c r="AF2365">
        <v>659</v>
      </c>
      <c r="AI2365">
        <v>75</v>
      </c>
      <c r="AJ2365" t="s">
        <v>49</v>
      </c>
    </row>
    <row r="2366" spans="1:36" x14ac:dyDescent="0.3">
      <c r="A2366">
        <v>34</v>
      </c>
      <c r="B2366" t="s">
        <v>63</v>
      </c>
      <c r="C2366" t="s">
        <v>47</v>
      </c>
      <c r="D2366" t="s">
        <v>54</v>
      </c>
      <c r="E2366" t="s">
        <v>49</v>
      </c>
      <c r="F2366">
        <v>393</v>
      </c>
      <c r="G2366" t="s">
        <v>55</v>
      </c>
      <c r="H2366" t="s">
        <v>49</v>
      </c>
      <c r="I2366" t="s">
        <v>50</v>
      </c>
      <c r="J2366">
        <v>5</v>
      </c>
      <c r="K2366" t="s">
        <v>56</v>
      </c>
      <c r="L2366">
        <v>11</v>
      </c>
      <c r="M2366">
        <v>9</v>
      </c>
      <c r="N2366">
        <v>-1</v>
      </c>
      <c r="O2366">
        <v>0</v>
      </c>
      <c r="P2366" t="s">
        <v>52</v>
      </c>
      <c r="Q2366" t="s">
        <v>49</v>
      </c>
      <c r="X2366" s="7"/>
      <c r="Y2366" t="s">
        <v>55</v>
      </c>
      <c r="Z2366">
        <v>393</v>
      </c>
      <c r="AA2366" t="s">
        <v>55</v>
      </c>
      <c r="AB2366">
        <v>603</v>
      </c>
      <c r="AE2366" t="s">
        <v>49</v>
      </c>
      <c r="AF2366">
        <v>393</v>
      </c>
      <c r="AI2366">
        <v>103</v>
      </c>
      <c r="AJ2366" t="s">
        <v>49</v>
      </c>
    </row>
    <row r="2367" spans="1:36" x14ac:dyDescent="0.3">
      <c r="A2367">
        <v>33</v>
      </c>
      <c r="B2367" t="s">
        <v>69</v>
      </c>
      <c r="C2367" t="s">
        <v>74</v>
      </c>
      <c r="D2367" t="s">
        <v>54</v>
      </c>
      <c r="E2367" t="s">
        <v>49</v>
      </c>
      <c r="F2367">
        <v>661</v>
      </c>
      <c r="G2367" t="s">
        <v>55</v>
      </c>
      <c r="H2367" t="s">
        <v>49</v>
      </c>
      <c r="I2367" t="s">
        <v>50</v>
      </c>
      <c r="J2367">
        <v>18</v>
      </c>
      <c r="K2367" t="s">
        <v>75</v>
      </c>
      <c r="L2367">
        <v>411</v>
      </c>
      <c r="M2367">
        <v>1</v>
      </c>
      <c r="N2367">
        <v>173</v>
      </c>
      <c r="O2367">
        <v>2</v>
      </c>
      <c r="P2367" t="s">
        <v>66</v>
      </c>
      <c r="Q2367" t="s">
        <v>49</v>
      </c>
      <c r="X2367" s="7"/>
      <c r="Y2367" t="s">
        <v>55</v>
      </c>
      <c r="Z2367">
        <v>661</v>
      </c>
      <c r="AA2367" t="s">
        <v>55</v>
      </c>
      <c r="AB2367">
        <v>-872</v>
      </c>
      <c r="AE2367" t="s">
        <v>49</v>
      </c>
      <c r="AF2367">
        <v>661</v>
      </c>
      <c r="AI2367">
        <v>134</v>
      </c>
      <c r="AJ2367" t="s">
        <v>49</v>
      </c>
    </row>
    <row r="2368" spans="1:36" x14ac:dyDescent="0.3">
      <c r="A2368">
        <v>26</v>
      </c>
      <c r="B2368" t="s">
        <v>53</v>
      </c>
      <c r="C2368" t="s">
        <v>59</v>
      </c>
      <c r="D2368" t="s">
        <v>54</v>
      </c>
      <c r="E2368" t="s">
        <v>49</v>
      </c>
      <c r="F2368">
        <v>0</v>
      </c>
      <c r="G2368" t="s">
        <v>49</v>
      </c>
      <c r="H2368" t="s">
        <v>49</v>
      </c>
      <c r="I2368" t="s">
        <v>50</v>
      </c>
      <c r="J2368">
        <v>29</v>
      </c>
      <c r="K2368" t="s">
        <v>73</v>
      </c>
      <c r="L2368">
        <v>165</v>
      </c>
      <c r="M2368">
        <v>23</v>
      </c>
      <c r="N2368">
        <v>-1</v>
      </c>
      <c r="O2368">
        <v>0</v>
      </c>
      <c r="P2368" t="s">
        <v>52</v>
      </c>
      <c r="Q2368" t="s">
        <v>49</v>
      </c>
      <c r="X2368" s="7"/>
      <c r="Y2368" t="s">
        <v>49</v>
      </c>
      <c r="Z2368">
        <v>0</v>
      </c>
      <c r="AA2368" t="s">
        <v>55</v>
      </c>
      <c r="AB2368">
        <v>33</v>
      </c>
      <c r="AE2368" t="s">
        <v>49</v>
      </c>
      <c r="AF2368">
        <v>0</v>
      </c>
      <c r="AI2368">
        <v>748</v>
      </c>
      <c r="AJ2368" t="s">
        <v>49</v>
      </c>
    </row>
    <row r="2369" spans="1:36" x14ac:dyDescent="0.3">
      <c r="A2369">
        <v>40</v>
      </c>
      <c r="B2369" t="s">
        <v>58</v>
      </c>
      <c r="C2369" t="s">
        <v>59</v>
      </c>
      <c r="D2369" t="s">
        <v>52</v>
      </c>
      <c r="E2369" t="s">
        <v>49</v>
      </c>
      <c r="F2369">
        <v>838</v>
      </c>
      <c r="G2369" t="s">
        <v>55</v>
      </c>
      <c r="H2369" t="s">
        <v>49</v>
      </c>
      <c r="I2369" t="s">
        <v>52</v>
      </c>
      <c r="J2369">
        <v>12</v>
      </c>
      <c r="K2369" t="s">
        <v>56</v>
      </c>
      <c r="L2369">
        <v>619</v>
      </c>
      <c r="M2369">
        <v>3</v>
      </c>
      <c r="N2369">
        <v>-1</v>
      </c>
      <c r="O2369">
        <v>0</v>
      </c>
      <c r="P2369" t="s">
        <v>52</v>
      </c>
      <c r="Q2369" t="s">
        <v>49</v>
      </c>
      <c r="X2369" s="7"/>
      <c r="Y2369" t="s">
        <v>55</v>
      </c>
      <c r="Z2369">
        <v>838</v>
      </c>
      <c r="AA2369" t="s">
        <v>55</v>
      </c>
      <c r="AB2369">
        <v>1689</v>
      </c>
      <c r="AE2369" t="s">
        <v>49</v>
      </c>
      <c r="AF2369">
        <v>838</v>
      </c>
      <c r="AI2369">
        <v>192</v>
      </c>
      <c r="AJ2369" t="s">
        <v>49</v>
      </c>
    </row>
    <row r="2370" spans="1:36" x14ac:dyDescent="0.3">
      <c r="A2370">
        <v>35</v>
      </c>
      <c r="B2370" t="s">
        <v>53</v>
      </c>
      <c r="C2370" t="s">
        <v>47</v>
      </c>
      <c r="D2370" t="s">
        <v>54</v>
      </c>
      <c r="E2370" t="s">
        <v>49</v>
      </c>
      <c r="F2370">
        <v>195</v>
      </c>
      <c r="G2370" t="s">
        <v>55</v>
      </c>
      <c r="H2370" t="s">
        <v>49</v>
      </c>
      <c r="I2370" t="s">
        <v>50</v>
      </c>
      <c r="J2370">
        <v>17</v>
      </c>
      <c r="K2370" t="s">
        <v>61</v>
      </c>
      <c r="L2370">
        <v>203</v>
      </c>
      <c r="M2370">
        <v>1</v>
      </c>
      <c r="N2370">
        <v>-1</v>
      </c>
      <c r="O2370">
        <v>0</v>
      </c>
      <c r="P2370" t="s">
        <v>52</v>
      </c>
      <c r="Q2370" t="s">
        <v>49</v>
      </c>
      <c r="X2370" s="7"/>
      <c r="Y2370" t="s">
        <v>55</v>
      </c>
      <c r="Z2370">
        <v>195</v>
      </c>
      <c r="AA2370" t="s">
        <v>55</v>
      </c>
      <c r="AB2370">
        <v>0</v>
      </c>
      <c r="AE2370" t="s">
        <v>49</v>
      </c>
      <c r="AF2370">
        <v>195</v>
      </c>
      <c r="AI2370">
        <v>267</v>
      </c>
      <c r="AJ2370" t="s">
        <v>49</v>
      </c>
    </row>
    <row r="2371" spans="1:36" x14ac:dyDescent="0.3">
      <c r="A2371">
        <v>45</v>
      </c>
      <c r="B2371" t="s">
        <v>68</v>
      </c>
      <c r="C2371" t="s">
        <v>47</v>
      </c>
      <c r="D2371" t="s">
        <v>54</v>
      </c>
      <c r="E2371" t="s">
        <v>49</v>
      </c>
      <c r="F2371">
        <v>68</v>
      </c>
      <c r="G2371" t="s">
        <v>55</v>
      </c>
      <c r="H2371" t="s">
        <v>49</v>
      </c>
      <c r="I2371" t="s">
        <v>52</v>
      </c>
      <c r="J2371">
        <v>7</v>
      </c>
      <c r="K2371" t="s">
        <v>56</v>
      </c>
      <c r="L2371">
        <v>254</v>
      </c>
      <c r="M2371">
        <v>1</v>
      </c>
      <c r="N2371">
        <v>-1</v>
      </c>
      <c r="O2371">
        <v>0</v>
      </c>
      <c r="P2371" t="s">
        <v>52</v>
      </c>
      <c r="Q2371" t="s">
        <v>49</v>
      </c>
      <c r="X2371" s="7"/>
      <c r="Y2371" t="s">
        <v>55</v>
      </c>
      <c r="Z2371">
        <v>68</v>
      </c>
      <c r="AA2371" t="s">
        <v>55</v>
      </c>
      <c r="AB2371">
        <v>589</v>
      </c>
      <c r="AE2371" t="s">
        <v>49</v>
      </c>
      <c r="AF2371">
        <v>68</v>
      </c>
      <c r="AI2371">
        <v>586</v>
      </c>
      <c r="AJ2371" t="s">
        <v>49</v>
      </c>
    </row>
    <row r="2372" spans="1:36" x14ac:dyDescent="0.3">
      <c r="A2372">
        <v>37</v>
      </c>
      <c r="B2372" t="s">
        <v>67</v>
      </c>
      <c r="C2372" t="s">
        <v>59</v>
      </c>
      <c r="D2372" t="s">
        <v>54</v>
      </c>
      <c r="E2372" t="s">
        <v>49</v>
      </c>
      <c r="F2372">
        <v>-242</v>
      </c>
      <c r="G2372" t="s">
        <v>55</v>
      </c>
      <c r="H2372" t="s">
        <v>49</v>
      </c>
      <c r="I2372" t="s">
        <v>50</v>
      </c>
      <c r="J2372">
        <v>13</v>
      </c>
      <c r="K2372" t="s">
        <v>70</v>
      </c>
      <c r="L2372">
        <v>1149</v>
      </c>
      <c r="M2372">
        <v>6</v>
      </c>
      <c r="N2372">
        <v>-1</v>
      </c>
      <c r="O2372">
        <v>0</v>
      </c>
      <c r="P2372" t="s">
        <v>52</v>
      </c>
      <c r="Q2372" t="s">
        <v>55</v>
      </c>
      <c r="X2372" s="7"/>
      <c r="Y2372" t="s">
        <v>55</v>
      </c>
      <c r="Z2372">
        <v>-242</v>
      </c>
      <c r="AA2372" t="s">
        <v>55</v>
      </c>
      <c r="AB2372">
        <v>626</v>
      </c>
      <c r="AE2372" t="s">
        <v>49</v>
      </c>
      <c r="AF2372">
        <v>-242</v>
      </c>
      <c r="AI2372">
        <v>25</v>
      </c>
      <c r="AJ2372" t="s">
        <v>49</v>
      </c>
    </row>
    <row r="2373" spans="1:36" x14ac:dyDescent="0.3">
      <c r="A2373">
        <v>35</v>
      </c>
      <c r="B2373" t="s">
        <v>58</v>
      </c>
      <c r="C2373" t="s">
        <v>74</v>
      </c>
      <c r="D2373" t="s">
        <v>60</v>
      </c>
      <c r="E2373" t="s">
        <v>49</v>
      </c>
      <c r="F2373">
        <v>321</v>
      </c>
      <c r="G2373" t="s">
        <v>55</v>
      </c>
      <c r="H2373" t="s">
        <v>49</v>
      </c>
      <c r="I2373" t="s">
        <v>52</v>
      </c>
      <c r="J2373">
        <v>9</v>
      </c>
      <c r="K2373" t="s">
        <v>56</v>
      </c>
      <c r="L2373">
        <v>189</v>
      </c>
      <c r="M2373">
        <v>1</v>
      </c>
      <c r="N2373">
        <v>-1</v>
      </c>
      <c r="O2373">
        <v>0</v>
      </c>
      <c r="P2373" t="s">
        <v>52</v>
      </c>
      <c r="Q2373" t="s">
        <v>49</v>
      </c>
      <c r="X2373" s="7"/>
      <c r="Y2373" t="s">
        <v>55</v>
      </c>
      <c r="Z2373">
        <v>321</v>
      </c>
      <c r="AA2373" t="s">
        <v>55</v>
      </c>
      <c r="AB2373">
        <v>78</v>
      </c>
      <c r="AE2373" t="s">
        <v>49</v>
      </c>
      <c r="AF2373">
        <v>321</v>
      </c>
      <c r="AI2373">
        <v>96</v>
      </c>
      <c r="AJ2373" t="s">
        <v>49</v>
      </c>
    </row>
    <row r="2374" spans="1:36" x14ac:dyDescent="0.3">
      <c r="A2374">
        <v>43</v>
      </c>
      <c r="B2374" t="s">
        <v>53</v>
      </c>
      <c r="C2374" t="s">
        <v>59</v>
      </c>
      <c r="D2374" t="s">
        <v>54</v>
      </c>
      <c r="E2374" t="s">
        <v>49</v>
      </c>
      <c r="F2374">
        <v>3403</v>
      </c>
      <c r="G2374" t="s">
        <v>55</v>
      </c>
      <c r="H2374" t="s">
        <v>49</v>
      </c>
      <c r="I2374" t="s">
        <v>50</v>
      </c>
      <c r="J2374">
        <v>12</v>
      </c>
      <c r="K2374" t="s">
        <v>75</v>
      </c>
      <c r="L2374">
        <v>707</v>
      </c>
      <c r="M2374">
        <v>2</v>
      </c>
      <c r="N2374">
        <v>97</v>
      </c>
      <c r="O2374">
        <v>2</v>
      </c>
      <c r="P2374" t="s">
        <v>79</v>
      </c>
      <c r="Q2374" t="s">
        <v>55</v>
      </c>
      <c r="X2374" s="7"/>
      <c r="Y2374" t="s">
        <v>55</v>
      </c>
      <c r="Z2374">
        <v>3403</v>
      </c>
      <c r="AA2374" t="s">
        <v>55</v>
      </c>
      <c r="AB2374">
        <v>-522</v>
      </c>
      <c r="AE2374" t="s">
        <v>49</v>
      </c>
      <c r="AF2374">
        <v>3403</v>
      </c>
      <c r="AI2374">
        <v>1116</v>
      </c>
      <c r="AJ2374" t="s">
        <v>49</v>
      </c>
    </row>
    <row r="2375" spans="1:36" x14ac:dyDescent="0.3">
      <c r="A2375">
        <v>28</v>
      </c>
      <c r="B2375" t="s">
        <v>63</v>
      </c>
      <c r="C2375" t="s">
        <v>47</v>
      </c>
      <c r="D2375" t="s">
        <v>54</v>
      </c>
      <c r="E2375" t="s">
        <v>49</v>
      </c>
      <c r="F2375">
        <v>8</v>
      </c>
      <c r="G2375" t="s">
        <v>55</v>
      </c>
      <c r="H2375" t="s">
        <v>49</v>
      </c>
      <c r="I2375" t="s">
        <v>50</v>
      </c>
      <c r="J2375">
        <v>15</v>
      </c>
      <c r="K2375" t="s">
        <v>56</v>
      </c>
      <c r="L2375">
        <v>196</v>
      </c>
      <c r="M2375">
        <v>1</v>
      </c>
      <c r="N2375">
        <v>-1</v>
      </c>
      <c r="O2375">
        <v>0</v>
      </c>
      <c r="P2375" t="s">
        <v>52</v>
      </c>
      <c r="Q2375" t="s">
        <v>49</v>
      </c>
      <c r="X2375" s="7"/>
      <c r="Y2375" t="s">
        <v>55</v>
      </c>
      <c r="Z2375">
        <v>8</v>
      </c>
      <c r="AA2375" t="s">
        <v>55</v>
      </c>
      <c r="AB2375">
        <v>2812</v>
      </c>
      <c r="AE2375" t="s">
        <v>49</v>
      </c>
      <c r="AF2375">
        <v>8</v>
      </c>
      <c r="AI2375">
        <v>170</v>
      </c>
      <c r="AJ2375" t="s">
        <v>49</v>
      </c>
    </row>
    <row r="2376" spans="1:36" x14ac:dyDescent="0.3">
      <c r="A2376">
        <v>32</v>
      </c>
      <c r="B2376" t="s">
        <v>63</v>
      </c>
      <c r="C2376" t="s">
        <v>74</v>
      </c>
      <c r="D2376" t="s">
        <v>54</v>
      </c>
      <c r="E2376" t="s">
        <v>49</v>
      </c>
      <c r="F2376">
        <v>739</v>
      </c>
      <c r="G2376" t="s">
        <v>55</v>
      </c>
      <c r="H2376" t="s">
        <v>49</v>
      </c>
      <c r="I2376" t="s">
        <v>52</v>
      </c>
      <c r="J2376">
        <v>9</v>
      </c>
      <c r="K2376" t="s">
        <v>56</v>
      </c>
      <c r="L2376">
        <v>171</v>
      </c>
      <c r="M2376">
        <v>1</v>
      </c>
      <c r="N2376">
        <v>-1</v>
      </c>
      <c r="O2376">
        <v>0</v>
      </c>
      <c r="P2376" t="s">
        <v>52</v>
      </c>
      <c r="Q2376" t="s">
        <v>49</v>
      </c>
      <c r="X2376" s="7"/>
      <c r="Y2376" t="s">
        <v>55</v>
      </c>
      <c r="Z2376">
        <v>739</v>
      </c>
      <c r="AA2376" t="s">
        <v>55</v>
      </c>
      <c r="AB2376">
        <v>-759</v>
      </c>
      <c r="AE2376" t="s">
        <v>49</v>
      </c>
      <c r="AF2376">
        <v>739</v>
      </c>
      <c r="AI2376">
        <v>3665</v>
      </c>
      <c r="AJ2376" t="s">
        <v>49</v>
      </c>
    </row>
    <row r="2377" spans="1:36" x14ac:dyDescent="0.3">
      <c r="A2377">
        <v>26</v>
      </c>
      <c r="B2377" t="s">
        <v>46</v>
      </c>
      <c r="C2377" t="s">
        <v>59</v>
      </c>
      <c r="D2377" t="s">
        <v>54</v>
      </c>
      <c r="E2377" t="s">
        <v>49</v>
      </c>
      <c r="F2377">
        <v>622</v>
      </c>
      <c r="G2377" t="s">
        <v>49</v>
      </c>
      <c r="H2377" t="s">
        <v>49</v>
      </c>
      <c r="I2377" t="s">
        <v>50</v>
      </c>
      <c r="J2377">
        <v>28</v>
      </c>
      <c r="K2377" t="s">
        <v>72</v>
      </c>
      <c r="L2377">
        <v>1451</v>
      </c>
      <c r="M2377">
        <v>2</v>
      </c>
      <c r="N2377">
        <v>-1</v>
      </c>
      <c r="O2377">
        <v>0</v>
      </c>
      <c r="P2377" t="s">
        <v>52</v>
      </c>
      <c r="Q2377" t="s">
        <v>55</v>
      </c>
      <c r="X2377" s="7"/>
      <c r="Y2377" t="s">
        <v>49</v>
      </c>
      <c r="Z2377">
        <v>622</v>
      </c>
      <c r="AA2377" t="s">
        <v>55</v>
      </c>
      <c r="AB2377">
        <v>-416</v>
      </c>
      <c r="AE2377" t="s">
        <v>49</v>
      </c>
      <c r="AF2377">
        <v>622</v>
      </c>
      <c r="AI2377">
        <v>2380</v>
      </c>
      <c r="AJ2377" t="s">
        <v>49</v>
      </c>
    </row>
    <row r="2378" spans="1:36" x14ac:dyDescent="0.3">
      <c r="A2378">
        <v>35</v>
      </c>
      <c r="B2378" t="s">
        <v>53</v>
      </c>
      <c r="C2378" t="s">
        <v>47</v>
      </c>
      <c r="D2378" t="s">
        <v>54</v>
      </c>
      <c r="E2378" t="s">
        <v>49</v>
      </c>
      <c r="F2378">
        <v>152</v>
      </c>
      <c r="G2378" t="s">
        <v>55</v>
      </c>
      <c r="H2378" t="s">
        <v>49</v>
      </c>
      <c r="I2378" t="s">
        <v>52</v>
      </c>
      <c r="J2378">
        <v>2</v>
      </c>
      <c r="K2378" t="s">
        <v>62</v>
      </c>
      <c r="L2378">
        <v>563</v>
      </c>
      <c r="M2378">
        <v>1</v>
      </c>
      <c r="N2378">
        <v>-1</v>
      </c>
      <c r="O2378">
        <v>0</v>
      </c>
      <c r="P2378" t="s">
        <v>52</v>
      </c>
      <c r="Q2378" t="s">
        <v>55</v>
      </c>
      <c r="X2378" s="7"/>
      <c r="Y2378" t="s">
        <v>55</v>
      </c>
      <c r="Z2378">
        <v>152</v>
      </c>
      <c r="AA2378" t="s">
        <v>55</v>
      </c>
      <c r="AB2378">
        <v>2106</v>
      </c>
      <c r="AE2378" t="s">
        <v>49</v>
      </c>
      <c r="AF2378">
        <v>152</v>
      </c>
      <c r="AI2378">
        <v>179</v>
      </c>
      <c r="AJ2378" t="s">
        <v>49</v>
      </c>
    </row>
    <row r="2379" spans="1:36" x14ac:dyDescent="0.3">
      <c r="A2379">
        <v>35</v>
      </c>
      <c r="B2379" t="s">
        <v>67</v>
      </c>
      <c r="C2379" t="s">
        <v>59</v>
      </c>
      <c r="D2379" t="s">
        <v>54</v>
      </c>
      <c r="E2379" t="s">
        <v>49</v>
      </c>
      <c r="F2379">
        <v>2</v>
      </c>
      <c r="G2379" t="s">
        <v>49</v>
      </c>
      <c r="H2379" t="s">
        <v>49</v>
      </c>
      <c r="I2379" t="s">
        <v>50</v>
      </c>
      <c r="J2379">
        <v>11</v>
      </c>
      <c r="K2379" t="s">
        <v>70</v>
      </c>
      <c r="L2379">
        <v>239</v>
      </c>
      <c r="M2379">
        <v>4</v>
      </c>
      <c r="N2379">
        <v>-1</v>
      </c>
      <c r="O2379">
        <v>0</v>
      </c>
      <c r="P2379" t="s">
        <v>52</v>
      </c>
      <c r="Q2379" t="s">
        <v>49</v>
      </c>
      <c r="X2379" s="7"/>
      <c r="Y2379" t="s">
        <v>49</v>
      </c>
      <c r="Z2379">
        <v>2</v>
      </c>
      <c r="AA2379" t="s">
        <v>55</v>
      </c>
      <c r="AB2379">
        <v>220</v>
      </c>
      <c r="AE2379" t="s">
        <v>49</v>
      </c>
      <c r="AF2379">
        <v>2</v>
      </c>
      <c r="AI2379">
        <v>763</v>
      </c>
      <c r="AJ2379" t="s">
        <v>49</v>
      </c>
    </row>
    <row r="2380" spans="1:36" x14ac:dyDescent="0.3">
      <c r="A2380">
        <v>39</v>
      </c>
      <c r="B2380" t="s">
        <v>63</v>
      </c>
      <c r="C2380" t="s">
        <v>47</v>
      </c>
      <c r="D2380" t="s">
        <v>54</v>
      </c>
      <c r="E2380" t="s">
        <v>49</v>
      </c>
      <c r="F2380">
        <v>1439</v>
      </c>
      <c r="G2380" t="s">
        <v>55</v>
      </c>
      <c r="H2380" t="s">
        <v>49</v>
      </c>
      <c r="I2380" t="s">
        <v>78</v>
      </c>
      <c r="J2380">
        <v>28</v>
      </c>
      <c r="K2380" t="s">
        <v>73</v>
      </c>
      <c r="L2380">
        <v>73</v>
      </c>
      <c r="M2380">
        <v>6</v>
      </c>
      <c r="N2380">
        <v>-1</v>
      </c>
      <c r="O2380">
        <v>0</v>
      </c>
      <c r="P2380" t="s">
        <v>52</v>
      </c>
      <c r="Q2380" t="s">
        <v>49</v>
      </c>
      <c r="X2380" s="7"/>
      <c r="Y2380" t="s">
        <v>55</v>
      </c>
      <c r="Z2380">
        <v>1439</v>
      </c>
      <c r="AA2380" t="s">
        <v>55</v>
      </c>
      <c r="AB2380">
        <v>0</v>
      </c>
      <c r="AE2380" t="s">
        <v>49</v>
      </c>
      <c r="AF2380">
        <v>1439</v>
      </c>
      <c r="AI2380">
        <v>320</v>
      </c>
      <c r="AJ2380" t="s">
        <v>49</v>
      </c>
    </row>
    <row r="2381" spans="1:36" x14ac:dyDescent="0.3">
      <c r="A2381">
        <v>42</v>
      </c>
      <c r="B2381" t="s">
        <v>63</v>
      </c>
      <c r="C2381" t="s">
        <v>74</v>
      </c>
      <c r="D2381" t="s">
        <v>54</v>
      </c>
      <c r="E2381" t="s">
        <v>49</v>
      </c>
      <c r="F2381">
        <v>1491</v>
      </c>
      <c r="G2381" t="s">
        <v>55</v>
      </c>
      <c r="H2381" t="s">
        <v>49</v>
      </c>
      <c r="I2381" t="s">
        <v>50</v>
      </c>
      <c r="J2381">
        <v>6</v>
      </c>
      <c r="K2381" t="s">
        <v>56</v>
      </c>
      <c r="L2381">
        <v>203</v>
      </c>
      <c r="M2381">
        <v>2</v>
      </c>
      <c r="N2381">
        <v>334</v>
      </c>
      <c r="O2381">
        <v>2</v>
      </c>
      <c r="P2381" t="s">
        <v>57</v>
      </c>
      <c r="Q2381" t="s">
        <v>49</v>
      </c>
      <c r="X2381" s="7"/>
      <c r="Y2381" t="s">
        <v>55</v>
      </c>
      <c r="Z2381">
        <v>1491</v>
      </c>
      <c r="AA2381" t="s">
        <v>55</v>
      </c>
      <c r="AB2381">
        <v>395</v>
      </c>
      <c r="AE2381" t="s">
        <v>49</v>
      </c>
      <c r="AF2381">
        <v>1491</v>
      </c>
      <c r="AI2381">
        <v>1960</v>
      </c>
      <c r="AJ2381" t="s">
        <v>49</v>
      </c>
    </row>
    <row r="2382" spans="1:36" x14ac:dyDescent="0.3">
      <c r="A2382">
        <v>32</v>
      </c>
      <c r="B2382" t="s">
        <v>67</v>
      </c>
      <c r="C2382" t="s">
        <v>59</v>
      </c>
      <c r="D2382" t="s">
        <v>54</v>
      </c>
      <c r="E2382" t="s">
        <v>49</v>
      </c>
      <c r="F2382">
        <v>6402</v>
      </c>
      <c r="G2382" t="s">
        <v>55</v>
      </c>
      <c r="H2382" t="s">
        <v>49</v>
      </c>
      <c r="I2382" t="s">
        <v>50</v>
      </c>
      <c r="J2382">
        <v>6</v>
      </c>
      <c r="K2382" t="s">
        <v>56</v>
      </c>
      <c r="L2382">
        <v>158</v>
      </c>
      <c r="M2382">
        <v>1</v>
      </c>
      <c r="N2382">
        <v>167</v>
      </c>
      <c r="O2382">
        <v>1</v>
      </c>
      <c r="P2382" t="s">
        <v>79</v>
      </c>
      <c r="Q2382" t="s">
        <v>49</v>
      </c>
      <c r="X2382" s="7"/>
      <c r="Y2382" t="s">
        <v>55</v>
      </c>
      <c r="Z2382">
        <v>6402</v>
      </c>
      <c r="AA2382" t="s">
        <v>55</v>
      </c>
      <c r="AB2382">
        <v>0</v>
      </c>
      <c r="AE2382" t="s">
        <v>49</v>
      </c>
      <c r="AF2382">
        <v>6402</v>
      </c>
      <c r="AI2382">
        <v>818</v>
      </c>
      <c r="AJ2382" t="s">
        <v>49</v>
      </c>
    </row>
    <row r="2383" spans="1:36" x14ac:dyDescent="0.3">
      <c r="A2383">
        <v>30</v>
      </c>
      <c r="B2383" t="s">
        <v>46</v>
      </c>
      <c r="C2383" t="s">
        <v>47</v>
      </c>
      <c r="D2383" t="s">
        <v>54</v>
      </c>
      <c r="E2383" t="s">
        <v>49</v>
      </c>
      <c r="F2383">
        <v>1210</v>
      </c>
      <c r="G2383" t="s">
        <v>49</v>
      </c>
      <c r="H2383" t="s">
        <v>49</v>
      </c>
      <c r="I2383" t="s">
        <v>50</v>
      </c>
      <c r="J2383">
        <v>9</v>
      </c>
      <c r="K2383" t="s">
        <v>73</v>
      </c>
      <c r="L2383">
        <v>100</v>
      </c>
      <c r="M2383">
        <v>4</v>
      </c>
      <c r="N2383">
        <v>-1</v>
      </c>
      <c r="O2383">
        <v>0</v>
      </c>
      <c r="P2383" t="s">
        <v>52</v>
      </c>
      <c r="Q2383" t="s">
        <v>49</v>
      </c>
      <c r="X2383" s="7"/>
      <c r="Y2383" t="s">
        <v>49</v>
      </c>
      <c r="Z2383">
        <v>1210</v>
      </c>
      <c r="AA2383" t="s">
        <v>55</v>
      </c>
      <c r="AB2383">
        <v>-206</v>
      </c>
      <c r="AE2383" t="s">
        <v>49</v>
      </c>
      <c r="AF2383">
        <v>1210</v>
      </c>
      <c r="AI2383">
        <v>2678</v>
      </c>
      <c r="AJ2383" t="s">
        <v>49</v>
      </c>
    </row>
    <row r="2384" spans="1:36" x14ac:dyDescent="0.3">
      <c r="A2384">
        <v>26</v>
      </c>
      <c r="B2384" t="s">
        <v>58</v>
      </c>
      <c r="C2384" t="s">
        <v>59</v>
      </c>
      <c r="D2384" t="s">
        <v>60</v>
      </c>
      <c r="E2384" t="s">
        <v>49</v>
      </c>
      <c r="F2384">
        <v>122</v>
      </c>
      <c r="G2384" t="s">
        <v>49</v>
      </c>
      <c r="H2384" t="s">
        <v>55</v>
      </c>
      <c r="I2384" t="s">
        <v>50</v>
      </c>
      <c r="J2384">
        <v>8</v>
      </c>
      <c r="K2384" t="s">
        <v>73</v>
      </c>
      <c r="L2384">
        <v>160</v>
      </c>
      <c r="M2384">
        <v>1</v>
      </c>
      <c r="N2384">
        <v>-1</v>
      </c>
      <c r="O2384">
        <v>0</v>
      </c>
      <c r="P2384" t="s">
        <v>52</v>
      </c>
      <c r="Q2384" t="s">
        <v>49</v>
      </c>
      <c r="X2384" s="7"/>
      <c r="Y2384" t="s">
        <v>49</v>
      </c>
      <c r="Z2384">
        <v>122</v>
      </c>
      <c r="AA2384" t="s">
        <v>55</v>
      </c>
      <c r="AB2384">
        <v>6</v>
      </c>
      <c r="AE2384" t="s">
        <v>55</v>
      </c>
      <c r="AF2384">
        <v>122</v>
      </c>
      <c r="AI2384">
        <v>1980</v>
      </c>
      <c r="AJ2384" t="s">
        <v>49</v>
      </c>
    </row>
    <row r="2385" spans="1:36" x14ac:dyDescent="0.3">
      <c r="A2385">
        <v>30</v>
      </c>
      <c r="B2385" t="s">
        <v>71</v>
      </c>
      <c r="C2385" t="s">
        <v>59</v>
      </c>
      <c r="D2385" t="s">
        <v>54</v>
      </c>
      <c r="E2385" t="s">
        <v>49</v>
      </c>
      <c r="F2385">
        <v>0</v>
      </c>
      <c r="G2385" t="s">
        <v>55</v>
      </c>
      <c r="H2385" t="s">
        <v>49</v>
      </c>
      <c r="I2385" t="s">
        <v>50</v>
      </c>
      <c r="J2385">
        <v>19</v>
      </c>
      <c r="K2385" t="s">
        <v>75</v>
      </c>
      <c r="L2385">
        <v>661</v>
      </c>
      <c r="M2385">
        <v>1</v>
      </c>
      <c r="N2385">
        <v>-1</v>
      </c>
      <c r="O2385">
        <v>0</v>
      </c>
      <c r="P2385" t="s">
        <v>52</v>
      </c>
      <c r="Q2385" t="s">
        <v>49</v>
      </c>
      <c r="X2385" s="7"/>
      <c r="Y2385" t="s">
        <v>55</v>
      </c>
      <c r="Z2385">
        <v>0</v>
      </c>
      <c r="AA2385" t="s">
        <v>55</v>
      </c>
      <c r="AB2385">
        <v>687</v>
      </c>
      <c r="AE2385" t="s">
        <v>49</v>
      </c>
      <c r="AF2385">
        <v>0</v>
      </c>
      <c r="AI2385">
        <v>1582</v>
      </c>
      <c r="AJ2385" t="s">
        <v>49</v>
      </c>
    </row>
    <row r="2386" spans="1:36" x14ac:dyDescent="0.3">
      <c r="A2386">
        <v>32</v>
      </c>
      <c r="B2386" t="s">
        <v>58</v>
      </c>
      <c r="C2386" t="s">
        <v>47</v>
      </c>
      <c r="D2386" t="s">
        <v>60</v>
      </c>
      <c r="E2386" t="s">
        <v>49</v>
      </c>
      <c r="F2386">
        <v>62</v>
      </c>
      <c r="G2386" t="s">
        <v>55</v>
      </c>
      <c r="H2386" t="s">
        <v>49</v>
      </c>
      <c r="I2386" t="s">
        <v>50</v>
      </c>
      <c r="J2386">
        <v>14</v>
      </c>
      <c r="K2386" t="s">
        <v>56</v>
      </c>
      <c r="L2386">
        <v>166</v>
      </c>
      <c r="M2386">
        <v>1</v>
      </c>
      <c r="N2386">
        <v>-1</v>
      </c>
      <c r="O2386">
        <v>0</v>
      </c>
      <c r="P2386" t="s">
        <v>52</v>
      </c>
      <c r="Q2386" t="s">
        <v>49</v>
      </c>
      <c r="X2386" s="7"/>
      <c r="Y2386" t="s">
        <v>55</v>
      </c>
      <c r="Z2386">
        <v>62</v>
      </c>
      <c r="AA2386" t="s">
        <v>55</v>
      </c>
      <c r="AB2386">
        <v>-242</v>
      </c>
      <c r="AE2386" t="s">
        <v>49</v>
      </c>
      <c r="AF2386">
        <v>62</v>
      </c>
      <c r="AI2386">
        <v>62</v>
      </c>
      <c r="AJ2386" t="s">
        <v>49</v>
      </c>
    </row>
    <row r="2387" spans="1:36" x14ac:dyDescent="0.3">
      <c r="A2387">
        <v>47</v>
      </c>
      <c r="B2387" t="s">
        <v>53</v>
      </c>
      <c r="C2387" t="s">
        <v>47</v>
      </c>
      <c r="D2387" t="s">
        <v>54</v>
      </c>
      <c r="E2387" t="s">
        <v>49</v>
      </c>
      <c r="F2387">
        <v>3333</v>
      </c>
      <c r="G2387" t="s">
        <v>55</v>
      </c>
      <c r="H2387" t="s">
        <v>55</v>
      </c>
      <c r="I2387" t="s">
        <v>50</v>
      </c>
      <c r="J2387">
        <v>29</v>
      </c>
      <c r="K2387" t="s">
        <v>73</v>
      </c>
      <c r="L2387">
        <v>114</v>
      </c>
      <c r="M2387">
        <v>2</v>
      </c>
      <c r="N2387">
        <v>-1</v>
      </c>
      <c r="O2387">
        <v>0</v>
      </c>
      <c r="P2387" t="s">
        <v>52</v>
      </c>
      <c r="Q2387" t="s">
        <v>49</v>
      </c>
      <c r="X2387" s="7"/>
      <c r="Y2387" t="s">
        <v>55</v>
      </c>
      <c r="Z2387">
        <v>3333</v>
      </c>
      <c r="AA2387" t="s">
        <v>55</v>
      </c>
      <c r="AB2387">
        <v>582</v>
      </c>
      <c r="AE2387" t="s">
        <v>55</v>
      </c>
      <c r="AF2387">
        <v>3333</v>
      </c>
      <c r="AI2387">
        <v>235</v>
      </c>
      <c r="AJ2387" t="s">
        <v>49</v>
      </c>
    </row>
    <row r="2388" spans="1:36" x14ac:dyDescent="0.3">
      <c r="A2388">
        <v>33</v>
      </c>
      <c r="B2388" t="s">
        <v>67</v>
      </c>
      <c r="C2388" t="s">
        <v>47</v>
      </c>
      <c r="D2388" t="s">
        <v>60</v>
      </c>
      <c r="E2388" t="s">
        <v>49</v>
      </c>
      <c r="F2388">
        <v>16992</v>
      </c>
      <c r="G2388" t="s">
        <v>55</v>
      </c>
      <c r="H2388" t="s">
        <v>49</v>
      </c>
      <c r="I2388" t="s">
        <v>52</v>
      </c>
      <c r="J2388">
        <v>29</v>
      </c>
      <c r="K2388" t="s">
        <v>56</v>
      </c>
      <c r="L2388">
        <v>58</v>
      </c>
      <c r="M2388">
        <v>1</v>
      </c>
      <c r="N2388">
        <v>-1</v>
      </c>
      <c r="O2388">
        <v>0</v>
      </c>
      <c r="P2388" t="s">
        <v>52</v>
      </c>
      <c r="Q2388" t="s">
        <v>49</v>
      </c>
      <c r="X2388" s="7"/>
      <c r="Y2388" t="s">
        <v>55</v>
      </c>
      <c r="Z2388">
        <v>16992</v>
      </c>
      <c r="AA2388" t="s">
        <v>55</v>
      </c>
      <c r="AB2388">
        <v>8218</v>
      </c>
      <c r="AE2388" t="s">
        <v>49</v>
      </c>
      <c r="AF2388">
        <v>16992</v>
      </c>
      <c r="AI2388">
        <v>489</v>
      </c>
      <c r="AJ2388" t="s">
        <v>49</v>
      </c>
    </row>
    <row r="2389" spans="1:36" x14ac:dyDescent="0.3">
      <c r="A2389">
        <v>57</v>
      </c>
      <c r="B2389" t="s">
        <v>63</v>
      </c>
      <c r="C2389" t="s">
        <v>47</v>
      </c>
      <c r="D2389" t="s">
        <v>48</v>
      </c>
      <c r="E2389" t="s">
        <v>49</v>
      </c>
      <c r="F2389">
        <v>23</v>
      </c>
      <c r="G2389" t="s">
        <v>55</v>
      </c>
      <c r="H2389" t="s">
        <v>49</v>
      </c>
      <c r="I2389" t="s">
        <v>78</v>
      </c>
      <c r="J2389">
        <v>31</v>
      </c>
      <c r="K2389" t="s">
        <v>73</v>
      </c>
      <c r="L2389">
        <v>25</v>
      </c>
      <c r="M2389">
        <v>8</v>
      </c>
      <c r="N2389">
        <v>-1</v>
      </c>
      <c r="O2389">
        <v>0</v>
      </c>
      <c r="P2389" t="s">
        <v>52</v>
      </c>
      <c r="Q2389" t="s">
        <v>49</v>
      </c>
      <c r="X2389" s="7"/>
      <c r="Y2389" t="s">
        <v>55</v>
      </c>
      <c r="Z2389">
        <v>23</v>
      </c>
      <c r="AA2389" t="s">
        <v>55</v>
      </c>
      <c r="AB2389">
        <v>1424</v>
      </c>
      <c r="AE2389" t="s">
        <v>49</v>
      </c>
      <c r="AF2389">
        <v>23</v>
      </c>
      <c r="AI2389">
        <v>3931</v>
      </c>
      <c r="AJ2389" t="s">
        <v>49</v>
      </c>
    </row>
    <row r="2390" spans="1:36" x14ac:dyDescent="0.3">
      <c r="A2390">
        <v>35</v>
      </c>
      <c r="B2390" t="s">
        <v>69</v>
      </c>
      <c r="C2390" t="s">
        <v>47</v>
      </c>
      <c r="D2390" t="s">
        <v>54</v>
      </c>
      <c r="E2390" t="s">
        <v>49</v>
      </c>
      <c r="F2390">
        <v>0</v>
      </c>
      <c r="G2390" t="s">
        <v>55</v>
      </c>
      <c r="H2390" t="s">
        <v>49</v>
      </c>
      <c r="I2390" t="s">
        <v>50</v>
      </c>
      <c r="J2390">
        <v>7</v>
      </c>
      <c r="K2390" t="s">
        <v>56</v>
      </c>
      <c r="L2390">
        <v>121</v>
      </c>
      <c r="M2390">
        <v>2</v>
      </c>
      <c r="N2390">
        <v>-1</v>
      </c>
      <c r="O2390">
        <v>0</v>
      </c>
      <c r="P2390" t="s">
        <v>52</v>
      </c>
      <c r="Q2390" t="s">
        <v>49</v>
      </c>
      <c r="X2390" s="7"/>
      <c r="Y2390" t="s">
        <v>55</v>
      </c>
      <c r="Z2390">
        <v>0</v>
      </c>
      <c r="AA2390" t="s">
        <v>55</v>
      </c>
      <c r="AB2390">
        <v>92</v>
      </c>
      <c r="AE2390" t="s">
        <v>49</v>
      </c>
      <c r="AF2390">
        <v>0</v>
      </c>
      <c r="AI2390">
        <v>58</v>
      </c>
      <c r="AJ2390" t="s">
        <v>49</v>
      </c>
    </row>
    <row r="2391" spans="1:36" x14ac:dyDescent="0.3">
      <c r="A2391">
        <v>53</v>
      </c>
      <c r="B2391" t="s">
        <v>67</v>
      </c>
      <c r="C2391" t="s">
        <v>47</v>
      </c>
      <c r="D2391" t="s">
        <v>60</v>
      </c>
      <c r="E2391" t="s">
        <v>49</v>
      </c>
      <c r="F2391">
        <v>6072</v>
      </c>
      <c r="G2391" t="s">
        <v>49</v>
      </c>
      <c r="H2391" t="s">
        <v>55</v>
      </c>
      <c r="I2391" t="s">
        <v>52</v>
      </c>
      <c r="J2391">
        <v>16</v>
      </c>
      <c r="K2391" t="s">
        <v>62</v>
      </c>
      <c r="L2391">
        <v>226</v>
      </c>
      <c r="M2391">
        <v>4</v>
      </c>
      <c r="N2391">
        <v>-1</v>
      </c>
      <c r="O2391">
        <v>0</v>
      </c>
      <c r="P2391" t="s">
        <v>52</v>
      </c>
      <c r="Q2391" t="s">
        <v>49</v>
      </c>
      <c r="X2391" s="7"/>
      <c r="Y2391" t="s">
        <v>49</v>
      </c>
      <c r="Z2391">
        <v>6072</v>
      </c>
      <c r="AA2391" t="s">
        <v>55</v>
      </c>
      <c r="AB2391">
        <v>-547</v>
      </c>
      <c r="AE2391" t="s">
        <v>55</v>
      </c>
      <c r="AF2391">
        <v>6072</v>
      </c>
      <c r="AI2391">
        <v>1327</v>
      </c>
      <c r="AJ2391" t="s">
        <v>49</v>
      </c>
    </row>
    <row r="2392" spans="1:36" x14ac:dyDescent="0.3">
      <c r="A2392">
        <v>24</v>
      </c>
      <c r="B2392" t="s">
        <v>77</v>
      </c>
      <c r="C2392" t="s">
        <v>59</v>
      </c>
      <c r="D2392" t="s">
        <v>54</v>
      </c>
      <c r="E2392" t="s">
        <v>49</v>
      </c>
      <c r="F2392">
        <v>366</v>
      </c>
      <c r="G2392" t="s">
        <v>49</v>
      </c>
      <c r="H2392" t="s">
        <v>55</v>
      </c>
      <c r="I2392" t="s">
        <v>52</v>
      </c>
      <c r="J2392">
        <v>16</v>
      </c>
      <c r="K2392" t="s">
        <v>56</v>
      </c>
      <c r="L2392">
        <v>234</v>
      </c>
      <c r="M2392">
        <v>2</v>
      </c>
      <c r="N2392">
        <v>-1</v>
      </c>
      <c r="O2392">
        <v>0</v>
      </c>
      <c r="P2392" t="s">
        <v>52</v>
      </c>
      <c r="Q2392" t="s">
        <v>49</v>
      </c>
      <c r="X2392" s="7"/>
      <c r="Y2392" t="s">
        <v>49</v>
      </c>
      <c r="Z2392">
        <v>366</v>
      </c>
      <c r="AA2392" t="s">
        <v>55</v>
      </c>
      <c r="AB2392">
        <v>584</v>
      </c>
      <c r="AE2392" t="s">
        <v>55</v>
      </c>
      <c r="AF2392">
        <v>366</v>
      </c>
      <c r="AI2392">
        <v>557</v>
      </c>
      <c r="AJ2392" t="s">
        <v>49</v>
      </c>
    </row>
    <row r="2393" spans="1:36" x14ac:dyDescent="0.3">
      <c r="A2393">
        <v>54</v>
      </c>
      <c r="B2393" t="s">
        <v>58</v>
      </c>
      <c r="C2393" t="s">
        <v>74</v>
      </c>
      <c r="D2393" t="s">
        <v>60</v>
      </c>
      <c r="E2393" t="s">
        <v>49</v>
      </c>
      <c r="F2393">
        <v>0</v>
      </c>
      <c r="G2393" t="s">
        <v>49</v>
      </c>
      <c r="H2393" t="s">
        <v>55</v>
      </c>
      <c r="I2393" t="s">
        <v>50</v>
      </c>
      <c r="J2393">
        <v>10</v>
      </c>
      <c r="K2393" t="s">
        <v>73</v>
      </c>
      <c r="L2393">
        <v>88</v>
      </c>
      <c r="M2393">
        <v>1</v>
      </c>
      <c r="N2393">
        <v>-1</v>
      </c>
      <c r="O2393">
        <v>0</v>
      </c>
      <c r="P2393" t="s">
        <v>52</v>
      </c>
      <c r="Q2393" t="s">
        <v>49</v>
      </c>
      <c r="X2393" s="7"/>
      <c r="Y2393" t="s">
        <v>49</v>
      </c>
      <c r="Z2393">
        <v>0</v>
      </c>
      <c r="AA2393" t="s">
        <v>55</v>
      </c>
      <c r="AB2393">
        <v>997</v>
      </c>
      <c r="AE2393" t="s">
        <v>55</v>
      </c>
      <c r="AF2393">
        <v>0</v>
      </c>
      <c r="AI2393">
        <v>741</v>
      </c>
      <c r="AJ2393" t="s">
        <v>49</v>
      </c>
    </row>
    <row r="2394" spans="1:36" x14ac:dyDescent="0.3">
      <c r="A2394">
        <v>31</v>
      </c>
      <c r="B2394" t="s">
        <v>58</v>
      </c>
      <c r="C2394" t="s">
        <v>47</v>
      </c>
      <c r="D2394" t="s">
        <v>60</v>
      </c>
      <c r="E2394" t="s">
        <v>49</v>
      </c>
      <c r="F2394">
        <v>1343</v>
      </c>
      <c r="G2394" t="s">
        <v>55</v>
      </c>
      <c r="H2394" t="s">
        <v>55</v>
      </c>
      <c r="I2394" t="s">
        <v>52</v>
      </c>
      <c r="J2394">
        <v>21</v>
      </c>
      <c r="K2394" t="s">
        <v>56</v>
      </c>
      <c r="L2394">
        <v>85</v>
      </c>
      <c r="M2394">
        <v>1</v>
      </c>
      <c r="N2394">
        <v>-1</v>
      </c>
      <c r="O2394">
        <v>0</v>
      </c>
      <c r="P2394" t="s">
        <v>52</v>
      </c>
      <c r="Q2394" t="s">
        <v>49</v>
      </c>
      <c r="X2394" s="7"/>
      <c r="Y2394" t="s">
        <v>55</v>
      </c>
      <c r="Z2394">
        <v>1343</v>
      </c>
      <c r="AA2394" t="s">
        <v>55</v>
      </c>
      <c r="AB2394">
        <v>83</v>
      </c>
      <c r="AE2394" t="s">
        <v>55</v>
      </c>
      <c r="AF2394">
        <v>1343</v>
      </c>
      <c r="AI2394">
        <v>3230</v>
      </c>
      <c r="AJ2394" t="s">
        <v>49</v>
      </c>
    </row>
    <row r="2395" spans="1:36" x14ac:dyDescent="0.3">
      <c r="A2395">
        <v>41</v>
      </c>
      <c r="B2395" t="s">
        <v>68</v>
      </c>
      <c r="C2395" t="s">
        <v>47</v>
      </c>
      <c r="D2395" t="s">
        <v>54</v>
      </c>
      <c r="E2395" t="s">
        <v>49</v>
      </c>
      <c r="F2395">
        <v>2105</v>
      </c>
      <c r="G2395" t="s">
        <v>55</v>
      </c>
      <c r="H2395" t="s">
        <v>49</v>
      </c>
      <c r="I2395" t="s">
        <v>50</v>
      </c>
      <c r="J2395">
        <v>18</v>
      </c>
      <c r="K2395" t="s">
        <v>75</v>
      </c>
      <c r="L2395">
        <v>134</v>
      </c>
      <c r="M2395">
        <v>1</v>
      </c>
      <c r="N2395">
        <v>-1</v>
      </c>
      <c r="O2395">
        <v>0</v>
      </c>
      <c r="P2395" t="s">
        <v>52</v>
      </c>
      <c r="Q2395" t="s">
        <v>49</v>
      </c>
      <c r="X2395" s="7"/>
      <c r="Y2395" t="s">
        <v>55</v>
      </c>
      <c r="Z2395">
        <v>2105</v>
      </c>
      <c r="AA2395" t="s">
        <v>55</v>
      </c>
      <c r="AB2395">
        <v>0</v>
      </c>
      <c r="AE2395" t="s">
        <v>49</v>
      </c>
      <c r="AF2395">
        <v>2105</v>
      </c>
      <c r="AI2395">
        <v>1439</v>
      </c>
      <c r="AJ2395" t="s">
        <v>49</v>
      </c>
    </row>
    <row r="2396" spans="1:36" x14ac:dyDescent="0.3">
      <c r="A2396">
        <v>44</v>
      </c>
      <c r="B2396" t="s">
        <v>52</v>
      </c>
      <c r="C2396" t="s">
        <v>47</v>
      </c>
      <c r="D2396" t="s">
        <v>54</v>
      </c>
      <c r="E2396" t="s">
        <v>49</v>
      </c>
      <c r="F2396">
        <v>2319</v>
      </c>
      <c r="G2396" t="s">
        <v>49</v>
      </c>
      <c r="H2396" t="s">
        <v>49</v>
      </c>
      <c r="I2396" t="s">
        <v>50</v>
      </c>
      <c r="J2396">
        <v>4</v>
      </c>
      <c r="K2396" t="s">
        <v>70</v>
      </c>
      <c r="L2396">
        <v>251</v>
      </c>
      <c r="M2396">
        <v>3</v>
      </c>
      <c r="N2396">
        <v>-1</v>
      </c>
      <c r="O2396">
        <v>0</v>
      </c>
      <c r="P2396" t="s">
        <v>52</v>
      </c>
      <c r="Q2396" t="s">
        <v>49</v>
      </c>
      <c r="X2396" s="7"/>
      <c r="Y2396" t="s">
        <v>49</v>
      </c>
      <c r="Z2396">
        <v>2319</v>
      </c>
      <c r="AA2396" t="s">
        <v>55</v>
      </c>
      <c r="AB2396">
        <v>398</v>
      </c>
      <c r="AE2396" t="s">
        <v>49</v>
      </c>
      <c r="AF2396">
        <v>2319</v>
      </c>
      <c r="AI2396">
        <v>120</v>
      </c>
      <c r="AJ2396" t="s">
        <v>49</v>
      </c>
    </row>
    <row r="2397" spans="1:36" x14ac:dyDescent="0.3">
      <c r="A2397">
        <v>35</v>
      </c>
      <c r="B2397" t="s">
        <v>53</v>
      </c>
      <c r="C2397" t="s">
        <v>59</v>
      </c>
      <c r="D2397" t="s">
        <v>54</v>
      </c>
      <c r="E2397" t="s">
        <v>49</v>
      </c>
      <c r="F2397">
        <v>35</v>
      </c>
      <c r="G2397" t="s">
        <v>55</v>
      </c>
      <c r="H2397" t="s">
        <v>49</v>
      </c>
      <c r="I2397" t="s">
        <v>50</v>
      </c>
      <c r="J2397">
        <v>14</v>
      </c>
      <c r="K2397" t="s">
        <v>56</v>
      </c>
      <c r="L2397">
        <v>152</v>
      </c>
      <c r="M2397">
        <v>1</v>
      </c>
      <c r="N2397">
        <v>-1</v>
      </c>
      <c r="O2397">
        <v>0</v>
      </c>
      <c r="P2397" t="s">
        <v>52</v>
      </c>
      <c r="Q2397" t="s">
        <v>49</v>
      </c>
      <c r="X2397" s="7"/>
      <c r="Y2397" t="s">
        <v>55</v>
      </c>
      <c r="Z2397">
        <v>35</v>
      </c>
      <c r="AA2397" t="s">
        <v>55</v>
      </c>
      <c r="AB2397">
        <v>1145</v>
      </c>
      <c r="AE2397" t="s">
        <v>49</v>
      </c>
      <c r="AF2397">
        <v>35</v>
      </c>
      <c r="AI2397">
        <v>1058</v>
      </c>
      <c r="AJ2397" t="s">
        <v>49</v>
      </c>
    </row>
    <row r="2398" spans="1:36" x14ac:dyDescent="0.3">
      <c r="A2398">
        <v>30</v>
      </c>
      <c r="B2398" t="s">
        <v>58</v>
      </c>
      <c r="C2398" t="s">
        <v>47</v>
      </c>
      <c r="D2398" t="s">
        <v>60</v>
      </c>
      <c r="E2398" t="s">
        <v>49</v>
      </c>
      <c r="F2398">
        <v>877</v>
      </c>
      <c r="G2398" t="s">
        <v>49</v>
      </c>
      <c r="H2398" t="s">
        <v>49</v>
      </c>
      <c r="I2398" t="s">
        <v>50</v>
      </c>
      <c r="J2398">
        <v>13</v>
      </c>
      <c r="K2398" t="s">
        <v>70</v>
      </c>
      <c r="L2398">
        <v>202</v>
      </c>
      <c r="M2398">
        <v>1</v>
      </c>
      <c r="N2398">
        <v>83</v>
      </c>
      <c r="O2398">
        <v>5</v>
      </c>
      <c r="P2398" t="s">
        <v>57</v>
      </c>
      <c r="Q2398" t="s">
        <v>49</v>
      </c>
      <c r="X2398" s="7"/>
      <c r="Y2398" t="s">
        <v>49</v>
      </c>
      <c r="Z2398">
        <v>877</v>
      </c>
      <c r="AA2398" t="s">
        <v>55</v>
      </c>
      <c r="AB2398">
        <v>2</v>
      </c>
      <c r="AE2398" t="s">
        <v>49</v>
      </c>
      <c r="AF2398">
        <v>877</v>
      </c>
      <c r="AI2398">
        <v>881</v>
      </c>
      <c r="AJ2398" t="s">
        <v>49</v>
      </c>
    </row>
    <row r="2399" spans="1:36" x14ac:dyDescent="0.3">
      <c r="A2399">
        <v>43</v>
      </c>
      <c r="B2399" t="s">
        <v>63</v>
      </c>
      <c r="C2399" t="s">
        <v>59</v>
      </c>
      <c r="D2399" t="s">
        <v>48</v>
      </c>
      <c r="E2399" t="s">
        <v>49</v>
      </c>
      <c r="F2399">
        <v>30</v>
      </c>
      <c r="G2399" t="s">
        <v>55</v>
      </c>
      <c r="H2399" t="s">
        <v>49</v>
      </c>
      <c r="I2399" t="s">
        <v>52</v>
      </c>
      <c r="J2399">
        <v>30</v>
      </c>
      <c r="K2399" t="s">
        <v>56</v>
      </c>
      <c r="L2399">
        <v>379</v>
      </c>
      <c r="M2399">
        <v>17</v>
      </c>
      <c r="N2399">
        <v>-1</v>
      </c>
      <c r="O2399">
        <v>0</v>
      </c>
      <c r="P2399" t="s">
        <v>52</v>
      </c>
      <c r="Q2399" t="s">
        <v>49</v>
      </c>
      <c r="X2399" s="7"/>
      <c r="Y2399" t="s">
        <v>55</v>
      </c>
      <c r="Z2399">
        <v>30</v>
      </c>
      <c r="AA2399" t="s">
        <v>55</v>
      </c>
      <c r="AB2399">
        <v>201</v>
      </c>
      <c r="AE2399" t="s">
        <v>49</v>
      </c>
      <c r="AF2399">
        <v>30</v>
      </c>
      <c r="AI2399">
        <v>6728</v>
      </c>
      <c r="AJ2399" t="s">
        <v>49</v>
      </c>
    </row>
    <row r="2400" spans="1:36" x14ac:dyDescent="0.3">
      <c r="A2400">
        <v>51</v>
      </c>
      <c r="B2400" t="s">
        <v>68</v>
      </c>
      <c r="C2400" t="s">
        <v>47</v>
      </c>
      <c r="D2400" t="s">
        <v>54</v>
      </c>
      <c r="E2400" t="s">
        <v>55</v>
      </c>
      <c r="F2400">
        <v>-2082</v>
      </c>
      <c r="G2400" t="s">
        <v>49</v>
      </c>
      <c r="H2400" t="s">
        <v>55</v>
      </c>
      <c r="I2400" t="s">
        <v>50</v>
      </c>
      <c r="J2400">
        <v>28</v>
      </c>
      <c r="K2400" t="s">
        <v>73</v>
      </c>
      <c r="L2400">
        <v>123</v>
      </c>
      <c r="M2400">
        <v>6</v>
      </c>
      <c r="N2400">
        <v>-1</v>
      </c>
      <c r="O2400">
        <v>0</v>
      </c>
      <c r="P2400" t="s">
        <v>52</v>
      </c>
      <c r="Q2400" t="s">
        <v>49</v>
      </c>
      <c r="X2400" s="7"/>
      <c r="Y2400" t="s">
        <v>49</v>
      </c>
      <c r="Z2400">
        <v>-2082</v>
      </c>
      <c r="AA2400" t="s">
        <v>55</v>
      </c>
      <c r="AB2400">
        <v>-220</v>
      </c>
      <c r="AE2400" t="s">
        <v>55</v>
      </c>
      <c r="AF2400">
        <v>-2082</v>
      </c>
      <c r="AI2400">
        <v>462</v>
      </c>
      <c r="AJ2400" t="s">
        <v>49</v>
      </c>
    </row>
    <row r="2401" spans="1:36" x14ac:dyDescent="0.3">
      <c r="A2401">
        <v>60</v>
      </c>
      <c r="B2401" t="s">
        <v>77</v>
      </c>
      <c r="C2401" t="s">
        <v>47</v>
      </c>
      <c r="D2401" t="s">
        <v>54</v>
      </c>
      <c r="E2401" t="s">
        <v>49</v>
      </c>
      <c r="F2401">
        <v>89</v>
      </c>
      <c r="G2401" t="s">
        <v>49</v>
      </c>
      <c r="H2401" t="s">
        <v>49</v>
      </c>
      <c r="I2401" t="s">
        <v>50</v>
      </c>
      <c r="J2401">
        <v>30</v>
      </c>
      <c r="K2401" t="s">
        <v>61</v>
      </c>
      <c r="L2401">
        <v>156</v>
      </c>
      <c r="M2401">
        <v>2</v>
      </c>
      <c r="N2401">
        <v>-1</v>
      </c>
      <c r="O2401">
        <v>0</v>
      </c>
      <c r="P2401" t="s">
        <v>52</v>
      </c>
      <c r="Q2401" t="s">
        <v>49</v>
      </c>
      <c r="X2401" s="7"/>
      <c r="Y2401" t="s">
        <v>49</v>
      </c>
      <c r="Z2401">
        <v>89</v>
      </c>
      <c r="AA2401" t="s">
        <v>55</v>
      </c>
      <c r="AB2401">
        <v>5980</v>
      </c>
      <c r="AE2401" t="s">
        <v>49</v>
      </c>
      <c r="AF2401">
        <v>89</v>
      </c>
      <c r="AI2401">
        <v>1574</v>
      </c>
      <c r="AJ2401" t="s">
        <v>49</v>
      </c>
    </row>
    <row r="2402" spans="1:36" x14ac:dyDescent="0.3">
      <c r="A2402">
        <v>43</v>
      </c>
      <c r="B2402" t="s">
        <v>65</v>
      </c>
      <c r="C2402" t="s">
        <v>47</v>
      </c>
      <c r="D2402" t="s">
        <v>54</v>
      </c>
      <c r="E2402" t="s">
        <v>49</v>
      </c>
      <c r="F2402">
        <v>104</v>
      </c>
      <c r="G2402" t="s">
        <v>49</v>
      </c>
      <c r="H2402" t="s">
        <v>49</v>
      </c>
      <c r="I2402" t="s">
        <v>52</v>
      </c>
      <c r="J2402">
        <v>17</v>
      </c>
      <c r="K2402" t="s">
        <v>62</v>
      </c>
      <c r="L2402">
        <v>332</v>
      </c>
      <c r="M2402">
        <v>1</v>
      </c>
      <c r="N2402">
        <v>-1</v>
      </c>
      <c r="O2402">
        <v>0</v>
      </c>
      <c r="P2402" t="s">
        <v>52</v>
      </c>
      <c r="Q2402" t="s">
        <v>49</v>
      </c>
      <c r="X2402" s="7"/>
      <c r="Y2402" t="s">
        <v>49</v>
      </c>
      <c r="Z2402">
        <v>104</v>
      </c>
      <c r="AA2402" t="s">
        <v>55</v>
      </c>
      <c r="AB2402">
        <v>48</v>
      </c>
      <c r="AE2402" t="s">
        <v>49</v>
      </c>
      <c r="AF2402">
        <v>104</v>
      </c>
      <c r="AI2402">
        <v>1625</v>
      </c>
      <c r="AJ2402" t="s">
        <v>49</v>
      </c>
    </row>
    <row r="2403" spans="1:36" x14ac:dyDescent="0.3">
      <c r="A2403">
        <v>31</v>
      </c>
      <c r="B2403" t="s">
        <v>58</v>
      </c>
      <c r="C2403" t="s">
        <v>47</v>
      </c>
      <c r="D2403" t="s">
        <v>60</v>
      </c>
      <c r="E2403" t="s">
        <v>49</v>
      </c>
      <c r="F2403">
        <v>1750</v>
      </c>
      <c r="G2403" t="s">
        <v>55</v>
      </c>
      <c r="H2403" t="s">
        <v>49</v>
      </c>
      <c r="I2403" t="s">
        <v>78</v>
      </c>
      <c r="J2403">
        <v>14</v>
      </c>
      <c r="K2403" t="s">
        <v>56</v>
      </c>
      <c r="L2403">
        <v>90</v>
      </c>
      <c r="M2403">
        <v>3</v>
      </c>
      <c r="N2403">
        <v>-1</v>
      </c>
      <c r="O2403">
        <v>0</v>
      </c>
      <c r="P2403" t="s">
        <v>52</v>
      </c>
      <c r="Q2403" t="s">
        <v>49</v>
      </c>
      <c r="X2403" s="7"/>
      <c r="Y2403" t="s">
        <v>55</v>
      </c>
      <c r="Z2403">
        <v>1750</v>
      </c>
      <c r="AA2403" t="s">
        <v>55</v>
      </c>
      <c r="AB2403">
        <v>10</v>
      </c>
      <c r="AE2403" t="s">
        <v>49</v>
      </c>
      <c r="AF2403">
        <v>1750</v>
      </c>
      <c r="AI2403">
        <v>562</v>
      </c>
      <c r="AJ2403" t="s">
        <v>49</v>
      </c>
    </row>
    <row r="2404" spans="1:36" x14ac:dyDescent="0.3">
      <c r="A2404">
        <v>56</v>
      </c>
      <c r="B2404" t="s">
        <v>58</v>
      </c>
      <c r="C2404" t="s">
        <v>47</v>
      </c>
      <c r="D2404" t="s">
        <v>48</v>
      </c>
      <c r="E2404" t="s">
        <v>49</v>
      </c>
      <c r="F2404">
        <v>772</v>
      </c>
      <c r="G2404" t="s">
        <v>55</v>
      </c>
      <c r="H2404" t="s">
        <v>49</v>
      </c>
      <c r="I2404" t="s">
        <v>78</v>
      </c>
      <c r="J2404">
        <v>20</v>
      </c>
      <c r="K2404" t="s">
        <v>75</v>
      </c>
      <c r="L2404">
        <v>291</v>
      </c>
      <c r="M2404">
        <v>1</v>
      </c>
      <c r="N2404">
        <v>-1</v>
      </c>
      <c r="O2404">
        <v>0</v>
      </c>
      <c r="P2404" t="s">
        <v>52</v>
      </c>
      <c r="Q2404" t="s">
        <v>49</v>
      </c>
      <c r="X2404" s="7"/>
      <c r="Y2404" t="s">
        <v>55</v>
      </c>
      <c r="Z2404">
        <v>772</v>
      </c>
      <c r="AA2404" t="s">
        <v>55</v>
      </c>
      <c r="AB2404">
        <v>162</v>
      </c>
      <c r="AE2404" t="s">
        <v>49</v>
      </c>
      <c r="AF2404">
        <v>772</v>
      </c>
      <c r="AI2404">
        <v>9305</v>
      </c>
      <c r="AJ2404" t="s">
        <v>49</v>
      </c>
    </row>
    <row r="2405" spans="1:36" x14ac:dyDescent="0.3">
      <c r="A2405">
        <v>42</v>
      </c>
      <c r="B2405" t="s">
        <v>67</v>
      </c>
      <c r="C2405" t="s">
        <v>47</v>
      </c>
      <c r="D2405" t="s">
        <v>54</v>
      </c>
      <c r="E2405" t="s">
        <v>49</v>
      </c>
      <c r="F2405">
        <v>1048</v>
      </c>
      <c r="G2405" t="s">
        <v>55</v>
      </c>
      <c r="H2405" t="s">
        <v>49</v>
      </c>
      <c r="I2405" t="s">
        <v>78</v>
      </c>
      <c r="J2405">
        <v>6</v>
      </c>
      <c r="K2405" t="s">
        <v>64</v>
      </c>
      <c r="L2405">
        <v>23</v>
      </c>
      <c r="M2405">
        <v>2</v>
      </c>
      <c r="N2405">
        <v>-1</v>
      </c>
      <c r="O2405">
        <v>0</v>
      </c>
      <c r="P2405" t="s">
        <v>52</v>
      </c>
      <c r="Q2405" t="s">
        <v>49</v>
      </c>
      <c r="X2405" s="7"/>
      <c r="Y2405" t="s">
        <v>55</v>
      </c>
      <c r="Z2405">
        <v>1048</v>
      </c>
      <c r="AA2405" t="s">
        <v>55</v>
      </c>
      <c r="AB2405">
        <v>1073</v>
      </c>
      <c r="AE2405" t="s">
        <v>49</v>
      </c>
      <c r="AF2405">
        <v>1048</v>
      </c>
      <c r="AI2405">
        <v>0</v>
      </c>
      <c r="AJ2405" t="s">
        <v>49</v>
      </c>
    </row>
    <row r="2406" spans="1:36" x14ac:dyDescent="0.3">
      <c r="A2406">
        <v>52</v>
      </c>
      <c r="B2406" t="s">
        <v>68</v>
      </c>
      <c r="C2406" t="s">
        <v>47</v>
      </c>
      <c r="D2406" t="s">
        <v>48</v>
      </c>
      <c r="E2406" t="s">
        <v>49</v>
      </c>
      <c r="F2406">
        <v>592</v>
      </c>
      <c r="G2406" t="s">
        <v>49</v>
      </c>
      <c r="H2406" t="s">
        <v>49</v>
      </c>
      <c r="I2406" t="s">
        <v>50</v>
      </c>
      <c r="J2406">
        <v>21</v>
      </c>
      <c r="K2406" t="s">
        <v>73</v>
      </c>
      <c r="L2406">
        <v>122</v>
      </c>
      <c r="M2406">
        <v>2</v>
      </c>
      <c r="N2406">
        <v>-1</v>
      </c>
      <c r="O2406">
        <v>0</v>
      </c>
      <c r="P2406" t="s">
        <v>52</v>
      </c>
      <c r="Q2406" t="s">
        <v>49</v>
      </c>
      <c r="X2406" s="7"/>
      <c r="Y2406" t="s">
        <v>49</v>
      </c>
      <c r="Z2406">
        <v>592</v>
      </c>
      <c r="AA2406" t="s">
        <v>55</v>
      </c>
      <c r="AB2406">
        <v>1700</v>
      </c>
      <c r="AE2406" t="s">
        <v>49</v>
      </c>
      <c r="AF2406">
        <v>592</v>
      </c>
      <c r="AI2406">
        <v>2486</v>
      </c>
      <c r="AJ2406" t="s">
        <v>49</v>
      </c>
    </row>
    <row r="2407" spans="1:36" x14ac:dyDescent="0.3">
      <c r="A2407">
        <v>40</v>
      </c>
      <c r="B2407" t="s">
        <v>67</v>
      </c>
      <c r="C2407" t="s">
        <v>47</v>
      </c>
      <c r="D2407" t="s">
        <v>54</v>
      </c>
      <c r="E2407" t="s">
        <v>49</v>
      </c>
      <c r="F2407">
        <v>0</v>
      </c>
      <c r="G2407" t="s">
        <v>55</v>
      </c>
      <c r="H2407" t="s">
        <v>55</v>
      </c>
      <c r="I2407" t="s">
        <v>50</v>
      </c>
      <c r="J2407">
        <v>26</v>
      </c>
      <c r="K2407" t="s">
        <v>73</v>
      </c>
      <c r="L2407">
        <v>105</v>
      </c>
      <c r="M2407">
        <v>2</v>
      </c>
      <c r="N2407">
        <v>172</v>
      </c>
      <c r="O2407">
        <v>1</v>
      </c>
      <c r="P2407" t="s">
        <v>57</v>
      </c>
      <c r="Q2407" t="s">
        <v>49</v>
      </c>
      <c r="X2407" s="7"/>
      <c r="Y2407" t="s">
        <v>55</v>
      </c>
      <c r="Z2407">
        <v>0</v>
      </c>
      <c r="AA2407" t="s">
        <v>55</v>
      </c>
      <c r="AB2407">
        <v>148</v>
      </c>
      <c r="AE2407" t="s">
        <v>55</v>
      </c>
      <c r="AF2407">
        <v>0</v>
      </c>
      <c r="AI2407">
        <v>368</v>
      </c>
      <c r="AJ2407" t="s">
        <v>49</v>
      </c>
    </row>
    <row r="2408" spans="1:36" x14ac:dyDescent="0.3">
      <c r="A2408">
        <v>36</v>
      </c>
      <c r="B2408" t="s">
        <v>53</v>
      </c>
      <c r="C2408" t="s">
        <v>47</v>
      </c>
      <c r="D2408" t="s">
        <v>54</v>
      </c>
      <c r="E2408" t="s">
        <v>49</v>
      </c>
      <c r="F2408">
        <v>3064</v>
      </c>
      <c r="G2408" t="s">
        <v>55</v>
      </c>
      <c r="H2408" t="s">
        <v>49</v>
      </c>
      <c r="I2408" t="s">
        <v>78</v>
      </c>
      <c r="J2408">
        <v>11</v>
      </c>
      <c r="K2408" t="s">
        <v>56</v>
      </c>
      <c r="L2408">
        <v>1143</v>
      </c>
      <c r="M2408">
        <v>4</v>
      </c>
      <c r="N2408">
        <v>-1</v>
      </c>
      <c r="O2408">
        <v>0</v>
      </c>
      <c r="P2408" t="s">
        <v>52</v>
      </c>
      <c r="Q2408" t="s">
        <v>49</v>
      </c>
      <c r="X2408" s="7"/>
      <c r="Y2408" t="s">
        <v>55</v>
      </c>
      <c r="Z2408">
        <v>3064</v>
      </c>
      <c r="AA2408" t="s">
        <v>55</v>
      </c>
      <c r="AB2408">
        <v>0</v>
      </c>
      <c r="AE2408" t="s">
        <v>49</v>
      </c>
      <c r="AF2408">
        <v>3064</v>
      </c>
      <c r="AI2408">
        <v>1558</v>
      </c>
      <c r="AJ2408" t="s">
        <v>49</v>
      </c>
    </row>
    <row r="2409" spans="1:36" x14ac:dyDescent="0.3">
      <c r="A2409">
        <v>40</v>
      </c>
      <c r="B2409" t="s">
        <v>53</v>
      </c>
      <c r="C2409" t="s">
        <v>47</v>
      </c>
      <c r="D2409" t="s">
        <v>48</v>
      </c>
      <c r="E2409" t="s">
        <v>49</v>
      </c>
      <c r="F2409">
        <v>33</v>
      </c>
      <c r="G2409" t="s">
        <v>49</v>
      </c>
      <c r="H2409" t="s">
        <v>49</v>
      </c>
      <c r="I2409" t="s">
        <v>52</v>
      </c>
      <c r="J2409">
        <v>26</v>
      </c>
      <c r="K2409" t="s">
        <v>56</v>
      </c>
      <c r="L2409">
        <v>70</v>
      </c>
      <c r="M2409">
        <v>3</v>
      </c>
      <c r="N2409">
        <v>-1</v>
      </c>
      <c r="O2409">
        <v>0</v>
      </c>
      <c r="P2409" t="s">
        <v>52</v>
      </c>
      <c r="Q2409" t="s">
        <v>49</v>
      </c>
      <c r="X2409" s="7"/>
      <c r="Y2409" t="s">
        <v>49</v>
      </c>
      <c r="Z2409">
        <v>33</v>
      </c>
      <c r="AA2409" t="s">
        <v>55</v>
      </c>
      <c r="AB2409">
        <v>185</v>
      </c>
      <c r="AE2409" t="s">
        <v>49</v>
      </c>
      <c r="AF2409">
        <v>33</v>
      </c>
      <c r="AI2409">
        <v>8627</v>
      </c>
      <c r="AJ2409" t="s">
        <v>49</v>
      </c>
    </row>
    <row r="2410" spans="1:36" x14ac:dyDescent="0.3">
      <c r="A2410">
        <v>46</v>
      </c>
      <c r="B2410" t="s">
        <v>63</v>
      </c>
      <c r="C2410" t="s">
        <v>47</v>
      </c>
      <c r="D2410" t="s">
        <v>54</v>
      </c>
      <c r="E2410" t="s">
        <v>49</v>
      </c>
      <c r="F2410">
        <v>0</v>
      </c>
      <c r="G2410" t="s">
        <v>55</v>
      </c>
      <c r="H2410" t="s">
        <v>49</v>
      </c>
      <c r="I2410" t="s">
        <v>50</v>
      </c>
      <c r="J2410">
        <v>8</v>
      </c>
      <c r="K2410" t="s">
        <v>56</v>
      </c>
      <c r="L2410">
        <v>264</v>
      </c>
      <c r="M2410">
        <v>2</v>
      </c>
      <c r="N2410">
        <v>-1</v>
      </c>
      <c r="O2410">
        <v>0</v>
      </c>
      <c r="P2410" t="s">
        <v>52</v>
      </c>
      <c r="Q2410" t="s">
        <v>49</v>
      </c>
      <c r="X2410" s="7"/>
      <c r="Y2410" t="s">
        <v>55</v>
      </c>
      <c r="Z2410">
        <v>0</v>
      </c>
      <c r="AA2410" t="s">
        <v>55</v>
      </c>
      <c r="AB2410">
        <v>1279</v>
      </c>
      <c r="AE2410" t="s">
        <v>49</v>
      </c>
      <c r="AF2410">
        <v>0</v>
      </c>
      <c r="AI2410">
        <v>2590</v>
      </c>
      <c r="AJ2410" t="s">
        <v>49</v>
      </c>
    </row>
    <row r="2411" spans="1:36" x14ac:dyDescent="0.3">
      <c r="A2411">
        <v>32</v>
      </c>
      <c r="B2411" t="s">
        <v>69</v>
      </c>
      <c r="C2411" t="s">
        <v>59</v>
      </c>
      <c r="D2411" t="s">
        <v>54</v>
      </c>
      <c r="E2411" t="s">
        <v>49</v>
      </c>
      <c r="F2411">
        <v>1649</v>
      </c>
      <c r="G2411" t="s">
        <v>49</v>
      </c>
      <c r="H2411" t="s">
        <v>49</v>
      </c>
      <c r="I2411" t="s">
        <v>50</v>
      </c>
      <c r="J2411">
        <v>27</v>
      </c>
      <c r="K2411" t="s">
        <v>56</v>
      </c>
      <c r="L2411">
        <v>204</v>
      </c>
      <c r="M2411">
        <v>2</v>
      </c>
      <c r="N2411">
        <v>-1</v>
      </c>
      <c r="O2411">
        <v>0</v>
      </c>
      <c r="P2411" t="s">
        <v>52</v>
      </c>
      <c r="Q2411" t="s">
        <v>49</v>
      </c>
      <c r="X2411" s="7"/>
      <c r="Y2411" t="s">
        <v>49</v>
      </c>
      <c r="Z2411">
        <v>1649</v>
      </c>
      <c r="AA2411" t="s">
        <v>55</v>
      </c>
      <c r="AB2411">
        <v>199</v>
      </c>
      <c r="AE2411" t="s">
        <v>49</v>
      </c>
      <c r="AF2411">
        <v>1649</v>
      </c>
      <c r="AI2411">
        <v>900</v>
      </c>
      <c r="AJ2411" t="s">
        <v>49</v>
      </c>
    </row>
    <row r="2412" spans="1:36" x14ac:dyDescent="0.3">
      <c r="A2412">
        <v>31</v>
      </c>
      <c r="B2412" t="s">
        <v>76</v>
      </c>
      <c r="C2412" t="s">
        <v>59</v>
      </c>
      <c r="D2412" t="s">
        <v>60</v>
      </c>
      <c r="E2412" t="s">
        <v>49</v>
      </c>
      <c r="F2412">
        <v>287</v>
      </c>
      <c r="G2412" t="s">
        <v>55</v>
      </c>
      <c r="H2412" t="s">
        <v>49</v>
      </c>
      <c r="I2412" t="s">
        <v>50</v>
      </c>
      <c r="J2412">
        <v>19</v>
      </c>
      <c r="K2412" t="s">
        <v>75</v>
      </c>
      <c r="L2412">
        <v>182</v>
      </c>
      <c r="M2412">
        <v>1</v>
      </c>
      <c r="N2412">
        <v>-1</v>
      </c>
      <c r="O2412">
        <v>0</v>
      </c>
      <c r="P2412" t="s">
        <v>52</v>
      </c>
      <c r="Q2412" t="s">
        <v>49</v>
      </c>
      <c r="X2412" s="7"/>
      <c r="Y2412" t="s">
        <v>55</v>
      </c>
      <c r="Z2412">
        <v>287</v>
      </c>
      <c r="AA2412" t="s">
        <v>55</v>
      </c>
      <c r="AB2412">
        <v>378</v>
      </c>
      <c r="AE2412" t="s">
        <v>49</v>
      </c>
      <c r="AF2412">
        <v>287</v>
      </c>
      <c r="AI2412">
        <v>385</v>
      </c>
      <c r="AJ2412" t="s">
        <v>49</v>
      </c>
    </row>
    <row r="2413" spans="1:36" x14ac:dyDescent="0.3">
      <c r="A2413">
        <v>41</v>
      </c>
      <c r="B2413" t="s">
        <v>67</v>
      </c>
      <c r="C2413" t="s">
        <v>74</v>
      </c>
      <c r="D2413" t="s">
        <v>54</v>
      </c>
      <c r="E2413" t="s">
        <v>49</v>
      </c>
      <c r="F2413">
        <v>0</v>
      </c>
      <c r="G2413" t="s">
        <v>55</v>
      </c>
      <c r="H2413" t="s">
        <v>49</v>
      </c>
      <c r="I2413" t="s">
        <v>50</v>
      </c>
      <c r="J2413">
        <v>17</v>
      </c>
      <c r="K2413" t="s">
        <v>75</v>
      </c>
      <c r="L2413">
        <v>386</v>
      </c>
      <c r="M2413">
        <v>2</v>
      </c>
      <c r="N2413">
        <v>-1</v>
      </c>
      <c r="O2413">
        <v>0</v>
      </c>
      <c r="P2413" t="s">
        <v>52</v>
      </c>
      <c r="Q2413" t="s">
        <v>49</v>
      </c>
      <c r="X2413" s="7"/>
      <c r="Y2413" t="s">
        <v>55</v>
      </c>
      <c r="Z2413">
        <v>0</v>
      </c>
      <c r="AA2413" t="s">
        <v>55</v>
      </c>
      <c r="AB2413">
        <v>147</v>
      </c>
      <c r="AE2413" t="s">
        <v>49</v>
      </c>
      <c r="AF2413">
        <v>0</v>
      </c>
      <c r="AI2413">
        <v>1649</v>
      </c>
      <c r="AJ2413" t="s">
        <v>49</v>
      </c>
    </row>
    <row r="2414" spans="1:36" x14ac:dyDescent="0.3">
      <c r="A2414">
        <v>58</v>
      </c>
      <c r="B2414" t="s">
        <v>76</v>
      </c>
      <c r="C2414" t="s">
        <v>47</v>
      </c>
      <c r="D2414" t="s">
        <v>48</v>
      </c>
      <c r="E2414" t="s">
        <v>49</v>
      </c>
      <c r="F2414">
        <v>419</v>
      </c>
      <c r="G2414" t="s">
        <v>49</v>
      </c>
      <c r="H2414" t="s">
        <v>55</v>
      </c>
      <c r="I2414" t="s">
        <v>52</v>
      </c>
      <c r="J2414">
        <v>5</v>
      </c>
      <c r="K2414" t="s">
        <v>62</v>
      </c>
      <c r="L2414">
        <v>295</v>
      </c>
      <c r="M2414">
        <v>3</v>
      </c>
      <c r="N2414">
        <v>-1</v>
      </c>
      <c r="O2414">
        <v>0</v>
      </c>
      <c r="P2414" t="s">
        <v>52</v>
      </c>
      <c r="Q2414" t="s">
        <v>49</v>
      </c>
      <c r="X2414" s="7"/>
      <c r="Y2414" t="s">
        <v>49</v>
      </c>
      <c r="Z2414">
        <v>419</v>
      </c>
      <c r="AA2414" t="s">
        <v>55</v>
      </c>
      <c r="AB2414">
        <v>1810</v>
      </c>
      <c r="AE2414" t="s">
        <v>55</v>
      </c>
      <c r="AF2414">
        <v>419</v>
      </c>
      <c r="AI2414">
        <v>9228</v>
      </c>
      <c r="AJ2414" t="s">
        <v>49</v>
      </c>
    </row>
    <row r="2415" spans="1:36" x14ac:dyDescent="0.3">
      <c r="A2415">
        <v>36</v>
      </c>
      <c r="B2415" t="s">
        <v>53</v>
      </c>
      <c r="C2415" t="s">
        <v>47</v>
      </c>
      <c r="D2415" t="s">
        <v>54</v>
      </c>
      <c r="E2415" t="s">
        <v>49</v>
      </c>
      <c r="F2415">
        <v>257</v>
      </c>
      <c r="G2415" t="s">
        <v>55</v>
      </c>
      <c r="H2415" t="s">
        <v>49</v>
      </c>
      <c r="I2415" t="s">
        <v>50</v>
      </c>
      <c r="J2415">
        <v>12</v>
      </c>
      <c r="K2415" t="s">
        <v>56</v>
      </c>
      <c r="L2415">
        <v>86</v>
      </c>
      <c r="M2415">
        <v>2</v>
      </c>
      <c r="N2415">
        <v>-1</v>
      </c>
      <c r="O2415">
        <v>0</v>
      </c>
      <c r="P2415" t="s">
        <v>52</v>
      </c>
      <c r="Q2415" t="s">
        <v>49</v>
      </c>
      <c r="X2415" s="7"/>
      <c r="Y2415" t="s">
        <v>55</v>
      </c>
      <c r="Z2415">
        <v>257</v>
      </c>
      <c r="AA2415" t="s">
        <v>55</v>
      </c>
      <c r="AB2415">
        <v>435</v>
      </c>
      <c r="AE2415" t="s">
        <v>49</v>
      </c>
      <c r="AF2415">
        <v>257</v>
      </c>
      <c r="AI2415">
        <v>1</v>
      </c>
      <c r="AJ2415" t="s">
        <v>49</v>
      </c>
    </row>
    <row r="2416" spans="1:36" x14ac:dyDescent="0.3">
      <c r="A2416">
        <v>52</v>
      </c>
      <c r="B2416" t="s">
        <v>67</v>
      </c>
      <c r="C2416" t="s">
        <v>47</v>
      </c>
      <c r="D2416" t="s">
        <v>54</v>
      </c>
      <c r="E2416" t="s">
        <v>49</v>
      </c>
      <c r="F2416">
        <v>118</v>
      </c>
      <c r="G2416" t="s">
        <v>49</v>
      </c>
      <c r="H2416" t="s">
        <v>49</v>
      </c>
      <c r="I2416" t="s">
        <v>50</v>
      </c>
      <c r="J2416">
        <v>28</v>
      </c>
      <c r="K2416" t="s">
        <v>70</v>
      </c>
      <c r="L2416">
        <v>16</v>
      </c>
      <c r="M2416">
        <v>20</v>
      </c>
      <c r="N2416">
        <v>-1</v>
      </c>
      <c r="O2416">
        <v>0</v>
      </c>
      <c r="P2416" t="s">
        <v>52</v>
      </c>
      <c r="Q2416" t="s">
        <v>49</v>
      </c>
      <c r="X2416" s="7"/>
      <c r="Y2416" t="s">
        <v>49</v>
      </c>
      <c r="Z2416">
        <v>118</v>
      </c>
      <c r="AA2416" t="s">
        <v>55</v>
      </c>
      <c r="AB2416">
        <v>5</v>
      </c>
      <c r="AE2416" t="s">
        <v>49</v>
      </c>
      <c r="AF2416">
        <v>118</v>
      </c>
      <c r="AI2416">
        <v>771</v>
      </c>
      <c r="AJ2416" t="s">
        <v>49</v>
      </c>
    </row>
    <row r="2417" spans="1:36" x14ac:dyDescent="0.3">
      <c r="A2417">
        <v>42</v>
      </c>
      <c r="B2417" t="s">
        <v>58</v>
      </c>
      <c r="C2417" t="s">
        <v>47</v>
      </c>
      <c r="D2417" t="s">
        <v>60</v>
      </c>
      <c r="E2417" t="s">
        <v>49</v>
      </c>
      <c r="F2417">
        <v>251</v>
      </c>
      <c r="G2417" t="s">
        <v>49</v>
      </c>
      <c r="H2417" t="s">
        <v>49</v>
      </c>
      <c r="I2417" t="s">
        <v>50</v>
      </c>
      <c r="J2417">
        <v>20</v>
      </c>
      <c r="K2417" t="s">
        <v>70</v>
      </c>
      <c r="L2417">
        <v>413</v>
      </c>
      <c r="M2417">
        <v>2</v>
      </c>
      <c r="N2417">
        <v>-1</v>
      </c>
      <c r="O2417">
        <v>0</v>
      </c>
      <c r="P2417" t="s">
        <v>52</v>
      </c>
      <c r="Q2417" t="s">
        <v>49</v>
      </c>
      <c r="X2417" s="7"/>
      <c r="Y2417" t="s">
        <v>49</v>
      </c>
      <c r="Z2417">
        <v>251</v>
      </c>
      <c r="AA2417" t="s">
        <v>55</v>
      </c>
      <c r="AB2417">
        <v>641</v>
      </c>
      <c r="AE2417" t="s">
        <v>49</v>
      </c>
      <c r="AF2417">
        <v>251</v>
      </c>
      <c r="AI2417">
        <v>280</v>
      </c>
      <c r="AJ2417" t="s">
        <v>49</v>
      </c>
    </row>
    <row r="2418" spans="1:36" x14ac:dyDescent="0.3">
      <c r="A2418">
        <v>32</v>
      </c>
      <c r="B2418" t="s">
        <v>58</v>
      </c>
      <c r="C2418" t="s">
        <v>59</v>
      </c>
      <c r="D2418" t="s">
        <v>60</v>
      </c>
      <c r="E2418" t="s">
        <v>49</v>
      </c>
      <c r="F2418">
        <v>1731</v>
      </c>
      <c r="G2418" t="s">
        <v>55</v>
      </c>
      <c r="H2418" t="s">
        <v>55</v>
      </c>
      <c r="I2418" t="s">
        <v>52</v>
      </c>
      <c r="J2418">
        <v>29</v>
      </c>
      <c r="K2418" t="s">
        <v>56</v>
      </c>
      <c r="L2418">
        <v>323</v>
      </c>
      <c r="M2418">
        <v>3</v>
      </c>
      <c r="N2418">
        <v>-1</v>
      </c>
      <c r="O2418">
        <v>0</v>
      </c>
      <c r="P2418" t="s">
        <v>52</v>
      </c>
      <c r="Q2418" t="s">
        <v>49</v>
      </c>
      <c r="X2418" s="7"/>
      <c r="Y2418" t="s">
        <v>55</v>
      </c>
      <c r="Z2418">
        <v>1731</v>
      </c>
      <c r="AA2418" t="s">
        <v>55</v>
      </c>
      <c r="AB2418">
        <v>0</v>
      </c>
      <c r="AE2418" t="s">
        <v>55</v>
      </c>
      <c r="AF2418">
        <v>1731</v>
      </c>
      <c r="AI2418">
        <v>46</v>
      </c>
      <c r="AJ2418" t="s">
        <v>49</v>
      </c>
    </row>
    <row r="2419" spans="1:36" x14ac:dyDescent="0.3">
      <c r="A2419">
        <v>62</v>
      </c>
      <c r="B2419" t="s">
        <v>58</v>
      </c>
      <c r="C2419" t="s">
        <v>47</v>
      </c>
      <c r="D2419" t="s">
        <v>60</v>
      </c>
      <c r="E2419" t="s">
        <v>49</v>
      </c>
      <c r="F2419">
        <v>0</v>
      </c>
      <c r="G2419" t="s">
        <v>49</v>
      </c>
      <c r="H2419" t="s">
        <v>49</v>
      </c>
      <c r="I2419" t="s">
        <v>50</v>
      </c>
      <c r="J2419">
        <v>13</v>
      </c>
      <c r="K2419" t="s">
        <v>51</v>
      </c>
      <c r="L2419">
        <v>78</v>
      </c>
      <c r="M2419">
        <v>3</v>
      </c>
      <c r="N2419">
        <v>-1</v>
      </c>
      <c r="O2419">
        <v>0</v>
      </c>
      <c r="P2419" t="s">
        <v>52</v>
      </c>
      <c r="Q2419" t="s">
        <v>49</v>
      </c>
      <c r="X2419" s="7"/>
      <c r="Y2419" t="s">
        <v>49</v>
      </c>
      <c r="Z2419">
        <v>0</v>
      </c>
      <c r="AA2419" t="s">
        <v>55</v>
      </c>
      <c r="AB2419">
        <v>3337</v>
      </c>
      <c r="AE2419" t="s">
        <v>49</v>
      </c>
      <c r="AF2419">
        <v>0</v>
      </c>
      <c r="AI2419">
        <v>2431</v>
      </c>
      <c r="AJ2419" t="s">
        <v>49</v>
      </c>
    </row>
    <row r="2420" spans="1:36" x14ac:dyDescent="0.3">
      <c r="A2420">
        <v>31</v>
      </c>
      <c r="B2420" t="s">
        <v>67</v>
      </c>
      <c r="C2420" t="s">
        <v>59</v>
      </c>
      <c r="D2420" t="s">
        <v>60</v>
      </c>
      <c r="E2420" t="s">
        <v>49</v>
      </c>
      <c r="F2420">
        <v>23</v>
      </c>
      <c r="G2420" t="s">
        <v>49</v>
      </c>
      <c r="H2420" t="s">
        <v>49</v>
      </c>
      <c r="I2420" t="s">
        <v>50</v>
      </c>
      <c r="J2420">
        <v>25</v>
      </c>
      <c r="K2420" t="s">
        <v>70</v>
      </c>
      <c r="L2420">
        <v>121</v>
      </c>
      <c r="M2420">
        <v>3</v>
      </c>
      <c r="N2420">
        <v>-1</v>
      </c>
      <c r="O2420">
        <v>0</v>
      </c>
      <c r="P2420" t="s">
        <v>52</v>
      </c>
      <c r="Q2420" t="s">
        <v>49</v>
      </c>
      <c r="X2420" s="7"/>
      <c r="Y2420" t="s">
        <v>49</v>
      </c>
      <c r="Z2420">
        <v>23</v>
      </c>
      <c r="AA2420" t="s">
        <v>55</v>
      </c>
      <c r="AB2420">
        <v>1504</v>
      </c>
      <c r="AE2420" t="s">
        <v>49</v>
      </c>
      <c r="AF2420">
        <v>23</v>
      </c>
      <c r="AI2420">
        <v>308</v>
      </c>
      <c r="AJ2420" t="s">
        <v>49</v>
      </c>
    </row>
    <row r="2421" spans="1:36" x14ac:dyDescent="0.3">
      <c r="A2421">
        <v>41</v>
      </c>
      <c r="B2421" t="s">
        <v>63</v>
      </c>
      <c r="C2421" t="s">
        <v>59</v>
      </c>
      <c r="D2421" t="s">
        <v>54</v>
      </c>
      <c r="E2421" t="s">
        <v>55</v>
      </c>
      <c r="F2421">
        <v>-386</v>
      </c>
      <c r="G2421" t="s">
        <v>49</v>
      </c>
      <c r="H2421" t="s">
        <v>55</v>
      </c>
      <c r="I2421" t="s">
        <v>50</v>
      </c>
      <c r="J2421">
        <v>20</v>
      </c>
      <c r="K2421" t="s">
        <v>75</v>
      </c>
      <c r="L2421">
        <v>477</v>
      </c>
      <c r="M2421">
        <v>1</v>
      </c>
      <c r="N2421">
        <v>-1</v>
      </c>
      <c r="O2421">
        <v>0</v>
      </c>
      <c r="P2421" t="s">
        <v>52</v>
      </c>
      <c r="Q2421" t="s">
        <v>55</v>
      </c>
      <c r="X2421" s="7"/>
      <c r="Y2421" t="s">
        <v>49</v>
      </c>
      <c r="Z2421">
        <v>-386</v>
      </c>
      <c r="AA2421" t="s">
        <v>55</v>
      </c>
      <c r="AB2421">
        <v>895</v>
      </c>
      <c r="AE2421" t="s">
        <v>55</v>
      </c>
      <c r="AF2421">
        <v>-386</v>
      </c>
      <c r="AI2421">
        <v>160</v>
      </c>
      <c r="AJ2421" t="s">
        <v>49</v>
      </c>
    </row>
    <row r="2422" spans="1:36" x14ac:dyDescent="0.3">
      <c r="A2422">
        <v>34</v>
      </c>
      <c r="B2422" t="s">
        <v>65</v>
      </c>
      <c r="C2422" t="s">
        <v>47</v>
      </c>
      <c r="D2422" t="s">
        <v>60</v>
      </c>
      <c r="E2422" t="s">
        <v>49</v>
      </c>
      <c r="F2422">
        <v>5498</v>
      </c>
      <c r="G2422" t="s">
        <v>49</v>
      </c>
      <c r="H2422" t="s">
        <v>49</v>
      </c>
      <c r="I2422" t="s">
        <v>50</v>
      </c>
      <c r="J2422">
        <v>19</v>
      </c>
      <c r="K2422" t="s">
        <v>75</v>
      </c>
      <c r="L2422">
        <v>265</v>
      </c>
      <c r="M2422">
        <v>1</v>
      </c>
      <c r="N2422">
        <v>-1</v>
      </c>
      <c r="O2422">
        <v>0</v>
      </c>
      <c r="P2422" t="s">
        <v>52</v>
      </c>
      <c r="Q2422" t="s">
        <v>49</v>
      </c>
      <c r="X2422" s="7"/>
      <c r="Y2422" t="s">
        <v>49</v>
      </c>
      <c r="Z2422">
        <v>5498</v>
      </c>
      <c r="AA2422" t="s">
        <v>55</v>
      </c>
      <c r="AB2422">
        <v>752</v>
      </c>
      <c r="AE2422" t="s">
        <v>49</v>
      </c>
      <c r="AF2422">
        <v>5498</v>
      </c>
      <c r="AI2422">
        <v>555</v>
      </c>
      <c r="AJ2422" t="s">
        <v>49</v>
      </c>
    </row>
    <row r="2423" spans="1:36" x14ac:dyDescent="0.3">
      <c r="A2423">
        <v>44</v>
      </c>
      <c r="B2423" t="s">
        <v>58</v>
      </c>
      <c r="C2423" t="s">
        <v>59</v>
      </c>
      <c r="D2423" t="s">
        <v>60</v>
      </c>
      <c r="E2423" t="s">
        <v>49</v>
      </c>
      <c r="F2423">
        <v>5063</v>
      </c>
      <c r="G2423" t="s">
        <v>49</v>
      </c>
      <c r="H2423" t="s">
        <v>49</v>
      </c>
      <c r="I2423" t="s">
        <v>50</v>
      </c>
      <c r="J2423">
        <v>27</v>
      </c>
      <c r="K2423" t="s">
        <v>51</v>
      </c>
      <c r="L2423">
        <v>418</v>
      </c>
      <c r="M2423">
        <v>2</v>
      </c>
      <c r="N2423">
        <v>-1</v>
      </c>
      <c r="O2423">
        <v>0</v>
      </c>
      <c r="P2423" t="s">
        <v>52</v>
      </c>
      <c r="Q2423" t="s">
        <v>55</v>
      </c>
      <c r="X2423" s="7"/>
      <c r="Y2423" t="s">
        <v>49</v>
      </c>
      <c r="Z2423">
        <v>5063</v>
      </c>
      <c r="AA2423" t="s">
        <v>55</v>
      </c>
      <c r="AB2423">
        <v>1925</v>
      </c>
      <c r="AE2423" t="s">
        <v>49</v>
      </c>
      <c r="AF2423">
        <v>5063</v>
      </c>
      <c r="AI2423">
        <v>778</v>
      </c>
      <c r="AJ2423" t="s">
        <v>49</v>
      </c>
    </row>
    <row r="2424" spans="1:36" x14ac:dyDescent="0.3">
      <c r="A2424">
        <v>42</v>
      </c>
      <c r="B2424" t="s">
        <v>63</v>
      </c>
      <c r="C2424" t="s">
        <v>47</v>
      </c>
      <c r="D2424" t="s">
        <v>48</v>
      </c>
      <c r="E2424" t="s">
        <v>49</v>
      </c>
      <c r="F2424">
        <v>7041</v>
      </c>
      <c r="G2424" t="s">
        <v>55</v>
      </c>
      <c r="H2424" t="s">
        <v>49</v>
      </c>
      <c r="I2424" t="s">
        <v>50</v>
      </c>
      <c r="J2424">
        <v>28</v>
      </c>
      <c r="K2424" t="s">
        <v>73</v>
      </c>
      <c r="L2424">
        <v>386</v>
      </c>
      <c r="M2424">
        <v>4</v>
      </c>
      <c r="N2424">
        <v>-1</v>
      </c>
      <c r="O2424">
        <v>0</v>
      </c>
      <c r="P2424" t="s">
        <v>52</v>
      </c>
      <c r="Q2424" t="s">
        <v>49</v>
      </c>
      <c r="X2424" s="7"/>
      <c r="Y2424" t="s">
        <v>55</v>
      </c>
      <c r="Z2424">
        <v>7041</v>
      </c>
      <c r="AA2424" t="s">
        <v>55</v>
      </c>
      <c r="AB2424">
        <v>-246</v>
      </c>
      <c r="AE2424" t="s">
        <v>49</v>
      </c>
      <c r="AF2424">
        <v>7041</v>
      </c>
      <c r="AI2424">
        <v>48</v>
      </c>
      <c r="AJ2424" t="s">
        <v>49</v>
      </c>
    </row>
    <row r="2425" spans="1:36" x14ac:dyDescent="0.3">
      <c r="A2425">
        <v>37</v>
      </c>
      <c r="B2425" t="s">
        <v>68</v>
      </c>
      <c r="C2425" t="s">
        <v>59</v>
      </c>
      <c r="D2425" t="s">
        <v>54</v>
      </c>
      <c r="E2425" t="s">
        <v>49</v>
      </c>
      <c r="F2425">
        <v>654</v>
      </c>
      <c r="G2425" t="s">
        <v>49</v>
      </c>
      <c r="H2425" t="s">
        <v>49</v>
      </c>
      <c r="I2425" t="s">
        <v>52</v>
      </c>
      <c r="J2425">
        <v>19</v>
      </c>
      <c r="K2425" t="s">
        <v>56</v>
      </c>
      <c r="L2425">
        <v>594</v>
      </c>
      <c r="M2425">
        <v>2</v>
      </c>
      <c r="N2425">
        <v>-1</v>
      </c>
      <c r="O2425">
        <v>0</v>
      </c>
      <c r="P2425" t="s">
        <v>52</v>
      </c>
      <c r="Q2425" t="s">
        <v>49</v>
      </c>
      <c r="X2425" s="7"/>
      <c r="Y2425" t="s">
        <v>49</v>
      </c>
      <c r="Z2425">
        <v>654</v>
      </c>
      <c r="AA2425" t="s">
        <v>55</v>
      </c>
      <c r="AB2425">
        <v>901</v>
      </c>
      <c r="AE2425" t="s">
        <v>49</v>
      </c>
      <c r="AF2425">
        <v>654</v>
      </c>
      <c r="AI2425">
        <v>169</v>
      </c>
      <c r="AJ2425" t="s">
        <v>49</v>
      </c>
    </row>
    <row r="2426" spans="1:36" x14ac:dyDescent="0.3">
      <c r="A2426">
        <v>47</v>
      </c>
      <c r="B2426" t="s">
        <v>58</v>
      </c>
      <c r="C2426" t="s">
        <v>47</v>
      </c>
      <c r="D2426" t="s">
        <v>60</v>
      </c>
      <c r="E2426" t="s">
        <v>49</v>
      </c>
      <c r="F2426">
        <v>1890</v>
      </c>
      <c r="G2426" t="s">
        <v>49</v>
      </c>
      <c r="H2426" t="s">
        <v>49</v>
      </c>
      <c r="I2426" t="s">
        <v>50</v>
      </c>
      <c r="J2426">
        <v>8</v>
      </c>
      <c r="K2426" t="s">
        <v>73</v>
      </c>
      <c r="L2426">
        <v>161</v>
      </c>
      <c r="M2426">
        <v>1</v>
      </c>
      <c r="N2426">
        <v>-1</v>
      </c>
      <c r="O2426">
        <v>0</v>
      </c>
      <c r="P2426" t="s">
        <v>52</v>
      </c>
      <c r="Q2426" t="s">
        <v>49</v>
      </c>
      <c r="X2426" s="7"/>
      <c r="Y2426" t="s">
        <v>49</v>
      </c>
      <c r="Z2426">
        <v>1890</v>
      </c>
      <c r="AA2426" t="s">
        <v>55</v>
      </c>
      <c r="AB2426">
        <v>592</v>
      </c>
      <c r="AE2426" t="s">
        <v>49</v>
      </c>
      <c r="AF2426">
        <v>1890</v>
      </c>
      <c r="AI2426">
        <v>12</v>
      </c>
      <c r="AJ2426" t="s">
        <v>49</v>
      </c>
    </row>
    <row r="2427" spans="1:36" x14ac:dyDescent="0.3">
      <c r="A2427">
        <v>32</v>
      </c>
      <c r="B2427" t="s">
        <v>46</v>
      </c>
      <c r="C2427" t="s">
        <v>47</v>
      </c>
      <c r="D2427" t="s">
        <v>54</v>
      </c>
      <c r="E2427" t="s">
        <v>49</v>
      </c>
      <c r="F2427">
        <v>2400</v>
      </c>
      <c r="G2427" t="s">
        <v>55</v>
      </c>
      <c r="H2427" t="s">
        <v>55</v>
      </c>
      <c r="I2427" t="s">
        <v>50</v>
      </c>
      <c r="J2427">
        <v>5</v>
      </c>
      <c r="K2427" t="s">
        <v>64</v>
      </c>
      <c r="L2427">
        <v>450</v>
      </c>
      <c r="M2427">
        <v>3</v>
      </c>
      <c r="N2427">
        <v>-1</v>
      </c>
      <c r="O2427">
        <v>0</v>
      </c>
      <c r="P2427" t="s">
        <v>52</v>
      </c>
      <c r="Q2427" t="s">
        <v>49</v>
      </c>
      <c r="X2427" s="7"/>
      <c r="Y2427" t="s">
        <v>55</v>
      </c>
      <c r="Z2427">
        <v>2400</v>
      </c>
      <c r="AA2427" t="s">
        <v>55</v>
      </c>
      <c r="AB2427">
        <v>0</v>
      </c>
      <c r="AE2427" t="s">
        <v>55</v>
      </c>
      <c r="AF2427">
        <v>2400</v>
      </c>
      <c r="AI2427">
        <v>848</v>
      </c>
      <c r="AJ2427" t="s">
        <v>49</v>
      </c>
    </row>
    <row r="2428" spans="1:36" x14ac:dyDescent="0.3">
      <c r="A2428">
        <v>46</v>
      </c>
      <c r="B2428" t="s">
        <v>63</v>
      </c>
      <c r="C2428" t="s">
        <v>47</v>
      </c>
      <c r="D2428" t="s">
        <v>54</v>
      </c>
      <c r="E2428" t="s">
        <v>49</v>
      </c>
      <c r="F2428">
        <v>519</v>
      </c>
      <c r="G2428" t="s">
        <v>55</v>
      </c>
      <c r="H2428" t="s">
        <v>49</v>
      </c>
      <c r="I2428" t="s">
        <v>50</v>
      </c>
      <c r="J2428">
        <v>25</v>
      </c>
      <c r="K2428" t="s">
        <v>70</v>
      </c>
      <c r="L2428">
        <v>217</v>
      </c>
      <c r="M2428">
        <v>6</v>
      </c>
      <c r="N2428">
        <v>-1</v>
      </c>
      <c r="O2428">
        <v>0</v>
      </c>
      <c r="P2428" t="s">
        <v>52</v>
      </c>
      <c r="Q2428" t="s">
        <v>49</v>
      </c>
      <c r="X2428" s="7"/>
      <c r="Y2428" t="s">
        <v>55</v>
      </c>
      <c r="Z2428">
        <v>519</v>
      </c>
      <c r="AA2428" t="s">
        <v>55</v>
      </c>
      <c r="AB2428">
        <v>371</v>
      </c>
      <c r="AE2428" t="s">
        <v>49</v>
      </c>
      <c r="AF2428">
        <v>519</v>
      </c>
      <c r="AI2428">
        <v>481</v>
      </c>
      <c r="AJ2428" t="s">
        <v>49</v>
      </c>
    </row>
    <row r="2429" spans="1:36" x14ac:dyDescent="0.3">
      <c r="A2429">
        <v>39</v>
      </c>
      <c r="B2429" t="s">
        <v>67</v>
      </c>
      <c r="C2429" t="s">
        <v>59</v>
      </c>
      <c r="D2429" t="s">
        <v>60</v>
      </c>
      <c r="E2429" t="s">
        <v>49</v>
      </c>
      <c r="F2429">
        <v>1190</v>
      </c>
      <c r="G2429" t="s">
        <v>49</v>
      </c>
      <c r="H2429" t="s">
        <v>49</v>
      </c>
      <c r="I2429" t="s">
        <v>50</v>
      </c>
      <c r="J2429">
        <v>8</v>
      </c>
      <c r="K2429" t="s">
        <v>70</v>
      </c>
      <c r="L2429">
        <v>136</v>
      </c>
      <c r="M2429">
        <v>1</v>
      </c>
      <c r="N2429">
        <v>-1</v>
      </c>
      <c r="O2429">
        <v>0</v>
      </c>
      <c r="P2429" t="s">
        <v>52</v>
      </c>
      <c r="Q2429" t="s">
        <v>49</v>
      </c>
      <c r="X2429" s="7"/>
      <c r="Y2429" t="s">
        <v>49</v>
      </c>
      <c r="Z2429">
        <v>1190</v>
      </c>
      <c r="AA2429" t="s">
        <v>55</v>
      </c>
      <c r="AB2429">
        <v>1</v>
      </c>
      <c r="AE2429" t="s">
        <v>49</v>
      </c>
      <c r="AF2429">
        <v>1190</v>
      </c>
      <c r="AI2429">
        <v>12223</v>
      </c>
      <c r="AJ2429" t="s">
        <v>49</v>
      </c>
    </row>
    <row r="2430" spans="1:36" x14ac:dyDescent="0.3">
      <c r="A2430">
        <v>28</v>
      </c>
      <c r="B2430" t="s">
        <v>53</v>
      </c>
      <c r="C2430" t="s">
        <v>59</v>
      </c>
      <c r="D2430" t="s">
        <v>54</v>
      </c>
      <c r="E2430" t="s">
        <v>49</v>
      </c>
      <c r="F2430">
        <v>229</v>
      </c>
      <c r="G2430" t="s">
        <v>55</v>
      </c>
      <c r="H2430" t="s">
        <v>49</v>
      </c>
      <c r="I2430" t="s">
        <v>52</v>
      </c>
      <c r="J2430">
        <v>9</v>
      </c>
      <c r="K2430" t="s">
        <v>56</v>
      </c>
      <c r="L2430">
        <v>322</v>
      </c>
      <c r="M2430">
        <v>1</v>
      </c>
      <c r="N2430">
        <v>-1</v>
      </c>
      <c r="O2430">
        <v>0</v>
      </c>
      <c r="P2430" t="s">
        <v>52</v>
      </c>
      <c r="Q2430" t="s">
        <v>49</v>
      </c>
      <c r="X2430" s="7"/>
      <c r="Y2430" t="s">
        <v>55</v>
      </c>
      <c r="Z2430">
        <v>229</v>
      </c>
      <c r="AA2430" t="s">
        <v>55</v>
      </c>
      <c r="AB2430">
        <v>834</v>
      </c>
      <c r="AE2430" t="s">
        <v>49</v>
      </c>
      <c r="AF2430">
        <v>229</v>
      </c>
      <c r="AI2430">
        <v>1148</v>
      </c>
      <c r="AJ2430" t="s">
        <v>49</v>
      </c>
    </row>
    <row r="2431" spans="1:36" x14ac:dyDescent="0.3">
      <c r="A2431">
        <v>26</v>
      </c>
      <c r="B2431" t="s">
        <v>71</v>
      </c>
      <c r="C2431" t="s">
        <v>59</v>
      </c>
      <c r="D2431" t="s">
        <v>54</v>
      </c>
      <c r="E2431" t="s">
        <v>49</v>
      </c>
      <c r="F2431">
        <v>203</v>
      </c>
      <c r="G2431" t="s">
        <v>49</v>
      </c>
      <c r="H2431" t="s">
        <v>49</v>
      </c>
      <c r="I2431" t="s">
        <v>50</v>
      </c>
      <c r="J2431">
        <v>16</v>
      </c>
      <c r="K2431" t="s">
        <v>75</v>
      </c>
      <c r="L2431">
        <v>104</v>
      </c>
      <c r="M2431">
        <v>1</v>
      </c>
      <c r="N2431">
        <v>196</v>
      </c>
      <c r="O2431">
        <v>1</v>
      </c>
      <c r="P2431" t="s">
        <v>57</v>
      </c>
      <c r="Q2431" t="s">
        <v>49</v>
      </c>
      <c r="X2431" s="7"/>
      <c r="Y2431" t="s">
        <v>49</v>
      </c>
      <c r="Z2431">
        <v>203</v>
      </c>
      <c r="AA2431" t="s">
        <v>55</v>
      </c>
      <c r="AB2431">
        <v>298</v>
      </c>
      <c r="AE2431" t="s">
        <v>49</v>
      </c>
      <c r="AF2431">
        <v>203</v>
      </c>
      <c r="AI2431">
        <v>5</v>
      </c>
      <c r="AJ2431" t="s">
        <v>49</v>
      </c>
    </row>
    <row r="2432" spans="1:36" x14ac:dyDescent="0.3">
      <c r="A2432">
        <v>52</v>
      </c>
      <c r="B2432" t="s">
        <v>67</v>
      </c>
      <c r="C2432" t="s">
        <v>47</v>
      </c>
      <c r="D2432" t="s">
        <v>54</v>
      </c>
      <c r="E2432" t="s">
        <v>49</v>
      </c>
      <c r="F2432">
        <v>1818</v>
      </c>
      <c r="G2432" t="s">
        <v>49</v>
      </c>
      <c r="H2432" t="s">
        <v>55</v>
      </c>
      <c r="I2432" t="s">
        <v>50</v>
      </c>
      <c r="J2432">
        <v>17</v>
      </c>
      <c r="K2432" t="s">
        <v>75</v>
      </c>
      <c r="L2432">
        <v>189</v>
      </c>
      <c r="M2432">
        <v>2</v>
      </c>
      <c r="N2432">
        <v>111</v>
      </c>
      <c r="O2432">
        <v>4</v>
      </c>
      <c r="P2432" t="s">
        <v>57</v>
      </c>
      <c r="Q2432" t="s">
        <v>49</v>
      </c>
      <c r="X2432" s="7"/>
      <c r="Y2432" t="s">
        <v>49</v>
      </c>
      <c r="Z2432">
        <v>1818</v>
      </c>
      <c r="AA2432" t="s">
        <v>55</v>
      </c>
      <c r="AB2432">
        <v>306</v>
      </c>
      <c r="AE2432" t="s">
        <v>55</v>
      </c>
      <c r="AF2432">
        <v>1818</v>
      </c>
      <c r="AI2432">
        <v>50</v>
      </c>
      <c r="AJ2432" t="s">
        <v>49</v>
      </c>
    </row>
    <row r="2433" spans="1:36" x14ac:dyDescent="0.3">
      <c r="A2433">
        <v>42</v>
      </c>
      <c r="B2433" t="s">
        <v>46</v>
      </c>
      <c r="C2433" t="s">
        <v>47</v>
      </c>
      <c r="D2433" t="s">
        <v>54</v>
      </c>
      <c r="E2433" t="s">
        <v>49</v>
      </c>
      <c r="F2433">
        <v>1289</v>
      </c>
      <c r="G2433" t="s">
        <v>49</v>
      </c>
      <c r="H2433" t="s">
        <v>49</v>
      </c>
      <c r="I2433" t="s">
        <v>50</v>
      </c>
      <c r="J2433">
        <v>15</v>
      </c>
      <c r="K2433" t="s">
        <v>73</v>
      </c>
      <c r="L2433">
        <v>250</v>
      </c>
      <c r="M2433">
        <v>4</v>
      </c>
      <c r="N2433">
        <v>415</v>
      </c>
      <c r="O2433">
        <v>2</v>
      </c>
      <c r="P2433" t="s">
        <v>57</v>
      </c>
      <c r="Q2433" t="s">
        <v>55</v>
      </c>
      <c r="X2433" s="7"/>
      <c r="Y2433" t="s">
        <v>49</v>
      </c>
      <c r="Z2433">
        <v>1289</v>
      </c>
      <c r="AA2433" t="s">
        <v>55</v>
      </c>
      <c r="AB2433">
        <v>143</v>
      </c>
      <c r="AE2433" t="s">
        <v>49</v>
      </c>
      <c r="AF2433">
        <v>1289</v>
      </c>
      <c r="AI2433">
        <v>92</v>
      </c>
      <c r="AJ2433" t="s">
        <v>49</v>
      </c>
    </row>
    <row r="2434" spans="1:36" x14ac:dyDescent="0.3">
      <c r="A2434">
        <v>33</v>
      </c>
      <c r="B2434" t="s">
        <v>67</v>
      </c>
      <c r="C2434" t="s">
        <v>74</v>
      </c>
      <c r="D2434" t="s">
        <v>60</v>
      </c>
      <c r="E2434" t="s">
        <v>49</v>
      </c>
      <c r="F2434">
        <v>39</v>
      </c>
      <c r="G2434" t="s">
        <v>49</v>
      </c>
      <c r="H2434" t="s">
        <v>49</v>
      </c>
      <c r="I2434" t="s">
        <v>50</v>
      </c>
      <c r="J2434">
        <v>19</v>
      </c>
      <c r="K2434" t="s">
        <v>70</v>
      </c>
      <c r="L2434">
        <v>123</v>
      </c>
      <c r="M2434">
        <v>5</v>
      </c>
      <c r="N2434">
        <v>-1</v>
      </c>
      <c r="O2434">
        <v>0</v>
      </c>
      <c r="P2434" t="s">
        <v>52</v>
      </c>
      <c r="Q2434" t="s">
        <v>49</v>
      </c>
      <c r="X2434" s="7"/>
      <c r="Y2434" t="s">
        <v>49</v>
      </c>
      <c r="Z2434">
        <v>39</v>
      </c>
      <c r="AA2434" t="s">
        <v>55</v>
      </c>
      <c r="AB2434">
        <v>186</v>
      </c>
      <c r="AE2434" t="s">
        <v>49</v>
      </c>
      <c r="AF2434">
        <v>39</v>
      </c>
      <c r="AI2434">
        <v>470</v>
      </c>
      <c r="AJ2434" t="s">
        <v>49</v>
      </c>
    </row>
    <row r="2435" spans="1:36" x14ac:dyDescent="0.3">
      <c r="A2435">
        <v>73</v>
      </c>
      <c r="B2435" t="s">
        <v>77</v>
      </c>
      <c r="C2435" t="s">
        <v>47</v>
      </c>
      <c r="D2435" t="s">
        <v>48</v>
      </c>
      <c r="E2435" t="s">
        <v>49</v>
      </c>
      <c r="F2435">
        <v>796</v>
      </c>
      <c r="G2435" t="s">
        <v>49</v>
      </c>
      <c r="H2435" t="s">
        <v>49</v>
      </c>
      <c r="I2435" t="s">
        <v>50</v>
      </c>
      <c r="J2435">
        <v>23</v>
      </c>
      <c r="K2435" t="s">
        <v>51</v>
      </c>
      <c r="L2435">
        <v>427</v>
      </c>
      <c r="M2435">
        <v>1</v>
      </c>
      <c r="N2435">
        <v>182</v>
      </c>
      <c r="O2435">
        <v>2</v>
      </c>
      <c r="P2435" t="s">
        <v>57</v>
      </c>
      <c r="Q2435" t="s">
        <v>55</v>
      </c>
      <c r="X2435" s="7"/>
      <c r="Y2435" t="s">
        <v>49</v>
      </c>
      <c r="Z2435">
        <v>796</v>
      </c>
      <c r="AA2435" t="s">
        <v>55</v>
      </c>
      <c r="AB2435">
        <v>1547</v>
      </c>
      <c r="AE2435" t="s">
        <v>49</v>
      </c>
      <c r="AF2435">
        <v>796</v>
      </c>
      <c r="AI2435">
        <v>0</v>
      </c>
      <c r="AJ2435" t="s">
        <v>49</v>
      </c>
    </row>
    <row r="2436" spans="1:36" x14ac:dyDescent="0.3">
      <c r="A2436">
        <v>35</v>
      </c>
      <c r="B2436" t="s">
        <v>69</v>
      </c>
      <c r="C2436" t="s">
        <v>59</v>
      </c>
      <c r="D2436" t="s">
        <v>54</v>
      </c>
      <c r="E2436" t="s">
        <v>49</v>
      </c>
      <c r="F2436">
        <v>57</v>
      </c>
      <c r="G2436" t="s">
        <v>49</v>
      </c>
      <c r="H2436" t="s">
        <v>55</v>
      </c>
      <c r="I2436" t="s">
        <v>50</v>
      </c>
      <c r="J2436">
        <v>8</v>
      </c>
      <c r="K2436" t="s">
        <v>73</v>
      </c>
      <c r="L2436">
        <v>632</v>
      </c>
      <c r="M2436">
        <v>2</v>
      </c>
      <c r="N2436">
        <v>-1</v>
      </c>
      <c r="O2436">
        <v>0</v>
      </c>
      <c r="P2436" t="s">
        <v>52</v>
      </c>
      <c r="Q2436" t="s">
        <v>49</v>
      </c>
      <c r="X2436" s="7"/>
      <c r="Y2436" t="s">
        <v>49</v>
      </c>
      <c r="Z2436">
        <v>57</v>
      </c>
      <c r="AA2436" t="s">
        <v>55</v>
      </c>
      <c r="AB2436">
        <v>1790</v>
      </c>
      <c r="AE2436" t="s">
        <v>55</v>
      </c>
      <c r="AF2436">
        <v>57</v>
      </c>
      <c r="AI2436">
        <v>109</v>
      </c>
      <c r="AJ2436" t="s">
        <v>49</v>
      </c>
    </row>
    <row r="2437" spans="1:36" x14ac:dyDescent="0.3">
      <c r="A2437">
        <v>40</v>
      </c>
      <c r="B2437" t="s">
        <v>58</v>
      </c>
      <c r="C2437" t="s">
        <v>47</v>
      </c>
      <c r="D2437" t="s">
        <v>60</v>
      </c>
      <c r="E2437" t="s">
        <v>49</v>
      </c>
      <c r="F2437">
        <v>1548</v>
      </c>
      <c r="G2437" t="s">
        <v>55</v>
      </c>
      <c r="H2437" t="s">
        <v>49</v>
      </c>
      <c r="I2437" t="s">
        <v>50</v>
      </c>
      <c r="J2437">
        <v>13</v>
      </c>
      <c r="K2437" t="s">
        <v>61</v>
      </c>
      <c r="L2437">
        <v>101</v>
      </c>
      <c r="M2437">
        <v>3</v>
      </c>
      <c r="N2437">
        <v>-1</v>
      </c>
      <c r="O2437">
        <v>0</v>
      </c>
      <c r="P2437" t="s">
        <v>52</v>
      </c>
      <c r="Q2437" t="s">
        <v>49</v>
      </c>
      <c r="X2437" s="7"/>
      <c r="Y2437" t="s">
        <v>55</v>
      </c>
      <c r="Z2437">
        <v>1548</v>
      </c>
      <c r="AA2437" t="s">
        <v>55</v>
      </c>
      <c r="AB2437">
        <v>20</v>
      </c>
      <c r="AE2437" t="s">
        <v>49</v>
      </c>
      <c r="AF2437">
        <v>1548</v>
      </c>
      <c r="AI2437">
        <v>440</v>
      </c>
      <c r="AJ2437" t="s">
        <v>49</v>
      </c>
    </row>
    <row r="2438" spans="1:36" x14ac:dyDescent="0.3">
      <c r="A2438">
        <v>51</v>
      </c>
      <c r="B2438" t="s">
        <v>67</v>
      </c>
      <c r="C2438" t="s">
        <v>47</v>
      </c>
      <c r="D2438" t="s">
        <v>54</v>
      </c>
      <c r="E2438" t="s">
        <v>49</v>
      </c>
      <c r="F2438">
        <v>117</v>
      </c>
      <c r="G2438" t="s">
        <v>49</v>
      </c>
      <c r="H2438" t="s">
        <v>49</v>
      </c>
      <c r="I2438" t="s">
        <v>50</v>
      </c>
      <c r="J2438">
        <v>24</v>
      </c>
      <c r="K2438" t="s">
        <v>70</v>
      </c>
      <c r="L2438">
        <v>467</v>
      </c>
      <c r="M2438">
        <v>2</v>
      </c>
      <c r="N2438">
        <v>88</v>
      </c>
      <c r="O2438">
        <v>4</v>
      </c>
      <c r="P2438" t="s">
        <v>66</v>
      </c>
      <c r="Q2438" t="s">
        <v>55</v>
      </c>
      <c r="X2438" s="7"/>
      <c r="Y2438" t="s">
        <v>49</v>
      </c>
      <c r="Z2438">
        <v>117</v>
      </c>
      <c r="AA2438" t="s">
        <v>55</v>
      </c>
      <c r="AB2438">
        <v>8652</v>
      </c>
      <c r="AE2438" t="s">
        <v>49</v>
      </c>
      <c r="AF2438">
        <v>117</v>
      </c>
      <c r="AI2438">
        <v>0</v>
      </c>
      <c r="AJ2438" t="s">
        <v>49</v>
      </c>
    </row>
    <row r="2439" spans="1:36" x14ac:dyDescent="0.3">
      <c r="A2439">
        <v>37</v>
      </c>
      <c r="B2439" t="s">
        <v>69</v>
      </c>
      <c r="C2439" t="s">
        <v>59</v>
      </c>
      <c r="D2439" t="s">
        <v>54</v>
      </c>
      <c r="E2439" t="s">
        <v>49</v>
      </c>
      <c r="F2439">
        <v>0</v>
      </c>
      <c r="G2439" t="s">
        <v>55</v>
      </c>
      <c r="H2439" t="s">
        <v>49</v>
      </c>
      <c r="I2439" t="s">
        <v>50</v>
      </c>
      <c r="J2439">
        <v>16</v>
      </c>
      <c r="K2439" t="s">
        <v>61</v>
      </c>
      <c r="L2439">
        <v>640</v>
      </c>
      <c r="M2439">
        <v>2</v>
      </c>
      <c r="N2439">
        <v>-1</v>
      </c>
      <c r="O2439">
        <v>0</v>
      </c>
      <c r="P2439" t="s">
        <v>52</v>
      </c>
      <c r="Q2439" t="s">
        <v>49</v>
      </c>
      <c r="X2439" s="7"/>
      <c r="Y2439" t="s">
        <v>55</v>
      </c>
      <c r="Z2439">
        <v>0</v>
      </c>
      <c r="AA2439" t="s">
        <v>55</v>
      </c>
      <c r="AB2439">
        <v>51</v>
      </c>
      <c r="AE2439" t="s">
        <v>49</v>
      </c>
      <c r="AF2439">
        <v>0</v>
      </c>
      <c r="AI2439">
        <v>-3</v>
      </c>
      <c r="AJ2439" t="s">
        <v>49</v>
      </c>
    </row>
    <row r="2440" spans="1:36" x14ac:dyDescent="0.3">
      <c r="A2440">
        <v>39</v>
      </c>
      <c r="B2440" t="s">
        <v>58</v>
      </c>
      <c r="C2440" t="s">
        <v>47</v>
      </c>
      <c r="D2440" t="s">
        <v>60</v>
      </c>
      <c r="E2440" t="s">
        <v>49</v>
      </c>
      <c r="F2440">
        <v>691</v>
      </c>
      <c r="G2440" t="s">
        <v>55</v>
      </c>
      <c r="H2440" t="s">
        <v>55</v>
      </c>
      <c r="I2440" t="s">
        <v>50</v>
      </c>
      <c r="J2440">
        <v>16</v>
      </c>
      <c r="K2440" t="s">
        <v>61</v>
      </c>
      <c r="L2440">
        <v>517</v>
      </c>
      <c r="M2440">
        <v>1</v>
      </c>
      <c r="N2440">
        <v>255</v>
      </c>
      <c r="O2440">
        <v>1</v>
      </c>
      <c r="P2440" t="s">
        <v>57</v>
      </c>
      <c r="Q2440" t="s">
        <v>49</v>
      </c>
      <c r="X2440" s="7"/>
      <c r="Y2440" t="s">
        <v>55</v>
      </c>
      <c r="Z2440">
        <v>691</v>
      </c>
      <c r="AA2440" t="s">
        <v>55</v>
      </c>
      <c r="AB2440">
        <v>-32</v>
      </c>
      <c r="AE2440" t="s">
        <v>55</v>
      </c>
      <c r="AF2440">
        <v>691</v>
      </c>
      <c r="AI2440">
        <v>7007</v>
      </c>
      <c r="AJ2440" t="s">
        <v>49</v>
      </c>
    </row>
    <row r="2441" spans="1:36" x14ac:dyDescent="0.3">
      <c r="A2441">
        <v>28</v>
      </c>
      <c r="B2441" t="s">
        <v>63</v>
      </c>
      <c r="C2441" t="s">
        <v>47</v>
      </c>
      <c r="D2441" t="s">
        <v>54</v>
      </c>
      <c r="E2441" t="s">
        <v>49</v>
      </c>
      <c r="F2441">
        <v>64</v>
      </c>
      <c r="G2441" t="s">
        <v>55</v>
      </c>
      <c r="H2441" t="s">
        <v>49</v>
      </c>
      <c r="I2441" t="s">
        <v>52</v>
      </c>
      <c r="J2441">
        <v>13</v>
      </c>
      <c r="K2441" t="s">
        <v>56</v>
      </c>
      <c r="L2441">
        <v>160</v>
      </c>
      <c r="M2441">
        <v>3</v>
      </c>
      <c r="N2441">
        <v>-1</v>
      </c>
      <c r="O2441">
        <v>0</v>
      </c>
      <c r="P2441" t="s">
        <v>52</v>
      </c>
      <c r="Q2441" t="s">
        <v>49</v>
      </c>
      <c r="X2441" s="7"/>
      <c r="Y2441" t="s">
        <v>55</v>
      </c>
      <c r="Z2441">
        <v>64</v>
      </c>
      <c r="AA2441" t="s">
        <v>55</v>
      </c>
      <c r="AB2441">
        <v>932</v>
      </c>
      <c r="AE2441" t="s">
        <v>49</v>
      </c>
      <c r="AF2441">
        <v>64</v>
      </c>
      <c r="AI2441">
        <v>220</v>
      </c>
      <c r="AJ2441" t="s">
        <v>49</v>
      </c>
    </row>
    <row r="2442" spans="1:36" x14ac:dyDescent="0.3">
      <c r="A2442">
        <v>49</v>
      </c>
      <c r="B2442" t="s">
        <v>67</v>
      </c>
      <c r="C2442" t="s">
        <v>74</v>
      </c>
      <c r="D2442" t="s">
        <v>60</v>
      </c>
      <c r="E2442" t="s">
        <v>49</v>
      </c>
      <c r="F2442">
        <v>0</v>
      </c>
      <c r="G2442" t="s">
        <v>55</v>
      </c>
      <c r="H2442" t="s">
        <v>49</v>
      </c>
      <c r="I2442" t="s">
        <v>50</v>
      </c>
      <c r="J2442">
        <v>12</v>
      </c>
      <c r="K2442" t="s">
        <v>62</v>
      </c>
      <c r="L2442">
        <v>177</v>
      </c>
      <c r="M2442">
        <v>3</v>
      </c>
      <c r="N2442">
        <v>-1</v>
      </c>
      <c r="O2442">
        <v>0</v>
      </c>
      <c r="P2442" t="s">
        <v>52</v>
      </c>
      <c r="Q2442" t="s">
        <v>49</v>
      </c>
      <c r="X2442" s="7"/>
      <c r="Y2442" t="s">
        <v>55</v>
      </c>
      <c r="Z2442">
        <v>0</v>
      </c>
      <c r="AA2442" t="s">
        <v>55</v>
      </c>
      <c r="AB2442">
        <v>100</v>
      </c>
      <c r="AE2442" t="s">
        <v>49</v>
      </c>
      <c r="AF2442">
        <v>0</v>
      </c>
      <c r="AI2442">
        <v>1548</v>
      </c>
      <c r="AJ2442" t="s">
        <v>49</v>
      </c>
    </row>
    <row r="2443" spans="1:36" x14ac:dyDescent="0.3">
      <c r="A2443">
        <v>36</v>
      </c>
      <c r="B2443" t="s">
        <v>69</v>
      </c>
      <c r="C2443" t="s">
        <v>47</v>
      </c>
      <c r="D2443" t="s">
        <v>54</v>
      </c>
      <c r="E2443" t="s">
        <v>49</v>
      </c>
      <c r="F2443">
        <v>957</v>
      </c>
      <c r="G2443" t="s">
        <v>55</v>
      </c>
      <c r="H2443" t="s">
        <v>49</v>
      </c>
      <c r="I2443" t="s">
        <v>52</v>
      </c>
      <c r="J2443">
        <v>21</v>
      </c>
      <c r="K2443" t="s">
        <v>56</v>
      </c>
      <c r="L2443">
        <v>206</v>
      </c>
      <c r="M2443">
        <v>1</v>
      </c>
      <c r="N2443">
        <v>-1</v>
      </c>
      <c r="O2443">
        <v>0</v>
      </c>
      <c r="P2443" t="s">
        <v>52</v>
      </c>
      <c r="Q2443" t="s">
        <v>49</v>
      </c>
      <c r="X2443" s="7"/>
      <c r="Y2443" t="s">
        <v>55</v>
      </c>
      <c r="Z2443">
        <v>957</v>
      </c>
      <c r="AA2443" t="s">
        <v>55</v>
      </c>
      <c r="AB2443">
        <v>-626</v>
      </c>
      <c r="AE2443" t="s">
        <v>49</v>
      </c>
      <c r="AF2443">
        <v>957</v>
      </c>
      <c r="AI2443">
        <v>0</v>
      </c>
      <c r="AJ2443" t="s">
        <v>49</v>
      </c>
    </row>
    <row r="2444" spans="1:36" x14ac:dyDescent="0.3">
      <c r="A2444">
        <v>45</v>
      </c>
      <c r="B2444" t="s">
        <v>67</v>
      </c>
      <c r="C2444" t="s">
        <v>47</v>
      </c>
      <c r="D2444" t="s">
        <v>54</v>
      </c>
      <c r="E2444" t="s">
        <v>49</v>
      </c>
      <c r="F2444">
        <v>118</v>
      </c>
      <c r="G2444" t="s">
        <v>55</v>
      </c>
      <c r="H2444" t="s">
        <v>49</v>
      </c>
      <c r="I2444" t="s">
        <v>52</v>
      </c>
      <c r="J2444">
        <v>7</v>
      </c>
      <c r="K2444" t="s">
        <v>56</v>
      </c>
      <c r="L2444">
        <v>208</v>
      </c>
      <c r="M2444">
        <v>2</v>
      </c>
      <c r="N2444">
        <v>-1</v>
      </c>
      <c r="O2444">
        <v>0</v>
      </c>
      <c r="P2444" t="s">
        <v>52</v>
      </c>
      <c r="Q2444" t="s">
        <v>49</v>
      </c>
      <c r="X2444" s="7"/>
      <c r="Y2444" t="s">
        <v>55</v>
      </c>
      <c r="Z2444">
        <v>118</v>
      </c>
      <c r="AA2444" t="s">
        <v>55</v>
      </c>
      <c r="AB2444">
        <v>3608</v>
      </c>
      <c r="AE2444" t="s">
        <v>49</v>
      </c>
      <c r="AF2444">
        <v>118</v>
      </c>
      <c r="AI2444">
        <v>123</v>
      </c>
      <c r="AJ2444" t="s">
        <v>49</v>
      </c>
    </row>
    <row r="2445" spans="1:36" x14ac:dyDescent="0.3">
      <c r="A2445">
        <v>29</v>
      </c>
      <c r="B2445" t="s">
        <v>67</v>
      </c>
      <c r="C2445" t="s">
        <v>59</v>
      </c>
      <c r="D2445" t="s">
        <v>60</v>
      </c>
      <c r="E2445" t="s">
        <v>49</v>
      </c>
      <c r="F2445">
        <v>218</v>
      </c>
      <c r="G2445" t="s">
        <v>55</v>
      </c>
      <c r="H2445" t="s">
        <v>49</v>
      </c>
      <c r="I2445" t="s">
        <v>50</v>
      </c>
      <c r="J2445">
        <v>12</v>
      </c>
      <c r="K2445" t="s">
        <v>61</v>
      </c>
      <c r="L2445">
        <v>169</v>
      </c>
      <c r="M2445">
        <v>1</v>
      </c>
      <c r="N2445">
        <v>-1</v>
      </c>
      <c r="O2445">
        <v>0</v>
      </c>
      <c r="P2445" t="s">
        <v>52</v>
      </c>
      <c r="Q2445" t="s">
        <v>49</v>
      </c>
      <c r="X2445" s="7"/>
      <c r="Y2445" t="s">
        <v>55</v>
      </c>
      <c r="Z2445">
        <v>218</v>
      </c>
      <c r="AA2445" t="s">
        <v>55</v>
      </c>
      <c r="AB2445">
        <v>293</v>
      </c>
      <c r="AE2445" t="s">
        <v>49</v>
      </c>
      <c r="AF2445">
        <v>218</v>
      </c>
      <c r="AI2445">
        <v>697</v>
      </c>
      <c r="AJ2445" t="s">
        <v>49</v>
      </c>
    </row>
    <row r="2446" spans="1:36" x14ac:dyDescent="0.3">
      <c r="A2446">
        <v>35</v>
      </c>
      <c r="B2446" t="s">
        <v>58</v>
      </c>
      <c r="C2446" t="s">
        <v>47</v>
      </c>
      <c r="D2446" t="s">
        <v>54</v>
      </c>
      <c r="E2446" t="s">
        <v>49</v>
      </c>
      <c r="F2446">
        <v>724</v>
      </c>
      <c r="G2446" t="s">
        <v>55</v>
      </c>
      <c r="H2446" t="s">
        <v>49</v>
      </c>
      <c r="I2446" t="s">
        <v>50</v>
      </c>
      <c r="J2446">
        <v>14</v>
      </c>
      <c r="K2446" t="s">
        <v>73</v>
      </c>
      <c r="L2446">
        <v>287</v>
      </c>
      <c r="M2446">
        <v>2</v>
      </c>
      <c r="N2446">
        <v>415</v>
      </c>
      <c r="O2446">
        <v>1</v>
      </c>
      <c r="P2446" t="s">
        <v>57</v>
      </c>
      <c r="Q2446" t="s">
        <v>55</v>
      </c>
      <c r="X2446" s="7"/>
      <c r="Y2446" t="s">
        <v>55</v>
      </c>
      <c r="Z2446">
        <v>724</v>
      </c>
      <c r="AA2446" t="s">
        <v>55</v>
      </c>
      <c r="AB2446">
        <v>36</v>
      </c>
      <c r="AE2446" t="s">
        <v>49</v>
      </c>
      <c r="AF2446">
        <v>724</v>
      </c>
      <c r="AI2446">
        <v>223</v>
      </c>
      <c r="AJ2446" t="s">
        <v>49</v>
      </c>
    </row>
    <row r="2447" spans="1:36" x14ac:dyDescent="0.3">
      <c r="A2447">
        <v>35</v>
      </c>
      <c r="B2447" t="s">
        <v>76</v>
      </c>
      <c r="C2447" t="s">
        <v>47</v>
      </c>
      <c r="D2447" t="s">
        <v>60</v>
      </c>
      <c r="E2447" t="s">
        <v>49</v>
      </c>
      <c r="F2447">
        <v>20</v>
      </c>
      <c r="G2447" t="s">
        <v>55</v>
      </c>
      <c r="H2447" t="s">
        <v>55</v>
      </c>
      <c r="I2447" t="s">
        <v>50</v>
      </c>
      <c r="J2447">
        <v>17</v>
      </c>
      <c r="K2447" t="s">
        <v>73</v>
      </c>
      <c r="L2447">
        <v>505</v>
      </c>
      <c r="M2447">
        <v>3</v>
      </c>
      <c r="N2447">
        <v>-1</v>
      </c>
      <c r="O2447">
        <v>0</v>
      </c>
      <c r="P2447" t="s">
        <v>52</v>
      </c>
      <c r="Q2447" t="s">
        <v>49</v>
      </c>
      <c r="X2447" s="7"/>
      <c r="Y2447" t="s">
        <v>55</v>
      </c>
      <c r="Z2447">
        <v>20</v>
      </c>
      <c r="AA2447" t="s">
        <v>55</v>
      </c>
      <c r="AB2447">
        <v>263</v>
      </c>
      <c r="AE2447" t="s">
        <v>55</v>
      </c>
      <c r="AF2447">
        <v>20</v>
      </c>
      <c r="AI2447">
        <v>1694</v>
      </c>
      <c r="AJ2447" t="s">
        <v>49</v>
      </c>
    </row>
    <row r="2448" spans="1:36" x14ac:dyDescent="0.3">
      <c r="A2448">
        <v>30</v>
      </c>
      <c r="B2448" t="s">
        <v>63</v>
      </c>
      <c r="C2448" t="s">
        <v>47</v>
      </c>
      <c r="D2448" t="s">
        <v>54</v>
      </c>
      <c r="E2448" t="s">
        <v>49</v>
      </c>
      <c r="F2448">
        <v>-28</v>
      </c>
      <c r="G2448" t="s">
        <v>55</v>
      </c>
      <c r="H2448" t="s">
        <v>49</v>
      </c>
      <c r="I2448" t="s">
        <v>50</v>
      </c>
      <c r="J2448">
        <v>18</v>
      </c>
      <c r="K2448" t="s">
        <v>56</v>
      </c>
      <c r="L2448">
        <v>284</v>
      </c>
      <c r="M2448">
        <v>2</v>
      </c>
      <c r="N2448">
        <v>371</v>
      </c>
      <c r="O2448">
        <v>1</v>
      </c>
      <c r="P2448" t="s">
        <v>57</v>
      </c>
      <c r="Q2448" t="s">
        <v>49</v>
      </c>
      <c r="X2448" s="6"/>
      <c r="Y2448" t="s">
        <v>55</v>
      </c>
      <c r="Z2448">
        <v>-28</v>
      </c>
      <c r="AA2448" t="s">
        <v>55</v>
      </c>
      <c r="AB2448">
        <v>2186</v>
      </c>
      <c r="AE2448" t="s">
        <v>49</v>
      </c>
      <c r="AF2448">
        <v>-28</v>
      </c>
      <c r="AI2448">
        <v>4446</v>
      </c>
      <c r="AJ2448" t="s">
        <v>49</v>
      </c>
    </row>
    <row r="2449" spans="1:36" x14ac:dyDescent="0.3">
      <c r="A2449">
        <v>46</v>
      </c>
      <c r="B2449" t="s">
        <v>63</v>
      </c>
      <c r="C2449" t="s">
        <v>47</v>
      </c>
      <c r="D2449" t="s">
        <v>48</v>
      </c>
      <c r="E2449" t="s">
        <v>49</v>
      </c>
      <c r="F2449">
        <v>665</v>
      </c>
      <c r="G2449" t="s">
        <v>49</v>
      </c>
      <c r="H2449" t="s">
        <v>49</v>
      </c>
      <c r="I2449" t="s">
        <v>50</v>
      </c>
      <c r="J2449">
        <v>30</v>
      </c>
      <c r="K2449" t="s">
        <v>72</v>
      </c>
      <c r="L2449">
        <v>89</v>
      </c>
      <c r="M2449">
        <v>4</v>
      </c>
      <c r="N2449">
        <v>235</v>
      </c>
      <c r="O2449">
        <v>2</v>
      </c>
      <c r="P2449" t="s">
        <v>57</v>
      </c>
      <c r="Q2449" t="s">
        <v>49</v>
      </c>
      <c r="X2449" s="7"/>
      <c r="Y2449" t="s">
        <v>49</v>
      </c>
      <c r="Z2449">
        <v>665</v>
      </c>
      <c r="AA2449" t="s">
        <v>55</v>
      </c>
      <c r="AB2449">
        <v>20453</v>
      </c>
      <c r="AE2449" t="s">
        <v>49</v>
      </c>
      <c r="AF2449">
        <v>665</v>
      </c>
      <c r="AI2449">
        <v>894</v>
      </c>
      <c r="AJ2449" t="s">
        <v>49</v>
      </c>
    </row>
    <row r="2450" spans="1:36" x14ac:dyDescent="0.3">
      <c r="A2450">
        <v>25</v>
      </c>
      <c r="B2450" t="s">
        <v>71</v>
      </c>
      <c r="C2450" t="s">
        <v>59</v>
      </c>
      <c r="D2450" t="s">
        <v>60</v>
      </c>
      <c r="E2450" t="s">
        <v>49</v>
      </c>
      <c r="F2450">
        <v>5</v>
      </c>
      <c r="G2450" t="s">
        <v>49</v>
      </c>
      <c r="H2450" t="s">
        <v>49</v>
      </c>
      <c r="I2450" t="s">
        <v>50</v>
      </c>
      <c r="J2450">
        <v>29</v>
      </c>
      <c r="K2450" t="s">
        <v>80</v>
      </c>
      <c r="L2450">
        <v>138</v>
      </c>
      <c r="M2450">
        <v>1</v>
      </c>
      <c r="N2450">
        <v>-1</v>
      </c>
      <c r="O2450">
        <v>0</v>
      </c>
      <c r="P2450" t="s">
        <v>52</v>
      </c>
      <c r="Q2450" t="s">
        <v>49</v>
      </c>
      <c r="X2450" s="7"/>
      <c r="Y2450" t="s">
        <v>49</v>
      </c>
      <c r="Z2450">
        <v>5</v>
      </c>
      <c r="AA2450" t="s">
        <v>55</v>
      </c>
      <c r="AB2450">
        <v>440</v>
      </c>
      <c r="AE2450" t="s">
        <v>49</v>
      </c>
      <c r="AF2450">
        <v>5</v>
      </c>
      <c r="AI2450">
        <v>202</v>
      </c>
      <c r="AJ2450" t="s">
        <v>49</v>
      </c>
    </row>
    <row r="2451" spans="1:36" x14ac:dyDescent="0.3">
      <c r="A2451">
        <v>36</v>
      </c>
      <c r="B2451" t="s">
        <v>58</v>
      </c>
      <c r="C2451" t="s">
        <v>47</v>
      </c>
      <c r="D2451" t="s">
        <v>60</v>
      </c>
      <c r="E2451" t="s">
        <v>49</v>
      </c>
      <c r="F2451">
        <v>925</v>
      </c>
      <c r="G2451" t="s">
        <v>49</v>
      </c>
      <c r="H2451" t="s">
        <v>49</v>
      </c>
      <c r="I2451" t="s">
        <v>50</v>
      </c>
      <c r="J2451">
        <v>14</v>
      </c>
      <c r="K2451" t="s">
        <v>82</v>
      </c>
      <c r="L2451">
        <v>321</v>
      </c>
      <c r="M2451">
        <v>3</v>
      </c>
      <c r="N2451">
        <v>189</v>
      </c>
      <c r="O2451">
        <v>4</v>
      </c>
      <c r="P2451" t="s">
        <v>79</v>
      </c>
      <c r="Q2451" t="s">
        <v>55</v>
      </c>
      <c r="X2451" s="7"/>
      <c r="Y2451" t="s">
        <v>49</v>
      </c>
      <c r="Z2451">
        <v>925</v>
      </c>
      <c r="AA2451" t="s">
        <v>55</v>
      </c>
      <c r="AB2451">
        <v>19447</v>
      </c>
      <c r="AE2451" t="s">
        <v>49</v>
      </c>
      <c r="AF2451">
        <v>925</v>
      </c>
      <c r="AI2451">
        <v>0</v>
      </c>
      <c r="AJ2451" t="s">
        <v>49</v>
      </c>
    </row>
    <row r="2452" spans="1:36" x14ac:dyDescent="0.3">
      <c r="A2452">
        <v>42</v>
      </c>
      <c r="B2452" t="s">
        <v>63</v>
      </c>
      <c r="C2452" t="s">
        <v>47</v>
      </c>
      <c r="D2452" t="s">
        <v>48</v>
      </c>
      <c r="E2452" t="s">
        <v>49</v>
      </c>
      <c r="F2452">
        <v>2519</v>
      </c>
      <c r="G2452" t="s">
        <v>55</v>
      </c>
      <c r="H2452" t="s">
        <v>49</v>
      </c>
      <c r="I2452" t="s">
        <v>52</v>
      </c>
      <c r="J2452">
        <v>15</v>
      </c>
      <c r="K2452" t="s">
        <v>56</v>
      </c>
      <c r="L2452">
        <v>262</v>
      </c>
      <c r="M2452">
        <v>4</v>
      </c>
      <c r="N2452">
        <v>-1</v>
      </c>
      <c r="O2452">
        <v>0</v>
      </c>
      <c r="P2452" t="s">
        <v>52</v>
      </c>
      <c r="Q2452" t="s">
        <v>49</v>
      </c>
      <c r="X2452" s="7"/>
      <c r="Y2452" t="s">
        <v>55</v>
      </c>
      <c r="Z2452">
        <v>2519</v>
      </c>
      <c r="AA2452" t="s">
        <v>55</v>
      </c>
      <c r="AB2452">
        <v>2548</v>
      </c>
      <c r="AE2452" t="s">
        <v>49</v>
      </c>
      <c r="AF2452">
        <v>2519</v>
      </c>
      <c r="AI2452">
        <v>1707</v>
      </c>
      <c r="AJ2452" t="s">
        <v>49</v>
      </c>
    </row>
    <row r="2453" spans="1:36" x14ac:dyDescent="0.3">
      <c r="A2453">
        <v>57</v>
      </c>
      <c r="B2453" t="s">
        <v>69</v>
      </c>
      <c r="C2453" t="s">
        <v>47</v>
      </c>
      <c r="D2453" t="s">
        <v>54</v>
      </c>
      <c r="E2453" t="s">
        <v>49</v>
      </c>
      <c r="F2453">
        <v>3927</v>
      </c>
      <c r="G2453" t="s">
        <v>49</v>
      </c>
      <c r="H2453" t="s">
        <v>49</v>
      </c>
      <c r="I2453" t="s">
        <v>50</v>
      </c>
      <c r="J2453">
        <v>13</v>
      </c>
      <c r="K2453" t="s">
        <v>51</v>
      </c>
      <c r="L2453">
        <v>61</v>
      </c>
      <c r="M2453">
        <v>1</v>
      </c>
      <c r="N2453">
        <v>-1</v>
      </c>
      <c r="O2453">
        <v>0</v>
      </c>
      <c r="P2453" t="s">
        <v>52</v>
      </c>
      <c r="Q2453" t="s">
        <v>49</v>
      </c>
      <c r="X2453" s="7"/>
      <c r="Y2453" t="s">
        <v>49</v>
      </c>
      <c r="Z2453">
        <v>3927</v>
      </c>
      <c r="AA2453" t="s">
        <v>55</v>
      </c>
      <c r="AB2453">
        <v>2284</v>
      </c>
      <c r="AE2453" t="s">
        <v>49</v>
      </c>
      <c r="AF2453">
        <v>3927</v>
      </c>
      <c r="AI2453">
        <v>13658</v>
      </c>
      <c r="AJ2453" t="s">
        <v>49</v>
      </c>
    </row>
    <row r="2454" spans="1:36" x14ac:dyDescent="0.3">
      <c r="A2454">
        <v>42</v>
      </c>
      <c r="B2454" t="s">
        <v>58</v>
      </c>
      <c r="C2454" t="s">
        <v>74</v>
      </c>
      <c r="D2454" t="s">
        <v>60</v>
      </c>
      <c r="E2454" t="s">
        <v>49</v>
      </c>
      <c r="F2454">
        <v>401</v>
      </c>
      <c r="G2454" t="s">
        <v>55</v>
      </c>
      <c r="H2454" t="s">
        <v>49</v>
      </c>
      <c r="I2454" t="s">
        <v>50</v>
      </c>
      <c r="J2454">
        <v>24</v>
      </c>
      <c r="K2454" t="s">
        <v>73</v>
      </c>
      <c r="L2454">
        <v>217</v>
      </c>
      <c r="M2454">
        <v>9</v>
      </c>
      <c r="N2454">
        <v>-1</v>
      </c>
      <c r="O2454">
        <v>0</v>
      </c>
      <c r="P2454" t="s">
        <v>52</v>
      </c>
      <c r="Q2454" t="s">
        <v>49</v>
      </c>
      <c r="X2454" s="7"/>
      <c r="Y2454" t="s">
        <v>55</v>
      </c>
      <c r="Z2454">
        <v>401</v>
      </c>
      <c r="AA2454" t="s">
        <v>55</v>
      </c>
      <c r="AB2454">
        <v>40</v>
      </c>
      <c r="AE2454" t="s">
        <v>49</v>
      </c>
      <c r="AF2454">
        <v>401</v>
      </c>
      <c r="AI2454">
        <v>406</v>
      </c>
      <c r="AJ2454" t="s">
        <v>49</v>
      </c>
    </row>
    <row r="2455" spans="1:36" x14ac:dyDescent="0.3">
      <c r="A2455">
        <v>29</v>
      </c>
      <c r="B2455" t="s">
        <v>58</v>
      </c>
      <c r="C2455" t="s">
        <v>47</v>
      </c>
      <c r="D2455" t="s">
        <v>60</v>
      </c>
      <c r="E2455" t="s">
        <v>49</v>
      </c>
      <c r="F2455">
        <v>581</v>
      </c>
      <c r="G2455" t="s">
        <v>55</v>
      </c>
      <c r="H2455" t="s">
        <v>55</v>
      </c>
      <c r="I2455" t="s">
        <v>50</v>
      </c>
      <c r="J2455">
        <v>14</v>
      </c>
      <c r="K2455" t="s">
        <v>73</v>
      </c>
      <c r="L2455">
        <v>192</v>
      </c>
      <c r="M2455">
        <v>2</v>
      </c>
      <c r="N2455">
        <v>-1</v>
      </c>
      <c r="O2455">
        <v>0</v>
      </c>
      <c r="P2455" t="s">
        <v>52</v>
      </c>
      <c r="Q2455" t="s">
        <v>49</v>
      </c>
      <c r="X2455" s="7"/>
      <c r="Y2455" t="s">
        <v>55</v>
      </c>
      <c r="Z2455">
        <v>581</v>
      </c>
      <c r="AA2455" t="s">
        <v>55</v>
      </c>
      <c r="AB2455">
        <v>10888</v>
      </c>
      <c r="AE2455" t="s">
        <v>55</v>
      </c>
      <c r="AF2455">
        <v>581</v>
      </c>
      <c r="AI2455">
        <v>96</v>
      </c>
      <c r="AJ2455" t="s">
        <v>49</v>
      </c>
    </row>
    <row r="2456" spans="1:36" x14ac:dyDescent="0.3">
      <c r="A2456">
        <v>36</v>
      </c>
      <c r="B2456" t="s">
        <v>67</v>
      </c>
      <c r="C2456" t="s">
        <v>47</v>
      </c>
      <c r="D2456" t="s">
        <v>60</v>
      </c>
      <c r="E2456" t="s">
        <v>49</v>
      </c>
      <c r="F2456">
        <v>1327</v>
      </c>
      <c r="G2456" t="s">
        <v>49</v>
      </c>
      <c r="H2456" t="s">
        <v>49</v>
      </c>
      <c r="I2456" t="s">
        <v>50</v>
      </c>
      <c r="J2456">
        <v>29</v>
      </c>
      <c r="K2456" t="s">
        <v>51</v>
      </c>
      <c r="L2456">
        <v>174</v>
      </c>
      <c r="M2456">
        <v>2</v>
      </c>
      <c r="N2456">
        <v>-1</v>
      </c>
      <c r="O2456">
        <v>0</v>
      </c>
      <c r="P2456" t="s">
        <v>52</v>
      </c>
      <c r="Q2456" t="s">
        <v>49</v>
      </c>
      <c r="X2456" s="7"/>
      <c r="Y2456" t="s">
        <v>49</v>
      </c>
      <c r="Z2456">
        <v>1327</v>
      </c>
      <c r="AA2456" t="s">
        <v>55</v>
      </c>
      <c r="AB2456">
        <v>0</v>
      </c>
      <c r="AE2456" t="s">
        <v>49</v>
      </c>
      <c r="AF2456">
        <v>1327</v>
      </c>
      <c r="AI2456">
        <v>0</v>
      </c>
      <c r="AJ2456" t="s">
        <v>49</v>
      </c>
    </row>
    <row r="2457" spans="1:36" x14ac:dyDescent="0.3">
      <c r="A2457">
        <v>31</v>
      </c>
      <c r="B2457" t="s">
        <v>46</v>
      </c>
      <c r="C2457" t="s">
        <v>47</v>
      </c>
      <c r="D2457" t="s">
        <v>54</v>
      </c>
      <c r="E2457" t="s">
        <v>49</v>
      </c>
      <c r="F2457">
        <v>3242</v>
      </c>
      <c r="G2457" t="s">
        <v>49</v>
      </c>
      <c r="H2457" t="s">
        <v>49</v>
      </c>
      <c r="I2457" t="s">
        <v>52</v>
      </c>
      <c r="J2457">
        <v>25</v>
      </c>
      <c r="K2457" t="s">
        <v>62</v>
      </c>
      <c r="L2457">
        <v>292</v>
      </c>
      <c r="M2457">
        <v>2</v>
      </c>
      <c r="N2457">
        <v>-1</v>
      </c>
      <c r="O2457">
        <v>0</v>
      </c>
      <c r="P2457" t="s">
        <v>52</v>
      </c>
      <c r="Q2457" t="s">
        <v>49</v>
      </c>
      <c r="X2457" s="5"/>
      <c r="Y2457" t="s">
        <v>49</v>
      </c>
      <c r="Z2457">
        <v>3242</v>
      </c>
      <c r="AA2457" t="s">
        <v>55</v>
      </c>
      <c r="AB2457">
        <v>400</v>
      </c>
      <c r="AE2457" t="s">
        <v>49</v>
      </c>
      <c r="AF2457">
        <v>3242</v>
      </c>
      <c r="AI2457">
        <v>413</v>
      </c>
      <c r="AJ2457" t="s">
        <v>49</v>
      </c>
    </row>
    <row r="2458" spans="1:36" x14ac:dyDescent="0.3">
      <c r="A2458">
        <v>59</v>
      </c>
      <c r="B2458" t="s">
        <v>67</v>
      </c>
      <c r="C2458" t="s">
        <v>47</v>
      </c>
      <c r="D2458" t="s">
        <v>48</v>
      </c>
      <c r="E2458" t="s">
        <v>49</v>
      </c>
      <c r="F2458">
        <v>3163</v>
      </c>
      <c r="G2458" t="s">
        <v>55</v>
      </c>
      <c r="H2458" t="s">
        <v>49</v>
      </c>
      <c r="I2458" t="s">
        <v>52</v>
      </c>
      <c r="J2458">
        <v>29</v>
      </c>
      <c r="K2458" t="s">
        <v>56</v>
      </c>
      <c r="L2458">
        <v>240</v>
      </c>
      <c r="M2458">
        <v>2</v>
      </c>
      <c r="N2458">
        <v>-1</v>
      </c>
      <c r="O2458">
        <v>0</v>
      </c>
      <c r="P2458" t="s">
        <v>52</v>
      </c>
      <c r="Q2458" t="s">
        <v>49</v>
      </c>
      <c r="X2458" s="6"/>
      <c r="Y2458" t="s">
        <v>55</v>
      </c>
      <c r="Z2458">
        <v>3163</v>
      </c>
      <c r="AA2458" t="s">
        <v>55</v>
      </c>
      <c r="AB2458">
        <v>-292</v>
      </c>
      <c r="AE2458" t="s">
        <v>49</v>
      </c>
      <c r="AF2458">
        <v>3163</v>
      </c>
      <c r="AI2458">
        <v>655</v>
      </c>
      <c r="AJ2458" t="s">
        <v>49</v>
      </c>
    </row>
    <row r="2459" spans="1:36" x14ac:dyDescent="0.3">
      <c r="A2459">
        <v>50</v>
      </c>
      <c r="B2459" t="s">
        <v>46</v>
      </c>
      <c r="C2459" t="s">
        <v>74</v>
      </c>
      <c r="D2459" t="s">
        <v>54</v>
      </c>
      <c r="E2459" t="s">
        <v>49</v>
      </c>
      <c r="F2459">
        <v>32</v>
      </c>
      <c r="G2459" t="s">
        <v>49</v>
      </c>
      <c r="H2459" t="s">
        <v>49</v>
      </c>
      <c r="I2459" t="s">
        <v>50</v>
      </c>
      <c r="J2459">
        <v>4</v>
      </c>
      <c r="K2459" t="s">
        <v>70</v>
      </c>
      <c r="L2459">
        <v>282</v>
      </c>
      <c r="M2459">
        <v>2</v>
      </c>
      <c r="N2459">
        <v>-1</v>
      </c>
      <c r="O2459">
        <v>0</v>
      </c>
      <c r="P2459" t="s">
        <v>52</v>
      </c>
      <c r="Q2459" t="s">
        <v>49</v>
      </c>
      <c r="X2459" s="7"/>
      <c r="Y2459" t="s">
        <v>49</v>
      </c>
      <c r="Z2459">
        <v>32</v>
      </c>
      <c r="AA2459" t="s">
        <v>55</v>
      </c>
      <c r="AB2459">
        <v>1415</v>
      </c>
      <c r="AE2459" t="s">
        <v>49</v>
      </c>
      <c r="AF2459">
        <v>32</v>
      </c>
      <c r="AI2459">
        <v>694</v>
      </c>
      <c r="AJ2459" t="s">
        <v>49</v>
      </c>
    </row>
    <row r="2460" spans="1:36" x14ac:dyDescent="0.3">
      <c r="A2460">
        <v>47</v>
      </c>
      <c r="B2460" t="s">
        <v>69</v>
      </c>
      <c r="C2460" t="s">
        <v>47</v>
      </c>
      <c r="D2460" t="s">
        <v>54</v>
      </c>
      <c r="E2460" t="s">
        <v>49</v>
      </c>
      <c r="F2460">
        <v>310</v>
      </c>
      <c r="G2460" t="s">
        <v>55</v>
      </c>
      <c r="H2460" t="s">
        <v>55</v>
      </c>
      <c r="I2460" t="s">
        <v>78</v>
      </c>
      <c r="J2460">
        <v>14</v>
      </c>
      <c r="K2460" t="s">
        <v>70</v>
      </c>
      <c r="L2460">
        <v>128</v>
      </c>
      <c r="M2460">
        <v>6</v>
      </c>
      <c r="N2460">
        <v>-1</v>
      </c>
      <c r="O2460">
        <v>0</v>
      </c>
      <c r="P2460" t="s">
        <v>52</v>
      </c>
      <c r="Q2460" t="s">
        <v>49</v>
      </c>
      <c r="X2460" s="7"/>
      <c r="Y2460" t="s">
        <v>55</v>
      </c>
      <c r="Z2460">
        <v>310</v>
      </c>
      <c r="AA2460" t="s">
        <v>55</v>
      </c>
      <c r="AB2460">
        <v>213</v>
      </c>
      <c r="AE2460" t="s">
        <v>55</v>
      </c>
      <c r="AF2460">
        <v>310</v>
      </c>
      <c r="AI2460">
        <v>10218</v>
      </c>
      <c r="AJ2460" t="s">
        <v>49</v>
      </c>
    </row>
    <row r="2461" spans="1:36" x14ac:dyDescent="0.3">
      <c r="A2461">
        <v>46</v>
      </c>
      <c r="B2461" t="s">
        <v>76</v>
      </c>
      <c r="C2461" t="s">
        <v>47</v>
      </c>
      <c r="D2461" t="s">
        <v>48</v>
      </c>
      <c r="E2461" t="s">
        <v>49</v>
      </c>
      <c r="F2461">
        <v>0</v>
      </c>
      <c r="G2461" t="s">
        <v>49</v>
      </c>
      <c r="H2461" t="s">
        <v>49</v>
      </c>
      <c r="I2461" t="s">
        <v>78</v>
      </c>
      <c r="J2461">
        <v>2</v>
      </c>
      <c r="K2461" t="s">
        <v>64</v>
      </c>
      <c r="L2461">
        <v>161</v>
      </c>
      <c r="M2461">
        <v>1</v>
      </c>
      <c r="N2461">
        <v>-1</v>
      </c>
      <c r="O2461">
        <v>0</v>
      </c>
      <c r="P2461" t="s">
        <v>52</v>
      </c>
      <c r="Q2461" t="s">
        <v>49</v>
      </c>
      <c r="X2461" s="7"/>
      <c r="Y2461" t="s">
        <v>49</v>
      </c>
      <c r="Z2461">
        <v>0</v>
      </c>
      <c r="AA2461" t="s">
        <v>55</v>
      </c>
      <c r="AB2461">
        <v>13156</v>
      </c>
      <c r="AE2461" t="s">
        <v>49</v>
      </c>
      <c r="AF2461">
        <v>0</v>
      </c>
      <c r="AI2461">
        <v>1646</v>
      </c>
      <c r="AJ2461" t="s">
        <v>49</v>
      </c>
    </row>
    <row r="2462" spans="1:36" x14ac:dyDescent="0.3">
      <c r="A2462">
        <v>26</v>
      </c>
      <c r="B2462" t="s">
        <v>63</v>
      </c>
      <c r="C2462" t="s">
        <v>59</v>
      </c>
      <c r="D2462" t="s">
        <v>48</v>
      </c>
      <c r="E2462" t="s">
        <v>49</v>
      </c>
      <c r="F2462">
        <v>155</v>
      </c>
      <c r="G2462" t="s">
        <v>55</v>
      </c>
      <c r="H2462" t="s">
        <v>49</v>
      </c>
      <c r="I2462" t="s">
        <v>50</v>
      </c>
      <c r="J2462">
        <v>29</v>
      </c>
      <c r="K2462" t="s">
        <v>72</v>
      </c>
      <c r="L2462">
        <v>291</v>
      </c>
      <c r="M2462">
        <v>1</v>
      </c>
      <c r="N2462">
        <v>244</v>
      </c>
      <c r="O2462">
        <v>4</v>
      </c>
      <c r="P2462" t="s">
        <v>57</v>
      </c>
      <c r="Q2462" t="s">
        <v>49</v>
      </c>
      <c r="X2462" s="7"/>
      <c r="Y2462" t="s">
        <v>55</v>
      </c>
      <c r="Z2462">
        <v>155</v>
      </c>
      <c r="AA2462" t="s">
        <v>55</v>
      </c>
      <c r="AB2462">
        <v>4210</v>
      </c>
      <c r="AE2462" t="s">
        <v>49</v>
      </c>
      <c r="AF2462">
        <v>155</v>
      </c>
      <c r="AI2462">
        <v>14</v>
      </c>
      <c r="AJ2462" t="s">
        <v>49</v>
      </c>
    </row>
    <row r="2463" spans="1:36" x14ac:dyDescent="0.3">
      <c r="A2463">
        <v>31</v>
      </c>
      <c r="B2463" t="s">
        <v>53</v>
      </c>
      <c r="C2463" t="s">
        <v>59</v>
      </c>
      <c r="D2463" t="s">
        <v>54</v>
      </c>
      <c r="E2463" t="s">
        <v>49</v>
      </c>
      <c r="F2463">
        <v>11386</v>
      </c>
      <c r="G2463" t="s">
        <v>55</v>
      </c>
      <c r="H2463" t="s">
        <v>49</v>
      </c>
      <c r="I2463" t="s">
        <v>50</v>
      </c>
      <c r="J2463">
        <v>20</v>
      </c>
      <c r="K2463" t="s">
        <v>75</v>
      </c>
      <c r="L2463">
        <v>356</v>
      </c>
      <c r="M2463">
        <v>1</v>
      </c>
      <c r="N2463">
        <v>-1</v>
      </c>
      <c r="O2463">
        <v>0</v>
      </c>
      <c r="P2463" t="s">
        <v>52</v>
      </c>
      <c r="Q2463" t="s">
        <v>49</v>
      </c>
      <c r="X2463" s="7"/>
      <c r="Y2463" t="s">
        <v>55</v>
      </c>
      <c r="Z2463">
        <v>11386</v>
      </c>
      <c r="AA2463" t="s">
        <v>55</v>
      </c>
      <c r="AB2463">
        <v>1012</v>
      </c>
      <c r="AE2463" t="s">
        <v>49</v>
      </c>
      <c r="AF2463">
        <v>11386</v>
      </c>
      <c r="AI2463">
        <v>7635</v>
      </c>
      <c r="AJ2463" t="s">
        <v>49</v>
      </c>
    </row>
    <row r="2464" spans="1:36" x14ac:dyDescent="0.3">
      <c r="A2464">
        <v>30</v>
      </c>
      <c r="B2464" t="s">
        <v>53</v>
      </c>
      <c r="C2464" t="s">
        <v>47</v>
      </c>
      <c r="D2464" t="s">
        <v>60</v>
      </c>
      <c r="E2464" t="s">
        <v>49</v>
      </c>
      <c r="F2464">
        <v>1380</v>
      </c>
      <c r="G2464" t="s">
        <v>55</v>
      </c>
      <c r="H2464" t="s">
        <v>49</v>
      </c>
      <c r="I2464" t="s">
        <v>52</v>
      </c>
      <c r="J2464">
        <v>21</v>
      </c>
      <c r="K2464" t="s">
        <v>56</v>
      </c>
      <c r="L2464">
        <v>294</v>
      </c>
      <c r="M2464">
        <v>2</v>
      </c>
      <c r="N2464">
        <v>-1</v>
      </c>
      <c r="O2464">
        <v>0</v>
      </c>
      <c r="P2464" t="s">
        <v>52</v>
      </c>
      <c r="Q2464" t="s">
        <v>49</v>
      </c>
      <c r="X2464" s="7"/>
      <c r="Y2464" t="s">
        <v>55</v>
      </c>
      <c r="Z2464">
        <v>1380</v>
      </c>
      <c r="AA2464" t="s">
        <v>55</v>
      </c>
      <c r="AB2464">
        <v>16063</v>
      </c>
      <c r="AE2464" t="s">
        <v>49</v>
      </c>
      <c r="AF2464">
        <v>1380</v>
      </c>
      <c r="AI2464">
        <v>9</v>
      </c>
      <c r="AJ2464" t="s">
        <v>49</v>
      </c>
    </row>
    <row r="2465" spans="1:36" x14ac:dyDescent="0.3">
      <c r="A2465">
        <v>47</v>
      </c>
      <c r="B2465" t="s">
        <v>63</v>
      </c>
      <c r="C2465" t="s">
        <v>59</v>
      </c>
      <c r="D2465" t="s">
        <v>52</v>
      </c>
      <c r="E2465" t="s">
        <v>49</v>
      </c>
      <c r="F2465">
        <v>2443</v>
      </c>
      <c r="G2465" t="s">
        <v>49</v>
      </c>
      <c r="H2465" t="s">
        <v>49</v>
      </c>
      <c r="I2465" t="s">
        <v>52</v>
      </c>
      <c r="J2465">
        <v>18</v>
      </c>
      <c r="K2465" t="s">
        <v>62</v>
      </c>
      <c r="L2465">
        <v>422</v>
      </c>
      <c r="M2465">
        <v>1</v>
      </c>
      <c r="N2465">
        <v>-1</v>
      </c>
      <c r="O2465">
        <v>0</v>
      </c>
      <c r="P2465" t="s">
        <v>52</v>
      </c>
      <c r="Q2465" t="s">
        <v>49</v>
      </c>
      <c r="X2465" s="7"/>
      <c r="Y2465" t="s">
        <v>49</v>
      </c>
      <c r="Z2465">
        <v>2443</v>
      </c>
      <c r="AA2465" t="s">
        <v>55</v>
      </c>
      <c r="AB2465">
        <v>5431</v>
      </c>
      <c r="AE2465" t="s">
        <v>49</v>
      </c>
      <c r="AF2465">
        <v>2443</v>
      </c>
      <c r="AI2465">
        <v>1029</v>
      </c>
      <c r="AJ2465" t="s">
        <v>49</v>
      </c>
    </row>
    <row r="2466" spans="1:36" x14ac:dyDescent="0.3">
      <c r="A2466">
        <v>23</v>
      </c>
      <c r="B2466" t="s">
        <v>67</v>
      </c>
      <c r="C2466" t="s">
        <v>59</v>
      </c>
      <c r="D2466" t="s">
        <v>60</v>
      </c>
      <c r="E2466" t="s">
        <v>49</v>
      </c>
      <c r="F2466">
        <v>1129</v>
      </c>
      <c r="G2466" t="s">
        <v>55</v>
      </c>
      <c r="H2466" t="s">
        <v>49</v>
      </c>
      <c r="I2466" t="s">
        <v>52</v>
      </c>
      <c r="J2466">
        <v>28</v>
      </c>
      <c r="K2466" t="s">
        <v>56</v>
      </c>
      <c r="L2466">
        <v>806</v>
      </c>
      <c r="M2466">
        <v>1</v>
      </c>
      <c r="N2466">
        <v>-1</v>
      </c>
      <c r="O2466">
        <v>0</v>
      </c>
      <c r="P2466" t="s">
        <v>52</v>
      </c>
      <c r="Q2466" t="s">
        <v>55</v>
      </c>
      <c r="X2466" s="7"/>
      <c r="Y2466" t="s">
        <v>55</v>
      </c>
      <c r="Z2466">
        <v>1129</v>
      </c>
      <c r="AA2466" t="s">
        <v>55</v>
      </c>
      <c r="AB2466">
        <v>317</v>
      </c>
      <c r="AE2466" t="s">
        <v>49</v>
      </c>
      <c r="AF2466">
        <v>1129</v>
      </c>
      <c r="AI2466">
        <v>2855</v>
      </c>
      <c r="AJ2466" t="s">
        <v>49</v>
      </c>
    </row>
    <row r="2467" spans="1:36" x14ac:dyDescent="0.3">
      <c r="A2467">
        <v>44</v>
      </c>
      <c r="B2467" t="s">
        <v>46</v>
      </c>
      <c r="C2467" t="s">
        <v>59</v>
      </c>
      <c r="D2467" t="s">
        <v>48</v>
      </c>
      <c r="E2467" t="s">
        <v>49</v>
      </c>
      <c r="F2467">
        <v>4232</v>
      </c>
      <c r="G2467" t="s">
        <v>49</v>
      </c>
      <c r="H2467" t="s">
        <v>49</v>
      </c>
      <c r="I2467" t="s">
        <v>52</v>
      </c>
      <c r="J2467">
        <v>16</v>
      </c>
      <c r="K2467" t="s">
        <v>62</v>
      </c>
      <c r="L2467">
        <v>227</v>
      </c>
      <c r="M2467">
        <v>1</v>
      </c>
      <c r="N2467">
        <v>-1</v>
      </c>
      <c r="O2467">
        <v>0</v>
      </c>
      <c r="P2467" t="s">
        <v>52</v>
      </c>
      <c r="Q2467" t="s">
        <v>49</v>
      </c>
      <c r="X2467" s="7"/>
      <c r="Y2467" t="s">
        <v>49</v>
      </c>
      <c r="Z2467">
        <v>4232</v>
      </c>
      <c r="AA2467" t="s">
        <v>55</v>
      </c>
      <c r="AB2467">
        <v>4787</v>
      </c>
      <c r="AE2467" t="s">
        <v>49</v>
      </c>
      <c r="AF2467">
        <v>4232</v>
      </c>
      <c r="AI2467">
        <v>260</v>
      </c>
      <c r="AJ2467" t="s">
        <v>49</v>
      </c>
    </row>
    <row r="2468" spans="1:36" x14ac:dyDescent="0.3">
      <c r="A2468">
        <v>42</v>
      </c>
      <c r="B2468" t="s">
        <v>65</v>
      </c>
      <c r="C2468" t="s">
        <v>47</v>
      </c>
      <c r="D2468" t="s">
        <v>54</v>
      </c>
      <c r="E2468" t="s">
        <v>49</v>
      </c>
      <c r="F2468">
        <v>5564</v>
      </c>
      <c r="G2468" t="s">
        <v>49</v>
      </c>
      <c r="H2468" t="s">
        <v>49</v>
      </c>
      <c r="I2468" t="s">
        <v>50</v>
      </c>
      <c r="J2468">
        <v>17</v>
      </c>
      <c r="K2468" t="s">
        <v>75</v>
      </c>
      <c r="L2468">
        <v>560</v>
      </c>
      <c r="M2468">
        <v>2</v>
      </c>
      <c r="N2468">
        <v>-1</v>
      </c>
      <c r="O2468">
        <v>0</v>
      </c>
      <c r="P2468" t="s">
        <v>52</v>
      </c>
      <c r="Q2468" t="s">
        <v>49</v>
      </c>
      <c r="X2468" s="7"/>
      <c r="Y2468" t="s">
        <v>49</v>
      </c>
      <c r="Z2468">
        <v>5564</v>
      </c>
      <c r="AA2468" t="s">
        <v>55</v>
      </c>
      <c r="AB2468">
        <v>225</v>
      </c>
      <c r="AE2468" t="s">
        <v>49</v>
      </c>
      <c r="AF2468">
        <v>5564</v>
      </c>
      <c r="AI2468">
        <v>2039</v>
      </c>
      <c r="AJ2468" t="s">
        <v>49</v>
      </c>
    </row>
    <row r="2469" spans="1:36" x14ac:dyDescent="0.3">
      <c r="A2469">
        <v>32</v>
      </c>
      <c r="B2469" t="s">
        <v>53</v>
      </c>
      <c r="C2469" t="s">
        <v>59</v>
      </c>
      <c r="D2469" t="s">
        <v>54</v>
      </c>
      <c r="E2469" t="s">
        <v>49</v>
      </c>
      <c r="F2469">
        <v>-402</v>
      </c>
      <c r="G2469" t="s">
        <v>55</v>
      </c>
      <c r="H2469" t="s">
        <v>49</v>
      </c>
      <c r="I2469" t="s">
        <v>50</v>
      </c>
      <c r="J2469">
        <v>17</v>
      </c>
      <c r="K2469" t="s">
        <v>61</v>
      </c>
      <c r="L2469">
        <v>135</v>
      </c>
      <c r="M2469">
        <v>1</v>
      </c>
      <c r="N2469">
        <v>-1</v>
      </c>
      <c r="O2469">
        <v>0</v>
      </c>
      <c r="P2469" t="s">
        <v>52</v>
      </c>
      <c r="Q2469" t="s">
        <v>49</v>
      </c>
      <c r="X2469" s="7"/>
      <c r="Y2469" t="s">
        <v>55</v>
      </c>
      <c r="Z2469">
        <v>-402</v>
      </c>
      <c r="AA2469" t="s">
        <v>55</v>
      </c>
      <c r="AB2469">
        <v>3854</v>
      </c>
      <c r="AE2469" t="s">
        <v>49</v>
      </c>
      <c r="AF2469">
        <v>-402</v>
      </c>
      <c r="AI2469">
        <v>1465</v>
      </c>
      <c r="AJ2469" t="s">
        <v>49</v>
      </c>
    </row>
    <row r="2470" spans="1:36" x14ac:dyDescent="0.3">
      <c r="A2470">
        <v>28</v>
      </c>
      <c r="B2470" t="s">
        <v>69</v>
      </c>
      <c r="C2470" t="s">
        <v>59</v>
      </c>
      <c r="D2470" t="s">
        <v>54</v>
      </c>
      <c r="E2470" t="s">
        <v>49</v>
      </c>
      <c r="F2470">
        <v>1323</v>
      </c>
      <c r="G2470" t="s">
        <v>55</v>
      </c>
      <c r="H2470" t="s">
        <v>49</v>
      </c>
      <c r="I2470" t="s">
        <v>52</v>
      </c>
      <c r="J2470">
        <v>3</v>
      </c>
      <c r="K2470" t="s">
        <v>62</v>
      </c>
      <c r="L2470">
        <v>361</v>
      </c>
      <c r="M2470">
        <v>1</v>
      </c>
      <c r="N2470">
        <v>-1</v>
      </c>
      <c r="O2470">
        <v>0</v>
      </c>
      <c r="P2470" t="s">
        <v>52</v>
      </c>
      <c r="Q2470" t="s">
        <v>49</v>
      </c>
      <c r="X2470" s="7"/>
      <c r="Y2470" t="s">
        <v>55</v>
      </c>
      <c r="Z2470">
        <v>1323</v>
      </c>
      <c r="AA2470" t="s">
        <v>55</v>
      </c>
      <c r="AB2470">
        <v>92</v>
      </c>
      <c r="AE2470" t="s">
        <v>49</v>
      </c>
      <c r="AF2470">
        <v>1323</v>
      </c>
      <c r="AI2470">
        <v>125</v>
      </c>
      <c r="AJ2470" t="s">
        <v>49</v>
      </c>
    </row>
    <row r="2471" spans="1:36" x14ac:dyDescent="0.3">
      <c r="A2471">
        <v>57</v>
      </c>
      <c r="B2471" t="s">
        <v>77</v>
      </c>
      <c r="C2471" t="s">
        <v>47</v>
      </c>
      <c r="D2471" t="s">
        <v>48</v>
      </c>
      <c r="E2471" t="s">
        <v>49</v>
      </c>
      <c r="F2471">
        <v>1623</v>
      </c>
      <c r="G2471" t="s">
        <v>55</v>
      </c>
      <c r="H2471" t="s">
        <v>55</v>
      </c>
      <c r="I2471" t="s">
        <v>50</v>
      </c>
      <c r="J2471">
        <v>18</v>
      </c>
      <c r="K2471" t="s">
        <v>73</v>
      </c>
      <c r="L2471">
        <v>246</v>
      </c>
      <c r="M2471">
        <v>1</v>
      </c>
      <c r="N2471">
        <v>-1</v>
      </c>
      <c r="O2471">
        <v>0</v>
      </c>
      <c r="P2471" t="s">
        <v>52</v>
      </c>
      <c r="Q2471" t="s">
        <v>49</v>
      </c>
      <c r="X2471" s="7"/>
      <c r="Y2471" t="s">
        <v>55</v>
      </c>
      <c r="Z2471">
        <v>1623</v>
      </c>
      <c r="AA2471" t="s">
        <v>55</v>
      </c>
      <c r="AB2471">
        <v>-10</v>
      </c>
      <c r="AE2471" t="s">
        <v>55</v>
      </c>
      <c r="AF2471">
        <v>1623</v>
      </c>
      <c r="AI2471">
        <v>930</v>
      </c>
      <c r="AJ2471" t="s">
        <v>49</v>
      </c>
    </row>
    <row r="2472" spans="1:36" x14ac:dyDescent="0.3">
      <c r="A2472">
        <v>38</v>
      </c>
      <c r="B2472" t="s">
        <v>67</v>
      </c>
      <c r="C2472" t="s">
        <v>47</v>
      </c>
      <c r="D2472" t="s">
        <v>60</v>
      </c>
      <c r="E2472" t="s">
        <v>49</v>
      </c>
      <c r="F2472">
        <v>1042</v>
      </c>
      <c r="G2472" t="s">
        <v>55</v>
      </c>
      <c r="H2472" t="s">
        <v>49</v>
      </c>
      <c r="I2472" t="s">
        <v>50</v>
      </c>
      <c r="J2472">
        <v>4</v>
      </c>
      <c r="K2472" t="s">
        <v>64</v>
      </c>
      <c r="L2472">
        <v>419</v>
      </c>
      <c r="M2472">
        <v>2</v>
      </c>
      <c r="N2472">
        <v>-1</v>
      </c>
      <c r="O2472">
        <v>0</v>
      </c>
      <c r="P2472" t="s">
        <v>52</v>
      </c>
      <c r="Q2472" t="s">
        <v>49</v>
      </c>
      <c r="X2472" s="7"/>
      <c r="Y2472" t="s">
        <v>55</v>
      </c>
      <c r="Z2472">
        <v>1042</v>
      </c>
      <c r="AA2472" t="s">
        <v>55</v>
      </c>
      <c r="AB2472">
        <v>-617</v>
      </c>
      <c r="AE2472" t="s">
        <v>49</v>
      </c>
      <c r="AF2472">
        <v>1042</v>
      </c>
      <c r="AI2472">
        <v>0</v>
      </c>
      <c r="AJ2472" t="s">
        <v>49</v>
      </c>
    </row>
    <row r="2473" spans="1:36" x14ac:dyDescent="0.3">
      <c r="A2473">
        <v>22</v>
      </c>
      <c r="B2473" t="s">
        <v>71</v>
      </c>
      <c r="C2473" t="s">
        <v>59</v>
      </c>
      <c r="D2473" t="s">
        <v>54</v>
      </c>
      <c r="E2473" t="s">
        <v>49</v>
      </c>
      <c r="F2473">
        <v>2488</v>
      </c>
      <c r="G2473" t="s">
        <v>49</v>
      </c>
      <c r="H2473" t="s">
        <v>49</v>
      </c>
      <c r="I2473" t="s">
        <v>50</v>
      </c>
      <c r="J2473">
        <v>8</v>
      </c>
      <c r="K2473" t="s">
        <v>75</v>
      </c>
      <c r="L2473">
        <v>449</v>
      </c>
      <c r="M2473">
        <v>2</v>
      </c>
      <c r="N2473">
        <v>38</v>
      </c>
      <c r="O2473">
        <v>10</v>
      </c>
      <c r="P2473" t="s">
        <v>66</v>
      </c>
      <c r="Q2473" t="s">
        <v>55</v>
      </c>
      <c r="X2473" s="7"/>
      <c r="Y2473" t="s">
        <v>49</v>
      </c>
      <c r="Z2473">
        <v>2488</v>
      </c>
      <c r="AA2473" t="s">
        <v>55</v>
      </c>
      <c r="AB2473">
        <v>1172</v>
      </c>
      <c r="AE2473" t="s">
        <v>49</v>
      </c>
      <c r="AF2473">
        <v>2488</v>
      </c>
      <c r="AI2473">
        <v>73</v>
      </c>
      <c r="AJ2473" t="s">
        <v>49</v>
      </c>
    </row>
    <row r="2474" spans="1:36" x14ac:dyDescent="0.3">
      <c r="A2474">
        <v>54</v>
      </c>
      <c r="B2474" t="s">
        <v>69</v>
      </c>
      <c r="C2474" t="s">
        <v>47</v>
      </c>
      <c r="D2474" t="s">
        <v>54</v>
      </c>
      <c r="E2474" t="s">
        <v>49</v>
      </c>
      <c r="F2474">
        <v>865</v>
      </c>
      <c r="G2474" t="s">
        <v>55</v>
      </c>
      <c r="H2474" t="s">
        <v>49</v>
      </c>
      <c r="I2474" t="s">
        <v>50</v>
      </c>
      <c r="J2474">
        <v>17</v>
      </c>
      <c r="K2474" t="s">
        <v>75</v>
      </c>
      <c r="L2474">
        <v>71</v>
      </c>
      <c r="M2474">
        <v>1</v>
      </c>
      <c r="N2474">
        <v>-1</v>
      </c>
      <c r="O2474">
        <v>0</v>
      </c>
      <c r="P2474" t="s">
        <v>52</v>
      </c>
      <c r="Q2474" t="s">
        <v>49</v>
      </c>
      <c r="X2474" s="7"/>
      <c r="Y2474" t="s">
        <v>55</v>
      </c>
      <c r="Z2474">
        <v>865</v>
      </c>
      <c r="AA2474" t="s">
        <v>55</v>
      </c>
      <c r="AB2474">
        <v>-94</v>
      </c>
      <c r="AE2474" t="s">
        <v>49</v>
      </c>
      <c r="AF2474">
        <v>865</v>
      </c>
      <c r="AI2474">
        <v>-35</v>
      </c>
      <c r="AJ2474" t="s">
        <v>49</v>
      </c>
    </row>
    <row r="2475" spans="1:36" x14ac:dyDescent="0.3">
      <c r="A2475">
        <v>32</v>
      </c>
      <c r="B2475" t="s">
        <v>67</v>
      </c>
      <c r="C2475" t="s">
        <v>47</v>
      </c>
      <c r="D2475" t="s">
        <v>60</v>
      </c>
      <c r="E2475" t="s">
        <v>49</v>
      </c>
      <c r="F2475">
        <v>-1053</v>
      </c>
      <c r="G2475" t="s">
        <v>55</v>
      </c>
      <c r="H2475" t="s">
        <v>49</v>
      </c>
      <c r="I2475" t="s">
        <v>50</v>
      </c>
      <c r="J2475">
        <v>21</v>
      </c>
      <c r="K2475" t="s">
        <v>73</v>
      </c>
      <c r="L2475">
        <v>357</v>
      </c>
      <c r="M2475">
        <v>3</v>
      </c>
      <c r="N2475">
        <v>-1</v>
      </c>
      <c r="O2475">
        <v>0</v>
      </c>
      <c r="P2475" t="s">
        <v>52</v>
      </c>
      <c r="Q2475" t="s">
        <v>49</v>
      </c>
      <c r="X2475" s="7"/>
      <c r="Y2475" t="s">
        <v>55</v>
      </c>
      <c r="Z2475">
        <v>-1053</v>
      </c>
      <c r="AA2475" t="s">
        <v>55</v>
      </c>
      <c r="AB2475">
        <v>1121</v>
      </c>
      <c r="AE2475" t="s">
        <v>49</v>
      </c>
      <c r="AF2475">
        <v>-1053</v>
      </c>
      <c r="AI2475">
        <v>1351</v>
      </c>
      <c r="AJ2475" t="s">
        <v>49</v>
      </c>
    </row>
    <row r="2476" spans="1:36" x14ac:dyDescent="0.3">
      <c r="A2476">
        <v>32</v>
      </c>
      <c r="B2476" t="s">
        <v>58</v>
      </c>
      <c r="C2476" t="s">
        <v>47</v>
      </c>
      <c r="D2476" t="s">
        <v>60</v>
      </c>
      <c r="E2476" t="s">
        <v>49</v>
      </c>
      <c r="F2476">
        <v>1667</v>
      </c>
      <c r="G2476" t="s">
        <v>55</v>
      </c>
      <c r="H2476" t="s">
        <v>49</v>
      </c>
      <c r="I2476" t="s">
        <v>50</v>
      </c>
      <c r="J2476">
        <v>18</v>
      </c>
      <c r="K2476" t="s">
        <v>75</v>
      </c>
      <c r="L2476">
        <v>164</v>
      </c>
      <c r="M2476">
        <v>2</v>
      </c>
      <c r="N2476">
        <v>179</v>
      </c>
      <c r="O2476">
        <v>3</v>
      </c>
      <c r="P2476" t="s">
        <v>57</v>
      </c>
      <c r="Q2476" t="s">
        <v>49</v>
      </c>
      <c r="X2476" s="7"/>
      <c r="Y2476" t="s">
        <v>55</v>
      </c>
      <c r="Z2476">
        <v>1667</v>
      </c>
      <c r="AA2476" t="s">
        <v>55</v>
      </c>
      <c r="AB2476">
        <v>355</v>
      </c>
      <c r="AE2476" t="s">
        <v>49</v>
      </c>
      <c r="AF2476">
        <v>1667</v>
      </c>
      <c r="AI2476">
        <v>1601</v>
      </c>
      <c r="AJ2476" t="s">
        <v>49</v>
      </c>
    </row>
    <row r="2477" spans="1:36" x14ac:dyDescent="0.3">
      <c r="A2477">
        <v>59</v>
      </c>
      <c r="B2477" t="s">
        <v>69</v>
      </c>
      <c r="C2477" t="s">
        <v>74</v>
      </c>
      <c r="D2477" t="s">
        <v>54</v>
      </c>
      <c r="E2477" t="s">
        <v>49</v>
      </c>
      <c r="F2477">
        <v>975</v>
      </c>
      <c r="G2477" t="s">
        <v>55</v>
      </c>
      <c r="H2477" t="s">
        <v>49</v>
      </c>
      <c r="I2477" t="s">
        <v>52</v>
      </c>
      <c r="J2477">
        <v>15</v>
      </c>
      <c r="K2477" t="s">
        <v>56</v>
      </c>
      <c r="L2477">
        <v>263</v>
      </c>
      <c r="M2477">
        <v>4</v>
      </c>
      <c r="N2477">
        <v>-1</v>
      </c>
      <c r="O2477">
        <v>0</v>
      </c>
      <c r="P2477" t="s">
        <v>52</v>
      </c>
      <c r="Q2477" t="s">
        <v>49</v>
      </c>
      <c r="X2477" s="7"/>
      <c r="Y2477" t="s">
        <v>55</v>
      </c>
      <c r="Z2477">
        <v>975</v>
      </c>
      <c r="AA2477" t="s">
        <v>55</v>
      </c>
      <c r="AB2477">
        <v>3653</v>
      </c>
      <c r="AE2477" t="s">
        <v>49</v>
      </c>
      <c r="AF2477">
        <v>975</v>
      </c>
      <c r="AI2477">
        <v>88</v>
      </c>
      <c r="AJ2477" t="s">
        <v>49</v>
      </c>
    </row>
    <row r="2478" spans="1:36" x14ac:dyDescent="0.3">
      <c r="A2478">
        <v>45</v>
      </c>
      <c r="B2478" t="s">
        <v>67</v>
      </c>
      <c r="C2478" t="s">
        <v>47</v>
      </c>
      <c r="D2478" t="s">
        <v>54</v>
      </c>
      <c r="E2478" t="s">
        <v>49</v>
      </c>
      <c r="F2478">
        <v>2571</v>
      </c>
      <c r="G2478" t="s">
        <v>49</v>
      </c>
      <c r="H2478" t="s">
        <v>49</v>
      </c>
      <c r="I2478" t="s">
        <v>52</v>
      </c>
      <c r="J2478">
        <v>18</v>
      </c>
      <c r="K2478" t="s">
        <v>62</v>
      </c>
      <c r="L2478">
        <v>146</v>
      </c>
      <c r="M2478">
        <v>2</v>
      </c>
      <c r="N2478">
        <v>-1</v>
      </c>
      <c r="O2478">
        <v>0</v>
      </c>
      <c r="P2478" t="s">
        <v>52</v>
      </c>
      <c r="Q2478" t="s">
        <v>49</v>
      </c>
      <c r="X2478" s="7"/>
      <c r="Y2478" t="s">
        <v>49</v>
      </c>
      <c r="Z2478">
        <v>2571</v>
      </c>
      <c r="AA2478" t="s">
        <v>55</v>
      </c>
      <c r="AB2478">
        <v>4795</v>
      </c>
      <c r="AE2478" t="s">
        <v>49</v>
      </c>
      <c r="AF2478">
        <v>2571</v>
      </c>
      <c r="AI2478">
        <v>435</v>
      </c>
      <c r="AJ2478" t="s">
        <v>49</v>
      </c>
    </row>
    <row r="2479" spans="1:36" x14ac:dyDescent="0.3">
      <c r="A2479">
        <v>53</v>
      </c>
      <c r="B2479" t="s">
        <v>52</v>
      </c>
      <c r="C2479" t="s">
        <v>47</v>
      </c>
      <c r="D2479" t="s">
        <v>48</v>
      </c>
      <c r="E2479" t="s">
        <v>49</v>
      </c>
      <c r="F2479">
        <v>732</v>
      </c>
      <c r="G2479" t="s">
        <v>49</v>
      </c>
      <c r="H2479" t="s">
        <v>49</v>
      </c>
      <c r="I2479" t="s">
        <v>50</v>
      </c>
      <c r="J2479">
        <v>27</v>
      </c>
      <c r="K2479" t="s">
        <v>51</v>
      </c>
      <c r="L2479">
        <v>759</v>
      </c>
      <c r="M2479">
        <v>2</v>
      </c>
      <c r="N2479">
        <v>-1</v>
      </c>
      <c r="O2479">
        <v>0</v>
      </c>
      <c r="P2479" t="s">
        <v>52</v>
      </c>
      <c r="Q2479" t="s">
        <v>55</v>
      </c>
      <c r="X2479" s="7"/>
      <c r="Y2479" t="s">
        <v>49</v>
      </c>
      <c r="Z2479">
        <v>732</v>
      </c>
      <c r="AA2479" t="s">
        <v>55</v>
      </c>
      <c r="AB2479">
        <v>101</v>
      </c>
      <c r="AE2479" t="s">
        <v>49</v>
      </c>
      <c r="AF2479">
        <v>732</v>
      </c>
      <c r="AI2479">
        <v>717</v>
      </c>
      <c r="AJ2479" t="s">
        <v>49</v>
      </c>
    </row>
    <row r="2480" spans="1:36" x14ac:dyDescent="0.3">
      <c r="A2480">
        <v>50</v>
      </c>
      <c r="B2480" t="s">
        <v>69</v>
      </c>
      <c r="C2480" t="s">
        <v>74</v>
      </c>
      <c r="D2480" t="s">
        <v>54</v>
      </c>
      <c r="E2480" t="s">
        <v>49</v>
      </c>
      <c r="F2480">
        <v>769</v>
      </c>
      <c r="G2480" t="s">
        <v>49</v>
      </c>
      <c r="H2480" t="s">
        <v>49</v>
      </c>
      <c r="I2480" t="s">
        <v>50</v>
      </c>
      <c r="J2480">
        <v>28</v>
      </c>
      <c r="K2480" t="s">
        <v>73</v>
      </c>
      <c r="L2480">
        <v>72</v>
      </c>
      <c r="M2480">
        <v>2</v>
      </c>
      <c r="N2480">
        <v>363</v>
      </c>
      <c r="O2480">
        <v>4</v>
      </c>
      <c r="P2480" t="s">
        <v>57</v>
      </c>
      <c r="Q2480" t="s">
        <v>49</v>
      </c>
      <c r="X2480" s="7"/>
      <c r="Y2480" t="s">
        <v>49</v>
      </c>
      <c r="Z2480">
        <v>769</v>
      </c>
      <c r="AA2480" t="s">
        <v>55</v>
      </c>
      <c r="AB2480">
        <v>10910</v>
      </c>
      <c r="AE2480" t="s">
        <v>49</v>
      </c>
      <c r="AF2480">
        <v>769</v>
      </c>
      <c r="AI2480">
        <v>705</v>
      </c>
      <c r="AJ2480" t="s">
        <v>49</v>
      </c>
    </row>
    <row r="2481" spans="1:36" x14ac:dyDescent="0.3">
      <c r="A2481">
        <v>34</v>
      </c>
      <c r="B2481" t="s">
        <v>67</v>
      </c>
      <c r="C2481" t="s">
        <v>47</v>
      </c>
      <c r="D2481" t="s">
        <v>54</v>
      </c>
      <c r="E2481" t="s">
        <v>49</v>
      </c>
      <c r="F2481">
        <v>-136</v>
      </c>
      <c r="G2481" t="s">
        <v>55</v>
      </c>
      <c r="H2481" t="s">
        <v>55</v>
      </c>
      <c r="I2481" t="s">
        <v>50</v>
      </c>
      <c r="J2481">
        <v>12</v>
      </c>
      <c r="K2481" t="s">
        <v>70</v>
      </c>
      <c r="L2481">
        <v>131</v>
      </c>
      <c r="M2481">
        <v>2</v>
      </c>
      <c r="N2481">
        <v>-1</v>
      </c>
      <c r="O2481">
        <v>0</v>
      </c>
      <c r="P2481" t="s">
        <v>52</v>
      </c>
      <c r="Q2481" t="s">
        <v>49</v>
      </c>
      <c r="X2481" s="7"/>
      <c r="Y2481" t="s">
        <v>55</v>
      </c>
      <c r="Z2481">
        <v>-136</v>
      </c>
      <c r="AA2481" t="s">
        <v>55</v>
      </c>
      <c r="AB2481">
        <v>305</v>
      </c>
      <c r="AE2481" t="s">
        <v>55</v>
      </c>
      <c r="AF2481">
        <v>-136</v>
      </c>
      <c r="AI2481">
        <v>1553</v>
      </c>
      <c r="AJ2481" t="s">
        <v>49</v>
      </c>
    </row>
    <row r="2482" spans="1:36" x14ac:dyDescent="0.3">
      <c r="A2482">
        <v>35</v>
      </c>
      <c r="B2482" t="s">
        <v>69</v>
      </c>
      <c r="C2482" t="s">
        <v>74</v>
      </c>
      <c r="D2482" t="s">
        <v>54</v>
      </c>
      <c r="E2482" t="s">
        <v>49</v>
      </c>
      <c r="F2482">
        <v>3636</v>
      </c>
      <c r="G2482" t="s">
        <v>49</v>
      </c>
      <c r="H2482" t="s">
        <v>55</v>
      </c>
      <c r="I2482" t="s">
        <v>50</v>
      </c>
      <c r="J2482">
        <v>21</v>
      </c>
      <c r="K2482" t="s">
        <v>75</v>
      </c>
      <c r="L2482">
        <v>808</v>
      </c>
      <c r="M2482">
        <v>2</v>
      </c>
      <c r="N2482">
        <v>-1</v>
      </c>
      <c r="O2482">
        <v>0</v>
      </c>
      <c r="P2482" t="s">
        <v>52</v>
      </c>
      <c r="Q2482" t="s">
        <v>55</v>
      </c>
      <c r="X2482" s="7"/>
      <c r="Y2482" t="s">
        <v>49</v>
      </c>
      <c r="Z2482">
        <v>3636</v>
      </c>
      <c r="AA2482" t="s">
        <v>55</v>
      </c>
      <c r="AB2482">
        <v>452</v>
      </c>
      <c r="AE2482" t="s">
        <v>55</v>
      </c>
      <c r="AF2482">
        <v>3636</v>
      </c>
      <c r="AI2482">
        <v>-131</v>
      </c>
      <c r="AJ2482" t="s">
        <v>49</v>
      </c>
    </row>
    <row r="2483" spans="1:36" x14ac:dyDescent="0.3">
      <c r="A2483">
        <v>30</v>
      </c>
      <c r="B2483" t="s">
        <v>58</v>
      </c>
      <c r="C2483" t="s">
        <v>47</v>
      </c>
      <c r="D2483" t="s">
        <v>60</v>
      </c>
      <c r="E2483" t="s">
        <v>49</v>
      </c>
      <c r="F2483">
        <v>931</v>
      </c>
      <c r="G2483" t="s">
        <v>49</v>
      </c>
      <c r="H2483" t="s">
        <v>49</v>
      </c>
      <c r="I2483" t="s">
        <v>50</v>
      </c>
      <c r="J2483">
        <v>17</v>
      </c>
      <c r="K2483" t="s">
        <v>73</v>
      </c>
      <c r="L2483">
        <v>1183</v>
      </c>
      <c r="M2483">
        <v>1</v>
      </c>
      <c r="N2483">
        <v>-1</v>
      </c>
      <c r="O2483">
        <v>0</v>
      </c>
      <c r="P2483" t="s">
        <v>52</v>
      </c>
      <c r="Q2483" t="s">
        <v>49</v>
      </c>
      <c r="X2483" s="7"/>
      <c r="Y2483" t="s">
        <v>49</v>
      </c>
      <c r="Z2483">
        <v>931</v>
      </c>
      <c r="AA2483" t="s">
        <v>55</v>
      </c>
      <c r="AB2483">
        <v>5</v>
      </c>
      <c r="AE2483" t="s">
        <v>49</v>
      </c>
      <c r="AF2483">
        <v>931</v>
      </c>
      <c r="AI2483">
        <v>1191</v>
      </c>
      <c r="AJ2483" t="s">
        <v>49</v>
      </c>
    </row>
    <row r="2484" spans="1:36" x14ac:dyDescent="0.3">
      <c r="A2484">
        <v>62</v>
      </c>
      <c r="B2484" t="s">
        <v>76</v>
      </c>
      <c r="C2484" t="s">
        <v>47</v>
      </c>
      <c r="D2484" t="s">
        <v>54</v>
      </c>
      <c r="E2484" t="s">
        <v>49</v>
      </c>
      <c r="F2484">
        <v>565</v>
      </c>
      <c r="G2484" t="s">
        <v>49</v>
      </c>
      <c r="H2484" t="s">
        <v>49</v>
      </c>
      <c r="I2484" t="s">
        <v>50</v>
      </c>
      <c r="J2484">
        <v>4</v>
      </c>
      <c r="K2484" t="s">
        <v>80</v>
      </c>
      <c r="L2484">
        <v>123</v>
      </c>
      <c r="M2484">
        <v>3</v>
      </c>
      <c r="N2484">
        <v>-1</v>
      </c>
      <c r="O2484">
        <v>0</v>
      </c>
      <c r="P2484" t="s">
        <v>52</v>
      </c>
      <c r="Q2484" t="s">
        <v>49</v>
      </c>
      <c r="X2484" s="7"/>
      <c r="Y2484" t="s">
        <v>49</v>
      </c>
      <c r="Z2484">
        <v>565</v>
      </c>
      <c r="AA2484" t="s">
        <v>55</v>
      </c>
      <c r="AB2484">
        <v>39</v>
      </c>
      <c r="AE2484" t="s">
        <v>49</v>
      </c>
      <c r="AF2484">
        <v>565</v>
      </c>
      <c r="AI2484">
        <v>688</v>
      </c>
      <c r="AJ2484" t="s">
        <v>49</v>
      </c>
    </row>
    <row r="2485" spans="1:36" x14ac:dyDescent="0.3">
      <c r="A2485">
        <v>40</v>
      </c>
      <c r="B2485" t="s">
        <v>63</v>
      </c>
      <c r="C2485" t="s">
        <v>47</v>
      </c>
      <c r="D2485" t="s">
        <v>54</v>
      </c>
      <c r="E2485" t="s">
        <v>49</v>
      </c>
      <c r="F2485">
        <v>271</v>
      </c>
      <c r="G2485" t="s">
        <v>55</v>
      </c>
      <c r="H2485" t="s">
        <v>49</v>
      </c>
      <c r="I2485" t="s">
        <v>52</v>
      </c>
      <c r="J2485">
        <v>29</v>
      </c>
      <c r="K2485" t="s">
        <v>56</v>
      </c>
      <c r="L2485">
        <v>483</v>
      </c>
      <c r="M2485">
        <v>2</v>
      </c>
      <c r="N2485">
        <v>-1</v>
      </c>
      <c r="O2485">
        <v>0</v>
      </c>
      <c r="P2485" t="s">
        <v>52</v>
      </c>
      <c r="Q2485" t="s">
        <v>49</v>
      </c>
      <c r="X2485" s="7"/>
      <c r="Y2485" t="s">
        <v>55</v>
      </c>
      <c r="Z2485">
        <v>271</v>
      </c>
      <c r="AA2485" t="s">
        <v>55</v>
      </c>
      <c r="AB2485">
        <v>463</v>
      </c>
      <c r="AE2485" t="s">
        <v>49</v>
      </c>
      <c r="AF2485">
        <v>271</v>
      </c>
      <c r="AI2485">
        <v>242</v>
      </c>
      <c r="AJ2485" t="s">
        <v>49</v>
      </c>
    </row>
    <row r="2486" spans="1:36" x14ac:dyDescent="0.3">
      <c r="A2486">
        <v>26</v>
      </c>
      <c r="B2486" t="s">
        <v>65</v>
      </c>
      <c r="C2486" t="s">
        <v>59</v>
      </c>
      <c r="D2486" t="s">
        <v>60</v>
      </c>
      <c r="E2486" t="s">
        <v>49</v>
      </c>
      <c r="F2486">
        <v>1153</v>
      </c>
      <c r="G2486" t="s">
        <v>49</v>
      </c>
      <c r="H2486" t="s">
        <v>49</v>
      </c>
      <c r="I2486" t="s">
        <v>50</v>
      </c>
      <c r="J2486">
        <v>4</v>
      </c>
      <c r="K2486" t="s">
        <v>56</v>
      </c>
      <c r="L2486">
        <v>238</v>
      </c>
      <c r="M2486">
        <v>3</v>
      </c>
      <c r="N2486">
        <v>-1</v>
      </c>
      <c r="O2486">
        <v>0</v>
      </c>
      <c r="P2486" t="s">
        <v>52</v>
      </c>
      <c r="Q2486" t="s">
        <v>49</v>
      </c>
      <c r="X2486" s="7"/>
      <c r="Y2486" t="s">
        <v>49</v>
      </c>
      <c r="Z2486">
        <v>1153</v>
      </c>
      <c r="AA2486" t="s">
        <v>55</v>
      </c>
      <c r="AB2486">
        <v>2116</v>
      </c>
      <c r="AE2486" t="s">
        <v>49</v>
      </c>
      <c r="AF2486">
        <v>1153</v>
      </c>
      <c r="AI2486">
        <v>118</v>
      </c>
      <c r="AJ2486" t="s">
        <v>49</v>
      </c>
    </row>
    <row r="2487" spans="1:36" x14ac:dyDescent="0.3">
      <c r="A2487">
        <v>34</v>
      </c>
      <c r="B2487" t="s">
        <v>58</v>
      </c>
      <c r="C2487" t="s">
        <v>47</v>
      </c>
      <c r="D2487" t="s">
        <v>60</v>
      </c>
      <c r="E2487" t="s">
        <v>49</v>
      </c>
      <c r="F2487">
        <v>-73</v>
      </c>
      <c r="G2487" t="s">
        <v>55</v>
      </c>
      <c r="H2487" t="s">
        <v>49</v>
      </c>
      <c r="I2487" t="s">
        <v>50</v>
      </c>
      <c r="J2487">
        <v>11</v>
      </c>
      <c r="K2487" t="s">
        <v>73</v>
      </c>
      <c r="L2487">
        <v>90</v>
      </c>
      <c r="M2487">
        <v>1</v>
      </c>
      <c r="N2487">
        <v>-1</v>
      </c>
      <c r="O2487">
        <v>0</v>
      </c>
      <c r="P2487" t="s">
        <v>52</v>
      </c>
      <c r="Q2487" t="s">
        <v>49</v>
      </c>
      <c r="X2487" s="7"/>
      <c r="Y2487" t="s">
        <v>55</v>
      </c>
      <c r="Z2487">
        <v>-73</v>
      </c>
      <c r="AA2487" t="s">
        <v>55</v>
      </c>
      <c r="AB2487">
        <v>59</v>
      </c>
      <c r="AE2487" t="s">
        <v>49</v>
      </c>
      <c r="AF2487">
        <v>-73</v>
      </c>
      <c r="AI2487">
        <v>-388</v>
      </c>
      <c r="AJ2487" t="s">
        <v>49</v>
      </c>
    </row>
    <row r="2488" spans="1:36" x14ac:dyDescent="0.3">
      <c r="A2488">
        <v>50</v>
      </c>
      <c r="B2488" t="s">
        <v>52</v>
      </c>
      <c r="C2488" t="s">
        <v>47</v>
      </c>
      <c r="D2488" t="s">
        <v>52</v>
      </c>
      <c r="E2488" t="s">
        <v>49</v>
      </c>
      <c r="F2488">
        <v>558</v>
      </c>
      <c r="G2488" t="s">
        <v>49</v>
      </c>
      <c r="H2488" t="s">
        <v>49</v>
      </c>
      <c r="I2488" t="s">
        <v>50</v>
      </c>
      <c r="J2488">
        <v>9</v>
      </c>
      <c r="K2488" t="s">
        <v>73</v>
      </c>
      <c r="L2488">
        <v>464</v>
      </c>
      <c r="M2488">
        <v>1</v>
      </c>
      <c r="N2488">
        <v>683</v>
      </c>
      <c r="O2488">
        <v>6</v>
      </c>
      <c r="P2488" t="s">
        <v>57</v>
      </c>
      <c r="Q2488" t="s">
        <v>55</v>
      </c>
      <c r="X2488" s="7"/>
      <c r="Y2488" t="s">
        <v>49</v>
      </c>
      <c r="Z2488">
        <v>558</v>
      </c>
      <c r="AA2488" t="s">
        <v>55</v>
      </c>
      <c r="AB2488">
        <v>131</v>
      </c>
      <c r="AE2488" t="s">
        <v>49</v>
      </c>
      <c r="AF2488">
        <v>558</v>
      </c>
      <c r="AI2488">
        <v>1603</v>
      </c>
      <c r="AJ2488" t="s">
        <v>49</v>
      </c>
    </row>
    <row r="2489" spans="1:36" x14ac:dyDescent="0.3">
      <c r="A2489">
        <v>31</v>
      </c>
      <c r="B2489" t="s">
        <v>52</v>
      </c>
      <c r="C2489" t="s">
        <v>74</v>
      </c>
      <c r="D2489" t="s">
        <v>60</v>
      </c>
      <c r="E2489" t="s">
        <v>49</v>
      </c>
      <c r="F2489">
        <v>137</v>
      </c>
      <c r="G2489" t="s">
        <v>49</v>
      </c>
      <c r="H2489" t="s">
        <v>49</v>
      </c>
      <c r="I2489" t="s">
        <v>50</v>
      </c>
      <c r="J2489">
        <v>22</v>
      </c>
      <c r="K2489" t="s">
        <v>70</v>
      </c>
      <c r="L2489">
        <v>385</v>
      </c>
      <c r="M2489">
        <v>9</v>
      </c>
      <c r="N2489">
        <v>-1</v>
      </c>
      <c r="O2489">
        <v>0</v>
      </c>
      <c r="P2489" t="s">
        <v>52</v>
      </c>
      <c r="Q2489" t="s">
        <v>49</v>
      </c>
      <c r="X2489" s="7"/>
      <c r="Y2489" t="s">
        <v>49</v>
      </c>
      <c r="Z2489">
        <v>137</v>
      </c>
      <c r="AA2489" t="s">
        <v>55</v>
      </c>
      <c r="AB2489">
        <v>230</v>
      </c>
      <c r="AE2489" t="s">
        <v>49</v>
      </c>
      <c r="AF2489">
        <v>137</v>
      </c>
      <c r="AI2489">
        <v>1511</v>
      </c>
      <c r="AJ2489" t="s">
        <v>49</v>
      </c>
    </row>
    <row r="2490" spans="1:36" x14ac:dyDescent="0.3">
      <c r="A2490">
        <v>35</v>
      </c>
      <c r="B2490" t="s">
        <v>67</v>
      </c>
      <c r="C2490" t="s">
        <v>47</v>
      </c>
      <c r="D2490" t="s">
        <v>54</v>
      </c>
      <c r="E2490" t="s">
        <v>49</v>
      </c>
      <c r="F2490">
        <v>700</v>
      </c>
      <c r="G2490" t="s">
        <v>55</v>
      </c>
      <c r="H2490" t="s">
        <v>49</v>
      </c>
      <c r="I2490" t="s">
        <v>52</v>
      </c>
      <c r="J2490">
        <v>23</v>
      </c>
      <c r="K2490" t="s">
        <v>56</v>
      </c>
      <c r="L2490">
        <v>240</v>
      </c>
      <c r="M2490">
        <v>2</v>
      </c>
      <c r="N2490">
        <v>-1</v>
      </c>
      <c r="O2490">
        <v>0</v>
      </c>
      <c r="P2490" t="s">
        <v>52</v>
      </c>
      <c r="Q2490" t="s">
        <v>49</v>
      </c>
      <c r="X2490" s="7"/>
      <c r="Y2490" t="s">
        <v>55</v>
      </c>
      <c r="Z2490">
        <v>700</v>
      </c>
      <c r="AA2490" t="s">
        <v>55</v>
      </c>
      <c r="AB2490">
        <v>2679</v>
      </c>
      <c r="AE2490" t="s">
        <v>49</v>
      </c>
      <c r="AF2490">
        <v>700</v>
      </c>
      <c r="AI2490">
        <v>147</v>
      </c>
      <c r="AJ2490" t="s">
        <v>49</v>
      </c>
    </row>
    <row r="2491" spans="1:36" x14ac:dyDescent="0.3">
      <c r="A2491">
        <v>55</v>
      </c>
      <c r="B2491" t="s">
        <v>77</v>
      </c>
      <c r="C2491" t="s">
        <v>47</v>
      </c>
      <c r="D2491" t="s">
        <v>48</v>
      </c>
      <c r="E2491" t="s">
        <v>49</v>
      </c>
      <c r="F2491">
        <v>-966</v>
      </c>
      <c r="G2491" t="s">
        <v>49</v>
      </c>
      <c r="H2491" t="s">
        <v>55</v>
      </c>
      <c r="I2491" t="s">
        <v>50</v>
      </c>
      <c r="J2491">
        <v>14</v>
      </c>
      <c r="K2491" t="s">
        <v>56</v>
      </c>
      <c r="L2491">
        <v>104</v>
      </c>
      <c r="M2491">
        <v>1</v>
      </c>
      <c r="N2491">
        <v>-1</v>
      </c>
      <c r="O2491">
        <v>0</v>
      </c>
      <c r="P2491" t="s">
        <v>52</v>
      </c>
      <c r="Q2491" t="s">
        <v>49</v>
      </c>
      <c r="X2491" s="7"/>
      <c r="Y2491" t="s">
        <v>49</v>
      </c>
      <c r="Z2491">
        <v>-966</v>
      </c>
      <c r="AA2491" t="s">
        <v>55</v>
      </c>
      <c r="AB2491">
        <v>256</v>
      </c>
      <c r="AE2491" t="s">
        <v>55</v>
      </c>
      <c r="AF2491">
        <v>-966</v>
      </c>
      <c r="AI2491">
        <v>836</v>
      </c>
      <c r="AJ2491" t="s">
        <v>49</v>
      </c>
    </row>
    <row r="2492" spans="1:36" x14ac:dyDescent="0.3">
      <c r="A2492">
        <v>34</v>
      </c>
      <c r="B2492" t="s">
        <v>69</v>
      </c>
      <c r="C2492" t="s">
        <v>47</v>
      </c>
      <c r="D2492" t="s">
        <v>54</v>
      </c>
      <c r="E2492" t="s">
        <v>49</v>
      </c>
      <c r="F2492">
        <v>96</v>
      </c>
      <c r="G2492" t="s">
        <v>49</v>
      </c>
      <c r="H2492" t="s">
        <v>49</v>
      </c>
      <c r="I2492" t="s">
        <v>50</v>
      </c>
      <c r="J2492">
        <v>29</v>
      </c>
      <c r="K2492" t="s">
        <v>70</v>
      </c>
      <c r="L2492">
        <v>109</v>
      </c>
      <c r="M2492">
        <v>2</v>
      </c>
      <c r="N2492">
        <v>-1</v>
      </c>
      <c r="O2492">
        <v>0</v>
      </c>
      <c r="P2492" t="s">
        <v>52</v>
      </c>
      <c r="Q2492" t="s">
        <v>49</v>
      </c>
      <c r="X2492" s="7"/>
      <c r="Y2492" t="s">
        <v>49</v>
      </c>
      <c r="Z2492">
        <v>96</v>
      </c>
      <c r="AA2492" t="s">
        <v>55</v>
      </c>
      <c r="AB2492">
        <v>811</v>
      </c>
      <c r="AE2492" t="s">
        <v>49</v>
      </c>
      <c r="AF2492">
        <v>96</v>
      </c>
      <c r="AI2492">
        <v>55</v>
      </c>
      <c r="AJ2492" t="s">
        <v>49</v>
      </c>
    </row>
    <row r="2493" spans="1:36" x14ac:dyDescent="0.3">
      <c r="A2493">
        <v>58</v>
      </c>
      <c r="B2493" t="s">
        <v>77</v>
      </c>
      <c r="C2493" t="s">
        <v>47</v>
      </c>
      <c r="D2493" t="s">
        <v>48</v>
      </c>
      <c r="E2493" t="s">
        <v>49</v>
      </c>
      <c r="F2493">
        <v>4007</v>
      </c>
      <c r="G2493" t="s">
        <v>49</v>
      </c>
      <c r="H2493" t="s">
        <v>49</v>
      </c>
      <c r="I2493" t="s">
        <v>50</v>
      </c>
      <c r="J2493">
        <v>30</v>
      </c>
      <c r="K2493" t="s">
        <v>75</v>
      </c>
      <c r="L2493">
        <v>598</v>
      </c>
      <c r="M2493">
        <v>4</v>
      </c>
      <c r="N2493">
        <v>-1</v>
      </c>
      <c r="O2493">
        <v>0</v>
      </c>
      <c r="P2493" t="s">
        <v>52</v>
      </c>
      <c r="Q2493" t="s">
        <v>49</v>
      </c>
      <c r="X2493" s="7"/>
      <c r="Y2493" t="s">
        <v>49</v>
      </c>
      <c r="Z2493">
        <v>4007</v>
      </c>
      <c r="AA2493" t="s">
        <v>55</v>
      </c>
      <c r="AB2493">
        <v>302</v>
      </c>
      <c r="AE2493" t="s">
        <v>49</v>
      </c>
      <c r="AF2493">
        <v>4007</v>
      </c>
      <c r="AI2493">
        <v>691</v>
      </c>
      <c r="AJ2493" t="s">
        <v>49</v>
      </c>
    </row>
    <row r="2494" spans="1:36" x14ac:dyDescent="0.3">
      <c r="A2494">
        <v>50</v>
      </c>
      <c r="B2494" t="s">
        <v>58</v>
      </c>
      <c r="C2494" t="s">
        <v>59</v>
      </c>
      <c r="D2494" t="s">
        <v>60</v>
      </c>
      <c r="E2494" t="s">
        <v>49</v>
      </c>
      <c r="F2494">
        <v>567</v>
      </c>
      <c r="G2494" t="s">
        <v>55</v>
      </c>
      <c r="H2494" t="s">
        <v>49</v>
      </c>
      <c r="I2494" t="s">
        <v>52</v>
      </c>
      <c r="J2494">
        <v>16</v>
      </c>
      <c r="K2494" t="s">
        <v>56</v>
      </c>
      <c r="L2494">
        <v>274</v>
      </c>
      <c r="M2494">
        <v>8</v>
      </c>
      <c r="N2494">
        <v>-1</v>
      </c>
      <c r="O2494">
        <v>0</v>
      </c>
      <c r="P2494" t="s">
        <v>52</v>
      </c>
      <c r="Q2494" t="s">
        <v>49</v>
      </c>
      <c r="X2494" s="7"/>
      <c r="Y2494" t="s">
        <v>55</v>
      </c>
      <c r="Z2494">
        <v>567</v>
      </c>
      <c r="AA2494" t="s">
        <v>55</v>
      </c>
      <c r="AB2494">
        <v>3529</v>
      </c>
      <c r="AE2494" t="s">
        <v>49</v>
      </c>
      <c r="AF2494">
        <v>567</v>
      </c>
      <c r="AI2494">
        <v>12531</v>
      </c>
      <c r="AJ2494" t="s">
        <v>49</v>
      </c>
    </row>
    <row r="2495" spans="1:36" x14ac:dyDescent="0.3">
      <c r="A2495">
        <v>31</v>
      </c>
      <c r="B2495" t="s">
        <v>67</v>
      </c>
      <c r="C2495" t="s">
        <v>59</v>
      </c>
      <c r="D2495" t="s">
        <v>54</v>
      </c>
      <c r="E2495" t="s">
        <v>49</v>
      </c>
      <c r="F2495">
        <v>40</v>
      </c>
      <c r="G2495" t="s">
        <v>49</v>
      </c>
      <c r="H2495" t="s">
        <v>49</v>
      </c>
      <c r="I2495" t="s">
        <v>50</v>
      </c>
      <c r="J2495">
        <v>7</v>
      </c>
      <c r="K2495" t="s">
        <v>70</v>
      </c>
      <c r="L2495">
        <v>123</v>
      </c>
      <c r="M2495">
        <v>2</v>
      </c>
      <c r="N2495">
        <v>-1</v>
      </c>
      <c r="O2495">
        <v>0</v>
      </c>
      <c r="P2495" t="s">
        <v>52</v>
      </c>
      <c r="Q2495" t="s">
        <v>49</v>
      </c>
      <c r="X2495" s="7"/>
      <c r="Y2495" t="s">
        <v>49</v>
      </c>
      <c r="Z2495">
        <v>40</v>
      </c>
      <c r="AA2495" t="s">
        <v>55</v>
      </c>
      <c r="AB2495">
        <v>75</v>
      </c>
      <c r="AE2495" t="s">
        <v>49</v>
      </c>
      <c r="AF2495">
        <v>40</v>
      </c>
      <c r="AI2495">
        <v>0</v>
      </c>
      <c r="AJ2495" t="s">
        <v>49</v>
      </c>
    </row>
    <row r="2496" spans="1:36" x14ac:dyDescent="0.3">
      <c r="A2496">
        <v>47</v>
      </c>
      <c r="B2496" t="s">
        <v>69</v>
      </c>
      <c r="C2496" t="s">
        <v>74</v>
      </c>
      <c r="D2496" t="s">
        <v>54</v>
      </c>
      <c r="E2496" t="s">
        <v>49</v>
      </c>
      <c r="F2496">
        <v>136</v>
      </c>
      <c r="G2496" t="s">
        <v>49</v>
      </c>
      <c r="H2496" t="s">
        <v>55</v>
      </c>
      <c r="I2496" t="s">
        <v>50</v>
      </c>
      <c r="J2496">
        <v>23</v>
      </c>
      <c r="K2496" t="s">
        <v>73</v>
      </c>
      <c r="L2496">
        <v>70</v>
      </c>
      <c r="M2496">
        <v>1</v>
      </c>
      <c r="N2496">
        <v>-1</v>
      </c>
      <c r="O2496">
        <v>0</v>
      </c>
      <c r="P2496" t="s">
        <v>52</v>
      </c>
      <c r="Q2496" t="s">
        <v>49</v>
      </c>
      <c r="X2496" s="7"/>
      <c r="Y2496" t="s">
        <v>49</v>
      </c>
      <c r="Z2496">
        <v>136</v>
      </c>
      <c r="AA2496" t="s">
        <v>55</v>
      </c>
      <c r="AB2496">
        <v>999</v>
      </c>
      <c r="AE2496" t="s">
        <v>55</v>
      </c>
      <c r="AF2496">
        <v>136</v>
      </c>
      <c r="AI2496">
        <v>33</v>
      </c>
      <c r="AJ2496" t="s">
        <v>49</v>
      </c>
    </row>
    <row r="2497" spans="1:36" x14ac:dyDescent="0.3">
      <c r="A2497">
        <v>38</v>
      </c>
      <c r="B2497" t="s">
        <v>65</v>
      </c>
      <c r="C2497" t="s">
        <v>59</v>
      </c>
      <c r="D2497" t="s">
        <v>60</v>
      </c>
      <c r="E2497" t="s">
        <v>49</v>
      </c>
      <c r="F2497">
        <v>917</v>
      </c>
      <c r="G2497" t="s">
        <v>55</v>
      </c>
      <c r="H2497" t="s">
        <v>49</v>
      </c>
      <c r="I2497" t="s">
        <v>52</v>
      </c>
      <c r="J2497">
        <v>23</v>
      </c>
      <c r="K2497" t="s">
        <v>56</v>
      </c>
      <c r="L2497">
        <v>260</v>
      </c>
      <c r="M2497">
        <v>1</v>
      </c>
      <c r="N2497">
        <v>-1</v>
      </c>
      <c r="O2497">
        <v>0</v>
      </c>
      <c r="P2497" t="s">
        <v>52</v>
      </c>
      <c r="Q2497" t="s">
        <v>49</v>
      </c>
      <c r="X2497" s="7"/>
      <c r="Y2497" t="s">
        <v>55</v>
      </c>
      <c r="Z2497">
        <v>917</v>
      </c>
      <c r="AA2497" t="s">
        <v>55</v>
      </c>
      <c r="AB2497">
        <v>7845</v>
      </c>
      <c r="AE2497" t="s">
        <v>49</v>
      </c>
      <c r="AF2497">
        <v>917</v>
      </c>
      <c r="AI2497">
        <v>681</v>
      </c>
      <c r="AJ2497" t="s">
        <v>49</v>
      </c>
    </row>
    <row r="2498" spans="1:36" x14ac:dyDescent="0.3">
      <c r="A2498">
        <v>46</v>
      </c>
      <c r="B2498" t="s">
        <v>58</v>
      </c>
      <c r="C2498" t="s">
        <v>59</v>
      </c>
      <c r="D2498" t="s">
        <v>60</v>
      </c>
      <c r="E2498" t="s">
        <v>49</v>
      </c>
      <c r="F2498">
        <v>593</v>
      </c>
      <c r="G2498" t="s">
        <v>55</v>
      </c>
      <c r="H2498" t="s">
        <v>49</v>
      </c>
      <c r="I2498" t="s">
        <v>50</v>
      </c>
      <c r="J2498">
        <v>29</v>
      </c>
      <c r="K2498" t="s">
        <v>72</v>
      </c>
      <c r="L2498">
        <v>190</v>
      </c>
      <c r="M2498">
        <v>3</v>
      </c>
      <c r="N2498">
        <v>-1</v>
      </c>
      <c r="O2498">
        <v>0</v>
      </c>
      <c r="P2498" t="s">
        <v>52</v>
      </c>
      <c r="Q2498" t="s">
        <v>49</v>
      </c>
      <c r="X2498" s="7"/>
      <c r="Y2498" t="s">
        <v>55</v>
      </c>
      <c r="Z2498">
        <v>593</v>
      </c>
      <c r="AA2498" t="s">
        <v>55</v>
      </c>
      <c r="AB2498">
        <v>260</v>
      </c>
      <c r="AE2498" t="s">
        <v>49</v>
      </c>
      <c r="AF2498">
        <v>593</v>
      </c>
      <c r="AI2498">
        <v>1787</v>
      </c>
      <c r="AJ2498" t="s">
        <v>49</v>
      </c>
    </row>
    <row r="2499" spans="1:36" x14ac:dyDescent="0.3">
      <c r="A2499">
        <v>42</v>
      </c>
      <c r="B2499" t="s">
        <v>63</v>
      </c>
      <c r="C2499" t="s">
        <v>47</v>
      </c>
      <c r="D2499" t="s">
        <v>48</v>
      </c>
      <c r="E2499" t="s">
        <v>49</v>
      </c>
      <c r="F2499">
        <v>505</v>
      </c>
      <c r="G2499" t="s">
        <v>55</v>
      </c>
      <c r="H2499" t="s">
        <v>49</v>
      </c>
      <c r="I2499" t="s">
        <v>52</v>
      </c>
      <c r="J2499">
        <v>14</v>
      </c>
      <c r="K2499" t="s">
        <v>56</v>
      </c>
      <c r="L2499">
        <v>521</v>
      </c>
      <c r="M2499">
        <v>2</v>
      </c>
      <c r="N2499">
        <v>-1</v>
      </c>
      <c r="O2499">
        <v>0</v>
      </c>
      <c r="P2499" t="s">
        <v>52</v>
      </c>
      <c r="Q2499" t="s">
        <v>49</v>
      </c>
      <c r="X2499" s="7"/>
      <c r="Y2499" t="s">
        <v>55</v>
      </c>
      <c r="Z2499">
        <v>505</v>
      </c>
      <c r="AA2499" t="s">
        <v>55</v>
      </c>
      <c r="AB2499">
        <v>2048</v>
      </c>
      <c r="AE2499" t="s">
        <v>49</v>
      </c>
      <c r="AF2499">
        <v>505</v>
      </c>
      <c r="AI2499">
        <v>14220</v>
      </c>
      <c r="AJ2499" t="s">
        <v>49</v>
      </c>
    </row>
    <row r="2500" spans="1:36" x14ac:dyDescent="0.3">
      <c r="A2500">
        <v>34</v>
      </c>
      <c r="B2500" t="s">
        <v>63</v>
      </c>
      <c r="C2500" t="s">
        <v>47</v>
      </c>
      <c r="D2500" t="s">
        <v>54</v>
      </c>
      <c r="E2500" t="s">
        <v>49</v>
      </c>
      <c r="F2500">
        <v>2542</v>
      </c>
      <c r="G2500" t="s">
        <v>55</v>
      </c>
      <c r="H2500" t="s">
        <v>49</v>
      </c>
      <c r="I2500" t="s">
        <v>50</v>
      </c>
      <c r="J2500">
        <v>14</v>
      </c>
      <c r="K2500" t="s">
        <v>56</v>
      </c>
      <c r="L2500">
        <v>228</v>
      </c>
      <c r="M2500">
        <v>1</v>
      </c>
      <c r="N2500">
        <v>-1</v>
      </c>
      <c r="O2500">
        <v>0</v>
      </c>
      <c r="P2500" t="s">
        <v>52</v>
      </c>
      <c r="Q2500" t="s">
        <v>49</v>
      </c>
      <c r="X2500" s="7"/>
      <c r="Y2500" t="s">
        <v>55</v>
      </c>
      <c r="Z2500">
        <v>2542</v>
      </c>
      <c r="AA2500" t="s">
        <v>55</v>
      </c>
      <c r="AB2500">
        <v>1557</v>
      </c>
      <c r="AE2500" t="s">
        <v>49</v>
      </c>
      <c r="AF2500">
        <v>2542</v>
      </c>
      <c r="AI2500">
        <v>12569</v>
      </c>
      <c r="AJ2500" t="s">
        <v>49</v>
      </c>
    </row>
    <row r="2501" spans="1:36" x14ac:dyDescent="0.3">
      <c r="A2501">
        <v>37</v>
      </c>
      <c r="B2501" t="s">
        <v>58</v>
      </c>
      <c r="C2501" t="s">
        <v>47</v>
      </c>
      <c r="D2501" t="s">
        <v>60</v>
      </c>
      <c r="E2501" t="s">
        <v>49</v>
      </c>
      <c r="F2501">
        <v>5355</v>
      </c>
      <c r="G2501" t="s">
        <v>49</v>
      </c>
      <c r="H2501" t="s">
        <v>49</v>
      </c>
      <c r="I2501" t="s">
        <v>78</v>
      </c>
      <c r="J2501">
        <v>17</v>
      </c>
      <c r="K2501" t="s">
        <v>64</v>
      </c>
      <c r="L2501">
        <v>466</v>
      </c>
      <c r="M2501">
        <v>4</v>
      </c>
      <c r="N2501">
        <v>-1</v>
      </c>
      <c r="O2501">
        <v>0</v>
      </c>
      <c r="P2501" t="s">
        <v>52</v>
      </c>
      <c r="Q2501" t="s">
        <v>55</v>
      </c>
      <c r="X2501" s="7"/>
      <c r="Y2501" t="s">
        <v>49</v>
      </c>
      <c r="Z2501">
        <v>5355</v>
      </c>
      <c r="AA2501" t="s">
        <v>55</v>
      </c>
      <c r="AB2501">
        <v>505</v>
      </c>
      <c r="AE2501" t="s">
        <v>49</v>
      </c>
      <c r="AF2501">
        <v>5355</v>
      </c>
      <c r="AI2501">
        <v>4</v>
      </c>
      <c r="AJ2501" t="s">
        <v>49</v>
      </c>
    </row>
    <row r="2502" spans="1:36" x14ac:dyDescent="0.3">
      <c r="A2502">
        <v>38</v>
      </c>
      <c r="B2502" t="s">
        <v>71</v>
      </c>
      <c r="C2502" t="s">
        <v>59</v>
      </c>
      <c r="D2502" t="s">
        <v>60</v>
      </c>
      <c r="E2502" t="s">
        <v>49</v>
      </c>
      <c r="F2502">
        <v>807</v>
      </c>
      <c r="G2502" t="s">
        <v>49</v>
      </c>
      <c r="H2502" t="s">
        <v>49</v>
      </c>
      <c r="I2502" t="s">
        <v>50</v>
      </c>
      <c r="J2502">
        <v>27</v>
      </c>
      <c r="K2502" t="s">
        <v>64</v>
      </c>
      <c r="L2502">
        <v>74</v>
      </c>
      <c r="M2502">
        <v>2</v>
      </c>
      <c r="N2502">
        <v>-1</v>
      </c>
      <c r="O2502">
        <v>0</v>
      </c>
      <c r="P2502" t="s">
        <v>52</v>
      </c>
      <c r="Q2502" t="s">
        <v>49</v>
      </c>
      <c r="X2502" s="7"/>
      <c r="Y2502" t="s">
        <v>49</v>
      </c>
      <c r="Z2502">
        <v>807</v>
      </c>
      <c r="AA2502" t="s">
        <v>55</v>
      </c>
      <c r="AB2502">
        <v>439</v>
      </c>
      <c r="AE2502" t="s">
        <v>49</v>
      </c>
      <c r="AF2502">
        <v>807</v>
      </c>
      <c r="AI2502">
        <v>3587</v>
      </c>
      <c r="AJ2502" t="s">
        <v>49</v>
      </c>
    </row>
    <row r="2503" spans="1:36" x14ac:dyDescent="0.3">
      <c r="A2503">
        <v>59</v>
      </c>
      <c r="B2503" t="s">
        <v>77</v>
      </c>
      <c r="C2503" t="s">
        <v>47</v>
      </c>
      <c r="D2503" t="s">
        <v>54</v>
      </c>
      <c r="E2503" t="s">
        <v>49</v>
      </c>
      <c r="F2503">
        <v>9976</v>
      </c>
      <c r="G2503" t="s">
        <v>55</v>
      </c>
      <c r="H2503" t="s">
        <v>49</v>
      </c>
      <c r="I2503" t="s">
        <v>52</v>
      </c>
      <c r="J2503">
        <v>29</v>
      </c>
      <c r="K2503" t="s">
        <v>56</v>
      </c>
      <c r="L2503">
        <v>57</v>
      </c>
      <c r="M2503">
        <v>2</v>
      </c>
      <c r="N2503">
        <v>-1</v>
      </c>
      <c r="O2503">
        <v>0</v>
      </c>
      <c r="P2503" t="s">
        <v>52</v>
      </c>
      <c r="Q2503" t="s">
        <v>49</v>
      </c>
      <c r="X2503" s="7"/>
      <c r="Y2503" t="s">
        <v>55</v>
      </c>
      <c r="Z2503">
        <v>9976</v>
      </c>
      <c r="AA2503" t="s">
        <v>55</v>
      </c>
      <c r="AB2503">
        <v>295</v>
      </c>
      <c r="AE2503" t="s">
        <v>49</v>
      </c>
      <c r="AF2503">
        <v>9976</v>
      </c>
      <c r="AI2503">
        <v>254</v>
      </c>
      <c r="AJ2503" t="s">
        <v>49</v>
      </c>
    </row>
    <row r="2504" spans="1:36" x14ac:dyDescent="0.3">
      <c r="A2504">
        <v>32</v>
      </c>
      <c r="B2504" t="s">
        <v>69</v>
      </c>
      <c r="C2504" t="s">
        <v>47</v>
      </c>
      <c r="D2504" t="s">
        <v>54</v>
      </c>
      <c r="E2504" t="s">
        <v>49</v>
      </c>
      <c r="F2504">
        <v>0</v>
      </c>
      <c r="G2504" t="s">
        <v>49</v>
      </c>
      <c r="H2504" t="s">
        <v>49</v>
      </c>
      <c r="I2504" t="s">
        <v>50</v>
      </c>
      <c r="J2504">
        <v>30</v>
      </c>
      <c r="K2504" t="s">
        <v>72</v>
      </c>
      <c r="L2504">
        <v>119</v>
      </c>
      <c r="M2504">
        <v>3</v>
      </c>
      <c r="N2504">
        <v>-1</v>
      </c>
      <c r="O2504">
        <v>0</v>
      </c>
      <c r="P2504" t="s">
        <v>52</v>
      </c>
      <c r="Q2504" t="s">
        <v>49</v>
      </c>
      <c r="X2504" s="7"/>
      <c r="Y2504" t="s">
        <v>49</v>
      </c>
      <c r="Z2504">
        <v>0</v>
      </c>
      <c r="AA2504" t="s">
        <v>55</v>
      </c>
      <c r="AB2504">
        <v>190</v>
      </c>
      <c r="AE2504" t="s">
        <v>49</v>
      </c>
      <c r="AF2504">
        <v>0</v>
      </c>
      <c r="AI2504">
        <v>1712</v>
      </c>
      <c r="AJ2504" t="s">
        <v>49</v>
      </c>
    </row>
    <row r="2505" spans="1:36" x14ac:dyDescent="0.3">
      <c r="A2505">
        <v>55</v>
      </c>
      <c r="B2505" t="s">
        <v>58</v>
      </c>
      <c r="C2505" t="s">
        <v>47</v>
      </c>
      <c r="D2505" t="s">
        <v>60</v>
      </c>
      <c r="E2505" t="s">
        <v>49</v>
      </c>
      <c r="F2505">
        <v>540</v>
      </c>
      <c r="G2505" t="s">
        <v>49</v>
      </c>
      <c r="H2505" t="s">
        <v>49</v>
      </c>
      <c r="I2505" t="s">
        <v>50</v>
      </c>
      <c r="J2505">
        <v>19</v>
      </c>
      <c r="K2505" t="s">
        <v>75</v>
      </c>
      <c r="L2505">
        <v>124</v>
      </c>
      <c r="M2505">
        <v>2</v>
      </c>
      <c r="N2505">
        <v>-1</v>
      </c>
      <c r="O2505">
        <v>0</v>
      </c>
      <c r="P2505" t="s">
        <v>52</v>
      </c>
      <c r="Q2505" t="s">
        <v>49</v>
      </c>
      <c r="X2505" s="7"/>
      <c r="Y2505" t="s">
        <v>49</v>
      </c>
      <c r="Z2505">
        <v>540</v>
      </c>
      <c r="AA2505" t="s">
        <v>55</v>
      </c>
      <c r="AB2505">
        <v>3935</v>
      </c>
      <c r="AE2505" t="s">
        <v>49</v>
      </c>
      <c r="AF2505">
        <v>540</v>
      </c>
      <c r="AI2505">
        <v>4855</v>
      </c>
      <c r="AJ2505" t="s">
        <v>49</v>
      </c>
    </row>
    <row r="2506" spans="1:36" x14ac:dyDescent="0.3">
      <c r="A2506">
        <v>35</v>
      </c>
      <c r="B2506" t="s">
        <v>63</v>
      </c>
      <c r="C2506" t="s">
        <v>47</v>
      </c>
      <c r="D2506" t="s">
        <v>54</v>
      </c>
      <c r="E2506" t="s">
        <v>49</v>
      </c>
      <c r="F2506">
        <v>280</v>
      </c>
      <c r="G2506" t="s">
        <v>55</v>
      </c>
      <c r="H2506" t="s">
        <v>55</v>
      </c>
      <c r="I2506" t="s">
        <v>50</v>
      </c>
      <c r="J2506">
        <v>31</v>
      </c>
      <c r="K2506" t="s">
        <v>73</v>
      </c>
      <c r="L2506">
        <v>65</v>
      </c>
      <c r="M2506">
        <v>50</v>
      </c>
      <c r="N2506">
        <v>-1</v>
      </c>
      <c r="O2506">
        <v>0</v>
      </c>
      <c r="P2506" t="s">
        <v>52</v>
      </c>
      <c r="Q2506" t="s">
        <v>49</v>
      </c>
      <c r="X2506" s="7"/>
      <c r="Y2506" t="s">
        <v>55</v>
      </c>
      <c r="Z2506">
        <v>280</v>
      </c>
      <c r="AA2506" t="s">
        <v>55</v>
      </c>
      <c r="AB2506">
        <v>-17</v>
      </c>
      <c r="AE2506" t="s">
        <v>55</v>
      </c>
      <c r="AF2506">
        <v>280</v>
      </c>
      <c r="AI2506">
        <v>2408</v>
      </c>
      <c r="AJ2506" t="s">
        <v>49</v>
      </c>
    </row>
    <row r="2507" spans="1:36" x14ac:dyDescent="0.3">
      <c r="A2507">
        <v>56</v>
      </c>
      <c r="B2507" t="s">
        <v>58</v>
      </c>
      <c r="C2507" t="s">
        <v>74</v>
      </c>
      <c r="D2507" t="s">
        <v>60</v>
      </c>
      <c r="E2507" t="s">
        <v>49</v>
      </c>
      <c r="F2507">
        <v>-59</v>
      </c>
      <c r="G2507" t="s">
        <v>49</v>
      </c>
      <c r="H2507" t="s">
        <v>55</v>
      </c>
      <c r="I2507" t="s">
        <v>50</v>
      </c>
      <c r="J2507">
        <v>28</v>
      </c>
      <c r="K2507" t="s">
        <v>73</v>
      </c>
      <c r="L2507">
        <v>127</v>
      </c>
      <c r="M2507">
        <v>6</v>
      </c>
      <c r="N2507">
        <v>-1</v>
      </c>
      <c r="O2507">
        <v>0</v>
      </c>
      <c r="P2507" t="s">
        <v>52</v>
      </c>
      <c r="Q2507" t="s">
        <v>49</v>
      </c>
      <c r="X2507" s="7"/>
      <c r="Y2507" t="s">
        <v>49</v>
      </c>
      <c r="Z2507">
        <v>-59</v>
      </c>
      <c r="AA2507" t="s">
        <v>55</v>
      </c>
      <c r="AB2507">
        <v>175</v>
      </c>
      <c r="AE2507" t="s">
        <v>55</v>
      </c>
      <c r="AF2507">
        <v>-59</v>
      </c>
      <c r="AI2507">
        <v>252</v>
      </c>
      <c r="AJ2507" t="s">
        <v>49</v>
      </c>
    </row>
    <row r="2508" spans="1:36" x14ac:dyDescent="0.3">
      <c r="A2508">
        <v>27</v>
      </c>
      <c r="B2508" t="s">
        <v>69</v>
      </c>
      <c r="C2508" t="s">
        <v>47</v>
      </c>
      <c r="D2508" t="s">
        <v>54</v>
      </c>
      <c r="E2508" t="s">
        <v>55</v>
      </c>
      <c r="F2508">
        <v>-517</v>
      </c>
      <c r="G2508" t="s">
        <v>55</v>
      </c>
      <c r="H2508" t="s">
        <v>49</v>
      </c>
      <c r="I2508" t="s">
        <v>50</v>
      </c>
      <c r="J2508">
        <v>14</v>
      </c>
      <c r="K2508" t="s">
        <v>73</v>
      </c>
      <c r="L2508">
        <v>172</v>
      </c>
      <c r="M2508">
        <v>3</v>
      </c>
      <c r="N2508">
        <v>-1</v>
      </c>
      <c r="O2508">
        <v>0</v>
      </c>
      <c r="P2508" t="s">
        <v>52</v>
      </c>
      <c r="Q2508" t="s">
        <v>49</v>
      </c>
      <c r="X2508" s="7"/>
      <c r="Y2508" t="s">
        <v>55</v>
      </c>
      <c r="Z2508">
        <v>-517</v>
      </c>
      <c r="AA2508" t="s">
        <v>55</v>
      </c>
      <c r="AB2508">
        <v>4888</v>
      </c>
      <c r="AE2508" t="s">
        <v>49</v>
      </c>
      <c r="AF2508">
        <v>-517</v>
      </c>
      <c r="AI2508">
        <v>346</v>
      </c>
      <c r="AJ2508" t="s">
        <v>49</v>
      </c>
    </row>
    <row r="2509" spans="1:36" x14ac:dyDescent="0.3">
      <c r="A2509">
        <v>42</v>
      </c>
      <c r="B2509" t="s">
        <v>46</v>
      </c>
      <c r="C2509" t="s">
        <v>59</v>
      </c>
      <c r="D2509" t="s">
        <v>54</v>
      </c>
      <c r="E2509" t="s">
        <v>49</v>
      </c>
      <c r="F2509">
        <v>2613</v>
      </c>
      <c r="G2509" t="s">
        <v>55</v>
      </c>
      <c r="H2509" t="s">
        <v>49</v>
      </c>
      <c r="I2509" t="s">
        <v>50</v>
      </c>
      <c r="J2509">
        <v>30</v>
      </c>
      <c r="K2509" t="s">
        <v>73</v>
      </c>
      <c r="L2509">
        <v>174</v>
      </c>
      <c r="M2509">
        <v>6</v>
      </c>
      <c r="N2509">
        <v>-1</v>
      </c>
      <c r="O2509">
        <v>0</v>
      </c>
      <c r="P2509" t="s">
        <v>52</v>
      </c>
      <c r="Q2509" t="s">
        <v>49</v>
      </c>
      <c r="X2509" s="7"/>
      <c r="Y2509" t="s">
        <v>55</v>
      </c>
      <c r="Z2509">
        <v>2613</v>
      </c>
      <c r="AA2509" t="s">
        <v>55</v>
      </c>
      <c r="AB2509">
        <v>1506</v>
      </c>
      <c r="AE2509" t="s">
        <v>49</v>
      </c>
      <c r="AF2509">
        <v>2613</v>
      </c>
      <c r="AI2509">
        <v>45</v>
      </c>
      <c r="AJ2509" t="s">
        <v>49</v>
      </c>
    </row>
    <row r="2510" spans="1:36" x14ac:dyDescent="0.3">
      <c r="A2510">
        <v>42</v>
      </c>
      <c r="B2510" t="s">
        <v>71</v>
      </c>
      <c r="C2510" t="s">
        <v>47</v>
      </c>
      <c r="D2510" t="s">
        <v>52</v>
      </c>
      <c r="E2510" t="s">
        <v>49</v>
      </c>
      <c r="F2510">
        <v>-7</v>
      </c>
      <c r="G2510" t="s">
        <v>49</v>
      </c>
      <c r="H2510" t="s">
        <v>49</v>
      </c>
      <c r="I2510" t="s">
        <v>78</v>
      </c>
      <c r="J2510">
        <v>31</v>
      </c>
      <c r="K2510" t="s">
        <v>73</v>
      </c>
      <c r="L2510">
        <v>41</v>
      </c>
      <c r="M2510">
        <v>6</v>
      </c>
      <c r="N2510">
        <v>-1</v>
      </c>
      <c r="O2510">
        <v>0</v>
      </c>
      <c r="P2510" t="s">
        <v>52</v>
      </c>
      <c r="Q2510" t="s">
        <v>49</v>
      </c>
      <c r="X2510" s="7"/>
      <c r="Y2510" t="s">
        <v>49</v>
      </c>
      <c r="Z2510">
        <v>-7</v>
      </c>
      <c r="AA2510" t="s">
        <v>55</v>
      </c>
      <c r="AB2510">
        <v>258</v>
      </c>
      <c r="AE2510" t="s">
        <v>49</v>
      </c>
      <c r="AF2510">
        <v>-7</v>
      </c>
      <c r="AI2510">
        <v>-710</v>
      </c>
      <c r="AJ2510" t="s">
        <v>49</v>
      </c>
    </row>
    <row r="2511" spans="1:36" x14ac:dyDescent="0.3">
      <c r="A2511">
        <v>41</v>
      </c>
      <c r="B2511" t="s">
        <v>63</v>
      </c>
      <c r="C2511" t="s">
        <v>47</v>
      </c>
      <c r="D2511" t="s">
        <v>48</v>
      </c>
      <c r="E2511" t="s">
        <v>49</v>
      </c>
      <c r="F2511">
        <v>0</v>
      </c>
      <c r="G2511" t="s">
        <v>55</v>
      </c>
      <c r="H2511" t="s">
        <v>49</v>
      </c>
      <c r="I2511" t="s">
        <v>52</v>
      </c>
      <c r="J2511">
        <v>30</v>
      </c>
      <c r="K2511" t="s">
        <v>56</v>
      </c>
      <c r="L2511">
        <v>232</v>
      </c>
      <c r="M2511">
        <v>3</v>
      </c>
      <c r="N2511">
        <v>-1</v>
      </c>
      <c r="O2511">
        <v>0</v>
      </c>
      <c r="P2511" t="s">
        <v>52</v>
      </c>
      <c r="Q2511" t="s">
        <v>49</v>
      </c>
      <c r="X2511" s="7"/>
      <c r="Y2511" t="s">
        <v>55</v>
      </c>
      <c r="Z2511">
        <v>0</v>
      </c>
      <c r="AA2511" t="s">
        <v>55</v>
      </c>
      <c r="AB2511">
        <v>246</v>
      </c>
      <c r="AE2511" t="s">
        <v>49</v>
      </c>
      <c r="AF2511">
        <v>0</v>
      </c>
      <c r="AI2511">
        <v>-551</v>
      </c>
      <c r="AJ2511" t="s">
        <v>49</v>
      </c>
    </row>
    <row r="2512" spans="1:36" x14ac:dyDescent="0.3">
      <c r="A2512">
        <v>53</v>
      </c>
      <c r="B2512" t="s">
        <v>77</v>
      </c>
      <c r="C2512" t="s">
        <v>74</v>
      </c>
      <c r="D2512" t="s">
        <v>54</v>
      </c>
      <c r="E2512" t="s">
        <v>55</v>
      </c>
      <c r="F2512">
        <v>-200</v>
      </c>
      <c r="G2512" t="s">
        <v>49</v>
      </c>
      <c r="H2512" t="s">
        <v>55</v>
      </c>
      <c r="I2512" t="s">
        <v>52</v>
      </c>
      <c r="J2512">
        <v>6</v>
      </c>
      <c r="K2512" t="s">
        <v>62</v>
      </c>
      <c r="L2512">
        <v>161</v>
      </c>
      <c r="M2512">
        <v>1</v>
      </c>
      <c r="N2512">
        <v>-1</v>
      </c>
      <c r="O2512">
        <v>0</v>
      </c>
      <c r="P2512" t="s">
        <v>52</v>
      </c>
      <c r="Q2512" t="s">
        <v>49</v>
      </c>
      <c r="X2512" s="7"/>
      <c r="Y2512" t="s">
        <v>49</v>
      </c>
      <c r="Z2512">
        <v>-200</v>
      </c>
      <c r="AA2512" t="s">
        <v>55</v>
      </c>
      <c r="AB2512">
        <v>2146</v>
      </c>
      <c r="AE2512" t="s">
        <v>55</v>
      </c>
      <c r="AF2512">
        <v>-200</v>
      </c>
      <c r="AI2512">
        <v>56</v>
      </c>
      <c r="AJ2512" t="s">
        <v>49</v>
      </c>
    </row>
    <row r="2513" spans="1:36" x14ac:dyDescent="0.3">
      <c r="A2513">
        <v>67</v>
      </c>
      <c r="B2513" t="s">
        <v>77</v>
      </c>
      <c r="C2513" t="s">
        <v>47</v>
      </c>
      <c r="D2513" t="s">
        <v>48</v>
      </c>
      <c r="E2513" t="s">
        <v>49</v>
      </c>
      <c r="F2513">
        <v>2301</v>
      </c>
      <c r="G2513" t="s">
        <v>49</v>
      </c>
      <c r="H2513" t="s">
        <v>49</v>
      </c>
      <c r="I2513" t="s">
        <v>50</v>
      </c>
      <c r="J2513">
        <v>16</v>
      </c>
      <c r="K2513" t="s">
        <v>61</v>
      </c>
      <c r="L2513">
        <v>124</v>
      </c>
      <c r="M2513">
        <v>1</v>
      </c>
      <c r="N2513">
        <v>-1</v>
      </c>
      <c r="O2513">
        <v>0</v>
      </c>
      <c r="P2513" t="s">
        <v>52</v>
      </c>
      <c r="Q2513" t="s">
        <v>49</v>
      </c>
      <c r="X2513" s="7"/>
      <c r="Y2513" t="s">
        <v>49</v>
      </c>
      <c r="Z2513">
        <v>2301</v>
      </c>
      <c r="AA2513" t="s">
        <v>55</v>
      </c>
      <c r="AB2513">
        <v>304</v>
      </c>
      <c r="AE2513" t="s">
        <v>49</v>
      </c>
      <c r="AF2513">
        <v>2301</v>
      </c>
      <c r="AI2513">
        <v>178</v>
      </c>
      <c r="AJ2513" t="s">
        <v>49</v>
      </c>
    </row>
    <row r="2514" spans="1:36" x14ac:dyDescent="0.3">
      <c r="A2514">
        <v>53</v>
      </c>
      <c r="B2514" t="s">
        <v>76</v>
      </c>
      <c r="C2514" t="s">
        <v>47</v>
      </c>
      <c r="D2514" t="s">
        <v>48</v>
      </c>
      <c r="E2514" t="s">
        <v>49</v>
      </c>
      <c r="F2514">
        <v>104</v>
      </c>
      <c r="G2514" t="s">
        <v>49</v>
      </c>
      <c r="H2514" t="s">
        <v>55</v>
      </c>
      <c r="I2514" t="s">
        <v>52</v>
      </c>
      <c r="J2514">
        <v>5</v>
      </c>
      <c r="K2514" t="s">
        <v>62</v>
      </c>
      <c r="L2514">
        <v>701</v>
      </c>
      <c r="M2514">
        <v>1</v>
      </c>
      <c r="N2514">
        <v>-1</v>
      </c>
      <c r="O2514">
        <v>0</v>
      </c>
      <c r="P2514" t="s">
        <v>52</v>
      </c>
      <c r="Q2514" t="s">
        <v>55</v>
      </c>
      <c r="X2514" s="7"/>
      <c r="Y2514" t="s">
        <v>49</v>
      </c>
      <c r="Z2514">
        <v>104</v>
      </c>
      <c r="AA2514" t="s">
        <v>55</v>
      </c>
      <c r="AB2514">
        <v>360</v>
      </c>
      <c r="AE2514" t="s">
        <v>55</v>
      </c>
      <c r="AF2514">
        <v>104</v>
      </c>
      <c r="AI2514">
        <v>359</v>
      </c>
      <c r="AJ2514" t="s">
        <v>49</v>
      </c>
    </row>
    <row r="2515" spans="1:36" x14ac:dyDescent="0.3">
      <c r="A2515">
        <v>33</v>
      </c>
      <c r="B2515" t="s">
        <v>63</v>
      </c>
      <c r="C2515" t="s">
        <v>47</v>
      </c>
      <c r="D2515" t="s">
        <v>48</v>
      </c>
      <c r="E2515" t="s">
        <v>49</v>
      </c>
      <c r="F2515">
        <v>191</v>
      </c>
      <c r="G2515" t="s">
        <v>55</v>
      </c>
      <c r="H2515" t="s">
        <v>49</v>
      </c>
      <c r="I2515" t="s">
        <v>52</v>
      </c>
      <c r="J2515">
        <v>9</v>
      </c>
      <c r="K2515" t="s">
        <v>56</v>
      </c>
      <c r="L2515">
        <v>162</v>
      </c>
      <c r="M2515">
        <v>2</v>
      </c>
      <c r="N2515">
        <v>-1</v>
      </c>
      <c r="O2515">
        <v>0</v>
      </c>
      <c r="P2515" t="s">
        <v>52</v>
      </c>
      <c r="Q2515" t="s">
        <v>49</v>
      </c>
      <c r="X2515" s="7"/>
      <c r="Y2515" t="s">
        <v>55</v>
      </c>
      <c r="Z2515">
        <v>191</v>
      </c>
      <c r="AA2515" t="s">
        <v>55</v>
      </c>
      <c r="AB2515">
        <v>3316</v>
      </c>
      <c r="AE2515" t="s">
        <v>49</v>
      </c>
      <c r="AF2515">
        <v>191</v>
      </c>
      <c r="AI2515">
        <v>221</v>
      </c>
      <c r="AJ2515" t="s">
        <v>49</v>
      </c>
    </row>
    <row r="2516" spans="1:36" x14ac:dyDescent="0.3">
      <c r="A2516">
        <v>31</v>
      </c>
      <c r="B2516" t="s">
        <v>67</v>
      </c>
      <c r="C2516" t="s">
        <v>59</v>
      </c>
      <c r="D2516" t="s">
        <v>52</v>
      </c>
      <c r="E2516" t="s">
        <v>49</v>
      </c>
      <c r="F2516">
        <v>694</v>
      </c>
      <c r="G2516" t="s">
        <v>55</v>
      </c>
      <c r="H2516" t="s">
        <v>49</v>
      </c>
      <c r="I2516" t="s">
        <v>52</v>
      </c>
      <c r="J2516">
        <v>6</v>
      </c>
      <c r="K2516" t="s">
        <v>62</v>
      </c>
      <c r="L2516">
        <v>431</v>
      </c>
      <c r="M2516">
        <v>2</v>
      </c>
      <c r="N2516">
        <v>-1</v>
      </c>
      <c r="O2516">
        <v>0</v>
      </c>
      <c r="P2516" t="s">
        <v>52</v>
      </c>
      <c r="Q2516" t="s">
        <v>49</v>
      </c>
      <c r="X2516" s="7"/>
      <c r="Y2516" t="s">
        <v>55</v>
      </c>
      <c r="Z2516">
        <v>694</v>
      </c>
      <c r="AA2516" t="s">
        <v>55</v>
      </c>
      <c r="AB2516">
        <v>5304</v>
      </c>
      <c r="AE2516" t="s">
        <v>49</v>
      </c>
      <c r="AF2516">
        <v>694</v>
      </c>
      <c r="AI2516">
        <v>1161</v>
      </c>
      <c r="AJ2516" t="s">
        <v>49</v>
      </c>
    </row>
    <row r="2517" spans="1:36" x14ac:dyDescent="0.3">
      <c r="A2517">
        <v>31</v>
      </c>
      <c r="B2517" t="s">
        <v>69</v>
      </c>
      <c r="C2517" t="s">
        <v>47</v>
      </c>
      <c r="D2517" t="s">
        <v>54</v>
      </c>
      <c r="E2517" t="s">
        <v>49</v>
      </c>
      <c r="F2517">
        <v>212</v>
      </c>
      <c r="G2517" t="s">
        <v>55</v>
      </c>
      <c r="H2517" t="s">
        <v>49</v>
      </c>
      <c r="I2517" t="s">
        <v>50</v>
      </c>
      <c r="J2517">
        <v>18</v>
      </c>
      <c r="K2517" t="s">
        <v>73</v>
      </c>
      <c r="L2517">
        <v>191</v>
      </c>
      <c r="M2517">
        <v>3</v>
      </c>
      <c r="N2517">
        <v>-1</v>
      </c>
      <c r="O2517">
        <v>0</v>
      </c>
      <c r="P2517" t="s">
        <v>52</v>
      </c>
      <c r="Q2517" t="s">
        <v>49</v>
      </c>
      <c r="X2517" s="7"/>
      <c r="Y2517" t="s">
        <v>55</v>
      </c>
      <c r="Z2517">
        <v>212</v>
      </c>
      <c r="AA2517" t="s">
        <v>55</v>
      </c>
      <c r="AB2517">
        <v>102</v>
      </c>
      <c r="AE2517" t="s">
        <v>49</v>
      </c>
      <c r="AF2517">
        <v>212</v>
      </c>
      <c r="AI2517">
        <v>1278</v>
      </c>
      <c r="AJ2517" t="s">
        <v>49</v>
      </c>
    </row>
    <row r="2518" spans="1:36" x14ac:dyDescent="0.3">
      <c r="A2518">
        <v>30</v>
      </c>
      <c r="B2518" t="s">
        <v>58</v>
      </c>
      <c r="C2518" t="s">
        <v>47</v>
      </c>
      <c r="D2518" t="s">
        <v>60</v>
      </c>
      <c r="E2518" t="s">
        <v>49</v>
      </c>
      <c r="F2518">
        <v>1882</v>
      </c>
      <c r="G2518" t="s">
        <v>55</v>
      </c>
      <c r="H2518" t="s">
        <v>49</v>
      </c>
      <c r="I2518" t="s">
        <v>50</v>
      </c>
      <c r="J2518">
        <v>11</v>
      </c>
      <c r="K2518" t="s">
        <v>70</v>
      </c>
      <c r="L2518">
        <v>249</v>
      </c>
      <c r="M2518">
        <v>5</v>
      </c>
      <c r="N2518">
        <v>-1</v>
      </c>
      <c r="O2518">
        <v>0</v>
      </c>
      <c r="P2518" t="s">
        <v>52</v>
      </c>
      <c r="Q2518" t="s">
        <v>49</v>
      </c>
      <c r="X2518" s="7"/>
      <c r="Y2518" t="s">
        <v>55</v>
      </c>
      <c r="Z2518">
        <v>1882</v>
      </c>
      <c r="AA2518" t="s">
        <v>55</v>
      </c>
      <c r="AB2518">
        <v>181</v>
      </c>
      <c r="AE2518" t="s">
        <v>49</v>
      </c>
      <c r="AF2518">
        <v>1882</v>
      </c>
      <c r="AI2518">
        <v>982</v>
      </c>
      <c r="AJ2518" t="s">
        <v>49</v>
      </c>
    </row>
    <row r="2519" spans="1:36" x14ac:dyDescent="0.3">
      <c r="A2519">
        <v>48</v>
      </c>
      <c r="B2519" t="s">
        <v>63</v>
      </c>
      <c r="C2519" t="s">
        <v>47</v>
      </c>
      <c r="D2519" t="s">
        <v>52</v>
      </c>
      <c r="E2519" t="s">
        <v>49</v>
      </c>
      <c r="F2519">
        <v>131</v>
      </c>
      <c r="G2519" t="s">
        <v>55</v>
      </c>
      <c r="H2519" t="s">
        <v>49</v>
      </c>
      <c r="I2519" t="s">
        <v>52</v>
      </c>
      <c r="J2519">
        <v>6</v>
      </c>
      <c r="K2519" t="s">
        <v>56</v>
      </c>
      <c r="L2519">
        <v>189</v>
      </c>
      <c r="M2519">
        <v>1</v>
      </c>
      <c r="N2519">
        <v>-1</v>
      </c>
      <c r="O2519">
        <v>0</v>
      </c>
      <c r="P2519" t="s">
        <v>52</v>
      </c>
      <c r="Q2519" t="s">
        <v>49</v>
      </c>
      <c r="X2519" s="7"/>
      <c r="Y2519" t="s">
        <v>55</v>
      </c>
      <c r="Z2519">
        <v>131</v>
      </c>
      <c r="AA2519" t="s">
        <v>55</v>
      </c>
      <c r="AB2519">
        <v>3953</v>
      </c>
      <c r="AE2519" t="s">
        <v>49</v>
      </c>
      <c r="AF2519">
        <v>131</v>
      </c>
      <c r="AI2519">
        <v>16</v>
      </c>
      <c r="AJ2519" t="s">
        <v>49</v>
      </c>
    </row>
    <row r="2520" spans="1:36" x14ac:dyDescent="0.3">
      <c r="A2520">
        <v>30</v>
      </c>
      <c r="B2520" t="s">
        <v>67</v>
      </c>
      <c r="C2520" t="s">
        <v>59</v>
      </c>
      <c r="D2520" t="s">
        <v>54</v>
      </c>
      <c r="E2520" t="s">
        <v>49</v>
      </c>
      <c r="F2520">
        <v>175</v>
      </c>
      <c r="G2520" t="s">
        <v>49</v>
      </c>
      <c r="H2520" t="s">
        <v>49</v>
      </c>
      <c r="I2520" t="s">
        <v>50</v>
      </c>
      <c r="J2520">
        <v>25</v>
      </c>
      <c r="K2520" t="s">
        <v>70</v>
      </c>
      <c r="L2520">
        <v>167</v>
      </c>
      <c r="M2520">
        <v>4</v>
      </c>
      <c r="N2520">
        <v>-1</v>
      </c>
      <c r="O2520">
        <v>0</v>
      </c>
      <c r="P2520" t="s">
        <v>52</v>
      </c>
      <c r="Q2520" t="s">
        <v>49</v>
      </c>
      <c r="X2520" s="7"/>
      <c r="Y2520" t="s">
        <v>49</v>
      </c>
      <c r="Z2520">
        <v>175</v>
      </c>
      <c r="AA2520" t="s">
        <v>55</v>
      </c>
      <c r="AB2520">
        <v>6969</v>
      </c>
      <c r="AE2520" t="s">
        <v>49</v>
      </c>
      <c r="AF2520">
        <v>175</v>
      </c>
      <c r="AI2520">
        <v>1</v>
      </c>
      <c r="AJ2520" t="s">
        <v>49</v>
      </c>
    </row>
    <row r="2521" spans="1:36" x14ac:dyDescent="0.3">
      <c r="A2521">
        <v>43</v>
      </c>
      <c r="B2521" t="s">
        <v>67</v>
      </c>
      <c r="C2521" t="s">
        <v>59</v>
      </c>
      <c r="D2521" t="s">
        <v>60</v>
      </c>
      <c r="E2521" t="s">
        <v>55</v>
      </c>
      <c r="F2521">
        <v>0</v>
      </c>
      <c r="G2521" t="s">
        <v>49</v>
      </c>
      <c r="H2521" t="s">
        <v>49</v>
      </c>
      <c r="I2521" t="s">
        <v>50</v>
      </c>
      <c r="J2521">
        <v>29</v>
      </c>
      <c r="K2521" t="s">
        <v>70</v>
      </c>
      <c r="L2521">
        <v>73</v>
      </c>
      <c r="M2521">
        <v>4</v>
      </c>
      <c r="N2521">
        <v>-1</v>
      </c>
      <c r="O2521">
        <v>0</v>
      </c>
      <c r="P2521" t="s">
        <v>52</v>
      </c>
      <c r="Q2521" t="s">
        <v>49</v>
      </c>
      <c r="X2521" s="7"/>
      <c r="Y2521" t="s">
        <v>49</v>
      </c>
      <c r="Z2521">
        <v>0</v>
      </c>
      <c r="AA2521" t="s">
        <v>55</v>
      </c>
      <c r="AB2521">
        <v>223</v>
      </c>
      <c r="AE2521" t="s">
        <v>49</v>
      </c>
      <c r="AF2521">
        <v>0</v>
      </c>
      <c r="AI2521">
        <v>128</v>
      </c>
      <c r="AJ2521" t="s">
        <v>49</v>
      </c>
    </row>
    <row r="2522" spans="1:36" x14ac:dyDescent="0.3">
      <c r="A2522">
        <v>38</v>
      </c>
      <c r="B2522" t="s">
        <v>58</v>
      </c>
      <c r="C2522" t="s">
        <v>74</v>
      </c>
      <c r="D2522" t="s">
        <v>60</v>
      </c>
      <c r="E2522" t="s">
        <v>49</v>
      </c>
      <c r="F2522">
        <v>4425</v>
      </c>
      <c r="G2522" t="s">
        <v>55</v>
      </c>
      <c r="H2522" t="s">
        <v>49</v>
      </c>
      <c r="I2522" t="s">
        <v>52</v>
      </c>
      <c r="J2522">
        <v>30</v>
      </c>
      <c r="K2522" t="s">
        <v>56</v>
      </c>
      <c r="L2522">
        <v>162</v>
      </c>
      <c r="M2522">
        <v>1</v>
      </c>
      <c r="N2522">
        <v>-1</v>
      </c>
      <c r="O2522">
        <v>0</v>
      </c>
      <c r="P2522" t="s">
        <v>52</v>
      </c>
      <c r="Q2522" t="s">
        <v>49</v>
      </c>
      <c r="X2522" s="7"/>
      <c r="Y2522" t="s">
        <v>55</v>
      </c>
      <c r="Z2522">
        <v>4425</v>
      </c>
      <c r="AA2522" t="s">
        <v>55</v>
      </c>
      <c r="AB2522">
        <v>-396</v>
      </c>
      <c r="AE2522" t="s">
        <v>49</v>
      </c>
      <c r="AF2522">
        <v>4425</v>
      </c>
      <c r="AI2522">
        <v>2543</v>
      </c>
      <c r="AJ2522" t="s">
        <v>49</v>
      </c>
    </row>
    <row r="2523" spans="1:36" x14ac:dyDescent="0.3">
      <c r="A2523">
        <v>46</v>
      </c>
      <c r="B2523" t="s">
        <v>46</v>
      </c>
      <c r="C2523" t="s">
        <v>47</v>
      </c>
      <c r="D2523" t="s">
        <v>54</v>
      </c>
      <c r="E2523" t="s">
        <v>49</v>
      </c>
      <c r="F2523">
        <v>3533</v>
      </c>
      <c r="G2523" t="s">
        <v>55</v>
      </c>
      <c r="H2523" t="s">
        <v>49</v>
      </c>
      <c r="I2523" t="s">
        <v>50</v>
      </c>
      <c r="J2523">
        <v>12</v>
      </c>
      <c r="K2523" t="s">
        <v>70</v>
      </c>
      <c r="L2523">
        <v>235</v>
      </c>
      <c r="M2523">
        <v>2</v>
      </c>
      <c r="N2523">
        <v>-1</v>
      </c>
      <c r="O2523">
        <v>0</v>
      </c>
      <c r="P2523" t="s">
        <v>52</v>
      </c>
      <c r="Q2523" t="s">
        <v>49</v>
      </c>
      <c r="X2523" s="7"/>
      <c r="Y2523" t="s">
        <v>55</v>
      </c>
      <c r="Z2523">
        <v>3533</v>
      </c>
      <c r="AA2523" t="s">
        <v>55</v>
      </c>
      <c r="AB2523">
        <v>920</v>
      </c>
      <c r="AE2523" t="s">
        <v>49</v>
      </c>
      <c r="AF2523">
        <v>3533</v>
      </c>
      <c r="AI2523">
        <v>42045</v>
      </c>
      <c r="AJ2523" t="s">
        <v>49</v>
      </c>
    </row>
    <row r="2524" spans="1:36" x14ac:dyDescent="0.3">
      <c r="A2524">
        <v>59</v>
      </c>
      <c r="B2524" t="s">
        <v>63</v>
      </c>
      <c r="C2524" t="s">
        <v>74</v>
      </c>
      <c r="D2524" t="s">
        <v>54</v>
      </c>
      <c r="E2524" t="s">
        <v>49</v>
      </c>
      <c r="F2524">
        <v>3573</v>
      </c>
      <c r="G2524" t="s">
        <v>49</v>
      </c>
      <c r="H2524" t="s">
        <v>49</v>
      </c>
      <c r="I2524" t="s">
        <v>50</v>
      </c>
      <c r="J2524">
        <v>15</v>
      </c>
      <c r="K2524" t="s">
        <v>56</v>
      </c>
      <c r="L2524">
        <v>44</v>
      </c>
      <c r="M2524">
        <v>1</v>
      </c>
      <c r="N2524">
        <v>-1</v>
      </c>
      <c r="O2524">
        <v>0</v>
      </c>
      <c r="P2524" t="s">
        <v>52</v>
      </c>
      <c r="Q2524" t="s">
        <v>49</v>
      </c>
      <c r="X2524" s="7"/>
      <c r="Y2524" t="s">
        <v>49</v>
      </c>
      <c r="Z2524">
        <v>3573</v>
      </c>
      <c r="AA2524" t="s">
        <v>55</v>
      </c>
      <c r="AB2524">
        <v>1577</v>
      </c>
      <c r="AE2524" t="s">
        <v>49</v>
      </c>
      <c r="AF2524">
        <v>3573</v>
      </c>
      <c r="AI2524">
        <v>828</v>
      </c>
      <c r="AJ2524" t="s">
        <v>49</v>
      </c>
    </row>
    <row r="2525" spans="1:36" x14ac:dyDescent="0.3">
      <c r="A2525">
        <v>44</v>
      </c>
      <c r="B2525" t="s">
        <v>58</v>
      </c>
      <c r="C2525" t="s">
        <v>74</v>
      </c>
      <c r="D2525" t="s">
        <v>60</v>
      </c>
      <c r="E2525" t="s">
        <v>49</v>
      </c>
      <c r="F2525">
        <v>476</v>
      </c>
      <c r="G2525" t="s">
        <v>55</v>
      </c>
      <c r="H2525" t="s">
        <v>55</v>
      </c>
      <c r="I2525" t="s">
        <v>52</v>
      </c>
      <c r="J2525">
        <v>26</v>
      </c>
      <c r="K2525" t="s">
        <v>56</v>
      </c>
      <c r="L2525">
        <v>127</v>
      </c>
      <c r="M2525">
        <v>2</v>
      </c>
      <c r="N2525">
        <v>-1</v>
      </c>
      <c r="O2525">
        <v>0</v>
      </c>
      <c r="P2525" t="s">
        <v>52</v>
      </c>
      <c r="Q2525" t="s">
        <v>49</v>
      </c>
      <c r="X2525" s="7"/>
      <c r="Y2525" t="s">
        <v>55</v>
      </c>
      <c r="Z2525">
        <v>476</v>
      </c>
      <c r="AA2525" t="s">
        <v>55</v>
      </c>
      <c r="AB2525">
        <v>1</v>
      </c>
      <c r="AE2525" t="s">
        <v>55</v>
      </c>
      <c r="AF2525">
        <v>476</v>
      </c>
      <c r="AI2525">
        <v>0</v>
      </c>
      <c r="AJ2525" t="s">
        <v>49</v>
      </c>
    </row>
    <row r="2526" spans="1:36" x14ac:dyDescent="0.3">
      <c r="A2526">
        <v>35</v>
      </c>
      <c r="B2526" t="s">
        <v>63</v>
      </c>
      <c r="C2526" t="s">
        <v>47</v>
      </c>
      <c r="D2526" t="s">
        <v>54</v>
      </c>
      <c r="E2526" t="s">
        <v>49</v>
      </c>
      <c r="F2526">
        <v>1257</v>
      </c>
      <c r="G2526" t="s">
        <v>55</v>
      </c>
      <c r="H2526" t="s">
        <v>49</v>
      </c>
      <c r="I2526" t="s">
        <v>50</v>
      </c>
      <c r="J2526">
        <v>20</v>
      </c>
      <c r="K2526" t="s">
        <v>61</v>
      </c>
      <c r="L2526">
        <v>93</v>
      </c>
      <c r="M2526">
        <v>3</v>
      </c>
      <c r="N2526">
        <v>329</v>
      </c>
      <c r="O2526">
        <v>7</v>
      </c>
      <c r="P2526" t="s">
        <v>57</v>
      </c>
      <c r="Q2526" t="s">
        <v>49</v>
      </c>
      <c r="X2526" s="7"/>
      <c r="Y2526" t="s">
        <v>55</v>
      </c>
      <c r="Z2526">
        <v>1257</v>
      </c>
      <c r="AA2526" t="s">
        <v>55</v>
      </c>
      <c r="AB2526">
        <v>1166</v>
      </c>
      <c r="AE2526" t="s">
        <v>49</v>
      </c>
      <c r="AF2526">
        <v>1257</v>
      </c>
      <c r="AI2526">
        <v>3940</v>
      </c>
      <c r="AJ2526" t="s">
        <v>49</v>
      </c>
    </row>
    <row r="2527" spans="1:36" x14ac:dyDescent="0.3">
      <c r="A2527">
        <v>55</v>
      </c>
      <c r="B2527" t="s">
        <v>63</v>
      </c>
      <c r="C2527" t="s">
        <v>47</v>
      </c>
      <c r="D2527" t="s">
        <v>52</v>
      </c>
      <c r="E2527" t="s">
        <v>49</v>
      </c>
      <c r="F2527">
        <v>23</v>
      </c>
      <c r="G2527" t="s">
        <v>49</v>
      </c>
      <c r="H2527" t="s">
        <v>49</v>
      </c>
      <c r="I2527" t="s">
        <v>50</v>
      </c>
      <c r="J2527">
        <v>30</v>
      </c>
      <c r="K2527" t="s">
        <v>72</v>
      </c>
      <c r="L2527">
        <v>143</v>
      </c>
      <c r="M2527">
        <v>1</v>
      </c>
      <c r="N2527">
        <v>2</v>
      </c>
      <c r="O2527">
        <v>3</v>
      </c>
      <c r="P2527" t="s">
        <v>66</v>
      </c>
      <c r="Q2527" t="s">
        <v>49</v>
      </c>
      <c r="X2527" s="7"/>
      <c r="Y2527" t="s">
        <v>49</v>
      </c>
      <c r="Z2527">
        <v>23</v>
      </c>
      <c r="AA2527" t="s">
        <v>55</v>
      </c>
      <c r="AB2527">
        <v>200</v>
      </c>
      <c r="AE2527" t="s">
        <v>49</v>
      </c>
      <c r="AF2527">
        <v>23</v>
      </c>
      <c r="AI2527">
        <v>125</v>
      </c>
      <c r="AJ2527" t="s">
        <v>49</v>
      </c>
    </row>
    <row r="2528" spans="1:36" x14ac:dyDescent="0.3">
      <c r="A2528">
        <v>39</v>
      </c>
      <c r="B2528" t="s">
        <v>58</v>
      </c>
      <c r="C2528" t="s">
        <v>59</v>
      </c>
      <c r="D2528" t="s">
        <v>60</v>
      </c>
      <c r="E2528" t="s">
        <v>49</v>
      </c>
      <c r="F2528">
        <v>0</v>
      </c>
      <c r="G2528" t="s">
        <v>55</v>
      </c>
      <c r="H2528" t="s">
        <v>49</v>
      </c>
      <c r="I2528" t="s">
        <v>50</v>
      </c>
      <c r="J2528">
        <v>16</v>
      </c>
      <c r="K2528" t="s">
        <v>61</v>
      </c>
      <c r="L2528">
        <v>81</v>
      </c>
      <c r="M2528">
        <v>2</v>
      </c>
      <c r="N2528">
        <v>-1</v>
      </c>
      <c r="O2528">
        <v>0</v>
      </c>
      <c r="P2528" t="s">
        <v>52</v>
      </c>
      <c r="Q2528" t="s">
        <v>49</v>
      </c>
      <c r="X2528" s="7"/>
      <c r="Y2528" t="s">
        <v>55</v>
      </c>
      <c r="Z2528">
        <v>0</v>
      </c>
      <c r="AA2528" t="s">
        <v>55</v>
      </c>
      <c r="AB2528">
        <v>4790</v>
      </c>
      <c r="AE2528" t="s">
        <v>49</v>
      </c>
      <c r="AF2528">
        <v>0</v>
      </c>
      <c r="AI2528">
        <v>140</v>
      </c>
      <c r="AJ2528" t="s">
        <v>49</v>
      </c>
    </row>
    <row r="2529" spans="1:36" x14ac:dyDescent="0.3">
      <c r="A2529">
        <v>36</v>
      </c>
      <c r="B2529" t="s">
        <v>53</v>
      </c>
      <c r="C2529" t="s">
        <v>59</v>
      </c>
      <c r="D2529" t="s">
        <v>54</v>
      </c>
      <c r="E2529" t="s">
        <v>49</v>
      </c>
      <c r="F2529">
        <v>398</v>
      </c>
      <c r="G2529" t="s">
        <v>55</v>
      </c>
      <c r="H2529" t="s">
        <v>55</v>
      </c>
      <c r="I2529" t="s">
        <v>52</v>
      </c>
      <c r="J2529">
        <v>17</v>
      </c>
      <c r="K2529" t="s">
        <v>62</v>
      </c>
      <c r="L2529">
        <v>77</v>
      </c>
      <c r="M2529">
        <v>2</v>
      </c>
      <c r="N2529">
        <v>-1</v>
      </c>
      <c r="O2529">
        <v>0</v>
      </c>
      <c r="P2529" t="s">
        <v>52</v>
      </c>
      <c r="Q2529" t="s">
        <v>49</v>
      </c>
      <c r="X2529" s="7"/>
      <c r="Y2529" t="s">
        <v>55</v>
      </c>
      <c r="Z2529">
        <v>398</v>
      </c>
      <c r="AA2529" t="s">
        <v>55</v>
      </c>
      <c r="AB2529">
        <v>-237</v>
      </c>
      <c r="AE2529" t="s">
        <v>55</v>
      </c>
      <c r="AF2529">
        <v>398</v>
      </c>
      <c r="AI2529">
        <v>593</v>
      </c>
      <c r="AJ2529" t="s">
        <v>49</v>
      </c>
    </row>
    <row r="2530" spans="1:36" x14ac:dyDescent="0.3">
      <c r="A2530">
        <v>33</v>
      </c>
      <c r="B2530" t="s">
        <v>63</v>
      </c>
      <c r="C2530" t="s">
        <v>47</v>
      </c>
      <c r="D2530" t="s">
        <v>54</v>
      </c>
      <c r="E2530" t="s">
        <v>49</v>
      </c>
      <c r="F2530">
        <v>745</v>
      </c>
      <c r="G2530" t="s">
        <v>55</v>
      </c>
      <c r="H2530" t="s">
        <v>49</v>
      </c>
      <c r="I2530" t="s">
        <v>52</v>
      </c>
      <c r="J2530">
        <v>23</v>
      </c>
      <c r="K2530" t="s">
        <v>56</v>
      </c>
      <c r="L2530">
        <v>115</v>
      </c>
      <c r="M2530">
        <v>4</v>
      </c>
      <c r="N2530">
        <v>-1</v>
      </c>
      <c r="O2530">
        <v>0</v>
      </c>
      <c r="P2530" t="s">
        <v>52</v>
      </c>
      <c r="Q2530" t="s">
        <v>49</v>
      </c>
      <c r="X2530" s="7"/>
      <c r="Y2530" t="s">
        <v>55</v>
      </c>
      <c r="Z2530">
        <v>745</v>
      </c>
      <c r="AA2530" t="s">
        <v>55</v>
      </c>
      <c r="AB2530">
        <v>1335</v>
      </c>
      <c r="AE2530" t="s">
        <v>49</v>
      </c>
      <c r="AF2530">
        <v>745</v>
      </c>
      <c r="AI2530">
        <v>746</v>
      </c>
      <c r="AJ2530" t="s">
        <v>49</v>
      </c>
    </row>
    <row r="2531" spans="1:36" x14ac:dyDescent="0.3">
      <c r="A2531">
        <v>48</v>
      </c>
      <c r="B2531" t="s">
        <v>58</v>
      </c>
      <c r="C2531" t="s">
        <v>59</v>
      </c>
      <c r="D2531" t="s">
        <v>60</v>
      </c>
      <c r="E2531" t="s">
        <v>49</v>
      </c>
      <c r="F2531">
        <v>8106</v>
      </c>
      <c r="G2531" t="s">
        <v>49</v>
      </c>
      <c r="H2531" t="s">
        <v>49</v>
      </c>
      <c r="I2531" t="s">
        <v>52</v>
      </c>
      <c r="J2531">
        <v>17</v>
      </c>
      <c r="K2531" t="s">
        <v>75</v>
      </c>
      <c r="L2531">
        <v>125</v>
      </c>
      <c r="M2531">
        <v>1</v>
      </c>
      <c r="N2531">
        <v>111</v>
      </c>
      <c r="O2531">
        <v>3</v>
      </c>
      <c r="P2531" t="s">
        <v>57</v>
      </c>
      <c r="Q2531" t="s">
        <v>49</v>
      </c>
      <c r="X2531" s="7"/>
      <c r="Y2531" t="s">
        <v>49</v>
      </c>
      <c r="Z2531">
        <v>8106</v>
      </c>
      <c r="AA2531" t="s">
        <v>55</v>
      </c>
      <c r="AB2531">
        <v>603</v>
      </c>
      <c r="AE2531" t="s">
        <v>49</v>
      </c>
      <c r="AF2531">
        <v>8106</v>
      </c>
      <c r="AI2531">
        <v>2343</v>
      </c>
      <c r="AJ2531" t="s">
        <v>49</v>
      </c>
    </row>
    <row r="2532" spans="1:36" x14ac:dyDescent="0.3">
      <c r="A2532">
        <v>33</v>
      </c>
      <c r="B2532" t="s">
        <v>58</v>
      </c>
      <c r="C2532" t="s">
        <v>59</v>
      </c>
      <c r="D2532" t="s">
        <v>60</v>
      </c>
      <c r="E2532" t="s">
        <v>49</v>
      </c>
      <c r="F2532">
        <v>0</v>
      </c>
      <c r="G2532" t="s">
        <v>49</v>
      </c>
      <c r="H2532" t="s">
        <v>49</v>
      </c>
      <c r="I2532" t="s">
        <v>50</v>
      </c>
      <c r="J2532">
        <v>19</v>
      </c>
      <c r="K2532" t="s">
        <v>70</v>
      </c>
      <c r="L2532">
        <v>53</v>
      </c>
      <c r="M2532">
        <v>4</v>
      </c>
      <c r="N2532">
        <v>-1</v>
      </c>
      <c r="O2532">
        <v>0</v>
      </c>
      <c r="P2532" t="s">
        <v>52</v>
      </c>
      <c r="Q2532" t="s">
        <v>49</v>
      </c>
      <c r="X2532" s="7"/>
      <c r="Y2532" t="s">
        <v>49</v>
      </c>
      <c r="Z2532">
        <v>0</v>
      </c>
      <c r="AA2532" t="s">
        <v>55</v>
      </c>
      <c r="AB2532">
        <v>0</v>
      </c>
      <c r="AE2532" t="s">
        <v>49</v>
      </c>
      <c r="AF2532">
        <v>0</v>
      </c>
      <c r="AI2532">
        <v>294</v>
      </c>
      <c r="AJ2532" t="s">
        <v>49</v>
      </c>
    </row>
    <row r="2533" spans="1:36" x14ac:dyDescent="0.3">
      <c r="A2533">
        <v>67</v>
      </c>
      <c r="B2533" t="s">
        <v>77</v>
      </c>
      <c r="C2533" t="s">
        <v>47</v>
      </c>
      <c r="D2533" t="s">
        <v>52</v>
      </c>
      <c r="E2533" t="s">
        <v>49</v>
      </c>
      <c r="F2533">
        <v>696</v>
      </c>
      <c r="G2533" t="s">
        <v>49</v>
      </c>
      <c r="H2533" t="s">
        <v>49</v>
      </c>
      <c r="I2533" t="s">
        <v>78</v>
      </c>
      <c r="J2533">
        <v>4</v>
      </c>
      <c r="K2533" t="s">
        <v>56</v>
      </c>
      <c r="L2533">
        <v>77</v>
      </c>
      <c r="M2533">
        <v>2</v>
      </c>
      <c r="N2533">
        <v>-1</v>
      </c>
      <c r="O2533">
        <v>0</v>
      </c>
      <c r="P2533" t="s">
        <v>52</v>
      </c>
      <c r="Q2533" t="s">
        <v>49</v>
      </c>
      <c r="X2533" s="7"/>
      <c r="Y2533" t="s">
        <v>49</v>
      </c>
      <c r="Z2533">
        <v>696</v>
      </c>
      <c r="AA2533" t="s">
        <v>55</v>
      </c>
      <c r="AB2533">
        <v>163</v>
      </c>
      <c r="AE2533" t="s">
        <v>49</v>
      </c>
      <c r="AF2533">
        <v>696</v>
      </c>
      <c r="AI2533">
        <v>-26</v>
      </c>
      <c r="AJ2533" t="s">
        <v>49</v>
      </c>
    </row>
    <row r="2534" spans="1:36" x14ac:dyDescent="0.3">
      <c r="A2534">
        <v>48</v>
      </c>
      <c r="B2534" t="s">
        <v>46</v>
      </c>
      <c r="C2534" t="s">
        <v>74</v>
      </c>
      <c r="D2534" t="s">
        <v>54</v>
      </c>
      <c r="E2534" t="s">
        <v>49</v>
      </c>
      <c r="F2534">
        <v>1266</v>
      </c>
      <c r="G2534" t="s">
        <v>55</v>
      </c>
      <c r="H2534" t="s">
        <v>49</v>
      </c>
      <c r="I2534" t="s">
        <v>78</v>
      </c>
      <c r="J2534">
        <v>3</v>
      </c>
      <c r="K2534" t="s">
        <v>64</v>
      </c>
      <c r="L2534">
        <v>45</v>
      </c>
      <c r="M2534">
        <v>1</v>
      </c>
      <c r="N2534">
        <v>-1</v>
      </c>
      <c r="O2534">
        <v>0</v>
      </c>
      <c r="P2534" t="s">
        <v>52</v>
      </c>
      <c r="Q2534" t="s">
        <v>49</v>
      </c>
      <c r="X2534" s="7"/>
      <c r="Y2534" t="s">
        <v>55</v>
      </c>
      <c r="Z2534">
        <v>1266</v>
      </c>
      <c r="AA2534" t="s">
        <v>55</v>
      </c>
      <c r="AB2534">
        <v>1158</v>
      </c>
      <c r="AE2534" t="s">
        <v>49</v>
      </c>
      <c r="AF2534">
        <v>1266</v>
      </c>
      <c r="AI2534">
        <v>3354</v>
      </c>
      <c r="AJ2534" t="s">
        <v>49</v>
      </c>
    </row>
    <row r="2535" spans="1:36" x14ac:dyDescent="0.3">
      <c r="A2535">
        <v>57</v>
      </c>
      <c r="B2535" t="s">
        <v>58</v>
      </c>
      <c r="C2535" t="s">
        <v>47</v>
      </c>
      <c r="D2535" t="s">
        <v>60</v>
      </c>
      <c r="E2535" t="s">
        <v>49</v>
      </c>
      <c r="F2535">
        <v>2416</v>
      </c>
      <c r="G2535" t="s">
        <v>49</v>
      </c>
      <c r="H2535" t="s">
        <v>49</v>
      </c>
      <c r="I2535" t="s">
        <v>50</v>
      </c>
      <c r="J2535">
        <v>11</v>
      </c>
      <c r="K2535" t="s">
        <v>70</v>
      </c>
      <c r="L2535">
        <v>74</v>
      </c>
      <c r="M2535">
        <v>2</v>
      </c>
      <c r="N2535">
        <v>-1</v>
      </c>
      <c r="O2535">
        <v>0</v>
      </c>
      <c r="P2535" t="s">
        <v>52</v>
      </c>
      <c r="Q2535" t="s">
        <v>49</v>
      </c>
      <c r="X2535" s="7"/>
      <c r="Y2535" t="s">
        <v>49</v>
      </c>
      <c r="Z2535">
        <v>2416</v>
      </c>
      <c r="AA2535" t="s">
        <v>55</v>
      </c>
      <c r="AB2535">
        <v>466</v>
      </c>
      <c r="AE2535" t="s">
        <v>49</v>
      </c>
      <c r="AF2535">
        <v>2416</v>
      </c>
      <c r="AI2535">
        <v>23</v>
      </c>
      <c r="AJ2535" t="s">
        <v>49</v>
      </c>
    </row>
    <row r="2536" spans="1:36" x14ac:dyDescent="0.3">
      <c r="A2536">
        <v>31</v>
      </c>
      <c r="B2536" t="s">
        <v>76</v>
      </c>
      <c r="C2536" t="s">
        <v>47</v>
      </c>
      <c r="D2536" t="s">
        <v>48</v>
      </c>
      <c r="E2536" t="s">
        <v>49</v>
      </c>
      <c r="F2536">
        <v>25</v>
      </c>
      <c r="G2536" t="s">
        <v>49</v>
      </c>
      <c r="H2536" t="s">
        <v>49</v>
      </c>
      <c r="I2536" t="s">
        <v>50</v>
      </c>
      <c r="J2536">
        <v>21</v>
      </c>
      <c r="K2536" t="s">
        <v>70</v>
      </c>
      <c r="L2536">
        <v>169</v>
      </c>
      <c r="M2536">
        <v>5</v>
      </c>
      <c r="N2536">
        <v>-1</v>
      </c>
      <c r="O2536">
        <v>0</v>
      </c>
      <c r="P2536" t="s">
        <v>52</v>
      </c>
      <c r="Q2536" t="s">
        <v>49</v>
      </c>
      <c r="X2536" s="7"/>
      <c r="Y2536" t="s">
        <v>49</v>
      </c>
      <c r="Z2536">
        <v>25</v>
      </c>
      <c r="AA2536" t="s">
        <v>55</v>
      </c>
      <c r="AB2536">
        <v>119</v>
      </c>
      <c r="AE2536" t="s">
        <v>49</v>
      </c>
      <c r="AF2536">
        <v>25</v>
      </c>
      <c r="AI2536">
        <v>7</v>
      </c>
      <c r="AJ2536" t="s">
        <v>49</v>
      </c>
    </row>
    <row r="2537" spans="1:36" x14ac:dyDescent="0.3">
      <c r="A2537">
        <v>30</v>
      </c>
      <c r="B2537" t="s">
        <v>71</v>
      </c>
      <c r="C2537" t="s">
        <v>59</v>
      </c>
      <c r="D2537" t="s">
        <v>60</v>
      </c>
      <c r="E2537" t="s">
        <v>49</v>
      </c>
      <c r="F2537">
        <v>7513</v>
      </c>
      <c r="G2537" t="s">
        <v>49</v>
      </c>
      <c r="H2537" t="s">
        <v>49</v>
      </c>
      <c r="I2537" t="s">
        <v>50</v>
      </c>
      <c r="J2537">
        <v>11</v>
      </c>
      <c r="K2537" t="s">
        <v>70</v>
      </c>
      <c r="L2537">
        <v>269</v>
      </c>
      <c r="M2537">
        <v>2</v>
      </c>
      <c r="N2537">
        <v>-1</v>
      </c>
      <c r="O2537">
        <v>0</v>
      </c>
      <c r="P2537" t="s">
        <v>52</v>
      </c>
      <c r="Q2537" t="s">
        <v>49</v>
      </c>
      <c r="X2537" s="7"/>
      <c r="Y2537" t="s">
        <v>49</v>
      </c>
      <c r="Z2537">
        <v>7513</v>
      </c>
      <c r="AA2537" t="s">
        <v>55</v>
      </c>
      <c r="AB2537">
        <v>238</v>
      </c>
      <c r="AE2537" t="s">
        <v>49</v>
      </c>
      <c r="AF2537">
        <v>7513</v>
      </c>
      <c r="AI2537">
        <v>3735</v>
      </c>
      <c r="AJ2537" t="s">
        <v>49</v>
      </c>
    </row>
    <row r="2538" spans="1:36" x14ac:dyDescent="0.3">
      <c r="A2538">
        <v>56</v>
      </c>
      <c r="B2538" t="s">
        <v>68</v>
      </c>
      <c r="C2538" t="s">
        <v>74</v>
      </c>
      <c r="D2538" t="s">
        <v>48</v>
      </c>
      <c r="E2538" t="s">
        <v>49</v>
      </c>
      <c r="F2538">
        <v>29</v>
      </c>
      <c r="G2538" t="s">
        <v>49</v>
      </c>
      <c r="H2538" t="s">
        <v>49</v>
      </c>
      <c r="I2538" t="s">
        <v>50</v>
      </c>
      <c r="J2538">
        <v>29</v>
      </c>
      <c r="K2538" t="s">
        <v>72</v>
      </c>
      <c r="L2538">
        <v>52</v>
      </c>
      <c r="M2538">
        <v>2</v>
      </c>
      <c r="N2538">
        <v>227</v>
      </c>
      <c r="O2538">
        <v>1</v>
      </c>
      <c r="P2538" t="s">
        <v>57</v>
      </c>
      <c r="Q2538" t="s">
        <v>49</v>
      </c>
      <c r="X2538" s="7"/>
      <c r="Y2538" t="s">
        <v>49</v>
      </c>
      <c r="Z2538">
        <v>29</v>
      </c>
      <c r="AA2538" t="s">
        <v>55</v>
      </c>
      <c r="AB2538">
        <v>378</v>
      </c>
      <c r="AE2538" t="s">
        <v>49</v>
      </c>
      <c r="AF2538">
        <v>29</v>
      </c>
      <c r="AI2538">
        <v>2094</v>
      </c>
      <c r="AJ2538" t="s">
        <v>49</v>
      </c>
    </row>
    <row r="2539" spans="1:36" x14ac:dyDescent="0.3">
      <c r="A2539">
        <v>26</v>
      </c>
      <c r="B2539" t="s">
        <v>63</v>
      </c>
      <c r="C2539" t="s">
        <v>47</v>
      </c>
      <c r="D2539" t="s">
        <v>48</v>
      </c>
      <c r="E2539" t="s">
        <v>49</v>
      </c>
      <c r="F2539">
        <v>5116</v>
      </c>
      <c r="G2539" t="s">
        <v>55</v>
      </c>
      <c r="H2539" t="s">
        <v>49</v>
      </c>
      <c r="I2539" t="s">
        <v>50</v>
      </c>
      <c r="J2539">
        <v>22</v>
      </c>
      <c r="K2539" t="s">
        <v>73</v>
      </c>
      <c r="L2539">
        <v>246</v>
      </c>
      <c r="M2539">
        <v>3</v>
      </c>
      <c r="N2539">
        <v>-1</v>
      </c>
      <c r="O2539">
        <v>0</v>
      </c>
      <c r="P2539" t="s">
        <v>52</v>
      </c>
      <c r="Q2539" t="s">
        <v>49</v>
      </c>
      <c r="X2539" s="7"/>
      <c r="Y2539" t="s">
        <v>55</v>
      </c>
      <c r="Z2539">
        <v>5116</v>
      </c>
      <c r="AA2539" t="s">
        <v>55</v>
      </c>
      <c r="AB2539">
        <v>3496</v>
      </c>
      <c r="AE2539" t="s">
        <v>49</v>
      </c>
      <c r="AF2539">
        <v>5116</v>
      </c>
      <c r="AI2539">
        <v>508</v>
      </c>
      <c r="AJ2539" t="s">
        <v>49</v>
      </c>
    </row>
    <row r="2540" spans="1:36" x14ac:dyDescent="0.3">
      <c r="A2540">
        <v>44</v>
      </c>
      <c r="B2540" t="s">
        <v>58</v>
      </c>
      <c r="C2540" t="s">
        <v>47</v>
      </c>
      <c r="D2540" t="s">
        <v>54</v>
      </c>
      <c r="E2540" t="s">
        <v>49</v>
      </c>
      <c r="F2540">
        <v>-1746</v>
      </c>
      <c r="G2540" t="s">
        <v>55</v>
      </c>
      <c r="H2540" t="s">
        <v>49</v>
      </c>
      <c r="I2540" t="s">
        <v>52</v>
      </c>
      <c r="J2540">
        <v>20</v>
      </c>
      <c r="K2540" t="s">
        <v>62</v>
      </c>
      <c r="L2540">
        <v>218</v>
      </c>
      <c r="M2540">
        <v>1</v>
      </c>
      <c r="N2540">
        <v>-1</v>
      </c>
      <c r="O2540">
        <v>0</v>
      </c>
      <c r="P2540" t="s">
        <v>52</v>
      </c>
      <c r="Q2540" t="s">
        <v>49</v>
      </c>
      <c r="X2540" s="7"/>
      <c r="Y2540" t="s">
        <v>55</v>
      </c>
      <c r="Z2540">
        <v>-1746</v>
      </c>
      <c r="AA2540" t="s">
        <v>55</v>
      </c>
      <c r="AB2540">
        <v>0</v>
      </c>
      <c r="AE2540" t="s">
        <v>49</v>
      </c>
      <c r="AF2540">
        <v>-1746</v>
      </c>
      <c r="AI2540">
        <v>0</v>
      </c>
      <c r="AJ2540" t="s">
        <v>49</v>
      </c>
    </row>
    <row r="2541" spans="1:36" x14ac:dyDescent="0.3">
      <c r="A2541">
        <v>44</v>
      </c>
      <c r="B2541" t="s">
        <v>67</v>
      </c>
      <c r="C2541" t="s">
        <v>74</v>
      </c>
      <c r="D2541" t="s">
        <v>54</v>
      </c>
      <c r="E2541" t="s">
        <v>49</v>
      </c>
      <c r="F2541">
        <v>14</v>
      </c>
      <c r="G2541" t="s">
        <v>49</v>
      </c>
      <c r="H2541" t="s">
        <v>49</v>
      </c>
      <c r="I2541" t="s">
        <v>50</v>
      </c>
      <c r="J2541">
        <v>13</v>
      </c>
      <c r="K2541" t="s">
        <v>75</v>
      </c>
      <c r="L2541">
        <v>167</v>
      </c>
      <c r="M2541">
        <v>1</v>
      </c>
      <c r="N2541">
        <v>92</v>
      </c>
      <c r="O2541">
        <v>1</v>
      </c>
      <c r="P2541" t="s">
        <v>79</v>
      </c>
      <c r="Q2541" t="s">
        <v>55</v>
      </c>
      <c r="X2541" s="7"/>
      <c r="Y2541" t="s">
        <v>49</v>
      </c>
      <c r="Z2541">
        <v>14</v>
      </c>
      <c r="AA2541" t="s">
        <v>55</v>
      </c>
      <c r="AB2541">
        <v>309</v>
      </c>
      <c r="AE2541" t="s">
        <v>49</v>
      </c>
      <c r="AF2541">
        <v>14</v>
      </c>
      <c r="AI2541">
        <v>93</v>
      </c>
      <c r="AJ2541" t="s">
        <v>49</v>
      </c>
    </row>
    <row r="2542" spans="1:36" x14ac:dyDescent="0.3">
      <c r="A2542">
        <v>31</v>
      </c>
      <c r="B2542" t="s">
        <v>58</v>
      </c>
      <c r="C2542" t="s">
        <v>47</v>
      </c>
      <c r="D2542" t="s">
        <v>60</v>
      </c>
      <c r="E2542" t="s">
        <v>49</v>
      </c>
      <c r="F2542">
        <v>4148</v>
      </c>
      <c r="G2542" t="s">
        <v>55</v>
      </c>
      <c r="H2542" t="s">
        <v>49</v>
      </c>
      <c r="I2542" t="s">
        <v>50</v>
      </c>
      <c r="J2542">
        <v>21</v>
      </c>
      <c r="K2542" t="s">
        <v>75</v>
      </c>
      <c r="L2542">
        <v>316</v>
      </c>
      <c r="M2542">
        <v>3</v>
      </c>
      <c r="N2542">
        <v>99</v>
      </c>
      <c r="O2542">
        <v>9</v>
      </c>
      <c r="P2542" t="s">
        <v>66</v>
      </c>
      <c r="Q2542" t="s">
        <v>55</v>
      </c>
      <c r="X2542" s="7"/>
      <c r="Y2542" t="s">
        <v>55</v>
      </c>
      <c r="Z2542">
        <v>4148</v>
      </c>
      <c r="AA2542" t="s">
        <v>55</v>
      </c>
      <c r="AB2542">
        <v>0</v>
      </c>
      <c r="AE2542" t="s">
        <v>49</v>
      </c>
      <c r="AF2542">
        <v>4148</v>
      </c>
      <c r="AI2542">
        <v>0</v>
      </c>
      <c r="AJ2542" t="s">
        <v>49</v>
      </c>
    </row>
    <row r="2543" spans="1:36" x14ac:dyDescent="0.3">
      <c r="A2543">
        <v>47</v>
      </c>
      <c r="B2543" t="s">
        <v>65</v>
      </c>
      <c r="C2543" t="s">
        <v>47</v>
      </c>
      <c r="D2543" t="s">
        <v>52</v>
      </c>
      <c r="E2543" t="s">
        <v>49</v>
      </c>
      <c r="F2543">
        <v>14</v>
      </c>
      <c r="G2543" t="s">
        <v>55</v>
      </c>
      <c r="H2543" t="s">
        <v>49</v>
      </c>
      <c r="I2543" t="s">
        <v>50</v>
      </c>
      <c r="J2543">
        <v>15</v>
      </c>
      <c r="K2543" t="s">
        <v>56</v>
      </c>
      <c r="L2543">
        <v>142</v>
      </c>
      <c r="M2543">
        <v>1</v>
      </c>
      <c r="N2543">
        <v>-1</v>
      </c>
      <c r="O2543">
        <v>0</v>
      </c>
      <c r="P2543" t="s">
        <v>52</v>
      </c>
      <c r="Q2543" t="s">
        <v>49</v>
      </c>
      <c r="X2543" s="7"/>
      <c r="Y2543" t="s">
        <v>55</v>
      </c>
      <c r="Z2543">
        <v>14</v>
      </c>
      <c r="AA2543" t="s">
        <v>55</v>
      </c>
      <c r="AB2543">
        <v>668</v>
      </c>
      <c r="AE2543" t="s">
        <v>49</v>
      </c>
      <c r="AF2543">
        <v>14</v>
      </c>
      <c r="AI2543">
        <v>26394</v>
      </c>
      <c r="AJ2543" t="s">
        <v>49</v>
      </c>
    </row>
    <row r="2544" spans="1:36" x14ac:dyDescent="0.3">
      <c r="A2544">
        <v>30</v>
      </c>
      <c r="B2544" t="s">
        <v>69</v>
      </c>
      <c r="C2544" t="s">
        <v>59</v>
      </c>
      <c r="D2544" t="s">
        <v>54</v>
      </c>
      <c r="E2544" t="s">
        <v>49</v>
      </c>
      <c r="F2544">
        <v>105</v>
      </c>
      <c r="G2544" t="s">
        <v>55</v>
      </c>
      <c r="H2544" t="s">
        <v>49</v>
      </c>
      <c r="I2544" t="s">
        <v>50</v>
      </c>
      <c r="J2544">
        <v>21</v>
      </c>
      <c r="K2544" t="s">
        <v>75</v>
      </c>
      <c r="L2544">
        <v>75</v>
      </c>
      <c r="M2544">
        <v>1</v>
      </c>
      <c r="N2544">
        <v>-1</v>
      </c>
      <c r="O2544">
        <v>0</v>
      </c>
      <c r="P2544" t="s">
        <v>52</v>
      </c>
      <c r="Q2544" t="s">
        <v>49</v>
      </c>
      <c r="X2544" s="7"/>
      <c r="Y2544" t="s">
        <v>55</v>
      </c>
      <c r="Z2544">
        <v>105</v>
      </c>
      <c r="AA2544" t="s">
        <v>55</v>
      </c>
      <c r="AB2544">
        <v>1175</v>
      </c>
      <c r="AE2544" t="s">
        <v>49</v>
      </c>
      <c r="AF2544">
        <v>105</v>
      </c>
      <c r="AI2544">
        <v>-11</v>
      </c>
      <c r="AJ2544" t="s">
        <v>49</v>
      </c>
    </row>
    <row r="2545" spans="1:36" x14ac:dyDescent="0.3">
      <c r="A2545">
        <v>37</v>
      </c>
      <c r="B2545" t="s">
        <v>58</v>
      </c>
      <c r="C2545" t="s">
        <v>47</v>
      </c>
      <c r="D2545" t="s">
        <v>60</v>
      </c>
      <c r="E2545" t="s">
        <v>49</v>
      </c>
      <c r="F2545">
        <v>767</v>
      </c>
      <c r="G2545" t="s">
        <v>49</v>
      </c>
      <c r="H2545" t="s">
        <v>55</v>
      </c>
      <c r="I2545" t="s">
        <v>50</v>
      </c>
      <c r="J2545">
        <v>2</v>
      </c>
      <c r="K2545" t="s">
        <v>64</v>
      </c>
      <c r="L2545">
        <v>204</v>
      </c>
      <c r="M2545">
        <v>1</v>
      </c>
      <c r="N2545">
        <v>-1</v>
      </c>
      <c r="O2545">
        <v>0</v>
      </c>
      <c r="P2545" t="s">
        <v>52</v>
      </c>
      <c r="Q2545" t="s">
        <v>49</v>
      </c>
      <c r="X2545" s="7"/>
      <c r="Y2545" t="s">
        <v>49</v>
      </c>
      <c r="Z2545">
        <v>767</v>
      </c>
      <c r="AA2545" t="s">
        <v>55</v>
      </c>
      <c r="AB2545">
        <v>1183</v>
      </c>
      <c r="AE2545" t="s">
        <v>55</v>
      </c>
      <c r="AF2545">
        <v>767</v>
      </c>
      <c r="AI2545">
        <v>523</v>
      </c>
      <c r="AJ2545" t="s">
        <v>49</v>
      </c>
    </row>
    <row r="2546" spans="1:36" x14ac:dyDescent="0.3">
      <c r="A2546">
        <v>56</v>
      </c>
      <c r="B2546" t="s">
        <v>69</v>
      </c>
      <c r="C2546" t="s">
        <v>74</v>
      </c>
      <c r="D2546" t="s">
        <v>48</v>
      </c>
      <c r="E2546" t="s">
        <v>49</v>
      </c>
      <c r="F2546">
        <v>0</v>
      </c>
      <c r="G2546" t="s">
        <v>49</v>
      </c>
      <c r="H2546" t="s">
        <v>55</v>
      </c>
      <c r="I2546" t="s">
        <v>50</v>
      </c>
      <c r="J2546">
        <v>10</v>
      </c>
      <c r="K2546" t="s">
        <v>73</v>
      </c>
      <c r="L2546">
        <v>542</v>
      </c>
      <c r="M2546">
        <v>1</v>
      </c>
      <c r="N2546">
        <v>-1</v>
      </c>
      <c r="O2546">
        <v>0</v>
      </c>
      <c r="P2546" t="s">
        <v>52</v>
      </c>
      <c r="Q2546" t="s">
        <v>49</v>
      </c>
      <c r="X2546" s="7"/>
      <c r="Y2546" t="s">
        <v>49</v>
      </c>
      <c r="Z2546">
        <v>0</v>
      </c>
      <c r="AA2546" t="s">
        <v>55</v>
      </c>
      <c r="AB2546">
        <v>4196</v>
      </c>
      <c r="AE2546" t="s">
        <v>55</v>
      </c>
      <c r="AF2546">
        <v>0</v>
      </c>
      <c r="AI2546">
        <v>-74</v>
      </c>
      <c r="AJ2546" t="s">
        <v>49</v>
      </c>
    </row>
    <row r="2547" spans="1:36" x14ac:dyDescent="0.3">
      <c r="A2547">
        <v>43</v>
      </c>
      <c r="B2547" t="s">
        <v>58</v>
      </c>
      <c r="C2547" t="s">
        <v>59</v>
      </c>
      <c r="D2547" t="s">
        <v>54</v>
      </c>
      <c r="E2547" t="s">
        <v>49</v>
      </c>
      <c r="F2547">
        <v>-228</v>
      </c>
      <c r="G2547" t="s">
        <v>55</v>
      </c>
      <c r="H2547" t="s">
        <v>55</v>
      </c>
      <c r="I2547" t="s">
        <v>52</v>
      </c>
      <c r="J2547">
        <v>16</v>
      </c>
      <c r="K2547" t="s">
        <v>56</v>
      </c>
      <c r="L2547">
        <v>122</v>
      </c>
      <c r="M2547">
        <v>2</v>
      </c>
      <c r="N2547">
        <v>-1</v>
      </c>
      <c r="O2547">
        <v>0</v>
      </c>
      <c r="P2547" t="s">
        <v>52</v>
      </c>
      <c r="Q2547" t="s">
        <v>49</v>
      </c>
      <c r="X2547" s="7"/>
      <c r="Y2547" t="s">
        <v>55</v>
      </c>
      <c r="Z2547">
        <v>-228</v>
      </c>
      <c r="AA2547" t="s">
        <v>55</v>
      </c>
      <c r="AB2547">
        <v>297</v>
      </c>
      <c r="AE2547" t="s">
        <v>55</v>
      </c>
      <c r="AF2547">
        <v>-228</v>
      </c>
      <c r="AI2547">
        <v>0</v>
      </c>
      <c r="AJ2547" t="s">
        <v>49</v>
      </c>
    </row>
    <row r="2548" spans="1:36" x14ac:dyDescent="0.3">
      <c r="A2548">
        <v>42</v>
      </c>
      <c r="B2548" t="s">
        <v>53</v>
      </c>
      <c r="C2548" t="s">
        <v>47</v>
      </c>
      <c r="D2548" t="s">
        <v>54</v>
      </c>
      <c r="E2548" t="s">
        <v>49</v>
      </c>
      <c r="F2548">
        <v>508</v>
      </c>
      <c r="G2548" t="s">
        <v>55</v>
      </c>
      <c r="H2548" t="s">
        <v>49</v>
      </c>
      <c r="I2548" t="s">
        <v>52</v>
      </c>
      <c r="J2548">
        <v>30</v>
      </c>
      <c r="K2548" t="s">
        <v>56</v>
      </c>
      <c r="L2548">
        <v>70</v>
      </c>
      <c r="M2548">
        <v>1</v>
      </c>
      <c r="N2548">
        <v>-1</v>
      </c>
      <c r="O2548">
        <v>0</v>
      </c>
      <c r="P2548" t="s">
        <v>52</v>
      </c>
      <c r="Q2548" t="s">
        <v>49</v>
      </c>
      <c r="X2548" s="7"/>
      <c r="Y2548" t="s">
        <v>55</v>
      </c>
      <c r="Z2548">
        <v>508</v>
      </c>
      <c r="AA2548" t="s">
        <v>55</v>
      </c>
      <c r="AB2548">
        <v>-91</v>
      </c>
      <c r="AE2548" t="s">
        <v>49</v>
      </c>
      <c r="AF2548">
        <v>508</v>
      </c>
      <c r="AI2548">
        <v>122</v>
      </c>
      <c r="AJ2548" t="s">
        <v>49</v>
      </c>
    </row>
    <row r="2549" spans="1:36" x14ac:dyDescent="0.3">
      <c r="A2549">
        <v>60</v>
      </c>
      <c r="B2549" t="s">
        <v>58</v>
      </c>
      <c r="C2549" t="s">
        <v>47</v>
      </c>
      <c r="D2549" t="s">
        <v>54</v>
      </c>
      <c r="E2549" t="s">
        <v>49</v>
      </c>
      <c r="F2549">
        <v>725</v>
      </c>
      <c r="G2549" t="s">
        <v>55</v>
      </c>
      <c r="H2549" t="s">
        <v>49</v>
      </c>
      <c r="I2549" t="s">
        <v>50</v>
      </c>
      <c r="J2549">
        <v>8</v>
      </c>
      <c r="K2549" t="s">
        <v>73</v>
      </c>
      <c r="L2549">
        <v>266</v>
      </c>
      <c r="M2549">
        <v>1</v>
      </c>
      <c r="N2549">
        <v>-1</v>
      </c>
      <c r="O2549">
        <v>0</v>
      </c>
      <c r="P2549" t="s">
        <v>52</v>
      </c>
      <c r="Q2549" t="s">
        <v>49</v>
      </c>
      <c r="X2549" s="7"/>
      <c r="Y2549" t="s">
        <v>55</v>
      </c>
      <c r="Z2549">
        <v>725</v>
      </c>
      <c r="AA2549" t="s">
        <v>55</v>
      </c>
      <c r="AB2549">
        <v>1080</v>
      </c>
      <c r="AE2549" t="s">
        <v>49</v>
      </c>
      <c r="AF2549">
        <v>725</v>
      </c>
      <c r="AI2549">
        <v>2610</v>
      </c>
      <c r="AJ2549" t="s">
        <v>49</v>
      </c>
    </row>
    <row r="2550" spans="1:36" x14ac:dyDescent="0.3">
      <c r="A2550">
        <v>34</v>
      </c>
      <c r="B2550" t="s">
        <v>63</v>
      </c>
      <c r="C2550" t="s">
        <v>47</v>
      </c>
      <c r="D2550" t="s">
        <v>52</v>
      </c>
      <c r="E2550" t="s">
        <v>49</v>
      </c>
      <c r="F2550">
        <v>41</v>
      </c>
      <c r="G2550" t="s">
        <v>55</v>
      </c>
      <c r="H2550" t="s">
        <v>49</v>
      </c>
      <c r="I2550" t="s">
        <v>50</v>
      </c>
      <c r="J2550">
        <v>6</v>
      </c>
      <c r="K2550" t="s">
        <v>56</v>
      </c>
      <c r="L2550">
        <v>34</v>
      </c>
      <c r="M2550">
        <v>9</v>
      </c>
      <c r="N2550">
        <v>-1</v>
      </c>
      <c r="O2550">
        <v>0</v>
      </c>
      <c r="P2550" t="s">
        <v>52</v>
      </c>
      <c r="Q2550" t="s">
        <v>49</v>
      </c>
      <c r="X2550" s="7"/>
      <c r="Y2550" t="s">
        <v>55</v>
      </c>
      <c r="Z2550">
        <v>41</v>
      </c>
      <c r="AA2550" t="s">
        <v>55</v>
      </c>
      <c r="AB2550">
        <v>620</v>
      </c>
      <c r="AE2550" t="s">
        <v>49</v>
      </c>
      <c r="AF2550">
        <v>41</v>
      </c>
      <c r="AI2550">
        <v>64</v>
      </c>
      <c r="AJ2550" t="s">
        <v>49</v>
      </c>
    </row>
    <row r="2551" spans="1:36" x14ac:dyDescent="0.3">
      <c r="A2551">
        <v>34</v>
      </c>
      <c r="B2551" t="s">
        <v>58</v>
      </c>
      <c r="C2551" t="s">
        <v>59</v>
      </c>
      <c r="D2551" t="s">
        <v>60</v>
      </c>
      <c r="E2551" t="s">
        <v>49</v>
      </c>
      <c r="F2551">
        <v>184</v>
      </c>
      <c r="G2551" t="s">
        <v>49</v>
      </c>
      <c r="H2551" t="s">
        <v>49</v>
      </c>
      <c r="I2551" t="s">
        <v>50</v>
      </c>
      <c r="J2551">
        <v>22</v>
      </c>
      <c r="K2551" t="s">
        <v>73</v>
      </c>
      <c r="L2551">
        <v>203</v>
      </c>
      <c r="M2551">
        <v>4</v>
      </c>
      <c r="N2551">
        <v>-1</v>
      </c>
      <c r="O2551">
        <v>0</v>
      </c>
      <c r="P2551" t="s">
        <v>52</v>
      </c>
      <c r="Q2551" t="s">
        <v>49</v>
      </c>
      <c r="X2551" s="7"/>
      <c r="Y2551" t="s">
        <v>49</v>
      </c>
      <c r="Z2551">
        <v>184</v>
      </c>
      <c r="AA2551" t="s">
        <v>55</v>
      </c>
      <c r="AB2551">
        <v>288</v>
      </c>
      <c r="AE2551" t="s">
        <v>49</v>
      </c>
      <c r="AF2551">
        <v>184</v>
      </c>
      <c r="AI2551">
        <v>60</v>
      </c>
      <c r="AJ2551" t="s">
        <v>49</v>
      </c>
    </row>
    <row r="2552" spans="1:36" x14ac:dyDescent="0.3">
      <c r="A2552">
        <v>41</v>
      </c>
      <c r="B2552" t="s">
        <v>58</v>
      </c>
      <c r="C2552" t="s">
        <v>47</v>
      </c>
      <c r="D2552" t="s">
        <v>60</v>
      </c>
      <c r="E2552" t="s">
        <v>49</v>
      </c>
      <c r="F2552">
        <v>251</v>
      </c>
      <c r="G2552" t="s">
        <v>49</v>
      </c>
      <c r="H2552" t="s">
        <v>55</v>
      </c>
      <c r="I2552" t="s">
        <v>52</v>
      </c>
      <c r="J2552">
        <v>6</v>
      </c>
      <c r="K2552" t="s">
        <v>62</v>
      </c>
      <c r="L2552">
        <v>85</v>
      </c>
      <c r="M2552">
        <v>3</v>
      </c>
      <c r="N2552">
        <v>-1</v>
      </c>
      <c r="O2552">
        <v>0</v>
      </c>
      <c r="P2552" t="s">
        <v>52</v>
      </c>
      <c r="Q2552" t="s">
        <v>49</v>
      </c>
      <c r="X2552" s="7"/>
      <c r="Y2552" t="s">
        <v>49</v>
      </c>
      <c r="Z2552">
        <v>251</v>
      </c>
      <c r="AA2552" t="s">
        <v>55</v>
      </c>
      <c r="AB2552">
        <v>642</v>
      </c>
      <c r="AE2552" t="s">
        <v>55</v>
      </c>
      <c r="AF2552">
        <v>251</v>
      </c>
      <c r="AI2552">
        <v>342</v>
      </c>
      <c r="AJ2552" t="s">
        <v>49</v>
      </c>
    </row>
    <row r="2553" spans="1:36" x14ac:dyDescent="0.3">
      <c r="A2553">
        <v>38</v>
      </c>
      <c r="B2553" t="s">
        <v>58</v>
      </c>
      <c r="C2553" t="s">
        <v>74</v>
      </c>
      <c r="D2553" t="s">
        <v>54</v>
      </c>
      <c r="E2553" t="s">
        <v>49</v>
      </c>
      <c r="F2553">
        <v>-17</v>
      </c>
      <c r="G2553" t="s">
        <v>49</v>
      </c>
      <c r="H2553" t="s">
        <v>49</v>
      </c>
      <c r="I2553" t="s">
        <v>50</v>
      </c>
      <c r="J2553">
        <v>21</v>
      </c>
      <c r="K2553" t="s">
        <v>75</v>
      </c>
      <c r="L2553">
        <v>11</v>
      </c>
      <c r="M2553">
        <v>4</v>
      </c>
      <c r="N2553">
        <v>-1</v>
      </c>
      <c r="O2553">
        <v>0</v>
      </c>
      <c r="P2553" t="s">
        <v>52</v>
      </c>
      <c r="Q2553" t="s">
        <v>49</v>
      </c>
      <c r="X2553" s="7"/>
      <c r="Y2553" t="s">
        <v>49</v>
      </c>
      <c r="Z2553">
        <v>-17</v>
      </c>
      <c r="AA2553" t="s">
        <v>55</v>
      </c>
      <c r="AB2553">
        <v>566</v>
      </c>
      <c r="AE2553" t="s">
        <v>49</v>
      </c>
      <c r="AF2553">
        <v>-17</v>
      </c>
      <c r="AI2553">
        <v>1830</v>
      </c>
      <c r="AJ2553" t="s">
        <v>49</v>
      </c>
    </row>
    <row r="2554" spans="1:36" x14ac:dyDescent="0.3">
      <c r="A2554">
        <v>23</v>
      </c>
      <c r="B2554" t="s">
        <v>53</v>
      </c>
      <c r="C2554" t="s">
        <v>47</v>
      </c>
      <c r="D2554" t="s">
        <v>54</v>
      </c>
      <c r="E2554" t="s">
        <v>49</v>
      </c>
      <c r="F2554">
        <v>-19</v>
      </c>
      <c r="G2554" t="s">
        <v>55</v>
      </c>
      <c r="H2554" t="s">
        <v>49</v>
      </c>
      <c r="I2554" t="s">
        <v>52</v>
      </c>
      <c r="J2554">
        <v>20</v>
      </c>
      <c r="K2554" t="s">
        <v>62</v>
      </c>
      <c r="L2554">
        <v>13</v>
      </c>
      <c r="M2554">
        <v>10</v>
      </c>
      <c r="N2554">
        <v>-1</v>
      </c>
      <c r="O2554">
        <v>0</v>
      </c>
      <c r="P2554" t="s">
        <v>52</v>
      </c>
      <c r="Q2554" t="s">
        <v>49</v>
      </c>
      <c r="X2554" s="7"/>
      <c r="Y2554" t="s">
        <v>55</v>
      </c>
      <c r="Z2554">
        <v>-19</v>
      </c>
      <c r="AA2554" t="s">
        <v>55</v>
      </c>
      <c r="AB2554">
        <v>668</v>
      </c>
      <c r="AE2554" t="s">
        <v>49</v>
      </c>
      <c r="AF2554">
        <v>-19</v>
      </c>
      <c r="AI2554">
        <v>16957</v>
      </c>
      <c r="AJ2554" t="s">
        <v>49</v>
      </c>
    </row>
    <row r="2555" spans="1:36" x14ac:dyDescent="0.3">
      <c r="A2555">
        <v>33</v>
      </c>
      <c r="B2555" t="s">
        <v>58</v>
      </c>
      <c r="C2555" t="s">
        <v>47</v>
      </c>
      <c r="D2555" t="s">
        <v>60</v>
      </c>
      <c r="E2555" t="s">
        <v>49</v>
      </c>
      <c r="F2555">
        <v>1064</v>
      </c>
      <c r="G2555" t="s">
        <v>55</v>
      </c>
      <c r="H2555" t="s">
        <v>49</v>
      </c>
      <c r="I2555" t="s">
        <v>50</v>
      </c>
      <c r="J2555">
        <v>13</v>
      </c>
      <c r="K2555" t="s">
        <v>56</v>
      </c>
      <c r="L2555">
        <v>562</v>
      </c>
      <c r="M2555">
        <v>1</v>
      </c>
      <c r="N2555">
        <v>-1</v>
      </c>
      <c r="O2555">
        <v>0</v>
      </c>
      <c r="P2555" t="s">
        <v>52</v>
      </c>
      <c r="Q2555" t="s">
        <v>55</v>
      </c>
      <c r="X2555" s="7"/>
      <c r="Y2555" t="s">
        <v>55</v>
      </c>
      <c r="Z2555">
        <v>1064</v>
      </c>
      <c r="AA2555" t="s">
        <v>55</v>
      </c>
      <c r="AB2555">
        <v>1100</v>
      </c>
      <c r="AE2555" t="s">
        <v>49</v>
      </c>
      <c r="AF2555">
        <v>1064</v>
      </c>
      <c r="AI2555">
        <v>26</v>
      </c>
      <c r="AJ2555" t="s">
        <v>49</v>
      </c>
    </row>
    <row r="2556" spans="1:36" x14ac:dyDescent="0.3">
      <c r="A2556">
        <v>36</v>
      </c>
      <c r="B2556" t="s">
        <v>63</v>
      </c>
      <c r="C2556" t="s">
        <v>47</v>
      </c>
      <c r="D2556" t="s">
        <v>54</v>
      </c>
      <c r="E2556" t="s">
        <v>49</v>
      </c>
      <c r="F2556">
        <v>777</v>
      </c>
      <c r="G2556" t="s">
        <v>55</v>
      </c>
      <c r="H2556" t="s">
        <v>49</v>
      </c>
      <c r="I2556" t="s">
        <v>50</v>
      </c>
      <c r="J2556">
        <v>6</v>
      </c>
      <c r="K2556" t="s">
        <v>56</v>
      </c>
      <c r="L2556">
        <v>185</v>
      </c>
      <c r="M2556">
        <v>3</v>
      </c>
      <c r="N2556">
        <v>-1</v>
      </c>
      <c r="O2556">
        <v>0</v>
      </c>
      <c r="P2556" t="s">
        <v>52</v>
      </c>
      <c r="Q2556" t="s">
        <v>49</v>
      </c>
      <c r="X2556" s="7"/>
      <c r="Y2556" t="s">
        <v>55</v>
      </c>
      <c r="Z2556">
        <v>777</v>
      </c>
      <c r="AA2556" t="s">
        <v>55</v>
      </c>
      <c r="AB2556">
        <v>1205</v>
      </c>
      <c r="AE2556" t="s">
        <v>49</v>
      </c>
      <c r="AF2556">
        <v>777</v>
      </c>
      <c r="AI2556">
        <v>0</v>
      </c>
      <c r="AJ2556" t="s">
        <v>49</v>
      </c>
    </row>
    <row r="2557" spans="1:36" x14ac:dyDescent="0.3">
      <c r="A2557">
        <v>49</v>
      </c>
      <c r="B2557" t="s">
        <v>46</v>
      </c>
      <c r="C2557" t="s">
        <v>47</v>
      </c>
      <c r="D2557" t="s">
        <v>60</v>
      </c>
      <c r="E2557" t="s">
        <v>49</v>
      </c>
      <c r="F2557">
        <v>377</v>
      </c>
      <c r="G2557" t="s">
        <v>49</v>
      </c>
      <c r="H2557" t="s">
        <v>49</v>
      </c>
      <c r="I2557" t="s">
        <v>50</v>
      </c>
      <c r="J2557">
        <v>22</v>
      </c>
      <c r="K2557" t="s">
        <v>56</v>
      </c>
      <c r="L2557">
        <v>158</v>
      </c>
      <c r="M2557">
        <v>1</v>
      </c>
      <c r="N2557">
        <v>59</v>
      </c>
      <c r="O2557">
        <v>2</v>
      </c>
      <c r="P2557" t="s">
        <v>57</v>
      </c>
      <c r="Q2557" t="s">
        <v>49</v>
      </c>
      <c r="X2557" s="7"/>
      <c r="Y2557" t="s">
        <v>49</v>
      </c>
      <c r="Z2557">
        <v>377</v>
      </c>
      <c r="AA2557" t="s">
        <v>55</v>
      </c>
      <c r="AB2557">
        <v>473</v>
      </c>
      <c r="AE2557" t="s">
        <v>49</v>
      </c>
      <c r="AF2557">
        <v>377</v>
      </c>
      <c r="AI2557">
        <v>79</v>
      </c>
      <c r="AJ2557" t="s">
        <v>49</v>
      </c>
    </row>
    <row r="2558" spans="1:36" x14ac:dyDescent="0.3">
      <c r="A2558">
        <v>34</v>
      </c>
      <c r="B2558" t="s">
        <v>69</v>
      </c>
      <c r="C2558" t="s">
        <v>74</v>
      </c>
      <c r="D2558" t="s">
        <v>54</v>
      </c>
      <c r="E2558" t="s">
        <v>49</v>
      </c>
      <c r="F2558">
        <v>479</v>
      </c>
      <c r="G2558" t="s">
        <v>55</v>
      </c>
      <c r="H2558" t="s">
        <v>49</v>
      </c>
      <c r="I2558" t="s">
        <v>50</v>
      </c>
      <c r="J2558">
        <v>12</v>
      </c>
      <c r="K2558" t="s">
        <v>56</v>
      </c>
      <c r="L2558">
        <v>515</v>
      </c>
      <c r="M2558">
        <v>1</v>
      </c>
      <c r="N2558">
        <v>350</v>
      </c>
      <c r="O2558">
        <v>5</v>
      </c>
      <c r="P2558" t="s">
        <v>57</v>
      </c>
      <c r="Q2558" t="s">
        <v>55</v>
      </c>
      <c r="X2558" s="7"/>
      <c r="Y2558" t="s">
        <v>55</v>
      </c>
      <c r="Z2558">
        <v>479</v>
      </c>
      <c r="AA2558" t="s">
        <v>55</v>
      </c>
      <c r="AB2558">
        <v>-333</v>
      </c>
      <c r="AE2558" t="s">
        <v>49</v>
      </c>
      <c r="AF2558">
        <v>479</v>
      </c>
      <c r="AI2558">
        <v>2303</v>
      </c>
      <c r="AJ2558" t="s">
        <v>49</v>
      </c>
    </row>
    <row r="2559" spans="1:36" x14ac:dyDescent="0.3">
      <c r="A2559">
        <v>40</v>
      </c>
      <c r="B2559" t="s">
        <v>67</v>
      </c>
      <c r="C2559" t="s">
        <v>74</v>
      </c>
      <c r="D2559" t="s">
        <v>54</v>
      </c>
      <c r="E2559" t="s">
        <v>49</v>
      </c>
      <c r="F2559">
        <v>-375</v>
      </c>
      <c r="G2559" t="s">
        <v>55</v>
      </c>
      <c r="H2559" t="s">
        <v>49</v>
      </c>
      <c r="I2559" t="s">
        <v>50</v>
      </c>
      <c r="J2559">
        <v>13</v>
      </c>
      <c r="K2559" t="s">
        <v>56</v>
      </c>
      <c r="L2559">
        <v>60</v>
      </c>
      <c r="M2559">
        <v>5</v>
      </c>
      <c r="N2559">
        <v>-1</v>
      </c>
      <c r="O2559">
        <v>0</v>
      </c>
      <c r="P2559" t="s">
        <v>52</v>
      </c>
      <c r="Q2559" t="s">
        <v>49</v>
      </c>
      <c r="X2559" s="7"/>
      <c r="Y2559" t="s">
        <v>55</v>
      </c>
      <c r="Z2559">
        <v>-375</v>
      </c>
      <c r="AA2559" t="s">
        <v>55</v>
      </c>
      <c r="AB2559">
        <v>-3313</v>
      </c>
      <c r="AE2559" t="s">
        <v>49</v>
      </c>
      <c r="AF2559">
        <v>-375</v>
      </c>
      <c r="AI2559">
        <v>65</v>
      </c>
      <c r="AJ2559" t="s">
        <v>49</v>
      </c>
    </row>
    <row r="2560" spans="1:36" x14ac:dyDescent="0.3">
      <c r="A2560">
        <v>72</v>
      </c>
      <c r="B2560" t="s">
        <v>77</v>
      </c>
      <c r="C2560" t="s">
        <v>47</v>
      </c>
      <c r="D2560" t="s">
        <v>48</v>
      </c>
      <c r="E2560" t="s">
        <v>49</v>
      </c>
      <c r="F2560">
        <v>796</v>
      </c>
      <c r="G2560" t="s">
        <v>49</v>
      </c>
      <c r="H2560" t="s">
        <v>49</v>
      </c>
      <c r="I2560" t="s">
        <v>50</v>
      </c>
      <c r="J2560">
        <v>24</v>
      </c>
      <c r="K2560" t="s">
        <v>61</v>
      </c>
      <c r="L2560">
        <v>173</v>
      </c>
      <c r="M2560">
        <v>2</v>
      </c>
      <c r="N2560">
        <v>-1</v>
      </c>
      <c r="O2560">
        <v>0</v>
      </c>
      <c r="P2560" t="s">
        <v>52</v>
      </c>
      <c r="Q2560" t="s">
        <v>49</v>
      </c>
      <c r="X2560" s="7"/>
      <c r="Y2560" t="s">
        <v>49</v>
      </c>
      <c r="Z2560">
        <v>796</v>
      </c>
      <c r="AA2560" t="s">
        <v>55</v>
      </c>
      <c r="AB2560">
        <v>1136</v>
      </c>
      <c r="AE2560" t="s">
        <v>49</v>
      </c>
      <c r="AF2560">
        <v>796</v>
      </c>
      <c r="AI2560">
        <v>332</v>
      </c>
      <c r="AJ2560" t="s">
        <v>49</v>
      </c>
    </row>
    <row r="2561" spans="1:36" x14ac:dyDescent="0.3">
      <c r="A2561">
        <v>43</v>
      </c>
      <c r="B2561" t="s">
        <v>67</v>
      </c>
      <c r="C2561" t="s">
        <v>47</v>
      </c>
      <c r="D2561" t="s">
        <v>54</v>
      </c>
      <c r="E2561" t="s">
        <v>49</v>
      </c>
      <c r="F2561">
        <v>17</v>
      </c>
      <c r="G2561" t="s">
        <v>55</v>
      </c>
      <c r="H2561" t="s">
        <v>49</v>
      </c>
      <c r="I2561" t="s">
        <v>52</v>
      </c>
      <c r="J2561">
        <v>16</v>
      </c>
      <c r="K2561" t="s">
        <v>56</v>
      </c>
      <c r="L2561">
        <v>353</v>
      </c>
      <c r="M2561">
        <v>4</v>
      </c>
      <c r="N2561">
        <v>-1</v>
      </c>
      <c r="O2561">
        <v>0</v>
      </c>
      <c r="P2561" t="s">
        <v>52</v>
      </c>
      <c r="Q2561" t="s">
        <v>49</v>
      </c>
      <c r="X2561" s="7"/>
      <c r="Y2561" t="s">
        <v>55</v>
      </c>
      <c r="Z2561">
        <v>17</v>
      </c>
      <c r="AE2561" t="s">
        <v>49</v>
      </c>
      <c r="AF2561">
        <v>17</v>
      </c>
      <c r="AI2561">
        <v>-399</v>
      </c>
      <c r="AJ2561" t="s">
        <v>49</v>
      </c>
    </row>
    <row r="2562" spans="1:36" x14ac:dyDescent="0.3">
      <c r="A2562">
        <v>44</v>
      </c>
      <c r="B2562" t="s">
        <v>63</v>
      </c>
      <c r="C2562" t="s">
        <v>47</v>
      </c>
      <c r="D2562" t="s">
        <v>54</v>
      </c>
      <c r="E2562" t="s">
        <v>49</v>
      </c>
      <c r="F2562">
        <v>1071</v>
      </c>
      <c r="G2562" t="s">
        <v>55</v>
      </c>
      <c r="H2562" t="s">
        <v>49</v>
      </c>
      <c r="I2562" t="s">
        <v>50</v>
      </c>
      <c r="J2562">
        <v>11</v>
      </c>
      <c r="K2562" t="s">
        <v>56</v>
      </c>
      <c r="L2562">
        <v>143</v>
      </c>
      <c r="M2562">
        <v>3</v>
      </c>
      <c r="N2562">
        <v>357</v>
      </c>
      <c r="O2562">
        <v>1</v>
      </c>
      <c r="P2562" t="s">
        <v>57</v>
      </c>
      <c r="Q2562" t="s">
        <v>49</v>
      </c>
      <c r="X2562" s="7"/>
      <c r="Y2562" t="s">
        <v>55</v>
      </c>
      <c r="Z2562">
        <v>1071</v>
      </c>
      <c r="AE2562" t="s">
        <v>49</v>
      </c>
      <c r="AF2562">
        <v>1071</v>
      </c>
      <c r="AI2562">
        <v>-102</v>
      </c>
      <c r="AJ2562" t="s">
        <v>49</v>
      </c>
    </row>
    <row r="2563" spans="1:36" x14ac:dyDescent="0.3">
      <c r="A2563">
        <v>35</v>
      </c>
      <c r="B2563" t="s">
        <v>69</v>
      </c>
      <c r="C2563" t="s">
        <v>47</v>
      </c>
      <c r="D2563" t="s">
        <v>54</v>
      </c>
      <c r="E2563" t="s">
        <v>49</v>
      </c>
      <c r="F2563">
        <v>0</v>
      </c>
      <c r="G2563" t="s">
        <v>55</v>
      </c>
      <c r="H2563" t="s">
        <v>49</v>
      </c>
      <c r="I2563" t="s">
        <v>50</v>
      </c>
      <c r="J2563">
        <v>20</v>
      </c>
      <c r="K2563" t="s">
        <v>61</v>
      </c>
      <c r="L2563">
        <v>18</v>
      </c>
      <c r="M2563">
        <v>5</v>
      </c>
      <c r="N2563">
        <v>-1</v>
      </c>
      <c r="O2563">
        <v>0</v>
      </c>
      <c r="P2563" t="s">
        <v>52</v>
      </c>
      <c r="Q2563" t="s">
        <v>49</v>
      </c>
      <c r="X2563" s="7"/>
      <c r="Y2563" t="s">
        <v>55</v>
      </c>
      <c r="Z2563">
        <v>0</v>
      </c>
      <c r="AE2563" t="s">
        <v>49</v>
      </c>
      <c r="AF2563">
        <v>0</v>
      </c>
      <c r="AI2563">
        <v>4809</v>
      </c>
      <c r="AJ2563" t="s">
        <v>49</v>
      </c>
    </row>
    <row r="2564" spans="1:36" x14ac:dyDescent="0.3">
      <c r="A2564">
        <v>46</v>
      </c>
      <c r="B2564" t="s">
        <v>69</v>
      </c>
      <c r="C2564" t="s">
        <v>74</v>
      </c>
      <c r="D2564" t="s">
        <v>54</v>
      </c>
      <c r="E2564" t="s">
        <v>49</v>
      </c>
      <c r="F2564">
        <v>7378</v>
      </c>
      <c r="G2564" t="s">
        <v>49</v>
      </c>
      <c r="H2564" t="s">
        <v>49</v>
      </c>
      <c r="I2564" t="s">
        <v>50</v>
      </c>
      <c r="J2564">
        <v>18</v>
      </c>
      <c r="K2564" t="s">
        <v>75</v>
      </c>
      <c r="L2564">
        <v>466</v>
      </c>
      <c r="M2564">
        <v>1</v>
      </c>
      <c r="N2564">
        <v>-1</v>
      </c>
      <c r="O2564">
        <v>0</v>
      </c>
      <c r="P2564" t="s">
        <v>52</v>
      </c>
      <c r="Q2564" t="s">
        <v>49</v>
      </c>
      <c r="X2564" s="7"/>
      <c r="Y2564" t="s">
        <v>49</v>
      </c>
      <c r="Z2564">
        <v>7378</v>
      </c>
      <c r="AE2564" t="s">
        <v>49</v>
      </c>
      <c r="AF2564">
        <v>7378</v>
      </c>
      <c r="AI2564">
        <v>279</v>
      </c>
      <c r="AJ2564" t="s">
        <v>49</v>
      </c>
    </row>
    <row r="2565" spans="1:36" x14ac:dyDescent="0.3">
      <c r="A2565">
        <v>55</v>
      </c>
      <c r="B2565" t="s">
        <v>69</v>
      </c>
      <c r="C2565" t="s">
        <v>47</v>
      </c>
      <c r="D2565" t="s">
        <v>54</v>
      </c>
      <c r="E2565" t="s">
        <v>49</v>
      </c>
      <c r="F2565">
        <v>865</v>
      </c>
      <c r="G2565" t="s">
        <v>55</v>
      </c>
      <c r="H2565" t="s">
        <v>49</v>
      </c>
      <c r="I2565" t="s">
        <v>50</v>
      </c>
      <c r="J2565">
        <v>17</v>
      </c>
      <c r="K2565" t="s">
        <v>61</v>
      </c>
      <c r="L2565">
        <v>85</v>
      </c>
      <c r="M2565">
        <v>1</v>
      </c>
      <c r="N2565">
        <v>151</v>
      </c>
      <c r="O2565">
        <v>1</v>
      </c>
      <c r="P2565" t="s">
        <v>57</v>
      </c>
      <c r="Q2565" t="s">
        <v>49</v>
      </c>
      <c r="X2565" s="7"/>
      <c r="Y2565" t="s">
        <v>55</v>
      </c>
      <c r="Z2565">
        <v>865</v>
      </c>
      <c r="AE2565" t="s">
        <v>49</v>
      </c>
      <c r="AF2565">
        <v>865</v>
      </c>
      <c r="AI2565">
        <v>11</v>
      </c>
      <c r="AJ2565" t="s">
        <v>49</v>
      </c>
    </row>
    <row r="2566" spans="1:36" x14ac:dyDescent="0.3">
      <c r="A2566">
        <v>50</v>
      </c>
      <c r="B2566" t="s">
        <v>67</v>
      </c>
      <c r="C2566" t="s">
        <v>74</v>
      </c>
      <c r="D2566" t="s">
        <v>54</v>
      </c>
      <c r="E2566" t="s">
        <v>49</v>
      </c>
      <c r="F2566">
        <v>-701</v>
      </c>
      <c r="G2566" t="s">
        <v>55</v>
      </c>
      <c r="H2566" t="s">
        <v>55</v>
      </c>
      <c r="I2566" t="s">
        <v>50</v>
      </c>
      <c r="J2566">
        <v>24</v>
      </c>
      <c r="K2566" t="s">
        <v>73</v>
      </c>
      <c r="L2566">
        <v>148</v>
      </c>
      <c r="M2566">
        <v>1</v>
      </c>
      <c r="N2566">
        <v>-1</v>
      </c>
      <c r="O2566">
        <v>0</v>
      </c>
      <c r="P2566" t="s">
        <v>52</v>
      </c>
      <c r="Q2566" t="s">
        <v>49</v>
      </c>
      <c r="X2566" s="7"/>
      <c r="Y2566" t="s">
        <v>55</v>
      </c>
      <c r="Z2566">
        <v>-701</v>
      </c>
      <c r="AE2566" t="s">
        <v>55</v>
      </c>
      <c r="AF2566">
        <v>-701</v>
      </c>
      <c r="AI2566">
        <v>2201</v>
      </c>
      <c r="AJ2566" t="s">
        <v>49</v>
      </c>
    </row>
    <row r="2567" spans="1:36" x14ac:dyDescent="0.3">
      <c r="A2567">
        <v>23</v>
      </c>
      <c r="B2567" t="s">
        <v>63</v>
      </c>
      <c r="C2567" t="s">
        <v>59</v>
      </c>
      <c r="D2567" t="s">
        <v>52</v>
      </c>
      <c r="E2567" t="s">
        <v>49</v>
      </c>
      <c r="F2567">
        <v>817</v>
      </c>
      <c r="G2567" t="s">
        <v>55</v>
      </c>
      <c r="H2567" t="s">
        <v>49</v>
      </c>
      <c r="I2567" t="s">
        <v>50</v>
      </c>
      <c r="J2567">
        <v>18</v>
      </c>
      <c r="K2567" t="s">
        <v>56</v>
      </c>
      <c r="L2567">
        <v>123</v>
      </c>
      <c r="M2567">
        <v>1</v>
      </c>
      <c r="N2567">
        <v>-1</v>
      </c>
      <c r="O2567">
        <v>0</v>
      </c>
      <c r="P2567" t="s">
        <v>52</v>
      </c>
      <c r="Q2567" t="s">
        <v>49</v>
      </c>
      <c r="X2567" s="7"/>
      <c r="Y2567" t="s">
        <v>55</v>
      </c>
      <c r="Z2567">
        <v>817</v>
      </c>
      <c r="AE2567" t="s">
        <v>49</v>
      </c>
      <c r="AF2567">
        <v>817</v>
      </c>
      <c r="AI2567">
        <v>8044</v>
      </c>
      <c r="AJ2567" t="s">
        <v>49</v>
      </c>
    </row>
    <row r="2568" spans="1:36" x14ac:dyDescent="0.3">
      <c r="A2568">
        <v>34</v>
      </c>
      <c r="B2568" t="s">
        <v>71</v>
      </c>
      <c r="C2568" t="s">
        <v>47</v>
      </c>
      <c r="D2568" t="s">
        <v>52</v>
      </c>
      <c r="E2568" t="s">
        <v>49</v>
      </c>
      <c r="F2568">
        <v>1387</v>
      </c>
      <c r="G2568" t="s">
        <v>49</v>
      </c>
      <c r="H2568" t="s">
        <v>49</v>
      </c>
      <c r="I2568" t="s">
        <v>50</v>
      </c>
      <c r="J2568">
        <v>30</v>
      </c>
      <c r="K2568" t="s">
        <v>61</v>
      </c>
      <c r="L2568">
        <v>121</v>
      </c>
      <c r="M2568">
        <v>1</v>
      </c>
      <c r="N2568">
        <v>-1</v>
      </c>
      <c r="O2568">
        <v>0</v>
      </c>
      <c r="P2568" t="s">
        <v>52</v>
      </c>
      <c r="Q2568" t="s">
        <v>49</v>
      </c>
      <c r="X2568" s="7"/>
      <c r="Y2568" t="s">
        <v>49</v>
      </c>
      <c r="Z2568">
        <v>1387</v>
      </c>
      <c r="AE2568" t="s">
        <v>49</v>
      </c>
      <c r="AF2568">
        <v>1387</v>
      </c>
      <c r="AI2568">
        <v>2374</v>
      </c>
      <c r="AJ2568" t="s">
        <v>49</v>
      </c>
    </row>
    <row r="2569" spans="1:36" x14ac:dyDescent="0.3">
      <c r="A2569">
        <v>40</v>
      </c>
      <c r="B2569" t="s">
        <v>63</v>
      </c>
      <c r="C2569" t="s">
        <v>47</v>
      </c>
      <c r="D2569" t="s">
        <v>54</v>
      </c>
      <c r="E2569" t="s">
        <v>49</v>
      </c>
      <c r="F2569">
        <v>0</v>
      </c>
      <c r="G2569" t="s">
        <v>55</v>
      </c>
      <c r="H2569" t="s">
        <v>55</v>
      </c>
      <c r="I2569" t="s">
        <v>52</v>
      </c>
      <c r="J2569">
        <v>29</v>
      </c>
      <c r="K2569" t="s">
        <v>56</v>
      </c>
      <c r="L2569">
        <v>245</v>
      </c>
      <c r="M2569">
        <v>3</v>
      </c>
      <c r="N2569">
        <v>-1</v>
      </c>
      <c r="O2569">
        <v>0</v>
      </c>
      <c r="P2569" t="s">
        <v>52</v>
      </c>
      <c r="Q2569" t="s">
        <v>49</v>
      </c>
      <c r="X2569" s="7"/>
      <c r="Y2569" t="s">
        <v>55</v>
      </c>
      <c r="Z2569">
        <v>0</v>
      </c>
      <c r="AE2569" t="s">
        <v>55</v>
      </c>
      <c r="AF2569">
        <v>0</v>
      </c>
      <c r="AI2569">
        <v>92</v>
      </c>
      <c r="AJ2569" t="s">
        <v>49</v>
      </c>
    </row>
    <row r="2570" spans="1:36" x14ac:dyDescent="0.3">
      <c r="A2570">
        <v>61</v>
      </c>
      <c r="B2570" t="s">
        <v>77</v>
      </c>
      <c r="C2570" t="s">
        <v>47</v>
      </c>
      <c r="D2570" t="s">
        <v>54</v>
      </c>
      <c r="E2570" t="s">
        <v>49</v>
      </c>
      <c r="F2570">
        <v>2917</v>
      </c>
      <c r="G2570" t="s">
        <v>49</v>
      </c>
      <c r="H2570" t="s">
        <v>49</v>
      </c>
      <c r="I2570" t="s">
        <v>50</v>
      </c>
      <c r="J2570">
        <v>6</v>
      </c>
      <c r="K2570" t="s">
        <v>51</v>
      </c>
      <c r="L2570">
        <v>215</v>
      </c>
      <c r="M2570">
        <v>1</v>
      </c>
      <c r="N2570">
        <v>-1</v>
      </c>
      <c r="O2570">
        <v>0</v>
      </c>
      <c r="P2570" t="s">
        <v>52</v>
      </c>
      <c r="Q2570" t="s">
        <v>55</v>
      </c>
      <c r="X2570" s="7"/>
      <c r="Y2570" t="s">
        <v>49</v>
      </c>
      <c r="Z2570">
        <v>2917</v>
      </c>
      <c r="AE2570" t="s">
        <v>49</v>
      </c>
      <c r="AF2570">
        <v>2917</v>
      </c>
      <c r="AI2570">
        <v>443</v>
      </c>
      <c r="AJ2570" t="s">
        <v>49</v>
      </c>
    </row>
    <row r="2571" spans="1:36" x14ac:dyDescent="0.3">
      <c r="A2571">
        <v>53</v>
      </c>
      <c r="B2571" t="s">
        <v>67</v>
      </c>
      <c r="C2571" t="s">
        <v>47</v>
      </c>
      <c r="D2571" t="s">
        <v>54</v>
      </c>
      <c r="E2571" t="s">
        <v>49</v>
      </c>
      <c r="F2571">
        <v>4541</v>
      </c>
      <c r="G2571" t="s">
        <v>55</v>
      </c>
      <c r="H2571" t="s">
        <v>49</v>
      </c>
      <c r="I2571" t="s">
        <v>52</v>
      </c>
      <c r="J2571">
        <v>15</v>
      </c>
      <c r="K2571" t="s">
        <v>56</v>
      </c>
      <c r="L2571">
        <v>190</v>
      </c>
      <c r="M2571">
        <v>6</v>
      </c>
      <c r="N2571">
        <v>-1</v>
      </c>
      <c r="O2571">
        <v>0</v>
      </c>
      <c r="P2571" t="s">
        <v>52</v>
      </c>
      <c r="Q2571" t="s">
        <v>49</v>
      </c>
      <c r="X2571" s="7"/>
      <c r="Y2571" t="s">
        <v>55</v>
      </c>
      <c r="Z2571">
        <v>4541</v>
      </c>
      <c r="AE2571" t="s">
        <v>49</v>
      </c>
      <c r="AF2571">
        <v>4541</v>
      </c>
      <c r="AI2571">
        <v>1397</v>
      </c>
      <c r="AJ2571" t="s">
        <v>49</v>
      </c>
    </row>
    <row r="2572" spans="1:36" x14ac:dyDescent="0.3">
      <c r="A2572">
        <v>57</v>
      </c>
      <c r="B2572" t="s">
        <v>67</v>
      </c>
      <c r="C2572" t="s">
        <v>47</v>
      </c>
      <c r="D2572" t="s">
        <v>54</v>
      </c>
      <c r="E2572" t="s">
        <v>49</v>
      </c>
      <c r="F2572">
        <v>0</v>
      </c>
      <c r="G2572" t="s">
        <v>49</v>
      </c>
      <c r="H2572" t="s">
        <v>49</v>
      </c>
      <c r="I2572" t="s">
        <v>52</v>
      </c>
      <c r="J2572">
        <v>13</v>
      </c>
      <c r="K2572" t="s">
        <v>56</v>
      </c>
      <c r="L2572">
        <v>44</v>
      </c>
      <c r="M2572">
        <v>1</v>
      </c>
      <c r="N2572">
        <v>-1</v>
      </c>
      <c r="O2572">
        <v>0</v>
      </c>
      <c r="P2572" t="s">
        <v>52</v>
      </c>
      <c r="Q2572" t="s">
        <v>49</v>
      </c>
      <c r="X2572" s="7"/>
      <c r="Y2572" t="s">
        <v>49</v>
      </c>
      <c r="Z2572">
        <v>0</v>
      </c>
      <c r="AE2572" t="s">
        <v>49</v>
      </c>
      <c r="AF2572">
        <v>0</v>
      </c>
      <c r="AI2572">
        <v>7</v>
      </c>
      <c r="AJ2572" t="s">
        <v>49</v>
      </c>
    </row>
    <row r="2573" spans="1:36" x14ac:dyDescent="0.3">
      <c r="A2573">
        <v>28</v>
      </c>
      <c r="B2573" t="s">
        <v>63</v>
      </c>
      <c r="C2573" t="s">
        <v>47</v>
      </c>
      <c r="D2573" t="s">
        <v>54</v>
      </c>
      <c r="E2573" t="s">
        <v>49</v>
      </c>
      <c r="F2573">
        <v>4287</v>
      </c>
      <c r="G2573" t="s">
        <v>49</v>
      </c>
      <c r="H2573" t="s">
        <v>49</v>
      </c>
      <c r="I2573" t="s">
        <v>50</v>
      </c>
      <c r="J2573">
        <v>30</v>
      </c>
      <c r="K2573" t="s">
        <v>61</v>
      </c>
      <c r="L2573">
        <v>171</v>
      </c>
      <c r="M2573">
        <v>1</v>
      </c>
      <c r="N2573">
        <v>-1</v>
      </c>
      <c r="O2573">
        <v>0</v>
      </c>
      <c r="P2573" t="s">
        <v>52</v>
      </c>
      <c r="Q2573" t="s">
        <v>49</v>
      </c>
      <c r="X2573" s="7"/>
      <c r="Y2573" t="s">
        <v>49</v>
      </c>
      <c r="Z2573">
        <v>4287</v>
      </c>
      <c r="AE2573" t="s">
        <v>49</v>
      </c>
      <c r="AF2573">
        <v>4287</v>
      </c>
      <c r="AI2573">
        <v>3177</v>
      </c>
      <c r="AJ2573" t="s">
        <v>49</v>
      </c>
    </row>
    <row r="2574" spans="1:36" x14ac:dyDescent="0.3">
      <c r="A2574">
        <v>25</v>
      </c>
      <c r="B2574" t="s">
        <v>69</v>
      </c>
      <c r="C2574" t="s">
        <v>47</v>
      </c>
      <c r="D2574" t="s">
        <v>54</v>
      </c>
      <c r="E2574" t="s">
        <v>49</v>
      </c>
      <c r="F2574">
        <v>242</v>
      </c>
      <c r="G2574" t="s">
        <v>55</v>
      </c>
      <c r="H2574" t="s">
        <v>49</v>
      </c>
      <c r="I2574" t="s">
        <v>50</v>
      </c>
      <c r="J2574">
        <v>30</v>
      </c>
      <c r="K2574" t="s">
        <v>73</v>
      </c>
      <c r="L2574">
        <v>62</v>
      </c>
      <c r="M2574">
        <v>12</v>
      </c>
      <c r="N2574">
        <v>-1</v>
      </c>
      <c r="O2574">
        <v>0</v>
      </c>
      <c r="P2574" t="s">
        <v>52</v>
      </c>
      <c r="Q2574" t="s">
        <v>49</v>
      </c>
      <c r="X2574" s="7"/>
      <c r="Y2574" t="s">
        <v>55</v>
      </c>
      <c r="Z2574">
        <v>242</v>
      </c>
      <c r="AE2574" t="s">
        <v>49</v>
      </c>
      <c r="AF2574">
        <v>242</v>
      </c>
      <c r="AI2574">
        <v>81</v>
      </c>
      <c r="AJ2574" t="s">
        <v>49</v>
      </c>
    </row>
    <row r="2575" spans="1:36" x14ac:dyDescent="0.3">
      <c r="A2575">
        <v>38</v>
      </c>
      <c r="B2575" t="s">
        <v>63</v>
      </c>
      <c r="C2575" t="s">
        <v>47</v>
      </c>
      <c r="D2575" t="s">
        <v>54</v>
      </c>
      <c r="E2575" t="s">
        <v>49</v>
      </c>
      <c r="F2575">
        <v>171</v>
      </c>
      <c r="G2575" t="s">
        <v>55</v>
      </c>
      <c r="H2575" t="s">
        <v>55</v>
      </c>
      <c r="I2575" t="s">
        <v>52</v>
      </c>
      <c r="J2575">
        <v>20</v>
      </c>
      <c r="K2575" t="s">
        <v>56</v>
      </c>
      <c r="L2575">
        <v>172</v>
      </c>
      <c r="M2575">
        <v>1</v>
      </c>
      <c r="N2575">
        <v>-1</v>
      </c>
      <c r="O2575">
        <v>0</v>
      </c>
      <c r="P2575" t="s">
        <v>52</v>
      </c>
      <c r="Q2575" t="s">
        <v>49</v>
      </c>
      <c r="X2575" s="7"/>
      <c r="Y2575" t="s">
        <v>55</v>
      </c>
      <c r="Z2575">
        <v>171</v>
      </c>
      <c r="AE2575" t="s">
        <v>55</v>
      </c>
      <c r="AF2575">
        <v>171</v>
      </c>
      <c r="AI2575">
        <v>414</v>
      </c>
      <c r="AJ2575" t="s">
        <v>49</v>
      </c>
    </row>
    <row r="2576" spans="1:36" x14ac:dyDescent="0.3">
      <c r="A2576">
        <v>27</v>
      </c>
      <c r="B2576" t="s">
        <v>53</v>
      </c>
      <c r="C2576" t="s">
        <v>59</v>
      </c>
      <c r="D2576" t="s">
        <v>54</v>
      </c>
      <c r="E2576" t="s">
        <v>49</v>
      </c>
      <c r="F2576">
        <v>259</v>
      </c>
      <c r="G2576" t="s">
        <v>55</v>
      </c>
      <c r="H2576" t="s">
        <v>49</v>
      </c>
      <c r="I2576" t="s">
        <v>52</v>
      </c>
      <c r="J2576">
        <v>23</v>
      </c>
      <c r="K2576" t="s">
        <v>56</v>
      </c>
      <c r="L2576">
        <v>78</v>
      </c>
      <c r="M2576">
        <v>10</v>
      </c>
      <c r="N2576">
        <v>-1</v>
      </c>
      <c r="O2576">
        <v>0</v>
      </c>
      <c r="P2576" t="s">
        <v>52</v>
      </c>
      <c r="Q2576" t="s">
        <v>49</v>
      </c>
      <c r="X2576" s="7"/>
      <c r="Y2576" t="s">
        <v>55</v>
      </c>
      <c r="Z2576">
        <v>259</v>
      </c>
      <c r="AE2576" t="s">
        <v>49</v>
      </c>
      <c r="AF2576">
        <v>259</v>
      </c>
      <c r="AI2576">
        <v>1433</v>
      </c>
      <c r="AJ2576" t="s">
        <v>49</v>
      </c>
    </row>
    <row r="2577" spans="1:36" x14ac:dyDescent="0.3">
      <c r="A2577">
        <v>45</v>
      </c>
      <c r="B2577" t="s">
        <v>63</v>
      </c>
      <c r="C2577" t="s">
        <v>47</v>
      </c>
      <c r="D2577" t="s">
        <v>54</v>
      </c>
      <c r="E2577" t="s">
        <v>49</v>
      </c>
      <c r="F2577">
        <v>827</v>
      </c>
      <c r="G2577" t="s">
        <v>55</v>
      </c>
      <c r="H2577" t="s">
        <v>49</v>
      </c>
      <c r="I2577" t="s">
        <v>52</v>
      </c>
      <c r="J2577">
        <v>15</v>
      </c>
      <c r="K2577" t="s">
        <v>56</v>
      </c>
      <c r="L2577">
        <v>319</v>
      </c>
      <c r="M2577">
        <v>5</v>
      </c>
      <c r="N2577">
        <v>-1</v>
      </c>
      <c r="O2577">
        <v>0</v>
      </c>
      <c r="P2577" t="s">
        <v>52</v>
      </c>
      <c r="Q2577" t="s">
        <v>49</v>
      </c>
      <c r="X2577" s="7"/>
      <c r="Y2577" t="s">
        <v>55</v>
      </c>
      <c r="Z2577">
        <v>827</v>
      </c>
      <c r="AE2577" t="s">
        <v>49</v>
      </c>
      <c r="AF2577">
        <v>827</v>
      </c>
      <c r="AI2577">
        <v>187</v>
      </c>
      <c r="AJ2577" t="s">
        <v>49</v>
      </c>
    </row>
    <row r="2578" spans="1:36" x14ac:dyDescent="0.3">
      <c r="A2578">
        <v>31</v>
      </c>
      <c r="B2578" t="s">
        <v>53</v>
      </c>
      <c r="C2578" t="s">
        <v>59</v>
      </c>
      <c r="D2578" t="s">
        <v>54</v>
      </c>
      <c r="E2578" t="s">
        <v>49</v>
      </c>
      <c r="F2578">
        <v>469</v>
      </c>
      <c r="G2578" t="s">
        <v>49</v>
      </c>
      <c r="H2578" t="s">
        <v>55</v>
      </c>
      <c r="I2578" t="s">
        <v>50</v>
      </c>
      <c r="J2578">
        <v>2</v>
      </c>
      <c r="K2578" t="s">
        <v>64</v>
      </c>
      <c r="L2578">
        <v>111</v>
      </c>
      <c r="M2578">
        <v>1</v>
      </c>
      <c r="N2578">
        <v>-1</v>
      </c>
      <c r="O2578">
        <v>0</v>
      </c>
      <c r="P2578" t="s">
        <v>52</v>
      </c>
      <c r="Q2578" t="s">
        <v>49</v>
      </c>
      <c r="X2578" s="7"/>
      <c r="Y2578" t="s">
        <v>49</v>
      </c>
      <c r="Z2578">
        <v>469</v>
      </c>
      <c r="AE2578" t="s">
        <v>55</v>
      </c>
      <c r="AF2578">
        <v>469</v>
      </c>
      <c r="AI2578">
        <v>0</v>
      </c>
      <c r="AJ2578" t="s">
        <v>49</v>
      </c>
    </row>
    <row r="2579" spans="1:36" x14ac:dyDescent="0.3">
      <c r="A2579">
        <v>39</v>
      </c>
      <c r="B2579" t="s">
        <v>63</v>
      </c>
      <c r="C2579" t="s">
        <v>47</v>
      </c>
      <c r="D2579" t="s">
        <v>48</v>
      </c>
      <c r="E2579" t="s">
        <v>49</v>
      </c>
      <c r="F2579">
        <v>2226</v>
      </c>
      <c r="G2579" t="s">
        <v>55</v>
      </c>
      <c r="H2579" t="s">
        <v>49</v>
      </c>
      <c r="I2579" t="s">
        <v>52</v>
      </c>
      <c r="J2579">
        <v>6</v>
      </c>
      <c r="K2579" t="s">
        <v>56</v>
      </c>
      <c r="L2579">
        <v>158</v>
      </c>
      <c r="M2579">
        <v>1</v>
      </c>
      <c r="N2579">
        <v>-1</v>
      </c>
      <c r="O2579">
        <v>0</v>
      </c>
      <c r="P2579" t="s">
        <v>52</v>
      </c>
      <c r="Q2579" t="s">
        <v>49</v>
      </c>
      <c r="X2579" s="7"/>
      <c r="Y2579" t="s">
        <v>55</v>
      </c>
      <c r="Z2579">
        <v>2226</v>
      </c>
      <c r="AE2579" t="s">
        <v>49</v>
      </c>
      <c r="AF2579">
        <v>2226</v>
      </c>
      <c r="AI2579">
        <v>4610</v>
      </c>
      <c r="AJ2579" t="s">
        <v>49</v>
      </c>
    </row>
    <row r="2580" spans="1:36" x14ac:dyDescent="0.3">
      <c r="A2580">
        <v>42</v>
      </c>
      <c r="B2580" t="s">
        <v>67</v>
      </c>
      <c r="C2580" t="s">
        <v>47</v>
      </c>
      <c r="D2580" t="s">
        <v>54</v>
      </c>
      <c r="E2580" t="s">
        <v>49</v>
      </c>
      <c r="F2580">
        <v>0</v>
      </c>
      <c r="G2580" t="s">
        <v>49</v>
      </c>
      <c r="H2580" t="s">
        <v>49</v>
      </c>
      <c r="I2580" t="s">
        <v>50</v>
      </c>
      <c r="J2580">
        <v>29</v>
      </c>
      <c r="K2580" t="s">
        <v>70</v>
      </c>
      <c r="L2580">
        <v>82</v>
      </c>
      <c r="M2580">
        <v>12</v>
      </c>
      <c r="N2580">
        <v>-1</v>
      </c>
      <c r="O2580">
        <v>0</v>
      </c>
      <c r="P2580" t="s">
        <v>52</v>
      </c>
      <c r="Q2580" t="s">
        <v>49</v>
      </c>
      <c r="X2580" s="7"/>
      <c r="Y2580" t="s">
        <v>49</v>
      </c>
      <c r="Z2580">
        <v>0</v>
      </c>
      <c r="AE2580" t="s">
        <v>49</v>
      </c>
      <c r="AF2580">
        <v>0</v>
      </c>
      <c r="AI2580">
        <v>1429</v>
      </c>
      <c r="AJ2580" t="s">
        <v>49</v>
      </c>
    </row>
    <row r="2581" spans="1:36" x14ac:dyDescent="0.3">
      <c r="A2581">
        <v>46</v>
      </c>
      <c r="B2581" t="s">
        <v>58</v>
      </c>
      <c r="C2581" t="s">
        <v>47</v>
      </c>
      <c r="D2581" t="s">
        <v>60</v>
      </c>
      <c r="E2581" t="s">
        <v>49</v>
      </c>
      <c r="F2581">
        <v>477</v>
      </c>
      <c r="G2581" t="s">
        <v>55</v>
      </c>
      <c r="H2581" t="s">
        <v>49</v>
      </c>
      <c r="I2581" t="s">
        <v>52</v>
      </c>
      <c r="J2581">
        <v>20</v>
      </c>
      <c r="K2581" t="s">
        <v>56</v>
      </c>
      <c r="L2581">
        <v>128</v>
      </c>
      <c r="M2581">
        <v>6</v>
      </c>
      <c r="N2581">
        <v>-1</v>
      </c>
      <c r="O2581">
        <v>0</v>
      </c>
      <c r="P2581" t="s">
        <v>52</v>
      </c>
      <c r="Q2581" t="s">
        <v>49</v>
      </c>
      <c r="X2581" s="7"/>
      <c r="Y2581" t="s">
        <v>55</v>
      </c>
      <c r="Z2581">
        <v>477</v>
      </c>
      <c r="AE2581" t="s">
        <v>49</v>
      </c>
      <c r="AF2581">
        <v>477</v>
      </c>
      <c r="AI2581">
        <v>334</v>
      </c>
      <c r="AJ2581" t="s">
        <v>49</v>
      </c>
    </row>
    <row r="2582" spans="1:36" x14ac:dyDescent="0.3">
      <c r="A2582">
        <v>36</v>
      </c>
      <c r="B2582" t="s">
        <v>53</v>
      </c>
      <c r="C2582" t="s">
        <v>47</v>
      </c>
      <c r="D2582" t="s">
        <v>54</v>
      </c>
      <c r="E2582" t="s">
        <v>49</v>
      </c>
      <c r="F2582">
        <v>42</v>
      </c>
      <c r="G2582" t="s">
        <v>55</v>
      </c>
      <c r="H2582" t="s">
        <v>49</v>
      </c>
      <c r="I2582" t="s">
        <v>52</v>
      </c>
      <c r="J2582">
        <v>8</v>
      </c>
      <c r="K2582" t="s">
        <v>56</v>
      </c>
      <c r="L2582">
        <v>102</v>
      </c>
      <c r="M2582">
        <v>4</v>
      </c>
      <c r="N2582">
        <v>-1</v>
      </c>
      <c r="O2582">
        <v>0</v>
      </c>
      <c r="P2582" t="s">
        <v>52</v>
      </c>
      <c r="Q2582" t="s">
        <v>49</v>
      </c>
      <c r="X2582" s="7"/>
      <c r="Y2582" t="s">
        <v>55</v>
      </c>
      <c r="Z2582">
        <v>42</v>
      </c>
      <c r="AE2582" t="s">
        <v>49</v>
      </c>
      <c r="AF2582">
        <v>42</v>
      </c>
      <c r="AI2582">
        <v>500</v>
      </c>
      <c r="AJ2582" t="s">
        <v>49</v>
      </c>
    </row>
    <row r="2583" spans="1:36" x14ac:dyDescent="0.3">
      <c r="A2583">
        <v>30</v>
      </c>
      <c r="B2583" t="s">
        <v>58</v>
      </c>
      <c r="C2583" t="s">
        <v>59</v>
      </c>
      <c r="D2583" t="s">
        <v>60</v>
      </c>
      <c r="E2583" t="s">
        <v>49</v>
      </c>
      <c r="F2583">
        <v>775</v>
      </c>
      <c r="G2583" t="s">
        <v>55</v>
      </c>
      <c r="H2583" t="s">
        <v>49</v>
      </c>
      <c r="I2583" t="s">
        <v>52</v>
      </c>
      <c r="J2583">
        <v>16</v>
      </c>
      <c r="K2583" t="s">
        <v>62</v>
      </c>
      <c r="L2583">
        <v>124</v>
      </c>
      <c r="M2583">
        <v>2</v>
      </c>
      <c r="N2583">
        <v>-1</v>
      </c>
      <c r="O2583">
        <v>0</v>
      </c>
      <c r="P2583" t="s">
        <v>52</v>
      </c>
      <c r="Q2583" t="s">
        <v>49</v>
      </c>
      <c r="X2583" s="7"/>
      <c r="Y2583" t="s">
        <v>55</v>
      </c>
      <c r="Z2583">
        <v>775</v>
      </c>
      <c r="AE2583" t="s">
        <v>49</v>
      </c>
      <c r="AF2583">
        <v>775</v>
      </c>
      <c r="AI2583">
        <v>43</v>
      </c>
      <c r="AJ2583" t="s">
        <v>49</v>
      </c>
    </row>
    <row r="2584" spans="1:36" x14ac:dyDescent="0.3">
      <c r="A2584">
        <v>32</v>
      </c>
      <c r="B2584" t="s">
        <v>63</v>
      </c>
      <c r="C2584" t="s">
        <v>47</v>
      </c>
      <c r="D2584" t="s">
        <v>54</v>
      </c>
      <c r="E2584" t="s">
        <v>49</v>
      </c>
      <c r="F2584">
        <v>9</v>
      </c>
      <c r="G2584" t="s">
        <v>55</v>
      </c>
      <c r="H2584" t="s">
        <v>49</v>
      </c>
      <c r="I2584" t="s">
        <v>50</v>
      </c>
      <c r="J2584">
        <v>17</v>
      </c>
      <c r="K2584" t="s">
        <v>61</v>
      </c>
      <c r="L2584">
        <v>334</v>
      </c>
      <c r="M2584">
        <v>2</v>
      </c>
      <c r="N2584">
        <v>-1</v>
      </c>
      <c r="O2584">
        <v>0</v>
      </c>
      <c r="P2584" t="s">
        <v>52</v>
      </c>
      <c r="Q2584" t="s">
        <v>49</v>
      </c>
      <c r="X2584" s="7"/>
      <c r="Y2584" t="s">
        <v>55</v>
      </c>
      <c r="Z2584">
        <v>9</v>
      </c>
      <c r="AE2584" t="s">
        <v>49</v>
      </c>
      <c r="AF2584">
        <v>9</v>
      </c>
      <c r="AI2584">
        <v>4030</v>
      </c>
      <c r="AJ2584" t="s">
        <v>49</v>
      </c>
    </row>
    <row r="2585" spans="1:36" x14ac:dyDescent="0.3">
      <c r="A2585">
        <v>52</v>
      </c>
      <c r="B2585" t="s">
        <v>67</v>
      </c>
      <c r="C2585" t="s">
        <v>47</v>
      </c>
      <c r="D2585" t="s">
        <v>60</v>
      </c>
      <c r="E2585" t="s">
        <v>49</v>
      </c>
      <c r="F2585">
        <v>2557</v>
      </c>
      <c r="G2585" t="s">
        <v>49</v>
      </c>
      <c r="H2585" t="s">
        <v>49</v>
      </c>
      <c r="I2585" t="s">
        <v>50</v>
      </c>
      <c r="J2585">
        <v>28</v>
      </c>
      <c r="K2585" t="s">
        <v>72</v>
      </c>
      <c r="L2585">
        <v>134</v>
      </c>
      <c r="M2585">
        <v>5</v>
      </c>
      <c r="N2585">
        <v>204</v>
      </c>
      <c r="O2585">
        <v>2</v>
      </c>
      <c r="P2585" t="s">
        <v>79</v>
      </c>
      <c r="Q2585" t="s">
        <v>55</v>
      </c>
      <c r="X2585" s="7"/>
      <c r="Y2585" t="s">
        <v>49</v>
      </c>
      <c r="Z2585">
        <v>2557</v>
      </c>
      <c r="AE2585" t="s">
        <v>49</v>
      </c>
      <c r="AF2585">
        <v>2557</v>
      </c>
      <c r="AI2585">
        <v>0</v>
      </c>
      <c r="AJ2585" t="s">
        <v>49</v>
      </c>
    </row>
    <row r="2586" spans="1:36" x14ac:dyDescent="0.3">
      <c r="A2586">
        <v>31</v>
      </c>
      <c r="B2586" t="s">
        <v>58</v>
      </c>
      <c r="C2586" t="s">
        <v>47</v>
      </c>
      <c r="D2586" t="s">
        <v>60</v>
      </c>
      <c r="E2586" t="s">
        <v>49</v>
      </c>
      <c r="F2586">
        <v>2395</v>
      </c>
      <c r="G2586" t="s">
        <v>49</v>
      </c>
      <c r="H2586" t="s">
        <v>49</v>
      </c>
      <c r="I2586" t="s">
        <v>50</v>
      </c>
      <c r="J2586">
        <v>27</v>
      </c>
      <c r="K2586" t="s">
        <v>61</v>
      </c>
      <c r="L2586">
        <v>218</v>
      </c>
      <c r="M2586">
        <v>1</v>
      </c>
      <c r="N2586">
        <v>-1</v>
      </c>
      <c r="O2586">
        <v>0</v>
      </c>
      <c r="P2586" t="s">
        <v>52</v>
      </c>
      <c r="Q2586" t="s">
        <v>49</v>
      </c>
      <c r="X2586" s="7"/>
      <c r="Y2586" t="s">
        <v>49</v>
      </c>
      <c r="Z2586">
        <v>2395</v>
      </c>
      <c r="AE2586" t="s">
        <v>49</v>
      </c>
      <c r="AF2586">
        <v>2395</v>
      </c>
      <c r="AI2586">
        <v>168</v>
      </c>
      <c r="AJ2586" t="s">
        <v>49</v>
      </c>
    </row>
    <row r="2587" spans="1:36" x14ac:dyDescent="0.3">
      <c r="A2587">
        <v>60</v>
      </c>
      <c r="B2587" t="s">
        <v>58</v>
      </c>
      <c r="C2587" t="s">
        <v>47</v>
      </c>
      <c r="D2587" t="s">
        <v>48</v>
      </c>
      <c r="E2587" t="s">
        <v>49</v>
      </c>
      <c r="F2587">
        <v>4895</v>
      </c>
      <c r="G2587" t="s">
        <v>49</v>
      </c>
      <c r="H2587" t="s">
        <v>49</v>
      </c>
      <c r="I2587" t="s">
        <v>52</v>
      </c>
      <c r="J2587">
        <v>9</v>
      </c>
      <c r="K2587" t="s">
        <v>62</v>
      </c>
      <c r="L2587">
        <v>313</v>
      </c>
      <c r="M2587">
        <v>1</v>
      </c>
      <c r="N2587">
        <v>-1</v>
      </c>
      <c r="O2587">
        <v>0</v>
      </c>
      <c r="P2587" t="s">
        <v>52</v>
      </c>
      <c r="Q2587" t="s">
        <v>49</v>
      </c>
      <c r="X2587" s="7"/>
      <c r="Y2587" t="s">
        <v>49</v>
      </c>
      <c r="Z2587">
        <v>4895</v>
      </c>
      <c r="AE2587" t="s">
        <v>49</v>
      </c>
      <c r="AF2587">
        <v>4895</v>
      </c>
      <c r="AI2587">
        <v>210</v>
      </c>
      <c r="AJ2587" t="s">
        <v>49</v>
      </c>
    </row>
    <row r="2588" spans="1:36" x14ac:dyDescent="0.3">
      <c r="A2588">
        <v>35</v>
      </c>
      <c r="B2588" t="s">
        <v>63</v>
      </c>
      <c r="C2588" t="s">
        <v>59</v>
      </c>
      <c r="D2588" t="s">
        <v>54</v>
      </c>
      <c r="E2588" t="s">
        <v>49</v>
      </c>
      <c r="F2588">
        <v>376</v>
      </c>
      <c r="G2588" t="s">
        <v>55</v>
      </c>
      <c r="H2588" t="s">
        <v>55</v>
      </c>
      <c r="I2588" t="s">
        <v>52</v>
      </c>
      <c r="J2588">
        <v>6</v>
      </c>
      <c r="K2588" t="s">
        <v>56</v>
      </c>
      <c r="L2588">
        <v>207</v>
      </c>
      <c r="M2588">
        <v>3</v>
      </c>
      <c r="N2588">
        <v>-1</v>
      </c>
      <c r="O2588">
        <v>0</v>
      </c>
      <c r="P2588" t="s">
        <v>52</v>
      </c>
      <c r="Q2588" t="s">
        <v>49</v>
      </c>
      <c r="X2588" s="7"/>
      <c r="Y2588" t="s">
        <v>55</v>
      </c>
      <c r="Z2588">
        <v>376</v>
      </c>
      <c r="AE2588" t="s">
        <v>55</v>
      </c>
      <c r="AF2588">
        <v>376</v>
      </c>
      <c r="AI2588">
        <v>518</v>
      </c>
      <c r="AJ2588" t="s">
        <v>49</v>
      </c>
    </row>
    <row r="2589" spans="1:36" x14ac:dyDescent="0.3">
      <c r="A2589">
        <v>38</v>
      </c>
      <c r="B2589" t="s">
        <v>58</v>
      </c>
      <c r="C2589" t="s">
        <v>47</v>
      </c>
      <c r="D2589" t="s">
        <v>60</v>
      </c>
      <c r="E2589" t="s">
        <v>49</v>
      </c>
      <c r="F2589">
        <v>389</v>
      </c>
      <c r="G2589" t="s">
        <v>55</v>
      </c>
      <c r="H2589" t="s">
        <v>49</v>
      </c>
      <c r="I2589" t="s">
        <v>52</v>
      </c>
      <c r="J2589">
        <v>6</v>
      </c>
      <c r="K2589" t="s">
        <v>56</v>
      </c>
      <c r="L2589">
        <v>262</v>
      </c>
      <c r="M2589">
        <v>1</v>
      </c>
      <c r="N2589">
        <v>-1</v>
      </c>
      <c r="O2589">
        <v>0</v>
      </c>
      <c r="P2589" t="s">
        <v>52</v>
      </c>
      <c r="Q2589" t="s">
        <v>49</v>
      </c>
      <c r="X2589" s="7"/>
      <c r="Y2589" t="s">
        <v>55</v>
      </c>
      <c r="Z2589">
        <v>389</v>
      </c>
      <c r="AE2589" t="s">
        <v>49</v>
      </c>
      <c r="AF2589">
        <v>389</v>
      </c>
      <c r="AI2589">
        <v>1696</v>
      </c>
      <c r="AJ2589" t="s">
        <v>49</v>
      </c>
    </row>
    <row r="2590" spans="1:36" x14ac:dyDescent="0.3">
      <c r="A2590">
        <v>46</v>
      </c>
      <c r="B2590" t="s">
        <v>58</v>
      </c>
      <c r="C2590" t="s">
        <v>74</v>
      </c>
      <c r="D2590" t="s">
        <v>60</v>
      </c>
      <c r="E2590" t="s">
        <v>49</v>
      </c>
      <c r="F2590">
        <v>134</v>
      </c>
      <c r="G2590" t="s">
        <v>49</v>
      </c>
      <c r="H2590" t="s">
        <v>49</v>
      </c>
      <c r="I2590" t="s">
        <v>50</v>
      </c>
      <c r="J2590">
        <v>19</v>
      </c>
      <c r="K2590" t="s">
        <v>70</v>
      </c>
      <c r="L2590">
        <v>134</v>
      </c>
      <c r="M2590">
        <v>2</v>
      </c>
      <c r="N2590">
        <v>-1</v>
      </c>
      <c r="O2590">
        <v>0</v>
      </c>
      <c r="P2590" t="s">
        <v>52</v>
      </c>
      <c r="Q2590" t="s">
        <v>49</v>
      </c>
      <c r="X2590" s="7"/>
      <c r="Y2590" t="s">
        <v>49</v>
      </c>
      <c r="Z2590">
        <v>134</v>
      </c>
      <c r="AE2590" t="s">
        <v>49</v>
      </c>
      <c r="AF2590">
        <v>134</v>
      </c>
      <c r="AI2590">
        <v>856</v>
      </c>
      <c r="AJ2590" t="s">
        <v>49</v>
      </c>
    </row>
    <row r="2591" spans="1:36" x14ac:dyDescent="0.3">
      <c r="A2591">
        <v>45</v>
      </c>
      <c r="B2591" t="s">
        <v>68</v>
      </c>
      <c r="C2591" t="s">
        <v>74</v>
      </c>
      <c r="D2591" t="s">
        <v>60</v>
      </c>
      <c r="E2591" t="s">
        <v>49</v>
      </c>
      <c r="F2591">
        <v>1273</v>
      </c>
      <c r="G2591" t="s">
        <v>55</v>
      </c>
      <c r="H2591" t="s">
        <v>55</v>
      </c>
      <c r="I2591" t="s">
        <v>52</v>
      </c>
      <c r="J2591">
        <v>11</v>
      </c>
      <c r="K2591" t="s">
        <v>62</v>
      </c>
      <c r="L2591">
        <v>197</v>
      </c>
      <c r="M2591">
        <v>3</v>
      </c>
      <c r="N2591">
        <v>-1</v>
      </c>
      <c r="O2591">
        <v>0</v>
      </c>
      <c r="P2591" t="s">
        <v>52</v>
      </c>
      <c r="Q2591" t="s">
        <v>49</v>
      </c>
      <c r="X2591" s="7"/>
      <c r="Y2591" t="s">
        <v>55</v>
      </c>
      <c r="Z2591">
        <v>1273</v>
      </c>
      <c r="AE2591" t="s">
        <v>55</v>
      </c>
      <c r="AF2591">
        <v>1273</v>
      </c>
      <c r="AI2591">
        <v>318</v>
      </c>
      <c r="AJ2591" t="s">
        <v>49</v>
      </c>
    </row>
    <row r="2592" spans="1:36" x14ac:dyDescent="0.3">
      <c r="A2592">
        <v>59</v>
      </c>
      <c r="B2592" t="s">
        <v>53</v>
      </c>
      <c r="C2592" t="s">
        <v>47</v>
      </c>
      <c r="D2592" t="s">
        <v>54</v>
      </c>
      <c r="E2592" t="s">
        <v>49</v>
      </c>
      <c r="F2592">
        <v>0</v>
      </c>
      <c r="G2592" t="s">
        <v>55</v>
      </c>
      <c r="H2592" t="s">
        <v>49</v>
      </c>
      <c r="I2592" t="s">
        <v>50</v>
      </c>
      <c r="J2592">
        <v>12</v>
      </c>
      <c r="K2592" t="s">
        <v>56</v>
      </c>
      <c r="L2592">
        <v>214</v>
      </c>
      <c r="M2592">
        <v>3</v>
      </c>
      <c r="N2592">
        <v>-1</v>
      </c>
      <c r="O2592">
        <v>0</v>
      </c>
      <c r="P2592" t="s">
        <v>52</v>
      </c>
      <c r="Q2592" t="s">
        <v>49</v>
      </c>
      <c r="X2592" s="7"/>
      <c r="Y2592" t="s">
        <v>55</v>
      </c>
      <c r="Z2592">
        <v>0</v>
      </c>
      <c r="AE2592" t="s">
        <v>49</v>
      </c>
      <c r="AF2592">
        <v>0</v>
      </c>
      <c r="AI2592">
        <v>64</v>
      </c>
      <c r="AJ2592" t="s">
        <v>49</v>
      </c>
    </row>
    <row r="2593" spans="1:36" x14ac:dyDescent="0.3">
      <c r="A2593">
        <v>34</v>
      </c>
      <c r="B2593" t="s">
        <v>58</v>
      </c>
      <c r="C2593" t="s">
        <v>47</v>
      </c>
      <c r="D2593" t="s">
        <v>60</v>
      </c>
      <c r="E2593" t="s">
        <v>49</v>
      </c>
      <c r="F2593">
        <v>2892</v>
      </c>
      <c r="G2593" t="s">
        <v>55</v>
      </c>
      <c r="H2593" t="s">
        <v>55</v>
      </c>
      <c r="I2593" t="s">
        <v>50</v>
      </c>
      <c r="J2593">
        <v>30</v>
      </c>
      <c r="K2593" t="s">
        <v>73</v>
      </c>
      <c r="L2593">
        <v>1165</v>
      </c>
      <c r="M2593">
        <v>7</v>
      </c>
      <c r="N2593">
        <v>-1</v>
      </c>
      <c r="O2593">
        <v>0</v>
      </c>
      <c r="P2593" t="s">
        <v>52</v>
      </c>
      <c r="Q2593" t="s">
        <v>49</v>
      </c>
      <c r="X2593" s="7"/>
      <c r="Y2593" t="s">
        <v>55</v>
      </c>
      <c r="Z2593">
        <v>2892</v>
      </c>
      <c r="AE2593" t="s">
        <v>55</v>
      </c>
      <c r="AF2593">
        <v>2892</v>
      </c>
      <c r="AI2593">
        <v>800</v>
      </c>
      <c r="AJ2593" t="s">
        <v>49</v>
      </c>
    </row>
    <row r="2594" spans="1:36" x14ac:dyDescent="0.3">
      <c r="A2594">
        <v>33</v>
      </c>
      <c r="B2594" t="s">
        <v>67</v>
      </c>
      <c r="C2594" t="s">
        <v>74</v>
      </c>
      <c r="D2594" t="s">
        <v>54</v>
      </c>
      <c r="E2594" t="s">
        <v>49</v>
      </c>
      <c r="F2594">
        <v>0</v>
      </c>
      <c r="G2594" t="s">
        <v>55</v>
      </c>
      <c r="H2594" t="s">
        <v>49</v>
      </c>
      <c r="I2594" t="s">
        <v>50</v>
      </c>
      <c r="J2594">
        <v>7</v>
      </c>
      <c r="K2594" t="s">
        <v>56</v>
      </c>
      <c r="L2594">
        <v>177</v>
      </c>
      <c r="M2594">
        <v>2</v>
      </c>
      <c r="N2594">
        <v>-1</v>
      </c>
      <c r="O2594">
        <v>0</v>
      </c>
      <c r="P2594" t="s">
        <v>52</v>
      </c>
      <c r="Q2594" t="s">
        <v>49</v>
      </c>
      <c r="X2594" s="7"/>
      <c r="Y2594" t="s">
        <v>55</v>
      </c>
      <c r="Z2594">
        <v>0</v>
      </c>
      <c r="AE2594" t="s">
        <v>49</v>
      </c>
      <c r="AF2594">
        <v>0</v>
      </c>
      <c r="AI2594">
        <v>75</v>
      </c>
      <c r="AJ2594" t="s">
        <v>49</v>
      </c>
    </row>
    <row r="2595" spans="1:36" x14ac:dyDescent="0.3">
      <c r="A2595">
        <v>46</v>
      </c>
      <c r="B2595" t="s">
        <v>58</v>
      </c>
      <c r="C2595" t="s">
        <v>59</v>
      </c>
      <c r="D2595" t="s">
        <v>54</v>
      </c>
      <c r="E2595" t="s">
        <v>49</v>
      </c>
      <c r="F2595">
        <v>295</v>
      </c>
      <c r="G2595" t="s">
        <v>55</v>
      </c>
      <c r="H2595" t="s">
        <v>49</v>
      </c>
      <c r="I2595" t="s">
        <v>52</v>
      </c>
      <c r="J2595">
        <v>23</v>
      </c>
      <c r="K2595" t="s">
        <v>56</v>
      </c>
      <c r="L2595">
        <v>141</v>
      </c>
      <c r="M2595">
        <v>6</v>
      </c>
      <c r="N2595">
        <v>-1</v>
      </c>
      <c r="O2595">
        <v>0</v>
      </c>
      <c r="P2595" t="s">
        <v>52</v>
      </c>
      <c r="Q2595" t="s">
        <v>49</v>
      </c>
      <c r="X2595" s="7"/>
      <c r="Y2595" t="s">
        <v>55</v>
      </c>
      <c r="Z2595">
        <v>295</v>
      </c>
      <c r="AE2595" t="s">
        <v>49</v>
      </c>
      <c r="AF2595">
        <v>295</v>
      </c>
      <c r="AI2595">
        <v>347</v>
      </c>
      <c r="AJ2595" t="s">
        <v>49</v>
      </c>
    </row>
    <row r="2596" spans="1:36" x14ac:dyDescent="0.3">
      <c r="A2596">
        <v>48</v>
      </c>
      <c r="B2596" t="s">
        <v>69</v>
      </c>
      <c r="C2596" t="s">
        <v>47</v>
      </c>
      <c r="D2596" t="s">
        <v>54</v>
      </c>
      <c r="E2596" t="s">
        <v>49</v>
      </c>
      <c r="F2596">
        <v>292</v>
      </c>
      <c r="G2596" t="s">
        <v>55</v>
      </c>
      <c r="H2596" t="s">
        <v>55</v>
      </c>
      <c r="I2596" t="s">
        <v>50</v>
      </c>
      <c r="J2596">
        <v>29</v>
      </c>
      <c r="K2596" t="s">
        <v>73</v>
      </c>
      <c r="L2596">
        <v>164</v>
      </c>
      <c r="M2596">
        <v>6</v>
      </c>
      <c r="N2596">
        <v>-1</v>
      </c>
      <c r="O2596">
        <v>0</v>
      </c>
      <c r="P2596" t="s">
        <v>52</v>
      </c>
      <c r="Q2596" t="s">
        <v>49</v>
      </c>
      <c r="X2596" s="7"/>
      <c r="Y2596" t="s">
        <v>55</v>
      </c>
      <c r="Z2596">
        <v>292</v>
      </c>
      <c r="AE2596" t="s">
        <v>55</v>
      </c>
      <c r="AF2596">
        <v>292</v>
      </c>
      <c r="AI2596">
        <v>701</v>
      </c>
      <c r="AJ2596" t="s">
        <v>49</v>
      </c>
    </row>
    <row r="2597" spans="1:36" x14ac:dyDescent="0.3">
      <c r="A2597">
        <v>31</v>
      </c>
      <c r="B2597" t="s">
        <v>53</v>
      </c>
      <c r="C2597" t="s">
        <v>59</v>
      </c>
      <c r="D2597" t="s">
        <v>54</v>
      </c>
      <c r="E2597" t="s">
        <v>49</v>
      </c>
      <c r="F2597">
        <v>85</v>
      </c>
      <c r="G2597" t="s">
        <v>49</v>
      </c>
      <c r="H2597" t="s">
        <v>49</v>
      </c>
      <c r="I2597" t="s">
        <v>50</v>
      </c>
      <c r="J2597">
        <v>16</v>
      </c>
      <c r="K2597" t="s">
        <v>73</v>
      </c>
      <c r="L2597">
        <v>151</v>
      </c>
      <c r="M2597">
        <v>1</v>
      </c>
      <c r="N2597">
        <v>-1</v>
      </c>
      <c r="O2597">
        <v>0</v>
      </c>
      <c r="P2597" t="s">
        <v>52</v>
      </c>
      <c r="Q2597" t="s">
        <v>49</v>
      </c>
      <c r="X2597" s="7"/>
      <c r="Y2597" t="s">
        <v>49</v>
      </c>
      <c r="Z2597">
        <v>85</v>
      </c>
      <c r="AE2597" t="s">
        <v>49</v>
      </c>
      <c r="AF2597">
        <v>85</v>
      </c>
      <c r="AI2597">
        <v>3285</v>
      </c>
      <c r="AJ2597" t="s">
        <v>49</v>
      </c>
    </row>
    <row r="2598" spans="1:36" x14ac:dyDescent="0.3">
      <c r="A2598">
        <v>32</v>
      </c>
      <c r="B2598" t="s">
        <v>67</v>
      </c>
      <c r="C2598" t="s">
        <v>47</v>
      </c>
      <c r="D2598" t="s">
        <v>54</v>
      </c>
      <c r="E2598" t="s">
        <v>49</v>
      </c>
      <c r="F2598">
        <v>4</v>
      </c>
      <c r="G2598" t="s">
        <v>49</v>
      </c>
      <c r="H2598" t="s">
        <v>49</v>
      </c>
      <c r="I2598" t="s">
        <v>50</v>
      </c>
      <c r="J2598">
        <v>4</v>
      </c>
      <c r="K2598" t="s">
        <v>64</v>
      </c>
      <c r="L2598">
        <v>145</v>
      </c>
      <c r="M2598">
        <v>2</v>
      </c>
      <c r="N2598">
        <v>260</v>
      </c>
      <c r="O2598">
        <v>4</v>
      </c>
      <c r="P2598" t="s">
        <v>57</v>
      </c>
      <c r="Q2598" t="s">
        <v>49</v>
      </c>
      <c r="X2598" s="7"/>
      <c r="Y2598" t="s">
        <v>49</v>
      </c>
      <c r="Z2598">
        <v>4</v>
      </c>
      <c r="AE2598" t="s">
        <v>49</v>
      </c>
      <c r="AF2598">
        <v>4</v>
      </c>
      <c r="AI2598">
        <v>925</v>
      </c>
      <c r="AJ2598" t="s">
        <v>49</v>
      </c>
    </row>
    <row r="2599" spans="1:36" x14ac:dyDescent="0.3">
      <c r="A2599">
        <v>35</v>
      </c>
      <c r="B2599" t="s">
        <v>63</v>
      </c>
      <c r="C2599" t="s">
        <v>74</v>
      </c>
      <c r="D2599" t="s">
        <v>48</v>
      </c>
      <c r="E2599" t="s">
        <v>49</v>
      </c>
      <c r="F2599">
        <v>-587</v>
      </c>
      <c r="G2599" t="s">
        <v>55</v>
      </c>
      <c r="H2599" t="s">
        <v>49</v>
      </c>
      <c r="I2599" t="s">
        <v>52</v>
      </c>
      <c r="J2599">
        <v>26</v>
      </c>
      <c r="K2599" t="s">
        <v>56</v>
      </c>
      <c r="L2599">
        <v>111</v>
      </c>
      <c r="M2599">
        <v>1</v>
      </c>
      <c r="N2599">
        <v>-1</v>
      </c>
      <c r="O2599">
        <v>0</v>
      </c>
      <c r="P2599" t="s">
        <v>52</v>
      </c>
      <c r="Q2599" t="s">
        <v>49</v>
      </c>
      <c r="X2599" s="7"/>
      <c r="Y2599" t="s">
        <v>55</v>
      </c>
      <c r="Z2599">
        <v>-587</v>
      </c>
      <c r="AE2599" t="s">
        <v>49</v>
      </c>
      <c r="AF2599">
        <v>-587</v>
      </c>
      <c r="AI2599">
        <v>1587</v>
      </c>
      <c r="AJ2599" t="s">
        <v>49</v>
      </c>
    </row>
    <row r="2600" spans="1:36" x14ac:dyDescent="0.3">
      <c r="A2600">
        <v>36</v>
      </c>
      <c r="B2600" t="s">
        <v>63</v>
      </c>
      <c r="C2600" t="s">
        <v>59</v>
      </c>
      <c r="D2600" t="s">
        <v>48</v>
      </c>
      <c r="E2600" t="s">
        <v>49</v>
      </c>
      <c r="F2600">
        <v>367</v>
      </c>
      <c r="G2600" t="s">
        <v>49</v>
      </c>
      <c r="H2600" t="s">
        <v>49</v>
      </c>
      <c r="I2600" t="s">
        <v>50</v>
      </c>
      <c r="J2600">
        <v>2</v>
      </c>
      <c r="K2600" t="s">
        <v>64</v>
      </c>
      <c r="L2600">
        <v>217</v>
      </c>
      <c r="M2600">
        <v>1</v>
      </c>
      <c r="N2600">
        <v>221</v>
      </c>
      <c r="O2600">
        <v>1</v>
      </c>
      <c r="P2600" t="s">
        <v>57</v>
      </c>
      <c r="Q2600" t="s">
        <v>49</v>
      </c>
      <c r="X2600" s="7"/>
      <c r="Y2600" t="s">
        <v>49</v>
      </c>
      <c r="Z2600">
        <v>367</v>
      </c>
      <c r="AE2600" t="s">
        <v>49</v>
      </c>
      <c r="AF2600">
        <v>367</v>
      </c>
      <c r="AI2600">
        <v>879</v>
      </c>
      <c r="AJ2600" t="s">
        <v>49</v>
      </c>
    </row>
    <row r="2601" spans="1:36" x14ac:dyDescent="0.3">
      <c r="A2601">
        <v>52</v>
      </c>
      <c r="B2601" t="s">
        <v>58</v>
      </c>
      <c r="C2601" t="s">
        <v>47</v>
      </c>
      <c r="D2601" t="s">
        <v>60</v>
      </c>
      <c r="E2601" t="s">
        <v>49</v>
      </c>
      <c r="F2601">
        <v>-1224</v>
      </c>
      <c r="G2601" t="s">
        <v>55</v>
      </c>
      <c r="H2601" t="s">
        <v>49</v>
      </c>
      <c r="I2601" t="s">
        <v>50</v>
      </c>
      <c r="J2601">
        <v>7</v>
      </c>
      <c r="K2601" t="s">
        <v>56</v>
      </c>
      <c r="L2601">
        <v>253</v>
      </c>
      <c r="M2601">
        <v>4</v>
      </c>
      <c r="N2601">
        <v>-1</v>
      </c>
      <c r="O2601">
        <v>0</v>
      </c>
      <c r="P2601" t="s">
        <v>52</v>
      </c>
      <c r="Q2601" t="s">
        <v>49</v>
      </c>
      <c r="X2601" s="7"/>
      <c r="Y2601" t="s">
        <v>55</v>
      </c>
      <c r="Z2601">
        <v>-1224</v>
      </c>
      <c r="AE2601" t="s">
        <v>49</v>
      </c>
      <c r="AF2601">
        <v>-1224</v>
      </c>
      <c r="AI2601">
        <v>478</v>
      </c>
      <c r="AJ2601" t="s">
        <v>49</v>
      </c>
    </row>
    <row r="2602" spans="1:36" x14ac:dyDescent="0.3">
      <c r="A2602">
        <v>45</v>
      </c>
      <c r="B2602" t="s">
        <v>58</v>
      </c>
      <c r="C2602" t="s">
        <v>74</v>
      </c>
      <c r="D2602" t="s">
        <v>60</v>
      </c>
      <c r="E2602" t="s">
        <v>49</v>
      </c>
      <c r="F2602">
        <v>959</v>
      </c>
      <c r="G2602" t="s">
        <v>49</v>
      </c>
      <c r="H2602" t="s">
        <v>49</v>
      </c>
      <c r="I2602" t="s">
        <v>52</v>
      </c>
      <c r="J2602">
        <v>18</v>
      </c>
      <c r="K2602" t="s">
        <v>62</v>
      </c>
      <c r="L2602">
        <v>74</v>
      </c>
      <c r="M2602">
        <v>1</v>
      </c>
      <c r="N2602">
        <v>-1</v>
      </c>
      <c r="O2602">
        <v>0</v>
      </c>
      <c r="P2602" t="s">
        <v>52</v>
      </c>
      <c r="Q2602" t="s">
        <v>49</v>
      </c>
      <c r="X2602" s="7"/>
      <c r="Y2602" t="s">
        <v>49</v>
      </c>
      <c r="Z2602">
        <v>959</v>
      </c>
      <c r="AE2602" t="s">
        <v>49</v>
      </c>
      <c r="AF2602">
        <v>959</v>
      </c>
      <c r="AI2602">
        <v>280</v>
      </c>
      <c r="AJ2602" t="s">
        <v>49</v>
      </c>
    </row>
    <row r="2603" spans="1:36" x14ac:dyDescent="0.3">
      <c r="A2603">
        <v>34</v>
      </c>
      <c r="B2603" t="s">
        <v>58</v>
      </c>
      <c r="C2603" t="s">
        <v>47</v>
      </c>
      <c r="D2603" t="s">
        <v>60</v>
      </c>
      <c r="E2603" t="s">
        <v>49</v>
      </c>
      <c r="F2603">
        <v>0</v>
      </c>
      <c r="G2603" t="s">
        <v>49</v>
      </c>
      <c r="H2603" t="s">
        <v>49</v>
      </c>
      <c r="I2603" t="s">
        <v>50</v>
      </c>
      <c r="J2603">
        <v>20</v>
      </c>
      <c r="K2603" t="s">
        <v>70</v>
      </c>
      <c r="L2603">
        <v>263</v>
      </c>
      <c r="M2603">
        <v>2</v>
      </c>
      <c r="N2603">
        <v>-1</v>
      </c>
      <c r="O2603">
        <v>0</v>
      </c>
      <c r="P2603" t="s">
        <v>52</v>
      </c>
      <c r="Q2603" t="s">
        <v>49</v>
      </c>
      <c r="X2603" s="7"/>
      <c r="Y2603" t="s">
        <v>49</v>
      </c>
      <c r="Z2603">
        <v>0</v>
      </c>
      <c r="AE2603" t="s">
        <v>49</v>
      </c>
      <c r="AF2603">
        <v>0</v>
      </c>
      <c r="AI2603">
        <v>1868</v>
      </c>
      <c r="AJ2603" t="s">
        <v>49</v>
      </c>
    </row>
    <row r="2604" spans="1:36" x14ac:dyDescent="0.3">
      <c r="A2604">
        <v>25</v>
      </c>
      <c r="B2604" t="s">
        <v>63</v>
      </c>
      <c r="C2604" t="s">
        <v>47</v>
      </c>
      <c r="D2604" t="s">
        <v>48</v>
      </c>
      <c r="E2604" t="s">
        <v>55</v>
      </c>
      <c r="F2604">
        <v>-589</v>
      </c>
      <c r="G2604" t="s">
        <v>55</v>
      </c>
      <c r="H2604" t="s">
        <v>49</v>
      </c>
      <c r="I2604" t="s">
        <v>52</v>
      </c>
      <c r="J2604">
        <v>3</v>
      </c>
      <c r="K2604" t="s">
        <v>62</v>
      </c>
      <c r="L2604">
        <v>233</v>
      </c>
      <c r="M2604">
        <v>1</v>
      </c>
      <c r="N2604">
        <v>-1</v>
      </c>
      <c r="O2604">
        <v>0</v>
      </c>
      <c r="P2604" t="s">
        <v>52</v>
      </c>
      <c r="Q2604" t="s">
        <v>49</v>
      </c>
      <c r="X2604" s="7"/>
      <c r="Y2604" t="s">
        <v>55</v>
      </c>
      <c r="Z2604">
        <v>-589</v>
      </c>
      <c r="AE2604" t="s">
        <v>49</v>
      </c>
      <c r="AF2604">
        <v>-589</v>
      </c>
      <c r="AI2604">
        <v>819</v>
      </c>
      <c r="AJ2604" t="s">
        <v>49</v>
      </c>
    </row>
    <row r="2605" spans="1:36" x14ac:dyDescent="0.3">
      <c r="A2605">
        <v>26</v>
      </c>
      <c r="B2605" t="s">
        <v>58</v>
      </c>
      <c r="C2605" t="s">
        <v>59</v>
      </c>
      <c r="D2605" t="s">
        <v>60</v>
      </c>
      <c r="E2605" t="s">
        <v>49</v>
      </c>
      <c r="F2605">
        <v>-8</v>
      </c>
      <c r="G2605" t="s">
        <v>49</v>
      </c>
      <c r="H2605" t="s">
        <v>49</v>
      </c>
      <c r="I2605" t="s">
        <v>50</v>
      </c>
      <c r="J2605">
        <v>13</v>
      </c>
      <c r="K2605" t="s">
        <v>70</v>
      </c>
      <c r="L2605">
        <v>402</v>
      </c>
      <c r="M2605">
        <v>2</v>
      </c>
      <c r="N2605">
        <v>-1</v>
      </c>
      <c r="O2605">
        <v>0</v>
      </c>
      <c r="P2605" t="s">
        <v>52</v>
      </c>
      <c r="Q2605" t="s">
        <v>49</v>
      </c>
      <c r="X2605" s="7"/>
      <c r="Y2605" t="s">
        <v>49</v>
      </c>
      <c r="Z2605">
        <v>-8</v>
      </c>
      <c r="AE2605" t="s">
        <v>49</v>
      </c>
      <c r="AF2605">
        <v>-8</v>
      </c>
      <c r="AI2605">
        <v>4646</v>
      </c>
      <c r="AJ2605" t="s">
        <v>49</v>
      </c>
    </row>
    <row r="2606" spans="1:36" x14ac:dyDescent="0.3">
      <c r="A2606">
        <v>57</v>
      </c>
      <c r="B2606" t="s">
        <v>58</v>
      </c>
      <c r="C2606" t="s">
        <v>47</v>
      </c>
      <c r="D2606" t="s">
        <v>52</v>
      </c>
      <c r="E2606" t="s">
        <v>49</v>
      </c>
      <c r="F2606">
        <v>0</v>
      </c>
      <c r="G2606" t="s">
        <v>49</v>
      </c>
      <c r="H2606" t="s">
        <v>49</v>
      </c>
      <c r="I2606" t="s">
        <v>50</v>
      </c>
      <c r="J2606">
        <v>30</v>
      </c>
      <c r="K2606" t="s">
        <v>80</v>
      </c>
      <c r="L2606">
        <v>585</v>
      </c>
      <c r="M2606">
        <v>1</v>
      </c>
      <c r="N2606">
        <v>-1</v>
      </c>
      <c r="O2606">
        <v>0</v>
      </c>
      <c r="P2606" t="s">
        <v>52</v>
      </c>
      <c r="Q2606" t="s">
        <v>49</v>
      </c>
      <c r="X2606" s="7"/>
      <c r="Y2606" t="s">
        <v>49</v>
      </c>
      <c r="Z2606">
        <v>0</v>
      </c>
      <c r="AE2606" t="s">
        <v>49</v>
      </c>
      <c r="AF2606">
        <v>0</v>
      </c>
      <c r="AI2606">
        <v>27</v>
      </c>
      <c r="AJ2606" t="s">
        <v>49</v>
      </c>
    </row>
    <row r="2607" spans="1:36" x14ac:dyDescent="0.3">
      <c r="A2607">
        <v>48</v>
      </c>
      <c r="B2607" t="s">
        <v>58</v>
      </c>
      <c r="C2607" t="s">
        <v>47</v>
      </c>
      <c r="D2607" t="s">
        <v>48</v>
      </c>
      <c r="E2607" t="s">
        <v>49</v>
      </c>
      <c r="F2607">
        <v>247</v>
      </c>
      <c r="G2607" t="s">
        <v>55</v>
      </c>
      <c r="H2607" t="s">
        <v>55</v>
      </c>
      <c r="I2607" t="s">
        <v>52</v>
      </c>
      <c r="J2607">
        <v>14</v>
      </c>
      <c r="K2607" t="s">
        <v>56</v>
      </c>
      <c r="L2607">
        <v>145</v>
      </c>
      <c r="M2607">
        <v>1</v>
      </c>
      <c r="N2607">
        <v>-1</v>
      </c>
      <c r="O2607">
        <v>0</v>
      </c>
      <c r="P2607" t="s">
        <v>52</v>
      </c>
      <c r="Q2607" t="s">
        <v>49</v>
      </c>
      <c r="X2607" s="7"/>
      <c r="Y2607" t="s">
        <v>55</v>
      </c>
      <c r="Z2607">
        <v>247</v>
      </c>
      <c r="AE2607" t="s">
        <v>55</v>
      </c>
      <c r="AF2607">
        <v>247</v>
      </c>
      <c r="AI2607">
        <v>736</v>
      </c>
      <c r="AJ2607" t="s">
        <v>49</v>
      </c>
    </row>
    <row r="2608" spans="1:36" x14ac:dyDescent="0.3">
      <c r="A2608">
        <v>48</v>
      </c>
      <c r="B2608" t="s">
        <v>67</v>
      </c>
      <c r="C2608" t="s">
        <v>47</v>
      </c>
      <c r="D2608" t="s">
        <v>52</v>
      </c>
      <c r="E2608" t="s">
        <v>49</v>
      </c>
      <c r="F2608">
        <v>5543</v>
      </c>
      <c r="G2608" t="s">
        <v>49</v>
      </c>
      <c r="H2608" t="s">
        <v>49</v>
      </c>
      <c r="I2608" t="s">
        <v>52</v>
      </c>
      <c r="J2608">
        <v>16</v>
      </c>
      <c r="K2608" t="s">
        <v>62</v>
      </c>
      <c r="L2608">
        <v>143</v>
      </c>
      <c r="M2608">
        <v>5</v>
      </c>
      <c r="N2608">
        <v>-1</v>
      </c>
      <c r="O2608">
        <v>0</v>
      </c>
      <c r="P2608" t="s">
        <v>52</v>
      </c>
      <c r="Q2608" t="s">
        <v>49</v>
      </c>
      <c r="X2608" s="7"/>
      <c r="Y2608" t="s">
        <v>49</v>
      </c>
      <c r="Z2608">
        <v>5543</v>
      </c>
      <c r="AE2608" t="s">
        <v>49</v>
      </c>
      <c r="AF2608">
        <v>5543</v>
      </c>
      <c r="AI2608">
        <v>224</v>
      </c>
      <c r="AJ2608" t="s">
        <v>49</v>
      </c>
    </row>
    <row r="2609" spans="1:36" x14ac:dyDescent="0.3">
      <c r="A2609">
        <v>32</v>
      </c>
      <c r="B2609" t="s">
        <v>63</v>
      </c>
      <c r="C2609" t="s">
        <v>47</v>
      </c>
      <c r="D2609" t="s">
        <v>48</v>
      </c>
      <c r="E2609" t="s">
        <v>49</v>
      </c>
      <c r="F2609">
        <v>642</v>
      </c>
      <c r="G2609" t="s">
        <v>49</v>
      </c>
      <c r="H2609" t="s">
        <v>55</v>
      </c>
      <c r="I2609" t="s">
        <v>50</v>
      </c>
      <c r="J2609">
        <v>8</v>
      </c>
      <c r="K2609" t="s">
        <v>73</v>
      </c>
      <c r="L2609">
        <v>524</v>
      </c>
      <c r="M2609">
        <v>1</v>
      </c>
      <c r="N2609">
        <v>-1</v>
      </c>
      <c r="O2609">
        <v>0</v>
      </c>
      <c r="P2609" t="s">
        <v>52</v>
      </c>
      <c r="Q2609" t="s">
        <v>49</v>
      </c>
      <c r="X2609" s="7"/>
      <c r="Y2609" t="s">
        <v>49</v>
      </c>
      <c r="Z2609">
        <v>642</v>
      </c>
      <c r="AE2609" t="s">
        <v>55</v>
      </c>
      <c r="AF2609">
        <v>642</v>
      </c>
      <c r="AI2609">
        <v>2544</v>
      </c>
      <c r="AJ2609" t="s">
        <v>49</v>
      </c>
    </row>
    <row r="2610" spans="1:36" x14ac:dyDescent="0.3">
      <c r="A2610">
        <v>58</v>
      </c>
      <c r="B2610" t="s">
        <v>77</v>
      </c>
      <c r="C2610" t="s">
        <v>47</v>
      </c>
      <c r="D2610" t="s">
        <v>54</v>
      </c>
      <c r="E2610" t="s">
        <v>49</v>
      </c>
      <c r="F2610">
        <v>11</v>
      </c>
      <c r="G2610" t="s">
        <v>49</v>
      </c>
      <c r="H2610" t="s">
        <v>49</v>
      </c>
      <c r="I2610" t="s">
        <v>50</v>
      </c>
      <c r="J2610">
        <v>11</v>
      </c>
      <c r="K2610" t="s">
        <v>70</v>
      </c>
      <c r="L2610">
        <v>270</v>
      </c>
      <c r="M2610">
        <v>1</v>
      </c>
      <c r="N2610">
        <v>-1</v>
      </c>
      <c r="O2610">
        <v>0</v>
      </c>
      <c r="P2610" t="s">
        <v>52</v>
      </c>
      <c r="Q2610" t="s">
        <v>49</v>
      </c>
      <c r="X2610" s="7"/>
      <c r="Y2610" t="s">
        <v>49</v>
      </c>
      <c r="Z2610">
        <v>11</v>
      </c>
      <c r="AE2610" t="s">
        <v>49</v>
      </c>
      <c r="AF2610">
        <v>11</v>
      </c>
      <c r="AI2610">
        <v>2764</v>
      </c>
      <c r="AJ2610" t="s">
        <v>49</v>
      </c>
    </row>
    <row r="2611" spans="1:36" x14ac:dyDescent="0.3">
      <c r="A2611">
        <v>57</v>
      </c>
      <c r="B2611" t="s">
        <v>58</v>
      </c>
      <c r="C2611" t="s">
        <v>47</v>
      </c>
      <c r="D2611" t="s">
        <v>48</v>
      </c>
      <c r="E2611" t="s">
        <v>49</v>
      </c>
      <c r="F2611">
        <v>-226</v>
      </c>
      <c r="G2611" t="s">
        <v>55</v>
      </c>
      <c r="H2611" t="s">
        <v>49</v>
      </c>
      <c r="I2611" t="s">
        <v>52</v>
      </c>
      <c r="J2611">
        <v>4</v>
      </c>
      <c r="K2611" t="s">
        <v>62</v>
      </c>
      <c r="L2611">
        <v>272</v>
      </c>
      <c r="M2611">
        <v>1</v>
      </c>
      <c r="N2611">
        <v>-1</v>
      </c>
      <c r="O2611">
        <v>0</v>
      </c>
      <c r="P2611" t="s">
        <v>52</v>
      </c>
      <c r="Q2611" t="s">
        <v>49</v>
      </c>
      <c r="X2611" s="7"/>
      <c r="Y2611" t="s">
        <v>55</v>
      </c>
      <c r="Z2611">
        <v>-226</v>
      </c>
      <c r="AE2611" t="s">
        <v>49</v>
      </c>
      <c r="AF2611">
        <v>-226</v>
      </c>
      <c r="AI2611">
        <v>376</v>
      </c>
      <c r="AJ2611" t="s">
        <v>49</v>
      </c>
    </row>
    <row r="2612" spans="1:36" x14ac:dyDescent="0.3">
      <c r="A2612">
        <v>31</v>
      </c>
      <c r="B2612" t="s">
        <v>68</v>
      </c>
      <c r="C2612" t="s">
        <v>47</v>
      </c>
      <c r="D2612" t="s">
        <v>60</v>
      </c>
      <c r="E2612" t="s">
        <v>49</v>
      </c>
      <c r="F2612">
        <v>5191</v>
      </c>
      <c r="G2612" t="s">
        <v>49</v>
      </c>
      <c r="H2612" t="s">
        <v>49</v>
      </c>
      <c r="I2612" t="s">
        <v>50</v>
      </c>
      <c r="J2612">
        <v>20</v>
      </c>
      <c r="K2612" t="s">
        <v>75</v>
      </c>
      <c r="L2612">
        <v>187</v>
      </c>
      <c r="M2612">
        <v>2</v>
      </c>
      <c r="N2612">
        <v>-1</v>
      </c>
      <c r="O2612">
        <v>0</v>
      </c>
      <c r="P2612" t="s">
        <v>52</v>
      </c>
      <c r="Q2612" t="s">
        <v>49</v>
      </c>
      <c r="X2612" s="7"/>
      <c r="Y2612" t="s">
        <v>49</v>
      </c>
      <c r="Z2612">
        <v>5191</v>
      </c>
      <c r="AE2612" t="s">
        <v>49</v>
      </c>
      <c r="AF2612">
        <v>5191</v>
      </c>
      <c r="AI2612">
        <v>523</v>
      </c>
      <c r="AJ2612" t="s">
        <v>49</v>
      </c>
    </row>
    <row r="2613" spans="1:36" x14ac:dyDescent="0.3">
      <c r="A2613">
        <v>33</v>
      </c>
      <c r="B2613" t="s">
        <v>63</v>
      </c>
      <c r="C2613" t="s">
        <v>59</v>
      </c>
      <c r="D2613" t="s">
        <v>54</v>
      </c>
      <c r="E2613" t="s">
        <v>49</v>
      </c>
      <c r="F2613">
        <v>-320</v>
      </c>
      <c r="G2613" t="s">
        <v>49</v>
      </c>
      <c r="H2613" t="s">
        <v>49</v>
      </c>
      <c r="I2613" t="s">
        <v>50</v>
      </c>
      <c r="J2613">
        <v>18</v>
      </c>
      <c r="K2613" t="s">
        <v>56</v>
      </c>
      <c r="L2613">
        <v>268</v>
      </c>
      <c r="M2613">
        <v>2</v>
      </c>
      <c r="N2613">
        <v>-1</v>
      </c>
      <c r="O2613">
        <v>0</v>
      </c>
      <c r="P2613" t="s">
        <v>52</v>
      </c>
      <c r="Q2613" t="s">
        <v>49</v>
      </c>
      <c r="X2613" s="7"/>
      <c r="Y2613" t="s">
        <v>49</v>
      </c>
      <c r="Z2613">
        <v>-320</v>
      </c>
      <c r="AE2613" t="s">
        <v>49</v>
      </c>
      <c r="AF2613">
        <v>-320</v>
      </c>
      <c r="AI2613">
        <v>3948</v>
      </c>
      <c r="AJ2613" t="s">
        <v>49</v>
      </c>
    </row>
    <row r="2614" spans="1:36" x14ac:dyDescent="0.3">
      <c r="A2614">
        <v>53</v>
      </c>
      <c r="B2614" t="s">
        <v>68</v>
      </c>
      <c r="C2614" t="s">
        <v>47</v>
      </c>
      <c r="D2614" t="s">
        <v>60</v>
      </c>
      <c r="E2614" t="s">
        <v>49</v>
      </c>
      <c r="F2614">
        <v>2289</v>
      </c>
      <c r="G2614" t="s">
        <v>55</v>
      </c>
      <c r="H2614" t="s">
        <v>55</v>
      </c>
      <c r="I2614" t="s">
        <v>50</v>
      </c>
      <c r="J2614">
        <v>17</v>
      </c>
      <c r="K2614" t="s">
        <v>75</v>
      </c>
      <c r="L2614">
        <v>183</v>
      </c>
      <c r="M2614">
        <v>1</v>
      </c>
      <c r="N2614">
        <v>-1</v>
      </c>
      <c r="O2614">
        <v>0</v>
      </c>
      <c r="P2614" t="s">
        <v>52</v>
      </c>
      <c r="Q2614" t="s">
        <v>49</v>
      </c>
      <c r="X2614" s="7"/>
      <c r="Y2614" t="s">
        <v>55</v>
      </c>
      <c r="Z2614">
        <v>2289</v>
      </c>
      <c r="AE2614" t="s">
        <v>55</v>
      </c>
      <c r="AF2614">
        <v>2289</v>
      </c>
      <c r="AI2614">
        <v>1810</v>
      </c>
      <c r="AJ2614" t="s">
        <v>49</v>
      </c>
    </row>
    <row r="2615" spans="1:36" x14ac:dyDescent="0.3">
      <c r="A2615">
        <v>36</v>
      </c>
      <c r="B2615" t="s">
        <v>69</v>
      </c>
      <c r="C2615" t="s">
        <v>47</v>
      </c>
      <c r="D2615" t="s">
        <v>54</v>
      </c>
      <c r="E2615" t="s">
        <v>49</v>
      </c>
      <c r="F2615">
        <v>725</v>
      </c>
      <c r="G2615" t="s">
        <v>55</v>
      </c>
      <c r="H2615" t="s">
        <v>49</v>
      </c>
      <c r="I2615" t="s">
        <v>50</v>
      </c>
      <c r="J2615">
        <v>27</v>
      </c>
      <c r="K2615" t="s">
        <v>64</v>
      </c>
      <c r="L2615">
        <v>123</v>
      </c>
      <c r="M2615">
        <v>3</v>
      </c>
      <c r="N2615">
        <v>99</v>
      </c>
      <c r="O2615">
        <v>8</v>
      </c>
      <c r="P2615" t="s">
        <v>57</v>
      </c>
      <c r="Q2615" t="s">
        <v>49</v>
      </c>
      <c r="X2615" s="7"/>
      <c r="Y2615" t="s">
        <v>55</v>
      </c>
      <c r="Z2615">
        <v>725</v>
      </c>
      <c r="AE2615" t="s">
        <v>49</v>
      </c>
      <c r="AF2615">
        <v>725</v>
      </c>
      <c r="AI2615">
        <v>994</v>
      </c>
      <c r="AJ2615" t="s">
        <v>49</v>
      </c>
    </row>
    <row r="2616" spans="1:36" x14ac:dyDescent="0.3">
      <c r="A2616">
        <v>32</v>
      </c>
      <c r="B2616" t="s">
        <v>67</v>
      </c>
      <c r="C2616" t="s">
        <v>59</v>
      </c>
      <c r="D2616" t="s">
        <v>60</v>
      </c>
      <c r="E2616" t="s">
        <v>49</v>
      </c>
      <c r="F2616">
        <v>705</v>
      </c>
      <c r="G2616" t="s">
        <v>55</v>
      </c>
      <c r="H2616" t="s">
        <v>49</v>
      </c>
      <c r="I2616" t="s">
        <v>50</v>
      </c>
      <c r="J2616">
        <v>20</v>
      </c>
      <c r="K2616" t="s">
        <v>61</v>
      </c>
      <c r="L2616">
        <v>20</v>
      </c>
      <c r="M2616">
        <v>4</v>
      </c>
      <c r="N2616">
        <v>-1</v>
      </c>
      <c r="O2616">
        <v>0</v>
      </c>
      <c r="P2616" t="s">
        <v>52</v>
      </c>
      <c r="Q2616" t="s">
        <v>49</v>
      </c>
      <c r="X2616" s="7"/>
      <c r="Y2616" t="s">
        <v>55</v>
      </c>
      <c r="Z2616">
        <v>705</v>
      </c>
      <c r="AE2616" t="s">
        <v>49</v>
      </c>
      <c r="AF2616">
        <v>705</v>
      </c>
      <c r="AI2616">
        <v>52</v>
      </c>
      <c r="AJ2616" t="s">
        <v>49</v>
      </c>
    </row>
    <row r="2617" spans="1:36" x14ac:dyDescent="0.3">
      <c r="A2617">
        <v>45</v>
      </c>
      <c r="B2617" t="s">
        <v>63</v>
      </c>
      <c r="C2617" t="s">
        <v>47</v>
      </c>
      <c r="D2617" t="s">
        <v>54</v>
      </c>
      <c r="E2617" t="s">
        <v>49</v>
      </c>
      <c r="F2617">
        <v>776</v>
      </c>
      <c r="G2617" t="s">
        <v>55</v>
      </c>
      <c r="H2617" t="s">
        <v>49</v>
      </c>
      <c r="I2617" t="s">
        <v>50</v>
      </c>
      <c r="J2617">
        <v>6</v>
      </c>
      <c r="K2617" t="s">
        <v>64</v>
      </c>
      <c r="L2617">
        <v>232</v>
      </c>
      <c r="M2617">
        <v>4</v>
      </c>
      <c r="N2617">
        <v>253</v>
      </c>
      <c r="O2617">
        <v>1</v>
      </c>
      <c r="P2617" t="s">
        <v>57</v>
      </c>
      <c r="Q2617" t="s">
        <v>49</v>
      </c>
      <c r="X2617" s="7"/>
      <c r="Y2617" t="s">
        <v>55</v>
      </c>
      <c r="Z2617">
        <v>776</v>
      </c>
      <c r="AE2617" t="s">
        <v>49</v>
      </c>
      <c r="AF2617">
        <v>776</v>
      </c>
      <c r="AI2617">
        <v>11</v>
      </c>
      <c r="AJ2617" t="s">
        <v>49</v>
      </c>
    </row>
    <row r="2618" spans="1:36" x14ac:dyDescent="0.3">
      <c r="A2618">
        <v>35</v>
      </c>
      <c r="B2618" t="s">
        <v>46</v>
      </c>
      <c r="C2618" t="s">
        <v>47</v>
      </c>
      <c r="D2618" t="s">
        <v>60</v>
      </c>
      <c r="E2618" t="s">
        <v>49</v>
      </c>
      <c r="F2618">
        <v>816</v>
      </c>
      <c r="G2618" t="s">
        <v>55</v>
      </c>
      <c r="H2618" t="s">
        <v>49</v>
      </c>
      <c r="I2618" t="s">
        <v>50</v>
      </c>
      <c r="J2618">
        <v>19</v>
      </c>
      <c r="K2618" t="s">
        <v>75</v>
      </c>
      <c r="L2618">
        <v>547</v>
      </c>
      <c r="M2618">
        <v>7</v>
      </c>
      <c r="N2618">
        <v>-1</v>
      </c>
      <c r="O2618">
        <v>0</v>
      </c>
      <c r="P2618" t="s">
        <v>52</v>
      </c>
      <c r="Q2618" t="s">
        <v>49</v>
      </c>
      <c r="X2618" s="7"/>
      <c r="Y2618" t="s">
        <v>55</v>
      </c>
      <c r="Z2618">
        <v>816</v>
      </c>
      <c r="AE2618" t="s">
        <v>49</v>
      </c>
      <c r="AF2618">
        <v>816</v>
      </c>
      <c r="AI2618">
        <v>0</v>
      </c>
      <c r="AJ2618" t="s">
        <v>49</v>
      </c>
    </row>
    <row r="2619" spans="1:36" x14ac:dyDescent="0.3">
      <c r="A2619">
        <v>41</v>
      </c>
      <c r="B2619" t="s">
        <v>53</v>
      </c>
      <c r="C2619" t="s">
        <v>47</v>
      </c>
      <c r="D2619" t="s">
        <v>54</v>
      </c>
      <c r="E2619" t="s">
        <v>49</v>
      </c>
      <c r="F2619">
        <v>171</v>
      </c>
      <c r="G2619" t="s">
        <v>49</v>
      </c>
      <c r="H2619" t="s">
        <v>49</v>
      </c>
      <c r="I2619" t="s">
        <v>50</v>
      </c>
      <c r="J2619">
        <v>21</v>
      </c>
      <c r="K2619" t="s">
        <v>73</v>
      </c>
      <c r="L2619">
        <v>71</v>
      </c>
      <c r="M2619">
        <v>9</v>
      </c>
      <c r="N2619">
        <v>-1</v>
      </c>
      <c r="O2619">
        <v>0</v>
      </c>
      <c r="P2619" t="s">
        <v>52</v>
      </c>
      <c r="Q2619" t="s">
        <v>49</v>
      </c>
      <c r="X2619" s="7"/>
      <c r="Y2619" t="s">
        <v>49</v>
      </c>
      <c r="Z2619">
        <v>171</v>
      </c>
      <c r="AE2619" t="s">
        <v>49</v>
      </c>
      <c r="AF2619">
        <v>171</v>
      </c>
      <c r="AI2619">
        <v>747</v>
      </c>
      <c r="AJ2619" t="s">
        <v>49</v>
      </c>
    </row>
    <row r="2620" spans="1:36" x14ac:dyDescent="0.3">
      <c r="A2620">
        <v>54</v>
      </c>
      <c r="B2620" t="s">
        <v>53</v>
      </c>
      <c r="C2620" t="s">
        <v>47</v>
      </c>
      <c r="D2620" t="s">
        <v>54</v>
      </c>
      <c r="E2620" t="s">
        <v>49</v>
      </c>
      <c r="F2620">
        <v>812</v>
      </c>
      <c r="G2620" t="s">
        <v>49</v>
      </c>
      <c r="H2620" t="s">
        <v>49</v>
      </c>
      <c r="I2620" t="s">
        <v>50</v>
      </c>
      <c r="J2620">
        <v>31</v>
      </c>
      <c r="K2620" t="s">
        <v>73</v>
      </c>
      <c r="L2620">
        <v>113</v>
      </c>
      <c r="M2620">
        <v>6</v>
      </c>
      <c r="N2620">
        <v>-1</v>
      </c>
      <c r="O2620">
        <v>0</v>
      </c>
      <c r="P2620" t="s">
        <v>52</v>
      </c>
      <c r="Q2620" t="s">
        <v>49</v>
      </c>
      <c r="X2620" s="7"/>
      <c r="Y2620" t="s">
        <v>49</v>
      </c>
      <c r="Z2620">
        <v>812</v>
      </c>
      <c r="AE2620" t="s">
        <v>49</v>
      </c>
      <c r="AF2620">
        <v>812</v>
      </c>
      <c r="AI2620">
        <v>2657</v>
      </c>
      <c r="AJ2620" t="s">
        <v>49</v>
      </c>
    </row>
    <row r="2621" spans="1:36" x14ac:dyDescent="0.3">
      <c r="A2621">
        <v>49</v>
      </c>
      <c r="B2621" t="s">
        <v>53</v>
      </c>
      <c r="C2621" t="s">
        <v>47</v>
      </c>
      <c r="D2621" t="s">
        <v>54</v>
      </c>
      <c r="E2621" t="s">
        <v>49</v>
      </c>
      <c r="F2621">
        <v>823</v>
      </c>
      <c r="G2621" t="s">
        <v>49</v>
      </c>
      <c r="H2621" t="s">
        <v>49</v>
      </c>
      <c r="I2621" t="s">
        <v>50</v>
      </c>
      <c r="J2621">
        <v>8</v>
      </c>
      <c r="K2621" t="s">
        <v>70</v>
      </c>
      <c r="L2621">
        <v>780</v>
      </c>
      <c r="M2621">
        <v>4</v>
      </c>
      <c r="N2621">
        <v>-1</v>
      </c>
      <c r="O2621">
        <v>0</v>
      </c>
      <c r="P2621" t="s">
        <v>52</v>
      </c>
      <c r="Q2621" t="s">
        <v>55</v>
      </c>
      <c r="X2621" s="7"/>
      <c r="Y2621" t="s">
        <v>49</v>
      </c>
      <c r="Z2621">
        <v>823</v>
      </c>
      <c r="AE2621" t="s">
        <v>49</v>
      </c>
      <c r="AF2621">
        <v>823</v>
      </c>
      <c r="AI2621">
        <v>2557</v>
      </c>
      <c r="AJ2621" t="s">
        <v>49</v>
      </c>
    </row>
    <row r="2622" spans="1:36" x14ac:dyDescent="0.3">
      <c r="A2622">
        <v>28</v>
      </c>
      <c r="B2622" t="s">
        <v>67</v>
      </c>
      <c r="C2622" t="s">
        <v>59</v>
      </c>
      <c r="D2622" t="s">
        <v>54</v>
      </c>
      <c r="E2622" t="s">
        <v>49</v>
      </c>
      <c r="F2622">
        <v>1453</v>
      </c>
      <c r="G2622" t="s">
        <v>55</v>
      </c>
      <c r="H2622" t="s">
        <v>49</v>
      </c>
      <c r="I2622" t="s">
        <v>50</v>
      </c>
      <c r="J2622">
        <v>12</v>
      </c>
      <c r="K2622" t="s">
        <v>56</v>
      </c>
      <c r="L2622">
        <v>246</v>
      </c>
      <c r="M2622">
        <v>1</v>
      </c>
      <c r="N2622">
        <v>343</v>
      </c>
      <c r="O2622">
        <v>1</v>
      </c>
      <c r="P2622" t="s">
        <v>66</v>
      </c>
      <c r="Q2622" t="s">
        <v>49</v>
      </c>
      <c r="X2622" s="7"/>
      <c r="Y2622" t="s">
        <v>55</v>
      </c>
      <c r="Z2622">
        <v>1453</v>
      </c>
      <c r="AE2622" t="s">
        <v>49</v>
      </c>
      <c r="AF2622">
        <v>1453</v>
      </c>
      <c r="AI2622">
        <v>0</v>
      </c>
      <c r="AJ2622" t="s">
        <v>49</v>
      </c>
    </row>
    <row r="2623" spans="1:36" x14ac:dyDescent="0.3">
      <c r="A2623">
        <v>24</v>
      </c>
      <c r="B2623" t="s">
        <v>63</v>
      </c>
      <c r="C2623" t="s">
        <v>59</v>
      </c>
      <c r="D2623" t="s">
        <v>52</v>
      </c>
      <c r="E2623" t="s">
        <v>49</v>
      </c>
      <c r="F2623">
        <v>431</v>
      </c>
      <c r="G2623" t="s">
        <v>55</v>
      </c>
      <c r="H2623" t="s">
        <v>49</v>
      </c>
      <c r="I2623" t="s">
        <v>52</v>
      </c>
      <c r="J2623">
        <v>3</v>
      </c>
      <c r="K2623" t="s">
        <v>62</v>
      </c>
      <c r="L2623">
        <v>108</v>
      </c>
      <c r="M2623">
        <v>12</v>
      </c>
      <c r="N2623">
        <v>-1</v>
      </c>
      <c r="O2623">
        <v>0</v>
      </c>
      <c r="P2623" t="s">
        <v>52</v>
      </c>
      <c r="Q2623" t="s">
        <v>49</v>
      </c>
      <c r="X2623" s="7"/>
      <c r="Y2623" t="s">
        <v>55</v>
      </c>
      <c r="Z2623">
        <v>431</v>
      </c>
      <c r="AE2623" t="s">
        <v>49</v>
      </c>
      <c r="AF2623">
        <v>431</v>
      </c>
      <c r="AI2623">
        <v>10</v>
      </c>
      <c r="AJ2623" t="s">
        <v>49</v>
      </c>
    </row>
    <row r="2624" spans="1:36" x14ac:dyDescent="0.3">
      <c r="A2624">
        <v>30</v>
      </c>
      <c r="B2624" t="s">
        <v>69</v>
      </c>
      <c r="C2624" t="s">
        <v>59</v>
      </c>
      <c r="D2624" t="s">
        <v>54</v>
      </c>
      <c r="E2624" t="s">
        <v>49</v>
      </c>
      <c r="F2624">
        <v>1009</v>
      </c>
      <c r="G2624" t="s">
        <v>55</v>
      </c>
      <c r="H2624" t="s">
        <v>49</v>
      </c>
      <c r="I2624" t="s">
        <v>50</v>
      </c>
      <c r="J2624">
        <v>29</v>
      </c>
      <c r="K2624" t="s">
        <v>72</v>
      </c>
      <c r="L2624">
        <v>253</v>
      </c>
      <c r="M2624">
        <v>1</v>
      </c>
      <c r="N2624">
        <v>-1</v>
      </c>
      <c r="O2624">
        <v>0</v>
      </c>
      <c r="P2624" t="s">
        <v>52</v>
      </c>
      <c r="Q2624" t="s">
        <v>49</v>
      </c>
      <c r="X2624" s="7"/>
      <c r="Y2624" t="s">
        <v>55</v>
      </c>
      <c r="Z2624">
        <v>1009</v>
      </c>
      <c r="AE2624" t="s">
        <v>49</v>
      </c>
      <c r="AF2624">
        <v>1009</v>
      </c>
      <c r="AI2624">
        <v>658</v>
      </c>
      <c r="AJ2624" t="s">
        <v>49</v>
      </c>
    </row>
    <row r="2625" spans="1:36" x14ac:dyDescent="0.3">
      <c r="A2625">
        <v>32</v>
      </c>
      <c r="B2625" t="s">
        <v>65</v>
      </c>
      <c r="C2625" t="s">
        <v>47</v>
      </c>
      <c r="D2625" t="s">
        <v>48</v>
      </c>
      <c r="E2625" t="s">
        <v>49</v>
      </c>
      <c r="F2625">
        <v>286</v>
      </c>
      <c r="G2625" t="s">
        <v>55</v>
      </c>
      <c r="H2625" t="s">
        <v>49</v>
      </c>
      <c r="I2625" t="s">
        <v>50</v>
      </c>
      <c r="J2625">
        <v>6</v>
      </c>
      <c r="K2625" t="s">
        <v>70</v>
      </c>
      <c r="L2625">
        <v>175</v>
      </c>
      <c r="M2625">
        <v>1</v>
      </c>
      <c r="N2625">
        <v>-1</v>
      </c>
      <c r="O2625">
        <v>0</v>
      </c>
      <c r="P2625" t="s">
        <v>52</v>
      </c>
      <c r="Q2625" t="s">
        <v>49</v>
      </c>
      <c r="X2625" s="7"/>
      <c r="Y2625" t="s">
        <v>55</v>
      </c>
      <c r="Z2625">
        <v>286</v>
      </c>
      <c r="AE2625" t="s">
        <v>49</v>
      </c>
      <c r="AF2625">
        <v>286</v>
      </c>
      <c r="AI2625">
        <v>1679</v>
      </c>
      <c r="AJ2625" t="s">
        <v>49</v>
      </c>
    </row>
    <row r="2626" spans="1:36" x14ac:dyDescent="0.3">
      <c r="A2626">
        <v>53</v>
      </c>
      <c r="B2626" t="s">
        <v>68</v>
      </c>
      <c r="C2626" t="s">
        <v>47</v>
      </c>
      <c r="D2626" t="s">
        <v>60</v>
      </c>
      <c r="E2626" t="s">
        <v>49</v>
      </c>
      <c r="F2626">
        <v>22370</v>
      </c>
      <c r="G2626" t="s">
        <v>55</v>
      </c>
      <c r="H2626" t="s">
        <v>49</v>
      </c>
      <c r="I2626" t="s">
        <v>52</v>
      </c>
      <c r="J2626">
        <v>15</v>
      </c>
      <c r="K2626" t="s">
        <v>56</v>
      </c>
      <c r="L2626">
        <v>106</v>
      </c>
      <c r="M2626">
        <v>1</v>
      </c>
      <c r="N2626">
        <v>-1</v>
      </c>
      <c r="O2626">
        <v>0</v>
      </c>
      <c r="P2626" t="s">
        <v>52</v>
      </c>
      <c r="Q2626" t="s">
        <v>49</v>
      </c>
      <c r="X2626" s="7"/>
      <c r="Y2626" t="s">
        <v>55</v>
      </c>
      <c r="Z2626">
        <v>22370</v>
      </c>
      <c r="AE2626" t="s">
        <v>49</v>
      </c>
      <c r="AF2626">
        <v>22370</v>
      </c>
      <c r="AI2626">
        <v>841</v>
      </c>
      <c r="AJ2626" t="s">
        <v>49</v>
      </c>
    </row>
    <row r="2627" spans="1:36" x14ac:dyDescent="0.3">
      <c r="A2627">
        <v>42</v>
      </c>
      <c r="B2627" t="s">
        <v>63</v>
      </c>
      <c r="C2627" t="s">
        <v>47</v>
      </c>
      <c r="D2627" t="s">
        <v>48</v>
      </c>
      <c r="E2627" t="s">
        <v>49</v>
      </c>
      <c r="F2627">
        <v>2111</v>
      </c>
      <c r="G2627" t="s">
        <v>55</v>
      </c>
      <c r="H2627" t="s">
        <v>49</v>
      </c>
      <c r="I2627" t="s">
        <v>50</v>
      </c>
      <c r="J2627">
        <v>7</v>
      </c>
      <c r="K2627" t="s">
        <v>56</v>
      </c>
      <c r="L2627">
        <v>86</v>
      </c>
      <c r="M2627">
        <v>2</v>
      </c>
      <c r="N2627">
        <v>-1</v>
      </c>
      <c r="O2627">
        <v>0</v>
      </c>
      <c r="P2627" t="s">
        <v>52</v>
      </c>
      <c r="Q2627" t="s">
        <v>49</v>
      </c>
      <c r="X2627" s="7"/>
      <c r="Y2627" t="s">
        <v>55</v>
      </c>
      <c r="Z2627">
        <v>2111</v>
      </c>
      <c r="AE2627" t="s">
        <v>49</v>
      </c>
      <c r="AF2627">
        <v>2111</v>
      </c>
      <c r="AI2627">
        <v>0</v>
      </c>
      <c r="AJ2627" t="s">
        <v>49</v>
      </c>
    </row>
    <row r="2628" spans="1:36" x14ac:dyDescent="0.3">
      <c r="A2628">
        <v>48</v>
      </c>
      <c r="B2628" t="s">
        <v>63</v>
      </c>
      <c r="C2628" t="s">
        <v>47</v>
      </c>
      <c r="D2628" t="s">
        <v>48</v>
      </c>
      <c r="E2628" t="s">
        <v>49</v>
      </c>
      <c r="F2628">
        <v>5366</v>
      </c>
      <c r="G2628" t="s">
        <v>55</v>
      </c>
      <c r="H2628" t="s">
        <v>49</v>
      </c>
      <c r="I2628" t="s">
        <v>52</v>
      </c>
      <c r="J2628">
        <v>21</v>
      </c>
      <c r="K2628" t="s">
        <v>56</v>
      </c>
      <c r="L2628">
        <v>248</v>
      </c>
      <c r="M2628">
        <v>3</v>
      </c>
      <c r="N2628">
        <v>-1</v>
      </c>
      <c r="O2628">
        <v>0</v>
      </c>
      <c r="P2628" t="s">
        <v>52</v>
      </c>
      <c r="Q2628" t="s">
        <v>49</v>
      </c>
      <c r="X2628" s="7"/>
      <c r="Y2628" t="s">
        <v>55</v>
      </c>
      <c r="Z2628">
        <v>5366</v>
      </c>
      <c r="AE2628" t="s">
        <v>49</v>
      </c>
      <c r="AF2628">
        <v>5366</v>
      </c>
      <c r="AI2628">
        <v>1160</v>
      </c>
      <c r="AJ2628" t="s">
        <v>49</v>
      </c>
    </row>
    <row r="2629" spans="1:36" x14ac:dyDescent="0.3">
      <c r="A2629">
        <v>33</v>
      </c>
      <c r="B2629" t="s">
        <v>67</v>
      </c>
      <c r="C2629" t="s">
        <v>47</v>
      </c>
      <c r="D2629" t="s">
        <v>54</v>
      </c>
      <c r="E2629" t="s">
        <v>49</v>
      </c>
      <c r="F2629">
        <v>181</v>
      </c>
      <c r="G2629" t="s">
        <v>55</v>
      </c>
      <c r="H2629" t="s">
        <v>55</v>
      </c>
      <c r="I2629" t="s">
        <v>78</v>
      </c>
      <c r="J2629">
        <v>28</v>
      </c>
      <c r="K2629" t="s">
        <v>73</v>
      </c>
      <c r="L2629">
        <v>265</v>
      </c>
      <c r="M2629">
        <v>2</v>
      </c>
      <c r="N2629">
        <v>-1</v>
      </c>
      <c r="O2629">
        <v>0</v>
      </c>
      <c r="P2629" t="s">
        <v>52</v>
      </c>
      <c r="Q2629" t="s">
        <v>49</v>
      </c>
      <c r="X2629" s="7"/>
      <c r="Y2629" t="s">
        <v>55</v>
      </c>
      <c r="Z2629">
        <v>181</v>
      </c>
      <c r="AE2629" t="s">
        <v>55</v>
      </c>
      <c r="AF2629">
        <v>181</v>
      </c>
      <c r="AI2629">
        <v>-37</v>
      </c>
      <c r="AJ2629" t="s">
        <v>49</v>
      </c>
    </row>
    <row r="2630" spans="1:36" x14ac:dyDescent="0.3">
      <c r="A2630">
        <v>31</v>
      </c>
      <c r="B2630" t="s">
        <v>63</v>
      </c>
      <c r="C2630" t="s">
        <v>74</v>
      </c>
      <c r="D2630" t="s">
        <v>54</v>
      </c>
      <c r="E2630" t="s">
        <v>49</v>
      </c>
      <c r="F2630">
        <v>-452</v>
      </c>
      <c r="G2630" t="s">
        <v>55</v>
      </c>
      <c r="H2630" t="s">
        <v>49</v>
      </c>
      <c r="I2630" t="s">
        <v>52</v>
      </c>
      <c r="J2630">
        <v>26</v>
      </c>
      <c r="K2630" t="s">
        <v>56</v>
      </c>
      <c r="L2630">
        <v>182</v>
      </c>
      <c r="M2630">
        <v>5</v>
      </c>
      <c r="N2630">
        <v>-1</v>
      </c>
      <c r="O2630">
        <v>0</v>
      </c>
      <c r="P2630" t="s">
        <v>52</v>
      </c>
      <c r="Q2630" t="s">
        <v>49</v>
      </c>
      <c r="X2630" s="7"/>
      <c r="Y2630" t="s">
        <v>55</v>
      </c>
      <c r="Z2630">
        <v>-452</v>
      </c>
      <c r="AE2630" t="s">
        <v>49</v>
      </c>
      <c r="AF2630">
        <v>-452</v>
      </c>
      <c r="AI2630">
        <v>94</v>
      </c>
      <c r="AJ2630" t="s">
        <v>49</v>
      </c>
    </row>
    <row r="2631" spans="1:36" x14ac:dyDescent="0.3">
      <c r="A2631">
        <v>56</v>
      </c>
      <c r="B2631" t="s">
        <v>46</v>
      </c>
      <c r="C2631" t="s">
        <v>74</v>
      </c>
      <c r="D2631" t="s">
        <v>48</v>
      </c>
      <c r="E2631" t="s">
        <v>49</v>
      </c>
      <c r="F2631">
        <v>1770</v>
      </c>
      <c r="G2631" t="s">
        <v>49</v>
      </c>
      <c r="H2631" t="s">
        <v>49</v>
      </c>
      <c r="I2631" t="s">
        <v>50</v>
      </c>
      <c r="J2631">
        <v>5</v>
      </c>
      <c r="K2631" t="s">
        <v>64</v>
      </c>
      <c r="L2631">
        <v>916</v>
      </c>
      <c r="M2631">
        <v>3</v>
      </c>
      <c r="N2631">
        <v>-1</v>
      </c>
      <c r="O2631">
        <v>0</v>
      </c>
      <c r="P2631" t="s">
        <v>52</v>
      </c>
      <c r="Q2631" t="s">
        <v>49</v>
      </c>
      <c r="X2631" s="7"/>
      <c r="Y2631" t="s">
        <v>49</v>
      </c>
      <c r="Z2631">
        <v>1770</v>
      </c>
      <c r="AE2631" t="s">
        <v>49</v>
      </c>
      <c r="AF2631">
        <v>1770</v>
      </c>
      <c r="AI2631">
        <v>585</v>
      </c>
      <c r="AJ2631" t="s">
        <v>49</v>
      </c>
    </row>
    <row r="2632" spans="1:36" x14ac:dyDescent="0.3">
      <c r="A2632">
        <v>58</v>
      </c>
      <c r="B2632" t="s">
        <v>77</v>
      </c>
      <c r="C2632" t="s">
        <v>47</v>
      </c>
      <c r="D2632" t="s">
        <v>48</v>
      </c>
      <c r="E2632" t="s">
        <v>49</v>
      </c>
      <c r="F2632">
        <v>0</v>
      </c>
      <c r="G2632" t="s">
        <v>49</v>
      </c>
      <c r="H2632" t="s">
        <v>49</v>
      </c>
      <c r="I2632" t="s">
        <v>50</v>
      </c>
      <c r="J2632">
        <v>4</v>
      </c>
      <c r="K2632" t="s">
        <v>70</v>
      </c>
      <c r="L2632">
        <v>506</v>
      </c>
      <c r="M2632">
        <v>1</v>
      </c>
      <c r="N2632">
        <v>-1</v>
      </c>
      <c r="O2632">
        <v>0</v>
      </c>
      <c r="P2632" t="s">
        <v>52</v>
      </c>
      <c r="Q2632" t="s">
        <v>49</v>
      </c>
      <c r="X2632" s="7"/>
      <c r="Y2632" t="s">
        <v>49</v>
      </c>
      <c r="Z2632">
        <v>0</v>
      </c>
      <c r="AE2632" t="s">
        <v>49</v>
      </c>
      <c r="AF2632">
        <v>0</v>
      </c>
      <c r="AI2632">
        <v>235</v>
      </c>
      <c r="AJ2632" t="s">
        <v>49</v>
      </c>
    </row>
    <row r="2633" spans="1:36" x14ac:dyDescent="0.3">
      <c r="A2633">
        <v>37</v>
      </c>
      <c r="B2633" t="s">
        <v>69</v>
      </c>
      <c r="C2633" t="s">
        <v>59</v>
      </c>
      <c r="D2633" t="s">
        <v>54</v>
      </c>
      <c r="E2633" t="s">
        <v>49</v>
      </c>
      <c r="F2633">
        <v>-296</v>
      </c>
      <c r="G2633" t="s">
        <v>55</v>
      </c>
      <c r="H2633" t="s">
        <v>49</v>
      </c>
      <c r="I2633" t="s">
        <v>50</v>
      </c>
      <c r="J2633">
        <v>20</v>
      </c>
      <c r="K2633" t="s">
        <v>61</v>
      </c>
      <c r="L2633">
        <v>81</v>
      </c>
      <c r="M2633">
        <v>1</v>
      </c>
      <c r="N2633">
        <v>-1</v>
      </c>
      <c r="O2633">
        <v>0</v>
      </c>
      <c r="P2633" t="s">
        <v>52</v>
      </c>
      <c r="Q2633" t="s">
        <v>49</v>
      </c>
      <c r="X2633" s="7"/>
      <c r="Y2633" t="s">
        <v>55</v>
      </c>
      <c r="Z2633">
        <v>-296</v>
      </c>
      <c r="AE2633" t="s">
        <v>49</v>
      </c>
      <c r="AF2633">
        <v>-296</v>
      </c>
      <c r="AI2633">
        <v>2145</v>
      </c>
      <c r="AJ2633" t="s">
        <v>49</v>
      </c>
    </row>
    <row r="2634" spans="1:36" x14ac:dyDescent="0.3">
      <c r="A2634">
        <v>59</v>
      </c>
      <c r="B2634" t="s">
        <v>58</v>
      </c>
      <c r="C2634" t="s">
        <v>47</v>
      </c>
      <c r="D2634" t="s">
        <v>48</v>
      </c>
      <c r="E2634" t="s">
        <v>49</v>
      </c>
      <c r="F2634">
        <v>2358</v>
      </c>
      <c r="G2634" t="s">
        <v>55</v>
      </c>
      <c r="H2634" t="s">
        <v>49</v>
      </c>
      <c r="I2634" t="s">
        <v>50</v>
      </c>
      <c r="J2634">
        <v>17</v>
      </c>
      <c r="K2634" t="s">
        <v>61</v>
      </c>
      <c r="L2634">
        <v>30</v>
      </c>
      <c r="M2634">
        <v>1</v>
      </c>
      <c r="N2634">
        <v>-1</v>
      </c>
      <c r="O2634">
        <v>0</v>
      </c>
      <c r="P2634" t="s">
        <v>52</v>
      </c>
      <c r="Q2634" t="s">
        <v>49</v>
      </c>
      <c r="X2634" s="7"/>
      <c r="Y2634" t="s">
        <v>55</v>
      </c>
      <c r="Z2634">
        <v>2358</v>
      </c>
      <c r="AE2634" t="s">
        <v>49</v>
      </c>
      <c r="AF2634">
        <v>2358</v>
      </c>
      <c r="AI2634">
        <v>1464</v>
      </c>
      <c r="AJ2634" t="s">
        <v>49</v>
      </c>
    </row>
    <row r="2635" spans="1:36" x14ac:dyDescent="0.3">
      <c r="A2635">
        <v>50</v>
      </c>
      <c r="B2635" t="s">
        <v>58</v>
      </c>
      <c r="C2635" t="s">
        <v>59</v>
      </c>
      <c r="D2635" t="s">
        <v>60</v>
      </c>
      <c r="E2635" t="s">
        <v>49</v>
      </c>
      <c r="F2635">
        <v>1200</v>
      </c>
      <c r="G2635" t="s">
        <v>49</v>
      </c>
      <c r="H2635" t="s">
        <v>49</v>
      </c>
      <c r="I2635" t="s">
        <v>50</v>
      </c>
      <c r="J2635">
        <v>14</v>
      </c>
      <c r="K2635" t="s">
        <v>70</v>
      </c>
      <c r="L2635">
        <v>904</v>
      </c>
      <c r="M2635">
        <v>3</v>
      </c>
      <c r="N2635">
        <v>-1</v>
      </c>
      <c r="O2635">
        <v>0</v>
      </c>
      <c r="P2635" t="s">
        <v>52</v>
      </c>
      <c r="Q2635" t="s">
        <v>55</v>
      </c>
      <c r="X2635" s="7"/>
      <c r="Y2635" t="s">
        <v>49</v>
      </c>
      <c r="Z2635">
        <v>1200</v>
      </c>
      <c r="AE2635" t="s">
        <v>49</v>
      </c>
      <c r="AF2635">
        <v>1200</v>
      </c>
      <c r="AI2635">
        <v>187</v>
      </c>
      <c r="AJ2635" t="s">
        <v>49</v>
      </c>
    </row>
    <row r="2636" spans="1:36" x14ac:dyDescent="0.3">
      <c r="A2636">
        <v>39</v>
      </c>
      <c r="B2636" t="s">
        <v>76</v>
      </c>
      <c r="C2636" t="s">
        <v>59</v>
      </c>
      <c r="D2636" t="s">
        <v>48</v>
      </c>
      <c r="E2636" t="s">
        <v>49</v>
      </c>
      <c r="F2636">
        <v>109</v>
      </c>
      <c r="G2636" t="s">
        <v>55</v>
      </c>
      <c r="H2636" t="s">
        <v>49</v>
      </c>
      <c r="I2636" t="s">
        <v>52</v>
      </c>
      <c r="J2636">
        <v>6</v>
      </c>
      <c r="K2636" t="s">
        <v>56</v>
      </c>
      <c r="L2636">
        <v>699</v>
      </c>
      <c r="M2636">
        <v>3</v>
      </c>
      <c r="N2636">
        <v>-1</v>
      </c>
      <c r="O2636">
        <v>0</v>
      </c>
      <c r="P2636" t="s">
        <v>52</v>
      </c>
      <c r="Q2636" t="s">
        <v>49</v>
      </c>
      <c r="X2636" s="7"/>
      <c r="Y2636" t="s">
        <v>55</v>
      </c>
      <c r="Z2636">
        <v>109</v>
      </c>
      <c r="AE2636" t="s">
        <v>49</v>
      </c>
      <c r="AF2636">
        <v>109</v>
      </c>
      <c r="AI2636">
        <v>12</v>
      </c>
      <c r="AJ2636" t="s">
        <v>49</v>
      </c>
    </row>
    <row r="2637" spans="1:36" x14ac:dyDescent="0.3">
      <c r="A2637">
        <v>30</v>
      </c>
      <c r="B2637" t="s">
        <v>67</v>
      </c>
      <c r="C2637" t="s">
        <v>47</v>
      </c>
      <c r="D2637" t="s">
        <v>54</v>
      </c>
      <c r="E2637" t="s">
        <v>49</v>
      </c>
      <c r="F2637">
        <v>616</v>
      </c>
      <c r="G2637" t="s">
        <v>55</v>
      </c>
      <c r="H2637" t="s">
        <v>49</v>
      </c>
      <c r="I2637" t="s">
        <v>50</v>
      </c>
      <c r="J2637">
        <v>6</v>
      </c>
      <c r="K2637" t="s">
        <v>56</v>
      </c>
      <c r="L2637">
        <v>19</v>
      </c>
      <c r="M2637">
        <v>1</v>
      </c>
      <c r="N2637">
        <v>-1</v>
      </c>
      <c r="O2637">
        <v>0</v>
      </c>
      <c r="P2637" t="s">
        <v>52</v>
      </c>
      <c r="Q2637" t="s">
        <v>49</v>
      </c>
      <c r="X2637" s="7"/>
      <c r="Y2637" t="s">
        <v>55</v>
      </c>
      <c r="Z2637">
        <v>616</v>
      </c>
      <c r="AE2637" t="s">
        <v>49</v>
      </c>
      <c r="AF2637">
        <v>616</v>
      </c>
      <c r="AI2637">
        <v>318</v>
      </c>
      <c r="AJ2637" t="s">
        <v>49</v>
      </c>
    </row>
    <row r="2638" spans="1:36" x14ac:dyDescent="0.3">
      <c r="A2638">
        <v>47</v>
      </c>
      <c r="B2638" t="s">
        <v>53</v>
      </c>
      <c r="C2638" t="s">
        <v>74</v>
      </c>
      <c r="D2638" t="s">
        <v>54</v>
      </c>
      <c r="E2638" t="s">
        <v>49</v>
      </c>
      <c r="F2638">
        <v>4906</v>
      </c>
      <c r="G2638" t="s">
        <v>55</v>
      </c>
      <c r="H2638" t="s">
        <v>49</v>
      </c>
      <c r="I2638" t="s">
        <v>52</v>
      </c>
      <c r="J2638">
        <v>14</v>
      </c>
      <c r="K2638" t="s">
        <v>56</v>
      </c>
      <c r="L2638">
        <v>389</v>
      </c>
      <c r="M2638">
        <v>1</v>
      </c>
      <c r="N2638">
        <v>-1</v>
      </c>
      <c r="O2638">
        <v>0</v>
      </c>
      <c r="P2638" t="s">
        <v>52</v>
      </c>
      <c r="Q2638" t="s">
        <v>49</v>
      </c>
      <c r="X2638" s="7"/>
      <c r="Y2638" t="s">
        <v>55</v>
      </c>
      <c r="Z2638">
        <v>4906</v>
      </c>
      <c r="AE2638" t="s">
        <v>49</v>
      </c>
      <c r="AF2638">
        <v>4906</v>
      </c>
      <c r="AI2638">
        <v>334</v>
      </c>
      <c r="AJ2638" t="s">
        <v>49</v>
      </c>
    </row>
    <row r="2639" spans="1:36" x14ac:dyDescent="0.3">
      <c r="A2639">
        <v>44</v>
      </c>
      <c r="B2639" t="s">
        <v>65</v>
      </c>
      <c r="C2639" t="s">
        <v>47</v>
      </c>
      <c r="D2639" t="s">
        <v>54</v>
      </c>
      <c r="E2639" t="s">
        <v>49</v>
      </c>
      <c r="F2639">
        <v>313</v>
      </c>
      <c r="G2639" t="s">
        <v>49</v>
      </c>
      <c r="H2639" t="s">
        <v>49</v>
      </c>
      <c r="I2639" t="s">
        <v>50</v>
      </c>
      <c r="J2639">
        <v>6</v>
      </c>
      <c r="K2639" t="s">
        <v>70</v>
      </c>
      <c r="L2639">
        <v>211</v>
      </c>
      <c r="M2639">
        <v>4</v>
      </c>
      <c r="N2639">
        <v>-1</v>
      </c>
      <c r="O2639">
        <v>0</v>
      </c>
      <c r="P2639" t="s">
        <v>52</v>
      </c>
      <c r="Q2639" t="s">
        <v>49</v>
      </c>
      <c r="X2639" s="7"/>
      <c r="Y2639" t="s">
        <v>49</v>
      </c>
      <c r="Z2639">
        <v>313</v>
      </c>
      <c r="AE2639" t="s">
        <v>49</v>
      </c>
      <c r="AF2639">
        <v>313</v>
      </c>
      <c r="AI2639">
        <v>0</v>
      </c>
      <c r="AJ2639" t="s">
        <v>49</v>
      </c>
    </row>
    <row r="2640" spans="1:36" x14ac:dyDescent="0.3">
      <c r="A2640">
        <v>38</v>
      </c>
      <c r="B2640" t="s">
        <v>63</v>
      </c>
      <c r="C2640" t="s">
        <v>47</v>
      </c>
      <c r="D2640" t="s">
        <v>48</v>
      </c>
      <c r="E2640" t="s">
        <v>49</v>
      </c>
      <c r="F2640">
        <v>290</v>
      </c>
      <c r="G2640" t="s">
        <v>55</v>
      </c>
      <c r="H2640" t="s">
        <v>49</v>
      </c>
      <c r="I2640" t="s">
        <v>50</v>
      </c>
      <c r="J2640">
        <v>16</v>
      </c>
      <c r="K2640" t="s">
        <v>61</v>
      </c>
      <c r="L2640">
        <v>283</v>
      </c>
      <c r="M2640">
        <v>1</v>
      </c>
      <c r="N2640">
        <v>-1</v>
      </c>
      <c r="O2640">
        <v>0</v>
      </c>
      <c r="P2640" t="s">
        <v>52</v>
      </c>
      <c r="Q2640" t="s">
        <v>49</v>
      </c>
      <c r="X2640" s="7"/>
      <c r="Y2640" t="s">
        <v>55</v>
      </c>
      <c r="Z2640">
        <v>290</v>
      </c>
      <c r="AE2640" t="s">
        <v>49</v>
      </c>
      <c r="AF2640">
        <v>290</v>
      </c>
      <c r="AI2640">
        <v>2</v>
      </c>
      <c r="AJ2640" t="s">
        <v>49</v>
      </c>
    </row>
    <row r="2641" spans="1:36" x14ac:dyDescent="0.3">
      <c r="A2641">
        <v>50</v>
      </c>
      <c r="B2641" t="s">
        <v>58</v>
      </c>
      <c r="C2641" t="s">
        <v>47</v>
      </c>
      <c r="D2641" t="s">
        <v>60</v>
      </c>
      <c r="E2641" t="s">
        <v>49</v>
      </c>
      <c r="F2641">
        <v>1240</v>
      </c>
      <c r="G2641" t="s">
        <v>49</v>
      </c>
      <c r="H2641" t="s">
        <v>49</v>
      </c>
      <c r="I2641" t="s">
        <v>50</v>
      </c>
      <c r="J2641">
        <v>12</v>
      </c>
      <c r="K2641" t="s">
        <v>70</v>
      </c>
      <c r="L2641">
        <v>474</v>
      </c>
      <c r="M2641">
        <v>2</v>
      </c>
      <c r="N2641">
        <v>-1</v>
      </c>
      <c r="O2641">
        <v>0</v>
      </c>
      <c r="P2641" t="s">
        <v>52</v>
      </c>
      <c r="Q2641" t="s">
        <v>49</v>
      </c>
      <c r="X2641" s="7"/>
      <c r="Y2641" t="s">
        <v>49</v>
      </c>
      <c r="Z2641">
        <v>1240</v>
      </c>
      <c r="AE2641" t="s">
        <v>49</v>
      </c>
      <c r="AF2641">
        <v>1240</v>
      </c>
      <c r="AI2641">
        <v>0</v>
      </c>
      <c r="AJ2641" t="s">
        <v>49</v>
      </c>
    </row>
    <row r="2642" spans="1:36" x14ac:dyDescent="0.3">
      <c r="A2642">
        <v>27</v>
      </c>
      <c r="B2642" t="s">
        <v>69</v>
      </c>
      <c r="C2642" t="s">
        <v>59</v>
      </c>
      <c r="D2642" t="s">
        <v>60</v>
      </c>
      <c r="E2642" t="s">
        <v>49</v>
      </c>
      <c r="F2642">
        <v>3672</v>
      </c>
      <c r="G2642" t="s">
        <v>55</v>
      </c>
      <c r="H2642" t="s">
        <v>49</v>
      </c>
      <c r="I2642" t="s">
        <v>50</v>
      </c>
      <c r="J2642">
        <v>15</v>
      </c>
      <c r="K2642" t="s">
        <v>56</v>
      </c>
      <c r="L2642">
        <v>157</v>
      </c>
      <c r="M2642">
        <v>2</v>
      </c>
      <c r="N2642">
        <v>351</v>
      </c>
      <c r="O2642">
        <v>5</v>
      </c>
      <c r="P2642" t="s">
        <v>57</v>
      </c>
      <c r="Q2642" t="s">
        <v>49</v>
      </c>
      <c r="X2642" s="7"/>
      <c r="Y2642" t="s">
        <v>55</v>
      </c>
      <c r="Z2642">
        <v>3672</v>
      </c>
      <c r="AE2642" t="s">
        <v>49</v>
      </c>
      <c r="AF2642">
        <v>3672</v>
      </c>
      <c r="AI2642">
        <v>0</v>
      </c>
      <c r="AJ2642" t="s">
        <v>49</v>
      </c>
    </row>
    <row r="2643" spans="1:36" x14ac:dyDescent="0.3">
      <c r="A2643">
        <v>73</v>
      </c>
      <c r="B2643" t="s">
        <v>77</v>
      </c>
      <c r="C2643" t="s">
        <v>47</v>
      </c>
      <c r="D2643" t="s">
        <v>54</v>
      </c>
      <c r="E2643" t="s">
        <v>49</v>
      </c>
      <c r="F2643">
        <v>19</v>
      </c>
      <c r="G2643" t="s">
        <v>49</v>
      </c>
      <c r="H2643" t="s">
        <v>49</v>
      </c>
      <c r="I2643" t="s">
        <v>50</v>
      </c>
      <c r="J2643">
        <v>5</v>
      </c>
      <c r="K2643" t="s">
        <v>75</v>
      </c>
      <c r="L2643">
        <v>509</v>
      </c>
      <c r="M2643">
        <v>2</v>
      </c>
      <c r="N2643">
        <v>-1</v>
      </c>
      <c r="O2643">
        <v>0</v>
      </c>
      <c r="P2643" t="s">
        <v>52</v>
      </c>
      <c r="Q2643" t="s">
        <v>49</v>
      </c>
      <c r="X2643" s="7"/>
      <c r="Y2643" t="s">
        <v>49</v>
      </c>
      <c r="Z2643">
        <v>19</v>
      </c>
      <c r="AE2643" t="s">
        <v>49</v>
      </c>
      <c r="AF2643">
        <v>19</v>
      </c>
      <c r="AI2643">
        <v>260</v>
      </c>
      <c r="AJ2643" t="s">
        <v>49</v>
      </c>
    </row>
    <row r="2644" spans="1:36" x14ac:dyDescent="0.3">
      <c r="A2644">
        <v>46</v>
      </c>
      <c r="B2644" t="s">
        <v>63</v>
      </c>
      <c r="C2644" t="s">
        <v>47</v>
      </c>
      <c r="D2644" t="s">
        <v>48</v>
      </c>
      <c r="E2644" t="s">
        <v>49</v>
      </c>
      <c r="F2644">
        <v>143</v>
      </c>
      <c r="G2644" t="s">
        <v>55</v>
      </c>
      <c r="H2644" t="s">
        <v>49</v>
      </c>
      <c r="I2644" t="s">
        <v>52</v>
      </c>
      <c r="J2644">
        <v>7</v>
      </c>
      <c r="K2644" t="s">
        <v>56</v>
      </c>
      <c r="L2644">
        <v>279</v>
      </c>
      <c r="M2644">
        <v>1</v>
      </c>
      <c r="N2644">
        <v>-1</v>
      </c>
      <c r="O2644">
        <v>0</v>
      </c>
      <c r="P2644" t="s">
        <v>52</v>
      </c>
      <c r="Q2644" t="s">
        <v>49</v>
      </c>
      <c r="X2644" s="7"/>
      <c r="Y2644" t="s">
        <v>55</v>
      </c>
      <c r="Z2644">
        <v>143</v>
      </c>
      <c r="AE2644" t="s">
        <v>49</v>
      </c>
      <c r="AF2644">
        <v>143</v>
      </c>
      <c r="AI2644">
        <v>451</v>
      </c>
      <c r="AJ2644" t="s">
        <v>49</v>
      </c>
    </row>
    <row r="2645" spans="1:36" x14ac:dyDescent="0.3">
      <c r="A2645">
        <v>56</v>
      </c>
      <c r="B2645" t="s">
        <v>77</v>
      </c>
      <c r="C2645" t="s">
        <v>74</v>
      </c>
      <c r="D2645" t="s">
        <v>54</v>
      </c>
      <c r="E2645" t="s">
        <v>49</v>
      </c>
      <c r="F2645">
        <v>212</v>
      </c>
      <c r="G2645" t="s">
        <v>49</v>
      </c>
      <c r="H2645" t="s">
        <v>55</v>
      </c>
      <c r="I2645" t="s">
        <v>78</v>
      </c>
      <c r="J2645">
        <v>17</v>
      </c>
      <c r="K2645" t="s">
        <v>73</v>
      </c>
      <c r="L2645">
        <v>27</v>
      </c>
      <c r="M2645">
        <v>1</v>
      </c>
      <c r="N2645">
        <v>-1</v>
      </c>
      <c r="O2645">
        <v>0</v>
      </c>
      <c r="P2645" t="s">
        <v>52</v>
      </c>
      <c r="Q2645" t="s">
        <v>49</v>
      </c>
      <c r="X2645" s="7"/>
      <c r="Y2645" t="s">
        <v>49</v>
      </c>
      <c r="Z2645">
        <v>212</v>
      </c>
      <c r="AE2645" t="s">
        <v>55</v>
      </c>
      <c r="AF2645">
        <v>212</v>
      </c>
      <c r="AI2645">
        <v>3242</v>
      </c>
      <c r="AJ2645" t="s">
        <v>49</v>
      </c>
    </row>
    <row r="2646" spans="1:36" x14ac:dyDescent="0.3">
      <c r="A2646">
        <v>36</v>
      </c>
      <c r="B2646" t="s">
        <v>58</v>
      </c>
      <c r="C2646" t="s">
        <v>47</v>
      </c>
      <c r="D2646" t="s">
        <v>60</v>
      </c>
      <c r="E2646" t="s">
        <v>49</v>
      </c>
      <c r="F2646">
        <v>9</v>
      </c>
      <c r="G2646" t="s">
        <v>49</v>
      </c>
      <c r="H2646" t="s">
        <v>49</v>
      </c>
      <c r="I2646" t="s">
        <v>50</v>
      </c>
      <c r="J2646">
        <v>11</v>
      </c>
      <c r="K2646" t="s">
        <v>70</v>
      </c>
      <c r="L2646">
        <v>386</v>
      </c>
      <c r="M2646">
        <v>4</v>
      </c>
      <c r="N2646">
        <v>-1</v>
      </c>
      <c r="O2646">
        <v>0</v>
      </c>
      <c r="P2646" t="s">
        <v>52</v>
      </c>
      <c r="Q2646" t="s">
        <v>55</v>
      </c>
      <c r="X2646" s="7"/>
      <c r="Y2646" t="s">
        <v>49</v>
      </c>
      <c r="Z2646">
        <v>9</v>
      </c>
      <c r="AE2646" t="s">
        <v>49</v>
      </c>
      <c r="AF2646">
        <v>9</v>
      </c>
      <c r="AI2646">
        <v>8515</v>
      </c>
      <c r="AJ2646" t="s">
        <v>49</v>
      </c>
    </row>
    <row r="2647" spans="1:36" x14ac:dyDescent="0.3">
      <c r="A2647">
        <v>33</v>
      </c>
      <c r="B2647" t="s">
        <v>63</v>
      </c>
      <c r="C2647" t="s">
        <v>47</v>
      </c>
      <c r="D2647" t="s">
        <v>48</v>
      </c>
      <c r="E2647" t="s">
        <v>49</v>
      </c>
      <c r="F2647">
        <v>3074</v>
      </c>
      <c r="G2647" t="s">
        <v>49</v>
      </c>
      <c r="H2647" t="s">
        <v>49</v>
      </c>
      <c r="I2647" t="s">
        <v>50</v>
      </c>
      <c r="J2647">
        <v>18</v>
      </c>
      <c r="K2647" t="s">
        <v>75</v>
      </c>
      <c r="L2647">
        <v>679</v>
      </c>
      <c r="M2647">
        <v>1</v>
      </c>
      <c r="N2647">
        <v>-1</v>
      </c>
      <c r="O2647">
        <v>0</v>
      </c>
      <c r="P2647" t="s">
        <v>52</v>
      </c>
      <c r="Q2647" t="s">
        <v>49</v>
      </c>
      <c r="X2647" s="7"/>
      <c r="Y2647" t="s">
        <v>49</v>
      </c>
      <c r="Z2647">
        <v>3074</v>
      </c>
      <c r="AE2647" t="s">
        <v>49</v>
      </c>
      <c r="AF2647">
        <v>3074</v>
      </c>
      <c r="AI2647">
        <v>1808</v>
      </c>
      <c r="AJ2647" t="s">
        <v>49</v>
      </c>
    </row>
    <row r="2648" spans="1:36" x14ac:dyDescent="0.3">
      <c r="A2648">
        <v>40</v>
      </c>
      <c r="B2648" t="s">
        <v>58</v>
      </c>
      <c r="C2648" t="s">
        <v>47</v>
      </c>
      <c r="D2648" t="s">
        <v>60</v>
      </c>
      <c r="E2648" t="s">
        <v>49</v>
      </c>
      <c r="F2648">
        <v>1734</v>
      </c>
      <c r="G2648" t="s">
        <v>55</v>
      </c>
      <c r="H2648" t="s">
        <v>49</v>
      </c>
      <c r="I2648" t="s">
        <v>52</v>
      </c>
      <c r="J2648">
        <v>2</v>
      </c>
      <c r="K2648" t="s">
        <v>62</v>
      </c>
      <c r="L2648">
        <v>169</v>
      </c>
      <c r="M2648">
        <v>1</v>
      </c>
      <c r="N2648">
        <v>-1</v>
      </c>
      <c r="O2648">
        <v>0</v>
      </c>
      <c r="P2648" t="s">
        <v>52</v>
      </c>
      <c r="Q2648" t="s">
        <v>49</v>
      </c>
      <c r="X2648" s="7"/>
      <c r="Y2648" t="s">
        <v>55</v>
      </c>
      <c r="Z2648">
        <v>1734</v>
      </c>
      <c r="AE2648" t="s">
        <v>49</v>
      </c>
      <c r="AF2648">
        <v>1734</v>
      </c>
      <c r="AI2648">
        <v>20</v>
      </c>
      <c r="AJ2648" t="s">
        <v>49</v>
      </c>
    </row>
    <row r="2649" spans="1:36" x14ac:dyDescent="0.3">
      <c r="A2649">
        <v>52</v>
      </c>
      <c r="B2649" t="s">
        <v>58</v>
      </c>
      <c r="C2649" t="s">
        <v>47</v>
      </c>
      <c r="D2649" t="s">
        <v>60</v>
      </c>
      <c r="E2649" t="s">
        <v>49</v>
      </c>
      <c r="F2649">
        <v>575</v>
      </c>
      <c r="G2649" t="s">
        <v>49</v>
      </c>
      <c r="H2649" t="s">
        <v>49</v>
      </c>
      <c r="I2649" t="s">
        <v>52</v>
      </c>
      <c r="J2649">
        <v>3</v>
      </c>
      <c r="K2649" t="s">
        <v>62</v>
      </c>
      <c r="L2649">
        <v>315</v>
      </c>
      <c r="M2649">
        <v>1</v>
      </c>
      <c r="N2649">
        <v>-1</v>
      </c>
      <c r="O2649">
        <v>0</v>
      </c>
      <c r="P2649" t="s">
        <v>52</v>
      </c>
      <c r="Q2649" t="s">
        <v>49</v>
      </c>
      <c r="X2649" s="7"/>
      <c r="Y2649" t="s">
        <v>49</v>
      </c>
      <c r="Z2649">
        <v>575</v>
      </c>
      <c r="AE2649" t="s">
        <v>49</v>
      </c>
      <c r="AF2649">
        <v>575</v>
      </c>
      <c r="AI2649">
        <v>23</v>
      </c>
      <c r="AJ2649" t="s">
        <v>49</v>
      </c>
    </row>
    <row r="2650" spans="1:36" x14ac:dyDescent="0.3">
      <c r="A2650">
        <v>51</v>
      </c>
      <c r="B2650" t="s">
        <v>63</v>
      </c>
      <c r="C2650" t="s">
        <v>47</v>
      </c>
      <c r="D2650" t="s">
        <v>54</v>
      </c>
      <c r="E2650" t="s">
        <v>49</v>
      </c>
      <c r="F2650">
        <v>397</v>
      </c>
      <c r="G2650" t="s">
        <v>55</v>
      </c>
      <c r="H2650" t="s">
        <v>49</v>
      </c>
      <c r="I2650" t="s">
        <v>50</v>
      </c>
      <c r="J2650">
        <v>20</v>
      </c>
      <c r="K2650" t="s">
        <v>70</v>
      </c>
      <c r="L2650">
        <v>293</v>
      </c>
      <c r="M2650">
        <v>2</v>
      </c>
      <c r="N2650">
        <v>-1</v>
      </c>
      <c r="O2650">
        <v>0</v>
      </c>
      <c r="P2650" t="s">
        <v>52</v>
      </c>
      <c r="Q2650" t="s">
        <v>49</v>
      </c>
      <c r="X2650" s="7"/>
      <c r="Y2650" t="s">
        <v>55</v>
      </c>
      <c r="Z2650">
        <v>397</v>
      </c>
      <c r="AE2650" t="s">
        <v>49</v>
      </c>
      <c r="AF2650">
        <v>397</v>
      </c>
      <c r="AI2650">
        <v>1076</v>
      </c>
      <c r="AJ2650" t="s">
        <v>49</v>
      </c>
    </row>
    <row r="2651" spans="1:36" x14ac:dyDescent="0.3">
      <c r="A2651">
        <v>33</v>
      </c>
      <c r="B2651" t="s">
        <v>63</v>
      </c>
      <c r="C2651" t="s">
        <v>47</v>
      </c>
      <c r="D2651" t="s">
        <v>54</v>
      </c>
      <c r="E2651" t="s">
        <v>49</v>
      </c>
      <c r="F2651">
        <v>640</v>
      </c>
      <c r="G2651" t="s">
        <v>55</v>
      </c>
      <c r="H2651" t="s">
        <v>49</v>
      </c>
      <c r="I2651" t="s">
        <v>50</v>
      </c>
      <c r="J2651">
        <v>3</v>
      </c>
      <c r="K2651" t="s">
        <v>64</v>
      </c>
      <c r="L2651">
        <v>439</v>
      </c>
      <c r="M2651">
        <v>3</v>
      </c>
      <c r="N2651">
        <v>-1</v>
      </c>
      <c r="O2651">
        <v>0</v>
      </c>
      <c r="P2651" t="s">
        <v>52</v>
      </c>
      <c r="Q2651" t="s">
        <v>49</v>
      </c>
      <c r="X2651" s="7"/>
      <c r="Y2651" t="s">
        <v>55</v>
      </c>
      <c r="Z2651">
        <v>640</v>
      </c>
      <c r="AE2651" t="s">
        <v>49</v>
      </c>
      <c r="AF2651">
        <v>640</v>
      </c>
      <c r="AI2651">
        <v>1060</v>
      </c>
      <c r="AJ2651" t="s">
        <v>49</v>
      </c>
    </row>
    <row r="2652" spans="1:36" x14ac:dyDescent="0.3">
      <c r="A2652">
        <v>54</v>
      </c>
      <c r="B2652" t="s">
        <v>53</v>
      </c>
      <c r="C2652" t="s">
        <v>47</v>
      </c>
      <c r="D2652" t="s">
        <v>54</v>
      </c>
      <c r="E2652" t="s">
        <v>49</v>
      </c>
      <c r="F2652">
        <v>158</v>
      </c>
      <c r="G2652" t="s">
        <v>55</v>
      </c>
      <c r="H2652" t="s">
        <v>49</v>
      </c>
      <c r="I2652" t="s">
        <v>52</v>
      </c>
      <c r="J2652">
        <v>19</v>
      </c>
      <c r="K2652" t="s">
        <v>56</v>
      </c>
      <c r="L2652">
        <v>198</v>
      </c>
      <c r="M2652">
        <v>1</v>
      </c>
      <c r="N2652">
        <v>-1</v>
      </c>
      <c r="O2652">
        <v>0</v>
      </c>
      <c r="P2652" t="s">
        <v>52</v>
      </c>
      <c r="Q2652" t="s">
        <v>49</v>
      </c>
      <c r="X2652" s="7"/>
      <c r="Y2652" t="s">
        <v>55</v>
      </c>
      <c r="Z2652">
        <v>158</v>
      </c>
      <c r="AE2652" t="s">
        <v>49</v>
      </c>
      <c r="AF2652">
        <v>158</v>
      </c>
      <c r="AI2652">
        <v>678</v>
      </c>
      <c r="AJ2652" t="s">
        <v>49</v>
      </c>
    </row>
    <row r="2653" spans="1:36" x14ac:dyDescent="0.3">
      <c r="A2653">
        <v>44</v>
      </c>
      <c r="B2653" t="s">
        <v>58</v>
      </c>
      <c r="C2653" t="s">
        <v>47</v>
      </c>
      <c r="D2653" t="s">
        <v>54</v>
      </c>
      <c r="E2653" t="s">
        <v>49</v>
      </c>
      <c r="F2653">
        <v>2984</v>
      </c>
      <c r="G2653" t="s">
        <v>55</v>
      </c>
      <c r="H2653" t="s">
        <v>49</v>
      </c>
      <c r="I2653" t="s">
        <v>52</v>
      </c>
      <c r="J2653">
        <v>15</v>
      </c>
      <c r="K2653" t="s">
        <v>56</v>
      </c>
      <c r="L2653">
        <v>770</v>
      </c>
      <c r="M2653">
        <v>2</v>
      </c>
      <c r="N2653">
        <v>-1</v>
      </c>
      <c r="O2653">
        <v>0</v>
      </c>
      <c r="P2653" t="s">
        <v>52</v>
      </c>
      <c r="Q2653" t="s">
        <v>49</v>
      </c>
      <c r="X2653" s="7"/>
      <c r="Y2653" t="s">
        <v>55</v>
      </c>
      <c r="Z2653">
        <v>2984</v>
      </c>
      <c r="AE2653" t="s">
        <v>49</v>
      </c>
      <c r="AF2653">
        <v>2984</v>
      </c>
      <c r="AI2653">
        <v>-630</v>
      </c>
      <c r="AJ2653" t="s">
        <v>49</v>
      </c>
    </row>
    <row r="2654" spans="1:36" x14ac:dyDescent="0.3">
      <c r="A2654">
        <v>50</v>
      </c>
      <c r="B2654" t="s">
        <v>68</v>
      </c>
      <c r="C2654" t="s">
        <v>47</v>
      </c>
      <c r="D2654" t="s">
        <v>54</v>
      </c>
      <c r="E2654" t="s">
        <v>49</v>
      </c>
      <c r="F2654">
        <v>1011</v>
      </c>
      <c r="G2654" t="s">
        <v>55</v>
      </c>
      <c r="H2654" t="s">
        <v>49</v>
      </c>
      <c r="I2654" t="s">
        <v>78</v>
      </c>
      <c r="J2654">
        <v>30</v>
      </c>
      <c r="K2654" t="s">
        <v>73</v>
      </c>
      <c r="L2654">
        <v>340</v>
      </c>
      <c r="M2654">
        <v>2</v>
      </c>
      <c r="N2654">
        <v>-1</v>
      </c>
      <c r="O2654">
        <v>0</v>
      </c>
      <c r="P2654" t="s">
        <v>52</v>
      </c>
      <c r="Q2654" t="s">
        <v>49</v>
      </c>
      <c r="X2654" s="7"/>
      <c r="Y2654" t="s">
        <v>55</v>
      </c>
      <c r="Z2654">
        <v>1011</v>
      </c>
      <c r="AE2654" t="s">
        <v>49</v>
      </c>
      <c r="AF2654">
        <v>1011</v>
      </c>
      <c r="AI2654">
        <v>459</v>
      </c>
      <c r="AJ2654" t="s">
        <v>49</v>
      </c>
    </row>
    <row r="2655" spans="1:36" x14ac:dyDescent="0.3">
      <c r="A2655">
        <v>45</v>
      </c>
      <c r="B2655" t="s">
        <v>63</v>
      </c>
      <c r="C2655" t="s">
        <v>59</v>
      </c>
      <c r="D2655" t="s">
        <v>54</v>
      </c>
      <c r="E2655" t="s">
        <v>49</v>
      </c>
      <c r="F2655">
        <v>0</v>
      </c>
      <c r="G2655" t="s">
        <v>55</v>
      </c>
      <c r="H2655" t="s">
        <v>49</v>
      </c>
      <c r="I2655" t="s">
        <v>50</v>
      </c>
      <c r="J2655">
        <v>26</v>
      </c>
      <c r="K2655" t="s">
        <v>61</v>
      </c>
      <c r="L2655">
        <v>1472</v>
      </c>
      <c r="M2655">
        <v>1</v>
      </c>
      <c r="N2655">
        <v>192</v>
      </c>
      <c r="O2655">
        <v>4</v>
      </c>
      <c r="P2655" t="s">
        <v>57</v>
      </c>
      <c r="Q2655" t="s">
        <v>55</v>
      </c>
      <c r="X2655" s="7"/>
      <c r="Y2655" t="s">
        <v>55</v>
      </c>
      <c r="Z2655">
        <v>0</v>
      </c>
      <c r="AE2655" t="s">
        <v>49</v>
      </c>
      <c r="AF2655">
        <v>0</v>
      </c>
      <c r="AI2655">
        <v>976</v>
      </c>
      <c r="AJ2655" t="s">
        <v>49</v>
      </c>
    </row>
    <row r="2656" spans="1:36" x14ac:dyDescent="0.3">
      <c r="A2656">
        <v>36</v>
      </c>
      <c r="B2656" t="s">
        <v>58</v>
      </c>
      <c r="C2656" t="s">
        <v>47</v>
      </c>
      <c r="D2656" t="s">
        <v>60</v>
      </c>
      <c r="E2656" t="s">
        <v>49</v>
      </c>
      <c r="F2656">
        <v>1133</v>
      </c>
      <c r="G2656" t="s">
        <v>55</v>
      </c>
      <c r="H2656" t="s">
        <v>49</v>
      </c>
      <c r="I2656" t="s">
        <v>50</v>
      </c>
      <c r="J2656">
        <v>4</v>
      </c>
      <c r="K2656" t="s">
        <v>70</v>
      </c>
      <c r="L2656">
        <v>293</v>
      </c>
      <c r="M2656">
        <v>1</v>
      </c>
      <c r="N2656">
        <v>181</v>
      </c>
      <c r="O2656">
        <v>2</v>
      </c>
      <c r="P2656" t="s">
        <v>66</v>
      </c>
      <c r="Q2656" t="s">
        <v>55</v>
      </c>
      <c r="X2656" s="7"/>
      <c r="Y2656" t="s">
        <v>55</v>
      </c>
      <c r="Z2656">
        <v>1133</v>
      </c>
      <c r="AE2656" t="s">
        <v>49</v>
      </c>
      <c r="AF2656">
        <v>1133</v>
      </c>
      <c r="AI2656">
        <v>357</v>
      </c>
      <c r="AJ2656" t="s">
        <v>49</v>
      </c>
    </row>
    <row r="2657" spans="1:36" x14ac:dyDescent="0.3">
      <c r="A2657">
        <v>42</v>
      </c>
      <c r="B2657" t="s">
        <v>67</v>
      </c>
      <c r="C2657" t="s">
        <v>47</v>
      </c>
      <c r="D2657" t="s">
        <v>54</v>
      </c>
      <c r="E2657" t="s">
        <v>49</v>
      </c>
      <c r="F2657">
        <v>4945</v>
      </c>
      <c r="G2657" t="s">
        <v>55</v>
      </c>
      <c r="H2657" t="s">
        <v>49</v>
      </c>
      <c r="I2657" t="s">
        <v>50</v>
      </c>
      <c r="J2657">
        <v>2</v>
      </c>
      <c r="K2657" t="s">
        <v>81</v>
      </c>
      <c r="L2657">
        <v>311</v>
      </c>
      <c r="M2657">
        <v>2</v>
      </c>
      <c r="N2657">
        <v>-1</v>
      </c>
      <c r="O2657">
        <v>0</v>
      </c>
      <c r="P2657" t="s">
        <v>52</v>
      </c>
      <c r="Q2657" t="s">
        <v>55</v>
      </c>
      <c r="X2657" s="7"/>
      <c r="Y2657" t="s">
        <v>55</v>
      </c>
      <c r="Z2657">
        <v>4945</v>
      </c>
      <c r="AE2657" t="s">
        <v>49</v>
      </c>
      <c r="AF2657">
        <v>4945</v>
      </c>
      <c r="AI2657">
        <v>-9</v>
      </c>
      <c r="AJ2657" t="s">
        <v>49</v>
      </c>
    </row>
    <row r="2658" spans="1:36" x14ac:dyDescent="0.3">
      <c r="A2658">
        <v>37</v>
      </c>
      <c r="B2658" t="s">
        <v>67</v>
      </c>
      <c r="C2658" t="s">
        <v>47</v>
      </c>
      <c r="D2658" t="s">
        <v>54</v>
      </c>
      <c r="E2658" t="s">
        <v>49</v>
      </c>
      <c r="F2658">
        <v>712</v>
      </c>
      <c r="G2658" t="s">
        <v>55</v>
      </c>
      <c r="H2658" t="s">
        <v>49</v>
      </c>
      <c r="I2658" t="s">
        <v>50</v>
      </c>
      <c r="J2658">
        <v>18</v>
      </c>
      <c r="K2658" t="s">
        <v>75</v>
      </c>
      <c r="L2658">
        <v>291</v>
      </c>
      <c r="M2658">
        <v>2</v>
      </c>
      <c r="N2658">
        <v>-1</v>
      </c>
      <c r="O2658">
        <v>0</v>
      </c>
      <c r="P2658" t="s">
        <v>52</v>
      </c>
      <c r="Q2658" t="s">
        <v>49</v>
      </c>
      <c r="X2658" s="7"/>
      <c r="Y2658" t="s">
        <v>55</v>
      </c>
      <c r="Z2658">
        <v>712</v>
      </c>
      <c r="AE2658" t="s">
        <v>49</v>
      </c>
      <c r="AF2658">
        <v>712</v>
      </c>
      <c r="AI2658">
        <v>1927</v>
      </c>
      <c r="AJ2658" t="s">
        <v>49</v>
      </c>
    </row>
    <row r="2659" spans="1:36" x14ac:dyDescent="0.3">
      <c r="A2659">
        <v>28</v>
      </c>
      <c r="B2659" t="s">
        <v>53</v>
      </c>
      <c r="C2659" t="s">
        <v>59</v>
      </c>
      <c r="D2659" t="s">
        <v>54</v>
      </c>
      <c r="E2659" t="s">
        <v>49</v>
      </c>
      <c r="F2659">
        <v>-427</v>
      </c>
      <c r="G2659" t="s">
        <v>55</v>
      </c>
      <c r="H2659" t="s">
        <v>55</v>
      </c>
      <c r="I2659" t="s">
        <v>52</v>
      </c>
      <c r="J2659">
        <v>21</v>
      </c>
      <c r="K2659" t="s">
        <v>56</v>
      </c>
      <c r="L2659">
        <v>965</v>
      </c>
      <c r="M2659">
        <v>2</v>
      </c>
      <c r="N2659">
        <v>-1</v>
      </c>
      <c r="O2659">
        <v>0</v>
      </c>
      <c r="P2659" t="s">
        <v>52</v>
      </c>
      <c r="Q2659" t="s">
        <v>49</v>
      </c>
      <c r="X2659" s="7"/>
      <c r="Y2659" t="s">
        <v>55</v>
      </c>
      <c r="Z2659">
        <v>-427</v>
      </c>
      <c r="AE2659" t="s">
        <v>55</v>
      </c>
      <c r="AF2659">
        <v>-427</v>
      </c>
      <c r="AI2659">
        <v>500</v>
      </c>
      <c r="AJ2659" t="s">
        <v>49</v>
      </c>
    </row>
    <row r="2660" spans="1:36" x14ac:dyDescent="0.3">
      <c r="A2660">
        <v>56</v>
      </c>
      <c r="B2660" t="s">
        <v>69</v>
      </c>
      <c r="C2660" t="s">
        <v>47</v>
      </c>
      <c r="D2660" t="s">
        <v>54</v>
      </c>
      <c r="E2660" t="s">
        <v>49</v>
      </c>
      <c r="F2660">
        <v>2146</v>
      </c>
      <c r="G2660" t="s">
        <v>49</v>
      </c>
      <c r="H2660" t="s">
        <v>55</v>
      </c>
      <c r="I2660" t="s">
        <v>52</v>
      </c>
      <c r="J2660">
        <v>9</v>
      </c>
      <c r="K2660" t="s">
        <v>62</v>
      </c>
      <c r="L2660">
        <v>594</v>
      </c>
      <c r="M2660">
        <v>1</v>
      </c>
      <c r="N2660">
        <v>-1</v>
      </c>
      <c r="O2660">
        <v>0</v>
      </c>
      <c r="P2660" t="s">
        <v>52</v>
      </c>
      <c r="Q2660" t="s">
        <v>49</v>
      </c>
      <c r="X2660" s="7"/>
      <c r="Y2660" t="s">
        <v>49</v>
      </c>
      <c r="Z2660">
        <v>2146</v>
      </c>
      <c r="AE2660" t="s">
        <v>55</v>
      </c>
      <c r="AF2660">
        <v>2146</v>
      </c>
      <c r="AI2660">
        <v>9146</v>
      </c>
      <c r="AJ2660" t="s">
        <v>49</v>
      </c>
    </row>
    <row r="2661" spans="1:36" x14ac:dyDescent="0.3">
      <c r="A2661">
        <v>59</v>
      </c>
      <c r="B2661" t="s">
        <v>69</v>
      </c>
      <c r="C2661" t="s">
        <v>47</v>
      </c>
      <c r="D2661" t="s">
        <v>54</v>
      </c>
      <c r="E2661" t="s">
        <v>49</v>
      </c>
      <c r="F2661">
        <v>92</v>
      </c>
      <c r="G2661" t="s">
        <v>55</v>
      </c>
      <c r="H2661" t="s">
        <v>49</v>
      </c>
      <c r="I2661" t="s">
        <v>50</v>
      </c>
      <c r="J2661">
        <v>12</v>
      </c>
      <c r="K2661" t="s">
        <v>56</v>
      </c>
      <c r="L2661">
        <v>139</v>
      </c>
      <c r="M2661">
        <v>2</v>
      </c>
      <c r="N2661">
        <v>350</v>
      </c>
      <c r="O2661">
        <v>1</v>
      </c>
      <c r="P2661" t="s">
        <v>57</v>
      </c>
      <c r="Q2661" t="s">
        <v>49</v>
      </c>
      <c r="X2661" s="7"/>
      <c r="Y2661" t="s">
        <v>55</v>
      </c>
      <c r="Z2661">
        <v>92</v>
      </c>
      <c r="AE2661" t="s">
        <v>49</v>
      </c>
      <c r="AF2661">
        <v>92</v>
      </c>
      <c r="AI2661">
        <v>59</v>
      </c>
      <c r="AJ2661" t="s">
        <v>49</v>
      </c>
    </row>
    <row r="2662" spans="1:36" x14ac:dyDescent="0.3">
      <c r="A2662">
        <v>32</v>
      </c>
      <c r="B2662" t="s">
        <v>46</v>
      </c>
      <c r="C2662" t="s">
        <v>47</v>
      </c>
      <c r="D2662" t="s">
        <v>54</v>
      </c>
      <c r="E2662" t="s">
        <v>49</v>
      </c>
      <c r="F2662">
        <v>10</v>
      </c>
      <c r="G2662" t="s">
        <v>55</v>
      </c>
      <c r="H2662" t="s">
        <v>49</v>
      </c>
      <c r="I2662" t="s">
        <v>52</v>
      </c>
      <c r="J2662">
        <v>6</v>
      </c>
      <c r="K2662" t="s">
        <v>56</v>
      </c>
      <c r="L2662">
        <v>501</v>
      </c>
      <c r="M2662">
        <v>4</v>
      </c>
      <c r="N2662">
        <v>-1</v>
      </c>
      <c r="O2662">
        <v>0</v>
      </c>
      <c r="P2662" t="s">
        <v>52</v>
      </c>
      <c r="Q2662" t="s">
        <v>49</v>
      </c>
      <c r="X2662" s="7"/>
      <c r="Y2662" t="s">
        <v>55</v>
      </c>
      <c r="Z2662">
        <v>10</v>
      </c>
      <c r="AE2662" t="s">
        <v>49</v>
      </c>
      <c r="AF2662">
        <v>10</v>
      </c>
      <c r="AI2662">
        <v>0</v>
      </c>
      <c r="AJ2662" t="s">
        <v>49</v>
      </c>
    </row>
    <row r="2663" spans="1:36" x14ac:dyDescent="0.3">
      <c r="A2663">
        <v>57</v>
      </c>
      <c r="B2663" t="s">
        <v>77</v>
      </c>
      <c r="C2663" t="s">
        <v>47</v>
      </c>
      <c r="D2663" t="s">
        <v>48</v>
      </c>
      <c r="E2663" t="s">
        <v>49</v>
      </c>
      <c r="F2663">
        <v>1238</v>
      </c>
      <c r="G2663" t="s">
        <v>55</v>
      </c>
      <c r="H2663" t="s">
        <v>49</v>
      </c>
      <c r="I2663" t="s">
        <v>50</v>
      </c>
      <c r="J2663">
        <v>15</v>
      </c>
      <c r="K2663" t="s">
        <v>73</v>
      </c>
      <c r="L2663">
        <v>274</v>
      </c>
      <c r="M2663">
        <v>1</v>
      </c>
      <c r="N2663">
        <v>-1</v>
      </c>
      <c r="O2663">
        <v>0</v>
      </c>
      <c r="P2663" t="s">
        <v>52</v>
      </c>
      <c r="Q2663" t="s">
        <v>49</v>
      </c>
      <c r="X2663" s="7"/>
      <c r="Y2663" t="s">
        <v>55</v>
      </c>
      <c r="Z2663">
        <v>1238</v>
      </c>
      <c r="AE2663" t="s">
        <v>49</v>
      </c>
      <c r="AF2663">
        <v>1238</v>
      </c>
      <c r="AI2663">
        <v>328</v>
      </c>
      <c r="AJ2663" t="s">
        <v>49</v>
      </c>
    </row>
    <row r="2664" spans="1:36" x14ac:dyDescent="0.3">
      <c r="A2664">
        <v>49</v>
      </c>
      <c r="B2664" t="s">
        <v>69</v>
      </c>
      <c r="C2664" t="s">
        <v>59</v>
      </c>
      <c r="D2664" t="s">
        <v>54</v>
      </c>
      <c r="E2664" t="s">
        <v>49</v>
      </c>
      <c r="F2664">
        <v>981</v>
      </c>
      <c r="G2664" t="s">
        <v>55</v>
      </c>
      <c r="H2664" t="s">
        <v>49</v>
      </c>
      <c r="I2664" t="s">
        <v>78</v>
      </c>
      <c r="J2664">
        <v>21</v>
      </c>
      <c r="K2664" t="s">
        <v>75</v>
      </c>
      <c r="L2664">
        <v>10</v>
      </c>
      <c r="M2664">
        <v>3</v>
      </c>
      <c r="N2664">
        <v>-1</v>
      </c>
      <c r="O2664">
        <v>0</v>
      </c>
      <c r="P2664" t="s">
        <v>52</v>
      </c>
      <c r="Q2664" t="s">
        <v>49</v>
      </c>
      <c r="X2664" s="7"/>
      <c r="Y2664" t="s">
        <v>55</v>
      </c>
      <c r="Z2664">
        <v>981</v>
      </c>
      <c r="AE2664" t="s">
        <v>49</v>
      </c>
      <c r="AF2664">
        <v>981</v>
      </c>
      <c r="AI2664">
        <v>291</v>
      </c>
      <c r="AJ2664" t="s">
        <v>49</v>
      </c>
    </row>
    <row r="2665" spans="1:36" x14ac:dyDescent="0.3">
      <c r="A2665">
        <v>56</v>
      </c>
      <c r="B2665" t="s">
        <v>68</v>
      </c>
      <c r="C2665" t="s">
        <v>47</v>
      </c>
      <c r="D2665" t="s">
        <v>52</v>
      </c>
      <c r="E2665" t="s">
        <v>49</v>
      </c>
      <c r="F2665">
        <v>575</v>
      </c>
      <c r="G2665" t="s">
        <v>49</v>
      </c>
      <c r="H2665" t="s">
        <v>49</v>
      </c>
      <c r="I2665" t="s">
        <v>52</v>
      </c>
      <c r="J2665">
        <v>20</v>
      </c>
      <c r="K2665" t="s">
        <v>62</v>
      </c>
      <c r="L2665">
        <v>18</v>
      </c>
      <c r="M2665">
        <v>2</v>
      </c>
      <c r="N2665">
        <v>-1</v>
      </c>
      <c r="O2665">
        <v>0</v>
      </c>
      <c r="P2665" t="s">
        <v>52</v>
      </c>
      <c r="Q2665" t="s">
        <v>49</v>
      </c>
      <c r="X2665" s="7"/>
      <c r="Y2665" t="s">
        <v>49</v>
      </c>
      <c r="Z2665">
        <v>575</v>
      </c>
      <c r="AE2665" t="s">
        <v>49</v>
      </c>
      <c r="AF2665">
        <v>575</v>
      </c>
      <c r="AI2665">
        <v>-703</v>
      </c>
      <c r="AJ2665" t="s">
        <v>49</v>
      </c>
    </row>
    <row r="2666" spans="1:36" x14ac:dyDescent="0.3">
      <c r="A2666">
        <v>48</v>
      </c>
      <c r="B2666" t="s">
        <v>69</v>
      </c>
      <c r="C2666" t="s">
        <v>74</v>
      </c>
      <c r="D2666" t="s">
        <v>52</v>
      </c>
      <c r="E2666" t="s">
        <v>49</v>
      </c>
      <c r="F2666">
        <v>-70</v>
      </c>
      <c r="G2666" t="s">
        <v>49</v>
      </c>
      <c r="H2666" t="s">
        <v>49</v>
      </c>
      <c r="I2666" t="s">
        <v>50</v>
      </c>
      <c r="J2666">
        <v>14</v>
      </c>
      <c r="K2666" t="s">
        <v>56</v>
      </c>
      <c r="L2666">
        <v>243</v>
      </c>
      <c r="M2666">
        <v>1</v>
      </c>
      <c r="N2666">
        <v>-1</v>
      </c>
      <c r="O2666">
        <v>0</v>
      </c>
      <c r="P2666" t="s">
        <v>52</v>
      </c>
      <c r="Q2666" t="s">
        <v>49</v>
      </c>
      <c r="X2666" s="7"/>
      <c r="Y2666" t="s">
        <v>49</v>
      </c>
      <c r="Z2666">
        <v>-70</v>
      </c>
      <c r="AE2666" t="s">
        <v>49</v>
      </c>
      <c r="AF2666">
        <v>-70</v>
      </c>
      <c r="AI2666">
        <v>589</v>
      </c>
      <c r="AJ2666" t="s">
        <v>49</v>
      </c>
    </row>
    <row r="2667" spans="1:36" x14ac:dyDescent="0.3">
      <c r="A2667">
        <v>27</v>
      </c>
      <c r="B2667" t="s">
        <v>71</v>
      </c>
      <c r="C2667" t="s">
        <v>59</v>
      </c>
      <c r="D2667" t="s">
        <v>60</v>
      </c>
      <c r="E2667" t="s">
        <v>49</v>
      </c>
      <c r="F2667">
        <v>3733</v>
      </c>
      <c r="G2667" t="s">
        <v>55</v>
      </c>
      <c r="H2667" t="s">
        <v>49</v>
      </c>
      <c r="I2667" t="s">
        <v>50</v>
      </c>
      <c r="J2667">
        <v>22</v>
      </c>
      <c r="K2667" t="s">
        <v>56</v>
      </c>
      <c r="L2667">
        <v>198</v>
      </c>
      <c r="M2667">
        <v>1</v>
      </c>
      <c r="N2667">
        <v>98</v>
      </c>
      <c r="O2667">
        <v>6</v>
      </c>
      <c r="P2667" t="s">
        <v>79</v>
      </c>
      <c r="Q2667" t="s">
        <v>55</v>
      </c>
      <c r="X2667" s="7"/>
      <c r="Y2667" t="s">
        <v>55</v>
      </c>
      <c r="Z2667">
        <v>3733</v>
      </c>
      <c r="AE2667" t="s">
        <v>49</v>
      </c>
      <c r="AF2667">
        <v>3733</v>
      </c>
      <c r="AI2667">
        <v>6053</v>
      </c>
      <c r="AJ2667" t="s">
        <v>49</v>
      </c>
    </row>
    <row r="2668" spans="1:36" x14ac:dyDescent="0.3">
      <c r="A2668">
        <v>31</v>
      </c>
      <c r="B2668" t="s">
        <v>58</v>
      </c>
      <c r="C2668" t="s">
        <v>59</v>
      </c>
      <c r="D2668" t="s">
        <v>60</v>
      </c>
      <c r="E2668" t="s">
        <v>49</v>
      </c>
      <c r="F2668">
        <v>574</v>
      </c>
      <c r="G2668" t="s">
        <v>55</v>
      </c>
      <c r="H2668" t="s">
        <v>49</v>
      </c>
      <c r="I2668" t="s">
        <v>50</v>
      </c>
      <c r="J2668">
        <v>16</v>
      </c>
      <c r="K2668" t="s">
        <v>73</v>
      </c>
      <c r="L2668">
        <v>410</v>
      </c>
      <c r="M2668">
        <v>2</v>
      </c>
      <c r="N2668">
        <v>-1</v>
      </c>
      <c r="O2668">
        <v>0</v>
      </c>
      <c r="P2668" t="s">
        <v>52</v>
      </c>
      <c r="Q2668" t="s">
        <v>49</v>
      </c>
      <c r="X2668" s="7"/>
      <c r="Y2668" t="s">
        <v>55</v>
      </c>
      <c r="Z2668">
        <v>574</v>
      </c>
      <c r="AE2668" t="s">
        <v>49</v>
      </c>
      <c r="AF2668">
        <v>574</v>
      </c>
      <c r="AI2668">
        <v>1142</v>
      </c>
      <c r="AJ2668" t="s">
        <v>49</v>
      </c>
    </row>
    <row r="2669" spans="1:36" x14ac:dyDescent="0.3">
      <c r="A2669">
        <v>28</v>
      </c>
      <c r="B2669" t="s">
        <v>63</v>
      </c>
      <c r="C2669" t="s">
        <v>59</v>
      </c>
      <c r="D2669" t="s">
        <v>54</v>
      </c>
      <c r="E2669" t="s">
        <v>49</v>
      </c>
      <c r="F2669">
        <v>43</v>
      </c>
      <c r="G2669" t="s">
        <v>49</v>
      </c>
      <c r="H2669" t="s">
        <v>49</v>
      </c>
      <c r="I2669" t="s">
        <v>52</v>
      </c>
      <c r="J2669">
        <v>19</v>
      </c>
      <c r="K2669" t="s">
        <v>56</v>
      </c>
      <c r="L2669">
        <v>190</v>
      </c>
      <c r="M2669">
        <v>1</v>
      </c>
      <c r="N2669">
        <v>-1</v>
      </c>
      <c r="O2669">
        <v>0</v>
      </c>
      <c r="P2669" t="s">
        <v>52</v>
      </c>
      <c r="Q2669" t="s">
        <v>49</v>
      </c>
      <c r="X2669" s="7"/>
      <c r="Y2669" t="s">
        <v>49</v>
      </c>
      <c r="Z2669">
        <v>43</v>
      </c>
      <c r="AE2669" t="s">
        <v>49</v>
      </c>
      <c r="AF2669">
        <v>43</v>
      </c>
      <c r="AI2669">
        <v>725</v>
      </c>
      <c r="AJ2669" t="s">
        <v>49</v>
      </c>
    </row>
    <row r="2670" spans="1:36" x14ac:dyDescent="0.3">
      <c r="A2670">
        <v>36</v>
      </c>
      <c r="B2670" t="s">
        <v>58</v>
      </c>
      <c r="C2670" t="s">
        <v>47</v>
      </c>
      <c r="D2670" t="s">
        <v>60</v>
      </c>
      <c r="E2670" t="s">
        <v>49</v>
      </c>
      <c r="F2670">
        <v>428</v>
      </c>
      <c r="G2670" t="s">
        <v>49</v>
      </c>
      <c r="H2670" t="s">
        <v>49</v>
      </c>
      <c r="I2670" t="s">
        <v>52</v>
      </c>
      <c r="J2670">
        <v>28</v>
      </c>
      <c r="K2670" t="s">
        <v>56</v>
      </c>
      <c r="L2670">
        <v>121</v>
      </c>
      <c r="M2670">
        <v>1</v>
      </c>
      <c r="N2670">
        <v>-1</v>
      </c>
      <c r="O2670">
        <v>0</v>
      </c>
      <c r="P2670" t="s">
        <v>52</v>
      </c>
      <c r="Q2670" t="s">
        <v>49</v>
      </c>
      <c r="X2670" s="7"/>
      <c r="Y2670" t="s">
        <v>49</v>
      </c>
      <c r="Z2670">
        <v>428</v>
      </c>
      <c r="AE2670" t="s">
        <v>49</v>
      </c>
      <c r="AF2670">
        <v>428</v>
      </c>
      <c r="AI2670">
        <v>802</v>
      </c>
      <c r="AJ2670" t="s">
        <v>49</v>
      </c>
    </row>
    <row r="2671" spans="1:36" x14ac:dyDescent="0.3">
      <c r="A2671">
        <v>58</v>
      </c>
      <c r="B2671" t="s">
        <v>76</v>
      </c>
      <c r="C2671" t="s">
        <v>47</v>
      </c>
      <c r="D2671" t="s">
        <v>48</v>
      </c>
      <c r="E2671" t="s">
        <v>49</v>
      </c>
      <c r="F2671">
        <v>0</v>
      </c>
      <c r="G2671" t="s">
        <v>55</v>
      </c>
      <c r="H2671" t="s">
        <v>49</v>
      </c>
      <c r="I2671" t="s">
        <v>78</v>
      </c>
      <c r="J2671">
        <v>9</v>
      </c>
      <c r="K2671" t="s">
        <v>73</v>
      </c>
      <c r="L2671">
        <v>148</v>
      </c>
      <c r="M2671">
        <v>1</v>
      </c>
      <c r="N2671">
        <v>-1</v>
      </c>
      <c r="O2671">
        <v>0</v>
      </c>
      <c r="P2671" t="s">
        <v>52</v>
      </c>
      <c r="Q2671" t="s">
        <v>49</v>
      </c>
      <c r="X2671" s="7"/>
      <c r="Y2671" t="s">
        <v>55</v>
      </c>
      <c r="Z2671">
        <v>0</v>
      </c>
      <c r="AE2671" t="s">
        <v>49</v>
      </c>
      <c r="AF2671">
        <v>0</v>
      </c>
      <c r="AI2671">
        <v>556</v>
      </c>
      <c r="AJ2671" t="s">
        <v>49</v>
      </c>
    </row>
    <row r="2672" spans="1:36" x14ac:dyDescent="0.3">
      <c r="A2672">
        <v>46</v>
      </c>
      <c r="B2672" t="s">
        <v>69</v>
      </c>
      <c r="C2672" t="s">
        <v>47</v>
      </c>
      <c r="D2672" t="s">
        <v>54</v>
      </c>
      <c r="E2672" t="s">
        <v>49</v>
      </c>
      <c r="F2672">
        <v>0</v>
      </c>
      <c r="G2672" t="s">
        <v>55</v>
      </c>
      <c r="H2672" t="s">
        <v>55</v>
      </c>
      <c r="I2672" t="s">
        <v>50</v>
      </c>
      <c r="J2672">
        <v>20</v>
      </c>
      <c r="K2672" t="s">
        <v>61</v>
      </c>
      <c r="L2672">
        <v>239</v>
      </c>
      <c r="M2672">
        <v>2</v>
      </c>
      <c r="N2672">
        <v>259</v>
      </c>
      <c r="O2672">
        <v>2</v>
      </c>
      <c r="P2672" t="s">
        <v>57</v>
      </c>
      <c r="Q2672" t="s">
        <v>49</v>
      </c>
      <c r="X2672" s="7"/>
      <c r="Y2672" t="s">
        <v>55</v>
      </c>
      <c r="Z2672">
        <v>0</v>
      </c>
      <c r="AE2672" t="s">
        <v>55</v>
      </c>
      <c r="AF2672">
        <v>0</v>
      </c>
      <c r="AI2672">
        <v>191</v>
      </c>
      <c r="AJ2672" t="s">
        <v>49</v>
      </c>
    </row>
    <row r="2673" spans="1:36" x14ac:dyDescent="0.3">
      <c r="A2673">
        <v>32</v>
      </c>
      <c r="B2673" t="s">
        <v>58</v>
      </c>
      <c r="C2673" t="s">
        <v>59</v>
      </c>
      <c r="D2673" t="s">
        <v>60</v>
      </c>
      <c r="E2673" t="s">
        <v>49</v>
      </c>
      <c r="F2673">
        <v>474</v>
      </c>
      <c r="G2673" t="s">
        <v>55</v>
      </c>
      <c r="H2673" t="s">
        <v>49</v>
      </c>
      <c r="I2673" t="s">
        <v>50</v>
      </c>
      <c r="J2673">
        <v>7</v>
      </c>
      <c r="K2673" t="s">
        <v>70</v>
      </c>
      <c r="L2673">
        <v>90</v>
      </c>
      <c r="M2673">
        <v>3</v>
      </c>
      <c r="N2673">
        <v>-1</v>
      </c>
      <c r="O2673">
        <v>0</v>
      </c>
      <c r="P2673" t="s">
        <v>52</v>
      </c>
      <c r="Q2673" t="s">
        <v>49</v>
      </c>
      <c r="X2673" s="7"/>
      <c r="Y2673" t="s">
        <v>55</v>
      </c>
      <c r="Z2673">
        <v>474</v>
      </c>
      <c r="AE2673" t="s">
        <v>49</v>
      </c>
      <c r="AF2673">
        <v>474</v>
      </c>
      <c r="AI2673">
        <v>373</v>
      </c>
      <c r="AJ2673" t="s">
        <v>49</v>
      </c>
    </row>
    <row r="2674" spans="1:36" x14ac:dyDescent="0.3">
      <c r="A2674">
        <v>39</v>
      </c>
      <c r="B2674" t="s">
        <v>53</v>
      </c>
      <c r="C2674" t="s">
        <v>47</v>
      </c>
      <c r="D2674" t="s">
        <v>54</v>
      </c>
      <c r="E2674" t="s">
        <v>49</v>
      </c>
      <c r="F2674">
        <v>-540</v>
      </c>
      <c r="G2674" t="s">
        <v>49</v>
      </c>
      <c r="H2674" t="s">
        <v>49</v>
      </c>
      <c r="I2674" t="s">
        <v>52</v>
      </c>
      <c r="J2674">
        <v>6</v>
      </c>
      <c r="K2674" t="s">
        <v>62</v>
      </c>
      <c r="L2674">
        <v>29</v>
      </c>
      <c r="M2674">
        <v>1</v>
      </c>
      <c r="N2674">
        <v>-1</v>
      </c>
      <c r="O2674">
        <v>0</v>
      </c>
      <c r="P2674" t="s">
        <v>52</v>
      </c>
      <c r="Q2674" t="s">
        <v>49</v>
      </c>
      <c r="X2674" s="7"/>
      <c r="Y2674" t="s">
        <v>49</v>
      </c>
      <c r="Z2674">
        <v>-540</v>
      </c>
      <c r="AE2674" t="s">
        <v>49</v>
      </c>
      <c r="AF2674">
        <v>-540</v>
      </c>
      <c r="AI2674">
        <v>6164</v>
      </c>
      <c r="AJ2674" t="s">
        <v>49</v>
      </c>
    </row>
    <row r="2675" spans="1:36" x14ac:dyDescent="0.3">
      <c r="A2675">
        <v>35</v>
      </c>
      <c r="B2675" t="s">
        <v>65</v>
      </c>
      <c r="C2675" t="s">
        <v>47</v>
      </c>
      <c r="D2675" t="s">
        <v>60</v>
      </c>
      <c r="E2675" t="s">
        <v>49</v>
      </c>
      <c r="F2675">
        <v>560</v>
      </c>
      <c r="G2675" t="s">
        <v>55</v>
      </c>
      <c r="H2675" t="s">
        <v>49</v>
      </c>
      <c r="I2675" t="s">
        <v>50</v>
      </c>
      <c r="J2675">
        <v>2</v>
      </c>
      <c r="K2675" t="s">
        <v>61</v>
      </c>
      <c r="L2675">
        <v>58</v>
      </c>
      <c r="M2675">
        <v>1</v>
      </c>
      <c r="N2675">
        <v>136</v>
      </c>
      <c r="O2675">
        <v>1</v>
      </c>
      <c r="P2675" t="s">
        <v>57</v>
      </c>
      <c r="Q2675" t="s">
        <v>49</v>
      </c>
      <c r="X2675" s="7"/>
      <c r="Y2675" t="s">
        <v>55</v>
      </c>
      <c r="Z2675">
        <v>560</v>
      </c>
      <c r="AE2675" t="s">
        <v>49</v>
      </c>
      <c r="AF2675">
        <v>560</v>
      </c>
      <c r="AI2675">
        <v>37</v>
      </c>
      <c r="AJ2675" t="s">
        <v>49</v>
      </c>
    </row>
    <row r="2676" spans="1:36" x14ac:dyDescent="0.3">
      <c r="A2676">
        <v>31</v>
      </c>
      <c r="B2676" t="s">
        <v>58</v>
      </c>
      <c r="C2676" t="s">
        <v>47</v>
      </c>
      <c r="D2676" t="s">
        <v>60</v>
      </c>
      <c r="E2676" t="s">
        <v>49</v>
      </c>
      <c r="F2676">
        <v>325</v>
      </c>
      <c r="G2676" t="s">
        <v>55</v>
      </c>
      <c r="H2676" t="s">
        <v>49</v>
      </c>
      <c r="I2676" t="s">
        <v>50</v>
      </c>
      <c r="J2676">
        <v>18</v>
      </c>
      <c r="K2676" t="s">
        <v>73</v>
      </c>
      <c r="L2676">
        <v>1139</v>
      </c>
      <c r="M2676">
        <v>2</v>
      </c>
      <c r="N2676">
        <v>-1</v>
      </c>
      <c r="O2676">
        <v>0</v>
      </c>
      <c r="P2676" t="s">
        <v>52</v>
      </c>
      <c r="Q2676" t="s">
        <v>55</v>
      </c>
      <c r="X2676" s="7"/>
      <c r="Y2676" t="s">
        <v>55</v>
      </c>
      <c r="Z2676">
        <v>325</v>
      </c>
      <c r="AE2676" t="s">
        <v>49</v>
      </c>
      <c r="AF2676">
        <v>325</v>
      </c>
      <c r="AI2676">
        <v>1156</v>
      </c>
      <c r="AJ2676" t="s">
        <v>49</v>
      </c>
    </row>
    <row r="2677" spans="1:36" x14ac:dyDescent="0.3">
      <c r="A2677">
        <v>29</v>
      </c>
      <c r="B2677" t="s">
        <v>58</v>
      </c>
      <c r="C2677" t="s">
        <v>59</v>
      </c>
      <c r="D2677" t="s">
        <v>60</v>
      </c>
      <c r="E2677" t="s">
        <v>49</v>
      </c>
      <c r="F2677">
        <v>437</v>
      </c>
      <c r="G2677" t="s">
        <v>49</v>
      </c>
      <c r="H2677" t="s">
        <v>49</v>
      </c>
      <c r="I2677" t="s">
        <v>50</v>
      </c>
      <c r="J2677">
        <v>5</v>
      </c>
      <c r="K2677" t="s">
        <v>70</v>
      </c>
      <c r="L2677">
        <v>504</v>
      </c>
      <c r="M2677">
        <v>1</v>
      </c>
      <c r="N2677">
        <v>92</v>
      </c>
      <c r="O2677">
        <v>1</v>
      </c>
      <c r="P2677" t="s">
        <v>79</v>
      </c>
      <c r="Q2677" t="s">
        <v>55</v>
      </c>
      <c r="X2677" s="7"/>
      <c r="Y2677" t="s">
        <v>49</v>
      </c>
      <c r="Z2677">
        <v>437</v>
      </c>
      <c r="AE2677" t="s">
        <v>49</v>
      </c>
      <c r="AF2677">
        <v>437</v>
      </c>
      <c r="AI2677">
        <v>2381</v>
      </c>
      <c r="AJ2677" t="s">
        <v>49</v>
      </c>
    </row>
    <row r="2678" spans="1:36" x14ac:dyDescent="0.3">
      <c r="A2678">
        <v>48</v>
      </c>
      <c r="B2678" t="s">
        <v>63</v>
      </c>
      <c r="C2678" t="s">
        <v>47</v>
      </c>
      <c r="D2678" t="s">
        <v>48</v>
      </c>
      <c r="E2678" t="s">
        <v>49</v>
      </c>
      <c r="F2678">
        <v>574</v>
      </c>
      <c r="G2678" t="s">
        <v>49</v>
      </c>
      <c r="H2678" t="s">
        <v>49</v>
      </c>
      <c r="I2678" t="s">
        <v>50</v>
      </c>
      <c r="J2678">
        <v>5</v>
      </c>
      <c r="K2678" t="s">
        <v>70</v>
      </c>
      <c r="L2678">
        <v>348</v>
      </c>
      <c r="M2678">
        <v>1</v>
      </c>
      <c r="N2678">
        <v>-1</v>
      </c>
      <c r="O2678">
        <v>0</v>
      </c>
      <c r="P2678" t="s">
        <v>52</v>
      </c>
      <c r="Q2678" t="s">
        <v>49</v>
      </c>
      <c r="X2678" s="7"/>
      <c r="Y2678" t="s">
        <v>49</v>
      </c>
      <c r="Z2678">
        <v>574</v>
      </c>
      <c r="AE2678" t="s">
        <v>49</v>
      </c>
      <c r="AF2678">
        <v>574</v>
      </c>
      <c r="AI2678">
        <v>-314</v>
      </c>
      <c r="AJ2678" t="s">
        <v>49</v>
      </c>
    </row>
    <row r="2679" spans="1:36" x14ac:dyDescent="0.3">
      <c r="A2679">
        <v>60</v>
      </c>
      <c r="B2679" t="s">
        <v>77</v>
      </c>
      <c r="C2679" t="s">
        <v>47</v>
      </c>
      <c r="D2679" t="s">
        <v>48</v>
      </c>
      <c r="E2679" t="s">
        <v>49</v>
      </c>
      <c r="F2679">
        <v>0</v>
      </c>
      <c r="G2679" t="s">
        <v>49</v>
      </c>
      <c r="H2679" t="s">
        <v>49</v>
      </c>
      <c r="I2679" t="s">
        <v>78</v>
      </c>
      <c r="J2679">
        <v>30</v>
      </c>
      <c r="K2679" t="s">
        <v>73</v>
      </c>
      <c r="L2679">
        <v>130</v>
      </c>
      <c r="M2679">
        <v>3</v>
      </c>
      <c r="N2679">
        <v>-1</v>
      </c>
      <c r="O2679">
        <v>0</v>
      </c>
      <c r="P2679" t="s">
        <v>52</v>
      </c>
      <c r="Q2679" t="s">
        <v>49</v>
      </c>
      <c r="X2679" s="7"/>
      <c r="Y2679" t="s">
        <v>49</v>
      </c>
      <c r="Z2679">
        <v>0</v>
      </c>
      <c r="AE2679" t="s">
        <v>49</v>
      </c>
      <c r="AF2679">
        <v>0</v>
      </c>
      <c r="AI2679">
        <v>1199</v>
      </c>
      <c r="AJ2679" t="s">
        <v>49</v>
      </c>
    </row>
    <row r="2680" spans="1:36" x14ac:dyDescent="0.3">
      <c r="A2680">
        <v>74</v>
      </c>
      <c r="B2680" t="s">
        <v>77</v>
      </c>
      <c r="C2680" t="s">
        <v>47</v>
      </c>
      <c r="D2680" t="s">
        <v>54</v>
      </c>
      <c r="E2680" t="s">
        <v>49</v>
      </c>
      <c r="F2680">
        <v>935</v>
      </c>
      <c r="G2680" t="s">
        <v>49</v>
      </c>
      <c r="H2680" t="s">
        <v>49</v>
      </c>
      <c r="I2680" t="s">
        <v>50</v>
      </c>
      <c r="J2680">
        <v>26</v>
      </c>
      <c r="K2680" t="s">
        <v>72</v>
      </c>
      <c r="L2680">
        <v>100</v>
      </c>
      <c r="M2680">
        <v>1</v>
      </c>
      <c r="N2680">
        <v>104</v>
      </c>
      <c r="O2680">
        <v>1</v>
      </c>
      <c r="P2680" t="s">
        <v>66</v>
      </c>
      <c r="Q2680" t="s">
        <v>49</v>
      </c>
      <c r="X2680" s="7"/>
      <c r="Y2680" t="s">
        <v>49</v>
      </c>
      <c r="Z2680">
        <v>935</v>
      </c>
      <c r="AE2680" t="s">
        <v>49</v>
      </c>
      <c r="AF2680">
        <v>935</v>
      </c>
      <c r="AI2680">
        <v>481</v>
      </c>
      <c r="AJ2680" t="s">
        <v>49</v>
      </c>
    </row>
    <row r="2681" spans="1:36" x14ac:dyDescent="0.3">
      <c r="A2681">
        <v>30</v>
      </c>
      <c r="B2681" t="s">
        <v>53</v>
      </c>
      <c r="C2681" t="s">
        <v>47</v>
      </c>
      <c r="D2681" t="s">
        <v>54</v>
      </c>
      <c r="E2681" t="s">
        <v>49</v>
      </c>
      <c r="F2681">
        <v>699</v>
      </c>
      <c r="G2681" t="s">
        <v>55</v>
      </c>
      <c r="H2681" t="s">
        <v>49</v>
      </c>
      <c r="I2681" t="s">
        <v>52</v>
      </c>
      <c r="J2681">
        <v>29</v>
      </c>
      <c r="K2681" t="s">
        <v>56</v>
      </c>
      <c r="L2681">
        <v>544</v>
      </c>
      <c r="M2681">
        <v>1</v>
      </c>
      <c r="N2681">
        <v>-1</v>
      </c>
      <c r="O2681">
        <v>0</v>
      </c>
      <c r="P2681" t="s">
        <v>52</v>
      </c>
      <c r="Q2681" t="s">
        <v>49</v>
      </c>
      <c r="X2681" s="7"/>
      <c r="Y2681" t="s">
        <v>55</v>
      </c>
      <c r="Z2681">
        <v>699</v>
      </c>
      <c r="AE2681" t="s">
        <v>49</v>
      </c>
      <c r="AF2681">
        <v>699</v>
      </c>
      <c r="AI2681">
        <v>137</v>
      </c>
      <c r="AJ2681" t="s">
        <v>49</v>
      </c>
    </row>
    <row r="2682" spans="1:36" x14ac:dyDescent="0.3">
      <c r="A2682">
        <v>52</v>
      </c>
      <c r="B2682" t="s">
        <v>69</v>
      </c>
      <c r="C2682" t="s">
        <v>59</v>
      </c>
      <c r="D2682" t="s">
        <v>48</v>
      </c>
      <c r="E2682" t="s">
        <v>49</v>
      </c>
      <c r="F2682">
        <v>0</v>
      </c>
      <c r="G2682" t="s">
        <v>49</v>
      </c>
      <c r="H2682" t="s">
        <v>49</v>
      </c>
      <c r="I2682" t="s">
        <v>52</v>
      </c>
      <c r="J2682">
        <v>19</v>
      </c>
      <c r="K2682" t="s">
        <v>56</v>
      </c>
      <c r="L2682">
        <v>182</v>
      </c>
      <c r="M2682">
        <v>11</v>
      </c>
      <c r="N2682">
        <v>-1</v>
      </c>
      <c r="O2682">
        <v>0</v>
      </c>
      <c r="P2682" t="s">
        <v>52</v>
      </c>
      <c r="Q2682" t="s">
        <v>49</v>
      </c>
      <c r="X2682" s="7"/>
      <c r="Y2682" t="s">
        <v>49</v>
      </c>
      <c r="Z2682">
        <v>0</v>
      </c>
      <c r="AE2682" t="s">
        <v>49</v>
      </c>
      <c r="AF2682">
        <v>0</v>
      </c>
      <c r="AI2682">
        <v>168</v>
      </c>
      <c r="AJ2682" t="s">
        <v>49</v>
      </c>
    </row>
    <row r="2683" spans="1:36" x14ac:dyDescent="0.3">
      <c r="A2683">
        <v>24</v>
      </c>
      <c r="B2683" t="s">
        <v>63</v>
      </c>
      <c r="C2683" t="s">
        <v>47</v>
      </c>
      <c r="D2683" t="s">
        <v>54</v>
      </c>
      <c r="E2683" t="s">
        <v>49</v>
      </c>
      <c r="F2683">
        <v>-220</v>
      </c>
      <c r="G2683" t="s">
        <v>55</v>
      </c>
      <c r="H2683" t="s">
        <v>49</v>
      </c>
      <c r="I2683" t="s">
        <v>50</v>
      </c>
      <c r="J2683">
        <v>2</v>
      </c>
      <c r="K2683" t="s">
        <v>61</v>
      </c>
      <c r="L2683">
        <v>90</v>
      </c>
      <c r="M2683">
        <v>1</v>
      </c>
      <c r="N2683">
        <v>-1</v>
      </c>
      <c r="O2683">
        <v>0</v>
      </c>
      <c r="P2683" t="s">
        <v>52</v>
      </c>
      <c r="Q2683" t="s">
        <v>49</v>
      </c>
      <c r="X2683" s="7"/>
      <c r="Y2683" t="s">
        <v>55</v>
      </c>
      <c r="Z2683">
        <v>-220</v>
      </c>
      <c r="AE2683" t="s">
        <v>49</v>
      </c>
      <c r="AF2683">
        <v>-220</v>
      </c>
      <c r="AI2683">
        <v>156</v>
      </c>
      <c r="AJ2683" t="s">
        <v>49</v>
      </c>
    </row>
    <row r="2684" spans="1:36" x14ac:dyDescent="0.3">
      <c r="A2684">
        <v>29</v>
      </c>
      <c r="B2684" t="s">
        <v>53</v>
      </c>
      <c r="C2684" t="s">
        <v>47</v>
      </c>
      <c r="D2684" t="s">
        <v>54</v>
      </c>
      <c r="E2684" t="s">
        <v>49</v>
      </c>
      <c r="F2684">
        <v>11417</v>
      </c>
      <c r="G2684" t="s">
        <v>55</v>
      </c>
      <c r="H2684" t="s">
        <v>49</v>
      </c>
      <c r="I2684" t="s">
        <v>52</v>
      </c>
      <c r="J2684">
        <v>28</v>
      </c>
      <c r="K2684" t="s">
        <v>56</v>
      </c>
      <c r="L2684">
        <v>272</v>
      </c>
      <c r="M2684">
        <v>2</v>
      </c>
      <c r="N2684">
        <v>-1</v>
      </c>
      <c r="O2684">
        <v>0</v>
      </c>
      <c r="P2684" t="s">
        <v>52</v>
      </c>
      <c r="Q2684" t="s">
        <v>49</v>
      </c>
      <c r="X2684" s="7"/>
      <c r="Y2684" t="s">
        <v>55</v>
      </c>
      <c r="Z2684">
        <v>11417</v>
      </c>
      <c r="AE2684" t="s">
        <v>49</v>
      </c>
      <c r="AF2684">
        <v>11417</v>
      </c>
      <c r="AI2684">
        <v>4745</v>
      </c>
      <c r="AJ2684" t="s">
        <v>49</v>
      </c>
    </row>
    <row r="2685" spans="1:36" x14ac:dyDescent="0.3">
      <c r="A2685">
        <v>33</v>
      </c>
      <c r="B2685" t="s">
        <v>76</v>
      </c>
      <c r="C2685" t="s">
        <v>47</v>
      </c>
      <c r="D2685" t="s">
        <v>48</v>
      </c>
      <c r="E2685" t="s">
        <v>49</v>
      </c>
      <c r="F2685">
        <v>212</v>
      </c>
      <c r="G2685" t="s">
        <v>55</v>
      </c>
      <c r="H2685" t="s">
        <v>49</v>
      </c>
      <c r="I2685" t="s">
        <v>50</v>
      </c>
      <c r="J2685">
        <v>11</v>
      </c>
      <c r="K2685" t="s">
        <v>73</v>
      </c>
      <c r="L2685">
        <v>260</v>
      </c>
      <c r="M2685">
        <v>2</v>
      </c>
      <c r="N2685">
        <v>-1</v>
      </c>
      <c r="O2685">
        <v>0</v>
      </c>
      <c r="P2685" t="s">
        <v>52</v>
      </c>
      <c r="Q2685" t="s">
        <v>49</v>
      </c>
      <c r="X2685" s="7"/>
      <c r="Y2685" t="s">
        <v>55</v>
      </c>
      <c r="Z2685">
        <v>212</v>
      </c>
      <c r="AE2685" t="s">
        <v>49</v>
      </c>
      <c r="AF2685">
        <v>212</v>
      </c>
      <c r="AI2685">
        <v>11797</v>
      </c>
      <c r="AJ2685" t="s">
        <v>49</v>
      </c>
    </row>
    <row r="2686" spans="1:36" x14ac:dyDescent="0.3">
      <c r="A2686">
        <v>34</v>
      </c>
      <c r="B2686" t="s">
        <v>63</v>
      </c>
      <c r="C2686" t="s">
        <v>47</v>
      </c>
      <c r="D2686" t="s">
        <v>54</v>
      </c>
      <c r="E2686" t="s">
        <v>49</v>
      </c>
      <c r="F2686">
        <v>67</v>
      </c>
      <c r="G2686" t="s">
        <v>55</v>
      </c>
      <c r="H2686" t="s">
        <v>55</v>
      </c>
      <c r="I2686" t="s">
        <v>52</v>
      </c>
      <c r="J2686">
        <v>8</v>
      </c>
      <c r="K2686" t="s">
        <v>56</v>
      </c>
      <c r="L2686">
        <v>672</v>
      </c>
      <c r="M2686">
        <v>3</v>
      </c>
      <c r="N2686">
        <v>-1</v>
      </c>
      <c r="O2686">
        <v>0</v>
      </c>
      <c r="P2686" t="s">
        <v>52</v>
      </c>
      <c r="Q2686" t="s">
        <v>49</v>
      </c>
      <c r="X2686" s="7"/>
      <c r="Y2686" t="s">
        <v>55</v>
      </c>
      <c r="Z2686">
        <v>67</v>
      </c>
      <c r="AE2686" t="s">
        <v>55</v>
      </c>
      <c r="AF2686">
        <v>67</v>
      </c>
      <c r="AI2686">
        <v>4015</v>
      </c>
      <c r="AJ2686" t="s">
        <v>49</v>
      </c>
    </row>
    <row r="2687" spans="1:36" x14ac:dyDescent="0.3">
      <c r="A2687">
        <v>45</v>
      </c>
      <c r="B2687" t="s">
        <v>69</v>
      </c>
      <c r="C2687" t="s">
        <v>74</v>
      </c>
      <c r="D2687" t="s">
        <v>54</v>
      </c>
      <c r="E2687" t="s">
        <v>49</v>
      </c>
      <c r="F2687">
        <v>0</v>
      </c>
      <c r="G2687" t="s">
        <v>49</v>
      </c>
      <c r="H2687" t="s">
        <v>49</v>
      </c>
      <c r="I2687" t="s">
        <v>50</v>
      </c>
      <c r="J2687">
        <v>29</v>
      </c>
      <c r="K2687" t="s">
        <v>51</v>
      </c>
      <c r="L2687">
        <v>264</v>
      </c>
      <c r="M2687">
        <v>1</v>
      </c>
      <c r="N2687">
        <v>-1</v>
      </c>
      <c r="O2687">
        <v>0</v>
      </c>
      <c r="P2687" t="s">
        <v>52</v>
      </c>
      <c r="Q2687" t="s">
        <v>55</v>
      </c>
      <c r="X2687" s="6"/>
      <c r="Y2687" t="s">
        <v>49</v>
      </c>
      <c r="Z2687">
        <v>0</v>
      </c>
      <c r="AE2687" t="s">
        <v>49</v>
      </c>
      <c r="AF2687">
        <v>0</v>
      </c>
      <c r="AI2687">
        <v>0</v>
      </c>
      <c r="AJ2687" t="s">
        <v>49</v>
      </c>
    </row>
    <row r="2688" spans="1:36" x14ac:dyDescent="0.3">
      <c r="A2688">
        <v>31</v>
      </c>
      <c r="B2688" t="s">
        <v>63</v>
      </c>
      <c r="C2688" t="s">
        <v>47</v>
      </c>
      <c r="D2688" t="s">
        <v>54</v>
      </c>
      <c r="E2688" t="s">
        <v>49</v>
      </c>
      <c r="F2688">
        <v>0</v>
      </c>
      <c r="G2688" t="s">
        <v>49</v>
      </c>
      <c r="H2688" t="s">
        <v>55</v>
      </c>
      <c r="I2688" t="s">
        <v>78</v>
      </c>
      <c r="J2688">
        <v>15</v>
      </c>
      <c r="K2688" t="s">
        <v>73</v>
      </c>
      <c r="L2688">
        <v>275</v>
      </c>
      <c r="M2688">
        <v>2</v>
      </c>
      <c r="N2688">
        <v>-1</v>
      </c>
      <c r="O2688">
        <v>0</v>
      </c>
      <c r="P2688" t="s">
        <v>52</v>
      </c>
      <c r="Q2688" t="s">
        <v>49</v>
      </c>
      <c r="X2688" s="7"/>
      <c r="Y2688" t="s">
        <v>49</v>
      </c>
      <c r="Z2688">
        <v>0</v>
      </c>
      <c r="AE2688" t="s">
        <v>55</v>
      </c>
      <c r="AF2688">
        <v>0</v>
      </c>
      <c r="AI2688">
        <v>331</v>
      </c>
      <c r="AJ2688" t="s">
        <v>49</v>
      </c>
    </row>
    <row r="2689" spans="1:36" x14ac:dyDescent="0.3">
      <c r="A2689">
        <v>45</v>
      </c>
      <c r="B2689" t="s">
        <v>67</v>
      </c>
      <c r="C2689" t="s">
        <v>47</v>
      </c>
      <c r="D2689" t="s">
        <v>54</v>
      </c>
      <c r="E2689" t="s">
        <v>49</v>
      </c>
      <c r="F2689">
        <v>1673</v>
      </c>
      <c r="G2689" t="s">
        <v>49</v>
      </c>
      <c r="H2689" t="s">
        <v>49</v>
      </c>
      <c r="I2689" t="s">
        <v>50</v>
      </c>
      <c r="J2689">
        <v>23</v>
      </c>
      <c r="K2689" t="s">
        <v>51</v>
      </c>
      <c r="L2689">
        <v>76</v>
      </c>
      <c r="M2689">
        <v>1</v>
      </c>
      <c r="N2689">
        <v>-1</v>
      </c>
      <c r="O2689">
        <v>0</v>
      </c>
      <c r="P2689" t="s">
        <v>52</v>
      </c>
      <c r="Q2689" t="s">
        <v>49</v>
      </c>
      <c r="X2689" s="7"/>
      <c r="Y2689" t="s">
        <v>49</v>
      </c>
      <c r="Z2689">
        <v>1673</v>
      </c>
      <c r="AE2689" t="s">
        <v>49</v>
      </c>
      <c r="AF2689">
        <v>1673</v>
      </c>
      <c r="AI2689">
        <v>1554</v>
      </c>
      <c r="AJ2689" t="s">
        <v>49</v>
      </c>
    </row>
    <row r="2690" spans="1:36" x14ac:dyDescent="0.3">
      <c r="A2690">
        <v>27</v>
      </c>
      <c r="B2690" t="s">
        <v>53</v>
      </c>
      <c r="C2690" t="s">
        <v>47</v>
      </c>
      <c r="D2690" t="s">
        <v>54</v>
      </c>
      <c r="E2690" t="s">
        <v>49</v>
      </c>
      <c r="F2690">
        <v>-1202</v>
      </c>
      <c r="G2690" t="s">
        <v>55</v>
      </c>
      <c r="H2690" t="s">
        <v>49</v>
      </c>
      <c r="I2690" t="s">
        <v>52</v>
      </c>
      <c r="J2690">
        <v>4</v>
      </c>
      <c r="K2690" t="s">
        <v>62</v>
      </c>
      <c r="L2690">
        <v>749</v>
      </c>
      <c r="M2690">
        <v>2</v>
      </c>
      <c r="N2690">
        <v>-1</v>
      </c>
      <c r="O2690">
        <v>0</v>
      </c>
      <c r="P2690" t="s">
        <v>52</v>
      </c>
      <c r="Q2690" t="s">
        <v>49</v>
      </c>
      <c r="X2690" s="7"/>
      <c r="Y2690" t="s">
        <v>55</v>
      </c>
      <c r="Z2690">
        <v>-1202</v>
      </c>
      <c r="AE2690" t="s">
        <v>49</v>
      </c>
      <c r="AF2690">
        <v>-1202</v>
      </c>
      <c r="AI2690">
        <v>5086</v>
      </c>
      <c r="AJ2690" t="s">
        <v>49</v>
      </c>
    </row>
    <row r="2691" spans="1:36" x14ac:dyDescent="0.3">
      <c r="A2691">
        <v>30</v>
      </c>
      <c r="B2691" t="s">
        <v>58</v>
      </c>
      <c r="C2691" t="s">
        <v>59</v>
      </c>
      <c r="D2691" t="s">
        <v>60</v>
      </c>
      <c r="E2691" t="s">
        <v>49</v>
      </c>
      <c r="F2691">
        <v>4213</v>
      </c>
      <c r="G2691" t="s">
        <v>49</v>
      </c>
      <c r="H2691" t="s">
        <v>49</v>
      </c>
      <c r="I2691" t="s">
        <v>50</v>
      </c>
      <c r="J2691">
        <v>25</v>
      </c>
      <c r="K2691" t="s">
        <v>70</v>
      </c>
      <c r="L2691">
        <v>142</v>
      </c>
      <c r="M2691">
        <v>4</v>
      </c>
      <c r="N2691">
        <v>-1</v>
      </c>
      <c r="O2691">
        <v>0</v>
      </c>
      <c r="P2691" t="s">
        <v>52</v>
      </c>
      <c r="Q2691" t="s">
        <v>49</v>
      </c>
      <c r="X2691" s="7"/>
      <c r="Y2691" t="s">
        <v>49</v>
      </c>
      <c r="Z2691">
        <v>4213</v>
      </c>
      <c r="AE2691" t="s">
        <v>49</v>
      </c>
      <c r="AF2691">
        <v>4213</v>
      </c>
      <c r="AI2691">
        <v>474</v>
      </c>
      <c r="AJ2691" t="s">
        <v>49</v>
      </c>
    </row>
    <row r="2692" spans="1:36" x14ac:dyDescent="0.3">
      <c r="A2692">
        <v>45</v>
      </c>
      <c r="B2692" t="s">
        <v>63</v>
      </c>
      <c r="C2692" t="s">
        <v>47</v>
      </c>
      <c r="D2692" t="s">
        <v>48</v>
      </c>
      <c r="E2692" t="s">
        <v>49</v>
      </c>
      <c r="F2692">
        <v>0</v>
      </c>
      <c r="G2692" t="s">
        <v>49</v>
      </c>
      <c r="H2692" t="s">
        <v>49</v>
      </c>
      <c r="I2692" t="s">
        <v>50</v>
      </c>
      <c r="J2692">
        <v>26</v>
      </c>
      <c r="K2692" t="s">
        <v>70</v>
      </c>
      <c r="L2692">
        <v>454</v>
      </c>
      <c r="M2692">
        <v>2</v>
      </c>
      <c r="N2692">
        <v>-1</v>
      </c>
      <c r="O2692">
        <v>0</v>
      </c>
      <c r="P2692" t="s">
        <v>52</v>
      </c>
      <c r="Q2692" t="s">
        <v>49</v>
      </c>
      <c r="X2692" s="7"/>
      <c r="Y2692" t="s">
        <v>49</v>
      </c>
      <c r="Z2692">
        <v>0</v>
      </c>
      <c r="AE2692" t="s">
        <v>49</v>
      </c>
      <c r="AF2692">
        <v>0</v>
      </c>
      <c r="AI2692">
        <v>86</v>
      </c>
      <c r="AJ2692" t="s">
        <v>49</v>
      </c>
    </row>
    <row r="2693" spans="1:36" x14ac:dyDescent="0.3">
      <c r="A2693">
        <v>57</v>
      </c>
      <c r="B2693" t="s">
        <v>63</v>
      </c>
      <c r="C2693" t="s">
        <v>47</v>
      </c>
      <c r="D2693" t="s">
        <v>54</v>
      </c>
      <c r="E2693" t="s">
        <v>49</v>
      </c>
      <c r="F2693">
        <v>1521</v>
      </c>
      <c r="G2693" t="s">
        <v>55</v>
      </c>
      <c r="H2693" t="s">
        <v>55</v>
      </c>
      <c r="I2693" t="s">
        <v>50</v>
      </c>
      <c r="J2693">
        <v>18</v>
      </c>
      <c r="K2693" t="s">
        <v>56</v>
      </c>
      <c r="L2693">
        <v>102</v>
      </c>
      <c r="M2693">
        <v>2</v>
      </c>
      <c r="N2693">
        <v>178</v>
      </c>
      <c r="O2693">
        <v>5</v>
      </c>
      <c r="P2693" t="s">
        <v>57</v>
      </c>
      <c r="Q2693" t="s">
        <v>49</v>
      </c>
      <c r="X2693" s="7"/>
      <c r="Y2693" t="s">
        <v>55</v>
      </c>
      <c r="Z2693">
        <v>1521</v>
      </c>
      <c r="AE2693" t="s">
        <v>55</v>
      </c>
      <c r="AF2693">
        <v>1521</v>
      </c>
      <c r="AI2693">
        <v>2281</v>
      </c>
      <c r="AJ2693" t="s">
        <v>49</v>
      </c>
    </row>
    <row r="2694" spans="1:36" x14ac:dyDescent="0.3">
      <c r="A2694">
        <v>34</v>
      </c>
      <c r="B2694" t="s">
        <v>58</v>
      </c>
      <c r="C2694" t="s">
        <v>47</v>
      </c>
      <c r="D2694" t="s">
        <v>60</v>
      </c>
      <c r="E2694" t="s">
        <v>49</v>
      </c>
      <c r="F2694">
        <v>1310</v>
      </c>
      <c r="G2694" t="s">
        <v>49</v>
      </c>
      <c r="H2694" t="s">
        <v>49</v>
      </c>
      <c r="I2694" t="s">
        <v>78</v>
      </c>
      <c r="J2694">
        <v>30</v>
      </c>
      <c r="K2694" t="s">
        <v>72</v>
      </c>
      <c r="L2694">
        <v>521</v>
      </c>
      <c r="M2694">
        <v>3</v>
      </c>
      <c r="N2694">
        <v>158</v>
      </c>
      <c r="O2694">
        <v>7</v>
      </c>
      <c r="P2694" t="s">
        <v>66</v>
      </c>
      <c r="Q2694" t="s">
        <v>49</v>
      </c>
      <c r="X2694" s="7"/>
      <c r="Y2694" t="s">
        <v>49</v>
      </c>
      <c r="Z2694">
        <v>1310</v>
      </c>
      <c r="AE2694" t="s">
        <v>49</v>
      </c>
      <c r="AF2694">
        <v>1310</v>
      </c>
      <c r="AI2694">
        <v>186</v>
      </c>
      <c r="AJ2694" t="s">
        <v>49</v>
      </c>
    </row>
    <row r="2695" spans="1:36" x14ac:dyDescent="0.3">
      <c r="A2695">
        <v>40</v>
      </c>
      <c r="B2695" t="s">
        <v>69</v>
      </c>
      <c r="C2695" t="s">
        <v>47</v>
      </c>
      <c r="D2695" t="s">
        <v>54</v>
      </c>
      <c r="E2695" t="s">
        <v>49</v>
      </c>
      <c r="F2695">
        <v>0</v>
      </c>
      <c r="G2695" t="s">
        <v>55</v>
      </c>
      <c r="H2695" t="s">
        <v>55</v>
      </c>
      <c r="I2695" t="s">
        <v>50</v>
      </c>
      <c r="J2695">
        <v>17</v>
      </c>
      <c r="K2695" t="s">
        <v>75</v>
      </c>
      <c r="L2695">
        <v>57</v>
      </c>
      <c r="M2695">
        <v>1</v>
      </c>
      <c r="N2695">
        <v>-1</v>
      </c>
      <c r="O2695">
        <v>0</v>
      </c>
      <c r="P2695" t="s">
        <v>52</v>
      </c>
      <c r="Q2695" t="s">
        <v>49</v>
      </c>
      <c r="X2695" s="7"/>
      <c r="Y2695" t="s">
        <v>55</v>
      </c>
      <c r="Z2695">
        <v>0</v>
      </c>
      <c r="AE2695" t="s">
        <v>55</v>
      </c>
      <c r="AF2695">
        <v>0</v>
      </c>
      <c r="AI2695">
        <v>137</v>
      </c>
      <c r="AJ2695" t="s">
        <v>49</v>
      </c>
    </row>
    <row r="2696" spans="1:36" x14ac:dyDescent="0.3">
      <c r="A2696">
        <v>39</v>
      </c>
      <c r="B2696" t="s">
        <v>58</v>
      </c>
      <c r="C2696" t="s">
        <v>47</v>
      </c>
      <c r="D2696" t="s">
        <v>60</v>
      </c>
      <c r="E2696" t="s">
        <v>49</v>
      </c>
      <c r="F2696">
        <v>399</v>
      </c>
      <c r="G2696" t="s">
        <v>49</v>
      </c>
      <c r="H2696" t="s">
        <v>49</v>
      </c>
      <c r="I2696" t="s">
        <v>50</v>
      </c>
      <c r="J2696">
        <v>9</v>
      </c>
      <c r="K2696" t="s">
        <v>61</v>
      </c>
      <c r="L2696">
        <v>504</v>
      </c>
      <c r="M2696">
        <v>1</v>
      </c>
      <c r="N2696">
        <v>-1</v>
      </c>
      <c r="O2696">
        <v>0</v>
      </c>
      <c r="P2696" t="s">
        <v>52</v>
      </c>
      <c r="Q2696" t="s">
        <v>49</v>
      </c>
      <c r="X2696" s="7"/>
      <c r="Y2696" t="s">
        <v>49</v>
      </c>
      <c r="Z2696">
        <v>399</v>
      </c>
      <c r="AE2696" t="s">
        <v>49</v>
      </c>
      <c r="AF2696">
        <v>399</v>
      </c>
      <c r="AI2696">
        <v>6968</v>
      </c>
      <c r="AJ2696" t="s">
        <v>49</v>
      </c>
    </row>
    <row r="2697" spans="1:36" x14ac:dyDescent="0.3">
      <c r="A2697">
        <v>46</v>
      </c>
      <c r="B2697" t="s">
        <v>67</v>
      </c>
      <c r="C2697" t="s">
        <v>47</v>
      </c>
      <c r="D2697" t="s">
        <v>60</v>
      </c>
      <c r="E2697" t="s">
        <v>49</v>
      </c>
      <c r="F2697">
        <v>405</v>
      </c>
      <c r="G2697" t="s">
        <v>49</v>
      </c>
      <c r="H2697" t="s">
        <v>49</v>
      </c>
      <c r="I2697" t="s">
        <v>50</v>
      </c>
      <c r="J2697">
        <v>11</v>
      </c>
      <c r="K2697" t="s">
        <v>70</v>
      </c>
      <c r="L2697">
        <v>138</v>
      </c>
      <c r="M2697">
        <v>3</v>
      </c>
      <c r="N2697">
        <v>-1</v>
      </c>
      <c r="O2697">
        <v>0</v>
      </c>
      <c r="P2697" t="s">
        <v>52</v>
      </c>
      <c r="Q2697" t="s">
        <v>49</v>
      </c>
      <c r="X2697" s="7"/>
      <c r="Y2697" t="s">
        <v>49</v>
      </c>
      <c r="Z2697">
        <v>405</v>
      </c>
      <c r="AE2697" t="s">
        <v>49</v>
      </c>
      <c r="AF2697">
        <v>405</v>
      </c>
      <c r="AI2697">
        <v>86</v>
      </c>
      <c r="AJ2697" t="s">
        <v>49</v>
      </c>
    </row>
    <row r="2698" spans="1:36" x14ac:dyDescent="0.3">
      <c r="A2698">
        <v>55</v>
      </c>
      <c r="B2698" t="s">
        <v>58</v>
      </c>
      <c r="C2698" t="s">
        <v>74</v>
      </c>
      <c r="D2698" t="s">
        <v>60</v>
      </c>
      <c r="E2698" t="s">
        <v>49</v>
      </c>
      <c r="F2698">
        <v>9756</v>
      </c>
      <c r="G2698" t="s">
        <v>55</v>
      </c>
      <c r="H2698" t="s">
        <v>49</v>
      </c>
      <c r="I2698" t="s">
        <v>50</v>
      </c>
      <c r="J2698">
        <v>5</v>
      </c>
      <c r="K2698" t="s">
        <v>62</v>
      </c>
      <c r="L2698">
        <v>103</v>
      </c>
      <c r="M2698">
        <v>2</v>
      </c>
      <c r="N2698">
        <v>95</v>
      </c>
      <c r="O2698">
        <v>1</v>
      </c>
      <c r="P2698" t="s">
        <v>66</v>
      </c>
      <c r="Q2698" t="s">
        <v>55</v>
      </c>
      <c r="X2698" s="7"/>
      <c r="Y2698" t="s">
        <v>55</v>
      </c>
      <c r="Z2698">
        <v>9756</v>
      </c>
      <c r="AE2698" t="s">
        <v>49</v>
      </c>
      <c r="AF2698">
        <v>9756</v>
      </c>
      <c r="AI2698">
        <v>6904</v>
      </c>
      <c r="AJ2698" t="s">
        <v>49</v>
      </c>
    </row>
    <row r="2699" spans="1:36" x14ac:dyDescent="0.3">
      <c r="A2699">
        <v>25</v>
      </c>
      <c r="B2699" t="s">
        <v>58</v>
      </c>
      <c r="C2699" t="s">
        <v>59</v>
      </c>
      <c r="D2699" t="s">
        <v>60</v>
      </c>
      <c r="E2699" t="s">
        <v>49</v>
      </c>
      <c r="F2699">
        <v>2506</v>
      </c>
      <c r="G2699" t="s">
        <v>49</v>
      </c>
      <c r="H2699" t="s">
        <v>49</v>
      </c>
      <c r="I2699" t="s">
        <v>50</v>
      </c>
      <c r="J2699">
        <v>17</v>
      </c>
      <c r="K2699" t="s">
        <v>64</v>
      </c>
      <c r="L2699">
        <v>485</v>
      </c>
      <c r="M2699">
        <v>1</v>
      </c>
      <c r="N2699">
        <v>-1</v>
      </c>
      <c r="O2699">
        <v>0</v>
      </c>
      <c r="P2699" t="s">
        <v>52</v>
      </c>
      <c r="Q2699" t="s">
        <v>55</v>
      </c>
      <c r="X2699" s="7"/>
      <c r="Y2699" t="s">
        <v>49</v>
      </c>
      <c r="Z2699">
        <v>2506</v>
      </c>
      <c r="AE2699" t="s">
        <v>49</v>
      </c>
      <c r="AF2699">
        <v>2506</v>
      </c>
      <c r="AI2699">
        <v>25</v>
      </c>
      <c r="AJ2699" t="s">
        <v>49</v>
      </c>
    </row>
    <row r="2700" spans="1:36" x14ac:dyDescent="0.3">
      <c r="A2700">
        <v>34</v>
      </c>
      <c r="B2700" t="s">
        <v>58</v>
      </c>
      <c r="C2700" t="s">
        <v>47</v>
      </c>
      <c r="D2700" t="s">
        <v>60</v>
      </c>
      <c r="E2700" t="s">
        <v>49</v>
      </c>
      <c r="F2700">
        <v>697</v>
      </c>
      <c r="G2700" t="s">
        <v>49</v>
      </c>
      <c r="H2700" t="s">
        <v>49</v>
      </c>
      <c r="I2700" t="s">
        <v>50</v>
      </c>
      <c r="J2700">
        <v>5</v>
      </c>
      <c r="K2700" t="s">
        <v>70</v>
      </c>
      <c r="L2700">
        <v>166</v>
      </c>
      <c r="M2700">
        <v>1</v>
      </c>
      <c r="N2700">
        <v>-1</v>
      </c>
      <c r="O2700">
        <v>0</v>
      </c>
      <c r="P2700" t="s">
        <v>52</v>
      </c>
      <c r="Q2700" t="s">
        <v>49</v>
      </c>
      <c r="X2700" s="7"/>
      <c r="Y2700" t="s">
        <v>49</v>
      </c>
      <c r="Z2700">
        <v>697</v>
      </c>
      <c r="AE2700" t="s">
        <v>49</v>
      </c>
      <c r="AF2700">
        <v>697</v>
      </c>
      <c r="AI2700">
        <v>759</v>
      </c>
      <c r="AJ2700" t="s">
        <v>49</v>
      </c>
    </row>
    <row r="2701" spans="1:36" x14ac:dyDescent="0.3">
      <c r="A2701">
        <v>37</v>
      </c>
      <c r="B2701" t="s">
        <v>63</v>
      </c>
      <c r="C2701" t="s">
        <v>47</v>
      </c>
      <c r="D2701" t="s">
        <v>48</v>
      </c>
      <c r="E2701" t="s">
        <v>49</v>
      </c>
      <c r="F2701">
        <v>403</v>
      </c>
      <c r="G2701" t="s">
        <v>55</v>
      </c>
      <c r="H2701" t="s">
        <v>49</v>
      </c>
      <c r="I2701" t="s">
        <v>50</v>
      </c>
      <c r="J2701">
        <v>8</v>
      </c>
      <c r="K2701" t="s">
        <v>56</v>
      </c>
      <c r="L2701">
        <v>318</v>
      </c>
      <c r="M2701">
        <v>2</v>
      </c>
      <c r="N2701">
        <v>338</v>
      </c>
      <c r="O2701">
        <v>1</v>
      </c>
      <c r="P2701" t="s">
        <v>79</v>
      </c>
      <c r="Q2701" t="s">
        <v>49</v>
      </c>
      <c r="X2701" s="7"/>
      <c r="Y2701" t="s">
        <v>55</v>
      </c>
      <c r="Z2701">
        <v>403</v>
      </c>
      <c r="AE2701" t="s">
        <v>49</v>
      </c>
      <c r="AF2701">
        <v>403</v>
      </c>
      <c r="AI2701">
        <v>1922</v>
      </c>
      <c r="AJ2701" t="s">
        <v>49</v>
      </c>
    </row>
    <row r="2702" spans="1:36" x14ac:dyDescent="0.3">
      <c r="A2702">
        <v>64</v>
      </c>
      <c r="B2702" t="s">
        <v>77</v>
      </c>
      <c r="C2702" t="s">
        <v>74</v>
      </c>
      <c r="D2702" t="s">
        <v>60</v>
      </c>
      <c r="E2702" t="s">
        <v>49</v>
      </c>
      <c r="F2702">
        <v>890</v>
      </c>
      <c r="G2702" t="s">
        <v>49</v>
      </c>
      <c r="H2702" t="s">
        <v>49</v>
      </c>
      <c r="I2702" t="s">
        <v>50</v>
      </c>
      <c r="J2702">
        <v>3</v>
      </c>
      <c r="K2702" t="s">
        <v>73</v>
      </c>
      <c r="L2702">
        <v>531</v>
      </c>
      <c r="M2702">
        <v>3</v>
      </c>
      <c r="N2702">
        <v>-1</v>
      </c>
      <c r="O2702">
        <v>0</v>
      </c>
      <c r="P2702" t="s">
        <v>52</v>
      </c>
      <c r="Q2702" t="s">
        <v>49</v>
      </c>
      <c r="X2702" s="7"/>
      <c r="Y2702" t="s">
        <v>49</v>
      </c>
      <c r="Z2702">
        <v>890</v>
      </c>
      <c r="AE2702" t="s">
        <v>49</v>
      </c>
      <c r="AF2702">
        <v>890</v>
      </c>
      <c r="AI2702">
        <v>3298</v>
      </c>
      <c r="AJ2702" t="s">
        <v>49</v>
      </c>
    </row>
    <row r="2703" spans="1:36" x14ac:dyDescent="0.3">
      <c r="A2703">
        <v>45</v>
      </c>
      <c r="B2703" t="s">
        <v>67</v>
      </c>
      <c r="C2703" t="s">
        <v>74</v>
      </c>
      <c r="D2703" t="s">
        <v>54</v>
      </c>
      <c r="E2703" t="s">
        <v>49</v>
      </c>
      <c r="F2703">
        <v>809</v>
      </c>
      <c r="G2703" t="s">
        <v>55</v>
      </c>
      <c r="H2703" t="s">
        <v>49</v>
      </c>
      <c r="I2703" t="s">
        <v>50</v>
      </c>
      <c r="J2703">
        <v>13</v>
      </c>
      <c r="K2703" t="s">
        <v>56</v>
      </c>
      <c r="L2703">
        <v>155</v>
      </c>
      <c r="M2703">
        <v>2</v>
      </c>
      <c r="N2703">
        <v>363</v>
      </c>
      <c r="O2703">
        <v>4</v>
      </c>
      <c r="P2703" t="s">
        <v>57</v>
      </c>
      <c r="Q2703" t="s">
        <v>49</v>
      </c>
      <c r="X2703" s="7"/>
      <c r="Y2703" t="s">
        <v>55</v>
      </c>
      <c r="Z2703">
        <v>809</v>
      </c>
      <c r="AE2703" t="s">
        <v>49</v>
      </c>
      <c r="AF2703">
        <v>809</v>
      </c>
      <c r="AI2703">
        <v>764</v>
      </c>
      <c r="AJ2703" t="s">
        <v>49</v>
      </c>
    </row>
    <row r="2704" spans="1:36" x14ac:dyDescent="0.3">
      <c r="A2704">
        <v>57</v>
      </c>
      <c r="B2704" t="s">
        <v>76</v>
      </c>
      <c r="C2704" t="s">
        <v>47</v>
      </c>
      <c r="D2704" t="s">
        <v>54</v>
      </c>
      <c r="E2704" t="s">
        <v>49</v>
      </c>
      <c r="F2704">
        <v>158</v>
      </c>
      <c r="G2704" t="s">
        <v>55</v>
      </c>
      <c r="H2704" t="s">
        <v>49</v>
      </c>
      <c r="I2704" t="s">
        <v>78</v>
      </c>
      <c r="J2704">
        <v>10</v>
      </c>
      <c r="K2704" t="s">
        <v>73</v>
      </c>
      <c r="L2704">
        <v>73</v>
      </c>
      <c r="M2704">
        <v>1</v>
      </c>
      <c r="N2704">
        <v>-1</v>
      </c>
      <c r="O2704">
        <v>0</v>
      </c>
      <c r="P2704" t="s">
        <v>52</v>
      </c>
      <c r="Q2704" t="s">
        <v>49</v>
      </c>
      <c r="X2704" s="3"/>
      <c r="Y2704" t="s">
        <v>55</v>
      </c>
      <c r="Z2704">
        <v>158</v>
      </c>
      <c r="AE2704" t="s">
        <v>49</v>
      </c>
      <c r="AF2704">
        <v>158</v>
      </c>
      <c r="AI2704">
        <v>8556</v>
      </c>
      <c r="AJ2704" t="s">
        <v>49</v>
      </c>
    </row>
    <row r="2705" spans="1:36" x14ac:dyDescent="0.3">
      <c r="A2705">
        <v>21</v>
      </c>
      <c r="B2705" t="s">
        <v>71</v>
      </c>
      <c r="C2705" t="s">
        <v>59</v>
      </c>
      <c r="D2705" t="s">
        <v>52</v>
      </c>
      <c r="E2705" t="s">
        <v>49</v>
      </c>
      <c r="F2705">
        <v>137</v>
      </c>
      <c r="G2705" t="s">
        <v>55</v>
      </c>
      <c r="H2705" t="s">
        <v>49</v>
      </c>
      <c r="I2705" t="s">
        <v>52</v>
      </c>
      <c r="J2705">
        <v>12</v>
      </c>
      <c r="K2705" t="s">
        <v>56</v>
      </c>
      <c r="L2705">
        <v>198</v>
      </c>
      <c r="M2705">
        <v>3</v>
      </c>
      <c r="N2705">
        <v>-1</v>
      </c>
      <c r="O2705">
        <v>0</v>
      </c>
      <c r="P2705" t="s">
        <v>52</v>
      </c>
      <c r="Q2705" t="s">
        <v>49</v>
      </c>
      <c r="X2705" s="4"/>
      <c r="Y2705" t="s">
        <v>55</v>
      </c>
      <c r="Z2705">
        <v>137</v>
      </c>
      <c r="AE2705" t="s">
        <v>49</v>
      </c>
      <c r="AF2705">
        <v>137</v>
      </c>
      <c r="AI2705">
        <v>3514</v>
      </c>
      <c r="AJ2705" t="s">
        <v>49</v>
      </c>
    </row>
    <row r="2706" spans="1:36" x14ac:dyDescent="0.3">
      <c r="A2706">
        <v>58</v>
      </c>
      <c r="B2706" t="s">
        <v>76</v>
      </c>
      <c r="C2706" t="s">
        <v>47</v>
      </c>
      <c r="D2706" t="s">
        <v>54</v>
      </c>
      <c r="E2706" t="s">
        <v>49</v>
      </c>
      <c r="F2706">
        <v>2705</v>
      </c>
      <c r="G2706" t="s">
        <v>49</v>
      </c>
      <c r="H2706" t="s">
        <v>49</v>
      </c>
      <c r="I2706" t="s">
        <v>78</v>
      </c>
      <c r="J2706">
        <v>14</v>
      </c>
      <c r="K2706" t="s">
        <v>70</v>
      </c>
      <c r="L2706">
        <v>137</v>
      </c>
      <c r="M2706">
        <v>1</v>
      </c>
      <c r="N2706">
        <v>-1</v>
      </c>
      <c r="O2706">
        <v>0</v>
      </c>
      <c r="P2706" t="s">
        <v>52</v>
      </c>
      <c r="Q2706" t="s">
        <v>49</v>
      </c>
      <c r="X2706" s="5"/>
      <c r="Y2706" t="s">
        <v>49</v>
      </c>
      <c r="Z2706">
        <v>2705</v>
      </c>
      <c r="AE2706" t="s">
        <v>49</v>
      </c>
      <c r="AF2706">
        <v>2705</v>
      </c>
      <c r="AI2706">
        <v>0</v>
      </c>
      <c r="AJ2706" t="s">
        <v>49</v>
      </c>
    </row>
    <row r="2707" spans="1:36" x14ac:dyDescent="0.3">
      <c r="A2707">
        <v>41</v>
      </c>
      <c r="B2707" t="s">
        <v>63</v>
      </c>
      <c r="C2707" t="s">
        <v>59</v>
      </c>
      <c r="D2707" t="s">
        <v>54</v>
      </c>
      <c r="E2707" t="s">
        <v>49</v>
      </c>
      <c r="F2707">
        <v>75</v>
      </c>
      <c r="G2707" t="s">
        <v>55</v>
      </c>
      <c r="H2707" t="s">
        <v>49</v>
      </c>
      <c r="I2707" t="s">
        <v>52</v>
      </c>
      <c r="J2707">
        <v>1</v>
      </c>
      <c r="K2707" t="s">
        <v>73</v>
      </c>
      <c r="L2707">
        <v>479</v>
      </c>
      <c r="M2707">
        <v>9</v>
      </c>
      <c r="N2707">
        <v>-1</v>
      </c>
      <c r="O2707">
        <v>0</v>
      </c>
      <c r="P2707" t="s">
        <v>52</v>
      </c>
      <c r="Q2707" t="s">
        <v>55</v>
      </c>
      <c r="X2707" s="6"/>
      <c r="Y2707" t="s">
        <v>55</v>
      </c>
      <c r="Z2707">
        <v>75</v>
      </c>
      <c r="AE2707" t="s">
        <v>49</v>
      </c>
      <c r="AF2707">
        <v>75</v>
      </c>
      <c r="AI2707">
        <v>680</v>
      </c>
      <c r="AJ2707" t="s">
        <v>49</v>
      </c>
    </row>
    <row r="2708" spans="1:36" x14ac:dyDescent="0.3">
      <c r="A2708">
        <v>41</v>
      </c>
      <c r="B2708" t="s">
        <v>58</v>
      </c>
      <c r="C2708" t="s">
        <v>47</v>
      </c>
      <c r="D2708" t="s">
        <v>52</v>
      </c>
      <c r="E2708" t="s">
        <v>49</v>
      </c>
      <c r="F2708">
        <v>2457</v>
      </c>
      <c r="G2708" t="s">
        <v>55</v>
      </c>
      <c r="H2708" t="s">
        <v>49</v>
      </c>
      <c r="I2708" t="s">
        <v>52</v>
      </c>
      <c r="J2708">
        <v>9</v>
      </c>
      <c r="K2708" t="s">
        <v>56</v>
      </c>
      <c r="L2708">
        <v>285</v>
      </c>
      <c r="M2708">
        <v>1</v>
      </c>
      <c r="N2708">
        <v>-1</v>
      </c>
      <c r="O2708">
        <v>0</v>
      </c>
      <c r="P2708" t="s">
        <v>52</v>
      </c>
      <c r="Q2708" t="s">
        <v>49</v>
      </c>
      <c r="X2708" s="7"/>
      <c r="Y2708" t="s">
        <v>55</v>
      </c>
      <c r="Z2708">
        <v>2457</v>
      </c>
      <c r="AE2708" t="s">
        <v>49</v>
      </c>
      <c r="AF2708">
        <v>2457</v>
      </c>
      <c r="AI2708">
        <v>2819</v>
      </c>
      <c r="AJ2708" t="s">
        <v>49</v>
      </c>
    </row>
    <row r="2709" spans="1:36" x14ac:dyDescent="0.3">
      <c r="A2709">
        <v>58</v>
      </c>
      <c r="B2709" t="s">
        <v>58</v>
      </c>
      <c r="C2709" t="s">
        <v>47</v>
      </c>
      <c r="D2709" t="s">
        <v>60</v>
      </c>
      <c r="E2709" t="s">
        <v>49</v>
      </c>
      <c r="F2709">
        <v>541</v>
      </c>
      <c r="G2709" t="s">
        <v>55</v>
      </c>
      <c r="H2709" t="s">
        <v>49</v>
      </c>
      <c r="I2709" t="s">
        <v>50</v>
      </c>
      <c r="J2709">
        <v>8</v>
      </c>
      <c r="K2709" t="s">
        <v>56</v>
      </c>
      <c r="L2709">
        <v>98</v>
      </c>
      <c r="M2709">
        <v>1</v>
      </c>
      <c r="N2709">
        <v>-1</v>
      </c>
      <c r="O2709">
        <v>0</v>
      </c>
      <c r="P2709" t="s">
        <v>52</v>
      </c>
      <c r="Q2709" t="s">
        <v>49</v>
      </c>
      <c r="X2709" s="7"/>
      <c r="Y2709" t="s">
        <v>55</v>
      </c>
      <c r="Z2709">
        <v>541</v>
      </c>
      <c r="AE2709" t="s">
        <v>49</v>
      </c>
      <c r="AF2709">
        <v>541</v>
      </c>
      <c r="AI2709">
        <v>732</v>
      </c>
      <c r="AJ2709" t="s">
        <v>49</v>
      </c>
    </row>
    <row r="2710" spans="1:36" x14ac:dyDescent="0.3">
      <c r="A2710">
        <v>33</v>
      </c>
      <c r="B2710" t="s">
        <v>58</v>
      </c>
      <c r="C2710" t="s">
        <v>47</v>
      </c>
      <c r="D2710" t="s">
        <v>60</v>
      </c>
      <c r="E2710" t="s">
        <v>49</v>
      </c>
      <c r="F2710">
        <v>287</v>
      </c>
      <c r="G2710" t="s">
        <v>55</v>
      </c>
      <c r="H2710" t="s">
        <v>49</v>
      </c>
      <c r="I2710" t="s">
        <v>50</v>
      </c>
      <c r="J2710">
        <v>15</v>
      </c>
      <c r="K2710" t="s">
        <v>56</v>
      </c>
      <c r="L2710">
        <v>199</v>
      </c>
      <c r="M2710">
        <v>2</v>
      </c>
      <c r="N2710">
        <v>274</v>
      </c>
      <c r="O2710">
        <v>3</v>
      </c>
      <c r="P2710" t="s">
        <v>66</v>
      </c>
      <c r="Q2710" t="s">
        <v>49</v>
      </c>
      <c r="X2710" s="7"/>
      <c r="Y2710" t="s">
        <v>55</v>
      </c>
      <c r="Z2710">
        <v>287</v>
      </c>
      <c r="AE2710" t="s">
        <v>49</v>
      </c>
      <c r="AF2710">
        <v>287</v>
      </c>
      <c r="AI2710">
        <v>2707</v>
      </c>
      <c r="AJ2710" t="s">
        <v>49</v>
      </c>
    </row>
    <row r="2711" spans="1:36" x14ac:dyDescent="0.3">
      <c r="A2711">
        <v>32</v>
      </c>
      <c r="B2711" t="s">
        <v>58</v>
      </c>
      <c r="C2711" t="s">
        <v>47</v>
      </c>
      <c r="D2711" t="s">
        <v>60</v>
      </c>
      <c r="E2711" t="s">
        <v>49</v>
      </c>
      <c r="F2711">
        <v>273</v>
      </c>
      <c r="G2711" t="s">
        <v>55</v>
      </c>
      <c r="H2711" t="s">
        <v>55</v>
      </c>
      <c r="I2711" t="s">
        <v>50</v>
      </c>
      <c r="J2711">
        <v>18</v>
      </c>
      <c r="K2711" t="s">
        <v>73</v>
      </c>
      <c r="L2711">
        <v>97</v>
      </c>
      <c r="M2711">
        <v>3</v>
      </c>
      <c r="N2711">
        <v>-1</v>
      </c>
      <c r="O2711">
        <v>0</v>
      </c>
      <c r="P2711" t="s">
        <v>52</v>
      </c>
      <c r="Q2711" t="s">
        <v>49</v>
      </c>
      <c r="X2711" s="7"/>
      <c r="Y2711" t="s">
        <v>55</v>
      </c>
      <c r="Z2711">
        <v>273</v>
      </c>
      <c r="AE2711" t="s">
        <v>55</v>
      </c>
      <c r="AF2711">
        <v>273</v>
      </c>
      <c r="AI2711">
        <v>177</v>
      </c>
      <c r="AJ2711" t="s">
        <v>49</v>
      </c>
    </row>
    <row r="2712" spans="1:36" x14ac:dyDescent="0.3">
      <c r="A2712">
        <v>44</v>
      </c>
      <c r="B2712" t="s">
        <v>53</v>
      </c>
      <c r="C2712" t="s">
        <v>74</v>
      </c>
      <c r="D2712" t="s">
        <v>54</v>
      </c>
      <c r="E2712" t="s">
        <v>49</v>
      </c>
      <c r="F2712">
        <v>0</v>
      </c>
      <c r="G2712" t="s">
        <v>55</v>
      </c>
      <c r="H2712" t="s">
        <v>49</v>
      </c>
      <c r="I2712" t="s">
        <v>52</v>
      </c>
      <c r="J2712">
        <v>4</v>
      </c>
      <c r="K2712" t="s">
        <v>62</v>
      </c>
      <c r="L2712">
        <v>389</v>
      </c>
      <c r="M2712">
        <v>5</v>
      </c>
      <c r="N2712">
        <v>-1</v>
      </c>
      <c r="O2712">
        <v>0</v>
      </c>
      <c r="P2712" t="s">
        <v>52</v>
      </c>
      <c r="Q2712" t="s">
        <v>49</v>
      </c>
      <c r="X2712" s="7"/>
      <c r="Y2712" t="s">
        <v>55</v>
      </c>
      <c r="Z2712">
        <v>0</v>
      </c>
      <c r="AE2712" t="s">
        <v>49</v>
      </c>
      <c r="AF2712">
        <v>0</v>
      </c>
      <c r="AI2712">
        <v>990</v>
      </c>
      <c r="AJ2712" t="s">
        <v>49</v>
      </c>
    </row>
    <row r="2713" spans="1:36" x14ac:dyDescent="0.3">
      <c r="A2713">
        <v>47</v>
      </c>
      <c r="B2713" t="s">
        <v>52</v>
      </c>
      <c r="C2713" t="s">
        <v>47</v>
      </c>
      <c r="D2713" t="s">
        <v>52</v>
      </c>
      <c r="E2713" t="s">
        <v>49</v>
      </c>
      <c r="F2713">
        <v>677</v>
      </c>
      <c r="G2713" t="s">
        <v>49</v>
      </c>
      <c r="H2713" t="s">
        <v>49</v>
      </c>
      <c r="I2713" t="s">
        <v>50</v>
      </c>
      <c r="J2713">
        <v>7</v>
      </c>
      <c r="K2713" t="s">
        <v>70</v>
      </c>
      <c r="L2713">
        <v>384</v>
      </c>
      <c r="M2713">
        <v>1</v>
      </c>
      <c r="N2713">
        <v>99</v>
      </c>
      <c r="O2713">
        <v>4</v>
      </c>
      <c r="P2713" t="s">
        <v>79</v>
      </c>
      <c r="Q2713" t="s">
        <v>49</v>
      </c>
      <c r="X2713" s="7"/>
      <c r="Y2713" t="s">
        <v>49</v>
      </c>
      <c r="Z2713">
        <v>677</v>
      </c>
      <c r="AE2713" t="s">
        <v>49</v>
      </c>
      <c r="AF2713">
        <v>677</v>
      </c>
      <c r="AI2713">
        <v>648</v>
      </c>
      <c r="AJ2713" t="s">
        <v>49</v>
      </c>
    </row>
    <row r="2714" spans="1:36" x14ac:dyDescent="0.3">
      <c r="A2714">
        <v>41</v>
      </c>
      <c r="B2714" t="s">
        <v>65</v>
      </c>
      <c r="C2714" t="s">
        <v>47</v>
      </c>
      <c r="D2714" t="s">
        <v>48</v>
      </c>
      <c r="E2714" t="s">
        <v>49</v>
      </c>
      <c r="F2714">
        <v>340</v>
      </c>
      <c r="G2714" t="s">
        <v>49</v>
      </c>
      <c r="H2714" t="s">
        <v>49</v>
      </c>
      <c r="I2714" t="s">
        <v>52</v>
      </c>
      <c r="J2714">
        <v>6</v>
      </c>
      <c r="K2714" t="s">
        <v>62</v>
      </c>
      <c r="L2714">
        <v>37</v>
      </c>
      <c r="M2714">
        <v>3</v>
      </c>
      <c r="N2714">
        <v>-1</v>
      </c>
      <c r="O2714">
        <v>0</v>
      </c>
      <c r="P2714" t="s">
        <v>52</v>
      </c>
      <c r="Q2714" t="s">
        <v>49</v>
      </c>
      <c r="X2714" s="7"/>
      <c r="Y2714" t="s">
        <v>49</v>
      </c>
      <c r="Z2714">
        <v>340</v>
      </c>
      <c r="AE2714" t="s">
        <v>49</v>
      </c>
      <c r="AF2714">
        <v>340</v>
      </c>
      <c r="AI2714">
        <v>50</v>
      </c>
      <c r="AJ2714" t="s">
        <v>49</v>
      </c>
    </row>
    <row r="2715" spans="1:36" x14ac:dyDescent="0.3">
      <c r="A2715">
        <v>54</v>
      </c>
      <c r="B2715" t="s">
        <v>67</v>
      </c>
      <c r="C2715" t="s">
        <v>47</v>
      </c>
      <c r="D2715" t="s">
        <v>60</v>
      </c>
      <c r="E2715" t="s">
        <v>49</v>
      </c>
      <c r="F2715">
        <v>98</v>
      </c>
      <c r="G2715" t="s">
        <v>49</v>
      </c>
      <c r="H2715" t="s">
        <v>49</v>
      </c>
      <c r="I2715" t="s">
        <v>50</v>
      </c>
      <c r="J2715">
        <v>8</v>
      </c>
      <c r="K2715" t="s">
        <v>70</v>
      </c>
      <c r="L2715">
        <v>420</v>
      </c>
      <c r="M2715">
        <v>4</v>
      </c>
      <c r="N2715">
        <v>-1</v>
      </c>
      <c r="O2715">
        <v>0</v>
      </c>
      <c r="P2715" t="s">
        <v>52</v>
      </c>
      <c r="Q2715" t="s">
        <v>49</v>
      </c>
      <c r="X2715" s="7"/>
      <c r="Y2715" t="s">
        <v>49</v>
      </c>
      <c r="Z2715">
        <v>98</v>
      </c>
      <c r="AE2715" t="s">
        <v>49</v>
      </c>
      <c r="AF2715">
        <v>98</v>
      </c>
      <c r="AI2715">
        <v>763</v>
      </c>
      <c r="AJ2715" t="s">
        <v>49</v>
      </c>
    </row>
    <row r="2716" spans="1:36" x14ac:dyDescent="0.3">
      <c r="A2716">
        <v>47</v>
      </c>
      <c r="B2716" t="s">
        <v>67</v>
      </c>
      <c r="C2716" t="s">
        <v>74</v>
      </c>
      <c r="D2716" t="s">
        <v>60</v>
      </c>
      <c r="E2716" t="s">
        <v>49</v>
      </c>
      <c r="F2716">
        <v>477</v>
      </c>
      <c r="G2716" t="s">
        <v>55</v>
      </c>
      <c r="H2716" t="s">
        <v>49</v>
      </c>
      <c r="I2716" t="s">
        <v>78</v>
      </c>
      <c r="J2716">
        <v>7</v>
      </c>
      <c r="K2716" t="s">
        <v>56</v>
      </c>
      <c r="L2716">
        <v>973</v>
      </c>
      <c r="M2716">
        <v>1</v>
      </c>
      <c r="N2716">
        <v>366</v>
      </c>
      <c r="O2716">
        <v>1</v>
      </c>
      <c r="P2716" t="s">
        <v>57</v>
      </c>
      <c r="Q2716" t="s">
        <v>49</v>
      </c>
      <c r="X2716" s="7"/>
      <c r="Y2716" t="s">
        <v>55</v>
      </c>
      <c r="Z2716">
        <v>477</v>
      </c>
      <c r="AE2716" t="s">
        <v>49</v>
      </c>
      <c r="AF2716">
        <v>477</v>
      </c>
      <c r="AI2716">
        <v>0</v>
      </c>
      <c r="AJ2716" t="s">
        <v>49</v>
      </c>
    </row>
    <row r="2717" spans="1:36" x14ac:dyDescent="0.3">
      <c r="A2717">
        <v>32</v>
      </c>
      <c r="B2717" t="s">
        <v>58</v>
      </c>
      <c r="C2717" t="s">
        <v>59</v>
      </c>
      <c r="D2717" t="s">
        <v>60</v>
      </c>
      <c r="E2717" t="s">
        <v>49</v>
      </c>
      <c r="F2717">
        <v>2629</v>
      </c>
      <c r="G2717" t="s">
        <v>49</v>
      </c>
      <c r="H2717" t="s">
        <v>49</v>
      </c>
      <c r="I2717" t="s">
        <v>50</v>
      </c>
      <c r="J2717">
        <v>28</v>
      </c>
      <c r="K2717" t="s">
        <v>70</v>
      </c>
      <c r="L2717">
        <v>77</v>
      </c>
      <c r="M2717">
        <v>4</v>
      </c>
      <c r="N2717">
        <v>-1</v>
      </c>
      <c r="O2717">
        <v>0</v>
      </c>
      <c r="P2717" t="s">
        <v>52</v>
      </c>
      <c r="Q2717" t="s">
        <v>49</v>
      </c>
      <c r="X2717" s="7"/>
      <c r="Y2717" t="s">
        <v>49</v>
      </c>
      <c r="Z2717">
        <v>2629</v>
      </c>
      <c r="AE2717" t="s">
        <v>49</v>
      </c>
      <c r="AF2717">
        <v>2629</v>
      </c>
      <c r="AI2717">
        <v>-375</v>
      </c>
      <c r="AJ2717" t="s">
        <v>49</v>
      </c>
    </row>
    <row r="2718" spans="1:36" x14ac:dyDescent="0.3">
      <c r="A2718">
        <v>59</v>
      </c>
      <c r="B2718" t="s">
        <v>76</v>
      </c>
      <c r="C2718" t="s">
        <v>47</v>
      </c>
      <c r="D2718" t="s">
        <v>60</v>
      </c>
      <c r="E2718" t="s">
        <v>49</v>
      </c>
      <c r="F2718">
        <v>0</v>
      </c>
      <c r="G2718" t="s">
        <v>49</v>
      </c>
      <c r="H2718" t="s">
        <v>55</v>
      </c>
      <c r="I2718" t="s">
        <v>50</v>
      </c>
      <c r="J2718">
        <v>29</v>
      </c>
      <c r="K2718" t="s">
        <v>73</v>
      </c>
      <c r="L2718">
        <v>376</v>
      </c>
      <c r="M2718">
        <v>2</v>
      </c>
      <c r="N2718">
        <v>-1</v>
      </c>
      <c r="O2718">
        <v>0</v>
      </c>
      <c r="P2718" t="s">
        <v>52</v>
      </c>
      <c r="Q2718" t="s">
        <v>49</v>
      </c>
      <c r="X2718" s="7"/>
      <c r="Y2718" t="s">
        <v>49</v>
      </c>
      <c r="Z2718">
        <v>0</v>
      </c>
      <c r="AE2718" t="s">
        <v>55</v>
      </c>
      <c r="AF2718">
        <v>0</v>
      </c>
      <c r="AI2718">
        <v>157</v>
      </c>
      <c r="AJ2718" t="s">
        <v>49</v>
      </c>
    </row>
    <row r="2719" spans="1:36" x14ac:dyDescent="0.3">
      <c r="A2719">
        <v>29</v>
      </c>
      <c r="B2719" t="s">
        <v>67</v>
      </c>
      <c r="C2719" t="s">
        <v>59</v>
      </c>
      <c r="D2719" t="s">
        <v>60</v>
      </c>
      <c r="E2719" t="s">
        <v>49</v>
      </c>
      <c r="F2719">
        <v>2325</v>
      </c>
      <c r="G2719" t="s">
        <v>49</v>
      </c>
      <c r="H2719" t="s">
        <v>49</v>
      </c>
      <c r="I2719" t="s">
        <v>50</v>
      </c>
      <c r="J2719">
        <v>2</v>
      </c>
      <c r="K2719" t="s">
        <v>64</v>
      </c>
      <c r="L2719">
        <v>125</v>
      </c>
      <c r="M2719">
        <v>1</v>
      </c>
      <c r="N2719">
        <v>-1</v>
      </c>
      <c r="O2719">
        <v>0</v>
      </c>
      <c r="P2719" t="s">
        <v>52</v>
      </c>
      <c r="Q2719" t="s">
        <v>55</v>
      </c>
      <c r="X2719" s="7"/>
      <c r="Y2719" t="s">
        <v>49</v>
      </c>
      <c r="Z2719">
        <v>2325</v>
      </c>
      <c r="AE2719" t="s">
        <v>49</v>
      </c>
      <c r="AF2719">
        <v>2325</v>
      </c>
      <c r="AI2719">
        <v>1518</v>
      </c>
      <c r="AJ2719" t="s">
        <v>49</v>
      </c>
    </row>
    <row r="2720" spans="1:36" x14ac:dyDescent="0.3">
      <c r="A2720">
        <v>48</v>
      </c>
      <c r="B2720" t="s">
        <v>53</v>
      </c>
      <c r="C2720" t="s">
        <v>47</v>
      </c>
      <c r="D2720" t="s">
        <v>54</v>
      </c>
      <c r="E2720" t="s">
        <v>55</v>
      </c>
      <c r="F2720">
        <v>-20</v>
      </c>
      <c r="G2720" t="s">
        <v>49</v>
      </c>
      <c r="H2720" t="s">
        <v>49</v>
      </c>
      <c r="I2720" t="s">
        <v>50</v>
      </c>
      <c r="J2720">
        <v>20</v>
      </c>
      <c r="K2720" t="s">
        <v>70</v>
      </c>
      <c r="L2720">
        <v>142</v>
      </c>
      <c r="M2720">
        <v>2</v>
      </c>
      <c r="N2720">
        <v>-1</v>
      </c>
      <c r="O2720">
        <v>0</v>
      </c>
      <c r="P2720" t="s">
        <v>52</v>
      </c>
      <c r="Q2720" t="s">
        <v>49</v>
      </c>
      <c r="X2720" s="7"/>
      <c r="Y2720" t="s">
        <v>49</v>
      </c>
      <c r="Z2720">
        <v>-20</v>
      </c>
      <c r="AE2720" t="s">
        <v>49</v>
      </c>
      <c r="AF2720">
        <v>-20</v>
      </c>
      <c r="AI2720">
        <v>1343</v>
      </c>
      <c r="AJ2720" t="s">
        <v>49</v>
      </c>
    </row>
    <row r="2721" spans="1:36" x14ac:dyDescent="0.3">
      <c r="A2721">
        <v>32</v>
      </c>
      <c r="B2721" t="s">
        <v>67</v>
      </c>
      <c r="C2721" t="s">
        <v>59</v>
      </c>
      <c r="D2721" t="s">
        <v>54</v>
      </c>
      <c r="E2721" t="s">
        <v>49</v>
      </c>
      <c r="F2721">
        <v>230</v>
      </c>
      <c r="G2721" t="s">
        <v>55</v>
      </c>
      <c r="H2721" t="s">
        <v>49</v>
      </c>
      <c r="I2721" t="s">
        <v>50</v>
      </c>
      <c r="J2721">
        <v>18</v>
      </c>
      <c r="K2721" t="s">
        <v>56</v>
      </c>
      <c r="L2721">
        <v>442</v>
      </c>
      <c r="M2721">
        <v>1</v>
      </c>
      <c r="N2721">
        <v>266</v>
      </c>
      <c r="O2721">
        <v>8</v>
      </c>
      <c r="P2721" t="s">
        <v>57</v>
      </c>
      <c r="Q2721" t="s">
        <v>55</v>
      </c>
      <c r="X2721" s="7"/>
      <c r="Y2721" t="s">
        <v>55</v>
      </c>
      <c r="Z2721">
        <v>230</v>
      </c>
      <c r="AE2721" t="s">
        <v>49</v>
      </c>
      <c r="AF2721">
        <v>230</v>
      </c>
      <c r="AI2721">
        <v>-401</v>
      </c>
      <c r="AJ2721" t="s">
        <v>49</v>
      </c>
    </row>
    <row r="2722" spans="1:36" x14ac:dyDescent="0.3">
      <c r="A2722">
        <v>46</v>
      </c>
      <c r="B2722" t="s">
        <v>58</v>
      </c>
      <c r="C2722" t="s">
        <v>74</v>
      </c>
      <c r="D2722" t="s">
        <v>54</v>
      </c>
      <c r="E2722" t="s">
        <v>49</v>
      </c>
      <c r="F2722">
        <v>-852</v>
      </c>
      <c r="G2722" t="s">
        <v>49</v>
      </c>
      <c r="H2722" t="s">
        <v>55</v>
      </c>
      <c r="I2722" t="s">
        <v>50</v>
      </c>
      <c r="J2722">
        <v>29</v>
      </c>
      <c r="K2722" t="s">
        <v>70</v>
      </c>
      <c r="L2722">
        <v>728</v>
      </c>
      <c r="M2722">
        <v>2</v>
      </c>
      <c r="N2722">
        <v>-1</v>
      </c>
      <c r="O2722">
        <v>0</v>
      </c>
      <c r="P2722" t="s">
        <v>52</v>
      </c>
      <c r="Q2722" t="s">
        <v>49</v>
      </c>
      <c r="X2722" s="7"/>
      <c r="Y2722" t="s">
        <v>49</v>
      </c>
      <c r="Z2722">
        <v>-852</v>
      </c>
      <c r="AE2722" t="s">
        <v>55</v>
      </c>
      <c r="AF2722">
        <v>-852</v>
      </c>
      <c r="AI2722">
        <v>5310</v>
      </c>
      <c r="AJ2722" t="s">
        <v>49</v>
      </c>
    </row>
    <row r="2723" spans="1:36" x14ac:dyDescent="0.3">
      <c r="A2723">
        <v>31</v>
      </c>
      <c r="B2723" t="s">
        <v>63</v>
      </c>
      <c r="C2723" t="s">
        <v>59</v>
      </c>
      <c r="D2723" t="s">
        <v>48</v>
      </c>
      <c r="E2723" t="s">
        <v>49</v>
      </c>
      <c r="F2723">
        <v>-280</v>
      </c>
      <c r="G2723" t="s">
        <v>49</v>
      </c>
      <c r="H2723" t="s">
        <v>49</v>
      </c>
      <c r="I2723" t="s">
        <v>52</v>
      </c>
      <c r="J2723">
        <v>21</v>
      </c>
      <c r="K2723" t="s">
        <v>56</v>
      </c>
      <c r="L2723">
        <v>281</v>
      </c>
      <c r="M2723">
        <v>3</v>
      </c>
      <c r="N2723">
        <v>-1</v>
      </c>
      <c r="O2723">
        <v>0</v>
      </c>
      <c r="P2723" t="s">
        <v>52</v>
      </c>
      <c r="Q2723" t="s">
        <v>49</v>
      </c>
      <c r="X2723" s="7"/>
      <c r="Y2723" t="s">
        <v>49</v>
      </c>
      <c r="Z2723">
        <v>-280</v>
      </c>
      <c r="AE2723" t="s">
        <v>49</v>
      </c>
      <c r="AF2723">
        <v>-280</v>
      </c>
      <c r="AI2723">
        <v>2285</v>
      </c>
      <c r="AJ2723" t="s">
        <v>49</v>
      </c>
    </row>
    <row r="2724" spans="1:36" x14ac:dyDescent="0.3">
      <c r="A2724">
        <v>53</v>
      </c>
      <c r="B2724" t="s">
        <v>63</v>
      </c>
      <c r="C2724" t="s">
        <v>47</v>
      </c>
      <c r="D2724" t="s">
        <v>54</v>
      </c>
      <c r="E2724" t="s">
        <v>49</v>
      </c>
      <c r="F2724">
        <v>25</v>
      </c>
      <c r="G2724" t="s">
        <v>49</v>
      </c>
      <c r="H2724" t="s">
        <v>49</v>
      </c>
      <c r="I2724" t="s">
        <v>50</v>
      </c>
      <c r="J2724">
        <v>22</v>
      </c>
      <c r="K2724" t="s">
        <v>70</v>
      </c>
      <c r="L2724">
        <v>528</v>
      </c>
      <c r="M2724">
        <v>2</v>
      </c>
      <c r="N2724">
        <v>-1</v>
      </c>
      <c r="O2724">
        <v>0</v>
      </c>
      <c r="P2724" t="s">
        <v>52</v>
      </c>
      <c r="Q2724" t="s">
        <v>55</v>
      </c>
      <c r="X2724" s="7"/>
      <c r="Y2724" t="s">
        <v>49</v>
      </c>
      <c r="Z2724">
        <v>25</v>
      </c>
      <c r="AE2724" t="s">
        <v>49</v>
      </c>
      <c r="AF2724">
        <v>25</v>
      </c>
      <c r="AI2724">
        <v>22171</v>
      </c>
      <c r="AJ2724" t="s">
        <v>49</v>
      </c>
    </row>
    <row r="2725" spans="1:36" x14ac:dyDescent="0.3">
      <c r="A2725">
        <v>34</v>
      </c>
      <c r="B2725" t="s">
        <v>67</v>
      </c>
      <c r="C2725" t="s">
        <v>59</v>
      </c>
      <c r="D2725" t="s">
        <v>60</v>
      </c>
      <c r="E2725" t="s">
        <v>49</v>
      </c>
      <c r="F2725">
        <v>9851</v>
      </c>
      <c r="G2725" t="s">
        <v>55</v>
      </c>
      <c r="H2725" t="s">
        <v>49</v>
      </c>
      <c r="I2725" t="s">
        <v>50</v>
      </c>
      <c r="J2725">
        <v>20</v>
      </c>
      <c r="K2725" t="s">
        <v>75</v>
      </c>
      <c r="L2725">
        <v>128</v>
      </c>
      <c r="M2725">
        <v>5</v>
      </c>
      <c r="N2725">
        <v>-1</v>
      </c>
      <c r="O2725">
        <v>0</v>
      </c>
      <c r="P2725" t="s">
        <v>52</v>
      </c>
      <c r="Q2725" t="s">
        <v>49</v>
      </c>
      <c r="X2725" s="7"/>
      <c r="Y2725" t="s">
        <v>55</v>
      </c>
      <c r="Z2725">
        <v>9851</v>
      </c>
      <c r="AE2725" t="s">
        <v>49</v>
      </c>
      <c r="AF2725">
        <v>9851</v>
      </c>
      <c r="AI2725">
        <v>1169</v>
      </c>
      <c r="AJ2725" t="s">
        <v>49</v>
      </c>
    </row>
    <row r="2726" spans="1:36" x14ac:dyDescent="0.3">
      <c r="A2726">
        <v>48</v>
      </c>
      <c r="B2726" t="s">
        <v>53</v>
      </c>
      <c r="C2726" t="s">
        <v>59</v>
      </c>
      <c r="D2726" t="s">
        <v>52</v>
      </c>
      <c r="E2726" t="s">
        <v>49</v>
      </c>
      <c r="F2726">
        <v>5095</v>
      </c>
      <c r="G2726" t="s">
        <v>55</v>
      </c>
      <c r="H2726" t="s">
        <v>49</v>
      </c>
      <c r="I2726" t="s">
        <v>52</v>
      </c>
      <c r="J2726">
        <v>16</v>
      </c>
      <c r="K2726" t="s">
        <v>62</v>
      </c>
      <c r="L2726">
        <v>71</v>
      </c>
      <c r="M2726">
        <v>1</v>
      </c>
      <c r="N2726">
        <v>-1</v>
      </c>
      <c r="O2726">
        <v>0</v>
      </c>
      <c r="P2726" t="s">
        <v>52</v>
      </c>
      <c r="Q2726" t="s">
        <v>49</v>
      </c>
      <c r="X2726" s="7"/>
      <c r="Y2726" t="s">
        <v>55</v>
      </c>
      <c r="Z2726">
        <v>5095</v>
      </c>
      <c r="AE2726" t="s">
        <v>49</v>
      </c>
      <c r="AF2726">
        <v>5095</v>
      </c>
      <c r="AI2726">
        <v>3797</v>
      </c>
      <c r="AJ2726" t="s">
        <v>49</v>
      </c>
    </row>
    <row r="2727" spans="1:36" x14ac:dyDescent="0.3">
      <c r="A2727">
        <v>32</v>
      </c>
      <c r="B2727" t="s">
        <v>67</v>
      </c>
      <c r="C2727" t="s">
        <v>47</v>
      </c>
      <c r="D2727" t="s">
        <v>54</v>
      </c>
      <c r="E2727" t="s">
        <v>49</v>
      </c>
      <c r="F2727">
        <v>687</v>
      </c>
      <c r="G2727" t="s">
        <v>49</v>
      </c>
      <c r="H2727" t="s">
        <v>49</v>
      </c>
      <c r="I2727" t="s">
        <v>50</v>
      </c>
      <c r="J2727">
        <v>20</v>
      </c>
      <c r="K2727" t="s">
        <v>70</v>
      </c>
      <c r="L2727">
        <v>161</v>
      </c>
      <c r="M2727">
        <v>4</v>
      </c>
      <c r="N2727">
        <v>-1</v>
      </c>
      <c r="O2727">
        <v>0</v>
      </c>
      <c r="P2727" t="s">
        <v>52</v>
      </c>
      <c r="Q2727" t="s">
        <v>49</v>
      </c>
      <c r="X2727" s="7"/>
      <c r="Y2727" t="s">
        <v>49</v>
      </c>
      <c r="Z2727">
        <v>687</v>
      </c>
      <c r="AE2727" t="s">
        <v>49</v>
      </c>
      <c r="AF2727">
        <v>687</v>
      </c>
      <c r="AI2727">
        <v>53</v>
      </c>
      <c r="AJ2727" t="s">
        <v>49</v>
      </c>
    </row>
    <row r="2728" spans="1:36" x14ac:dyDescent="0.3">
      <c r="A2728">
        <v>31</v>
      </c>
      <c r="B2728" t="s">
        <v>58</v>
      </c>
      <c r="C2728" t="s">
        <v>47</v>
      </c>
      <c r="D2728" t="s">
        <v>54</v>
      </c>
      <c r="E2728" t="s">
        <v>49</v>
      </c>
      <c r="F2728">
        <v>1368</v>
      </c>
      <c r="G2728" t="s">
        <v>55</v>
      </c>
      <c r="H2728" t="s">
        <v>49</v>
      </c>
      <c r="I2728" t="s">
        <v>50</v>
      </c>
      <c r="J2728">
        <v>12</v>
      </c>
      <c r="K2728" t="s">
        <v>70</v>
      </c>
      <c r="L2728">
        <v>129</v>
      </c>
      <c r="M2728">
        <v>4</v>
      </c>
      <c r="N2728">
        <v>-1</v>
      </c>
      <c r="O2728">
        <v>0</v>
      </c>
      <c r="P2728" t="s">
        <v>52</v>
      </c>
      <c r="Q2728" t="s">
        <v>49</v>
      </c>
      <c r="X2728" s="7"/>
      <c r="Y2728" t="s">
        <v>55</v>
      </c>
      <c r="Z2728">
        <v>1368</v>
      </c>
      <c r="AE2728" t="s">
        <v>49</v>
      </c>
      <c r="AF2728">
        <v>1368</v>
      </c>
      <c r="AI2728">
        <v>2519</v>
      </c>
      <c r="AJ2728" t="s">
        <v>49</v>
      </c>
    </row>
    <row r="2729" spans="1:36" x14ac:dyDescent="0.3">
      <c r="A2729">
        <v>27</v>
      </c>
      <c r="B2729" t="s">
        <v>63</v>
      </c>
      <c r="C2729" t="s">
        <v>59</v>
      </c>
      <c r="D2729" t="s">
        <v>48</v>
      </c>
      <c r="E2729" t="s">
        <v>49</v>
      </c>
      <c r="F2729">
        <v>-179</v>
      </c>
      <c r="G2729" t="s">
        <v>55</v>
      </c>
      <c r="H2729" t="s">
        <v>49</v>
      </c>
      <c r="I2729" t="s">
        <v>50</v>
      </c>
      <c r="J2729">
        <v>15</v>
      </c>
      <c r="K2729" t="s">
        <v>56</v>
      </c>
      <c r="L2729">
        <v>54</v>
      </c>
      <c r="M2729">
        <v>2</v>
      </c>
      <c r="N2729">
        <v>-1</v>
      </c>
      <c r="O2729">
        <v>0</v>
      </c>
      <c r="P2729" t="s">
        <v>52</v>
      </c>
      <c r="Q2729" t="s">
        <v>49</v>
      </c>
      <c r="X2729" s="7"/>
      <c r="Y2729" t="s">
        <v>55</v>
      </c>
      <c r="Z2729">
        <v>-179</v>
      </c>
      <c r="AE2729" t="s">
        <v>49</v>
      </c>
      <c r="AF2729">
        <v>-179</v>
      </c>
      <c r="AI2729">
        <v>795</v>
      </c>
      <c r="AJ2729" t="s">
        <v>49</v>
      </c>
    </row>
    <row r="2730" spans="1:36" x14ac:dyDescent="0.3">
      <c r="A2730">
        <v>60</v>
      </c>
      <c r="B2730" t="s">
        <v>69</v>
      </c>
      <c r="C2730" t="s">
        <v>47</v>
      </c>
      <c r="D2730" t="s">
        <v>54</v>
      </c>
      <c r="E2730" t="s">
        <v>49</v>
      </c>
      <c r="F2730">
        <v>-396</v>
      </c>
      <c r="G2730" t="s">
        <v>55</v>
      </c>
      <c r="H2730" t="s">
        <v>49</v>
      </c>
      <c r="I2730" t="s">
        <v>50</v>
      </c>
      <c r="J2730">
        <v>11</v>
      </c>
      <c r="K2730" t="s">
        <v>56</v>
      </c>
      <c r="L2730">
        <v>443</v>
      </c>
      <c r="M2730">
        <v>1</v>
      </c>
      <c r="N2730">
        <v>350</v>
      </c>
      <c r="O2730">
        <v>1</v>
      </c>
      <c r="P2730" t="s">
        <v>57</v>
      </c>
      <c r="Q2730" t="s">
        <v>49</v>
      </c>
      <c r="X2730" s="7"/>
      <c r="Y2730" t="s">
        <v>55</v>
      </c>
      <c r="Z2730">
        <v>-396</v>
      </c>
      <c r="AE2730" t="s">
        <v>49</v>
      </c>
      <c r="AF2730">
        <v>-396</v>
      </c>
      <c r="AI2730">
        <v>2087</v>
      </c>
      <c r="AJ2730" t="s">
        <v>49</v>
      </c>
    </row>
    <row r="2731" spans="1:36" x14ac:dyDescent="0.3">
      <c r="A2731">
        <v>34</v>
      </c>
      <c r="B2731" t="s">
        <v>63</v>
      </c>
      <c r="C2731" t="s">
        <v>59</v>
      </c>
      <c r="D2731" t="s">
        <v>60</v>
      </c>
      <c r="E2731" t="s">
        <v>49</v>
      </c>
      <c r="F2731">
        <v>1011</v>
      </c>
      <c r="G2731" t="s">
        <v>55</v>
      </c>
      <c r="H2731" t="s">
        <v>49</v>
      </c>
      <c r="I2731" t="s">
        <v>52</v>
      </c>
      <c r="J2731">
        <v>6</v>
      </c>
      <c r="K2731" t="s">
        <v>56</v>
      </c>
      <c r="L2731">
        <v>136</v>
      </c>
      <c r="M2731">
        <v>1</v>
      </c>
      <c r="N2731">
        <v>-1</v>
      </c>
      <c r="O2731">
        <v>0</v>
      </c>
      <c r="P2731" t="s">
        <v>52</v>
      </c>
      <c r="Q2731" t="s">
        <v>49</v>
      </c>
      <c r="X2731" s="7"/>
      <c r="Y2731" t="s">
        <v>55</v>
      </c>
      <c r="Z2731">
        <v>1011</v>
      </c>
      <c r="AE2731" t="s">
        <v>49</v>
      </c>
      <c r="AF2731">
        <v>1011</v>
      </c>
      <c r="AI2731">
        <v>34</v>
      </c>
      <c r="AJ2731" t="s">
        <v>49</v>
      </c>
    </row>
    <row r="2732" spans="1:36" x14ac:dyDescent="0.3">
      <c r="A2732">
        <v>52</v>
      </c>
      <c r="B2732" t="s">
        <v>65</v>
      </c>
      <c r="C2732" t="s">
        <v>47</v>
      </c>
      <c r="D2732" t="s">
        <v>54</v>
      </c>
      <c r="E2732" t="s">
        <v>49</v>
      </c>
      <c r="F2732">
        <v>9</v>
      </c>
      <c r="G2732" t="s">
        <v>49</v>
      </c>
      <c r="H2732" t="s">
        <v>55</v>
      </c>
      <c r="I2732" t="s">
        <v>52</v>
      </c>
      <c r="J2732">
        <v>6</v>
      </c>
      <c r="K2732" t="s">
        <v>62</v>
      </c>
      <c r="L2732">
        <v>44</v>
      </c>
      <c r="M2732">
        <v>1</v>
      </c>
      <c r="N2732">
        <v>-1</v>
      </c>
      <c r="O2732">
        <v>0</v>
      </c>
      <c r="P2732" t="s">
        <v>52</v>
      </c>
      <c r="Q2732" t="s">
        <v>49</v>
      </c>
      <c r="X2732" s="7"/>
      <c r="Y2732" t="s">
        <v>49</v>
      </c>
      <c r="Z2732">
        <v>9</v>
      </c>
      <c r="AE2732" t="s">
        <v>55</v>
      </c>
      <c r="AF2732">
        <v>9</v>
      </c>
      <c r="AI2732">
        <v>5</v>
      </c>
      <c r="AJ2732" t="s">
        <v>49</v>
      </c>
    </row>
    <row r="2733" spans="1:36" x14ac:dyDescent="0.3">
      <c r="A2733">
        <v>48</v>
      </c>
      <c r="B2733" t="s">
        <v>63</v>
      </c>
      <c r="C2733" t="s">
        <v>47</v>
      </c>
      <c r="D2733" t="s">
        <v>54</v>
      </c>
      <c r="E2733" t="s">
        <v>49</v>
      </c>
      <c r="F2733">
        <v>1159</v>
      </c>
      <c r="G2733" t="s">
        <v>55</v>
      </c>
      <c r="H2733" t="s">
        <v>55</v>
      </c>
      <c r="I2733" t="s">
        <v>50</v>
      </c>
      <c r="J2733">
        <v>15</v>
      </c>
      <c r="K2733" t="s">
        <v>56</v>
      </c>
      <c r="L2733">
        <v>1181</v>
      </c>
      <c r="M2733">
        <v>9</v>
      </c>
      <c r="N2733">
        <v>-1</v>
      </c>
      <c r="O2733">
        <v>0</v>
      </c>
      <c r="P2733" t="s">
        <v>52</v>
      </c>
      <c r="Q2733" t="s">
        <v>49</v>
      </c>
      <c r="X2733" s="7"/>
      <c r="Y2733" t="s">
        <v>55</v>
      </c>
      <c r="Z2733">
        <v>1159</v>
      </c>
      <c r="AE2733" t="s">
        <v>55</v>
      </c>
      <c r="AF2733">
        <v>1159</v>
      </c>
      <c r="AI2733">
        <v>15</v>
      </c>
      <c r="AJ2733" t="s">
        <v>49</v>
      </c>
    </row>
    <row r="2734" spans="1:36" x14ac:dyDescent="0.3">
      <c r="A2734">
        <v>45</v>
      </c>
      <c r="B2734" t="s">
        <v>67</v>
      </c>
      <c r="C2734" t="s">
        <v>47</v>
      </c>
      <c r="D2734" t="s">
        <v>48</v>
      </c>
      <c r="E2734" t="s">
        <v>49</v>
      </c>
      <c r="F2734">
        <v>-322</v>
      </c>
      <c r="G2734" t="s">
        <v>49</v>
      </c>
      <c r="H2734" t="s">
        <v>49</v>
      </c>
      <c r="I2734" t="s">
        <v>52</v>
      </c>
      <c r="J2734">
        <v>9</v>
      </c>
      <c r="K2734" t="s">
        <v>62</v>
      </c>
      <c r="L2734">
        <v>225</v>
      </c>
      <c r="M2734">
        <v>2</v>
      </c>
      <c r="N2734">
        <v>-1</v>
      </c>
      <c r="O2734">
        <v>0</v>
      </c>
      <c r="P2734" t="s">
        <v>52</v>
      </c>
      <c r="Q2734" t="s">
        <v>49</v>
      </c>
      <c r="X2734" s="7"/>
      <c r="Y2734" t="s">
        <v>49</v>
      </c>
      <c r="Z2734">
        <v>-322</v>
      </c>
      <c r="AE2734" t="s">
        <v>49</v>
      </c>
      <c r="AF2734">
        <v>-322</v>
      </c>
      <c r="AI2734">
        <v>390</v>
      </c>
      <c r="AJ2734" t="s">
        <v>49</v>
      </c>
    </row>
    <row r="2735" spans="1:36" x14ac:dyDescent="0.3">
      <c r="A2735">
        <v>54</v>
      </c>
      <c r="B2735" t="s">
        <v>67</v>
      </c>
      <c r="C2735" t="s">
        <v>74</v>
      </c>
      <c r="D2735" t="s">
        <v>54</v>
      </c>
      <c r="E2735" t="s">
        <v>49</v>
      </c>
      <c r="F2735">
        <v>1114</v>
      </c>
      <c r="G2735" t="s">
        <v>55</v>
      </c>
      <c r="H2735" t="s">
        <v>49</v>
      </c>
      <c r="I2735" t="s">
        <v>50</v>
      </c>
      <c r="J2735">
        <v>30</v>
      </c>
      <c r="K2735" t="s">
        <v>72</v>
      </c>
      <c r="L2735">
        <v>81</v>
      </c>
      <c r="M2735">
        <v>1</v>
      </c>
      <c r="N2735">
        <v>-1</v>
      </c>
      <c r="O2735">
        <v>0</v>
      </c>
      <c r="P2735" t="s">
        <v>52</v>
      </c>
      <c r="Q2735" t="s">
        <v>49</v>
      </c>
      <c r="X2735" s="7"/>
      <c r="Y2735" t="s">
        <v>55</v>
      </c>
      <c r="Z2735">
        <v>1114</v>
      </c>
      <c r="AE2735" t="s">
        <v>49</v>
      </c>
      <c r="AF2735">
        <v>1114</v>
      </c>
      <c r="AI2735">
        <v>712</v>
      </c>
      <c r="AJ2735" t="s">
        <v>49</v>
      </c>
    </row>
    <row r="2736" spans="1:36" x14ac:dyDescent="0.3">
      <c r="A2736">
        <v>52</v>
      </c>
      <c r="B2736" t="s">
        <v>53</v>
      </c>
      <c r="C2736" t="s">
        <v>47</v>
      </c>
      <c r="D2736" t="s">
        <v>54</v>
      </c>
      <c r="E2736" t="s">
        <v>49</v>
      </c>
      <c r="F2736">
        <v>2072</v>
      </c>
      <c r="G2736" t="s">
        <v>49</v>
      </c>
      <c r="H2736" t="s">
        <v>49</v>
      </c>
      <c r="I2736" t="s">
        <v>50</v>
      </c>
      <c r="J2736">
        <v>10</v>
      </c>
      <c r="K2736" t="s">
        <v>73</v>
      </c>
      <c r="L2736">
        <v>224</v>
      </c>
      <c r="M2736">
        <v>1</v>
      </c>
      <c r="N2736">
        <v>-1</v>
      </c>
      <c r="O2736">
        <v>0</v>
      </c>
      <c r="P2736" t="s">
        <v>52</v>
      </c>
      <c r="Q2736" t="s">
        <v>49</v>
      </c>
      <c r="X2736" s="7"/>
      <c r="Y2736" t="s">
        <v>49</v>
      </c>
      <c r="Z2736">
        <v>2072</v>
      </c>
      <c r="AE2736" t="s">
        <v>49</v>
      </c>
      <c r="AF2736">
        <v>2072</v>
      </c>
      <c r="AI2736">
        <v>2600</v>
      </c>
      <c r="AJ2736" t="s">
        <v>49</v>
      </c>
    </row>
    <row r="2737" spans="1:36" x14ac:dyDescent="0.3">
      <c r="A2737">
        <v>47</v>
      </c>
      <c r="B2737" t="s">
        <v>68</v>
      </c>
      <c r="C2737" t="s">
        <v>47</v>
      </c>
      <c r="D2737" t="s">
        <v>60</v>
      </c>
      <c r="E2737" t="s">
        <v>49</v>
      </c>
      <c r="F2737">
        <v>459</v>
      </c>
      <c r="G2737" t="s">
        <v>55</v>
      </c>
      <c r="H2737" t="s">
        <v>49</v>
      </c>
      <c r="I2737" t="s">
        <v>50</v>
      </c>
      <c r="J2737">
        <v>29</v>
      </c>
      <c r="K2737" t="s">
        <v>73</v>
      </c>
      <c r="L2737">
        <v>189</v>
      </c>
      <c r="M2737">
        <v>4</v>
      </c>
      <c r="N2737">
        <v>-1</v>
      </c>
      <c r="O2737">
        <v>0</v>
      </c>
      <c r="P2737" t="s">
        <v>52</v>
      </c>
      <c r="Q2737" t="s">
        <v>49</v>
      </c>
      <c r="X2737" s="7"/>
      <c r="Y2737" t="s">
        <v>55</v>
      </c>
      <c r="Z2737">
        <v>459</v>
      </c>
      <c r="AE2737" t="s">
        <v>49</v>
      </c>
      <c r="AF2737">
        <v>459</v>
      </c>
      <c r="AI2737">
        <v>1545</v>
      </c>
      <c r="AJ2737" t="s">
        <v>49</v>
      </c>
    </row>
    <row r="2738" spans="1:36" x14ac:dyDescent="0.3">
      <c r="A2738">
        <v>54</v>
      </c>
      <c r="B2738" t="s">
        <v>52</v>
      </c>
      <c r="C2738" t="s">
        <v>47</v>
      </c>
      <c r="D2738" t="s">
        <v>54</v>
      </c>
      <c r="E2738" t="s">
        <v>49</v>
      </c>
      <c r="F2738">
        <v>1157</v>
      </c>
      <c r="G2738" t="s">
        <v>49</v>
      </c>
      <c r="H2738" t="s">
        <v>49</v>
      </c>
      <c r="I2738" t="s">
        <v>50</v>
      </c>
      <c r="J2738">
        <v>26</v>
      </c>
      <c r="K2738" t="s">
        <v>56</v>
      </c>
      <c r="L2738">
        <v>98</v>
      </c>
      <c r="M2738">
        <v>2</v>
      </c>
      <c r="N2738">
        <v>-1</v>
      </c>
      <c r="O2738">
        <v>0</v>
      </c>
      <c r="P2738" t="s">
        <v>52</v>
      </c>
      <c r="Q2738" t="s">
        <v>49</v>
      </c>
      <c r="X2738" s="7"/>
      <c r="Y2738" t="s">
        <v>49</v>
      </c>
      <c r="Z2738">
        <v>1157</v>
      </c>
      <c r="AE2738" t="s">
        <v>49</v>
      </c>
      <c r="AF2738">
        <v>1157</v>
      </c>
      <c r="AI2738">
        <v>1026</v>
      </c>
      <c r="AJ2738" t="s">
        <v>49</v>
      </c>
    </row>
    <row r="2739" spans="1:36" x14ac:dyDescent="0.3">
      <c r="A2739">
        <v>34</v>
      </c>
      <c r="B2739" t="s">
        <v>63</v>
      </c>
      <c r="C2739" t="s">
        <v>47</v>
      </c>
      <c r="D2739" t="s">
        <v>54</v>
      </c>
      <c r="E2739" t="s">
        <v>49</v>
      </c>
      <c r="F2739">
        <v>8309</v>
      </c>
      <c r="G2739" t="s">
        <v>55</v>
      </c>
      <c r="H2739" t="s">
        <v>55</v>
      </c>
      <c r="I2739" t="s">
        <v>50</v>
      </c>
      <c r="J2739">
        <v>19</v>
      </c>
      <c r="K2739" t="s">
        <v>75</v>
      </c>
      <c r="L2739">
        <v>50</v>
      </c>
      <c r="M2739">
        <v>1</v>
      </c>
      <c r="N2739">
        <v>-1</v>
      </c>
      <c r="O2739">
        <v>0</v>
      </c>
      <c r="P2739" t="s">
        <v>52</v>
      </c>
      <c r="Q2739" t="s">
        <v>49</v>
      </c>
      <c r="X2739" s="7"/>
      <c r="Y2739" t="s">
        <v>55</v>
      </c>
      <c r="Z2739">
        <v>8309</v>
      </c>
      <c r="AE2739" t="s">
        <v>55</v>
      </c>
      <c r="AF2739">
        <v>8309</v>
      </c>
      <c r="AI2739">
        <v>435</v>
      </c>
      <c r="AJ2739" t="s">
        <v>49</v>
      </c>
    </row>
    <row r="2740" spans="1:36" x14ac:dyDescent="0.3">
      <c r="A2740">
        <v>39</v>
      </c>
      <c r="B2740" t="s">
        <v>67</v>
      </c>
      <c r="C2740" t="s">
        <v>59</v>
      </c>
      <c r="D2740" t="s">
        <v>60</v>
      </c>
      <c r="E2740" t="s">
        <v>49</v>
      </c>
      <c r="F2740">
        <v>1043</v>
      </c>
      <c r="G2740" t="s">
        <v>49</v>
      </c>
      <c r="H2740" t="s">
        <v>49</v>
      </c>
      <c r="I2740" t="s">
        <v>50</v>
      </c>
      <c r="J2740">
        <v>18</v>
      </c>
      <c r="K2740" t="s">
        <v>70</v>
      </c>
      <c r="L2740">
        <v>195</v>
      </c>
      <c r="M2740">
        <v>10</v>
      </c>
      <c r="N2740">
        <v>-1</v>
      </c>
      <c r="O2740">
        <v>0</v>
      </c>
      <c r="P2740" t="s">
        <v>52</v>
      </c>
      <c r="Q2740" t="s">
        <v>49</v>
      </c>
      <c r="X2740" s="7"/>
      <c r="Y2740" t="s">
        <v>49</v>
      </c>
      <c r="Z2740">
        <v>1043</v>
      </c>
      <c r="AE2740" t="s">
        <v>49</v>
      </c>
      <c r="AF2740">
        <v>1043</v>
      </c>
      <c r="AI2740">
        <v>876</v>
      </c>
      <c r="AJ2740" t="s">
        <v>49</v>
      </c>
    </row>
    <row r="2741" spans="1:36" x14ac:dyDescent="0.3">
      <c r="A2741">
        <v>46</v>
      </c>
      <c r="B2741" t="s">
        <v>67</v>
      </c>
      <c r="C2741" t="s">
        <v>47</v>
      </c>
      <c r="D2741" t="s">
        <v>54</v>
      </c>
      <c r="E2741" t="s">
        <v>49</v>
      </c>
      <c r="F2741">
        <v>2098</v>
      </c>
      <c r="G2741" t="s">
        <v>49</v>
      </c>
      <c r="H2741" t="s">
        <v>49</v>
      </c>
      <c r="I2741" t="s">
        <v>50</v>
      </c>
      <c r="J2741">
        <v>7</v>
      </c>
      <c r="K2741" t="s">
        <v>70</v>
      </c>
      <c r="L2741">
        <v>110</v>
      </c>
      <c r="M2741">
        <v>2</v>
      </c>
      <c r="N2741">
        <v>-1</v>
      </c>
      <c r="O2741">
        <v>0</v>
      </c>
      <c r="P2741" t="s">
        <v>52</v>
      </c>
      <c r="Q2741" t="s">
        <v>49</v>
      </c>
      <c r="X2741" s="7"/>
      <c r="Y2741" t="s">
        <v>49</v>
      </c>
      <c r="Z2741">
        <v>2098</v>
      </c>
      <c r="AE2741" t="s">
        <v>49</v>
      </c>
      <c r="AF2741">
        <v>2098</v>
      </c>
      <c r="AI2741">
        <v>1801</v>
      </c>
      <c r="AJ2741" t="s">
        <v>49</v>
      </c>
    </row>
    <row r="2742" spans="1:36" x14ac:dyDescent="0.3">
      <c r="A2742">
        <v>26</v>
      </c>
      <c r="B2742" t="s">
        <v>46</v>
      </c>
      <c r="C2742" t="s">
        <v>59</v>
      </c>
      <c r="D2742" t="s">
        <v>54</v>
      </c>
      <c r="E2742" t="s">
        <v>49</v>
      </c>
      <c r="F2742">
        <v>461</v>
      </c>
      <c r="G2742" t="s">
        <v>49</v>
      </c>
      <c r="H2742" t="s">
        <v>49</v>
      </c>
      <c r="I2742" t="s">
        <v>50</v>
      </c>
      <c r="J2742">
        <v>28</v>
      </c>
      <c r="K2742" t="s">
        <v>72</v>
      </c>
      <c r="L2742">
        <v>214</v>
      </c>
      <c r="M2742">
        <v>1</v>
      </c>
      <c r="N2742">
        <v>-1</v>
      </c>
      <c r="O2742">
        <v>0</v>
      </c>
      <c r="P2742" t="s">
        <v>52</v>
      </c>
      <c r="Q2742" t="s">
        <v>49</v>
      </c>
      <c r="X2742" s="7"/>
      <c r="Y2742" t="s">
        <v>49</v>
      </c>
      <c r="Z2742">
        <v>461</v>
      </c>
      <c r="AE2742" t="s">
        <v>49</v>
      </c>
      <c r="AF2742">
        <v>461</v>
      </c>
      <c r="AI2742">
        <v>157</v>
      </c>
      <c r="AJ2742" t="s">
        <v>49</v>
      </c>
    </row>
    <row r="2743" spans="1:36" x14ac:dyDescent="0.3">
      <c r="A2743">
        <v>37</v>
      </c>
      <c r="B2743" t="s">
        <v>67</v>
      </c>
      <c r="C2743" t="s">
        <v>59</v>
      </c>
      <c r="D2743" t="s">
        <v>54</v>
      </c>
      <c r="E2743" t="s">
        <v>49</v>
      </c>
      <c r="F2743">
        <v>61</v>
      </c>
      <c r="G2743" t="s">
        <v>55</v>
      </c>
      <c r="H2743" t="s">
        <v>49</v>
      </c>
      <c r="I2743" t="s">
        <v>52</v>
      </c>
      <c r="J2743">
        <v>19</v>
      </c>
      <c r="K2743" t="s">
        <v>56</v>
      </c>
      <c r="L2743">
        <v>182</v>
      </c>
      <c r="M2743">
        <v>8</v>
      </c>
      <c r="N2743">
        <v>-1</v>
      </c>
      <c r="O2743">
        <v>0</v>
      </c>
      <c r="P2743" t="s">
        <v>52</v>
      </c>
      <c r="Q2743" t="s">
        <v>49</v>
      </c>
      <c r="X2743" s="7"/>
      <c r="Y2743" t="s">
        <v>55</v>
      </c>
      <c r="Z2743">
        <v>61</v>
      </c>
      <c r="AE2743" t="s">
        <v>49</v>
      </c>
      <c r="AF2743">
        <v>61</v>
      </c>
      <c r="AI2743">
        <v>495</v>
      </c>
      <c r="AJ2743" t="s">
        <v>49</v>
      </c>
    </row>
    <row r="2744" spans="1:36" x14ac:dyDescent="0.3">
      <c r="A2744">
        <v>47</v>
      </c>
      <c r="B2744" t="s">
        <v>63</v>
      </c>
      <c r="C2744" t="s">
        <v>47</v>
      </c>
      <c r="D2744" t="s">
        <v>54</v>
      </c>
      <c r="E2744" t="s">
        <v>49</v>
      </c>
      <c r="F2744">
        <v>1203</v>
      </c>
      <c r="G2744" t="s">
        <v>55</v>
      </c>
      <c r="H2744" t="s">
        <v>49</v>
      </c>
      <c r="I2744" t="s">
        <v>50</v>
      </c>
      <c r="J2744">
        <v>17</v>
      </c>
      <c r="K2744" t="s">
        <v>61</v>
      </c>
      <c r="L2744">
        <v>239</v>
      </c>
      <c r="M2744">
        <v>2</v>
      </c>
      <c r="N2744">
        <v>-1</v>
      </c>
      <c r="O2744">
        <v>0</v>
      </c>
      <c r="P2744" t="s">
        <v>52</v>
      </c>
      <c r="Q2744" t="s">
        <v>49</v>
      </c>
      <c r="X2744" s="7"/>
      <c r="Y2744" t="s">
        <v>55</v>
      </c>
      <c r="Z2744">
        <v>1203</v>
      </c>
      <c r="AE2744" t="s">
        <v>49</v>
      </c>
      <c r="AF2744">
        <v>1203</v>
      </c>
      <c r="AI2744">
        <v>1588</v>
      </c>
      <c r="AJ2744" t="s">
        <v>49</v>
      </c>
    </row>
    <row r="2745" spans="1:36" x14ac:dyDescent="0.3">
      <c r="A2745">
        <v>35</v>
      </c>
      <c r="B2745" t="s">
        <v>67</v>
      </c>
      <c r="C2745" t="s">
        <v>47</v>
      </c>
      <c r="D2745" t="s">
        <v>54</v>
      </c>
      <c r="E2745" t="s">
        <v>49</v>
      </c>
      <c r="F2745">
        <v>1067</v>
      </c>
      <c r="G2745" t="s">
        <v>49</v>
      </c>
      <c r="H2745" t="s">
        <v>55</v>
      </c>
      <c r="I2745" t="s">
        <v>50</v>
      </c>
      <c r="J2745">
        <v>12</v>
      </c>
      <c r="K2745" t="s">
        <v>70</v>
      </c>
      <c r="L2745">
        <v>179</v>
      </c>
      <c r="M2745">
        <v>6</v>
      </c>
      <c r="N2745">
        <v>-1</v>
      </c>
      <c r="O2745">
        <v>0</v>
      </c>
      <c r="P2745" t="s">
        <v>52</v>
      </c>
      <c r="Q2745" t="s">
        <v>49</v>
      </c>
      <c r="X2745" s="7"/>
      <c r="Y2745" t="s">
        <v>49</v>
      </c>
      <c r="Z2745">
        <v>1067</v>
      </c>
      <c r="AE2745" t="s">
        <v>55</v>
      </c>
      <c r="AF2745">
        <v>1067</v>
      </c>
      <c r="AI2745">
        <v>0</v>
      </c>
      <c r="AJ2745" t="s">
        <v>49</v>
      </c>
    </row>
    <row r="2746" spans="1:36" x14ac:dyDescent="0.3">
      <c r="A2746">
        <v>57</v>
      </c>
      <c r="B2746" t="s">
        <v>46</v>
      </c>
      <c r="C2746" t="s">
        <v>47</v>
      </c>
      <c r="D2746" t="s">
        <v>48</v>
      </c>
      <c r="E2746" t="s">
        <v>49</v>
      </c>
      <c r="F2746">
        <v>0</v>
      </c>
      <c r="G2746" t="s">
        <v>49</v>
      </c>
      <c r="H2746" t="s">
        <v>49</v>
      </c>
      <c r="I2746" t="s">
        <v>52</v>
      </c>
      <c r="J2746">
        <v>9</v>
      </c>
      <c r="K2746" t="s">
        <v>62</v>
      </c>
      <c r="L2746">
        <v>540</v>
      </c>
      <c r="M2746">
        <v>1</v>
      </c>
      <c r="N2746">
        <v>-1</v>
      </c>
      <c r="O2746">
        <v>0</v>
      </c>
      <c r="P2746" t="s">
        <v>52</v>
      </c>
      <c r="Q2746" t="s">
        <v>49</v>
      </c>
      <c r="X2746" s="7"/>
      <c r="Y2746" t="s">
        <v>49</v>
      </c>
      <c r="Z2746">
        <v>0</v>
      </c>
      <c r="AE2746" t="s">
        <v>49</v>
      </c>
      <c r="AF2746">
        <v>0</v>
      </c>
      <c r="AI2746">
        <v>428</v>
      </c>
      <c r="AJ2746" t="s">
        <v>49</v>
      </c>
    </row>
    <row r="2747" spans="1:36" x14ac:dyDescent="0.3">
      <c r="A2747">
        <v>34</v>
      </c>
      <c r="B2747" t="s">
        <v>58</v>
      </c>
      <c r="C2747" t="s">
        <v>47</v>
      </c>
      <c r="D2747" t="s">
        <v>60</v>
      </c>
      <c r="E2747" t="s">
        <v>49</v>
      </c>
      <c r="F2747">
        <v>1657</v>
      </c>
      <c r="G2747" t="s">
        <v>55</v>
      </c>
      <c r="H2747" t="s">
        <v>49</v>
      </c>
      <c r="I2747" t="s">
        <v>50</v>
      </c>
      <c r="J2747">
        <v>18</v>
      </c>
      <c r="K2747" t="s">
        <v>56</v>
      </c>
      <c r="L2747">
        <v>566</v>
      </c>
      <c r="M2747">
        <v>2</v>
      </c>
      <c r="N2747">
        <v>356</v>
      </c>
      <c r="O2747">
        <v>4</v>
      </c>
      <c r="P2747" t="s">
        <v>57</v>
      </c>
      <c r="Q2747" t="s">
        <v>49</v>
      </c>
      <c r="X2747" s="7"/>
      <c r="Y2747" t="s">
        <v>55</v>
      </c>
      <c r="Z2747">
        <v>1657</v>
      </c>
      <c r="AE2747" t="s">
        <v>49</v>
      </c>
      <c r="AF2747">
        <v>1657</v>
      </c>
      <c r="AI2747">
        <v>542</v>
      </c>
      <c r="AJ2747" t="s">
        <v>49</v>
      </c>
    </row>
    <row r="2748" spans="1:36" x14ac:dyDescent="0.3">
      <c r="A2748">
        <v>47</v>
      </c>
      <c r="B2748" t="s">
        <v>67</v>
      </c>
      <c r="C2748" t="s">
        <v>47</v>
      </c>
      <c r="D2748" t="s">
        <v>54</v>
      </c>
      <c r="E2748" t="s">
        <v>49</v>
      </c>
      <c r="F2748">
        <v>1219</v>
      </c>
      <c r="G2748" t="s">
        <v>49</v>
      </c>
      <c r="H2748" t="s">
        <v>49</v>
      </c>
      <c r="I2748" t="s">
        <v>50</v>
      </c>
      <c r="J2748">
        <v>18</v>
      </c>
      <c r="K2748" t="s">
        <v>70</v>
      </c>
      <c r="L2748">
        <v>697</v>
      </c>
      <c r="M2748">
        <v>4</v>
      </c>
      <c r="N2748">
        <v>-1</v>
      </c>
      <c r="O2748">
        <v>0</v>
      </c>
      <c r="P2748" t="s">
        <v>52</v>
      </c>
      <c r="Q2748" t="s">
        <v>55</v>
      </c>
      <c r="X2748" s="7"/>
      <c r="Y2748" t="s">
        <v>49</v>
      </c>
      <c r="Z2748">
        <v>1219</v>
      </c>
      <c r="AE2748" t="s">
        <v>49</v>
      </c>
      <c r="AF2748">
        <v>1219</v>
      </c>
      <c r="AI2748">
        <v>66</v>
      </c>
      <c r="AJ2748" t="s">
        <v>49</v>
      </c>
    </row>
    <row r="2749" spans="1:36" x14ac:dyDescent="0.3">
      <c r="A2749">
        <v>27</v>
      </c>
      <c r="B2749" t="s">
        <v>67</v>
      </c>
      <c r="C2749" t="s">
        <v>47</v>
      </c>
      <c r="D2749" t="s">
        <v>54</v>
      </c>
      <c r="E2749" t="s">
        <v>49</v>
      </c>
      <c r="F2749">
        <v>7</v>
      </c>
      <c r="G2749" t="s">
        <v>55</v>
      </c>
      <c r="H2749" t="s">
        <v>49</v>
      </c>
      <c r="I2749" t="s">
        <v>52</v>
      </c>
      <c r="J2749">
        <v>15</v>
      </c>
      <c r="K2749" t="s">
        <v>56</v>
      </c>
      <c r="L2749">
        <v>98</v>
      </c>
      <c r="M2749">
        <v>2</v>
      </c>
      <c r="N2749">
        <v>-1</v>
      </c>
      <c r="O2749">
        <v>0</v>
      </c>
      <c r="P2749" t="s">
        <v>52</v>
      </c>
      <c r="Q2749" t="s">
        <v>49</v>
      </c>
      <c r="X2749" s="7"/>
      <c r="Y2749" t="s">
        <v>55</v>
      </c>
      <c r="Z2749">
        <v>7</v>
      </c>
      <c r="AE2749" t="s">
        <v>49</v>
      </c>
      <c r="AF2749">
        <v>7</v>
      </c>
      <c r="AI2749">
        <v>314</v>
      </c>
      <c r="AJ2749" t="s">
        <v>49</v>
      </c>
    </row>
    <row r="2750" spans="1:36" x14ac:dyDescent="0.3">
      <c r="A2750">
        <v>40</v>
      </c>
      <c r="B2750" t="s">
        <v>63</v>
      </c>
      <c r="C2750" t="s">
        <v>47</v>
      </c>
      <c r="D2750" t="s">
        <v>54</v>
      </c>
      <c r="E2750" t="s">
        <v>49</v>
      </c>
      <c r="F2750">
        <v>-839</v>
      </c>
      <c r="G2750" t="s">
        <v>55</v>
      </c>
      <c r="H2750" t="s">
        <v>55</v>
      </c>
      <c r="I2750" t="s">
        <v>50</v>
      </c>
      <c r="J2750">
        <v>16</v>
      </c>
      <c r="K2750" t="s">
        <v>73</v>
      </c>
      <c r="L2750">
        <v>1018</v>
      </c>
      <c r="M2750">
        <v>2</v>
      </c>
      <c r="N2750">
        <v>-1</v>
      </c>
      <c r="O2750">
        <v>0</v>
      </c>
      <c r="P2750" t="s">
        <v>52</v>
      </c>
      <c r="Q2750" t="s">
        <v>55</v>
      </c>
      <c r="X2750" s="7"/>
      <c r="Y2750" t="s">
        <v>55</v>
      </c>
      <c r="Z2750">
        <v>-839</v>
      </c>
      <c r="AE2750" t="s">
        <v>55</v>
      </c>
      <c r="AF2750">
        <v>-839</v>
      </c>
      <c r="AI2750">
        <v>24</v>
      </c>
      <c r="AJ2750" t="s">
        <v>49</v>
      </c>
    </row>
    <row r="2751" spans="1:36" x14ac:dyDescent="0.3">
      <c r="A2751">
        <v>39</v>
      </c>
      <c r="B2751" t="s">
        <v>67</v>
      </c>
      <c r="C2751" t="s">
        <v>47</v>
      </c>
      <c r="D2751" t="s">
        <v>54</v>
      </c>
      <c r="E2751" t="s">
        <v>49</v>
      </c>
      <c r="F2751">
        <v>994</v>
      </c>
      <c r="G2751" t="s">
        <v>49</v>
      </c>
      <c r="H2751" t="s">
        <v>49</v>
      </c>
      <c r="I2751" t="s">
        <v>50</v>
      </c>
      <c r="J2751">
        <v>5</v>
      </c>
      <c r="K2751" t="s">
        <v>64</v>
      </c>
      <c r="L2751">
        <v>221</v>
      </c>
      <c r="M2751">
        <v>1</v>
      </c>
      <c r="N2751">
        <v>241</v>
      </c>
      <c r="O2751">
        <v>1</v>
      </c>
      <c r="P2751" t="s">
        <v>57</v>
      </c>
      <c r="Q2751" t="s">
        <v>49</v>
      </c>
      <c r="X2751" s="7"/>
      <c r="Y2751" t="s">
        <v>49</v>
      </c>
      <c r="Z2751">
        <v>994</v>
      </c>
      <c r="AE2751" t="s">
        <v>49</v>
      </c>
      <c r="AF2751">
        <v>994</v>
      </c>
      <c r="AI2751">
        <v>613</v>
      </c>
      <c r="AJ2751" t="s">
        <v>49</v>
      </c>
    </row>
    <row r="2752" spans="1:36" x14ac:dyDescent="0.3">
      <c r="A2752">
        <v>36</v>
      </c>
      <c r="B2752" t="s">
        <v>68</v>
      </c>
      <c r="C2752" t="s">
        <v>47</v>
      </c>
      <c r="D2752" t="s">
        <v>60</v>
      </c>
      <c r="E2752" t="s">
        <v>49</v>
      </c>
      <c r="F2752">
        <v>6</v>
      </c>
      <c r="G2752" t="s">
        <v>49</v>
      </c>
      <c r="H2752" t="s">
        <v>49</v>
      </c>
      <c r="I2752" t="s">
        <v>78</v>
      </c>
      <c r="J2752">
        <v>30</v>
      </c>
      <c r="K2752" t="s">
        <v>51</v>
      </c>
      <c r="L2752">
        <v>246</v>
      </c>
      <c r="M2752">
        <v>1</v>
      </c>
      <c r="N2752">
        <v>-1</v>
      </c>
      <c r="O2752">
        <v>0</v>
      </c>
      <c r="P2752" t="s">
        <v>52</v>
      </c>
      <c r="Q2752" t="s">
        <v>49</v>
      </c>
      <c r="X2752" s="7"/>
      <c r="Y2752" t="s">
        <v>49</v>
      </c>
      <c r="Z2752">
        <v>6</v>
      </c>
      <c r="AE2752" t="s">
        <v>49</v>
      </c>
      <c r="AF2752">
        <v>6</v>
      </c>
      <c r="AI2752">
        <v>192</v>
      </c>
      <c r="AJ2752" t="s">
        <v>49</v>
      </c>
    </row>
    <row r="2753" spans="1:36" x14ac:dyDescent="0.3">
      <c r="A2753">
        <v>42</v>
      </c>
      <c r="B2753" t="s">
        <v>67</v>
      </c>
      <c r="C2753" t="s">
        <v>59</v>
      </c>
      <c r="D2753" t="s">
        <v>54</v>
      </c>
      <c r="E2753" t="s">
        <v>49</v>
      </c>
      <c r="F2753">
        <v>0</v>
      </c>
      <c r="G2753" t="s">
        <v>49</v>
      </c>
      <c r="H2753" t="s">
        <v>49</v>
      </c>
      <c r="I2753" t="s">
        <v>50</v>
      </c>
      <c r="J2753">
        <v>21</v>
      </c>
      <c r="K2753" t="s">
        <v>70</v>
      </c>
      <c r="L2753">
        <v>656</v>
      </c>
      <c r="M2753">
        <v>2</v>
      </c>
      <c r="N2753">
        <v>-1</v>
      </c>
      <c r="O2753">
        <v>0</v>
      </c>
      <c r="P2753" t="s">
        <v>52</v>
      </c>
      <c r="Q2753" t="s">
        <v>49</v>
      </c>
      <c r="X2753" s="7"/>
      <c r="Y2753" t="s">
        <v>49</v>
      </c>
      <c r="Z2753">
        <v>0</v>
      </c>
      <c r="AE2753" t="s">
        <v>49</v>
      </c>
      <c r="AF2753">
        <v>0</v>
      </c>
      <c r="AI2753">
        <v>321</v>
      </c>
      <c r="AJ2753" t="s">
        <v>49</v>
      </c>
    </row>
    <row r="2754" spans="1:36" x14ac:dyDescent="0.3">
      <c r="A2754">
        <v>23</v>
      </c>
      <c r="B2754" t="s">
        <v>63</v>
      </c>
      <c r="C2754" t="s">
        <v>59</v>
      </c>
      <c r="D2754" t="s">
        <v>48</v>
      </c>
      <c r="E2754" t="s">
        <v>49</v>
      </c>
      <c r="F2754">
        <v>8627</v>
      </c>
      <c r="G2754" t="s">
        <v>55</v>
      </c>
      <c r="H2754" t="s">
        <v>49</v>
      </c>
      <c r="I2754" t="s">
        <v>52</v>
      </c>
      <c r="J2754">
        <v>3</v>
      </c>
      <c r="K2754" t="s">
        <v>62</v>
      </c>
      <c r="L2754">
        <v>281</v>
      </c>
      <c r="M2754">
        <v>1</v>
      </c>
      <c r="N2754">
        <v>-1</v>
      </c>
      <c r="O2754">
        <v>0</v>
      </c>
      <c r="P2754" t="s">
        <v>52</v>
      </c>
      <c r="Q2754" t="s">
        <v>49</v>
      </c>
      <c r="X2754" s="7"/>
      <c r="Y2754" t="s">
        <v>55</v>
      </c>
      <c r="Z2754">
        <v>8627</v>
      </c>
      <c r="AE2754" t="s">
        <v>49</v>
      </c>
      <c r="AF2754">
        <v>8627</v>
      </c>
      <c r="AI2754">
        <v>788</v>
      </c>
      <c r="AJ2754" t="s">
        <v>49</v>
      </c>
    </row>
    <row r="2755" spans="1:36" x14ac:dyDescent="0.3">
      <c r="A2755">
        <v>34</v>
      </c>
      <c r="B2755" t="s">
        <v>58</v>
      </c>
      <c r="C2755" t="s">
        <v>47</v>
      </c>
      <c r="D2755" t="s">
        <v>60</v>
      </c>
      <c r="E2755" t="s">
        <v>49</v>
      </c>
      <c r="F2755">
        <v>133</v>
      </c>
      <c r="G2755" t="s">
        <v>55</v>
      </c>
      <c r="H2755" t="s">
        <v>49</v>
      </c>
      <c r="I2755" t="s">
        <v>52</v>
      </c>
      <c r="J2755">
        <v>8</v>
      </c>
      <c r="K2755" t="s">
        <v>56</v>
      </c>
      <c r="L2755">
        <v>65</v>
      </c>
      <c r="M2755">
        <v>1</v>
      </c>
      <c r="N2755">
        <v>-1</v>
      </c>
      <c r="O2755">
        <v>0</v>
      </c>
      <c r="P2755" t="s">
        <v>52</v>
      </c>
      <c r="Q2755" t="s">
        <v>49</v>
      </c>
      <c r="X2755" s="7"/>
      <c r="Y2755" t="s">
        <v>55</v>
      </c>
      <c r="Z2755">
        <v>133</v>
      </c>
      <c r="AE2755" t="s">
        <v>49</v>
      </c>
      <c r="AF2755">
        <v>133</v>
      </c>
      <c r="AI2755">
        <v>48</v>
      </c>
      <c r="AJ2755" t="s">
        <v>49</v>
      </c>
    </row>
    <row r="2756" spans="1:36" x14ac:dyDescent="0.3">
      <c r="A2756">
        <v>34</v>
      </c>
      <c r="B2756" t="s">
        <v>63</v>
      </c>
      <c r="C2756" t="s">
        <v>47</v>
      </c>
      <c r="D2756" t="s">
        <v>54</v>
      </c>
      <c r="E2756" t="s">
        <v>49</v>
      </c>
      <c r="F2756">
        <v>247</v>
      </c>
      <c r="G2756" t="s">
        <v>55</v>
      </c>
      <c r="H2756" t="s">
        <v>55</v>
      </c>
      <c r="I2756" t="s">
        <v>52</v>
      </c>
      <c r="J2756">
        <v>26</v>
      </c>
      <c r="K2756" t="s">
        <v>56</v>
      </c>
      <c r="L2756">
        <v>193</v>
      </c>
      <c r="M2756">
        <v>5</v>
      </c>
      <c r="N2756">
        <v>-1</v>
      </c>
      <c r="O2756">
        <v>0</v>
      </c>
      <c r="P2756" t="s">
        <v>52</v>
      </c>
      <c r="Q2756" t="s">
        <v>49</v>
      </c>
      <c r="X2756" s="7"/>
      <c r="Y2756" t="s">
        <v>55</v>
      </c>
      <c r="Z2756">
        <v>247</v>
      </c>
      <c r="AE2756" t="s">
        <v>55</v>
      </c>
      <c r="AF2756">
        <v>247</v>
      </c>
      <c r="AI2756">
        <v>262</v>
      </c>
      <c r="AJ2756" t="s">
        <v>49</v>
      </c>
    </row>
    <row r="2757" spans="1:36" x14ac:dyDescent="0.3">
      <c r="A2757">
        <v>49</v>
      </c>
      <c r="B2757" t="s">
        <v>53</v>
      </c>
      <c r="C2757" t="s">
        <v>47</v>
      </c>
      <c r="D2757" t="s">
        <v>54</v>
      </c>
      <c r="E2757" t="s">
        <v>49</v>
      </c>
      <c r="F2757">
        <v>1114</v>
      </c>
      <c r="G2757" t="s">
        <v>49</v>
      </c>
      <c r="H2757" t="s">
        <v>49</v>
      </c>
      <c r="I2757" t="s">
        <v>50</v>
      </c>
      <c r="J2757">
        <v>17</v>
      </c>
      <c r="K2757" t="s">
        <v>75</v>
      </c>
      <c r="L2757">
        <v>283</v>
      </c>
      <c r="M2757">
        <v>1</v>
      </c>
      <c r="N2757">
        <v>-1</v>
      </c>
      <c r="O2757">
        <v>0</v>
      </c>
      <c r="P2757" t="s">
        <v>52</v>
      </c>
      <c r="Q2757" t="s">
        <v>49</v>
      </c>
      <c r="X2757" s="7"/>
      <c r="Y2757" t="s">
        <v>49</v>
      </c>
      <c r="Z2757">
        <v>1114</v>
      </c>
      <c r="AE2757" t="s">
        <v>49</v>
      </c>
      <c r="AF2757">
        <v>1114</v>
      </c>
      <c r="AI2757">
        <v>4438</v>
      </c>
      <c r="AJ2757" t="s">
        <v>49</v>
      </c>
    </row>
    <row r="2758" spans="1:36" x14ac:dyDescent="0.3">
      <c r="A2758">
        <v>57</v>
      </c>
      <c r="B2758" t="s">
        <v>63</v>
      </c>
      <c r="C2758" t="s">
        <v>47</v>
      </c>
      <c r="D2758" t="s">
        <v>48</v>
      </c>
      <c r="E2758" t="s">
        <v>49</v>
      </c>
      <c r="F2758">
        <v>1592</v>
      </c>
      <c r="G2758" t="s">
        <v>49</v>
      </c>
      <c r="H2758" t="s">
        <v>55</v>
      </c>
      <c r="I2758" t="s">
        <v>52</v>
      </c>
      <c r="J2758">
        <v>20</v>
      </c>
      <c r="K2758" t="s">
        <v>62</v>
      </c>
      <c r="L2758">
        <v>78</v>
      </c>
      <c r="M2758">
        <v>4</v>
      </c>
      <c r="N2758">
        <v>-1</v>
      </c>
      <c r="O2758">
        <v>0</v>
      </c>
      <c r="P2758" t="s">
        <v>52</v>
      </c>
      <c r="Q2758" t="s">
        <v>49</v>
      </c>
      <c r="X2758" s="7"/>
      <c r="Y2758" t="s">
        <v>49</v>
      </c>
      <c r="Z2758">
        <v>1592</v>
      </c>
      <c r="AE2758" t="s">
        <v>55</v>
      </c>
      <c r="AF2758">
        <v>1592</v>
      </c>
      <c r="AI2758">
        <v>5045</v>
      </c>
      <c r="AJ2758" t="s">
        <v>49</v>
      </c>
    </row>
    <row r="2759" spans="1:36" x14ac:dyDescent="0.3">
      <c r="A2759">
        <v>59</v>
      </c>
      <c r="B2759" t="s">
        <v>77</v>
      </c>
      <c r="C2759" t="s">
        <v>47</v>
      </c>
      <c r="D2759" t="s">
        <v>52</v>
      </c>
      <c r="E2759" t="s">
        <v>49</v>
      </c>
      <c r="F2759">
        <v>0</v>
      </c>
      <c r="G2759" t="s">
        <v>49</v>
      </c>
      <c r="H2759" t="s">
        <v>49</v>
      </c>
      <c r="I2759" t="s">
        <v>52</v>
      </c>
      <c r="J2759">
        <v>8</v>
      </c>
      <c r="K2759" t="s">
        <v>56</v>
      </c>
      <c r="L2759">
        <v>425</v>
      </c>
      <c r="M2759">
        <v>6</v>
      </c>
      <c r="N2759">
        <v>-1</v>
      </c>
      <c r="O2759">
        <v>0</v>
      </c>
      <c r="P2759" t="s">
        <v>52</v>
      </c>
      <c r="Q2759" t="s">
        <v>49</v>
      </c>
      <c r="X2759" s="7"/>
      <c r="Y2759" t="s">
        <v>49</v>
      </c>
      <c r="Z2759">
        <v>0</v>
      </c>
      <c r="AE2759" t="s">
        <v>49</v>
      </c>
      <c r="AF2759">
        <v>0</v>
      </c>
      <c r="AI2759">
        <v>3014</v>
      </c>
      <c r="AJ2759" t="s">
        <v>49</v>
      </c>
    </row>
    <row r="2760" spans="1:36" x14ac:dyDescent="0.3">
      <c r="A2760">
        <v>57</v>
      </c>
      <c r="B2760" t="s">
        <v>69</v>
      </c>
      <c r="C2760" t="s">
        <v>47</v>
      </c>
      <c r="D2760" t="s">
        <v>60</v>
      </c>
      <c r="E2760" t="s">
        <v>49</v>
      </c>
      <c r="F2760">
        <v>46</v>
      </c>
      <c r="G2760" t="s">
        <v>49</v>
      </c>
      <c r="H2760" t="s">
        <v>49</v>
      </c>
      <c r="I2760" t="s">
        <v>50</v>
      </c>
      <c r="J2760">
        <v>7</v>
      </c>
      <c r="K2760" t="s">
        <v>70</v>
      </c>
      <c r="L2760">
        <v>238</v>
      </c>
      <c r="M2760">
        <v>2</v>
      </c>
      <c r="N2760">
        <v>-1</v>
      </c>
      <c r="O2760">
        <v>0</v>
      </c>
      <c r="P2760" t="s">
        <v>52</v>
      </c>
      <c r="Q2760" t="s">
        <v>49</v>
      </c>
      <c r="X2760" s="7"/>
      <c r="Y2760" t="s">
        <v>49</v>
      </c>
      <c r="Z2760">
        <v>46</v>
      </c>
      <c r="AE2760" t="s">
        <v>49</v>
      </c>
      <c r="AF2760">
        <v>46</v>
      </c>
      <c r="AI2760">
        <v>21664</v>
      </c>
      <c r="AJ2760" t="s">
        <v>49</v>
      </c>
    </row>
    <row r="2761" spans="1:36" x14ac:dyDescent="0.3">
      <c r="A2761">
        <v>34</v>
      </c>
      <c r="B2761" t="s">
        <v>63</v>
      </c>
      <c r="C2761" t="s">
        <v>47</v>
      </c>
      <c r="D2761" t="s">
        <v>54</v>
      </c>
      <c r="E2761" t="s">
        <v>49</v>
      </c>
      <c r="F2761">
        <v>1221</v>
      </c>
      <c r="G2761" t="s">
        <v>55</v>
      </c>
      <c r="H2761" t="s">
        <v>49</v>
      </c>
      <c r="I2761" t="s">
        <v>50</v>
      </c>
      <c r="J2761">
        <v>6</v>
      </c>
      <c r="K2761" t="s">
        <v>56</v>
      </c>
      <c r="L2761">
        <v>182</v>
      </c>
      <c r="M2761">
        <v>1</v>
      </c>
      <c r="N2761">
        <v>90</v>
      </c>
      <c r="O2761">
        <v>8</v>
      </c>
      <c r="P2761" t="s">
        <v>57</v>
      </c>
      <c r="Q2761" t="s">
        <v>49</v>
      </c>
      <c r="X2761" s="7"/>
      <c r="Y2761" t="s">
        <v>55</v>
      </c>
      <c r="Z2761">
        <v>1221</v>
      </c>
      <c r="AE2761" t="s">
        <v>49</v>
      </c>
      <c r="AF2761">
        <v>1221</v>
      </c>
      <c r="AI2761">
        <v>5878</v>
      </c>
      <c r="AJ2761" t="s">
        <v>49</v>
      </c>
    </row>
    <row r="2762" spans="1:36" x14ac:dyDescent="0.3">
      <c r="A2762">
        <v>61</v>
      </c>
      <c r="B2762" t="s">
        <v>58</v>
      </c>
      <c r="C2762" t="s">
        <v>47</v>
      </c>
      <c r="D2762" t="s">
        <v>54</v>
      </c>
      <c r="E2762" t="s">
        <v>49</v>
      </c>
      <c r="F2762">
        <v>985</v>
      </c>
      <c r="G2762" t="s">
        <v>49</v>
      </c>
      <c r="H2762" t="s">
        <v>49</v>
      </c>
      <c r="I2762" t="s">
        <v>50</v>
      </c>
      <c r="J2762">
        <v>18</v>
      </c>
      <c r="K2762" t="s">
        <v>70</v>
      </c>
      <c r="L2762">
        <v>998</v>
      </c>
      <c r="M2762">
        <v>6</v>
      </c>
      <c r="N2762">
        <v>-1</v>
      </c>
      <c r="O2762">
        <v>0</v>
      </c>
      <c r="P2762" t="s">
        <v>52</v>
      </c>
      <c r="Q2762" t="s">
        <v>55</v>
      </c>
      <c r="X2762" s="7"/>
      <c r="Y2762" t="s">
        <v>49</v>
      </c>
      <c r="Z2762">
        <v>985</v>
      </c>
      <c r="AE2762" t="s">
        <v>49</v>
      </c>
      <c r="AF2762">
        <v>985</v>
      </c>
      <c r="AI2762">
        <v>576</v>
      </c>
      <c r="AJ2762" t="s">
        <v>49</v>
      </c>
    </row>
    <row r="2763" spans="1:36" x14ac:dyDescent="0.3">
      <c r="A2763">
        <v>35</v>
      </c>
      <c r="B2763" t="s">
        <v>63</v>
      </c>
      <c r="C2763" t="s">
        <v>74</v>
      </c>
      <c r="D2763" t="s">
        <v>54</v>
      </c>
      <c r="E2763" t="s">
        <v>49</v>
      </c>
      <c r="F2763">
        <v>0</v>
      </c>
      <c r="G2763" t="s">
        <v>55</v>
      </c>
      <c r="H2763" t="s">
        <v>49</v>
      </c>
      <c r="I2763" t="s">
        <v>52</v>
      </c>
      <c r="J2763">
        <v>8</v>
      </c>
      <c r="K2763" t="s">
        <v>56</v>
      </c>
      <c r="L2763">
        <v>477</v>
      </c>
      <c r="M2763">
        <v>1</v>
      </c>
      <c r="N2763">
        <v>-1</v>
      </c>
      <c r="O2763">
        <v>0</v>
      </c>
      <c r="P2763" t="s">
        <v>52</v>
      </c>
      <c r="Q2763" t="s">
        <v>49</v>
      </c>
      <c r="X2763" s="7"/>
      <c r="Y2763" t="s">
        <v>55</v>
      </c>
      <c r="Z2763">
        <v>0</v>
      </c>
      <c r="AE2763" t="s">
        <v>49</v>
      </c>
      <c r="AF2763">
        <v>0</v>
      </c>
      <c r="AI2763">
        <v>0</v>
      </c>
      <c r="AJ2763" t="s">
        <v>49</v>
      </c>
    </row>
    <row r="2764" spans="1:36" x14ac:dyDescent="0.3">
      <c r="A2764">
        <v>42</v>
      </c>
      <c r="B2764" t="s">
        <v>58</v>
      </c>
      <c r="C2764" t="s">
        <v>47</v>
      </c>
      <c r="D2764" t="s">
        <v>60</v>
      </c>
      <c r="E2764" t="s">
        <v>49</v>
      </c>
      <c r="F2764">
        <v>520</v>
      </c>
      <c r="G2764" t="s">
        <v>49</v>
      </c>
      <c r="H2764" t="s">
        <v>49</v>
      </c>
      <c r="I2764" t="s">
        <v>50</v>
      </c>
      <c r="J2764">
        <v>4</v>
      </c>
      <c r="K2764" t="s">
        <v>75</v>
      </c>
      <c r="L2764">
        <v>158</v>
      </c>
      <c r="M2764">
        <v>1</v>
      </c>
      <c r="N2764">
        <v>-1</v>
      </c>
      <c r="O2764">
        <v>0</v>
      </c>
      <c r="P2764" t="s">
        <v>52</v>
      </c>
      <c r="Q2764" t="s">
        <v>49</v>
      </c>
      <c r="X2764" s="7"/>
      <c r="Y2764" t="s">
        <v>49</v>
      </c>
      <c r="Z2764">
        <v>520</v>
      </c>
      <c r="AE2764" t="s">
        <v>49</v>
      </c>
      <c r="AF2764">
        <v>520</v>
      </c>
      <c r="AI2764">
        <v>2197</v>
      </c>
      <c r="AJ2764" t="s">
        <v>49</v>
      </c>
    </row>
    <row r="2765" spans="1:36" x14ac:dyDescent="0.3">
      <c r="A2765">
        <v>57</v>
      </c>
      <c r="B2765" t="s">
        <v>53</v>
      </c>
      <c r="C2765" t="s">
        <v>47</v>
      </c>
      <c r="D2765" t="s">
        <v>60</v>
      </c>
      <c r="E2765" t="s">
        <v>49</v>
      </c>
      <c r="F2765">
        <v>10</v>
      </c>
      <c r="G2765" t="s">
        <v>49</v>
      </c>
      <c r="H2765" t="s">
        <v>49</v>
      </c>
      <c r="I2765" t="s">
        <v>78</v>
      </c>
      <c r="J2765">
        <v>8</v>
      </c>
      <c r="K2765" t="s">
        <v>73</v>
      </c>
      <c r="L2765">
        <v>320</v>
      </c>
      <c r="M2765">
        <v>3</v>
      </c>
      <c r="N2765">
        <v>-1</v>
      </c>
      <c r="O2765">
        <v>0</v>
      </c>
      <c r="P2765" t="s">
        <v>52</v>
      </c>
      <c r="Q2765" t="s">
        <v>49</v>
      </c>
      <c r="X2765" s="7"/>
      <c r="Y2765" t="s">
        <v>49</v>
      </c>
      <c r="Z2765">
        <v>10</v>
      </c>
      <c r="AE2765" t="s">
        <v>49</v>
      </c>
      <c r="AF2765">
        <v>10</v>
      </c>
      <c r="AI2765">
        <v>104</v>
      </c>
      <c r="AJ2765" t="s">
        <v>49</v>
      </c>
    </row>
    <row r="2766" spans="1:36" x14ac:dyDescent="0.3">
      <c r="A2766">
        <v>42</v>
      </c>
      <c r="B2766" t="s">
        <v>63</v>
      </c>
      <c r="C2766" t="s">
        <v>47</v>
      </c>
      <c r="D2766" t="s">
        <v>54</v>
      </c>
      <c r="E2766" t="s">
        <v>49</v>
      </c>
      <c r="F2766">
        <v>2157</v>
      </c>
      <c r="G2766" t="s">
        <v>55</v>
      </c>
      <c r="H2766" t="s">
        <v>49</v>
      </c>
      <c r="I2766" t="s">
        <v>50</v>
      </c>
      <c r="J2766">
        <v>13</v>
      </c>
      <c r="K2766" t="s">
        <v>56</v>
      </c>
      <c r="L2766">
        <v>149</v>
      </c>
      <c r="M2766">
        <v>1</v>
      </c>
      <c r="N2766">
        <v>364</v>
      </c>
      <c r="O2766">
        <v>2</v>
      </c>
      <c r="P2766" t="s">
        <v>57</v>
      </c>
      <c r="Q2766" t="s">
        <v>49</v>
      </c>
      <c r="X2766" s="7"/>
      <c r="Y2766" t="s">
        <v>55</v>
      </c>
      <c r="Z2766">
        <v>2157</v>
      </c>
      <c r="AE2766" t="s">
        <v>49</v>
      </c>
      <c r="AF2766">
        <v>2157</v>
      </c>
      <c r="AI2766">
        <v>1279</v>
      </c>
      <c r="AJ2766" t="s">
        <v>49</v>
      </c>
    </row>
    <row r="2767" spans="1:36" x14ac:dyDescent="0.3">
      <c r="A2767">
        <v>53</v>
      </c>
      <c r="B2767" t="s">
        <v>77</v>
      </c>
      <c r="C2767" t="s">
        <v>47</v>
      </c>
      <c r="D2767" t="s">
        <v>54</v>
      </c>
      <c r="E2767" t="s">
        <v>49</v>
      </c>
      <c r="F2767">
        <v>6095</v>
      </c>
      <c r="G2767" t="s">
        <v>55</v>
      </c>
      <c r="H2767" t="s">
        <v>55</v>
      </c>
      <c r="I2767" t="s">
        <v>50</v>
      </c>
      <c r="J2767">
        <v>14</v>
      </c>
      <c r="K2767" t="s">
        <v>56</v>
      </c>
      <c r="L2767">
        <v>410</v>
      </c>
      <c r="M2767">
        <v>5</v>
      </c>
      <c r="N2767">
        <v>-1</v>
      </c>
      <c r="O2767">
        <v>0</v>
      </c>
      <c r="P2767" t="s">
        <v>52</v>
      </c>
      <c r="Q2767" t="s">
        <v>49</v>
      </c>
      <c r="X2767" s="7"/>
      <c r="Y2767" t="s">
        <v>55</v>
      </c>
      <c r="Z2767">
        <v>6095</v>
      </c>
      <c r="AE2767" t="s">
        <v>55</v>
      </c>
      <c r="AF2767">
        <v>6095</v>
      </c>
      <c r="AI2767">
        <v>295</v>
      </c>
      <c r="AJ2767" t="s">
        <v>49</v>
      </c>
    </row>
    <row r="2768" spans="1:36" x14ac:dyDescent="0.3">
      <c r="A2768">
        <v>63</v>
      </c>
      <c r="B2768" t="s">
        <v>77</v>
      </c>
      <c r="C2768" t="s">
        <v>47</v>
      </c>
      <c r="D2768" t="s">
        <v>60</v>
      </c>
      <c r="E2768" t="s">
        <v>49</v>
      </c>
      <c r="F2768">
        <v>133</v>
      </c>
      <c r="G2768" t="s">
        <v>55</v>
      </c>
      <c r="H2768" t="s">
        <v>49</v>
      </c>
      <c r="I2768" t="s">
        <v>50</v>
      </c>
      <c r="J2768">
        <v>13</v>
      </c>
      <c r="K2768" t="s">
        <v>64</v>
      </c>
      <c r="L2768">
        <v>104</v>
      </c>
      <c r="M2768">
        <v>2</v>
      </c>
      <c r="N2768">
        <v>-1</v>
      </c>
      <c r="O2768">
        <v>0</v>
      </c>
      <c r="P2768" t="s">
        <v>52</v>
      </c>
      <c r="Q2768" t="s">
        <v>49</v>
      </c>
      <c r="X2768" s="7"/>
      <c r="Y2768" t="s">
        <v>55</v>
      </c>
      <c r="Z2768">
        <v>133</v>
      </c>
      <c r="AE2768" t="s">
        <v>49</v>
      </c>
      <c r="AF2768">
        <v>133</v>
      </c>
      <c r="AI2768">
        <v>2128</v>
      </c>
      <c r="AJ2768" t="s">
        <v>49</v>
      </c>
    </row>
    <row r="2769" spans="1:36" x14ac:dyDescent="0.3">
      <c r="A2769">
        <v>47</v>
      </c>
      <c r="B2769" t="s">
        <v>65</v>
      </c>
      <c r="C2769" t="s">
        <v>47</v>
      </c>
      <c r="D2769" t="s">
        <v>54</v>
      </c>
      <c r="E2769" t="s">
        <v>49</v>
      </c>
      <c r="F2769">
        <v>1121</v>
      </c>
      <c r="G2769" t="s">
        <v>49</v>
      </c>
      <c r="H2769" t="s">
        <v>49</v>
      </c>
      <c r="I2769" t="s">
        <v>52</v>
      </c>
      <c r="J2769">
        <v>20</v>
      </c>
      <c r="K2769" t="s">
        <v>62</v>
      </c>
      <c r="L2769">
        <v>454</v>
      </c>
      <c r="M2769">
        <v>6</v>
      </c>
      <c r="N2769">
        <v>-1</v>
      </c>
      <c r="O2769">
        <v>0</v>
      </c>
      <c r="P2769" t="s">
        <v>52</v>
      </c>
      <c r="Q2769" t="s">
        <v>49</v>
      </c>
      <c r="X2769" s="7"/>
      <c r="Y2769" t="s">
        <v>49</v>
      </c>
      <c r="Z2769">
        <v>1121</v>
      </c>
      <c r="AE2769" t="s">
        <v>49</v>
      </c>
      <c r="AF2769">
        <v>1121</v>
      </c>
      <c r="AI2769">
        <v>367</v>
      </c>
      <c r="AJ2769" t="s">
        <v>49</v>
      </c>
    </row>
    <row r="2770" spans="1:36" x14ac:dyDescent="0.3">
      <c r="A2770">
        <v>54</v>
      </c>
      <c r="B2770" t="s">
        <v>53</v>
      </c>
      <c r="C2770" t="s">
        <v>47</v>
      </c>
      <c r="D2770" t="s">
        <v>54</v>
      </c>
      <c r="E2770" t="s">
        <v>49</v>
      </c>
      <c r="F2770">
        <v>88</v>
      </c>
      <c r="G2770" t="s">
        <v>55</v>
      </c>
      <c r="H2770" t="s">
        <v>49</v>
      </c>
      <c r="I2770" t="s">
        <v>52</v>
      </c>
      <c r="J2770">
        <v>13</v>
      </c>
      <c r="K2770" t="s">
        <v>56</v>
      </c>
      <c r="L2770">
        <v>190</v>
      </c>
      <c r="M2770">
        <v>1</v>
      </c>
      <c r="N2770">
        <v>-1</v>
      </c>
      <c r="O2770">
        <v>0</v>
      </c>
      <c r="P2770" t="s">
        <v>52</v>
      </c>
      <c r="Q2770" t="s">
        <v>49</v>
      </c>
      <c r="X2770" s="7"/>
      <c r="Y2770" t="s">
        <v>55</v>
      </c>
      <c r="Z2770">
        <v>88</v>
      </c>
      <c r="AE2770" t="s">
        <v>49</v>
      </c>
      <c r="AF2770">
        <v>88</v>
      </c>
      <c r="AI2770">
        <v>1477</v>
      </c>
      <c r="AJ2770" t="s">
        <v>49</v>
      </c>
    </row>
    <row r="2771" spans="1:36" x14ac:dyDescent="0.3">
      <c r="A2771">
        <v>45</v>
      </c>
      <c r="B2771" t="s">
        <v>69</v>
      </c>
      <c r="C2771" t="s">
        <v>47</v>
      </c>
      <c r="D2771" t="s">
        <v>54</v>
      </c>
      <c r="E2771" t="s">
        <v>49</v>
      </c>
      <c r="F2771">
        <v>0</v>
      </c>
      <c r="G2771" t="s">
        <v>49</v>
      </c>
      <c r="H2771" t="s">
        <v>49</v>
      </c>
      <c r="I2771" t="s">
        <v>50</v>
      </c>
      <c r="J2771">
        <v>19</v>
      </c>
      <c r="K2771" t="s">
        <v>70</v>
      </c>
      <c r="L2771">
        <v>145</v>
      </c>
      <c r="M2771">
        <v>10</v>
      </c>
      <c r="N2771">
        <v>-1</v>
      </c>
      <c r="O2771">
        <v>0</v>
      </c>
      <c r="P2771" t="s">
        <v>52</v>
      </c>
      <c r="Q2771" t="s">
        <v>49</v>
      </c>
      <c r="X2771" s="7"/>
      <c r="Y2771" t="s">
        <v>49</v>
      </c>
      <c r="Z2771">
        <v>0</v>
      </c>
      <c r="AE2771" t="s">
        <v>49</v>
      </c>
      <c r="AF2771">
        <v>0</v>
      </c>
      <c r="AI2771">
        <v>71</v>
      </c>
      <c r="AJ2771" t="s">
        <v>49</v>
      </c>
    </row>
    <row r="2772" spans="1:36" x14ac:dyDescent="0.3">
      <c r="A2772">
        <v>28</v>
      </c>
      <c r="B2772" t="s">
        <v>58</v>
      </c>
      <c r="C2772" t="s">
        <v>59</v>
      </c>
      <c r="D2772" t="s">
        <v>60</v>
      </c>
      <c r="E2772" t="s">
        <v>49</v>
      </c>
      <c r="F2772">
        <v>-328</v>
      </c>
      <c r="G2772" t="s">
        <v>55</v>
      </c>
      <c r="H2772" t="s">
        <v>49</v>
      </c>
      <c r="I2772" t="s">
        <v>78</v>
      </c>
      <c r="J2772">
        <v>2</v>
      </c>
      <c r="K2772" t="s">
        <v>64</v>
      </c>
      <c r="L2772">
        <v>318</v>
      </c>
      <c r="M2772">
        <v>2</v>
      </c>
      <c r="N2772">
        <v>-1</v>
      </c>
      <c r="O2772">
        <v>0</v>
      </c>
      <c r="P2772" t="s">
        <v>52</v>
      </c>
      <c r="Q2772" t="s">
        <v>49</v>
      </c>
      <c r="X2772" s="7"/>
      <c r="Y2772" t="s">
        <v>55</v>
      </c>
      <c r="Z2772">
        <v>-328</v>
      </c>
      <c r="AE2772" t="s">
        <v>49</v>
      </c>
      <c r="AF2772">
        <v>-328</v>
      </c>
      <c r="AI2772">
        <v>127</v>
      </c>
      <c r="AJ2772" t="s">
        <v>49</v>
      </c>
    </row>
    <row r="2773" spans="1:36" x14ac:dyDescent="0.3">
      <c r="A2773">
        <v>58</v>
      </c>
      <c r="B2773" t="s">
        <v>46</v>
      </c>
      <c r="C2773" t="s">
        <v>47</v>
      </c>
      <c r="D2773" t="s">
        <v>54</v>
      </c>
      <c r="E2773" t="s">
        <v>49</v>
      </c>
      <c r="F2773">
        <v>610</v>
      </c>
      <c r="G2773" t="s">
        <v>55</v>
      </c>
      <c r="H2773" t="s">
        <v>49</v>
      </c>
      <c r="I2773" t="s">
        <v>78</v>
      </c>
      <c r="J2773">
        <v>29</v>
      </c>
      <c r="K2773" t="s">
        <v>73</v>
      </c>
      <c r="L2773">
        <v>246</v>
      </c>
      <c r="M2773">
        <v>2</v>
      </c>
      <c r="N2773">
        <v>-1</v>
      </c>
      <c r="O2773">
        <v>0</v>
      </c>
      <c r="P2773" t="s">
        <v>52</v>
      </c>
      <c r="Q2773" t="s">
        <v>49</v>
      </c>
      <c r="X2773" s="7"/>
      <c r="Y2773" t="s">
        <v>55</v>
      </c>
      <c r="Z2773">
        <v>610</v>
      </c>
      <c r="AE2773" t="s">
        <v>49</v>
      </c>
      <c r="AF2773">
        <v>610</v>
      </c>
      <c r="AI2773">
        <v>2921</v>
      </c>
      <c r="AJ2773" t="s">
        <v>49</v>
      </c>
    </row>
    <row r="2774" spans="1:36" x14ac:dyDescent="0.3">
      <c r="A2774">
        <v>48</v>
      </c>
      <c r="B2774" t="s">
        <v>58</v>
      </c>
      <c r="C2774" t="s">
        <v>59</v>
      </c>
      <c r="D2774" t="s">
        <v>60</v>
      </c>
      <c r="E2774" t="s">
        <v>49</v>
      </c>
      <c r="F2774">
        <v>414</v>
      </c>
      <c r="G2774" t="s">
        <v>49</v>
      </c>
      <c r="H2774" t="s">
        <v>49</v>
      </c>
      <c r="I2774" t="s">
        <v>50</v>
      </c>
      <c r="J2774">
        <v>21</v>
      </c>
      <c r="K2774" t="s">
        <v>73</v>
      </c>
      <c r="L2774">
        <v>761</v>
      </c>
      <c r="M2774">
        <v>2</v>
      </c>
      <c r="N2774">
        <v>-1</v>
      </c>
      <c r="O2774">
        <v>0</v>
      </c>
      <c r="P2774" t="s">
        <v>52</v>
      </c>
      <c r="Q2774" t="s">
        <v>49</v>
      </c>
      <c r="X2774" s="7"/>
      <c r="Y2774" t="s">
        <v>49</v>
      </c>
      <c r="Z2774">
        <v>414</v>
      </c>
      <c r="AE2774" t="s">
        <v>49</v>
      </c>
      <c r="AF2774">
        <v>414</v>
      </c>
      <c r="AI2774">
        <v>16264</v>
      </c>
      <c r="AJ2774" t="s">
        <v>49</v>
      </c>
    </row>
    <row r="2775" spans="1:36" x14ac:dyDescent="0.3">
      <c r="A2775">
        <v>35</v>
      </c>
      <c r="B2775" t="s">
        <v>58</v>
      </c>
      <c r="C2775" t="s">
        <v>74</v>
      </c>
      <c r="D2775" t="s">
        <v>60</v>
      </c>
      <c r="E2775" t="s">
        <v>49</v>
      </c>
      <c r="F2775">
        <v>0</v>
      </c>
      <c r="G2775" t="s">
        <v>55</v>
      </c>
      <c r="H2775" t="s">
        <v>49</v>
      </c>
      <c r="I2775" t="s">
        <v>78</v>
      </c>
      <c r="J2775">
        <v>29</v>
      </c>
      <c r="K2775" t="s">
        <v>51</v>
      </c>
      <c r="L2775">
        <v>171</v>
      </c>
      <c r="M2775">
        <v>1</v>
      </c>
      <c r="N2775">
        <v>-1</v>
      </c>
      <c r="O2775">
        <v>0</v>
      </c>
      <c r="P2775" t="s">
        <v>52</v>
      </c>
      <c r="Q2775" t="s">
        <v>55</v>
      </c>
      <c r="X2775" s="7"/>
      <c r="Y2775" t="s">
        <v>55</v>
      </c>
      <c r="Z2775">
        <v>0</v>
      </c>
      <c r="AE2775" t="s">
        <v>49</v>
      </c>
      <c r="AF2775">
        <v>0</v>
      </c>
      <c r="AI2775">
        <v>1672</v>
      </c>
      <c r="AJ2775" t="s">
        <v>49</v>
      </c>
    </row>
    <row r="2776" spans="1:36" x14ac:dyDescent="0.3">
      <c r="A2776">
        <v>37</v>
      </c>
      <c r="B2776" t="s">
        <v>65</v>
      </c>
      <c r="C2776" t="s">
        <v>47</v>
      </c>
      <c r="D2776" t="s">
        <v>60</v>
      </c>
      <c r="E2776" t="s">
        <v>49</v>
      </c>
      <c r="F2776">
        <v>0</v>
      </c>
      <c r="G2776" t="s">
        <v>49</v>
      </c>
      <c r="H2776" t="s">
        <v>49</v>
      </c>
      <c r="I2776" t="s">
        <v>52</v>
      </c>
      <c r="J2776">
        <v>6</v>
      </c>
      <c r="K2776" t="s">
        <v>62</v>
      </c>
      <c r="L2776">
        <v>143</v>
      </c>
      <c r="M2776">
        <v>1</v>
      </c>
      <c r="N2776">
        <v>-1</v>
      </c>
      <c r="O2776">
        <v>0</v>
      </c>
      <c r="P2776" t="s">
        <v>52</v>
      </c>
      <c r="Q2776" t="s">
        <v>49</v>
      </c>
      <c r="X2776" s="7"/>
      <c r="Y2776" t="s">
        <v>49</v>
      </c>
      <c r="Z2776">
        <v>0</v>
      </c>
      <c r="AE2776" t="s">
        <v>49</v>
      </c>
      <c r="AF2776">
        <v>0</v>
      </c>
      <c r="AI2776">
        <v>9207</v>
      </c>
      <c r="AJ2776" t="s">
        <v>49</v>
      </c>
    </row>
    <row r="2777" spans="1:36" x14ac:dyDescent="0.3">
      <c r="A2777">
        <v>37</v>
      </c>
      <c r="B2777" t="s">
        <v>63</v>
      </c>
      <c r="C2777" t="s">
        <v>47</v>
      </c>
      <c r="D2777" t="s">
        <v>54</v>
      </c>
      <c r="E2777" t="s">
        <v>49</v>
      </c>
      <c r="F2777">
        <v>685</v>
      </c>
      <c r="G2777" t="s">
        <v>55</v>
      </c>
      <c r="H2777" t="s">
        <v>49</v>
      </c>
      <c r="I2777" t="s">
        <v>52</v>
      </c>
      <c r="J2777">
        <v>6</v>
      </c>
      <c r="K2777" t="s">
        <v>62</v>
      </c>
      <c r="L2777">
        <v>968</v>
      </c>
      <c r="M2777">
        <v>1</v>
      </c>
      <c r="N2777">
        <v>-1</v>
      </c>
      <c r="O2777">
        <v>0</v>
      </c>
      <c r="P2777" t="s">
        <v>52</v>
      </c>
      <c r="Q2777" t="s">
        <v>49</v>
      </c>
      <c r="X2777" s="7"/>
      <c r="Y2777" t="s">
        <v>55</v>
      </c>
      <c r="Z2777">
        <v>685</v>
      </c>
      <c r="AE2777" t="s">
        <v>49</v>
      </c>
      <c r="AF2777">
        <v>685</v>
      </c>
      <c r="AI2777">
        <v>356</v>
      </c>
      <c r="AJ2777" t="s">
        <v>49</v>
      </c>
    </row>
    <row r="2778" spans="1:36" x14ac:dyDescent="0.3">
      <c r="A2778">
        <v>37</v>
      </c>
      <c r="B2778" t="s">
        <v>58</v>
      </c>
      <c r="C2778" t="s">
        <v>47</v>
      </c>
      <c r="D2778" t="s">
        <v>48</v>
      </c>
      <c r="E2778" t="s">
        <v>49</v>
      </c>
      <c r="F2778">
        <v>22856</v>
      </c>
      <c r="G2778" t="s">
        <v>49</v>
      </c>
      <c r="H2778" t="s">
        <v>49</v>
      </c>
      <c r="I2778" t="s">
        <v>50</v>
      </c>
      <c r="J2778">
        <v>2</v>
      </c>
      <c r="K2778" t="s">
        <v>73</v>
      </c>
      <c r="L2778">
        <v>154</v>
      </c>
      <c r="M2778">
        <v>1</v>
      </c>
      <c r="N2778">
        <v>388</v>
      </c>
      <c r="O2778">
        <v>1</v>
      </c>
      <c r="P2778" t="s">
        <v>57</v>
      </c>
      <c r="Q2778" t="s">
        <v>49</v>
      </c>
      <c r="X2778" s="7"/>
      <c r="Y2778" t="s">
        <v>49</v>
      </c>
      <c r="Z2778">
        <v>22856</v>
      </c>
      <c r="AE2778" t="s">
        <v>49</v>
      </c>
      <c r="AF2778">
        <v>22856</v>
      </c>
      <c r="AI2778">
        <v>133</v>
      </c>
      <c r="AJ2778" t="s">
        <v>49</v>
      </c>
    </row>
    <row r="2779" spans="1:36" x14ac:dyDescent="0.3">
      <c r="A2779">
        <v>25</v>
      </c>
      <c r="B2779" t="s">
        <v>53</v>
      </c>
      <c r="C2779" t="s">
        <v>59</v>
      </c>
      <c r="D2779" t="s">
        <v>54</v>
      </c>
      <c r="E2779" t="s">
        <v>49</v>
      </c>
      <c r="F2779">
        <v>-352</v>
      </c>
      <c r="G2779" t="s">
        <v>49</v>
      </c>
      <c r="H2779" t="s">
        <v>49</v>
      </c>
      <c r="I2779" t="s">
        <v>50</v>
      </c>
      <c r="J2779">
        <v>15</v>
      </c>
      <c r="K2779" t="s">
        <v>73</v>
      </c>
      <c r="L2779">
        <v>246</v>
      </c>
      <c r="M2779">
        <v>1</v>
      </c>
      <c r="N2779">
        <v>-1</v>
      </c>
      <c r="O2779">
        <v>0</v>
      </c>
      <c r="P2779" t="s">
        <v>52</v>
      </c>
      <c r="Q2779" t="s">
        <v>49</v>
      </c>
      <c r="X2779" s="7"/>
      <c r="Y2779" t="s">
        <v>49</v>
      </c>
      <c r="Z2779">
        <v>-352</v>
      </c>
      <c r="AE2779" t="s">
        <v>49</v>
      </c>
      <c r="AF2779">
        <v>-352</v>
      </c>
      <c r="AI2779">
        <v>202</v>
      </c>
      <c r="AJ2779" t="s">
        <v>49</v>
      </c>
    </row>
    <row r="2780" spans="1:36" x14ac:dyDescent="0.3">
      <c r="A2780">
        <v>58</v>
      </c>
      <c r="B2780" t="s">
        <v>63</v>
      </c>
      <c r="C2780" t="s">
        <v>47</v>
      </c>
      <c r="D2780" t="s">
        <v>54</v>
      </c>
      <c r="E2780" t="s">
        <v>49</v>
      </c>
      <c r="F2780">
        <v>602</v>
      </c>
      <c r="G2780" t="s">
        <v>55</v>
      </c>
      <c r="H2780" t="s">
        <v>49</v>
      </c>
      <c r="I2780" t="s">
        <v>50</v>
      </c>
      <c r="J2780">
        <v>13</v>
      </c>
      <c r="K2780" t="s">
        <v>56</v>
      </c>
      <c r="L2780">
        <v>201</v>
      </c>
      <c r="M2780">
        <v>1</v>
      </c>
      <c r="N2780">
        <v>-1</v>
      </c>
      <c r="O2780">
        <v>0</v>
      </c>
      <c r="P2780" t="s">
        <v>52</v>
      </c>
      <c r="Q2780" t="s">
        <v>49</v>
      </c>
      <c r="X2780" s="7"/>
      <c r="Y2780" t="s">
        <v>55</v>
      </c>
      <c r="Z2780">
        <v>602</v>
      </c>
      <c r="AE2780" t="s">
        <v>49</v>
      </c>
      <c r="AF2780">
        <v>602</v>
      </c>
      <c r="AI2780">
        <v>442</v>
      </c>
      <c r="AJ2780" t="s">
        <v>49</v>
      </c>
    </row>
    <row r="2781" spans="1:36" x14ac:dyDescent="0.3">
      <c r="A2781">
        <v>52</v>
      </c>
      <c r="B2781" t="s">
        <v>58</v>
      </c>
      <c r="C2781" t="s">
        <v>47</v>
      </c>
      <c r="D2781" t="s">
        <v>54</v>
      </c>
      <c r="E2781" t="s">
        <v>49</v>
      </c>
      <c r="F2781">
        <v>-588</v>
      </c>
      <c r="G2781" t="s">
        <v>55</v>
      </c>
      <c r="H2781" t="s">
        <v>49</v>
      </c>
      <c r="I2781" t="s">
        <v>50</v>
      </c>
      <c r="J2781">
        <v>22</v>
      </c>
      <c r="K2781" t="s">
        <v>73</v>
      </c>
      <c r="L2781">
        <v>81</v>
      </c>
      <c r="M2781">
        <v>4</v>
      </c>
      <c r="N2781">
        <v>-1</v>
      </c>
      <c r="O2781">
        <v>0</v>
      </c>
      <c r="P2781" t="s">
        <v>52</v>
      </c>
      <c r="Q2781" t="s">
        <v>49</v>
      </c>
      <c r="X2781" s="7"/>
      <c r="Y2781" t="s">
        <v>55</v>
      </c>
      <c r="Z2781">
        <v>-588</v>
      </c>
      <c r="AE2781" t="s">
        <v>49</v>
      </c>
      <c r="AF2781">
        <v>-588</v>
      </c>
      <c r="AI2781">
        <v>808</v>
      </c>
      <c r="AJ2781" t="s">
        <v>49</v>
      </c>
    </row>
    <row r="2782" spans="1:36" x14ac:dyDescent="0.3">
      <c r="A2782">
        <v>19</v>
      </c>
      <c r="B2782" t="s">
        <v>71</v>
      </c>
      <c r="C2782" t="s">
        <v>59</v>
      </c>
      <c r="D2782" t="s">
        <v>54</v>
      </c>
      <c r="E2782" t="s">
        <v>49</v>
      </c>
      <c r="F2782">
        <v>302</v>
      </c>
      <c r="G2782" t="s">
        <v>49</v>
      </c>
      <c r="H2782" t="s">
        <v>49</v>
      </c>
      <c r="I2782" t="s">
        <v>50</v>
      </c>
      <c r="J2782">
        <v>16</v>
      </c>
      <c r="K2782" t="s">
        <v>73</v>
      </c>
      <c r="L2782">
        <v>205</v>
      </c>
      <c r="M2782">
        <v>1</v>
      </c>
      <c r="N2782">
        <v>-1</v>
      </c>
      <c r="O2782">
        <v>0</v>
      </c>
      <c r="P2782" t="s">
        <v>52</v>
      </c>
      <c r="Q2782" t="s">
        <v>55</v>
      </c>
      <c r="X2782" s="7"/>
      <c r="Y2782" t="s">
        <v>49</v>
      </c>
      <c r="Z2782">
        <v>302</v>
      </c>
      <c r="AE2782" t="s">
        <v>49</v>
      </c>
      <c r="AF2782">
        <v>302</v>
      </c>
      <c r="AI2782">
        <v>427</v>
      </c>
      <c r="AJ2782" t="s">
        <v>49</v>
      </c>
    </row>
    <row r="2783" spans="1:36" x14ac:dyDescent="0.3">
      <c r="A2783">
        <v>59</v>
      </c>
      <c r="B2783" t="s">
        <v>63</v>
      </c>
      <c r="C2783" t="s">
        <v>47</v>
      </c>
      <c r="D2783" t="s">
        <v>54</v>
      </c>
      <c r="E2783" t="s">
        <v>49</v>
      </c>
      <c r="F2783">
        <v>5314</v>
      </c>
      <c r="G2783" t="s">
        <v>55</v>
      </c>
      <c r="H2783" t="s">
        <v>49</v>
      </c>
      <c r="I2783" t="s">
        <v>50</v>
      </c>
      <c r="J2783">
        <v>5</v>
      </c>
      <c r="K2783" t="s">
        <v>56</v>
      </c>
      <c r="L2783">
        <v>200</v>
      </c>
      <c r="M2783">
        <v>3</v>
      </c>
      <c r="N2783">
        <v>-1</v>
      </c>
      <c r="O2783">
        <v>0</v>
      </c>
      <c r="P2783" t="s">
        <v>52</v>
      </c>
      <c r="Q2783" t="s">
        <v>49</v>
      </c>
      <c r="X2783" s="7"/>
      <c r="Y2783" t="s">
        <v>55</v>
      </c>
      <c r="Z2783">
        <v>5314</v>
      </c>
      <c r="AE2783" t="s">
        <v>49</v>
      </c>
      <c r="AF2783">
        <v>5314</v>
      </c>
      <c r="AI2783">
        <v>431</v>
      </c>
      <c r="AJ2783" t="s">
        <v>49</v>
      </c>
    </row>
    <row r="2784" spans="1:36" x14ac:dyDescent="0.3">
      <c r="A2784">
        <v>41</v>
      </c>
      <c r="B2784" t="s">
        <v>67</v>
      </c>
      <c r="C2784" t="s">
        <v>47</v>
      </c>
      <c r="D2784" t="s">
        <v>54</v>
      </c>
      <c r="E2784" t="s">
        <v>49</v>
      </c>
      <c r="F2784">
        <v>64</v>
      </c>
      <c r="G2784" t="s">
        <v>55</v>
      </c>
      <c r="H2784" t="s">
        <v>55</v>
      </c>
      <c r="I2784" t="s">
        <v>52</v>
      </c>
      <c r="J2784">
        <v>8</v>
      </c>
      <c r="K2784" t="s">
        <v>56</v>
      </c>
      <c r="L2784">
        <v>210</v>
      </c>
      <c r="M2784">
        <v>2</v>
      </c>
      <c r="N2784">
        <v>-1</v>
      </c>
      <c r="O2784">
        <v>0</v>
      </c>
      <c r="P2784" t="s">
        <v>52</v>
      </c>
      <c r="Q2784" t="s">
        <v>49</v>
      </c>
      <c r="X2784" s="7"/>
      <c r="Y2784" t="s">
        <v>55</v>
      </c>
      <c r="Z2784">
        <v>64</v>
      </c>
      <c r="AE2784" t="s">
        <v>55</v>
      </c>
      <c r="AF2784">
        <v>64</v>
      </c>
      <c r="AI2784">
        <v>4256</v>
      </c>
      <c r="AJ2784" t="s">
        <v>49</v>
      </c>
    </row>
    <row r="2785" spans="1:36" x14ac:dyDescent="0.3">
      <c r="A2785">
        <v>34</v>
      </c>
      <c r="B2785" t="s">
        <v>67</v>
      </c>
      <c r="C2785" t="s">
        <v>59</v>
      </c>
      <c r="D2785" t="s">
        <v>60</v>
      </c>
      <c r="E2785" t="s">
        <v>49</v>
      </c>
      <c r="F2785">
        <v>632</v>
      </c>
      <c r="G2785" t="s">
        <v>49</v>
      </c>
      <c r="H2785" t="s">
        <v>49</v>
      </c>
      <c r="I2785" t="s">
        <v>50</v>
      </c>
      <c r="J2785">
        <v>22</v>
      </c>
      <c r="K2785" t="s">
        <v>70</v>
      </c>
      <c r="L2785">
        <v>215</v>
      </c>
      <c r="M2785">
        <v>10</v>
      </c>
      <c r="N2785">
        <v>-1</v>
      </c>
      <c r="O2785">
        <v>0</v>
      </c>
      <c r="P2785" t="s">
        <v>52</v>
      </c>
      <c r="Q2785" t="s">
        <v>49</v>
      </c>
      <c r="X2785" s="7"/>
      <c r="Y2785" t="s">
        <v>49</v>
      </c>
      <c r="Z2785">
        <v>632</v>
      </c>
      <c r="AE2785" t="s">
        <v>49</v>
      </c>
      <c r="AF2785">
        <v>632</v>
      </c>
      <c r="AI2785">
        <v>238</v>
      </c>
      <c r="AJ2785" t="s">
        <v>49</v>
      </c>
    </row>
    <row r="2786" spans="1:36" x14ac:dyDescent="0.3">
      <c r="A2786">
        <v>35</v>
      </c>
      <c r="B2786" t="s">
        <v>67</v>
      </c>
      <c r="C2786" t="s">
        <v>59</v>
      </c>
      <c r="D2786" t="s">
        <v>54</v>
      </c>
      <c r="E2786" t="s">
        <v>49</v>
      </c>
      <c r="F2786">
        <v>5731</v>
      </c>
      <c r="G2786" t="s">
        <v>55</v>
      </c>
      <c r="H2786" t="s">
        <v>49</v>
      </c>
      <c r="I2786" t="s">
        <v>50</v>
      </c>
      <c r="J2786">
        <v>4</v>
      </c>
      <c r="K2786" t="s">
        <v>56</v>
      </c>
      <c r="L2786">
        <v>164</v>
      </c>
      <c r="M2786">
        <v>2</v>
      </c>
      <c r="N2786">
        <v>167</v>
      </c>
      <c r="O2786">
        <v>4</v>
      </c>
      <c r="P2786" t="s">
        <v>66</v>
      </c>
      <c r="Q2786" t="s">
        <v>49</v>
      </c>
      <c r="X2786" s="7"/>
      <c r="Y2786" t="s">
        <v>55</v>
      </c>
      <c r="Z2786">
        <v>5731</v>
      </c>
      <c r="AE2786" t="s">
        <v>49</v>
      </c>
      <c r="AF2786">
        <v>5731</v>
      </c>
      <c r="AI2786">
        <v>846</v>
      </c>
      <c r="AJ2786" t="s">
        <v>49</v>
      </c>
    </row>
    <row r="2787" spans="1:36" x14ac:dyDescent="0.3">
      <c r="A2787">
        <v>41</v>
      </c>
      <c r="B2787" t="s">
        <v>67</v>
      </c>
      <c r="C2787" t="s">
        <v>47</v>
      </c>
      <c r="D2787" t="s">
        <v>54</v>
      </c>
      <c r="E2787" t="s">
        <v>49</v>
      </c>
      <c r="F2787">
        <v>902</v>
      </c>
      <c r="G2787" t="s">
        <v>49</v>
      </c>
      <c r="H2787" t="s">
        <v>49</v>
      </c>
      <c r="I2787" t="s">
        <v>52</v>
      </c>
      <c r="J2787">
        <v>16</v>
      </c>
      <c r="K2787" t="s">
        <v>62</v>
      </c>
      <c r="L2787">
        <v>35</v>
      </c>
      <c r="M2787">
        <v>6</v>
      </c>
      <c r="N2787">
        <v>-1</v>
      </c>
      <c r="O2787">
        <v>0</v>
      </c>
      <c r="P2787" t="s">
        <v>52</v>
      </c>
      <c r="Q2787" t="s">
        <v>49</v>
      </c>
      <c r="X2787" s="7"/>
      <c r="Y2787" t="s">
        <v>49</v>
      </c>
      <c r="Z2787">
        <v>902</v>
      </c>
      <c r="AE2787" t="s">
        <v>49</v>
      </c>
      <c r="AF2787">
        <v>902</v>
      </c>
      <c r="AI2787">
        <v>3</v>
      </c>
      <c r="AJ2787" t="s">
        <v>49</v>
      </c>
    </row>
    <row r="2788" spans="1:36" x14ac:dyDescent="0.3">
      <c r="A2788">
        <v>28</v>
      </c>
      <c r="B2788" t="s">
        <v>63</v>
      </c>
      <c r="C2788" t="s">
        <v>59</v>
      </c>
      <c r="D2788" t="s">
        <v>54</v>
      </c>
      <c r="E2788" t="s">
        <v>49</v>
      </c>
      <c r="F2788">
        <v>6307</v>
      </c>
      <c r="G2788" t="s">
        <v>55</v>
      </c>
      <c r="H2788" t="s">
        <v>49</v>
      </c>
      <c r="I2788" t="s">
        <v>52</v>
      </c>
      <c r="J2788">
        <v>28</v>
      </c>
      <c r="K2788" t="s">
        <v>56</v>
      </c>
      <c r="L2788">
        <v>615</v>
      </c>
      <c r="M2788">
        <v>1</v>
      </c>
      <c r="N2788">
        <v>-1</v>
      </c>
      <c r="O2788">
        <v>0</v>
      </c>
      <c r="P2788" t="s">
        <v>52</v>
      </c>
      <c r="Q2788" t="s">
        <v>49</v>
      </c>
      <c r="X2788" s="7"/>
      <c r="Y2788" t="s">
        <v>55</v>
      </c>
      <c r="Z2788">
        <v>6307</v>
      </c>
      <c r="AE2788" t="s">
        <v>49</v>
      </c>
      <c r="AF2788">
        <v>6307</v>
      </c>
      <c r="AI2788">
        <v>693</v>
      </c>
      <c r="AJ2788" t="s">
        <v>49</v>
      </c>
    </row>
    <row r="2789" spans="1:36" x14ac:dyDescent="0.3">
      <c r="A2789">
        <v>53</v>
      </c>
      <c r="B2789" t="s">
        <v>58</v>
      </c>
      <c r="C2789" t="s">
        <v>74</v>
      </c>
      <c r="D2789" t="s">
        <v>54</v>
      </c>
      <c r="E2789" t="s">
        <v>49</v>
      </c>
      <c r="F2789">
        <v>112</v>
      </c>
      <c r="G2789" t="s">
        <v>49</v>
      </c>
      <c r="H2789" t="s">
        <v>55</v>
      </c>
      <c r="I2789" t="s">
        <v>50</v>
      </c>
      <c r="J2789">
        <v>11</v>
      </c>
      <c r="K2789" t="s">
        <v>70</v>
      </c>
      <c r="L2789">
        <v>246</v>
      </c>
      <c r="M2789">
        <v>3</v>
      </c>
      <c r="N2789">
        <v>-1</v>
      </c>
      <c r="O2789">
        <v>0</v>
      </c>
      <c r="P2789" t="s">
        <v>52</v>
      </c>
      <c r="Q2789" t="s">
        <v>49</v>
      </c>
      <c r="X2789" s="7"/>
      <c r="Y2789" t="s">
        <v>49</v>
      </c>
      <c r="Z2789">
        <v>112</v>
      </c>
      <c r="AE2789" t="s">
        <v>55</v>
      </c>
      <c r="AF2789">
        <v>112</v>
      </c>
      <c r="AI2789">
        <v>0</v>
      </c>
      <c r="AJ2789" t="s">
        <v>49</v>
      </c>
    </row>
    <row r="2790" spans="1:36" x14ac:dyDescent="0.3">
      <c r="A2790">
        <v>35</v>
      </c>
      <c r="B2790" t="s">
        <v>53</v>
      </c>
      <c r="C2790" t="s">
        <v>47</v>
      </c>
      <c r="D2790" t="s">
        <v>54</v>
      </c>
      <c r="E2790" t="s">
        <v>49</v>
      </c>
      <c r="F2790">
        <v>0</v>
      </c>
      <c r="G2790" t="s">
        <v>49</v>
      </c>
      <c r="H2790" t="s">
        <v>55</v>
      </c>
      <c r="I2790" t="s">
        <v>78</v>
      </c>
      <c r="J2790">
        <v>9</v>
      </c>
      <c r="K2790" t="s">
        <v>73</v>
      </c>
      <c r="L2790">
        <v>42</v>
      </c>
      <c r="M2790">
        <v>1</v>
      </c>
      <c r="N2790">
        <v>-1</v>
      </c>
      <c r="O2790">
        <v>0</v>
      </c>
      <c r="P2790" t="s">
        <v>52</v>
      </c>
      <c r="Q2790" t="s">
        <v>49</v>
      </c>
      <c r="X2790" s="7"/>
      <c r="Y2790" t="s">
        <v>49</v>
      </c>
      <c r="Z2790">
        <v>0</v>
      </c>
      <c r="AE2790" t="s">
        <v>55</v>
      </c>
      <c r="AF2790">
        <v>0</v>
      </c>
      <c r="AI2790">
        <v>362</v>
      </c>
      <c r="AJ2790" t="s">
        <v>49</v>
      </c>
    </row>
    <row r="2791" spans="1:36" x14ac:dyDescent="0.3">
      <c r="A2791">
        <v>33</v>
      </c>
      <c r="B2791" t="s">
        <v>69</v>
      </c>
      <c r="C2791" t="s">
        <v>59</v>
      </c>
      <c r="D2791" t="s">
        <v>60</v>
      </c>
      <c r="E2791" t="s">
        <v>49</v>
      </c>
      <c r="F2791">
        <v>621</v>
      </c>
      <c r="G2791" t="s">
        <v>49</v>
      </c>
      <c r="H2791" t="s">
        <v>49</v>
      </c>
      <c r="I2791" t="s">
        <v>50</v>
      </c>
      <c r="J2791">
        <v>8</v>
      </c>
      <c r="K2791" t="s">
        <v>73</v>
      </c>
      <c r="L2791">
        <v>217</v>
      </c>
      <c r="M2791">
        <v>1</v>
      </c>
      <c r="N2791">
        <v>-1</v>
      </c>
      <c r="O2791">
        <v>0</v>
      </c>
      <c r="P2791" t="s">
        <v>52</v>
      </c>
      <c r="Q2791" t="s">
        <v>49</v>
      </c>
      <c r="X2791" s="7"/>
      <c r="Y2791" t="s">
        <v>49</v>
      </c>
      <c r="Z2791">
        <v>621</v>
      </c>
      <c r="AE2791" t="s">
        <v>49</v>
      </c>
      <c r="AF2791">
        <v>621</v>
      </c>
      <c r="AI2791">
        <v>618</v>
      </c>
      <c r="AJ2791" t="s">
        <v>49</v>
      </c>
    </row>
    <row r="2792" spans="1:36" x14ac:dyDescent="0.3">
      <c r="A2792">
        <v>37</v>
      </c>
      <c r="B2792" t="s">
        <v>67</v>
      </c>
      <c r="C2792" t="s">
        <v>59</v>
      </c>
      <c r="D2792" t="s">
        <v>54</v>
      </c>
      <c r="E2792" t="s">
        <v>49</v>
      </c>
      <c r="F2792">
        <v>435</v>
      </c>
      <c r="G2792" t="s">
        <v>55</v>
      </c>
      <c r="H2792" t="s">
        <v>49</v>
      </c>
      <c r="I2792" t="s">
        <v>52</v>
      </c>
      <c r="J2792">
        <v>26</v>
      </c>
      <c r="K2792" t="s">
        <v>56</v>
      </c>
      <c r="L2792">
        <v>210</v>
      </c>
      <c r="M2792">
        <v>1</v>
      </c>
      <c r="N2792">
        <v>-1</v>
      </c>
      <c r="O2792">
        <v>0</v>
      </c>
      <c r="P2792" t="s">
        <v>52</v>
      </c>
      <c r="Q2792" t="s">
        <v>49</v>
      </c>
      <c r="X2792" s="7"/>
      <c r="Y2792" t="s">
        <v>55</v>
      </c>
      <c r="Z2792">
        <v>435</v>
      </c>
      <c r="AE2792" t="s">
        <v>49</v>
      </c>
      <c r="AF2792">
        <v>435</v>
      </c>
      <c r="AI2792">
        <v>2893</v>
      </c>
      <c r="AJ2792" t="s">
        <v>49</v>
      </c>
    </row>
    <row r="2793" spans="1:36" x14ac:dyDescent="0.3">
      <c r="A2793">
        <v>32</v>
      </c>
      <c r="B2793" t="s">
        <v>67</v>
      </c>
      <c r="C2793" t="s">
        <v>47</v>
      </c>
      <c r="D2793" t="s">
        <v>54</v>
      </c>
      <c r="E2793" t="s">
        <v>49</v>
      </c>
      <c r="F2793">
        <v>782</v>
      </c>
      <c r="G2793" t="s">
        <v>55</v>
      </c>
      <c r="H2793" t="s">
        <v>49</v>
      </c>
      <c r="I2793" t="s">
        <v>52</v>
      </c>
      <c r="J2793">
        <v>26</v>
      </c>
      <c r="K2793" t="s">
        <v>56</v>
      </c>
      <c r="L2793">
        <v>116</v>
      </c>
      <c r="M2793">
        <v>4</v>
      </c>
      <c r="N2793">
        <v>-1</v>
      </c>
      <c r="O2793">
        <v>0</v>
      </c>
      <c r="P2793" t="s">
        <v>52</v>
      </c>
      <c r="Q2793" t="s">
        <v>49</v>
      </c>
      <c r="X2793" s="7"/>
      <c r="Y2793" t="s">
        <v>55</v>
      </c>
      <c r="Z2793">
        <v>782</v>
      </c>
      <c r="AE2793" t="s">
        <v>49</v>
      </c>
      <c r="AF2793">
        <v>782</v>
      </c>
      <c r="AI2793">
        <v>230</v>
      </c>
      <c r="AJ2793" t="s">
        <v>49</v>
      </c>
    </row>
    <row r="2794" spans="1:36" x14ac:dyDescent="0.3">
      <c r="A2794">
        <v>32</v>
      </c>
      <c r="B2794" t="s">
        <v>63</v>
      </c>
      <c r="C2794" t="s">
        <v>47</v>
      </c>
      <c r="D2794" t="s">
        <v>54</v>
      </c>
      <c r="E2794" t="s">
        <v>49</v>
      </c>
      <c r="F2794">
        <v>478</v>
      </c>
      <c r="G2794" t="s">
        <v>55</v>
      </c>
      <c r="H2794" t="s">
        <v>49</v>
      </c>
      <c r="I2794" t="s">
        <v>52</v>
      </c>
      <c r="J2794">
        <v>3</v>
      </c>
      <c r="K2794" t="s">
        <v>62</v>
      </c>
      <c r="L2794">
        <v>200</v>
      </c>
      <c r="M2794">
        <v>1</v>
      </c>
      <c r="N2794">
        <v>-1</v>
      </c>
      <c r="O2794">
        <v>0</v>
      </c>
      <c r="P2794" t="s">
        <v>52</v>
      </c>
      <c r="Q2794" t="s">
        <v>49</v>
      </c>
      <c r="X2794" s="7"/>
      <c r="Y2794" t="s">
        <v>55</v>
      </c>
      <c r="Z2794">
        <v>478</v>
      </c>
      <c r="AE2794" t="s">
        <v>49</v>
      </c>
      <c r="AF2794">
        <v>478</v>
      </c>
      <c r="AI2794">
        <v>1287</v>
      </c>
      <c r="AJ2794" t="s">
        <v>49</v>
      </c>
    </row>
    <row r="2795" spans="1:36" x14ac:dyDescent="0.3">
      <c r="A2795">
        <v>54</v>
      </c>
      <c r="B2795" t="s">
        <v>53</v>
      </c>
      <c r="C2795" t="s">
        <v>47</v>
      </c>
      <c r="D2795" t="s">
        <v>52</v>
      </c>
      <c r="E2795" t="s">
        <v>49</v>
      </c>
      <c r="F2795">
        <v>7864</v>
      </c>
      <c r="G2795" t="s">
        <v>55</v>
      </c>
      <c r="H2795" t="s">
        <v>49</v>
      </c>
      <c r="I2795" t="s">
        <v>52</v>
      </c>
      <c r="J2795">
        <v>15</v>
      </c>
      <c r="K2795" t="s">
        <v>56</v>
      </c>
      <c r="L2795">
        <v>145</v>
      </c>
      <c r="M2795">
        <v>4</v>
      </c>
      <c r="N2795">
        <v>-1</v>
      </c>
      <c r="O2795">
        <v>0</v>
      </c>
      <c r="P2795" t="s">
        <v>52</v>
      </c>
      <c r="Q2795" t="s">
        <v>49</v>
      </c>
      <c r="X2795" s="7"/>
      <c r="Y2795" t="s">
        <v>55</v>
      </c>
      <c r="Z2795">
        <v>7864</v>
      </c>
      <c r="AE2795" t="s">
        <v>49</v>
      </c>
      <c r="AF2795">
        <v>7864</v>
      </c>
      <c r="AI2795">
        <v>179</v>
      </c>
      <c r="AJ2795" t="s">
        <v>49</v>
      </c>
    </row>
    <row r="2796" spans="1:36" x14ac:dyDescent="0.3">
      <c r="A2796">
        <v>44</v>
      </c>
      <c r="B2796" t="s">
        <v>63</v>
      </c>
      <c r="C2796" t="s">
        <v>47</v>
      </c>
      <c r="D2796" t="s">
        <v>54</v>
      </c>
      <c r="E2796" t="s">
        <v>49</v>
      </c>
      <c r="F2796">
        <v>1910</v>
      </c>
      <c r="G2796" t="s">
        <v>55</v>
      </c>
      <c r="H2796" t="s">
        <v>49</v>
      </c>
      <c r="I2796" t="s">
        <v>52</v>
      </c>
      <c r="J2796">
        <v>5</v>
      </c>
      <c r="K2796" t="s">
        <v>62</v>
      </c>
      <c r="L2796">
        <v>41</v>
      </c>
      <c r="M2796">
        <v>1</v>
      </c>
      <c r="N2796">
        <v>-1</v>
      </c>
      <c r="O2796">
        <v>0</v>
      </c>
      <c r="P2796" t="s">
        <v>52</v>
      </c>
      <c r="Q2796" t="s">
        <v>49</v>
      </c>
      <c r="X2796" s="7"/>
      <c r="Y2796" t="s">
        <v>55</v>
      </c>
      <c r="Z2796">
        <v>1910</v>
      </c>
      <c r="AE2796" t="s">
        <v>49</v>
      </c>
      <c r="AF2796">
        <v>1910</v>
      </c>
      <c r="AI2796">
        <v>980</v>
      </c>
      <c r="AJ2796" t="s">
        <v>49</v>
      </c>
    </row>
    <row r="2797" spans="1:36" x14ac:dyDescent="0.3">
      <c r="A2797">
        <v>36</v>
      </c>
      <c r="B2797" t="s">
        <v>67</v>
      </c>
      <c r="C2797" t="s">
        <v>74</v>
      </c>
      <c r="D2797" t="s">
        <v>60</v>
      </c>
      <c r="E2797" t="s">
        <v>49</v>
      </c>
      <c r="F2797">
        <v>1174</v>
      </c>
      <c r="G2797" t="s">
        <v>55</v>
      </c>
      <c r="H2797" t="s">
        <v>49</v>
      </c>
      <c r="I2797" t="s">
        <v>50</v>
      </c>
      <c r="J2797">
        <v>18</v>
      </c>
      <c r="K2797" t="s">
        <v>75</v>
      </c>
      <c r="L2797">
        <v>192</v>
      </c>
      <c r="M2797">
        <v>2</v>
      </c>
      <c r="N2797">
        <v>-1</v>
      </c>
      <c r="O2797">
        <v>0</v>
      </c>
      <c r="P2797" t="s">
        <v>52</v>
      </c>
      <c r="Q2797" t="s">
        <v>49</v>
      </c>
      <c r="X2797" s="7"/>
      <c r="Y2797" t="s">
        <v>55</v>
      </c>
      <c r="Z2797">
        <v>1174</v>
      </c>
      <c r="AE2797" t="s">
        <v>49</v>
      </c>
      <c r="AF2797">
        <v>1174</v>
      </c>
      <c r="AI2797">
        <v>79</v>
      </c>
      <c r="AJ2797" t="s">
        <v>49</v>
      </c>
    </row>
    <row r="2798" spans="1:36" x14ac:dyDescent="0.3">
      <c r="A2798">
        <v>56</v>
      </c>
      <c r="B2798" t="s">
        <v>69</v>
      </c>
      <c r="C2798" t="s">
        <v>47</v>
      </c>
      <c r="D2798" t="s">
        <v>54</v>
      </c>
      <c r="E2798" t="s">
        <v>49</v>
      </c>
      <c r="F2798">
        <v>1270</v>
      </c>
      <c r="G2798" t="s">
        <v>55</v>
      </c>
      <c r="H2798" t="s">
        <v>49</v>
      </c>
      <c r="I2798" t="s">
        <v>50</v>
      </c>
      <c r="J2798">
        <v>17</v>
      </c>
      <c r="K2798" t="s">
        <v>75</v>
      </c>
      <c r="L2798">
        <v>80</v>
      </c>
      <c r="M2798">
        <v>2</v>
      </c>
      <c r="N2798">
        <v>165</v>
      </c>
      <c r="O2798">
        <v>2</v>
      </c>
      <c r="P2798" t="s">
        <v>66</v>
      </c>
      <c r="Q2798" t="s">
        <v>49</v>
      </c>
      <c r="X2798" s="7"/>
      <c r="Y2798" t="s">
        <v>55</v>
      </c>
      <c r="Z2798">
        <v>1270</v>
      </c>
      <c r="AE2798" t="s">
        <v>49</v>
      </c>
      <c r="AF2798">
        <v>1270</v>
      </c>
      <c r="AI2798">
        <v>3043</v>
      </c>
      <c r="AJ2798" t="s">
        <v>49</v>
      </c>
    </row>
    <row r="2799" spans="1:36" x14ac:dyDescent="0.3">
      <c r="A2799">
        <v>30</v>
      </c>
      <c r="B2799" t="s">
        <v>58</v>
      </c>
      <c r="C2799" t="s">
        <v>59</v>
      </c>
      <c r="D2799" t="s">
        <v>60</v>
      </c>
      <c r="E2799" t="s">
        <v>49</v>
      </c>
      <c r="F2799">
        <v>18</v>
      </c>
      <c r="G2799" t="s">
        <v>49</v>
      </c>
      <c r="H2799" t="s">
        <v>49</v>
      </c>
      <c r="I2799" t="s">
        <v>52</v>
      </c>
      <c r="J2799">
        <v>20</v>
      </c>
      <c r="K2799" t="s">
        <v>56</v>
      </c>
      <c r="L2799">
        <v>121</v>
      </c>
      <c r="M2799">
        <v>11</v>
      </c>
      <c r="N2799">
        <v>-1</v>
      </c>
      <c r="O2799">
        <v>0</v>
      </c>
      <c r="P2799" t="s">
        <v>52</v>
      </c>
      <c r="Q2799" t="s">
        <v>49</v>
      </c>
      <c r="X2799" s="7"/>
      <c r="Y2799" t="s">
        <v>49</v>
      </c>
      <c r="Z2799">
        <v>18</v>
      </c>
      <c r="AE2799" t="s">
        <v>49</v>
      </c>
      <c r="AF2799">
        <v>18</v>
      </c>
      <c r="AI2799">
        <v>808</v>
      </c>
      <c r="AJ2799" t="s">
        <v>49</v>
      </c>
    </row>
    <row r="2800" spans="1:36" x14ac:dyDescent="0.3">
      <c r="A2800">
        <v>36</v>
      </c>
      <c r="B2800" t="s">
        <v>63</v>
      </c>
      <c r="C2800" t="s">
        <v>47</v>
      </c>
      <c r="D2800" t="s">
        <v>54</v>
      </c>
      <c r="E2800" t="s">
        <v>49</v>
      </c>
      <c r="F2800">
        <v>141</v>
      </c>
      <c r="G2800" t="s">
        <v>55</v>
      </c>
      <c r="H2800" t="s">
        <v>49</v>
      </c>
      <c r="I2800" t="s">
        <v>52</v>
      </c>
      <c r="J2800">
        <v>23</v>
      </c>
      <c r="K2800" t="s">
        <v>56</v>
      </c>
      <c r="L2800">
        <v>106</v>
      </c>
      <c r="M2800">
        <v>3</v>
      </c>
      <c r="N2800">
        <v>-1</v>
      </c>
      <c r="O2800">
        <v>0</v>
      </c>
      <c r="P2800" t="s">
        <v>52</v>
      </c>
      <c r="Q2800" t="s">
        <v>49</v>
      </c>
      <c r="X2800" s="7"/>
      <c r="Y2800" t="s">
        <v>55</v>
      </c>
      <c r="Z2800">
        <v>141</v>
      </c>
      <c r="AE2800" t="s">
        <v>49</v>
      </c>
      <c r="AF2800">
        <v>141</v>
      </c>
      <c r="AI2800">
        <v>745</v>
      </c>
      <c r="AJ2800" t="s">
        <v>49</v>
      </c>
    </row>
    <row r="2801" spans="1:36" x14ac:dyDescent="0.3">
      <c r="A2801">
        <v>43</v>
      </c>
      <c r="B2801" t="s">
        <v>58</v>
      </c>
      <c r="C2801" t="s">
        <v>47</v>
      </c>
      <c r="D2801" t="s">
        <v>60</v>
      </c>
      <c r="E2801" t="s">
        <v>49</v>
      </c>
      <c r="F2801">
        <v>2886</v>
      </c>
      <c r="G2801" t="s">
        <v>49</v>
      </c>
      <c r="H2801" t="s">
        <v>49</v>
      </c>
      <c r="I2801" t="s">
        <v>50</v>
      </c>
      <c r="J2801">
        <v>20</v>
      </c>
      <c r="K2801" t="s">
        <v>75</v>
      </c>
      <c r="L2801">
        <v>230</v>
      </c>
      <c r="M2801">
        <v>1</v>
      </c>
      <c r="N2801">
        <v>-1</v>
      </c>
      <c r="O2801">
        <v>0</v>
      </c>
      <c r="P2801" t="s">
        <v>52</v>
      </c>
      <c r="Q2801" t="s">
        <v>49</v>
      </c>
      <c r="X2801" s="7"/>
      <c r="Y2801" t="s">
        <v>49</v>
      </c>
      <c r="Z2801">
        <v>2886</v>
      </c>
      <c r="AE2801" t="s">
        <v>49</v>
      </c>
      <c r="AF2801">
        <v>2886</v>
      </c>
      <c r="AI2801">
        <v>1309</v>
      </c>
      <c r="AJ2801" t="s">
        <v>49</v>
      </c>
    </row>
    <row r="2802" spans="1:36" x14ac:dyDescent="0.3">
      <c r="A2802">
        <v>40</v>
      </c>
      <c r="B2802" t="s">
        <v>67</v>
      </c>
      <c r="C2802" t="s">
        <v>47</v>
      </c>
      <c r="D2802" t="s">
        <v>54</v>
      </c>
      <c r="E2802" t="s">
        <v>49</v>
      </c>
      <c r="F2802">
        <v>2715</v>
      </c>
      <c r="G2802" t="s">
        <v>55</v>
      </c>
      <c r="H2802" t="s">
        <v>49</v>
      </c>
      <c r="I2802" t="s">
        <v>52</v>
      </c>
      <c r="J2802">
        <v>29</v>
      </c>
      <c r="K2802" t="s">
        <v>56</v>
      </c>
      <c r="L2802">
        <v>125</v>
      </c>
      <c r="M2802">
        <v>2</v>
      </c>
      <c r="N2802">
        <v>-1</v>
      </c>
      <c r="O2802">
        <v>0</v>
      </c>
      <c r="P2802" t="s">
        <v>52</v>
      </c>
      <c r="Q2802" t="s">
        <v>49</v>
      </c>
      <c r="X2802" s="7"/>
      <c r="Y2802" t="s">
        <v>55</v>
      </c>
      <c r="Z2802">
        <v>2715</v>
      </c>
      <c r="AE2802" t="s">
        <v>49</v>
      </c>
      <c r="AF2802">
        <v>2715</v>
      </c>
      <c r="AI2802">
        <v>290</v>
      </c>
      <c r="AJ2802" t="s">
        <v>49</v>
      </c>
    </row>
    <row r="2803" spans="1:36" x14ac:dyDescent="0.3">
      <c r="A2803">
        <v>32</v>
      </c>
      <c r="B2803" t="s">
        <v>67</v>
      </c>
      <c r="C2803" t="s">
        <v>59</v>
      </c>
      <c r="D2803" t="s">
        <v>60</v>
      </c>
      <c r="E2803" t="s">
        <v>49</v>
      </c>
      <c r="F2803">
        <v>1100</v>
      </c>
      <c r="G2803" t="s">
        <v>55</v>
      </c>
      <c r="H2803" t="s">
        <v>55</v>
      </c>
      <c r="I2803" t="s">
        <v>50</v>
      </c>
      <c r="J2803">
        <v>11</v>
      </c>
      <c r="K2803" t="s">
        <v>70</v>
      </c>
      <c r="L2803">
        <v>67</v>
      </c>
      <c r="M2803">
        <v>1</v>
      </c>
      <c r="N2803">
        <v>-1</v>
      </c>
      <c r="O2803">
        <v>0</v>
      </c>
      <c r="P2803" t="s">
        <v>52</v>
      </c>
      <c r="Q2803" t="s">
        <v>49</v>
      </c>
      <c r="X2803" s="7"/>
      <c r="Y2803" t="s">
        <v>55</v>
      </c>
      <c r="Z2803">
        <v>1100</v>
      </c>
      <c r="AE2803" t="s">
        <v>55</v>
      </c>
      <c r="AF2803">
        <v>1100</v>
      </c>
      <c r="AI2803">
        <v>1792</v>
      </c>
      <c r="AJ2803" t="s">
        <v>49</v>
      </c>
    </row>
    <row r="2804" spans="1:36" x14ac:dyDescent="0.3">
      <c r="A2804">
        <v>34</v>
      </c>
      <c r="B2804" t="s">
        <v>63</v>
      </c>
      <c r="C2804" t="s">
        <v>47</v>
      </c>
      <c r="D2804" t="s">
        <v>54</v>
      </c>
      <c r="E2804" t="s">
        <v>49</v>
      </c>
      <c r="F2804">
        <v>516</v>
      </c>
      <c r="G2804" t="s">
        <v>55</v>
      </c>
      <c r="H2804" t="s">
        <v>55</v>
      </c>
      <c r="I2804" t="s">
        <v>52</v>
      </c>
      <c r="J2804">
        <v>2</v>
      </c>
      <c r="K2804" t="s">
        <v>62</v>
      </c>
      <c r="L2804">
        <v>26</v>
      </c>
      <c r="M2804">
        <v>1</v>
      </c>
      <c r="N2804">
        <v>-1</v>
      </c>
      <c r="O2804">
        <v>0</v>
      </c>
      <c r="P2804" t="s">
        <v>52</v>
      </c>
      <c r="Q2804" t="s">
        <v>49</v>
      </c>
      <c r="X2804" s="7"/>
      <c r="Y2804" t="s">
        <v>55</v>
      </c>
      <c r="Z2804">
        <v>516</v>
      </c>
      <c r="AE2804" t="s">
        <v>55</v>
      </c>
      <c r="AF2804">
        <v>516</v>
      </c>
      <c r="AI2804">
        <v>178</v>
      </c>
      <c r="AJ2804" t="s">
        <v>49</v>
      </c>
    </row>
    <row r="2805" spans="1:36" x14ac:dyDescent="0.3">
      <c r="A2805">
        <v>37</v>
      </c>
      <c r="B2805" t="s">
        <v>53</v>
      </c>
      <c r="C2805" t="s">
        <v>47</v>
      </c>
      <c r="D2805" t="s">
        <v>54</v>
      </c>
      <c r="E2805" t="s">
        <v>49</v>
      </c>
      <c r="F2805">
        <v>1</v>
      </c>
      <c r="G2805" t="s">
        <v>49</v>
      </c>
      <c r="H2805" t="s">
        <v>49</v>
      </c>
      <c r="I2805" t="s">
        <v>52</v>
      </c>
      <c r="J2805">
        <v>15</v>
      </c>
      <c r="K2805" t="s">
        <v>56</v>
      </c>
      <c r="L2805">
        <v>395</v>
      </c>
      <c r="M2805">
        <v>2</v>
      </c>
      <c r="N2805">
        <v>-1</v>
      </c>
      <c r="O2805">
        <v>0</v>
      </c>
      <c r="P2805" t="s">
        <v>52</v>
      </c>
      <c r="Q2805" t="s">
        <v>49</v>
      </c>
      <c r="X2805" s="7"/>
      <c r="Y2805" t="s">
        <v>49</v>
      </c>
      <c r="Z2805">
        <v>1</v>
      </c>
      <c r="AE2805" t="s">
        <v>49</v>
      </c>
      <c r="AF2805">
        <v>1</v>
      </c>
      <c r="AI2805">
        <v>0</v>
      </c>
      <c r="AJ2805" t="s">
        <v>49</v>
      </c>
    </row>
    <row r="2806" spans="1:36" x14ac:dyDescent="0.3">
      <c r="A2806">
        <v>28</v>
      </c>
      <c r="B2806" t="s">
        <v>69</v>
      </c>
      <c r="C2806" t="s">
        <v>59</v>
      </c>
      <c r="D2806" t="s">
        <v>54</v>
      </c>
      <c r="E2806" t="s">
        <v>49</v>
      </c>
      <c r="F2806">
        <v>775</v>
      </c>
      <c r="G2806" t="s">
        <v>49</v>
      </c>
      <c r="H2806" t="s">
        <v>49</v>
      </c>
      <c r="I2806" t="s">
        <v>50</v>
      </c>
      <c r="J2806">
        <v>29</v>
      </c>
      <c r="K2806" t="s">
        <v>72</v>
      </c>
      <c r="L2806">
        <v>603</v>
      </c>
      <c r="M2806">
        <v>2</v>
      </c>
      <c r="N2806">
        <v>-1</v>
      </c>
      <c r="O2806">
        <v>0</v>
      </c>
      <c r="P2806" t="s">
        <v>52</v>
      </c>
      <c r="Q2806" t="s">
        <v>49</v>
      </c>
      <c r="X2806" s="7"/>
      <c r="Y2806" t="s">
        <v>49</v>
      </c>
      <c r="Z2806">
        <v>775</v>
      </c>
      <c r="AE2806" t="s">
        <v>49</v>
      </c>
      <c r="AF2806">
        <v>775</v>
      </c>
      <c r="AI2806">
        <v>537</v>
      </c>
      <c r="AJ2806" t="s">
        <v>49</v>
      </c>
    </row>
    <row r="2807" spans="1:36" x14ac:dyDescent="0.3">
      <c r="A2807">
        <v>35</v>
      </c>
      <c r="B2807" t="s">
        <v>52</v>
      </c>
      <c r="C2807" t="s">
        <v>47</v>
      </c>
      <c r="D2807" t="s">
        <v>48</v>
      </c>
      <c r="E2807" t="s">
        <v>49</v>
      </c>
      <c r="F2807">
        <v>634</v>
      </c>
      <c r="G2807" t="s">
        <v>49</v>
      </c>
      <c r="H2807" t="s">
        <v>49</v>
      </c>
      <c r="I2807" t="s">
        <v>50</v>
      </c>
      <c r="J2807">
        <v>7</v>
      </c>
      <c r="K2807" t="s">
        <v>73</v>
      </c>
      <c r="L2807">
        <v>185</v>
      </c>
      <c r="M2807">
        <v>2</v>
      </c>
      <c r="N2807">
        <v>-1</v>
      </c>
      <c r="O2807">
        <v>0</v>
      </c>
      <c r="P2807" t="s">
        <v>52</v>
      </c>
      <c r="Q2807" t="s">
        <v>49</v>
      </c>
      <c r="X2807" s="7"/>
      <c r="Y2807" t="s">
        <v>49</v>
      </c>
      <c r="Z2807">
        <v>634</v>
      </c>
      <c r="AE2807" t="s">
        <v>49</v>
      </c>
      <c r="AF2807">
        <v>634</v>
      </c>
      <c r="AI2807">
        <v>416</v>
      </c>
      <c r="AJ2807" t="s">
        <v>49</v>
      </c>
    </row>
    <row r="2808" spans="1:36" x14ac:dyDescent="0.3">
      <c r="A2808">
        <v>53</v>
      </c>
      <c r="B2808" t="s">
        <v>63</v>
      </c>
      <c r="C2808" t="s">
        <v>59</v>
      </c>
      <c r="D2808" t="s">
        <v>54</v>
      </c>
      <c r="E2808" t="s">
        <v>49</v>
      </c>
      <c r="F2808">
        <v>5715</v>
      </c>
      <c r="G2808" t="s">
        <v>49</v>
      </c>
      <c r="H2808" t="s">
        <v>49</v>
      </c>
      <c r="I2808" t="s">
        <v>50</v>
      </c>
      <c r="J2808">
        <v>28</v>
      </c>
      <c r="K2808" t="s">
        <v>72</v>
      </c>
      <c r="L2808">
        <v>287</v>
      </c>
      <c r="M2808">
        <v>2</v>
      </c>
      <c r="N2808">
        <v>-1</v>
      </c>
      <c r="O2808">
        <v>0</v>
      </c>
      <c r="P2808" t="s">
        <v>52</v>
      </c>
      <c r="Q2808" t="s">
        <v>49</v>
      </c>
      <c r="X2808" s="7"/>
      <c r="Y2808" t="s">
        <v>49</v>
      </c>
      <c r="Z2808">
        <v>5715</v>
      </c>
      <c r="AE2808" t="s">
        <v>49</v>
      </c>
      <c r="AF2808">
        <v>5715</v>
      </c>
      <c r="AI2808">
        <v>1472</v>
      </c>
      <c r="AJ2808" t="s">
        <v>49</v>
      </c>
    </row>
    <row r="2809" spans="1:36" x14ac:dyDescent="0.3">
      <c r="A2809">
        <v>60</v>
      </c>
      <c r="B2809" t="s">
        <v>69</v>
      </c>
      <c r="C2809" t="s">
        <v>47</v>
      </c>
      <c r="D2809" t="s">
        <v>52</v>
      </c>
      <c r="E2809" t="s">
        <v>49</v>
      </c>
      <c r="F2809">
        <v>1088</v>
      </c>
      <c r="G2809" t="s">
        <v>55</v>
      </c>
      <c r="H2809" t="s">
        <v>49</v>
      </c>
      <c r="I2809" t="s">
        <v>50</v>
      </c>
      <c r="J2809">
        <v>26</v>
      </c>
      <c r="K2809" t="s">
        <v>56</v>
      </c>
      <c r="L2809">
        <v>149</v>
      </c>
      <c r="M2809">
        <v>1</v>
      </c>
      <c r="N2809">
        <v>-1</v>
      </c>
      <c r="O2809">
        <v>0</v>
      </c>
      <c r="P2809" t="s">
        <v>52</v>
      </c>
      <c r="Q2809" t="s">
        <v>49</v>
      </c>
      <c r="X2809" s="7"/>
      <c r="Y2809" t="s">
        <v>55</v>
      </c>
      <c r="Z2809">
        <v>1088</v>
      </c>
      <c r="AE2809" t="s">
        <v>49</v>
      </c>
      <c r="AF2809">
        <v>1088</v>
      </c>
      <c r="AI2809">
        <v>3953</v>
      </c>
      <c r="AJ2809" t="s">
        <v>49</v>
      </c>
    </row>
    <row r="2810" spans="1:36" x14ac:dyDescent="0.3">
      <c r="A2810">
        <v>40</v>
      </c>
      <c r="B2810" t="s">
        <v>68</v>
      </c>
      <c r="C2810" t="s">
        <v>47</v>
      </c>
      <c r="D2810" t="s">
        <v>54</v>
      </c>
      <c r="E2810" t="s">
        <v>49</v>
      </c>
      <c r="F2810">
        <v>1532</v>
      </c>
      <c r="G2810" t="s">
        <v>55</v>
      </c>
      <c r="H2810" t="s">
        <v>55</v>
      </c>
      <c r="I2810" t="s">
        <v>50</v>
      </c>
      <c r="J2810">
        <v>18</v>
      </c>
      <c r="K2810" t="s">
        <v>75</v>
      </c>
      <c r="L2810">
        <v>173</v>
      </c>
      <c r="M2810">
        <v>7</v>
      </c>
      <c r="N2810">
        <v>-1</v>
      </c>
      <c r="O2810">
        <v>0</v>
      </c>
      <c r="P2810" t="s">
        <v>52</v>
      </c>
      <c r="Q2810" t="s">
        <v>49</v>
      </c>
      <c r="X2810" s="7"/>
      <c r="Y2810" t="s">
        <v>55</v>
      </c>
      <c r="Z2810">
        <v>1532</v>
      </c>
      <c r="AE2810" t="s">
        <v>55</v>
      </c>
      <c r="AF2810">
        <v>1532</v>
      </c>
      <c r="AI2810">
        <v>112</v>
      </c>
      <c r="AJ2810" t="s">
        <v>49</v>
      </c>
    </row>
    <row r="2811" spans="1:36" x14ac:dyDescent="0.3">
      <c r="A2811">
        <v>57</v>
      </c>
      <c r="B2811" t="s">
        <v>77</v>
      </c>
      <c r="C2811" t="s">
        <v>47</v>
      </c>
      <c r="D2811" t="s">
        <v>48</v>
      </c>
      <c r="E2811" t="s">
        <v>49</v>
      </c>
      <c r="F2811">
        <v>75</v>
      </c>
      <c r="G2811" t="s">
        <v>49</v>
      </c>
      <c r="H2811" t="s">
        <v>49</v>
      </c>
      <c r="I2811" t="s">
        <v>50</v>
      </c>
      <c r="J2811">
        <v>28</v>
      </c>
      <c r="K2811" t="s">
        <v>70</v>
      </c>
      <c r="L2811">
        <v>118</v>
      </c>
      <c r="M2811">
        <v>2</v>
      </c>
      <c r="N2811">
        <v>-1</v>
      </c>
      <c r="O2811">
        <v>0</v>
      </c>
      <c r="P2811" t="s">
        <v>52</v>
      </c>
      <c r="Q2811" t="s">
        <v>49</v>
      </c>
      <c r="X2811" s="7"/>
      <c r="Y2811" t="s">
        <v>49</v>
      </c>
      <c r="Z2811">
        <v>75</v>
      </c>
      <c r="AE2811" t="s">
        <v>49</v>
      </c>
      <c r="AF2811">
        <v>75</v>
      </c>
      <c r="AI2811">
        <v>2240</v>
      </c>
      <c r="AJ2811" t="s">
        <v>49</v>
      </c>
    </row>
    <row r="2812" spans="1:36" x14ac:dyDescent="0.3">
      <c r="A2812">
        <v>29</v>
      </c>
      <c r="B2812" t="s">
        <v>67</v>
      </c>
      <c r="C2812" t="s">
        <v>59</v>
      </c>
      <c r="D2812" t="s">
        <v>54</v>
      </c>
      <c r="E2812" t="s">
        <v>49</v>
      </c>
      <c r="F2812">
        <v>103</v>
      </c>
      <c r="G2812" t="s">
        <v>49</v>
      </c>
      <c r="H2812" t="s">
        <v>49</v>
      </c>
      <c r="I2812" t="s">
        <v>52</v>
      </c>
      <c r="J2812">
        <v>19</v>
      </c>
      <c r="K2812" t="s">
        <v>56</v>
      </c>
      <c r="L2812">
        <v>314</v>
      </c>
      <c r="M2812">
        <v>1</v>
      </c>
      <c r="N2812">
        <v>-1</v>
      </c>
      <c r="O2812">
        <v>0</v>
      </c>
      <c r="P2812" t="s">
        <v>52</v>
      </c>
      <c r="Q2812" t="s">
        <v>49</v>
      </c>
      <c r="X2812" s="7"/>
      <c r="Y2812" t="s">
        <v>49</v>
      </c>
      <c r="Z2812">
        <v>103</v>
      </c>
      <c r="AE2812" t="s">
        <v>49</v>
      </c>
      <c r="AF2812">
        <v>103</v>
      </c>
      <c r="AI2812">
        <v>22546</v>
      </c>
      <c r="AJ2812" t="s">
        <v>49</v>
      </c>
    </row>
    <row r="2813" spans="1:36" x14ac:dyDescent="0.3">
      <c r="A2813">
        <v>44</v>
      </c>
      <c r="B2813" t="s">
        <v>63</v>
      </c>
      <c r="C2813" t="s">
        <v>47</v>
      </c>
      <c r="D2813" t="s">
        <v>48</v>
      </c>
      <c r="E2813" t="s">
        <v>49</v>
      </c>
      <c r="F2813">
        <v>134</v>
      </c>
      <c r="G2813" t="s">
        <v>55</v>
      </c>
      <c r="H2813" t="s">
        <v>49</v>
      </c>
      <c r="I2813" t="s">
        <v>50</v>
      </c>
      <c r="J2813">
        <v>7</v>
      </c>
      <c r="K2813" t="s">
        <v>56</v>
      </c>
      <c r="L2813">
        <v>378</v>
      </c>
      <c r="M2813">
        <v>1</v>
      </c>
      <c r="N2813">
        <v>-1</v>
      </c>
      <c r="O2813">
        <v>0</v>
      </c>
      <c r="P2813" t="s">
        <v>52</v>
      </c>
      <c r="Q2813" t="s">
        <v>49</v>
      </c>
      <c r="X2813" s="7"/>
      <c r="Y2813" t="s">
        <v>55</v>
      </c>
      <c r="Z2813">
        <v>134</v>
      </c>
      <c r="AE2813" t="s">
        <v>49</v>
      </c>
      <c r="AF2813">
        <v>134</v>
      </c>
      <c r="AI2813">
        <v>0</v>
      </c>
      <c r="AJ2813" t="s">
        <v>49</v>
      </c>
    </row>
    <row r="2814" spans="1:36" x14ac:dyDescent="0.3">
      <c r="A2814">
        <v>41</v>
      </c>
      <c r="B2814" t="s">
        <v>69</v>
      </c>
      <c r="C2814" t="s">
        <v>59</v>
      </c>
      <c r="D2814" t="s">
        <v>54</v>
      </c>
      <c r="E2814" t="s">
        <v>49</v>
      </c>
      <c r="F2814">
        <v>748</v>
      </c>
      <c r="G2814" t="s">
        <v>49</v>
      </c>
      <c r="H2814" t="s">
        <v>49</v>
      </c>
      <c r="I2814" t="s">
        <v>78</v>
      </c>
      <c r="J2814">
        <v>21</v>
      </c>
      <c r="K2814" t="s">
        <v>75</v>
      </c>
      <c r="L2814">
        <v>94</v>
      </c>
      <c r="M2814">
        <v>7</v>
      </c>
      <c r="N2814">
        <v>130</v>
      </c>
      <c r="O2814">
        <v>3</v>
      </c>
      <c r="P2814" t="s">
        <v>66</v>
      </c>
      <c r="Q2814" t="s">
        <v>49</v>
      </c>
      <c r="X2814" s="7"/>
      <c r="Y2814" t="s">
        <v>49</v>
      </c>
      <c r="Z2814">
        <v>748</v>
      </c>
      <c r="AE2814" t="s">
        <v>49</v>
      </c>
      <c r="AF2814">
        <v>748</v>
      </c>
      <c r="AI2814">
        <v>23</v>
      </c>
      <c r="AJ2814" t="s">
        <v>49</v>
      </c>
    </row>
    <row r="2815" spans="1:36" x14ac:dyDescent="0.3">
      <c r="A2815">
        <v>47</v>
      </c>
      <c r="B2815" t="s">
        <v>67</v>
      </c>
      <c r="C2815" t="s">
        <v>47</v>
      </c>
      <c r="D2815" t="s">
        <v>54</v>
      </c>
      <c r="E2815" t="s">
        <v>49</v>
      </c>
      <c r="F2815">
        <v>1990</v>
      </c>
      <c r="G2815" t="s">
        <v>55</v>
      </c>
      <c r="H2815" t="s">
        <v>55</v>
      </c>
      <c r="I2815" t="s">
        <v>50</v>
      </c>
      <c r="J2815">
        <v>25</v>
      </c>
      <c r="K2815" t="s">
        <v>70</v>
      </c>
      <c r="L2815">
        <v>108</v>
      </c>
      <c r="M2815">
        <v>4</v>
      </c>
      <c r="N2815">
        <v>-1</v>
      </c>
      <c r="O2815">
        <v>0</v>
      </c>
      <c r="P2815" t="s">
        <v>52</v>
      </c>
      <c r="Q2815" t="s">
        <v>49</v>
      </c>
      <c r="X2815" s="7"/>
      <c r="Y2815" t="s">
        <v>55</v>
      </c>
      <c r="Z2815">
        <v>1990</v>
      </c>
      <c r="AE2815" t="s">
        <v>55</v>
      </c>
      <c r="AF2815">
        <v>1990</v>
      </c>
      <c r="AI2815">
        <v>228</v>
      </c>
      <c r="AJ2815" t="s">
        <v>49</v>
      </c>
    </row>
    <row r="2816" spans="1:36" x14ac:dyDescent="0.3">
      <c r="A2816">
        <v>43</v>
      </c>
      <c r="B2816" t="s">
        <v>67</v>
      </c>
      <c r="C2816" t="s">
        <v>47</v>
      </c>
      <c r="D2816" t="s">
        <v>60</v>
      </c>
      <c r="E2816" t="s">
        <v>49</v>
      </c>
      <c r="F2816">
        <v>192</v>
      </c>
      <c r="G2816" t="s">
        <v>49</v>
      </c>
      <c r="H2816" t="s">
        <v>49</v>
      </c>
      <c r="I2816" t="s">
        <v>50</v>
      </c>
      <c r="J2816">
        <v>5</v>
      </c>
      <c r="K2816" t="s">
        <v>70</v>
      </c>
      <c r="L2816">
        <v>203</v>
      </c>
      <c r="M2816">
        <v>2</v>
      </c>
      <c r="N2816">
        <v>-1</v>
      </c>
      <c r="O2816">
        <v>0</v>
      </c>
      <c r="P2816" t="s">
        <v>52</v>
      </c>
      <c r="Q2816" t="s">
        <v>49</v>
      </c>
      <c r="X2816" s="7"/>
      <c r="Y2816" t="s">
        <v>49</v>
      </c>
      <c r="Z2816">
        <v>192</v>
      </c>
      <c r="AE2816" t="s">
        <v>49</v>
      </c>
      <c r="AF2816">
        <v>192</v>
      </c>
      <c r="AI2816">
        <v>215</v>
      </c>
      <c r="AJ2816" t="s">
        <v>49</v>
      </c>
    </row>
    <row r="2817" spans="1:36" x14ac:dyDescent="0.3">
      <c r="A2817">
        <v>37</v>
      </c>
      <c r="B2817" t="s">
        <v>67</v>
      </c>
      <c r="C2817" t="s">
        <v>59</v>
      </c>
      <c r="D2817" t="s">
        <v>54</v>
      </c>
      <c r="E2817" t="s">
        <v>49</v>
      </c>
      <c r="F2817">
        <v>267</v>
      </c>
      <c r="G2817" t="s">
        <v>49</v>
      </c>
      <c r="H2817" t="s">
        <v>49</v>
      </c>
      <c r="I2817" t="s">
        <v>50</v>
      </c>
      <c r="J2817">
        <v>13</v>
      </c>
      <c r="K2817" t="s">
        <v>56</v>
      </c>
      <c r="L2817">
        <v>121</v>
      </c>
      <c r="M2817">
        <v>1</v>
      </c>
      <c r="N2817">
        <v>-1</v>
      </c>
      <c r="O2817">
        <v>0</v>
      </c>
      <c r="P2817" t="s">
        <v>52</v>
      </c>
      <c r="Q2817" t="s">
        <v>49</v>
      </c>
      <c r="X2817" s="7"/>
      <c r="Y2817" t="s">
        <v>49</v>
      </c>
      <c r="Z2817">
        <v>267</v>
      </c>
      <c r="AE2817" t="s">
        <v>49</v>
      </c>
      <c r="AF2817">
        <v>267</v>
      </c>
      <c r="AI2817">
        <v>23</v>
      </c>
      <c r="AJ2817" t="s">
        <v>49</v>
      </c>
    </row>
    <row r="2818" spans="1:36" x14ac:dyDescent="0.3">
      <c r="A2818">
        <v>34</v>
      </c>
      <c r="B2818" t="s">
        <v>67</v>
      </c>
      <c r="C2818" t="s">
        <v>59</v>
      </c>
      <c r="D2818" t="s">
        <v>60</v>
      </c>
      <c r="E2818" t="s">
        <v>49</v>
      </c>
      <c r="F2818">
        <v>586</v>
      </c>
      <c r="G2818" t="s">
        <v>55</v>
      </c>
      <c r="H2818" t="s">
        <v>49</v>
      </c>
      <c r="I2818" t="s">
        <v>52</v>
      </c>
      <c r="J2818">
        <v>16</v>
      </c>
      <c r="K2818" t="s">
        <v>56</v>
      </c>
      <c r="L2818">
        <v>489</v>
      </c>
      <c r="M2818">
        <v>2</v>
      </c>
      <c r="N2818">
        <v>-1</v>
      </c>
      <c r="O2818">
        <v>0</v>
      </c>
      <c r="P2818" t="s">
        <v>52</v>
      </c>
      <c r="Q2818" t="s">
        <v>49</v>
      </c>
      <c r="X2818" s="7"/>
      <c r="Y2818" t="s">
        <v>55</v>
      </c>
      <c r="Z2818">
        <v>586</v>
      </c>
      <c r="AE2818" t="s">
        <v>49</v>
      </c>
      <c r="AF2818">
        <v>586</v>
      </c>
      <c r="AI2818">
        <v>293</v>
      </c>
      <c r="AJ2818" t="s">
        <v>49</v>
      </c>
    </row>
    <row r="2819" spans="1:36" x14ac:dyDescent="0.3">
      <c r="A2819">
        <v>30</v>
      </c>
      <c r="B2819" t="s">
        <v>63</v>
      </c>
      <c r="C2819" t="s">
        <v>59</v>
      </c>
      <c r="D2819" t="s">
        <v>54</v>
      </c>
      <c r="E2819" t="s">
        <v>49</v>
      </c>
      <c r="F2819">
        <v>648</v>
      </c>
      <c r="G2819" t="s">
        <v>55</v>
      </c>
      <c r="H2819" t="s">
        <v>55</v>
      </c>
      <c r="I2819" t="s">
        <v>52</v>
      </c>
      <c r="J2819">
        <v>8</v>
      </c>
      <c r="K2819" t="s">
        <v>56</v>
      </c>
      <c r="L2819">
        <v>287</v>
      </c>
      <c r="M2819">
        <v>1</v>
      </c>
      <c r="N2819">
        <v>-1</v>
      </c>
      <c r="O2819">
        <v>0</v>
      </c>
      <c r="P2819" t="s">
        <v>52</v>
      </c>
      <c r="Q2819" t="s">
        <v>49</v>
      </c>
      <c r="X2819" s="7"/>
      <c r="Y2819" t="s">
        <v>55</v>
      </c>
      <c r="Z2819">
        <v>648</v>
      </c>
      <c r="AE2819" t="s">
        <v>55</v>
      </c>
      <c r="AF2819">
        <v>648</v>
      </c>
      <c r="AI2819">
        <v>199</v>
      </c>
      <c r="AJ2819" t="s">
        <v>49</v>
      </c>
    </row>
    <row r="2820" spans="1:36" x14ac:dyDescent="0.3">
      <c r="A2820">
        <v>57</v>
      </c>
      <c r="B2820" t="s">
        <v>68</v>
      </c>
      <c r="C2820" t="s">
        <v>74</v>
      </c>
      <c r="D2820" t="s">
        <v>54</v>
      </c>
      <c r="E2820" t="s">
        <v>55</v>
      </c>
      <c r="F2820">
        <v>25</v>
      </c>
      <c r="G2820" t="s">
        <v>55</v>
      </c>
      <c r="H2820" t="s">
        <v>49</v>
      </c>
      <c r="I2820" t="s">
        <v>50</v>
      </c>
      <c r="J2820">
        <v>11</v>
      </c>
      <c r="K2820" t="s">
        <v>56</v>
      </c>
      <c r="L2820">
        <v>652</v>
      </c>
      <c r="M2820">
        <v>1</v>
      </c>
      <c r="N2820">
        <v>370</v>
      </c>
      <c r="O2820">
        <v>4</v>
      </c>
      <c r="P2820" t="s">
        <v>66</v>
      </c>
      <c r="Q2820" t="s">
        <v>49</v>
      </c>
      <c r="X2820" s="7"/>
      <c r="Y2820" t="s">
        <v>55</v>
      </c>
      <c r="Z2820">
        <v>25</v>
      </c>
      <c r="AE2820" t="s">
        <v>49</v>
      </c>
      <c r="AF2820">
        <v>25</v>
      </c>
      <c r="AI2820">
        <v>459</v>
      </c>
      <c r="AJ2820" t="s">
        <v>49</v>
      </c>
    </row>
    <row r="2821" spans="1:36" x14ac:dyDescent="0.3">
      <c r="A2821">
        <v>26</v>
      </c>
      <c r="B2821" t="s">
        <v>69</v>
      </c>
      <c r="C2821" t="s">
        <v>59</v>
      </c>
      <c r="D2821" t="s">
        <v>54</v>
      </c>
      <c r="E2821" t="s">
        <v>49</v>
      </c>
      <c r="F2821">
        <v>96</v>
      </c>
      <c r="G2821" t="s">
        <v>55</v>
      </c>
      <c r="H2821" t="s">
        <v>49</v>
      </c>
      <c r="I2821" t="s">
        <v>50</v>
      </c>
      <c r="J2821">
        <v>13</v>
      </c>
      <c r="K2821" t="s">
        <v>56</v>
      </c>
      <c r="L2821">
        <v>612</v>
      </c>
      <c r="M2821">
        <v>2</v>
      </c>
      <c r="N2821">
        <v>348</v>
      </c>
      <c r="O2821">
        <v>3</v>
      </c>
      <c r="P2821" t="s">
        <v>66</v>
      </c>
      <c r="Q2821" t="s">
        <v>49</v>
      </c>
      <c r="X2821" s="7"/>
      <c r="Y2821" t="s">
        <v>55</v>
      </c>
      <c r="Z2821">
        <v>96</v>
      </c>
      <c r="AE2821" t="s">
        <v>49</v>
      </c>
      <c r="AF2821">
        <v>96</v>
      </c>
      <c r="AI2821">
        <v>8131</v>
      </c>
      <c r="AJ2821" t="s">
        <v>49</v>
      </c>
    </row>
    <row r="2822" spans="1:36" x14ac:dyDescent="0.3">
      <c r="A2822">
        <v>34</v>
      </c>
      <c r="B2822" t="s">
        <v>58</v>
      </c>
      <c r="C2822" t="s">
        <v>47</v>
      </c>
      <c r="D2822" t="s">
        <v>60</v>
      </c>
      <c r="E2822" t="s">
        <v>49</v>
      </c>
      <c r="F2822">
        <v>1116</v>
      </c>
      <c r="G2822" t="s">
        <v>55</v>
      </c>
      <c r="H2822" t="s">
        <v>49</v>
      </c>
      <c r="I2822" t="s">
        <v>50</v>
      </c>
      <c r="J2822">
        <v>25</v>
      </c>
      <c r="K2822" t="s">
        <v>73</v>
      </c>
      <c r="L2822">
        <v>53</v>
      </c>
      <c r="M2822">
        <v>5</v>
      </c>
      <c r="N2822">
        <v>-1</v>
      </c>
      <c r="O2822">
        <v>0</v>
      </c>
      <c r="P2822" t="s">
        <v>52</v>
      </c>
      <c r="Q2822" t="s">
        <v>49</v>
      </c>
      <c r="X2822" s="7"/>
      <c r="Y2822" t="s">
        <v>55</v>
      </c>
      <c r="Z2822">
        <v>1116</v>
      </c>
      <c r="AE2822" t="s">
        <v>49</v>
      </c>
      <c r="AF2822">
        <v>1116</v>
      </c>
      <c r="AI2822">
        <v>395</v>
      </c>
      <c r="AJ2822" t="s">
        <v>49</v>
      </c>
    </row>
    <row r="2823" spans="1:36" x14ac:dyDescent="0.3">
      <c r="A2823">
        <v>46</v>
      </c>
      <c r="B2823" t="s">
        <v>67</v>
      </c>
      <c r="C2823" t="s">
        <v>74</v>
      </c>
      <c r="D2823" t="s">
        <v>54</v>
      </c>
      <c r="E2823" t="s">
        <v>49</v>
      </c>
      <c r="F2823">
        <v>-90</v>
      </c>
      <c r="G2823" t="s">
        <v>49</v>
      </c>
      <c r="H2823" t="s">
        <v>55</v>
      </c>
      <c r="I2823" t="s">
        <v>78</v>
      </c>
      <c r="J2823">
        <v>17</v>
      </c>
      <c r="K2823" t="s">
        <v>51</v>
      </c>
      <c r="L2823">
        <v>270</v>
      </c>
      <c r="M2823">
        <v>1</v>
      </c>
      <c r="N2823">
        <v>-1</v>
      </c>
      <c r="O2823">
        <v>0</v>
      </c>
      <c r="P2823" t="s">
        <v>52</v>
      </c>
      <c r="Q2823" t="s">
        <v>55</v>
      </c>
      <c r="X2823" s="7"/>
      <c r="Y2823" t="s">
        <v>49</v>
      </c>
      <c r="Z2823">
        <v>-90</v>
      </c>
      <c r="AE2823" t="s">
        <v>55</v>
      </c>
      <c r="AF2823">
        <v>-90</v>
      </c>
      <c r="AI2823">
        <v>10787</v>
      </c>
      <c r="AJ2823" t="s">
        <v>49</v>
      </c>
    </row>
    <row r="2824" spans="1:36" x14ac:dyDescent="0.3">
      <c r="A2824">
        <v>38</v>
      </c>
      <c r="B2824" t="s">
        <v>68</v>
      </c>
      <c r="C2824" t="s">
        <v>47</v>
      </c>
      <c r="D2824" t="s">
        <v>60</v>
      </c>
      <c r="E2824" t="s">
        <v>49</v>
      </c>
      <c r="F2824">
        <v>170</v>
      </c>
      <c r="G2824" t="s">
        <v>55</v>
      </c>
      <c r="H2824" t="s">
        <v>49</v>
      </c>
      <c r="I2824" t="s">
        <v>50</v>
      </c>
      <c r="J2824">
        <v>18</v>
      </c>
      <c r="K2824" t="s">
        <v>56</v>
      </c>
      <c r="L2824">
        <v>442</v>
      </c>
      <c r="M2824">
        <v>1</v>
      </c>
      <c r="N2824">
        <v>-1</v>
      </c>
      <c r="O2824">
        <v>0</v>
      </c>
      <c r="P2824" t="s">
        <v>52</v>
      </c>
      <c r="Q2824" t="s">
        <v>55</v>
      </c>
      <c r="X2824" s="7"/>
      <c r="Y2824" t="s">
        <v>55</v>
      </c>
      <c r="Z2824">
        <v>170</v>
      </c>
      <c r="AE2824" t="s">
        <v>49</v>
      </c>
      <c r="AF2824">
        <v>170</v>
      </c>
      <c r="AI2824">
        <v>865</v>
      </c>
      <c r="AJ2824" t="s">
        <v>49</v>
      </c>
    </row>
    <row r="2825" spans="1:36" x14ac:dyDescent="0.3">
      <c r="A2825">
        <v>37</v>
      </c>
      <c r="B2825" t="s">
        <v>67</v>
      </c>
      <c r="C2825" t="s">
        <v>59</v>
      </c>
      <c r="D2825" t="s">
        <v>54</v>
      </c>
      <c r="E2825" t="s">
        <v>49</v>
      </c>
      <c r="F2825">
        <v>3665</v>
      </c>
      <c r="G2825" t="s">
        <v>49</v>
      </c>
      <c r="H2825" t="s">
        <v>49</v>
      </c>
      <c r="I2825" t="s">
        <v>50</v>
      </c>
      <c r="J2825">
        <v>12</v>
      </c>
      <c r="K2825" t="s">
        <v>70</v>
      </c>
      <c r="L2825">
        <v>664</v>
      </c>
      <c r="M2825">
        <v>3</v>
      </c>
      <c r="N2825">
        <v>-1</v>
      </c>
      <c r="O2825">
        <v>0</v>
      </c>
      <c r="P2825" t="s">
        <v>52</v>
      </c>
      <c r="Q2825" t="s">
        <v>55</v>
      </c>
      <c r="X2825" s="7"/>
      <c r="Y2825" t="s">
        <v>49</v>
      </c>
      <c r="Z2825">
        <v>3665</v>
      </c>
      <c r="AE2825" t="s">
        <v>49</v>
      </c>
      <c r="AF2825">
        <v>3665</v>
      </c>
      <c r="AI2825">
        <v>340</v>
      </c>
      <c r="AJ2825" t="s">
        <v>49</v>
      </c>
    </row>
    <row r="2826" spans="1:36" x14ac:dyDescent="0.3">
      <c r="A2826">
        <v>28</v>
      </c>
      <c r="B2826" t="s">
        <v>58</v>
      </c>
      <c r="C2826" t="s">
        <v>59</v>
      </c>
      <c r="D2826" t="s">
        <v>60</v>
      </c>
      <c r="E2826" t="s">
        <v>49</v>
      </c>
      <c r="F2826">
        <v>2380</v>
      </c>
      <c r="G2826" t="s">
        <v>49</v>
      </c>
      <c r="H2826" t="s">
        <v>49</v>
      </c>
      <c r="I2826" t="s">
        <v>50</v>
      </c>
      <c r="J2826">
        <v>14</v>
      </c>
      <c r="K2826" t="s">
        <v>80</v>
      </c>
      <c r="L2826">
        <v>394</v>
      </c>
      <c r="M2826">
        <v>2</v>
      </c>
      <c r="N2826">
        <v>-1</v>
      </c>
      <c r="O2826">
        <v>0</v>
      </c>
      <c r="P2826" t="s">
        <v>52</v>
      </c>
      <c r="Q2826" t="s">
        <v>49</v>
      </c>
      <c r="X2826" s="7"/>
      <c r="Y2826" t="s">
        <v>49</v>
      </c>
      <c r="Z2826">
        <v>2380</v>
      </c>
      <c r="AE2826" t="s">
        <v>49</v>
      </c>
      <c r="AF2826">
        <v>2380</v>
      </c>
      <c r="AI2826">
        <v>1882</v>
      </c>
      <c r="AJ2826" t="s">
        <v>49</v>
      </c>
    </row>
    <row r="2827" spans="1:36" x14ac:dyDescent="0.3">
      <c r="A2827">
        <v>57</v>
      </c>
      <c r="B2827" t="s">
        <v>63</v>
      </c>
      <c r="C2827" t="s">
        <v>47</v>
      </c>
      <c r="D2827" t="s">
        <v>48</v>
      </c>
      <c r="E2827" t="s">
        <v>49</v>
      </c>
      <c r="F2827">
        <v>179</v>
      </c>
      <c r="G2827" t="s">
        <v>49</v>
      </c>
      <c r="H2827" t="s">
        <v>49</v>
      </c>
      <c r="I2827" t="s">
        <v>52</v>
      </c>
      <c r="J2827">
        <v>9</v>
      </c>
      <c r="K2827" t="s">
        <v>62</v>
      </c>
      <c r="L2827">
        <v>230</v>
      </c>
      <c r="M2827">
        <v>3</v>
      </c>
      <c r="N2827">
        <v>-1</v>
      </c>
      <c r="O2827">
        <v>0</v>
      </c>
      <c r="P2827" t="s">
        <v>52</v>
      </c>
      <c r="Q2827" t="s">
        <v>49</v>
      </c>
      <c r="X2827" s="7"/>
      <c r="Y2827" t="s">
        <v>49</v>
      </c>
      <c r="Z2827">
        <v>179</v>
      </c>
      <c r="AE2827" t="s">
        <v>49</v>
      </c>
      <c r="AF2827">
        <v>179</v>
      </c>
      <c r="AI2827">
        <v>265</v>
      </c>
      <c r="AJ2827" t="s">
        <v>49</v>
      </c>
    </row>
    <row r="2828" spans="1:36" x14ac:dyDescent="0.3">
      <c r="A2828">
        <v>39</v>
      </c>
      <c r="B2828" t="s">
        <v>58</v>
      </c>
      <c r="C2828" t="s">
        <v>47</v>
      </c>
      <c r="D2828" t="s">
        <v>60</v>
      </c>
      <c r="E2828" t="s">
        <v>49</v>
      </c>
      <c r="F2828">
        <v>763</v>
      </c>
      <c r="G2828" t="s">
        <v>55</v>
      </c>
      <c r="H2828" t="s">
        <v>49</v>
      </c>
      <c r="I2828" t="s">
        <v>50</v>
      </c>
      <c r="J2828">
        <v>11</v>
      </c>
      <c r="K2828" t="s">
        <v>56</v>
      </c>
      <c r="L2828">
        <v>877</v>
      </c>
      <c r="M2828">
        <v>7</v>
      </c>
      <c r="N2828">
        <v>300</v>
      </c>
      <c r="O2828">
        <v>2</v>
      </c>
      <c r="P2828" t="s">
        <v>66</v>
      </c>
      <c r="Q2828" t="s">
        <v>55</v>
      </c>
      <c r="X2828" s="7"/>
      <c r="Y2828" t="s">
        <v>55</v>
      </c>
      <c r="Z2828">
        <v>763</v>
      </c>
      <c r="AE2828" t="s">
        <v>49</v>
      </c>
      <c r="AF2828">
        <v>763</v>
      </c>
      <c r="AI2828">
        <v>389</v>
      </c>
      <c r="AJ2828" t="s">
        <v>49</v>
      </c>
    </row>
    <row r="2829" spans="1:36" x14ac:dyDescent="0.3">
      <c r="A2829">
        <v>49</v>
      </c>
      <c r="B2829" t="s">
        <v>53</v>
      </c>
      <c r="C2829" t="s">
        <v>47</v>
      </c>
      <c r="D2829" t="s">
        <v>54</v>
      </c>
      <c r="E2829" t="s">
        <v>49</v>
      </c>
      <c r="F2829">
        <v>320</v>
      </c>
      <c r="G2829" t="s">
        <v>49</v>
      </c>
      <c r="H2829" t="s">
        <v>49</v>
      </c>
      <c r="I2829" t="s">
        <v>78</v>
      </c>
      <c r="J2829">
        <v>9</v>
      </c>
      <c r="K2829" t="s">
        <v>64</v>
      </c>
      <c r="L2829">
        <v>1971</v>
      </c>
      <c r="M2829">
        <v>4</v>
      </c>
      <c r="N2829">
        <v>-1</v>
      </c>
      <c r="O2829">
        <v>0</v>
      </c>
      <c r="P2829" t="s">
        <v>52</v>
      </c>
      <c r="Q2829" t="s">
        <v>55</v>
      </c>
      <c r="X2829" s="7"/>
      <c r="Y2829" t="s">
        <v>49</v>
      </c>
      <c r="Z2829">
        <v>320</v>
      </c>
      <c r="AE2829" t="s">
        <v>49</v>
      </c>
      <c r="AF2829">
        <v>320</v>
      </c>
      <c r="AI2829">
        <v>384</v>
      </c>
      <c r="AJ2829" t="s">
        <v>49</v>
      </c>
    </row>
    <row r="2830" spans="1:36" x14ac:dyDescent="0.3">
      <c r="A2830">
        <v>38</v>
      </c>
      <c r="B2830" t="s">
        <v>67</v>
      </c>
      <c r="C2830" t="s">
        <v>47</v>
      </c>
      <c r="D2830" t="s">
        <v>54</v>
      </c>
      <c r="E2830" t="s">
        <v>49</v>
      </c>
      <c r="F2830">
        <v>1960</v>
      </c>
      <c r="G2830" t="s">
        <v>55</v>
      </c>
      <c r="H2830" t="s">
        <v>49</v>
      </c>
      <c r="I2830" t="s">
        <v>50</v>
      </c>
      <c r="J2830">
        <v>21</v>
      </c>
      <c r="K2830" t="s">
        <v>70</v>
      </c>
      <c r="L2830">
        <v>161</v>
      </c>
      <c r="M2830">
        <v>2</v>
      </c>
      <c r="N2830">
        <v>-1</v>
      </c>
      <c r="O2830">
        <v>0</v>
      </c>
      <c r="P2830" t="s">
        <v>52</v>
      </c>
      <c r="Q2830" t="s">
        <v>49</v>
      </c>
      <c r="X2830" s="7"/>
      <c r="Y2830" t="s">
        <v>55</v>
      </c>
      <c r="Z2830">
        <v>1960</v>
      </c>
      <c r="AE2830" t="s">
        <v>49</v>
      </c>
      <c r="AF2830">
        <v>1960</v>
      </c>
      <c r="AI2830">
        <v>94</v>
      </c>
      <c r="AJ2830" t="s">
        <v>49</v>
      </c>
    </row>
    <row r="2831" spans="1:36" x14ac:dyDescent="0.3">
      <c r="A2831">
        <v>27</v>
      </c>
      <c r="B2831" t="s">
        <v>63</v>
      </c>
      <c r="C2831" t="s">
        <v>47</v>
      </c>
      <c r="D2831" t="s">
        <v>54</v>
      </c>
      <c r="E2831" t="s">
        <v>49</v>
      </c>
      <c r="F2831">
        <v>818</v>
      </c>
      <c r="G2831" t="s">
        <v>55</v>
      </c>
      <c r="H2831" t="s">
        <v>49</v>
      </c>
      <c r="I2831" t="s">
        <v>52</v>
      </c>
      <c r="J2831">
        <v>3</v>
      </c>
      <c r="K2831" t="s">
        <v>62</v>
      </c>
      <c r="L2831">
        <v>188</v>
      </c>
      <c r="M2831">
        <v>5</v>
      </c>
      <c r="N2831">
        <v>-1</v>
      </c>
      <c r="O2831">
        <v>0</v>
      </c>
      <c r="P2831" t="s">
        <v>52</v>
      </c>
      <c r="Q2831" t="s">
        <v>49</v>
      </c>
      <c r="X2831" s="7"/>
      <c r="Y2831" t="s">
        <v>55</v>
      </c>
      <c r="Z2831">
        <v>818</v>
      </c>
      <c r="AE2831" t="s">
        <v>49</v>
      </c>
      <c r="AF2831">
        <v>818</v>
      </c>
      <c r="AI2831">
        <v>1471</v>
      </c>
      <c r="AJ2831" t="s">
        <v>49</v>
      </c>
    </row>
    <row r="2832" spans="1:36" x14ac:dyDescent="0.3">
      <c r="A2832">
        <v>30</v>
      </c>
      <c r="B2832" t="s">
        <v>69</v>
      </c>
      <c r="C2832" t="s">
        <v>47</v>
      </c>
      <c r="D2832" t="s">
        <v>54</v>
      </c>
      <c r="E2832" t="s">
        <v>49</v>
      </c>
      <c r="F2832">
        <v>2678</v>
      </c>
      <c r="G2832" t="s">
        <v>55</v>
      </c>
      <c r="H2832" t="s">
        <v>49</v>
      </c>
      <c r="I2832" t="s">
        <v>50</v>
      </c>
      <c r="J2832">
        <v>18</v>
      </c>
      <c r="K2832" t="s">
        <v>56</v>
      </c>
      <c r="L2832">
        <v>23</v>
      </c>
      <c r="M2832">
        <v>5</v>
      </c>
      <c r="N2832">
        <v>-1</v>
      </c>
      <c r="O2832">
        <v>0</v>
      </c>
      <c r="P2832" t="s">
        <v>52</v>
      </c>
      <c r="Q2832" t="s">
        <v>49</v>
      </c>
      <c r="X2832" s="7"/>
      <c r="Y2832" t="s">
        <v>55</v>
      </c>
      <c r="Z2832">
        <v>2678</v>
      </c>
      <c r="AE2832" t="s">
        <v>49</v>
      </c>
      <c r="AF2832">
        <v>2678</v>
      </c>
      <c r="AI2832">
        <v>937</v>
      </c>
      <c r="AJ2832" t="s">
        <v>49</v>
      </c>
    </row>
    <row r="2833" spans="1:36" x14ac:dyDescent="0.3">
      <c r="A2833">
        <v>38</v>
      </c>
      <c r="B2833" t="s">
        <v>69</v>
      </c>
      <c r="C2833" t="s">
        <v>47</v>
      </c>
      <c r="D2833" t="s">
        <v>60</v>
      </c>
      <c r="E2833" t="s">
        <v>49</v>
      </c>
      <c r="F2833">
        <v>1980</v>
      </c>
      <c r="G2833" t="s">
        <v>49</v>
      </c>
      <c r="H2833" t="s">
        <v>49</v>
      </c>
      <c r="I2833" t="s">
        <v>50</v>
      </c>
      <c r="J2833">
        <v>5</v>
      </c>
      <c r="K2833" t="s">
        <v>70</v>
      </c>
      <c r="L2833">
        <v>176</v>
      </c>
      <c r="M2833">
        <v>2</v>
      </c>
      <c r="N2833">
        <v>-1</v>
      </c>
      <c r="O2833">
        <v>0</v>
      </c>
      <c r="P2833" t="s">
        <v>52</v>
      </c>
      <c r="Q2833" t="s">
        <v>49</v>
      </c>
      <c r="X2833" s="7"/>
      <c r="Y2833" t="s">
        <v>49</v>
      </c>
      <c r="Z2833">
        <v>1980</v>
      </c>
      <c r="AE2833" t="s">
        <v>49</v>
      </c>
      <c r="AF2833">
        <v>1980</v>
      </c>
      <c r="AI2833">
        <v>500</v>
      </c>
      <c r="AJ2833" t="s">
        <v>49</v>
      </c>
    </row>
    <row r="2834" spans="1:36" x14ac:dyDescent="0.3">
      <c r="A2834">
        <v>36</v>
      </c>
      <c r="B2834" t="s">
        <v>58</v>
      </c>
      <c r="C2834" t="s">
        <v>47</v>
      </c>
      <c r="D2834" t="s">
        <v>60</v>
      </c>
      <c r="E2834" t="s">
        <v>49</v>
      </c>
      <c r="F2834">
        <v>1582</v>
      </c>
      <c r="G2834" t="s">
        <v>49</v>
      </c>
      <c r="H2834" t="s">
        <v>49</v>
      </c>
      <c r="I2834" t="s">
        <v>78</v>
      </c>
      <c r="J2834">
        <v>3</v>
      </c>
      <c r="K2834" t="s">
        <v>64</v>
      </c>
      <c r="L2834">
        <v>26</v>
      </c>
      <c r="M2834">
        <v>2</v>
      </c>
      <c r="N2834">
        <v>197</v>
      </c>
      <c r="O2834">
        <v>1</v>
      </c>
      <c r="P2834" t="s">
        <v>57</v>
      </c>
      <c r="Q2834" t="s">
        <v>49</v>
      </c>
      <c r="X2834" s="7"/>
      <c r="Y2834" t="s">
        <v>49</v>
      </c>
      <c r="Z2834">
        <v>1582</v>
      </c>
      <c r="AE2834" t="s">
        <v>49</v>
      </c>
      <c r="AF2834">
        <v>1582</v>
      </c>
      <c r="AI2834">
        <v>25</v>
      </c>
      <c r="AJ2834" t="s">
        <v>49</v>
      </c>
    </row>
    <row r="2835" spans="1:36" x14ac:dyDescent="0.3">
      <c r="A2835">
        <v>38</v>
      </c>
      <c r="B2835" t="s">
        <v>77</v>
      </c>
      <c r="C2835" t="s">
        <v>59</v>
      </c>
      <c r="D2835" t="s">
        <v>52</v>
      </c>
      <c r="E2835" t="s">
        <v>49</v>
      </c>
      <c r="F2835">
        <v>62</v>
      </c>
      <c r="G2835" t="s">
        <v>49</v>
      </c>
      <c r="H2835" t="s">
        <v>49</v>
      </c>
      <c r="I2835" t="s">
        <v>52</v>
      </c>
      <c r="J2835">
        <v>19</v>
      </c>
      <c r="K2835" t="s">
        <v>62</v>
      </c>
      <c r="L2835">
        <v>212</v>
      </c>
      <c r="M2835">
        <v>1</v>
      </c>
      <c r="N2835">
        <v>-1</v>
      </c>
      <c r="O2835">
        <v>0</v>
      </c>
      <c r="P2835" t="s">
        <v>52</v>
      </c>
      <c r="Q2835" t="s">
        <v>49</v>
      </c>
      <c r="X2835" s="7"/>
      <c r="Y2835" t="s">
        <v>49</v>
      </c>
      <c r="Z2835">
        <v>62</v>
      </c>
      <c r="AE2835" t="s">
        <v>49</v>
      </c>
      <c r="AF2835">
        <v>62</v>
      </c>
      <c r="AI2835">
        <v>365</v>
      </c>
      <c r="AJ2835" t="s">
        <v>49</v>
      </c>
    </row>
    <row r="2836" spans="1:36" x14ac:dyDescent="0.3">
      <c r="A2836">
        <v>59</v>
      </c>
      <c r="B2836" t="s">
        <v>76</v>
      </c>
      <c r="C2836" t="s">
        <v>47</v>
      </c>
      <c r="D2836" t="s">
        <v>48</v>
      </c>
      <c r="E2836" t="s">
        <v>49</v>
      </c>
      <c r="F2836">
        <v>235</v>
      </c>
      <c r="G2836" t="s">
        <v>49</v>
      </c>
      <c r="H2836" t="s">
        <v>49</v>
      </c>
      <c r="I2836" t="s">
        <v>50</v>
      </c>
      <c r="J2836">
        <v>13</v>
      </c>
      <c r="K2836" t="s">
        <v>70</v>
      </c>
      <c r="L2836">
        <v>119</v>
      </c>
      <c r="M2836">
        <v>2</v>
      </c>
      <c r="N2836">
        <v>-1</v>
      </c>
      <c r="O2836">
        <v>0</v>
      </c>
      <c r="P2836" t="s">
        <v>52</v>
      </c>
      <c r="Q2836" t="s">
        <v>49</v>
      </c>
      <c r="X2836" s="7"/>
      <c r="Y2836" t="s">
        <v>49</v>
      </c>
      <c r="Z2836">
        <v>235</v>
      </c>
      <c r="AE2836" t="s">
        <v>49</v>
      </c>
      <c r="AF2836">
        <v>235</v>
      </c>
      <c r="AI2836">
        <v>429</v>
      </c>
      <c r="AJ2836" t="s">
        <v>49</v>
      </c>
    </row>
    <row r="2837" spans="1:36" x14ac:dyDescent="0.3">
      <c r="A2837">
        <v>37</v>
      </c>
      <c r="B2837" t="s">
        <v>58</v>
      </c>
      <c r="C2837" t="s">
        <v>47</v>
      </c>
      <c r="D2837" t="s">
        <v>60</v>
      </c>
      <c r="E2837" t="s">
        <v>49</v>
      </c>
      <c r="F2837">
        <v>489</v>
      </c>
      <c r="G2837" t="s">
        <v>55</v>
      </c>
      <c r="H2837" t="s">
        <v>49</v>
      </c>
      <c r="I2837" t="s">
        <v>50</v>
      </c>
      <c r="J2837">
        <v>7</v>
      </c>
      <c r="K2837" t="s">
        <v>70</v>
      </c>
      <c r="L2837">
        <v>205</v>
      </c>
      <c r="M2837">
        <v>5</v>
      </c>
      <c r="N2837">
        <v>-1</v>
      </c>
      <c r="O2837">
        <v>0</v>
      </c>
      <c r="P2837" t="s">
        <v>52</v>
      </c>
      <c r="Q2837" t="s">
        <v>49</v>
      </c>
      <c r="X2837" s="7"/>
      <c r="Y2837" t="s">
        <v>55</v>
      </c>
      <c r="Z2837">
        <v>489</v>
      </c>
      <c r="AE2837" t="s">
        <v>49</v>
      </c>
      <c r="AF2837">
        <v>489</v>
      </c>
      <c r="AI2837">
        <v>6839</v>
      </c>
      <c r="AJ2837" t="s">
        <v>49</v>
      </c>
    </row>
    <row r="2838" spans="1:36" x14ac:dyDescent="0.3">
      <c r="A2838">
        <v>29</v>
      </c>
      <c r="B2838" t="s">
        <v>65</v>
      </c>
      <c r="C2838" t="s">
        <v>47</v>
      </c>
      <c r="D2838" t="s">
        <v>60</v>
      </c>
      <c r="E2838" t="s">
        <v>49</v>
      </c>
      <c r="F2838">
        <v>3931</v>
      </c>
      <c r="G2838" t="s">
        <v>55</v>
      </c>
      <c r="H2838" t="s">
        <v>49</v>
      </c>
      <c r="I2838" t="s">
        <v>52</v>
      </c>
      <c r="J2838">
        <v>3</v>
      </c>
      <c r="K2838" t="s">
        <v>62</v>
      </c>
      <c r="L2838">
        <v>73</v>
      </c>
      <c r="M2838">
        <v>4</v>
      </c>
      <c r="N2838">
        <v>-1</v>
      </c>
      <c r="O2838">
        <v>0</v>
      </c>
      <c r="P2838" t="s">
        <v>52</v>
      </c>
      <c r="Q2838" t="s">
        <v>49</v>
      </c>
      <c r="X2838" s="7"/>
      <c r="Y2838" t="s">
        <v>55</v>
      </c>
      <c r="Z2838">
        <v>3931</v>
      </c>
      <c r="AE2838" t="s">
        <v>49</v>
      </c>
      <c r="AF2838">
        <v>3931</v>
      </c>
      <c r="AI2838">
        <v>6</v>
      </c>
      <c r="AJ2838" t="s">
        <v>49</v>
      </c>
    </row>
    <row r="2839" spans="1:36" x14ac:dyDescent="0.3">
      <c r="A2839">
        <v>43</v>
      </c>
      <c r="B2839" t="s">
        <v>63</v>
      </c>
      <c r="C2839" t="s">
        <v>47</v>
      </c>
      <c r="D2839" t="s">
        <v>54</v>
      </c>
      <c r="E2839" t="s">
        <v>49</v>
      </c>
      <c r="F2839">
        <v>699</v>
      </c>
      <c r="G2839" t="s">
        <v>55</v>
      </c>
      <c r="H2839" t="s">
        <v>55</v>
      </c>
      <c r="I2839" t="s">
        <v>50</v>
      </c>
      <c r="J2839">
        <v>20</v>
      </c>
      <c r="K2839" t="s">
        <v>75</v>
      </c>
      <c r="L2839">
        <v>1258</v>
      </c>
      <c r="M2839">
        <v>2</v>
      </c>
      <c r="N2839">
        <v>122</v>
      </c>
      <c r="O2839">
        <v>2</v>
      </c>
      <c r="P2839" t="s">
        <v>66</v>
      </c>
      <c r="Q2839" t="s">
        <v>55</v>
      </c>
      <c r="X2839" s="7"/>
      <c r="Y2839" t="s">
        <v>55</v>
      </c>
      <c r="Z2839">
        <v>699</v>
      </c>
      <c r="AE2839" t="s">
        <v>55</v>
      </c>
      <c r="AF2839">
        <v>699</v>
      </c>
      <c r="AI2839">
        <v>467</v>
      </c>
      <c r="AJ2839" t="s">
        <v>49</v>
      </c>
    </row>
    <row r="2840" spans="1:36" x14ac:dyDescent="0.3">
      <c r="A2840">
        <v>33</v>
      </c>
      <c r="B2840" t="s">
        <v>67</v>
      </c>
      <c r="C2840" t="s">
        <v>47</v>
      </c>
      <c r="D2840" t="s">
        <v>54</v>
      </c>
      <c r="E2840" t="s">
        <v>49</v>
      </c>
      <c r="F2840">
        <v>58</v>
      </c>
      <c r="G2840" t="s">
        <v>55</v>
      </c>
      <c r="H2840" t="s">
        <v>49</v>
      </c>
      <c r="I2840" t="s">
        <v>78</v>
      </c>
      <c r="J2840">
        <v>29</v>
      </c>
      <c r="K2840" t="s">
        <v>70</v>
      </c>
      <c r="L2840">
        <v>57</v>
      </c>
      <c r="M2840">
        <v>2</v>
      </c>
      <c r="N2840">
        <v>-1</v>
      </c>
      <c r="O2840">
        <v>0</v>
      </c>
      <c r="P2840" t="s">
        <v>52</v>
      </c>
      <c r="Q2840" t="s">
        <v>49</v>
      </c>
      <c r="X2840" s="7"/>
      <c r="Y2840" t="s">
        <v>55</v>
      </c>
      <c r="Z2840">
        <v>58</v>
      </c>
      <c r="AE2840" t="s">
        <v>49</v>
      </c>
      <c r="AF2840">
        <v>58</v>
      </c>
      <c r="AI2840">
        <v>1847</v>
      </c>
      <c r="AJ2840" t="s">
        <v>49</v>
      </c>
    </row>
    <row r="2841" spans="1:36" x14ac:dyDescent="0.3">
      <c r="A2841">
        <v>54</v>
      </c>
      <c r="B2841" t="s">
        <v>76</v>
      </c>
      <c r="C2841" t="s">
        <v>74</v>
      </c>
      <c r="D2841" t="s">
        <v>54</v>
      </c>
      <c r="E2841" t="s">
        <v>49</v>
      </c>
      <c r="F2841">
        <v>1327</v>
      </c>
      <c r="G2841" t="s">
        <v>49</v>
      </c>
      <c r="H2841" t="s">
        <v>49</v>
      </c>
      <c r="I2841" t="s">
        <v>52</v>
      </c>
      <c r="J2841">
        <v>5</v>
      </c>
      <c r="K2841" t="s">
        <v>62</v>
      </c>
      <c r="L2841">
        <v>115</v>
      </c>
      <c r="M2841">
        <v>2</v>
      </c>
      <c r="N2841">
        <v>-1</v>
      </c>
      <c r="O2841">
        <v>0</v>
      </c>
      <c r="P2841" t="s">
        <v>52</v>
      </c>
      <c r="Q2841" t="s">
        <v>49</v>
      </c>
      <c r="X2841" s="7"/>
      <c r="Y2841" t="s">
        <v>49</v>
      </c>
      <c r="Z2841">
        <v>1327</v>
      </c>
      <c r="AE2841" t="s">
        <v>49</v>
      </c>
      <c r="AF2841">
        <v>1327</v>
      </c>
      <c r="AI2841">
        <v>247</v>
      </c>
      <c r="AJ2841" t="s">
        <v>49</v>
      </c>
    </row>
    <row r="2842" spans="1:36" x14ac:dyDescent="0.3">
      <c r="A2842">
        <v>55</v>
      </c>
      <c r="B2842" t="s">
        <v>53</v>
      </c>
      <c r="C2842" t="s">
        <v>47</v>
      </c>
      <c r="D2842" t="s">
        <v>54</v>
      </c>
      <c r="E2842" t="s">
        <v>49</v>
      </c>
      <c r="F2842">
        <v>557</v>
      </c>
      <c r="G2842" t="s">
        <v>49</v>
      </c>
      <c r="H2842" t="s">
        <v>49</v>
      </c>
      <c r="I2842" t="s">
        <v>52</v>
      </c>
      <c r="J2842">
        <v>19</v>
      </c>
      <c r="K2842" t="s">
        <v>62</v>
      </c>
      <c r="L2842">
        <v>58</v>
      </c>
      <c r="M2842">
        <v>1</v>
      </c>
      <c r="N2842">
        <v>-1</v>
      </c>
      <c r="O2842">
        <v>0</v>
      </c>
      <c r="P2842" t="s">
        <v>52</v>
      </c>
      <c r="Q2842" t="s">
        <v>49</v>
      </c>
      <c r="X2842" s="7"/>
      <c r="Y2842" t="s">
        <v>49</v>
      </c>
      <c r="Z2842">
        <v>557</v>
      </c>
      <c r="AE2842" t="s">
        <v>49</v>
      </c>
      <c r="AF2842">
        <v>557</v>
      </c>
      <c r="AI2842">
        <v>897</v>
      </c>
      <c r="AJ2842" t="s">
        <v>49</v>
      </c>
    </row>
    <row r="2843" spans="1:36" x14ac:dyDescent="0.3">
      <c r="A2843">
        <v>32</v>
      </c>
      <c r="B2843" t="s">
        <v>67</v>
      </c>
      <c r="C2843" t="s">
        <v>59</v>
      </c>
      <c r="D2843" t="s">
        <v>60</v>
      </c>
      <c r="E2843" t="s">
        <v>49</v>
      </c>
      <c r="F2843">
        <v>741</v>
      </c>
      <c r="G2843" t="s">
        <v>55</v>
      </c>
      <c r="H2843" t="s">
        <v>49</v>
      </c>
      <c r="I2843" t="s">
        <v>50</v>
      </c>
      <c r="J2843">
        <v>11</v>
      </c>
      <c r="K2843" t="s">
        <v>70</v>
      </c>
      <c r="L2843">
        <v>238</v>
      </c>
      <c r="M2843">
        <v>1</v>
      </c>
      <c r="N2843">
        <v>-1</v>
      </c>
      <c r="O2843">
        <v>0</v>
      </c>
      <c r="P2843" t="s">
        <v>52</v>
      </c>
      <c r="Q2843" t="s">
        <v>49</v>
      </c>
      <c r="X2843" s="7"/>
      <c r="Y2843" t="s">
        <v>55</v>
      </c>
      <c r="Z2843">
        <v>741</v>
      </c>
      <c r="AE2843" t="s">
        <v>49</v>
      </c>
      <c r="AF2843">
        <v>741</v>
      </c>
      <c r="AI2843">
        <v>4664</v>
      </c>
      <c r="AJ2843" t="s">
        <v>49</v>
      </c>
    </row>
    <row r="2844" spans="1:36" x14ac:dyDescent="0.3">
      <c r="A2844">
        <v>48</v>
      </c>
      <c r="B2844" t="s">
        <v>58</v>
      </c>
      <c r="C2844" t="s">
        <v>47</v>
      </c>
      <c r="D2844" t="s">
        <v>48</v>
      </c>
      <c r="E2844" t="s">
        <v>49</v>
      </c>
      <c r="F2844">
        <v>3230</v>
      </c>
      <c r="G2844" t="s">
        <v>55</v>
      </c>
      <c r="H2844" t="s">
        <v>49</v>
      </c>
      <c r="I2844" t="s">
        <v>78</v>
      </c>
      <c r="J2844">
        <v>20</v>
      </c>
      <c r="K2844" t="s">
        <v>75</v>
      </c>
      <c r="L2844">
        <v>207</v>
      </c>
      <c r="M2844">
        <v>3</v>
      </c>
      <c r="N2844">
        <v>-1</v>
      </c>
      <c r="O2844">
        <v>0</v>
      </c>
      <c r="P2844" t="s">
        <v>52</v>
      </c>
      <c r="Q2844" t="s">
        <v>49</v>
      </c>
      <c r="X2844" s="7"/>
      <c r="Y2844" t="s">
        <v>55</v>
      </c>
      <c r="Z2844">
        <v>3230</v>
      </c>
      <c r="AE2844" t="s">
        <v>49</v>
      </c>
      <c r="AF2844">
        <v>3230</v>
      </c>
      <c r="AI2844">
        <v>1291</v>
      </c>
      <c r="AJ2844" t="s">
        <v>49</v>
      </c>
    </row>
    <row r="2845" spans="1:36" x14ac:dyDescent="0.3">
      <c r="A2845">
        <v>33</v>
      </c>
      <c r="B2845" t="s">
        <v>58</v>
      </c>
      <c r="C2845" t="s">
        <v>59</v>
      </c>
      <c r="D2845" t="s">
        <v>60</v>
      </c>
      <c r="E2845" t="s">
        <v>49</v>
      </c>
      <c r="F2845">
        <v>1439</v>
      </c>
      <c r="G2845" t="s">
        <v>55</v>
      </c>
      <c r="H2845" t="s">
        <v>49</v>
      </c>
      <c r="I2845" t="s">
        <v>50</v>
      </c>
      <c r="J2845">
        <v>3</v>
      </c>
      <c r="K2845" t="s">
        <v>62</v>
      </c>
      <c r="L2845">
        <v>178</v>
      </c>
      <c r="M2845">
        <v>2</v>
      </c>
      <c r="N2845">
        <v>-1</v>
      </c>
      <c r="O2845">
        <v>0</v>
      </c>
      <c r="P2845" t="s">
        <v>52</v>
      </c>
      <c r="Q2845" t="s">
        <v>49</v>
      </c>
      <c r="X2845" s="7"/>
      <c r="Y2845" t="s">
        <v>55</v>
      </c>
      <c r="Z2845">
        <v>1439</v>
      </c>
      <c r="AE2845" t="s">
        <v>49</v>
      </c>
      <c r="AF2845">
        <v>1439</v>
      </c>
      <c r="AI2845">
        <v>64</v>
      </c>
      <c r="AJ2845" t="s">
        <v>49</v>
      </c>
    </row>
    <row r="2846" spans="1:36" x14ac:dyDescent="0.3">
      <c r="A2846">
        <v>46</v>
      </c>
      <c r="B2846" t="s">
        <v>69</v>
      </c>
      <c r="C2846" t="s">
        <v>47</v>
      </c>
      <c r="D2846" t="s">
        <v>54</v>
      </c>
      <c r="E2846" t="s">
        <v>49</v>
      </c>
      <c r="F2846">
        <v>120</v>
      </c>
      <c r="G2846" t="s">
        <v>55</v>
      </c>
      <c r="H2846" t="s">
        <v>49</v>
      </c>
      <c r="I2846" t="s">
        <v>52</v>
      </c>
      <c r="J2846">
        <v>14</v>
      </c>
      <c r="K2846" t="s">
        <v>56</v>
      </c>
      <c r="L2846">
        <v>20</v>
      </c>
      <c r="M2846">
        <v>11</v>
      </c>
      <c r="N2846">
        <v>-1</v>
      </c>
      <c r="O2846">
        <v>0</v>
      </c>
      <c r="P2846" t="s">
        <v>52</v>
      </c>
      <c r="Q2846" t="s">
        <v>49</v>
      </c>
      <c r="X2846" s="7"/>
      <c r="Y2846" t="s">
        <v>55</v>
      </c>
      <c r="Z2846">
        <v>120</v>
      </c>
      <c r="AE2846" t="s">
        <v>49</v>
      </c>
      <c r="AF2846">
        <v>120</v>
      </c>
      <c r="AI2846">
        <v>-471</v>
      </c>
      <c r="AJ2846" t="s">
        <v>49</v>
      </c>
    </row>
    <row r="2847" spans="1:36" x14ac:dyDescent="0.3">
      <c r="A2847">
        <v>44</v>
      </c>
      <c r="B2847" t="s">
        <v>58</v>
      </c>
      <c r="C2847" t="s">
        <v>47</v>
      </c>
      <c r="D2847" t="s">
        <v>60</v>
      </c>
      <c r="E2847" t="s">
        <v>49</v>
      </c>
      <c r="F2847">
        <v>1058</v>
      </c>
      <c r="G2847" t="s">
        <v>49</v>
      </c>
      <c r="H2847" t="s">
        <v>49</v>
      </c>
      <c r="I2847" t="s">
        <v>50</v>
      </c>
      <c r="J2847">
        <v>11</v>
      </c>
      <c r="K2847" t="s">
        <v>81</v>
      </c>
      <c r="L2847">
        <v>188</v>
      </c>
      <c r="M2847">
        <v>3</v>
      </c>
      <c r="N2847">
        <v>-1</v>
      </c>
      <c r="O2847">
        <v>0</v>
      </c>
      <c r="P2847" t="s">
        <v>52</v>
      </c>
      <c r="Q2847" t="s">
        <v>55</v>
      </c>
      <c r="X2847" s="7"/>
      <c r="Y2847" t="s">
        <v>49</v>
      </c>
      <c r="Z2847">
        <v>1058</v>
      </c>
      <c r="AE2847" t="s">
        <v>49</v>
      </c>
      <c r="AF2847">
        <v>1058</v>
      </c>
      <c r="AI2847">
        <v>14</v>
      </c>
      <c r="AJ2847" t="s">
        <v>49</v>
      </c>
    </row>
    <row r="2848" spans="1:36" x14ac:dyDescent="0.3">
      <c r="A2848">
        <v>47</v>
      </c>
      <c r="B2848" t="s">
        <v>63</v>
      </c>
      <c r="C2848" t="s">
        <v>47</v>
      </c>
      <c r="D2848" t="s">
        <v>48</v>
      </c>
      <c r="E2848" t="s">
        <v>49</v>
      </c>
      <c r="F2848">
        <v>881</v>
      </c>
      <c r="G2848" t="s">
        <v>55</v>
      </c>
      <c r="H2848" t="s">
        <v>49</v>
      </c>
      <c r="I2848" t="s">
        <v>50</v>
      </c>
      <c r="J2848">
        <v>14</v>
      </c>
      <c r="K2848" t="s">
        <v>56</v>
      </c>
      <c r="L2848">
        <v>143</v>
      </c>
      <c r="M2848">
        <v>1</v>
      </c>
      <c r="N2848">
        <v>370</v>
      </c>
      <c r="O2848">
        <v>2</v>
      </c>
      <c r="P2848" t="s">
        <v>57</v>
      </c>
      <c r="Q2848" t="s">
        <v>49</v>
      </c>
      <c r="X2848" s="7"/>
      <c r="Y2848" t="s">
        <v>55</v>
      </c>
      <c r="Z2848">
        <v>881</v>
      </c>
      <c r="AE2848" t="s">
        <v>49</v>
      </c>
      <c r="AF2848">
        <v>881</v>
      </c>
      <c r="AI2848">
        <v>26</v>
      </c>
      <c r="AJ2848" t="s">
        <v>49</v>
      </c>
    </row>
    <row r="2849" spans="1:36" x14ac:dyDescent="0.3">
      <c r="A2849">
        <v>38</v>
      </c>
      <c r="B2849" t="s">
        <v>67</v>
      </c>
      <c r="C2849" t="s">
        <v>47</v>
      </c>
      <c r="D2849" t="s">
        <v>54</v>
      </c>
      <c r="E2849" t="s">
        <v>49</v>
      </c>
      <c r="F2849">
        <v>6728</v>
      </c>
      <c r="G2849" t="s">
        <v>49</v>
      </c>
      <c r="H2849" t="s">
        <v>49</v>
      </c>
      <c r="I2849" t="s">
        <v>50</v>
      </c>
      <c r="J2849">
        <v>25</v>
      </c>
      <c r="K2849" t="s">
        <v>75</v>
      </c>
      <c r="L2849">
        <v>232</v>
      </c>
      <c r="M2849">
        <v>1</v>
      </c>
      <c r="N2849">
        <v>96</v>
      </c>
      <c r="O2849">
        <v>4</v>
      </c>
      <c r="P2849" t="s">
        <v>79</v>
      </c>
      <c r="Q2849" t="s">
        <v>55</v>
      </c>
      <c r="X2849" s="7"/>
      <c r="Y2849" t="s">
        <v>49</v>
      </c>
      <c r="Z2849">
        <v>6728</v>
      </c>
      <c r="AE2849" t="s">
        <v>49</v>
      </c>
      <c r="AF2849">
        <v>6728</v>
      </c>
      <c r="AI2849">
        <v>452</v>
      </c>
      <c r="AJ2849" t="s">
        <v>49</v>
      </c>
    </row>
    <row r="2850" spans="1:36" x14ac:dyDescent="0.3">
      <c r="A2850">
        <v>80</v>
      </c>
      <c r="B2850" t="s">
        <v>77</v>
      </c>
      <c r="C2850" t="s">
        <v>47</v>
      </c>
      <c r="D2850" t="s">
        <v>54</v>
      </c>
      <c r="E2850" t="s">
        <v>49</v>
      </c>
      <c r="F2850">
        <v>462</v>
      </c>
      <c r="G2850" t="s">
        <v>49</v>
      </c>
      <c r="H2850" t="s">
        <v>49</v>
      </c>
      <c r="I2850" t="s">
        <v>50</v>
      </c>
      <c r="J2850">
        <v>7</v>
      </c>
      <c r="K2850" t="s">
        <v>82</v>
      </c>
      <c r="L2850">
        <v>127</v>
      </c>
      <c r="M2850">
        <v>2</v>
      </c>
      <c r="N2850">
        <v>-1</v>
      </c>
      <c r="O2850">
        <v>0</v>
      </c>
      <c r="P2850" t="s">
        <v>52</v>
      </c>
      <c r="Q2850" t="s">
        <v>49</v>
      </c>
      <c r="X2850" s="7"/>
      <c r="Y2850" t="s">
        <v>49</v>
      </c>
      <c r="Z2850">
        <v>462</v>
      </c>
      <c r="AE2850" t="s">
        <v>49</v>
      </c>
      <c r="AF2850">
        <v>462</v>
      </c>
      <c r="AI2850">
        <v>382</v>
      </c>
      <c r="AJ2850" t="s">
        <v>49</v>
      </c>
    </row>
    <row r="2851" spans="1:36" x14ac:dyDescent="0.3">
      <c r="A2851">
        <v>40</v>
      </c>
      <c r="B2851" t="s">
        <v>65</v>
      </c>
      <c r="C2851" t="s">
        <v>47</v>
      </c>
      <c r="D2851" t="s">
        <v>54</v>
      </c>
      <c r="E2851" t="s">
        <v>49</v>
      </c>
      <c r="F2851">
        <v>167</v>
      </c>
      <c r="G2851" t="s">
        <v>55</v>
      </c>
      <c r="H2851" t="s">
        <v>55</v>
      </c>
      <c r="I2851" t="s">
        <v>50</v>
      </c>
      <c r="J2851">
        <v>8</v>
      </c>
      <c r="K2851" t="s">
        <v>56</v>
      </c>
      <c r="L2851">
        <v>380</v>
      </c>
      <c r="M2851">
        <v>4</v>
      </c>
      <c r="N2851">
        <v>295</v>
      </c>
      <c r="O2851">
        <v>1</v>
      </c>
      <c r="P2851" t="s">
        <v>57</v>
      </c>
      <c r="Q2851" t="s">
        <v>49</v>
      </c>
      <c r="X2851" s="7"/>
      <c r="Y2851" t="s">
        <v>55</v>
      </c>
      <c r="Z2851">
        <v>167</v>
      </c>
      <c r="AE2851" t="s">
        <v>55</v>
      </c>
      <c r="AF2851">
        <v>167</v>
      </c>
      <c r="AI2851">
        <v>2033</v>
      </c>
      <c r="AJ2851" t="s">
        <v>49</v>
      </c>
    </row>
    <row r="2852" spans="1:36" x14ac:dyDescent="0.3">
      <c r="A2852">
        <v>43</v>
      </c>
      <c r="B2852" t="s">
        <v>68</v>
      </c>
      <c r="C2852" t="s">
        <v>47</v>
      </c>
      <c r="D2852" t="s">
        <v>60</v>
      </c>
      <c r="E2852" t="s">
        <v>49</v>
      </c>
      <c r="F2852">
        <v>1574</v>
      </c>
      <c r="G2852" t="s">
        <v>55</v>
      </c>
      <c r="H2852" t="s">
        <v>49</v>
      </c>
      <c r="I2852" t="s">
        <v>50</v>
      </c>
      <c r="J2852">
        <v>19</v>
      </c>
      <c r="K2852" t="s">
        <v>75</v>
      </c>
      <c r="L2852">
        <v>167</v>
      </c>
      <c r="M2852">
        <v>3</v>
      </c>
      <c r="N2852">
        <v>-1</v>
      </c>
      <c r="O2852">
        <v>0</v>
      </c>
      <c r="P2852" t="s">
        <v>52</v>
      </c>
      <c r="Q2852" t="s">
        <v>49</v>
      </c>
      <c r="X2852" s="7"/>
      <c r="Y2852" t="s">
        <v>55</v>
      </c>
      <c r="Z2852">
        <v>1574</v>
      </c>
      <c r="AE2852" t="s">
        <v>49</v>
      </c>
      <c r="AF2852">
        <v>1574</v>
      </c>
      <c r="AI2852">
        <v>0</v>
      </c>
      <c r="AJ2852" t="s">
        <v>49</v>
      </c>
    </row>
    <row r="2853" spans="1:36" x14ac:dyDescent="0.3">
      <c r="A2853">
        <v>32</v>
      </c>
      <c r="B2853" t="s">
        <v>67</v>
      </c>
      <c r="C2853" t="s">
        <v>59</v>
      </c>
      <c r="D2853" t="s">
        <v>60</v>
      </c>
      <c r="E2853" t="s">
        <v>49</v>
      </c>
      <c r="F2853">
        <v>1625</v>
      </c>
      <c r="G2853" t="s">
        <v>49</v>
      </c>
      <c r="H2853" t="s">
        <v>49</v>
      </c>
      <c r="I2853" t="s">
        <v>50</v>
      </c>
      <c r="J2853">
        <v>22</v>
      </c>
      <c r="K2853" t="s">
        <v>56</v>
      </c>
      <c r="L2853">
        <v>796</v>
      </c>
      <c r="M2853">
        <v>1</v>
      </c>
      <c r="N2853">
        <v>109</v>
      </c>
      <c r="O2853">
        <v>1</v>
      </c>
      <c r="P2853" t="s">
        <v>57</v>
      </c>
      <c r="Q2853" t="s">
        <v>55</v>
      </c>
      <c r="X2853" s="7"/>
      <c r="Y2853" t="s">
        <v>49</v>
      </c>
      <c r="Z2853">
        <v>1625</v>
      </c>
      <c r="AE2853" t="s">
        <v>49</v>
      </c>
      <c r="AF2853">
        <v>1625</v>
      </c>
      <c r="AI2853">
        <v>789</v>
      </c>
      <c r="AJ2853" t="s">
        <v>49</v>
      </c>
    </row>
    <row r="2854" spans="1:36" x14ac:dyDescent="0.3">
      <c r="A2854">
        <v>39</v>
      </c>
      <c r="B2854" t="s">
        <v>58</v>
      </c>
      <c r="C2854" t="s">
        <v>47</v>
      </c>
      <c r="D2854" t="s">
        <v>60</v>
      </c>
      <c r="E2854" t="s">
        <v>49</v>
      </c>
      <c r="F2854">
        <v>562</v>
      </c>
      <c r="G2854" t="s">
        <v>49</v>
      </c>
      <c r="H2854" t="s">
        <v>49</v>
      </c>
      <c r="I2854" t="s">
        <v>50</v>
      </c>
      <c r="J2854">
        <v>13</v>
      </c>
      <c r="K2854" t="s">
        <v>80</v>
      </c>
      <c r="L2854">
        <v>303</v>
      </c>
      <c r="M2854">
        <v>2</v>
      </c>
      <c r="N2854">
        <v>-1</v>
      </c>
      <c r="O2854">
        <v>0</v>
      </c>
      <c r="P2854" t="s">
        <v>52</v>
      </c>
      <c r="Q2854" t="s">
        <v>49</v>
      </c>
      <c r="X2854" s="7"/>
      <c r="Y2854" t="s">
        <v>49</v>
      </c>
      <c r="Z2854">
        <v>562</v>
      </c>
      <c r="AE2854" t="s">
        <v>49</v>
      </c>
      <c r="AF2854">
        <v>562</v>
      </c>
      <c r="AI2854">
        <v>142</v>
      </c>
      <c r="AJ2854" t="s">
        <v>49</v>
      </c>
    </row>
    <row r="2855" spans="1:36" x14ac:dyDescent="0.3">
      <c r="A2855">
        <v>33</v>
      </c>
      <c r="B2855" t="s">
        <v>67</v>
      </c>
      <c r="C2855" t="s">
        <v>47</v>
      </c>
      <c r="D2855" t="s">
        <v>54</v>
      </c>
      <c r="E2855" t="s">
        <v>49</v>
      </c>
      <c r="F2855">
        <v>9305</v>
      </c>
      <c r="G2855" t="s">
        <v>55</v>
      </c>
      <c r="H2855" t="s">
        <v>49</v>
      </c>
      <c r="I2855" t="s">
        <v>50</v>
      </c>
      <c r="J2855">
        <v>17</v>
      </c>
      <c r="K2855" t="s">
        <v>61</v>
      </c>
      <c r="L2855">
        <v>407</v>
      </c>
      <c r="M2855">
        <v>2</v>
      </c>
      <c r="N2855">
        <v>-1</v>
      </c>
      <c r="O2855">
        <v>0</v>
      </c>
      <c r="P2855" t="s">
        <v>52</v>
      </c>
      <c r="Q2855" t="s">
        <v>49</v>
      </c>
      <c r="X2855" s="7"/>
      <c r="Y2855" t="s">
        <v>55</v>
      </c>
      <c r="Z2855">
        <v>9305</v>
      </c>
      <c r="AE2855" t="s">
        <v>49</v>
      </c>
      <c r="AF2855">
        <v>9305</v>
      </c>
      <c r="AI2855">
        <v>645</v>
      </c>
      <c r="AJ2855" t="s">
        <v>49</v>
      </c>
    </row>
    <row r="2856" spans="1:36" x14ac:dyDescent="0.3">
      <c r="A2856">
        <v>31</v>
      </c>
      <c r="B2856" t="s">
        <v>67</v>
      </c>
      <c r="C2856" t="s">
        <v>59</v>
      </c>
      <c r="D2856" t="s">
        <v>54</v>
      </c>
      <c r="E2856" t="s">
        <v>49</v>
      </c>
      <c r="F2856">
        <v>35</v>
      </c>
      <c r="G2856" t="s">
        <v>49</v>
      </c>
      <c r="H2856" t="s">
        <v>55</v>
      </c>
      <c r="I2856" t="s">
        <v>50</v>
      </c>
      <c r="J2856">
        <v>16</v>
      </c>
      <c r="K2856" t="s">
        <v>73</v>
      </c>
      <c r="L2856">
        <v>229</v>
      </c>
      <c r="M2856">
        <v>1</v>
      </c>
      <c r="N2856">
        <v>-1</v>
      </c>
      <c r="O2856">
        <v>0</v>
      </c>
      <c r="P2856" t="s">
        <v>52</v>
      </c>
      <c r="Q2856" t="s">
        <v>49</v>
      </c>
      <c r="X2856" s="7"/>
      <c r="Y2856" t="s">
        <v>49</v>
      </c>
      <c r="Z2856">
        <v>35</v>
      </c>
      <c r="AE2856" t="s">
        <v>55</v>
      </c>
      <c r="AF2856">
        <v>35</v>
      </c>
      <c r="AI2856">
        <v>897</v>
      </c>
      <c r="AJ2856" t="s">
        <v>49</v>
      </c>
    </row>
    <row r="2857" spans="1:36" x14ac:dyDescent="0.3">
      <c r="A2857">
        <v>36</v>
      </c>
      <c r="B2857" t="s">
        <v>58</v>
      </c>
      <c r="C2857" t="s">
        <v>59</v>
      </c>
      <c r="D2857" t="s">
        <v>60</v>
      </c>
      <c r="E2857" t="s">
        <v>49</v>
      </c>
      <c r="F2857">
        <v>0</v>
      </c>
      <c r="G2857" t="s">
        <v>49</v>
      </c>
      <c r="H2857" t="s">
        <v>49</v>
      </c>
      <c r="I2857" t="s">
        <v>50</v>
      </c>
      <c r="J2857">
        <v>11</v>
      </c>
      <c r="K2857" t="s">
        <v>70</v>
      </c>
      <c r="L2857">
        <v>108</v>
      </c>
      <c r="M2857">
        <v>2</v>
      </c>
      <c r="N2857">
        <v>-1</v>
      </c>
      <c r="O2857">
        <v>0</v>
      </c>
      <c r="P2857" t="s">
        <v>52</v>
      </c>
      <c r="Q2857" t="s">
        <v>49</v>
      </c>
      <c r="X2857" s="7"/>
      <c r="Y2857" t="s">
        <v>49</v>
      </c>
      <c r="Z2857">
        <v>0</v>
      </c>
      <c r="AE2857" t="s">
        <v>49</v>
      </c>
      <c r="AF2857">
        <v>0</v>
      </c>
      <c r="AI2857">
        <v>103</v>
      </c>
      <c r="AJ2857" t="s">
        <v>49</v>
      </c>
    </row>
    <row r="2858" spans="1:36" x14ac:dyDescent="0.3">
      <c r="A2858">
        <v>35</v>
      </c>
      <c r="B2858" t="s">
        <v>58</v>
      </c>
      <c r="C2858" t="s">
        <v>59</v>
      </c>
      <c r="D2858" t="s">
        <v>60</v>
      </c>
      <c r="E2858" t="s">
        <v>49</v>
      </c>
      <c r="F2858">
        <v>2486</v>
      </c>
      <c r="G2858" t="s">
        <v>55</v>
      </c>
      <c r="H2858" t="s">
        <v>49</v>
      </c>
      <c r="I2858" t="s">
        <v>50</v>
      </c>
      <c r="J2858">
        <v>25</v>
      </c>
      <c r="K2858" t="s">
        <v>56</v>
      </c>
      <c r="L2858">
        <v>265</v>
      </c>
      <c r="M2858">
        <v>1</v>
      </c>
      <c r="N2858">
        <v>-1</v>
      </c>
      <c r="O2858">
        <v>0</v>
      </c>
      <c r="P2858" t="s">
        <v>52</v>
      </c>
      <c r="Q2858" t="s">
        <v>49</v>
      </c>
      <c r="X2858" s="7"/>
      <c r="Y2858" t="s">
        <v>55</v>
      </c>
      <c r="Z2858">
        <v>2486</v>
      </c>
      <c r="AE2858" t="s">
        <v>49</v>
      </c>
      <c r="AF2858">
        <v>2486</v>
      </c>
      <c r="AI2858">
        <v>847</v>
      </c>
      <c r="AJ2858" t="s">
        <v>49</v>
      </c>
    </row>
    <row r="2859" spans="1:36" x14ac:dyDescent="0.3">
      <c r="A2859">
        <v>25</v>
      </c>
      <c r="B2859" t="s">
        <v>53</v>
      </c>
      <c r="C2859" t="s">
        <v>59</v>
      </c>
      <c r="D2859" t="s">
        <v>54</v>
      </c>
      <c r="E2859" t="s">
        <v>49</v>
      </c>
      <c r="F2859">
        <v>368</v>
      </c>
      <c r="G2859" t="s">
        <v>49</v>
      </c>
      <c r="H2859" t="s">
        <v>49</v>
      </c>
      <c r="I2859" t="s">
        <v>78</v>
      </c>
      <c r="J2859">
        <v>25</v>
      </c>
      <c r="K2859" t="s">
        <v>73</v>
      </c>
      <c r="L2859">
        <v>168</v>
      </c>
      <c r="M2859">
        <v>1</v>
      </c>
      <c r="N2859">
        <v>-1</v>
      </c>
      <c r="O2859">
        <v>0</v>
      </c>
      <c r="P2859" t="s">
        <v>52</v>
      </c>
      <c r="Q2859" t="s">
        <v>49</v>
      </c>
      <c r="X2859" s="7"/>
      <c r="Y2859" t="s">
        <v>49</v>
      </c>
      <c r="Z2859">
        <v>368</v>
      </c>
      <c r="AE2859" t="s">
        <v>49</v>
      </c>
      <c r="AF2859">
        <v>368</v>
      </c>
      <c r="AI2859">
        <v>0</v>
      </c>
      <c r="AJ2859" t="s">
        <v>49</v>
      </c>
    </row>
    <row r="2860" spans="1:36" x14ac:dyDescent="0.3">
      <c r="A2860">
        <v>33</v>
      </c>
      <c r="B2860" t="s">
        <v>58</v>
      </c>
      <c r="C2860" t="s">
        <v>59</v>
      </c>
      <c r="D2860" t="s">
        <v>54</v>
      </c>
      <c r="E2860" t="s">
        <v>49</v>
      </c>
      <c r="F2860">
        <v>1558</v>
      </c>
      <c r="G2860" t="s">
        <v>55</v>
      </c>
      <c r="H2860" t="s">
        <v>49</v>
      </c>
      <c r="I2860" t="s">
        <v>50</v>
      </c>
      <c r="J2860">
        <v>17</v>
      </c>
      <c r="K2860" t="s">
        <v>61</v>
      </c>
      <c r="L2860">
        <v>97</v>
      </c>
      <c r="M2860">
        <v>1</v>
      </c>
      <c r="N2860">
        <v>-1</v>
      </c>
      <c r="O2860">
        <v>0</v>
      </c>
      <c r="P2860" t="s">
        <v>52</v>
      </c>
      <c r="Q2860" t="s">
        <v>49</v>
      </c>
      <c r="X2860" s="7"/>
      <c r="Y2860" t="s">
        <v>55</v>
      </c>
      <c r="Z2860">
        <v>1558</v>
      </c>
      <c r="AE2860" t="s">
        <v>49</v>
      </c>
      <c r="AF2860">
        <v>1558</v>
      </c>
      <c r="AI2860">
        <v>517</v>
      </c>
      <c r="AJ2860" t="s">
        <v>49</v>
      </c>
    </row>
    <row r="2861" spans="1:36" x14ac:dyDescent="0.3">
      <c r="A2861">
        <v>23</v>
      </c>
      <c r="B2861" t="s">
        <v>63</v>
      </c>
      <c r="C2861" t="s">
        <v>59</v>
      </c>
      <c r="D2861" t="s">
        <v>48</v>
      </c>
      <c r="E2861" t="s">
        <v>49</v>
      </c>
      <c r="F2861">
        <v>8627</v>
      </c>
      <c r="G2861" t="s">
        <v>55</v>
      </c>
      <c r="H2861" t="s">
        <v>49</v>
      </c>
      <c r="I2861" t="s">
        <v>50</v>
      </c>
      <c r="J2861">
        <v>15</v>
      </c>
      <c r="K2861" t="s">
        <v>56</v>
      </c>
      <c r="L2861">
        <v>169</v>
      </c>
      <c r="M2861">
        <v>1</v>
      </c>
      <c r="N2861">
        <v>346</v>
      </c>
      <c r="O2861">
        <v>1</v>
      </c>
      <c r="P2861" t="s">
        <v>57</v>
      </c>
      <c r="Q2861" t="s">
        <v>49</v>
      </c>
      <c r="X2861" s="7"/>
      <c r="Y2861" t="s">
        <v>55</v>
      </c>
      <c r="Z2861">
        <v>8627</v>
      </c>
      <c r="AE2861" t="s">
        <v>49</v>
      </c>
      <c r="AF2861">
        <v>8627</v>
      </c>
      <c r="AI2861">
        <v>1308</v>
      </c>
      <c r="AJ2861" t="s">
        <v>49</v>
      </c>
    </row>
    <row r="2862" spans="1:36" x14ac:dyDescent="0.3">
      <c r="A2862">
        <v>31</v>
      </c>
      <c r="B2862" t="s">
        <v>58</v>
      </c>
      <c r="C2862" t="s">
        <v>59</v>
      </c>
      <c r="D2862" t="s">
        <v>60</v>
      </c>
      <c r="E2862" t="s">
        <v>49</v>
      </c>
      <c r="F2862">
        <v>2590</v>
      </c>
      <c r="G2862" t="s">
        <v>49</v>
      </c>
      <c r="H2862" t="s">
        <v>49</v>
      </c>
      <c r="I2862" t="s">
        <v>50</v>
      </c>
      <c r="J2862">
        <v>23</v>
      </c>
      <c r="K2862" t="s">
        <v>80</v>
      </c>
      <c r="L2862">
        <v>103</v>
      </c>
      <c r="M2862">
        <v>2</v>
      </c>
      <c r="N2862">
        <v>484</v>
      </c>
      <c r="O2862">
        <v>2</v>
      </c>
      <c r="P2862" t="s">
        <v>66</v>
      </c>
      <c r="Q2862" t="s">
        <v>49</v>
      </c>
      <c r="X2862" s="7"/>
      <c r="Y2862" t="s">
        <v>49</v>
      </c>
      <c r="Z2862">
        <v>2590</v>
      </c>
      <c r="AE2862" t="s">
        <v>49</v>
      </c>
      <c r="AF2862">
        <v>2590</v>
      </c>
      <c r="AI2862">
        <v>361</v>
      </c>
      <c r="AJ2862" t="s">
        <v>49</v>
      </c>
    </row>
    <row r="2863" spans="1:36" x14ac:dyDescent="0.3">
      <c r="A2863">
        <v>36</v>
      </c>
      <c r="B2863" t="s">
        <v>58</v>
      </c>
      <c r="C2863" t="s">
        <v>47</v>
      </c>
      <c r="D2863" t="s">
        <v>60</v>
      </c>
      <c r="E2863" t="s">
        <v>49</v>
      </c>
      <c r="F2863">
        <v>0</v>
      </c>
      <c r="G2863" t="s">
        <v>55</v>
      </c>
      <c r="H2863" t="s">
        <v>55</v>
      </c>
      <c r="I2863" t="s">
        <v>52</v>
      </c>
      <c r="J2863">
        <v>3</v>
      </c>
      <c r="K2863" t="s">
        <v>62</v>
      </c>
      <c r="L2863">
        <v>599</v>
      </c>
      <c r="M2863">
        <v>3</v>
      </c>
      <c r="N2863">
        <v>-1</v>
      </c>
      <c r="O2863">
        <v>0</v>
      </c>
      <c r="P2863" t="s">
        <v>52</v>
      </c>
      <c r="Q2863" t="s">
        <v>49</v>
      </c>
      <c r="X2863" s="7"/>
      <c r="Y2863" t="s">
        <v>55</v>
      </c>
      <c r="Z2863">
        <v>0</v>
      </c>
      <c r="AE2863" t="s">
        <v>55</v>
      </c>
      <c r="AF2863">
        <v>0</v>
      </c>
      <c r="AI2863">
        <v>70</v>
      </c>
      <c r="AJ2863" t="s">
        <v>49</v>
      </c>
    </row>
    <row r="2864" spans="1:36" x14ac:dyDescent="0.3">
      <c r="A2864">
        <v>44</v>
      </c>
      <c r="B2864" t="s">
        <v>67</v>
      </c>
      <c r="C2864" t="s">
        <v>59</v>
      </c>
      <c r="D2864" t="s">
        <v>60</v>
      </c>
      <c r="E2864" t="s">
        <v>49</v>
      </c>
      <c r="F2864">
        <v>900</v>
      </c>
      <c r="G2864" t="s">
        <v>55</v>
      </c>
      <c r="H2864" t="s">
        <v>49</v>
      </c>
      <c r="I2864" t="s">
        <v>50</v>
      </c>
      <c r="J2864">
        <v>29</v>
      </c>
      <c r="K2864" t="s">
        <v>72</v>
      </c>
      <c r="L2864">
        <v>322</v>
      </c>
      <c r="M2864">
        <v>2</v>
      </c>
      <c r="N2864">
        <v>-1</v>
      </c>
      <c r="O2864">
        <v>0</v>
      </c>
      <c r="P2864" t="s">
        <v>52</v>
      </c>
      <c r="Q2864" t="s">
        <v>49</v>
      </c>
      <c r="X2864" s="7"/>
      <c r="Y2864" t="s">
        <v>55</v>
      </c>
      <c r="Z2864">
        <v>900</v>
      </c>
      <c r="AE2864" t="s">
        <v>49</v>
      </c>
      <c r="AF2864">
        <v>900</v>
      </c>
      <c r="AI2864">
        <v>180</v>
      </c>
      <c r="AJ2864" t="s">
        <v>49</v>
      </c>
    </row>
    <row r="2865" spans="1:36" x14ac:dyDescent="0.3">
      <c r="A2865">
        <v>31</v>
      </c>
      <c r="B2865" t="s">
        <v>58</v>
      </c>
      <c r="C2865" t="s">
        <v>59</v>
      </c>
      <c r="D2865" t="s">
        <v>60</v>
      </c>
      <c r="E2865" t="s">
        <v>49</v>
      </c>
      <c r="F2865">
        <v>385</v>
      </c>
      <c r="G2865" t="s">
        <v>55</v>
      </c>
      <c r="H2865" t="s">
        <v>49</v>
      </c>
      <c r="I2865" t="s">
        <v>52</v>
      </c>
      <c r="J2865">
        <v>21</v>
      </c>
      <c r="K2865" t="s">
        <v>56</v>
      </c>
      <c r="L2865">
        <v>304</v>
      </c>
      <c r="M2865">
        <v>1</v>
      </c>
      <c r="N2865">
        <v>-1</v>
      </c>
      <c r="O2865">
        <v>0</v>
      </c>
      <c r="P2865" t="s">
        <v>52</v>
      </c>
      <c r="Q2865" t="s">
        <v>49</v>
      </c>
      <c r="X2865" s="7"/>
      <c r="Y2865" t="s">
        <v>55</v>
      </c>
      <c r="Z2865">
        <v>385</v>
      </c>
      <c r="AE2865" t="s">
        <v>49</v>
      </c>
      <c r="AF2865">
        <v>385</v>
      </c>
      <c r="AI2865">
        <v>279</v>
      </c>
      <c r="AJ2865" t="s">
        <v>49</v>
      </c>
    </row>
    <row r="2866" spans="1:36" x14ac:dyDescent="0.3">
      <c r="A2866">
        <v>55</v>
      </c>
      <c r="B2866" t="s">
        <v>63</v>
      </c>
      <c r="C2866" t="s">
        <v>47</v>
      </c>
      <c r="D2866" t="s">
        <v>48</v>
      </c>
      <c r="E2866" t="s">
        <v>49</v>
      </c>
      <c r="F2866">
        <v>1649</v>
      </c>
      <c r="G2866" t="s">
        <v>55</v>
      </c>
      <c r="H2866" t="s">
        <v>49</v>
      </c>
      <c r="I2866" t="s">
        <v>50</v>
      </c>
      <c r="J2866">
        <v>12</v>
      </c>
      <c r="K2866" t="s">
        <v>56</v>
      </c>
      <c r="L2866">
        <v>52</v>
      </c>
      <c r="M2866">
        <v>3</v>
      </c>
      <c r="N2866">
        <v>-1</v>
      </c>
      <c r="O2866">
        <v>0</v>
      </c>
      <c r="P2866" t="s">
        <v>52</v>
      </c>
      <c r="Q2866" t="s">
        <v>49</v>
      </c>
      <c r="X2866" s="7"/>
      <c r="Y2866" t="s">
        <v>55</v>
      </c>
      <c r="Z2866">
        <v>1649</v>
      </c>
      <c r="AE2866" t="s">
        <v>49</v>
      </c>
      <c r="AF2866">
        <v>1649</v>
      </c>
      <c r="AI2866">
        <v>4</v>
      </c>
      <c r="AJ2866" t="s">
        <v>49</v>
      </c>
    </row>
    <row r="2867" spans="1:36" x14ac:dyDescent="0.3">
      <c r="A2867">
        <v>51</v>
      </c>
      <c r="B2867" t="s">
        <v>76</v>
      </c>
      <c r="C2867" t="s">
        <v>74</v>
      </c>
      <c r="D2867" t="s">
        <v>54</v>
      </c>
      <c r="E2867" t="s">
        <v>49</v>
      </c>
      <c r="F2867">
        <v>9228</v>
      </c>
      <c r="G2867" t="s">
        <v>49</v>
      </c>
      <c r="H2867" t="s">
        <v>49</v>
      </c>
      <c r="I2867" t="s">
        <v>50</v>
      </c>
      <c r="J2867">
        <v>18</v>
      </c>
      <c r="K2867" t="s">
        <v>73</v>
      </c>
      <c r="L2867">
        <v>655</v>
      </c>
      <c r="M2867">
        <v>4</v>
      </c>
      <c r="N2867">
        <v>-1</v>
      </c>
      <c r="O2867">
        <v>0</v>
      </c>
      <c r="P2867" t="s">
        <v>52</v>
      </c>
      <c r="Q2867" t="s">
        <v>55</v>
      </c>
      <c r="X2867" s="7"/>
      <c r="Y2867" t="s">
        <v>49</v>
      </c>
      <c r="Z2867">
        <v>9228</v>
      </c>
      <c r="AE2867" t="s">
        <v>49</v>
      </c>
      <c r="AF2867">
        <v>9228</v>
      </c>
      <c r="AI2867">
        <v>1416</v>
      </c>
      <c r="AJ2867" t="s">
        <v>49</v>
      </c>
    </row>
    <row r="2868" spans="1:36" x14ac:dyDescent="0.3">
      <c r="A2868">
        <v>36</v>
      </c>
      <c r="B2868" t="s">
        <v>69</v>
      </c>
      <c r="C2868" t="s">
        <v>47</v>
      </c>
      <c r="D2868" t="s">
        <v>54</v>
      </c>
      <c r="E2868" t="s">
        <v>49</v>
      </c>
      <c r="F2868">
        <v>0</v>
      </c>
      <c r="G2868" t="s">
        <v>55</v>
      </c>
      <c r="H2868" t="s">
        <v>55</v>
      </c>
      <c r="I2868" t="s">
        <v>50</v>
      </c>
      <c r="J2868">
        <v>9</v>
      </c>
      <c r="K2868" t="s">
        <v>64</v>
      </c>
      <c r="L2868">
        <v>101</v>
      </c>
      <c r="M2868">
        <v>2</v>
      </c>
      <c r="N2868">
        <v>-1</v>
      </c>
      <c r="O2868">
        <v>0</v>
      </c>
      <c r="P2868" t="s">
        <v>52</v>
      </c>
      <c r="Q2868" t="s">
        <v>49</v>
      </c>
      <c r="X2868" s="7"/>
      <c r="Y2868" t="s">
        <v>55</v>
      </c>
      <c r="Z2868">
        <v>0</v>
      </c>
      <c r="AE2868" t="s">
        <v>55</v>
      </c>
      <c r="AF2868">
        <v>0</v>
      </c>
      <c r="AI2868">
        <v>465</v>
      </c>
      <c r="AJ2868" t="s">
        <v>49</v>
      </c>
    </row>
    <row r="2869" spans="1:36" x14ac:dyDescent="0.3">
      <c r="A2869">
        <v>27</v>
      </c>
      <c r="B2869" t="s">
        <v>46</v>
      </c>
      <c r="C2869" t="s">
        <v>59</v>
      </c>
      <c r="D2869" t="s">
        <v>60</v>
      </c>
      <c r="E2869" t="s">
        <v>49</v>
      </c>
      <c r="F2869">
        <v>1</v>
      </c>
      <c r="G2869" t="s">
        <v>49</v>
      </c>
      <c r="H2869" t="s">
        <v>49</v>
      </c>
      <c r="I2869" t="s">
        <v>50</v>
      </c>
      <c r="J2869">
        <v>3</v>
      </c>
      <c r="K2869" t="s">
        <v>64</v>
      </c>
      <c r="L2869">
        <v>65</v>
      </c>
      <c r="M2869">
        <v>2</v>
      </c>
      <c r="N2869">
        <v>-1</v>
      </c>
      <c r="O2869">
        <v>0</v>
      </c>
      <c r="P2869" t="s">
        <v>52</v>
      </c>
      <c r="Q2869" t="s">
        <v>49</v>
      </c>
      <c r="X2869" s="7"/>
      <c r="Y2869" t="s">
        <v>49</v>
      </c>
      <c r="Z2869">
        <v>1</v>
      </c>
      <c r="AE2869" t="s">
        <v>49</v>
      </c>
      <c r="AF2869">
        <v>1</v>
      </c>
      <c r="AI2869">
        <v>998</v>
      </c>
      <c r="AJ2869" t="s">
        <v>49</v>
      </c>
    </row>
    <row r="2870" spans="1:36" x14ac:dyDescent="0.3">
      <c r="A2870">
        <v>40</v>
      </c>
      <c r="B2870" t="s">
        <v>53</v>
      </c>
      <c r="C2870" t="s">
        <v>47</v>
      </c>
      <c r="D2870" t="s">
        <v>54</v>
      </c>
      <c r="E2870" t="s">
        <v>49</v>
      </c>
      <c r="F2870">
        <v>771</v>
      </c>
      <c r="G2870" t="s">
        <v>55</v>
      </c>
      <c r="H2870" t="s">
        <v>49</v>
      </c>
      <c r="I2870" t="s">
        <v>50</v>
      </c>
      <c r="J2870">
        <v>15</v>
      </c>
      <c r="K2870" t="s">
        <v>56</v>
      </c>
      <c r="L2870">
        <v>173</v>
      </c>
      <c r="M2870">
        <v>4</v>
      </c>
      <c r="N2870">
        <v>-1</v>
      </c>
      <c r="O2870">
        <v>0</v>
      </c>
      <c r="P2870" t="s">
        <v>52</v>
      </c>
      <c r="Q2870" t="s">
        <v>49</v>
      </c>
      <c r="X2870" s="7"/>
      <c r="Y2870" t="s">
        <v>55</v>
      </c>
      <c r="Z2870">
        <v>771</v>
      </c>
      <c r="AE2870" t="s">
        <v>49</v>
      </c>
      <c r="AF2870">
        <v>771</v>
      </c>
      <c r="AI2870">
        <v>1285</v>
      </c>
      <c r="AJ2870" t="s">
        <v>49</v>
      </c>
    </row>
    <row r="2871" spans="1:36" x14ac:dyDescent="0.3">
      <c r="A2871">
        <v>49</v>
      </c>
      <c r="B2871" t="s">
        <v>53</v>
      </c>
      <c r="C2871" t="s">
        <v>47</v>
      </c>
      <c r="D2871" t="s">
        <v>54</v>
      </c>
      <c r="E2871" t="s">
        <v>49</v>
      </c>
      <c r="F2871">
        <v>280</v>
      </c>
      <c r="G2871" t="s">
        <v>55</v>
      </c>
      <c r="H2871" t="s">
        <v>49</v>
      </c>
      <c r="I2871" t="s">
        <v>78</v>
      </c>
      <c r="J2871">
        <v>14</v>
      </c>
      <c r="K2871" t="s">
        <v>73</v>
      </c>
      <c r="L2871">
        <v>162</v>
      </c>
      <c r="M2871">
        <v>3</v>
      </c>
      <c r="N2871">
        <v>-1</v>
      </c>
      <c r="O2871">
        <v>0</v>
      </c>
      <c r="P2871" t="s">
        <v>52</v>
      </c>
      <c r="Q2871" t="s">
        <v>49</v>
      </c>
      <c r="X2871" s="7"/>
      <c r="Y2871" t="s">
        <v>55</v>
      </c>
      <c r="Z2871">
        <v>280</v>
      </c>
      <c r="AE2871" t="s">
        <v>49</v>
      </c>
      <c r="AF2871">
        <v>280</v>
      </c>
      <c r="AI2871">
        <v>336</v>
      </c>
      <c r="AJ2871" t="s">
        <v>49</v>
      </c>
    </row>
    <row r="2872" spans="1:36" x14ac:dyDescent="0.3">
      <c r="A2872">
        <v>59</v>
      </c>
      <c r="B2872" t="s">
        <v>77</v>
      </c>
      <c r="C2872" t="s">
        <v>47</v>
      </c>
      <c r="D2872" t="s">
        <v>48</v>
      </c>
      <c r="E2872" t="s">
        <v>49</v>
      </c>
      <c r="F2872">
        <v>46</v>
      </c>
      <c r="G2872" t="s">
        <v>49</v>
      </c>
      <c r="H2872" t="s">
        <v>49</v>
      </c>
      <c r="I2872" t="s">
        <v>50</v>
      </c>
      <c r="J2872">
        <v>14</v>
      </c>
      <c r="K2872" t="s">
        <v>70</v>
      </c>
      <c r="L2872">
        <v>78</v>
      </c>
      <c r="M2872">
        <v>2</v>
      </c>
      <c r="N2872">
        <v>-1</v>
      </c>
      <c r="O2872">
        <v>0</v>
      </c>
      <c r="P2872" t="s">
        <v>52</v>
      </c>
      <c r="Q2872" t="s">
        <v>49</v>
      </c>
      <c r="X2872" s="7"/>
      <c r="Y2872" t="s">
        <v>49</v>
      </c>
      <c r="Z2872">
        <v>46</v>
      </c>
      <c r="AE2872" t="s">
        <v>49</v>
      </c>
      <c r="AF2872">
        <v>46</v>
      </c>
      <c r="AI2872">
        <v>131</v>
      </c>
      <c r="AJ2872" t="s">
        <v>49</v>
      </c>
    </row>
    <row r="2873" spans="1:36" x14ac:dyDescent="0.3">
      <c r="A2873">
        <v>32</v>
      </c>
      <c r="B2873" t="s">
        <v>58</v>
      </c>
      <c r="C2873" t="s">
        <v>47</v>
      </c>
      <c r="D2873" t="s">
        <v>60</v>
      </c>
      <c r="E2873" t="s">
        <v>49</v>
      </c>
      <c r="F2873">
        <v>2431</v>
      </c>
      <c r="G2873" t="s">
        <v>55</v>
      </c>
      <c r="H2873" t="s">
        <v>49</v>
      </c>
      <c r="I2873" t="s">
        <v>50</v>
      </c>
      <c r="J2873">
        <v>14</v>
      </c>
      <c r="K2873" t="s">
        <v>56</v>
      </c>
      <c r="L2873">
        <v>646</v>
      </c>
      <c r="M2873">
        <v>5</v>
      </c>
      <c r="N2873">
        <v>-1</v>
      </c>
      <c r="O2873">
        <v>0</v>
      </c>
      <c r="P2873" t="s">
        <v>52</v>
      </c>
      <c r="Q2873" t="s">
        <v>55</v>
      </c>
      <c r="X2873" s="7"/>
      <c r="Y2873" t="s">
        <v>55</v>
      </c>
      <c r="Z2873">
        <v>2431</v>
      </c>
      <c r="AE2873" t="s">
        <v>49</v>
      </c>
      <c r="AF2873">
        <v>2431</v>
      </c>
      <c r="AI2873">
        <v>453</v>
      </c>
      <c r="AJ2873" t="s">
        <v>49</v>
      </c>
    </row>
    <row r="2874" spans="1:36" x14ac:dyDescent="0.3">
      <c r="A2874">
        <v>42</v>
      </c>
      <c r="B2874" t="s">
        <v>77</v>
      </c>
      <c r="C2874" t="s">
        <v>59</v>
      </c>
      <c r="D2874" t="s">
        <v>60</v>
      </c>
      <c r="E2874" t="s">
        <v>49</v>
      </c>
      <c r="F2874">
        <v>308</v>
      </c>
      <c r="G2874" t="s">
        <v>49</v>
      </c>
      <c r="H2874" t="s">
        <v>49</v>
      </c>
      <c r="I2874" t="s">
        <v>50</v>
      </c>
      <c r="J2874">
        <v>30</v>
      </c>
      <c r="K2874" t="s">
        <v>72</v>
      </c>
      <c r="L2874">
        <v>114</v>
      </c>
      <c r="M2874">
        <v>2</v>
      </c>
      <c r="N2874">
        <v>-1</v>
      </c>
      <c r="O2874">
        <v>0</v>
      </c>
      <c r="P2874" t="s">
        <v>52</v>
      </c>
      <c r="Q2874" t="s">
        <v>49</v>
      </c>
      <c r="X2874" s="7"/>
      <c r="Y2874" t="s">
        <v>49</v>
      </c>
      <c r="Z2874">
        <v>308</v>
      </c>
      <c r="AE2874" t="s">
        <v>49</v>
      </c>
      <c r="AF2874">
        <v>308</v>
      </c>
      <c r="AI2874">
        <v>1102</v>
      </c>
      <c r="AJ2874" t="s">
        <v>49</v>
      </c>
    </row>
    <row r="2875" spans="1:36" x14ac:dyDescent="0.3">
      <c r="A2875">
        <v>35</v>
      </c>
      <c r="B2875" t="s">
        <v>58</v>
      </c>
      <c r="C2875" t="s">
        <v>74</v>
      </c>
      <c r="D2875" t="s">
        <v>60</v>
      </c>
      <c r="E2875" t="s">
        <v>49</v>
      </c>
      <c r="F2875">
        <v>160</v>
      </c>
      <c r="G2875" t="s">
        <v>55</v>
      </c>
      <c r="H2875" t="s">
        <v>49</v>
      </c>
      <c r="I2875" t="s">
        <v>52</v>
      </c>
      <c r="J2875">
        <v>4</v>
      </c>
      <c r="K2875" t="s">
        <v>62</v>
      </c>
      <c r="L2875">
        <v>141</v>
      </c>
      <c r="M2875">
        <v>6</v>
      </c>
      <c r="N2875">
        <v>-1</v>
      </c>
      <c r="O2875">
        <v>0</v>
      </c>
      <c r="P2875" t="s">
        <v>52</v>
      </c>
      <c r="Q2875" t="s">
        <v>49</v>
      </c>
      <c r="X2875" s="7"/>
      <c r="Y2875" t="s">
        <v>55</v>
      </c>
      <c r="Z2875">
        <v>160</v>
      </c>
      <c r="AE2875" t="s">
        <v>49</v>
      </c>
      <c r="AF2875">
        <v>160</v>
      </c>
      <c r="AI2875">
        <v>502</v>
      </c>
      <c r="AJ2875" t="s">
        <v>49</v>
      </c>
    </row>
    <row r="2876" spans="1:36" x14ac:dyDescent="0.3">
      <c r="A2876">
        <v>29</v>
      </c>
      <c r="B2876" t="s">
        <v>63</v>
      </c>
      <c r="C2876" t="s">
        <v>59</v>
      </c>
      <c r="D2876" t="s">
        <v>54</v>
      </c>
      <c r="E2876" t="s">
        <v>49</v>
      </c>
      <c r="F2876">
        <v>555</v>
      </c>
      <c r="G2876" t="s">
        <v>55</v>
      </c>
      <c r="H2876" t="s">
        <v>49</v>
      </c>
      <c r="I2876" t="s">
        <v>50</v>
      </c>
      <c r="J2876">
        <v>15</v>
      </c>
      <c r="K2876" t="s">
        <v>56</v>
      </c>
      <c r="L2876">
        <v>133</v>
      </c>
      <c r="M2876">
        <v>4</v>
      </c>
      <c r="N2876">
        <v>-1</v>
      </c>
      <c r="O2876">
        <v>0</v>
      </c>
      <c r="P2876" t="s">
        <v>52</v>
      </c>
      <c r="Q2876" t="s">
        <v>49</v>
      </c>
      <c r="X2876" s="7"/>
      <c r="Y2876" t="s">
        <v>55</v>
      </c>
      <c r="Z2876">
        <v>555</v>
      </c>
      <c r="AE2876" t="s">
        <v>49</v>
      </c>
      <c r="AF2876">
        <v>555</v>
      </c>
      <c r="AI2876">
        <v>8669</v>
      </c>
      <c r="AJ2876" t="s">
        <v>49</v>
      </c>
    </row>
    <row r="2877" spans="1:36" x14ac:dyDescent="0.3">
      <c r="A2877">
        <v>29</v>
      </c>
      <c r="B2877" t="s">
        <v>67</v>
      </c>
      <c r="C2877" t="s">
        <v>59</v>
      </c>
      <c r="D2877" t="s">
        <v>54</v>
      </c>
      <c r="E2877" t="s">
        <v>49</v>
      </c>
      <c r="F2877">
        <v>778</v>
      </c>
      <c r="G2877" t="s">
        <v>55</v>
      </c>
      <c r="H2877" t="s">
        <v>49</v>
      </c>
      <c r="I2877" t="s">
        <v>52</v>
      </c>
      <c r="J2877">
        <v>6</v>
      </c>
      <c r="K2877" t="s">
        <v>62</v>
      </c>
      <c r="L2877">
        <v>1994</v>
      </c>
      <c r="M2877">
        <v>2</v>
      </c>
      <c r="N2877">
        <v>-1</v>
      </c>
      <c r="O2877">
        <v>0</v>
      </c>
      <c r="P2877" t="s">
        <v>52</v>
      </c>
      <c r="Q2877" t="s">
        <v>49</v>
      </c>
      <c r="X2877" s="7"/>
      <c r="Y2877" t="s">
        <v>55</v>
      </c>
      <c r="Z2877">
        <v>778</v>
      </c>
      <c r="AE2877" t="s">
        <v>49</v>
      </c>
      <c r="AF2877">
        <v>778</v>
      </c>
      <c r="AI2877">
        <v>316</v>
      </c>
      <c r="AJ2877" t="s">
        <v>49</v>
      </c>
    </row>
    <row r="2878" spans="1:36" x14ac:dyDescent="0.3">
      <c r="A2878">
        <v>37</v>
      </c>
      <c r="B2878" t="s">
        <v>63</v>
      </c>
      <c r="C2878" t="s">
        <v>59</v>
      </c>
      <c r="D2878" t="s">
        <v>54</v>
      </c>
      <c r="E2878" t="s">
        <v>49</v>
      </c>
      <c r="F2878">
        <v>48</v>
      </c>
      <c r="G2878" t="s">
        <v>49</v>
      </c>
      <c r="H2878" t="s">
        <v>49</v>
      </c>
      <c r="I2878" t="s">
        <v>50</v>
      </c>
      <c r="J2878">
        <v>6</v>
      </c>
      <c r="K2878" t="s">
        <v>56</v>
      </c>
      <c r="L2878">
        <v>140</v>
      </c>
      <c r="M2878">
        <v>2</v>
      </c>
      <c r="N2878">
        <v>-1</v>
      </c>
      <c r="O2878">
        <v>0</v>
      </c>
      <c r="P2878" t="s">
        <v>52</v>
      </c>
      <c r="Q2878" t="s">
        <v>49</v>
      </c>
      <c r="X2878" s="7"/>
      <c r="Y2878" t="s">
        <v>49</v>
      </c>
      <c r="Z2878">
        <v>48</v>
      </c>
      <c r="AE2878" t="s">
        <v>49</v>
      </c>
      <c r="AF2878">
        <v>48</v>
      </c>
      <c r="AI2878">
        <v>9324</v>
      </c>
      <c r="AJ2878" t="s">
        <v>49</v>
      </c>
    </row>
    <row r="2879" spans="1:36" x14ac:dyDescent="0.3">
      <c r="A2879">
        <v>49</v>
      </c>
      <c r="B2879" t="s">
        <v>69</v>
      </c>
      <c r="C2879" t="s">
        <v>47</v>
      </c>
      <c r="D2879" t="s">
        <v>48</v>
      </c>
      <c r="E2879" t="s">
        <v>49</v>
      </c>
      <c r="F2879">
        <v>169</v>
      </c>
      <c r="G2879" t="s">
        <v>55</v>
      </c>
      <c r="H2879" t="s">
        <v>49</v>
      </c>
      <c r="I2879" t="s">
        <v>50</v>
      </c>
      <c r="J2879">
        <v>15</v>
      </c>
      <c r="K2879" t="s">
        <v>56</v>
      </c>
      <c r="L2879">
        <v>82</v>
      </c>
      <c r="M2879">
        <v>3</v>
      </c>
      <c r="N2879">
        <v>-1</v>
      </c>
      <c r="O2879">
        <v>0</v>
      </c>
      <c r="P2879" t="s">
        <v>52</v>
      </c>
      <c r="Q2879" t="s">
        <v>49</v>
      </c>
      <c r="X2879" s="7"/>
      <c r="Y2879" t="s">
        <v>55</v>
      </c>
      <c r="Z2879">
        <v>169</v>
      </c>
      <c r="AE2879" t="s">
        <v>49</v>
      </c>
      <c r="AF2879">
        <v>169</v>
      </c>
      <c r="AI2879">
        <v>0</v>
      </c>
      <c r="AJ2879" t="s">
        <v>49</v>
      </c>
    </row>
    <row r="2880" spans="1:36" x14ac:dyDescent="0.3">
      <c r="A2880">
        <v>51</v>
      </c>
      <c r="B2880" t="s">
        <v>53</v>
      </c>
      <c r="C2880" t="s">
        <v>74</v>
      </c>
      <c r="D2880" t="s">
        <v>54</v>
      </c>
      <c r="E2880" t="s">
        <v>49</v>
      </c>
      <c r="F2880">
        <v>12</v>
      </c>
      <c r="G2880" t="s">
        <v>55</v>
      </c>
      <c r="H2880" t="s">
        <v>49</v>
      </c>
      <c r="I2880" t="s">
        <v>50</v>
      </c>
      <c r="J2880">
        <v>17</v>
      </c>
      <c r="K2880" t="s">
        <v>75</v>
      </c>
      <c r="L2880">
        <v>150</v>
      </c>
      <c r="M2880">
        <v>1</v>
      </c>
      <c r="N2880">
        <v>-1</v>
      </c>
      <c r="O2880">
        <v>0</v>
      </c>
      <c r="P2880" t="s">
        <v>52</v>
      </c>
      <c r="Q2880" t="s">
        <v>49</v>
      </c>
      <c r="X2880" s="7"/>
      <c r="Y2880" t="s">
        <v>55</v>
      </c>
      <c r="Z2880">
        <v>12</v>
      </c>
      <c r="AE2880" t="s">
        <v>49</v>
      </c>
      <c r="AF2880">
        <v>12</v>
      </c>
      <c r="AI2880">
        <v>61</v>
      </c>
      <c r="AJ2880" t="s">
        <v>49</v>
      </c>
    </row>
    <row r="2881" spans="1:36" x14ac:dyDescent="0.3">
      <c r="A2881">
        <v>61</v>
      </c>
      <c r="B2881" t="s">
        <v>76</v>
      </c>
      <c r="C2881" t="s">
        <v>47</v>
      </c>
      <c r="D2881" t="s">
        <v>48</v>
      </c>
      <c r="E2881" t="s">
        <v>49</v>
      </c>
      <c r="F2881">
        <v>848</v>
      </c>
      <c r="G2881" t="s">
        <v>49</v>
      </c>
      <c r="H2881" t="s">
        <v>49</v>
      </c>
      <c r="I2881" t="s">
        <v>50</v>
      </c>
      <c r="J2881">
        <v>27</v>
      </c>
      <c r="K2881" t="s">
        <v>61</v>
      </c>
      <c r="L2881">
        <v>605</v>
      </c>
      <c r="M2881">
        <v>1</v>
      </c>
      <c r="N2881">
        <v>187</v>
      </c>
      <c r="O2881">
        <v>1</v>
      </c>
      <c r="P2881" t="s">
        <v>66</v>
      </c>
      <c r="Q2881" t="s">
        <v>49</v>
      </c>
      <c r="X2881" s="7"/>
      <c r="Y2881" t="s">
        <v>49</v>
      </c>
      <c r="Z2881">
        <v>848</v>
      </c>
      <c r="AE2881" t="s">
        <v>49</v>
      </c>
      <c r="AF2881">
        <v>848</v>
      </c>
      <c r="AI2881">
        <v>173</v>
      </c>
      <c r="AJ2881" t="s">
        <v>49</v>
      </c>
    </row>
    <row r="2882" spans="1:36" x14ac:dyDescent="0.3">
      <c r="A2882">
        <v>43</v>
      </c>
      <c r="B2882" t="s">
        <v>58</v>
      </c>
      <c r="C2882" t="s">
        <v>47</v>
      </c>
      <c r="D2882" t="s">
        <v>54</v>
      </c>
      <c r="E2882" t="s">
        <v>49</v>
      </c>
      <c r="F2882">
        <v>481</v>
      </c>
      <c r="G2882" t="s">
        <v>55</v>
      </c>
      <c r="H2882" t="s">
        <v>49</v>
      </c>
      <c r="I2882" t="s">
        <v>78</v>
      </c>
      <c r="J2882">
        <v>18</v>
      </c>
      <c r="K2882" t="s">
        <v>75</v>
      </c>
      <c r="L2882">
        <v>164</v>
      </c>
      <c r="M2882">
        <v>1</v>
      </c>
      <c r="N2882">
        <v>110</v>
      </c>
      <c r="O2882">
        <v>2</v>
      </c>
      <c r="P2882" t="s">
        <v>66</v>
      </c>
      <c r="Q2882" t="s">
        <v>49</v>
      </c>
      <c r="X2882" s="7"/>
      <c r="Y2882" t="s">
        <v>55</v>
      </c>
      <c r="Z2882">
        <v>481</v>
      </c>
      <c r="AE2882" t="s">
        <v>49</v>
      </c>
      <c r="AF2882">
        <v>481</v>
      </c>
      <c r="AI2882">
        <v>-162</v>
      </c>
      <c r="AJ2882" t="s">
        <v>49</v>
      </c>
    </row>
    <row r="2883" spans="1:36" x14ac:dyDescent="0.3">
      <c r="A2883">
        <v>42</v>
      </c>
      <c r="B2883" t="s">
        <v>53</v>
      </c>
      <c r="C2883" t="s">
        <v>47</v>
      </c>
      <c r="D2883" t="s">
        <v>60</v>
      </c>
      <c r="E2883" t="s">
        <v>49</v>
      </c>
      <c r="F2883">
        <v>12223</v>
      </c>
      <c r="G2883" t="s">
        <v>55</v>
      </c>
      <c r="H2883" t="s">
        <v>49</v>
      </c>
      <c r="I2883" t="s">
        <v>50</v>
      </c>
      <c r="J2883">
        <v>19</v>
      </c>
      <c r="K2883" t="s">
        <v>75</v>
      </c>
      <c r="L2883">
        <v>36</v>
      </c>
      <c r="M2883">
        <v>1</v>
      </c>
      <c r="N2883">
        <v>-1</v>
      </c>
      <c r="O2883">
        <v>0</v>
      </c>
      <c r="P2883" t="s">
        <v>52</v>
      </c>
      <c r="Q2883" t="s">
        <v>49</v>
      </c>
      <c r="X2883" s="7"/>
      <c r="Y2883" t="s">
        <v>55</v>
      </c>
      <c r="Z2883">
        <v>12223</v>
      </c>
      <c r="AE2883" t="s">
        <v>49</v>
      </c>
      <c r="AF2883">
        <v>12223</v>
      </c>
      <c r="AI2883">
        <v>1983</v>
      </c>
      <c r="AJ2883" t="s">
        <v>49</v>
      </c>
    </row>
    <row r="2884" spans="1:36" x14ac:dyDescent="0.3">
      <c r="A2884">
        <v>24</v>
      </c>
      <c r="B2884" t="s">
        <v>63</v>
      </c>
      <c r="C2884" t="s">
        <v>47</v>
      </c>
      <c r="D2884" t="s">
        <v>54</v>
      </c>
      <c r="E2884" t="s">
        <v>49</v>
      </c>
      <c r="F2884">
        <v>-254</v>
      </c>
      <c r="G2884" t="s">
        <v>55</v>
      </c>
      <c r="H2884" t="s">
        <v>55</v>
      </c>
      <c r="I2884" t="s">
        <v>52</v>
      </c>
      <c r="J2884">
        <v>27</v>
      </c>
      <c r="K2884" t="s">
        <v>56</v>
      </c>
      <c r="L2884">
        <v>290</v>
      </c>
      <c r="M2884">
        <v>2</v>
      </c>
      <c r="N2884">
        <v>-1</v>
      </c>
      <c r="O2884">
        <v>0</v>
      </c>
      <c r="P2884" t="s">
        <v>52</v>
      </c>
      <c r="Q2884" t="s">
        <v>49</v>
      </c>
      <c r="X2884" s="7"/>
      <c r="Y2884" t="s">
        <v>55</v>
      </c>
      <c r="Z2884">
        <v>-254</v>
      </c>
      <c r="AE2884" t="s">
        <v>55</v>
      </c>
      <c r="AF2884">
        <v>-254</v>
      </c>
      <c r="AI2884">
        <v>1283</v>
      </c>
      <c r="AJ2884" t="s">
        <v>49</v>
      </c>
    </row>
    <row r="2885" spans="1:36" x14ac:dyDescent="0.3">
      <c r="A2885">
        <v>46</v>
      </c>
      <c r="B2885" t="s">
        <v>65</v>
      </c>
      <c r="C2885" t="s">
        <v>47</v>
      </c>
      <c r="D2885" t="s">
        <v>60</v>
      </c>
      <c r="E2885" t="s">
        <v>49</v>
      </c>
      <c r="F2885">
        <v>1148</v>
      </c>
      <c r="G2885" t="s">
        <v>49</v>
      </c>
      <c r="H2885" t="s">
        <v>49</v>
      </c>
      <c r="I2885" t="s">
        <v>78</v>
      </c>
      <c r="J2885">
        <v>29</v>
      </c>
      <c r="K2885" t="s">
        <v>73</v>
      </c>
      <c r="L2885">
        <v>104</v>
      </c>
      <c r="M2885">
        <v>2</v>
      </c>
      <c r="N2885">
        <v>-1</v>
      </c>
      <c r="O2885">
        <v>0</v>
      </c>
      <c r="P2885" t="s">
        <v>52</v>
      </c>
      <c r="Q2885" t="s">
        <v>49</v>
      </c>
      <c r="X2885" s="7"/>
      <c r="Y2885" t="s">
        <v>49</v>
      </c>
      <c r="Z2885">
        <v>1148</v>
      </c>
      <c r="AE2885" t="s">
        <v>49</v>
      </c>
      <c r="AF2885">
        <v>1148</v>
      </c>
      <c r="AI2885">
        <v>2179</v>
      </c>
      <c r="AJ2885" t="s">
        <v>49</v>
      </c>
    </row>
    <row r="2886" spans="1:36" x14ac:dyDescent="0.3">
      <c r="A2886">
        <v>23</v>
      </c>
      <c r="B2886" t="s">
        <v>69</v>
      </c>
      <c r="C2886" t="s">
        <v>59</v>
      </c>
      <c r="D2886" t="s">
        <v>54</v>
      </c>
      <c r="E2886" t="s">
        <v>49</v>
      </c>
      <c r="F2886">
        <v>5</v>
      </c>
      <c r="G2886" t="s">
        <v>49</v>
      </c>
      <c r="H2886" t="s">
        <v>49</v>
      </c>
      <c r="I2886" t="s">
        <v>52</v>
      </c>
      <c r="J2886">
        <v>12</v>
      </c>
      <c r="K2886" t="s">
        <v>56</v>
      </c>
      <c r="L2886">
        <v>413</v>
      </c>
      <c r="M2886">
        <v>1</v>
      </c>
      <c r="N2886">
        <v>-1</v>
      </c>
      <c r="O2886">
        <v>0</v>
      </c>
      <c r="P2886" t="s">
        <v>52</v>
      </c>
      <c r="Q2886" t="s">
        <v>49</v>
      </c>
      <c r="X2886" s="7"/>
      <c r="Y2886" t="s">
        <v>49</v>
      </c>
      <c r="Z2886">
        <v>5</v>
      </c>
      <c r="AE2886" t="s">
        <v>49</v>
      </c>
      <c r="AF2886">
        <v>5</v>
      </c>
      <c r="AI2886">
        <v>1047</v>
      </c>
      <c r="AJ2886" t="s">
        <v>49</v>
      </c>
    </row>
    <row r="2887" spans="1:36" x14ac:dyDescent="0.3">
      <c r="A2887">
        <v>26</v>
      </c>
      <c r="B2887" t="s">
        <v>53</v>
      </c>
      <c r="C2887" t="s">
        <v>59</v>
      </c>
      <c r="D2887" t="s">
        <v>54</v>
      </c>
      <c r="E2887" t="s">
        <v>49</v>
      </c>
      <c r="F2887">
        <v>50</v>
      </c>
      <c r="G2887" t="s">
        <v>55</v>
      </c>
      <c r="H2887" t="s">
        <v>49</v>
      </c>
      <c r="I2887" t="s">
        <v>50</v>
      </c>
      <c r="J2887">
        <v>12</v>
      </c>
      <c r="K2887" t="s">
        <v>70</v>
      </c>
      <c r="L2887">
        <v>153</v>
      </c>
      <c r="M2887">
        <v>1</v>
      </c>
      <c r="N2887">
        <v>-1</v>
      </c>
      <c r="O2887">
        <v>0</v>
      </c>
      <c r="P2887" t="s">
        <v>52</v>
      </c>
      <c r="Q2887" t="s">
        <v>49</v>
      </c>
      <c r="X2887" s="7"/>
      <c r="Y2887" t="s">
        <v>55</v>
      </c>
      <c r="Z2887">
        <v>50</v>
      </c>
      <c r="AE2887" t="s">
        <v>49</v>
      </c>
      <c r="AF2887">
        <v>50</v>
      </c>
      <c r="AI2887">
        <v>36</v>
      </c>
      <c r="AJ2887" t="s">
        <v>49</v>
      </c>
    </row>
    <row r="2888" spans="1:36" x14ac:dyDescent="0.3">
      <c r="A2888">
        <v>43</v>
      </c>
      <c r="B2888" t="s">
        <v>63</v>
      </c>
      <c r="C2888" t="s">
        <v>74</v>
      </c>
      <c r="D2888" t="s">
        <v>48</v>
      </c>
      <c r="E2888" t="s">
        <v>49</v>
      </c>
      <c r="F2888">
        <v>92</v>
      </c>
      <c r="G2888" t="s">
        <v>55</v>
      </c>
      <c r="H2888" t="s">
        <v>49</v>
      </c>
      <c r="I2888" t="s">
        <v>52</v>
      </c>
      <c r="J2888">
        <v>15</v>
      </c>
      <c r="K2888" t="s">
        <v>56</v>
      </c>
      <c r="L2888">
        <v>237</v>
      </c>
      <c r="M2888">
        <v>2</v>
      </c>
      <c r="N2888">
        <v>-1</v>
      </c>
      <c r="O2888">
        <v>0</v>
      </c>
      <c r="P2888" t="s">
        <v>52</v>
      </c>
      <c r="Q2888" t="s">
        <v>49</v>
      </c>
      <c r="X2888" s="7"/>
      <c r="Y2888" t="s">
        <v>55</v>
      </c>
      <c r="Z2888">
        <v>92</v>
      </c>
      <c r="AE2888" t="s">
        <v>49</v>
      </c>
      <c r="AF2888">
        <v>92</v>
      </c>
      <c r="AI2888">
        <v>-308</v>
      </c>
      <c r="AJ2888" t="s">
        <v>49</v>
      </c>
    </row>
    <row r="2889" spans="1:36" x14ac:dyDescent="0.3">
      <c r="A2889">
        <v>35</v>
      </c>
      <c r="B2889" t="s">
        <v>67</v>
      </c>
      <c r="C2889" t="s">
        <v>59</v>
      </c>
      <c r="D2889" t="s">
        <v>60</v>
      </c>
      <c r="E2889" t="s">
        <v>49</v>
      </c>
      <c r="F2889">
        <v>470</v>
      </c>
      <c r="G2889" t="s">
        <v>55</v>
      </c>
      <c r="H2889" t="s">
        <v>49</v>
      </c>
      <c r="I2889" t="s">
        <v>50</v>
      </c>
      <c r="J2889">
        <v>25</v>
      </c>
      <c r="K2889" t="s">
        <v>73</v>
      </c>
      <c r="L2889">
        <v>743</v>
      </c>
      <c r="M2889">
        <v>13</v>
      </c>
      <c r="N2889">
        <v>-1</v>
      </c>
      <c r="O2889">
        <v>0</v>
      </c>
      <c r="P2889" t="s">
        <v>52</v>
      </c>
      <c r="Q2889" t="s">
        <v>55</v>
      </c>
      <c r="X2889" s="7"/>
      <c r="Y2889" t="s">
        <v>55</v>
      </c>
      <c r="Z2889">
        <v>470</v>
      </c>
      <c r="AE2889" t="s">
        <v>49</v>
      </c>
      <c r="AF2889">
        <v>470</v>
      </c>
      <c r="AI2889">
        <v>1177</v>
      </c>
      <c r="AJ2889" t="s">
        <v>49</v>
      </c>
    </row>
    <row r="2890" spans="1:36" x14ac:dyDescent="0.3">
      <c r="A2890">
        <v>38</v>
      </c>
      <c r="B2890" t="s">
        <v>67</v>
      </c>
      <c r="C2890" t="s">
        <v>47</v>
      </c>
      <c r="D2890" t="s">
        <v>54</v>
      </c>
      <c r="E2890" t="s">
        <v>49</v>
      </c>
      <c r="F2890">
        <v>0</v>
      </c>
      <c r="G2890" t="s">
        <v>49</v>
      </c>
      <c r="H2890" t="s">
        <v>49</v>
      </c>
      <c r="I2890" t="s">
        <v>50</v>
      </c>
      <c r="J2890">
        <v>28</v>
      </c>
      <c r="K2890" t="s">
        <v>70</v>
      </c>
      <c r="L2890">
        <v>82</v>
      </c>
      <c r="M2890">
        <v>4</v>
      </c>
      <c r="N2890">
        <v>-1</v>
      </c>
      <c r="O2890">
        <v>0</v>
      </c>
      <c r="P2890" t="s">
        <v>52</v>
      </c>
      <c r="Q2890" t="s">
        <v>49</v>
      </c>
      <c r="X2890" s="7"/>
      <c r="Y2890" t="s">
        <v>49</v>
      </c>
      <c r="Z2890">
        <v>0</v>
      </c>
      <c r="AE2890" t="s">
        <v>49</v>
      </c>
      <c r="AF2890">
        <v>0</v>
      </c>
      <c r="AI2890">
        <v>2077</v>
      </c>
      <c r="AJ2890" t="s">
        <v>49</v>
      </c>
    </row>
    <row r="2891" spans="1:36" x14ac:dyDescent="0.3">
      <c r="A2891">
        <v>56</v>
      </c>
      <c r="B2891" t="s">
        <v>46</v>
      </c>
      <c r="C2891" t="s">
        <v>74</v>
      </c>
      <c r="D2891" t="s">
        <v>48</v>
      </c>
      <c r="E2891" t="s">
        <v>49</v>
      </c>
      <c r="F2891">
        <v>109</v>
      </c>
      <c r="G2891" t="s">
        <v>49</v>
      </c>
      <c r="H2891" t="s">
        <v>49</v>
      </c>
      <c r="I2891" t="s">
        <v>50</v>
      </c>
      <c r="J2891">
        <v>15</v>
      </c>
      <c r="K2891" t="s">
        <v>73</v>
      </c>
      <c r="L2891">
        <v>924</v>
      </c>
      <c r="M2891">
        <v>4</v>
      </c>
      <c r="N2891">
        <v>-1</v>
      </c>
      <c r="O2891">
        <v>0</v>
      </c>
      <c r="P2891" t="s">
        <v>52</v>
      </c>
      <c r="Q2891" t="s">
        <v>49</v>
      </c>
      <c r="X2891" s="7"/>
      <c r="Y2891" t="s">
        <v>49</v>
      </c>
      <c r="Z2891">
        <v>109</v>
      </c>
      <c r="AE2891" t="s">
        <v>49</v>
      </c>
      <c r="AF2891">
        <v>109</v>
      </c>
      <c r="AI2891">
        <v>0</v>
      </c>
      <c r="AJ2891" t="s">
        <v>49</v>
      </c>
    </row>
    <row r="2892" spans="1:36" x14ac:dyDescent="0.3">
      <c r="A2892">
        <v>31</v>
      </c>
      <c r="B2892" t="s">
        <v>53</v>
      </c>
      <c r="C2892" t="s">
        <v>47</v>
      </c>
      <c r="D2892" t="s">
        <v>54</v>
      </c>
      <c r="E2892" t="s">
        <v>49</v>
      </c>
      <c r="F2892">
        <v>440</v>
      </c>
      <c r="G2892" t="s">
        <v>55</v>
      </c>
      <c r="H2892" t="s">
        <v>49</v>
      </c>
      <c r="I2892" t="s">
        <v>52</v>
      </c>
      <c r="J2892">
        <v>17</v>
      </c>
      <c r="K2892" t="s">
        <v>62</v>
      </c>
      <c r="L2892">
        <v>117</v>
      </c>
      <c r="M2892">
        <v>3</v>
      </c>
      <c r="N2892">
        <v>-1</v>
      </c>
      <c r="O2892">
        <v>0</v>
      </c>
      <c r="P2892" t="s">
        <v>52</v>
      </c>
      <c r="Q2892" t="s">
        <v>49</v>
      </c>
      <c r="X2892" s="7"/>
      <c r="Y2892" t="s">
        <v>55</v>
      </c>
      <c r="Z2892">
        <v>440</v>
      </c>
      <c r="AE2892" t="s">
        <v>49</v>
      </c>
      <c r="AF2892">
        <v>440</v>
      </c>
      <c r="AI2892">
        <v>1</v>
      </c>
      <c r="AJ2892" t="s">
        <v>49</v>
      </c>
    </row>
    <row r="2893" spans="1:36" x14ac:dyDescent="0.3">
      <c r="A2893">
        <v>32</v>
      </c>
      <c r="B2893" t="s">
        <v>58</v>
      </c>
      <c r="C2893" t="s">
        <v>59</v>
      </c>
      <c r="D2893" t="s">
        <v>60</v>
      </c>
      <c r="E2893" t="s">
        <v>49</v>
      </c>
      <c r="F2893">
        <v>0</v>
      </c>
      <c r="G2893" t="s">
        <v>49</v>
      </c>
      <c r="H2893" t="s">
        <v>49</v>
      </c>
      <c r="I2893" t="s">
        <v>50</v>
      </c>
      <c r="J2893">
        <v>5</v>
      </c>
      <c r="K2893" t="s">
        <v>64</v>
      </c>
      <c r="L2893">
        <v>550</v>
      </c>
      <c r="M2893">
        <v>4</v>
      </c>
      <c r="N2893">
        <v>-1</v>
      </c>
      <c r="O2893">
        <v>0</v>
      </c>
      <c r="P2893" t="s">
        <v>52</v>
      </c>
      <c r="Q2893" t="s">
        <v>55</v>
      </c>
      <c r="X2893" s="7"/>
      <c r="Y2893" t="s">
        <v>49</v>
      </c>
      <c r="Z2893">
        <v>0</v>
      </c>
      <c r="AE2893" t="s">
        <v>49</v>
      </c>
      <c r="AF2893">
        <v>0</v>
      </c>
      <c r="AI2893">
        <v>7735</v>
      </c>
      <c r="AJ2893" t="s">
        <v>49</v>
      </c>
    </row>
    <row r="2894" spans="1:36" x14ac:dyDescent="0.3">
      <c r="A2894">
        <v>28</v>
      </c>
      <c r="B2894" t="s">
        <v>53</v>
      </c>
      <c r="C2894" t="s">
        <v>59</v>
      </c>
      <c r="D2894" t="s">
        <v>54</v>
      </c>
      <c r="E2894" t="s">
        <v>49</v>
      </c>
      <c r="F2894">
        <v>2685</v>
      </c>
      <c r="G2894" t="s">
        <v>49</v>
      </c>
      <c r="H2894" t="s">
        <v>55</v>
      </c>
      <c r="I2894" t="s">
        <v>52</v>
      </c>
      <c r="J2894">
        <v>24</v>
      </c>
      <c r="K2894" t="s">
        <v>70</v>
      </c>
      <c r="L2894">
        <v>5</v>
      </c>
      <c r="M2894">
        <v>1</v>
      </c>
      <c r="N2894">
        <v>-1</v>
      </c>
      <c r="O2894">
        <v>0</v>
      </c>
      <c r="P2894" t="s">
        <v>52</v>
      </c>
      <c r="Q2894" t="s">
        <v>49</v>
      </c>
      <c r="X2894" s="7"/>
      <c r="Y2894" t="s">
        <v>49</v>
      </c>
      <c r="Z2894">
        <v>2685</v>
      </c>
      <c r="AE2894" t="s">
        <v>55</v>
      </c>
      <c r="AF2894">
        <v>2685</v>
      </c>
      <c r="AI2894">
        <v>1922</v>
      </c>
      <c r="AJ2894" t="s">
        <v>49</v>
      </c>
    </row>
    <row r="2895" spans="1:36" x14ac:dyDescent="0.3">
      <c r="A2895">
        <v>26</v>
      </c>
      <c r="B2895" t="s">
        <v>69</v>
      </c>
      <c r="C2895" t="s">
        <v>74</v>
      </c>
      <c r="D2895" t="s">
        <v>54</v>
      </c>
      <c r="E2895" t="s">
        <v>55</v>
      </c>
      <c r="F2895">
        <v>-3</v>
      </c>
      <c r="G2895" t="s">
        <v>55</v>
      </c>
      <c r="H2895" t="s">
        <v>49</v>
      </c>
      <c r="I2895" t="s">
        <v>52</v>
      </c>
      <c r="J2895">
        <v>13</v>
      </c>
      <c r="K2895" t="s">
        <v>56</v>
      </c>
      <c r="L2895">
        <v>181</v>
      </c>
      <c r="M2895">
        <v>5</v>
      </c>
      <c r="N2895">
        <v>-1</v>
      </c>
      <c r="O2895">
        <v>0</v>
      </c>
      <c r="P2895" t="s">
        <v>52</v>
      </c>
      <c r="Q2895" t="s">
        <v>49</v>
      </c>
      <c r="X2895" s="7"/>
      <c r="Y2895" t="s">
        <v>55</v>
      </c>
      <c r="Z2895">
        <v>-3</v>
      </c>
      <c r="AE2895" t="s">
        <v>49</v>
      </c>
      <c r="AF2895">
        <v>-3</v>
      </c>
      <c r="AI2895">
        <v>153</v>
      </c>
      <c r="AJ2895" t="s">
        <v>49</v>
      </c>
    </row>
    <row r="2896" spans="1:36" x14ac:dyDescent="0.3">
      <c r="A2896">
        <v>49</v>
      </c>
      <c r="B2896" t="s">
        <v>58</v>
      </c>
      <c r="C2896" t="s">
        <v>47</v>
      </c>
      <c r="D2896" t="s">
        <v>60</v>
      </c>
      <c r="E2896" t="s">
        <v>49</v>
      </c>
      <c r="F2896">
        <v>7007</v>
      </c>
      <c r="G2896" t="s">
        <v>49</v>
      </c>
      <c r="H2896" t="s">
        <v>49</v>
      </c>
      <c r="I2896" t="s">
        <v>50</v>
      </c>
      <c r="J2896">
        <v>17</v>
      </c>
      <c r="K2896" t="s">
        <v>75</v>
      </c>
      <c r="L2896">
        <v>325</v>
      </c>
      <c r="M2896">
        <v>2</v>
      </c>
      <c r="N2896">
        <v>-1</v>
      </c>
      <c r="O2896">
        <v>0</v>
      </c>
      <c r="P2896" t="s">
        <v>52</v>
      </c>
      <c r="Q2896" t="s">
        <v>49</v>
      </c>
      <c r="X2896" s="7"/>
      <c r="Y2896" t="s">
        <v>49</v>
      </c>
      <c r="Z2896">
        <v>7007</v>
      </c>
      <c r="AE2896" t="s">
        <v>49</v>
      </c>
      <c r="AF2896">
        <v>7007</v>
      </c>
      <c r="AI2896">
        <v>2770</v>
      </c>
      <c r="AJ2896" t="s">
        <v>49</v>
      </c>
    </row>
    <row r="2897" spans="1:36" x14ac:dyDescent="0.3">
      <c r="A2897">
        <v>33</v>
      </c>
      <c r="B2897" t="s">
        <v>69</v>
      </c>
      <c r="C2897" t="s">
        <v>47</v>
      </c>
      <c r="D2897" t="s">
        <v>54</v>
      </c>
      <c r="E2897" t="s">
        <v>49</v>
      </c>
      <c r="F2897">
        <v>220</v>
      </c>
      <c r="G2897" t="s">
        <v>55</v>
      </c>
      <c r="H2897" t="s">
        <v>49</v>
      </c>
      <c r="I2897" t="s">
        <v>52</v>
      </c>
      <c r="J2897">
        <v>27</v>
      </c>
      <c r="K2897" t="s">
        <v>56</v>
      </c>
      <c r="L2897">
        <v>345</v>
      </c>
      <c r="M2897">
        <v>1</v>
      </c>
      <c r="N2897">
        <v>-1</v>
      </c>
      <c r="O2897">
        <v>0</v>
      </c>
      <c r="P2897" t="s">
        <v>52</v>
      </c>
      <c r="Q2897" t="s">
        <v>49</v>
      </c>
      <c r="X2897" s="7"/>
      <c r="Y2897" t="s">
        <v>55</v>
      </c>
      <c r="Z2897">
        <v>220</v>
      </c>
      <c r="AE2897" t="s">
        <v>49</v>
      </c>
      <c r="AF2897">
        <v>220</v>
      </c>
      <c r="AI2897">
        <v>139</v>
      </c>
      <c r="AJ2897" t="s">
        <v>49</v>
      </c>
    </row>
    <row r="2898" spans="1:36" x14ac:dyDescent="0.3">
      <c r="A2898">
        <v>80</v>
      </c>
      <c r="B2898" t="s">
        <v>77</v>
      </c>
      <c r="C2898" t="s">
        <v>47</v>
      </c>
      <c r="D2898" t="s">
        <v>48</v>
      </c>
      <c r="E2898" t="s">
        <v>49</v>
      </c>
      <c r="F2898">
        <v>1548</v>
      </c>
      <c r="G2898" t="s">
        <v>49</v>
      </c>
      <c r="H2898" t="s">
        <v>49</v>
      </c>
      <c r="I2898" t="s">
        <v>50</v>
      </c>
      <c r="J2898">
        <v>6</v>
      </c>
      <c r="K2898" t="s">
        <v>70</v>
      </c>
      <c r="L2898">
        <v>331</v>
      </c>
      <c r="M2898">
        <v>2</v>
      </c>
      <c r="N2898">
        <v>-1</v>
      </c>
      <c r="O2898">
        <v>0</v>
      </c>
      <c r="P2898" t="s">
        <v>52</v>
      </c>
      <c r="Q2898" t="s">
        <v>49</v>
      </c>
      <c r="X2898" s="7"/>
      <c r="Y2898" t="s">
        <v>49</v>
      </c>
      <c r="Z2898">
        <v>1548</v>
      </c>
      <c r="AE2898" t="s">
        <v>49</v>
      </c>
      <c r="AF2898">
        <v>1548</v>
      </c>
      <c r="AI2898">
        <v>21</v>
      </c>
      <c r="AJ2898" t="s">
        <v>49</v>
      </c>
    </row>
    <row r="2899" spans="1:36" x14ac:dyDescent="0.3">
      <c r="A2899">
        <v>40</v>
      </c>
      <c r="B2899" t="s">
        <v>63</v>
      </c>
      <c r="C2899" t="s">
        <v>47</v>
      </c>
      <c r="D2899" t="s">
        <v>54</v>
      </c>
      <c r="E2899" t="s">
        <v>49</v>
      </c>
      <c r="F2899">
        <v>326</v>
      </c>
      <c r="G2899" t="s">
        <v>55</v>
      </c>
      <c r="H2899" t="s">
        <v>55</v>
      </c>
      <c r="I2899" t="s">
        <v>50</v>
      </c>
      <c r="J2899">
        <v>7</v>
      </c>
      <c r="K2899" t="s">
        <v>73</v>
      </c>
      <c r="L2899">
        <v>112</v>
      </c>
      <c r="M2899">
        <v>1</v>
      </c>
      <c r="N2899">
        <v>-1</v>
      </c>
      <c r="O2899">
        <v>0</v>
      </c>
      <c r="P2899" t="s">
        <v>52</v>
      </c>
      <c r="Q2899" t="s">
        <v>49</v>
      </c>
      <c r="X2899" s="7"/>
      <c r="Y2899" t="s">
        <v>55</v>
      </c>
      <c r="Z2899">
        <v>326</v>
      </c>
      <c r="AE2899" t="s">
        <v>55</v>
      </c>
      <c r="AF2899">
        <v>326</v>
      </c>
      <c r="AI2899">
        <v>178</v>
      </c>
      <c r="AJ2899" t="s">
        <v>49</v>
      </c>
    </row>
    <row r="2900" spans="1:36" x14ac:dyDescent="0.3">
      <c r="A2900">
        <v>42</v>
      </c>
      <c r="B2900" t="s">
        <v>67</v>
      </c>
      <c r="C2900" t="s">
        <v>74</v>
      </c>
      <c r="D2900" t="s">
        <v>54</v>
      </c>
      <c r="E2900" t="s">
        <v>49</v>
      </c>
      <c r="F2900">
        <v>0</v>
      </c>
      <c r="G2900" t="s">
        <v>55</v>
      </c>
      <c r="H2900" t="s">
        <v>49</v>
      </c>
      <c r="I2900" t="s">
        <v>52</v>
      </c>
      <c r="J2900">
        <v>30</v>
      </c>
      <c r="K2900" t="s">
        <v>56</v>
      </c>
      <c r="L2900">
        <v>115</v>
      </c>
      <c r="M2900">
        <v>6</v>
      </c>
      <c r="N2900">
        <v>-1</v>
      </c>
      <c r="O2900">
        <v>0</v>
      </c>
      <c r="P2900" t="s">
        <v>52</v>
      </c>
      <c r="Q2900" t="s">
        <v>49</v>
      </c>
      <c r="X2900" s="7"/>
      <c r="Y2900" t="s">
        <v>55</v>
      </c>
      <c r="Z2900">
        <v>0</v>
      </c>
      <c r="AE2900" t="s">
        <v>49</v>
      </c>
      <c r="AF2900">
        <v>0</v>
      </c>
      <c r="AI2900">
        <v>444</v>
      </c>
      <c r="AJ2900" t="s">
        <v>49</v>
      </c>
    </row>
    <row r="2901" spans="1:36" x14ac:dyDescent="0.3">
      <c r="A2901">
        <v>46</v>
      </c>
      <c r="B2901" t="s">
        <v>63</v>
      </c>
      <c r="C2901" t="s">
        <v>47</v>
      </c>
      <c r="D2901" t="s">
        <v>54</v>
      </c>
      <c r="E2901" t="s">
        <v>49</v>
      </c>
      <c r="F2901">
        <v>123</v>
      </c>
      <c r="G2901" t="s">
        <v>49</v>
      </c>
      <c r="H2901" t="s">
        <v>49</v>
      </c>
      <c r="I2901" t="s">
        <v>50</v>
      </c>
      <c r="J2901">
        <v>20</v>
      </c>
      <c r="K2901" t="s">
        <v>70</v>
      </c>
      <c r="L2901">
        <v>381</v>
      </c>
      <c r="M2901">
        <v>3</v>
      </c>
      <c r="N2901">
        <v>-1</v>
      </c>
      <c r="O2901">
        <v>0</v>
      </c>
      <c r="P2901" t="s">
        <v>52</v>
      </c>
      <c r="Q2901" t="s">
        <v>49</v>
      </c>
      <c r="X2901" s="7"/>
      <c r="Y2901" t="s">
        <v>49</v>
      </c>
      <c r="Z2901">
        <v>123</v>
      </c>
      <c r="AE2901" t="s">
        <v>49</v>
      </c>
      <c r="AF2901">
        <v>123</v>
      </c>
      <c r="AI2901">
        <v>209</v>
      </c>
      <c r="AJ2901" t="s">
        <v>49</v>
      </c>
    </row>
    <row r="2902" spans="1:36" x14ac:dyDescent="0.3">
      <c r="A2902">
        <v>32</v>
      </c>
      <c r="B2902" t="s">
        <v>58</v>
      </c>
      <c r="C2902" t="s">
        <v>59</v>
      </c>
      <c r="D2902" t="s">
        <v>60</v>
      </c>
      <c r="E2902" t="s">
        <v>49</v>
      </c>
      <c r="F2902">
        <v>697</v>
      </c>
      <c r="G2902" t="s">
        <v>49</v>
      </c>
      <c r="H2902" t="s">
        <v>49</v>
      </c>
      <c r="I2902" t="s">
        <v>50</v>
      </c>
      <c r="J2902">
        <v>7</v>
      </c>
      <c r="K2902" t="s">
        <v>70</v>
      </c>
      <c r="L2902">
        <v>119</v>
      </c>
      <c r="M2902">
        <v>1</v>
      </c>
      <c r="N2902">
        <v>99</v>
      </c>
      <c r="O2902">
        <v>3</v>
      </c>
      <c r="P2902" t="s">
        <v>57</v>
      </c>
      <c r="Q2902" t="s">
        <v>49</v>
      </c>
      <c r="X2902" s="7"/>
      <c r="Y2902" t="s">
        <v>49</v>
      </c>
      <c r="Z2902">
        <v>697</v>
      </c>
      <c r="AE2902" t="s">
        <v>49</v>
      </c>
      <c r="AF2902">
        <v>697</v>
      </c>
      <c r="AI2902">
        <v>3096</v>
      </c>
      <c r="AJ2902" t="s">
        <v>49</v>
      </c>
    </row>
    <row r="2903" spans="1:36" x14ac:dyDescent="0.3">
      <c r="A2903">
        <v>37</v>
      </c>
      <c r="B2903" t="s">
        <v>53</v>
      </c>
      <c r="C2903" t="s">
        <v>59</v>
      </c>
      <c r="D2903" t="s">
        <v>60</v>
      </c>
      <c r="E2903" t="s">
        <v>49</v>
      </c>
      <c r="F2903">
        <v>223</v>
      </c>
      <c r="G2903" t="s">
        <v>55</v>
      </c>
      <c r="H2903" t="s">
        <v>49</v>
      </c>
      <c r="I2903" t="s">
        <v>52</v>
      </c>
      <c r="J2903">
        <v>28</v>
      </c>
      <c r="K2903" t="s">
        <v>56</v>
      </c>
      <c r="L2903">
        <v>25</v>
      </c>
      <c r="M2903">
        <v>1</v>
      </c>
      <c r="N2903">
        <v>-1</v>
      </c>
      <c r="O2903">
        <v>0</v>
      </c>
      <c r="P2903" t="s">
        <v>52</v>
      </c>
      <c r="Q2903" t="s">
        <v>49</v>
      </c>
      <c r="X2903" s="7"/>
      <c r="Y2903" t="s">
        <v>55</v>
      </c>
      <c r="Z2903">
        <v>223</v>
      </c>
      <c r="AE2903" t="s">
        <v>49</v>
      </c>
      <c r="AF2903">
        <v>223</v>
      </c>
      <c r="AI2903">
        <v>5320</v>
      </c>
      <c r="AJ2903" t="s">
        <v>49</v>
      </c>
    </row>
    <row r="2904" spans="1:36" x14ac:dyDescent="0.3">
      <c r="A2904">
        <v>32</v>
      </c>
      <c r="B2904" t="s">
        <v>71</v>
      </c>
      <c r="C2904" t="s">
        <v>47</v>
      </c>
      <c r="D2904" t="s">
        <v>54</v>
      </c>
      <c r="E2904" t="s">
        <v>49</v>
      </c>
      <c r="F2904">
        <v>1694</v>
      </c>
      <c r="G2904" t="s">
        <v>55</v>
      </c>
      <c r="H2904" t="s">
        <v>49</v>
      </c>
      <c r="I2904" t="s">
        <v>50</v>
      </c>
      <c r="J2904">
        <v>28</v>
      </c>
      <c r="K2904" t="s">
        <v>72</v>
      </c>
      <c r="L2904">
        <v>929</v>
      </c>
      <c r="M2904">
        <v>1</v>
      </c>
      <c r="N2904">
        <v>-1</v>
      </c>
      <c r="O2904">
        <v>0</v>
      </c>
      <c r="P2904" t="s">
        <v>52</v>
      </c>
      <c r="Q2904" t="s">
        <v>49</v>
      </c>
      <c r="X2904" s="7"/>
      <c r="Y2904" t="s">
        <v>55</v>
      </c>
      <c r="Z2904">
        <v>1694</v>
      </c>
      <c r="AE2904" t="s">
        <v>49</v>
      </c>
      <c r="AF2904">
        <v>1694</v>
      </c>
      <c r="AI2904">
        <v>5462</v>
      </c>
      <c r="AJ2904" t="s">
        <v>49</v>
      </c>
    </row>
    <row r="2905" spans="1:36" x14ac:dyDescent="0.3">
      <c r="A2905">
        <v>53</v>
      </c>
      <c r="B2905" t="s">
        <v>58</v>
      </c>
      <c r="C2905" t="s">
        <v>47</v>
      </c>
      <c r="D2905" t="s">
        <v>60</v>
      </c>
      <c r="E2905" t="s">
        <v>49</v>
      </c>
      <c r="F2905">
        <v>4446</v>
      </c>
      <c r="G2905" t="s">
        <v>55</v>
      </c>
      <c r="H2905" t="s">
        <v>49</v>
      </c>
      <c r="I2905" t="s">
        <v>52</v>
      </c>
      <c r="J2905">
        <v>14</v>
      </c>
      <c r="K2905" t="s">
        <v>56</v>
      </c>
      <c r="L2905">
        <v>429</v>
      </c>
      <c r="M2905">
        <v>1</v>
      </c>
      <c r="N2905">
        <v>-1</v>
      </c>
      <c r="O2905">
        <v>0</v>
      </c>
      <c r="P2905" t="s">
        <v>52</v>
      </c>
      <c r="Q2905" t="s">
        <v>49</v>
      </c>
      <c r="X2905" s="7"/>
      <c r="Y2905" t="s">
        <v>55</v>
      </c>
      <c r="Z2905">
        <v>4446</v>
      </c>
      <c r="AE2905" t="s">
        <v>49</v>
      </c>
      <c r="AF2905">
        <v>4446</v>
      </c>
      <c r="AI2905">
        <v>6767</v>
      </c>
      <c r="AJ2905" t="s">
        <v>49</v>
      </c>
    </row>
    <row r="2906" spans="1:36" x14ac:dyDescent="0.3">
      <c r="A2906">
        <v>39</v>
      </c>
      <c r="B2906" t="s">
        <v>58</v>
      </c>
      <c r="C2906" t="s">
        <v>47</v>
      </c>
      <c r="D2906" t="s">
        <v>60</v>
      </c>
      <c r="E2906" t="s">
        <v>49</v>
      </c>
      <c r="F2906">
        <v>894</v>
      </c>
      <c r="G2906" t="s">
        <v>55</v>
      </c>
      <c r="H2906" t="s">
        <v>49</v>
      </c>
      <c r="I2906" t="s">
        <v>50</v>
      </c>
      <c r="J2906">
        <v>20</v>
      </c>
      <c r="K2906" t="s">
        <v>61</v>
      </c>
      <c r="L2906">
        <v>491</v>
      </c>
      <c r="M2906">
        <v>1</v>
      </c>
      <c r="N2906">
        <v>326</v>
      </c>
      <c r="O2906">
        <v>1</v>
      </c>
      <c r="P2906" t="s">
        <v>66</v>
      </c>
      <c r="Q2906" t="s">
        <v>49</v>
      </c>
      <c r="X2906" s="7"/>
      <c r="Y2906" t="s">
        <v>55</v>
      </c>
      <c r="Z2906">
        <v>894</v>
      </c>
      <c r="AE2906" t="s">
        <v>49</v>
      </c>
      <c r="AF2906">
        <v>894</v>
      </c>
      <c r="AI2906">
        <v>2974</v>
      </c>
      <c r="AJ2906" t="s">
        <v>49</v>
      </c>
    </row>
    <row r="2907" spans="1:36" x14ac:dyDescent="0.3">
      <c r="A2907">
        <v>31</v>
      </c>
      <c r="B2907" t="s">
        <v>67</v>
      </c>
      <c r="C2907" t="s">
        <v>74</v>
      </c>
      <c r="D2907" t="s">
        <v>54</v>
      </c>
      <c r="E2907" t="s">
        <v>49</v>
      </c>
      <c r="F2907">
        <v>202</v>
      </c>
      <c r="G2907" t="s">
        <v>55</v>
      </c>
      <c r="H2907" t="s">
        <v>49</v>
      </c>
      <c r="I2907" t="s">
        <v>50</v>
      </c>
      <c r="J2907">
        <v>18</v>
      </c>
      <c r="K2907" t="s">
        <v>73</v>
      </c>
      <c r="L2907">
        <v>146</v>
      </c>
      <c r="M2907">
        <v>1</v>
      </c>
      <c r="N2907">
        <v>-1</v>
      </c>
      <c r="O2907">
        <v>0</v>
      </c>
      <c r="P2907" t="s">
        <v>52</v>
      </c>
      <c r="Q2907" t="s">
        <v>49</v>
      </c>
      <c r="X2907" s="7"/>
      <c r="Y2907" t="s">
        <v>55</v>
      </c>
      <c r="Z2907">
        <v>202</v>
      </c>
      <c r="AE2907" t="s">
        <v>49</v>
      </c>
      <c r="AF2907">
        <v>202</v>
      </c>
      <c r="AI2907">
        <v>427</v>
      </c>
      <c r="AJ2907" t="s">
        <v>49</v>
      </c>
    </row>
    <row r="2908" spans="1:36" x14ac:dyDescent="0.3">
      <c r="A2908">
        <v>34</v>
      </c>
      <c r="B2908" t="s">
        <v>58</v>
      </c>
      <c r="C2908" t="s">
        <v>59</v>
      </c>
      <c r="D2908" t="s">
        <v>60</v>
      </c>
      <c r="E2908" t="s">
        <v>49</v>
      </c>
      <c r="F2908">
        <v>0</v>
      </c>
      <c r="G2908" t="s">
        <v>49</v>
      </c>
      <c r="H2908" t="s">
        <v>49</v>
      </c>
      <c r="I2908" t="s">
        <v>50</v>
      </c>
      <c r="J2908">
        <v>21</v>
      </c>
      <c r="K2908" t="s">
        <v>70</v>
      </c>
      <c r="L2908">
        <v>191</v>
      </c>
      <c r="M2908">
        <v>2</v>
      </c>
      <c r="N2908">
        <v>-1</v>
      </c>
      <c r="O2908">
        <v>0</v>
      </c>
      <c r="P2908" t="s">
        <v>52</v>
      </c>
      <c r="Q2908" t="s">
        <v>49</v>
      </c>
      <c r="X2908" s="7"/>
      <c r="Y2908" t="s">
        <v>49</v>
      </c>
      <c r="Z2908">
        <v>0</v>
      </c>
      <c r="AE2908" t="s">
        <v>49</v>
      </c>
      <c r="AF2908">
        <v>0</v>
      </c>
      <c r="AI2908">
        <v>8876</v>
      </c>
      <c r="AJ2908" t="s">
        <v>49</v>
      </c>
    </row>
    <row r="2909" spans="1:36" x14ac:dyDescent="0.3">
      <c r="A2909">
        <v>44</v>
      </c>
      <c r="B2909" t="s">
        <v>67</v>
      </c>
      <c r="C2909" t="s">
        <v>47</v>
      </c>
      <c r="D2909" t="s">
        <v>60</v>
      </c>
      <c r="E2909" t="s">
        <v>49</v>
      </c>
      <c r="F2909">
        <v>1707</v>
      </c>
      <c r="G2909" t="s">
        <v>49</v>
      </c>
      <c r="H2909" t="s">
        <v>49</v>
      </c>
      <c r="I2909" t="s">
        <v>50</v>
      </c>
      <c r="J2909">
        <v>8</v>
      </c>
      <c r="K2909" t="s">
        <v>70</v>
      </c>
      <c r="L2909">
        <v>406</v>
      </c>
      <c r="M2909">
        <v>3</v>
      </c>
      <c r="N2909">
        <v>-1</v>
      </c>
      <c r="O2909">
        <v>0</v>
      </c>
      <c r="P2909" t="s">
        <v>52</v>
      </c>
      <c r="Q2909" t="s">
        <v>49</v>
      </c>
      <c r="X2909" s="7"/>
      <c r="Y2909" t="s">
        <v>49</v>
      </c>
      <c r="Z2909">
        <v>1707</v>
      </c>
      <c r="AE2909" t="s">
        <v>49</v>
      </c>
      <c r="AF2909">
        <v>1707</v>
      </c>
      <c r="AI2909">
        <v>146</v>
      </c>
      <c r="AJ2909" t="s">
        <v>49</v>
      </c>
    </row>
    <row r="2910" spans="1:36" x14ac:dyDescent="0.3">
      <c r="A2910">
        <v>35</v>
      </c>
      <c r="B2910" t="s">
        <v>67</v>
      </c>
      <c r="C2910" t="s">
        <v>47</v>
      </c>
      <c r="D2910" t="s">
        <v>54</v>
      </c>
      <c r="E2910" t="s">
        <v>49</v>
      </c>
      <c r="F2910">
        <v>13658</v>
      </c>
      <c r="G2910" t="s">
        <v>55</v>
      </c>
      <c r="H2910" t="s">
        <v>49</v>
      </c>
      <c r="I2910" t="s">
        <v>78</v>
      </c>
      <c r="J2910">
        <v>9</v>
      </c>
      <c r="K2910" t="s">
        <v>82</v>
      </c>
      <c r="L2910">
        <v>220</v>
      </c>
      <c r="M2910">
        <v>2</v>
      </c>
      <c r="N2910">
        <v>-1</v>
      </c>
      <c r="O2910">
        <v>0</v>
      </c>
      <c r="P2910" t="s">
        <v>52</v>
      </c>
      <c r="Q2910" t="s">
        <v>49</v>
      </c>
      <c r="X2910" s="7"/>
      <c r="Y2910" t="s">
        <v>55</v>
      </c>
      <c r="Z2910">
        <v>13658</v>
      </c>
      <c r="AE2910" t="s">
        <v>49</v>
      </c>
      <c r="AF2910">
        <v>13658</v>
      </c>
      <c r="AI2910">
        <v>319</v>
      </c>
      <c r="AJ2910" t="s">
        <v>49</v>
      </c>
    </row>
    <row r="2911" spans="1:36" x14ac:dyDescent="0.3">
      <c r="A2911">
        <v>39</v>
      </c>
      <c r="B2911" t="s">
        <v>69</v>
      </c>
      <c r="C2911" t="s">
        <v>47</v>
      </c>
      <c r="D2911" t="s">
        <v>54</v>
      </c>
      <c r="E2911" t="s">
        <v>49</v>
      </c>
      <c r="F2911">
        <v>406</v>
      </c>
      <c r="G2911" t="s">
        <v>49</v>
      </c>
      <c r="H2911" t="s">
        <v>49</v>
      </c>
      <c r="I2911" t="s">
        <v>50</v>
      </c>
      <c r="J2911">
        <v>30</v>
      </c>
      <c r="K2911" t="s">
        <v>73</v>
      </c>
      <c r="L2911">
        <v>253</v>
      </c>
      <c r="M2911">
        <v>5</v>
      </c>
      <c r="N2911">
        <v>-1</v>
      </c>
      <c r="O2911">
        <v>0</v>
      </c>
      <c r="P2911" t="s">
        <v>52</v>
      </c>
      <c r="Q2911" t="s">
        <v>49</v>
      </c>
      <c r="X2911" s="7"/>
      <c r="Y2911" t="s">
        <v>49</v>
      </c>
      <c r="Z2911">
        <v>406</v>
      </c>
      <c r="AE2911" t="s">
        <v>49</v>
      </c>
      <c r="AF2911">
        <v>406</v>
      </c>
      <c r="AI2911">
        <v>304</v>
      </c>
      <c r="AJ2911" t="s">
        <v>49</v>
      </c>
    </row>
    <row r="2912" spans="1:36" x14ac:dyDescent="0.3">
      <c r="A2912">
        <v>55</v>
      </c>
      <c r="B2912" t="s">
        <v>53</v>
      </c>
      <c r="C2912" t="s">
        <v>47</v>
      </c>
      <c r="D2912" t="s">
        <v>54</v>
      </c>
      <c r="E2912" t="s">
        <v>49</v>
      </c>
      <c r="F2912">
        <v>96</v>
      </c>
      <c r="G2912" t="s">
        <v>49</v>
      </c>
      <c r="H2912" t="s">
        <v>49</v>
      </c>
      <c r="I2912" t="s">
        <v>78</v>
      </c>
      <c r="J2912">
        <v>30</v>
      </c>
      <c r="K2912" t="s">
        <v>73</v>
      </c>
      <c r="L2912">
        <v>340</v>
      </c>
      <c r="M2912">
        <v>2</v>
      </c>
      <c r="N2912">
        <v>-1</v>
      </c>
      <c r="O2912">
        <v>0</v>
      </c>
      <c r="P2912" t="s">
        <v>52</v>
      </c>
      <c r="Q2912" t="s">
        <v>49</v>
      </c>
      <c r="X2912" s="7"/>
      <c r="Y2912" t="s">
        <v>49</v>
      </c>
      <c r="Z2912">
        <v>96</v>
      </c>
      <c r="AE2912" t="s">
        <v>49</v>
      </c>
      <c r="AF2912">
        <v>96</v>
      </c>
      <c r="AI2912">
        <v>389</v>
      </c>
      <c r="AJ2912" t="s">
        <v>49</v>
      </c>
    </row>
    <row r="2913" spans="1:36" x14ac:dyDescent="0.3">
      <c r="A2913">
        <v>34</v>
      </c>
      <c r="B2913" t="s">
        <v>76</v>
      </c>
      <c r="C2913" t="s">
        <v>47</v>
      </c>
      <c r="D2913" t="s">
        <v>54</v>
      </c>
      <c r="E2913" t="s">
        <v>49</v>
      </c>
      <c r="F2913">
        <v>0</v>
      </c>
      <c r="G2913" t="s">
        <v>55</v>
      </c>
      <c r="H2913" t="s">
        <v>49</v>
      </c>
      <c r="I2913" t="s">
        <v>52</v>
      </c>
      <c r="J2913">
        <v>30</v>
      </c>
      <c r="K2913" t="s">
        <v>51</v>
      </c>
      <c r="L2913">
        <v>154</v>
      </c>
      <c r="M2913">
        <v>1</v>
      </c>
      <c r="N2913">
        <v>-1</v>
      </c>
      <c r="O2913">
        <v>0</v>
      </c>
      <c r="P2913" t="s">
        <v>52</v>
      </c>
      <c r="Q2913" t="s">
        <v>55</v>
      </c>
      <c r="X2913" s="7"/>
      <c r="Y2913" t="s">
        <v>55</v>
      </c>
      <c r="Z2913">
        <v>0</v>
      </c>
      <c r="AE2913" t="s">
        <v>49</v>
      </c>
      <c r="AF2913">
        <v>0</v>
      </c>
      <c r="AI2913">
        <v>766</v>
      </c>
      <c r="AJ2913" t="s">
        <v>49</v>
      </c>
    </row>
    <row r="2914" spans="1:36" x14ac:dyDescent="0.3">
      <c r="A2914">
        <v>39</v>
      </c>
      <c r="B2914" t="s">
        <v>67</v>
      </c>
      <c r="C2914" t="s">
        <v>47</v>
      </c>
      <c r="D2914" t="s">
        <v>60</v>
      </c>
      <c r="E2914" t="s">
        <v>49</v>
      </c>
      <c r="F2914">
        <v>-276</v>
      </c>
      <c r="G2914" t="s">
        <v>49</v>
      </c>
      <c r="H2914" t="s">
        <v>55</v>
      </c>
      <c r="I2914" t="s">
        <v>50</v>
      </c>
      <c r="J2914">
        <v>11</v>
      </c>
      <c r="K2914" t="s">
        <v>70</v>
      </c>
      <c r="L2914">
        <v>121</v>
      </c>
      <c r="M2914">
        <v>4</v>
      </c>
      <c r="N2914">
        <v>-1</v>
      </c>
      <c r="O2914">
        <v>0</v>
      </c>
      <c r="P2914" t="s">
        <v>52</v>
      </c>
      <c r="Q2914" t="s">
        <v>49</v>
      </c>
      <c r="X2914" s="7"/>
      <c r="Y2914" t="s">
        <v>49</v>
      </c>
      <c r="Z2914">
        <v>-276</v>
      </c>
      <c r="AE2914" t="s">
        <v>55</v>
      </c>
      <c r="AF2914">
        <v>-276</v>
      </c>
      <c r="AI2914">
        <v>0</v>
      </c>
      <c r="AJ2914" t="s">
        <v>49</v>
      </c>
    </row>
    <row r="2915" spans="1:36" x14ac:dyDescent="0.3">
      <c r="A2915">
        <v>58</v>
      </c>
      <c r="B2915" t="s">
        <v>77</v>
      </c>
      <c r="C2915" t="s">
        <v>47</v>
      </c>
      <c r="D2915" t="s">
        <v>54</v>
      </c>
      <c r="E2915" t="s">
        <v>49</v>
      </c>
      <c r="F2915">
        <v>413</v>
      </c>
      <c r="G2915" t="s">
        <v>49</v>
      </c>
      <c r="H2915" t="s">
        <v>49</v>
      </c>
      <c r="I2915" t="s">
        <v>50</v>
      </c>
      <c r="J2915">
        <v>27</v>
      </c>
      <c r="K2915" t="s">
        <v>70</v>
      </c>
      <c r="L2915">
        <v>104</v>
      </c>
      <c r="M2915">
        <v>5</v>
      </c>
      <c r="N2915">
        <v>-1</v>
      </c>
      <c r="O2915">
        <v>0</v>
      </c>
      <c r="P2915" t="s">
        <v>52</v>
      </c>
      <c r="Q2915" t="s">
        <v>49</v>
      </c>
      <c r="X2915" s="7"/>
      <c r="Y2915" t="s">
        <v>49</v>
      </c>
      <c r="Z2915">
        <v>413</v>
      </c>
      <c r="AE2915" t="s">
        <v>49</v>
      </c>
      <c r="AF2915">
        <v>413</v>
      </c>
      <c r="AI2915">
        <v>3107</v>
      </c>
      <c r="AJ2915" t="s">
        <v>49</v>
      </c>
    </row>
    <row r="2916" spans="1:36" x14ac:dyDescent="0.3">
      <c r="A2916">
        <v>37</v>
      </c>
      <c r="B2916" t="s">
        <v>63</v>
      </c>
      <c r="C2916" t="s">
        <v>47</v>
      </c>
      <c r="D2916" t="s">
        <v>48</v>
      </c>
      <c r="E2916" t="s">
        <v>49</v>
      </c>
      <c r="F2916">
        <v>655</v>
      </c>
      <c r="G2916" t="s">
        <v>55</v>
      </c>
      <c r="H2916" t="s">
        <v>49</v>
      </c>
      <c r="I2916" t="s">
        <v>50</v>
      </c>
      <c r="J2916">
        <v>5</v>
      </c>
      <c r="K2916" t="s">
        <v>64</v>
      </c>
      <c r="L2916">
        <v>127</v>
      </c>
      <c r="M2916">
        <v>2</v>
      </c>
      <c r="N2916">
        <v>258</v>
      </c>
      <c r="O2916">
        <v>4</v>
      </c>
      <c r="P2916" t="s">
        <v>57</v>
      </c>
      <c r="Q2916" t="s">
        <v>49</v>
      </c>
      <c r="X2916" s="7"/>
      <c r="Y2916" t="s">
        <v>55</v>
      </c>
      <c r="Z2916">
        <v>655</v>
      </c>
      <c r="AE2916" t="s">
        <v>49</v>
      </c>
      <c r="AF2916">
        <v>655</v>
      </c>
      <c r="AI2916">
        <v>174</v>
      </c>
      <c r="AJ2916" t="s">
        <v>49</v>
      </c>
    </row>
    <row r="2917" spans="1:36" x14ac:dyDescent="0.3">
      <c r="A2917">
        <v>56</v>
      </c>
      <c r="B2917" t="s">
        <v>77</v>
      </c>
      <c r="C2917" t="s">
        <v>74</v>
      </c>
      <c r="D2917" t="s">
        <v>48</v>
      </c>
      <c r="E2917" t="s">
        <v>49</v>
      </c>
      <c r="F2917">
        <v>694</v>
      </c>
      <c r="G2917" t="s">
        <v>49</v>
      </c>
      <c r="H2917" t="s">
        <v>49</v>
      </c>
      <c r="I2917" t="s">
        <v>50</v>
      </c>
      <c r="J2917">
        <v>29</v>
      </c>
      <c r="K2917" t="s">
        <v>72</v>
      </c>
      <c r="L2917">
        <v>144</v>
      </c>
      <c r="M2917">
        <v>1</v>
      </c>
      <c r="N2917">
        <v>102</v>
      </c>
      <c r="O2917">
        <v>1</v>
      </c>
      <c r="P2917" t="s">
        <v>66</v>
      </c>
      <c r="Q2917" t="s">
        <v>55</v>
      </c>
      <c r="X2917" s="7"/>
      <c r="Y2917" t="s">
        <v>49</v>
      </c>
      <c r="Z2917">
        <v>694</v>
      </c>
      <c r="AE2917" t="s">
        <v>49</v>
      </c>
      <c r="AF2917">
        <v>694</v>
      </c>
      <c r="AI2917">
        <v>670</v>
      </c>
      <c r="AJ2917" t="s">
        <v>49</v>
      </c>
    </row>
    <row r="2918" spans="1:36" x14ac:dyDescent="0.3">
      <c r="A2918">
        <v>32</v>
      </c>
      <c r="B2918" t="s">
        <v>69</v>
      </c>
      <c r="C2918" t="s">
        <v>59</v>
      </c>
      <c r="D2918" t="s">
        <v>54</v>
      </c>
      <c r="E2918" t="s">
        <v>49</v>
      </c>
      <c r="F2918">
        <v>10218</v>
      </c>
      <c r="G2918" t="s">
        <v>55</v>
      </c>
      <c r="H2918" t="s">
        <v>49</v>
      </c>
      <c r="I2918" t="s">
        <v>50</v>
      </c>
      <c r="J2918">
        <v>19</v>
      </c>
      <c r="K2918" t="s">
        <v>75</v>
      </c>
      <c r="L2918">
        <v>149</v>
      </c>
      <c r="M2918">
        <v>2</v>
      </c>
      <c r="N2918">
        <v>-1</v>
      </c>
      <c r="O2918">
        <v>0</v>
      </c>
      <c r="P2918" t="s">
        <v>52</v>
      </c>
      <c r="Q2918" t="s">
        <v>49</v>
      </c>
      <c r="X2918" s="7"/>
      <c r="Y2918" t="s">
        <v>55</v>
      </c>
      <c r="Z2918">
        <v>10218</v>
      </c>
      <c r="AE2918" t="s">
        <v>49</v>
      </c>
      <c r="AF2918">
        <v>10218</v>
      </c>
      <c r="AI2918">
        <v>6164</v>
      </c>
      <c r="AJ2918" t="s">
        <v>49</v>
      </c>
    </row>
    <row r="2919" spans="1:36" x14ac:dyDescent="0.3">
      <c r="A2919">
        <v>41</v>
      </c>
      <c r="B2919" t="s">
        <v>67</v>
      </c>
      <c r="C2919" t="s">
        <v>59</v>
      </c>
      <c r="D2919" t="s">
        <v>60</v>
      </c>
      <c r="E2919" t="s">
        <v>49</v>
      </c>
      <c r="F2919">
        <v>1646</v>
      </c>
      <c r="G2919" t="s">
        <v>55</v>
      </c>
      <c r="H2919" t="s">
        <v>49</v>
      </c>
      <c r="I2919" t="s">
        <v>50</v>
      </c>
      <c r="J2919">
        <v>4</v>
      </c>
      <c r="K2919" t="s">
        <v>64</v>
      </c>
      <c r="L2919">
        <v>261</v>
      </c>
      <c r="M2919">
        <v>1</v>
      </c>
      <c r="N2919">
        <v>184</v>
      </c>
      <c r="O2919">
        <v>6</v>
      </c>
      <c r="P2919" t="s">
        <v>79</v>
      </c>
      <c r="Q2919" t="s">
        <v>55</v>
      </c>
      <c r="X2919" s="7"/>
      <c r="Y2919" t="s">
        <v>55</v>
      </c>
      <c r="Z2919">
        <v>1646</v>
      </c>
      <c r="AE2919" t="s">
        <v>49</v>
      </c>
      <c r="AF2919">
        <v>1646</v>
      </c>
      <c r="AI2919">
        <v>2850</v>
      </c>
      <c r="AJ2919" t="s">
        <v>49</v>
      </c>
    </row>
    <row r="2920" spans="1:36" x14ac:dyDescent="0.3">
      <c r="A2920">
        <v>29</v>
      </c>
      <c r="B2920" t="s">
        <v>69</v>
      </c>
      <c r="C2920" t="s">
        <v>59</v>
      </c>
      <c r="D2920" t="s">
        <v>60</v>
      </c>
      <c r="E2920" t="s">
        <v>49</v>
      </c>
      <c r="F2920">
        <v>14</v>
      </c>
      <c r="G2920" t="s">
        <v>49</v>
      </c>
      <c r="H2920" t="s">
        <v>49</v>
      </c>
      <c r="I2920" t="s">
        <v>50</v>
      </c>
      <c r="J2920">
        <v>29</v>
      </c>
      <c r="K2920" t="s">
        <v>80</v>
      </c>
      <c r="L2920">
        <v>87</v>
      </c>
      <c r="M2920">
        <v>1</v>
      </c>
      <c r="N2920">
        <v>120</v>
      </c>
      <c r="O2920">
        <v>1</v>
      </c>
      <c r="P2920" t="s">
        <v>57</v>
      </c>
      <c r="Q2920" t="s">
        <v>49</v>
      </c>
      <c r="X2920" s="7"/>
      <c r="Y2920" t="s">
        <v>49</v>
      </c>
      <c r="Z2920">
        <v>14</v>
      </c>
      <c r="AE2920" t="s">
        <v>49</v>
      </c>
      <c r="AF2920">
        <v>14</v>
      </c>
      <c r="AI2920">
        <v>79</v>
      </c>
      <c r="AJ2920" t="s">
        <v>49</v>
      </c>
    </row>
    <row r="2921" spans="1:36" x14ac:dyDescent="0.3">
      <c r="A2921">
        <v>44</v>
      </c>
      <c r="B2921" t="s">
        <v>58</v>
      </c>
      <c r="C2921" t="s">
        <v>47</v>
      </c>
      <c r="D2921" t="s">
        <v>60</v>
      </c>
      <c r="E2921" t="s">
        <v>49</v>
      </c>
      <c r="F2921">
        <v>7635</v>
      </c>
      <c r="G2921" t="s">
        <v>49</v>
      </c>
      <c r="H2921" t="s">
        <v>49</v>
      </c>
      <c r="I2921" t="s">
        <v>50</v>
      </c>
      <c r="J2921">
        <v>21</v>
      </c>
      <c r="K2921" t="s">
        <v>70</v>
      </c>
      <c r="L2921">
        <v>719</v>
      </c>
      <c r="M2921">
        <v>5</v>
      </c>
      <c r="N2921">
        <v>-1</v>
      </c>
      <c r="O2921">
        <v>0</v>
      </c>
      <c r="P2921" t="s">
        <v>52</v>
      </c>
      <c r="Q2921" t="s">
        <v>49</v>
      </c>
      <c r="X2921" s="7"/>
      <c r="Y2921" t="s">
        <v>49</v>
      </c>
      <c r="Z2921">
        <v>7635</v>
      </c>
      <c r="AE2921" t="s">
        <v>49</v>
      </c>
      <c r="AF2921">
        <v>7635</v>
      </c>
      <c r="AI2921">
        <v>110</v>
      </c>
      <c r="AJ2921" t="s">
        <v>49</v>
      </c>
    </row>
    <row r="2922" spans="1:36" x14ac:dyDescent="0.3">
      <c r="A2922">
        <v>24</v>
      </c>
      <c r="B2922" t="s">
        <v>63</v>
      </c>
      <c r="C2922" t="s">
        <v>47</v>
      </c>
      <c r="D2922" t="s">
        <v>54</v>
      </c>
      <c r="E2922" t="s">
        <v>49</v>
      </c>
      <c r="F2922">
        <v>9</v>
      </c>
      <c r="G2922" t="s">
        <v>55</v>
      </c>
      <c r="H2922" t="s">
        <v>49</v>
      </c>
      <c r="I2922" t="s">
        <v>52</v>
      </c>
      <c r="J2922">
        <v>27</v>
      </c>
      <c r="K2922" t="s">
        <v>56</v>
      </c>
      <c r="L2922">
        <v>292</v>
      </c>
      <c r="M2922">
        <v>7</v>
      </c>
      <c r="N2922">
        <v>-1</v>
      </c>
      <c r="O2922">
        <v>0</v>
      </c>
      <c r="P2922" t="s">
        <v>52</v>
      </c>
      <c r="Q2922" t="s">
        <v>49</v>
      </c>
      <c r="X2922" s="7"/>
      <c r="Y2922" t="s">
        <v>55</v>
      </c>
      <c r="Z2922">
        <v>9</v>
      </c>
      <c r="AE2922" t="s">
        <v>49</v>
      </c>
      <c r="AF2922">
        <v>9</v>
      </c>
      <c r="AI2922">
        <v>5039</v>
      </c>
      <c r="AJ2922" t="s">
        <v>49</v>
      </c>
    </row>
    <row r="2923" spans="1:36" x14ac:dyDescent="0.3">
      <c r="A2923">
        <v>43</v>
      </c>
      <c r="B2923" t="s">
        <v>58</v>
      </c>
      <c r="C2923" t="s">
        <v>59</v>
      </c>
      <c r="D2923" t="s">
        <v>54</v>
      </c>
      <c r="E2923" t="s">
        <v>49</v>
      </c>
      <c r="F2923">
        <v>1029</v>
      </c>
      <c r="G2923" t="s">
        <v>55</v>
      </c>
      <c r="H2923" t="s">
        <v>49</v>
      </c>
      <c r="I2923" t="s">
        <v>52</v>
      </c>
      <c r="J2923">
        <v>2</v>
      </c>
      <c r="K2923" t="s">
        <v>62</v>
      </c>
      <c r="L2923">
        <v>145</v>
      </c>
      <c r="M2923">
        <v>1</v>
      </c>
      <c r="N2923">
        <v>-1</v>
      </c>
      <c r="O2923">
        <v>0</v>
      </c>
      <c r="P2923" t="s">
        <v>52</v>
      </c>
      <c r="Q2923" t="s">
        <v>49</v>
      </c>
      <c r="X2923" s="7"/>
      <c r="Y2923" t="s">
        <v>55</v>
      </c>
      <c r="Z2923">
        <v>1029</v>
      </c>
      <c r="AE2923" t="s">
        <v>49</v>
      </c>
      <c r="AF2923">
        <v>1029</v>
      </c>
      <c r="AI2923">
        <v>360</v>
      </c>
      <c r="AJ2923" t="s">
        <v>49</v>
      </c>
    </row>
    <row r="2924" spans="1:36" x14ac:dyDescent="0.3">
      <c r="A2924">
        <v>26</v>
      </c>
      <c r="B2924" t="s">
        <v>69</v>
      </c>
      <c r="C2924" t="s">
        <v>47</v>
      </c>
      <c r="D2924" t="s">
        <v>60</v>
      </c>
      <c r="E2924" t="s">
        <v>49</v>
      </c>
      <c r="F2924">
        <v>2855</v>
      </c>
      <c r="G2924" t="s">
        <v>49</v>
      </c>
      <c r="H2924" t="s">
        <v>49</v>
      </c>
      <c r="I2924" t="s">
        <v>50</v>
      </c>
      <c r="J2924">
        <v>30</v>
      </c>
      <c r="K2924" t="s">
        <v>81</v>
      </c>
      <c r="L2924">
        <v>52</v>
      </c>
      <c r="M2924">
        <v>3</v>
      </c>
      <c r="N2924">
        <v>-1</v>
      </c>
      <c r="O2924">
        <v>0</v>
      </c>
      <c r="P2924" t="s">
        <v>52</v>
      </c>
      <c r="Q2924" t="s">
        <v>49</v>
      </c>
      <c r="X2924" s="7"/>
      <c r="Y2924" t="s">
        <v>49</v>
      </c>
      <c r="Z2924">
        <v>2855</v>
      </c>
      <c r="AE2924" t="s">
        <v>49</v>
      </c>
      <c r="AF2924">
        <v>2855</v>
      </c>
      <c r="AI2924">
        <v>199</v>
      </c>
      <c r="AJ2924" t="s">
        <v>49</v>
      </c>
    </row>
    <row r="2925" spans="1:36" x14ac:dyDescent="0.3">
      <c r="A2925">
        <v>39</v>
      </c>
      <c r="B2925" t="s">
        <v>69</v>
      </c>
      <c r="C2925" t="s">
        <v>47</v>
      </c>
      <c r="D2925" t="s">
        <v>54</v>
      </c>
      <c r="E2925" t="s">
        <v>49</v>
      </c>
      <c r="F2925">
        <v>260</v>
      </c>
      <c r="G2925" t="s">
        <v>55</v>
      </c>
      <c r="H2925" t="s">
        <v>49</v>
      </c>
      <c r="I2925" t="s">
        <v>50</v>
      </c>
      <c r="J2925">
        <v>17</v>
      </c>
      <c r="K2925" t="s">
        <v>61</v>
      </c>
      <c r="L2925">
        <v>146</v>
      </c>
      <c r="M2925">
        <v>1</v>
      </c>
      <c r="N2925">
        <v>281</v>
      </c>
      <c r="O2925">
        <v>1</v>
      </c>
      <c r="P2925" t="s">
        <v>57</v>
      </c>
      <c r="Q2925" t="s">
        <v>49</v>
      </c>
      <c r="X2925" s="7"/>
      <c r="Y2925" t="s">
        <v>55</v>
      </c>
      <c r="Z2925">
        <v>260</v>
      </c>
      <c r="AE2925" t="s">
        <v>49</v>
      </c>
      <c r="AF2925">
        <v>260</v>
      </c>
      <c r="AI2925">
        <v>5092</v>
      </c>
      <c r="AJ2925" t="s">
        <v>49</v>
      </c>
    </row>
    <row r="2926" spans="1:36" x14ac:dyDescent="0.3">
      <c r="A2926">
        <v>49</v>
      </c>
      <c r="B2926" t="s">
        <v>63</v>
      </c>
      <c r="C2926" t="s">
        <v>47</v>
      </c>
      <c r="D2926" t="s">
        <v>54</v>
      </c>
      <c r="E2926" t="s">
        <v>49</v>
      </c>
      <c r="F2926">
        <v>2039</v>
      </c>
      <c r="G2926" t="s">
        <v>55</v>
      </c>
      <c r="H2926" t="s">
        <v>49</v>
      </c>
      <c r="I2926" t="s">
        <v>50</v>
      </c>
      <c r="J2926">
        <v>6</v>
      </c>
      <c r="K2926" t="s">
        <v>56</v>
      </c>
      <c r="L2926">
        <v>451</v>
      </c>
      <c r="M2926">
        <v>1</v>
      </c>
      <c r="N2926">
        <v>169</v>
      </c>
      <c r="O2926">
        <v>2</v>
      </c>
      <c r="P2926" t="s">
        <v>57</v>
      </c>
      <c r="Q2926" t="s">
        <v>55</v>
      </c>
      <c r="X2926" s="7"/>
      <c r="Y2926" t="s">
        <v>55</v>
      </c>
      <c r="Z2926">
        <v>2039</v>
      </c>
      <c r="AE2926" t="s">
        <v>49</v>
      </c>
      <c r="AF2926">
        <v>2039</v>
      </c>
      <c r="AI2926">
        <v>1088</v>
      </c>
      <c r="AJ2926" t="s">
        <v>49</v>
      </c>
    </row>
    <row r="2927" spans="1:36" x14ac:dyDescent="0.3">
      <c r="A2927">
        <v>52</v>
      </c>
      <c r="B2927" t="s">
        <v>63</v>
      </c>
      <c r="C2927" t="s">
        <v>74</v>
      </c>
      <c r="D2927" t="s">
        <v>48</v>
      </c>
      <c r="E2927" t="s">
        <v>49</v>
      </c>
      <c r="F2927">
        <v>-97</v>
      </c>
      <c r="G2927" t="s">
        <v>55</v>
      </c>
      <c r="H2927" t="s">
        <v>55</v>
      </c>
      <c r="I2927" t="s">
        <v>52</v>
      </c>
      <c r="J2927">
        <v>9</v>
      </c>
      <c r="K2927" t="s">
        <v>56</v>
      </c>
      <c r="L2927">
        <v>167</v>
      </c>
      <c r="M2927">
        <v>4</v>
      </c>
      <c r="N2927">
        <v>-1</v>
      </c>
      <c r="O2927">
        <v>0</v>
      </c>
      <c r="P2927" t="s">
        <v>52</v>
      </c>
      <c r="Q2927" t="s">
        <v>49</v>
      </c>
      <c r="X2927" s="7"/>
      <c r="Y2927" t="s">
        <v>55</v>
      </c>
      <c r="Z2927">
        <v>-97</v>
      </c>
      <c r="AE2927" t="s">
        <v>55</v>
      </c>
      <c r="AF2927">
        <v>-97</v>
      </c>
      <c r="AI2927">
        <v>221</v>
      </c>
      <c r="AJ2927" t="s">
        <v>49</v>
      </c>
    </row>
    <row r="2928" spans="1:36" x14ac:dyDescent="0.3">
      <c r="A2928">
        <v>33</v>
      </c>
      <c r="B2928" t="s">
        <v>63</v>
      </c>
      <c r="C2928" t="s">
        <v>47</v>
      </c>
      <c r="D2928" t="s">
        <v>60</v>
      </c>
      <c r="E2928" t="s">
        <v>49</v>
      </c>
      <c r="F2928">
        <v>1465</v>
      </c>
      <c r="G2928" t="s">
        <v>49</v>
      </c>
      <c r="H2928" t="s">
        <v>49</v>
      </c>
      <c r="I2928" t="s">
        <v>50</v>
      </c>
      <c r="J2928">
        <v>19</v>
      </c>
      <c r="K2928" t="s">
        <v>70</v>
      </c>
      <c r="L2928">
        <v>98</v>
      </c>
      <c r="M2928">
        <v>4</v>
      </c>
      <c r="N2928">
        <v>-1</v>
      </c>
      <c r="O2928">
        <v>0</v>
      </c>
      <c r="P2928" t="s">
        <v>52</v>
      </c>
      <c r="Q2928" t="s">
        <v>49</v>
      </c>
      <c r="X2928" s="7"/>
      <c r="Y2928" t="s">
        <v>49</v>
      </c>
      <c r="Z2928">
        <v>1465</v>
      </c>
      <c r="AE2928" t="s">
        <v>49</v>
      </c>
      <c r="AF2928">
        <v>1465</v>
      </c>
      <c r="AI2928">
        <v>750</v>
      </c>
      <c r="AJ2928" t="s">
        <v>49</v>
      </c>
    </row>
    <row r="2929" spans="1:36" x14ac:dyDescent="0.3">
      <c r="A2929">
        <v>30</v>
      </c>
      <c r="B2929" t="s">
        <v>63</v>
      </c>
      <c r="C2929" t="s">
        <v>47</v>
      </c>
      <c r="D2929" t="s">
        <v>54</v>
      </c>
      <c r="E2929" t="s">
        <v>49</v>
      </c>
      <c r="F2929">
        <v>125</v>
      </c>
      <c r="G2929" t="s">
        <v>55</v>
      </c>
      <c r="H2929" t="s">
        <v>49</v>
      </c>
      <c r="I2929" t="s">
        <v>52</v>
      </c>
      <c r="J2929">
        <v>29</v>
      </c>
      <c r="K2929" t="s">
        <v>56</v>
      </c>
      <c r="L2929">
        <v>238</v>
      </c>
      <c r="M2929">
        <v>2</v>
      </c>
      <c r="N2929">
        <v>-1</v>
      </c>
      <c r="O2929">
        <v>0</v>
      </c>
      <c r="P2929" t="s">
        <v>52</v>
      </c>
      <c r="Q2929" t="s">
        <v>49</v>
      </c>
      <c r="X2929" s="7"/>
      <c r="Y2929" t="s">
        <v>55</v>
      </c>
      <c r="Z2929">
        <v>125</v>
      </c>
      <c r="AE2929" t="s">
        <v>49</v>
      </c>
      <c r="AF2929">
        <v>125</v>
      </c>
      <c r="AI2929">
        <v>1291</v>
      </c>
      <c r="AJ2929" t="s">
        <v>49</v>
      </c>
    </row>
    <row r="2930" spans="1:36" x14ac:dyDescent="0.3">
      <c r="A2930">
        <v>32</v>
      </c>
      <c r="B2930" t="s">
        <v>67</v>
      </c>
      <c r="C2930" t="s">
        <v>59</v>
      </c>
      <c r="D2930" t="s">
        <v>60</v>
      </c>
      <c r="E2930" t="s">
        <v>49</v>
      </c>
      <c r="F2930">
        <v>930</v>
      </c>
      <c r="G2930" t="s">
        <v>49</v>
      </c>
      <c r="H2930" t="s">
        <v>49</v>
      </c>
      <c r="I2930" t="s">
        <v>50</v>
      </c>
      <c r="J2930">
        <v>27</v>
      </c>
      <c r="K2930" t="s">
        <v>70</v>
      </c>
      <c r="L2930">
        <v>85</v>
      </c>
      <c r="M2930">
        <v>7</v>
      </c>
      <c r="N2930">
        <v>-1</v>
      </c>
      <c r="O2930">
        <v>0</v>
      </c>
      <c r="P2930" t="s">
        <v>52</v>
      </c>
      <c r="Q2930" t="s">
        <v>49</v>
      </c>
      <c r="X2930" s="7"/>
      <c r="Y2930" t="s">
        <v>49</v>
      </c>
      <c r="Z2930">
        <v>930</v>
      </c>
      <c r="AE2930" t="s">
        <v>49</v>
      </c>
      <c r="AF2930">
        <v>930</v>
      </c>
      <c r="AI2930">
        <v>1844</v>
      </c>
      <c r="AJ2930" t="s">
        <v>49</v>
      </c>
    </row>
    <row r="2931" spans="1:36" x14ac:dyDescent="0.3">
      <c r="A2931">
        <v>27</v>
      </c>
      <c r="B2931" t="s">
        <v>58</v>
      </c>
      <c r="C2931" t="s">
        <v>59</v>
      </c>
      <c r="D2931" t="s">
        <v>60</v>
      </c>
      <c r="E2931" t="s">
        <v>49</v>
      </c>
      <c r="F2931">
        <v>0</v>
      </c>
      <c r="G2931" t="s">
        <v>55</v>
      </c>
      <c r="H2931" t="s">
        <v>49</v>
      </c>
      <c r="I2931" t="s">
        <v>50</v>
      </c>
      <c r="J2931">
        <v>30</v>
      </c>
      <c r="K2931" t="s">
        <v>72</v>
      </c>
      <c r="L2931">
        <v>323</v>
      </c>
      <c r="M2931">
        <v>4</v>
      </c>
      <c r="N2931">
        <v>-1</v>
      </c>
      <c r="O2931">
        <v>0</v>
      </c>
      <c r="P2931" t="s">
        <v>52</v>
      </c>
      <c r="Q2931" t="s">
        <v>49</v>
      </c>
      <c r="X2931" s="7"/>
      <c r="Y2931" t="s">
        <v>55</v>
      </c>
      <c r="Z2931">
        <v>0</v>
      </c>
      <c r="AE2931" t="s">
        <v>49</v>
      </c>
      <c r="AF2931">
        <v>0</v>
      </c>
      <c r="AI2931">
        <v>4280</v>
      </c>
      <c r="AJ2931" t="s">
        <v>49</v>
      </c>
    </row>
    <row r="2932" spans="1:36" x14ac:dyDescent="0.3">
      <c r="A2932">
        <v>58</v>
      </c>
      <c r="B2932" t="s">
        <v>63</v>
      </c>
      <c r="C2932" t="s">
        <v>47</v>
      </c>
      <c r="D2932" t="s">
        <v>48</v>
      </c>
      <c r="E2932" t="s">
        <v>49</v>
      </c>
      <c r="F2932">
        <v>73</v>
      </c>
      <c r="G2932" t="s">
        <v>49</v>
      </c>
      <c r="H2932" t="s">
        <v>49</v>
      </c>
      <c r="I2932" t="s">
        <v>52</v>
      </c>
      <c r="J2932">
        <v>17</v>
      </c>
      <c r="K2932" t="s">
        <v>62</v>
      </c>
      <c r="L2932">
        <v>116</v>
      </c>
      <c r="M2932">
        <v>1</v>
      </c>
      <c r="N2932">
        <v>-1</v>
      </c>
      <c r="O2932">
        <v>0</v>
      </c>
      <c r="P2932" t="s">
        <v>52</v>
      </c>
      <c r="Q2932" t="s">
        <v>49</v>
      </c>
      <c r="X2932" s="7"/>
      <c r="Y2932" t="s">
        <v>49</v>
      </c>
      <c r="Z2932">
        <v>73</v>
      </c>
      <c r="AE2932" t="s">
        <v>49</v>
      </c>
      <c r="AF2932">
        <v>73</v>
      </c>
      <c r="AI2932">
        <v>0</v>
      </c>
      <c r="AJ2932" t="s">
        <v>49</v>
      </c>
    </row>
    <row r="2933" spans="1:36" x14ac:dyDescent="0.3">
      <c r="A2933">
        <v>46</v>
      </c>
      <c r="B2933" t="s">
        <v>77</v>
      </c>
      <c r="C2933" t="s">
        <v>47</v>
      </c>
      <c r="D2933" t="s">
        <v>48</v>
      </c>
      <c r="E2933" t="s">
        <v>49</v>
      </c>
      <c r="F2933">
        <v>-35</v>
      </c>
      <c r="G2933" t="s">
        <v>55</v>
      </c>
      <c r="H2933" t="s">
        <v>49</v>
      </c>
      <c r="I2933" t="s">
        <v>50</v>
      </c>
      <c r="J2933">
        <v>7</v>
      </c>
      <c r="K2933" t="s">
        <v>56</v>
      </c>
      <c r="L2933">
        <v>304</v>
      </c>
      <c r="M2933">
        <v>3</v>
      </c>
      <c r="N2933">
        <v>-1</v>
      </c>
      <c r="O2933">
        <v>0</v>
      </c>
      <c r="P2933" t="s">
        <v>52</v>
      </c>
      <c r="Q2933" t="s">
        <v>49</v>
      </c>
      <c r="X2933" s="7"/>
      <c r="Y2933" t="s">
        <v>55</v>
      </c>
      <c r="Z2933">
        <v>-35</v>
      </c>
      <c r="AE2933" t="s">
        <v>49</v>
      </c>
      <c r="AF2933">
        <v>-35</v>
      </c>
      <c r="AI2933">
        <v>625</v>
      </c>
      <c r="AJ2933" t="s">
        <v>49</v>
      </c>
    </row>
    <row r="2934" spans="1:36" x14ac:dyDescent="0.3">
      <c r="A2934">
        <v>28</v>
      </c>
      <c r="B2934" t="s">
        <v>58</v>
      </c>
      <c r="C2934" t="s">
        <v>59</v>
      </c>
      <c r="D2934" t="s">
        <v>60</v>
      </c>
      <c r="E2934" t="s">
        <v>49</v>
      </c>
      <c r="F2934">
        <v>1351</v>
      </c>
      <c r="G2934" t="s">
        <v>49</v>
      </c>
      <c r="H2934" t="s">
        <v>49</v>
      </c>
      <c r="I2934" t="s">
        <v>50</v>
      </c>
      <c r="J2934">
        <v>10</v>
      </c>
      <c r="K2934" t="s">
        <v>82</v>
      </c>
      <c r="L2934">
        <v>267</v>
      </c>
      <c r="M2934">
        <v>1</v>
      </c>
      <c r="N2934">
        <v>-1</v>
      </c>
      <c r="O2934">
        <v>0</v>
      </c>
      <c r="P2934" t="s">
        <v>52</v>
      </c>
      <c r="Q2934" t="s">
        <v>49</v>
      </c>
      <c r="X2934" s="7"/>
      <c r="Y2934" t="s">
        <v>49</v>
      </c>
      <c r="Z2934">
        <v>1351</v>
      </c>
      <c r="AE2934" t="s">
        <v>49</v>
      </c>
      <c r="AF2934">
        <v>1351</v>
      </c>
      <c r="AI2934">
        <v>574</v>
      </c>
      <c r="AJ2934" t="s">
        <v>49</v>
      </c>
    </row>
    <row r="2935" spans="1:36" x14ac:dyDescent="0.3">
      <c r="A2935">
        <v>39</v>
      </c>
      <c r="B2935" t="s">
        <v>53</v>
      </c>
      <c r="C2935" t="s">
        <v>47</v>
      </c>
      <c r="D2935" t="s">
        <v>48</v>
      </c>
      <c r="E2935" t="s">
        <v>49</v>
      </c>
      <c r="F2935">
        <v>1601</v>
      </c>
      <c r="G2935" t="s">
        <v>55</v>
      </c>
      <c r="H2935" t="s">
        <v>49</v>
      </c>
      <c r="I2935" t="s">
        <v>52</v>
      </c>
      <c r="J2935">
        <v>23</v>
      </c>
      <c r="K2935" t="s">
        <v>56</v>
      </c>
      <c r="L2935">
        <v>201</v>
      </c>
      <c r="M2935">
        <v>2</v>
      </c>
      <c r="N2935">
        <v>-1</v>
      </c>
      <c r="O2935">
        <v>0</v>
      </c>
      <c r="P2935" t="s">
        <v>52</v>
      </c>
      <c r="Q2935" t="s">
        <v>49</v>
      </c>
      <c r="X2935" s="7"/>
      <c r="Y2935" t="s">
        <v>55</v>
      </c>
      <c r="Z2935">
        <v>1601</v>
      </c>
      <c r="AE2935" t="s">
        <v>49</v>
      </c>
      <c r="AF2935">
        <v>1601</v>
      </c>
      <c r="AI2935">
        <v>320</v>
      </c>
      <c r="AJ2935" t="s">
        <v>49</v>
      </c>
    </row>
    <row r="2936" spans="1:36" x14ac:dyDescent="0.3">
      <c r="A2936">
        <v>41</v>
      </c>
      <c r="B2936" t="s">
        <v>53</v>
      </c>
      <c r="C2936" t="s">
        <v>47</v>
      </c>
      <c r="D2936" t="s">
        <v>52</v>
      </c>
      <c r="E2936" t="s">
        <v>49</v>
      </c>
      <c r="F2936">
        <v>88</v>
      </c>
      <c r="G2936" t="s">
        <v>55</v>
      </c>
      <c r="H2936" t="s">
        <v>49</v>
      </c>
      <c r="I2936" t="s">
        <v>50</v>
      </c>
      <c r="J2936">
        <v>11</v>
      </c>
      <c r="K2936" t="s">
        <v>56</v>
      </c>
      <c r="L2936">
        <v>105</v>
      </c>
      <c r="M2936">
        <v>1</v>
      </c>
      <c r="N2936">
        <v>336</v>
      </c>
      <c r="O2936">
        <v>2</v>
      </c>
      <c r="P2936" t="s">
        <v>57</v>
      </c>
      <c r="Q2936" t="s">
        <v>49</v>
      </c>
      <c r="X2936" s="7"/>
      <c r="Y2936" t="s">
        <v>55</v>
      </c>
      <c r="Z2936">
        <v>88</v>
      </c>
      <c r="AE2936" t="s">
        <v>49</v>
      </c>
      <c r="AF2936">
        <v>88</v>
      </c>
      <c r="AI2936">
        <v>468</v>
      </c>
      <c r="AJ2936" t="s">
        <v>49</v>
      </c>
    </row>
    <row r="2937" spans="1:36" x14ac:dyDescent="0.3">
      <c r="A2937">
        <v>38</v>
      </c>
      <c r="B2937" t="s">
        <v>53</v>
      </c>
      <c r="C2937" t="s">
        <v>47</v>
      </c>
      <c r="D2937" t="s">
        <v>54</v>
      </c>
      <c r="E2937" t="s">
        <v>49</v>
      </c>
      <c r="F2937">
        <v>435</v>
      </c>
      <c r="G2937" t="s">
        <v>55</v>
      </c>
      <c r="H2937" t="s">
        <v>49</v>
      </c>
      <c r="I2937" t="s">
        <v>52</v>
      </c>
      <c r="J2937">
        <v>23</v>
      </c>
      <c r="K2937" t="s">
        <v>56</v>
      </c>
      <c r="L2937">
        <v>193</v>
      </c>
      <c r="M2937">
        <v>2</v>
      </c>
      <c r="N2937">
        <v>-1</v>
      </c>
      <c r="O2937">
        <v>0</v>
      </c>
      <c r="P2937" t="s">
        <v>52</v>
      </c>
      <c r="Q2937" t="s">
        <v>49</v>
      </c>
      <c r="X2937" s="7"/>
      <c r="Y2937" t="s">
        <v>55</v>
      </c>
      <c r="Z2937">
        <v>435</v>
      </c>
      <c r="AE2937" t="s">
        <v>49</v>
      </c>
      <c r="AF2937">
        <v>435</v>
      </c>
      <c r="AI2937">
        <v>440</v>
      </c>
      <c r="AJ2937" t="s">
        <v>49</v>
      </c>
    </row>
    <row r="2938" spans="1:36" x14ac:dyDescent="0.3">
      <c r="A2938">
        <v>50</v>
      </c>
      <c r="B2938" t="s">
        <v>46</v>
      </c>
      <c r="C2938" t="s">
        <v>74</v>
      </c>
      <c r="D2938" t="s">
        <v>54</v>
      </c>
      <c r="E2938" t="s">
        <v>49</v>
      </c>
      <c r="F2938">
        <v>717</v>
      </c>
      <c r="G2938" t="s">
        <v>55</v>
      </c>
      <c r="H2938" t="s">
        <v>49</v>
      </c>
      <c r="I2938" t="s">
        <v>50</v>
      </c>
      <c r="J2938">
        <v>30</v>
      </c>
      <c r="K2938" t="s">
        <v>72</v>
      </c>
      <c r="L2938">
        <v>113</v>
      </c>
      <c r="M2938">
        <v>1</v>
      </c>
      <c r="N2938">
        <v>-1</v>
      </c>
      <c r="O2938">
        <v>0</v>
      </c>
      <c r="P2938" t="s">
        <v>52</v>
      </c>
      <c r="Q2938" t="s">
        <v>49</v>
      </c>
      <c r="X2938" s="7"/>
      <c r="Y2938" t="s">
        <v>55</v>
      </c>
      <c r="Z2938">
        <v>717</v>
      </c>
      <c r="AE2938" t="s">
        <v>49</v>
      </c>
      <c r="AF2938">
        <v>717</v>
      </c>
      <c r="AI2938">
        <v>0</v>
      </c>
      <c r="AJ2938" t="s">
        <v>49</v>
      </c>
    </row>
    <row r="2939" spans="1:36" x14ac:dyDescent="0.3">
      <c r="A2939">
        <v>56</v>
      </c>
      <c r="B2939" t="s">
        <v>53</v>
      </c>
      <c r="C2939" t="s">
        <v>47</v>
      </c>
      <c r="D2939" t="s">
        <v>54</v>
      </c>
      <c r="E2939" t="s">
        <v>49</v>
      </c>
      <c r="F2939">
        <v>705</v>
      </c>
      <c r="G2939" t="s">
        <v>55</v>
      </c>
      <c r="H2939" t="s">
        <v>49</v>
      </c>
      <c r="I2939" t="s">
        <v>52</v>
      </c>
      <c r="J2939">
        <v>29</v>
      </c>
      <c r="K2939" t="s">
        <v>56</v>
      </c>
      <c r="L2939">
        <v>151</v>
      </c>
      <c r="M2939">
        <v>2</v>
      </c>
      <c r="N2939">
        <v>-1</v>
      </c>
      <c r="O2939">
        <v>0</v>
      </c>
      <c r="P2939" t="s">
        <v>52</v>
      </c>
      <c r="Q2939" t="s">
        <v>49</v>
      </c>
      <c r="X2939" s="7"/>
      <c r="Y2939" t="s">
        <v>55</v>
      </c>
      <c r="Z2939">
        <v>705</v>
      </c>
      <c r="AE2939" t="s">
        <v>49</v>
      </c>
      <c r="AF2939">
        <v>705</v>
      </c>
      <c r="AI2939">
        <v>5706</v>
      </c>
      <c r="AJ2939" t="s">
        <v>49</v>
      </c>
    </row>
    <row r="2940" spans="1:36" x14ac:dyDescent="0.3">
      <c r="A2940">
        <v>34</v>
      </c>
      <c r="B2940" t="s">
        <v>67</v>
      </c>
      <c r="C2940" t="s">
        <v>47</v>
      </c>
      <c r="D2940" t="s">
        <v>54</v>
      </c>
      <c r="E2940" t="s">
        <v>49</v>
      </c>
      <c r="F2940">
        <v>1553</v>
      </c>
      <c r="G2940" t="s">
        <v>49</v>
      </c>
      <c r="H2940" t="s">
        <v>49</v>
      </c>
      <c r="I2940" t="s">
        <v>50</v>
      </c>
      <c r="J2940">
        <v>20</v>
      </c>
      <c r="K2940" t="s">
        <v>70</v>
      </c>
      <c r="L2940">
        <v>200</v>
      </c>
      <c r="M2940">
        <v>2</v>
      </c>
      <c r="N2940">
        <v>-1</v>
      </c>
      <c r="O2940">
        <v>0</v>
      </c>
      <c r="P2940" t="s">
        <v>52</v>
      </c>
      <c r="Q2940" t="s">
        <v>49</v>
      </c>
      <c r="X2940" s="7"/>
      <c r="Y2940" t="s">
        <v>49</v>
      </c>
      <c r="Z2940">
        <v>1553</v>
      </c>
      <c r="AE2940" t="s">
        <v>49</v>
      </c>
      <c r="AF2940">
        <v>1553</v>
      </c>
      <c r="AI2940">
        <v>7780</v>
      </c>
      <c r="AJ2940" t="s">
        <v>49</v>
      </c>
    </row>
    <row r="2941" spans="1:36" x14ac:dyDescent="0.3">
      <c r="A2941">
        <v>33</v>
      </c>
      <c r="B2941" t="s">
        <v>63</v>
      </c>
      <c r="C2941" t="s">
        <v>74</v>
      </c>
      <c r="D2941" t="s">
        <v>54</v>
      </c>
      <c r="E2941" t="s">
        <v>49</v>
      </c>
      <c r="F2941">
        <v>-131</v>
      </c>
      <c r="G2941" t="s">
        <v>55</v>
      </c>
      <c r="H2941" t="s">
        <v>49</v>
      </c>
      <c r="I2941" t="s">
        <v>52</v>
      </c>
      <c r="J2941">
        <v>16</v>
      </c>
      <c r="K2941" t="s">
        <v>56</v>
      </c>
      <c r="L2941">
        <v>145</v>
      </c>
      <c r="M2941">
        <v>1</v>
      </c>
      <c r="N2941">
        <v>-1</v>
      </c>
      <c r="O2941">
        <v>0</v>
      </c>
      <c r="P2941" t="s">
        <v>52</v>
      </c>
      <c r="Q2941" t="s">
        <v>49</v>
      </c>
      <c r="X2941" s="7"/>
      <c r="Y2941" t="s">
        <v>55</v>
      </c>
      <c r="Z2941">
        <v>-131</v>
      </c>
      <c r="AE2941" t="s">
        <v>49</v>
      </c>
      <c r="AF2941">
        <v>-131</v>
      </c>
      <c r="AI2941">
        <v>1987</v>
      </c>
      <c r="AJ2941" t="s">
        <v>49</v>
      </c>
    </row>
    <row r="2942" spans="1:36" x14ac:dyDescent="0.3">
      <c r="A2942">
        <v>61</v>
      </c>
      <c r="B2942" t="s">
        <v>67</v>
      </c>
      <c r="C2942" t="s">
        <v>47</v>
      </c>
      <c r="D2942" t="s">
        <v>54</v>
      </c>
      <c r="E2942" t="s">
        <v>49</v>
      </c>
      <c r="F2942">
        <v>1191</v>
      </c>
      <c r="G2942" t="s">
        <v>49</v>
      </c>
      <c r="H2942" t="s">
        <v>49</v>
      </c>
      <c r="I2942" t="s">
        <v>50</v>
      </c>
      <c r="J2942">
        <v>21</v>
      </c>
      <c r="K2942" t="s">
        <v>56</v>
      </c>
      <c r="L2942">
        <v>214</v>
      </c>
      <c r="M2942">
        <v>4</v>
      </c>
      <c r="N2942">
        <v>-1</v>
      </c>
      <c r="O2942">
        <v>0</v>
      </c>
      <c r="P2942" t="s">
        <v>52</v>
      </c>
      <c r="Q2942" t="s">
        <v>55</v>
      </c>
      <c r="X2942" s="7"/>
      <c r="Y2942" t="s">
        <v>49</v>
      </c>
      <c r="Z2942">
        <v>1191</v>
      </c>
      <c r="AE2942" t="s">
        <v>49</v>
      </c>
      <c r="AF2942">
        <v>1191</v>
      </c>
      <c r="AI2942">
        <v>98</v>
      </c>
      <c r="AJ2942" t="s">
        <v>49</v>
      </c>
    </row>
    <row r="2943" spans="1:36" x14ac:dyDescent="0.3">
      <c r="A2943">
        <v>36</v>
      </c>
      <c r="B2943" t="s">
        <v>69</v>
      </c>
      <c r="C2943" t="s">
        <v>59</v>
      </c>
      <c r="D2943" t="s">
        <v>54</v>
      </c>
      <c r="E2943" t="s">
        <v>49</v>
      </c>
      <c r="F2943">
        <v>47</v>
      </c>
      <c r="G2943" t="s">
        <v>49</v>
      </c>
      <c r="H2943" t="s">
        <v>55</v>
      </c>
      <c r="I2943" t="s">
        <v>50</v>
      </c>
      <c r="J2943">
        <v>9</v>
      </c>
      <c r="K2943" t="s">
        <v>73</v>
      </c>
      <c r="L2943">
        <v>36</v>
      </c>
      <c r="M2943">
        <v>6</v>
      </c>
      <c r="N2943">
        <v>-1</v>
      </c>
      <c r="O2943">
        <v>0</v>
      </c>
      <c r="P2943" t="s">
        <v>52</v>
      </c>
      <c r="Q2943" t="s">
        <v>49</v>
      </c>
      <c r="X2943" s="7"/>
      <c r="Y2943" t="s">
        <v>49</v>
      </c>
      <c r="Z2943">
        <v>47</v>
      </c>
      <c r="AE2943" t="s">
        <v>55</v>
      </c>
      <c r="AF2943">
        <v>47</v>
      </c>
      <c r="AI2943">
        <v>642</v>
      </c>
      <c r="AJ2943" t="s">
        <v>49</v>
      </c>
    </row>
    <row r="2944" spans="1:36" x14ac:dyDescent="0.3">
      <c r="A2944">
        <v>34</v>
      </c>
      <c r="B2944" t="s">
        <v>67</v>
      </c>
      <c r="C2944" t="s">
        <v>47</v>
      </c>
      <c r="D2944" t="s">
        <v>60</v>
      </c>
      <c r="E2944" t="s">
        <v>49</v>
      </c>
      <c r="F2944">
        <v>544</v>
      </c>
      <c r="G2944" t="s">
        <v>55</v>
      </c>
      <c r="H2944" t="s">
        <v>55</v>
      </c>
      <c r="I2944" t="s">
        <v>50</v>
      </c>
      <c r="J2944">
        <v>18</v>
      </c>
      <c r="K2944" t="s">
        <v>75</v>
      </c>
      <c r="L2944">
        <v>58</v>
      </c>
      <c r="M2944">
        <v>2</v>
      </c>
      <c r="N2944">
        <v>-1</v>
      </c>
      <c r="O2944">
        <v>0</v>
      </c>
      <c r="P2944" t="s">
        <v>52</v>
      </c>
      <c r="Q2944" t="s">
        <v>49</v>
      </c>
      <c r="X2944" s="7"/>
      <c r="Y2944" t="s">
        <v>55</v>
      </c>
      <c r="Z2944">
        <v>544</v>
      </c>
      <c r="AE2944" t="s">
        <v>55</v>
      </c>
      <c r="AF2944">
        <v>544</v>
      </c>
      <c r="AI2944">
        <v>6483</v>
      </c>
      <c r="AJ2944" t="s">
        <v>49</v>
      </c>
    </row>
    <row r="2945" spans="1:36" x14ac:dyDescent="0.3">
      <c r="A2945">
        <v>36</v>
      </c>
      <c r="B2945" t="s">
        <v>63</v>
      </c>
      <c r="C2945" t="s">
        <v>47</v>
      </c>
      <c r="D2945" t="s">
        <v>54</v>
      </c>
      <c r="E2945" t="s">
        <v>49</v>
      </c>
      <c r="F2945">
        <v>688</v>
      </c>
      <c r="G2945" t="s">
        <v>55</v>
      </c>
      <c r="H2945" t="s">
        <v>49</v>
      </c>
      <c r="I2945" t="s">
        <v>52</v>
      </c>
      <c r="J2945">
        <v>6</v>
      </c>
      <c r="K2945" t="s">
        <v>56</v>
      </c>
      <c r="L2945">
        <v>174</v>
      </c>
      <c r="M2945">
        <v>2</v>
      </c>
      <c r="N2945">
        <v>-1</v>
      </c>
      <c r="O2945">
        <v>0</v>
      </c>
      <c r="P2945" t="s">
        <v>52</v>
      </c>
      <c r="Q2945" t="s">
        <v>49</v>
      </c>
      <c r="X2945" s="7"/>
      <c r="Y2945" t="s">
        <v>55</v>
      </c>
      <c r="Z2945">
        <v>688</v>
      </c>
      <c r="AE2945" t="s">
        <v>49</v>
      </c>
      <c r="AF2945">
        <v>688</v>
      </c>
      <c r="AI2945">
        <v>2306</v>
      </c>
      <c r="AJ2945" t="s">
        <v>49</v>
      </c>
    </row>
    <row r="2946" spans="1:36" x14ac:dyDescent="0.3">
      <c r="A2946">
        <v>45</v>
      </c>
      <c r="B2946" t="s">
        <v>58</v>
      </c>
      <c r="C2946" t="s">
        <v>47</v>
      </c>
      <c r="D2946" t="s">
        <v>60</v>
      </c>
      <c r="E2946" t="s">
        <v>49</v>
      </c>
      <c r="F2946">
        <v>242</v>
      </c>
      <c r="G2946" t="s">
        <v>49</v>
      </c>
      <c r="H2946" t="s">
        <v>49</v>
      </c>
      <c r="I2946" t="s">
        <v>50</v>
      </c>
      <c r="J2946">
        <v>30</v>
      </c>
      <c r="K2946" t="s">
        <v>61</v>
      </c>
      <c r="L2946">
        <v>587</v>
      </c>
      <c r="M2946">
        <v>1</v>
      </c>
      <c r="N2946">
        <v>-1</v>
      </c>
      <c r="O2946">
        <v>0</v>
      </c>
      <c r="P2946" t="s">
        <v>52</v>
      </c>
      <c r="Q2946" t="s">
        <v>55</v>
      </c>
      <c r="X2946" s="7"/>
      <c r="Y2946" t="s">
        <v>49</v>
      </c>
      <c r="Z2946">
        <v>242</v>
      </c>
      <c r="AE2946" t="s">
        <v>49</v>
      </c>
      <c r="AF2946">
        <v>242</v>
      </c>
      <c r="AI2946">
        <v>954</v>
      </c>
      <c r="AJ2946" t="s">
        <v>49</v>
      </c>
    </row>
    <row r="2947" spans="1:36" x14ac:dyDescent="0.3">
      <c r="A2947">
        <v>27</v>
      </c>
      <c r="B2947" t="s">
        <v>71</v>
      </c>
      <c r="C2947" t="s">
        <v>59</v>
      </c>
      <c r="D2947" t="s">
        <v>60</v>
      </c>
      <c r="E2947" t="s">
        <v>49</v>
      </c>
      <c r="F2947">
        <v>118</v>
      </c>
      <c r="G2947" t="s">
        <v>49</v>
      </c>
      <c r="H2947" t="s">
        <v>49</v>
      </c>
      <c r="I2947" t="s">
        <v>50</v>
      </c>
      <c r="J2947">
        <v>25</v>
      </c>
      <c r="K2947" t="s">
        <v>56</v>
      </c>
      <c r="L2947">
        <v>112</v>
      </c>
      <c r="M2947">
        <v>1</v>
      </c>
      <c r="N2947">
        <v>-1</v>
      </c>
      <c r="O2947">
        <v>0</v>
      </c>
      <c r="P2947" t="s">
        <v>52</v>
      </c>
      <c r="Q2947" t="s">
        <v>49</v>
      </c>
      <c r="X2947" s="7"/>
      <c r="Y2947" t="s">
        <v>49</v>
      </c>
      <c r="Z2947">
        <v>118</v>
      </c>
      <c r="AE2947" t="s">
        <v>49</v>
      </c>
      <c r="AF2947">
        <v>118</v>
      </c>
      <c r="AI2947">
        <v>-1</v>
      </c>
      <c r="AJ2947" t="s">
        <v>49</v>
      </c>
    </row>
    <row r="2948" spans="1:36" x14ac:dyDescent="0.3">
      <c r="A2948">
        <v>45</v>
      </c>
      <c r="B2948" t="s">
        <v>69</v>
      </c>
      <c r="C2948" t="s">
        <v>47</v>
      </c>
      <c r="D2948" t="s">
        <v>54</v>
      </c>
      <c r="E2948" t="s">
        <v>49</v>
      </c>
      <c r="F2948">
        <v>-388</v>
      </c>
      <c r="G2948" t="s">
        <v>55</v>
      </c>
      <c r="H2948" t="s">
        <v>49</v>
      </c>
      <c r="I2948" t="s">
        <v>50</v>
      </c>
      <c r="J2948">
        <v>14</v>
      </c>
      <c r="K2948" t="s">
        <v>73</v>
      </c>
      <c r="L2948">
        <v>175</v>
      </c>
      <c r="M2948">
        <v>2</v>
      </c>
      <c r="N2948">
        <v>-1</v>
      </c>
      <c r="O2948">
        <v>0</v>
      </c>
      <c r="P2948" t="s">
        <v>52</v>
      </c>
      <c r="Q2948" t="s">
        <v>49</v>
      </c>
      <c r="X2948" s="7"/>
      <c r="Y2948" t="s">
        <v>55</v>
      </c>
      <c r="Z2948">
        <v>-388</v>
      </c>
      <c r="AE2948" t="s">
        <v>49</v>
      </c>
      <c r="AF2948">
        <v>-388</v>
      </c>
      <c r="AI2948">
        <v>2590</v>
      </c>
      <c r="AJ2948" t="s">
        <v>49</v>
      </c>
    </row>
    <row r="2949" spans="1:36" x14ac:dyDescent="0.3">
      <c r="A2949">
        <v>40</v>
      </c>
      <c r="B2949" t="s">
        <v>65</v>
      </c>
      <c r="C2949" t="s">
        <v>47</v>
      </c>
      <c r="D2949" t="s">
        <v>60</v>
      </c>
      <c r="E2949" t="s">
        <v>49</v>
      </c>
      <c r="F2949">
        <v>1603</v>
      </c>
      <c r="G2949" t="s">
        <v>49</v>
      </c>
      <c r="H2949" t="s">
        <v>49</v>
      </c>
      <c r="I2949" t="s">
        <v>52</v>
      </c>
      <c r="J2949">
        <v>17</v>
      </c>
      <c r="K2949" t="s">
        <v>62</v>
      </c>
      <c r="L2949">
        <v>279</v>
      </c>
      <c r="M2949">
        <v>1</v>
      </c>
      <c r="N2949">
        <v>-1</v>
      </c>
      <c r="O2949">
        <v>0</v>
      </c>
      <c r="P2949" t="s">
        <v>52</v>
      </c>
      <c r="Q2949" t="s">
        <v>49</v>
      </c>
      <c r="X2949" s="7"/>
      <c r="Y2949" t="s">
        <v>49</v>
      </c>
      <c r="Z2949">
        <v>1603</v>
      </c>
      <c r="AE2949" t="s">
        <v>49</v>
      </c>
      <c r="AF2949">
        <v>1603</v>
      </c>
      <c r="AI2949">
        <v>4209</v>
      </c>
      <c r="AJ2949" t="s">
        <v>49</v>
      </c>
    </row>
    <row r="2950" spans="1:36" x14ac:dyDescent="0.3">
      <c r="A2950">
        <v>36</v>
      </c>
      <c r="B2950" t="s">
        <v>58</v>
      </c>
      <c r="C2950" t="s">
        <v>59</v>
      </c>
      <c r="D2950" t="s">
        <v>54</v>
      </c>
      <c r="E2950" t="s">
        <v>49</v>
      </c>
      <c r="F2950">
        <v>1511</v>
      </c>
      <c r="G2950" t="s">
        <v>55</v>
      </c>
      <c r="H2950" t="s">
        <v>49</v>
      </c>
      <c r="I2950" t="s">
        <v>50</v>
      </c>
      <c r="J2950">
        <v>16</v>
      </c>
      <c r="K2950" t="s">
        <v>75</v>
      </c>
      <c r="L2950">
        <v>270</v>
      </c>
      <c r="M2950">
        <v>1</v>
      </c>
      <c r="N2950">
        <v>-1</v>
      </c>
      <c r="O2950">
        <v>0</v>
      </c>
      <c r="P2950" t="s">
        <v>52</v>
      </c>
      <c r="Q2950" t="s">
        <v>55</v>
      </c>
      <c r="X2950" s="7"/>
      <c r="Y2950" t="s">
        <v>55</v>
      </c>
      <c r="Z2950">
        <v>1511</v>
      </c>
      <c r="AE2950" t="s">
        <v>49</v>
      </c>
      <c r="AF2950">
        <v>1511</v>
      </c>
      <c r="AI2950">
        <v>462</v>
      </c>
      <c r="AJ2950" t="s">
        <v>49</v>
      </c>
    </row>
    <row r="2951" spans="1:36" x14ac:dyDescent="0.3">
      <c r="A2951">
        <v>46</v>
      </c>
      <c r="B2951" t="s">
        <v>63</v>
      </c>
      <c r="C2951" t="s">
        <v>47</v>
      </c>
      <c r="D2951" t="s">
        <v>48</v>
      </c>
      <c r="E2951" t="s">
        <v>49</v>
      </c>
      <c r="F2951">
        <v>147</v>
      </c>
      <c r="G2951" t="s">
        <v>55</v>
      </c>
      <c r="H2951" t="s">
        <v>49</v>
      </c>
      <c r="I2951" t="s">
        <v>50</v>
      </c>
      <c r="J2951">
        <v>6</v>
      </c>
      <c r="K2951" t="s">
        <v>56</v>
      </c>
      <c r="L2951">
        <v>116</v>
      </c>
      <c r="M2951">
        <v>2</v>
      </c>
      <c r="N2951">
        <v>169</v>
      </c>
      <c r="O2951">
        <v>3</v>
      </c>
      <c r="P2951" t="s">
        <v>57</v>
      </c>
      <c r="Q2951" t="s">
        <v>49</v>
      </c>
      <c r="X2951" s="7"/>
      <c r="Y2951" t="s">
        <v>55</v>
      </c>
      <c r="Z2951">
        <v>147</v>
      </c>
      <c r="AE2951" t="s">
        <v>49</v>
      </c>
      <c r="AF2951">
        <v>147</v>
      </c>
      <c r="AI2951">
        <v>0</v>
      </c>
      <c r="AJ2951" t="s">
        <v>49</v>
      </c>
    </row>
    <row r="2952" spans="1:36" x14ac:dyDescent="0.3">
      <c r="A2952">
        <v>37</v>
      </c>
      <c r="B2952" t="s">
        <v>68</v>
      </c>
      <c r="C2952" t="s">
        <v>47</v>
      </c>
      <c r="D2952" t="s">
        <v>60</v>
      </c>
      <c r="E2952" t="s">
        <v>49</v>
      </c>
      <c r="F2952">
        <v>836</v>
      </c>
      <c r="G2952" t="s">
        <v>55</v>
      </c>
      <c r="H2952" t="s">
        <v>49</v>
      </c>
      <c r="I2952" t="s">
        <v>52</v>
      </c>
      <c r="J2952">
        <v>27</v>
      </c>
      <c r="K2952" t="s">
        <v>56</v>
      </c>
      <c r="L2952">
        <v>129</v>
      </c>
      <c r="M2952">
        <v>2</v>
      </c>
      <c r="N2952">
        <v>-1</v>
      </c>
      <c r="O2952">
        <v>0</v>
      </c>
      <c r="P2952" t="s">
        <v>52</v>
      </c>
      <c r="Q2952" t="s">
        <v>49</v>
      </c>
      <c r="X2952" s="7"/>
      <c r="Y2952" t="s">
        <v>55</v>
      </c>
      <c r="Z2952">
        <v>836</v>
      </c>
      <c r="AE2952" t="s">
        <v>49</v>
      </c>
      <c r="AF2952">
        <v>836</v>
      </c>
      <c r="AI2952">
        <v>0</v>
      </c>
      <c r="AJ2952" t="s">
        <v>49</v>
      </c>
    </row>
    <row r="2953" spans="1:36" x14ac:dyDescent="0.3">
      <c r="A2953">
        <v>36</v>
      </c>
      <c r="B2953" t="s">
        <v>67</v>
      </c>
      <c r="C2953" t="s">
        <v>47</v>
      </c>
      <c r="D2953" t="s">
        <v>54</v>
      </c>
      <c r="E2953" t="s">
        <v>49</v>
      </c>
      <c r="F2953">
        <v>55</v>
      </c>
      <c r="G2953" t="s">
        <v>55</v>
      </c>
      <c r="H2953" t="s">
        <v>49</v>
      </c>
      <c r="I2953" t="s">
        <v>50</v>
      </c>
      <c r="J2953">
        <v>13</v>
      </c>
      <c r="K2953" t="s">
        <v>56</v>
      </c>
      <c r="L2953">
        <v>38</v>
      </c>
      <c r="M2953">
        <v>2</v>
      </c>
      <c r="N2953">
        <v>369</v>
      </c>
      <c r="O2953">
        <v>4</v>
      </c>
      <c r="P2953" t="s">
        <v>57</v>
      </c>
      <c r="Q2953" t="s">
        <v>49</v>
      </c>
      <c r="X2953" s="7"/>
      <c r="Y2953" t="s">
        <v>55</v>
      </c>
      <c r="Z2953">
        <v>55</v>
      </c>
      <c r="AE2953" t="s">
        <v>49</v>
      </c>
      <c r="AF2953">
        <v>55</v>
      </c>
      <c r="AI2953">
        <v>151</v>
      </c>
      <c r="AJ2953" t="s">
        <v>49</v>
      </c>
    </row>
    <row r="2954" spans="1:36" x14ac:dyDescent="0.3">
      <c r="A2954">
        <v>37</v>
      </c>
      <c r="B2954" t="s">
        <v>69</v>
      </c>
      <c r="C2954" t="s">
        <v>47</v>
      </c>
      <c r="D2954" t="s">
        <v>54</v>
      </c>
      <c r="E2954" t="s">
        <v>49</v>
      </c>
      <c r="F2954">
        <v>1123</v>
      </c>
      <c r="G2954" t="s">
        <v>49</v>
      </c>
      <c r="H2954" t="s">
        <v>55</v>
      </c>
      <c r="I2954" t="s">
        <v>52</v>
      </c>
      <c r="J2954">
        <v>28</v>
      </c>
      <c r="K2954" t="s">
        <v>56</v>
      </c>
      <c r="L2954">
        <v>138</v>
      </c>
      <c r="M2954">
        <v>1</v>
      </c>
      <c r="N2954">
        <v>-1</v>
      </c>
      <c r="O2954">
        <v>0</v>
      </c>
      <c r="P2954" t="s">
        <v>52</v>
      </c>
      <c r="Q2954" t="s">
        <v>49</v>
      </c>
      <c r="X2954" s="7"/>
      <c r="Y2954" t="s">
        <v>49</v>
      </c>
      <c r="Z2954">
        <v>1123</v>
      </c>
      <c r="AE2954" t="s">
        <v>55</v>
      </c>
      <c r="AF2954">
        <v>1123</v>
      </c>
      <c r="AI2954">
        <v>883</v>
      </c>
      <c r="AJ2954" t="s">
        <v>49</v>
      </c>
    </row>
    <row r="2955" spans="1:36" x14ac:dyDescent="0.3">
      <c r="A2955">
        <v>22</v>
      </c>
      <c r="B2955" t="s">
        <v>71</v>
      </c>
      <c r="C2955" t="s">
        <v>59</v>
      </c>
      <c r="D2955" t="s">
        <v>60</v>
      </c>
      <c r="E2955" t="s">
        <v>49</v>
      </c>
      <c r="F2955">
        <v>691</v>
      </c>
      <c r="G2955" t="s">
        <v>49</v>
      </c>
      <c r="H2955" t="s">
        <v>49</v>
      </c>
      <c r="I2955" t="s">
        <v>50</v>
      </c>
      <c r="J2955">
        <v>19</v>
      </c>
      <c r="K2955" t="s">
        <v>70</v>
      </c>
      <c r="L2955">
        <v>338</v>
      </c>
      <c r="M2955">
        <v>1</v>
      </c>
      <c r="N2955">
        <v>-1</v>
      </c>
      <c r="O2955">
        <v>0</v>
      </c>
      <c r="P2955" t="s">
        <v>52</v>
      </c>
      <c r="Q2955" t="s">
        <v>55</v>
      </c>
      <c r="X2955" s="7"/>
      <c r="Y2955" t="s">
        <v>49</v>
      </c>
      <c r="Z2955">
        <v>691</v>
      </c>
      <c r="AE2955" t="s">
        <v>49</v>
      </c>
      <c r="AF2955">
        <v>691</v>
      </c>
      <c r="AI2955">
        <v>0</v>
      </c>
      <c r="AJ2955" t="s">
        <v>49</v>
      </c>
    </row>
    <row r="2956" spans="1:36" x14ac:dyDescent="0.3">
      <c r="A2956">
        <v>51</v>
      </c>
      <c r="B2956" t="s">
        <v>53</v>
      </c>
      <c r="C2956" t="s">
        <v>47</v>
      </c>
      <c r="D2956" t="s">
        <v>54</v>
      </c>
      <c r="E2956" t="s">
        <v>49</v>
      </c>
      <c r="F2956">
        <v>0</v>
      </c>
      <c r="G2956" t="s">
        <v>49</v>
      </c>
      <c r="H2956" t="s">
        <v>55</v>
      </c>
      <c r="I2956" t="s">
        <v>52</v>
      </c>
      <c r="J2956">
        <v>26</v>
      </c>
      <c r="K2956" t="s">
        <v>62</v>
      </c>
      <c r="L2956">
        <v>565</v>
      </c>
      <c r="M2956">
        <v>3</v>
      </c>
      <c r="N2956">
        <v>-1</v>
      </c>
      <c r="O2956">
        <v>0</v>
      </c>
      <c r="P2956" t="s">
        <v>52</v>
      </c>
      <c r="Q2956" t="s">
        <v>49</v>
      </c>
      <c r="X2956" s="7"/>
      <c r="Y2956" t="s">
        <v>49</v>
      </c>
      <c r="Z2956">
        <v>0</v>
      </c>
      <c r="AE2956" t="s">
        <v>55</v>
      </c>
      <c r="AF2956">
        <v>0</v>
      </c>
      <c r="AI2956">
        <v>491</v>
      </c>
      <c r="AJ2956" t="s">
        <v>49</v>
      </c>
    </row>
    <row r="2957" spans="1:36" x14ac:dyDescent="0.3">
      <c r="A2957">
        <v>49</v>
      </c>
      <c r="B2957" t="s">
        <v>67</v>
      </c>
      <c r="C2957" t="s">
        <v>47</v>
      </c>
      <c r="D2957" t="s">
        <v>54</v>
      </c>
      <c r="E2957" t="s">
        <v>49</v>
      </c>
      <c r="F2957">
        <v>12531</v>
      </c>
      <c r="G2957" t="s">
        <v>49</v>
      </c>
      <c r="H2957" t="s">
        <v>49</v>
      </c>
      <c r="I2957" t="s">
        <v>50</v>
      </c>
      <c r="J2957">
        <v>13</v>
      </c>
      <c r="K2957" t="s">
        <v>70</v>
      </c>
      <c r="L2957">
        <v>77</v>
      </c>
      <c r="M2957">
        <v>8</v>
      </c>
      <c r="N2957">
        <v>-1</v>
      </c>
      <c r="O2957">
        <v>0</v>
      </c>
      <c r="P2957" t="s">
        <v>52</v>
      </c>
      <c r="Q2957" t="s">
        <v>49</v>
      </c>
      <c r="X2957" s="7"/>
      <c r="Y2957" t="s">
        <v>49</v>
      </c>
      <c r="Z2957">
        <v>12531</v>
      </c>
      <c r="AE2957" t="s">
        <v>49</v>
      </c>
      <c r="AF2957">
        <v>12531</v>
      </c>
      <c r="AI2957">
        <v>198</v>
      </c>
      <c r="AJ2957" t="s">
        <v>49</v>
      </c>
    </row>
    <row r="2958" spans="1:36" x14ac:dyDescent="0.3">
      <c r="A2958">
        <v>35</v>
      </c>
      <c r="B2958" t="s">
        <v>58</v>
      </c>
      <c r="C2958" t="s">
        <v>47</v>
      </c>
      <c r="D2958" t="s">
        <v>60</v>
      </c>
      <c r="E2958" t="s">
        <v>49</v>
      </c>
      <c r="F2958">
        <v>552</v>
      </c>
      <c r="G2958" t="s">
        <v>55</v>
      </c>
      <c r="H2958" t="s">
        <v>55</v>
      </c>
      <c r="I2958" t="s">
        <v>50</v>
      </c>
      <c r="J2958">
        <v>19</v>
      </c>
      <c r="K2958" t="s">
        <v>75</v>
      </c>
      <c r="L2958">
        <v>314</v>
      </c>
      <c r="M2958">
        <v>2</v>
      </c>
      <c r="N2958">
        <v>124</v>
      </c>
      <c r="O2958">
        <v>1</v>
      </c>
      <c r="P2958" t="s">
        <v>57</v>
      </c>
      <c r="Q2958" t="s">
        <v>49</v>
      </c>
      <c r="X2958" s="7"/>
      <c r="Y2958" t="s">
        <v>55</v>
      </c>
      <c r="Z2958">
        <v>552</v>
      </c>
      <c r="AE2958" t="s">
        <v>55</v>
      </c>
      <c r="AF2958">
        <v>552</v>
      </c>
      <c r="AI2958">
        <v>14363</v>
      </c>
      <c r="AJ2958" t="s">
        <v>49</v>
      </c>
    </row>
    <row r="2959" spans="1:36" x14ac:dyDescent="0.3">
      <c r="A2959">
        <v>50</v>
      </c>
      <c r="B2959" t="s">
        <v>76</v>
      </c>
      <c r="C2959" t="s">
        <v>47</v>
      </c>
      <c r="D2959" t="s">
        <v>48</v>
      </c>
      <c r="E2959" t="s">
        <v>49</v>
      </c>
      <c r="F2959">
        <v>0</v>
      </c>
      <c r="G2959" t="s">
        <v>49</v>
      </c>
      <c r="H2959" t="s">
        <v>49</v>
      </c>
      <c r="I2959" t="s">
        <v>52</v>
      </c>
      <c r="J2959">
        <v>20</v>
      </c>
      <c r="K2959" t="s">
        <v>62</v>
      </c>
      <c r="L2959">
        <v>179</v>
      </c>
      <c r="M2959">
        <v>2</v>
      </c>
      <c r="N2959">
        <v>-1</v>
      </c>
      <c r="O2959">
        <v>0</v>
      </c>
      <c r="P2959" t="s">
        <v>52</v>
      </c>
      <c r="Q2959" t="s">
        <v>49</v>
      </c>
      <c r="X2959" s="7"/>
      <c r="Y2959" t="s">
        <v>49</v>
      </c>
      <c r="Z2959">
        <v>0</v>
      </c>
      <c r="AE2959" t="s">
        <v>49</v>
      </c>
      <c r="AF2959">
        <v>0</v>
      </c>
      <c r="AI2959">
        <v>136</v>
      </c>
      <c r="AJ2959" t="s">
        <v>49</v>
      </c>
    </row>
    <row r="2960" spans="1:36" x14ac:dyDescent="0.3">
      <c r="A2960">
        <v>31</v>
      </c>
      <c r="B2960" t="s">
        <v>53</v>
      </c>
      <c r="C2960" t="s">
        <v>47</v>
      </c>
      <c r="D2960" t="s">
        <v>60</v>
      </c>
      <c r="E2960" t="s">
        <v>49</v>
      </c>
      <c r="F2960">
        <v>309</v>
      </c>
      <c r="G2960" t="s">
        <v>55</v>
      </c>
      <c r="H2960" t="s">
        <v>55</v>
      </c>
      <c r="I2960" t="s">
        <v>52</v>
      </c>
      <c r="J2960">
        <v>7</v>
      </c>
      <c r="K2960" t="s">
        <v>56</v>
      </c>
      <c r="L2960">
        <v>294</v>
      </c>
      <c r="M2960">
        <v>1</v>
      </c>
      <c r="N2960">
        <v>-1</v>
      </c>
      <c r="O2960">
        <v>0</v>
      </c>
      <c r="P2960" t="s">
        <v>52</v>
      </c>
      <c r="Q2960" t="s">
        <v>49</v>
      </c>
      <c r="X2960" s="7"/>
      <c r="Y2960" t="s">
        <v>55</v>
      </c>
      <c r="Z2960">
        <v>309</v>
      </c>
      <c r="AE2960" t="s">
        <v>55</v>
      </c>
      <c r="AF2960">
        <v>309</v>
      </c>
      <c r="AI2960">
        <v>28</v>
      </c>
      <c r="AJ2960" t="s">
        <v>49</v>
      </c>
    </row>
    <row r="2961" spans="1:36" x14ac:dyDescent="0.3">
      <c r="A2961">
        <v>47</v>
      </c>
      <c r="B2961" t="s">
        <v>53</v>
      </c>
      <c r="C2961" t="s">
        <v>59</v>
      </c>
      <c r="D2961" t="s">
        <v>54</v>
      </c>
      <c r="E2961" t="s">
        <v>49</v>
      </c>
      <c r="F2961">
        <v>33</v>
      </c>
      <c r="G2961" t="s">
        <v>55</v>
      </c>
      <c r="H2961" t="s">
        <v>49</v>
      </c>
      <c r="I2961" t="s">
        <v>50</v>
      </c>
      <c r="J2961">
        <v>5</v>
      </c>
      <c r="K2961" t="s">
        <v>56</v>
      </c>
      <c r="L2961">
        <v>298</v>
      </c>
      <c r="M2961">
        <v>1</v>
      </c>
      <c r="N2961">
        <v>-1</v>
      </c>
      <c r="O2961">
        <v>0</v>
      </c>
      <c r="P2961" t="s">
        <v>52</v>
      </c>
      <c r="Q2961" t="s">
        <v>49</v>
      </c>
      <c r="X2961" s="7"/>
      <c r="Y2961" t="s">
        <v>55</v>
      </c>
      <c r="Z2961">
        <v>33</v>
      </c>
      <c r="AE2961" t="s">
        <v>49</v>
      </c>
      <c r="AF2961">
        <v>33</v>
      </c>
      <c r="AI2961">
        <v>335</v>
      </c>
      <c r="AJ2961" t="s">
        <v>49</v>
      </c>
    </row>
    <row r="2962" spans="1:36" x14ac:dyDescent="0.3">
      <c r="A2962">
        <v>59</v>
      </c>
      <c r="B2962" t="s">
        <v>63</v>
      </c>
      <c r="C2962" t="s">
        <v>47</v>
      </c>
      <c r="D2962" t="s">
        <v>54</v>
      </c>
      <c r="E2962" t="s">
        <v>49</v>
      </c>
      <c r="F2962">
        <v>681</v>
      </c>
      <c r="G2962" t="s">
        <v>55</v>
      </c>
      <c r="H2962" t="s">
        <v>49</v>
      </c>
      <c r="I2962" t="s">
        <v>78</v>
      </c>
      <c r="J2962">
        <v>14</v>
      </c>
      <c r="K2962" t="s">
        <v>61</v>
      </c>
      <c r="L2962">
        <v>427</v>
      </c>
      <c r="M2962">
        <v>2</v>
      </c>
      <c r="N2962">
        <v>-1</v>
      </c>
      <c r="O2962">
        <v>0</v>
      </c>
      <c r="P2962" t="s">
        <v>52</v>
      </c>
      <c r="Q2962" t="s">
        <v>49</v>
      </c>
      <c r="X2962" s="7"/>
      <c r="Y2962" t="s">
        <v>55</v>
      </c>
      <c r="Z2962">
        <v>681</v>
      </c>
      <c r="AE2962" t="s">
        <v>49</v>
      </c>
      <c r="AF2962">
        <v>681</v>
      </c>
      <c r="AI2962">
        <v>174</v>
      </c>
      <c r="AJ2962" t="s">
        <v>49</v>
      </c>
    </row>
    <row r="2963" spans="1:36" x14ac:dyDescent="0.3">
      <c r="A2963">
        <v>32</v>
      </c>
      <c r="B2963" t="s">
        <v>63</v>
      </c>
      <c r="C2963" t="s">
        <v>47</v>
      </c>
      <c r="D2963" t="s">
        <v>54</v>
      </c>
      <c r="E2963" t="s">
        <v>49</v>
      </c>
      <c r="F2963">
        <v>1787</v>
      </c>
      <c r="G2963" t="s">
        <v>55</v>
      </c>
      <c r="H2963" t="s">
        <v>49</v>
      </c>
      <c r="I2963" t="s">
        <v>50</v>
      </c>
      <c r="J2963">
        <v>12</v>
      </c>
      <c r="K2963" t="s">
        <v>56</v>
      </c>
      <c r="L2963">
        <v>87</v>
      </c>
      <c r="M2963">
        <v>4</v>
      </c>
      <c r="N2963">
        <v>357</v>
      </c>
      <c r="O2963">
        <v>4</v>
      </c>
      <c r="P2963" t="s">
        <v>57</v>
      </c>
      <c r="Q2963" t="s">
        <v>49</v>
      </c>
      <c r="X2963" s="7"/>
      <c r="Y2963" t="s">
        <v>55</v>
      </c>
      <c r="Z2963">
        <v>1787</v>
      </c>
      <c r="AE2963" t="s">
        <v>49</v>
      </c>
      <c r="AF2963">
        <v>1787</v>
      </c>
      <c r="AI2963">
        <v>270</v>
      </c>
      <c r="AJ2963" t="s">
        <v>49</v>
      </c>
    </row>
    <row r="2964" spans="1:36" x14ac:dyDescent="0.3">
      <c r="A2964">
        <v>71</v>
      </c>
      <c r="B2964" t="s">
        <v>77</v>
      </c>
      <c r="C2964" t="s">
        <v>47</v>
      </c>
      <c r="D2964" t="s">
        <v>60</v>
      </c>
      <c r="E2964" t="s">
        <v>49</v>
      </c>
      <c r="F2964">
        <v>14220</v>
      </c>
      <c r="G2964" t="s">
        <v>55</v>
      </c>
      <c r="H2964" t="s">
        <v>49</v>
      </c>
      <c r="I2964" t="s">
        <v>50</v>
      </c>
      <c r="J2964">
        <v>9</v>
      </c>
      <c r="K2964" t="s">
        <v>80</v>
      </c>
      <c r="L2964">
        <v>397</v>
      </c>
      <c r="M2964">
        <v>1</v>
      </c>
      <c r="N2964">
        <v>-1</v>
      </c>
      <c r="O2964">
        <v>0</v>
      </c>
      <c r="P2964" t="s">
        <v>52</v>
      </c>
      <c r="Q2964" t="s">
        <v>55</v>
      </c>
      <c r="X2964" s="7"/>
      <c r="Y2964" t="s">
        <v>55</v>
      </c>
      <c r="Z2964">
        <v>14220</v>
      </c>
      <c r="AE2964" t="s">
        <v>49</v>
      </c>
      <c r="AF2964">
        <v>14220</v>
      </c>
      <c r="AI2964">
        <v>1206</v>
      </c>
      <c r="AJ2964" t="s">
        <v>49</v>
      </c>
    </row>
    <row r="2965" spans="1:36" x14ac:dyDescent="0.3">
      <c r="A2965">
        <v>31</v>
      </c>
      <c r="B2965" t="s">
        <v>58</v>
      </c>
      <c r="C2965" t="s">
        <v>59</v>
      </c>
      <c r="D2965" t="s">
        <v>60</v>
      </c>
      <c r="E2965" t="s">
        <v>49</v>
      </c>
      <c r="F2965">
        <v>12569</v>
      </c>
      <c r="G2965" t="s">
        <v>49</v>
      </c>
      <c r="H2965" t="s">
        <v>49</v>
      </c>
      <c r="I2965" t="s">
        <v>50</v>
      </c>
      <c r="J2965">
        <v>9</v>
      </c>
      <c r="K2965" t="s">
        <v>80</v>
      </c>
      <c r="L2965">
        <v>344</v>
      </c>
      <c r="M2965">
        <v>1</v>
      </c>
      <c r="N2965">
        <v>295</v>
      </c>
      <c r="O2965">
        <v>1</v>
      </c>
      <c r="P2965" t="s">
        <v>57</v>
      </c>
      <c r="Q2965" t="s">
        <v>55</v>
      </c>
      <c r="X2965" s="7"/>
      <c r="Y2965" t="s">
        <v>49</v>
      </c>
      <c r="Z2965">
        <v>12569</v>
      </c>
      <c r="AE2965" t="s">
        <v>49</v>
      </c>
      <c r="AF2965">
        <v>12569</v>
      </c>
      <c r="AI2965">
        <v>198</v>
      </c>
      <c r="AJ2965" t="s">
        <v>49</v>
      </c>
    </row>
    <row r="2966" spans="1:36" x14ac:dyDescent="0.3">
      <c r="A2966">
        <v>41</v>
      </c>
      <c r="B2966" t="s">
        <v>63</v>
      </c>
      <c r="C2966" t="s">
        <v>47</v>
      </c>
      <c r="D2966" t="s">
        <v>48</v>
      </c>
      <c r="E2966" t="s">
        <v>49</v>
      </c>
      <c r="F2966">
        <v>4</v>
      </c>
      <c r="G2966" t="s">
        <v>49</v>
      </c>
      <c r="H2966" t="s">
        <v>49</v>
      </c>
      <c r="I2966" t="s">
        <v>50</v>
      </c>
      <c r="J2966">
        <v>23</v>
      </c>
      <c r="K2966" t="s">
        <v>73</v>
      </c>
      <c r="L2966">
        <v>74</v>
      </c>
      <c r="M2966">
        <v>5</v>
      </c>
      <c r="N2966">
        <v>-1</v>
      </c>
      <c r="O2966">
        <v>0</v>
      </c>
      <c r="P2966" t="s">
        <v>52</v>
      </c>
      <c r="Q2966" t="s">
        <v>49</v>
      </c>
      <c r="X2966" s="7"/>
      <c r="Y2966" t="s">
        <v>49</v>
      </c>
      <c r="Z2966">
        <v>4</v>
      </c>
      <c r="AE2966" t="s">
        <v>49</v>
      </c>
      <c r="AF2966">
        <v>4</v>
      </c>
      <c r="AI2966">
        <v>914</v>
      </c>
      <c r="AJ2966" t="s">
        <v>49</v>
      </c>
    </row>
    <row r="2967" spans="1:36" x14ac:dyDescent="0.3">
      <c r="A2967">
        <v>35</v>
      </c>
      <c r="B2967" t="s">
        <v>63</v>
      </c>
      <c r="C2967" t="s">
        <v>47</v>
      </c>
      <c r="D2967" t="s">
        <v>48</v>
      </c>
      <c r="E2967" t="s">
        <v>49</v>
      </c>
      <c r="F2967">
        <v>3587</v>
      </c>
      <c r="G2967" t="s">
        <v>55</v>
      </c>
      <c r="H2967" t="s">
        <v>49</v>
      </c>
      <c r="I2967" t="s">
        <v>52</v>
      </c>
      <c r="J2967">
        <v>30</v>
      </c>
      <c r="K2967" t="s">
        <v>56</v>
      </c>
      <c r="L2967">
        <v>148</v>
      </c>
      <c r="M2967">
        <v>4</v>
      </c>
      <c r="N2967">
        <v>-1</v>
      </c>
      <c r="O2967">
        <v>0</v>
      </c>
      <c r="P2967" t="s">
        <v>52</v>
      </c>
      <c r="Q2967" t="s">
        <v>49</v>
      </c>
      <c r="X2967" s="7"/>
      <c r="Y2967" t="s">
        <v>55</v>
      </c>
      <c r="Z2967">
        <v>3587</v>
      </c>
      <c r="AE2967" t="s">
        <v>49</v>
      </c>
      <c r="AF2967">
        <v>3587</v>
      </c>
      <c r="AI2967">
        <v>31</v>
      </c>
      <c r="AJ2967" t="s">
        <v>49</v>
      </c>
    </row>
    <row r="2968" spans="1:36" x14ac:dyDescent="0.3">
      <c r="A2968">
        <v>36</v>
      </c>
      <c r="B2968" t="s">
        <v>58</v>
      </c>
      <c r="C2968" t="s">
        <v>47</v>
      </c>
      <c r="D2968" t="s">
        <v>60</v>
      </c>
      <c r="E2968" t="s">
        <v>49</v>
      </c>
      <c r="F2968">
        <v>254</v>
      </c>
      <c r="G2968" t="s">
        <v>49</v>
      </c>
      <c r="H2968" t="s">
        <v>49</v>
      </c>
      <c r="I2968" t="s">
        <v>52</v>
      </c>
      <c r="J2968">
        <v>6</v>
      </c>
      <c r="K2968" t="s">
        <v>62</v>
      </c>
      <c r="L2968">
        <v>161</v>
      </c>
      <c r="M2968">
        <v>3</v>
      </c>
      <c r="N2968">
        <v>-1</v>
      </c>
      <c r="O2968">
        <v>0</v>
      </c>
      <c r="P2968" t="s">
        <v>52</v>
      </c>
      <c r="Q2968" t="s">
        <v>49</v>
      </c>
      <c r="X2968" s="7"/>
      <c r="Y2968" t="s">
        <v>49</v>
      </c>
      <c r="Z2968">
        <v>254</v>
      </c>
      <c r="AE2968" t="s">
        <v>49</v>
      </c>
      <c r="AF2968">
        <v>254</v>
      </c>
      <c r="AI2968">
        <v>0</v>
      </c>
      <c r="AJ2968" t="s">
        <v>49</v>
      </c>
    </row>
    <row r="2969" spans="1:36" x14ac:dyDescent="0.3">
      <c r="A2969">
        <v>46</v>
      </c>
      <c r="B2969" t="s">
        <v>63</v>
      </c>
      <c r="C2969" t="s">
        <v>74</v>
      </c>
      <c r="D2969" t="s">
        <v>48</v>
      </c>
      <c r="E2969" t="s">
        <v>49</v>
      </c>
      <c r="F2969">
        <v>1712</v>
      </c>
      <c r="G2969" t="s">
        <v>49</v>
      </c>
      <c r="H2969" t="s">
        <v>49</v>
      </c>
      <c r="I2969" t="s">
        <v>52</v>
      </c>
      <c r="J2969">
        <v>19</v>
      </c>
      <c r="K2969" t="s">
        <v>62</v>
      </c>
      <c r="L2969">
        <v>110</v>
      </c>
      <c r="M2969">
        <v>1</v>
      </c>
      <c r="N2969">
        <v>-1</v>
      </c>
      <c r="O2969">
        <v>0</v>
      </c>
      <c r="P2969" t="s">
        <v>52</v>
      </c>
      <c r="Q2969" t="s">
        <v>49</v>
      </c>
      <c r="X2969" s="7"/>
      <c r="Y2969" t="s">
        <v>49</v>
      </c>
      <c r="Z2969">
        <v>1712</v>
      </c>
      <c r="AE2969" t="s">
        <v>49</v>
      </c>
      <c r="AF2969">
        <v>1712</v>
      </c>
      <c r="AI2969">
        <v>347</v>
      </c>
      <c r="AJ2969" t="s">
        <v>49</v>
      </c>
    </row>
    <row r="2970" spans="1:36" x14ac:dyDescent="0.3">
      <c r="A2970">
        <v>46</v>
      </c>
      <c r="B2970" t="s">
        <v>63</v>
      </c>
      <c r="C2970" t="s">
        <v>47</v>
      </c>
      <c r="D2970" t="s">
        <v>54</v>
      </c>
      <c r="E2970" t="s">
        <v>49</v>
      </c>
      <c r="F2970">
        <v>4855</v>
      </c>
      <c r="G2970" t="s">
        <v>55</v>
      </c>
      <c r="H2970" t="s">
        <v>49</v>
      </c>
      <c r="I2970" t="s">
        <v>50</v>
      </c>
      <c r="J2970">
        <v>10</v>
      </c>
      <c r="K2970" t="s">
        <v>70</v>
      </c>
      <c r="L2970">
        <v>1529</v>
      </c>
      <c r="M2970">
        <v>1</v>
      </c>
      <c r="N2970">
        <v>397</v>
      </c>
      <c r="O2970">
        <v>1</v>
      </c>
      <c r="P2970" t="s">
        <v>57</v>
      </c>
      <c r="Q2970" t="s">
        <v>49</v>
      </c>
      <c r="X2970" s="7"/>
      <c r="Y2970" t="s">
        <v>55</v>
      </c>
      <c r="Z2970">
        <v>4855</v>
      </c>
      <c r="AE2970" t="s">
        <v>49</v>
      </c>
      <c r="AF2970">
        <v>4855</v>
      </c>
      <c r="AI2970">
        <v>860</v>
      </c>
      <c r="AJ2970" t="s">
        <v>49</v>
      </c>
    </row>
    <row r="2971" spans="1:36" x14ac:dyDescent="0.3">
      <c r="A2971">
        <v>47</v>
      </c>
      <c r="B2971" t="s">
        <v>67</v>
      </c>
      <c r="C2971" t="s">
        <v>47</v>
      </c>
      <c r="D2971" t="s">
        <v>60</v>
      </c>
      <c r="E2971" t="s">
        <v>49</v>
      </c>
      <c r="F2971">
        <v>2408</v>
      </c>
      <c r="G2971" t="s">
        <v>49</v>
      </c>
      <c r="H2971" t="s">
        <v>49</v>
      </c>
      <c r="I2971" t="s">
        <v>50</v>
      </c>
      <c r="J2971">
        <v>12</v>
      </c>
      <c r="K2971" t="s">
        <v>70</v>
      </c>
      <c r="L2971">
        <v>236</v>
      </c>
      <c r="M2971">
        <v>1</v>
      </c>
      <c r="N2971">
        <v>104</v>
      </c>
      <c r="O2971">
        <v>1</v>
      </c>
      <c r="P2971" t="s">
        <v>79</v>
      </c>
      <c r="Q2971" t="s">
        <v>49</v>
      </c>
      <c r="X2971" s="7"/>
      <c r="Y2971" t="s">
        <v>49</v>
      </c>
      <c r="Z2971">
        <v>2408</v>
      </c>
      <c r="AE2971" t="s">
        <v>49</v>
      </c>
      <c r="AF2971">
        <v>2408</v>
      </c>
      <c r="AI2971">
        <v>89</v>
      </c>
      <c r="AJ2971" t="s">
        <v>49</v>
      </c>
    </row>
    <row r="2972" spans="1:36" x14ac:dyDescent="0.3">
      <c r="A2972">
        <v>35</v>
      </c>
      <c r="B2972" t="s">
        <v>58</v>
      </c>
      <c r="C2972" t="s">
        <v>59</v>
      </c>
      <c r="D2972" t="s">
        <v>60</v>
      </c>
      <c r="E2972" t="s">
        <v>49</v>
      </c>
      <c r="F2972">
        <v>252</v>
      </c>
      <c r="G2972" t="s">
        <v>55</v>
      </c>
      <c r="H2972" t="s">
        <v>49</v>
      </c>
      <c r="I2972" t="s">
        <v>50</v>
      </c>
      <c r="J2972">
        <v>8</v>
      </c>
      <c r="K2972" t="s">
        <v>70</v>
      </c>
      <c r="L2972">
        <v>89</v>
      </c>
      <c r="M2972">
        <v>2</v>
      </c>
      <c r="N2972">
        <v>-1</v>
      </c>
      <c r="O2972">
        <v>0</v>
      </c>
      <c r="P2972" t="s">
        <v>52</v>
      </c>
      <c r="Q2972" t="s">
        <v>49</v>
      </c>
      <c r="X2972" s="7"/>
      <c r="Y2972" t="s">
        <v>55</v>
      </c>
      <c r="Z2972">
        <v>252</v>
      </c>
      <c r="AE2972" t="s">
        <v>49</v>
      </c>
      <c r="AF2972">
        <v>252</v>
      </c>
      <c r="AI2972">
        <v>68</v>
      </c>
      <c r="AJ2972" t="s">
        <v>49</v>
      </c>
    </row>
    <row r="2973" spans="1:36" x14ac:dyDescent="0.3">
      <c r="A2973">
        <v>37</v>
      </c>
      <c r="B2973" t="s">
        <v>63</v>
      </c>
      <c r="C2973" t="s">
        <v>47</v>
      </c>
      <c r="D2973" t="s">
        <v>54</v>
      </c>
      <c r="E2973" t="s">
        <v>49</v>
      </c>
      <c r="F2973">
        <v>346</v>
      </c>
      <c r="G2973" t="s">
        <v>55</v>
      </c>
      <c r="H2973" t="s">
        <v>49</v>
      </c>
      <c r="I2973" t="s">
        <v>50</v>
      </c>
      <c r="J2973">
        <v>17</v>
      </c>
      <c r="K2973" t="s">
        <v>61</v>
      </c>
      <c r="L2973">
        <v>390</v>
      </c>
      <c r="M2973">
        <v>1</v>
      </c>
      <c r="N2973">
        <v>316</v>
      </c>
      <c r="O2973">
        <v>1</v>
      </c>
      <c r="P2973" t="s">
        <v>57</v>
      </c>
      <c r="Q2973" t="s">
        <v>49</v>
      </c>
      <c r="X2973" s="7"/>
      <c r="Y2973" t="s">
        <v>55</v>
      </c>
      <c r="Z2973">
        <v>346</v>
      </c>
      <c r="AE2973" t="s">
        <v>49</v>
      </c>
      <c r="AF2973">
        <v>346</v>
      </c>
      <c r="AI2973">
        <v>-149</v>
      </c>
      <c r="AJ2973" t="s">
        <v>49</v>
      </c>
    </row>
    <row r="2974" spans="1:36" x14ac:dyDescent="0.3">
      <c r="A2974">
        <v>56</v>
      </c>
      <c r="B2974" t="s">
        <v>69</v>
      </c>
      <c r="C2974" t="s">
        <v>47</v>
      </c>
      <c r="D2974" t="s">
        <v>54</v>
      </c>
      <c r="E2974" t="s">
        <v>49</v>
      </c>
      <c r="F2974">
        <v>45</v>
      </c>
      <c r="G2974" t="s">
        <v>49</v>
      </c>
      <c r="H2974" t="s">
        <v>49</v>
      </c>
      <c r="I2974" t="s">
        <v>52</v>
      </c>
      <c r="J2974">
        <v>5</v>
      </c>
      <c r="K2974" t="s">
        <v>56</v>
      </c>
      <c r="L2974">
        <v>1467</v>
      </c>
      <c r="M2974">
        <v>1</v>
      </c>
      <c r="N2974">
        <v>-1</v>
      </c>
      <c r="O2974">
        <v>0</v>
      </c>
      <c r="P2974" t="s">
        <v>52</v>
      </c>
      <c r="Q2974" t="s">
        <v>55</v>
      </c>
      <c r="X2974" s="7"/>
      <c r="Y2974" t="s">
        <v>49</v>
      </c>
      <c r="Z2974">
        <v>45</v>
      </c>
      <c r="AE2974" t="s">
        <v>49</v>
      </c>
      <c r="AF2974">
        <v>45</v>
      </c>
      <c r="AI2974">
        <v>2411</v>
      </c>
      <c r="AJ2974" t="s">
        <v>49</v>
      </c>
    </row>
    <row r="2975" spans="1:36" x14ac:dyDescent="0.3">
      <c r="A2975">
        <v>46</v>
      </c>
      <c r="B2975" t="s">
        <v>69</v>
      </c>
      <c r="C2975" t="s">
        <v>47</v>
      </c>
      <c r="D2975" t="s">
        <v>54</v>
      </c>
      <c r="E2975" t="s">
        <v>49</v>
      </c>
      <c r="F2975">
        <v>556</v>
      </c>
      <c r="G2975" t="s">
        <v>55</v>
      </c>
      <c r="H2975" t="s">
        <v>55</v>
      </c>
      <c r="I2975" t="s">
        <v>52</v>
      </c>
      <c r="J2975">
        <v>15</v>
      </c>
      <c r="K2975" t="s">
        <v>56</v>
      </c>
      <c r="L2975">
        <v>646</v>
      </c>
      <c r="M2975">
        <v>3</v>
      </c>
      <c r="N2975">
        <v>-1</v>
      </c>
      <c r="O2975">
        <v>0</v>
      </c>
      <c r="P2975" t="s">
        <v>52</v>
      </c>
      <c r="Q2975" t="s">
        <v>55</v>
      </c>
      <c r="X2975" s="7"/>
      <c r="Y2975" t="s">
        <v>55</v>
      </c>
      <c r="Z2975">
        <v>556</v>
      </c>
      <c r="AE2975" t="s">
        <v>55</v>
      </c>
      <c r="AF2975">
        <v>556</v>
      </c>
      <c r="AI2975">
        <v>225</v>
      </c>
      <c r="AJ2975" t="s">
        <v>49</v>
      </c>
    </row>
    <row r="2976" spans="1:36" x14ac:dyDescent="0.3">
      <c r="A2976">
        <v>44</v>
      </c>
      <c r="B2976" t="s">
        <v>58</v>
      </c>
      <c r="C2976" t="s">
        <v>74</v>
      </c>
      <c r="D2976" t="s">
        <v>60</v>
      </c>
      <c r="E2976" t="s">
        <v>49</v>
      </c>
      <c r="F2976">
        <v>-710</v>
      </c>
      <c r="G2976" t="s">
        <v>55</v>
      </c>
      <c r="H2976" t="s">
        <v>49</v>
      </c>
      <c r="I2976" t="s">
        <v>50</v>
      </c>
      <c r="J2976">
        <v>10</v>
      </c>
      <c r="K2976" t="s">
        <v>73</v>
      </c>
      <c r="L2976">
        <v>183</v>
      </c>
      <c r="M2976">
        <v>1</v>
      </c>
      <c r="N2976">
        <v>-1</v>
      </c>
      <c r="O2976">
        <v>0</v>
      </c>
      <c r="P2976" t="s">
        <v>52</v>
      </c>
      <c r="Q2976" t="s">
        <v>49</v>
      </c>
      <c r="X2976" s="7"/>
      <c r="Y2976" t="s">
        <v>55</v>
      </c>
      <c r="Z2976">
        <v>-710</v>
      </c>
      <c r="AE2976" t="s">
        <v>49</v>
      </c>
      <c r="AF2976">
        <v>-710</v>
      </c>
      <c r="AI2976">
        <v>2731</v>
      </c>
      <c r="AJ2976" t="s">
        <v>49</v>
      </c>
    </row>
    <row r="2977" spans="1:36" x14ac:dyDescent="0.3">
      <c r="A2977">
        <v>48</v>
      </c>
      <c r="B2977" t="s">
        <v>67</v>
      </c>
      <c r="C2977" t="s">
        <v>59</v>
      </c>
      <c r="D2977" t="s">
        <v>60</v>
      </c>
      <c r="E2977" t="s">
        <v>49</v>
      </c>
      <c r="F2977">
        <v>-551</v>
      </c>
      <c r="G2977" t="s">
        <v>55</v>
      </c>
      <c r="H2977" t="s">
        <v>49</v>
      </c>
      <c r="I2977" t="s">
        <v>50</v>
      </c>
      <c r="J2977">
        <v>11</v>
      </c>
      <c r="K2977" t="s">
        <v>56</v>
      </c>
      <c r="L2977">
        <v>168</v>
      </c>
      <c r="M2977">
        <v>2</v>
      </c>
      <c r="N2977">
        <v>-1</v>
      </c>
      <c r="O2977">
        <v>0</v>
      </c>
      <c r="P2977" t="s">
        <v>52</v>
      </c>
      <c r="Q2977" t="s">
        <v>49</v>
      </c>
      <c r="X2977" s="7"/>
      <c r="Y2977" t="s">
        <v>55</v>
      </c>
      <c r="Z2977">
        <v>-551</v>
      </c>
      <c r="AE2977" t="s">
        <v>49</v>
      </c>
      <c r="AF2977">
        <v>-551</v>
      </c>
      <c r="AI2977">
        <v>112</v>
      </c>
      <c r="AJ2977" t="s">
        <v>49</v>
      </c>
    </row>
    <row r="2978" spans="1:36" x14ac:dyDescent="0.3">
      <c r="A2978">
        <v>28</v>
      </c>
      <c r="B2978" t="s">
        <v>63</v>
      </c>
      <c r="C2978" t="s">
        <v>59</v>
      </c>
      <c r="D2978" t="s">
        <v>54</v>
      </c>
      <c r="E2978" t="s">
        <v>49</v>
      </c>
      <c r="F2978">
        <v>56</v>
      </c>
      <c r="G2978" t="s">
        <v>55</v>
      </c>
      <c r="H2978" t="s">
        <v>49</v>
      </c>
      <c r="I2978" t="s">
        <v>52</v>
      </c>
      <c r="J2978">
        <v>23</v>
      </c>
      <c r="K2978" t="s">
        <v>56</v>
      </c>
      <c r="L2978">
        <v>66</v>
      </c>
      <c r="M2978">
        <v>1</v>
      </c>
      <c r="N2978">
        <v>-1</v>
      </c>
      <c r="O2978">
        <v>0</v>
      </c>
      <c r="P2978" t="s">
        <v>52</v>
      </c>
      <c r="Q2978" t="s">
        <v>49</v>
      </c>
      <c r="X2978" s="7"/>
      <c r="Y2978" t="s">
        <v>55</v>
      </c>
      <c r="Z2978">
        <v>56</v>
      </c>
      <c r="AE2978" t="s">
        <v>49</v>
      </c>
      <c r="AF2978">
        <v>56</v>
      </c>
      <c r="AI2978">
        <v>0</v>
      </c>
      <c r="AJ2978" t="s">
        <v>49</v>
      </c>
    </row>
    <row r="2979" spans="1:36" x14ac:dyDescent="0.3">
      <c r="A2979">
        <v>38</v>
      </c>
      <c r="B2979" t="s">
        <v>68</v>
      </c>
      <c r="C2979" t="s">
        <v>47</v>
      </c>
      <c r="D2979" t="s">
        <v>60</v>
      </c>
      <c r="E2979" t="s">
        <v>49</v>
      </c>
      <c r="F2979">
        <v>1514</v>
      </c>
      <c r="G2979" t="s">
        <v>49</v>
      </c>
      <c r="H2979" t="s">
        <v>55</v>
      </c>
      <c r="I2979" t="s">
        <v>50</v>
      </c>
      <c r="J2979">
        <v>21</v>
      </c>
      <c r="K2979" t="s">
        <v>75</v>
      </c>
      <c r="L2979">
        <v>160</v>
      </c>
      <c r="M2979">
        <v>3</v>
      </c>
      <c r="N2979">
        <v>120</v>
      </c>
      <c r="O2979">
        <v>3</v>
      </c>
      <c r="P2979" t="s">
        <v>57</v>
      </c>
      <c r="Q2979" t="s">
        <v>49</v>
      </c>
      <c r="X2979" s="7"/>
      <c r="Y2979" t="s">
        <v>49</v>
      </c>
      <c r="Z2979">
        <v>1514</v>
      </c>
      <c r="AE2979" t="s">
        <v>55</v>
      </c>
      <c r="AF2979">
        <v>1514</v>
      </c>
      <c r="AI2979">
        <v>3620</v>
      </c>
      <c r="AJ2979" t="s">
        <v>49</v>
      </c>
    </row>
    <row r="2980" spans="1:36" x14ac:dyDescent="0.3">
      <c r="A2980">
        <v>34</v>
      </c>
      <c r="B2980" t="s">
        <v>58</v>
      </c>
      <c r="C2980" t="s">
        <v>59</v>
      </c>
      <c r="D2980" t="s">
        <v>60</v>
      </c>
      <c r="E2980" t="s">
        <v>49</v>
      </c>
      <c r="F2980">
        <v>178</v>
      </c>
      <c r="G2980" t="s">
        <v>55</v>
      </c>
      <c r="H2980" t="s">
        <v>49</v>
      </c>
      <c r="I2980" t="s">
        <v>50</v>
      </c>
      <c r="J2980">
        <v>15</v>
      </c>
      <c r="K2980" t="s">
        <v>56</v>
      </c>
      <c r="L2980">
        <v>14</v>
      </c>
      <c r="M2980">
        <v>2</v>
      </c>
      <c r="N2980">
        <v>-1</v>
      </c>
      <c r="O2980">
        <v>0</v>
      </c>
      <c r="P2980" t="s">
        <v>52</v>
      </c>
      <c r="Q2980" t="s">
        <v>49</v>
      </c>
      <c r="X2980" s="7"/>
      <c r="Y2980" t="s">
        <v>55</v>
      </c>
      <c r="Z2980">
        <v>178</v>
      </c>
      <c r="AE2980" t="s">
        <v>49</v>
      </c>
      <c r="AF2980">
        <v>178</v>
      </c>
      <c r="AI2980">
        <v>179</v>
      </c>
      <c r="AJ2980" t="s">
        <v>49</v>
      </c>
    </row>
    <row r="2981" spans="1:36" x14ac:dyDescent="0.3">
      <c r="A2981">
        <v>56</v>
      </c>
      <c r="B2981" t="s">
        <v>67</v>
      </c>
      <c r="C2981" t="s">
        <v>47</v>
      </c>
      <c r="D2981" t="s">
        <v>54</v>
      </c>
      <c r="E2981" t="s">
        <v>49</v>
      </c>
      <c r="F2981">
        <v>359</v>
      </c>
      <c r="G2981" t="s">
        <v>55</v>
      </c>
      <c r="H2981" t="s">
        <v>49</v>
      </c>
      <c r="I2981" t="s">
        <v>52</v>
      </c>
      <c r="J2981">
        <v>6</v>
      </c>
      <c r="K2981" t="s">
        <v>62</v>
      </c>
      <c r="L2981">
        <v>220</v>
      </c>
      <c r="M2981">
        <v>4</v>
      </c>
      <c r="N2981">
        <v>-1</v>
      </c>
      <c r="O2981">
        <v>0</v>
      </c>
      <c r="P2981" t="s">
        <v>52</v>
      </c>
      <c r="Q2981" t="s">
        <v>49</v>
      </c>
      <c r="X2981" s="7"/>
      <c r="Y2981" t="s">
        <v>55</v>
      </c>
      <c r="Z2981">
        <v>359</v>
      </c>
      <c r="AE2981" t="s">
        <v>49</v>
      </c>
      <c r="AF2981">
        <v>359</v>
      </c>
      <c r="AI2981">
        <v>1544</v>
      </c>
      <c r="AJ2981" t="s">
        <v>49</v>
      </c>
    </row>
    <row r="2982" spans="1:36" x14ac:dyDescent="0.3">
      <c r="A2982">
        <v>55</v>
      </c>
      <c r="B2982" t="s">
        <v>77</v>
      </c>
      <c r="C2982" t="s">
        <v>74</v>
      </c>
      <c r="D2982" t="s">
        <v>54</v>
      </c>
      <c r="E2982" t="s">
        <v>49</v>
      </c>
      <c r="F2982">
        <v>1580</v>
      </c>
      <c r="G2982" t="s">
        <v>49</v>
      </c>
      <c r="H2982" t="s">
        <v>55</v>
      </c>
      <c r="I2982" t="s">
        <v>52</v>
      </c>
      <c r="J2982">
        <v>19</v>
      </c>
      <c r="K2982" t="s">
        <v>62</v>
      </c>
      <c r="L2982">
        <v>1007</v>
      </c>
      <c r="M2982">
        <v>1</v>
      </c>
      <c r="N2982">
        <v>-1</v>
      </c>
      <c r="O2982">
        <v>0</v>
      </c>
      <c r="P2982" t="s">
        <v>52</v>
      </c>
      <c r="Q2982" t="s">
        <v>55</v>
      </c>
      <c r="X2982" s="7"/>
      <c r="Y2982" t="s">
        <v>49</v>
      </c>
      <c r="Z2982">
        <v>1580</v>
      </c>
      <c r="AE2982" t="s">
        <v>55</v>
      </c>
      <c r="AF2982">
        <v>1580</v>
      </c>
      <c r="AI2982">
        <v>199</v>
      </c>
      <c r="AJ2982" t="s">
        <v>49</v>
      </c>
    </row>
    <row r="2983" spans="1:36" x14ac:dyDescent="0.3">
      <c r="A2983">
        <v>44</v>
      </c>
      <c r="B2983" t="s">
        <v>63</v>
      </c>
      <c r="C2983" t="s">
        <v>74</v>
      </c>
      <c r="D2983" t="s">
        <v>54</v>
      </c>
      <c r="E2983" t="s">
        <v>49</v>
      </c>
      <c r="F2983">
        <v>221</v>
      </c>
      <c r="G2983" t="s">
        <v>49</v>
      </c>
      <c r="H2983" t="s">
        <v>49</v>
      </c>
      <c r="I2983" t="s">
        <v>50</v>
      </c>
      <c r="J2983">
        <v>30</v>
      </c>
      <c r="K2983" t="s">
        <v>73</v>
      </c>
      <c r="L2983">
        <v>149</v>
      </c>
      <c r="M2983">
        <v>13</v>
      </c>
      <c r="N2983">
        <v>-1</v>
      </c>
      <c r="O2983">
        <v>0</v>
      </c>
      <c r="P2983" t="s">
        <v>52</v>
      </c>
      <c r="Q2983" t="s">
        <v>49</v>
      </c>
      <c r="X2983" s="7"/>
      <c r="Y2983" t="s">
        <v>49</v>
      </c>
      <c r="Z2983">
        <v>221</v>
      </c>
      <c r="AE2983" t="s">
        <v>49</v>
      </c>
      <c r="AF2983">
        <v>221</v>
      </c>
      <c r="AI2983">
        <v>231</v>
      </c>
      <c r="AJ2983" t="s">
        <v>49</v>
      </c>
    </row>
    <row r="2984" spans="1:36" x14ac:dyDescent="0.3">
      <c r="A2984">
        <v>38</v>
      </c>
      <c r="B2984" t="s">
        <v>67</v>
      </c>
      <c r="C2984" t="s">
        <v>47</v>
      </c>
      <c r="D2984" t="s">
        <v>60</v>
      </c>
      <c r="E2984" t="s">
        <v>49</v>
      </c>
      <c r="F2984">
        <v>1161</v>
      </c>
      <c r="G2984" t="s">
        <v>55</v>
      </c>
      <c r="H2984" t="s">
        <v>49</v>
      </c>
      <c r="I2984" t="s">
        <v>52</v>
      </c>
      <c r="J2984">
        <v>8</v>
      </c>
      <c r="K2984" t="s">
        <v>56</v>
      </c>
      <c r="L2984">
        <v>665</v>
      </c>
      <c r="M2984">
        <v>1</v>
      </c>
      <c r="N2984">
        <v>-1</v>
      </c>
      <c r="O2984">
        <v>0</v>
      </c>
      <c r="P2984" t="s">
        <v>52</v>
      </c>
      <c r="Q2984" t="s">
        <v>49</v>
      </c>
      <c r="X2984" s="7"/>
      <c r="Y2984" t="s">
        <v>55</v>
      </c>
      <c r="Z2984">
        <v>1161</v>
      </c>
      <c r="AE2984" t="s">
        <v>49</v>
      </c>
      <c r="AF2984">
        <v>1161</v>
      </c>
      <c r="AI2984">
        <v>76</v>
      </c>
      <c r="AJ2984" t="s">
        <v>49</v>
      </c>
    </row>
    <row r="2985" spans="1:36" x14ac:dyDescent="0.3">
      <c r="A2985">
        <v>53</v>
      </c>
      <c r="B2985" t="s">
        <v>77</v>
      </c>
      <c r="C2985" t="s">
        <v>47</v>
      </c>
      <c r="D2985" t="s">
        <v>54</v>
      </c>
      <c r="E2985" t="s">
        <v>49</v>
      </c>
      <c r="F2985">
        <v>1278</v>
      </c>
      <c r="G2985" t="s">
        <v>55</v>
      </c>
      <c r="H2985" t="s">
        <v>49</v>
      </c>
      <c r="I2985" t="s">
        <v>78</v>
      </c>
      <c r="J2985">
        <v>15</v>
      </c>
      <c r="K2985" t="s">
        <v>73</v>
      </c>
      <c r="L2985">
        <v>174</v>
      </c>
      <c r="M2985">
        <v>3</v>
      </c>
      <c r="N2985">
        <v>-1</v>
      </c>
      <c r="O2985">
        <v>0</v>
      </c>
      <c r="P2985" t="s">
        <v>52</v>
      </c>
      <c r="Q2985" t="s">
        <v>49</v>
      </c>
      <c r="X2985" s="7"/>
      <c r="Y2985" t="s">
        <v>55</v>
      </c>
      <c r="Z2985">
        <v>1278</v>
      </c>
      <c r="AE2985" t="s">
        <v>49</v>
      </c>
      <c r="AF2985">
        <v>1278</v>
      </c>
      <c r="AI2985">
        <v>302</v>
      </c>
      <c r="AJ2985" t="s">
        <v>49</v>
      </c>
    </row>
    <row r="2986" spans="1:36" x14ac:dyDescent="0.3">
      <c r="A2986">
        <v>41</v>
      </c>
      <c r="B2986" t="s">
        <v>69</v>
      </c>
      <c r="C2986" t="s">
        <v>59</v>
      </c>
      <c r="D2986" t="s">
        <v>60</v>
      </c>
      <c r="E2986" t="s">
        <v>49</v>
      </c>
      <c r="F2986">
        <v>982</v>
      </c>
      <c r="G2986" t="s">
        <v>49</v>
      </c>
      <c r="H2986" t="s">
        <v>49</v>
      </c>
      <c r="I2986" t="s">
        <v>50</v>
      </c>
      <c r="J2986">
        <v>23</v>
      </c>
      <c r="K2986" t="s">
        <v>73</v>
      </c>
      <c r="L2986">
        <v>105</v>
      </c>
      <c r="M2986">
        <v>1</v>
      </c>
      <c r="N2986">
        <v>-1</v>
      </c>
      <c r="O2986">
        <v>0</v>
      </c>
      <c r="P2986" t="s">
        <v>52</v>
      </c>
      <c r="Q2986" t="s">
        <v>49</v>
      </c>
      <c r="X2986" s="7"/>
      <c r="Y2986" t="s">
        <v>49</v>
      </c>
      <c r="Z2986">
        <v>982</v>
      </c>
      <c r="AE2986" t="s">
        <v>49</v>
      </c>
      <c r="AF2986">
        <v>982</v>
      </c>
      <c r="AI2986">
        <v>189</v>
      </c>
      <c r="AJ2986" t="s">
        <v>49</v>
      </c>
    </row>
    <row r="2987" spans="1:36" x14ac:dyDescent="0.3">
      <c r="A2987">
        <v>34</v>
      </c>
      <c r="B2987" t="s">
        <v>67</v>
      </c>
      <c r="C2987" t="s">
        <v>59</v>
      </c>
      <c r="D2987" t="s">
        <v>54</v>
      </c>
      <c r="E2987" t="s">
        <v>49</v>
      </c>
      <c r="F2987">
        <v>16</v>
      </c>
      <c r="G2987" t="s">
        <v>49</v>
      </c>
      <c r="H2987" t="s">
        <v>49</v>
      </c>
      <c r="I2987" t="s">
        <v>50</v>
      </c>
      <c r="J2987">
        <v>13</v>
      </c>
      <c r="K2987" t="s">
        <v>70</v>
      </c>
      <c r="L2987">
        <v>990</v>
      </c>
      <c r="M2987">
        <v>1</v>
      </c>
      <c r="N2987">
        <v>-1</v>
      </c>
      <c r="O2987">
        <v>0</v>
      </c>
      <c r="P2987" t="s">
        <v>52</v>
      </c>
      <c r="Q2987" t="s">
        <v>55</v>
      </c>
      <c r="X2987" s="7"/>
      <c r="Y2987" t="s">
        <v>49</v>
      </c>
      <c r="Z2987">
        <v>16</v>
      </c>
      <c r="AE2987" t="s">
        <v>49</v>
      </c>
      <c r="AF2987">
        <v>16</v>
      </c>
      <c r="AI2987">
        <v>565</v>
      </c>
      <c r="AJ2987" t="s">
        <v>49</v>
      </c>
    </row>
    <row r="2988" spans="1:36" x14ac:dyDescent="0.3">
      <c r="A2988">
        <v>34</v>
      </c>
      <c r="B2988" t="s">
        <v>58</v>
      </c>
      <c r="C2988" t="s">
        <v>59</v>
      </c>
      <c r="D2988" t="s">
        <v>60</v>
      </c>
      <c r="E2988" t="s">
        <v>49</v>
      </c>
      <c r="F2988">
        <v>1</v>
      </c>
      <c r="G2988" t="s">
        <v>49</v>
      </c>
      <c r="H2988" t="s">
        <v>49</v>
      </c>
      <c r="I2988" t="s">
        <v>50</v>
      </c>
      <c r="J2988">
        <v>19</v>
      </c>
      <c r="K2988" t="s">
        <v>75</v>
      </c>
      <c r="L2988">
        <v>582</v>
      </c>
      <c r="M2988">
        <v>1</v>
      </c>
      <c r="N2988">
        <v>-1</v>
      </c>
      <c r="O2988">
        <v>0</v>
      </c>
      <c r="P2988" t="s">
        <v>52</v>
      </c>
      <c r="Q2988" t="s">
        <v>49</v>
      </c>
      <c r="X2988" s="7"/>
      <c r="Y2988" t="s">
        <v>49</v>
      </c>
      <c r="Z2988">
        <v>1</v>
      </c>
      <c r="AE2988" t="s">
        <v>49</v>
      </c>
      <c r="AF2988">
        <v>1</v>
      </c>
      <c r="AI2988">
        <v>310</v>
      </c>
      <c r="AJ2988" t="s">
        <v>49</v>
      </c>
    </row>
    <row r="2989" spans="1:36" x14ac:dyDescent="0.3">
      <c r="A2989">
        <v>35</v>
      </c>
      <c r="B2989" t="s">
        <v>53</v>
      </c>
      <c r="C2989" t="s">
        <v>47</v>
      </c>
      <c r="D2989" t="s">
        <v>54</v>
      </c>
      <c r="E2989" t="s">
        <v>49</v>
      </c>
      <c r="F2989">
        <v>128</v>
      </c>
      <c r="G2989" t="s">
        <v>55</v>
      </c>
      <c r="H2989" t="s">
        <v>49</v>
      </c>
      <c r="I2989" t="s">
        <v>50</v>
      </c>
      <c r="J2989">
        <v>12</v>
      </c>
      <c r="K2989" t="s">
        <v>56</v>
      </c>
      <c r="L2989">
        <v>136</v>
      </c>
      <c r="M2989">
        <v>1</v>
      </c>
      <c r="N2989">
        <v>-1</v>
      </c>
      <c r="O2989">
        <v>0</v>
      </c>
      <c r="P2989" t="s">
        <v>52</v>
      </c>
      <c r="Q2989" t="s">
        <v>49</v>
      </c>
      <c r="X2989" s="7"/>
      <c r="Y2989" t="s">
        <v>55</v>
      </c>
      <c r="Z2989">
        <v>128</v>
      </c>
      <c r="AE2989" t="s">
        <v>49</v>
      </c>
      <c r="AF2989">
        <v>128</v>
      </c>
      <c r="AI2989">
        <v>1746</v>
      </c>
      <c r="AJ2989" t="s">
        <v>49</v>
      </c>
    </row>
    <row r="2990" spans="1:36" x14ac:dyDescent="0.3">
      <c r="A2990">
        <v>38</v>
      </c>
      <c r="B2990" t="s">
        <v>68</v>
      </c>
      <c r="C2990" t="s">
        <v>59</v>
      </c>
      <c r="D2990" t="s">
        <v>54</v>
      </c>
      <c r="E2990" t="s">
        <v>49</v>
      </c>
      <c r="F2990">
        <v>2543</v>
      </c>
      <c r="G2990" t="s">
        <v>49</v>
      </c>
      <c r="H2990" t="s">
        <v>49</v>
      </c>
      <c r="I2990" t="s">
        <v>50</v>
      </c>
      <c r="J2990">
        <v>10</v>
      </c>
      <c r="K2990" t="s">
        <v>70</v>
      </c>
      <c r="L2990">
        <v>223</v>
      </c>
      <c r="M2990">
        <v>1</v>
      </c>
      <c r="N2990">
        <v>414</v>
      </c>
      <c r="O2990">
        <v>4</v>
      </c>
      <c r="P2990" t="s">
        <v>57</v>
      </c>
      <c r="Q2990" t="s">
        <v>55</v>
      </c>
      <c r="X2990" s="7"/>
      <c r="Y2990" t="s">
        <v>49</v>
      </c>
      <c r="Z2990">
        <v>2543</v>
      </c>
      <c r="AE2990" t="s">
        <v>49</v>
      </c>
      <c r="AF2990">
        <v>2543</v>
      </c>
      <c r="AI2990">
        <v>6</v>
      </c>
      <c r="AJ2990" t="s">
        <v>49</v>
      </c>
    </row>
    <row r="2991" spans="1:36" x14ac:dyDescent="0.3">
      <c r="A2991">
        <v>42</v>
      </c>
      <c r="B2991" t="s">
        <v>68</v>
      </c>
      <c r="C2991" t="s">
        <v>47</v>
      </c>
      <c r="D2991" t="s">
        <v>60</v>
      </c>
      <c r="E2991" t="s">
        <v>49</v>
      </c>
      <c r="F2991">
        <v>42045</v>
      </c>
      <c r="G2991" t="s">
        <v>49</v>
      </c>
      <c r="H2991" t="s">
        <v>49</v>
      </c>
      <c r="I2991" t="s">
        <v>50</v>
      </c>
      <c r="J2991">
        <v>8</v>
      </c>
      <c r="K2991" t="s">
        <v>70</v>
      </c>
      <c r="L2991">
        <v>205</v>
      </c>
      <c r="M2991">
        <v>2</v>
      </c>
      <c r="N2991">
        <v>-1</v>
      </c>
      <c r="O2991">
        <v>0</v>
      </c>
      <c r="P2991" t="s">
        <v>52</v>
      </c>
      <c r="Q2991" t="s">
        <v>49</v>
      </c>
      <c r="X2991" s="7"/>
      <c r="Y2991" t="s">
        <v>49</v>
      </c>
      <c r="Z2991">
        <v>42045</v>
      </c>
      <c r="AE2991" t="s">
        <v>49</v>
      </c>
      <c r="AF2991">
        <v>42045</v>
      </c>
      <c r="AI2991">
        <v>6495</v>
      </c>
      <c r="AJ2991" t="s">
        <v>49</v>
      </c>
    </row>
    <row r="2992" spans="1:36" x14ac:dyDescent="0.3">
      <c r="A2992">
        <v>56</v>
      </c>
      <c r="B2992" t="s">
        <v>63</v>
      </c>
      <c r="C2992" t="s">
        <v>47</v>
      </c>
      <c r="D2992" t="s">
        <v>48</v>
      </c>
      <c r="E2992" t="s">
        <v>49</v>
      </c>
      <c r="F2992">
        <v>828</v>
      </c>
      <c r="G2992" t="s">
        <v>55</v>
      </c>
      <c r="H2992" t="s">
        <v>49</v>
      </c>
      <c r="I2992" t="s">
        <v>50</v>
      </c>
      <c r="J2992">
        <v>14</v>
      </c>
      <c r="K2992" t="s">
        <v>56</v>
      </c>
      <c r="L2992">
        <v>214</v>
      </c>
      <c r="M2992">
        <v>1</v>
      </c>
      <c r="N2992">
        <v>349</v>
      </c>
      <c r="O2992">
        <v>1</v>
      </c>
      <c r="P2992" t="s">
        <v>57</v>
      </c>
      <c r="Q2992" t="s">
        <v>49</v>
      </c>
      <c r="X2992" s="7"/>
      <c r="Y2992" t="s">
        <v>55</v>
      </c>
      <c r="Z2992">
        <v>828</v>
      </c>
      <c r="AE2992" t="s">
        <v>49</v>
      </c>
      <c r="AF2992">
        <v>828</v>
      </c>
      <c r="AI2992">
        <v>35</v>
      </c>
      <c r="AJ2992" t="s">
        <v>49</v>
      </c>
    </row>
    <row r="2993" spans="1:36" x14ac:dyDescent="0.3">
      <c r="A2993">
        <v>37</v>
      </c>
      <c r="B2993" t="s">
        <v>58</v>
      </c>
      <c r="C2993" t="s">
        <v>74</v>
      </c>
      <c r="D2993" t="s">
        <v>60</v>
      </c>
      <c r="E2993" t="s">
        <v>49</v>
      </c>
      <c r="F2993">
        <v>0</v>
      </c>
      <c r="G2993" t="s">
        <v>55</v>
      </c>
      <c r="H2993" t="s">
        <v>49</v>
      </c>
      <c r="I2993" t="s">
        <v>50</v>
      </c>
      <c r="J2993">
        <v>11</v>
      </c>
      <c r="K2993" t="s">
        <v>56</v>
      </c>
      <c r="L2993">
        <v>217</v>
      </c>
      <c r="M2993">
        <v>6</v>
      </c>
      <c r="N2993">
        <v>-1</v>
      </c>
      <c r="O2993">
        <v>0</v>
      </c>
      <c r="P2993" t="s">
        <v>52</v>
      </c>
      <c r="Q2993" t="s">
        <v>49</v>
      </c>
      <c r="X2993" s="7"/>
      <c r="Y2993" t="s">
        <v>55</v>
      </c>
      <c r="Z2993">
        <v>0</v>
      </c>
      <c r="AE2993" t="s">
        <v>49</v>
      </c>
      <c r="AF2993">
        <v>0</v>
      </c>
      <c r="AI2993">
        <v>-650</v>
      </c>
      <c r="AJ2993" t="s">
        <v>49</v>
      </c>
    </row>
    <row r="2994" spans="1:36" x14ac:dyDescent="0.3">
      <c r="A2994">
        <v>47</v>
      </c>
      <c r="B2994" t="s">
        <v>76</v>
      </c>
      <c r="C2994" t="s">
        <v>47</v>
      </c>
      <c r="D2994" t="s">
        <v>54</v>
      </c>
      <c r="E2994" t="s">
        <v>49</v>
      </c>
      <c r="F2994">
        <v>3940</v>
      </c>
      <c r="G2994" t="s">
        <v>55</v>
      </c>
      <c r="H2994" t="s">
        <v>49</v>
      </c>
      <c r="I2994" t="s">
        <v>50</v>
      </c>
      <c r="J2994">
        <v>9</v>
      </c>
      <c r="K2994" t="s">
        <v>75</v>
      </c>
      <c r="L2994">
        <v>171</v>
      </c>
      <c r="M2994">
        <v>2</v>
      </c>
      <c r="N2994">
        <v>96</v>
      </c>
      <c r="O2994">
        <v>5</v>
      </c>
      <c r="P2994" t="s">
        <v>79</v>
      </c>
      <c r="Q2994" t="s">
        <v>49</v>
      </c>
      <c r="X2994" s="7"/>
      <c r="Y2994" t="s">
        <v>55</v>
      </c>
      <c r="Z2994">
        <v>3940</v>
      </c>
      <c r="AE2994" t="s">
        <v>49</v>
      </c>
      <c r="AF2994">
        <v>3940</v>
      </c>
      <c r="AI2994">
        <v>5774</v>
      </c>
      <c r="AJ2994" t="s">
        <v>49</v>
      </c>
    </row>
    <row r="2995" spans="1:36" x14ac:dyDescent="0.3">
      <c r="A2995">
        <v>29</v>
      </c>
      <c r="B2995" t="s">
        <v>63</v>
      </c>
      <c r="C2995" t="s">
        <v>47</v>
      </c>
      <c r="D2995" t="s">
        <v>54</v>
      </c>
      <c r="E2995" t="s">
        <v>49</v>
      </c>
      <c r="F2995">
        <v>125</v>
      </c>
      <c r="G2995" t="s">
        <v>55</v>
      </c>
      <c r="H2995" t="s">
        <v>49</v>
      </c>
      <c r="I2995" t="s">
        <v>52</v>
      </c>
      <c r="J2995">
        <v>13</v>
      </c>
      <c r="K2995" t="s">
        <v>56</v>
      </c>
      <c r="L2995">
        <v>50</v>
      </c>
      <c r="M2995">
        <v>1</v>
      </c>
      <c r="N2995">
        <v>-1</v>
      </c>
      <c r="O2995">
        <v>0</v>
      </c>
      <c r="P2995" t="s">
        <v>52</v>
      </c>
      <c r="Q2995" t="s">
        <v>49</v>
      </c>
      <c r="X2995" s="7"/>
      <c r="Y2995" t="s">
        <v>55</v>
      </c>
      <c r="Z2995">
        <v>125</v>
      </c>
      <c r="AE2995" t="s">
        <v>49</v>
      </c>
      <c r="AF2995">
        <v>125</v>
      </c>
      <c r="AI2995">
        <v>2416</v>
      </c>
      <c r="AJ2995" t="s">
        <v>49</v>
      </c>
    </row>
    <row r="2996" spans="1:36" x14ac:dyDescent="0.3">
      <c r="A2996">
        <v>41</v>
      </c>
      <c r="B2996" t="s">
        <v>58</v>
      </c>
      <c r="C2996" t="s">
        <v>47</v>
      </c>
      <c r="D2996" t="s">
        <v>60</v>
      </c>
      <c r="E2996" t="s">
        <v>49</v>
      </c>
      <c r="F2996">
        <v>140</v>
      </c>
      <c r="G2996" t="s">
        <v>55</v>
      </c>
      <c r="H2996" t="s">
        <v>49</v>
      </c>
      <c r="I2996" t="s">
        <v>52</v>
      </c>
      <c r="J2996">
        <v>5</v>
      </c>
      <c r="K2996" t="s">
        <v>62</v>
      </c>
      <c r="L2996">
        <v>65</v>
      </c>
      <c r="M2996">
        <v>3</v>
      </c>
      <c r="N2996">
        <v>-1</v>
      </c>
      <c r="O2996">
        <v>0</v>
      </c>
      <c r="P2996" t="s">
        <v>52</v>
      </c>
      <c r="Q2996" t="s">
        <v>49</v>
      </c>
      <c r="X2996" s="7"/>
      <c r="Y2996" t="s">
        <v>55</v>
      </c>
      <c r="Z2996">
        <v>140</v>
      </c>
      <c r="AE2996" t="s">
        <v>49</v>
      </c>
      <c r="AF2996">
        <v>140</v>
      </c>
      <c r="AI2996">
        <v>35</v>
      </c>
      <c r="AJ2996" t="s">
        <v>49</v>
      </c>
    </row>
    <row r="2997" spans="1:36" x14ac:dyDescent="0.3">
      <c r="A2997">
        <v>43</v>
      </c>
      <c r="B2997" t="s">
        <v>67</v>
      </c>
      <c r="C2997" t="s">
        <v>59</v>
      </c>
      <c r="D2997" t="s">
        <v>54</v>
      </c>
      <c r="E2997" t="s">
        <v>49</v>
      </c>
      <c r="F2997">
        <v>593</v>
      </c>
      <c r="G2997" t="s">
        <v>55</v>
      </c>
      <c r="H2997" t="s">
        <v>49</v>
      </c>
      <c r="I2997" t="s">
        <v>52</v>
      </c>
      <c r="J2997">
        <v>5</v>
      </c>
      <c r="K2997" t="s">
        <v>56</v>
      </c>
      <c r="L2997">
        <v>55</v>
      </c>
      <c r="M2997">
        <v>1</v>
      </c>
      <c r="N2997">
        <v>-1</v>
      </c>
      <c r="O2997">
        <v>0</v>
      </c>
      <c r="P2997" t="s">
        <v>52</v>
      </c>
      <c r="Q2997" t="s">
        <v>49</v>
      </c>
      <c r="X2997" s="7"/>
      <c r="Y2997" t="s">
        <v>55</v>
      </c>
      <c r="Z2997">
        <v>593</v>
      </c>
      <c r="AE2997" t="s">
        <v>49</v>
      </c>
      <c r="AF2997">
        <v>593</v>
      </c>
      <c r="AI2997">
        <v>19317</v>
      </c>
      <c r="AJ2997" t="s">
        <v>49</v>
      </c>
    </row>
    <row r="2998" spans="1:36" x14ac:dyDescent="0.3">
      <c r="A2998">
        <v>38</v>
      </c>
      <c r="B2998" t="s">
        <v>65</v>
      </c>
      <c r="C2998" t="s">
        <v>47</v>
      </c>
      <c r="D2998" t="s">
        <v>54</v>
      </c>
      <c r="E2998" t="s">
        <v>49</v>
      </c>
      <c r="F2998">
        <v>746</v>
      </c>
      <c r="G2998" t="s">
        <v>49</v>
      </c>
      <c r="H2998" t="s">
        <v>49</v>
      </c>
      <c r="I2998" t="s">
        <v>52</v>
      </c>
      <c r="J2998">
        <v>20</v>
      </c>
      <c r="K2998" t="s">
        <v>62</v>
      </c>
      <c r="L2998">
        <v>256</v>
      </c>
      <c r="M2998">
        <v>3</v>
      </c>
      <c r="N2998">
        <v>-1</v>
      </c>
      <c r="O2998">
        <v>0</v>
      </c>
      <c r="P2998" t="s">
        <v>52</v>
      </c>
      <c r="Q2998" t="s">
        <v>49</v>
      </c>
      <c r="X2998" s="7"/>
      <c r="Y2998" t="s">
        <v>49</v>
      </c>
      <c r="Z2998">
        <v>746</v>
      </c>
      <c r="AE2998" t="s">
        <v>49</v>
      </c>
      <c r="AF2998">
        <v>746</v>
      </c>
      <c r="AI2998">
        <v>50</v>
      </c>
      <c r="AJ2998" t="s">
        <v>49</v>
      </c>
    </row>
    <row r="2999" spans="1:36" x14ac:dyDescent="0.3">
      <c r="A2999">
        <v>31</v>
      </c>
      <c r="B2999" t="s">
        <v>67</v>
      </c>
      <c r="C2999" t="s">
        <v>47</v>
      </c>
      <c r="D2999" t="s">
        <v>54</v>
      </c>
      <c r="E2999" t="s">
        <v>49</v>
      </c>
      <c r="F2999">
        <v>589</v>
      </c>
      <c r="G2999" t="s">
        <v>55</v>
      </c>
      <c r="H2999" t="s">
        <v>55</v>
      </c>
      <c r="I2999" t="s">
        <v>52</v>
      </c>
      <c r="J2999">
        <v>21</v>
      </c>
      <c r="K2999" t="s">
        <v>56</v>
      </c>
      <c r="L2999">
        <v>151</v>
      </c>
      <c r="M2999">
        <v>1</v>
      </c>
      <c r="N2999">
        <v>-1</v>
      </c>
      <c r="O2999">
        <v>0</v>
      </c>
      <c r="P2999" t="s">
        <v>52</v>
      </c>
      <c r="Q2999" t="s">
        <v>49</v>
      </c>
      <c r="X2999" s="7"/>
      <c r="Y2999" t="s">
        <v>55</v>
      </c>
      <c r="Z2999">
        <v>589</v>
      </c>
      <c r="AE2999" t="s">
        <v>55</v>
      </c>
      <c r="AF2999">
        <v>589</v>
      </c>
      <c r="AI2999">
        <v>-674</v>
      </c>
      <c r="AJ2999" t="s">
        <v>49</v>
      </c>
    </row>
    <row r="3000" spans="1:36" x14ac:dyDescent="0.3">
      <c r="A3000">
        <v>32</v>
      </c>
      <c r="B3000" t="s">
        <v>58</v>
      </c>
      <c r="C3000" t="s">
        <v>59</v>
      </c>
      <c r="D3000" t="s">
        <v>60</v>
      </c>
      <c r="E3000" t="s">
        <v>49</v>
      </c>
      <c r="F3000">
        <v>2343</v>
      </c>
      <c r="G3000" t="s">
        <v>49</v>
      </c>
      <c r="H3000" t="s">
        <v>49</v>
      </c>
      <c r="I3000" t="s">
        <v>50</v>
      </c>
      <c r="J3000">
        <v>18</v>
      </c>
      <c r="K3000" t="s">
        <v>73</v>
      </c>
      <c r="L3000">
        <v>226</v>
      </c>
      <c r="M3000">
        <v>1</v>
      </c>
      <c r="N3000">
        <v>-1</v>
      </c>
      <c r="O3000">
        <v>0</v>
      </c>
      <c r="P3000" t="s">
        <v>52</v>
      </c>
      <c r="Q3000" t="s">
        <v>49</v>
      </c>
      <c r="X3000" s="7"/>
      <c r="Y3000" t="s">
        <v>49</v>
      </c>
      <c r="Z3000">
        <v>2343</v>
      </c>
      <c r="AE3000" t="s">
        <v>49</v>
      </c>
      <c r="AF3000">
        <v>2343</v>
      </c>
      <c r="AI3000">
        <v>3726</v>
      </c>
      <c r="AJ3000" t="s">
        <v>49</v>
      </c>
    </row>
    <row r="3001" spans="1:36" x14ac:dyDescent="0.3">
      <c r="A3001">
        <v>40</v>
      </c>
      <c r="B3001" t="s">
        <v>58</v>
      </c>
      <c r="C3001" t="s">
        <v>47</v>
      </c>
      <c r="D3001" t="s">
        <v>60</v>
      </c>
      <c r="E3001" t="s">
        <v>49</v>
      </c>
      <c r="F3001">
        <v>294</v>
      </c>
      <c r="G3001" t="s">
        <v>55</v>
      </c>
      <c r="H3001" t="s">
        <v>49</v>
      </c>
      <c r="I3001" t="s">
        <v>50</v>
      </c>
      <c r="J3001">
        <v>23</v>
      </c>
      <c r="K3001" t="s">
        <v>73</v>
      </c>
      <c r="L3001">
        <v>97</v>
      </c>
      <c r="M3001">
        <v>5</v>
      </c>
      <c r="N3001">
        <v>-1</v>
      </c>
      <c r="O3001">
        <v>0</v>
      </c>
      <c r="P3001" t="s">
        <v>52</v>
      </c>
      <c r="Q3001" t="s">
        <v>49</v>
      </c>
      <c r="X3001" s="7"/>
      <c r="Y3001" t="s">
        <v>55</v>
      </c>
      <c r="Z3001">
        <v>294</v>
      </c>
      <c r="AE3001" t="s">
        <v>49</v>
      </c>
      <c r="AF3001">
        <v>294</v>
      </c>
      <c r="AI3001">
        <v>6610</v>
      </c>
      <c r="AJ3001" t="s">
        <v>49</v>
      </c>
    </row>
    <row r="3002" spans="1:36" x14ac:dyDescent="0.3">
      <c r="A3002">
        <v>45</v>
      </c>
      <c r="B3002" t="s">
        <v>69</v>
      </c>
      <c r="C3002" t="s">
        <v>47</v>
      </c>
      <c r="D3002" t="s">
        <v>54</v>
      </c>
      <c r="E3002" t="s">
        <v>49</v>
      </c>
      <c r="F3002">
        <v>644</v>
      </c>
      <c r="G3002" t="s">
        <v>49</v>
      </c>
      <c r="H3002" t="s">
        <v>55</v>
      </c>
      <c r="I3002" t="s">
        <v>78</v>
      </c>
      <c r="J3002">
        <v>22</v>
      </c>
      <c r="K3002" t="s">
        <v>73</v>
      </c>
      <c r="L3002">
        <v>92</v>
      </c>
      <c r="M3002">
        <v>1</v>
      </c>
      <c r="N3002">
        <v>-1</v>
      </c>
      <c r="O3002">
        <v>0</v>
      </c>
      <c r="P3002" t="s">
        <v>52</v>
      </c>
      <c r="Q3002" t="s">
        <v>49</v>
      </c>
      <c r="X3002" s="7"/>
      <c r="Y3002" t="s">
        <v>49</v>
      </c>
      <c r="Z3002">
        <v>644</v>
      </c>
      <c r="AE3002" t="s">
        <v>55</v>
      </c>
      <c r="AF3002">
        <v>644</v>
      </c>
      <c r="AI3002">
        <v>319</v>
      </c>
      <c r="AJ3002" t="s">
        <v>49</v>
      </c>
    </row>
    <row r="3003" spans="1:36" x14ac:dyDescent="0.3">
      <c r="A3003">
        <v>43</v>
      </c>
      <c r="B3003" t="s">
        <v>58</v>
      </c>
      <c r="C3003" t="s">
        <v>47</v>
      </c>
      <c r="D3003" t="s">
        <v>54</v>
      </c>
      <c r="E3003" t="s">
        <v>49</v>
      </c>
      <c r="F3003">
        <v>-26</v>
      </c>
      <c r="G3003" t="s">
        <v>55</v>
      </c>
      <c r="H3003" t="s">
        <v>49</v>
      </c>
      <c r="I3003" t="s">
        <v>52</v>
      </c>
      <c r="J3003">
        <v>16</v>
      </c>
      <c r="K3003" t="s">
        <v>56</v>
      </c>
      <c r="L3003">
        <v>343</v>
      </c>
      <c r="M3003">
        <v>1</v>
      </c>
      <c r="N3003">
        <v>-1</v>
      </c>
      <c r="O3003">
        <v>0</v>
      </c>
      <c r="P3003" t="s">
        <v>52</v>
      </c>
      <c r="Q3003" t="s">
        <v>49</v>
      </c>
      <c r="X3003" s="7"/>
      <c r="Y3003" t="s">
        <v>55</v>
      </c>
      <c r="Z3003">
        <v>-26</v>
      </c>
      <c r="AE3003" t="s">
        <v>49</v>
      </c>
      <c r="AF3003">
        <v>-26</v>
      </c>
      <c r="AI3003">
        <v>1315</v>
      </c>
      <c r="AJ3003" t="s">
        <v>49</v>
      </c>
    </row>
    <row r="3004" spans="1:36" x14ac:dyDescent="0.3">
      <c r="A3004">
        <v>27</v>
      </c>
      <c r="B3004" t="s">
        <v>53</v>
      </c>
      <c r="C3004" t="s">
        <v>59</v>
      </c>
      <c r="D3004" t="s">
        <v>54</v>
      </c>
      <c r="E3004" t="s">
        <v>49</v>
      </c>
      <c r="F3004">
        <v>3354</v>
      </c>
      <c r="G3004" t="s">
        <v>55</v>
      </c>
      <c r="H3004" t="s">
        <v>49</v>
      </c>
      <c r="I3004" t="s">
        <v>50</v>
      </c>
      <c r="J3004">
        <v>14</v>
      </c>
      <c r="K3004" t="s">
        <v>56</v>
      </c>
      <c r="L3004">
        <v>493</v>
      </c>
      <c r="M3004">
        <v>5</v>
      </c>
      <c r="N3004">
        <v>-1</v>
      </c>
      <c r="O3004">
        <v>0</v>
      </c>
      <c r="P3004" t="s">
        <v>52</v>
      </c>
      <c r="Q3004" t="s">
        <v>49</v>
      </c>
      <c r="X3004" s="7"/>
      <c r="Y3004" t="s">
        <v>55</v>
      </c>
      <c r="Z3004">
        <v>3354</v>
      </c>
      <c r="AE3004" t="s">
        <v>49</v>
      </c>
      <c r="AF3004">
        <v>3354</v>
      </c>
      <c r="AI3004">
        <v>424</v>
      </c>
      <c r="AJ3004" t="s">
        <v>49</v>
      </c>
    </row>
    <row r="3005" spans="1:36" x14ac:dyDescent="0.3">
      <c r="A3005">
        <v>33</v>
      </c>
      <c r="B3005" t="s">
        <v>58</v>
      </c>
      <c r="C3005" t="s">
        <v>59</v>
      </c>
      <c r="D3005" t="s">
        <v>60</v>
      </c>
      <c r="E3005" t="s">
        <v>49</v>
      </c>
      <c r="F3005">
        <v>23</v>
      </c>
      <c r="G3005" t="s">
        <v>49</v>
      </c>
      <c r="H3005" t="s">
        <v>49</v>
      </c>
      <c r="I3005" t="s">
        <v>50</v>
      </c>
      <c r="J3005">
        <v>20</v>
      </c>
      <c r="K3005" t="s">
        <v>70</v>
      </c>
      <c r="L3005">
        <v>216</v>
      </c>
      <c r="M3005">
        <v>3</v>
      </c>
      <c r="N3005">
        <v>-1</v>
      </c>
      <c r="O3005">
        <v>0</v>
      </c>
      <c r="P3005" t="s">
        <v>52</v>
      </c>
      <c r="Q3005" t="s">
        <v>49</v>
      </c>
      <c r="X3005" s="7"/>
      <c r="Y3005" t="s">
        <v>49</v>
      </c>
      <c r="Z3005">
        <v>23</v>
      </c>
      <c r="AE3005" t="s">
        <v>49</v>
      </c>
      <c r="AF3005">
        <v>23</v>
      </c>
      <c r="AI3005">
        <v>151</v>
      </c>
      <c r="AJ3005" t="s">
        <v>49</v>
      </c>
    </row>
    <row r="3006" spans="1:36" x14ac:dyDescent="0.3">
      <c r="A3006">
        <v>37</v>
      </c>
      <c r="B3006" t="s">
        <v>69</v>
      </c>
      <c r="C3006" t="s">
        <v>47</v>
      </c>
      <c r="D3006" t="s">
        <v>54</v>
      </c>
      <c r="E3006" t="s">
        <v>49</v>
      </c>
      <c r="F3006">
        <v>7</v>
      </c>
      <c r="G3006" t="s">
        <v>55</v>
      </c>
      <c r="H3006" t="s">
        <v>49</v>
      </c>
      <c r="I3006" t="s">
        <v>50</v>
      </c>
      <c r="J3006">
        <v>27</v>
      </c>
      <c r="K3006" t="s">
        <v>56</v>
      </c>
      <c r="L3006">
        <v>224</v>
      </c>
      <c r="M3006">
        <v>7</v>
      </c>
      <c r="N3006">
        <v>105</v>
      </c>
      <c r="O3006">
        <v>1</v>
      </c>
      <c r="P3006" t="s">
        <v>66</v>
      </c>
      <c r="Q3006" t="s">
        <v>49</v>
      </c>
      <c r="X3006" s="7"/>
      <c r="Y3006" t="s">
        <v>55</v>
      </c>
      <c r="Z3006">
        <v>7</v>
      </c>
      <c r="AE3006" t="s">
        <v>49</v>
      </c>
      <c r="AF3006">
        <v>7</v>
      </c>
      <c r="AI3006">
        <v>181</v>
      </c>
      <c r="AJ3006" t="s">
        <v>49</v>
      </c>
    </row>
    <row r="3007" spans="1:36" x14ac:dyDescent="0.3">
      <c r="A3007">
        <v>60</v>
      </c>
      <c r="B3007" t="s">
        <v>69</v>
      </c>
      <c r="C3007" t="s">
        <v>47</v>
      </c>
      <c r="D3007" t="s">
        <v>54</v>
      </c>
      <c r="E3007" t="s">
        <v>49</v>
      </c>
      <c r="F3007">
        <v>3735</v>
      </c>
      <c r="G3007" t="s">
        <v>49</v>
      </c>
      <c r="H3007" t="s">
        <v>49</v>
      </c>
      <c r="I3007" t="s">
        <v>50</v>
      </c>
      <c r="J3007">
        <v>22</v>
      </c>
      <c r="K3007" t="s">
        <v>82</v>
      </c>
      <c r="L3007">
        <v>190</v>
      </c>
      <c r="M3007">
        <v>1</v>
      </c>
      <c r="N3007">
        <v>188</v>
      </c>
      <c r="O3007">
        <v>9</v>
      </c>
      <c r="P3007" t="s">
        <v>79</v>
      </c>
      <c r="Q3007" t="s">
        <v>55</v>
      </c>
      <c r="X3007" s="7"/>
      <c r="Y3007" t="s">
        <v>49</v>
      </c>
      <c r="Z3007">
        <v>3735</v>
      </c>
      <c r="AE3007" t="s">
        <v>49</v>
      </c>
      <c r="AF3007">
        <v>3735</v>
      </c>
      <c r="AI3007">
        <v>-120</v>
      </c>
      <c r="AJ3007" t="s">
        <v>49</v>
      </c>
    </row>
    <row r="3008" spans="1:36" x14ac:dyDescent="0.3">
      <c r="A3008">
        <v>51</v>
      </c>
      <c r="B3008" t="s">
        <v>65</v>
      </c>
      <c r="C3008" t="s">
        <v>47</v>
      </c>
      <c r="D3008" t="s">
        <v>52</v>
      </c>
      <c r="E3008" t="s">
        <v>49</v>
      </c>
      <c r="F3008">
        <v>2094</v>
      </c>
      <c r="G3008" t="s">
        <v>49</v>
      </c>
      <c r="H3008" t="s">
        <v>49</v>
      </c>
      <c r="I3008" t="s">
        <v>50</v>
      </c>
      <c r="J3008">
        <v>8</v>
      </c>
      <c r="K3008" t="s">
        <v>62</v>
      </c>
      <c r="L3008">
        <v>458</v>
      </c>
      <c r="M3008">
        <v>6</v>
      </c>
      <c r="N3008">
        <v>-1</v>
      </c>
      <c r="O3008">
        <v>0</v>
      </c>
      <c r="P3008" t="s">
        <v>52</v>
      </c>
      <c r="Q3008" t="s">
        <v>55</v>
      </c>
      <c r="X3008" s="7"/>
      <c r="Y3008" t="s">
        <v>49</v>
      </c>
      <c r="Z3008">
        <v>2094</v>
      </c>
      <c r="AE3008" t="s">
        <v>49</v>
      </c>
      <c r="AF3008">
        <v>2094</v>
      </c>
      <c r="AI3008">
        <v>1022</v>
      </c>
      <c r="AJ3008" t="s">
        <v>49</v>
      </c>
    </row>
    <row r="3009" spans="1:36" x14ac:dyDescent="0.3">
      <c r="A3009">
        <v>44</v>
      </c>
      <c r="B3009" t="s">
        <v>63</v>
      </c>
      <c r="C3009" t="s">
        <v>47</v>
      </c>
      <c r="D3009" t="s">
        <v>54</v>
      </c>
      <c r="E3009" t="s">
        <v>49</v>
      </c>
      <c r="F3009">
        <v>508</v>
      </c>
      <c r="G3009" t="s">
        <v>55</v>
      </c>
      <c r="H3009" t="s">
        <v>49</v>
      </c>
      <c r="I3009" t="s">
        <v>50</v>
      </c>
      <c r="J3009">
        <v>20</v>
      </c>
      <c r="K3009" t="s">
        <v>61</v>
      </c>
      <c r="L3009">
        <v>222</v>
      </c>
      <c r="M3009">
        <v>1</v>
      </c>
      <c r="N3009">
        <v>154</v>
      </c>
      <c r="O3009">
        <v>1</v>
      </c>
      <c r="P3009" t="s">
        <v>57</v>
      </c>
      <c r="Q3009" t="s">
        <v>49</v>
      </c>
      <c r="X3009" s="7"/>
      <c r="Y3009" t="s">
        <v>55</v>
      </c>
      <c r="Z3009">
        <v>508</v>
      </c>
      <c r="AE3009" t="s">
        <v>49</v>
      </c>
      <c r="AF3009">
        <v>508</v>
      </c>
      <c r="AI3009">
        <v>78</v>
      </c>
      <c r="AJ3009" t="s">
        <v>49</v>
      </c>
    </row>
    <row r="3010" spans="1:36" x14ac:dyDescent="0.3">
      <c r="A3010">
        <v>48</v>
      </c>
      <c r="B3010" t="s">
        <v>58</v>
      </c>
      <c r="C3010" t="s">
        <v>47</v>
      </c>
      <c r="D3010" t="s">
        <v>52</v>
      </c>
      <c r="E3010" t="s">
        <v>49</v>
      </c>
      <c r="F3010">
        <v>0</v>
      </c>
      <c r="G3010" t="s">
        <v>55</v>
      </c>
      <c r="H3010" t="s">
        <v>49</v>
      </c>
      <c r="I3010" t="s">
        <v>50</v>
      </c>
      <c r="J3010">
        <v>8</v>
      </c>
      <c r="K3010" t="s">
        <v>56</v>
      </c>
      <c r="L3010">
        <v>612</v>
      </c>
      <c r="M3010">
        <v>1</v>
      </c>
      <c r="N3010">
        <v>344</v>
      </c>
      <c r="O3010">
        <v>1</v>
      </c>
      <c r="P3010" t="s">
        <v>66</v>
      </c>
      <c r="Q3010" t="s">
        <v>49</v>
      </c>
      <c r="X3010" s="7"/>
      <c r="Y3010" t="s">
        <v>55</v>
      </c>
      <c r="Z3010">
        <v>0</v>
      </c>
      <c r="AE3010" t="s">
        <v>49</v>
      </c>
      <c r="AF3010">
        <v>0</v>
      </c>
      <c r="AI3010">
        <v>209</v>
      </c>
      <c r="AJ3010" t="s">
        <v>49</v>
      </c>
    </row>
    <row r="3011" spans="1:36" x14ac:dyDescent="0.3">
      <c r="A3011">
        <v>57</v>
      </c>
      <c r="B3011" t="s">
        <v>63</v>
      </c>
      <c r="C3011" t="s">
        <v>47</v>
      </c>
      <c r="D3011" t="s">
        <v>48</v>
      </c>
      <c r="E3011" t="s">
        <v>49</v>
      </c>
      <c r="F3011">
        <v>93</v>
      </c>
      <c r="G3011" t="s">
        <v>55</v>
      </c>
      <c r="H3011" t="s">
        <v>49</v>
      </c>
      <c r="I3011" t="s">
        <v>78</v>
      </c>
      <c r="J3011">
        <v>17</v>
      </c>
      <c r="K3011" t="s">
        <v>61</v>
      </c>
      <c r="L3011">
        <v>137</v>
      </c>
      <c r="M3011">
        <v>1</v>
      </c>
      <c r="N3011">
        <v>-1</v>
      </c>
      <c r="O3011">
        <v>0</v>
      </c>
      <c r="P3011" t="s">
        <v>52</v>
      </c>
      <c r="Q3011" t="s">
        <v>49</v>
      </c>
      <c r="X3011" s="7"/>
      <c r="Y3011" t="s">
        <v>55</v>
      </c>
      <c r="Z3011">
        <v>93</v>
      </c>
      <c r="AE3011" t="s">
        <v>49</v>
      </c>
      <c r="AF3011">
        <v>93</v>
      </c>
      <c r="AI3011">
        <v>2469</v>
      </c>
      <c r="AJ3011" t="s">
        <v>49</v>
      </c>
    </row>
    <row r="3012" spans="1:36" x14ac:dyDescent="0.3">
      <c r="A3012">
        <v>29</v>
      </c>
      <c r="B3012" t="s">
        <v>67</v>
      </c>
      <c r="C3012" t="s">
        <v>59</v>
      </c>
      <c r="D3012" t="s">
        <v>60</v>
      </c>
      <c r="E3012" t="s">
        <v>49</v>
      </c>
      <c r="F3012">
        <v>0</v>
      </c>
      <c r="G3012" t="s">
        <v>55</v>
      </c>
      <c r="H3012" t="s">
        <v>49</v>
      </c>
      <c r="I3012" t="s">
        <v>52</v>
      </c>
      <c r="J3012">
        <v>7</v>
      </c>
      <c r="K3012" t="s">
        <v>56</v>
      </c>
      <c r="L3012">
        <v>104</v>
      </c>
      <c r="M3012">
        <v>2</v>
      </c>
      <c r="N3012">
        <v>-1</v>
      </c>
      <c r="O3012">
        <v>0</v>
      </c>
      <c r="P3012" t="s">
        <v>52</v>
      </c>
      <c r="Q3012" t="s">
        <v>49</v>
      </c>
      <c r="X3012" s="7"/>
      <c r="Y3012" t="s">
        <v>55</v>
      </c>
      <c r="Z3012">
        <v>0</v>
      </c>
      <c r="AE3012" t="s">
        <v>49</v>
      </c>
      <c r="AF3012">
        <v>0</v>
      </c>
      <c r="AI3012">
        <v>0</v>
      </c>
      <c r="AJ3012" t="s">
        <v>49</v>
      </c>
    </row>
    <row r="3013" spans="1:36" x14ac:dyDescent="0.3">
      <c r="A3013">
        <v>50</v>
      </c>
      <c r="B3013" t="s">
        <v>53</v>
      </c>
      <c r="C3013" t="s">
        <v>47</v>
      </c>
      <c r="D3013" t="s">
        <v>54</v>
      </c>
      <c r="E3013" t="s">
        <v>49</v>
      </c>
      <c r="F3013">
        <v>26394</v>
      </c>
      <c r="G3013" t="s">
        <v>49</v>
      </c>
      <c r="H3013" t="s">
        <v>49</v>
      </c>
      <c r="I3013" t="s">
        <v>50</v>
      </c>
      <c r="J3013">
        <v>25</v>
      </c>
      <c r="K3013" t="s">
        <v>70</v>
      </c>
      <c r="L3013">
        <v>206</v>
      </c>
      <c r="M3013">
        <v>4</v>
      </c>
      <c r="N3013">
        <v>-1</v>
      </c>
      <c r="O3013">
        <v>0</v>
      </c>
      <c r="P3013" t="s">
        <v>52</v>
      </c>
      <c r="Q3013" t="s">
        <v>49</v>
      </c>
      <c r="X3013" s="7"/>
      <c r="Y3013" t="s">
        <v>49</v>
      </c>
      <c r="Z3013">
        <v>26394</v>
      </c>
      <c r="AE3013" t="s">
        <v>49</v>
      </c>
      <c r="AF3013">
        <v>26394</v>
      </c>
      <c r="AI3013">
        <v>0</v>
      </c>
      <c r="AJ3013" t="s">
        <v>49</v>
      </c>
    </row>
    <row r="3014" spans="1:36" x14ac:dyDescent="0.3">
      <c r="A3014">
        <v>36</v>
      </c>
      <c r="B3014" t="s">
        <v>53</v>
      </c>
      <c r="C3014" t="s">
        <v>47</v>
      </c>
      <c r="D3014" t="s">
        <v>54</v>
      </c>
      <c r="E3014" t="s">
        <v>49</v>
      </c>
      <c r="F3014">
        <v>-11</v>
      </c>
      <c r="G3014" t="s">
        <v>55</v>
      </c>
      <c r="H3014" t="s">
        <v>49</v>
      </c>
      <c r="I3014" t="s">
        <v>50</v>
      </c>
      <c r="J3014">
        <v>30</v>
      </c>
      <c r="K3014" t="s">
        <v>73</v>
      </c>
      <c r="L3014">
        <v>172</v>
      </c>
      <c r="M3014">
        <v>28</v>
      </c>
      <c r="N3014">
        <v>-1</v>
      </c>
      <c r="O3014">
        <v>0</v>
      </c>
      <c r="P3014" t="s">
        <v>52</v>
      </c>
      <c r="Q3014" t="s">
        <v>49</v>
      </c>
      <c r="X3014" s="7"/>
      <c r="Y3014" t="s">
        <v>55</v>
      </c>
      <c r="Z3014">
        <v>-11</v>
      </c>
      <c r="AE3014" t="s">
        <v>49</v>
      </c>
      <c r="AF3014">
        <v>-11</v>
      </c>
      <c r="AI3014">
        <v>1384</v>
      </c>
      <c r="AJ3014" t="s">
        <v>49</v>
      </c>
    </row>
    <row r="3015" spans="1:36" x14ac:dyDescent="0.3">
      <c r="A3015">
        <v>49</v>
      </c>
      <c r="B3015" t="s">
        <v>67</v>
      </c>
      <c r="C3015" t="s">
        <v>47</v>
      </c>
      <c r="D3015" t="s">
        <v>60</v>
      </c>
      <c r="E3015" t="s">
        <v>49</v>
      </c>
      <c r="F3015">
        <v>523</v>
      </c>
      <c r="G3015" t="s">
        <v>55</v>
      </c>
      <c r="H3015" t="s">
        <v>49</v>
      </c>
      <c r="I3015" t="s">
        <v>50</v>
      </c>
      <c r="J3015">
        <v>3</v>
      </c>
      <c r="K3015" t="s">
        <v>81</v>
      </c>
      <c r="L3015">
        <v>152</v>
      </c>
      <c r="M3015">
        <v>2</v>
      </c>
      <c r="N3015">
        <v>-1</v>
      </c>
      <c r="O3015">
        <v>0</v>
      </c>
      <c r="P3015" t="s">
        <v>52</v>
      </c>
      <c r="Q3015" t="s">
        <v>55</v>
      </c>
      <c r="X3015" s="7"/>
      <c r="Y3015" t="s">
        <v>55</v>
      </c>
      <c r="Z3015">
        <v>523</v>
      </c>
      <c r="AE3015" t="s">
        <v>49</v>
      </c>
      <c r="AF3015">
        <v>523</v>
      </c>
      <c r="AI3015">
        <v>0</v>
      </c>
      <c r="AJ3015" t="s">
        <v>49</v>
      </c>
    </row>
    <row r="3016" spans="1:36" x14ac:dyDescent="0.3">
      <c r="A3016">
        <v>49</v>
      </c>
      <c r="B3016" t="s">
        <v>67</v>
      </c>
      <c r="C3016" t="s">
        <v>47</v>
      </c>
      <c r="D3016" t="s">
        <v>54</v>
      </c>
      <c r="E3016" t="s">
        <v>55</v>
      </c>
      <c r="F3016">
        <v>-74</v>
      </c>
      <c r="G3016" t="s">
        <v>55</v>
      </c>
      <c r="H3016" t="s">
        <v>49</v>
      </c>
      <c r="I3016" t="s">
        <v>50</v>
      </c>
      <c r="J3016">
        <v>19</v>
      </c>
      <c r="K3016" t="s">
        <v>75</v>
      </c>
      <c r="L3016">
        <v>114</v>
      </c>
      <c r="M3016">
        <v>1</v>
      </c>
      <c r="N3016">
        <v>-1</v>
      </c>
      <c r="O3016">
        <v>0</v>
      </c>
      <c r="P3016" t="s">
        <v>52</v>
      </c>
      <c r="Q3016" t="s">
        <v>49</v>
      </c>
      <c r="X3016" s="7"/>
      <c r="Y3016" t="s">
        <v>55</v>
      </c>
      <c r="Z3016">
        <v>-74</v>
      </c>
      <c r="AE3016" t="s">
        <v>49</v>
      </c>
      <c r="AF3016">
        <v>-74</v>
      </c>
      <c r="AI3016">
        <v>719</v>
      </c>
      <c r="AJ3016" t="s">
        <v>49</v>
      </c>
    </row>
    <row r="3017" spans="1:36" x14ac:dyDescent="0.3">
      <c r="A3017">
        <v>35</v>
      </c>
      <c r="B3017" t="s">
        <v>58</v>
      </c>
      <c r="C3017" t="s">
        <v>47</v>
      </c>
      <c r="D3017" t="s">
        <v>60</v>
      </c>
      <c r="E3017" t="s">
        <v>49</v>
      </c>
      <c r="F3017">
        <v>0</v>
      </c>
      <c r="G3017" t="s">
        <v>49</v>
      </c>
      <c r="H3017" t="s">
        <v>49</v>
      </c>
      <c r="I3017" t="s">
        <v>50</v>
      </c>
      <c r="J3017">
        <v>11</v>
      </c>
      <c r="K3017" t="s">
        <v>73</v>
      </c>
      <c r="L3017">
        <v>89</v>
      </c>
      <c r="M3017">
        <v>1</v>
      </c>
      <c r="N3017">
        <v>-1</v>
      </c>
      <c r="O3017">
        <v>0</v>
      </c>
      <c r="P3017" t="s">
        <v>52</v>
      </c>
      <c r="Q3017" t="s">
        <v>49</v>
      </c>
      <c r="X3017" s="7"/>
      <c r="Y3017" t="s">
        <v>49</v>
      </c>
      <c r="Z3017">
        <v>0</v>
      </c>
      <c r="AE3017" t="s">
        <v>49</v>
      </c>
      <c r="AF3017">
        <v>0</v>
      </c>
      <c r="AI3017">
        <v>0</v>
      </c>
      <c r="AJ3017" t="s">
        <v>49</v>
      </c>
    </row>
    <row r="3018" spans="1:36" x14ac:dyDescent="0.3">
      <c r="A3018">
        <v>39</v>
      </c>
      <c r="B3018" t="s">
        <v>67</v>
      </c>
      <c r="C3018" t="s">
        <v>59</v>
      </c>
      <c r="D3018" t="s">
        <v>54</v>
      </c>
      <c r="E3018" t="s">
        <v>49</v>
      </c>
      <c r="F3018">
        <v>122</v>
      </c>
      <c r="G3018" t="s">
        <v>55</v>
      </c>
      <c r="H3018" t="s">
        <v>49</v>
      </c>
      <c r="I3018" t="s">
        <v>52</v>
      </c>
      <c r="J3018">
        <v>2</v>
      </c>
      <c r="K3018" t="s">
        <v>62</v>
      </c>
      <c r="L3018">
        <v>158</v>
      </c>
      <c r="M3018">
        <v>1</v>
      </c>
      <c r="N3018">
        <v>-1</v>
      </c>
      <c r="O3018">
        <v>0</v>
      </c>
      <c r="P3018" t="s">
        <v>52</v>
      </c>
      <c r="Q3018" t="s">
        <v>49</v>
      </c>
      <c r="X3018" s="7"/>
      <c r="Y3018" t="s">
        <v>55</v>
      </c>
      <c r="Z3018">
        <v>122</v>
      </c>
      <c r="AE3018" t="s">
        <v>49</v>
      </c>
      <c r="AF3018">
        <v>122</v>
      </c>
      <c r="AI3018">
        <v>6704</v>
      </c>
      <c r="AJ3018" t="s">
        <v>49</v>
      </c>
    </row>
    <row r="3019" spans="1:36" x14ac:dyDescent="0.3">
      <c r="A3019">
        <v>34</v>
      </c>
      <c r="B3019" t="s">
        <v>63</v>
      </c>
      <c r="C3019" t="s">
        <v>47</v>
      </c>
      <c r="D3019" t="s">
        <v>48</v>
      </c>
      <c r="E3019" t="s">
        <v>49</v>
      </c>
      <c r="F3019">
        <v>351</v>
      </c>
      <c r="G3019" t="s">
        <v>49</v>
      </c>
      <c r="H3019" t="s">
        <v>55</v>
      </c>
      <c r="I3019" t="s">
        <v>50</v>
      </c>
      <c r="J3019">
        <v>14</v>
      </c>
      <c r="K3019" t="s">
        <v>73</v>
      </c>
      <c r="L3019">
        <v>326</v>
      </c>
      <c r="M3019">
        <v>11</v>
      </c>
      <c r="N3019">
        <v>-1</v>
      </c>
      <c r="O3019">
        <v>0</v>
      </c>
      <c r="P3019" t="s">
        <v>52</v>
      </c>
      <c r="Q3019" t="s">
        <v>49</v>
      </c>
      <c r="X3019" s="7"/>
      <c r="Y3019" t="s">
        <v>49</v>
      </c>
      <c r="Z3019">
        <v>351</v>
      </c>
      <c r="AE3019" t="s">
        <v>55</v>
      </c>
      <c r="AF3019">
        <v>351</v>
      </c>
      <c r="AI3019">
        <v>4543</v>
      </c>
      <c r="AJ3019" t="s">
        <v>49</v>
      </c>
    </row>
    <row r="3020" spans="1:36" x14ac:dyDescent="0.3">
      <c r="A3020">
        <v>57</v>
      </c>
      <c r="B3020" t="s">
        <v>65</v>
      </c>
      <c r="C3020" t="s">
        <v>47</v>
      </c>
      <c r="D3020" t="s">
        <v>54</v>
      </c>
      <c r="E3020" t="s">
        <v>49</v>
      </c>
      <c r="F3020">
        <v>35</v>
      </c>
      <c r="G3020" t="s">
        <v>49</v>
      </c>
      <c r="H3020" t="s">
        <v>55</v>
      </c>
      <c r="I3020" t="s">
        <v>52</v>
      </c>
      <c r="J3020">
        <v>26</v>
      </c>
      <c r="K3020" t="s">
        <v>62</v>
      </c>
      <c r="L3020">
        <v>215</v>
      </c>
      <c r="M3020">
        <v>3</v>
      </c>
      <c r="N3020">
        <v>-1</v>
      </c>
      <c r="O3020">
        <v>0</v>
      </c>
      <c r="P3020" t="s">
        <v>52</v>
      </c>
      <c r="Q3020" t="s">
        <v>49</v>
      </c>
      <c r="X3020" s="7"/>
      <c r="Y3020" t="s">
        <v>49</v>
      </c>
      <c r="Z3020">
        <v>35</v>
      </c>
      <c r="AE3020" t="s">
        <v>55</v>
      </c>
      <c r="AF3020">
        <v>35</v>
      </c>
      <c r="AI3020">
        <v>0</v>
      </c>
      <c r="AJ3020" t="s">
        <v>49</v>
      </c>
    </row>
    <row r="3021" spans="1:36" x14ac:dyDescent="0.3">
      <c r="A3021">
        <v>37</v>
      </c>
      <c r="B3021" t="s">
        <v>67</v>
      </c>
      <c r="C3021" t="s">
        <v>74</v>
      </c>
      <c r="D3021" t="s">
        <v>54</v>
      </c>
      <c r="E3021" t="s">
        <v>49</v>
      </c>
      <c r="F3021">
        <v>2610</v>
      </c>
      <c r="G3021" t="s">
        <v>55</v>
      </c>
      <c r="H3021" t="s">
        <v>49</v>
      </c>
      <c r="I3021" t="s">
        <v>50</v>
      </c>
      <c r="J3021">
        <v>13</v>
      </c>
      <c r="K3021" t="s">
        <v>56</v>
      </c>
      <c r="L3021">
        <v>53</v>
      </c>
      <c r="M3021">
        <v>1</v>
      </c>
      <c r="N3021">
        <v>-1</v>
      </c>
      <c r="O3021">
        <v>0</v>
      </c>
      <c r="P3021" t="s">
        <v>52</v>
      </c>
      <c r="Q3021" t="s">
        <v>49</v>
      </c>
      <c r="X3021" s="7"/>
      <c r="Y3021" t="s">
        <v>55</v>
      </c>
      <c r="Z3021">
        <v>2610</v>
      </c>
      <c r="AE3021" t="s">
        <v>49</v>
      </c>
      <c r="AF3021">
        <v>2610</v>
      </c>
      <c r="AI3021">
        <v>149</v>
      </c>
      <c r="AJ3021" t="s">
        <v>49</v>
      </c>
    </row>
    <row r="3022" spans="1:36" x14ac:dyDescent="0.3">
      <c r="A3022">
        <v>25</v>
      </c>
      <c r="B3022" t="s">
        <v>53</v>
      </c>
      <c r="C3022" t="s">
        <v>59</v>
      </c>
      <c r="D3022" t="s">
        <v>54</v>
      </c>
      <c r="E3022" t="s">
        <v>49</v>
      </c>
      <c r="F3022">
        <v>64</v>
      </c>
      <c r="G3022" t="s">
        <v>49</v>
      </c>
      <c r="H3022" t="s">
        <v>49</v>
      </c>
      <c r="I3022" t="s">
        <v>50</v>
      </c>
      <c r="J3022">
        <v>21</v>
      </c>
      <c r="K3022" t="s">
        <v>73</v>
      </c>
      <c r="L3022">
        <v>71</v>
      </c>
      <c r="M3022">
        <v>11</v>
      </c>
      <c r="N3022">
        <v>-1</v>
      </c>
      <c r="O3022">
        <v>0</v>
      </c>
      <c r="P3022" t="s">
        <v>52</v>
      </c>
      <c r="Q3022" t="s">
        <v>49</v>
      </c>
      <c r="X3022" s="7"/>
      <c r="Y3022" t="s">
        <v>49</v>
      </c>
      <c r="Z3022">
        <v>64</v>
      </c>
      <c r="AE3022" t="s">
        <v>49</v>
      </c>
      <c r="AF3022">
        <v>64</v>
      </c>
      <c r="AI3022">
        <v>-1400</v>
      </c>
      <c r="AJ3022" t="s">
        <v>49</v>
      </c>
    </row>
    <row r="3023" spans="1:36" x14ac:dyDescent="0.3">
      <c r="A3023">
        <v>43</v>
      </c>
      <c r="B3023" t="s">
        <v>63</v>
      </c>
      <c r="C3023" t="s">
        <v>47</v>
      </c>
      <c r="D3023" t="s">
        <v>48</v>
      </c>
      <c r="E3023" t="s">
        <v>49</v>
      </c>
      <c r="F3023">
        <v>60</v>
      </c>
      <c r="G3023" t="s">
        <v>49</v>
      </c>
      <c r="H3023" t="s">
        <v>49</v>
      </c>
      <c r="I3023" t="s">
        <v>50</v>
      </c>
      <c r="J3023">
        <v>8</v>
      </c>
      <c r="K3023" t="s">
        <v>56</v>
      </c>
      <c r="L3023">
        <v>487</v>
      </c>
      <c r="M3023">
        <v>2</v>
      </c>
      <c r="N3023">
        <v>367</v>
      </c>
      <c r="O3023">
        <v>2</v>
      </c>
      <c r="P3023" t="s">
        <v>66</v>
      </c>
      <c r="Q3023" t="s">
        <v>49</v>
      </c>
      <c r="X3023" s="7"/>
      <c r="Y3023" t="s">
        <v>49</v>
      </c>
      <c r="Z3023">
        <v>60</v>
      </c>
      <c r="AE3023" t="s">
        <v>49</v>
      </c>
      <c r="AF3023">
        <v>60</v>
      </c>
      <c r="AI3023">
        <v>2160</v>
      </c>
      <c r="AJ3023" t="s">
        <v>49</v>
      </c>
    </row>
    <row r="3024" spans="1:36" x14ac:dyDescent="0.3">
      <c r="A3024">
        <v>37</v>
      </c>
      <c r="B3024" t="s">
        <v>63</v>
      </c>
      <c r="C3024" t="s">
        <v>47</v>
      </c>
      <c r="D3024" t="s">
        <v>54</v>
      </c>
      <c r="E3024" t="s">
        <v>49</v>
      </c>
      <c r="F3024">
        <v>342</v>
      </c>
      <c r="G3024" t="s">
        <v>55</v>
      </c>
      <c r="H3024" t="s">
        <v>49</v>
      </c>
      <c r="I3024" t="s">
        <v>50</v>
      </c>
      <c r="J3024">
        <v>12</v>
      </c>
      <c r="K3024" t="s">
        <v>56</v>
      </c>
      <c r="L3024">
        <v>340</v>
      </c>
      <c r="M3024">
        <v>2</v>
      </c>
      <c r="N3024">
        <v>175</v>
      </c>
      <c r="O3024">
        <v>1</v>
      </c>
      <c r="P3024" t="s">
        <v>57</v>
      </c>
      <c r="Q3024" t="s">
        <v>49</v>
      </c>
      <c r="X3024" s="7"/>
      <c r="Y3024" t="s">
        <v>55</v>
      </c>
      <c r="Z3024">
        <v>342</v>
      </c>
      <c r="AE3024" t="s">
        <v>49</v>
      </c>
      <c r="AF3024">
        <v>342</v>
      </c>
      <c r="AI3024">
        <v>3452</v>
      </c>
      <c r="AJ3024" t="s">
        <v>49</v>
      </c>
    </row>
    <row r="3025" spans="1:36" x14ac:dyDescent="0.3">
      <c r="A3025">
        <v>36</v>
      </c>
      <c r="B3025" t="s">
        <v>63</v>
      </c>
      <c r="C3025" t="s">
        <v>59</v>
      </c>
      <c r="D3025" t="s">
        <v>60</v>
      </c>
      <c r="E3025" t="s">
        <v>49</v>
      </c>
      <c r="F3025">
        <v>1830</v>
      </c>
      <c r="G3025" t="s">
        <v>49</v>
      </c>
      <c r="H3025" t="s">
        <v>49</v>
      </c>
      <c r="I3025" t="s">
        <v>50</v>
      </c>
      <c r="J3025">
        <v>14</v>
      </c>
      <c r="K3025" t="s">
        <v>51</v>
      </c>
      <c r="L3025">
        <v>183</v>
      </c>
      <c r="M3025">
        <v>1</v>
      </c>
      <c r="N3025">
        <v>91</v>
      </c>
      <c r="O3025">
        <v>11</v>
      </c>
      <c r="P3025" t="s">
        <v>57</v>
      </c>
      <c r="Q3025" t="s">
        <v>49</v>
      </c>
      <c r="X3025" s="7"/>
      <c r="Y3025" t="s">
        <v>49</v>
      </c>
      <c r="Z3025">
        <v>1830</v>
      </c>
      <c r="AE3025" t="s">
        <v>49</v>
      </c>
      <c r="AF3025">
        <v>1830</v>
      </c>
      <c r="AI3025">
        <v>842</v>
      </c>
      <c r="AJ3025" t="s">
        <v>49</v>
      </c>
    </row>
    <row r="3026" spans="1:36" x14ac:dyDescent="0.3">
      <c r="A3026">
        <v>49</v>
      </c>
      <c r="B3026" t="s">
        <v>58</v>
      </c>
      <c r="C3026" t="s">
        <v>74</v>
      </c>
      <c r="D3026" t="s">
        <v>60</v>
      </c>
      <c r="E3026" t="s">
        <v>49</v>
      </c>
      <c r="F3026">
        <v>1904</v>
      </c>
      <c r="G3026" t="s">
        <v>49</v>
      </c>
      <c r="H3026" t="s">
        <v>55</v>
      </c>
      <c r="I3026" t="s">
        <v>50</v>
      </c>
      <c r="J3026">
        <v>17</v>
      </c>
      <c r="K3026" t="s">
        <v>75</v>
      </c>
      <c r="L3026">
        <v>131</v>
      </c>
      <c r="M3026">
        <v>2</v>
      </c>
      <c r="N3026">
        <v>-1</v>
      </c>
      <c r="O3026">
        <v>0</v>
      </c>
      <c r="P3026" t="s">
        <v>52</v>
      </c>
      <c r="Q3026" t="s">
        <v>49</v>
      </c>
      <c r="X3026" s="7"/>
      <c r="Y3026" t="s">
        <v>49</v>
      </c>
      <c r="Z3026">
        <v>1904</v>
      </c>
      <c r="AE3026" t="s">
        <v>55</v>
      </c>
      <c r="AF3026">
        <v>1904</v>
      </c>
      <c r="AI3026">
        <v>3576</v>
      </c>
      <c r="AJ3026" t="s">
        <v>49</v>
      </c>
    </row>
    <row r="3027" spans="1:36" x14ac:dyDescent="0.3">
      <c r="A3027">
        <v>38</v>
      </c>
      <c r="B3027" t="s">
        <v>58</v>
      </c>
      <c r="C3027" t="s">
        <v>59</v>
      </c>
      <c r="D3027" t="s">
        <v>60</v>
      </c>
      <c r="E3027" t="s">
        <v>49</v>
      </c>
      <c r="F3027">
        <v>16957</v>
      </c>
      <c r="G3027" t="s">
        <v>55</v>
      </c>
      <c r="H3027" t="s">
        <v>49</v>
      </c>
      <c r="I3027" t="s">
        <v>78</v>
      </c>
      <c r="J3027">
        <v>29</v>
      </c>
      <c r="K3027" t="s">
        <v>72</v>
      </c>
      <c r="L3027">
        <v>208</v>
      </c>
      <c r="M3027">
        <v>1</v>
      </c>
      <c r="N3027">
        <v>247</v>
      </c>
      <c r="O3027">
        <v>2</v>
      </c>
      <c r="P3027" t="s">
        <v>57</v>
      </c>
      <c r="Q3027" t="s">
        <v>49</v>
      </c>
      <c r="X3027" s="7"/>
      <c r="Y3027" t="s">
        <v>55</v>
      </c>
      <c r="Z3027">
        <v>16957</v>
      </c>
      <c r="AE3027" t="s">
        <v>49</v>
      </c>
      <c r="AF3027">
        <v>16957</v>
      </c>
      <c r="AI3027">
        <v>1666</v>
      </c>
      <c r="AJ3027" t="s">
        <v>49</v>
      </c>
    </row>
    <row r="3028" spans="1:36" x14ac:dyDescent="0.3">
      <c r="A3028">
        <v>39</v>
      </c>
      <c r="B3028" t="s">
        <v>58</v>
      </c>
      <c r="C3028" t="s">
        <v>74</v>
      </c>
      <c r="D3028" t="s">
        <v>60</v>
      </c>
      <c r="E3028" t="s">
        <v>49</v>
      </c>
      <c r="F3028">
        <v>26</v>
      </c>
      <c r="G3028" t="s">
        <v>49</v>
      </c>
      <c r="H3028" t="s">
        <v>49</v>
      </c>
      <c r="I3028" t="s">
        <v>52</v>
      </c>
      <c r="J3028">
        <v>18</v>
      </c>
      <c r="K3028" t="s">
        <v>62</v>
      </c>
      <c r="L3028">
        <v>311</v>
      </c>
      <c r="M3028">
        <v>5</v>
      </c>
      <c r="N3028">
        <v>-1</v>
      </c>
      <c r="O3028">
        <v>0</v>
      </c>
      <c r="P3028" t="s">
        <v>52</v>
      </c>
      <c r="Q3028" t="s">
        <v>49</v>
      </c>
      <c r="X3028" s="7"/>
      <c r="Y3028" t="s">
        <v>49</v>
      </c>
      <c r="Z3028">
        <v>26</v>
      </c>
      <c r="AE3028" t="s">
        <v>49</v>
      </c>
      <c r="AF3028">
        <v>26</v>
      </c>
      <c r="AI3028">
        <v>0</v>
      </c>
      <c r="AJ3028" t="s">
        <v>49</v>
      </c>
    </row>
    <row r="3029" spans="1:36" x14ac:dyDescent="0.3">
      <c r="A3029">
        <v>40</v>
      </c>
      <c r="B3029" t="s">
        <v>58</v>
      </c>
      <c r="C3029" t="s">
        <v>47</v>
      </c>
      <c r="D3029" t="s">
        <v>60</v>
      </c>
      <c r="E3029" t="s">
        <v>49</v>
      </c>
      <c r="F3029">
        <v>0</v>
      </c>
      <c r="G3029" t="s">
        <v>49</v>
      </c>
      <c r="H3029" t="s">
        <v>49</v>
      </c>
      <c r="I3029" t="s">
        <v>50</v>
      </c>
      <c r="J3029">
        <v>10</v>
      </c>
      <c r="K3029" t="s">
        <v>75</v>
      </c>
      <c r="L3029">
        <v>147</v>
      </c>
      <c r="M3029">
        <v>1</v>
      </c>
      <c r="N3029">
        <v>96</v>
      </c>
      <c r="O3029">
        <v>8</v>
      </c>
      <c r="P3029" t="s">
        <v>79</v>
      </c>
      <c r="Q3029" t="s">
        <v>55</v>
      </c>
      <c r="X3029" s="7"/>
      <c r="Y3029" t="s">
        <v>49</v>
      </c>
      <c r="Z3029">
        <v>0</v>
      </c>
      <c r="AE3029" t="s">
        <v>49</v>
      </c>
      <c r="AF3029">
        <v>0</v>
      </c>
      <c r="AI3029">
        <v>0</v>
      </c>
      <c r="AJ3029" t="s">
        <v>49</v>
      </c>
    </row>
    <row r="3030" spans="1:36" x14ac:dyDescent="0.3">
      <c r="A3030">
        <v>34</v>
      </c>
      <c r="B3030" t="s">
        <v>69</v>
      </c>
      <c r="C3030" t="s">
        <v>47</v>
      </c>
      <c r="D3030" t="s">
        <v>54</v>
      </c>
      <c r="E3030" t="s">
        <v>49</v>
      </c>
      <c r="F3030">
        <v>79</v>
      </c>
      <c r="G3030" t="s">
        <v>55</v>
      </c>
      <c r="H3030" t="s">
        <v>49</v>
      </c>
      <c r="I3030" t="s">
        <v>52</v>
      </c>
      <c r="J3030">
        <v>23</v>
      </c>
      <c r="K3030" t="s">
        <v>56</v>
      </c>
      <c r="L3030">
        <v>83</v>
      </c>
      <c r="M3030">
        <v>1</v>
      </c>
      <c r="N3030">
        <v>-1</v>
      </c>
      <c r="O3030">
        <v>0</v>
      </c>
      <c r="P3030" t="s">
        <v>52</v>
      </c>
      <c r="Q3030" t="s">
        <v>49</v>
      </c>
      <c r="X3030" s="7"/>
      <c r="Y3030" t="s">
        <v>55</v>
      </c>
      <c r="Z3030">
        <v>79</v>
      </c>
      <c r="AE3030" t="s">
        <v>49</v>
      </c>
      <c r="AF3030">
        <v>79</v>
      </c>
      <c r="AI3030">
        <v>1628</v>
      </c>
      <c r="AJ3030" t="s">
        <v>49</v>
      </c>
    </row>
    <row r="3031" spans="1:36" x14ac:dyDescent="0.3">
      <c r="A3031">
        <v>39</v>
      </c>
      <c r="B3031" t="s">
        <v>63</v>
      </c>
      <c r="C3031" t="s">
        <v>47</v>
      </c>
      <c r="D3031" t="s">
        <v>48</v>
      </c>
      <c r="E3031" t="s">
        <v>49</v>
      </c>
      <c r="F3031">
        <v>2303</v>
      </c>
      <c r="G3031" t="s">
        <v>55</v>
      </c>
      <c r="H3031" t="s">
        <v>49</v>
      </c>
      <c r="I3031" t="s">
        <v>52</v>
      </c>
      <c r="J3031">
        <v>17</v>
      </c>
      <c r="K3031" t="s">
        <v>62</v>
      </c>
      <c r="L3031">
        <v>775</v>
      </c>
      <c r="M3031">
        <v>3</v>
      </c>
      <c r="N3031">
        <v>-1</v>
      </c>
      <c r="O3031">
        <v>0</v>
      </c>
      <c r="P3031" t="s">
        <v>52</v>
      </c>
      <c r="Q3031" t="s">
        <v>55</v>
      </c>
      <c r="X3031" s="7"/>
      <c r="Y3031" t="s">
        <v>55</v>
      </c>
      <c r="Z3031">
        <v>2303</v>
      </c>
      <c r="AE3031" t="s">
        <v>49</v>
      </c>
      <c r="AF3031">
        <v>2303</v>
      </c>
      <c r="AI3031">
        <v>447</v>
      </c>
      <c r="AJ3031" t="s">
        <v>49</v>
      </c>
    </row>
    <row r="3032" spans="1:36" x14ac:dyDescent="0.3">
      <c r="A3032">
        <v>53</v>
      </c>
      <c r="B3032" t="s">
        <v>63</v>
      </c>
      <c r="C3032" t="s">
        <v>47</v>
      </c>
      <c r="D3032" t="s">
        <v>54</v>
      </c>
      <c r="E3032" t="s">
        <v>49</v>
      </c>
      <c r="F3032">
        <v>65</v>
      </c>
      <c r="G3032" t="s">
        <v>49</v>
      </c>
      <c r="H3032" t="s">
        <v>49</v>
      </c>
      <c r="I3032" t="s">
        <v>50</v>
      </c>
      <c r="J3032">
        <v>28</v>
      </c>
      <c r="K3032" t="s">
        <v>70</v>
      </c>
      <c r="L3032">
        <v>25</v>
      </c>
      <c r="M3032">
        <v>18</v>
      </c>
      <c r="N3032">
        <v>-1</v>
      </c>
      <c r="O3032">
        <v>0</v>
      </c>
      <c r="P3032" t="s">
        <v>52</v>
      </c>
      <c r="Q3032" t="s">
        <v>49</v>
      </c>
      <c r="X3032" s="7"/>
      <c r="Y3032" t="s">
        <v>49</v>
      </c>
      <c r="Z3032">
        <v>65</v>
      </c>
      <c r="AE3032" t="s">
        <v>49</v>
      </c>
      <c r="AF3032">
        <v>65</v>
      </c>
      <c r="AI3032">
        <v>396</v>
      </c>
      <c r="AJ3032" t="s">
        <v>49</v>
      </c>
    </row>
    <row r="3033" spans="1:36" x14ac:dyDescent="0.3">
      <c r="A3033">
        <v>44</v>
      </c>
      <c r="B3033" t="s">
        <v>58</v>
      </c>
      <c r="C3033" t="s">
        <v>47</v>
      </c>
      <c r="D3033" t="s">
        <v>60</v>
      </c>
      <c r="E3033" t="s">
        <v>49</v>
      </c>
      <c r="F3033">
        <v>332</v>
      </c>
      <c r="G3033" t="s">
        <v>55</v>
      </c>
      <c r="H3033" t="s">
        <v>49</v>
      </c>
      <c r="I3033" t="s">
        <v>50</v>
      </c>
      <c r="J3033">
        <v>23</v>
      </c>
      <c r="K3033" t="s">
        <v>73</v>
      </c>
      <c r="L3033">
        <v>497</v>
      </c>
      <c r="M3033">
        <v>5</v>
      </c>
      <c r="N3033">
        <v>-1</v>
      </c>
      <c r="O3033">
        <v>0</v>
      </c>
      <c r="P3033" t="s">
        <v>52</v>
      </c>
      <c r="Q3033" t="s">
        <v>49</v>
      </c>
      <c r="X3033" s="7"/>
      <c r="Y3033" t="s">
        <v>55</v>
      </c>
      <c r="Z3033">
        <v>332</v>
      </c>
      <c r="AE3033" t="s">
        <v>49</v>
      </c>
      <c r="AF3033">
        <v>332</v>
      </c>
      <c r="AI3033">
        <v>4994</v>
      </c>
      <c r="AJ3033" t="s">
        <v>49</v>
      </c>
    </row>
    <row r="3034" spans="1:36" x14ac:dyDescent="0.3">
      <c r="A3034">
        <v>32</v>
      </c>
      <c r="B3034" t="s">
        <v>67</v>
      </c>
      <c r="C3034" t="s">
        <v>74</v>
      </c>
      <c r="D3034" t="s">
        <v>54</v>
      </c>
      <c r="E3034" t="s">
        <v>49</v>
      </c>
      <c r="F3034">
        <v>-399</v>
      </c>
      <c r="G3034" t="s">
        <v>55</v>
      </c>
      <c r="H3034" t="s">
        <v>49</v>
      </c>
      <c r="I3034" t="s">
        <v>52</v>
      </c>
      <c r="J3034">
        <v>2</v>
      </c>
      <c r="K3034" t="s">
        <v>62</v>
      </c>
      <c r="L3034">
        <v>180</v>
      </c>
      <c r="M3034">
        <v>1</v>
      </c>
      <c r="N3034">
        <v>-1</v>
      </c>
      <c r="O3034">
        <v>0</v>
      </c>
      <c r="P3034" t="s">
        <v>52</v>
      </c>
      <c r="Q3034" t="s">
        <v>49</v>
      </c>
      <c r="X3034" s="7"/>
      <c r="Y3034" t="s">
        <v>55</v>
      </c>
      <c r="Z3034">
        <v>-399</v>
      </c>
      <c r="AE3034" t="s">
        <v>49</v>
      </c>
      <c r="AF3034">
        <v>-399</v>
      </c>
      <c r="AI3034">
        <v>3215</v>
      </c>
      <c r="AJ3034" t="s">
        <v>49</v>
      </c>
    </row>
    <row r="3035" spans="1:36" x14ac:dyDescent="0.3">
      <c r="A3035">
        <v>50</v>
      </c>
      <c r="B3035" t="s">
        <v>67</v>
      </c>
      <c r="C3035" t="s">
        <v>74</v>
      </c>
      <c r="D3035" t="s">
        <v>54</v>
      </c>
      <c r="E3035" t="s">
        <v>49</v>
      </c>
      <c r="F3035">
        <v>-54</v>
      </c>
      <c r="G3035" t="s">
        <v>55</v>
      </c>
      <c r="H3035" t="s">
        <v>55</v>
      </c>
      <c r="I3035" t="s">
        <v>50</v>
      </c>
      <c r="J3035">
        <v>13</v>
      </c>
      <c r="K3035" t="s">
        <v>56</v>
      </c>
      <c r="L3035">
        <v>698</v>
      </c>
      <c r="M3035">
        <v>2</v>
      </c>
      <c r="N3035">
        <v>292</v>
      </c>
      <c r="O3035">
        <v>1</v>
      </c>
      <c r="P3035" t="s">
        <v>57</v>
      </c>
      <c r="Q3035" t="s">
        <v>55</v>
      </c>
      <c r="X3035" s="6"/>
      <c r="Y3035" t="s">
        <v>55</v>
      </c>
      <c r="Z3035">
        <v>-54</v>
      </c>
      <c r="AE3035" t="s">
        <v>55</v>
      </c>
      <c r="AF3035">
        <v>-54</v>
      </c>
      <c r="AI3035">
        <v>2814</v>
      </c>
      <c r="AJ3035" t="s">
        <v>49</v>
      </c>
    </row>
    <row r="3036" spans="1:36" x14ac:dyDescent="0.3">
      <c r="A3036">
        <v>29</v>
      </c>
      <c r="B3036" t="s">
        <v>53</v>
      </c>
      <c r="C3036" t="s">
        <v>47</v>
      </c>
      <c r="D3036" t="s">
        <v>48</v>
      </c>
      <c r="E3036" t="s">
        <v>49</v>
      </c>
      <c r="F3036">
        <v>-102</v>
      </c>
      <c r="G3036" t="s">
        <v>49</v>
      </c>
      <c r="H3036" t="s">
        <v>49</v>
      </c>
      <c r="I3036" t="s">
        <v>52</v>
      </c>
      <c r="J3036">
        <v>4</v>
      </c>
      <c r="K3036" t="s">
        <v>73</v>
      </c>
      <c r="L3036">
        <v>134</v>
      </c>
      <c r="M3036">
        <v>1</v>
      </c>
      <c r="N3036">
        <v>-1</v>
      </c>
      <c r="O3036">
        <v>0</v>
      </c>
      <c r="P3036" t="s">
        <v>52</v>
      </c>
      <c r="Q3036" t="s">
        <v>49</v>
      </c>
      <c r="X3036" s="7"/>
      <c r="Y3036" t="s">
        <v>49</v>
      </c>
      <c r="Z3036">
        <v>-102</v>
      </c>
      <c r="AE3036" t="s">
        <v>49</v>
      </c>
      <c r="AF3036">
        <v>-102</v>
      </c>
      <c r="AI3036">
        <v>0</v>
      </c>
      <c r="AJ3036" t="s">
        <v>49</v>
      </c>
    </row>
    <row r="3037" spans="1:36" x14ac:dyDescent="0.3">
      <c r="A3037">
        <v>55</v>
      </c>
      <c r="B3037" t="s">
        <v>46</v>
      </c>
      <c r="C3037" t="s">
        <v>47</v>
      </c>
      <c r="D3037" t="s">
        <v>60</v>
      </c>
      <c r="E3037" t="s">
        <v>49</v>
      </c>
      <c r="F3037">
        <v>4809</v>
      </c>
      <c r="G3037" t="s">
        <v>55</v>
      </c>
      <c r="H3037" t="s">
        <v>49</v>
      </c>
      <c r="I3037" t="s">
        <v>50</v>
      </c>
      <c r="J3037">
        <v>21</v>
      </c>
      <c r="K3037" t="s">
        <v>75</v>
      </c>
      <c r="L3037">
        <v>223</v>
      </c>
      <c r="M3037">
        <v>2</v>
      </c>
      <c r="N3037">
        <v>186</v>
      </c>
      <c r="O3037">
        <v>3</v>
      </c>
      <c r="P3037" t="s">
        <v>66</v>
      </c>
      <c r="Q3037" t="s">
        <v>49</v>
      </c>
      <c r="X3037" s="7"/>
      <c r="Y3037" t="s">
        <v>55</v>
      </c>
      <c r="Z3037">
        <v>4809</v>
      </c>
      <c r="AE3037" t="s">
        <v>49</v>
      </c>
      <c r="AF3037">
        <v>4809</v>
      </c>
      <c r="AI3037">
        <v>293</v>
      </c>
      <c r="AJ3037" t="s">
        <v>49</v>
      </c>
    </row>
    <row r="3038" spans="1:36" x14ac:dyDescent="0.3">
      <c r="A3038">
        <v>73</v>
      </c>
      <c r="B3038" t="s">
        <v>77</v>
      </c>
      <c r="C3038" t="s">
        <v>47</v>
      </c>
      <c r="D3038" t="s">
        <v>48</v>
      </c>
      <c r="E3038" t="s">
        <v>49</v>
      </c>
      <c r="F3038">
        <v>279</v>
      </c>
      <c r="G3038" t="s">
        <v>49</v>
      </c>
      <c r="H3038" t="s">
        <v>49</v>
      </c>
      <c r="I3038" t="s">
        <v>50</v>
      </c>
      <c r="J3038">
        <v>28</v>
      </c>
      <c r="K3038" t="s">
        <v>72</v>
      </c>
      <c r="L3038">
        <v>399</v>
      </c>
      <c r="M3038">
        <v>3</v>
      </c>
      <c r="N3038">
        <v>-1</v>
      </c>
      <c r="O3038">
        <v>0</v>
      </c>
      <c r="P3038" t="s">
        <v>52</v>
      </c>
      <c r="Q3038" t="s">
        <v>55</v>
      </c>
      <c r="X3038" s="7"/>
      <c r="Y3038" t="s">
        <v>49</v>
      </c>
      <c r="Z3038">
        <v>279</v>
      </c>
      <c r="AE3038" t="s">
        <v>49</v>
      </c>
      <c r="AF3038">
        <v>279</v>
      </c>
      <c r="AI3038">
        <v>474</v>
      </c>
      <c r="AJ3038" t="s">
        <v>49</v>
      </c>
    </row>
    <row r="3039" spans="1:36" x14ac:dyDescent="0.3">
      <c r="A3039">
        <v>52</v>
      </c>
      <c r="B3039" t="s">
        <v>67</v>
      </c>
      <c r="C3039" t="s">
        <v>47</v>
      </c>
      <c r="D3039" t="s">
        <v>54</v>
      </c>
      <c r="E3039" t="s">
        <v>49</v>
      </c>
      <c r="F3039">
        <v>11</v>
      </c>
      <c r="G3039" t="s">
        <v>55</v>
      </c>
      <c r="H3039" t="s">
        <v>49</v>
      </c>
      <c r="I3039" t="s">
        <v>52</v>
      </c>
      <c r="J3039">
        <v>13</v>
      </c>
      <c r="K3039" t="s">
        <v>56</v>
      </c>
      <c r="L3039">
        <v>420</v>
      </c>
      <c r="M3039">
        <v>1</v>
      </c>
      <c r="N3039">
        <v>-1</v>
      </c>
      <c r="O3039">
        <v>0</v>
      </c>
      <c r="P3039" t="s">
        <v>52</v>
      </c>
      <c r="Q3039" t="s">
        <v>49</v>
      </c>
      <c r="X3039" s="7"/>
      <c r="Y3039" t="s">
        <v>55</v>
      </c>
      <c r="Z3039">
        <v>11</v>
      </c>
      <c r="AE3039" t="s">
        <v>49</v>
      </c>
      <c r="AF3039">
        <v>11</v>
      </c>
      <c r="AI3039">
        <v>16178</v>
      </c>
      <c r="AJ3039" t="s">
        <v>49</v>
      </c>
    </row>
    <row r="3040" spans="1:36" x14ac:dyDescent="0.3">
      <c r="A3040">
        <v>49</v>
      </c>
      <c r="B3040" t="s">
        <v>53</v>
      </c>
      <c r="C3040" t="s">
        <v>47</v>
      </c>
      <c r="D3040" t="s">
        <v>54</v>
      </c>
      <c r="E3040" t="s">
        <v>49</v>
      </c>
      <c r="F3040">
        <v>2201</v>
      </c>
      <c r="G3040" t="s">
        <v>55</v>
      </c>
      <c r="H3040" t="s">
        <v>49</v>
      </c>
      <c r="I3040" t="s">
        <v>52</v>
      </c>
      <c r="J3040">
        <v>15</v>
      </c>
      <c r="K3040" t="s">
        <v>56</v>
      </c>
      <c r="L3040">
        <v>233</v>
      </c>
      <c r="M3040">
        <v>3</v>
      </c>
      <c r="N3040">
        <v>-1</v>
      </c>
      <c r="O3040">
        <v>0</v>
      </c>
      <c r="P3040" t="s">
        <v>52</v>
      </c>
      <c r="Q3040" t="s">
        <v>49</v>
      </c>
      <c r="X3040" s="7"/>
      <c r="Y3040" t="s">
        <v>55</v>
      </c>
      <c r="Z3040">
        <v>2201</v>
      </c>
      <c r="AE3040" t="s">
        <v>49</v>
      </c>
      <c r="AF3040">
        <v>2201</v>
      </c>
      <c r="AI3040">
        <v>0</v>
      </c>
      <c r="AJ3040" t="s">
        <v>49</v>
      </c>
    </row>
    <row r="3041" spans="1:36" x14ac:dyDescent="0.3">
      <c r="A3041">
        <v>63</v>
      </c>
      <c r="B3041" t="s">
        <v>77</v>
      </c>
      <c r="C3041" t="s">
        <v>47</v>
      </c>
      <c r="D3041" t="s">
        <v>48</v>
      </c>
      <c r="E3041" t="s">
        <v>49</v>
      </c>
      <c r="F3041">
        <v>8044</v>
      </c>
      <c r="G3041" t="s">
        <v>49</v>
      </c>
      <c r="H3041" t="s">
        <v>49</v>
      </c>
      <c r="I3041" t="s">
        <v>50</v>
      </c>
      <c r="J3041">
        <v>12</v>
      </c>
      <c r="K3041" t="s">
        <v>75</v>
      </c>
      <c r="L3041">
        <v>702</v>
      </c>
      <c r="M3041">
        <v>1</v>
      </c>
      <c r="N3041">
        <v>-1</v>
      </c>
      <c r="O3041">
        <v>0</v>
      </c>
      <c r="P3041" t="s">
        <v>52</v>
      </c>
      <c r="Q3041" t="s">
        <v>49</v>
      </c>
      <c r="X3041" s="7"/>
      <c r="Y3041" t="s">
        <v>49</v>
      </c>
      <c r="Z3041">
        <v>8044</v>
      </c>
      <c r="AE3041" t="s">
        <v>49</v>
      </c>
      <c r="AF3041">
        <v>8044</v>
      </c>
      <c r="AI3041">
        <v>88</v>
      </c>
      <c r="AJ3041" t="s">
        <v>49</v>
      </c>
    </row>
    <row r="3042" spans="1:36" x14ac:dyDescent="0.3">
      <c r="A3042">
        <v>34</v>
      </c>
      <c r="B3042" t="s">
        <v>69</v>
      </c>
      <c r="C3042" t="s">
        <v>47</v>
      </c>
      <c r="D3042" t="s">
        <v>54</v>
      </c>
      <c r="E3042" t="s">
        <v>49</v>
      </c>
      <c r="F3042">
        <v>2374</v>
      </c>
      <c r="G3042" t="s">
        <v>55</v>
      </c>
      <c r="H3042" t="s">
        <v>49</v>
      </c>
      <c r="I3042" t="s">
        <v>50</v>
      </c>
      <c r="J3042">
        <v>9</v>
      </c>
      <c r="K3042" t="s">
        <v>75</v>
      </c>
      <c r="L3042">
        <v>161</v>
      </c>
      <c r="M3042">
        <v>1</v>
      </c>
      <c r="N3042">
        <v>209</v>
      </c>
      <c r="O3042">
        <v>2</v>
      </c>
      <c r="P3042" t="s">
        <v>57</v>
      </c>
      <c r="Q3042" t="s">
        <v>55</v>
      </c>
      <c r="X3042" s="7"/>
      <c r="Y3042" t="s">
        <v>55</v>
      </c>
      <c r="Z3042">
        <v>2374</v>
      </c>
      <c r="AE3042" t="s">
        <v>49</v>
      </c>
      <c r="AF3042">
        <v>2374</v>
      </c>
      <c r="AI3042">
        <v>308</v>
      </c>
      <c r="AJ3042" t="s">
        <v>49</v>
      </c>
    </row>
    <row r="3043" spans="1:36" x14ac:dyDescent="0.3">
      <c r="A3043">
        <v>32</v>
      </c>
      <c r="B3043" t="s">
        <v>69</v>
      </c>
      <c r="C3043" t="s">
        <v>59</v>
      </c>
      <c r="D3043" t="s">
        <v>54</v>
      </c>
      <c r="E3043" t="s">
        <v>49</v>
      </c>
      <c r="F3043">
        <v>92</v>
      </c>
      <c r="G3043" t="s">
        <v>55</v>
      </c>
      <c r="H3043" t="s">
        <v>49</v>
      </c>
      <c r="I3043" t="s">
        <v>50</v>
      </c>
      <c r="J3043">
        <v>18</v>
      </c>
      <c r="K3043" t="s">
        <v>56</v>
      </c>
      <c r="L3043">
        <v>110</v>
      </c>
      <c r="M3043">
        <v>1</v>
      </c>
      <c r="N3043">
        <v>315</v>
      </c>
      <c r="O3043">
        <v>2</v>
      </c>
      <c r="P3043" t="s">
        <v>57</v>
      </c>
      <c r="Q3043" t="s">
        <v>49</v>
      </c>
      <c r="X3043" s="7"/>
      <c r="Y3043" t="s">
        <v>55</v>
      </c>
      <c r="Z3043">
        <v>92</v>
      </c>
      <c r="AE3043" t="s">
        <v>49</v>
      </c>
      <c r="AF3043">
        <v>92</v>
      </c>
      <c r="AI3043">
        <v>1164</v>
      </c>
      <c r="AJ3043" t="s">
        <v>49</v>
      </c>
    </row>
    <row r="3044" spans="1:36" x14ac:dyDescent="0.3">
      <c r="A3044">
        <v>49</v>
      </c>
      <c r="B3044" t="s">
        <v>76</v>
      </c>
      <c r="C3044" t="s">
        <v>47</v>
      </c>
      <c r="D3044" t="s">
        <v>60</v>
      </c>
      <c r="E3044" t="s">
        <v>49</v>
      </c>
      <c r="F3044">
        <v>443</v>
      </c>
      <c r="G3044" t="s">
        <v>49</v>
      </c>
      <c r="H3044" t="s">
        <v>49</v>
      </c>
      <c r="I3044" t="s">
        <v>50</v>
      </c>
      <c r="J3044">
        <v>8</v>
      </c>
      <c r="K3044" t="s">
        <v>70</v>
      </c>
      <c r="L3044">
        <v>27</v>
      </c>
      <c r="M3044">
        <v>6</v>
      </c>
      <c r="N3044">
        <v>-1</v>
      </c>
      <c r="O3044">
        <v>0</v>
      </c>
      <c r="P3044" t="s">
        <v>52</v>
      </c>
      <c r="Q3044" t="s">
        <v>49</v>
      </c>
      <c r="X3044" s="7"/>
      <c r="Y3044" t="s">
        <v>49</v>
      </c>
      <c r="Z3044">
        <v>443</v>
      </c>
      <c r="AE3044" t="s">
        <v>49</v>
      </c>
      <c r="AF3044">
        <v>443</v>
      </c>
      <c r="AI3044">
        <v>13893</v>
      </c>
      <c r="AJ3044" t="s">
        <v>49</v>
      </c>
    </row>
    <row r="3045" spans="1:36" x14ac:dyDescent="0.3">
      <c r="A3045">
        <v>40</v>
      </c>
      <c r="B3045" t="s">
        <v>63</v>
      </c>
      <c r="C3045" t="s">
        <v>47</v>
      </c>
      <c r="D3045" t="s">
        <v>48</v>
      </c>
      <c r="E3045" t="s">
        <v>49</v>
      </c>
      <c r="F3045">
        <v>1397</v>
      </c>
      <c r="G3045" t="s">
        <v>55</v>
      </c>
      <c r="H3045" t="s">
        <v>49</v>
      </c>
      <c r="I3045" t="s">
        <v>78</v>
      </c>
      <c r="J3045">
        <v>12</v>
      </c>
      <c r="K3045" t="s">
        <v>56</v>
      </c>
      <c r="L3045">
        <v>58</v>
      </c>
      <c r="M3045">
        <v>2</v>
      </c>
      <c r="N3045">
        <v>334</v>
      </c>
      <c r="O3045">
        <v>1</v>
      </c>
      <c r="P3045" t="s">
        <v>57</v>
      </c>
      <c r="Q3045" t="s">
        <v>49</v>
      </c>
      <c r="X3045" s="7"/>
      <c r="Y3045" t="s">
        <v>55</v>
      </c>
      <c r="Z3045">
        <v>1397</v>
      </c>
      <c r="AE3045" t="s">
        <v>49</v>
      </c>
      <c r="AF3045">
        <v>1397</v>
      </c>
      <c r="AI3045">
        <v>0</v>
      </c>
      <c r="AJ3045" t="s">
        <v>49</v>
      </c>
    </row>
    <row r="3046" spans="1:36" x14ac:dyDescent="0.3">
      <c r="A3046">
        <v>53</v>
      </c>
      <c r="B3046" t="s">
        <v>68</v>
      </c>
      <c r="C3046" t="s">
        <v>47</v>
      </c>
      <c r="D3046" t="s">
        <v>52</v>
      </c>
      <c r="E3046" t="s">
        <v>49</v>
      </c>
      <c r="F3046">
        <v>7</v>
      </c>
      <c r="G3046" t="s">
        <v>49</v>
      </c>
      <c r="H3046" t="s">
        <v>49</v>
      </c>
      <c r="I3046" t="s">
        <v>50</v>
      </c>
      <c r="J3046">
        <v>20</v>
      </c>
      <c r="K3046" t="s">
        <v>75</v>
      </c>
      <c r="L3046">
        <v>68</v>
      </c>
      <c r="M3046">
        <v>1</v>
      </c>
      <c r="N3046">
        <v>-1</v>
      </c>
      <c r="O3046">
        <v>0</v>
      </c>
      <c r="P3046" t="s">
        <v>52</v>
      </c>
      <c r="Q3046" t="s">
        <v>49</v>
      </c>
      <c r="X3046" s="7"/>
      <c r="Y3046" t="s">
        <v>49</v>
      </c>
      <c r="Z3046">
        <v>7</v>
      </c>
      <c r="AE3046" t="s">
        <v>49</v>
      </c>
      <c r="AF3046">
        <v>7</v>
      </c>
      <c r="AI3046">
        <v>-435</v>
      </c>
      <c r="AJ3046" t="s">
        <v>49</v>
      </c>
    </row>
    <row r="3047" spans="1:36" x14ac:dyDescent="0.3">
      <c r="A3047">
        <v>53</v>
      </c>
      <c r="B3047" t="s">
        <v>67</v>
      </c>
      <c r="C3047" t="s">
        <v>47</v>
      </c>
      <c r="D3047" t="s">
        <v>60</v>
      </c>
      <c r="E3047" t="s">
        <v>49</v>
      </c>
      <c r="F3047">
        <v>3177</v>
      </c>
      <c r="G3047" t="s">
        <v>49</v>
      </c>
      <c r="H3047" t="s">
        <v>49</v>
      </c>
      <c r="I3047" t="s">
        <v>50</v>
      </c>
      <c r="J3047">
        <v>8</v>
      </c>
      <c r="K3047" t="s">
        <v>70</v>
      </c>
      <c r="L3047">
        <v>92</v>
      </c>
      <c r="M3047">
        <v>2</v>
      </c>
      <c r="N3047">
        <v>-1</v>
      </c>
      <c r="O3047">
        <v>0</v>
      </c>
      <c r="P3047" t="s">
        <v>52</v>
      </c>
      <c r="Q3047" t="s">
        <v>49</v>
      </c>
      <c r="X3047" s="7"/>
      <c r="Y3047" t="s">
        <v>49</v>
      </c>
      <c r="Z3047">
        <v>3177</v>
      </c>
      <c r="AE3047" t="s">
        <v>49</v>
      </c>
      <c r="AF3047">
        <v>3177</v>
      </c>
      <c r="AI3047">
        <v>389</v>
      </c>
      <c r="AJ3047" t="s">
        <v>49</v>
      </c>
    </row>
    <row r="3048" spans="1:36" x14ac:dyDescent="0.3">
      <c r="A3048">
        <v>43</v>
      </c>
      <c r="B3048" t="s">
        <v>63</v>
      </c>
      <c r="C3048" t="s">
        <v>47</v>
      </c>
      <c r="D3048" t="s">
        <v>48</v>
      </c>
      <c r="E3048" t="s">
        <v>49</v>
      </c>
      <c r="F3048">
        <v>232</v>
      </c>
      <c r="G3048" t="s">
        <v>49</v>
      </c>
      <c r="H3048" t="s">
        <v>55</v>
      </c>
      <c r="I3048" t="s">
        <v>50</v>
      </c>
      <c r="J3048">
        <v>15</v>
      </c>
      <c r="K3048" t="s">
        <v>56</v>
      </c>
      <c r="L3048">
        <v>45</v>
      </c>
      <c r="M3048">
        <v>1</v>
      </c>
      <c r="N3048">
        <v>-1</v>
      </c>
      <c r="O3048">
        <v>0</v>
      </c>
      <c r="P3048" t="s">
        <v>52</v>
      </c>
      <c r="Q3048" t="s">
        <v>49</v>
      </c>
      <c r="X3048" s="7"/>
      <c r="Y3048" t="s">
        <v>49</v>
      </c>
      <c r="Z3048">
        <v>232</v>
      </c>
      <c r="AE3048" t="s">
        <v>55</v>
      </c>
      <c r="AF3048">
        <v>232</v>
      </c>
      <c r="AI3048">
        <v>356</v>
      </c>
      <c r="AJ3048" t="s">
        <v>49</v>
      </c>
    </row>
    <row r="3049" spans="1:36" x14ac:dyDescent="0.3">
      <c r="A3049">
        <v>35</v>
      </c>
      <c r="B3049" t="s">
        <v>58</v>
      </c>
      <c r="C3049" t="s">
        <v>59</v>
      </c>
      <c r="D3049" t="s">
        <v>54</v>
      </c>
      <c r="E3049" t="s">
        <v>49</v>
      </c>
      <c r="F3049">
        <v>81</v>
      </c>
      <c r="G3049" t="s">
        <v>55</v>
      </c>
      <c r="H3049" t="s">
        <v>49</v>
      </c>
      <c r="I3049" t="s">
        <v>50</v>
      </c>
      <c r="J3049">
        <v>29</v>
      </c>
      <c r="K3049" t="s">
        <v>72</v>
      </c>
      <c r="L3049">
        <v>79</v>
      </c>
      <c r="M3049">
        <v>1</v>
      </c>
      <c r="N3049">
        <v>-1</v>
      </c>
      <c r="O3049">
        <v>0</v>
      </c>
      <c r="P3049" t="s">
        <v>52</v>
      </c>
      <c r="Q3049" t="s">
        <v>49</v>
      </c>
      <c r="X3049" s="7"/>
      <c r="Y3049" t="s">
        <v>55</v>
      </c>
      <c r="Z3049">
        <v>81</v>
      </c>
      <c r="AE3049" t="s">
        <v>49</v>
      </c>
      <c r="AF3049">
        <v>81</v>
      </c>
      <c r="AI3049">
        <v>2718</v>
      </c>
      <c r="AJ3049" t="s">
        <v>49</v>
      </c>
    </row>
    <row r="3050" spans="1:36" x14ac:dyDescent="0.3">
      <c r="A3050">
        <v>35</v>
      </c>
      <c r="B3050" t="s">
        <v>53</v>
      </c>
      <c r="C3050" t="s">
        <v>59</v>
      </c>
      <c r="D3050" t="s">
        <v>54</v>
      </c>
      <c r="E3050" t="s">
        <v>49</v>
      </c>
      <c r="F3050">
        <v>414</v>
      </c>
      <c r="G3050" t="s">
        <v>55</v>
      </c>
      <c r="H3050" t="s">
        <v>49</v>
      </c>
      <c r="I3050" t="s">
        <v>50</v>
      </c>
      <c r="J3050">
        <v>20</v>
      </c>
      <c r="K3050" t="s">
        <v>61</v>
      </c>
      <c r="L3050">
        <v>11</v>
      </c>
      <c r="M3050">
        <v>5</v>
      </c>
      <c r="N3050">
        <v>319</v>
      </c>
      <c r="O3050">
        <v>2</v>
      </c>
      <c r="P3050" t="s">
        <v>66</v>
      </c>
      <c r="Q3050" t="s">
        <v>49</v>
      </c>
      <c r="X3050" s="7"/>
      <c r="Y3050" t="s">
        <v>55</v>
      </c>
      <c r="Z3050">
        <v>414</v>
      </c>
      <c r="AE3050" t="s">
        <v>49</v>
      </c>
      <c r="AF3050">
        <v>414</v>
      </c>
      <c r="AI3050">
        <v>261</v>
      </c>
      <c r="AJ3050" t="s">
        <v>49</v>
      </c>
    </row>
    <row r="3051" spans="1:36" x14ac:dyDescent="0.3">
      <c r="A3051">
        <v>25</v>
      </c>
      <c r="B3051" t="s">
        <v>71</v>
      </c>
      <c r="C3051" t="s">
        <v>59</v>
      </c>
      <c r="D3051" t="s">
        <v>60</v>
      </c>
      <c r="E3051" t="s">
        <v>49</v>
      </c>
      <c r="F3051">
        <v>1433</v>
      </c>
      <c r="G3051" t="s">
        <v>55</v>
      </c>
      <c r="H3051" t="s">
        <v>49</v>
      </c>
      <c r="I3051" t="s">
        <v>50</v>
      </c>
      <c r="J3051">
        <v>15</v>
      </c>
      <c r="K3051" t="s">
        <v>56</v>
      </c>
      <c r="L3051">
        <v>520</v>
      </c>
      <c r="M3051">
        <v>1</v>
      </c>
      <c r="N3051">
        <v>-1</v>
      </c>
      <c r="O3051">
        <v>0</v>
      </c>
      <c r="P3051" t="s">
        <v>52</v>
      </c>
      <c r="Q3051" t="s">
        <v>49</v>
      </c>
      <c r="X3051" s="7"/>
      <c r="Y3051" t="s">
        <v>55</v>
      </c>
      <c r="Z3051">
        <v>1433</v>
      </c>
      <c r="AE3051" t="s">
        <v>49</v>
      </c>
      <c r="AF3051">
        <v>1433</v>
      </c>
      <c r="AI3051">
        <v>757</v>
      </c>
      <c r="AJ3051" t="s">
        <v>49</v>
      </c>
    </row>
    <row r="3052" spans="1:36" x14ac:dyDescent="0.3">
      <c r="A3052">
        <v>31</v>
      </c>
      <c r="B3052" t="s">
        <v>67</v>
      </c>
      <c r="C3052" t="s">
        <v>59</v>
      </c>
      <c r="D3052" t="s">
        <v>52</v>
      </c>
      <c r="E3052" t="s">
        <v>49</v>
      </c>
      <c r="F3052">
        <v>187</v>
      </c>
      <c r="G3052" t="s">
        <v>49</v>
      </c>
      <c r="H3052" t="s">
        <v>49</v>
      </c>
      <c r="I3052" t="s">
        <v>50</v>
      </c>
      <c r="J3052">
        <v>17</v>
      </c>
      <c r="K3052" t="s">
        <v>73</v>
      </c>
      <c r="L3052">
        <v>86</v>
      </c>
      <c r="M3052">
        <v>1</v>
      </c>
      <c r="N3052">
        <v>-1</v>
      </c>
      <c r="O3052">
        <v>0</v>
      </c>
      <c r="P3052" t="s">
        <v>52</v>
      </c>
      <c r="Q3052" t="s">
        <v>49</v>
      </c>
      <c r="X3052" s="7"/>
      <c r="Y3052" t="s">
        <v>49</v>
      </c>
      <c r="Z3052">
        <v>187</v>
      </c>
      <c r="AE3052" t="s">
        <v>49</v>
      </c>
      <c r="AF3052">
        <v>187</v>
      </c>
      <c r="AI3052">
        <v>16</v>
      </c>
      <c r="AJ3052" t="s">
        <v>49</v>
      </c>
    </row>
    <row r="3053" spans="1:36" x14ac:dyDescent="0.3">
      <c r="A3053">
        <v>48</v>
      </c>
      <c r="B3053" t="s">
        <v>58</v>
      </c>
      <c r="C3053" t="s">
        <v>47</v>
      </c>
      <c r="D3053" t="s">
        <v>60</v>
      </c>
      <c r="E3053" t="s">
        <v>49</v>
      </c>
      <c r="F3053">
        <v>0</v>
      </c>
      <c r="G3053" t="s">
        <v>49</v>
      </c>
      <c r="H3053" t="s">
        <v>49</v>
      </c>
      <c r="I3053" t="s">
        <v>50</v>
      </c>
      <c r="J3053">
        <v>28</v>
      </c>
      <c r="K3053" t="s">
        <v>70</v>
      </c>
      <c r="L3053">
        <v>16</v>
      </c>
      <c r="M3053">
        <v>16</v>
      </c>
      <c r="N3053">
        <v>-1</v>
      </c>
      <c r="O3053">
        <v>0</v>
      </c>
      <c r="P3053" t="s">
        <v>52</v>
      </c>
      <c r="Q3053" t="s">
        <v>49</v>
      </c>
      <c r="X3053" s="7"/>
      <c r="Y3053" t="s">
        <v>49</v>
      </c>
      <c r="Z3053">
        <v>0</v>
      </c>
      <c r="AE3053" t="s">
        <v>49</v>
      </c>
      <c r="AF3053">
        <v>0</v>
      </c>
      <c r="AI3053">
        <v>-422</v>
      </c>
      <c r="AJ3053" t="s">
        <v>49</v>
      </c>
    </row>
    <row r="3054" spans="1:36" x14ac:dyDescent="0.3">
      <c r="A3054">
        <v>40</v>
      </c>
      <c r="B3054" t="s">
        <v>76</v>
      </c>
      <c r="C3054" t="s">
        <v>47</v>
      </c>
      <c r="D3054" t="s">
        <v>54</v>
      </c>
      <c r="E3054" t="s">
        <v>49</v>
      </c>
      <c r="F3054">
        <v>4610</v>
      </c>
      <c r="G3054" t="s">
        <v>49</v>
      </c>
      <c r="H3054" t="s">
        <v>49</v>
      </c>
      <c r="I3054" t="s">
        <v>50</v>
      </c>
      <c r="J3054">
        <v>14</v>
      </c>
      <c r="K3054" t="s">
        <v>70</v>
      </c>
      <c r="L3054">
        <v>154</v>
      </c>
      <c r="M3054">
        <v>2</v>
      </c>
      <c r="N3054">
        <v>-1</v>
      </c>
      <c r="O3054">
        <v>0</v>
      </c>
      <c r="P3054" t="s">
        <v>52</v>
      </c>
      <c r="Q3054" t="s">
        <v>49</v>
      </c>
      <c r="X3054" s="7"/>
      <c r="Y3054" t="s">
        <v>49</v>
      </c>
      <c r="Z3054">
        <v>4610</v>
      </c>
      <c r="AE3054" t="s">
        <v>49</v>
      </c>
      <c r="AF3054">
        <v>4610</v>
      </c>
      <c r="AI3054">
        <v>248</v>
      </c>
      <c r="AJ3054" t="s">
        <v>49</v>
      </c>
    </row>
    <row r="3055" spans="1:36" x14ac:dyDescent="0.3">
      <c r="A3055">
        <v>46</v>
      </c>
      <c r="B3055" t="s">
        <v>63</v>
      </c>
      <c r="C3055" t="s">
        <v>47</v>
      </c>
      <c r="D3055" t="s">
        <v>48</v>
      </c>
      <c r="E3055" t="s">
        <v>49</v>
      </c>
      <c r="F3055">
        <v>1429</v>
      </c>
      <c r="G3055" t="s">
        <v>55</v>
      </c>
      <c r="H3055" t="s">
        <v>49</v>
      </c>
      <c r="I3055" t="s">
        <v>52</v>
      </c>
      <c r="J3055">
        <v>14</v>
      </c>
      <c r="K3055" t="s">
        <v>56</v>
      </c>
      <c r="L3055">
        <v>91</v>
      </c>
      <c r="M3055">
        <v>1</v>
      </c>
      <c r="N3055">
        <v>-1</v>
      </c>
      <c r="O3055">
        <v>0</v>
      </c>
      <c r="P3055" t="s">
        <v>52</v>
      </c>
      <c r="Q3055" t="s">
        <v>49</v>
      </c>
      <c r="X3055" s="7"/>
      <c r="Y3055" t="s">
        <v>55</v>
      </c>
      <c r="Z3055">
        <v>1429</v>
      </c>
      <c r="AE3055" t="s">
        <v>49</v>
      </c>
      <c r="AF3055">
        <v>1429</v>
      </c>
      <c r="AI3055">
        <v>145</v>
      </c>
      <c r="AJ3055" t="s">
        <v>49</v>
      </c>
    </row>
    <row r="3056" spans="1:36" x14ac:dyDescent="0.3">
      <c r="A3056">
        <v>30</v>
      </c>
      <c r="B3056" t="s">
        <v>53</v>
      </c>
      <c r="C3056" t="s">
        <v>59</v>
      </c>
      <c r="D3056" t="s">
        <v>54</v>
      </c>
      <c r="E3056" t="s">
        <v>49</v>
      </c>
      <c r="F3056">
        <v>334</v>
      </c>
      <c r="G3056" t="s">
        <v>49</v>
      </c>
      <c r="H3056" t="s">
        <v>49</v>
      </c>
      <c r="I3056" t="s">
        <v>50</v>
      </c>
      <c r="J3056">
        <v>29</v>
      </c>
      <c r="K3056" t="s">
        <v>72</v>
      </c>
      <c r="L3056">
        <v>389</v>
      </c>
      <c r="M3056">
        <v>2</v>
      </c>
      <c r="N3056">
        <v>-1</v>
      </c>
      <c r="O3056">
        <v>0</v>
      </c>
      <c r="P3056" t="s">
        <v>52</v>
      </c>
      <c r="Q3056" t="s">
        <v>49</v>
      </c>
      <c r="X3056" s="7"/>
      <c r="Y3056" t="s">
        <v>49</v>
      </c>
      <c r="Z3056">
        <v>334</v>
      </c>
      <c r="AE3056" t="s">
        <v>49</v>
      </c>
      <c r="AF3056">
        <v>334</v>
      </c>
      <c r="AI3056">
        <v>949</v>
      </c>
      <c r="AJ3056" t="s">
        <v>49</v>
      </c>
    </row>
    <row r="3057" spans="1:36" x14ac:dyDescent="0.3">
      <c r="A3057">
        <v>47</v>
      </c>
      <c r="B3057" t="s">
        <v>53</v>
      </c>
      <c r="C3057" t="s">
        <v>47</v>
      </c>
      <c r="D3057" t="s">
        <v>54</v>
      </c>
      <c r="E3057" t="s">
        <v>49</v>
      </c>
      <c r="F3057">
        <v>2</v>
      </c>
      <c r="G3057" t="s">
        <v>49</v>
      </c>
      <c r="H3057" t="s">
        <v>55</v>
      </c>
      <c r="I3057" t="s">
        <v>50</v>
      </c>
      <c r="J3057">
        <v>21</v>
      </c>
      <c r="K3057" t="s">
        <v>73</v>
      </c>
      <c r="L3057">
        <v>71</v>
      </c>
      <c r="M3057">
        <v>15</v>
      </c>
      <c r="N3057">
        <v>-1</v>
      </c>
      <c r="O3057">
        <v>0</v>
      </c>
      <c r="P3057" t="s">
        <v>52</v>
      </c>
      <c r="Q3057" t="s">
        <v>49</v>
      </c>
      <c r="X3057" s="7"/>
      <c r="Y3057" t="s">
        <v>49</v>
      </c>
      <c r="Z3057">
        <v>2</v>
      </c>
      <c r="AE3057" t="s">
        <v>55</v>
      </c>
      <c r="AF3057">
        <v>2</v>
      </c>
      <c r="AI3057">
        <v>614</v>
      </c>
      <c r="AJ3057" t="s">
        <v>49</v>
      </c>
    </row>
    <row r="3058" spans="1:36" x14ac:dyDescent="0.3">
      <c r="A3058">
        <v>23</v>
      </c>
      <c r="B3058" t="s">
        <v>53</v>
      </c>
      <c r="C3058" t="s">
        <v>59</v>
      </c>
      <c r="D3058" t="s">
        <v>54</v>
      </c>
      <c r="E3058" t="s">
        <v>49</v>
      </c>
      <c r="F3058">
        <v>500</v>
      </c>
      <c r="G3058" t="s">
        <v>55</v>
      </c>
      <c r="H3058" t="s">
        <v>49</v>
      </c>
      <c r="I3058" t="s">
        <v>52</v>
      </c>
      <c r="J3058">
        <v>4</v>
      </c>
      <c r="K3058" t="s">
        <v>62</v>
      </c>
      <c r="L3058">
        <v>111</v>
      </c>
      <c r="M3058">
        <v>3</v>
      </c>
      <c r="N3058">
        <v>-1</v>
      </c>
      <c r="O3058">
        <v>0</v>
      </c>
      <c r="P3058" t="s">
        <v>52</v>
      </c>
      <c r="Q3058" t="s">
        <v>49</v>
      </c>
      <c r="X3058" s="7"/>
      <c r="Y3058" t="s">
        <v>55</v>
      </c>
      <c r="Z3058">
        <v>500</v>
      </c>
      <c r="AE3058" t="s">
        <v>49</v>
      </c>
      <c r="AF3058">
        <v>500</v>
      </c>
      <c r="AI3058">
        <v>1209</v>
      </c>
      <c r="AJ3058" t="s">
        <v>49</v>
      </c>
    </row>
    <row r="3059" spans="1:36" x14ac:dyDescent="0.3">
      <c r="A3059">
        <v>29</v>
      </c>
      <c r="B3059" t="s">
        <v>67</v>
      </c>
      <c r="C3059" t="s">
        <v>47</v>
      </c>
      <c r="D3059" t="s">
        <v>60</v>
      </c>
      <c r="E3059" t="s">
        <v>49</v>
      </c>
      <c r="F3059">
        <v>43</v>
      </c>
      <c r="G3059" t="s">
        <v>55</v>
      </c>
      <c r="H3059" t="s">
        <v>49</v>
      </c>
      <c r="I3059" t="s">
        <v>52</v>
      </c>
      <c r="J3059">
        <v>20</v>
      </c>
      <c r="K3059" t="s">
        <v>56</v>
      </c>
      <c r="L3059">
        <v>68</v>
      </c>
      <c r="M3059">
        <v>2</v>
      </c>
      <c r="N3059">
        <v>-1</v>
      </c>
      <c r="O3059">
        <v>0</v>
      </c>
      <c r="P3059" t="s">
        <v>52</v>
      </c>
      <c r="Q3059" t="s">
        <v>49</v>
      </c>
      <c r="X3059" s="7"/>
      <c r="Y3059" t="s">
        <v>55</v>
      </c>
      <c r="Z3059">
        <v>43</v>
      </c>
      <c r="AE3059" t="s">
        <v>49</v>
      </c>
      <c r="AF3059">
        <v>43</v>
      </c>
      <c r="AI3059">
        <v>202</v>
      </c>
      <c r="AJ3059" t="s">
        <v>49</v>
      </c>
    </row>
    <row r="3060" spans="1:36" x14ac:dyDescent="0.3">
      <c r="A3060">
        <v>38</v>
      </c>
      <c r="B3060" t="s">
        <v>67</v>
      </c>
      <c r="C3060" t="s">
        <v>47</v>
      </c>
      <c r="D3060" t="s">
        <v>54</v>
      </c>
      <c r="E3060" t="s">
        <v>49</v>
      </c>
      <c r="F3060">
        <v>4030</v>
      </c>
      <c r="G3060" t="s">
        <v>55</v>
      </c>
      <c r="H3060" t="s">
        <v>49</v>
      </c>
      <c r="I3060" t="s">
        <v>50</v>
      </c>
      <c r="J3060">
        <v>19</v>
      </c>
      <c r="K3060" t="s">
        <v>75</v>
      </c>
      <c r="L3060">
        <v>75</v>
      </c>
      <c r="M3060">
        <v>2</v>
      </c>
      <c r="N3060">
        <v>177</v>
      </c>
      <c r="O3060">
        <v>5</v>
      </c>
      <c r="P3060" t="s">
        <v>57</v>
      </c>
      <c r="Q3060" t="s">
        <v>49</v>
      </c>
      <c r="X3060" s="7"/>
      <c r="Y3060" t="s">
        <v>55</v>
      </c>
      <c r="Z3060">
        <v>4030</v>
      </c>
      <c r="AE3060" t="s">
        <v>49</v>
      </c>
      <c r="AF3060">
        <v>4030</v>
      </c>
      <c r="AI3060">
        <v>1840</v>
      </c>
      <c r="AJ3060" t="s">
        <v>49</v>
      </c>
    </row>
    <row r="3061" spans="1:36" x14ac:dyDescent="0.3">
      <c r="A3061">
        <v>56</v>
      </c>
      <c r="B3061" t="s">
        <v>76</v>
      </c>
      <c r="C3061" t="s">
        <v>47</v>
      </c>
      <c r="D3061" t="s">
        <v>48</v>
      </c>
      <c r="E3061" t="s">
        <v>49</v>
      </c>
      <c r="F3061">
        <v>306</v>
      </c>
      <c r="G3061" t="s">
        <v>49</v>
      </c>
      <c r="H3061" t="s">
        <v>55</v>
      </c>
      <c r="I3061" t="s">
        <v>50</v>
      </c>
      <c r="J3061">
        <v>8</v>
      </c>
      <c r="K3061" t="s">
        <v>73</v>
      </c>
      <c r="L3061">
        <v>212</v>
      </c>
      <c r="M3061">
        <v>1</v>
      </c>
      <c r="N3061">
        <v>-1</v>
      </c>
      <c r="O3061">
        <v>0</v>
      </c>
      <c r="P3061" t="s">
        <v>52</v>
      </c>
      <c r="Q3061" t="s">
        <v>49</v>
      </c>
      <c r="X3061" s="7"/>
      <c r="Y3061" t="s">
        <v>49</v>
      </c>
      <c r="Z3061">
        <v>306</v>
      </c>
      <c r="AE3061" t="s">
        <v>55</v>
      </c>
      <c r="AF3061">
        <v>306</v>
      </c>
      <c r="AI3061">
        <v>182</v>
      </c>
      <c r="AJ3061" t="s">
        <v>49</v>
      </c>
    </row>
    <row r="3062" spans="1:36" x14ac:dyDescent="0.3">
      <c r="A3062">
        <v>52</v>
      </c>
      <c r="B3062" t="s">
        <v>69</v>
      </c>
      <c r="C3062" t="s">
        <v>47</v>
      </c>
      <c r="D3062" t="s">
        <v>54</v>
      </c>
      <c r="E3062" t="s">
        <v>49</v>
      </c>
      <c r="F3062">
        <v>0</v>
      </c>
      <c r="G3062" t="s">
        <v>49</v>
      </c>
      <c r="H3062" t="s">
        <v>49</v>
      </c>
      <c r="I3062" t="s">
        <v>50</v>
      </c>
      <c r="J3062">
        <v>22</v>
      </c>
      <c r="K3062" t="s">
        <v>61</v>
      </c>
      <c r="L3062">
        <v>91</v>
      </c>
      <c r="M3062">
        <v>2</v>
      </c>
      <c r="N3062">
        <v>275</v>
      </c>
      <c r="O3062">
        <v>1</v>
      </c>
      <c r="P3062" t="s">
        <v>57</v>
      </c>
      <c r="Q3062" t="s">
        <v>49</v>
      </c>
      <c r="X3062" s="7"/>
      <c r="Y3062" t="s">
        <v>49</v>
      </c>
      <c r="Z3062">
        <v>0</v>
      </c>
      <c r="AE3062" t="s">
        <v>49</v>
      </c>
      <c r="AF3062">
        <v>0</v>
      </c>
      <c r="AI3062">
        <v>401</v>
      </c>
      <c r="AJ3062" t="s">
        <v>49</v>
      </c>
    </row>
    <row r="3063" spans="1:36" x14ac:dyDescent="0.3">
      <c r="A3063">
        <v>55</v>
      </c>
      <c r="B3063" t="s">
        <v>77</v>
      </c>
      <c r="C3063" t="s">
        <v>47</v>
      </c>
      <c r="D3063" t="s">
        <v>54</v>
      </c>
      <c r="E3063" t="s">
        <v>49</v>
      </c>
      <c r="F3063">
        <v>168</v>
      </c>
      <c r="G3063" t="s">
        <v>49</v>
      </c>
      <c r="H3063" t="s">
        <v>49</v>
      </c>
      <c r="I3063" t="s">
        <v>50</v>
      </c>
      <c r="J3063">
        <v>19</v>
      </c>
      <c r="K3063" t="s">
        <v>70</v>
      </c>
      <c r="L3063">
        <v>79</v>
      </c>
      <c r="M3063">
        <v>2</v>
      </c>
      <c r="N3063">
        <v>-1</v>
      </c>
      <c r="O3063">
        <v>0</v>
      </c>
      <c r="P3063" t="s">
        <v>52</v>
      </c>
      <c r="Q3063" t="s">
        <v>49</v>
      </c>
      <c r="X3063" s="7"/>
      <c r="Y3063" t="s">
        <v>49</v>
      </c>
      <c r="Z3063">
        <v>168</v>
      </c>
      <c r="AE3063" t="s">
        <v>49</v>
      </c>
      <c r="AF3063">
        <v>168</v>
      </c>
      <c r="AI3063">
        <v>759</v>
      </c>
      <c r="AJ3063" t="s">
        <v>49</v>
      </c>
    </row>
    <row r="3064" spans="1:36" x14ac:dyDescent="0.3">
      <c r="A3064">
        <v>43</v>
      </c>
      <c r="B3064" t="s">
        <v>68</v>
      </c>
      <c r="C3064" t="s">
        <v>47</v>
      </c>
      <c r="D3064" t="s">
        <v>60</v>
      </c>
      <c r="E3064" t="s">
        <v>49</v>
      </c>
      <c r="F3064">
        <v>210</v>
      </c>
      <c r="G3064" t="s">
        <v>49</v>
      </c>
      <c r="H3064" t="s">
        <v>49</v>
      </c>
      <c r="I3064" t="s">
        <v>50</v>
      </c>
      <c r="J3064">
        <v>29</v>
      </c>
      <c r="K3064" t="s">
        <v>73</v>
      </c>
      <c r="L3064">
        <v>646</v>
      </c>
      <c r="M3064">
        <v>2</v>
      </c>
      <c r="N3064">
        <v>-1</v>
      </c>
      <c r="O3064">
        <v>0</v>
      </c>
      <c r="P3064" t="s">
        <v>52</v>
      </c>
      <c r="Q3064" t="s">
        <v>49</v>
      </c>
      <c r="X3064" s="7"/>
      <c r="Y3064" t="s">
        <v>49</v>
      </c>
      <c r="Z3064">
        <v>210</v>
      </c>
      <c r="AE3064" t="s">
        <v>49</v>
      </c>
      <c r="AF3064">
        <v>210</v>
      </c>
      <c r="AI3064">
        <v>0</v>
      </c>
      <c r="AJ3064" t="s">
        <v>49</v>
      </c>
    </row>
    <row r="3065" spans="1:36" x14ac:dyDescent="0.3">
      <c r="A3065">
        <v>34</v>
      </c>
      <c r="B3065" t="s">
        <v>63</v>
      </c>
      <c r="C3065" t="s">
        <v>47</v>
      </c>
      <c r="D3065" t="s">
        <v>54</v>
      </c>
      <c r="E3065" t="s">
        <v>49</v>
      </c>
      <c r="F3065">
        <v>518</v>
      </c>
      <c r="G3065" t="s">
        <v>55</v>
      </c>
      <c r="H3065" t="s">
        <v>49</v>
      </c>
      <c r="I3065" t="s">
        <v>50</v>
      </c>
      <c r="J3065">
        <v>11</v>
      </c>
      <c r="K3065" t="s">
        <v>56</v>
      </c>
      <c r="L3065">
        <v>206</v>
      </c>
      <c r="M3065">
        <v>1</v>
      </c>
      <c r="N3065">
        <v>-1</v>
      </c>
      <c r="O3065">
        <v>0</v>
      </c>
      <c r="P3065" t="s">
        <v>52</v>
      </c>
      <c r="Q3065" t="s">
        <v>49</v>
      </c>
      <c r="X3065" s="7"/>
      <c r="Y3065" t="s">
        <v>55</v>
      </c>
      <c r="Z3065">
        <v>518</v>
      </c>
      <c r="AE3065" t="s">
        <v>49</v>
      </c>
      <c r="AF3065">
        <v>518</v>
      </c>
      <c r="AI3065">
        <v>553</v>
      </c>
      <c r="AJ3065" t="s">
        <v>49</v>
      </c>
    </row>
    <row r="3066" spans="1:36" x14ac:dyDescent="0.3">
      <c r="A3066">
        <v>43</v>
      </c>
      <c r="B3066" t="s">
        <v>58</v>
      </c>
      <c r="C3066" t="s">
        <v>59</v>
      </c>
      <c r="D3066" t="s">
        <v>60</v>
      </c>
      <c r="E3066" t="s">
        <v>49</v>
      </c>
      <c r="F3066">
        <v>1696</v>
      </c>
      <c r="G3066" t="s">
        <v>55</v>
      </c>
      <c r="H3066" t="s">
        <v>49</v>
      </c>
      <c r="I3066" t="s">
        <v>50</v>
      </c>
      <c r="J3066">
        <v>26</v>
      </c>
      <c r="K3066" t="s">
        <v>70</v>
      </c>
      <c r="L3066">
        <v>257</v>
      </c>
      <c r="M3066">
        <v>1</v>
      </c>
      <c r="N3066">
        <v>474</v>
      </c>
      <c r="O3066">
        <v>3</v>
      </c>
      <c r="P3066" t="s">
        <v>57</v>
      </c>
      <c r="Q3066" t="s">
        <v>55</v>
      </c>
      <c r="X3066" s="7"/>
      <c r="Y3066" t="s">
        <v>55</v>
      </c>
      <c r="Z3066">
        <v>1696</v>
      </c>
      <c r="AE3066" t="s">
        <v>49</v>
      </c>
      <c r="AF3066">
        <v>1696</v>
      </c>
      <c r="AI3066">
        <v>1057</v>
      </c>
      <c r="AJ3066" t="s">
        <v>49</v>
      </c>
    </row>
    <row r="3067" spans="1:36" x14ac:dyDescent="0.3">
      <c r="A3067">
        <v>55</v>
      </c>
      <c r="B3067" t="s">
        <v>53</v>
      </c>
      <c r="C3067" t="s">
        <v>47</v>
      </c>
      <c r="D3067" t="s">
        <v>54</v>
      </c>
      <c r="E3067" t="s">
        <v>49</v>
      </c>
      <c r="F3067">
        <v>-31</v>
      </c>
      <c r="G3067" t="s">
        <v>49</v>
      </c>
      <c r="H3067" t="s">
        <v>55</v>
      </c>
      <c r="I3067" t="s">
        <v>50</v>
      </c>
      <c r="J3067">
        <v>13</v>
      </c>
      <c r="K3067" t="s">
        <v>70</v>
      </c>
      <c r="L3067">
        <v>81</v>
      </c>
      <c r="M3067">
        <v>2</v>
      </c>
      <c r="N3067">
        <v>-1</v>
      </c>
      <c r="O3067">
        <v>0</v>
      </c>
      <c r="P3067" t="s">
        <v>52</v>
      </c>
      <c r="Q3067" t="s">
        <v>49</v>
      </c>
      <c r="X3067" s="7"/>
      <c r="Y3067" t="s">
        <v>49</v>
      </c>
      <c r="Z3067">
        <v>-31</v>
      </c>
      <c r="AE3067" t="s">
        <v>55</v>
      </c>
      <c r="AF3067">
        <v>-31</v>
      </c>
      <c r="AI3067">
        <v>78</v>
      </c>
      <c r="AJ3067" t="s">
        <v>49</v>
      </c>
    </row>
    <row r="3068" spans="1:36" x14ac:dyDescent="0.3">
      <c r="A3068">
        <v>34</v>
      </c>
      <c r="B3068" t="s">
        <v>63</v>
      </c>
      <c r="C3068" t="s">
        <v>47</v>
      </c>
      <c r="D3068" t="s">
        <v>54</v>
      </c>
      <c r="E3068" t="s">
        <v>49</v>
      </c>
      <c r="F3068">
        <v>856</v>
      </c>
      <c r="G3068" t="s">
        <v>55</v>
      </c>
      <c r="H3068" t="s">
        <v>49</v>
      </c>
      <c r="I3068" t="s">
        <v>50</v>
      </c>
      <c r="J3068">
        <v>20</v>
      </c>
      <c r="K3068" t="s">
        <v>61</v>
      </c>
      <c r="L3068">
        <v>470</v>
      </c>
      <c r="M3068">
        <v>1</v>
      </c>
      <c r="N3068">
        <v>150</v>
      </c>
      <c r="O3068">
        <v>5</v>
      </c>
      <c r="P3068" t="s">
        <v>66</v>
      </c>
      <c r="Q3068" t="s">
        <v>49</v>
      </c>
      <c r="X3068" s="7"/>
      <c r="Y3068" t="s">
        <v>55</v>
      </c>
      <c r="Z3068">
        <v>856</v>
      </c>
      <c r="AE3068" t="s">
        <v>49</v>
      </c>
      <c r="AF3068">
        <v>856</v>
      </c>
      <c r="AI3068">
        <v>929</v>
      </c>
      <c r="AJ3068" t="s">
        <v>49</v>
      </c>
    </row>
    <row r="3069" spans="1:36" x14ac:dyDescent="0.3">
      <c r="A3069">
        <v>34</v>
      </c>
      <c r="B3069" t="s">
        <v>58</v>
      </c>
      <c r="C3069" t="s">
        <v>59</v>
      </c>
      <c r="D3069" t="s">
        <v>60</v>
      </c>
      <c r="E3069" t="s">
        <v>49</v>
      </c>
      <c r="F3069">
        <v>318</v>
      </c>
      <c r="G3069" t="s">
        <v>55</v>
      </c>
      <c r="H3069" t="s">
        <v>49</v>
      </c>
      <c r="I3069" t="s">
        <v>52</v>
      </c>
      <c r="J3069">
        <v>9</v>
      </c>
      <c r="K3069" t="s">
        <v>56</v>
      </c>
      <c r="L3069">
        <v>133</v>
      </c>
      <c r="M3069">
        <v>2</v>
      </c>
      <c r="N3069">
        <v>-1</v>
      </c>
      <c r="O3069">
        <v>0</v>
      </c>
      <c r="P3069" t="s">
        <v>52</v>
      </c>
      <c r="Q3069" t="s">
        <v>49</v>
      </c>
      <c r="X3069" s="7"/>
      <c r="Y3069" t="s">
        <v>55</v>
      </c>
      <c r="Z3069">
        <v>318</v>
      </c>
      <c r="AE3069" t="s">
        <v>49</v>
      </c>
      <c r="AF3069">
        <v>318</v>
      </c>
      <c r="AI3069">
        <v>428</v>
      </c>
      <c r="AJ3069" t="s">
        <v>49</v>
      </c>
    </row>
    <row r="3070" spans="1:36" x14ac:dyDescent="0.3">
      <c r="A3070">
        <v>43</v>
      </c>
      <c r="B3070" t="s">
        <v>65</v>
      </c>
      <c r="C3070" t="s">
        <v>47</v>
      </c>
      <c r="D3070" t="s">
        <v>60</v>
      </c>
      <c r="E3070" t="s">
        <v>49</v>
      </c>
      <c r="F3070">
        <v>64</v>
      </c>
      <c r="G3070" t="s">
        <v>49</v>
      </c>
      <c r="H3070" t="s">
        <v>49</v>
      </c>
      <c r="I3070" t="s">
        <v>52</v>
      </c>
      <c r="J3070">
        <v>6</v>
      </c>
      <c r="K3070" t="s">
        <v>62</v>
      </c>
      <c r="L3070">
        <v>230</v>
      </c>
      <c r="M3070">
        <v>2</v>
      </c>
      <c r="N3070">
        <v>-1</v>
      </c>
      <c r="O3070">
        <v>0</v>
      </c>
      <c r="P3070" t="s">
        <v>52</v>
      </c>
      <c r="Q3070" t="s">
        <v>49</v>
      </c>
      <c r="X3070" s="7"/>
      <c r="Y3070" t="s">
        <v>49</v>
      </c>
      <c r="Z3070">
        <v>64</v>
      </c>
      <c r="AE3070" t="s">
        <v>49</v>
      </c>
      <c r="AF3070">
        <v>64</v>
      </c>
      <c r="AI3070">
        <v>268</v>
      </c>
      <c r="AJ3070" t="s">
        <v>49</v>
      </c>
    </row>
    <row r="3071" spans="1:36" x14ac:dyDescent="0.3">
      <c r="A3071">
        <v>39</v>
      </c>
      <c r="B3071" t="s">
        <v>63</v>
      </c>
      <c r="C3071" t="s">
        <v>47</v>
      </c>
      <c r="D3071" t="s">
        <v>48</v>
      </c>
      <c r="E3071" t="s">
        <v>49</v>
      </c>
      <c r="F3071">
        <v>800</v>
      </c>
      <c r="G3071" t="s">
        <v>55</v>
      </c>
      <c r="H3071" t="s">
        <v>49</v>
      </c>
      <c r="I3071" t="s">
        <v>50</v>
      </c>
      <c r="J3071">
        <v>19</v>
      </c>
      <c r="K3071" t="s">
        <v>75</v>
      </c>
      <c r="L3071">
        <v>76</v>
      </c>
      <c r="M3071">
        <v>6</v>
      </c>
      <c r="N3071">
        <v>-1</v>
      </c>
      <c r="O3071">
        <v>0</v>
      </c>
      <c r="P3071" t="s">
        <v>52</v>
      </c>
      <c r="Q3071" t="s">
        <v>49</v>
      </c>
      <c r="X3071" s="7"/>
      <c r="Y3071" t="s">
        <v>55</v>
      </c>
      <c r="Z3071">
        <v>800</v>
      </c>
      <c r="AE3071" t="s">
        <v>49</v>
      </c>
      <c r="AF3071">
        <v>800</v>
      </c>
      <c r="AI3071">
        <v>83</v>
      </c>
      <c r="AJ3071" t="s">
        <v>49</v>
      </c>
    </row>
    <row r="3072" spans="1:36" x14ac:dyDescent="0.3">
      <c r="A3072">
        <v>39</v>
      </c>
      <c r="B3072" t="s">
        <v>67</v>
      </c>
      <c r="C3072" t="s">
        <v>59</v>
      </c>
      <c r="D3072" t="s">
        <v>52</v>
      </c>
      <c r="E3072" t="s">
        <v>49</v>
      </c>
      <c r="F3072">
        <v>75</v>
      </c>
      <c r="G3072" t="s">
        <v>49</v>
      </c>
      <c r="H3072" t="s">
        <v>49</v>
      </c>
      <c r="I3072" t="s">
        <v>52</v>
      </c>
      <c r="J3072">
        <v>6</v>
      </c>
      <c r="K3072" t="s">
        <v>62</v>
      </c>
      <c r="L3072">
        <v>26</v>
      </c>
      <c r="M3072">
        <v>1</v>
      </c>
      <c r="N3072">
        <v>-1</v>
      </c>
      <c r="O3072">
        <v>0</v>
      </c>
      <c r="P3072" t="s">
        <v>52</v>
      </c>
      <c r="Q3072" t="s">
        <v>49</v>
      </c>
      <c r="X3072" s="7"/>
      <c r="Y3072" t="s">
        <v>49</v>
      </c>
      <c r="Z3072">
        <v>75</v>
      </c>
      <c r="AE3072" t="s">
        <v>49</v>
      </c>
      <c r="AF3072">
        <v>75</v>
      </c>
      <c r="AI3072">
        <v>998</v>
      </c>
      <c r="AJ3072" t="s">
        <v>49</v>
      </c>
    </row>
    <row r="3073" spans="1:36" x14ac:dyDescent="0.3">
      <c r="A3073">
        <v>34</v>
      </c>
      <c r="B3073" t="s">
        <v>67</v>
      </c>
      <c r="C3073" t="s">
        <v>59</v>
      </c>
      <c r="D3073" t="s">
        <v>54</v>
      </c>
      <c r="E3073" t="s">
        <v>49</v>
      </c>
      <c r="F3073">
        <v>347</v>
      </c>
      <c r="G3073" t="s">
        <v>55</v>
      </c>
      <c r="H3073" t="s">
        <v>49</v>
      </c>
      <c r="I3073" t="s">
        <v>50</v>
      </c>
      <c r="J3073">
        <v>6</v>
      </c>
      <c r="K3073" t="s">
        <v>64</v>
      </c>
      <c r="L3073">
        <v>154</v>
      </c>
      <c r="M3073">
        <v>2</v>
      </c>
      <c r="N3073">
        <v>197</v>
      </c>
      <c r="O3073">
        <v>6</v>
      </c>
      <c r="P3073" t="s">
        <v>57</v>
      </c>
      <c r="Q3073" t="s">
        <v>49</v>
      </c>
      <c r="X3073" s="7"/>
      <c r="Y3073" t="s">
        <v>55</v>
      </c>
      <c r="Z3073">
        <v>347</v>
      </c>
      <c r="AE3073" t="s">
        <v>49</v>
      </c>
      <c r="AF3073">
        <v>347</v>
      </c>
      <c r="AI3073">
        <v>2223</v>
      </c>
      <c r="AJ3073" t="s">
        <v>49</v>
      </c>
    </row>
    <row r="3074" spans="1:36" x14ac:dyDescent="0.3">
      <c r="A3074">
        <v>55</v>
      </c>
      <c r="B3074" t="s">
        <v>58</v>
      </c>
      <c r="C3074" t="s">
        <v>47</v>
      </c>
      <c r="D3074" t="s">
        <v>60</v>
      </c>
      <c r="E3074" t="s">
        <v>49</v>
      </c>
      <c r="F3074">
        <v>2366</v>
      </c>
      <c r="G3074" t="s">
        <v>55</v>
      </c>
      <c r="H3074" t="s">
        <v>55</v>
      </c>
      <c r="I3074" t="s">
        <v>50</v>
      </c>
      <c r="J3074">
        <v>30</v>
      </c>
      <c r="K3074" t="s">
        <v>73</v>
      </c>
      <c r="L3074">
        <v>94</v>
      </c>
      <c r="M3074">
        <v>4</v>
      </c>
      <c r="N3074">
        <v>-1</v>
      </c>
      <c r="O3074">
        <v>0</v>
      </c>
      <c r="P3074" t="s">
        <v>52</v>
      </c>
      <c r="Q3074" t="s">
        <v>49</v>
      </c>
      <c r="X3074" s="7"/>
      <c r="Y3074" t="s">
        <v>55</v>
      </c>
      <c r="Z3074">
        <v>2366</v>
      </c>
      <c r="AE3074" t="s">
        <v>55</v>
      </c>
      <c r="AF3074">
        <v>2366</v>
      </c>
      <c r="AI3074">
        <v>6</v>
      </c>
      <c r="AJ3074" t="s">
        <v>49</v>
      </c>
    </row>
    <row r="3075" spans="1:36" x14ac:dyDescent="0.3">
      <c r="A3075">
        <v>67</v>
      </c>
      <c r="B3075" t="s">
        <v>77</v>
      </c>
      <c r="C3075" t="s">
        <v>47</v>
      </c>
      <c r="D3075" t="s">
        <v>60</v>
      </c>
      <c r="E3075" t="s">
        <v>49</v>
      </c>
      <c r="F3075">
        <v>701</v>
      </c>
      <c r="G3075" t="s">
        <v>49</v>
      </c>
      <c r="H3075" t="s">
        <v>49</v>
      </c>
      <c r="I3075" t="s">
        <v>50</v>
      </c>
      <c r="J3075">
        <v>6</v>
      </c>
      <c r="K3075" t="s">
        <v>70</v>
      </c>
      <c r="L3075">
        <v>254</v>
      </c>
      <c r="M3075">
        <v>2</v>
      </c>
      <c r="N3075">
        <v>-1</v>
      </c>
      <c r="O3075">
        <v>0</v>
      </c>
      <c r="P3075" t="s">
        <v>52</v>
      </c>
      <c r="Q3075" t="s">
        <v>55</v>
      </c>
      <c r="X3075" s="7"/>
      <c r="Y3075" t="s">
        <v>49</v>
      </c>
      <c r="Z3075">
        <v>701</v>
      </c>
      <c r="AE3075" t="s">
        <v>49</v>
      </c>
      <c r="AF3075">
        <v>701</v>
      </c>
      <c r="AI3075">
        <v>0</v>
      </c>
      <c r="AJ3075" t="s">
        <v>49</v>
      </c>
    </row>
    <row r="3076" spans="1:36" x14ac:dyDescent="0.3">
      <c r="A3076">
        <v>34</v>
      </c>
      <c r="B3076" t="s">
        <v>68</v>
      </c>
      <c r="C3076" t="s">
        <v>47</v>
      </c>
      <c r="D3076" t="s">
        <v>60</v>
      </c>
      <c r="E3076" t="s">
        <v>49</v>
      </c>
      <c r="F3076">
        <v>475</v>
      </c>
      <c r="G3076" t="s">
        <v>55</v>
      </c>
      <c r="H3076" t="s">
        <v>55</v>
      </c>
      <c r="I3076" t="s">
        <v>50</v>
      </c>
      <c r="J3076">
        <v>9</v>
      </c>
      <c r="K3076" t="s">
        <v>73</v>
      </c>
      <c r="L3076">
        <v>1156</v>
      </c>
      <c r="M3076">
        <v>1</v>
      </c>
      <c r="N3076">
        <v>-1</v>
      </c>
      <c r="O3076">
        <v>0</v>
      </c>
      <c r="P3076" t="s">
        <v>52</v>
      </c>
      <c r="Q3076" t="s">
        <v>49</v>
      </c>
      <c r="X3076" s="7"/>
      <c r="Y3076" t="s">
        <v>55</v>
      </c>
      <c r="Z3076">
        <v>475</v>
      </c>
      <c r="AE3076" t="s">
        <v>55</v>
      </c>
      <c r="AF3076">
        <v>475</v>
      </c>
      <c r="AI3076">
        <v>691</v>
      </c>
      <c r="AJ3076" t="s">
        <v>49</v>
      </c>
    </row>
    <row r="3077" spans="1:36" x14ac:dyDescent="0.3">
      <c r="A3077">
        <v>47</v>
      </c>
      <c r="B3077" t="s">
        <v>63</v>
      </c>
      <c r="C3077" t="s">
        <v>47</v>
      </c>
      <c r="D3077" t="s">
        <v>54</v>
      </c>
      <c r="E3077" t="s">
        <v>49</v>
      </c>
      <c r="F3077">
        <v>3285</v>
      </c>
      <c r="G3077" t="s">
        <v>49</v>
      </c>
      <c r="H3077" t="s">
        <v>49</v>
      </c>
      <c r="I3077" t="s">
        <v>50</v>
      </c>
      <c r="J3077">
        <v>31</v>
      </c>
      <c r="K3077" t="s">
        <v>73</v>
      </c>
      <c r="L3077">
        <v>248</v>
      </c>
      <c r="M3077">
        <v>5</v>
      </c>
      <c r="N3077">
        <v>-1</v>
      </c>
      <c r="O3077">
        <v>0</v>
      </c>
      <c r="P3077" t="s">
        <v>52</v>
      </c>
      <c r="Q3077" t="s">
        <v>49</v>
      </c>
      <c r="X3077" s="7"/>
      <c r="Y3077" t="s">
        <v>49</v>
      </c>
      <c r="Z3077">
        <v>3285</v>
      </c>
      <c r="AE3077" t="s">
        <v>49</v>
      </c>
      <c r="AF3077">
        <v>3285</v>
      </c>
      <c r="AI3077">
        <v>771</v>
      </c>
      <c r="AJ3077" t="s">
        <v>49</v>
      </c>
    </row>
    <row r="3078" spans="1:36" x14ac:dyDescent="0.3">
      <c r="A3078">
        <v>33</v>
      </c>
      <c r="B3078" t="s">
        <v>63</v>
      </c>
      <c r="C3078" t="s">
        <v>47</v>
      </c>
      <c r="D3078" t="s">
        <v>48</v>
      </c>
      <c r="E3078" t="s">
        <v>49</v>
      </c>
      <c r="F3078">
        <v>925</v>
      </c>
      <c r="G3078" t="s">
        <v>49</v>
      </c>
      <c r="H3078" t="s">
        <v>49</v>
      </c>
      <c r="I3078" t="s">
        <v>50</v>
      </c>
      <c r="J3078">
        <v>20</v>
      </c>
      <c r="K3078" t="s">
        <v>75</v>
      </c>
      <c r="L3078">
        <v>884</v>
      </c>
      <c r="M3078">
        <v>3</v>
      </c>
      <c r="N3078">
        <v>-1</v>
      </c>
      <c r="O3078">
        <v>0</v>
      </c>
      <c r="P3078" t="s">
        <v>52</v>
      </c>
      <c r="Q3078" t="s">
        <v>49</v>
      </c>
      <c r="X3078" s="7"/>
      <c r="Y3078" t="s">
        <v>49</v>
      </c>
      <c r="Z3078">
        <v>925</v>
      </c>
      <c r="AE3078" t="s">
        <v>49</v>
      </c>
      <c r="AF3078">
        <v>925</v>
      </c>
      <c r="AI3078">
        <v>192</v>
      </c>
      <c r="AJ3078" t="s">
        <v>49</v>
      </c>
    </row>
    <row r="3079" spans="1:36" x14ac:dyDescent="0.3">
      <c r="A3079">
        <v>45</v>
      </c>
      <c r="B3079" t="s">
        <v>68</v>
      </c>
      <c r="C3079" t="s">
        <v>47</v>
      </c>
      <c r="D3079" t="s">
        <v>54</v>
      </c>
      <c r="E3079" t="s">
        <v>49</v>
      </c>
      <c r="F3079">
        <v>128</v>
      </c>
      <c r="G3079" t="s">
        <v>49</v>
      </c>
      <c r="H3079" t="s">
        <v>55</v>
      </c>
      <c r="I3079" t="s">
        <v>50</v>
      </c>
      <c r="J3079">
        <v>18</v>
      </c>
      <c r="K3079" t="s">
        <v>75</v>
      </c>
      <c r="L3079">
        <v>275</v>
      </c>
      <c r="M3079">
        <v>2</v>
      </c>
      <c r="N3079">
        <v>-1</v>
      </c>
      <c r="O3079">
        <v>0</v>
      </c>
      <c r="P3079" t="s">
        <v>52</v>
      </c>
      <c r="Q3079" t="s">
        <v>49</v>
      </c>
      <c r="X3079" s="7"/>
      <c r="Y3079" t="s">
        <v>49</v>
      </c>
      <c r="Z3079">
        <v>128</v>
      </c>
      <c r="AE3079" t="s">
        <v>55</v>
      </c>
      <c r="AF3079">
        <v>128</v>
      </c>
      <c r="AI3079">
        <v>0</v>
      </c>
      <c r="AJ3079" t="s">
        <v>49</v>
      </c>
    </row>
    <row r="3080" spans="1:36" x14ac:dyDescent="0.3">
      <c r="A3080">
        <v>36</v>
      </c>
      <c r="B3080" t="s">
        <v>63</v>
      </c>
      <c r="C3080" t="s">
        <v>47</v>
      </c>
      <c r="D3080" t="s">
        <v>54</v>
      </c>
      <c r="E3080" t="s">
        <v>49</v>
      </c>
      <c r="F3080">
        <v>1587</v>
      </c>
      <c r="G3080" t="s">
        <v>55</v>
      </c>
      <c r="H3080" t="s">
        <v>49</v>
      </c>
      <c r="I3080" t="s">
        <v>50</v>
      </c>
      <c r="J3080">
        <v>28</v>
      </c>
      <c r="K3080" t="s">
        <v>73</v>
      </c>
      <c r="L3080">
        <v>200</v>
      </c>
      <c r="M3080">
        <v>2</v>
      </c>
      <c r="N3080">
        <v>-1</v>
      </c>
      <c r="O3080">
        <v>0</v>
      </c>
      <c r="P3080" t="s">
        <v>52</v>
      </c>
      <c r="Q3080" t="s">
        <v>49</v>
      </c>
      <c r="X3080" s="7"/>
      <c r="Y3080" t="s">
        <v>55</v>
      </c>
      <c r="Z3080">
        <v>1587</v>
      </c>
      <c r="AE3080" t="s">
        <v>49</v>
      </c>
      <c r="AF3080">
        <v>1587</v>
      </c>
      <c r="AI3080">
        <v>1070</v>
      </c>
      <c r="AJ3080" t="s">
        <v>49</v>
      </c>
    </row>
    <row r="3081" spans="1:36" x14ac:dyDescent="0.3">
      <c r="A3081">
        <v>59</v>
      </c>
      <c r="B3081" t="s">
        <v>67</v>
      </c>
      <c r="C3081" t="s">
        <v>74</v>
      </c>
      <c r="D3081" t="s">
        <v>54</v>
      </c>
      <c r="E3081" t="s">
        <v>49</v>
      </c>
      <c r="F3081">
        <v>879</v>
      </c>
      <c r="G3081" t="s">
        <v>55</v>
      </c>
      <c r="H3081" t="s">
        <v>49</v>
      </c>
      <c r="I3081" t="s">
        <v>52</v>
      </c>
      <c r="J3081">
        <v>26</v>
      </c>
      <c r="K3081" t="s">
        <v>56</v>
      </c>
      <c r="L3081">
        <v>228</v>
      </c>
      <c r="M3081">
        <v>1</v>
      </c>
      <c r="N3081">
        <v>-1</v>
      </c>
      <c r="O3081">
        <v>0</v>
      </c>
      <c r="P3081" t="s">
        <v>52</v>
      </c>
      <c r="Q3081" t="s">
        <v>49</v>
      </c>
      <c r="X3081" s="7"/>
      <c r="Y3081" t="s">
        <v>55</v>
      </c>
      <c r="Z3081">
        <v>879</v>
      </c>
      <c r="AE3081" t="s">
        <v>49</v>
      </c>
      <c r="AF3081">
        <v>879</v>
      </c>
      <c r="AI3081">
        <v>84</v>
      </c>
      <c r="AJ3081" t="s">
        <v>49</v>
      </c>
    </row>
    <row r="3082" spans="1:36" x14ac:dyDescent="0.3">
      <c r="A3082">
        <v>33</v>
      </c>
      <c r="B3082" t="s">
        <v>53</v>
      </c>
      <c r="C3082" t="s">
        <v>47</v>
      </c>
      <c r="D3082" t="s">
        <v>54</v>
      </c>
      <c r="E3082" t="s">
        <v>49</v>
      </c>
      <c r="F3082">
        <v>478</v>
      </c>
      <c r="G3082" t="s">
        <v>49</v>
      </c>
      <c r="H3082" t="s">
        <v>49</v>
      </c>
      <c r="I3082" t="s">
        <v>50</v>
      </c>
      <c r="J3082">
        <v>30</v>
      </c>
      <c r="K3082" t="s">
        <v>61</v>
      </c>
      <c r="L3082">
        <v>475</v>
      </c>
      <c r="M3082">
        <v>2</v>
      </c>
      <c r="N3082">
        <v>-1</v>
      </c>
      <c r="O3082">
        <v>0</v>
      </c>
      <c r="P3082" t="s">
        <v>52</v>
      </c>
      <c r="Q3082" t="s">
        <v>55</v>
      </c>
      <c r="X3082" s="7"/>
      <c r="Y3082" t="s">
        <v>49</v>
      </c>
      <c r="Z3082">
        <v>478</v>
      </c>
      <c r="AE3082" t="s">
        <v>49</v>
      </c>
      <c r="AF3082">
        <v>478</v>
      </c>
      <c r="AI3082">
        <v>2</v>
      </c>
      <c r="AJ3082" t="s">
        <v>49</v>
      </c>
    </row>
    <row r="3083" spans="1:36" x14ac:dyDescent="0.3">
      <c r="A3083">
        <v>52</v>
      </c>
      <c r="B3083" t="s">
        <v>67</v>
      </c>
      <c r="C3083" t="s">
        <v>74</v>
      </c>
      <c r="D3083" t="s">
        <v>54</v>
      </c>
      <c r="E3083" t="s">
        <v>49</v>
      </c>
      <c r="F3083">
        <v>280</v>
      </c>
      <c r="G3083" t="s">
        <v>49</v>
      </c>
      <c r="H3083" t="s">
        <v>49</v>
      </c>
      <c r="I3083" t="s">
        <v>50</v>
      </c>
      <c r="J3083">
        <v>14</v>
      </c>
      <c r="K3083" t="s">
        <v>73</v>
      </c>
      <c r="L3083">
        <v>393</v>
      </c>
      <c r="M3083">
        <v>5</v>
      </c>
      <c r="N3083">
        <v>-1</v>
      </c>
      <c r="O3083">
        <v>0</v>
      </c>
      <c r="P3083" t="s">
        <v>52</v>
      </c>
      <c r="Q3083" t="s">
        <v>49</v>
      </c>
      <c r="X3083" s="7"/>
      <c r="Y3083" t="s">
        <v>49</v>
      </c>
      <c r="Z3083">
        <v>280</v>
      </c>
      <c r="AE3083" t="s">
        <v>49</v>
      </c>
      <c r="AF3083">
        <v>280</v>
      </c>
      <c r="AI3083">
        <v>1242</v>
      </c>
      <c r="AJ3083" t="s">
        <v>49</v>
      </c>
    </row>
    <row r="3084" spans="1:36" x14ac:dyDescent="0.3">
      <c r="A3084">
        <v>53</v>
      </c>
      <c r="B3084" t="s">
        <v>63</v>
      </c>
      <c r="C3084" t="s">
        <v>47</v>
      </c>
      <c r="D3084" t="s">
        <v>48</v>
      </c>
      <c r="E3084" t="s">
        <v>49</v>
      </c>
      <c r="F3084">
        <v>1868</v>
      </c>
      <c r="G3084" t="s">
        <v>49</v>
      </c>
      <c r="H3084" t="s">
        <v>49</v>
      </c>
      <c r="I3084" t="s">
        <v>50</v>
      </c>
      <c r="J3084">
        <v>8</v>
      </c>
      <c r="K3084" t="s">
        <v>70</v>
      </c>
      <c r="L3084">
        <v>156</v>
      </c>
      <c r="M3084">
        <v>4</v>
      </c>
      <c r="N3084">
        <v>-1</v>
      </c>
      <c r="O3084">
        <v>0</v>
      </c>
      <c r="P3084" t="s">
        <v>52</v>
      </c>
      <c r="Q3084" t="s">
        <v>49</v>
      </c>
      <c r="X3084" s="7"/>
      <c r="Y3084" t="s">
        <v>49</v>
      </c>
      <c r="Z3084">
        <v>1868</v>
      </c>
      <c r="AE3084" t="s">
        <v>49</v>
      </c>
      <c r="AF3084">
        <v>1868</v>
      </c>
      <c r="AI3084">
        <v>5969</v>
      </c>
      <c r="AJ3084" t="s">
        <v>49</v>
      </c>
    </row>
    <row r="3085" spans="1:36" x14ac:dyDescent="0.3">
      <c r="A3085">
        <v>41</v>
      </c>
      <c r="B3085" t="s">
        <v>46</v>
      </c>
      <c r="C3085" t="s">
        <v>47</v>
      </c>
      <c r="D3085" t="s">
        <v>48</v>
      </c>
      <c r="E3085" t="s">
        <v>49</v>
      </c>
      <c r="F3085">
        <v>819</v>
      </c>
      <c r="G3085" t="s">
        <v>49</v>
      </c>
      <c r="H3085" t="s">
        <v>49</v>
      </c>
      <c r="I3085" t="s">
        <v>50</v>
      </c>
      <c r="J3085">
        <v>9</v>
      </c>
      <c r="K3085" t="s">
        <v>64</v>
      </c>
      <c r="L3085">
        <v>244</v>
      </c>
      <c r="M3085">
        <v>3</v>
      </c>
      <c r="N3085">
        <v>-1</v>
      </c>
      <c r="O3085">
        <v>0</v>
      </c>
      <c r="P3085" t="s">
        <v>52</v>
      </c>
      <c r="Q3085" t="s">
        <v>49</v>
      </c>
      <c r="X3085" s="7"/>
      <c r="Y3085" t="s">
        <v>49</v>
      </c>
      <c r="Z3085">
        <v>819</v>
      </c>
      <c r="AE3085" t="s">
        <v>49</v>
      </c>
      <c r="AF3085">
        <v>819</v>
      </c>
      <c r="AI3085">
        <v>3337</v>
      </c>
      <c r="AJ3085" t="s">
        <v>49</v>
      </c>
    </row>
    <row r="3086" spans="1:36" x14ac:dyDescent="0.3">
      <c r="A3086">
        <v>45</v>
      </c>
      <c r="B3086" t="s">
        <v>63</v>
      </c>
      <c r="C3086" t="s">
        <v>47</v>
      </c>
      <c r="D3086" t="s">
        <v>54</v>
      </c>
      <c r="E3086" t="s">
        <v>49</v>
      </c>
      <c r="F3086">
        <v>4646</v>
      </c>
      <c r="G3086" t="s">
        <v>55</v>
      </c>
      <c r="H3086" t="s">
        <v>49</v>
      </c>
      <c r="I3086" t="s">
        <v>52</v>
      </c>
      <c r="J3086">
        <v>13</v>
      </c>
      <c r="K3086" t="s">
        <v>56</v>
      </c>
      <c r="L3086">
        <v>118</v>
      </c>
      <c r="M3086">
        <v>1</v>
      </c>
      <c r="N3086">
        <v>-1</v>
      </c>
      <c r="O3086">
        <v>0</v>
      </c>
      <c r="P3086" t="s">
        <v>52</v>
      </c>
      <c r="Q3086" t="s">
        <v>49</v>
      </c>
      <c r="X3086" s="7"/>
      <c r="Y3086" t="s">
        <v>55</v>
      </c>
      <c r="Z3086">
        <v>4646</v>
      </c>
      <c r="AE3086" t="s">
        <v>49</v>
      </c>
      <c r="AF3086">
        <v>4646</v>
      </c>
      <c r="AI3086">
        <v>1347</v>
      </c>
      <c r="AJ3086" t="s">
        <v>49</v>
      </c>
    </row>
    <row r="3087" spans="1:36" x14ac:dyDescent="0.3">
      <c r="A3087">
        <v>60</v>
      </c>
      <c r="B3087" t="s">
        <v>65</v>
      </c>
      <c r="C3087" t="s">
        <v>59</v>
      </c>
      <c r="D3087" t="s">
        <v>54</v>
      </c>
      <c r="E3087" t="s">
        <v>49</v>
      </c>
      <c r="F3087">
        <v>27</v>
      </c>
      <c r="G3087" t="s">
        <v>49</v>
      </c>
      <c r="H3087" t="s">
        <v>49</v>
      </c>
      <c r="I3087" t="s">
        <v>50</v>
      </c>
      <c r="J3087">
        <v>22</v>
      </c>
      <c r="K3087" t="s">
        <v>70</v>
      </c>
      <c r="L3087">
        <v>40</v>
      </c>
      <c r="M3087">
        <v>2</v>
      </c>
      <c r="N3087">
        <v>-1</v>
      </c>
      <c r="O3087">
        <v>0</v>
      </c>
      <c r="P3087" t="s">
        <v>52</v>
      </c>
      <c r="Q3087" t="s">
        <v>49</v>
      </c>
      <c r="X3087" s="7"/>
      <c r="Y3087" t="s">
        <v>49</v>
      </c>
      <c r="Z3087">
        <v>27</v>
      </c>
      <c r="AE3087" t="s">
        <v>49</v>
      </c>
      <c r="AF3087">
        <v>27</v>
      </c>
      <c r="AI3087">
        <v>64</v>
      </c>
      <c r="AJ3087" t="s">
        <v>49</v>
      </c>
    </row>
    <row r="3088" spans="1:36" x14ac:dyDescent="0.3">
      <c r="A3088">
        <v>32</v>
      </c>
      <c r="B3088" t="s">
        <v>63</v>
      </c>
      <c r="C3088" t="s">
        <v>47</v>
      </c>
      <c r="D3088" t="s">
        <v>54</v>
      </c>
      <c r="E3088" t="s">
        <v>49</v>
      </c>
      <c r="F3088">
        <v>736</v>
      </c>
      <c r="G3088" t="s">
        <v>55</v>
      </c>
      <c r="H3088" t="s">
        <v>49</v>
      </c>
      <c r="I3088" t="s">
        <v>52</v>
      </c>
      <c r="J3088">
        <v>23</v>
      </c>
      <c r="K3088" t="s">
        <v>56</v>
      </c>
      <c r="L3088">
        <v>700</v>
      </c>
      <c r="M3088">
        <v>3</v>
      </c>
      <c r="N3088">
        <v>-1</v>
      </c>
      <c r="O3088">
        <v>0</v>
      </c>
      <c r="P3088" t="s">
        <v>52</v>
      </c>
      <c r="Q3088" t="s">
        <v>49</v>
      </c>
      <c r="X3088" s="7"/>
      <c r="Y3088" t="s">
        <v>55</v>
      </c>
      <c r="Z3088">
        <v>736</v>
      </c>
      <c r="AE3088" t="s">
        <v>49</v>
      </c>
      <c r="AF3088">
        <v>736</v>
      </c>
      <c r="AI3088">
        <v>249</v>
      </c>
      <c r="AJ3088" t="s">
        <v>49</v>
      </c>
    </row>
    <row r="3089" spans="1:36" x14ac:dyDescent="0.3">
      <c r="A3089">
        <v>28</v>
      </c>
      <c r="B3089" t="s">
        <v>58</v>
      </c>
      <c r="C3089" t="s">
        <v>59</v>
      </c>
      <c r="D3089" t="s">
        <v>60</v>
      </c>
      <c r="E3089" t="s">
        <v>49</v>
      </c>
      <c r="F3089">
        <v>224</v>
      </c>
      <c r="G3089" t="s">
        <v>55</v>
      </c>
      <c r="H3089" t="s">
        <v>49</v>
      </c>
      <c r="I3089" t="s">
        <v>50</v>
      </c>
      <c r="J3089">
        <v>2</v>
      </c>
      <c r="K3089" t="s">
        <v>64</v>
      </c>
      <c r="L3089">
        <v>97</v>
      </c>
      <c r="M3089">
        <v>3</v>
      </c>
      <c r="N3089">
        <v>-1</v>
      </c>
      <c r="O3089">
        <v>0</v>
      </c>
      <c r="P3089" t="s">
        <v>52</v>
      </c>
      <c r="Q3089" t="s">
        <v>49</v>
      </c>
      <c r="X3089" s="7"/>
      <c r="Y3089" t="s">
        <v>55</v>
      </c>
      <c r="Z3089">
        <v>224</v>
      </c>
      <c r="AE3089" t="s">
        <v>49</v>
      </c>
      <c r="AF3089">
        <v>224</v>
      </c>
      <c r="AI3089">
        <v>0</v>
      </c>
      <c r="AJ3089" t="s">
        <v>49</v>
      </c>
    </row>
    <row r="3090" spans="1:36" x14ac:dyDescent="0.3">
      <c r="A3090">
        <v>31</v>
      </c>
      <c r="B3090" t="s">
        <v>67</v>
      </c>
      <c r="C3090" t="s">
        <v>59</v>
      </c>
      <c r="D3090" t="s">
        <v>54</v>
      </c>
      <c r="E3090" t="s">
        <v>49</v>
      </c>
      <c r="F3090">
        <v>2544</v>
      </c>
      <c r="G3090" t="s">
        <v>49</v>
      </c>
      <c r="H3090" t="s">
        <v>49</v>
      </c>
      <c r="I3090" t="s">
        <v>50</v>
      </c>
      <c r="J3090">
        <v>15</v>
      </c>
      <c r="K3090" t="s">
        <v>73</v>
      </c>
      <c r="L3090">
        <v>252</v>
      </c>
      <c r="M3090">
        <v>1</v>
      </c>
      <c r="N3090">
        <v>184</v>
      </c>
      <c r="O3090">
        <v>3</v>
      </c>
      <c r="P3090" t="s">
        <v>79</v>
      </c>
      <c r="Q3090" t="s">
        <v>55</v>
      </c>
      <c r="X3090" s="7"/>
      <c r="Y3090" t="s">
        <v>49</v>
      </c>
      <c r="Z3090">
        <v>2544</v>
      </c>
      <c r="AE3090" t="s">
        <v>49</v>
      </c>
      <c r="AF3090">
        <v>2544</v>
      </c>
      <c r="AI3090">
        <v>128</v>
      </c>
      <c r="AJ3090" t="s">
        <v>49</v>
      </c>
    </row>
    <row r="3091" spans="1:36" x14ac:dyDescent="0.3">
      <c r="A3091">
        <v>53</v>
      </c>
      <c r="B3091" t="s">
        <v>63</v>
      </c>
      <c r="C3091" t="s">
        <v>47</v>
      </c>
      <c r="D3091" t="s">
        <v>54</v>
      </c>
      <c r="E3091" t="s">
        <v>49</v>
      </c>
      <c r="F3091">
        <v>427</v>
      </c>
      <c r="G3091" t="s">
        <v>49</v>
      </c>
      <c r="H3091" t="s">
        <v>55</v>
      </c>
      <c r="I3091" t="s">
        <v>50</v>
      </c>
      <c r="J3091">
        <v>14</v>
      </c>
      <c r="K3091" t="s">
        <v>70</v>
      </c>
      <c r="L3091">
        <v>360</v>
      </c>
      <c r="M3091">
        <v>4</v>
      </c>
      <c r="N3091">
        <v>-1</v>
      </c>
      <c r="O3091">
        <v>0</v>
      </c>
      <c r="P3091" t="s">
        <v>52</v>
      </c>
      <c r="Q3091" t="s">
        <v>49</v>
      </c>
      <c r="X3091" s="7"/>
      <c r="Y3091" t="s">
        <v>49</v>
      </c>
      <c r="Z3091">
        <v>427</v>
      </c>
      <c r="AE3091" t="s">
        <v>55</v>
      </c>
      <c r="AF3091">
        <v>427</v>
      </c>
      <c r="AI3091">
        <v>196</v>
      </c>
      <c r="AJ3091" t="s">
        <v>49</v>
      </c>
    </row>
    <row r="3092" spans="1:36" x14ac:dyDescent="0.3">
      <c r="A3092">
        <v>58</v>
      </c>
      <c r="B3092" t="s">
        <v>58</v>
      </c>
      <c r="C3092" t="s">
        <v>47</v>
      </c>
      <c r="D3092" t="s">
        <v>60</v>
      </c>
      <c r="E3092" t="s">
        <v>49</v>
      </c>
      <c r="F3092">
        <v>2764</v>
      </c>
      <c r="G3092" t="s">
        <v>49</v>
      </c>
      <c r="H3092" t="s">
        <v>49</v>
      </c>
      <c r="I3092" t="s">
        <v>50</v>
      </c>
      <c r="J3092">
        <v>17</v>
      </c>
      <c r="K3092" t="s">
        <v>75</v>
      </c>
      <c r="L3092">
        <v>235</v>
      </c>
      <c r="M3092">
        <v>1</v>
      </c>
      <c r="N3092">
        <v>-1</v>
      </c>
      <c r="O3092">
        <v>0</v>
      </c>
      <c r="P3092" t="s">
        <v>52</v>
      </c>
      <c r="Q3092" t="s">
        <v>49</v>
      </c>
      <c r="X3092" s="7"/>
      <c r="Y3092" t="s">
        <v>49</v>
      </c>
      <c r="Z3092">
        <v>2764</v>
      </c>
      <c r="AE3092" t="s">
        <v>49</v>
      </c>
      <c r="AF3092">
        <v>2764</v>
      </c>
      <c r="AI3092">
        <v>351</v>
      </c>
      <c r="AJ3092" t="s">
        <v>49</v>
      </c>
    </row>
    <row r="3093" spans="1:36" x14ac:dyDescent="0.3">
      <c r="A3093">
        <v>38</v>
      </c>
      <c r="B3093" t="s">
        <v>63</v>
      </c>
      <c r="C3093" t="s">
        <v>47</v>
      </c>
      <c r="D3093" t="s">
        <v>54</v>
      </c>
      <c r="E3093" t="s">
        <v>49</v>
      </c>
      <c r="F3093">
        <v>376</v>
      </c>
      <c r="G3093" t="s">
        <v>55</v>
      </c>
      <c r="H3093" t="s">
        <v>49</v>
      </c>
      <c r="I3093" t="s">
        <v>52</v>
      </c>
      <c r="J3093">
        <v>7</v>
      </c>
      <c r="K3093" t="s">
        <v>56</v>
      </c>
      <c r="L3093">
        <v>1521</v>
      </c>
      <c r="M3093">
        <v>1</v>
      </c>
      <c r="N3093">
        <v>-1</v>
      </c>
      <c r="O3093">
        <v>0</v>
      </c>
      <c r="P3093" t="s">
        <v>52</v>
      </c>
      <c r="Q3093" t="s">
        <v>49</v>
      </c>
      <c r="X3093" s="7"/>
      <c r="Y3093" t="s">
        <v>55</v>
      </c>
      <c r="Z3093">
        <v>376</v>
      </c>
      <c r="AE3093" t="s">
        <v>49</v>
      </c>
      <c r="AF3093">
        <v>376</v>
      </c>
      <c r="AI3093">
        <v>5533</v>
      </c>
      <c r="AJ3093" t="s">
        <v>49</v>
      </c>
    </row>
    <row r="3094" spans="1:36" x14ac:dyDescent="0.3">
      <c r="A3094">
        <v>46</v>
      </c>
      <c r="B3094" t="s">
        <v>58</v>
      </c>
      <c r="C3094" t="s">
        <v>47</v>
      </c>
      <c r="D3094" t="s">
        <v>60</v>
      </c>
      <c r="E3094" t="s">
        <v>49</v>
      </c>
      <c r="F3094">
        <v>523</v>
      </c>
      <c r="G3094" t="s">
        <v>55</v>
      </c>
      <c r="H3094" t="s">
        <v>49</v>
      </c>
      <c r="I3094" t="s">
        <v>50</v>
      </c>
      <c r="J3094">
        <v>6</v>
      </c>
      <c r="K3094" t="s">
        <v>56</v>
      </c>
      <c r="L3094">
        <v>105</v>
      </c>
      <c r="M3094">
        <v>4</v>
      </c>
      <c r="N3094">
        <v>366</v>
      </c>
      <c r="O3094">
        <v>2</v>
      </c>
      <c r="P3094" t="s">
        <v>57</v>
      </c>
      <c r="Q3094" t="s">
        <v>49</v>
      </c>
      <c r="X3094" s="7"/>
      <c r="Y3094" t="s">
        <v>55</v>
      </c>
      <c r="Z3094">
        <v>523</v>
      </c>
      <c r="AE3094" t="s">
        <v>49</v>
      </c>
      <c r="AF3094">
        <v>523</v>
      </c>
      <c r="AI3094">
        <v>38</v>
      </c>
      <c r="AJ3094" t="s">
        <v>49</v>
      </c>
    </row>
    <row r="3095" spans="1:36" x14ac:dyDescent="0.3">
      <c r="A3095">
        <v>53</v>
      </c>
      <c r="B3095" t="s">
        <v>68</v>
      </c>
      <c r="C3095" t="s">
        <v>47</v>
      </c>
      <c r="D3095" t="s">
        <v>60</v>
      </c>
      <c r="E3095" t="s">
        <v>49</v>
      </c>
      <c r="F3095">
        <v>71</v>
      </c>
      <c r="G3095" t="s">
        <v>49</v>
      </c>
      <c r="H3095" t="s">
        <v>55</v>
      </c>
      <c r="I3095" t="s">
        <v>50</v>
      </c>
      <c r="J3095">
        <v>29</v>
      </c>
      <c r="K3095" t="s">
        <v>72</v>
      </c>
      <c r="L3095">
        <v>86</v>
      </c>
      <c r="M3095">
        <v>1</v>
      </c>
      <c r="N3095">
        <v>-1</v>
      </c>
      <c r="O3095">
        <v>0</v>
      </c>
      <c r="P3095" t="s">
        <v>52</v>
      </c>
      <c r="Q3095" t="s">
        <v>49</v>
      </c>
      <c r="X3095" s="7"/>
      <c r="Y3095" t="s">
        <v>49</v>
      </c>
      <c r="Z3095">
        <v>71</v>
      </c>
      <c r="AE3095" t="s">
        <v>55</v>
      </c>
      <c r="AF3095">
        <v>71</v>
      </c>
      <c r="AI3095">
        <v>35</v>
      </c>
      <c r="AJ3095" t="s">
        <v>49</v>
      </c>
    </row>
    <row r="3096" spans="1:36" x14ac:dyDescent="0.3">
      <c r="A3096">
        <v>56</v>
      </c>
      <c r="B3096" t="s">
        <v>77</v>
      </c>
      <c r="C3096" t="s">
        <v>47</v>
      </c>
      <c r="D3096" t="s">
        <v>54</v>
      </c>
      <c r="E3096" t="s">
        <v>49</v>
      </c>
      <c r="F3096">
        <v>3948</v>
      </c>
      <c r="G3096" t="s">
        <v>49</v>
      </c>
      <c r="H3096" t="s">
        <v>49</v>
      </c>
      <c r="I3096" t="s">
        <v>50</v>
      </c>
      <c r="J3096">
        <v>3</v>
      </c>
      <c r="K3096" t="s">
        <v>61</v>
      </c>
      <c r="L3096">
        <v>484</v>
      </c>
      <c r="M3096">
        <v>1</v>
      </c>
      <c r="N3096">
        <v>135</v>
      </c>
      <c r="O3096">
        <v>3</v>
      </c>
      <c r="P3096" t="s">
        <v>57</v>
      </c>
      <c r="Q3096" t="s">
        <v>49</v>
      </c>
      <c r="X3096" s="7"/>
      <c r="Y3096" t="s">
        <v>49</v>
      </c>
      <c r="Z3096">
        <v>3948</v>
      </c>
      <c r="AE3096" t="s">
        <v>49</v>
      </c>
      <c r="AF3096">
        <v>3948</v>
      </c>
      <c r="AI3096">
        <v>235</v>
      </c>
      <c r="AJ3096" t="s">
        <v>49</v>
      </c>
    </row>
    <row r="3097" spans="1:36" x14ac:dyDescent="0.3">
      <c r="A3097">
        <v>52</v>
      </c>
      <c r="B3097" t="s">
        <v>53</v>
      </c>
      <c r="C3097" t="s">
        <v>59</v>
      </c>
      <c r="D3097" t="s">
        <v>54</v>
      </c>
      <c r="E3097" t="s">
        <v>49</v>
      </c>
      <c r="F3097">
        <v>1810</v>
      </c>
      <c r="G3097" t="s">
        <v>49</v>
      </c>
      <c r="H3097" t="s">
        <v>49</v>
      </c>
      <c r="I3097" t="s">
        <v>78</v>
      </c>
      <c r="J3097">
        <v>19</v>
      </c>
      <c r="K3097" t="s">
        <v>75</v>
      </c>
      <c r="L3097">
        <v>117</v>
      </c>
      <c r="M3097">
        <v>1</v>
      </c>
      <c r="N3097">
        <v>-1</v>
      </c>
      <c r="O3097">
        <v>0</v>
      </c>
      <c r="P3097" t="s">
        <v>52</v>
      </c>
      <c r="Q3097" t="s">
        <v>49</v>
      </c>
      <c r="X3097" s="7"/>
      <c r="Y3097" t="s">
        <v>49</v>
      </c>
      <c r="Z3097">
        <v>1810</v>
      </c>
      <c r="AE3097" t="s">
        <v>49</v>
      </c>
      <c r="AF3097">
        <v>1810</v>
      </c>
      <c r="AI3097">
        <v>30</v>
      </c>
      <c r="AJ3097" t="s">
        <v>49</v>
      </c>
    </row>
    <row r="3098" spans="1:36" x14ac:dyDescent="0.3">
      <c r="A3098">
        <v>38</v>
      </c>
      <c r="B3098" t="s">
        <v>67</v>
      </c>
      <c r="C3098" t="s">
        <v>47</v>
      </c>
      <c r="D3098" t="s">
        <v>54</v>
      </c>
      <c r="E3098" t="s">
        <v>49</v>
      </c>
      <c r="F3098">
        <v>994</v>
      </c>
      <c r="G3098" t="s">
        <v>49</v>
      </c>
      <c r="H3098" t="s">
        <v>49</v>
      </c>
      <c r="I3098" t="s">
        <v>52</v>
      </c>
      <c r="J3098">
        <v>9</v>
      </c>
      <c r="K3098" t="s">
        <v>62</v>
      </c>
      <c r="L3098">
        <v>119</v>
      </c>
      <c r="M3098">
        <v>1</v>
      </c>
      <c r="N3098">
        <v>-1</v>
      </c>
      <c r="O3098">
        <v>0</v>
      </c>
      <c r="P3098" t="s">
        <v>52</v>
      </c>
      <c r="Q3098" t="s">
        <v>49</v>
      </c>
      <c r="X3098" s="7"/>
      <c r="Y3098" t="s">
        <v>49</v>
      </c>
      <c r="Z3098">
        <v>994</v>
      </c>
      <c r="AE3098" t="s">
        <v>49</v>
      </c>
      <c r="AF3098">
        <v>994</v>
      </c>
      <c r="AI3098">
        <v>92</v>
      </c>
      <c r="AJ3098" t="s">
        <v>49</v>
      </c>
    </row>
    <row r="3099" spans="1:36" x14ac:dyDescent="0.3">
      <c r="A3099">
        <v>37</v>
      </c>
      <c r="B3099" t="s">
        <v>53</v>
      </c>
      <c r="C3099" t="s">
        <v>47</v>
      </c>
      <c r="D3099" t="s">
        <v>48</v>
      </c>
      <c r="E3099" t="s">
        <v>49</v>
      </c>
      <c r="F3099">
        <v>52</v>
      </c>
      <c r="G3099" t="s">
        <v>55</v>
      </c>
      <c r="H3099" t="s">
        <v>49</v>
      </c>
      <c r="I3099" t="s">
        <v>52</v>
      </c>
      <c r="J3099">
        <v>7</v>
      </c>
      <c r="K3099" t="s">
        <v>56</v>
      </c>
      <c r="L3099">
        <v>359</v>
      </c>
      <c r="M3099">
        <v>1</v>
      </c>
      <c r="N3099">
        <v>-1</v>
      </c>
      <c r="O3099">
        <v>0</v>
      </c>
      <c r="P3099" t="s">
        <v>52</v>
      </c>
      <c r="Q3099" t="s">
        <v>49</v>
      </c>
      <c r="X3099" s="7"/>
      <c r="Y3099" t="s">
        <v>55</v>
      </c>
      <c r="Z3099">
        <v>52</v>
      </c>
      <c r="AE3099" t="s">
        <v>49</v>
      </c>
      <c r="AF3099">
        <v>52</v>
      </c>
      <c r="AI3099">
        <v>67</v>
      </c>
      <c r="AJ3099" t="s">
        <v>49</v>
      </c>
    </row>
    <row r="3100" spans="1:36" x14ac:dyDescent="0.3">
      <c r="A3100">
        <v>37</v>
      </c>
      <c r="B3100" t="s">
        <v>63</v>
      </c>
      <c r="C3100" t="s">
        <v>47</v>
      </c>
      <c r="D3100" t="s">
        <v>48</v>
      </c>
      <c r="E3100" t="s">
        <v>49</v>
      </c>
      <c r="F3100">
        <v>11</v>
      </c>
      <c r="G3100" t="s">
        <v>49</v>
      </c>
      <c r="H3100" t="s">
        <v>49</v>
      </c>
      <c r="I3100" t="s">
        <v>78</v>
      </c>
      <c r="J3100">
        <v>30</v>
      </c>
      <c r="K3100" t="s">
        <v>73</v>
      </c>
      <c r="L3100">
        <v>109</v>
      </c>
      <c r="M3100">
        <v>8</v>
      </c>
      <c r="N3100">
        <v>-1</v>
      </c>
      <c r="O3100">
        <v>0</v>
      </c>
      <c r="P3100" t="s">
        <v>52</v>
      </c>
      <c r="Q3100" t="s">
        <v>49</v>
      </c>
      <c r="X3100" s="7"/>
      <c r="Y3100" t="s">
        <v>49</v>
      </c>
      <c r="Z3100">
        <v>11</v>
      </c>
      <c r="AE3100" t="s">
        <v>49</v>
      </c>
      <c r="AF3100">
        <v>11</v>
      </c>
      <c r="AI3100">
        <v>4022</v>
      </c>
      <c r="AJ3100" t="s">
        <v>49</v>
      </c>
    </row>
    <row r="3101" spans="1:36" x14ac:dyDescent="0.3">
      <c r="A3101">
        <v>37</v>
      </c>
      <c r="B3101" t="s">
        <v>67</v>
      </c>
      <c r="C3101" t="s">
        <v>47</v>
      </c>
      <c r="D3101" t="s">
        <v>54</v>
      </c>
      <c r="E3101" t="s">
        <v>55</v>
      </c>
      <c r="F3101">
        <v>0</v>
      </c>
      <c r="G3101" t="s">
        <v>49</v>
      </c>
      <c r="H3101" t="s">
        <v>49</v>
      </c>
      <c r="I3101" t="s">
        <v>52</v>
      </c>
      <c r="J3101">
        <v>18</v>
      </c>
      <c r="K3101" t="s">
        <v>62</v>
      </c>
      <c r="L3101">
        <v>236</v>
      </c>
      <c r="M3101">
        <v>1</v>
      </c>
      <c r="N3101">
        <v>-1</v>
      </c>
      <c r="O3101">
        <v>0</v>
      </c>
      <c r="P3101" t="s">
        <v>52</v>
      </c>
      <c r="Q3101" t="s">
        <v>49</v>
      </c>
      <c r="X3101" s="7"/>
      <c r="Y3101" t="s">
        <v>49</v>
      </c>
      <c r="Z3101">
        <v>0</v>
      </c>
      <c r="AE3101" t="s">
        <v>49</v>
      </c>
      <c r="AF3101">
        <v>0</v>
      </c>
      <c r="AI3101">
        <v>3057</v>
      </c>
      <c r="AJ3101" t="s">
        <v>49</v>
      </c>
    </row>
    <row r="3102" spans="1:36" x14ac:dyDescent="0.3">
      <c r="A3102">
        <v>66</v>
      </c>
      <c r="B3102" t="s">
        <v>77</v>
      </c>
      <c r="C3102" t="s">
        <v>47</v>
      </c>
      <c r="D3102" t="s">
        <v>48</v>
      </c>
      <c r="E3102" t="s">
        <v>49</v>
      </c>
      <c r="F3102">
        <v>747</v>
      </c>
      <c r="G3102" t="s">
        <v>49</v>
      </c>
      <c r="H3102" t="s">
        <v>49</v>
      </c>
      <c r="I3102" t="s">
        <v>78</v>
      </c>
      <c r="J3102">
        <v>28</v>
      </c>
      <c r="K3102" t="s">
        <v>72</v>
      </c>
      <c r="L3102">
        <v>203</v>
      </c>
      <c r="M3102">
        <v>3</v>
      </c>
      <c r="N3102">
        <v>93</v>
      </c>
      <c r="O3102">
        <v>1</v>
      </c>
      <c r="P3102" t="s">
        <v>57</v>
      </c>
      <c r="Q3102" t="s">
        <v>49</v>
      </c>
      <c r="X3102" s="7"/>
      <c r="Y3102" t="s">
        <v>49</v>
      </c>
      <c r="Z3102">
        <v>747</v>
      </c>
      <c r="AE3102" t="s">
        <v>49</v>
      </c>
      <c r="AF3102">
        <v>747</v>
      </c>
      <c r="AI3102">
        <v>0</v>
      </c>
      <c r="AJ3102" t="s">
        <v>49</v>
      </c>
    </row>
    <row r="3103" spans="1:36" x14ac:dyDescent="0.3">
      <c r="A3103">
        <v>44</v>
      </c>
      <c r="B3103" t="s">
        <v>63</v>
      </c>
      <c r="C3103" t="s">
        <v>47</v>
      </c>
      <c r="D3103" t="s">
        <v>48</v>
      </c>
      <c r="E3103" t="s">
        <v>49</v>
      </c>
      <c r="F3103">
        <v>2657</v>
      </c>
      <c r="G3103" t="s">
        <v>55</v>
      </c>
      <c r="H3103" t="s">
        <v>49</v>
      </c>
      <c r="I3103" t="s">
        <v>52</v>
      </c>
      <c r="J3103">
        <v>20</v>
      </c>
      <c r="K3103" t="s">
        <v>62</v>
      </c>
      <c r="L3103">
        <v>202</v>
      </c>
      <c r="M3103">
        <v>2</v>
      </c>
      <c r="N3103">
        <v>-1</v>
      </c>
      <c r="O3103">
        <v>0</v>
      </c>
      <c r="P3103" t="s">
        <v>52</v>
      </c>
      <c r="Q3103" t="s">
        <v>49</v>
      </c>
      <c r="X3103" s="7"/>
      <c r="Y3103" t="s">
        <v>55</v>
      </c>
      <c r="Z3103">
        <v>2657</v>
      </c>
      <c r="AE3103" t="s">
        <v>49</v>
      </c>
      <c r="AF3103">
        <v>2657</v>
      </c>
      <c r="AI3103">
        <v>349</v>
      </c>
      <c r="AJ3103" t="s">
        <v>49</v>
      </c>
    </row>
    <row r="3104" spans="1:36" x14ac:dyDescent="0.3">
      <c r="A3104">
        <v>61</v>
      </c>
      <c r="B3104" t="s">
        <v>77</v>
      </c>
      <c r="C3104" t="s">
        <v>47</v>
      </c>
      <c r="D3104" t="s">
        <v>54</v>
      </c>
      <c r="E3104" t="s">
        <v>49</v>
      </c>
      <c r="F3104">
        <v>313</v>
      </c>
      <c r="G3104" t="s">
        <v>49</v>
      </c>
      <c r="H3104" t="s">
        <v>55</v>
      </c>
      <c r="I3104" t="s">
        <v>52</v>
      </c>
      <c r="J3104">
        <v>3</v>
      </c>
      <c r="K3104" t="s">
        <v>73</v>
      </c>
      <c r="L3104">
        <v>42</v>
      </c>
      <c r="M3104">
        <v>1</v>
      </c>
      <c r="N3104">
        <v>-1</v>
      </c>
      <c r="O3104">
        <v>0</v>
      </c>
      <c r="P3104" t="s">
        <v>52</v>
      </c>
      <c r="Q3104" t="s">
        <v>49</v>
      </c>
      <c r="X3104" s="7"/>
      <c r="Y3104" t="s">
        <v>49</v>
      </c>
      <c r="Z3104">
        <v>313</v>
      </c>
      <c r="AE3104" t="s">
        <v>55</v>
      </c>
      <c r="AF3104">
        <v>313</v>
      </c>
      <c r="AI3104">
        <v>2322</v>
      </c>
      <c r="AJ3104" t="s">
        <v>49</v>
      </c>
    </row>
    <row r="3105" spans="1:36" x14ac:dyDescent="0.3">
      <c r="A3105">
        <v>34</v>
      </c>
      <c r="B3105" t="s">
        <v>69</v>
      </c>
      <c r="C3105" t="s">
        <v>47</v>
      </c>
      <c r="D3105" t="s">
        <v>54</v>
      </c>
      <c r="E3105" t="s">
        <v>49</v>
      </c>
      <c r="F3105">
        <v>61</v>
      </c>
      <c r="G3105" t="s">
        <v>49</v>
      </c>
      <c r="H3105" t="s">
        <v>55</v>
      </c>
      <c r="I3105" t="s">
        <v>52</v>
      </c>
      <c r="J3105">
        <v>5</v>
      </c>
      <c r="K3105" t="s">
        <v>56</v>
      </c>
      <c r="L3105">
        <v>21</v>
      </c>
      <c r="M3105">
        <v>1</v>
      </c>
      <c r="N3105">
        <v>-1</v>
      </c>
      <c r="O3105">
        <v>0</v>
      </c>
      <c r="P3105" t="s">
        <v>52</v>
      </c>
      <c r="Q3105" t="s">
        <v>49</v>
      </c>
      <c r="X3105" s="7"/>
      <c r="Y3105" t="s">
        <v>49</v>
      </c>
      <c r="Z3105">
        <v>61</v>
      </c>
      <c r="AE3105" t="s">
        <v>55</v>
      </c>
      <c r="AF3105">
        <v>61</v>
      </c>
      <c r="AI3105">
        <v>558</v>
      </c>
      <c r="AJ3105" t="s">
        <v>49</v>
      </c>
    </row>
    <row r="3106" spans="1:36" x14ac:dyDescent="0.3">
      <c r="A3106">
        <v>33</v>
      </c>
      <c r="B3106" t="s">
        <v>69</v>
      </c>
      <c r="C3106" t="s">
        <v>59</v>
      </c>
      <c r="D3106" t="s">
        <v>54</v>
      </c>
      <c r="E3106" t="s">
        <v>49</v>
      </c>
      <c r="F3106">
        <v>2557</v>
      </c>
      <c r="G3106" t="s">
        <v>55</v>
      </c>
      <c r="H3106" t="s">
        <v>49</v>
      </c>
      <c r="I3106" t="s">
        <v>50</v>
      </c>
      <c r="J3106">
        <v>18</v>
      </c>
      <c r="K3106" t="s">
        <v>56</v>
      </c>
      <c r="L3106">
        <v>186</v>
      </c>
      <c r="M3106">
        <v>1</v>
      </c>
      <c r="N3106">
        <v>-1</v>
      </c>
      <c r="O3106">
        <v>0</v>
      </c>
      <c r="P3106" t="s">
        <v>52</v>
      </c>
      <c r="Q3106" t="s">
        <v>49</v>
      </c>
      <c r="X3106" s="7"/>
      <c r="Y3106" t="s">
        <v>55</v>
      </c>
      <c r="Z3106">
        <v>2557</v>
      </c>
      <c r="AE3106" t="s">
        <v>49</v>
      </c>
      <c r="AF3106">
        <v>2557</v>
      </c>
      <c r="AI3106">
        <v>4094</v>
      </c>
      <c r="AJ3106" t="s">
        <v>49</v>
      </c>
    </row>
    <row r="3107" spans="1:36" x14ac:dyDescent="0.3">
      <c r="A3107">
        <v>30</v>
      </c>
      <c r="B3107" t="s">
        <v>53</v>
      </c>
      <c r="C3107" t="s">
        <v>74</v>
      </c>
      <c r="D3107" t="s">
        <v>54</v>
      </c>
      <c r="E3107" t="s">
        <v>49</v>
      </c>
      <c r="F3107">
        <v>0</v>
      </c>
      <c r="G3107" t="s">
        <v>55</v>
      </c>
      <c r="H3107" t="s">
        <v>49</v>
      </c>
      <c r="I3107" t="s">
        <v>50</v>
      </c>
      <c r="J3107">
        <v>13</v>
      </c>
      <c r="K3107" t="s">
        <v>56</v>
      </c>
      <c r="L3107">
        <v>172</v>
      </c>
      <c r="M3107">
        <v>1</v>
      </c>
      <c r="N3107">
        <v>-1</v>
      </c>
      <c r="O3107">
        <v>0</v>
      </c>
      <c r="P3107" t="s">
        <v>52</v>
      </c>
      <c r="Q3107" t="s">
        <v>49</v>
      </c>
      <c r="X3107" s="7"/>
      <c r="Y3107" t="s">
        <v>55</v>
      </c>
      <c r="Z3107">
        <v>0</v>
      </c>
      <c r="AE3107" t="s">
        <v>49</v>
      </c>
      <c r="AF3107">
        <v>0</v>
      </c>
      <c r="AI3107">
        <v>239</v>
      </c>
      <c r="AJ3107" t="s">
        <v>49</v>
      </c>
    </row>
    <row r="3108" spans="1:36" x14ac:dyDescent="0.3">
      <c r="A3108">
        <v>27</v>
      </c>
      <c r="B3108" t="s">
        <v>53</v>
      </c>
      <c r="C3108" t="s">
        <v>74</v>
      </c>
      <c r="D3108" t="s">
        <v>54</v>
      </c>
      <c r="E3108" t="s">
        <v>49</v>
      </c>
      <c r="F3108">
        <v>10</v>
      </c>
      <c r="G3108" t="s">
        <v>55</v>
      </c>
      <c r="H3108" t="s">
        <v>49</v>
      </c>
      <c r="I3108" t="s">
        <v>50</v>
      </c>
      <c r="J3108">
        <v>22</v>
      </c>
      <c r="K3108" t="s">
        <v>73</v>
      </c>
      <c r="L3108">
        <v>527</v>
      </c>
      <c r="M3108">
        <v>1</v>
      </c>
      <c r="N3108">
        <v>-1</v>
      </c>
      <c r="O3108">
        <v>0</v>
      </c>
      <c r="P3108" t="s">
        <v>52</v>
      </c>
      <c r="Q3108" t="s">
        <v>49</v>
      </c>
      <c r="X3108" s="7"/>
      <c r="Y3108" t="s">
        <v>55</v>
      </c>
      <c r="Z3108">
        <v>10</v>
      </c>
      <c r="AE3108" t="s">
        <v>49</v>
      </c>
      <c r="AF3108">
        <v>10</v>
      </c>
      <c r="AI3108">
        <v>497</v>
      </c>
      <c r="AJ3108" t="s">
        <v>49</v>
      </c>
    </row>
    <row r="3109" spans="1:36" x14ac:dyDescent="0.3">
      <c r="A3109">
        <v>37</v>
      </c>
      <c r="B3109" t="s">
        <v>53</v>
      </c>
      <c r="C3109" t="s">
        <v>47</v>
      </c>
      <c r="D3109" t="s">
        <v>54</v>
      </c>
      <c r="E3109" t="s">
        <v>49</v>
      </c>
      <c r="F3109">
        <v>658</v>
      </c>
      <c r="G3109" t="s">
        <v>55</v>
      </c>
      <c r="H3109" t="s">
        <v>49</v>
      </c>
      <c r="I3109" t="s">
        <v>78</v>
      </c>
      <c r="J3109">
        <v>23</v>
      </c>
      <c r="K3109" t="s">
        <v>73</v>
      </c>
      <c r="L3109">
        <v>175</v>
      </c>
      <c r="M3109">
        <v>1</v>
      </c>
      <c r="N3109">
        <v>-1</v>
      </c>
      <c r="O3109">
        <v>0</v>
      </c>
      <c r="P3109" t="s">
        <v>52</v>
      </c>
      <c r="Q3109" t="s">
        <v>49</v>
      </c>
      <c r="X3109" s="7"/>
      <c r="Y3109" t="s">
        <v>55</v>
      </c>
      <c r="Z3109">
        <v>658</v>
      </c>
      <c r="AE3109" t="s">
        <v>49</v>
      </c>
      <c r="AF3109">
        <v>658</v>
      </c>
      <c r="AI3109">
        <v>179</v>
      </c>
      <c r="AJ3109" t="s">
        <v>49</v>
      </c>
    </row>
    <row r="3110" spans="1:36" x14ac:dyDescent="0.3">
      <c r="A3110">
        <v>38</v>
      </c>
      <c r="B3110" t="s">
        <v>63</v>
      </c>
      <c r="C3110" t="s">
        <v>47</v>
      </c>
      <c r="D3110" t="s">
        <v>48</v>
      </c>
      <c r="E3110" t="s">
        <v>49</v>
      </c>
      <c r="F3110">
        <v>1679</v>
      </c>
      <c r="G3110" t="s">
        <v>55</v>
      </c>
      <c r="H3110" t="s">
        <v>49</v>
      </c>
      <c r="I3110" t="s">
        <v>52</v>
      </c>
      <c r="J3110">
        <v>20</v>
      </c>
      <c r="K3110" t="s">
        <v>62</v>
      </c>
      <c r="L3110">
        <v>21</v>
      </c>
      <c r="M3110">
        <v>18</v>
      </c>
      <c r="N3110">
        <v>-1</v>
      </c>
      <c r="O3110">
        <v>0</v>
      </c>
      <c r="P3110" t="s">
        <v>52</v>
      </c>
      <c r="Q3110" t="s">
        <v>49</v>
      </c>
      <c r="X3110" s="7"/>
      <c r="Y3110" t="s">
        <v>55</v>
      </c>
      <c r="Z3110">
        <v>1679</v>
      </c>
      <c r="AE3110" t="s">
        <v>49</v>
      </c>
      <c r="AF3110">
        <v>1679</v>
      </c>
      <c r="AI3110">
        <v>305</v>
      </c>
      <c r="AJ3110" t="s">
        <v>49</v>
      </c>
    </row>
    <row r="3111" spans="1:36" x14ac:dyDescent="0.3">
      <c r="A3111">
        <v>35</v>
      </c>
      <c r="B3111" t="s">
        <v>58</v>
      </c>
      <c r="C3111" t="s">
        <v>59</v>
      </c>
      <c r="D3111" t="s">
        <v>60</v>
      </c>
      <c r="E3111" t="s">
        <v>49</v>
      </c>
      <c r="F3111">
        <v>0</v>
      </c>
      <c r="G3111" t="s">
        <v>49</v>
      </c>
      <c r="H3111" t="s">
        <v>55</v>
      </c>
      <c r="I3111" t="s">
        <v>50</v>
      </c>
      <c r="J3111">
        <v>14</v>
      </c>
      <c r="K3111" t="s">
        <v>70</v>
      </c>
      <c r="L3111">
        <v>370</v>
      </c>
      <c r="M3111">
        <v>4</v>
      </c>
      <c r="N3111">
        <v>-1</v>
      </c>
      <c r="O3111">
        <v>0</v>
      </c>
      <c r="P3111" t="s">
        <v>52</v>
      </c>
      <c r="Q3111" t="s">
        <v>49</v>
      </c>
      <c r="X3111" s="7"/>
      <c r="Y3111" t="s">
        <v>49</v>
      </c>
      <c r="Z3111">
        <v>0</v>
      </c>
      <c r="AE3111" t="s">
        <v>55</v>
      </c>
      <c r="AF3111">
        <v>0</v>
      </c>
      <c r="AI3111">
        <v>-67</v>
      </c>
      <c r="AJ3111" t="s">
        <v>49</v>
      </c>
    </row>
    <row r="3112" spans="1:36" x14ac:dyDescent="0.3">
      <c r="A3112">
        <v>50</v>
      </c>
      <c r="B3112" t="s">
        <v>67</v>
      </c>
      <c r="C3112" t="s">
        <v>47</v>
      </c>
      <c r="D3112" t="s">
        <v>54</v>
      </c>
      <c r="E3112" t="s">
        <v>49</v>
      </c>
      <c r="F3112">
        <v>841</v>
      </c>
      <c r="G3112" t="s">
        <v>55</v>
      </c>
      <c r="H3112" t="s">
        <v>49</v>
      </c>
      <c r="I3112" t="s">
        <v>52</v>
      </c>
      <c r="J3112">
        <v>29</v>
      </c>
      <c r="K3112" t="s">
        <v>56</v>
      </c>
      <c r="L3112">
        <v>54</v>
      </c>
      <c r="M3112">
        <v>2</v>
      </c>
      <c r="N3112">
        <v>-1</v>
      </c>
      <c r="O3112">
        <v>0</v>
      </c>
      <c r="P3112" t="s">
        <v>52</v>
      </c>
      <c r="Q3112" t="s">
        <v>49</v>
      </c>
      <c r="X3112" s="7"/>
      <c r="Y3112" t="s">
        <v>55</v>
      </c>
      <c r="Z3112">
        <v>841</v>
      </c>
      <c r="AE3112" t="s">
        <v>49</v>
      </c>
      <c r="AF3112">
        <v>841</v>
      </c>
      <c r="AI3112">
        <v>4539</v>
      </c>
      <c r="AJ3112" t="s">
        <v>49</v>
      </c>
    </row>
    <row r="3113" spans="1:36" x14ac:dyDescent="0.3">
      <c r="A3113">
        <v>39</v>
      </c>
      <c r="B3113" t="s">
        <v>58</v>
      </c>
      <c r="C3113" t="s">
        <v>47</v>
      </c>
      <c r="D3113" t="s">
        <v>54</v>
      </c>
      <c r="E3113" t="s">
        <v>49</v>
      </c>
      <c r="F3113">
        <v>0</v>
      </c>
      <c r="G3113" t="s">
        <v>55</v>
      </c>
      <c r="H3113" t="s">
        <v>49</v>
      </c>
      <c r="I3113" t="s">
        <v>50</v>
      </c>
      <c r="J3113">
        <v>27</v>
      </c>
      <c r="K3113" t="s">
        <v>70</v>
      </c>
      <c r="L3113">
        <v>63</v>
      </c>
      <c r="M3113">
        <v>3</v>
      </c>
      <c r="N3113">
        <v>-1</v>
      </c>
      <c r="O3113">
        <v>0</v>
      </c>
      <c r="P3113" t="s">
        <v>52</v>
      </c>
      <c r="Q3113" t="s">
        <v>49</v>
      </c>
      <c r="X3113" s="7"/>
      <c r="Y3113" t="s">
        <v>55</v>
      </c>
      <c r="Z3113">
        <v>0</v>
      </c>
      <c r="AE3113" t="s">
        <v>49</v>
      </c>
      <c r="AF3113">
        <v>0</v>
      </c>
      <c r="AI3113">
        <v>770</v>
      </c>
      <c r="AJ3113" t="s">
        <v>49</v>
      </c>
    </row>
    <row r="3114" spans="1:36" x14ac:dyDescent="0.3">
      <c r="A3114">
        <v>35</v>
      </c>
      <c r="B3114" t="s">
        <v>58</v>
      </c>
      <c r="C3114" t="s">
        <v>47</v>
      </c>
      <c r="D3114" t="s">
        <v>54</v>
      </c>
      <c r="E3114" t="s">
        <v>49</v>
      </c>
      <c r="F3114">
        <v>1160</v>
      </c>
      <c r="G3114" t="s">
        <v>55</v>
      </c>
      <c r="H3114" t="s">
        <v>49</v>
      </c>
      <c r="I3114" t="s">
        <v>52</v>
      </c>
      <c r="J3114">
        <v>27</v>
      </c>
      <c r="K3114" t="s">
        <v>56</v>
      </c>
      <c r="L3114">
        <v>116</v>
      </c>
      <c r="M3114">
        <v>3</v>
      </c>
      <c r="N3114">
        <v>-1</v>
      </c>
      <c r="O3114">
        <v>0</v>
      </c>
      <c r="P3114" t="s">
        <v>52</v>
      </c>
      <c r="Q3114" t="s">
        <v>49</v>
      </c>
      <c r="X3114" s="7"/>
      <c r="Y3114" t="s">
        <v>55</v>
      </c>
      <c r="Z3114">
        <v>1160</v>
      </c>
      <c r="AE3114" t="s">
        <v>49</v>
      </c>
      <c r="AF3114">
        <v>1160</v>
      </c>
      <c r="AI3114">
        <v>-673</v>
      </c>
      <c r="AJ3114" t="s">
        <v>49</v>
      </c>
    </row>
    <row r="3115" spans="1:36" x14ac:dyDescent="0.3">
      <c r="A3115">
        <v>36</v>
      </c>
      <c r="B3115" t="s">
        <v>69</v>
      </c>
      <c r="C3115" t="s">
        <v>74</v>
      </c>
      <c r="D3115" t="s">
        <v>54</v>
      </c>
      <c r="E3115" t="s">
        <v>49</v>
      </c>
      <c r="F3115">
        <v>-37</v>
      </c>
      <c r="G3115" t="s">
        <v>55</v>
      </c>
      <c r="H3115" t="s">
        <v>49</v>
      </c>
      <c r="I3115" t="s">
        <v>52</v>
      </c>
      <c r="J3115">
        <v>27</v>
      </c>
      <c r="K3115" t="s">
        <v>56</v>
      </c>
      <c r="L3115">
        <v>151</v>
      </c>
      <c r="M3115">
        <v>1</v>
      </c>
      <c r="N3115">
        <v>-1</v>
      </c>
      <c r="O3115">
        <v>0</v>
      </c>
      <c r="P3115" t="s">
        <v>52</v>
      </c>
      <c r="Q3115" t="s">
        <v>49</v>
      </c>
      <c r="X3115" s="7"/>
      <c r="Y3115" t="s">
        <v>55</v>
      </c>
      <c r="Z3115">
        <v>-37</v>
      </c>
      <c r="AE3115" t="s">
        <v>49</v>
      </c>
      <c r="AF3115">
        <v>-37</v>
      </c>
      <c r="AI3115">
        <v>858</v>
      </c>
      <c r="AJ3115" t="s">
        <v>49</v>
      </c>
    </row>
    <row r="3116" spans="1:36" x14ac:dyDescent="0.3">
      <c r="A3116">
        <v>28</v>
      </c>
      <c r="B3116" t="s">
        <v>53</v>
      </c>
      <c r="C3116" t="s">
        <v>59</v>
      </c>
      <c r="D3116" t="s">
        <v>54</v>
      </c>
      <c r="E3116" t="s">
        <v>49</v>
      </c>
      <c r="F3116">
        <v>94</v>
      </c>
      <c r="G3116" t="s">
        <v>55</v>
      </c>
      <c r="H3116" t="s">
        <v>49</v>
      </c>
      <c r="I3116" t="s">
        <v>50</v>
      </c>
      <c r="J3116">
        <v>16</v>
      </c>
      <c r="K3116" t="s">
        <v>61</v>
      </c>
      <c r="L3116">
        <v>300</v>
      </c>
      <c r="M3116">
        <v>1</v>
      </c>
      <c r="N3116">
        <v>-1</v>
      </c>
      <c r="O3116">
        <v>0</v>
      </c>
      <c r="P3116" t="s">
        <v>52</v>
      </c>
      <c r="Q3116" t="s">
        <v>49</v>
      </c>
      <c r="X3116" s="7"/>
      <c r="Y3116" t="s">
        <v>55</v>
      </c>
      <c r="Z3116">
        <v>94</v>
      </c>
      <c r="AE3116" t="s">
        <v>49</v>
      </c>
      <c r="AF3116">
        <v>94</v>
      </c>
      <c r="AI3116">
        <v>0</v>
      </c>
      <c r="AJ3116" t="s">
        <v>49</v>
      </c>
    </row>
    <row r="3117" spans="1:36" x14ac:dyDescent="0.3">
      <c r="A3117">
        <v>39</v>
      </c>
      <c r="B3117" t="s">
        <v>65</v>
      </c>
      <c r="C3117" t="s">
        <v>47</v>
      </c>
      <c r="D3117" t="s">
        <v>60</v>
      </c>
      <c r="E3117" t="s">
        <v>49</v>
      </c>
      <c r="F3117">
        <v>585</v>
      </c>
      <c r="G3117" t="s">
        <v>55</v>
      </c>
      <c r="H3117" t="s">
        <v>49</v>
      </c>
      <c r="I3117" t="s">
        <v>50</v>
      </c>
      <c r="J3117">
        <v>18</v>
      </c>
      <c r="K3117" t="s">
        <v>75</v>
      </c>
      <c r="L3117">
        <v>48</v>
      </c>
      <c r="M3117">
        <v>1</v>
      </c>
      <c r="N3117">
        <v>181</v>
      </c>
      <c r="O3117">
        <v>3</v>
      </c>
      <c r="P3117" t="s">
        <v>57</v>
      </c>
      <c r="Q3117" t="s">
        <v>49</v>
      </c>
      <c r="X3117" s="7"/>
      <c r="Y3117" t="s">
        <v>55</v>
      </c>
      <c r="Z3117">
        <v>585</v>
      </c>
      <c r="AE3117" t="s">
        <v>49</v>
      </c>
      <c r="AF3117">
        <v>585</v>
      </c>
      <c r="AI3117">
        <v>5244</v>
      </c>
      <c r="AJ3117" t="s">
        <v>49</v>
      </c>
    </row>
    <row r="3118" spans="1:36" x14ac:dyDescent="0.3">
      <c r="A3118">
        <v>39</v>
      </c>
      <c r="B3118" t="s">
        <v>65</v>
      </c>
      <c r="C3118" t="s">
        <v>47</v>
      </c>
      <c r="D3118" t="s">
        <v>54</v>
      </c>
      <c r="E3118" t="s">
        <v>49</v>
      </c>
      <c r="F3118">
        <v>235</v>
      </c>
      <c r="G3118" t="s">
        <v>49</v>
      </c>
      <c r="H3118" t="s">
        <v>49</v>
      </c>
      <c r="I3118" t="s">
        <v>52</v>
      </c>
      <c r="J3118">
        <v>9</v>
      </c>
      <c r="K3118" t="s">
        <v>62</v>
      </c>
      <c r="L3118">
        <v>217</v>
      </c>
      <c r="M3118">
        <v>1</v>
      </c>
      <c r="N3118">
        <v>-1</v>
      </c>
      <c r="O3118">
        <v>0</v>
      </c>
      <c r="P3118" t="s">
        <v>52</v>
      </c>
      <c r="Q3118" t="s">
        <v>49</v>
      </c>
      <c r="X3118" s="7"/>
      <c r="Y3118" t="s">
        <v>49</v>
      </c>
      <c r="Z3118">
        <v>235</v>
      </c>
      <c r="AE3118" t="s">
        <v>49</v>
      </c>
      <c r="AF3118">
        <v>235</v>
      </c>
      <c r="AI3118">
        <v>117</v>
      </c>
      <c r="AJ3118" t="s">
        <v>49</v>
      </c>
    </row>
    <row r="3119" spans="1:36" x14ac:dyDescent="0.3">
      <c r="A3119">
        <v>30</v>
      </c>
      <c r="B3119" t="s">
        <v>63</v>
      </c>
      <c r="C3119" t="s">
        <v>59</v>
      </c>
      <c r="D3119" t="s">
        <v>54</v>
      </c>
      <c r="E3119" t="s">
        <v>49</v>
      </c>
      <c r="F3119">
        <v>2145</v>
      </c>
      <c r="G3119" t="s">
        <v>55</v>
      </c>
      <c r="H3119" t="s">
        <v>49</v>
      </c>
      <c r="I3119" t="s">
        <v>50</v>
      </c>
      <c r="J3119">
        <v>18</v>
      </c>
      <c r="K3119" t="s">
        <v>56</v>
      </c>
      <c r="L3119">
        <v>727</v>
      </c>
      <c r="M3119">
        <v>2</v>
      </c>
      <c r="N3119">
        <v>-1</v>
      </c>
      <c r="O3119">
        <v>0</v>
      </c>
      <c r="P3119" t="s">
        <v>52</v>
      </c>
      <c r="Q3119" t="s">
        <v>55</v>
      </c>
      <c r="X3119" s="7"/>
      <c r="Y3119" t="s">
        <v>55</v>
      </c>
      <c r="Z3119">
        <v>2145</v>
      </c>
      <c r="AE3119" t="s">
        <v>49</v>
      </c>
      <c r="AF3119">
        <v>2145</v>
      </c>
      <c r="AI3119">
        <v>846</v>
      </c>
      <c r="AJ3119" t="s">
        <v>49</v>
      </c>
    </row>
    <row r="3120" spans="1:36" x14ac:dyDescent="0.3">
      <c r="A3120">
        <v>32</v>
      </c>
      <c r="B3120" t="s">
        <v>53</v>
      </c>
      <c r="C3120" t="s">
        <v>47</v>
      </c>
      <c r="D3120" t="s">
        <v>54</v>
      </c>
      <c r="E3120" t="s">
        <v>49</v>
      </c>
      <c r="F3120">
        <v>1464</v>
      </c>
      <c r="G3120" t="s">
        <v>55</v>
      </c>
      <c r="H3120" t="s">
        <v>49</v>
      </c>
      <c r="I3120" t="s">
        <v>52</v>
      </c>
      <c r="J3120">
        <v>3</v>
      </c>
      <c r="K3120" t="s">
        <v>62</v>
      </c>
      <c r="L3120">
        <v>193</v>
      </c>
      <c r="M3120">
        <v>1</v>
      </c>
      <c r="N3120">
        <v>-1</v>
      </c>
      <c r="O3120">
        <v>0</v>
      </c>
      <c r="P3120" t="s">
        <v>52</v>
      </c>
      <c r="Q3120" t="s">
        <v>49</v>
      </c>
      <c r="X3120" s="7"/>
      <c r="Y3120" t="s">
        <v>55</v>
      </c>
      <c r="Z3120">
        <v>1464</v>
      </c>
      <c r="AE3120" t="s">
        <v>49</v>
      </c>
      <c r="AF3120">
        <v>1464</v>
      </c>
      <c r="AI3120">
        <v>0</v>
      </c>
      <c r="AJ3120" t="s">
        <v>49</v>
      </c>
    </row>
    <row r="3121" spans="1:36" x14ac:dyDescent="0.3">
      <c r="A3121">
        <v>28</v>
      </c>
      <c r="B3121" t="s">
        <v>67</v>
      </c>
      <c r="C3121" t="s">
        <v>47</v>
      </c>
      <c r="D3121" t="s">
        <v>54</v>
      </c>
      <c r="E3121" t="s">
        <v>49</v>
      </c>
      <c r="F3121">
        <v>232</v>
      </c>
      <c r="G3121" t="s">
        <v>55</v>
      </c>
      <c r="H3121" t="s">
        <v>55</v>
      </c>
      <c r="I3121" t="s">
        <v>50</v>
      </c>
      <c r="J3121">
        <v>29</v>
      </c>
      <c r="K3121" t="s">
        <v>72</v>
      </c>
      <c r="L3121">
        <v>72</v>
      </c>
      <c r="M3121">
        <v>1</v>
      </c>
      <c r="N3121">
        <v>261</v>
      </c>
      <c r="O3121">
        <v>1</v>
      </c>
      <c r="P3121" t="s">
        <v>57</v>
      </c>
      <c r="Q3121" t="s">
        <v>49</v>
      </c>
      <c r="X3121" s="7"/>
      <c r="Y3121" t="s">
        <v>55</v>
      </c>
      <c r="Z3121">
        <v>232</v>
      </c>
      <c r="AE3121" t="s">
        <v>55</v>
      </c>
      <c r="AF3121">
        <v>232</v>
      </c>
      <c r="AI3121">
        <v>1331</v>
      </c>
      <c r="AJ3121" t="s">
        <v>49</v>
      </c>
    </row>
    <row r="3122" spans="1:36" x14ac:dyDescent="0.3">
      <c r="A3122">
        <v>47</v>
      </c>
      <c r="B3122" t="s">
        <v>67</v>
      </c>
      <c r="C3122" t="s">
        <v>47</v>
      </c>
      <c r="D3122" t="s">
        <v>48</v>
      </c>
      <c r="E3122" t="s">
        <v>49</v>
      </c>
      <c r="F3122">
        <v>187</v>
      </c>
      <c r="G3122" t="s">
        <v>55</v>
      </c>
      <c r="H3122" t="s">
        <v>49</v>
      </c>
      <c r="I3122" t="s">
        <v>52</v>
      </c>
      <c r="J3122">
        <v>9</v>
      </c>
      <c r="K3122" t="s">
        <v>56</v>
      </c>
      <c r="L3122">
        <v>165</v>
      </c>
      <c r="M3122">
        <v>1</v>
      </c>
      <c r="N3122">
        <v>-1</v>
      </c>
      <c r="O3122">
        <v>0</v>
      </c>
      <c r="P3122" t="s">
        <v>52</v>
      </c>
      <c r="Q3122" t="s">
        <v>49</v>
      </c>
      <c r="X3122" s="7"/>
      <c r="Y3122" t="s">
        <v>55</v>
      </c>
      <c r="Z3122">
        <v>187</v>
      </c>
      <c r="AE3122" t="s">
        <v>49</v>
      </c>
      <c r="AF3122">
        <v>187</v>
      </c>
      <c r="AI3122">
        <v>179</v>
      </c>
      <c r="AJ3122" t="s">
        <v>49</v>
      </c>
    </row>
    <row r="3123" spans="1:36" x14ac:dyDescent="0.3">
      <c r="A3123">
        <v>53</v>
      </c>
      <c r="B3123" t="s">
        <v>58</v>
      </c>
      <c r="C3123" t="s">
        <v>47</v>
      </c>
      <c r="D3123" t="s">
        <v>60</v>
      </c>
      <c r="E3123" t="s">
        <v>49</v>
      </c>
      <c r="F3123">
        <v>12</v>
      </c>
      <c r="G3123" t="s">
        <v>49</v>
      </c>
      <c r="H3123" t="s">
        <v>49</v>
      </c>
      <c r="I3123" t="s">
        <v>50</v>
      </c>
      <c r="J3123">
        <v>27</v>
      </c>
      <c r="K3123" t="s">
        <v>70</v>
      </c>
      <c r="L3123">
        <v>345</v>
      </c>
      <c r="M3123">
        <v>10</v>
      </c>
      <c r="N3123">
        <v>-1</v>
      </c>
      <c r="O3123">
        <v>0</v>
      </c>
      <c r="P3123" t="s">
        <v>52</v>
      </c>
      <c r="Q3123" t="s">
        <v>49</v>
      </c>
      <c r="X3123" s="7"/>
      <c r="Y3123" t="s">
        <v>49</v>
      </c>
      <c r="Z3123">
        <v>12</v>
      </c>
      <c r="AE3123" t="s">
        <v>49</v>
      </c>
      <c r="AF3123">
        <v>12</v>
      </c>
      <c r="AI3123">
        <v>543</v>
      </c>
      <c r="AJ3123" t="s">
        <v>49</v>
      </c>
    </row>
    <row r="3124" spans="1:36" x14ac:dyDescent="0.3">
      <c r="A3124">
        <v>57</v>
      </c>
      <c r="B3124" t="s">
        <v>63</v>
      </c>
      <c r="C3124" t="s">
        <v>47</v>
      </c>
      <c r="D3124" t="s">
        <v>48</v>
      </c>
      <c r="E3124" t="s">
        <v>49</v>
      </c>
      <c r="F3124">
        <v>318</v>
      </c>
      <c r="G3124" t="s">
        <v>55</v>
      </c>
      <c r="H3124" t="s">
        <v>49</v>
      </c>
      <c r="I3124" t="s">
        <v>52</v>
      </c>
      <c r="J3124">
        <v>27</v>
      </c>
      <c r="K3124" t="s">
        <v>56</v>
      </c>
      <c r="L3124">
        <v>206</v>
      </c>
      <c r="M3124">
        <v>2</v>
      </c>
      <c r="N3124">
        <v>-1</v>
      </c>
      <c r="O3124">
        <v>0</v>
      </c>
      <c r="P3124" t="s">
        <v>52</v>
      </c>
      <c r="Q3124" t="s">
        <v>49</v>
      </c>
      <c r="X3124" s="7"/>
      <c r="Y3124" t="s">
        <v>55</v>
      </c>
      <c r="Z3124">
        <v>318</v>
      </c>
      <c r="AE3124" t="s">
        <v>49</v>
      </c>
      <c r="AF3124">
        <v>318</v>
      </c>
      <c r="AI3124">
        <v>71188</v>
      </c>
      <c r="AJ3124" t="s">
        <v>49</v>
      </c>
    </row>
    <row r="3125" spans="1:36" x14ac:dyDescent="0.3">
      <c r="A3125">
        <v>47</v>
      </c>
      <c r="B3125" t="s">
        <v>53</v>
      </c>
      <c r="C3125" t="s">
        <v>47</v>
      </c>
      <c r="D3125" t="s">
        <v>54</v>
      </c>
      <c r="E3125" t="s">
        <v>49</v>
      </c>
      <c r="F3125">
        <v>405</v>
      </c>
      <c r="G3125" t="s">
        <v>49</v>
      </c>
      <c r="H3125" t="s">
        <v>55</v>
      </c>
      <c r="I3125" t="s">
        <v>50</v>
      </c>
      <c r="J3125">
        <v>8</v>
      </c>
      <c r="K3125" t="s">
        <v>70</v>
      </c>
      <c r="L3125">
        <v>994</v>
      </c>
      <c r="M3125">
        <v>2</v>
      </c>
      <c r="N3125">
        <v>-1</v>
      </c>
      <c r="O3125">
        <v>0</v>
      </c>
      <c r="P3125" t="s">
        <v>52</v>
      </c>
      <c r="Q3125" t="s">
        <v>55</v>
      </c>
      <c r="X3125" s="7"/>
      <c r="Y3125" t="s">
        <v>49</v>
      </c>
      <c r="Z3125">
        <v>405</v>
      </c>
      <c r="AE3125" t="s">
        <v>55</v>
      </c>
      <c r="AF3125">
        <v>405</v>
      </c>
      <c r="AI3125">
        <v>5108</v>
      </c>
      <c r="AJ3125" t="s">
        <v>49</v>
      </c>
    </row>
    <row r="3126" spans="1:36" x14ac:dyDescent="0.3">
      <c r="A3126">
        <v>56</v>
      </c>
      <c r="B3126" t="s">
        <v>58</v>
      </c>
      <c r="C3126" t="s">
        <v>47</v>
      </c>
      <c r="D3126" t="s">
        <v>60</v>
      </c>
      <c r="E3126" t="s">
        <v>49</v>
      </c>
      <c r="F3126">
        <v>334</v>
      </c>
      <c r="G3126" t="s">
        <v>55</v>
      </c>
      <c r="H3126" t="s">
        <v>49</v>
      </c>
      <c r="I3126" t="s">
        <v>52</v>
      </c>
      <c r="J3126">
        <v>15</v>
      </c>
      <c r="K3126" t="s">
        <v>56</v>
      </c>
      <c r="L3126">
        <v>127</v>
      </c>
      <c r="M3126">
        <v>2</v>
      </c>
      <c r="N3126">
        <v>-1</v>
      </c>
      <c r="O3126">
        <v>0</v>
      </c>
      <c r="P3126" t="s">
        <v>52</v>
      </c>
      <c r="Q3126" t="s">
        <v>49</v>
      </c>
      <c r="X3126" s="5"/>
      <c r="Y3126" t="s">
        <v>55</v>
      </c>
      <c r="Z3126">
        <v>334</v>
      </c>
      <c r="AE3126" t="s">
        <v>49</v>
      </c>
      <c r="AF3126">
        <v>334</v>
      </c>
      <c r="AI3126">
        <v>1738</v>
      </c>
      <c r="AJ3126" t="s">
        <v>49</v>
      </c>
    </row>
    <row r="3127" spans="1:36" x14ac:dyDescent="0.3">
      <c r="A3127">
        <v>38</v>
      </c>
      <c r="B3127" t="s">
        <v>69</v>
      </c>
      <c r="C3127" t="s">
        <v>47</v>
      </c>
      <c r="D3127" t="s">
        <v>48</v>
      </c>
      <c r="E3127" t="s">
        <v>49</v>
      </c>
      <c r="F3127">
        <v>0</v>
      </c>
      <c r="G3127" t="s">
        <v>55</v>
      </c>
      <c r="H3127" t="s">
        <v>49</v>
      </c>
      <c r="I3127" t="s">
        <v>52</v>
      </c>
      <c r="J3127">
        <v>2</v>
      </c>
      <c r="K3127" t="s">
        <v>62</v>
      </c>
      <c r="L3127">
        <v>29</v>
      </c>
      <c r="M3127">
        <v>32</v>
      </c>
      <c r="N3127">
        <v>-1</v>
      </c>
      <c r="O3127">
        <v>0</v>
      </c>
      <c r="P3127" t="s">
        <v>52</v>
      </c>
      <c r="Q3127" t="s">
        <v>49</v>
      </c>
      <c r="X3127" s="6"/>
      <c r="Y3127" t="s">
        <v>55</v>
      </c>
      <c r="Z3127">
        <v>0</v>
      </c>
      <c r="AE3127" t="s">
        <v>49</v>
      </c>
      <c r="AF3127">
        <v>0</v>
      </c>
      <c r="AI3127">
        <v>-97</v>
      </c>
      <c r="AJ3127" t="s">
        <v>49</v>
      </c>
    </row>
    <row r="3128" spans="1:36" x14ac:dyDescent="0.3">
      <c r="A3128">
        <v>52</v>
      </c>
      <c r="B3128" t="s">
        <v>63</v>
      </c>
      <c r="C3128" t="s">
        <v>47</v>
      </c>
      <c r="D3128" t="s">
        <v>48</v>
      </c>
      <c r="E3128" t="s">
        <v>49</v>
      </c>
      <c r="F3128">
        <v>2</v>
      </c>
      <c r="G3128" t="s">
        <v>49</v>
      </c>
      <c r="H3128" t="s">
        <v>49</v>
      </c>
      <c r="I3128" t="s">
        <v>52</v>
      </c>
      <c r="J3128">
        <v>9</v>
      </c>
      <c r="K3128" t="s">
        <v>62</v>
      </c>
      <c r="L3128">
        <v>70</v>
      </c>
      <c r="M3128">
        <v>3</v>
      </c>
      <c r="N3128">
        <v>-1</v>
      </c>
      <c r="O3128">
        <v>0</v>
      </c>
      <c r="P3128" t="s">
        <v>52</v>
      </c>
      <c r="Q3128" t="s">
        <v>49</v>
      </c>
      <c r="X3128" s="7"/>
      <c r="Y3128" t="s">
        <v>49</v>
      </c>
      <c r="Z3128">
        <v>2</v>
      </c>
      <c r="AE3128" t="s">
        <v>49</v>
      </c>
      <c r="AF3128">
        <v>2</v>
      </c>
      <c r="AI3128">
        <v>199</v>
      </c>
      <c r="AJ3128" t="s">
        <v>49</v>
      </c>
    </row>
    <row r="3129" spans="1:36" x14ac:dyDescent="0.3">
      <c r="A3129">
        <v>46</v>
      </c>
      <c r="B3129" t="s">
        <v>67</v>
      </c>
      <c r="C3129" t="s">
        <v>47</v>
      </c>
      <c r="D3129" t="s">
        <v>54</v>
      </c>
      <c r="E3129" t="s">
        <v>49</v>
      </c>
      <c r="F3129">
        <v>966</v>
      </c>
      <c r="G3129" t="s">
        <v>55</v>
      </c>
      <c r="H3129" t="s">
        <v>55</v>
      </c>
      <c r="I3129" t="s">
        <v>50</v>
      </c>
      <c r="J3129">
        <v>19</v>
      </c>
      <c r="K3129" t="s">
        <v>70</v>
      </c>
      <c r="L3129">
        <v>40</v>
      </c>
      <c r="M3129">
        <v>2</v>
      </c>
      <c r="N3129">
        <v>-1</v>
      </c>
      <c r="O3129">
        <v>0</v>
      </c>
      <c r="P3129" t="s">
        <v>52</v>
      </c>
      <c r="Q3129" t="s">
        <v>49</v>
      </c>
      <c r="X3129" s="7"/>
      <c r="Y3129" t="s">
        <v>55</v>
      </c>
      <c r="Z3129">
        <v>966</v>
      </c>
      <c r="AE3129" t="s">
        <v>55</v>
      </c>
      <c r="AF3129">
        <v>966</v>
      </c>
      <c r="AI3129">
        <v>489</v>
      </c>
      <c r="AJ3129" t="s">
        <v>49</v>
      </c>
    </row>
    <row r="3130" spans="1:36" x14ac:dyDescent="0.3">
      <c r="A3130">
        <v>57</v>
      </c>
      <c r="B3130" t="s">
        <v>63</v>
      </c>
      <c r="C3130" t="s">
        <v>47</v>
      </c>
      <c r="D3130" t="s">
        <v>48</v>
      </c>
      <c r="E3130" t="s">
        <v>55</v>
      </c>
      <c r="F3130">
        <v>195</v>
      </c>
      <c r="G3130" t="s">
        <v>49</v>
      </c>
      <c r="H3130" t="s">
        <v>55</v>
      </c>
      <c r="I3130" t="s">
        <v>78</v>
      </c>
      <c r="J3130">
        <v>30</v>
      </c>
      <c r="K3130" t="s">
        <v>73</v>
      </c>
      <c r="L3130">
        <v>185</v>
      </c>
      <c r="M3130">
        <v>4</v>
      </c>
      <c r="N3130">
        <v>-1</v>
      </c>
      <c r="O3130">
        <v>0</v>
      </c>
      <c r="P3130" t="s">
        <v>52</v>
      </c>
      <c r="Q3130" t="s">
        <v>49</v>
      </c>
      <c r="X3130" s="7"/>
      <c r="Y3130" t="s">
        <v>49</v>
      </c>
      <c r="Z3130">
        <v>195</v>
      </c>
      <c r="AE3130" t="s">
        <v>55</v>
      </c>
      <c r="AF3130">
        <v>195</v>
      </c>
      <c r="AI3130">
        <v>-97</v>
      </c>
      <c r="AJ3130" t="s">
        <v>49</v>
      </c>
    </row>
    <row r="3131" spans="1:36" x14ac:dyDescent="0.3">
      <c r="A3131">
        <v>42</v>
      </c>
      <c r="B3131" t="s">
        <v>63</v>
      </c>
      <c r="C3131" t="s">
        <v>74</v>
      </c>
      <c r="D3131" t="s">
        <v>52</v>
      </c>
      <c r="E3131" t="s">
        <v>49</v>
      </c>
      <c r="F3131">
        <v>0</v>
      </c>
      <c r="G3131" t="s">
        <v>49</v>
      </c>
      <c r="H3131" t="s">
        <v>49</v>
      </c>
      <c r="I3131" t="s">
        <v>50</v>
      </c>
      <c r="J3131">
        <v>7</v>
      </c>
      <c r="K3131" t="s">
        <v>73</v>
      </c>
      <c r="L3131">
        <v>64</v>
      </c>
      <c r="M3131">
        <v>2</v>
      </c>
      <c r="N3131">
        <v>-1</v>
      </c>
      <c r="O3131">
        <v>0</v>
      </c>
      <c r="P3131" t="s">
        <v>52</v>
      </c>
      <c r="Q3131" t="s">
        <v>49</v>
      </c>
      <c r="X3131" s="7"/>
      <c r="Y3131" t="s">
        <v>49</v>
      </c>
      <c r="Z3131">
        <v>0</v>
      </c>
      <c r="AE3131" t="s">
        <v>49</v>
      </c>
      <c r="AF3131">
        <v>0</v>
      </c>
      <c r="AI3131">
        <v>6649</v>
      </c>
      <c r="AJ3131" t="s">
        <v>49</v>
      </c>
    </row>
    <row r="3132" spans="1:36" x14ac:dyDescent="0.3">
      <c r="A3132">
        <v>57</v>
      </c>
      <c r="B3132" t="s">
        <v>46</v>
      </c>
      <c r="C3132" t="s">
        <v>47</v>
      </c>
      <c r="D3132" t="s">
        <v>54</v>
      </c>
      <c r="E3132" t="s">
        <v>49</v>
      </c>
      <c r="F3132">
        <v>0</v>
      </c>
      <c r="G3132" t="s">
        <v>49</v>
      </c>
      <c r="H3132" t="s">
        <v>49</v>
      </c>
      <c r="I3132" t="s">
        <v>52</v>
      </c>
      <c r="J3132">
        <v>19</v>
      </c>
      <c r="K3132" t="s">
        <v>62</v>
      </c>
      <c r="L3132">
        <v>97</v>
      </c>
      <c r="M3132">
        <v>1</v>
      </c>
      <c r="N3132">
        <v>-1</v>
      </c>
      <c r="O3132">
        <v>0</v>
      </c>
      <c r="P3132" t="s">
        <v>52</v>
      </c>
      <c r="Q3132" t="s">
        <v>49</v>
      </c>
      <c r="X3132" s="7"/>
      <c r="Y3132" t="s">
        <v>49</v>
      </c>
      <c r="Z3132">
        <v>0</v>
      </c>
      <c r="AE3132" t="s">
        <v>49</v>
      </c>
      <c r="AF3132">
        <v>0</v>
      </c>
      <c r="AI3132">
        <v>263</v>
      </c>
      <c r="AJ3132" t="s">
        <v>49</v>
      </c>
    </row>
    <row r="3133" spans="1:36" x14ac:dyDescent="0.3">
      <c r="A3133">
        <v>51</v>
      </c>
      <c r="B3133" t="s">
        <v>76</v>
      </c>
      <c r="C3133" t="s">
        <v>47</v>
      </c>
      <c r="D3133" t="s">
        <v>54</v>
      </c>
      <c r="E3133" t="s">
        <v>49</v>
      </c>
      <c r="F3133">
        <v>260</v>
      </c>
      <c r="G3133" t="s">
        <v>49</v>
      </c>
      <c r="H3133" t="s">
        <v>49</v>
      </c>
      <c r="I3133" t="s">
        <v>50</v>
      </c>
      <c r="J3133">
        <v>27</v>
      </c>
      <c r="K3133" t="s">
        <v>70</v>
      </c>
      <c r="L3133">
        <v>316</v>
      </c>
      <c r="M3133">
        <v>5</v>
      </c>
      <c r="N3133">
        <v>-1</v>
      </c>
      <c r="O3133">
        <v>0</v>
      </c>
      <c r="P3133" t="s">
        <v>52</v>
      </c>
      <c r="Q3133" t="s">
        <v>49</v>
      </c>
      <c r="X3133" s="7"/>
      <c r="Y3133" t="s">
        <v>49</v>
      </c>
      <c r="Z3133">
        <v>260</v>
      </c>
      <c r="AE3133" t="s">
        <v>49</v>
      </c>
      <c r="AF3133">
        <v>260</v>
      </c>
      <c r="AI3133">
        <v>781</v>
      </c>
      <c r="AJ3133" t="s">
        <v>49</v>
      </c>
    </row>
    <row r="3134" spans="1:36" x14ac:dyDescent="0.3">
      <c r="A3134">
        <v>53</v>
      </c>
      <c r="B3134" t="s">
        <v>65</v>
      </c>
      <c r="C3134" t="s">
        <v>47</v>
      </c>
      <c r="D3134" t="s">
        <v>60</v>
      </c>
      <c r="E3134" t="s">
        <v>49</v>
      </c>
      <c r="F3134">
        <v>451</v>
      </c>
      <c r="G3134" t="s">
        <v>55</v>
      </c>
      <c r="H3134" t="s">
        <v>49</v>
      </c>
      <c r="I3134" t="s">
        <v>50</v>
      </c>
      <c r="J3134">
        <v>2</v>
      </c>
      <c r="K3134" t="s">
        <v>64</v>
      </c>
      <c r="L3134">
        <v>125</v>
      </c>
      <c r="M3134">
        <v>1</v>
      </c>
      <c r="N3134">
        <v>249</v>
      </c>
      <c r="O3134">
        <v>2</v>
      </c>
      <c r="P3134" t="s">
        <v>57</v>
      </c>
      <c r="Q3134" t="s">
        <v>49</v>
      </c>
      <c r="X3134" s="7"/>
      <c r="Y3134" t="s">
        <v>55</v>
      </c>
      <c r="Z3134">
        <v>451</v>
      </c>
      <c r="AE3134" t="s">
        <v>49</v>
      </c>
      <c r="AF3134">
        <v>451</v>
      </c>
      <c r="AI3134">
        <v>1032</v>
      </c>
      <c r="AJ3134" t="s">
        <v>49</v>
      </c>
    </row>
    <row r="3135" spans="1:36" x14ac:dyDescent="0.3">
      <c r="A3135">
        <v>37</v>
      </c>
      <c r="B3135" t="s">
        <v>63</v>
      </c>
      <c r="C3135" t="s">
        <v>47</v>
      </c>
      <c r="D3135" t="s">
        <v>48</v>
      </c>
      <c r="E3135" t="s">
        <v>49</v>
      </c>
      <c r="F3135">
        <v>3242</v>
      </c>
      <c r="G3135" t="s">
        <v>55</v>
      </c>
      <c r="H3135" t="s">
        <v>49</v>
      </c>
      <c r="I3135" t="s">
        <v>52</v>
      </c>
      <c r="J3135">
        <v>21</v>
      </c>
      <c r="K3135" t="s">
        <v>56</v>
      </c>
      <c r="L3135">
        <v>233</v>
      </c>
      <c r="M3135">
        <v>1</v>
      </c>
      <c r="N3135">
        <v>-1</v>
      </c>
      <c r="O3135">
        <v>0</v>
      </c>
      <c r="P3135" t="s">
        <v>52</v>
      </c>
      <c r="Q3135" t="s">
        <v>49</v>
      </c>
      <c r="X3135" s="7"/>
      <c r="Y3135" t="s">
        <v>55</v>
      </c>
      <c r="Z3135">
        <v>3242</v>
      </c>
      <c r="AE3135" t="s">
        <v>49</v>
      </c>
      <c r="AF3135">
        <v>3242</v>
      </c>
      <c r="AI3135">
        <v>119</v>
      </c>
      <c r="AJ3135" t="s">
        <v>49</v>
      </c>
    </row>
    <row r="3136" spans="1:36" x14ac:dyDescent="0.3">
      <c r="A3136">
        <v>47</v>
      </c>
      <c r="B3136" t="s">
        <v>65</v>
      </c>
      <c r="C3136" t="s">
        <v>74</v>
      </c>
      <c r="D3136" t="s">
        <v>54</v>
      </c>
      <c r="E3136" t="s">
        <v>49</v>
      </c>
      <c r="F3136">
        <v>8515</v>
      </c>
      <c r="G3136" t="s">
        <v>55</v>
      </c>
      <c r="H3136" t="s">
        <v>49</v>
      </c>
      <c r="I3136" t="s">
        <v>52</v>
      </c>
      <c r="J3136">
        <v>20</v>
      </c>
      <c r="K3136" t="s">
        <v>75</v>
      </c>
      <c r="L3136">
        <v>14</v>
      </c>
      <c r="M3136">
        <v>7</v>
      </c>
      <c r="N3136">
        <v>112</v>
      </c>
      <c r="O3136">
        <v>4</v>
      </c>
      <c r="P3136" t="s">
        <v>66</v>
      </c>
      <c r="Q3136" t="s">
        <v>49</v>
      </c>
      <c r="X3136" s="7"/>
      <c r="Y3136" t="s">
        <v>55</v>
      </c>
      <c r="Z3136">
        <v>8515</v>
      </c>
      <c r="AE3136" t="s">
        <v>49</v>
      </c>
      <c r="AF3136">
        <v>8515</v>
      </c>
      <c r="AI3136">
        <v>434</v>
      </c>
      <c r="AJ3136" t="s">
        <v>49</v>
      </c>
    </row>
    <row r="3137" spans="1:36" x14ac:dyDescent="0.3">
      <c r="A3137">
        <v>48</v>
      </c>
      <c r="B3137" t="s">
        <v>58</v>
      </c>
      <c r="C3137" t="s">
        <v>47</v>
      </c>
      <c r="D3137" t="s">
        <v>60</v>
      </c>
      <c r="E3137" t="s">
        <v>49</v>
      </c>
      <c r="F3137">
        <v>1808</v>
      </c>
      <c r="G3137" t="s">
        <v>55</v>
      </c>
      <c r="H3137" t="s">
        <v>49</v>
      </c>
      <c r="I3137" t="s">
        <v>50</v>
      </c>
      <c r="J3137">
        <v>26</v>
      </c>
      <c r="K3137" t="s">
        <v>64</v>
      </c>
      <c r="L3137">
        <v>245</v>
      </c>
      <c r="M3137">
        <v>1</v>
      </c>
      <c r="N3137">
        <v>-1</v>
      </c>
      <c r="O3137">
        <v>0</v>
      </c>
      <c r="P3137" t="s">
        <v>52</v>
      </c>
      <c r="Q3137" t="s">
        <v>55</v>
      </c>
      <c r="X3137" s="7"/>
      <c r="Y3137" t="s">
        <v>55</v>
      </c>
      <c r="Z3137">
        <v>1808</v>
      </c>
      <c r="AE3137" t="s">
        <v>49</v>
      </c>
      <c r="AF3137">
        <v>1808</v>
      </c>
      <c r="AI3137">
        <v>2967</v>
      </c>
      <c r="AJ3137" t="s">
        <v>49</v>
      </c>
    </row>
    <row r="3138" spans="1:36" x14ac:dyDescent="0.3">
      <c r="A3138">
        <v>39</v>
      </c>
      <c r="B3138" t="s">
        <v>63</v>
      </c>
      <c r="C3138" t="s">
        <v>47</v>
      </c>
      <c r="D3138" t="s">
        <v>48</v>
      </c>
      <c r="E3138" t="s">
        <v>49</v>
      </c>
      <c r="F3138">
        <v>20</v>
      </c>
      <c r="G3138" t="s">
        <v>55</v>
      </c>
      <c r="H3138" t="s">
        <v>49</v>
      </c>
      <c r="I3138" t="s">
        <v>52</v>
      </c>
      <c r="J3138">
        <v>7</v>
      </c>
      <c r="K3138" t="s">
        <v>56</v>
      </c>
      <c r="L3138">
        <v>109</v>
      </c>
      <c r="M3138">
        <v>1</v>
      </c>
      <c r="N3138">
        <v>-1</v>
      </c>
      <c r="O3138">
        <v>0</v>
      </c>
      <c r="P3138" t="s">
        <v>52</v>
      </c>
      <c r="Q3138" t="s">
        <v>49</v>
      </c>
      <c r="X3138" s="7"/>
      <c r="Y3138" t="s">
        <v>55</v>
      </c>
      <c r="Z3138">
        <v>20</v>
      </c>
      <c r="AE3138" t="s">
        <v>49</v>
      </c>
      <c r="AF3138">
        <v>20</v>
      </c>
      <c r="AI3138">
        <v>-331</v>
      </c>
      <c r="AJ3138" t="s">
        <v>49</v>
      </c>
    </row>
    <row r="3139" spans="1:36" x14ac:dyDescent="0.3">
      <c r="A3139">
        <v>42</v>
      </c>
      <c r="B3139" t="s">
        <v>63</v>
      </c>
      <c r="C3139" t="s">
        <v>47</v>
      </c>
      <c r="D3139" t="s">
        <v>54</v>
      </c>
      <c r="E3139" t="s">
        <v>49</v>
      </c>
      <c r="F3139">
        <v>3068</v>
      </c>
      <c r="G3139" t="s">
        <v>55</v>
      </c>
      <c r="H3139" t="s">
        <v>55</v>
      </c>
      <c r="I3139" t="s">
        <v>50</v>
      </c>
      <c r="J3139">
        <v>11</v>
      </c>
      <c r="K3139" t="s">
        <v>56</v>
      </c>
      <c r="L3139">
        <v>429</v>
      </c>
      <c r="M3139">
        <v>2</v>
      </c>
      <c r="N3139">
        <v>-1</v>
      </c>
      <c r="O3139">
        <v>0</v>
      </c>
      <c r="P3139" t="s">
        <v>52</v>
      </c>
      <c r="Q3139" t="s">
        <v>49</v>
      </c>
      <c r="X3139" s="7"/>
      <c r="Y3139" t="s">
        <v>55</v>
      </c>
      <c r="Z3139">
        <v>3068</v>
      </c>
      <c r="AE3139" t="s">
        <v>55</v>
      </c>
      <c r="AF3139">
        <v>3068</v>
      </c>
      <c r="AI3139">
        <v>1585</v>
      </c>
      <c r="AJ3139" t="s">
        <v>49</v>
      </c>
    </row>
    <row r="3140" spans="1:36" x14ac:dyDescent="0.3">
      <c r="A3140">
        <v>36</v>
      </c>
      <c r="B3140" t="s">
        <v>58</v>
      </c>
      <c r="C3140" t="s">
        <v>47</v>
      </c>
      <c r="D3140" t="s">
        <v>60</v>
      </c>
      <c r="E3140" t="s">
        <v>49</v>
      </c>
      <c r="F3140">
        <v>23</v>
      </c>
      <c r="G3140" t="s">
        <v>49</v>
      </c>
      <c r="H3140" t="s">
        <v>49</v>
      </c>
      <c r="I3140" t="s">
        <v>50</v>
      </c>
      <c r="J3140">
        <v>26</v>
      </c>
      <c r="K3140" t="s">
        <v>70</v>
      </c>
      <c r="L3140">
        <v>133</v>
      </c>
      <c r="M3140">
        <v>11</v>
      </c>
      <c r="N3140">
        <v>-1</v>
      </c>
      <c r="O3140">
        <v>0</v>
      </c>
      <c r="P3140" t="s">
        <v>52</v>
      </c>
      <c r="Q3140" t="s">
        <v>49</v>
      </c>
      <c r="X3140" s="7"/>
      <c r="Y3140" t="s">
        <v>49</v>
      </c>
      <c r="Z3140">
        <v>23</v>
      </c>
      <c r="AE3140" t="s">
        <v>49</v>
      </c>
      <c r="AF3140">
        <v>23</v>
      </c>
      <c r="AI3140">
        <v>4384</v>
      </c>
      <c r="AJ3140" t="s">
        <v>49</v>
      </c>
    </row>
    <row r="3141" spans="1:36" x14ac:dyDescent="0.3">
      <c r="A3141">
        <v>34</v>
      </c>
      <c r="B3141" t="s">
        <v>67</v>
      </c>
      <c r="C3141" t="s">
        <v>59</v>
      </c>
      <c r="D3141" t="s">
        <v>54</v>
      </c>
      <c r="E3141" t="s">
        <v>49</v>
      </c>
      <c r="F3141">
        <v>1076</v>
      </c>
      <c r="G3141" t="s">
        <v>49</v>
      </c>
      <c r="H3141" t="s">
        <v>49</v>
      </c>
      <c r="I3141" t="s">
        <v>50</v>
      </c>
      <c r="J3141">
        <v>8</v>
      </c>
      <c r="K3141" t="s">
        <v>70</v>
      </c>
      <c r="L3141">
        <v>70</v>
      </c>
      <c r="M3141">
        <v>2</v>
      </c>
      <c r="N3141">
        <v>-1</v>
      </c>
      <c r="O3141">
        <v>0</v>
      </c>
      <c r="P3141" t="s">
        <v>52</v>
      </c>
      <c r="Q3141" t="s">
        <v>49</v>
      </c>
      <c r="X3141" s="7"/>
      <c r="Y3141" t="s">
        <v>49</v>
      </c>
      <c r="Z3141">
        <v>1076</v>
      </c>
      <c r="AE3141" t="s">
        <v>49</v>
      </c>
      <c r="AF3141">
        <v>1076</v>
      </c>
      <c r="AI3141">
        <v>588</v>
      </c>
      <c r="AJ3141" t="s">
        <v>49</v>
      </c>
    </row>
    <row r="3142" spans="1:36" x14ac:dyDescent="0.3">
      <c r="A3142">
        <v>61</v>
      </c>
      <c r="B3142" t="s">
        <v>77</v>
      </c>
      <c r="C3142" t="s">
        <v>47</v>
      </c>
      <c r="D3142" t="s">
        <v>48</v>
      </c>
      <c r="E3142" t="s">
        <v>49</v>
      </c>
      <c r="F3142">
        <v>1060</v>
      </c>
      <c r="G3142" t="s">
        <v>55</v>
      </c>
      <c r="H3142" t="s">
        <v>49</v>
      </c>
      <c r="I3142" t="s">
        <v>52</v>
      </c>
      <c r="J3142">
        <v>13</v>
      </c>
      <c r="K3142" t="s">
        <v>56</v>
      </c>
      <c r="L3142">
        <v>118</v>
      </c>
      <c r="M3142">
        <v>1</v>
      </c>
      <c r="N3142">
        <v>-1</v>
      </c>
      <c r="O3142">
        <v>0</v>
      </c>
      <c r="P3142" t="s">
        <v>52</v>
      </c>
      <c r="Q3142" t="s">
        <v>49</v>
      </c>
      <c r="X3142" s="7"/>
      <c r="Y3142" t="s">
        <v>55</v>
      </c>
      <c r="Z3142">
        <v>1060</v>
      </c>
      <c r="AE3142" t="s">
        <v>49</v>
      </c>
      <c r="AF3142">
        <v>1060</v>
      </c>
      <c r="AI3142">
        <v>3180</v>
      </c>
      <c r="AJ3142" t="s">
        <v>49</v>
      </c>
    </row>
    <row r="3143" spans="1:36" x14ac:dyDescent="0.3">
      <c r="A3143">
        <v>32</v>
      </c>
      <c r="B3143" t="s">
        <v>69</v>
      </c>
      <c r="C3143" t="s">
        <v>59</v>
      </c>
      <c r="D3143" t="s">
        <v>54</v>
      </c>
      <c r="E3143" t="s">
        <v>49</v>
      </c>
      <c r="F3143">
        <v>678</v>
      </c>
      <c r="G3143" t="s">
        <v>55</v>
      </c>
      <c r="H3143" t="s">
        <v>49</v>
      </c>
      <c r="I3143" t="s">
        <v>50</v>
      </c>
      <c r="J3143">
        <v>4</v>
      </c>
      <c r="K3143" t="s">
        <v>64</v>
      </c>
      <c r="L3143">
        <v>1579</v>
      </c>
      <c r="M3143">
        <v>1</v>
      </c>
      <c r="N3143">
        <v>246</v>
      </c>
      <c r="O3143">
        <v>4</v>
      </c>
      <c r="P3143" t="s">
        <v>57</v>
      </c>
      <c r="Q3143" t="s">
        <v>55</v>
      </c>
      <c r="X3143" s="7"/>
      <c r="Y3143" t="s">
        <v>55</v>
      </c>
      <c r="Z3143">
        <v>678</v>
      </c>
      <c r="AE3143" t="s">
        <v>49</v>
      </c>
      <c r="AF3143">
        <v>678</v>
      </c>
      <c r="AI3143">
        <v>-76</v>
      </c>
      <c r="AJ3143" t="s">
        <v>49</v>
      </c>
    </row>
    <row r="3144" spans="1:36" x14ac:dyDescent="0.3">
      <c r="A3144">
        <v>35</v>
      </c>
      <c r="B3144" t="s">
        <v>63</v>
      </c>
      <c r="C3144" t="s">
        <v>59</v>
      </c>
      <c r="D3144" t="s">
        <v>48</v>
      </c>
      <c r="E3144" t="s">
        <v>49</v>
      </c>
      <c r="F3144">
        <v>1147</v>
      </c>
      <c r="G3144" t="s">
        <v>55</v>
      </c>
      <c r="H3144" t="s">
        <v>55</v>
      </c>
      <c r="I3144" t="s">
        <v>78</v>
      </c>
      <c r="J3144">
        <v>7</v>
      </c>
      <c r="K3144" t="s">
        <v>56</v>
      </c>
      <c r="L3144">
        <v>29</v>
      </c>
      <c r="M3144">
        <v>1</v>
      </c>
      <c r="N3144">
        <v>-1</v>
      </c>
      <c r="O3144">
        <v>0</v>
      </c>
      <c r="P3144" t="s">
        <v>52</v>
      </c>
      <c r="Q3144" t="s">
        <v>49</v>
      </c>
      <c r="X3144" s="7"/>
      <c r="Y3144" t="s">
        <v>55</v>
      </c>
      <c r="Z3144">
        <v>1147</v>
      </c>
      <c r="AE3144" t="s">
        <v>55</v>
      </c>
      <c r="AF3144">
        <v>1147</v>
      </c>
      <c r="AI3144">
        <v>152</v>
      </c>
      <c r="AJ3144" t="s">
        <v>49</v>
      </c>
    </row>
    <row r="3145" spans="1:36" x14ac:dyDescent="0.3">
      <c r="A3145">
        <v>54</v>
      </c>
      <c r="B3145" t="s">
        <v>63</v>
      </c>
      <c r="C3145" t="s">
        <v>47</v>
      </c>
      <c r="D3145" t="s">
        <v>54</v>
      </c>
      <c r="E3145" t="s">
        <v>49</v>
      </c>
      <c r="F3145">
        <v>-630</v>
      </c>
      <c r="G3145" t="s">
        <v>49</v>
      </c>
      <c r="H3145" t="s">
        <v>49</v>
      </c>
      <c r="I3145" t="s">
        <v>52</v>
      </c>
      <c r="J3145">
        <v>23</v>
      </c>
      <c r="K3145" t="s">
        <v>56</v>
      </c>
      <c r="L3145">
        <v>173</v>
      </c>
      <c r="M3145">
        <v>1</v>
      </c>
      <c r="N3145">
        <v>-1</v>
      </c>
      <c r="O3145">
        <v>0</v>
      </c>
      <c r="P3145" t="s">
        <v>52</v>
      </c>
      <c r="Q3145" t="s">
        <v>49</v>
      </c>
      <c r="X3145" s="7"/>
      <c r="Y3145" t="s">
        <v>49</v>
      </c>
      <c r="Z3145">
        <v>-630</v>
      </c>
      <c r="AE3145" t="s">
        <v>49</v>
      </c>
      <c r="AF3145">
        <v>-630</v>
      </c>
      <c r="AI3145">
        <v>1040</v>
      </c>
      <c r="AJ3145" t="s">
        <v>49</v>
      </c>
    </row>
    <row r="3146" spans="1:36" x14ac:dyDescent="0.3">
      <c r="A3146">
        <v>31</v>
      </c>
      <c r="B3146" t="s">
        <v>58</v>
      </c>
      <c r="C3146" t="s">
        <v>47</v>
      </c>
      <c r="D3146" t="s">
        <v>60</v>
      </c>
      <c r="E3146" t="s">
        <v>49</v>
      </c>
      <c r="F3146">
        <v>459</v>
      </c>
      <c r="G3146" t="s">
        <v>49</v>
      </c>
      <c r="H3146" t="s">
        <v>49</v>
      </c>
      <c r="I3146" t="s">
        <v>50</v>
      </c>
      <c r="J3146">
        <v>28</v>
      </c>
      <c r="K3146" t="s">
        <v>70</v>
      </c>
      <c r="L3146">
        <v>13</v>
      </c>
      <c r="M3146">
        <v>14</v>
      </c>
      <c r="N3146">
        <v>-1</v>
      </c>
      <c r="O3146">
        <v>0</v>
      </c>
      <c r="P3146" t="s">
        <v>52</v>
      </c>
      <c r="Q3146" t="s">
        <v>49</v>
      </c>
      <c r="X3146" s="7"/>
      <c r="Y3146" t="s">
        <v>49</v>
      </c>
      <c r="Z3146">
        <v>459</v>
      </c>
      <c r="AE3146" t="s">
        <v>49</v>
      </c>
      <c r="AF3146">
        <v>459</v>
      </c>
      <c r="AI3146">
        <v>-384</v>
      </c>
      <c r="AJ3146" t="s">
        <v>49</v>
      </c>
    </row>
    <row r="3147" spans="1:36" x14ac:dyDescent="0.3">
      <c r="A3147">
        <v>45</v>
      </c>
      <c r="B3147" t="s">
        <v>67</v>
      </c>
      <c r="C3147" t="s">
        <v>74</v>
      </c>
      <c r="D3147" t="s">
        <v>54</v>
      </c>
      <c r="E3147" t="s">
        <v>49</v>
      </c>
      <c r="F3147">
        <v>976</v>
      </c>
      <c r="G3147" t="s">
        <v>55</v>
      </c>
      <c r="H3147" t="s">
        <v>49</v>
      </c>
      <c r="I3147" t="s">
        <v>50</v>
      </c>
      <c r="J3147">
        <v>17</v>
      </c>
      <c r="K3147" t="s">
        <v>61</v>
      </c>
      <c r="L3147">
        <v>183</v>
      </c>
      <c r="M3147">
        <v>1</v>
      </c>
      <c r="N3147">
        <v>338</v>
      </c>
      <c r="O3147">
        <v>2</v>
      </c>
      <c r="P3147" t="s">
        <v>57</v>
      </c>
      <c r="Q3147" t="s">
        <v>49</v>
      </c>
      <c r="X3147" s="7"/>
      <c r="Y3147" t="s">
        <v>55</v>
      </c>
      <c r="Z3147">
        <v>976</v>
      </c>
      <c r="AE3147" t="s">
        <v>49</v>
      </c>
      <c r="AF3147">
        <v>976</v>
      </c>
      <c r="AI3147">
        <v>473</v>
      </c>
      <c r="AJ3147" t="s">
        <v>49</v>
      </c>
    </row>
    <row r="3148" spans="1:36" x14ac:dyDescent="0.3">
      <c r="A3148">
        <v>32</v>
      </c>
      <c r="B3148" t="s">
        <v>76</v>
      </c>
      <c r="C3148" t="s">
        <v>47</v>
      </c>
      <c r="D3148" t="s">
        <v>60</v>
      </c>
      <c r="E3148" t="s">
        <v>49</v>
      </c>
      <c r="F3148">
        <v>357</v>
      </c>
      <c r="G3148" t="s">
        <v>55</v>
      </c>
      <c r="H3148" t="s">
        <v>49</v>
      </c>
      <c r="I3148" t="s">
        <v>50</v>
      </c>
      <c r="J3148">
        <v>18</v>
      </c>
      <c r="K3148" t="s">
        <v>75</v>
      </c>
      <c r="L3148">
        <v>175</v>
      </c>
      <c r="M3148">
        <v>2</v>
      </c>
      <c r="N3148">
        <v>-1</v>
      </c>
      <c r="O3148">
        <v>0</v>
      </c>
      <c r="P3148" t="s">
        <v>52</v>
      </c>
      <c r="Q3148" t="s">
        <v>49</v>
      </c>
      <c r="X3148" s="7"/>
      <c r="Y3148" t="s">
        <v>55</v>
      </c>
      <c r="Z3148">
        <v>357</v>
      </c>
      <c r="AE3148" t="s">
        <v>49</v>
      </c>
      <c r="AF3148">
        <v>357</v>
      </c>
      <c r="AI3148">
        <v>475</v>
      </c>
      <c r="AJ3148" t="s">
        <v>49</v>
      </c>
    </row>
    <row r="3149" spans="1:36" x14ac:dyDescent="0.3">
      <c r="A3149">
        <v>52</v>
      </c>
      <c r="B3149" t="s">
        <v>46</v>
      </c>
      <c r="C3149" t="s">
        <v>47</v>
      </c>
      <c r="D3149" t="s">
        <v>54</v>
      </c>
      <c r="E3149" t="s">
        <v>49</v>
      </c>
      <c r="F3149">
        <v>-9</v>
      </c>
      <c r="G3149" t="s">
        <v>49</v>
      </c>
      <c r="H3149" t="s">
        <v>49</v>
      </c>
      <c r="I3149" t="s">
        <v>52</v>
      </c>
      <c r="J3149">
        <v>9</v>
      </c>
      <c r="K3149" t="s">
        <v>62</v>
      </c>
      <c r="L3149">
        <v>123</v>
      </c>
      <c r="M3149">
        <v>1</v>
      </c>
      <c r="N3149">
        <v>-1</v>
      </c>
      <c r="O3149">
        <v>0</v>
      </c>
      <c r="P3149" t="s">
        <v>52</v>
      </c>
      <c r="Q3149" t="s">
        <v>49</v>
      </c>
      <c r="X3149" s="7"/>
      <c r="Y3149" t="s">
        <v>49</v>
      </c>
      <c r="Z3149">
        <v>-9</v>
      </c>
      <c r="AE3149" t="s">
        <v>49</v>
      </c>
      <c r="AF3149">
        <v>-9</v>
      </c>
      <c r="AI3149">
        <v>0</v>
      </c>
      <c r="AJ3149" t="s">
        <v>49</v>
      </c>
    </row>
    <row r="3150" spans="1:36" x14ac:dyDescent="0.3">
      <c r="A3150">
        <v>36</v>
      </c>
      <c r="B3150" t="s">
        <v>69</v>
      </c>
      <c r="C3150" t="s">
        <v>59</v>
      </c>
      <c r="D3150" t="s">
        <v>54</v>
      </c>
      <c r="E3150" t="s">
        <v>49</v>
      </c>
      <c r="F3150">
        <v>1927</v>
      </c>
      <c r="G3150" t="s">
        <v>55</v>
      </c>
      <c r="H3150" t="s">
        <v>49</v>
      </c>
      <c r="I3150" t="s">
        <v>50</v>
      </c>
      <c r="J3150">
        <v>18</v>
      </c>
      <c r="K3150" t="s">
        <v>75</v>
      </c>
      <c r="L3150">
        <v>288</v>
      </c>
      <c r="M3150">
        <v>1</v>
      </c>
      <c r="N3150">
        <v>137</v>
      </c>
      <c r="O3150">
        <v>1</v>
      </c>
      <c r="P3150" t="s">
        <v>66</v>
      </c>
      <c r="Q3150" t="s">
        <v>49</v>
      </c>
      <c r="X3150" s="7"/>
      <c r="Y3150" t="s">
        <v>55</v>
      </c>
      <c r="Z3150">
        <v>1927</v>
      </c>
      <c r="AE3150" t="s">
        <v>49</v>
      </c>
      <c r="AF3150">
        <v>1927</v>
      </c>
      <c r="AI3150">
        <v>149</v>
      </c>
      <c r="AJ3150" t="s">
        <v>49</v>
      </c>
    </row>
    <row r="3151" spans="1:36" x14ac:dyDescent="0.3">
      <c r="A3151">
        <v>31</v>
      </c>
      <c r="B3151" t="s">
        <v>53</v>
      </c>
      <c r="C3151" t="s">
        <v>47</v>
      </c>
      <c r="D3151" t="s">
        <v>54</v>
      </c>
      <c r="E3151" t="s">
        <v>49</v>
      </c>
      <c r="F3151">
        <v>500</v>
      </c>
      <c r="G3151" t="s">
        <v>55</v>
      </c>
      <c r="H3151" t="s">
        <v>49</v>
      </c>
      <c r="I3151" t="s">
        <v>52</v>
      </c>
      <c r="J3151">
        <v>6</v>
      </c>
      <c r="K3151" t="s">
        <v>62</v>
      </c>
      <c r="L3151">
        <v>19</v>
      </c>
      <c r="M3151">
        <v>18</v>
      </c>
      <c r="N3151">
        <v>-1</v>
      </c>
      <c r="O3151">
        <v>0</v>
      </c>
      <c r="P3151" t="s">
        <v>52</v>
      </c>
      <c r="Q3151" t="s">
        <v>49</v>
      </c>
      <c r="X3151" s="7"/>
      <c r="Y3151" t="s">
        <v>55</v>
      </c>
      <c r="Z3151">
        <v>500</v>
      </c>
      <c r="AE3151" t="s">
        <v>49</v>
      </c>
      <c r="AF3151">
        <v>500</v>
      </c>
      <c r="AI3151">
        <v>3285</v>
      </c>
      <c r="AJ3151" t="s">
        <v>49</v>
      </c>
    </row>
    <row r="3152" spans="1:36" x14ac:dyDescent="0.3">
      <c r="A3152">
        <v>53</v>
      </c>
      <c r="B3152" t="s">
        <v>67</v>
      </c>
      <c r="C3152" t="s">
        <v>47</v>
      </c>
      <c r="D3152" t="s">
        <v>54</v>
      </c>
      <c r="E3152" t="s">
        <v>49</v>
      </c>
      <c r="F3152">
        <v>9146</v>
      </c>
      <c r="G3152" t="s">
        <v>49</v>
      </c>
      <c r="H3152" t="s">
        <v>49</v>
      </c>
      <c r="I3152" t="s">
        <v>50</v>
      </c>
      <c r="J3152">
        <v>13</v>
      </c>
      <c r="K3152" t="s">
        <v>70</v>
      </c>
      <c r="L3152">
        <v>136</v>
      </c>
      <c r="M3152">
        <v>4</v>
      </c>
      <c r="N3152">
        <v>-1</v>
      </c>
      <c r="O3152">
        <v>0</v>
      </c>
      <c r="P3152" t="s">
        <v>52</v>
      </c>
      <c r="Q3152" t="s">
        <v>49</v>
      </c>
      <c r="X3152" s="7"/>
      <c r="Y3152" t="s">
        <v>49</v>
      </c>
      <c r="Z3152">
        <v>9146</v>
      </c>
      <c r="AE3152" t="s">
        <v>49</v>
      </c>
      <c r="AF3152">
        <v>9146</v>
      </c>
      <c r="AI3152">
        <v>424</v>
      </c>
      <c r="AJ3152" t="s">
        <v>49</v>
      </c>
    </row>
    <row r="3153" spans="1:36" x14ac:dyDescent="0.3">
      <c r="A3153">
        <v>43</v>
      </c>
      <c r="B3153" t="s">
        <v>68</v>
      </c>
      <c r="C3153" t="s">
        <v>47</v>
      </c>
      <c r="D3153" t="s">
        <v>54</v>
      </c>
      <c r="E3153" t="s">
        <v>49</v>
      </c>
      <c r="F3153">
        <v>59</v>
      </c>
      <c r="G3153" t="s">
        <v>49</v>
      </c>
      <c r="H3153" t="s">
        <v>49</v>
      </c>
      <c r="I3153" t="s">
        <v>52</v>
      </c>
      <c r="J3153">
        <v>13</v>
      </c>
      <c r="K3153" t="s">
        <v>56</v>
      </c>
      <c r="L3153">
        <v>437</v>
      </c>
      <c r="M3153">
        <v>2</v>
      </c>
      <c r="N3153">
        <v>-1</v>
      </c>
      <c r="O3153">
        <v>0</v>
      </c>
      <c r="P3153" t="s">
        <v>52</v>
      </c>
      <c r="Q3153" t="s">
        <v>49</v>
      </c>
      <c r="X3153" s="7"/>
      <c r="Y3153" t="s">
        <v>49</v>
      </c>
      <c r="Z3153">
        <v>59</v>
      </c>
      <c r="AE3153" t="s">
        <v>49</v>
      </c>
      <c r="AF3153">
        <v>59</v>
      </c>
      <c r="AI3153">
        <v>674</v>
      </c>
      <c r="AJ3153" t="s">
        <v>49</v>
      </c>
    </row>
    <row r="3154" spans="1:36" x14ac:dyDescent="0.3">
      <c r="A3154">
        <v>47</v>
      </c>
      <c r="B3154" t="s">
        <v>76</v>
      </c>
      <c r="C3154" t="s">
        <v>47</v>
      </c>
      <c r="D3154" t="s">
        <v>48</v>
      </c>
      <c r="E3154" t="s">
        <v>49</v>
      </c>
      <c r="F3154">
        <v>0</v>
      </c>
      <c r="G3154" t="s">
        <v>49</v>
      </c>
      <c r="H3154" t="s">
        <v>49</v>
      </c>
      <c r="I3154" t="s">
        <v>50</v>
      </c>
      <c r="J3154">
        <v>10</v>
      </c>
      <c r="K3154" t="s">
        <v>70</v>
      </c>
      <c r="L3154">
        <v>1225</v>
      </c>
      <c r="M3154">
        <v>2</v>
      </c>
      <c r="N3154">
        <v>-1</v>
      </c>
      <c r="O3154">
        <v>0</v>
      </c>
      <c r="P3154" t="s">
        <v>52</v>
      </c>
      <c r="Q3154" t="s">
        <v>49</v>
      </c>
      <c r="X3154" s="7"/>
      <c r="Y3154" t="s">
        <v>49</v>
      </c>
      <c r="Z3154">
        <v>0</v>
      </c>
      <c r="AE3154" t="s">
        <v>49</v>
      </c>
      <c r="AF3154">
        <v>0</v>
      </c>
      <c r="AI3154">
        <v>0</v>
      </c>
      <c r="AJ3154" t="s">
        <v>49</v>
      </c>
    </row>
    <row r="3155" spans="1:36" x14ac:dyDescent="0.3">
      <c r="A3155">
        <v>46</v>
      </c>
      <c r="B3155" t="s">
        <v>63</v>
      </c>
      <c r="C3155" t="s">
        <v>47</v>
      </c>
      <c r="D3155" t="s">
        <v>48</v>
      </c>
      <c r="E3155" t="s">
        <v>49</v>
      </c>
      <c r="F3155">
        <v>328</v>
      </c>
      <c r="G3155" t="s">
        <v>55</v>
      </c>
      <c r="H3155" t="s">
        <v>49</v>
      </c>
      <c r="I3155" t="s">
        <v>52</v>
      </c>
      <c r="J3155">
        <v>21</v>
      </c>
      <c r="K3155" t="s">
        <v>56</v>
      </c>
      <c r="L3155">
        <v>526</v>
      </c>
      <c r="M3155">
        <v>8</v>
      </c>
      <c r="N3155">
        <v>-1</v>
      </c>
      <c r="O3155">
        <v>0</v>
      </c>
      <c r="P3155" t="s">
        <v>52</v>
      </c>
      <c r="Q3155" t="s">
        <v>49</v>
      </c>
      <c r="X3155" s="7"/>
      <c r="Y3155" t="s">
        <v>55</v>
      </c>
      <c r="Z3155">
        <v>328</v>
      </c>
      <c r="AE3155" t="s">
        <v>49</v>
      </c>
      <c r="AF3155">
        <v>328</v>
      </c>
      <c r="AI3155">
        <v>58</v>
      </c>
      <c r="AJ3155" t="s">
        <v>49</v>
      </c>
    </row>
    <row r="3156" spans="1:36" x14ac:dyDescent="0.3">
      <c r="A3156">
        <v>34</v>
      </c>
      <c r="B3156" t="s">
        <v>58</v>
      </c>
      <c r="C3156" t="s">
        <v>74</v>
      </c>
      <c r="D3156" t="s">
        <v>54</v>
      </c>
      <c r="E3156" t="s">
        <v>49</v>
      </c>
      <c r="F3156">
        <v>291</v>
      </c>
      <c r="G3156" t="s">
        <v>49</v>
      </c>
      <c r="H3156" t="s">
        <v>49</v>
      </c>
      <c r="I3156" t="s">
        <v>50</v>
      </c>
      <c r="J3156">
        <v>7</v>
      </c>
      <c r="K3156" t="s">
        <v>70</v>
      </c>
      <c r="L3156">
        <v>91</v>
      </c>
      <c r="M3156">
        <v>2</v>
      </c>
      <c r="N3156">
        <v>-1</v>
      </c>
      <c r="O3156">
        <v>0</v>
      </c>
      <c r="P3156" t="s">
        <v>52</v>
      </c>
      <c r="Q3156" t="s">
        <v>49</v>
      </c>
      <c r="X3156" s="7"/>
      <c r="Y3156" t="s">
        <v>49</v>
      </c>
      <c r="Z3156">
        <v>291</v>
      </c>
      <c r="AE3156" t="s">
        <v>49</v>
      </c>
      <c r="AF3156">
        <v>291</v>
      </c>
      <c r="AI3156">
        <v>532</v>
      </c>
      <c r="AJ3156" t="s">
        <v>49</v>
      </c>
    </row>
    <row r="3157" spans="1:36" x14ac:dyDescent="0.3">
      <c r="A3157">
        <v>55</v>
      </c>
      <c r="B3157" t="s">
        <v>67</v>
      </c>
      <c r="C3157" t="s">
        <v>59</v>
      </c>
      <c r="D3157" t="s">
        <v>60</v>
      </c>
      <c r="E3157" t="s">
        <v>49</v>
      </c>
      <c r="F3157">
        <v>-703</v>
      </c>
      <c r="G3157" t="s">
        <v>55</v>
      </c>
      <c r="H3157" t="s">
        <v>49</v>
      </c>
      <c r="I3157" t="s">
        <v>50</v>
      </c>
      <c r="J3157">
        <v>8</v>
      </c>
      <c r="K3157" t="s">
        <v>56</v>
      </c>
      <c r="L3157">
        <v>123</v>
      </c>
      <c r="M3157">
        <v>3</v>
      </c>
      <c r="N3157">
        <v>-1</v>
      </c>
      <c r="O3157">
        <v>0</v>
      </c>
      <c r="P3157" t="s">
        <v>52</v>
      </c>
      <c r="Q3157" t="s">
        <v>49</v>
      </c>
      <c r="X3157" s="7"/>
      <c r="Y3157" t="s">
        <v>55</v>
      </c>
      <c r="Z3157">
        <v>-703</v>
      </c>
      <c r="AE3157" t="s">
        <v>49</v>
      </c>
      <c r="AF3157">
        <v>-703</v>
      </c>
      <c r="AI3157">
        <v>4130</v>
      </c>
      <c r="AJ3157" t="s">
        <v>49</v>
      </c>
    </row>
    <row r="3158" spans="1:36" x14ac:dyDescent="0.3">
      <c r="A3158">
        <v>23</v>
      </c>
      <c r="B3158" t="s">
        <v>69</v>
      </c>
      <c r="C3158" t="s">
        <v>59</v>
      </c>
      <c r="D3158" t="s">
        <v>54</v>
      </c>
      <c r="E3158" t="s">
        <v>49</v>
      </c>
      <c r="F3158">
        <v>589</v>
      </c>
      <c r="G3158" t="s">
        <v>55</v>
      </c>
      <c r="H3158" t="s">
        <v>49</v>
      </c>
      <c r="I3158" t="s">
        <v>50</v>
      </c>
      <c r="J3158">
        <v>6</v>
      </c>
      <c r="K3158" t="s">
        <v>56</v>
      </c>
      <c r="L3158">
        <v>62</v>
      </c>
      <c r="M3158">
        <v>1</v>
      </c>
      <c r="N3158">
        <v>-1</v>
      </c>
      <c r="O3158">
        <v>0</v>
      </c>
      <c r="P3158" t="s">
        <v>52</v>
      </c>
      <c r="Q3158" t="s">
        <v>49</v>
      </c>
      <c r="X3158" s="7"/>
      <c r="Y3158" t="s">
        <v>55</v>
      </c>
      <c r="Z3158">
        <v>589</v>
      </c>
      <c r="AE3158" t="s">
        <v>49</v>
      </c>
      <c r="AF3158">
        <v>589</v>
      </c>
      <c r="AI3158">
        <v>422</v>
      </c>
      <c r="AJ3158" t="s">
        <v>49</v>
      </c>
    </row>
    <row r="3159" spans="1:36" x14ac:dyDescent="0.3">
      <c r="A3159">
        <v>75</v>
      </c>
      <c r="B3159" t="s">
        <v>63</v>
      </c>
      <c r="C3159" t="s">
        <v>47</v>
      </c>
      <c r="D3159" t="s">
        <v>54</v>
      </c>
      <c r="E3159" t="s">
        <v>49</v>
      </c>
      <c r="F3159">
        <v>6053</v>
      </c>
      <c r="G3159" t="s">
        <v>49</v>
      </c>
      <c r="H3159" t="s">
        <v>49</v>
      </c>
      <c r="I3159" t="s">
        <v>50</v>
      </c>
      <c r="J3159">
        <v>11</v>
      </c>
      <c r="K3159" t="s">
        <v>64</v>
      </c>
      <c r="L3159">
        <v>865</v>
      </c>
      <c r="M3159">
        <v>2</v>
      </c>
      <c r="N3159">
        <v>190</v>
      </c>
      <c r="O3159">
        <v>1</v>
      </c>
      <c r="P3159" t="s">
        <v>57</v>
      </c>
      <c r="Q3159" t="s">
        <v>49</v>
      </c>
      <c r="X3159" s="7"/>
      <c r="Y3159" t="s">
        <v>49</v>
      </c>
      <c r="Z3159">
        <v>6053</v>
      </c>
      <c r="AE3159" t="s">
        <v>49</v>
      </c>
      <c r="AF3159">
        <v>6053</v>
      </c>
      <c r="AI3159">
        <v>437</v>
      </c>
      <c r="AJ3159" t="s">
        <v>49</v>
      </c>
    </row>
    <row r="3160" spans="1:36" x14ac:dyDescent="0.3">
      <c r="A3160">
        <v>58</v>
      </c>
      <c r="B3160" t="s">
        <v>69</v>
      </c>
      <c r="C3160" t="s">
        <v>47</v>
      </c>
      <c r="D3160" t="s">
        <v>54</v>
      </c>
      <c r="E3160" t="s">
        <v>49</v>
      </c>
      <c r="F3160">
        <v>1142</v>
      </c>
      <c r="G3160" t="s">
        <v>49</v>
      </c>
      <c r="H3160" t="s">
        <v>49</v>
      </c>
      <c r="I3160" t="s">
        <v>78</v>
      </c>
      <c r="J3160">
        <v>4</v>
      </c>
      <c r="K3160" t="s">
        <v>64</v>
      </c>
      <c r="L3160">
        <v>82</v>
      </c>
      <c r="M3160">
        <v>3</v>
      </c>
      <c r="N3160">
        <v>-1</v>
      </c>
      <c r="O3160">
        <v>0</v>
      </c>
      <c r="P3160" t="s">
        <v>52</v>
      </c>
      <c r="Q3160" t="s">
        <v>49</v>
      </c>
      <c r="X3160" s="7"/>
      <c r="Y3160" t="s">
        <v>49</v>
      </c>
      <c r="Z3160">
        <v>1142</v>
      </c>
      <c r="AE3160" t="s">
        <v>49</v>
      </c>
      <c r="AF3160">
        <v>1142</v>
      </c>
      <c r="AI3160">
        <v>-308</v>
      </c>
      <c r="AJ3160" t="s">
        <v>49</v>
      </c>
    </row>
    <row r="3161" spans="1:36" x14ac:dyDescent="0.3">
      <c r="A3161">
        <v>35</v>
      </c>
      <c r="B3161" t="s">
        <v>69</v>
      </c>
      <c r="C3161" t="s">
        <v>47</v>
      </c>
      <c r="D3161" t="s">
        <v>54</v>
      </c>
      <c r="E3161" t="s">
        <v>49</v>
      </c>
      <c r="F3161">
        <v>725</v>
      </c>
      <c r="G3161" t="s">
        <v>55</v>
      </c>
      <c r="H3161" t="s">
        <v>49</v>
      </c>
      <c r="I3161" t="s">
        <v>50</v>
      </c>
      <c r="J3161">
        <v>20</v>
      </c>
      <c r="K3161" t="s">
        <v>75</v>
      </c>
      <c r="L3161">
        <v>219</v>
      </c>
      <c r="M3161">
        <v>7</v>
      </c>
      <c r="N3161">
        <v>133</v>
      </c>
      <c r="O3161">
        <v>1</v>
      </c>
      <c r="P3161" t="s">
        <v>57</v>
      </c>
      <c r="Q3161" t="s">
        <v>49</v>
      </c>
      <c r="X3161" s="7"/>
      <c r="Y3161" t="s">
        <v>55</v>
      </c>
      <c r="Z3161">
        <v>725</v>
      </c>
      <c r="AE3161" t="s">
        <v>49</v>
      </c>
      <c r="AF3161">
        <v>725</v>
      </c>
      <c r="AI3161">
        <v>30</v>
      </c>
      <c r="AJ3161" t="s">
        <v>49</v>
      </c>
    </row>
    <row r="3162" spans="1:36" x14ac:dyDescent="0.3">
      <c r="A3162">
        <v>27</v>
      </c>
      <c r="B3162" t="s">
        <v>58</v>
      </c>
      <c r="C3162" t="s">
        <v>47</v>
      </c>
      <c r="D3162" t="s">
        <v>60</v>
      </c>
      <c r="E3162" t="s">
        <v>49</v>
      </c>
      <c r="F3162">
        <v>802</v>
      </c>
      <c r="G3162" t="s">
        <v>49</v>
      </c>
      <c r="H3162" t="s">
        <v>49</v>
      </c>
      <c r="I3162" t="s">
        <v>50</v>
      </c>
      <c r="J3162">
        <v>22</v>
      </c>
      <c r="K3162" t="s">
        <v>80</v>
      </c>
      <c r="L3162">
        <v>569</v>
      </c>
      <c r="M3162">
        <v>1</v>
      </c>
      <c r="N3162">
        <v>-1</v>
      </c>
      <c r="O3162">
        <v>0</v>
      </c>
      <c r="P3162" t="s">
        <v>52</v>
      </c>
      <c r="Q3162" t="s">
        <v>55</v>
      </c>
      <c r="X3162" s="7"/>
      <c r="Y3162" t="s">
        <v>49</v>
      </c>
      <c r="Z3162">
        <v>802</v>
      </c>
      <c r="AE3162" t="s">
        <v>49</v>
      </c>
      <c r="AF3162">
        <v>802</v>
      </c>
      <c r="AI3162">
        <v>137</v>
      </c>
      <c r="AJ3162" t="s">
        <v>49</v>
      </c>
    </row>
    <row r="3163" spans="1:36" x14ac:dyDescent="0.3">
      <c r="A3163">
        <v>24</v>
      </c>
      <c r="B3163" t="s">
        <v>67</v>
      </c>
      <c r="C3163" t="s">
        <v>47</v>
      </c>
      <c r="D3163" t="s">
        <v>54</v>
      </c>
      <c r="E3163" t="s">
        <v>49</v>
      </c>
      <c r="F3163">
        <v>556</v>
      </c>
      <c r="G3163" t="s">
        <v>55</v>
      </c>
      <c r="H3163" t="s">
        <v>49</v>
      </c>
      <c r="I3163" t="s">
        <v>50</v>
      </c>
      <c r="J3163">
        <v>18</v>
      </c>
      <c r="K3163" t="s">
        <v>70</v>
      </c>
      <c r="L3163">
        <v>460</v>
      </c>
      <c r="M3163">
        <v>2</v>
      </c>
      <c r="N3163">
        <v>-1</v>
      </c>
      <c r="O3163">
        <v>0</v>
      </c>
      <c r="P3163" t="s">
        <v>52</v>
      </c>
      <c r="Q3163" t="s">
        <v>55</v>
      </c>
      <c r="X3163" s="7"/>
      <c r="Y3163" t="s">
        <v>55</v>
      </c>
      <c r="Z3163">
        <v>556</v>
      </c>
      <c r="AE3163" t="s">
        <v>49</v>
      </c>
      <c r="AF3163">
        <v>556</v>
      </c>
      <c r="AI3163">
        <v>321</v>
      </c>
      <c r="AJ3163" t="s">
        <v>49</v>
      </c>
    </row>
    <row r="3164" spans="1:36" x14ac:dyDescent="0.3">
      <c r="A3164">
        <v>48</v>
      </c>
      <c r="B3164" t="s">
        <v>69</v>
      </c>
      <c r="C3164" t="s">
        <v>47</v>
      </c>
      <c r="D3164" t="s">
        <v>54</v>
      </c>
      <c r="E3164" t="s">
        <v>49</v>
      </c>
      <c r="F3164">
        <v>191</v>
      </c>
      <c r="G3164" t="s">
        <v>55</v>
      </c>
      <c r="H3164" t="s">
        <v>49</v>
      </c>
      <c r="I3164" t="s">
        <v>50</v>
      </c>
      <c r="J3164">
        <v>5</v>
      </c>
      <c r="K3164" t="s">
        <v>64</v>
      </c>
      <c r="L3164">
        <v>238</v>
      </c>
      <c r="M3164">
        <v>3</v>
      </c>
      <c r="N3164">
        <v>-1</v>
      </c>
      <c r="O3164">
        <v>0</v>
      </c>
      <c r="P3164" t="s">
        <v>52</v>
      </c>
      <c r="Q3164" t="s">
        <v>49</v>
      </c>
      <c r="X3164" s="7"/>
      <c r="Y3164" t="s">
        <v>55</v>
      </c>
      <c r="Z3164">
        <v>191</v>
      </c>
      <c r="AE3164" t="s">
        <v>49</v>
      </c>
      <c r="AF3164">
        <v>191</v>
      </c>
      <c r="AI3164">
        <v>250</v>
      </c>
      <c r="AJ3164" t="s">
        <v>49</v>
      </c>
    </row>
    <row r="3165" spans="1:36" x14ac:dyDescent="0.3">
      <c r="A3165">
        <v>31</v>
      </c>
      <c r="B3165" t="s">
        <v>67</v>
      </c>
      <c r="C3165" t="s">
        <v>59</v>
      </c>
      <c r="D3165" t="s">
        <v>54</v>
      </c>
      <c r="E3165" t="s">
        <v>49</v>
      </c>
      <c r="F3165">
        <v>373</v>
      </c>
      <c r="G3165" t="s">
        <v>49</v>
      </c>
      <c r="H3165" t="s">
        <v>49</v>
      </c>
      <c r="I3165" t="s">
        <v>50</v>
      </c>
      <c r="J3165">
        <v>22</v>
      </c>
      <c r="K3165" t="s">
        <v>70</v>
      </c>
      <c r="L3165">
        <v>346</v>
      </c>
      <c r="M3165">
        <v>5</v>
      </c>
      <c r="N3165">
        <v>-1</v>
      </c>
      <c r="O3165">
        <v>0</v>
      </c>
      <c r="P3165" t="s">
        <v>52</v>
      </c>
      <c r="Q3165" t="s">
        <v>49</v>
      </c>
      <c r="X3165" s="7"/>
      <c r="Y3165" t="s">
        <v>49</v>
      </c>
      <c r="Z3165">
        <v>373</v>
      </c>
      <c r="AE3165" t="s">
        <v>49</v>
      </c>
      <c r="AF3165">
        <v>373</v>
      </c>
      <c r="AI3165">
        <v>-470</v>
      </c>
      <c r="AJ3165" t="s">
        <v>49</v>
      </c>
    </row>
    <row r="3166" spans="1:36" x14ac:dyDescent="0.3">
      <c r="A3166">
        <v>57</v>
      </c>
      <c r="B3166" t="s">
        <v>67</v>
      </c>
      <c r="C3166" t="s">
        <v>47</v>
      </c>
      <c r="D3166" t="s">
        <v>54</v>
      </c>
      <c r="E3166" t="s">
        <v>49</v>
      </c>
      <c r="F3166">
        <v>6164</v>
      </c>
      <c r="G3166" t="s">
        <v>49</v>
      </c>
      <c r="H3166" t="s">
        <v>49</v>
      </c>
      <c r="I3166" t="s">
        <v>50</v>
      </c>
      <c r="J3166">
        <v>19</v>
      </c>
      <c r="K3166" t="s">
        <v>75</v>
      </c>
      <c r="L3166">
        <v>161</v>
      </c>
      <c r="M3166">
        <v>2</v>
      </c>
      <c r="N3166">
        <v>-1</v>
      </c>
      <c r="O3166">
        <v>0</v>
      </c>
      <c r="P3166" t="s">
        <v>52</v>
      </c>
      <c r="Q3166" t="s">
        <v>49</v>
      </c>
      <c r="X3166" s="7"/>
      <c r="Y3166" t="s">
        <v>49</v>
      </c>
      <c r="Z3166">
        <v>6164</v>
      </c>
      <c r="AE3166" t="s">
        <v>49</v>
      </c>
      <c r="AF3166">
        <v>6164</v>
      </c>
      <c r="AI3166">
        <v>2793</v>
      </c>
      <c r="AJ3166" t="s">
        <v>49</v>
      </c>
    </row>
    <row r="3167" spans="1:36" x14ac:dyDescent="0.3">
      <c r="A3167">
        <v>53</v>
      </c>
      <c r="B3167" t="s">
        <v>58</v>
      </c>
      <c r="C3167" t="s">
        <v>47</v>
      </c>
      <c r="D3167" t="s">
        <v>60</v>
      </c>
      <c r="E3167" t="s">
        <v>49</v>
      </c>
      <c r="F3167">
        <v>37</v>
      </c>
      <c r="G3167" t="s">
        <v>49</v>
      </c>
      <c r="H3167" t="s">
        <v>49</v>
      </c>
      <c r="I3167" t="s">
        <v>50</v>
      </c>
      <c r="J3167">
        <v>28</v>
      </c>
      <c r="K3167" t="s">
        <v>70</v>
      </c>
      <c r="L3167">
        <v>51</v>
      </c>
      <c r="M3167">
        <v>9</v>
      </c>
      <c r="N3167">
        <v>-1</v>
      </c>
      <c r="O3167">
        <v>0</v>
      </c>
      <c r="P3167" t="s">
        <v>52</v>
      </c>
      <c r="Q3167" t="s">
        <v>49</v>
      </c>
      <c r="X3167" s="7"/>
      <c r="Y3167" t="s">
        <v>49</v>
      </c>
      <c r="Z3167">
        <v>37</v>
      </c>
      <c r="AE3167" t="s">
        <v>49</v>
      </c>
      <c r="AF3167">
        <v>37</v>
      </c>
      <c r="AI3167">
        <v>410</v>
      </c>
      <c r="AJ3167" t="s">
        <v>49</v>
      </c>
    </row>
    <row r="3168" spans="1:36" x14ac:dyDescent="0.3">
      <c r="A3168">
        <v>42</v>
      </c>
      <c r="B3168" t="s">
        <v>63</v>
      </c>
      <c r="C3168" t="s">
        <v>47</v>
      </c>
      <c r="D3168" t="s">
        <v>48</v>
      </c>
      <c r="E3168" t="s">
        <v>49</v>
      </c>
      <c r="F3168">
        <v>1156</v>
      </c>
      <c r="G3168" t="s">
        <v>55</v>
      </c>
      <c r="H3168" t="s">
        <v>49</v>
      </c>
      <c r="I3168" t="s">
        <v>78</v>
      </c>
      <c r="J3168">
        <v>20</v>
      </c>
      <c r="K3168" t="s">
        <v>61</v>
      </c>
      <c r="L3168">
        <v>37</v>
      </c>
      <c r="M3168">
        <v>1</v>
      </c>
      <c r="N3168">
        <v>-1</v>
      </c>
      <c r="O3168">
        <v>0</v>
      </c>
      <c r="P3168" t="s">
        <v>52</v>
      </c>
      <c r="Q3168" t="s">
        <v>49</v>
      </c>
      <c r="X3168" s="7"/>
      <c r="Y3168" t="s">
        <v>55</v>
      </c>
      <c r="Z3168">
        <v>1156</v>
      </c>
      <c r="AE3168" t="s">
        <v>49</v>
      </c>
      <c r="AF3168">
        <v>1156</v>
      </c>
      <c r="AI3168">
        <v>2628</v>
      </c>
      <c r="AJ3168" t="s">
        <v>49</v>
      </c>
    </row>
    <row r="3169" spans="1:36" x14ac:dyDescent="0.3">
      <c r="A3169">
        <v>50</v>
      </c>
      <c r="B3169" t="s">
        <v>68</v>
      </c>
      <c r="C3169" t="s">
        <v>47</v>
      </c>
      <c r="D3169" t="s">
        <v>54</v>
      </c>
      <c r="E3169" t="s">
        <v>49</v>
      </c>
      <c r="F3169">
        <v>806</v>
      </c>
      <c r="G3169" t="s">
        <v>55</v>
      </c>
      <c r="H3169" t="s">
        <v>55</v>
      </c>
      <c r="I3169" t="s">
        <v>50</v>
      </c>
      <c r="J3169">
        <v>7</v>
      </c>
      <c r="K3169" t="s">
        <v>56</v>
      </c>
      <c r="L3169">
        <v>141</v>
      </c>
      <c r="M3169">
        <v>8</v>
      </c>
      <c r="N3169">
        <v>297</v>
      </c>
      <c r="O3169">
        <v>2</v>
      </c>
      <c r="P3169" t="s">
        <v>66</v>
      </c>
      <c r="Q3169" t="s">
        <v>49</v>
      </c>
      <c r="X3169" s="7"/>
      <c r="Y3169" t="s">
        <v>55</v>
      </c>
      <c r="Z3169">
        <v>806</v>
      </c>
      <c r="AE3169" t="s">
        <v>55</v>
      </c>
      <c r="AF3169">
        <v>806</v>
      </c>
      <c r="AI3169">
        <v>116</v>
      </c>
      <c r="AJ3169" t="s">
        <v>49</v>
      </c>
    </row>
    <row r="3170" spans="1:36" x14ac:dyDescent="0.3">
      <c r="A3170">
        <v>59</v>
      </c>
      <c r="B3170" t="s">
        <v>69</v>
      </c>
      <c r="C3170" t="s">
        <v>47</v>
      </c>
      <c r="D3170" t="s">
        <v>54</v>
      </c>
      <c r="E3170" t="s">
        <v>49</v>
      </c>
      <c r="F3170">
        <v>2381</v>
      </c>
      <c r="G3170" t="s">
        <v>49</v>
      </c>
      <c r="H3170" t="s">
        <v>49</v>
      </c>
      <c r="I3170" t="s">
        <v>50</v>
      </c>
      <c r="J3170">
        <v>30</v>
      </c>
      <c r="K3170" t="s">
        <v>61</v>
      </c>
      <c r="L3170">
        <v>173</v>
      </c>
      <c r="M3170">
        <v>2</v>
      </c>
      <c r="N3170">
        <v>-1</v>
      </c>
      <c r="O3170">
        <v>0</v>
      </c>
      <c r="P3170" t="s">
        <v>52</v>
      </c>
      <c r="Q3170" t="s">
        <v>49</v>
      </c>
      <c r="X3170" s="7"/>
      <c r="Y3170" t="s">
        <v>49</v>
      </c>
      <c r="Z3170">
        <v>2381</v>
      </c>
      <c r="AE3170" t="s">
        <v>49</v>
      </c>
      <c r="AF3170">
        <v>2381</v>
      </c>
      <c r="AI3170">
        <v>0</v>
      </c>
      <c r="AJ3170" t="s">
        <v>49</v>
      </c>
    </row>
    <row r="3171" spans="1:36" x14ac:dyDescent="0.3">
      <c r="A3171">
        <v>38</v>
      </c>
      <c r="B3171" t="s">
        <v>53</v>
      </c>
      <c r="C3171" t="s">
        <v>47</v>
      </c>
      <c r="D3171" t="s">
        <v>54</v>
      </c>
      <c r="E3171" t="s">
        <v>49</v>
      </c>
      <c r="F3171">
        <v>-314</v>
      </c>
      <c r="G3171" t="s">
        <v>55</v>
      </c>
      <c r="H3171" t="s">
        <v>49</v>
      </c>
      <c r="I3171" t="s">
        <v>52</v>
      </c>
      <c r="J3171">
        <v>28</v>
      </c>
      <c r="K3171" t="s">
        <v>56</v>
      </c>
      <c r="L3171">
        <v>66</v>
      </c>
      <c r="M3171">
        <v>2</v>
      </c>
      <c r="N3171">
        <v>-1</v>
      </c>
      <c r="O3171">
        <v>0</v>
      </c>
      <c r="P3171" t="s">
        <v>52</v>
      </c>
      <c r="Q3171" t="s">
        <v>49</v>
      </c>
      <c r="X3171" s="7"/>
      <c r="Y3171" t="s">
        <v>55</v>
      </c>
      <c r="Z3171">
        <v>-314</v>
      </c>
      <c r="AE3171" t="s">
        <v>49</v>
      </c>
      <c r="AF3171">
        <v>-314</v>
      </c>
      <c r="AI3171">
        <v>878</v>
      </c>
      <c r="AJ3171" t="s">
        <v>49</v>
      </c>
    </row>
    <row r="3172" spans="1:36" x14ac:dyDescent="0.3">
      <c r="A3172">
        <v>39</v>
      </c>
      <c r="B3172" t="s">
        <v>63</v>
      </c>
      <c r="C3172" t="s">
        <v>47</v>
      </c>
      <c r="D3172" t="s">
        <v>54</v>
      </c>
      <c r="E3172" t="s">
        <v>49</v>
      </c>
      <c r="F3172">
        <v>285</v>
      </c>
      <c r="G3172" t="s">
        <v>55</v>
      </c>
      <c r="H3172" t="s">
        <v>55</v>
      </c>
      <c r="I3172" t="s">
        <v>52</v>
      </c>
      <c r="J3172">
        <v>6</v>
      </c>
      <c r="K3172" t="s">
        <v>56</v>
      </c>
      <c r="L3172">
        <v>209</v>
      </c>
      <c r="M3172">
        <v>1</v>
      </c>
      <c r="N3172">
        <v>-1</v>
      </c>
      <c r="O3172">
        <v>0</v>
      </c>
      <c r="P3172" t="s">
        <v>52</v>
      </c>
      <c r="Q3172" t="s">
        <v>49</v>
      </c>
      <c r="X3172" s="7"/>
      <c r="Y3172" t="s">
        <v>55</v>
      </c>
      <c r="Z3172">
        <v>285</v>
      </c>
      <c r="AE3172" t="s">
        <v>55</v>
      </c>
      <c r="AF3172">
        <v>285</v>
      </c>
      <c r="AI3172">
        <v>2944</v>
      </c>
      <c r="AJ3172" t="s">
        <v>49</v>
      </c>
    </row>
    <row r="3173" spans="1:36" x14ac:dyDescent="0.3">
      <c r="A3173">
        <v>28</v>
      </c>
      <c r="B3173" t="s">
        <v>63</v>
      </c>
      <c r="C3173" t="s">
        <v>59</v>
      </c>
      <c r="D3173" t="s">
        <v>48</v>
      </c>
      <c r="E3173" t="s">
        <v>49</v>
      </c>
      <c r="F3173">
        <v>1199</v>
      </c>
      <c r="G3173" t="s">
        <v>55</v>
      </c>
      <c r="H3173" t="s">
        <v>49</v>
      </c>
      <c r="I3173" t="s">
        <v>50</v>
      </c>
      <c r="J3173">
        <v>30</v>
      </c>
      <c r="K3173" t="s">
        <v>73</v>
      </c>
      <c r="L3173">
        <v>1011</v>
      </c>
      <c r="M3173">
        <v>20</v>
      </c>
      <c r="N3173">
        <v>-1</v>
      </c>
      <c r="O3173">
        <v>0</v>
      </c>
      <c r="P3173" t="s">
        <v>52</v>
      </c>
      <c r="Q3173" t="s">
        <v>49</v>
      </c>
      <c r="X3173" s="7"/>
      <c r="Y3173" t="s">
        <v>55</v>
      </c>
      <c r="Z3173">
        <v>1199</v>
      </c>
      <c r="AE3173" t="s">
        <v>49</v>
      </c>
      <c r="AF3173">
        <v>1199</v>
      </c>
      <c r="AI3173">
        <v>96</v>
      </c>
      <c r="AJ3173" t="s">
        <v>49</v>
      </c>
    </row>
    <row r="3174" spans="1:36" x14ac:dyDescent="0.3">
      <c r="A3174">
        <v>55</v>
      </c>
      <c r="B3174" t="s">
        <v>58</v>
      </c>
      <c r="C3174" t="s">
        <v>74</v>
      </c>
      <c r="D3174" t="s">
        <v>60</v>
      </c>
      <c r="E3174" t="s">
        <v>49</v>
      </c>
      <c r="F3174">
        <v>481</v>
      </c>
      <c r="G3174" t="s">
        <v>55</v>
      </c>
      <c r="H3174" t="s">
        <v>49</v>
      </c>
      <c r="I3174" t="s">
        <v>78</v>
      </c>
      <c r="J3174">
        <v>8</v>
      </c>
      <c r="K3174" t="s">
        <v>56</v>
      </c>
      <c r="L3174">
        <v>147</v>
      </c>
      <c r="M3174">
        <v>2</v>
      </c>
      <c r="N3174">
        <v>298</v>
      </c>
      <c r="O3174">
        <v>3</v>
      </c>
      <c r="P3174" t="s">
        <v>57</v>
      </c>
      <c r="Q3174" t="s">
        <v>49</v>
      </c>
      <c r="X3174" s="7"/>
      <c r="Y3174" t="s">
        <v>55</v>
      </c>
      <c r="Z3174">
        <v>481</v>
      </c>
      <c r="AE3174" t="s">
        <v>49</v>
      </c>
      <c r="AF3174">
        <v>481</v>
      </c>
      <c r="AI3174">
        <v>2288</v>
      </c>
      <c r="AJ3174" t="s">
        <v>49</v>
      </c>
    </row>
    <row r="3175" spans="1:36" x14ac:dyDescent="0.3">
      <c r="A3175">
        <v>33</v>
      </c>
      <c r="B3175" t="s">
        <v>67</v>
      </c>
      <c r="C3175" t="s">
        <v>59</v>
      </c>
      <c r="D3175" t="s">
        <v>60</v>
      </c>
      <c r="E3175" t="s">
        <v>49</v>
      </c>
      <c r="F3175">
        <v>137</v>
      </c>
      <c r="G3175" t="s">
        <v>49</v>
      </c>
      <c r="H3175" t="s">
        <v>49</v>
      </c>
      <c r="I3175" t="s">
        <v>50</v>
      </c>
      <c r="J3175">
        <v>25</v>
      </c>
      <c r="K3175" t="s">
        <v>70</v>
      </c>
      <c r="L3175">
        <v>88</v>
      </c>
      <c r="M3175">
        <v>4</v>
      </c>
      <c r="N3175">
        <v>-1</v>
      </c>
      <c r="O3175">
        <v>0</v>
      </c>
      <c r="P3175" t="s">
        <v>52</v>
      </c>
      <c r="Q3175" t="s">
        <v>49</v>
      </c>
      <c r="X3175" s="7"/>
      <c r="Y3175" t="s">
        <v>49</v>
      </c>
      <c r="Z3175">
        <v>137</v>
      </c>
      <c r="AE3175" t="s">
        <v>49</v>
      </c>
      <c r="AF3175">
        <v>137</v>
      </c>
      <c r="AI3175">
        <v>472</v>
      </c>
      <c r="AJ3175" t="s">
        <v>49</v>
      </c>
    </row>
    <row r="3176" spans="1:36" x14ac:dyDescent="0.3">
      <c r="A3176">
        <v>36</v>
      </c>
      <c r="B3176" t="s">
        <v>63</v>
      </c>
      <c r="C3176" t="s">
        <v>59</v>
      </c>
      <c r="D3176" t="s">
        <v>54</v>
      </c>
      <c r="E3176" t="s">
        <v>49</v>
      </c>
      <c r="F3176">
        <v>168</v>
      </c>
      <c r="G3176" t="s">
        <v>55</v>
      </c>
      <c r="H3176" t="s">
        <v>49</v>
      </c>
      <c r="I3176" t="s">
        <v>78</v>
      </c>
      <c r="J3176">
        <v>12</v>
      </c>
      <c r="K3176" t="s">
        <v>56</v>
      </c>
      <c r="L3176">
        <v>52</v>
      </c>
      <c r="M3176">
        <v>1</v>
      </c>
      <c r="N3176">
        <v>-1</v>
      </c>
      <c r="O3176">
        <v>0</v>
      </c>
      <c r="P3176" t="s">
        <v>52</v>
      </c>
      <c r="Q3176" t="s">
        <v>49</v>
      </c>
      <c r="X3176" s="7"/>
      <c r="Y3176" t="s">
        <v>55</v>
      </c>
      <c r="Z3176">
        <v>168</v>
      </c>
      <c r="AE3176" t="s">
        <v>49</v>
      </c>
      <c r="AF3176">
        <v>168</v>
      </c>
      <c r="AI3176">
        <v>65</v>
      </c>
      <c r="AJ3176" t="s">
        <v>49</v>
      </c>
    </row>
    <row r="3177" spans="1:36" x14ac:dyDescent="0.3">
      <c r="A3177">
        <v>38</v>
      </c>
      <c r="B3177" t="s">
        <v>69</v>
      </c>
      <c r="C3177" t="s">
        <v>74</v>
      </c>
      <c r="D3177" t="s">
        <v>54</v>
      </c>
      <c r="E3177" t="s">
        <v>49</v>
      </c>
      <c r="F3177">
        <v>156</v>
      </c>
      <c r="G3177" t="s">
        <v>55</v>
      </c>
      <c r="H3177" t="s">
        <v>49</v>
      </c>
      <c r="I3177" t="s">
        <v>52</v>
      </c>
      <c r="J3177">
        <v>17</v>
      </c>
      <c r="K3177" t="s">
        <v>62</v>
      </c>
      <c r="L3177">
        <v>544</v>
      </c>
      <c r="M3177">
        <v>3</v>
      </c>
      <c r="N3177">
        <v>-1</v>
      </c>
      <c r="O3177">
        <v>0</v>
      </c>
      <c r="P3177" t="s">
        <v>52</v>
      </c>
      <c r="Q3177" t="s">
        <v>49</v>
      </c>
      <c r="X3177" s="7"/>
      <c r="Y3177" t="s">
        <v>55</v>
      </c>
      <c r="Z3177">
        <v>156</v>
      </c>
      <c r="AE3177" t="s">
        <v>49</v>
      </c>
      <c r="AF3177">
        <v>156</v>
      </c>
      <c r="AI3177">
        <v>0</v>
      </c>
      <c r="AJ3177" t="s">
        <v>49</v>
      </c>
    </row>
    <row r="3178" spans="1:36" x14ac:dyDescent="0.3">
      <c r="A3178">
        <v>28</v>
      </c>
      <c r="B3178" t="s">
        <v>69</v>
      </c>
      <c r="C3178" t="s">
        <v>59</v>
      </c>
      <c r="D3178" t="s">
        <v>54</v>
      </c>
      <c r="E3178" t="s">
        <v>49</v>
      </c>
      <c r="F3178">
        <v>4745</v>
      </c>
      <c r="G3178" t="s">
        <v>49</v>
      </c>
      <c r="H3178" t="s">
        <v>49</v>
      </c>
      <c r="I3178" t="s">
        <v>78</v>
      </c>
      <c r="J3178">
        <v>12</v>
      </c>
      <c r="K3178" t="s">
        <v>56</v>
      </c>
      <c r="L3178">
        <v>360</v>
      </c>
      <c r="M3178">
        <v>1</v>
      </c>
      <c r="N3178">
        <v>181</v>
      </c>
      <c r="O3178">
        <v>5</v>
      </c>
      <c r="P3178" t="s">
        <v>79</v>
      </c>
      <c r="Q3178" t="s">
        <v>55</v>
      </c>
      <c r="X3178" s="7"/>
      <c r="Y3178" t="s">
        <v>49</v>
      </c>
      <c r="Z3178">
        <v>4745</v>
      </c>
      <c r="AE3178" t="s">
        <v>49</v>
      </c>
      <c r="AF3178">
        <v>4745</v>
      </c>
      <c r="AI3178">
        <v>400</v>
      </c>
      <c r="AJ3178" t="s">
        <v>49</v>
      </c>
    </row>
    <row r="3179" spans="1:36" x14ac:dyDescent="0.3">
      <c r="A3179">
        <v>32</v>
      </c>
      <c r="B3179" t="s">
        <v>58</v>
      </c>
      <c r="C3179" t="s">
        <v>59</v>
      </c>
      <c r="D3179" t="s">
        <v>60</v>
      </c>
      <c r="E3179" t="s">
        <v>49</v>
      </c>
      <c r="F3179">
        <v>11797</v>
      </c>
      <c r="G3179" t="s">
        <v>55</v>
      </c>
      <c r="H3179" t="s">
        <v>49</v>
      </c>
      <c r="I3179" t="s">
        <v>50</v>
      </c>
      <c r="J3179">
        <v>11</v>
      </c>
      <c r="K3179" t="s">
        <v>70</v>
      </c>
      <c r="L3179">
        <v>95</v>
      </c>
      <c r="M3179">
        <v>2</v>
      </c>
      <c r="N3179">
        <v>-1</v>
      </c>
      <c r="O3179">
        <v>0</v>
      </c>
      <c r="P3179" t="s">
        <v>52</v>
      </c>
      <c r="Q3179" t="s">
        <v>49</v>
      </c>
      <c r="X3179" s="7"/>
      <c r="Y3179" t="s">
        <v>55</v>
      </c>
      <c r="Z3179">
        <v>11797</v>
      </c>
      <c r="AE3179" t="s">
        <v>49</v>
      </c>
      <c r="AF3179">
        <v>11797</v>
      </c>
      <c r="AI3179">
        <v>7495</v>
      </c>
      <c r="AJ3179" t="s">
        <v>49</v>
      </c>
    </row>
    <row r="3180" spans="1:36" x14ac:dyDescent="0.3">
      <c r="A3180">
        <v>35</v>
      </c>
      <c r="B3180" t="s">
        <v>69</v>
      </c>
      <c r="C3180" t="s">
        <v>47</v>
      </c>
      <c r="D3180" t="s">
        <v>54</v>
      </c>
      <c r="E3180" t="s">
        <v>49</v>
      </c>
      <c r="F3180">
        <v>786</v>
      </c>
      <c r="G3180" t="s">
        <v>49</v>
      </c>
      <c r="H3180" t="s">
        <v>55</v>
      </c>
      <c r="I3180" t="s">
        <v>50</v>
      </c>
      <c r="J3180">
        <v>25</v>
      </c>
      <c r="K3180" t="s">
        <v>73</v>
      </c>
      <c r="L3180">
        <v>322</v>
      </c>
      <c r="M3180">
        <v>1</v>
      </c>
      <c r="N3180">
        <v>-1</v>
      </c>
      <c r="O3180">
        <v>0</v>
      </c>
      <c r="P3180" t="s">
        <v>52</v>
      </c>
      <c r="Q3180" t="s">
        <v>49</v>
      </c>
      <c r="X3180" s="7"/>
      <c r="Y3180" t="s">
        <v>49</v>
      </c>
      <c r="Z3180">
        <v>786</v>
      </c>
      <c r="AE3180" t="s">
        <v>55</v>
      </c>
      <c r="AF3180">
        <v>786</v>
      </c>
      <c r="AI3180">
        <v>24</v>
      </c>
      <c r="AJ3180" t="s">
        <v>49</v>
      </c>
    </row>
    <row r="3181" spans="1:36" x14ac:dyDescent="0.3">
      <c r="A3181">
        <v>58</v>
      </c>
      <c r="B3181" t="s">
        <v>67</v>
      </c>
      <c r="C3181" t="s">
        <v>47</v>
      </c>
      <c r="D3181" t="s">
        <v>48</v>
      </c>
      <c r="E3181" t="s">
        <v>49</v>
      </c>
      <c r="F3181">
        <v>4015</v>
      </c>
      <c r="G3181" t="s">
        <v>49</v>
      </c>
      <c r="H3181" t="s">
        <v>49</v>
      </c>
      <c r="I3181" t="s">
        <v>52</v>
      </c>
      <c r="J3181">
        <v>20</v>
      </c>
      <c r="K3181" t="s">
        <v>62</v>
      </c>
      <c r="L3181">
        <v>106</v>
      </c>
      <c r="M3181">
        <v>3</v>
      </c>
      <c r="N3181">
        <v>-1</v>
      </c>
      <c r="O3181">
        <v>0</v>
      </c>
      <c r="P3181" t="s">
        <v>52</v>
      </c>
      <c r="Q3181" t="s">
        <v>49</v>
      </c>
      <c r="X3181" s="7"/>
      <c r="Y3181" t="s">
        <v>49</v>
      </c>
      <c r="Z3181">
        <v>4015</v>
      </c>
      <c r="AE3181" t="s">
        <v>49</v>
      </c>
      <c r="AF3181">
        <v>4015</v>
      </c>
      <c r="AI3181">
        <v>3450</v>
      </c>
      <c r="AJ3181" t="s">
        <v>49</v>
      </c>
    </row>
    <row r="3182" spans="1:36" x14ac:dyDescent="0.3">
      <c r="A3182">
        <v>30</v>
      </c>
      <c r="B3182" t="s">
        <v>53</v>
      </c>
      <c r="C3182" t="s">
        <v>47</v>
      </c>
      <c r="D3182" t="s">
        <v>54</v>
      </c>
      <c r="E3182" t="s">
        <v>49</v>
      </c>
      <c r="F3182">
        <v>0</v>
      </c>
      <c r="G3182" t="s">
        <v>55</v>
      </c>
      <c r="H3182" t="s">
        <v>49</v>
      </c>
      <c r="I3182" t="s">
        <v>52</v>
      </c>
      <c r="J3182">
        <v>9</v>
      </c>
      <c r="K3182" t="s">
        <v>56</v>
      </c>
      <c r="L3182">
        <v>20</v>
      </c>
      <c r="M3182">
        <v>1</v>
      </c>
      <c r="N3182">
        <v>-1</v>
      </c>
      <c r="O3182">
        <v>0</v>
      </c>
      <c r="P3182" t="s">
        <v>52</v>
      </c>
      <c r="Q3182" t="s">
        <v>49</v>
      </c>
      <c r="X3182" s="7"/>
      <c r="Y3182" t="s">
        <v>55</v>
      </c>
      <c r="Z3182">
        <v>0</v>
      </c>
      <c r="AE3182" t="s">
        <v>49</v>
      </c>
      <c r="AF3182">
        <v>0</v>
      </c>
      <c r="AI3182">
        <v>311</v>
      </c>
      <c r="AJ3182" t="s">
        <v>49</v>
      </c>
    </row>
    <row r="3183" spans="1:36" x14ac:dyDescent="0.3">
      <c r="A3183">
        <v>33</v>
      </c>
      <c r="B3183" t="s">
        <v>63</v>
      </c>
      <c r="C3183" t="s">
        <v>47</v>
      </c>
      <c r="D3183" t="s">
        <v>54</v>
      </c>
      <c r="E3183" t="s">
        <v>49</v>
      </c>
      <c r="F3183">
        <v>331</v>
      </c>
      <c r="G3183" t="s">
        <v>55</v>
      </c>
      <c r="H3183" t="s">
        <v>49</v>
      </c>
      <c r="I3183" t="s">
        <v>50</v>
      </c>
      <c r="J3183">
        <v>14</v>
      </c>
      <c r="K3183" t="s">
        <v>56</v>
      </c>
      <c r="L3183">
        <v>178</v>
      </c>
      <c r="M3183">
        <v>7</v>
      </c>
      <c r="N3183">
        <v>365</v>
      </c>
      <c r="O3183">
        <v>5</v>
      </c>
      <c r="P3183" t="s">
        <v>66</v>
      </c>
      <c r="Q3183" t="s">
        <v>49</v>
      </c>
      <c r="X3183" s="7"/>
      <c r="Y3183" t="s">
        <v>55</v>
      </c>
      <c r="Z3183">
        <v>331</v>
      </c>
      <c r="AE3183" t="s">
        <v>49</v>
      </c>
      <c r="AF3183">
        <v>331</v>
      </c>
      <c r="AI3183">
        <v>139</v>
      </c>
      <c r="AJ3183" t="s">
        <v>49</v>
      </c>
    </row>
    <row r="3184" spans="1:36" x14ac:dyDescent="0.3">
      <c r="A3184">
        <v>36</v>
      </c>
      <c r="B3184" t="s">
        <v>63</v>
      </c>
      <c r="C3184" t="s">
        <v>47</v>
      </c>
      <c r="D3184" t="s">
        <v>54</v>
      </c>
      <c r="E3184" t="s">
        <v>49</v>
      </c>
      <c r="F3184">
        <v>1554</v>
      </c>
      <c r="G3184" t="s">
        <v>55</v>
      </c>
      <c r="H3184" t="s">
        <v>49</v>
      </c>
      <c r="I3184" t="s">
        <v>52</v>
      </c>
      <c r="J3184">
        <v>12</v>
      </c>
      <c r="K3184" t="s">
        <v>56</v>
      </c>
      <c r="L3184">
        <v>325</v>
      </c>
      <c r="M3184">
        <v>4</v>
      </c>
      <c r="N3184">
        <v>-1</v>
      </c>
      <c r="O3184">
        <v>0</v>
      </c>
      <c r="P3184" t="s">
        <v>52</v>
      </c>
      <c r="Q3184" t="s">
        <v>49</v>
      </c>
      <c r="X3184" s="7"/>
      <c r="Y3184" t="s">
        <v>55</v>
      </c>
      <c r="Z3184">
        <v>1554</v>
      </c>
      <c r="AE3184" t="s">
        <v>49</v>
      </c>
      <c r="AF3184">
        <v>1554</v>
      </c>
      <c r="AI3184">
        <v>0</v>
      </c>
      <c r="AJ3184" t="s">
        <v>49</v>
      </c>
    </row>
    <row r="3185" spans="1:36" x14ac:dyDescent="0.3">
      <c r="A3185">
        <v>32</v>
      </c>
      <c r="B3185" t="s">
        <v>53</v>
      </c>
      <c r="C3185" t="s">
        <v>47</v>
      </c>
      <c r="D3185" t="s">
        <v>54</v>
      </c>
      <c r="E3185" t="s">
        <v>49</v>
      </c>
      <c r="F3185">
        <v>132</v>
      </c>
      <c r="G3185" t="s">
        <v>55</v>
      </c>
      <c r="H3185" t="s">
        <v>55</v>
      </c>
      <c r="I3185" t="s">
        <v>52</v>
      </c>
      <c r="J3185">
        <v>19</v>
      </c>
      <c r="K3185" t="s">
        <v>56</v>
      </c>
      <c r="L3185">
        <v>343</v>
      </c>
      <c r="M3185">
        <v>2</v>
      </c>
      <c r="N3185">
        <v>-1</v>
      </c>
      <c r="O3185">
        <v>0</v>
      </c>
      <c r="P3185" t="s">
        <v>52</v>
      </c>
      <c r="Q3185" t="s">
        <v>49</v>
      </c>
      <c r="X3185" s="7"/>
      <c r="Y3185" t="s">
        <v>55</v>
      </c>
      <c r="Z3185">
        <v>132</v>
      </c>
      <c r="AE3185" t="s">
        <v>55</v>
      </c>
      <c r="AF3185">
        <v>132</v>
      </c>
      <c r="AI3185">
        <v>492</v>
      </c>
      <c r="AJ3185" t="s">
        <v>49</v>
      </c>
    </row>
    <row r="3186" spans="1:36" x14ac:dyDescent="0.3">
      <c r="A3186">
        <v>34</v>
      </c>
      <c r="B3186" t="s">
        <v>58</v>
      </c>
      <c r="C3186" t="s">
        <v>59</v>
      </c>
      <c r="D3186" t="s">
        <v>60</v>
      </c>
      <c r="E3186" t="s">
        <v>49</v>
      </c>
      <c r="F3186">
        <v>5086</v>
      </c>
      <c r="G3186" t="s">
        <v>49</v>
      </c>
      <c r="H3186" t="s">
        <v>49</v>
      </c>
      <c r="I3186" t="s">
        <v>50</v>
      </c>
      <c r="J3186">
        <v>25</v>
      </c>
      <c r="K3186" t="s">
        <v>56</v>
      </c>
      <c r="L3186">
        <v>213</v>
      </c>
      <c r="M3186">
        <v>4</v>
      </c>
      <c r="N3186">
        <v>-1</v>
      </c>
      <c r="O3186">
        <v>0</v>
      </c>
      <c r="P3186" t="s">
        <v>52</v>
      </c>
      <c r="Q3186" t="s">
        <v>55</v>
      </c>
      <c r="X3186" s="7"/>
      <c r="Y3186" t="s">
        <v>49</v>
      </c>
      <c r="Z3186">
        <v>5086</v>
      </c>
      <c r="AE3186" t="s">
        <v>49</v>
      </c>
      <c r="AF3186">
        <v>5086</v>
      </c>
      <c r="AI3186">
        <v>334</v>
      </c>
      <c r="AJ3186" t="s">
        <v>49</v>
      </c>
    </row>
    <row r="3187" spans="1:36" x14ac:dyDescent="0.3">
      <c r="A3187">
        <v>42</v>
      </c>
      <c r="B3187" t="s">
        <v>69</v>
      </c>
      <c r="C3187" t="s">
        <v>47</v>
      </c>
      <c r="D3187" t="s">
        <v>54</v>
      </c>
      <c r="E3187" t="s">
        <v>49</v>
      </c>
      <c r="F3187">
        <v>529</v>
      </c>
      <c r="G3187" t="s">
        <v>55</v>
      </c>
      <c r="H3187" t="s">
        <v>55</v>
      </c>
      <c r="I3187" t="s">
        <v>50</v>
      </c>
      <c r="J3187">
        <v>19</v>
      </c>
      <c r="K3187" t="s">
        <v>75</v>
      </c>
      <c r="L3187">
        <v>193</v>
      </c>
      <c r="M3187">
        <v>3</v>
      </c>
      <c r="N3187">
        <v>-1</v>
      </c>
      <c r="O3187">
        <v>0</v>
      </c>
      <c r="P3187" t="s">
        <v>52</v>
      </c>
      <c r="Q3187" t="s">
        <v>49</v>
      </c>
      <c r="X3187" s="7"/>
      <c r="Y3187" t="s">
        <v>55</v>
      </c>
      <c r="Z3187">
        <v>529</v>
      </c>
      <c r="AE3187" t="s">
        <v>55</v>
      </c>
      <c r="AF3187">
        <v>529</v>
      </c>
      <c r="AI3187">
        <v>997</v>
      </c>
      <c r="AJ3187" t="s">
        <v>49</v>
      </c>
    </row>
    <row r="3188" spans="1:36" x14ac:dyDescent="0.3">
      <c r="A3188">
        <v>41</v>
      </c>
      <c r="B3188" t="s">
        <v>58</v>
      </c>
      <c r="C3188" t="s">
        <v>47</v>
      </c>
      <c r="D3188" t="s">
        <v>60</v>
      </c>
      <c r="E3188" t="s">
        <v>49</v>
      </c>
      <c r="F3188">
        <v>4824</v>
      </c>
      <c r="G3188" t="s">
        <v>49</v>
      </c>
      <c r="H3188" t="s">
        <v>55</v>
      </c>
      <c r="I3188" t="s">
        <v>50</v>
      </c>
      <c r="J3188">
        <v>18</v>
      </c>
      <c r="K3188" t="s">
        <v>73</v>
      </c>
      <c r="L3188">
        <v>168</v>
      </c>
      <c r="M3188">
        <v>7</v>
      </c>
      <c r="N3188">
        <v>-1</v>
      </c>
      <c r="O3188">
        <v>0</v>
      </c>
      <c r="P3188" t="s">
        <v>52</v>
      </c>
      <c r="Q3188" t="s">
        <v>49</v>
      </c>
      <c r="X3188" s="7"/>
      <c r="Y3188" t="s">
        <v>49</v>
      </c>
      <c r="Z3188">
        <v>4824</v>
      </c>
      <c r="AE3188" t="s">
        <v>55</v>
      </c>
      <c r="AF3188">
        <v>4824</v>
      </c>
      <c r="AI3188">
        <v>440</v>
      </c>
      <c r="AJ3188" t="s">
        <v>49</v>
      </c>
    </row>
    <row r="3189" spans="1:36" x14ac:dyDescent="0.3">
      <c r="A3189">
        <v>63</v>
      </c>
      <c r="B3189" t="s">
        <v>77</v>
      </c>
      <c r="C3189" t="s">
        <v>47</v>
      </c>
      <c r="D3189" t="s">
        <v>54</v>
      </c>
      <c r="E3189" t="s">
        <v>49</v>
      </c>
      <c r="F3189">
        <v>474</v>
      </c>
      <c r="G3189" t="s">
        <v>49</v>
      </c>
      <c r="H3189" t="s">
        <v>49</v>
      </c>
      <c r="I3189" t="s">
        <v>50</v>
      </c>
      <c r="J3189">
        <v>25</v>
      </c>
      <c r="K3189" t="s">
        <v>72</v>
      </c>
      <c r="L3189">
        <v>423</v>
      </c>
      <c r="M3189">
        <v>1</v>
      </c>
      <c r="N3189">
        <v>-1</v>
      </c>
      <c r="O3189">
        <v>0</v>
      </c>
      <c r="P3189" t="s">
        <v>52</v>
      </c>
      <c r="Q3189" t="s">
        <v>55</v>
      </c>
      <c r="X3189" s="7"/>
      <c r="Y3189" t="s">
        <v>49</v>
      </c>
      <c r="Z3189">
        <v>474</v>
      </c>
      <c r="AE3189" t="s">
        <v>49</v>
      </c>
      <c r="AF3189">
        <v>474</v>
      </c>
      <c r="AI3189">
        <v>47</v>
      </c>
      <c r="AJ3189" t="s">
        <v>49</v>
      </c>
    </row>
    <row r="3190" spans="1:36" x14ac:dyDescent="0.3">
      <c r="A3190">
        <v>38</v>
      </c>
      <c r="B3190" t="s">
        <v>69</v>
      </c>
      <c r="C3190" t="s">
        <v>74</v>
      </c>
      <c r="D3190" t="s">
        <v>60</v>
      </c>
      <c r="E3190" t="s">
        <v>49</v>
      </c>
      <c r="F3190">
        <v>86</v>
      </c>
      <c r="G3190" t="s">
        <v>55</v>
      </c>
      <c r="H3190" t="s">
        <v>49</v>
      </c>
      <c r="I3190" t="s">
        <v>52</v>
      </c>
      <c r="J3190">
        <v>6</v>
      </c>
      <c r="K3190" t="s">
        <v>56</v>
      </c>
      <c r="L3190">
        <v>218</v>
      </c>
      <c r="M3190">
        <v>1</v>
      </c>
      <c r="N3190">
        <v>-1</v>
      </c>
      <c r="O3190">
        <v>0</v>
      </c>
      <c r="P3190" t="s">
        <v>52</v>
      </c>
      <c r="Q3190" t="s">
        <v>49</v>
      </c>
      <c r="X3190" s="7"/>
      <c r="Y3190" t="s">
        <v>55</v>
      </c>
      <c r="Z3190">
        <v>86</v>
      </c>
      <c r="AE3190" t="s">
        <v>49</v>
      </c>
      <c r="AF3190">
        <v>86</v>
      </c>
      <c r="AI3190">
        <v>1298</v>
      </c>
      <c r="AJ3190" t="s">
        <v>49</v>
      </c>
    </row>
    <row r="3191" spans="1:36" x14ac:dyDescent="0.3">
      <c r="A3191">
        <v>54</v>
      </c>
      <c r="B3191" t="s">
        <v>63</v>
      </c>
      <c r="C3191" t="s">
        <v>47</v>
      </c>
      <c r="D3191" t="s">
        <v>48</v>
      </c>
      <c r="E3191" t="s">
        <v>49</v>
      </c>
      <c r="F3191">
        <v>2281</v>
      </c>
      <c r="G3191" t="s">
        <v>55</v>
      </c>
      <c r="H3191" t="s">
        <v>49</v>
      </c>
      <c r="I3191" t="s">
        <v>52</v>
      </c>
      <c r="J3191">
        <v>20</v>
      </c>
      <c r="K3191" t="s">
        <v>62</v>
      </c>
      <c r="L3191">
        <v>158</v>
      </c>
      <c r="M3191">
        <v>1</v>
      </c>
      <c r="N3191">
        <v>-1</v>
      </c>
      <c r="O3191">
        <v>0</v>
      </c>
      <c r="P3191" t="s">
        <v>52</v>
      </c>
      <c r="Q3191" t="s">
        <v>49</v>
      </c>
      <c r="X3191" s="7"/>
      <c r="Y3191" t="s">
        <v>55</v>
      </c>
      <c r="Z3191">
        <v>2281</v>
      </c>
      <c r="AE3191" t="s">
        <v>49</v>
      </c>
      <c r="AF3191">
        <v>2281</v>
      </c>
      <c r="AI3191">
        <v>3355</v>
      </c>
      <c r="AJ3191" t="s">
        <v>49</v>
      </c>
    </row>
    <row r="3192" spans="1:36" x14ac:dyDescent="0.3">
      <c r="A3192">
        <v>39</v>
      </c>
      <c r="B3192" t="s">
        <v>53</v>
      </c>
      <c r="C3192" t="s">
        <v>47</v>
      </c>
      <c r="D3192" t="s">
        <v>54</v>
      </c>
      <c r="E3192" t="s">
        <v>49</v>
      </c>
      <c r="F3192">
        <v>186</v>
      </c>
      <c r="G3192" t="s">
        <v>55</v>
      </c>
      <c r="H3192" t="s">
        <v>49</v>
      </c>
      <c r="I3192" t="s">
        <v>50</v>
      </c>
      <c r="J3192">
        <v>17</v>
      </c>
      <c r="K3192" t="s">
        <v>61</v>
      </c>
      <c r="L3192">
        <v>433</v>
      </c>
      <c r="M3192">
        <v>1</v>
      </c>
      <c r="N3192">
        <v>-1</v>
      </c>
      <c r="O3192">
        <v>0</v>
      </c>
      <c r="P3192" t="s">
        <v>52</v>
      </c>
      <c r="Q3192" t="s">
        <v>49</v>
      </c>
      <c r="X3192" s="7"/>
      <c r="Y3192" t="s">
        <v>55</v>
      </c>
      <c r="Z3192">
        <v>186</v>
      </c>
      <c r="AE3192" t="s">
        <v>49</v>
      </c>
      <c r="AF3192">
        <v>186</v>
      </c>
      <c r="AI3192">
        <v>-11</v>
      </c>
      <c r="AJ3192" t="s">
        <v>49</v>
      </c>
    </row>
    <row r="3193" spans="1:36" x14ac:dyDescent="0.3">
      <c r="A3193">
        <v>46</v>
      </c>
      <c r="B3193" t="s">
        <v>63</v>
      </c>
      <c r="C3193" t="s">
        <v>47</v>
      </c>
      <c r="D3193" t="s">
        <v>54</v>
      </c>
      <c r="E3193" t="s">
        <v>49</v>
      </c>
      <c r="F3193">
        <v>137</v>
      </c>
      <c r="G3193" t="s">
        <v>49</v>
      </c>
      <c r="H3193" t="s">
        <v>49</v>
      </c>
      <c r="I3193" t="s">
        <v>52</v>
      </c>
      <c r="J3193">
        <v>20</v>
      </c>
      <c r="K3193" t="s">
        <v>62</v>
      </c>
      <c r="L3193">
        <v>252</v>
      </c>
      <c r="M3193">
        <v>3</v>
      </c>
      <c r="N3193">
        <v>-1</v>
      </c>
      <c r="O3193">
        <v>0</v>
      </c>
      <c r="P3193" t="s">
        <v>52</v>
      </c>
      <c r="Q3193" t="s">
        <v>49</v>
      </c>
      <c r="X3193" s="7"/>
      <c r="Y3193" t="s">
        <v>49</v>
      </c>
      <c r="Z3193">
        <v>137</v>
      </c>
      <c r="AE3193" t="s">
        <v>49</v>
      </c>
      <c r="AF3193">
        <v>137</v>
      </c>
      <c r="AI3193">
        <v>396</v>
      </c>
      <c r="AJ3193" t="s">
        <v>49</v>
      </c>
    </row>
    <row r="3194" spans="1:36" x14ac:dyDescent="0.3">
      <c r="A3194">
        <v>37</v>
      </c>
      <c r="B3194" t="s">
        <v>67</v>
      </c>
      <c r="C3194" t="s">
        <v>47</v>
      </c>
      <c r="D3194" t="s">
        <v>60</v>
      </c>
      <c r="E3194" t="s">
        <v>49</v>
      </c>
      <c r="F3194">
        <v>6968</v>
      </c>
      <c r="G3194" t="s">
        <v>49</v>
      </c>
      <c r="H3194" t="s">
        <v>49</v>
      </c>
      <c r="I3194" t="s">
        <v>50</v>
      </c>
      <c r="J3194">
        <v>1</v>
      </c>
      <c r="K3194" t="s">
        <v>62</v>
      </c>
      <c r="L3194">
        <v>175</v>
      </c>
      <c r="M3194">
        <v>1</v>
      </c>
      <c r="N3194">
        <v>-1</v>
      </c>
      <c r="O3194">
        <v>0</v>
      </c>
      <c r="P3194" t="s">
        <v>52</v>
      </c>
      <c r="Q3194" t="s">
        <v>49</v>
      </c>
      <c r="X3194" s="7"/>
      <c r="Y3194" t="s">
        <v>49</v>
      </c>
      <c r="Z3194">
        <v>6968</v>
      </c>
      <c r="AE3194" t="s">
        <v>49</v>
      </c>
      <c r="AF3194">
        <v>6968</v>
      </c>
      <c r="AI3194">
        <v>8</v>
      </c>
      <c r="AJ3194" t="s">
        <v>49</v>
      </c>
    </row>
    <row r="3195" spans="1:36" x14ac:dyDescent="0.3">
      <c r="A3195">
        <v>76</v>
      </c>
      <c r="B3195" t="s">
        <v>77</v>
      </c>
      <c r="C3195" t="s">
        <v>74</v>
      </c>
      <c r="D3195" t="s">
        <v>48</v>
      </c>
      <c r="E3195" t="s">
        <v>49</v>
      </c>
      <c r="F3195">
        <v>86</v>
      </c>
      <c r="G3195" t="s">
        <v>49</v>
      </c>
      <c r="H3195" t="s">
        <v>49</v>
      </c>
      <c r="I3195" t="s">
        <v>50</v>
      </c>
      <c r="J3195">
        <v>12</v>
      </c>
      <c r="K3195" t="s">
        <v>70</v>
      </c>
      <c r="L3195">
        <v>192</v>
      </c>
      <c r="M3195">
        <v>1</v>
      </c>
      <c r="N3195">
        <v>-1</v>
      </c>
      <c r="O3195">
        <v>0</v>
      </c>
      <c r="P3195" t="s">
        <v>52</v>
      </c>
      <c r="Q3195" t="s">
        <v>49</v>
      </c>
      <c r="X3195" s="7"/>
      <c r="Y3195" t="s">
        <v>49</v>
      </c>
      <c r="Z3195">
        <v>86</v>
      </c>
      <c r="AE3195" t="s">
        <v>49</v>
      </c>
      <c r="AF3195">
        <v>86</v>
      </c>
      <c r="AI3195">
        <v>1409</v>
      </c>
      <c r="AJ3195" t="s">
        <v>49</v>
      </c>
    </row>
    <row r="3196" spans="1:36" x14ac:dyDescent="0.3">
      <c r="A3196">
        <v>28</v>
      </c>
      <c r="B3196" t="s">
        <v>58</v>
      </c>
      <c r="C3196" t="s">
        <v>59</v>
      </c>
      <c r="D3196" t="s">
        <v>52</v>
      </c>
      <c r="E3196" t="s">
        <v>49</v>
      </c>
      <c r="F3196">
        <v>81</v>
      </c>
      <c r="G3196" t="s">
        <v>49</v>
      </c>
      <c r="H3196" t="s">
        <v>55</v>
      </c>
      <c r="I3196" t="s">
        <v>50</v>
      </c>
      <c r="J3196">
        <v>8</v>
      </c>
      <c r="K3196" t="s">
        <v>73</v>
      </c>
      <c r="L3196">
        <v>158</v>
      </c>
      <c r="M3196">
        <v>1</v>
      </c>
      <c r="N3196">
        <v>-1</v>
      </c>
      <c r="O3196">
        <v>0</v>
      </c>
      <c r="P3196" t="s">
        <v>52</v>
      </c>
      <c r="Q3196" t="s">
        <v>49</v>
      </c>
      <c r="X3196" s="7"/>
      <c r="Y3196" t="s">
        <v>49</v>
      </c>
      <c r="Z3196">
        <v>81</v>
      </c>
      <c r="AE3196" t="s">
        <v>55</v>
      </c>
      <c r="AF3196">
        <v>81</v>
      </c>
      <c r="AI3196">
        <v>170</v>
      </c>
      <c r="AJ3196" t="s">
        <v>49</v>
      </c>
    </row>
    <row r="3197" spans="1:36" x14ac:dyDescent="0.3">
      <c r="A3197">
        <v>33</v>
      </c>
      <c r="B3197" t="s">
        <v>53</v>
      </c>
      <c r="C3197" t="s">
        <v>47</v>
      </c>
      <c r="D3197" t="s">
        <v>48</v>
      </c>
      <c r="E3197" t="s">
        <v>49</v>
      </c>
      <c r="F3197">
        <v>6904</v>
      </c>
      <c r="G3197" t="s">
        <v>49</v>
      </c>
      <c r="H3197" t="s">
        <v>49</v>
      </c>
      <c r="I3197" t="s">
        <v>78</v>
      </c>
      <c r="J3197">
        <v>20</v>
      </c>
      <c r="K3197" t="s">
        <v>75</v>
      </c>
      <c r="L3197">
        <v>114</v>
      </c>
      <c r="M3197">
        <v>2</v>
      </c>
      <c r="N3197">
        <v>-1</v>
      </c>
      <c r="O3197">
        <v>0</v>
      </c>
      <c r="P3197" t="s">
        <v>52</v>
      </c>
      <c r="Q3197" t="s">
        <v>49</v>
      </c>
      <c r="X3197" s="7"/>
      <c r="Y3197" t="s">
        <v>49</v>
      </c>
      <c r="Z3197">
        <v>6904</v>
      </c>
      <c r="AE3197" t="s">
        <v>49</v>
      </c>
      <c r="AF3197">
        <v>6904</v>
      </c>
      <c r="AI3197">
        <v>2769</v>
      </c>
      <c r="AJ3197" t="s">
        <v>49</v>
      </c>
    </row>
    <row r="3198" spans="1:36" x14ac:dyDescent="0.3">
      <c r="A3198">
        <v>46</v>
      </c>
      <c r="B3198" t="s">
        <v>65</v>
      </c>
      <c r="C3198" t="s">
        <v>47</v>
      </c>
      <c r="D3198" t="s">
        <v>60</v>
      </c>
      <c r="E3198" t="s">
        <v>49</v>
      </c>
      <c r="F3198">
        <v>137</v>
      </c>
      <c r="G3198" t="s">
        <v>55</v>
      </c>
      <c r="H3198" t="s">
        <v>55</v>
      </c>
      <c r="I3198" t="s">
        <v>52</v>
      </c>
      <c r="J3198">
        <v>5</v>
      </c>
      <c r="K3198" t="s">
        <v>56</v>
      </c>
      <c r="L3198">
        <v>246</v>
      </c>
      <c r="M3198">
        <v>1</v>
      </c>
      <c r="N3198">
        <v>-1</v>
      </c>
      <c r="O3198">
        <v>0</v>
      </c>
      <c r="P3198" t="s">
        <v>52</v>
      </c>
      <c r="Q3198" t="s">
        <v>49</v>
      </c>
      <c r="X3198" s="7"/>
      <c r="Y3198" t="s">
        <v>55</v>
      </c>
      <c r="Z3198">
        <v>137</v>
      </c>
      <c r="AE3198" t="s">
        <v>55</v>
      </c>
      <c r="AF3198">
        <v>137</v>
      </c>
      <c r="AI3198">
        <v>2320</v>
      </c>
      <c r="AJ3198" t="s">
        <v>49</v>
      </c>
    </row>
    <row r="3199" spans="1:36" x14ac:dyDescent="0.3">
      <c r="A3199">
        <v>30</v>
      </c>
      <c r="B3199" t="s">
        <v>71</v>
      </c>
      <c r="C3199" t="s">
        <v>59</v>
      </c>
      <c r="D3199" t="s">
        <v>54</v>
      </c>
      <c r="E3199" t="s">
        <v>49</v>
      </c>
      <c r="F3199">
        <v>25</v>
      </c>
      <c r="G3199" t="s">
        <v>49</v>
      </c>
      <c r="H3199" t="s">
        <v>49</v>
      </c>
      <c r="I3199" t="s">
        <v>78</v>
      </c>
      <c r="J3199">
        <v>30</v>
      </c>
      <c r="K3199" t="s">
        <v>61</v>
      </c>
      <c r="L3199">
        <v>44</v>
      </c>
      <c r="M3199">
        <v>1</v>
      </c>
      <c r="N3199">
        <v>-1</v>
      </c>
      <c r="O3199">
        <v>0</v>
      </c>
      <c r="P3199" t="s">
        <v>52</v>
      </c>
      <c r="Q3199" t="s">
        <v>49</v>
      </c>
      <c r="X3199" s="7"/>
      <c r="Y3199" t="s">
        <v>49</v>
      </c>
      <c r="Z3199">
        <v>25</v>
      </c>
      <c r="AE3199" t="s">
        <v>49</v>
      </c>
      <c r="AF3199">
        <v>25</v>
      </c>
      <c r="AI3199">
        <v>76</v>
      </c>
      <c r="AJ3199" t="s">
        <v>49</v>
      </c>
    </row>
    <row r="3200" spans="1:36" x14ac:dyDescent="0.3">
      <c r="A3200">
        <v>60</v>
      </c>
      <c r="B3200" t="s">
        <v>58</v>
      </c>
      <c r="C3200" t="s">
        <v>47</v>
      </c>
      <c r="D3200" t="s">
        <v>60</v>
      </c>
      <c r="E3200" t="s">
        <v>49</v>
      </c>
      <c r="F3200">
        <v>759</v>
      </c>
      <c r="G3200" t="s">
        <v>49</v>
      </c>
      <c r="H3200" t="s">
        <v>49</v>
      </c>
      <c r="I3200" t="s">
        <v>50</v>
      </c>
      <c r="J3200">
        <v>14</v>
      </c>
      <c r="K3200" t="s">
        <v>70</v>
      </c>
      <c r="L3200">
        <v>136</v>
      </c>
      <c r="M3200">
        <v>2</v>
      </c>
      <c r="N3200">
        <v>-1</v>
      </c>
      <c r="O3200">
        <v>0</v>
      </c>
      <c r="P3200" t="s">
        <v>52</v>
      </c>
      <c r="Q3200" t="s">
        <v>49</v>
      </c>
      <c r="X3200" s="7"/>
      <c r="Y3200" t="s">
        <v>49</v>
      </c>
      <c r="Z3200">
        <v>759</v>
      </c>
      <c r="AE3200" t="s">
        <v>49</v>
      </c>
      <c r="AF3200">
        <v>759</v>
      </c>
      <c r="AI3200">
        <v>2034</v>
      </c>
      <c r="AJ3200" t="s">
        <v>49</v>
      </c>
    </row>
    <row r="3201" spans="1:36" x14ac:dyDescent="0.3">
      <c r="A3201">
        <v>56</v>
      </c>
      <c r="B3201" t="s">
        <v>76</v>
      </c>
      <c r="C3201" t="s">
        <v>47</v>
      </c>
      <c r="D3201" t="s">
        <v>60</v>
      </c>
      <c r="E3201" t="s">
        <v>49</v>
      </c>
      <c r="F3201">
        <v>1922</v>
      </c>
      <c r="G3201" t="s">
        <v>55</v>
      </c>
      <c r="H3201" t="s">
        <v>49</v>
      </c>
      <c r="I3201" t="s">
        <v>50</v>
      </c>
      <c r="J3201">
        <v>24</v>
      </c>
      <c r="K3201" t="s">
        <v>73</v>
      </c>
      <c r="L3201">
        <v>247</v>
      </c>
      <c r="M3201">
        <v>2</v>
      </c>
      <c r="N3201">
        <v>-1</v>
      </c>
      <c r="O3201">
        <v>0</v>
      </c>
      <c r="P3201" t="s">
        <v>52</v>
      </c>
      <c r="Q3201" t="s">
        <v>49</v>
      </c>
      <c r="X3201" s="7"/>
      <c r="Y3201" t="s">
        <v>55</v>
      </c>
      <c r="Z3201">
        <v>1922</v>
      </c>
      <c r="AE3201" t="s">
        <v>49</v>
      </c>
      <c r="AF3201">
        <v>1922</v>
      </c>
      <c r="AI3201">
        <v>3018</v>
      </c>
      <c r="AJ3201" t="s">
        <v>49</v>
      </c>
    </row>
    <row r="3202" spans="1:36" x14ac:dyDescent="0.3">
      <c r="A3202">
        <v>24</v>
      </c>
      <c r="B3202" t="s">
        <v>71</v>
      </c>
      <c r="C3202" t="s">
        <v>59</v>
      </c>
      <c r="D3202" t="s">
        <v>52</v>
      </c>
      <c r="E3202" t="s">
        <v>49</v>
      </c>
      <c r="F3202">
        <v>3298</v>
      </c>
      <c r="G3202" t="s">
        <v>55</v>
      </c>
      <c r="H3202" t="s">
        <v>49</v>
      </c>
      <c r="I3202" t="s">
        <v>52</v>
      </c>
      <c r="J3202">
        <v>28</v>
      </c>
      <c r="K3202" t="s">
        <v>56</v>
      </c>
      <c r="L3202">
        <v>227</v>
      </c>
      <c r="M3202">
        <v>1</v>
      </c>
      <c r="N3202">
        <v>-1</v>
      </c>
      <c r="O3202">
        <v>0</v>
      </c>
      <c r="P3202" t="s">
        <v>52</v>
      </c>
      <c r="Q3202" t="s">
        <v>49</v>
      </c>
      <c r="X3202" s="7"/>
      <c r="Y3202" t="s">
        <v>55</v>
      </c>
      <c r="Z3202">
        <v>3298</v>
      </c>
      <c r="AE3202" t="s">
        <v>49</v>
      </c>
      <c r="AF3202">
        <v>3298</v>
      </c>
      <c r="AI3202">
        <v>921</v>
      </c>
      <c r="AJ3202" t="s">
        <v>49</v>
      </c>
    </row>
    <row r="3203" spans="1:36" x14ac:dyDescent="0.3">
      <c r="A3203">
        <v>58</v>
      </c>
      <c r="B3203" t="s">
        <v>77</v>
      </c>
      <c r="C3203" t="s">
        <v>47</v>
      </c>
      <c r="D3203" t="s">
        <v>54</v>
      </c>
      <c r="E3203" t="s">
        <v>49</v>
      </c>
      <c r="F3203">
        <v>764</v>
      </c>
      <c r="G3203" t="s">
        <v>49</v>
      </c>
      <c r="H3203" t="s">
        <v>49</v>
      </c>
      <c r="I3203" t="s">
        <v>50</v>
      </c>
      <c r="J3203">
        <v>12</v>
      </c>
      <c r="K3203" t="s">
        <v>70</v>
      </c>
      <c r="L3203">
        <v>219</v>
      </c>
      <c r="M3203">
        <v>4</v>
      </c>
      <c r="N3203">
        <v>-1</v>
      </c>
      <c r="O3203">
        <v>0</v>
      </c>
      <c r="P3203" t="s">
        <v>52</v>
      </c>
      <c r="Q3203" t="s">
        <v>49</v>
      </c>
      <c r="X3203" s="7"/>
      <c r="Y3203" t="s">
        <v>49</v>
      </c>
      <c r="Z3203">
        <v>764</v>
      </c>
      <c r="AE3203" t="s">
        <v>49</v>
      </c>
      <c r="AF3203">
        <v>764</v>
      </c>
      <c r="AI3203">
        <v>483</v>
      </c>
      <c r="AJ3203" t="s">
        <v>49</v>
      </c>
    </row>
    <row r="3204" spans="1:36" x14ac:dyDescent="0.3">
      <c r="A3204">
        <v>79</v>
      </c>
      <c r="B3204" t="s">
        <v>77</v>
      </c>
      <c r="C3204" t="s">
        <v>47</v>
      </c>
      <c r="D3204" t="s">
        <v>48</v>
      </c>
      <c r="E3204" t="s">
        <v>49</v>
      </c>
      <c r="F3204">
        <v>8556</v>
      </c>
      <c r="G3204" t="s">
        <v>49</v>
      </c>
      <c r="H3204" t="s">
        <v>49</v>
      </c>
      <c r="I3204" t="s">
        <v>78</v>
      </c>
      <c r="J3204">
        <v>18</v>
      </c>
      <c r="K3204" t="s">
        <v>72</v>
      </c>
      <c r="L3204">
        <v>326</v>
      </c>
      <c r="M3204">
        <v>2</v>
      </c>
      <c r="N3204">
        <v>272</v>
      </c>
      <c r="O3204">
        <v>2</v>
      </c>
      <c r="P3204" t="s">
        <v>79</v>
      </c>
      <c r="Q3204" t="s">
        <v>55</v>
      </c>
      <c r="X3204" s="7"/>
      <c r="Y3204" t="s">
        <v>49</v>
      </c>
      <c r="Z3204">
        <v>8556</v>
      </c>
      <c r="AE3204" t="s">
        <v>49</v>
      </c>
      <c r="AF3204">
        <v>8556</v>
      </c>
      <c r="AI3204">
        <v>390</v>
      </c>
      <c r="AJ3204" t="s">
        <v>49</v>
      </c>
    </row>
    <row r="3205" spans="1:36" x14ac:dyDescent="0.3">
      <c r="A3205">
        <v>32</v>
      </c>
      <c r="B3205" t="s">
        <v>63</v>
      </c>
      <c r="C3205" t="s">
        <v>47</v>
      </c>
      <c r="D3205" t="s">
        <v>54</v>
      </c>
      <c r="E3205" t="s">
        <v>49</v>
      </c>
      <c r="F3205">
        <v>3514</v>
      </c>
      <c r="G3205" t="s">
        <v>55</v>
      </c>
      <c r="H3205" t="s">
        <v>49</v>
      </c>
      <c r="I3205" t="s">
        <v>52</v>
      </c>
      <c r="J3205">
        <v>20</v>
      </c>
      <c r="K3205" t="s">
        <v>56</v>
      </c>
      <c r="L3205">
        <v>226</v>
      </c>
      <c r="M3205">
        <v>2</v>
      </c>
      <c r="N3205">
        <v>-1</v>
      </c>
      <c r="O3205">
        <v>0</v>
      </c>
      <c r="P3205" t="s">
        <v>52</v>
      </c>
      <c r="Q3205" t="s">
        <v>49</v>
      </c>
      <c r="X3205" s="7"/>
      <c r="Y3205" t="s">
        <v>55</v>
      </c>
      <c r="Z3205">
        <v>3514</v>
      </c>
      <c r="AE3205" t="s">
        <v>49</v>
      </c>
      <c r="AF3205">
        <v>3514</v>
      </c>
      <c r="AI3205">
        <v>0</v>
      </c>
      <c r="AJ3205" t="s">
        <v>49</v>
      </c>
    </row>
    <row r="3206" spans="1:36" x14ac:dyDescent="0.3">
      <c r="A3206">
        <v>33</v>
      </c>
      <c r="B3206" t="s">
        <v>53</v>
      </c>
      <c r="C3206" t="s">
        <v>47</v>
      </c>
      <c r="D3206" t="s">
        <v>48</v>
      </c>
      <c r="E3206" t="s">
        <v>49</v>
      </c>
      <c r="F3206">
        <v>0</v>
      </c>
      <c r="G3206" t="s">
        <v>55</v>
      </c>
      <c r="H3206" t="s">
        <v>49</v>
      </c>
      <c r="I3206" t="s">
        <v>50</v>
      </c>
      <c r="J3206">
        <v>18</v>
      </c>
      <c r="K3206" t="s">
        <v>73</v>
      </c>
      <c r="L3206">
        <v>351</v>
      </c>
      <c r="M3206">
        <v>2</v>
      </c>
      <c r="N3206">
        <v>-1</v>
      </c>
      <c r="O3206">
        <v>0</v>
      </c>
      <c r="P3206" t="s">
        <v>52</v>
      </c>
      <c r="Q3206" t="s">
        <v>49</v>
      </c>
      <c r="X3206" s="7"/>
      <c r="Y3206" t="s">
        <v>55</v>
      </c>
      <c r="Z3206">
        <v>0</v>
      </c>
      <c r="AE3206" t="s">
        <v>49</v>
      </c>
      <c r="AF3206">
        <v>0</v>
      </c>
      <c r="AI3206">
        <v>92</v>
      </c>
      <c r="AJ3206" t="s">
        <v>49</v>
      </c>
    </row>
    <row r="3207" spans="1:36" x14ac:dyDescent="0.3">
      <c r="A3207">
        <v>77</v>
      </c>
      <c r="B3207" t="s">
        <v>77</v>
      </c>
      <c r="C3207" t="s">
        <v>47</v>
      </c>
      <c r="D3207" t="s">
        <v>48</v>
      </c>
      <c r="E3207" t="s">
        <v>49</v>
      </c>
      <c r="F3207">
        <v>680</v>
      </c>
      <c r="G3207" t="s">
        <v>49</v>
      </c>
      <c r="H3207" t="s">
        <v>49</v>
      </c>
      <c r="I3207" t="s">
        <v>78</v>
      </c>
      <c r="J3207">
        <v>27</v>
      </c>
      <c r="K3207" t="s">
        <v>75</v>
      </c>
      <c r="L3207">
        <v>341</v>
      </c>
      <c r="M3207">
        <v>4</v>
      </c>
      <c r="N3207">
        <v>94</v>
      </c>
      <c r="O3207">
        <v>3</v>
      </c>
      <c r="P3207" t="s">
        <v>57</v>
      </c>
      <c r="Q3207" t="s">
        <v>49</v>
      </c>
      <c r="X3207" s="7"/>
      <c r="Y3207" t="s">
        <v>49</v>
      </c>
      <c r="Z3207">
        <v>680</v>
      </c>
      <c r="AE3207" t="s">
        <v>49</v>
      </c>
      <c r="AF3207">
        <v>680</v>
      </c>
      <c r="AI3207">
        <v>22196</v>
      </c>
      <c r="AJ3207" t="s">
        <v>49</v>
      </c>
    </row>
    <row r="3208" spans="1:36" x14ac:dyDescent="0.3">
      <c r="A3208">
        <v>60</v>
      </c>
      <c r="B3208" t="s">
        <v>76</v>
      </c>
      <c r="C3208" t="s">
        <v>47</v>
      </c>
      <c r="D3208" t="s">
        <v>48</v>
      </c>
      <c r="E3208" t="s">
        <v>49</v>
      </c>
      <c r="F3208">
        <v>0</v>
      </c>
      <c r="G3208" t="s">
        <v>49</v>
      </c>
      <c r="H3208" t="s">
        <v>55</v>
      </c>
      <c r="I3208" t="s">
        <v>78</v>
      </c>
      <c r="J3208">
        <v>22</v>
      </c>
      <c r="K3208" t="s">
        <v>73</v>
      </c>
      <c r="L3208">
        <v>124</v>
      </c>
      <c r="M3208">
        <v>1</v>
      </c>
      <c r="N3208">
        <v>-1</v>
      </c>
      <c r="O3208">
        <v>0</v>
      </c>
      <c r="P3208" t="s">
        <v>52</v>
      </c>
      <c r="Q3208" t="s">
        <v>49</v>
      </c>
      <c r="X3208" s="7"/>
      <c r="Y3208" t="s">
        <v>49</v>
      </c>
      <c r="Z3208">
        <v>0</v>
      </c>
      <c r="AE3208" t="s">
        <v>55</v>
      </c>
      <c r="AF3208">
        <v>0</v>
      </c>
      <c r="AI3208">
        <v>2</v>
      </c>
      <c r="AJ3208" t="s">
        <v>49</v>
      </c>
    </row>
    <row r="3209" spans="1:36" x14ac:dyDescent="0.3">
      <c r="A3209">
        <v>54</v>
      </c>
      <c r="B3209" t="s">
        <v>58</v>
      </c>
      <c r="C3209" t="s">
        <v>47</v>
      </c>
      <c r="D3209" t="s">
        <v>60</v>
      </c>
      <c r="E3209" t="s">
        <v>49</v>
      </c>
      <c r="F3209">
        <v>2819</v>
      </c>
      <c r="G3209" t="s">
        <v>49</v>
      </c>
      <c r="H3209" t="s">
        <v>49</v>
      </c>
      <c r="I3209" t="s">
        <v>50</v>
      </c>
      <c r="J3209">
        <v>7</v>
      </c>
      <c r="K3209" t="s">
        <v>70</v>
      </c>
      <c r="L3209">
        <v>123</v>
      </c>
      <c r="M3209">
        <v>3</v>
      </c>
      <c r="N3209">
        <v>-1</v>
      </c>
      <c r="O3209">
        <v>0</v>
      </c>
      <c r="P3209" t="s">
        <v>52</v>
      </c>
      <c r="Q3209" t="s">
        <v>49</v>
      </c>
      <c r="X3209" s="7"/>
      <c r="Y3209" t="s">
        <v>49</v>
      </c>
      <c r="Z3209">
        <v>2819</v>
      </c>
      <c r="AE3209" t="s">
        <v>49</v>
      </c>
      <c r="AF3209">
        <v>2819</v>
      </c>
      <c r="AI3209">
        <v>249</v>
      </c>
      <c r="AJ3209" t="s">
        <v>49</v>
      </c>
    </row>
    <row r="3210" spans="1:36" x14ac:dyDescent="0.3">
      <c r="A3210">
        <v>30</v>
      </c>
      <c r="B3210" t="s">
        <v>63</v>
      </c>
      <c r="C3210" t="s">
        <v>47</v>
      </c>
      <c r="D3210" t="s">
        <v>48</v>
      </c>
      <c r="E3210" t="s">
        <v>49</v>
      </c>
      <c r="F3210">
        <v>-518</v>
      </c>
      <c r="G3210" t="s">
        <v>55</v>
      </c>
      <c r="H3210" t="s">
        <v>55</v>
      </c>
      <c r="I3210" t="s">
        <v>52</v>
      </c>
      <c r="J3210">
        <v>28</v>
      </c>
      <c r="K3210" t="s">
        <v>56</v>
      </c>
      <c r="L3210">
        <v>244</v>
      </c>
      <c r="M3210">
        <v>6</v>
      </c>
      <c r="N3210">
        <v>-1</v>
      </c>
      <c r="O3210">
        <v>0</v>
      </c>
      <c r="P3210" t="s">
        <v>52</v>
      </c>
      <c r="Q3210" t="s">
        <v>49</v>
      </c>
      <c r="X3210" s="7"/>
      <c r="Y3210" t="s">
        <v>55</v>
      </c>
      <c r="Z3210">
        <v>-518</v>
      </c>
      <c r="AE3210" t="s">
        <v>55</v>
      </c>
      <c r="AF3210">
        <v>-518</v>
      </c>
      <c r="AI3210">
        <v>3274</v>
      </c>
      <c r="AJ3210" t="s">
        <v>49</v>
      </c>
    </row>
    <row r="3211" spans="1:36" x14ac:dyDescent="0.3">
      <c r="A3211">
        <v>50</v>
      </c>
      <c r="B3211" t="s">
        <v>53</v>
      </c>
      <c r="C3211" t="s">
        <v>47</v>
      </c>
      <c r="D3211" t="s">
        <v>54</v>
      </c>
      <c r="E3211" t="s">
        <v>49</v>
      </c>
      <c r="F3211">
        <v>60</v>
      </c>
      <c r="G3211" t="s">
        <v>49</v>
      </c>
      <c r="H3211" t="s">
        <v>55</v>
      </c>
      <c r="I3211" t="s">
        <v>50</v>
      </c>
      <c r="J3211">
        <v>27</v>
      </c>
      <c r="K3211" t="s">
        <v>70</v>
      </c>
      <c r="L3211">
        <v>151</v>
      </c>
      <c r="M3211">
        <v>8</v>
      </c>
      <c r="N3211">
        <v>-1</v>
      </c>
      <c r="O3211">
        <v>0</v>
      </c>
      <c r="P3211" t="s">
        <v>52</v>
      </c>
      <c r="Q3211" t="s">
        <v>49</v>
      </c>
      <c r="X3211" s="7"/>
      <c r="Y3211" t="s">
        <v>49</v>
      </c>
      <c r="Z3211">
        <v>60</v>
      </c>
      <c r="AE3211" t="s">
        <v>55</v>
      </c>
      <c r="AF3211">
        <v>60</v>
      </c>
      <c r="AI3211">
        <v>5731</v>
      </c>
      <c r="AJ3211" t="s">
        <v>49</v>
      </c>
    </row>
    <row r="3212" spans="1:36" x14ac:dyDescent="0.3">
      <c r="A3212">
        <v>50</v>
      </c>
      <c r="B3212" t="s">
        <v>58</v>
      </c>
      <c r="C3212" t="s">
        <v>47</v>
      </c>
      <c r="D3212" t="s">
        <v>54</v>
      </c>
      <c r="E3212" t="s">
        <v>49</v>
      </c>
      <c r="F3212">
        <v>732</v>
      </c>
      <c r="G3212" t="s">
        <v>49</v>
      </c>
      <c r="H3212" t="s">
        <v>49</v>
      </c>
      <c r="I3212" t="s">
        <v>50</v>
      </c>
      <c r="J3212">
        <v>7</v>
      </c>
      <c r="K3212" t="s">
        <v>61</v>
      </c>
      <c r="L3212">
        <v>736</v>
      </c>
      <c r="M3212">
        <v>7</v>
      </c>
      <c r="N3212">
        <v>-1</v>
      </c>
      <c r="O3212">
        <v>0</v>
      </c>
      <c r="P3212" t="s">
        <v>52</v>
      </c>
      <c r="Q3212" t="s">
        <v>49</v>
      </c>
      <c r="X3212" s="7"/>
      <c r="Y3212" t="s">
        <v>49</v>
      </c>
      <c r="Z3212">
        <v>732</v>
      </c>
      <c r="AE3212" t="s">
        <v>49</v>
      </c>
      <c r="AF3212">
        <v>732</v>
      </c>
      <c r="AI3212">
        <v>206</v>
      </c>
      <c r="AJ3212" t="s">
        <v>49</v>
      </c>
    </row>
    <row r="3213" spans="1:36" x14ac:dyDescent="0.3">
      <c r="A3213">
        <v>37</v>
      </c>
      <c r="B3213" t="s">
        <v>67</v>
      </c>
      <c r="C3213" t="s">
        <v>47</v>
      </c>
      <c r="D3213" t="s">
        <v>54</v>
      </c>
      <c r="E3213" t="s">
        <v>49</v>
      </c>
      <c r="F3213">
        <v>2707</v>
      </c>
      <c r="G3213" t="s">
        <v>55</v>
      </c>
      <c r="H3213" t="s">
        <v>49</v>
      </c>
      <c r="I3213" t="s">
        <v>78</v>
      </c>
      <c r="J3213">
        <v>16</v>
      </c>
      <c r="K3213" t="s">
        <v>73</v>
      </c>
      <c r="L3213">
        <v>109</v>
      </c>
      <c r="M3213">
        <v>1</v>
      </c>
      <c r="N3213">
        <v>-1</v>
      </c>
      <c r="O3213">
        <v>0</v>
      </c>
      <c r="P3213" t="s">
        <v>52</v>
      </c>
      <c r="Q3213" t="s">
        <v>49</v>
      </c>
      <c r="X3213" s="7"/>
      <c r="Y3213" t="s">
        <v>55</v>
      </c>
      <c r="Z3213">
        <v>2707</v>
      </c>
      <c r="AE3213" t="s">
        <v>49</v>
      </c>
      <c r="AF3213">
        <v>2707</v>
      </c>
      <c r="AI3213">
        <v>2325</v>
      </c>
      <c r="AJ3213" t="s">
        <v>49</v>
      </c>
    </row>
    <row r="3214" spans="1:36" x14ac:dyDescent="0.3">
      <c r="A3214">
        <v>41</v>
      </c>
      <c r="B3214" t="s">
        <v>67</v>
      </c>
      <c r="C3214" t="s">
        <v>47</v>
      </c>
      <c r="D3214" t="s">
        <v>60</v>
      </c>
      <c r="E3214" t="s">
        <v>49</v>
      </c>
      <c r="F3214">
        <v>177</v>
      </c>
      <c r="G3214" t="s">
        <v>55</v>
      </c>
      <c r="H3214" t="s">
        <v>49</v>
      </c>
      <c r="I3214" t="s">
        <v>78</v>
      </c>
      <c r="J3214">
        <v>11</v>
      </c>
      <c r="K3214" t="s">
        <v>73</v>
      </c>
      <c r="L3214">
        <v>117</v>
      </c>
      <c r="M3214">
        <v>2</v>
      </c>
      <c r="N3214">
        <v>-1</v>
      </c>
      <c r="O3214">
        <v>0</v>
      </c>
      <c r="P3214" t="s">
        <v>52</v>
      </c>
      <c r="Q3214" t="s">
        <v>49</v>
      </c>
      <c r="X3214" s="7"/>
      <c r="Y3214" t="s">
        <v>55</v>
      </c>
      <c r="Z3214">
        <v>177</v>
      </c>
      <c r="AE3214" t="s">
        <v>49</v>
      </c>
      <c r="AF3214">
        <v>177</v>
      </c>
      <c r="AI3214">
        <v>0</v>
      </c>
      <c r="AJ3214" t="s">
        <v>49</v>
      </c>
    </row>
    <row r="3215" spans="1:36" x14ac:dyDescent="0.3">
      <c r="A3215">
        <v>49</v>
      </c>
      <c r="B3215" t="s">
        <v>69</v>
      </c>
      <c r="C3215" t="s">
        <v>47</v>
      </c>
      <c r="D3215" t="s">
        <v>54</v>
      </c>
      <c r="E3215" t="s">
        <v>49</v>
      </c>
      <c r="F3215">
        <v>13229</v>
      </c>
      <c r="G3215" t="s">
        <v>49</v>
      </c>
      <c r="H3215" t="s">
        <v>55</v>
      </c>
      <c r="I3215" t="s">
        <v>78</v>
      </c>
      <c r="J3215">
        <v>8</v>
      </c>
      <c r="K3215" t="s">
        <v>73</v>
      </c>
      <c r="L3215">
        <v>77</v>
      </c>
      <c r="M3215">
        <v>2</v>
      </c>
      <c r="N3215">
        <v>-1</v>
      </c>
      <c r="O3215">
        <v>0</v>
      </c>
      <c r="P3215" t="s">
        <v>52</v>
      </c>
      <c r="Q3215" t="s">
        <v>49</v>
      </c>
      <c r="X3215" s="7"/>
      <c r="Y3215" t="s">
        <v>49</v>
      </c>
      <c r="Z3215">
        <v>13229</v>
      </c>
      <c r="AE3215" t="s">
        <v>55</v>
      </c>
      <c r="AF3215">
        <v>13229</v>
      </c>
      <c r="AI3215">
        <v>1664</v>
      </c>
      <c r="AJ3215" t="s">
        <v>49</v>
      </c>
    </row>
    <row r="3216" spans="1:36" x14ac:dyDescent="0.3">
      <c r="A3216">
        <v>41</v>
      </c>
      <c r="B3216" t="s">
        <v>63</v>
      </c>
      <c r="C3216" t="s">
        <v>47</v>
      </c>
      <c r="D3216" t="s">
        <v>48</v>
      </c>
      <c r="E3216" t="s">
        <v>49</v>
      </c>
      <c r="F3216">
        <v>-204</v>
      </c>
      <c r="G3216" t="s">
        <v>55</v>
      </c>
      <c r="H3216" t="s">
        <v>55</v>
      </c>
      <c r="I3216" t="s">
        <v>52</v>
      </c>
      <c r="J3216">
        <v>6</v>
      </c>
      <c r="K3216" t="s">
        <v>62</v>
      </c>
      <c r="L3216">
        <v>42</v>
      </c>
      <c r="M3216">
        <v>1</v>
      </c>
      <c r="N3216">
        <v>-1</v>
      </c>
      <c r="O3216">
        <v>0</v>
      </c>
      <c r="P3216" t="s">
        <v>52</v>
      </c>
      <c r="Q3216" t="s">
        <v>49</v>
      </c>
      <c r="X3216" s="7"/>
      <c r="Y3216" t="s">
        <v>55</v>
      </c>
      <c r="Z3216">
        <v>-204</v>
      </c>
      <c r="AE3216" t="s">
        <v>55</v>
      </c>
      <c r="AF3216">
        <v>-204</v>
      </c>
      <c r="AI3216">
        <v>3333</v>
      </c>
      <c r="AJ3216" t="s">
        <v>49</v>
      </c>
    </row>
    <row r="3217" spans="1:36" x14ac:dyDescent="0.3">
      <c r="A3217">
        <v>40</v>
      </c>
      <c r="B3217" t="s">
        <v>67</v>
      </c>
      <c r="C3217" t="s">
        <v>47</v>
      </c>
      <c r="D3217" t="s">
        <v>54</v>
      </c>
      <c r="E3217" t="s">
        <v>49</v>
      </c>
      <c r="F3217">
        <v>990</v>
      </c>
      <c r="G3217" t="s">
        <v>55</v>
      </c>
      <c r="H3217" t="s">
        <v>49</v>
      </c>
      <c r="I3217" t="s">
        <v>50</v>
      </c>
      <c r="J3217">
        <v>6</v>
      </c>
      <c r="K3217" t="s">
        <v>64</v>
      </c>
      <c r="L3217">
        <v>252</v>
      </c>
      <c r="M3217">
        <v>3</v>
      </c>
      <c r="N3217">
        <v>-1</v>
      </c>
      <c r="O3217">
        <v>0</v>
      </c>
      <c r="P3217" t="s">
        <v>52</v>
      </c>
      <c r="Q3217" t="s">
        <v>49</v>
      </c>
      <c r="X3217" s="7"/>
      <c r="Y3217" t="s">
        <v>55</v>
      </c>
      <c r="Z3217">
        <v>990</v>
      </c>
      <c r="AE3217" t="s">
        <v>49</v>
      </c>
      <c r="AF3217">
        <v>990</v>
      </c>
      <c r="AI3217">
        <v>7020</v>
      </c>
      <c r="AJ3217" t="s">
        <v>49</v>
      </c>
    </row>
    <row r="3218" spans="1:36" x14ac:dyDescent="0.3">
      <c r="A3218">
        <v>38</v>
      </c>
      <c r="B3218" t="s">
        <v>63</v>
      </c>
      <c r="C3218" t="s">
        <v>47</v>
      </c>
      <c r="D3218" t="s">
        <v>54</v>
      </c>
      <c r="E3218" t="s">
        <v>49</v>
      </c>
      <c r="F3218">
        <v>648</v>
      </c>
      <c r="G3218" t="s">
        <v>55</v>
      </c>
      <c r="H3218" t="s">
        <v>49</v>
      </c>
      <c r="I3218" t="s">
        <v>52</v>
      </c>
      <c r="J3218">
        <v>3</v>
      </c>
      <c r="K3218" t="s">
        <v>62</v>
      </c>
      <c r="L3218">
        <v>179</v>
      </c>
      <c r="M3218">
        <v>1</v>
      </c>
      <c r="N3218">
        <v>-1</v>
      </c>
      <c r="O3218">
        <v>0</v>
      </c>
      <c r="P3218" t="s">
        <v>52</v>
      </c>
      <c r="Q3218" t="s">
        <v>49</v>
      </c>
      <c r="X3218" s="7"/>
      <c r="Y3218" t="s">
        <v>55</v>
      </c>
      <c r="Z3218">
        <v>648</v>
      </c>
      <c r="AE3218" t="s">
        <v>49</v>
      </c>
      <c r="AF3218">
        <v>648</v>
      </c>
      <c r="AI3218">
        <v>37</v>
      </c>
      <c r="AJ3218" t="s">
        <v>49</v>
      </c>
    </row>
    <row r="3219" spans="1:36" x14ac:dyDescent="0.3">
      <c r="A3219">
        <v>34</v>
      </c>
      <c r="B3219" t="s">
        <v>67</v>
      </c>
      <c r="C3219" t="s">
        <v>47</v>
      </c>
      <c r="D3219" t="s">
        <v>54</v>
      </c>
      <c r="E3219" t="s">
        <v>49</v>
      </c>
      <c r="F3219">
        <v>50</v>
      </c>
      <c r="G3219" t="s">
        <v>49</v>
      </c>
      <c r="H3219" t="s">
        <v>49</v>
      </c>
      <c r="I3219" t="s">
        <v>50</v>
      </c>
      <c r="J3219">
        <v>11</v>
      </c>
      <c r="K3219" t="s">
        <v>70</v>
      </c>
      <c r="L3219">
        <v>106</v>
      </c>
      <c r="M3219">
        <v>3</v>
      </c>
      <c r="N3219">
        <v>-1</v>
      </c>
      <c r="O3219">
        <v>0</v>
      </c>
      <c r="P3219" t="s">
        <v>52</v>
      </c>
      <c r="Q3219" t="s">
        <v>49</v>
      </c>
      <c r="X3219" s="7"/>
      <c r="Y3219" t="s">
        <v>49</v>
      </c>
      <c r="Z3219">
        <v>50</v>
      </c>
      <c r="AE3219" t="s">
        <v>49</v>
      </c>
      <c r="AF3219">
        <v>50</v>
      </c>
      <c r="AI3219">
        <v>28</v>
      </c>
      <c r="AJ3219" t="s">
        <v>49</v>
      </c>
    </row>
    <row r="3220" spans="1:36" x14ac:dyDescent="0.3">
      <c r="A3220">
        <v>49</v>
      </c>
      <c r="B3220" t="s">
        <v>68</v>
      </c>
      <c r="C3220" t="s">
        <v>47</v>
      </c>
      <c r="D3220" t="s">
        <v>54</v>
      </c>
      <c r="E3220" t="s">
        <v>49</v>
      </c>
      <c r="F3220">
        <v>1916</v>
      </c>
      <c r="G3220" t="s">
        <v>49</v>
      </c>
      <c r="H3220" t="s">
        <v>55</v>
      </c>
      <c r="I3220" t="s">
        <v>78</v>
      </c>
      <c r="J3220">
        <v>14</v>
      </c>
      <c r="K3220" t="s">
        <v>73</v>
      </c>
      <c r="L3220">
        <v>281</v>
      </c>
      <c r="M3220">
        <v>3</v>
      </c>
      <c r="N3220">
        <v>-1</v>
      </c>
      <c r="O3220">
        <v>0</v>
      </c>
      <c r="P3220" t="s">
        <v>52</v>
      </c>
      <c r="Q3220" t="s">
        <v>49</v>
      </c>
      <c r="X3220" s="7"/>
      <c r="Y3220" t="s">
        <v>49</v>
      </c>
      <c r="Z3220">
        <v>1916</v>
      </c>
      <c r="AE3220" t="s">
        <v>55</v>
      </c>
      <c r="AF3220">
        <v>1916</v>
      </c>
      <c r="AI3220">
        <v>1670</v>
      </c>
      <c r="AJ3220" t="s">
        <v>49</v>
      </c>
    </row>
    <row r="3221" spans="1:36" x14ac:dyDescent="0.3">
      <c r="A3221">
        <v>72</v>
      </c>
      <c r="B3221" t="s">
        <v>77</v>
      </c>
      <c r="C3221" t="s">
        <v>47</v>
      </c>
      <c r="D3221" t="s">
        <v>48</v>
      </c>
      <c r="E3221" t="s">
        <v>49</v>
      </c>
      <c r="F3221">
        <v>763</v>
      </c>
      <c r="G3221" t="s">
        <v>49</v>
      </c>
      <c r="H3221" t="s">
        <v>49</v>
      </c>
      <c r="I3221" t="s">
        <v>50</v>
      </c>
      <c r="J3221">
        <v>24</v>
      </c>
      <c r="K3221" t="s">
        <v>61</v>
      </c>
      <c r="L3221">
        <v>384</v>
      </c>
      <c r="M3221">
        <v>2</v>
      </c>
      <c r="N3221">
        <v>-1</v>
      </c>
      <c r="O3221">
        <v>0</v>
      </c>
      <c r="P3221" t="s">
        <v>52</v>
      </c>
      <c r="Q3221" t="s">
        <v>55</v>
      </c>
      <c r="X3221" s="7"/>
      <c r="Y3221" t="s">
        <v>49</v>
      </c>
      <c r="Z3221">
        <v>763</v>
      </c>
      <c r="AE3221" t="s">
        <v>49</v>
      </c>
      <c r="AF3221">
        <v>763</v>
      </c>
      <c r="AI3221">
        <v>134</v>
      </c>
      <c r="AJ3221" t="s">
        <v>49</v>
      </c>
    </row>
    <row r="3222" spans="1:36" x14ac:dyDescent="0.3">
      <c r="A3222">
        <v>34</v>
      </c>
      <c r="B3222" t="s">
        <v>63</v>
      </c>
      <c r="C3222" t="s">
        <v>47</v>
      </c>
      <c r="D3222" t="s">
        <v>54</v>
      </c>
      <c r="E3222" t="s">
        <v>49</v>
      </c>
      <c r="F3222">
        <v>470</v>
      </c>
      <c r="G3222" t="s">
        <v>55</v>
      </c>
      <c r="H3222" t="s">
        <v>55</v>
      </c>
      <c r="I3222" t="s">
        <v>50</v>
      </c>
      <c r="J3222">
        <v>20</v>
      </c>
      <c r="K3222" t="s">
        <v>61</v>
      </c>
      <c r="L3222">
        <v>217</v>
      </c>
      <c r="M3222">
        <v>1</v>
      </c>
      <c r="N3222">
        <v>-1</v>
      </c>
      <c r="O3222">
        <v>0</v>
      </c>
      <c r="P3222" t="s">
        <v>52</v>
      </c>
      <c r="Q3222" t="s">
        <v>49</v>
      </c>
      <c r="X3222" s="7"/>
      <c r="Y3222" t="s">
        <v>55</v>
      </c>
      <c r="Z3222">
        <v>470</v>
      </c>
      <c r="AE3222" t="s">
        <v>55</v>
      </c>
      <c r="AF3222">
        <v>470</v>
      </c>
      <c r="AI3222">
        <v>2157</v>
      </c>
      <c r="AJ3222" t="s">
        <v>49</v>
      </c>
    </row>
    <row r="3223" spans="1:36" x14ac:dyDescent="0.3">
      <c r="A3223">
        <v>31</v>
      </c>
      <c r="B3223" t="s">
        <v>67</v>
      </c>
      <c r="C3223" t="s">
        <v>47</v>
      </c>
      <c r="D3223" t="s">
        <v>54</v>
      </c>
      <c r="E3223" t="s">
        <v>49</v>
      </c>
      <c r="F3223">
        <v>0</v>
      </c>
      <c r="G3223" t="s">
        <v>49</v>
      </c>
      <c r="H3223" t="s">
        <v>55</v>
      </c>
      <c r="I3223" t="s">
        <v>50</v>
      </c>
      <c r="J3223">
        <v>19</v>
      </c>
      <c r="K3223" t="s">
        <v>70</v>
      </c>
      <c r="L3223">
        <v>144</v>
      </c>
      <c r="M3223">
        <v>4</v>
      </c>
      <c r="N3223">
        <v>-1</v>
      </c>
      <c r="O3223">
        <v>0</v>
      </c>
      <c r="P3223" t="s">
        <v>52</v>
      </c>
      <c r="Q3223" t="s">
        <v>49</v>
      </c>
      <c r="X3223" s="7"/>
      <c r="Y3223" t="s">
        <v>49</v>
      </c>
      <c r="Z3223">
        <v>0</v>
      </c>
      <c r="AE3223" t="s">
        <v>55</v>
      </c>
      <c r="AF3223">
        <v>0</v>
      </c>
      <c r="AI3223">
        <v>161</v>
      </c>
      <c r="AJ3223" t="s">
        <v>49</v>
      </c>
    </row>
    <row r="3224" spans="1:36" x14ac:dyDescent="0.3">
      <c r="A3224">
        <v>33</v>
      </c>
      <c r="B3224" t="s">
        <v>63</v>
      </c>
      <c r="C3224" t="s">
        <v>59</v>
      </c>
      <c r="D3224" t="s">
        <v>54</v>
      </c>
      <c r="E3224" t="s">
        <v>49</v>
      </c>
      <c r="F3224">
        <v>5739</v>
      </c>
      <c r="G3224" t="s">
        <v>55</v>
      </c>
      <c r="H3224" t="s">
        <v>55</v>
      </c>
      <c r="I3224" t="s">
        <v>50</v>
      </c>
      <c r="J3224">
        <v>21</v>
      </c>
      <c r="K3224" t="s">
        <v>75</v>
      </c>
      <c r="L3224">
        <v>374</v>
      </c>
      <c r="M3224">
        <v>1</v>
      </c>
      <c r="N3224">
        <v>-1</v>
      </c>
      <c r="O3224">
        <v>0</v>
      </c>
      <c r="P3224" t="s">
        <v>52</v>
      </c>
      <c r="Q3224" t="s">
        <v>49</v>
      </c>
      <c r="X3224" s="7"/>
      <c r="Y3224" t="s">
        <v>55</v>
      </c>
      <c r="Z3224">
        <v>5739</v>
      </c>
      <c r="AE3224" t="s">
        <v>55</v>
      </c>
      <c r="AF3224">
        <v>5739</v>
      </c>
      <c r="AI3224">
        <v>3658</v>
      </c>
      <c r="AJ3224" t="s">
        <v>49</v>
      </c>
    </row>
    <row r="3225" spans="1:36" x14ac:dyDescent="0.3">
      <c r="A3225">
        <v>31</v>
      </c>
      <c r="B3225" t="s">
        <v>58</v>
      </c>
      <c r="C3225" t="s">
        <v>47</v>
      </c>
      <c r="D3225" t="s">
        <v>60</v>
      </c>
      <c r="E3225" t="s">
        <v>49</v>
      </c>
      <c r="F3225">
        <v>0</v>
      </c>
      <c r="G3225" t="s">
        <v>49</v>
      </c>
      <c r="H3225" t="s">
        <v>49</v>
      </c>
      <c r="I3225" t="s">
        <v>52</v>
      </c>
      <c r="J3225">
        <v>14</v>
      </c>
      <c r="K3225" t="s">
        <v>56</v>
      </c>
      <c r="L3225">
        <v>298</v>
      </c>
      <c r="M3225">
        <v>1</v>
      </c>
      <c r="N3225">
        <v>-1</v>
      </c>
      <c r="O3225">
        <v>0</v>
      </c>
      <c r="P3225" t="s">
        <v>52</v>
      </c>
      <c r="Q3225" t="s">
        <v>49</v>
      </c>
      <c r="X3225" s="7"/>
      <c r="Y3225" t="s">
        <v>49</v>
      </c>
      <c r="Z3225">
        <v>0</v>
      </c>
      <c r="AE3225" t="s">
        <v>49</v>
      </c>
      <c r="AF3225">
        <v>0</v>
      </c>
      <c r="AI3225">
        <v>3342</v>
      </c>
      <c r="AJ3225" t="s">
        <v>49</v>
      </c>
    </row>
    <row r="3226" spans="1:36" x14ac:dyDescent="0.3">
      <c r="A3226">
        <v>55</v>
      </c>
      <c r="B3226" t="s">
        <v>58</v>
      </c>
      <c r="C3226" t="s">
        <v>47</v>
      </c>
      <c r="D3226" t="s">
        <v>60</v>
      </c>
      <c r="E3226" t="s">
        <v>49</v>
      </c>
      <c r="F3226">
        <v>-375</v>
      </c>
      <c r="G3226" t="s">
        <v>49</v>
      </c>
      <c r="H3226" t="s">
        <v>49</v>
      </c>
      <c r="I3226" t="s">
        <v>50</v>
      </c>
      <c r="J3226">
        <v>30</v>
      </c>
      <c r="K3226" t="s">
        <v>73</v>
      </c>
      <c r="L3226">
        <v>814</v>
      </c>
      <c r="M3226">
        <v>2</v>
      </c>
      <c r="N3226">
        <v>-1</v>
      </c>
      <c r="O3226">
        <v>0</v>
      </c>
      <c r="P3226" t="s">
        <v>52</v>
      </c>
      <c r="Q3226" t="s">
        <v>55</v>
      </c>
      <c r="X3226" s="7"/>
      <c r="Y3226" t="s">
        <v>49</v>
      </c>
      <c r="Z3226">
        <v>-375</v>
      </c>
      <c r="AE3226" t="s">
        <v>49</v>
      </c>
      <c r="AF3226">
        <v>-375</v>
      </c>
      <c r="AI3226">
        <v>1732</v>
      </c>
      <c r="AJ3226" t="s">
        <v>49</v>
      </c>
    </row>
    <row r="3227" spans="1:36" x14ac:dyDescent="0.3">
      <c r="A3227">
        <v>25</v>
      </c>
      <c r="B3227" t="s">
        <v>46</v>
      </c>
      <c r="C3227" t="s">
        <v>47</v>
      </c>
      <c r="D3227" t="s">
        <v>54</v>
      </c>
      <c r="E3227" t="s">
        <v>49</v>
      </c>
      <c r="F3227">
        <v>157</v>
      </c>
      <c r="G3227" t="s">
        <v>55</v>
      </c>
      <c r="H3227" t="s">
        <v>49</v>
      </c>
      <c r="I3227" t="s">
        <v>50</v>
      </c>
      <c r="J3227">
        <v>28</v>
      </c>
      <c r="K3227" t="s">
        <v>73</v>
      </c>
      <c r="L3227">
        <v>33</v>
      </c>
      <c r="M3227">
        <v>31</v>
      </c>
      <c r="N3227">
        <v>-1</v>
      </c>
      <c r="O3227">
        <v>0</v>
      </c>
      <c r="P3227" t="s">
        <v>52</v>
      </c>
      <c r="Q3227" t="s">
        <v>49</v>
      </c>
      <c r="X3227" s="7"/>
      <c r="Y3227" t="s">
        <v>55</v>
      </c>
      <c r="Z3227">
        <v>157</v>
      </c>
      <c r="AE3227" t="s">
        <v>49</v>
      </c>
      <c r="AF3227">
        <v>157</v>
      </c>
      <c r="AI3227">
        <v>263</v>
      </c>
      <c r="AJ3227" t="s">
        <v>49</v>
      </c>
    </row>
    <row r="3228" spans="1:36" x14ac:dyDescent="0.3">
      <c r="A3228">
        <v>34</v>
      </c>
      <c r="B3228" t="s">
        <v>58</v>
      </c>
      <c r="C3228" t="s">
        <v>47</v>
      </c>
      <c r="D3228" t="s">
        <v>60</v>
      </c>
      <c r="E3228" t="s">
        <v>49</v>
      </c>
      <c r="F3228">
        <v>1518</v>
      </c>
      <c r="G3228" t="s">
        <v>55</v>
      </c>
      <c r="H3228" t="s">
        <v>49</v>
      </c>
      <c r="I3228" t="s">
        <v>50</v>
      </c>
      <c r="J3228">
        <v>20</v>
      </c>
      <c r="K3228" t="s">
        <v>75</v>
      </c>
      <c r="L3228">
        <v>128</v>
      </c>
      <c r="M3228">
        <v>2</v>
      </c>
      <c r="N3228">
        <v>-1</v>
      </c>
      <c r="O3228">
        <v>0</v>
      </c>
      <c r="P3228" t="s">
        <v>52</v>
      </c>
      <c r="Q3228" t="s">
        <v>49</v>
      </c>
      <c r="X3228" s="7"/>
      <c r="Y3228" t="s">
        <v>55</v>
      </c>
      <c r="Z3228">
        <v>1518</v>
      </c>
      <c r="AE3228" t="s">
        <v>49</v>
      </c>
      <c r="AF3228">
        <v>1518</v>
      </c>
      <c r="AI3228">
        <v>623</v>
      </c>
      <c r="AJ3228" t="s">
        <v>49</v>
      </c>
    </row>
    <row r="3229" spans="1:36" x14ac:dyDescent="0.3">
      <c r="A3229">
        <v>53</v>
      </c>
      <c r="B3229" t="s">
        <v>58</v>
      </c>
      <c r="C3229" t="s">
        <v>47</v>
      </c>
      <c r="D3229" t="s">
        <v>60</v>
      </c>
      <c r="E3229" t="s">
        <v>49</v>
      </c>
      <c r="F3229">
        <v>1343</v>
      </c>
      <c r="G3229" t="s">
        <v>49</v>
      </c>
      <c r="H3229" t="s">
        <v>49</v>
      </c>
      <c r="I3229" t="s">
        <v>50</v>
      </c>
      <c r="J3229">
        <v>5</v>
      </c>
      <c r="K3229" t="s">
        <v>70</v>
      </c>
      <c r="L3229">
        <v>129</v>
      </c>
      <c r="M3229">
        <v>4</v>
      </c>
      <c r="N3229">
        <v>-1</v>
      </c>
      <c r="O3229">
        <v>0</v>
      </c>
      <c r="P3229" t="s">
        <v>52</v>
      </c>
      <c r="Q3229" t="s">
        <v>49</v>
      </c>
      <c r="X3229" s="7"/>
      <c r="Y3229" t="s">
        <v>49</v>
      </c>
      <c r="Z3229">
        <v>1343</v>
      </c>
      <c r="AE3229" t="s">
        <v>49</v>
      </c>
      <c r="AF3229">
        <v>1343</v>
      </c>
      <c r="AI3229">
        <v>3540</v>
      </c>
      <c r="AJ3229" t="s">
        <v>49</v>
      </c>
    </row>
    <row r="3230" spans="1:36" x14ac:dyDescent="0.3">
      <c r="A3230">
        <v>39</v>
      </c>
      <c r="B3230" t="s">
        <v>58</v>
      </c>
      <c r="C3230" t="s">
        <v>59</v>
      </c>
      <c r="D3230" t="s">
        <v>60</v>
      </c>
      <c r="E3230" t="s">
        <v>55</v>
      </c>
      <c r="F3230">
        <v>-401</v>
      </c>
      <c r="G3230" t="s">
        <v>55</v>
      </c>
      <c r="H3230" t="s">
        <v>49</v>
      </c>
      <c r="I3230" t="s">
        <v>50</v>
      </c>
      <c r="J3230">
        <v>19</v>
      </c>
      <c r="K3230" t="s">
        <v>70</v>
      </c>
      <c r="L3230">
        <v>274</v>
      </c>
      <c r="M3230">
        <v>4</v>
      </c>
      <c r="N3230">
        <v>-1</v>
      </c>
      <c r="O3230">
        <v>0</v>
      </c>
      <c r="P3230" t="s">
        <v>52</v>
      </c>
      <c r="Q3230" t="s">
        <v>49</v>
      </c>
      <c r="X3230" s="7"/>
      <c r="Y3230" t="s">
        <v>55</v>
      </c>
      <c r="Z3230">
        <v>-401</v>
      </c>
      <c r="AE3230" t="s">
        <v>49</v>
      </c>
      <c r="AF3230">
        <v>-401</v>
      </c>
      <c r="AI3230">
        <v>95</v>
      </c>
      <c r="AJ3230" t="s">
        <v>49</v>
      </c>
    </row>
    <row r="3231" spans="1:36" x14ac:dyDescent="0.3">
      <c r="A3231">
        <v>41</v>
      </c>
      <c r="B3231" t="s">
        <v>58</v>
      </c>
      <c r="C3231" t="s">
        <v>47</v>
      </c>
      <c r="D3231" t="s">
        <v>48</v>
      </c>
      <c r="E3231" t="s">
        <v>49</v>
      </c>
      <c r="F3231">
        <v>5310</v>
      </c>
      <c r="G3231" t="s">
        <v>55</v>
      </c>
      <c r="H3231" t="s">
        <v>49</v>
      </c>
      <c r="I3231" t="s">
        <v>50</v>
      </c>
      <c r="J3231">
        <v>17</v>
      </c>
      <c r="K3231" t="s">
        <v>75</v>
      </c>
      <c r="L3231">
        <v>984</v>
      </c>
      <c r="M3231">
        <v>1</v>
      </c>
      <c r="N3231">
        <v>-1</v>
      </c>
      <c r="O3231">
        <v>0</v>
      </c>
      <c r="P3231" t="s">
        <v>52</v>
      </c>
      <c r="Q3231" t="s">
        <v>55</v>
      </c>
      <c r="X3231" s="7"/>
      <c r="Y3231" t="s">
        <v>55</v>
      </c>
      <c r="Z3231">
        <v>5310</v>
      </c>
      <c r="AE3231" t="s">
        <v>49</v>
      </c>
      <c r="AF3231">
        <v>5310</v>
      </c>
      <c r="AI3231">
        <v>765</v>
      </c>
      <c r="AJ3231" t="s">
        <v>49</v>
      </c>
    </row>
    <row r="3232" spans="1:36" x14ac:dyDescent="0.3">
      <c r="A3232">
        <v>32</v>
      </c>
      <c r="B3232" t="s">
        <v>63</v>
      </c>
      <c r="C3232" t="s">
        <v>59</v>
      </c>
      <c r="D3232" t="s">
        <v>54</v>
      </c>
      <c r="E3232" t="s">
        <v>49</v>
      </c>
      <c r="F3232">
        <v>2285</v>
      </c>
      <c r="G3232" t="s">
        <v>55</v>
      </c>
      <c r="H3232" t="s">
        <v>49</v>
      </c>
      <c r="I3232" t="s">
        <v>52</v>
      </c>
      <c r="J3232">
        <v>14</v>
      </c>
      <c r="K3232" t="s">
        <v>56</v>
      </c>
      <c r="L3232">
        <v>413</v>
      </c>
      <c r="M3232">
        <v>2</v>
      </c>
      <c r="N3232">
        <v>-1</v>
      </c>
      <c r="O3232">
        <v>0</v>
      </c>
      <c r="P3232" t="s">
        <v>52</v>
      </c>
      <c r="Q3232" t="s">
        <v>49</v>
      </c>
      <c r="X3232" s="7"/>
      <c r="Y3232" t="s">
        <v>55</v>
      </c>
      <c r="Z3232">
        <v>2285</v>
      </c>
      <c r="AE3232" t="s">
        <v>49</v>
      </c>
      <c r="AF3232">
        <v>2285</v>
      </c>
      <c r="AI3232">
        <v>-824</v>
      </c>
      <c r="AJ3232" t="s">
        <v>49</v>
      </c>
    </row>
    <row r="3233" spans="1:36" x14ac:dyDescent="0.3">
      <c r="A3233">
        <v>29</v>
      </c>
      <c r="B3233" t="s">
        <v>69</v>
      </c>
      <c r="C3233" t="s">
        <v>47</v>
      </c>
      <c r="D3233" t="s">
        <v>54</v>
      </c>
      <c r="E3233" t="s">
        <v>49</v>
      </c>
      <c r="F3233">
        <v>22171</v>
      </c>
      <c r="G3233" t="s">
        <v>55</v>
      </c>
      <c r="H3233" t="s">
        <v>49</v>
      </c>
      <c r="I3233" t="s">
        <v>50</v>
      </c>
      <c r="J3233">
        <v>18</v>
      </c>
      <c r="K3233" t="s">
        <v>56</v>
      </c>
      <c r="L3233">
        <v>44</v>
      </c>
      <c r="M3233">
        <v>1</v>
      </c>
      <c r="N3233">
        <v>355</v>
      </c>
      <c r="O3233">
        <v>3</v>
      </c>
      <c r="P3233" t="s">
        <v>57</v>
      </c>
      <c r="Q3233" t="s">
        <v>49</v>
      </c>
      <c r="X3233" s="7"/>
      <c r="Y3233" t="s">
        <v>55</v>
      </c>
      <c r="Z3233">
        <v>22171</v>
      </c>
      <c r="AE3233" t="s">
        <v>49</v>
      </c>
      <c r="AF3233">
        <v>22171</v>
      </c>
      <c r="AI3233">
        <v>5549</v>
      </c>
      <c r="AJ3233" t="s">
        <v>49</v>
      </c>
    </row>
    <row r="3234" spans="1:36" x14ac:dyDescent="0.3">
      <c r="A3234">
        <v>56</v>
      </c>
      <c r="B3234" t="s">
        <v>58</v>
      </c>
      <c r="C3234" t="s">
        <v>47</v>
      </c>
      <c r="D3234" t="s">
        <v>60</v>
      </c>
      <c r="E3234" t="s">
        <v>49</v>
      </c>
      <c r="F3234">
        <v>856</v>
      </c>
      <c r="G3234" t="s">
        <v>55</v>
      </c>
      <c r="H3234" t="s">
        <v>55</v>
      </c>
      <c r="I3234" t="s">
        <v>50</v>
      </c>
      <c r="J3234">
        <v>4</v>
      </c>
      <c r="K3234" t="s">
        <v>64</v>
      </c>
      <c r="L3234">
        <v>70</v>
      </c>
      <c r="M3234">
        <v>4</v>
      </c>
      <c r="N3234">
        <v>7</v>
      </c>
      <c r="O3234">
        <v>7</v>
      </c>
      <c r="P3234" t="s">
        <v>66</v>
      </c>
      <c r="Q3234" t="s">
        <v>49</v>
      </c>
      <c r="X3234" s="7"/>
      <c r="Y3234" t="s">
        <v>55</v>
      </c>
      <c r="Z3234">
        <v>856</v>
      </c>
      <c r="AE3234" t="s">
        <v>55</v>
      </c>
      <c r="AF3234">
        <v>856</v>
      </c>
      <c r="AI3234">
        <v>191</v>
      </c>
      <c r="AJ3234" t="s">
        <v>49</v>
      </c>
    </row>
    <row r="3235" spans="1:36" x14ac:dyDescent="0.3">
      <c r="A3235">
        <v>19</v>
      </c>
      <c r="B3235" t="s">
        <v>71</v>
      </c>
      <c r="C3235" t="s">
        <v>59</v>
      </c>
      <c r="D3235" t="s">
        <v>52</v>
      </c>
      <c r="E3235" t="s">
        <v>49</v>
      </c>
      <c r="F3235">
        <v>1169</v>
      </c>
      <c r="G3235" t="s">
        <v>49</v>
      </c>
      <c r="H3235" t="s">
        <v>49</v>
      </c>
      <c r="I3235" t="s">
        <v>50</v>
      </c>
      <c r="J3235">
        <v>6</v>
      </c>
      <c r="K3235" t="s">
        <v>64</v>
      </c>
      <c r="L3235">
        <v>463</v>
      </c>
      <c r="M3235">
        <v>18</v>
      </c>
      <c r="N3235">
        <v>-1</v>
      </c>
      <c r="O3235">
        <v>0</v>
      </c>
      <c r="P3235" t="s">
        <v>52</v>
      </c>
      <c r="Q3235" t="s">
        <v>49</v>
      </c>
      <c r="X3235" s="7"/>
      <c r="Y3235" t="s">
        <v>49</v>
      </c>
      <c r="Z3235">
        <v>1169</v>
      </c>
      <c r="AE3235" t="s">
        <v>49</v>
      </c>
      <c r="AF3235">
        <v>1169</v>
      </c>
      <c r="AI3235">
        <v>420</v>
      </c>
      <c r="AJ3235" t="s">
        <v>49</v>
      </c>
    </row>
    <row r="3236" spans="1:36" x14ac:dyDescent="0.3">
      <c r="A3236">
        <v>39</v>
      </c>
      <c r="B3236" t="s">
        <v>58</v>
      </c>
      <c r="C3236" t="s">
        <v>59</v>
      </c>
      <c r="D3236" t="s">
        <v>60</v>
      </c>
      <c r="E3236" t="s">
        <v>49</v>
      </c>
      <c r="F3236">
        <v>3797</v>
      </c>
      <c r="G3236" t="s">
        <v>49</v>
      </c>
      <c r="H3236" t="s">
        <v>49</v>
      </c>
      <c r="I3236" t="s">
        <v>50</v>
      </c>
      <c r="J3236">
        <v>2</v>
      </c>
      <c r="K3236" t="s">
        <v>62</v>
      </c>
      <c r="L3236">
        <v>96</v>
      </c>
      <c r="M3236">
        <v>2</v>
      </c>
      <c r="N3236">
        <v>-1</v>
      </c>
      <c r="O3236">
        <v>0</v>
      </c>
      <c r="P3236" t="s">
        <v>52</v>
      </c>
      <c r="Q3236" t="s">
        <v>49</v>
      </c>
      <c r="X3236" s="7"/>
      <c r="Y3236" t="s">
        <v>49</v>
      </c>
      <c r="Z3236">
        <v>3797</v>
      </c>
      <c r="AE3236" t="s">
        <v>49</v>
      </c>
      <c r="AF3236">
        <v>3797</v>
      </c>
      <c r="AI3236">
        <v>0</v>
      </c>
      <c r="AJ3236" t="s">
        <v>49</v>
      </c>
    </row>
    <row r="3237" spans="1:36" x14ac:dyDescent="0.3">
      <c r="A3237">
        <v>32</v>
      </c>
      <c r="B3237" t="s">
        <v>63</v>
      </c>
      <c r="C3237" t="s">
        <v>59</v>
      </c>
      <c r="D3237" t="s">
        <v>54</v>
      </c>
      <c r="E3237" t="s">
        <v>49</v>
      </c>
      <c r="F3237">
        <v>53</v>
      </c>
      <c r="G3237" t="s">
        <v>55</v>
      </c>
      <c r="H3237" t="s">
        <v>49</v>
      </c>
      <c r="I3237" t="s">
        <v>50</v>
      </c>
      <c r="J3237">
        <v>18</v>
      </c>
      <c r="K3237" t="s">
        <v>75</v>
      </c>
      <c r="L3237">
        <v>276</v>
      </c>
      <c r="M3237">
        <v>1</v>
      </c>
      <c r="N3237">
        <v>195</v>
      </c>
      <c r="O3237">
        <v>1</v>
      </c>
      <c r="P3237" t="s">
        <v>57</v>
      </c>
      <c r="Q3237" t="s">
        <v>49</v>
      </c>
      <c r="X3237" s="7"/>
      <c r="Y3237" t="s">
        <v>55</v>
      </c>
      <c r="Z3237">
        <v>53</v>
      </c>
      <c r="AE3237" t="s">
        <v>49</v>
      </c>
      <c r="AF3237">
        <v>53</v>
      </c>
      <c r="AI3237">
        <v>2706</v>
      </c>
      <c r="AJ3237" t="s">
        <v>49</v>
      </c>
    </row>
    <row r="3238" spans="1:36" x14ac:dyDescent="0.3">
      <c r="A3238">
        <v>43</v>
      </c>
      <c r="B3238" t="s">
        <v>63</v>
      </c>
      <c r="C3238" t="s">
        <v>47</v>
      </c>
      <c r="D3238" t="s">
        <v>48</v>
      </c>
      <c r="E3238" t="s">
        <v>49</v>
      </c>
      <c r="F3238">
        <v>2519</v>
      </c>
      <c r="G3238" t="s">
        <v>55</v>
      </c>
      <c r="H3238" t="s">
        <v>49</v>
      </c>
      <c r="I3238" t="s">
        <v>50</v>
      </c>
      <c r="J3238">
        <v>16</v>
      </c>
      <c r="K3238" t="s">
        <v>61</v>
      </c>
      <c r="L3238">
        <v>257</v>
      </c>
      <c r="M3238">
        <v>2</v>
      </c>
      <c r="N3238">
        <v>146</v>
      </c>
      <c r="O3238">
        <v>9</v>
      </c>
      <c r="P3238" t="s">
        <v>66</v>
      </c>
      <c r="Q3238" t="s">
        <v>49</v>
      </c>
      <c r="X3238" s="7"/>
      <c r="Y3238" t="s">
        <v>55</v>
      </c>
      <c r="Z3238">
        <v>2519</v>
      </c>
      <c r="AE3238" t="s">
        <v>49</v>
      </c>
      <c r="AF3238">
        <v>2519</v>
      </c>
      <c r="AI3238">
        <v>-120</v>
      </c>
      <c r="AJ3238" t="s">
        <v>49</v>
      </c>
    </row>
    <row r="3239" spans="1:36" x14ac:dyDescent="0.3">
      <c r="A3239">
        <v>32</v>
      </c>
      <c r="B3239" t="s">
        <v>68</v>
      </c>
      <c r="C3239" t="s">
        <v>47</v>
      </c>
      <c r="D3239" t="s">
        <v>48</v>
      </c>
      <c r="E3239" t="s">
        <v>49</v>
      </c>
      <c r="F3239">
        <v>795</v>
      </c>
      <c r="G3239" t="s">
        <v>49</v>
      </c>
      <c r="H3239" t="s">
        <v>49</v>
      </c>
      <c r="I3239" t="s">
        <v>50</v>
      </c>
      <c r="J3239">
        <v>8</v>
      </c>
      <c r="K3239" t="s">
        <v>70</v>
      </c>
      <c r="L3239">
        <v>131</v>
      </c>
      <c r="M3239">
        <v>3</v>
      </c>
      <c r="N3239">
        <v>-1</v>
      </c>
      <c r="O3239">
        <v>0</v>
      </c>
      <c r="P3239" t="s">
        <v>52</v>
      </c>
      <c r="Q3239" t="s">
        <v>49</v>
      </c>
      <c r="X3239" s="7"/>
      <c r="Y3239" t="s">
        <v>49</v>
      </c>
      <c r="Z3239">
        <v>795</v>
      </c>
      <c r="AE3239" t="s">
        <v>49</v>
      </c>
      <c r="AF3239">
        <v>795</v>
      </c>
      <c r="AI3239">
        <v>-365</v>
      </c>
      <c r="AJ3239" t="s">
        <v>49</v>
      </c>
    </row>
    <row r="3240" spans="1:36" x14ac:dyDescent="0.3">
      <c r="A3240">
        <v>53</v>
      </c>
      <c r="B3240" t="s">
        <v>69</v>
      </c>
      <c r="C3240" t="s">
        <v>74</v>
      </c>
      <c r="D3240" t="s">
        <v>54</v>
      </c>
      <c r="E3240" t="s">
        <v>49</v>
      </c>
      <c r="F3240">
        <v>0</v>
      </c>
      <c r="G3240" t="s">
        <v>55</v>
      </c>
      <c r="H3240" t="s">
        <v>55</v>
      </c>
      <c r="I3240" t="s">
        <v>50</v>
      </c>
      <c r="J3240">
        <v>30</v>
      </c>
      <c r="K3240" t="s">
        <v>61</v>
      </c>
      <c r="L3240">
        <v>586</v>
      </c>
      <c r="M3240">
        <v>2</v>
      </c>
      <c r="N3240">
        <v>-1</v>
      </c>
      <c r="O3240">
        <v>0</v>
      </c>
      <c r="P3240" t="s">
        <v>52</v>
      </c>
      <c r="Q3240" t="s">
        <v>49</v>
      </c>
      <c r="X3240" s="7"/>
      <c r="Y3240" t="s">
        <v>55</v>
      </c>
      <c r="Z3240">
        <v>0</v>
      </c>
      <c r="AE3240" t="s">
        <v>55</v>
      </c>
      <c r="AF3240">
        <v>0</v>
      </c>
      <c r="AI3240">
        <v>8038</v>
      </c>
      <c r="AJ3240" t="s">
        <v>49</v>
      </c>
    </row>
    <row r="3241" spans="1:36" x14ac:dyDescent="0.3">
      <c r="A3241">
        <v>52</v>
      </c>
      <c r="B3241" t="s">
        <v>63</v>
      </c>
      <c r="C3241" t="s">
        <v>47</v>
      </c>
      <c r="D3241" t="s">
        <v>54</v>
      </c>
      <c r="E3241" t="s">
        <v>49</v>
      </c>
      <c r="F3241">
        <v>2087</v>
      </c>
      <c r="G3241" t="s">
        <v>55</v>
      </c>
      <c r="H3241" t="s">
        <v>49</v>
      </c>
      <c r="I3241" t="s">
        <v>50</v>
      </c>
      <c r="J3241">
        <v>31</v>
      </c>
      <c r="K3241" t="s">
        <v>70</v>
      </c>
      <c r="L3241">
        <v>267</v>
      </c>
      <c r="M3241">
        <v>1</v>
      </c>
      <c r="N3241">
        <v>474</v>
      </c>
      <c r="O3241">
        <v>1</v>
      </c>
      <c r="P3241" t="s">
        <v>57</v>
      </c>
      <c r="Q3241" t="s">
        <v>55</v>
      </c>
      <c r="X3241" s="7"/>
      <c r="Y3241" t="s">
        <v>55</v>
      </c>
      <c r="Z3241">
        <v>2087</v>
      </c>
      <c r="AE3241" t="s">
        <v>49</v>
      </c>
      <c r="AF3241">
        <v>2087</v>
      </c>
      <c r="AI3241">
        <v>-938</v>
      </c>
      <c r="AJ3241" t="s">
        <v>49</v>
      </c>
    </row>
    <row r="3242" spans="1:36" x14ac:dyDescent="0.3">
      <c r="A3242">
        <v>43</v>
      </c>
      <c r="B3242" t="s">
        <v>67</v>
      </c>
      <c r="C3242" t="s">
        <v>59</v>
      </c>
      <c r="D3242" t="s">
        <v>54</v>
      </c>
      <c r="E3242" t="s">
        <v>49</v>
      </c>
      <c r="F3242">
        <v>34</v>
      </c>
      <c r="G3242" t="s">
        <v>49</v>
      </c>
      <c r="H3242" t="s">
        <v>49</v>
      </c>
      <c r="I3242" t="s">
        <v>78</v>
      </c>
      <c r="J3242">
        <v>30</v>
      </c>
      <c r="K3242" t="s">
        <v>73</v>
      </c>
      <c r="L3242">
        <v>29</v>
      </c>
      <c r="M3242">
        <v>1</v>
      </c>
      <c r="N3242">
        <v>-1</v>
      </c>
      <c r="O3242">
        <v>0</v>
      </c>
      <c r="P3242" t="s">
        <v>52</v>
      </c>
      <c r="Q3242" t="s">
        <v>49</v>
      </c>
      <c r="X3242" s="7"/>
      <c r="Y3242" t="s">
        <v>49</v>
      </c>
      <c r="Z3242">
        <v>34</v>
      </c>
      <c r="AE3242" t="s">
        <v>49</v>
      </c>
      <c r="AF3242">
        <v>34</v>
      </c>
      <c r="AI3242">
        <v>1139</v>
      </c>
      <c r="AJ3242" t="s">
        <v>49</v>
      </c>
    </row>
    <row r="3243" spans="1:36" x14ac:dyDescent="0.3">
      <c r="A3243">
        <v>48</v>
      </c>
      <c r="B3243" t="s">
        <v>67</v>
      </c>
      <c r="C3243" t="s">
        <v>47</v>
      </c>
      <c r="D3243" t="s">
        <v>54</v>
      </c>
      <c r="E3243" t="s">
        <v>49</v>
      </c>
      <c r="F3243">
        <v>5</v>
      </c>
      <c r="G3243" t="s">
        <v>49</v>
      </c>
      <c r="H3243" t="s">
        <v>49</v>
      </c>
      <c r="I3243" t="s">
        <v>52</v>
      </c>
      <c r="J3243">
        <v>9</v>
      </c>
      <c r="K3243" t="s">
        <v>62</v>
      </c>
      <c r="L3243">
        <v>65</v>
      </c>
      <c r="M3243">
        <v>6</v>
      </c>
      <c r="N3243">
        <v>-1</v>
      </c>
      <c r="O3243">
        <v>0</v>
      </c>
      <c r="P3243" t="s">
        <v>52</v>
      </c>
      <c r="Q3243" t="s">
        <v>49</v>
      </c>
      <c r="X3243" s="7"/>
      <c r="Y3243" t="s">
        <v>49</v>
      </c>
      <c r="Z3243">
        <v>5</v>
      </c>
      <c r="AE3243" t="s">
        <v>49</v>
      </c>
      <c r="AF3243">
        <v>5</v>
      </c>
      <c r="AI3243">
        <v>189</v>
      </c>
      <c r="AJ3243" t="s">
        <v>49</v>
      </c>
    </row>
    <row r="3244" spans="1:36" x14ac:dyDescent="0.3">
      <c r="A3244">
        <v>27</v>
      </c>
      <c r="B3244" t="s">
        <v>67</v>
      </c>
      <c r="C3244" t="s">
        <v>59</v>
      </c>
      <c r="D3244" t="s">
        <v>54</v>
      </c>
      <c r="E3244" t="s">
        <v>49</v>
      </c>
      <c r="F3244">
        <v>15</v>
      </c>
      <c r="G3244" t="s">
        <v>55</v>
      </c>
      <c r="H3244" t="s">
        <v>49</v>
      </c>
      <c r="I3244" t="s">
        <v>50</v>
      </c>
      <c r="J3244">
        <v>25</v>
      </c>
      <c r="K3244" t="s">
        <v>73</v>
      </c>
      <c r="L3244">
        <v>67</v>
      </c>
      <c r="M3244">
        <v>3</v>
      </c>
      <c r="N3244">
        <v>-1</v>
      </c>
      <c r="O3244">
        <v>0</v>
      </c>
      <c r="P3244" t="s">
        <v>52</v>
      </c>
      <c r="Q3244" t="s">
        <v>49</v>
      </c>
      <c r="X3244" s="7"/>
      <c r="Y3244" t="s">
        <v>55</v>
      </c>
      <c r="Z3244">
        <v>15</v>
      </c>
      <c r="AE3244" t="s">
        <v>49</v>
      </c>
      <c r="AF3244">
        <v>15</v>
      </c>
      <c r="AI3244">
        <v>19</v>
      </c>
      <c r="AJ3244" t="s">
        <v>49</v>
      </c>
    </row>
    <row r="3245" spans="1:36" x14ac:dyDescent="0.3">
      <c r="A3245">
        <v>27</v>
      </c>
      <c r="B3245" t="s">
        <v>58</v>
      </c>
      <c r="C3245" t="s">
        <v>59</v>
      </c>
      <c r="D3245" t="s">
        <v>60</v>
      </c>
      <c r="E3245" t="s">
        <v>49</v>
      </c>
      <c r="F3245">
        <v>390</v>
      </c>
      <c r="G3245" t="s">
        <v>49</v>
      </c>
      <c r="H3245" t="s">
        <v>49</v>
      </c>
      <c r="I3245" t="s">
        <v>50</v>
      </c>
      <c r="J3245">
        <v>28</v>
      </c>
      <c r="K3245" t="s">
        <v>51</v>
      </c>
      <c r="L3245">
        <v>190</v>
      </c>
      <c r="M3245">
        <v>1</v>
      </c>
      <c r="N3245">
        <v>82</v>
      </c>
      <c r="O3245">
        <v>1</v>
      </c>
      <c r="P3245" t="s">
        <v>79</v>
      </c>
      <c r="Q3245" t="s">
        <v>49</v>
      </c>
      <c r="X3245" s="7"/>
      <c r="Y3245" t="s">
        <v>49</v>
      </c>
      <c r="Z3245">
        <v>390</v>
      </c>
      <c r="AE3245" t="s">
        <v>49</v>
      </c>
      <c r="AF3245">
        <v>390</v>
      </c>
      <c r="AI3245">
        <v>3663</v>
      </c>
      <c r="AJ3245" t="s">
        <v>49</v>
      </c>
    </row>
    <row r="3246" spans="1:36" x14ac:dyDescent="0.3">
      <c r="A3246">
        <v>51</v>
      </c>
      <c r="B3246" t="s">
        <v>58</v>
      </c>
      <c r="C3246" t="s">
        <v>47</v>
      </c>
      <c r="D3246" t="s">
        <v>52</v>
      </c>
      <c r="E3246" t="s">
        <v>49</v>
      </c>
      <c r="F3246">
        <v>712</v>
      </c>
      <c r="G3246" t="s">
        <v>49</v>
      </c>
      <c r="H3246" t="s">
        <v>49</v>
      </c>
      <c r="I3246" t="s">
        <v>50</v>
      </c>
      <c r="J3246">
        <v>13</v>
      </c>
      <c r="K3246" t="s">
        <v>70</v>
      </c>
      <c r="L3246">
        <v>287</v>
      </c>
      <c r="M3246">
        <v>2</v>
      </c>
      <c r="N3246">
        <v>-1</v>
      </c>
      <c r="O3246">
        <v>0</v>
      </c>
      <c r="P3246" t="s">
        <v>52</v>
      </c>
      <c r="Q3246" t="s">
        <v>49</v>
      </c>
      <c r="X3246" s="7"/>
      <c r="Y3246" t="s">
        <v>49</v>
      </c>
      <c r="Z3246">
        <v>712</v>
      </c>
      <c r="AE3246" t="s">
        <v>49</v>
      </c>
      <c r="AF3246">
        <v>712</v>
      </c>
      <c r="AI3246">
        <v>0</v>
      </c>
      <c r="AJ3246" t="s">
        <v>49</v>
      </c>
    </row>
    <row r="3247" spans="1:36" x14ac:dyDescent="0.3">
      <c r="A3247">
        <v>39</v>
      </c>
      <c r="B3247" t="s">
        <v>69</v>
      </c>
      <c r="C3247" t="s">
        <v>59</v>
      </c>
      <c r="D3247" t="s">
        <v>60</v>
      </c>
      <c r="E3247" t="s">
        <v>49</v>
      </c>
      <c r="F3247">
        <v>2600</v>
      </c>
      <c r="G3247" t="s">
        <v>55</v>
      </c>
      <c r="H3247" t="s">
        <v>49</v>
      </c>
      <c r="I3247" t="s">
        <v>52</v>
      </c>
      <c r="J3247">
        <v>17</v>
      </c>
      <c r="K3247" t="s">
        <v>62</v>
      </c>
      <c r="L3247">
        <v>77</v>
      </c>
      <c r="M3247">
        <v>1</v>
      </c>
      <c r="N3247">
        <v>-1</v>
      </c>
      <c r="O3247">
        <v>0</v>
      </c>
      <c r="P3247" t="s">
        <v>52</v>
      </c>
      <c r="Q3247" t="s">
        <v>49</v>
      </c>
      <c r="X3247" s="7"/>
      <c r="Y3247" t="s">
        <v>55</v>
      </c>
      <c r="Z3247">
        <v>2600</v>
      </c>
      <c r="AE3247" t="s">
        <v>49</v>
      </c>
      <c r="AF3247">
        <v>2600</v>
      </c>
      <c r="AI3247">
        <v>-614</v>
      </c>
      <c r="AJ3247" t="s">
        <v>49</v>
      </c>
    </row>
    <row r="3248" spans="1:36" x14ac:dyDescent="0.3">
      <c r="A3248">
        <v>33</v>
      </c>
      <c r="B3248" t="s">
        <v>63</v>
      </c>
      <c r="C3248" t="s">
        <v>47</v>
      </c>
      <c r="D3248" t="s">
        <v>54</v>
      </c>
      <c r="E3248" t="s">
        <v>49</v>
      </c>
      <c r="F3248">
        <v>-241</v>
      </c>
      <c r="G3248" t="s">
        <v>55</v>
      </c>
      <c r="H3248" t="s">
        <v>55</v>
      </c>
      <c r="I3248" t="s">
        <v>52</v>
      </c>
      <c r="J3248">
        <v>27</v>
      </c>
      <c r="K3248" t="s">
        <v>56</v>
      </c>
      <c r="L3248">
        <v>169</v>
      </c>
      <c r="M3248">
        <v>1</v>
      </c>
      <c r="N3248">
        <v>-1</v>
      </c>
      <c r="O3248">
        <v>0</v>
      </c>
      <c r="P3248" t="s">
        <v>52</v>
      </c>
      <c r="Q3248" t="s">
        <v>49</v>
      </c>
      <c r="X3248" s="7"/>
      <c r="Y3248" t="s">
        <v>55</v>
      </c>
      <c r="Z3248">
        <v>-241</v>
      </c>
      <c r="AE3248" t="s">
        <v>55</v>
      </c>
      <c r="AF3248">
        <v>-241</v>
      </c>
      <c r="AI3248">
        <v>425</v>
      </c>
      <c r="AJ3248" t="s">
        <v>49</v>
      </c>
    </row>
    <row r="3249" spans="1:36" x14ac:dyDescent="0.3">
      <c r="A3249">
        <v>50</v>
      </c>
      <c r="B3249" t="s">
        <v>63</v>
      </c>
      <c r="C3249" t="s">
        <v>74</v>
      </c>
      <c r="D3249" t="s">
        <v>48</v>
      </c>
      <c r="E3249" t="s">
        <v>49</v>
      </c>
      <c r="F3249">
        <v>1545</v>
      </c>
      <c r="G3249" t="s">
        <v>55</v>
      </c>
      <c r="H3249" t="s">
        <v>49</v>
      </c>
      <c r="I3249" t="s">
        <v>50</v>
      </c>
      <c r="J3249">
        <v>20</v>
      </c>
      <c r="K3249" t="s">
        <v>75</v>
      </c>
      <c r="L3249">
        <v>25</v>
      </c>
      <c r="M3249">
        <v>1</v>
      </c>
      <c r="N3249">
        <v>-1</v>
      </c>
      <c r="O3249">
        <v>0</v>
      </c>
      <c r="P3249" t="s">
        <v>52</v>
      </c>
      <c r="Q3249" t="s">
        <v>49</v>
      </c>
      <c r="X3249" s="7"/>
      <c r="Y3249" t="s">
        <v>55</v>
      </c>
      <c r="Z3249">
        <v>1545</v>
      </c>
      <c r="AE3249" t="s">
        <v>49</v>
      </c>
      <c r="AF3249">
        <v>1545</v>
      </c>
      <c r="AI3249">
        <v>5122</v>
      </c>
      <c r="AJ3249" t="s">
        <v>49</v>
      </c>
    </row>
    <row r="3250" spans="1:36" x14ac:dyDescent="0.3">
      <c r="A3250">
        <v>59</v>
      </c>
      <c r="B3250" t="s">
        <v>77</v>
      </c>
      <c r="C3250" t="s">
        <v>74</v>
      </c>
      <c r="D3250" t="s">
        <v>54</v>
      </c>
      <c r="E3250" t="s">
        <v>49</v>
      </c>
      <c r="F3250">
        <v>1026</v>
      </c>
      <c r="G3250" t="s">
        <v>49</v>
      </c>
      <c r="H3250" t="s">
        <v>49</v>
      </c>
      <c r="I3250" t="s">
        <v>52</v>
      </c>
      <c r="J3250">
        <v>5</v>
      </c>
      <c r="K3250" t="s">
        <v>75</v>
      </c>
      <c r="L3250">
        <v>669</v>
      </c>
      <c r="M3250">
        <v>1</v>
      </c>
      <c r="N3250">
        <v>-1</v>
      </c>
      <c r="O3250">
        <v>0</v>
      </c>
      <c r="P3250" t="s">
        <v>52</v>
      </c>
      <c r="Q3250" t="s">
        <v>55</v>
      </c>
      <c r="X3250" s="7"/>
      <c r="Y3250" t="s">
        <v>49</v>
      </c>
      <c r="Z3250">
        <v>1026</v>
      </c>
      <c r="AE3250" t="s">
        <v>49</v>
      </c>
      <c r="AF3250">
        <v>1026</v>
      </c>
      <c r="AI3250">
        <v>608</v>
      </c>
      <c r="AJ3250" t="s">
        <v>49</v>
      </c>
    </row>
    <row r="3251" spans="1:36" x14ac:dyDescent="0.3">
      <c r="A3251">
        <v>58</v>
      </c>
      <c r="B3251" t="s">
        <v>76</v>
      </c>
      <c r="C3251" t="s">
        <v>47</v>
      </c>
      <c r="D3251" t="s">
        <v>48</v>
      </c>
      <c r="E3251" t="s">
        <v>49</v>
      </c>
      <c r="F3251">
        <v>435</v>
      </c>
      <c r="G3251" t="s">
        <v>55</v>
      </c>
      <c r="H3251" t="s">
        <v>49</v>
      </c>
      <c r="I3251" t="s">
        <v>78</v>
      </c>
      <c r="J3251">
        <v>28</v>
      </c>
      <c r="K3251" t="s">
        <v>73</v>
      </c>
      <c r="L3251">
        <v>122</v>
      </c>
      <c r="M3251">
        <v>6</v>
      </c>
      <c r="N3251">
        <v>-1</v>
      </c>
      <c r="O3251">
        <v>0</v>
      </c>
      <c r="P3251" t="s">
        <v>52</v>
      </c>
      <c r="Q3251" t="s">
        <v>49</v>
      </c>
      <c r="X3251" s="7"/>
      <c r="Y3251" t="s">
        <v>55</v>
      </c>
      <c r="Z3251">
        <v>435</v>
      </c>
      <c r="AE3251" t="s">
        <v>49</v>
      </c>
      <c r="AF3251">
        <v>435</v>
      </c>
      <c r="AI3251">
        <v>607</v>
      </c>
      <c r="AJ3251" t="s">
        <v>49</v>
      </c>
    </row>
    <row r="3252" spans="1:36" x14ac:dyDescent="0.3">
      <c r="A3252">
        <v>54</v>
      </c>
      <c r="B3252" t="s">
        <v>67</v>
      </c>
      <c r="C3252" t="s">
        <v>47</v>
      </c>
      <c r="D3252" t="s">
        <v>60</v>
      </c>
      <c r="E3252" t="s">
        <v>49</v>
      </c>
      <c r="F3252">
        <v>876</v>
      </c>
      <c r="G3252" t="s">
        <v>49</v>
      </c>
      <c r="H3252" t="s">
        <v>49</v>
      </c>
      <c r="I3252" t="s">
        <v>50</v>
      </c>
      <c r="J3252">
        <v>27</v>
      </c>
      <c r="K3252" t="s">
        <v>51</v>
      </c>
      <c r="L3252">
        <v>269</v>
      </c>
      <c r="M3252">
        <v>3</v>
      </c>
      <c r="N3252">
        <v>541</v>
      </c>
      <c r="O3252">
        <v>3</v>
      </c>
      <c r="P3252" t="s">
        <v>79</v>
      </c>
      <c r="Q3252" t="s">
        <v>55</v>
      </c>
      <c r="X3252" s="7"/>
      <c r="Y3252" t="s">
        <v>49</v>
      </c>
      <c r="Z3252">
        <v>876</v>
      </c>
      <c r="AE3252" t="s">
        <v>49</v>
      </c>
      <c r="AF3252">
        <v>876</v>
      </c>
      <c r="AI3252">
        <v>381</v>
      </c>
      <c r="AJ3252" t="s">
        <v>49</v>
      </c>
    </row>
    <row r="3253" spans="1:36" x14ac:dyDescent="0.3">
      <c r="A3253">
        <v>60</v>
      </c>
      <c r="B3253" t="s">
        <v>63</v>
      </c>
      <c r="C3253" t="s">
        <v>47</v>
      </c>
      <c r="D3253" t="s">
        <v>54</v>
      </c>
      <c r="E3253" t="s">
        <v>49</v>
      </c>
      <c r="F3253">
        <v>1801</v>
      </c>
      <c r="G3253" t="s">
        <v>49</v>
      </c>
      <c r="H3253" t="s">
        <v>49</v>
      </c>
      <c r="I3253" t="s">
        <v>78</v>
      </c>
      <c r="J3253">
        <v>29</v>
      </c>
      <c r="K3253" t="s">
        <v>51</v>
      </c>
      <c r="L3253">
        <v>167</v>
      </c>
      <c r="M3253">
        <v>1</v>
      </c>
      <c r="N3253">
        <v>-1</v>
      </c>
      <c r="O3253">
        <v>0</v>
      </c>
      <c r="P3253" t="s">
        <v>52</v>
      </c>
      <c r="Q3253" t="s">
        <v>49</v>
      </c>
      <c r="X3253" s="7"/>
      <c r="Y3253" t="s">
        <v>49</v>
      </c>
      <c r="Z3253">
        <v>1801</v>
      </c>
      <c r="AE3253" t="s">
        <v>49</v>
      </c>
      <c r="AF3253">
        <v>1801</v>
      </c>
      <c r="AI3253">
        <v>385</v>
      </c>
      <c r="AJ3253" t="s">
        <v>49</v>
      </c>
    </row>
    <row r="3254" spans="1:36" x14ac:dyDescent="0.3">
      <c r="A3254">
        <v>38</v>
      </c>
      <c r="B3254" t="s">
        <v>58</v>
      </c>
      <c r="C3254" t="s">
        <v>47</v>
      </c>
      <c r="D3254" t="s">
        <v>60</v>
      </c>
      <c r="E3254" t="s">
        <v>49</v>
      </c>
      <c r="F3254">
        <v>2278</v>
      </c>
      <c r="G3254" t="s">
        <v>55</v>
      </c>
      <c r="H3254" t="s">
        <v>55</v>
      </c>
      <c r="I3254" t="s">
        <v>50</v>
      </c>
      <c r="J3254">
        <v>13</v>
      </c>
      <c r="K3254" t="s">
        <v>56</v>
      </c>
      <c r="L3254">
        <v>244</v>
      </c>
      <c r="M3254">
        <v>1</v>
      </c>
      <c r="N3254">
        <v>-1</v>
      </c>
      <c r="O3254">
        <v>0</v>
      </c>
      <c r="P3254" t="s">
        <v>52</v>
      </c>
      <c r="Q3254" t="s">
        <v>49</v>
      </c>
      <c r="X3254" s="7"/>
      <c r="Y3254" t="s">
        <v>55</v>
      </c>
      <c r="Z3254">
        <v>2278</v>
      </c>
      <c r="AE3254" t="s">
        <v>55</v>
      </c>
      <c r="AF3254">
        <v>2278</v>
      </c>
      <c r="AI3254">
        <v>1274</v>
      </c>
      <c r="AJ3254" t="s">
        <v>49</v>
      </c>
    </row>
    <row r="3255" spans="1:36" x14ac:dyDescent="0.3">
      <c r="A3255">
        <v>39</v>
      </c>
      <c r="B3255" t="s">
        <v>63</v>
      </c>
      <c r="C3255" t="s">
        <v>47</v>
      </c>
      <c r="D3255" t="s">
        <v>52</v>
      </c>
      <c r="E3255" t="s">
        <v>49</v>
      </c>
      <c r="F3255">
        <v>157</v>
      </c>
      <c r="G3255" t="s">
        <v>55</v>
      </c>
      <c r="H3255" t="s">
        <v>49</v>
      </c>
      <c r="I3255" t="s">
        <v>52</v>
      </c>
      <c r="J3255">
        <v>30</v>
      </c>
      <c r="K3255" t="s">
        <v>56</v>
      </c>
      <c r="L3255">
        <v>99</v>
      </c>
      <c r="M3255">
        <v>6</v>
      </c>
      <c r="N3255">
        <v>-1</v>
      </c>
      <c r="O3255">
        <v>0</v>
      </c>
      <c r="P3255" t="s">
        <v>52</v>
      </c>
      <c r="Q3255" t="s">
        <v>49</v>
      </c>
      <c r="X3255" s="7"/>
      <c r="Y3255" t="s">
        <v>55</v>
      </c>
      <c r="Z3255">
        <v>157</v>
      </c>
      <c r="AE3255" t="s">
        <v>49</v>
      </c>
      <c r="AF3255">
        <v>157</v>
      </c>
      <c r="AI3255">
        <v>362</v>
      </c>
      <c r="AJ3255" t="s">
        <v>49</v>
      </c>
    </row>
    <row r="3256" spans="1:36" x14ac:dyDescent="0.3">
      <c r="A3256">
        <v>40</v>
      </c>
      <c r="B3256" t="s">
        <v>69</v>
      </c>
      <c r="C3256" t="s">
        <v>47</v>
      </c>
      <c r="D3256" t="s">
        <v>54</v>
      </c>
      <c r="E3256" t="s">
        <v>49</v>
      </c>
      <c r="F3256">
        <v>1327</v>
      </c>
      <c r="G3256" t="s">
        <v>55</v>
      </c>
      <c r="H3256" t="s">
        <v>55</v>
      </c>
      <c r="I3256" t="s">
        <v>52</v>
      </c>
      <c r="J3256">
        <v>26</v>
      </c>
      <c r="K3256" t="s">
        <v>56</v>
      </c>
      <c r="L3256">
        <v>76</v>
      </c>
      <c r="M3256">
        <v>2</v>
      </c>
      <c r="N3256">
        <v>-1</v>
      </c>
      <c r="O3256">
        <v>0</v>
      </c>
      <c r="P3256" t="s">
        <v>52</v>
      </c>
      <c r="Q3256" t="s">
        <v>49</v>
      </c>
      <c r="X3256" s="7"/>
      <c r="Y3256" t="s">
        <v>55</v>
      </c>
      <c r="Z3256">
        <v>1327</v>
      </c>
      <c r="AE3256" t="s">
        <v>55</v>
      </c>
      <c r="AF3256">
        <v>1327</v>
      </c>
      <c r="AI3256">
        <v>377</v>
      </c>
      <c r="AJ3256" t="s">
        <v>49</v>
      </c>
    </row>
    <row r="3257" spans="1:36" x14ac:dyDescent="0.3">
      <c r="A3257">
        <v>55</v>
      </c>
      <c r="B3257" t="s">
        <v>63</v>
      </c>
      <c r="C3257" t="s">
        <v>47</v>
      </c>
      <c r="D3257" t="s">
        <v>48</v>
      </c>
      <c r="E3257" t="s">
        <v>49</v>
      </c>
      <c r="F3257">
        <v>284</v>
      </c>
      <c r="G3257" t="s">
        <v>49</v>
      </c>
      <c r="H3257" t="s">
        <v>55</v>
      </c>
      <c r="I3257" t="s">
        <v>78</v>
      </c>
      <c r="J3257">
        <v>14</v>
      </c>
      <c r="K3257" t="s">
        <v>73</v>
      </c>
      <c r="L3257">
        <v>252</v>
      </c>
      <c r="M3257">
        <v>4</v>
      </c>
      <c r="N3257">
        <v>-1</v>
      </c>
      <c r="O3257">
        <v>0</v>
      </c>
      <c r="P3257" t="s">
        <v>52</v>
      </c>
      <c r="Q3257" t="s">
        <v>49</v>
      </c>
      <c r="X3257" s="7"/>
      <c r="Y3257" t="s">
        <v>49</v>
      </c>
      <c r="Z3257">
        <v>284</v>
      </c>
      <c r="AE3257" t="s">
        <v>55</v>
      </c>
      <c r="AF3257">
        <v>284</v>
      </c>
      <c r="AI3257">
        <v>802</v>
      </c>
      <c r="AJ3257" t="s">
        <v>49</v>
      </c>
    </row>
    <row r="3258" spans="1:36" x14ac:dyDescent="0.3">
      <c r="A3258">
        <v>36</v>
      </c>
      <c r="B3258" t="s">
        <v>58</v>
      </c>
      <c r="C3258" t="s">
        <v>47</v>
      </c>
      <c r="D3258" t="s">
        <v>60</v>
      </c>
      <c r="E3258" t="s">
        <v>49</v>
      </c>
      <c r="F3258">
        <v>495</v>
      </c>
      <c r="G3258" t="s">
        <v>49</v>
      </c>
      <c r="H3258" t="s">
        <v>49</v>
      </c>
      <c r="I3258" t="s">
        <v>50</v>
      </c>
      <c r="J3258">
        <v>12</v>
      </c>
      <c r="K3258" t="s">
        <v>81</v>
      </c>
      <c r="L3258">
        <v>213</v>
      </c>
      <c r="M3258">
        <v>3</v>
      </c>
      <c r="N3258">
        <v>182</v>
      </c>
      <c r="O3258">
        <v>6</v>
      </c>
      <c r="P3258" t="s">
        <v>79</v>
      </c>
      <c r="Q3258" t="s">
        <v>55</v>
      </c>
      <c r="X3258" s="7"/>
      <c r="Y3258" t="s">
        <v>49</v>
      </c>
      <c r="Z3258">
        <v>495</v>
      </c>
      <c r="AE3258" t="s">
        <v>49</v>
      </c>
      <c r="AF3258">
        <v>495</v>
      </c>
      <c r="AI3258">
        <v>194</v>
      </c>
      <c r="AJ3258" t="s">
        <v>49</v>
      </c>
    </row>
    <row r="3259" spans="1:36" x14ac:dyDescent="0.3">
      <c r="A3259">
        <v>31</v>
      </c>
      <c r="B3259" t="s">
        <v>69</v>
      </c>
      <c r="C3259" t="s">
        <v>59</v>
      </c>
      <c r="D3259" t="s">
        <v>54</v>
      </c>
      <c r="E3259" t="s">
        <v>49</v>
      </c>
      <c r="F3259">
        <v>1588</v>
      </c>
      <c r="G3259" t="s">
        <v>55</v>
      </c>
      <c r="H3259" t="s">
        <v>49</v>
      </c>
      <c r="I3259" t="s">
        <v>52</v>
      </c>
      <c r="J3259">
        <v>3</v>
      </c>
      <c r="K3259" t="s">
        <v>62</v>
      </c>
      <c r="L3259">
        <v>14</v>
      </c>
      <c r="M3259">
        <v>1</v>
      </c>
      <c r="N3259">
        <v>-1</v>
      </c>
      <c r="O3259">
        <v>0</v>
      </c>
      <c r="P3259" t="s">
        <v>52</v>
      </c>
      <c r="Q3259" t="s">
        <v>49</v>
      </c>
      <c r="X3259" s="7"/>
      <c r="Y3259" t="s">
        <v>55</v>
      </c>
      <c r="Z3259">
        <v>1588</v>
      </c>
      <c r="AE3259" t="s">
        <v>49</v>
      </c>
      <c r="AF3259">
        <v>1588</v>
      </c>
      <c r="AI3259">
        <v>1843</v>
      </c>
      <c r="AJ3259" t="s">
        <v>49</v>
      </c>
    </row>
    <row r="3260" spans="1:36" x14ac:dyDescent="0.3">
      <c r="A3260">
        <v>38</v>
      </c>
      <c r="B3260" t="s">
        <v>53</v>
      </c>
      <c r="C3260" t="s">
        <v>47</v>
      </c>
      <c r="D3260" t="s">
        <v>54</v>
      </c>
      <c r="E3260" t="s">
        <v>49</v>
      </c>
      <c r="F3260">
        <v>0</v>
      </c>
      <c r="G3260" t="s">
        <v>55</v>
      </c>
      <c r="H3260" t="s">
        <v>49</v>
      </c>
      <c r="I3260" t="s">
        <v>78</v>
      </c>
      <c r="J3260">
        <v>28</v>
      </c>
      <c r="K3260" t="s">
        <v>73</v>
      </c>
      <c r="L3260">
        <v>121</v>
      </c>
      <c r="M3260">
        <v>2</v>
      </c>
      <c r="N3260">
        <v>-1</v>
      </c>
      <c r="O3260">
        <v>0</v>
      </c>
      <c r="P3260" t="s">
        <v>52</v>
      </c>
      <c r="Q3260" t="s">
        <v>49</v>
      </c>
      <c r="X3260" s="7"/>
      <c r="Y3260" t="s">
        <v>55</v>
      </c>
      <c r="Z3260">
        <v>0</v>
      </c>
      <c r="AE3260" t="s">
        <v>49</v>
      </c>
      <c r="AF3260">
        <v>0</v>
      </c>
      <c r="AI3260">
        <v>-9</v>
      </c>
      <c r="AJ3260" t="s">
        <v>49</v>
      </c>
    </row>
    <row r="3261" spans="1:36" x14ac:dyDescent="0.3">
      <c r="A3261">
        <v>52</v>
      </c>
      <c r="B3261" t="s">
        <v>58</v>
      </c>
      <c r="C3261" t="s">
        <v>47</v>
      </c>
      <c r="D3261" t="s">
        <v>54</v>
      </c>
      <c r="E3261" t="s">
        <v>49</v>
      </c>
      <c r="F3261">
        <v>428</v>
      </c>
      <c r="G3261" t="s">
        <v>55</v>
      </c>
      <c r="H3261" t="s">
        <v>49</v>
      </c>
      <c r="I3261" t="s">
        <v>52</v>
      </c>
      <c r="J3261">
        <v>30</v>
      </c>
      <c r="K3261" t="s">
        <v>56</v>
      </c>
      <c r="L3261">
        <v>153</v>
      </c>
      <c r="M3261">
        <v>1</v>
      </c>
      <c r="N3261">
        <v>-1</v>
      </c>
      <c r="O3261">
        <v>0</v>
      </c>
      <c r="P3261" t="s">
        <v>52</v>
      </c>
      <c r="Q3261" t="s">
        <v>49</v>
      </c>
      <c r="X3261" s="7"/>
      <c r="Y3261" t="s">
        <v>55</v>
      </c>
      <c r="Z3261">
        <v>428</v>
      </c>
      <c r="AE3261" t="s">
        <v>49</v>
      </c>
      <c r="AF3261">
        <v>428</v>
      </c>
      <c r="AI3261">
        <v>433</v>
      </c>
      <c r="AJ3261" t="s">
        <v>49</v>
      </c>
    </row>
    <row r="3262" spans="1:36" x14ac:dyDescent="0.3">
      <c r="A3262">
        <v>45</v>
      </c>
      <c r="B3262" t="s">
        <v>69</v>
      </c>
      <c r="C3262" t="s">
        <v>47</v>
      </c>
      <c r="D3262" t="s">
        <v>48</v>
      </c>
      <c r="E3262" t="s">
        <v>49</v>
      </c>
      <c r="F3262">
        <v>542</v>
      </c>
      <c r="G3262" t="s">
        <v>49</v>
      </c>
      <c r="H3262" t="s">
        <v>49</v>
      </c>
      <c r="I3262" t="s">
        <v>50</v>
      </c>
      <c r="J3262">
        <v>11</v>
      </c>
      <c r="K3262" t="s">
        <v>56</v>
      </c>
      <c r="L3262">
        <v>8</v>
      </c>
      <c r="M3262">
        <v>5</v>
      </c>
      <c r="N3262">
        <v>350</v>
      </c>
      <c r="O3262">
        <v>3</v>
      </c>
      <c r="P3262" t="s">
        <v>66</v>
      </c>
      <c r="Q3262" t="s">
        <v>49</v>
      </c>
      <c r="X3262" s="7"/>
      <c r="Y3262" t="s">
        <v>49</v>
      </c>
      <c r="Z3262">
        <v>542</v>
      </c>
      <c r="AE3262" t="s">
        <v>49</v>
      </c>
      <c r="AF3262">
        <v>542</v>
      </c>
      <c r="AI3262">
        <v>-107</v>
      </c>
      <c r="AJ3262" t="s">
        <v>49</v>
      </c>
    </row>
    <row r="3263" spans="1:36" x14ac:dyDescent="0.3">
      <c r="A3263">
        <v>32</v>
      </c>
      <c r="B3263" t="s">
        <v>63</v>
      </c>
      <c r="C3263" t="s">
        <v>47</v>
      </c>
      <c r="D3263" t="s">
        <v>48</v>
      </c>
      <c r="E3263" t="s">
        <v>49</v>
      </c>
      <c r="F3263">
        <v>66</v>
      </c>
      <c r="G3263" t="s">
        <v>49</v>
      </c>
      <c r="H3263" t="s">
        <v>49</v>
      </c>
      <c r="I3263" t="s">
        <v>50</v>
      </c>
      <c r="J3263">
        <v>19</v>
      </c>
      <c r="K3263" t="s">
        <v>75</v>
      </c>
      <c r="L3263">
        <v>244</v>
      </c>
      <c r="M3263">
        <v>1</v>
      </c>
      <c r="N3263">
        <v>-1</v>
      </c>
      <c r="O3263">
        <v>0</v>
      </c>
      <c r="P3263" t="s">
        <v>52</v>
      </c>
      <c r="Q3263" t="s">
        <v>49</v>
      </c>
      <c r="X3263" s="7"/>
      <c r="Y3263" t="s">
        <v>49</v>
      </c>
      <c r="Z3263">
        <v>66</v>
      </c>
      <c r="AE3263" t="s">
        <v>49</v>
      </c>
      <c r="AF3263">
        <v>66</v>
      </c>
      <c r="AI3263">
        <v>4503</v>
      </c>
      <c r="AJ3263" t="s">
        <v>49</v>
      </c>
    </row>
    <row r="3264" spans="1:36" x14ac:dyDescent="0.3">
      <c r="A3264">
        <v>58</v>
      </c>
      <c r="B3264" t="s">
        <v>63</v>
      </c>
      <c r="C3264" t="s">
        <v>74</v>
      </c>
      <c r="D3264" t="s">
        <v>54</v>
      </c>
      <c r="E3264" t="s">
        <v>49</v>
      </c>
      <c r="F3264">
        <v>314</v>
      </c>
      <c r="G3264" t="s">
        <v>49</v>
      </c>
      <c r="H3264" t="s">
        <v>49</v>
      </c>
      <c r="I3264" t="s">
        <v>52</v>
      </c>
      <c r="J3264">
        <v>25</v>
      </c>
      <c r="K3264" t="s">
        <v>62</v>
      </c>
      <c r="L3264">
        <v>67</v>
      </c>
      <c r="M3264">
        <v>2</v>
      </c>
      <c r="N3264">
        <v>-1</v>
      </c>
      <c r="O3264">
        <v>0</v>
      </c>
      <c r="P3264" t="s">
        <v>52</v>
      </c>
      <c r="Q3264" t="s">
        <v>49</v>
      </c>
      <c r="X3264" s="7"/>
      <c r="Y3264" t="s">
        <v>49</v>
      </c>
      <c r="Z3264">
        <v>314</v>
      </c>
      <c r="AE3264" t="s">
        <v>49</v>
      </c>
      <c r="AF3264">
        <v>314</v>
      </c>
      <c r="AI3264">
        <v>51</v>
      </c>
      <c r="AJ3264" t="s">
        <v>49</v>
      </c>
    </row>
    <row r="3265" spans="1:36" x14ac:dyDescent="0.3">
      <c r="A3265">
        <v>35</v>
      </c>
      <c r="B3265" t="s">
        <v>58</v>
      </c>
      <c r="C3265" t="s">
        <v>47</v>
      </c>
      <c r="D3265" t="s">
        <v>60</v>
      </c>
      <c r="E3265" t="s">
        <v>49</v>
      </c>
      <c r="F3265">
        <v>24</v>
      </c>
      <c r="G3265" t="s">
        <v>55</v>
      </c>
      <c r="H3265" t="s">
        <v>49</v>
      </c>
      <c r="I3265" t="s">
        <v>50</v>
      </c>
      <c r="J3265">
        <v>8</v>
      </c>
      <c r="K3265" t="s">
        <v>61</v>
      </c>
      <c r="L3265">
        <v>169</v>
      </c>
      <c r="M3265">
        <v>1</v>
      </c>
      <c r="N3265">
        <v>231</v>
      </c>
      <c r="O3265">
        <v>2</v>
      </c>
      <c r="P3265" t="s">
        <v>57</v>
      </c>
      <c r="Q3265" t="s">
        <v>49</v>
      </c>
      <c r="X3265" s="7"/>
      <c r="Y3265" t="s">
        <v>55</v>
      </c>
      <c r="Z3265">
        <v>24</v>
      </c>
      <c r="AE3265" t="s">
        <v>49</v>
      </c>
      <c r="AF3265">
        <v>24</v>
      </c>
      <c r="AI3265">
        <v>3470</v>
      </c>
      <c r="AJ3265" t="s">
        <v>49</v>
      </c>
    </row>
    <row r="3266" spans="1:36" x14ac:dyDescent="0.3">
      <c r="A3266">
        <v>36</v>
      </c>
      <c r="B3266" t="s">
        <v>58</v>
      </c>
      <c r="C3266" t="s">
        <v>59</v>
      </c>
      <c r="D3266" t="s">
        <v>60</v>
      </c>
      <c r="E3266" t="s">
        <v>49</v>
      </c>
      <c r="F3266">
        <v>613</v>
      </c>
      <c r="G3266" t="s">
        <v>49</v>
      </c>
      <c r="H3266" t="s">
        <v>49</v>
      </c>
      <c r="I3266" t="s">
        <v>50</v>
      </c>
      <c r="J3266">
        <v>7</v>
      </c>
      <c r="K3266" t="s">
        <v>70</v>
      </c>
      <c r="L3266">
        <v>86</v>
      </c>
      <c r="M3266">
        <v>2</v>
      </c>
      <c r="N3266">
        <v>-1</v>
      </c>
      <c r="O3266">
        <v>0</v>
      </c>
      <c r="P3266" t="s">
        <v>52</v>
      </c>
      <c r="Q3266" t="s">
        <v>49</v>
      </c>
      <c r="X3266" s="7"/>
      <c r="Y3266" t="s">
        <v>49</v>
      </c>
      <c r="Z3266">
        <v>613</v>
      </c>
      <c r="AE3266" t="s">
        <v>49</v>
      </c>
      <c r="AF3266">
        <v>613</v>
      </c>
      <c r="AI3266">
        <v>-147</v>
      </c>
      <c r="AJ3266" t="s">
        <v>49</v>
      </c>
    </row>
    <row r="3267" spans="1:36" x14ac:dyDescent="0.3">
      <c r="A3267">
        <v>55</v>
      </c>
      <c r="B3267" t="s">
        <v>77</v>
      </c>
      <c r="C3267" t="s">
        <v>47</v>
      </c>
      <c r="D3267" t="s">
        <v>54</v>
      </c>
      <c r="E3267" t="s">
        <v>49</v>
      </c>
      <c r="F3267">
        <v>1467</v>
      </c>
      <c r="G3267" t="s">
        <v>49</v>
      </c>
      <c r="H3267" t="s">
        <v>55</v>
      </c>
      <c r="I3267" t="s">
        <v>50</v>
      </c>
      <c r="J3267">
        <v>29</v>
      </c>
      <c r="K3267" t="s">
        <v>73</v>
      </c>
      <c r="L3267">
        <v>277</v>
      </c>
      <c r="M3267">
        <v>2</v>
      </c>
      <c r="N3267">
        <v>-1</v>
      </c>
      <c r="O3267">
        <v>0</v>
      </c>
      <c r="P3267" t="s">
        <v>52</v>
      </c>
      <c r="Q3267" t="s">
        <v>49</v>
      </c>
      <c r="X3267" s="7"/>
      <c r="Y3267" t="s">
        <v>49</v>
      </c>
      <c r="Z3267">
        <v>1467</v>
      </c>
      <c r="AE3267" t="s">
        <v>55</v>
      </c>
      <c r="AF3267">
        <v>1467</v>
      </c>
      <c r="AI3267">
        <v>0</v>
      </c>
      <c r="AJ3267" t="s">
        <v>49</v>
      </c>
    </row>
    <row r="3268" spans="1:36" x14ac:dyDescent="0.3">
      <c r="A3268">
        <v>45</v>
      </c>
      <c r="B3268" t="s">
        <v>63</v>
      </c>
      <c r="C3268" t="s">
        <v>47</v>
      </c>
      <c r="D3268" t="s">
        <v>54</v>
      </c>
      <c r="E3268" t="s">
        <v>49</v>
      </c>
      <c r="F3268">
        <v>192</v>
      </c>
      <c r="G3268" t="s">
        <v>55</v>
      </c>
      <c r="H3268" t="s">
        <v>49</v>
      </c>
      <c r="I3268" t="s">
        <v>50</v>
      </c>
      <c r="J3268">
        <v>13</v>
      </c>
      <c r="K3268" t="s">
        <v>56</v>
      </c>
      <c r="L3268">
        <v>154</v>
      </c>
      <c r="M3268">
        <v>5</v>
      </c>
      <c r="N3268">
        <v>176</v>
      </c>
      <c r="O3268">
        <v>1</v>
      </c>
      <c r="P3268" t="s">
        <v>66</v>
      </c>
      <c r="Q3268" t="s">
        <v>49</v>
      </c>
      <c r="X3268" s="7"/>
      <c r="Y3268" t="s">
        <v>55</v>
      </c>
      <c r="Z3268">
        <v>192</v>
      </c>
      <c r="AE3268" t="s">
        <v>49</v>
      </c>
      <c r="AF3268">
        <v>192</v>
      </c>
      <c r="AI3268">
        <v>0</v>
      </c>
      <c r="AJ3268" t="s">
        <v>49</v>
      </c>
    </row>
    <row r="3269" spans="1:36" x14ac:dyDescent="0.3">
      <c r="A3269">
        <v>49</v>
      </c>
      <c r="B3269" t="s">
        <v>58</v>
      </c>
      <c r="C3269" t="s">
        <v>47</v>
      </c>
      <c r="D3269" t="s">
        <v>54</v>
      </c>
      <c r="E3269" t="s">
        <v>49</v>
      </c>
      <c r="F3269">
        <v>321</v>
      </c>
      <c r="G3269" t="s">
        <v>49</v>
      </c>
      <c r="H3269" t="s">
        <v>49</v>
      </c>
      <c r="I3269" t="s">
        <v>52</v>
      </c>
      <c r="J3269">
        <v>9</v>
      </c>
      <c r="K3269" t="s">
        <v>62</v>
      </c>
      <c r="L3269">
        <v>135</v>
      </c>
      <c r="M3269">
        <v>3</v>
      </c>
      <c r="N3269">
        <v>-1</v>
      </c>
      <c r="O3269">
        <v>0</v>
      </c>
      <c r="P3269" t="s">
        <v>52</v>
      </c>
      <c r="Q3269" t="s">
        <v>49</v>
      </c>
      <c r="X3269" s="7"/>
      <c r="Y3269" t="s">
        <v>49</v>
      </c>
      <c r="Z3269">
        <v>321</v>
      </c>
      <c r="AE3269" t="s">
        <v>49</v>
      </c>
      <c r="AF3269">
        <v>321</v>
      </c>
      <c r="AI3269">
        <v>172</v>
      </c>
      <c r="AJ3269" t="s">
        <v>49</v>
      </c>
    </row>
    <row r="3270" spans="1:36" x14ac:dyDescent="0.3">
      <c r="A3270">
        <v>44</v>
      </c>
      <c r="B3270" t="s">
        <v>63</v>
      </c>
      <c r="C3270" t="s">
        <v>47</v>
      </c>
      <c r="D3270" t="s">
        <v>54</v>
      </c>
      <c r="E3270" t="s">
        <v>49</v>
      </c>
      <c r="F3270">
        <v>788</v>
      </c>
      <c r="G3270" t="s">
        <v>55</v>
      </c>
      <c r="H3270" t="s">
        <v>49</v>
      </c>
      <c r="I3270" t="s">
        <v>50</v>
      </c>
      <c r="J3270">
        <v>17</v>
      </c>
      <c r="K3270" t="s">
        <v>61</v>
      </c>
      <c r="L3270">
        <v>392</v>
      </c>
      <c r="M3270">
        <v>1</v>
      </c>
      <c r="N3270">
        <v>-1</v>
      </c>
      <c r="O3270">
        <v>0</v>
      </c>
      <c r="P3270" t="s">
        <v>52</v>
      </c>
      <c r="Q3270" t="s">
        <v>49</v>
      </c>
      <c r="X3270" s="7"/>
      <c r="Y3270" t="s">
        <v>55</v>
      </c>
      <c r="Z3270">
        <v>788</v>
      </c>
      <c r="AE3270" t="s">
        <v>49</v>
      </c>
      <c r="AF3270">
        <v>788</v>
      </c>
      <c r="AI3270">
        <v>649</v>
      </c>
      <c r="AJ3270" t="s">
        <v>49</v>
      </c>
    </row>
    <row r="3271" spans="1:36" x14ac:dyDescent="0.3">
      <c r="A3271">
        <v>37</v>
      </c>
      <c r="B3271" t="s">
        <v>63</v>
      </c>
      <c r="C3271" t="s">
        <v>74</v>
      </c>
      <c r="D3271" t="s">
        <v>54</v>
      </c>
      <c r="E3271" t="s">
        <v>49</v>
      </c>
      <c r="F3271">
        <v>48</v>
      </c>
      <c r="G3271" t="s">
        <v>55</v>
      </c>
      <c r="H3271" t="s">
        <v>49</v>
      </c>
      <c r="I3271" t="s">
        <v>52</v>
      </c>
      <c r="J3271">
        <v>8</v>
      </c>
      <c r="K3271" t="s">
        <v>56</v>
      </c>
      <c r="L3271">
        <v>133</v>
      </c>
      <c r="M3271">
        <v>2</v>
      </c>
      <c r="N3271">
        <v>-1</v>
      </c>
      <c r="O3271">
        <v>0</v>
      </c>
      <c r="P3271" t="s">
        <v>52</v>
      </c>
      <c r="Q3271" t="s">
        <v>49</v>
      </c>
      <c r="X3271" s="7"/>
      <c r="Y3271" t="s">
        <v>55</v>
      </c>
      <c r="Z3271">
        <v>48</v>
      </c>
      <c r="AE3271" t="s">
        <v>49</v>
      </c>
      <c r="AF3271">
        <v>48</v>
      </c>
      <c r="AI3271">
        <v>1040</v>
      </c>
      <c r="AJ3271" t="s">
        <v>49</v>
      </c>
    </row>
    <row r="3272" spans="1:36" x14ac:dyDescent="0.3">
      <c r="A3272">
        <v>35</v>
      </c>
      <c r="B3272" t="s">
        <v>63</v>
      </c>
      <c r="C3272" t="s">
        <v>47</v>
      </c>
      <c r="D3272" t="s">
        <v>54</v>
      </c>
      <c r="E3272" t="s">
        <v>49</v>
      </c>
      <c r="F3272">
        <v>262</v>
      </c>
      <c r="G3272" t="s">
        <v>49</v>
      </c>
      <c r="H3272" t="s">
        <v>49</v>
      </c>
      <c r="I3272" t="s">
        <v>50</v>
      </c>
      <c r="J3272">
        <v>2</v>
      </c>
      <c r="K3272" t="s">
        <v>73</v>
      </c>
      <c r="L3272">
        <v>96</v>
      </c>
      <c r="M3272">
        <v>2</v>
      </c>
      <c r="N3272">
        <v>109</v>
      </c>
      <c r="O3272">
        <v>4</v>
      </c>
      <c r="P3272" t="s">
        <v>79</v>
      </c>
      <c r="Q3272" t="s">
        <v>49</v>
      </c>
      <c r="X3272" s="7"/>
      <c r="Y3272" t="s">
        <v>49</v>
      </c>
      <c r="Z3272">
        <v>262</v>
      </c>
      <c r="AE3272" t="s">
        <v>49</v>
      </c>
      <c r="AF3272">
        <v>262</v>
      </c>
      <c r="AI3272">
        <v>142</v>
      </c>
      <c r="AJ3272" t="s">
        <v>49</v>
      </c>
    </row>
    <row r="3273" spans="1:36" x14ac:dyDescent="0.3">
      <c r="A3273">
        <v>36</v>
      </c>
      <c r="B3273" t="s">
        <v>63</v>
      </c>
      <c r="C3273" t="s">
        <v>47</v>
      </c>
      <c r="D3273" t="s">
        <v>54</v>
      </c>
      <c r="E3273" t="s">
        <v>49</v>
      </c>
      <c r="F3273">
        <v>4438</v>
      </c>
      <c r="G3273" t="s">
        <v>55</v>
      </c>
      <c r="H3273" t="s">
        <v>49</v>
      </c>
      <c r="I3273" t="s">
        <v>52</v>
      </c>
      <c r="J3273">
        <v>20</v>
      </c>
      <c r="K3273" t="s">
        <v>56</v>
      </c>
      <c r="L3273">
        <v>446</v>
      </c>
      <c r="M3273">
        <v>1</v>
      </c>
      <c r="N3273">
        <v>-1</v>
      </c>
      <c r="O3273">
        <v>0</v>
      </c>
      <c r="P3273" t="s">
        <v>52</v>
      </c>
      <c r="Q3273" t="s">
        <v>55</v>
      </c>
      <c r="X3273" s="7"/>
      <c r="Y3273" t="s">
        <v>55</v>
      </c>
      <c r="Z3273">
        <v>4438</v>
      </c>
      <c r="AE3273" t="s">
        <v>49</v>
      </c>
      <c r="AF3273">
        <v>4438</v>
      </c>
      <c r="AI3273">
        <v>209</v>
      </c>
      <c r="AJ3273" t="s">
        <v>49</v>
      </c>
    </row>
    <row r="3274" spans="1:36" x14ac:dyDescent="0.3">
      <c r="A3274">
        <v>44</v>
      </c>
      <c r="B3274" t="s">
        <v>53</v>
      </c>
      <c r="C3274" t="s">
        <v>59</v>
      </c>
      <c r="D3274" t="s">
        <v>54</v>
      </c>
      <c r="E3274" t="s">
        <v>49</v>
      </c>
      <c r="F3274">
        <v>5045</v>
      </c>
      <c r="G3274" t="s">
        <v>55</v>
      </c>
      <c r="H3274" t="s">
        <v>49</v>
      </c>
      <c r="I3274" t="s">
        <v>50</v>
      </c>
      <c r="J3274">
        <v>21</v>
      </c>
      <c r="K3274" t="s">
        <v>75</v>
      </c>
      <c r="L3274">
        <v>20</v>
      </c>
      <c r="M3274">
        <v>6</v>
      </c>
      <c r="N3274">
        <v>175</v>
      </c>
      <c r="O3274">
        <v>15</v>
      </c>
      <c r="P3274" t="s">
        <v>66</v>
      </c>
      <c r="Q3274" t="s">
        <v>49</v>
      </c>
      <c r="X3274" s="7"/>
      <c r="Y3274" t="s">
        <v>55</v>
      </c>
      <c r="Z3274">
        <v>5045</v>
      </c>
      <c r="AE3274" t="s">
        <v>49</v>
      </c>
      <c r="AF3274">
        <v>5045</v>
      </c>
      <c r="AI3274">
        <v>3304</v>
      </c>
      <c r="AJ3274" t="s">
        <v>49</v>
      </c>
    </row>
    <row r="3275" spans="1:36" x14ac:dyDescent="0.3">
      <c r="A3275">
        <v>32</v>
      </c>
      <c r="B3275" t="s">
        <v>63</v>
      </c>
      <c r="C3275" t="s">
        <v>59</v>
      </c>
      <c r="D3275" t="s">
        <v>60</v>
      </c>
      <c r="E3275" t="s">
        <v>49</v>
      </c>
      <c r="F3275">
        <v>3014</v>
      </c>
      <c r="G3275" t="s">
        <v>55</v>
      </c>
      <c r="H3275" t="s">
        <v>49</v>
      </c>
      <c r="I3275" t="s">
        <v>50</v>
      </c>
      <c r="J3275">
        <v>7</v>
      </c>
      <c r="K3275" t="s">
        <v>56</v>
      </c>
      <c r="L3275">
        <v>291</v>
      </c>
      <c r="M3275">
        <v>2</v>
      </c>
      <c r="N3275">
        <v>-1</v>
      </c>
      <c r="O3275">
        <v>0</v>
      </c>
      <c r="P3275" t="s">
        <v>52</v>
      </c>
      <c r="Q3275" t="s">
        <v>49</v>
      </c>
      <c r="X3275" s="7"/>
      <c r="Y3275" t="s">
        <v>55</v>
      </c>
      <c r="Z3275">
        <v>3014</v>
      </c>
      <c r="AE3275" t="s">
        <v>49</v>
      </c>
      <c r="AF3275">
        <v>3014</v>
      </c>
      <c r="AI3275">
        <v>294</v>
      </c>
      <c r="AJ3275" t="s">
        <v>49</v>
      </c>
    </row>
    <row r="3276" spans="1:36" x14ac:dyDescent="0.3">
      <c r="A3276">
        <v>56</v>
      </c>
      <c r="B3276" t="s">
        <v>58</v>
      </c>
      <c r="C3276" t="s">
        <v>47</v>
      </c>
      <c r="D3276" t="s">
        <v>60</v>
      </c>
      <c r="E3276" t="s">
        <v>49</v>
      </c>
      <c r="F3276">
        <v>21664</v>
      </c>
      <c r="G3276" t="s">
        <v>49</v>
      </c>
      <c r="H3276" t="s">
        <v>49</v>
      </c>
      <c r="I3276" t="s">
        <v>52</v>
      </c>
      <c r="J3276">
        <v>17</v>
      </c>
      <c r="K3276" t="s">
        <v>62</v>
      </c>
      <c r="L3276">
        <v>214</v>
      </c>
      <c r="M3276">
        <v>8</v>
      </c>
      <c r="N3276">
        <v>-1</v>
      </c>
      <c r="O3276">
        <v>0</v>
      </c>
      <c r="P3276" t="s">
        <v>52</v>
      </c>
      <c r="Q3276" t="s">
        <v>49</v>
      </c>
      <c r="X3276" s="7"/>
      <c r="Y3276" t="s">
        <v>49</v>
      </c>
      <c r="Z3276">
        <v>21664</v>
      </c>
      <c r="AE3276" t="s">
        <v>49</v>
      </c>
      <c r="AF3276">
        <v>21664</v>
      </c>
      <c r="AI3276">
        <v>1670</v>
      </c>
      <c r="AJ3276" t="s">
        <v>49</v>
      </c>
    </row>
    <row r="3277" spans="1:36" x14ac:dyDescent="0.3">
      <c r="A3277">
        <v>32</v>
      </c>
      <c r="B3277" t="s">
        <v>58</v>
      </c>
      <c r="C3277" t="s">
        <v>47</v>
      </c>
      <c r="D3277" t="s">
        <v>60</v>
      </c>
      <c r="E3277" t="s">
        <v>49</v>
      </c>
      <c r="F3277">
        <v>5878</v>
      </c>
      <c r="G3277" t="s">
        <v>49</v>
      </c>
      <c r="H3277" t="s">
        <v>49</v>
      </c>
      <c r="I3277" t="s">
        <v>50</v>
      </c>
      <c r="J3277">
        <v>19</v>
      </c>
      <c r="K3277" t="s">
        <v>70</v>
      </c>
      <c r="L3277">
        <v>159</v>
      </c>
      <c r="M3277">
        <v>2</v>
      </c>
      <c r="N3277">
        <v>-1</v>
      </c>
      <c r="O3277">
        <v>0</v>
      </c>
      <c r="P3277" t="s">
        <v>52</v>
      </c>
      <c r="Q3277" t="s">
        <v>49</v>
      </c>
      <c r="X3277" s="7"/>
      <c r="Y3277" t="s">
        <v>49</v>
      </c>
      <c r="Z3277">
        <v>5878</v>
      </c>
      <c r="AE3277" t="s">
        <v>49</v>
      </c>
      <c r="AF3277">
        <v>5878</v>
      </c>
      <c r="AI3277">
        <v>367</v>
      </c>
      <c r="AJ3277" t="s">
        <v>49</v>
      </c>
    </row>
    <row r="3278" spans="1:36" x14ac:dyDescent="0.3">
      <c r="A3278">
        <v>35</v>
      </c>
      <c r="B3278" t="s">
        <v>68</v>
      </c>
      <c r="C3278" t="s">
        <v>47</v>
      </c>
      <c r="D3278" t="s">
        <v>60</v>
      </c>
      <c r="E3278" t="s">
        <v>49</v>
      </c>
      <c r="F3278">
        <v>2723</v>
      </c>
      <c r="G3278" t="s">
        <v>55</v>
      </c>
      <c r="H3278" t="s">
        <v>55</v>
      </c>
      <c r="I3278" t="s">
        <v>50</v>
      </c>
      <c r="J3278">
        <v>8</v>
      </c>
      <c r="K3278" t="s">
        <v>70</v>
      </c>
      <c r="L3278">
        <v>275</v>
      </c>
      <c r="M3278">
        <v>4</v>
      </c>
      <c r="N3278">
        <v>-1</v>
      </c>
      <c r="O3278">
        <v>0</v>
      </c>
      <c r="P3278" t="s">
        <v>52</v>
      </c>
      <c r="Q3278" t="s">
        <v>49</v>
      </c>
      <c r="X3278" s="7"/>
      <c r="Y3278" t="s">
        <v>55</v>
      </c>
      <c r="Z3278">
        <v>2723</v>
      </c>
      <c r="AE3278" t="s">
        <v>55</v>
      </c>
      <c r="AF3278">
        <v>2723</v>
      </c>
      <c r="AI3278">
        <v>13683</v>
      </c>
      <c r="AJ3278" t="s">
        <v>49</v>
      </c>
    </row>
    <row r="3279" spans="1:36" x14ac:dyDescent="0.3">
      <c r="A3279">
        <v>44</v>
      </c>
      <c r="B3279" t="s">
        <v>58</v>
      </c>
      <c r="C3279" t="s">
        <v>47</v>
      </c>
      <c r="D3279" t="s">
        <v>54</v>
      </c>
      <c r="E3279" t="s">
        <v>49</v>
      </c>
      <c r="F3279">
        <v>576</v>
      </c>
      <c r="G3279" t="s">
        <v>55</v>
      </c>
      <c r="H3279" t="s">
        <v>49</v>
      </c>
      <c r="I3279" t="s">
        <v>52</v>
      </c>
      <c r="J3279">
        <v>8</v>
      </c>
      <c r="K3279" t="s">
        <v>56</v>
      </c>
      <c r="L3279">
        <v>128</v>
      </c>
      <c r="M3279">
        <v>3</v>
      </c>
      <c r="N3279">
        <v>-1</v>
      </c>
      <c r="O3279">
        <v>0</v>
      </c>
      <c r="P3279" t="s">
        <v>52</v>
      </c>
      <c r="Q3279" t="s">
        <v>49</v>
      </c>
      <c r="X3279" s="7"/>
      <c r="Y3279" t="s">
        <v>55</v>
      </c>
      <c r="Z3279">
        <v>576</v>
      </c>
      <c r="AE3279" t="s">
        <v>49</v>
      </c>
      <c r="AF3279">
        <v>576</v>
      </c>
      <c r="AI3279">
        <v>1420</v>
      </c>
      <c r="AJ3279" t="s">
        <v>49</v>
      </c>
    </row>
    <row r="3280" spans="1:36" x14ac:dyDescent="0.3">
      <c r="A3280">
        <v>59</v>
      </c>
      <c r="B3280" t="s">
        <v>68</v>
      </c>
      <c r="C3280" t="s">
        <v>47</v>
      </c>
      <c r="D3280" t="s">
        <v>48</v>
      </c>
      <c r="E3280" t="s">
        <v>49</v>
      </c>
      <c r="F3280">
        <v>0</v>
      </c>
      <c r="G3280" t="s">
        <v>49</v>
      </c>
      <c r="H3280" t="s">
        <v>49</v>
      </c>
      <c r="I3280" t="s">
        <v>78</v>
      </c>
      <c r="J3280">
        <v>19</v>
      </c>
      <c r="K3280" t="s">
        <v>75</v>
      </c>
      <c r="L3280">
        <v>207</v>
      </c>
      <c r="M3280">
        <v>2</v>
      </c>
      <c r="N3280">
        <v>153</v>
      </c>
      <c r="O3280">
        <v>1</v>
      </c>
      <c r="P3280" t="s">
        <v>57</v>
      </c>
      <c r="Q3280" t="s">
        <v>49</v>
      </c>
      <c r="X3280" s="7"/>
      <c r="Y3280" t="s">
        <v>49</v>
      </c>
      <c r="Z3280">
        <v>0</v>
      </c>
      <c r="AE3280" t="s">
        <v>49</v>
      </c>
      <c r="AF3280">
        <v>0</v>
      </c>
      <c r="AI3280">
        <v>340</v>
      </c>
      <c r="AJ3280" t="s">
        <v>49</v>
      </c>
    </row>
    <row r="3281" spans="1:36" x14ac:dyDescent="0.3">
      <c r="A3281">
        <v>31</v>
      </c>
      <c r="B3281" t="s">
        <v>63</v>
      </c>
      <c r="C3281" t="s">
        <v>59</v>
      </c>
      <c r="D3281" t="s">
        <v>60</v>
      </c>
      <c r="E3281" t="s">
        <v>49</v>
      </c>
      <c r="F3281">
        <v>2197</v>
      </c>
      <c r="G3281" t="s">
        <v>55</v>
      </c>
      <c r="H3281" t="s">
        <v>49</v>
      </c>
      <c r="I3281" t="s">
        <v>52</v>
      </c>
      <c r="J3281">
        <v>23</v>
      </c>
      <c r="K3281" t="s">
        <v>56</v>
      </c>
      <c r="L3281">
        <v>146</v>
      </c>
      <c r="M3281">
        <v>3</v>
      </c>
      <c r="N3281">
        <v>-1</v>
      </c>
      <c r="O3281">
        <v>0</v>
      </c>
      <c r="P3281" t="s">
        <v>52</v>
      </c>
      <c r="Q3281" t="s">
        <v>49</v>
      </c>
      <c r="X3281" s="7"/>
      <c r="Y3281" t="s">
        <v>55</v>
      </c>
      <c r="Z3281">
        <v>2197</v>
      </c>
      <c r="AE3281" t="s">
        <v>49</v>
      </c>
      <c r="AF3281">
        <v>2197</v>
      </c>
      <c r="AI3281">
        <v>1679</v>
      </c>
      <c r="AJ3281" t="s">
        <v>49</v>
      </c>
    </row>
    <row r="3282" spans="1:36" x14ac:dyDescent="0.3">
      <c r="A3282">
        <v>60</v>
      </c>
      <c r="B3282" t="s">
        <v>63</v>
      </c>
      <c r="C3282" t="s">
        <v>47</v>
      </c>
      <c r="D3282" t="s">
        <v>52</v>
      </c>
      <c r="E3282" t="s">
        <v>49</v>
      </c>
      <c r="F3282">
        <v>104</v>
      </c>
      <c r="G3282" t="s">
        <v>55</v>
      </c>
      <c r="H3282" t="s">
        <v>49</v>
      </c>
      <c r="I3282" t="s">
        <v>52</v>
      </c>
      <c r="J3282">
        <v>5</v>
      </c>
      <c r="K3282" t="s">
        <v>56</v>
      </c>
      <c r="L3282">
        <v>22</v>
      </c>
      <c r="M3282">
        <v>1</v>
      </c>
      <c r="N3282">
        <v>-1</v>
      </c>
      <c r="O3282">
        <v>0</v>
      </c>
      <c r="P3282" t="s">
        <v>52</v>
      </c>
      <c r="Q3282" t="s">
        <v>49</v>
      </c>
      <c r="X3282" s="7"/>
      <c r="Y3282" t="s">
        <v>55</v>
      </c>
      <c r="Z3282">
        <v>104</v>
      </c>
      <c r="AE3282" t="s">
        <v>49</v>
      </c>
      <c r="AF3282">
        <v>104</v>
      </c>
      <c r="AI3282">
        <v>1198</v>
      </c>
      <c r="AJ3282" t="s">
        <v>49</v>
      </c>
    </row>
    <row r="3283" spans="1:36" x14ac:dyDescent="0.3">
      <c r="A3283">
        <v>33</v>
      </c>
      <c r="B3283" t="s">
        <v>67</v>
      </c>
      <c r="C3283" t="s">
        <v>59</v>
      </c>
      <c r="D3283" t="s">
        <v>54</v>
      </c>
      <c r="E3283" t="s">
        <v>49</v>
      </c>
      <c r="F3283">
        <v>1279</v>
      </c>
      <c r="G3283" t="s">
        <v>55</v>
      </c>
      <c r="H3283" t="s">
        <v>49</v>
      </c>
      <c r="I3283" t="s">
        <v>50</v>
      </c>
      <c r="J3283">
        <v>18</v>
      </c>
      <c r="K3283" t="s">
        <v>56</v>
      </c>
      <c r="L3283">
        <v>239</v>
      </c>
      <c r="M3283">
        <v>2</v>
      </c>
      <c r="N3283">
        <v>349</v>
      </c>
      <c r="O3283">
        <v>3</v>
      </c>
      <c r="P3283" t="s">
        <v>79</v>
      </c>
      <c r="Q3283" t="s">
        <v>49</v>
      </c>
      <c r="X3283" s="7"/>
      <c r="Y3283" t="s">
        <v>55</v>
      </c>
      <c r="Z3283">
        <v>1279</v>
      </c>
      <c r="AE3283" t="s">
        <v>49</v>
      </c>
      <c r="AF3283">
        <v>1279</v>
      </c>
      <c r="AI3283">
        <v>169</v>
      </c>
      <c r="AJ3283" t="s">
        <v>49</v>
      </c>
    </row>
    <row r="3284" spans="1:36" x14ac:dyDescent="0.3">
      <c r="A3284">
        <v>45</v>
      </c>
      <c r="B3284" t="s">
        <v>69</v>
      </c>
      <c r="C3284" t="s">
        <v>47</v>
      </c>
      <c r="D3284" t="s">
        <v>54</v>
      </c>
      <c r="E3284" t="s">
        <v>49</v>
      </c>
      <c r="F3284">
        <v>295</v>
      </c>
      <c r="G3284" t="s">
        <v>55</v>
      </c>
      <c r="H3284" t="s">
        <v>49</v>
      </c>
      <c r="I3284" t="s">
        <v>50</v>
      </c>
      <c r="J3284">
        <v>23</v>
      </c>
      <c r="K3284" t="s">
        <v>73</v>
      </c>
      <c r="L3284">
        <v>92</v>
      </c>
      <c r="M3284">
        <v>1</v>
      </c>
      <c r="N3284">
        <v>-1</v>
      </c>
      <c r="O3284">
        <v>0</v>
      </c>
      <c r="P3284" t="s">
        <v>52</v>
      </c>
      <c r="Q3284" t="s">
        <v>49</v>
      </c>
      <c r="X3284" s="7"/>
      <c r="Y3284" t="s">
        <v>55</v>
      </c>
      <c r="Z3284">
        <v>295</v>
      </c>
      <c r="AE3284" t="s">
        <v>49</v>
      </c>
      <c r="AF3284">
        <v>295</v>
      </c>
      <c r="AI3284">
        <v>506</v>
      </c>
      <c r="AJ3284" t="s">
        <v>49</v>
      </c>
    </row>
    <row r="3285" spans="1:36" x14ac:dyDescent="0.3">
      <c r="A3285">
        <v>45</v>
      </c>
      <c r="B3285" t="s">
        <v>63</v>
      </c>
      <c r="C3285" t="s">
        <v>47</v>
      </c>
      <c r="D3285" t="s">
        <v>48</v>
      </c>
      <c r="E3285" t="s">
        <v>49</v>
      </c>
      <c r="F3285">
        <v>2128</v>
      </c>
      <c r="G3285" t="s">
        <v>55</v>
      </c>
      <c r="H3285" t="s">
        <v>49</v>
      </c>
      <c r="I3285" t="s">
        <v>52</v>
      </c>
      <c r="J3285">
        <v>19</v>
      </c>
      <c r="K3285" t="s">
        <v>56</v>
      </c>
      <c r="L3285">
        <v>149</v>
      </c>
      <c r="M3285">
        <v>4</v>
      </c>
      <c r="N3285">
        <v>-1</v>
      </c>
      <c r="O3285">
        <v>0</v>
      </c>
      <c r="P3285" t="s">
        <v>52</v>
      </c>
      <c r="Q3285" t="s">
        <v>49</v>
      </c>
      <c r="X3285" s="7"/>
      <c r="Y3285" t="s">
        <v>55</v>
      </c>
      <c r="Z3285">
        <v>2128</v>
      </c>
      <c r="AE3285" t="s">
        <v>49</v>
      </c>
      <c r="AF3285">
        <v>2128</v>
      </c>
      <c r="AI3285">
        <v>1249</v>
      </c>
      <c r="AJ3285" t="s">
        <v>49</v>
      </c>
    </row>
    <row r="3286" spans="1:36" x14ac:dyDescent="0.3">
      <c r="A3286">
        <v>57</v>
      </c>
      <c r="B3286" t="s">
        <v>69</v>
      </c>
      <c r="C3286" t="s">
        <v>47</v>
      </c>
      <c r="D3286" t="s">
        <v>54</v>
      </c>
      <c r="E3286" t="s">
        <v>49</v>
      </c>
      <c r="F3286">
        <v>367</v>
      </c>
      <c r="G3286" t="s">
        <v>49</v>
      </c>
      <c r="H3286" t="s">
        <v>49</v>
      </c>
      <c r="I3286" t="s">
        <v>78</v>
      </c>
      <c r="J3286">
        <v>16</v>
      </c>
      <c r="K3286" t="s">
        <v>75</v>
      </c>
      <c r="L3286">
        <v>107</v>
      </c>
      <c r="M3286">
        <v>2</v>
      </c>
      <c r="N3286">
        <v>-1</v>
      </c>
      <c r="O3286">
        <v>0</v>
      </c>
      <c r="P3286" t="s">
        <v>52</v>
      </c>
      <c r="Q3286" t="s">
        <v>49</v>
      </c>
      <c r="X3286" s="7"/>
      <c r="Y3286" t="s">
        <v>49</v>
      </c>
      <c r="Z3286">
        <v>367</v>
      </c>
      <c r="AE3286" t="s">
        <v>49</v>
      </c>
      <c r="AF3286">
        <v>367</v>
      </c>
      <c r="AI3286">
        <v>212</v>
      </c>
      <c r="AJ3286" t="s">
        <v>49</v>
      </c>
    </row>
    <row r="3287" spans="1:36" x14ac:dyDescent="0.3">
      <c r="A3287">
        <v>36</v>
      </c>
      <c r="B3287" t="s">
        <v>58</v>
      </c>
      <c r="C3287" t="s">
        <v>47</v>
      </c>
      <c r="D3287" t="s">
        <v>60</v>
      </c>
      <c r="E3287" t="s">
        <v>49</v>
      </c>
      <c r="F3287">
        <v>1477</v>
      </c>
      <c r="G3287" t="s">
        <v>49</v>
      </c>
      <c r="H3287" t="s">
        <v>49</v>
      </c>
      <c r="I3287" t="s">
        <v>50</v>
      </c>
      <c r="J3287">
        <v>7</v>
      </c>
      <c r="K3287" t="s">
        <v>70</v>
      </c>
      <c r="L3287">
        <v>71</v>
      </c>
      <c r="M3287">
        <v>2</v>
      </c>
      <c r="N3287">
        <v>-1</v>
      </c>
      <c r="O3287">
        <v>0</v>
      </c>
      <c r="P3287" t="s">
        <v>52</v>
      </c>
      <c r="Q3287" t="s">
        <v>49</v>
      </c>
      <c r="X3287" s="7"/>
      <c r="Y3287" t="s">
        <v>49</v>
      </c>
      <c r="Z3287">
        <v>1477</v>
      </c>
      <c r="AE3287" t="s">
        <v>49</v>
      </c>
      <c r="AF3287">
        <v>1477</v>
      </c>
      <c r="AI3287">
        <v>23</v>
      </c>
      <c r="AJ3287" t="s">
        <v>49</v>
      </c>
    </row>
    <row r="3288" spans="1:36" x14ac:dyDescent="0.3">
      <c r="A3288">
        <v>30</v>
      </c>
      <c r="B3288" t="s">
        <v>63</v>
      </c>
      <c r="C3288" t="s">
        <v>59</v>
      </c>
      <c r="D3288" t="s">
        <v>48</v>
      </c>
      <c r="E3288" t="s">
        <v>49</v>
      </c>
      <c r="F3288">
        <v>71</v>
      </c>
      <c r="G3288" t="s">
        <v>55</v>
      </c>
      <c r="H3288" t="s">
        <v>49</v>
      </c>
      <c r="I3288" t="s">
        <v>52</v>
      </c>
      <c r="J3288">
        <v>19</v>
      </c>
      <c r="K3288" t="s">
        <v>56</v>
      </c>
      <c r="L3288">
        <v>122</v>
      </c>
      <c r="M3288">
        <v>6</v>
      </c>
      <c r="N3288">
        <v>-1</v>
      </c>
      <c r="O3288">
        <v>0</v>
      </c>
      <c r="P3288" t="s">
        <v>52</v>
      </c>
      <c r="Q3288" t="s">
        <v>49</v>
      </c>
      <c r="X3288" s="7"/>
      <c r="Y3288" t="s">
        <v>55</v>
      </c>
      <c r="Z3288">
        <v>71</v>
      </c>
      <c r="AE3288" t="s">
        <v>49</v>
      </c>
      <c r="AF3288">
        <v>71</v>
      </c>
      <c r="AI3288">
        <v>4402</v>
      </c>
      <c r="AJ3288" t="s">
        <v>49</v>
      </c>
    </row>
    <row r="3289" spans="1:36" x14ac:dyDescent="0.3">
      <c r="A3289">
        <v>30</v>
      </c>
      <c r="B3289" t="s">
        <v>69</v>
      </c>
      <c r="C3289" t="s">
        <v>59</v>
      </c>
      <c r="D3289" t="s">
        <v>54</v>
      </c>
      <c r="E3289" t="s">
        <v>49</v>
      </c>
      <c r="F3289">
        <v>127</v>
      </c>
      <c r="G3289" t="s">
        <v>55</v>
      </c>
      <c r="H3289" t="s">
        <v>49</v>
      </c>
      <c r="I3289" t="s">
        <v>50</v>
      </c>
      <c r="J3289">
        <v>18</v>
      </c>
      <c r="K3289" t="s">
        <v>56</v>
      </c>
      <c r="L3289">
        <v>16</v>
      </c>
      <c r="M3289">
        <v>6</v>
      </c>
      <c r="N3289">
        <v>368</v>
      </c>
      <c r="O3289">
        <v>1</v>
      </c>
      <c r="P3289" t="s">
        <v>66</v>
      </c>
      <c r="Q3289" t="s">
        <v>49</v>
      </c>
      <c r="X3289" s="7"/>
      <c r="Y3289" t="s">
        <v>55</v>
      </c>
      <c r="Z3289">
        <v>127</v>
      </c>
      <c r="AE3289" t="s">
        <v>49</v>
      </c>
      <c r="AF3289">
        <v>127</v>
      </c>
      <c r="AI3289">
        <v>459</v>
      </c>
      <c r="AJ3289" t="s">
        <v>49</v>
      </c>
    </row>
    <row r="3290" spans="1:36" x14ac:dyDescent="0.3">
      <c r="A3290">
        <v>59</v>
      </c>
      <c r="B3290" t="s">
        <v>46</v>
      </c>
      <c r="C3290" t="s">
        <v>74</v>
      </c>
      <c r="D3290" t="s">
        <v>54</v>
      </c>
      <c r="E3290" t="s">
        <v>49</v>
      </c>
      <c r="F3290">
        <v>2921</v>
      </c>
      <c r="G3290" t="s">
        <v>49</v>
      </c>
      <c r="H3290" t="s">
        <v>49</v>
      </c>
      <c r="I3290" t="s">
        <v>78</v>
      </c>
      <c r="J3290">
        <v>3</v>
      </c>
      <c r="K3290" t="s">
        <v>64</v>
      </c>
      <c r="L3290">
        <v>251</v>
      </c>
      <c r="M3290">
        <v>1</v>
      </c>
      <c r="N3290">
        <v>-1</v>
      </c>
      <c r="O3290">
        <v>0</v>
      </c>
      <c r="P3290" t="s">
        <v>52</v>
      </c>
      <c r="Q3290" t="s">
        <v>49</v>
      </c>
      <c r="X3290" s="7"/>
      <c r="Y3290" t="s">
        <v>49</v>
      </c>
      <c r="Z3290">
        <v>2921</v>
      </c>
      <c r="AE3290" t="s">
        <v>49</v>
      </c>
      <c r="AF3290">
        <v>2921</v>
      </c>
      <c r="AI3290">
        <v>4722</v>
      </c>
      <c r="AJ3290" t="s">
        <v>49</v>
      </c>
    </row>
    <row r="3291" spans="1:36" x14ac:dyDescent="0.3">
      <c r="A3291">
        <v>58</v>
      </c>
      <c r="B3291" t="s">
        <v>58</v>
      </c>
      <c r="C3291" t="s">
        <v>47</v>
      </c>
      <c r="D3291" t="s">
        <v>60</v>
      </c>
      <c r="E3291" t="s">
        <v>49</v>
      </c>
      <c r="F3291">
        <v>16264</v>
      </c>
      <c r="G3291" t="s">
        <v>49</v>
      </c>
      <c r="H3291" t="s">
        <v>49</v>
      </c>
      <c r="I3291" t="s">
        <v>78</v>
      </c>
      <c r="J3291">
        <v>17</v>
      </c>
      <c r="K3291" t="s">
        <v>75</v>
      </c>
      <c r="L3291">
        <v>215</v>
      </c>
      <c r="M3291">
        <v>3</v>
      </c>
      <c r="N3291">
        <v>-1</v>
      </c>
      <c r="O3291">
        <v>0</v>
      </c>
      <c r="P3291" t="s">
        <v>52</v>
      </c>
      <c r="Q3291" t="s">
        <v>49</v>
      </c>
      <c r="X3291" s="7"/>
      <c r="Y3291" t="s">
        <v>49</v>
      </c>
      <c r="Z3291">
        <v>16264</v>
      </c>
      <c r="AE3291" t="s">
        <v>49</v>
      </c>
      <c r="AF3291">
        <v>16264</v>
      </c>
      <c r="AI3291">
        <v>1555</v>
      </c>
      <c r="AJ3291" t="s">
        <v>49</v>
      </c>
    </row>
    <row r="3292" spans="1:36" x14ac:dyDescent="0.3">
      <c r="A3292">
        <v>49</v>
      </c>
      <c r="B3292" t="s">
        <v>77</v>
      </c>
      <c r="C3292" t="s">
        <v>47</v>
      </c>
      <c r="D3292" t="s">
        <v>48</v>
      </c>
      <c r="E3292" t="s">
        <v>49</v>
      </c>
      <c r="F3292">
        <v>1672</v>
      </c>
      <c r="G3292" t="s">
        <v>49</v>
      </c>
      <c r="H3292" t="s">
        <v>49</v>
      </c>
      <c r="I3292" t="s">
        <v>50</v>
      </c>
      <c r="J3292">
        <v>17</v>
      </c>
      <c r="K3292" t="s">
        <v>73</v>
      </c>
      <c r="L3292">
        <v>128</v>
      </c>
      <c r="M3292">
        <v>3</v>
      </c>
      <c r="N3292">
        <v>-1</v>
      </c>
      <c r="O3292">
        <v>0</v>
      </c>
      <c r="P3292" t="s">
        <v>52</v>
      </c>
      <c r="Q3292" t="s">
        <v>49</v>
      </c>
      <c r="X3292" s="7"/>
      <c r="Y3292" t="s">
        <v>49</v>
      </c>
      <c r="Z3292">
        <v>1672</v>
      </c>
      <c r="AE3292" t="s">
        <v>49</v>
      </c>
      <c r="AF3292">
        <v>1672</v>
      </c>
      <c r="AI3292">
        <v>61</v>
      </c>
      <c r="AJ3292" t="s">
        <v>49</v>
      </c>
    </row>
    <row r="3293" spans="1:36" x14ac:dyDescent="0.3">
      <c r="A3293">
        <v>48</v>
      </c>
      <c r="B3293" t="s">
        <v>67</v>
      </c>
      <c r="C3293" t="s">
        <v>47</v>
      </c>
      <c r="D3293" t="s">
        <v>60</v>
      </c>
      <c r="E3293" t="s">
        <v>49</v>
      </c>
      <c r="F3293">
        <v>9207</v>
      </c>
      <c r="G3293" t="s">
        <v>49</v>
      </c>
      <c r="H3293" t="s">
        <v>49</v>
      </c>
      <c r="I3293" t="s">
        <v>50</v>
      </c>
      <c r="J3293">
        <v>18</v>
      </c>
      <c r="K3293" t="s">
        <v>70</v>
      </c>
      <c r="L3293">
        <v>445</v>
      </c>
      <c r="M3293">
        <v>3</v>
      </c>
      <c r="N3293">
        <v>-1</v>
      </c>
      <c r="O3293">
        <v>0</v>
      </c>
      <c r="P3293" t="s">
        <v>52</v>
      </c>
      <c r="Q3293" t="s">
        <v>49</v>
      </c>
      <c r="X3293" s="7"/>
      <c r="Y3293" t="s">
        <v>49</v>
      </c>
      <c r="Z3293">
        <v>9207</v>
      </c>
      <c r="AE3293" t="s">
        <v>49</v>
      </c>
      <c r="AF3293">
        <v>9207</v>
      </c>
      <c r="AI3293">
        <v>0</v>
      </c>
      <c r="AJ3293" t="s">
        <v>49</v>
      </c>
    </row>
    <row r="3294" spans="1:36" x14ac:dyDescent="0.3">
      <c r="A3294">
        <v>28</v>
      </c>
      <c r="B3294" t="s">
        <v>67</v>
      </c>
      <c r="C3294" t="s">
        <v>59</v>
      </c>
      <c r="D3294" t="s">
        <v>60</v>
      </c>
      <c r="E3294" t="s">
        <v>49</v>
      </c>
      <c r="F3294">
        <v>356</v>
      </c>
      <c r="G3294" t="s">
        <v>49</v>
      </c>
      <c r="H3294" t="s">
        <v>49</v>
      </c>
      <c r="I3294" t="s">
        <v>50</v>
      </c>
      <c r="J3294">
        <v>2</v>
      </c>
      <c r="K3294" t="s">
        <v>81</v>
      </c>
      <c r="L3294">
        <v>76</v>
      </c>
      <c r="M3294">
        <v>2</v>
      </c>
      <c r="N3294">
        <v>-1</v>
      </c>
      <c r="O3294">
        <v>0</v>
      </c>
      <c r="P3294" t="s">
        <v>52</v>
      </c>
      <c r="Q3294" t="s">
        <v>49</v>
      </c>
      <c r="X3294" s="7"/>
      <c r="Y3294" t="s">
        <v>49</v>
      </c>
      <c r="Z3294">
        <v>356</v>
      </c>
      <c r="AE3294" t="s">
        <v>49</v>
      </c>
      <c r="AF3294">
        <v>356</v>
      </c>
      <c r="AI3294">
        <v>3706</v>
      </c>
      <c r="AJ3294" t="s">
        <v>49</v>
      </c>
    </row>
    <row r="3295" spans="1:36" x14ac:dyDescent="0.3">
      <c r="A3295">
        <v>59</v>
      </c>
      <c r="B3295" t="s">
        <v>58</v>
      </c>
      <c r="C3295" t="s">
        <v>74</v>
      </c>
      <c r="D3295" t="s">
        <v>48</v>
      </c>
      <c r="E3295" t="s">
        <v>49</v>
      </c>
      <c r="F3295">
        <v>133</v>
      </c>
      <c r="G3295" t="s">
        <v>55</v>
      </c>
      <c r="H3295" t="s">
        <v>49</v>
      </c>
      <c r="I3295" t="s">
        <v>50</v>
      </c>
      <c r="J3295">
        <v>9</v>
      </c>
      <c r="K3295" t="s">
        <v>73</v>
      </c>
      <c r="L3295">
        <v>206</v>
      </c>
      <c r="M3295">
        <v>1</v>
      </c>
      <c r="N3295">
        <v>-1</v>
      </c>
      <c r="O3295">
        <v>0</v>
      </c>
      <c r="P3295" t="s">
        <v>52</v>
      </c>
      <c r="Q3295" t="s">
        <v>49</v>
      </c>
      <c r="X3295" s="7"/>
      <c r="Y3295" t="s">
        <v>55</v>
      </c>
      <c r="Z3295">
        <v>133</v>
      </c>
      <c r="AE3295" t="s">
        <v>49</v>
      </c>
      <c r="AF3295">
        <v>133</v>
      </c>
      <c r="AI3295">
        <v>1177</v>
      </c>
      <c r="AJ3295" t="s">
        <v>49</v>
      </c>
    </row>
    <row r="3296" spans="1:36" x14ac:dyDescent="0.3">
      <c r="A3296">
        <v>40</v>
      </c>
      <c r="B3296" t="s">
        <v>58</v>
      </c>
      <c r="C3296" t="s">
        <v>47</v>
      </c>
      <c r="D3296" t="s">
        <v>60</v>
      </c>
      <c r="E3296" t="s">
        <v>49</v>
      </c>
      <c r="F3296">
        <v>1217</v>
      </c>
      <c r="G3296" t="s">
        <v>55</v>
      </c>
      <c r="H3296" t="s">
        <v>55</v>
      </c>
      <c r="I3296" t="s">
        <v>50</v>
      </c>
      <c r="J3296">
        <v>18</v>
      </c>
      <c r="K3296" t="s">
        <v>75</v>
      </c>
      <c r="L3296">
        <v>155</v>
      </c>
      <c r="M3296">
        <v>1</v>
      </c>
      <c r="N3296">
        <v>-1</v>
      </c>
      <c r="O3296">
        <v>0</v>
      </c>
      <c r="P3296" t="s">
        <v>52</v>
      </c>
      <c r="Q3296" t="s">
        <v>49</v>
      </c>
      <c r="X3296" s="7"/>
      <c r="Y3296" t="s">
        <v>55</v>
      </c>
      <c r="Z3296">
        <v>1217</v>
      </c>
      <c r="AE3296" t="s">
        <v>55</v>
      </c>
      <c r="AF3296">
        <v>1217</v>
      </c>
      <c r="AI3296">
        <v>2096</v>
      </c>
      <c r="AJ3296" t="s">
        <v>49</v>
      </c>
    </row>
    <row r="3297" spans="1:36" x14ac:dyDescent="0.3">
      <c r="A3297">
        <v>32</v>
      </c>
      <c r="B3297" t="s">
        <v>67</v>
      </c>
      <c r="C3297" t="s">
        <v>74</v>
      </c>
      <c r="D3297" t="s">
        <v>54</v>
      </c>
      <c r="E3297" t="s">
        <v>49</v>
      </c>
      <c r="F3297">
        <v>202</v>
      </c>
      <c r="G3297" t="s">
        <v>55</v>
      </c>
      <c r="H3297" t="s">
        <v>49</v>
      </c>
      <c r="I3297" t="s">
        <v>50</v>
      </c>
      <c r="J3297">
        <v>4</v>
      </c>
      <c r="K3297" t="s">
        <v>64</v>
      </c>
      <c r="L3297">
        <v>429</v>
      </c>
      <c r="M3297">
        <v>1</v>
      </c>
      <c r="N3297">
        <v>201</v>
      </c>
      <c r="O3297">
        <v>1</v>
      </c>
      <c r="P3297" t="s">
        <v>57</v>
      </c>
      <c r="Q3297" t="s">
        <v>49</v>
      </c>
      <c r="X3297" s="7"/>
      <c r="Y3297" t="s">
        <v>55</v>
      </c>
      <c r="Z3297">
        <v>202</v>
      </c>
      <c r="AE3297" t="s">
        <v>49</v>
      </c>
      <c r="AF3297">
        <v>202</v>
      </c>
      <c r="AI3297">
        <v>748</v>
      </c>
      <c r="AJ3297" t="s">
        <v>49</v>
      </c>
    </row>
    <row r="3298" spans="1:36" x14ac:dyDescent="0.3">
      <c r="A3298">
        <v>58</v>
      </c>
      <c r="B3298" t="s">
        <v>63</v>
      </c>
      <c r="C3298" t="s">
        <v>47</v>
      </c>
      <c r="D3298" t="s">
        <v>54</v>
      </c>
      <c r="E3298" t="s">
        <v>49</v>
      </c>
      <c r="F3298">
        <v>590</v>
      </c>
      <c r="G3298" t="s">
        <v>49</v>
      </c>
      <c r="H3298" t="s">
        <v>55</v>
      </c>
      <c r="I3298" t="s">
        <v>52</v>
      </c>
      <c r="J3298">
        <v>5</v>
      </c>
      <c r="K3298" t="s">
        <v>62</v>
      </c>
      <c r="L3298">
        <v>133</v>
      </c>
      <c r="M3298">
        <v>1</v>
      </c>
      <c r="N3298">
        <v>-1</v>
      </c>
      <c r="O3298">
        <v>0</v>
      </c>
      <c r="P3298" t="s">
        <v>52</v>
      </c>
      <c r="Q3298" t="s">
        <v>49</v>
      </c>
      <c r="X3298" s="7"/>
      <c r="Y3298" t="s">
        <v>49</v>
      </c>
      <c r="Z3298">
        <v>590</v>
      </c>
      <c r="AE3298" t="s">
        <v>55</v>
      </c>
      <c r="AF3298">
        <v>590</v>
      </c>
      <c r="AI3298">
        <v>3357</v>
      </c>
      <c r="AJ3298" t="s">
        <v>49</v>
      </c>
    </row>
    <row r="3299" spans="1:36" x14ac:dyDescent="0.3">
      <c r="A3299">
        <v>28</v>
      </c>
      <c r="B3299" t="s">
        <v>65</v>
      </c>
      <c r="C3299" t="s">
        <v>59</v>
      </c>
      <c r="D3299" t="s">
        <v>60</v>
      </c>
      <c r="E3299" t="s">
        <v>49</v>
      </c>
      <c r="F3299">
        <v>442</v>
      </c>
      <c r="G3299" t="s">
        <v>49</v>
      </c>
      <c r="H3299" t="s">
        <v>49</v>
      </c>
      <c r="I3299" t="s">
        <v>50</v>
      </c>
      <c r="J3299">
        <v>19</v>
      </c>
      <c r="K3299" t="s">
        <v>62</v>
      </c>
      <c r="L3299">
        <v>474</v>
      </c>
      <c r="M3299">
        <v>3</v>
      </c>
      <c r="N3299">
        <v>95</v>
      </c>
      <c r="O3299">
        <v>3</v>
      </c>
      <c r="P3299" t="s">
        <v>66</v>
      </c>
      <c r="Q3299" t="s">
        <v>55</v>
      </c>
      <c r="X3299" s="7"/>
      <c r="Y3299" t="s">
        <v>49</v>
      </c>
      <c r="Z3299">
        <v>442</v>
      </c>
      <c r="AE3299" t="s">
        <v>49</v>
      </c>
      <c r="AF3299">
        <v>442</v>
      </c>
      <c r="AI3299">
        <v>3809</v>
      </c>
      <c r="AJ3299" t="s">
        <v>49</v>
      </c>
    </row>
    <row r="3300" spans="1:36" x14ac:dyDescent="0.3">
      <c r="A3300">
        <v>27</v>
      </c>
      <c r="B3300" t="s">
        <v>67</v>
      </c>
      <c r="C3300" t="s">
        <v>59</v>
      </c>
      <c r="D3300" t="s">
        <v>60</v>
      </c>
      <c r="E3300" t="s">
        <v>49</v>
      </c>
      <c r="F3300">
        <v>808</v>
      </c>
      <c r="G3300" t="s">
        <v>55</v>
      </c>
      <c r="H3300" t="s">
        <v>49</v>
      </c>
      <c r="I3300" t="s">
        <v>50</v>
      </c>
      <c r="J3300">
        <v>15</v>
      </c>
      <c r="K3300" t="s">
        <v>56</v>
      </c>
      <c r="L3300">
        <v>578</v>
      </c>
      <c r="M3300">
        <v>1</v>
      </c>
      <c r="N3300">
        <v>364</v>
      </c>
      <c r="O3300">
        <v>1</v>
      </c>
      <c r="P3300" t="s">
        <v>66</v>
      </c>
      <c r="Q3300" t="s">
        <v>49</v>
      </c>
      <c r="X3300" s="7"/>
      <c r="Y3300" t="s">
        <v>55</v>
      </c>
      <c r="Z3300">
        <v>808</v>
      </c>
      <c r="AE3300" t="s">
        <v>49</v>
      </c>
      <c r="AF3300">
        <v>808</v>
      </c>
      <c r="AI3300">
        <v>395</v>
      </c>
      <c r="AJ3300" t="s">
        <v>49</v>
      </c>
    </row>
    <row r="3301" spans="1:36" x14ac:dyDescent="0.3">
      <c r="A3301">
        <v>38</v>
      </c>
      <c r="B3301" t="s">
        <v>58</v>
      </c>
      <c r="C3301" t="s">
        <v>59</v>
      </c>
      <c r="D3301" t="s">
        <v>60</v>
      </c>
      <c r="E3301" t="s">
        <v>49</v>
      </c>
      <c r="F3301">
        <v>427</v>
      </c>
      <c r="G3301" t="s">
        <v>55</v>
      </c>
      <c r="H3301" t="s">
        <v>49</v>
      </c>
      <c r="I3301" t="s">
        <v>50</v>
      </c>
      <c r="J3301">
        <v>6</v>
      </c>
      <c r="K3301" t="s">
        <v>56</v>
      </c>
      <c r="L3301">
        <v>17</v>
      </c>
      <c r="M3301">
        <v>3</v>
      </c>
      <c r="N3301">
        <v>169</v>
      </c>
      <c r="O3301">
        <v>2</v>
      </c>
      <c r="P3301" t="s">
        <v>57</v>
      </c>
      <c r="Q3301" t="s">
        <v>49</v>
      </c>
      <c r="X3301" s="7"/>
      <c r="Y3301" t="s">
        <v>55</v>
      </c>
      <c r="Z3301">
        <v>427</v>
      </c>
      <c r="AE3301" t="s">
        <v>49</v>
      </c>
      <c r="AF3301">
        <v>427</v>
      </c>
      <c r="AI3301">
        <v>1011</v>
      </c>
      <c r="AJ3301" t="s">
        <v>49</v>
      </c>
    </row>
    <row r="3302" spans="1:36" x14ac:dyDescent="0.3">
      <c r="A3302">
        <v>53</v>
      </c>
      <c r="B3302" t="s">
        <v>67</v>
      </c>
      <c r="C3302" t="s">
        <v>47</v>
      </c>
      <c r="D3302" t="s">
        <v>60</v>
      </c>
      <c r="E3302" t="s">
        <v>49</v>
      </c>
      <c r="F3302">
        <v>431</v>
      </c>
      <c r="G3302" t="s">
        <v>55</v>
      </c>
      <c r="H3302" t="s">
        <v>49</v>
      </c>
      <c r="I3302" t="s">
        <v>52</v>
      </c>
      <c r="J3302">
        <v>11</v>
      </c>
      <c r="K3302" t="s">
        <v>62</v>
      </c>
      <c r="L3302">
        <v>74</v>
      </c>
      <c r="M3302">
        <v>1</v>
      </c>
      <c r="N3302">
        <v>-1</v>
      </c>
      <c r="O3302">
        <v>0</v>
      </c>
      <c r="P3302" t="s">
        <v>52</v>
      </c>
      <c r="Q3302" t="s">
        <v>49</v>
      </c>
      <c r="X3302" s="7"/>
      <c r="Y3302" t="s">
        <v>55</v>
      </c>
      <c r="Z3302">
        <v>431</v>
      </c>
      <c r="AE3302" t="s">
        <v>49</v>
      </c>
      <c r="AF3302">
        <v>431</v>
      </c>
      <c r="AI3302">
        <v>420</v>
      </c>
      <c r="AJ3302" t="s">
        <v>49</v>
      </c>
    </row>
    <row r="3303" spans="1:36" x14ac:dyDescent="0.3">
      <c r="A3303">
        <v>60</v>
      </c>
      <c r="B3303" t="s">
        <v>53</v>
      </c>
      <c r="C3303" t="s">
        <v>47</v>
      </c>
      <c r="D3303" t="s">
        <v>60</v>
      </c>
      <c r="E3303" t="s">
        <v>49</v>
      </c>
      <c r="F3303">
        <v>4256</v>
      </c>
      <c r="G3303" t="s">
        <v>55</v>
      </c>
      <c r="H3303" t="s">
        <v>49</v>
      </c>
      <c r="I3303" t="s">
        <v>50</v>
      </c>
      <c r="J3303">
        <v>16</v>
      </c>
      <c r="K3303" t="s">
        <v>70</v>
      </c>
      <c r="L3303">
        <v>239</v>
      </c>
      <c r="M3303">
        <v>3</v>
      </c>
      <c r="N3303">
        <v>761</v>
      </c>
      <c r="O3303">
        <v>1</v>
      </c>
      <c r="P3303" t="s">
        <v>66</v>
      </c>
      <c r="Q3303" t="s">
        <v>55</v>
      </c>
      <c r="X3303" s="7"/>
      <c r="Y3303" t="s">
        <v>55</v>
      </c>
      <c r="Z3303">
        <v>4256</v>
      </c>
      <c r="AE3303" t="s">
        <v>49</v>
      </c>
      <c r="AF3303">
        <v>4256</v>
      </c>
      <c r="AI3303">
        <v>76</v>
      </c>
      <c r="AJ3303" t="s">
        <v>49</v>
      </c>
    </row>
    <row r="3304" spans="1:36" x14ac:dyDescent="0.3">
      <c r="A3304">
        <v>33</v>
      </c>
      <c r="B3304" t="s">
        <v>58</v>
      </c>
      <c r="C3304" t="s">
        <v>74</v>
      </c>
      <c r="D3304" t="s">
        <v>60</v>
      </c>
      <c r="E3304" t="s">
        <v>49</v>
      </c>
      <c r="F3304">
        <v>0</v>
      </c>
      <c r="G3304" t="s">
        <v>55</v>
      </c>
      <c r="H3304" t="s">
        <v>55</v>
      </c>
      <c r="I3304" t="s">
        <v>50</v>
      </c>
      <c r="J3304">
        <v>19</v>
      </c>
      <c r="K3304" t="s">
        <v>70</v>
      </c>
      <c r="L3304">
        <v>275</v>
      </c>
      <c r="M3304">
        <v>8</v>
      </c>
      <c r="N3304">
        <v>-1</v>
      </c>
      <c r="O3304">
        <v>0</v>
      </c>
      <c r="P3304" t="s">
        <v>52</v>
      </c>
      <c r="Q3304" t="s">
        <v>49</v>
      </c>
      <c r="X3304" s="7"/>
      <c r="Y3304" t="s">
        <v>55</v>
      </c>
      <c r="Z3304">
        <v>0</v>
      </c>
      <c r="AE3304" t="s">
        <v>55</v>
      </c>
      <c r="AF3304">
        <v>0</v>
      </c>
      <c r="AI3304">
        <v>0</v>
      </c>
      <c r="AJ3304" t="s">
        <v>49</v>
      </c>
    </row>
    <row r="3305" spans="1:36" x14ac:dyDescent="0.3">
      <c r="A3305">
        <v>52</v>
      </c>
      <c r="B3305" t="s">
        <v>53</v>
      </c>
      <c r="C3305" t="s">
        <v>74</v>
      </c>
      <c r="D3305" t="s">
        <v>54</v>
      </c>
      <c r="E3305" t="s">
        <v>49</v>
      </c>
      <c r="F3305">
        <v>238</v>
      </c>
      <c r="G3305" t="s">
        <v>55</v>
      </c>
      <c r="H3305" t="s">
        <v>49</v>
      </c>
      <c r="I3305" t="s">
        <v>50</v>
      </c>
      <c r="J3305">
        <v>6</v>
      </c>
      <c r="K3305" t="s">
        <v>56</v>
      </c>
      <c r="L3305">
        <v>101</v>
      </c>
      <c r="M3305">
        <v>1</v>
      </c>
      <c r="N3305">
        <v>362</v>
      </c>
      <c r="O3305">
        <v>5</v>
      </c>
      <c r="P3305" t="s">
        <v>66</v>
      </c>
      <c r="Q3305" t="s">
        <v>49</v>
      </c>
      <c r="X3305" s="7"/>
      <c r="Y3305" t="s">
        <v>55</v>
      </c>
      <c r="Z3305">
        <v>238</v>
      </c>
      <c r="AE3305" t="s">
        <v>49</v>
      </c>
      <c r="AF3305">
        <v>238</v>
      </c>
      <c r="AI3305">
        <v>844</v>
      </c>
      <c r="AJ3305" t="s">
        <v>49</v>
      </c>
    </row>
    <row r="3306" spans="1:36" x14ac:dyDescent="0.3">
      <c r="A3306">
        <v>64</v>
      </c>
      <c r="B3306" t="s">
        <v>77</v>
      </c>
      <c r="C3306" t="s">
        <v>47</v>
      </c>
      <c r="D3306" t="s">
        <v>60</v>
      </c>
      <c r="E3306" t="s">
        <v>49</v>
      </c>
      <c r="F3306">
        <v>846</v>
      </c>
      <c r="G3306" t="s">
        <v>49</v>
      </c>
      <c r="H3306" t="s">
        <v>49</v>
      </c>
      <c r="I3306" t="s">
        <v>50</v>
      </c>
      <c r="J3306">
        <v>11</v>
      </c>
      <c r="K3306" t="s">
        <v>64</v>
      </c>
      <c r="L3306">
        <v>671</v>
      </c>
      <c r="M3306">
        <v>1</v>
      </c>
      <c r="N3306">
        <v>181</v>
      </c>
      <c r="O3306">
        <v>3</v>
      </c>
      <c r="P3306" t="s">
        <v>57</v>
      </c>
      <c r="Q3306" t="s">
        <v>55</v>
      </c>
      <c r="X3306" s="7"/>
      <c r="Y3306" t="s">
        <v>49</v>
      </c>
      <c r="Z3306">
        <v>846</v>
      </c>
      <c r="AE3306" t="s">
        <v>49</v>
      </c>
      <c r="AF3306">
        <v>846</v>
      </c>
      <c r="AI3306">
        <v>1318</v>
      </c>
      <c r="AJ3306" t="s">
        <v>49</v>
      </c>
    </row>
    <row r="3307" spans="1:36" x14ac:dyDescent="0.3">
      <c r="A3307">
        <v>40</v>
      </c>
      <c r="B3307" t="s">
        <v>63</v>
      </c>
      <c r="C3307" t="s">
        <v>59</v>
      </c>
      <c r="D3307" t="s">
        <v>54</v>
      </c>
      <c r="E3307" t="s">
        <v>49</v>
      </c>
      <c r="F3307">
        <v>3</v>
      </c>
      <c r="G3307" t="s">
        <v>49</v>
      </c>
      <c r="H3307" t="s">
        <v>49</v>
      </c>
      <c r="I3307" t="s">
        <v>50</v>
      </c>
      <c r="J3307">
        <v>19</v>
      </c>
      <c r="K3307" t="s">
        <v>75</v>
      </c>
      <c r="L3307">
        <v>998</v>
      </c>
      <c r="M3307">
        <v>1</v>
      </c>
      <c r="N3307">
        <v>-1</v>
      </c>
      <c r="O3307">
        <v>0</v>
      </c>
      <c r="P3307" t="s">
        <v>52</v>
      </c>
      <c r="Q3307" t="s">
        <v>55</v>
      </c>
      <c r="X3307" s="7"/>
      <c r="Y3307" t="s">
        <v>49</v>
      </c>
      <c r="Z3307">
        <v>3</v>
      </c>
      <c r="AE3307" t="s">
        <v>49</v>
      </c>
      <c r="AF3307">
        <v>3</v>
      </c>
      <c r="AI3307">
        <v>167</v>
      </c>
      <c r="AJ3307" t="s">
        <v>49</v>
      </c>
    </row>
    <row r="3308" spans="1:36" x14ac:dyDescent="0.3">
      <c r="A3308">
        <v>52</v>
      </c>
      <c r="B3308" t="s">
        <v>69</v>
      </c>
      <c r="C3308" t="s">
        <v>47</v>
      </c>
      <c r="D3308" t="s">
        <v>54</v>
      </c>
      <c r="E3308" t="s">
        <v>49</v>
      </c>
      <c r="F3308">
        <v>693</v>
      </c>
      <c r="G3308" t="s">
        <v>49</v>
      </c>
      <c r="H3308" t="s">
        <v>49</v>
      </c>
      <c r="I3308" t="s">
        <v>52</v>
      </c>
      <c r="J3308">
        <v>12</v>
      </c>
      <c r="K3308" t="s">
        <v>62</v>
      </c>
      <c r="L3308">
        <v>271</v>
      </c>
      <c r="M3308">
        <v>1</v>
      </c>
      <c r="N3308">
        <v>-1</v>
      </c>
      <c r="O3308">
        <v>0</v>
      </c>
      <c r="P3308" t="s">
        <v>52</v>
      </c>
      <c r="Q3308" t="s">
        <v>49</v>
      </c>
      <c r="X3308" s="7"/>
      <c r="Y3308" t="s">
        <v>49</v>
      </c>
      <c r="Z3308">
        <v>693</v>
      </c>
      <c r="AE3308" t="s">
        <v>49</v>
      </c>
      <c r="AF3308">
        <v>693</v>
      </c>
      <c r="AI3308">
        <v>2187</v>
      </c>
      <c r="AJ3308" t="s">
        <v>49</v>
      </c>
    </row>
    <row r="3309" spans="1:36" x14ac:dyDescent="0.3">
      <c r="A3309">
        <v>28</v>
      </c>
      <c r="B3309" t="s">
        <v>71</v>
      </c>
      <c r="C3309" t="s">
        <v>59</v>
      </c>
      <c r="D3309" t="s">
        <v>54</v>
      </c>
      <c r="E3309" t="s">
        <v>49</v>
      </c>
      <c r="F3309">
        <v>0</v>
      </c>
      <c r="G3309" t="s">
        <v>55</v>
      </c>
      <c r="H3309" t="s">
        <v>49</v>
      </c>
      <c r="I3309" t="s">
        <v>52</v>
      </c>
      <c r="J3309">
        <v>15</v>
      </c>
      <c r="K3309" t="s">
        <v>56</v>
      </c>
      <c r="L3309">
        <v>133</v>
      </c>
      <c r="M3309">
        <v>3</v>
      </c>
      <c r="N3309">
        <v>-1</v>
      </c>
      <c r="O3309">
        <v>0</v>
      </c>
      <c r="P3309" t="s">
        <v>52</v>
      </c>
      <c r="Q3309" t="s">
        <v>49</v>
      </c>
      <c r="X3309" s="7"/>
      <c r="Y3309" t="s">
        <v>55</v>
      </c>
      <c r="Z3309">
        <v>0</v>
      </c>
      <c r="AE3309" t="s">
        <v>49</v>
      </c>
      <c r="AF3309">
        <v>0</v>
      </c>
      <c r="AI3309">
        <v>14440</v>
      </c>
      <c r="AJ3309" t="s">
        <v>49</v>
      </c>
    </row>
    <row r="3310" spans="1:36" x14ac:dyDescent="0.3">
      <c r="A3310">
        <v>49</v>
      </c>
      <c r="B3310" t="s">
        <v>58</v>
      </c>
      <c r="C3310" t="s">
        <v>47</v>
      </c>
      <c r="D3310" t="s">
        <v>54</v>
      </c>
      <c r="E3310" t="s">
        <v>49</v>
      </c>
      <c r="F3310">
        <v>362</v>
      </c>
      <c r="G3310" t="s">
        <v>55</v>
      </c>
      <c r="H3310" t="s">
        <v>49</v>
      </c>
      <c r="I3310" t="s">
        <v>52</v>
      </c>
      <c r="J3310">
        <v>4</v>
      </c>
      <c r="K3310" t="s">
        <v>62</v>
      </c>
      <c r="L3310">
        <v>84</v>
      </c>
      <c r="M3310">
        <v>2</v>
      </c>
      <c r="N3310">
        <v>-1</v>
      </c>
      <c r="O3310">
        <v>0</v>
      </c>
      <c r="P3310" t="s">
        <v>52</v>
      </c>
      <c r="Q3310" t="s">
        <v>49</v>
      </c>
      <c r="X3310" s="7"/>
      <c r="Y3310" t="s">
        <v>55</v>
      </c>
      <c r="Z3310">
        <v>362</v>
      </c>
      <c r="AE3310" t="s">
        <v>49</v>
      </c>
      <c r="AF3310">
        <v>362</v>
      </c>
      <c r="AI3310">
        <v>2294</v>
      </c>
      <c r="AJ3310" t="s">
        <v>49</v>
      </c>
    </row>
    <row r="3311" spans="1:36" x14ac:dyDescent="0.3">
      <c r="A3311">
        <v>28</v>
      </c>
      <c r="B3311" t="s">
        <v>67</v>
      </c>
      <c r="C3311" t="s">
        <v>59</v>
      </c>
      <c r="D3311" t="s">
        <v>54</v>
      </c>
      <c r="E3311" t="s">
        <v>49</v>
      </c>
      <c r="F3311">
        <v>618</v>
      </c>
      <c r="G3311" t="s">
        <v>55</v>
      </c>
      <c r="H3311" t="s">
        <v>49</v>
      </c>
      <c r="I3311" t="s">
        <v>50</v>
      </c>
      <c r="J3311">
        <v>7</v>
      </c>
      <c r="K3311" t="s">
        <v>56</v>
      </c>
      <c r="L3311">
        <v>281</v>
      </c>
      <c r="M3311">
        <v>1</v>
      </c>
      <c r="N3311">
        <v>-1</v>
      </c>
      <c r="O3311">
        <v>0</v>
      </c>
      <c r="P3311" t="s">
        <v>52</v>
      </c>
      <c r="Q3311" t="s">
        <v>49</v>
      </c>
      <c r="X3311" s="7"/>
      <c r="Y3311" t="s">
        <v>55</v>
      </c>
      <c r="Z3311">
        <v>618</v>
      </c>
      <c r="AE3311" t="s">
        <v>49</v>
      </c>
      <c r="AF3311">
        <v>618</v>
      </c>
      <c r="AI3311">
        <v>80</v>
      </c>
      <c r="AJ3311" t="s">
        <v>49</v>
      </c>
    </row>
    <row r="3312" spans="1:36" x14ac:dyDescent="0.3">
      <c r="A3312">
        <v>29</v>
      </c>
      <c r="B3312" t="s">
        <v>67</v>
      </c>
      <c r="C3312" t="s">
        <v>59</v>
      </c>
      <c r="D3312" t="s">
        <v>60</v>
      </c>
      <c r="E3312" t="s">
        <v>49</v>
      </c>
      <c r="F3312">
        <v>2893</v>
      </c>
      <c r="G3312" t="s">
        <v>55</v>
      </c>
      <c r="H3312" t="s">
        <v>49</v>
      </c>
      <c r="I3312" t="s">
        <v>52</v>
      </c>
      <c r="J3312">
        <v>3</v>
      </c>
      <c r="K3312" t="s">
        <v>62</v>
      </c>
      <c r="L3312">
        <v>250</v>
      </c>
      <c r="M3312">
        <v>1</v>
      </c>
      <c r="N3312">
        <v>-1</v>
      </c>
      <c r="O3312">
        <v>0</v>
      </c>
      <c r="P3312" t="s">
        <v>52</v>
      </c>
      <c r="Q3312" t="s">
        <v>49</v>
      </c>
      <c r="X3312" s="7"/>
      <c r="Y3312" t="s">
        <v>55</v>
      </c>
      <c r="Z3312">
        <v>2893</v>
      </c>
      <c r="AE3312" t="s">
        <v>49</v>
      </c>
      <c r="AF3312">
        <v>2893</v>
      </c>
      <c r="AI3312">
        <v>2537</v>
      </c>
      <c r="AJ3312" t="s">
        <v>49</v>
      </c>
    </row>
    <row r="3313" spans="1:36" x14ac:dyDescent="0.3">
      <c r="A3313">
        <v>87</v>
      </c>
      <c r="B3313" t="s">
        <v>77</v>
      </c>
      <c r="C3313" t="s">
        <v>47</v>
      </c>
      <c r="D3313" t="s">
        <v>48</v>
      </c>
      <c r="E3313" t="s">
        <v>49</v>
      </c>
      <c r="F3313">
        <v>230</v>
      </c>
      <c r="G3313" t="s">
        <v>49</v>
      </c>
      <c r="H3313" t="s">
        <v>49</v>
      </c>
      <c r="I3313" t="s">
        <v>50</v>
      </c>
      <c r="J3313">
        <v>30</v>
      </c>
      <c r="K3313" t="s">
        <v>51</v>
      </c>
      <c r="L3313">
        <v>144</v>
      </c>
      <c r="M3313">
        <v>1</v>
      </c>
      <c r="N3313">
        <v>-1</v>
      </c>
      <c r="O3313">
        <v>0</v>
      </c>
      <c r="P3313" t="s">
        <v>52</v>
      </c>
      <c r="Q3313" t="s">
        <v>55</v>
      </c>
      <c r="X3313" s="7"/>
      <c r="Y3313" t="s">
        <v>49</v>
      </c>
      <c r="Z3313">
        <v>230</v>
      </c>
      <c r="AE3313" t="s">
        <v>49</v>
      </c>
      <c r="AF3313">
        <v>230</v>
      </c>
      <c r="AI3313">
        <v>569</v>
      </c>
      <c r="AJ3313" t="s">
        <v>49</v>
      </c>
    </row>
    <row r="3314" spans="1:36" x14ac:dyDescent="0.3">
      <c r="A3314">
        <v>37</v>
      </c>
      <c r="B3314" t="s">
        <v>58</v>
      </c>
      <c r="C3314" t="s">
        <v>74</v>
      </c>
      <c r="D3314" t="s">
        <v>54</v>
      </c>
      <c r="E3314" t="s">
        <v>49</v>
      </c>
      <c r="F3314">
        <v>1287</v>
      </c>
      <c r="G3314" t="s">
        <v>55</v>
      </c>
      <c r="H3314" t="s">
        <v>49</v>
      </c>
      <c r="I3314" t="s">
        <v>50</v>
      </c>
      <c r="J3314">
        <v>14</v>
      </c>
      <c r="K3314" t="s">
        <v>56</v>
      </c>
      <c r="L3314">
        <v>432</v>
      </c>
      <c r="M3314">
        <v>1</v>
      </c>
      <c r="N3314">
        <v>-1</v>
      </c>
      <c r="O3314">
        <v>0</v>
      </c>
      <c r="P3314" t="s">
        <v>52</v>
      </c>
      <c r="Q3314" t="s">
        <v>49</v>
      </c>
      <c r="X3314" s="7"/>
      <c r="Y3314" t="s">
        <v>55</v>
      </c>
      <c r="Z3314">
        <v>1287</v>
      </c>
      <c r="AE3314" t="s">
        <v>49</v>
      </c>
      <c r="AF3314">
        <v>1287</v>
      </c>
      <c r="AI3314">
        <v>0</v>
      </c>
      <c r="AJ3314" t="s">
        <v>49</v>
      </c>
    </row>
    <row r="3315" spans="1:36" x14ac:dyDescent="0.3">
      <c r="A3315">
        <v>36</v>
      </c>
      <c r="B3315" t="s">
        <v>53</v>
      </c>
      <c r="C3315" t="s">
        <v>47</v>
      </c>
      <c r="D3315" t="s">
        <v>48</v>
      </c>
      <c r="E3315" t="s">
        <v>49</v>
      </c>
      <c r="F3315">
        <v>179</v>
      </c>
      <c r="G3315" t="s">
        <v>49</v>
      </c>
      <c r="H3315" t="s">
        <v>49</v>
      </c>
      <c r="I3315" t="s">
        <v>52</v>
      </c>
      <c r="J3315">
        <v>9</v>
      </c>
      <c r="K3315" t="s">
        <v>62</v>
      </c>
      <c r="L3315">
        <v>411</v>
      </c>
      <c r="M3315">
        <v>1</v>
      </c>
      <c r="N3315">
        <v>-1</v>
      </c>
      <c r="O3315">
        <v>0</v>
      </c>
      <c r="P3315" t="s">
        <v>52</v>
      </c>
      <c r="Q3315" t="s">
        <v>49</v>
      </c>
      <c r="X3315" s="7"/>
      <c r="Y3315" t="s">
        <v>49</v>
      </c>
      <c r="Z3315">
        <v>179</v>
      </c>
      <c r="AE3315" t="s">
        <v>49</v>
      </c>
      <c r="AF3315">
        <v>179</v>
      </c>
      <c r="AI3315">
        <v>12</v>
      </c>
      <c r="AJ3315" t="s">
        <v>49</v>
      </c>
    </row>
    <row r="3316" spans="1:36" x14ac:dyDescent="0.3">
      <c r="A3316">
        <v>35</v>
      </c>
      <c r="B3316" t="s">
        <v>65</v>
      </c>
      <c r="C3316" t="s">
        <v>47</v>
      </c>
      <c r="D3316" t="s">
        <v>60</v>
      </c>
      <c r="E3316" t="s">
        <v>49</v>
      </c>
      <c r="F3316">
        <v>980</v>
      </c>
      <c r="G3316" t="s">
        <v>49</v>
      </c>
      <c r="H3316" t="s">
        <v>49</v>
      </c>
      <c r="I3316" t="s">
        <v>50</v>
      </c>
      <c r="J3316">
        <v>2</v>
      </c>
      <c r="K3316" t="s">
        <v>70</v>
      </c>
      <c r="L3316">
        <v>428</v>
      </c>
      <c r="M3316">
        <v>2</v>
      </c>
      <c r="N3316">
        <v>336</v>
      </c>
      <c r="O3316">
        <v>6</v>
      </c>
      <c r="P3316" t="s">
        <v>57</v>
      </c>
      <c r="Q3316" t="s">
        <v>49</v>
      </c>
      <c r="X3316" s="7"/>
      <c r="Y3316" t="s">
        <v>49</v>
      </c>
      <c r="Z3316">
        <v>980</v>
      </c>
      <c r="AE3316" t="s">
        <v>49</v>
      </c>
      <c r="AF3316">
        <v>980</v>
      </c>
      <c r="AI3316">
        <v>49</v>
      </c>
      <c r="AJ3316" t="s">
        <v>49</v>
      </c>
    </row>
    <row r="3317" spans="1:36" x14ac:dyDescent="0.3">
      <c r="A3317">
        <v>33</v>
      </c>
      <c r="B3317" t="s">
        <v>69</v>
      </c>
      <c r="C3317" t="s">
        <v>47</v>
      </c>
      <c r="D3317" t="s">
        <v>60</v>
      </c>
      <c r="E3317" t="s">
        <v>49</v>
      </c>
      <c r="F3317">
        <v>79</v>
      </c>
      <c r="G3317" t="s">
        <v>55</v>
      </c>
      <c r="H3317" t="s">
        <v>49</v>
      </c>
      <c r="I3317" t="s">
        <v>50</v>
      </c>
      <c r="J3317">
        <v>22</v>
      </c>
      <c r="K3317" t="s">
        <v>51</v>
      </c>
      <c r="L3317">
        <v>249</v>
      </c>
      <c r="M3317">
        <v>2</v>
      </c>
      <c r="N3317">
        <v>335</v>
      </c>
      <c r="O3317">
        <v>2</v>
      </c>
      <c r="P3317" t="s">
        <v>57</v>
      </c>
      <c r="Q3317" t="s">
        <v>55</v>
      </c>
      <c r="X3317" s="7"/>
      <c r="Y3317" t="s">
        <v>55</v>
      </c>
      <c r="Z3317">
        <v>79</v>
      </c>
      <c r="AE3317" t="s">
        <v>49</v>
      </c>
      <c r="AF3317">
        <v>79</v>
      </c>
      <c r="AI3317">
        <v>460</v>
      </c>
      <c r="AJ3317" t="s">
        <v>49</v>
      </c>
    </row>
    <row r="3318" spans="1:36" x14ac:dyDescent="0.3">
      <c r="A3318">
        <v>60</v>
      </c>
      <c r="B3318" t="s">
        <v>69</v>
      </c>
      <c r="C3318" t="s">
        <v>47</v>
      </c>
      <c r="D3318" t="s">
        <v>54</v>
      </c>
      <c r="E3318" t="s">
        <v>49</v>
      </c>
      <c r="F3318">
        <v>3043</v>
      </c>
      <c r="G3318" t="s">
        <v>49</v>
      </c>
      <c r="H3318" t="s">
        <v>49</v>
      </c>
      <c r="I3318" t="s">
        <v>50</v>
      </c>
      <c r="J3318">
        <v>19</v>
      </c>
      <c r="K3318" t="s">
        <v>70</v>
      </c>
      <c r="L3318">
        <v>235</v>
      </c>
      <c r="M3318">
        <v>3</v>
      </c>
      <c r="N3318">
        <v>-1</v>
      </c>
      <c r="O3318">
        <v>0</v>
      </c>
      <c r="P3318" t="s">
        <v>52</v>
      </c>
      <c r="Q3318" t="s">
        <v>49</v>
      </c>
      <c r="X3318" s="7"/>
      <c r="Y3318" t="s">
        <v>49</v>
      </c>
      <c r="Z3318">
        <v>3043</v>
      </c>
      <c r="AE3318" t="s">
        <v>49</v>
      </c>
      <c r="AF3318">
        <v>3043</v>
      </c>
      <c r="AI3318">
        <v>613</v>
      </c>
      <c r="AJ3318" t="s">
        <v>49</v>
      </c>
    </row>
    <row r="3319" spans="1:36" x14ac:dyDescent="0.3">
      <c r="A3319">
        <v>25</v>
      </c>
      <c r="B3319" t="s">
        <v>58</v>
      </c>
      <c r="C3319" t="s">
        <v>59</v>
      </c>
      <c r="D3319" t="s">
        <v>60</v>
      </c>
      <c r="E3319" t="s">
        <v>49</v>
      </c>
      <c r="F3319">
        <v>808</v>
      </c>
      <c r="G3319" t="s">
        <v>49</v>
      </c>
      <c r="H3319" t="s">
        <v>49</v>
      </c>
      <c r="I3319" t="s">
        <v>50</v>
      </c>
      <c r="J3319">
        <v>18</v>
      </c>
      <c r="K3319" t="s">
        <v>80</v>
      </c>
      <c r="L3319">
        <v>267</v>
      </c>
      <c r="M3319">
        <v>2</v>
      </c>
      <c r="N3319">
        <v>114</v>
      </c>
      <c r="O3319">
        <v>2</v>
      </c>
      <c r="P3319" t="s">
        <v>57</v>
      </c>
      <c r="Q3319" t="s">
        <v>55</v>
      </c>
      <c r="X3319" s="7"/>
      <c r="Y3319" t="s">
        <v>49</v>
      </c>
      <c r="Z3319">
        <v>808</v>
      </c>
      <c r="AE3319" t="s">
        <v>49</v>
      </c>
      <c r="AF3319">
        <v>808</v>
      </c>
      <c r="AI3319">
        <v>7944</v>
      </c>
      <c r="AJ3319" t="s">
        <v>49</v>
      </c>
    </row>
    <row r="3320" spans="1:36" x14ac:dyDescent="0.3">
      <c r="A3320">
        <v>69</v>
      </c>
      <c r="B3320" t="s">
        <v>77</v>
      </c>
      <c r="C3320" t="s">
        <v>47</v>
      </c>
      <c r="D3320" t="s">
        <v>54</v>
      </c>
      <c r="E3320" t="s">
        <v>49</v>
      </c>
      <c r="F3320">
        <v>745</v>
      </c>
      <c r="G3320" t="s">
        <v>49</v>
      </c>
      <c r="H3320" t="s">
        <v>49</v>
      </c>
      <c r="I3320" t="s">
        <v>78</v>
      </c>
      <c r="J3320">
        <v>9</v>
      </c>
      <c r="K3320" t="s">
        <v>80</v>
      </c>
      <c r="L3320">
        <v>595</v>
      </c>
      <c r="M3320">
        <v>1</v>
      </c>
      <c r="N3320">
        <v>-1</v>
      </c>
      <c r="O3320">
        <v>0</v>
      </c>
      <c r="P3320" t="s">
        <v>52</v>
      </c>
      <c r="Q3320" t="s">
        <v>49</v>
      </c>
      <c r="X3320" s="7"/>
      <c r="Y3320" t="s">
        <v>49</v>
      </c>
      <c r="Z3320">
        <v>745</v>
      </c>
      <c r="AE3320" t="s">
        <v>49</v>
      </c>
      <c r="AF3320">
        <v>745</v>
      </c>
      <c r="AI3320">
        <v>1143</v>
      </c>
      <c r="AJ3320" t="s">
        <v>49</v>
      </c>
    </row>
    <row r="3321" spans="1:36" x14ac:dyDescent="0.3">
      <c r="A3321">
        <v>41</v>
      </c>
      <c r="B3321" t="s">
        <v>71</v>
      </c>
      <c r="C3321" t="s">
        <v>47</v>
      </c>
      <c r="D3321" t="s">
        <v>54</v>
      </c>
      <c r="E3321" t="s">
        <v>49</v>
      </c>
      <c r="F3321">
        <v>1309</v>
      </c>
      <c r="G3321" t="s">
        <v>49</v>
      </c>
      <c r="H3321" t="s">
        <v>49</v>
      </c>
      <c r="I3321" t="s">
        <v>52</v>
      </c>
      <c r="J3321">
        <v>20</v>
      </c>
      <c r="K3321" t="s">
        <v>62</v>
      </c>
      <c r="L3321">
        <v>28</v>
      </c>
      <c r="M3321">
        <v>4</v>
      </c>
      <c r="N3321">
        <v>-1</v>
      </c>
      <c r="O3321">
        <v>0</v>
      </c>
      <c r="P3321" t="s">
        <v>52</v>
      </c>
      <c r="Q3321" t="s">
        <v>49</v>
      </c>
      <c r="X3321" s="7"/>
      <c r="Y3321" t="s">
        <v>49</v>
      </c>
      <c r="Z3321">
        <v>1309</v>
      </c>
      <c r="AE3321" t="s">
        <v>49</v>
      </c>
      <c r="AF3321">
        <v>1309</v>
      </c>
      <c r="AI3321">
        <v>-464</v>
      </c>
      <c r="AJ3321" t="s">
        <v>49</v>
      </c>
    </row>
    <row r="3322" spans="1:36" x14ac:dyDescent="0.3">
      <c r="A3322">
        <v>48</v>
      </c>
      <c r="B3322" t="s">
        <v>58</v>
      </c>
      <c r="C3322" t="s">
        <v>59</v>
      </c>
      <c r="D3322" t="s">
        <v>54</v>
      </c>
      <c r="E3322" t="s">
        <v>49</v>
      </c>
      <c r="F3322">
        <v>290</v>
      </c>
      <c r="G3322" t="s">
        <v>55</v>
      </c>
      <c r="H3322" t="s">
        <v>49</v>
      </c>
      <c r="I3322" t="s">
        <v>50</v>
      </c>
      <c r="J3322">
        <v>21</v>
      </c>
      <c r="K3322" t="s">
        <v>73</v>
      </c>
      <c r="L3322">
        <v>257</v>
      </c>
      <c r="M3322">
        <v>2</v>
      </c>
      <c r="N3322">
        <v>-1</v>
      </c>
      <c r="O3322">
        <v>0</v>
      </c>
      <c r="P3322" t="s">
        <v>52</v>
      </c>
      <c r="Q3322" t="s">
        <v>49</v>
      </c>
      <c r="X3322" s="7"/>
      <c r="Y3322" t="s">
        <v>55</v>
      </c>
      <c r="Z3322">
        <v>290</v>
      </c>
      <c r="AE3322" t="s">
        <v>49</v>
      </c>
      <c r="AF3322">
        <v>290</v>
      </c>
      <c r="AI3322">
        <v>-1</v>
      </c>
      <c r="AJ3322" t="s">
        <v>49</v>
      </c>
    </row>
    <row r="3323" spans="1:36" x14ac:dyDescent="0.3">
      <c r="A3323">
        <v>35</v>
      </c>
      <c r="B3323" t="s">
        <v>63</v>
      </c>
      <c r="C3323" t="s">
        <v>74</v>
      </c>
      <c r="D3323" t="s">
        <v>48</v>
      </c>
      <c r="E3323" t="s">
        <v>49</v>
      </c>
      <c r="F3323">
        <v>1792</v>
      </c>
      <c r="G3323" t="s">
        <v>55</v>
      </c>
      <c r="H3323" t="s">
        <v>49</v>
      </c>
      <c r="I3323" t="s">
        <v>50</v>
      </c>
      <c r="J3323">
        <v>31</v>
      </c>
      <c r="K3323" t="s">
        <v>73</v>
      </c>
      <c r="L3323">
        <v>630</v>
      </c>
      <c r="M3323">
        <v>6</v>
      </c>
      <c r="N3323">
        <v>-1</v>
      </c>
      <c r="O3323">
        <v>0</v>
      </c>
      <c r="P3323" t="s">
        <v>52</v>
      </c>
      <c r="Q3323" t="s">
        <v>55</v>
      </c>
      <c r="X3323" s="7"/>
      <c r="Y3323" t="s">
        <v>55</v>
      </c>
      <c r="Z3323">
        <v>1792</v>
      </c>
      <c r="AE3323" t="s">
        <v>49</v>
      </c>
      <c r="AF3323">
        <v>1792</v>
      </c>
      <c r="AI3323">
        <v>1698</v>
      </c>
      <c r="AJ3323" t="s">
        <v>49</v>
      </c>
    </row>
    <row r="3324" spans="1:36" x14ac:dyDescent="0.3">
      <c r="A3324">
        <v>30</v>
      </c>
      <c r="B3324" t="s">
        <v>63</v>
      </c>
      <c r="C3324" t="s">
        <v>59</v>
      </c>
      <c r="D3324" t="s">
        <v>54</v>
      </c>
      <c r="E3324" t="s">
        <v>49</v>
      </c>
      <c r="F3324">
        <v>178</v>
      </c>
      <c r="G3324" t="s">
        <v>55</v>
      </c>
      <c r="H3324" t="s">
        <v>49</v>
      </c>
      <c r="I3324" t="s">
        <v>52</v>
      </c>
      <c r="J3324">
        <v>20</v>
      </c>
      <c r="K3324" t="s">
        <v>56</v>
      </c>
      <c r="L3324">
        <v>747</v>
      </c>
      <c r="M3324">
        <v>5</v>
      </c>
      <c r="N3324">
        <v>-1</v>
      </c>
      <c r="O3324">
        <v>0</v>
      </c>
      <c r="P3324" t="s">
        <v>52</v>
      </c>
      <c r="Q3324" t="s">
        <v>49</v>
      </c>
      <c r="X3324" s="7"/>
      <c r="Y3324" t="s">
        <v>55</v>
      </c>
      <c r="Z3324">
        <v>178</v>
      </c>
      <c r="AE3324" t="s">
        <v>49</v>
      </c>
      <c r="AF3324">
        <v>178</v>
      </c>
      <c r="AI3324">
        <v>5306</v>
      </c>
      <c r="AJ3324" t="s">
        <v>49</v>
      </c>
    </row>
    <row r="3325" spans="1:36" x14ac:dyDescent="0.3">
      <c r="A3325">
        <v>59</v>
      </c>
      <c r="B3325" t="s">
        <v>58</v>
      </c>
      <c r="C3325" t="s">
        <v>47</v>
      </c>
      <c r="D3325" t="s">
        <v>60</v>
      </c>
      <c r="E3325" t="s">
        <v>49</v>
      </c>
      <c r="F3325">
        <v>0</v>
      </c>
      <c r="G3325" t="s">
        <v>49</v>
      </c>
      <c r="H3325" t="s">
        <v>49</v>
      </c>
      <c r="I3325" t="s">
        <v>50</v>
      </c>
      <c r="J3325">
        <v>27</v>
      </c>
      <c r="K3325" t="s">
        <v>70</v>
      </c>
      <c r="L3325">
        <v>87</v>
      </c>
      <c r="M3325">
        <v>4</v>
      </c>
      <c r="N3325">
        <v>-1</v>
      </c>
      <c r="O3325">
        <v>0</v>
      </c>
      <c r="P3325" t="s">
        <v>52</v>
      </c>
      <c r="Q3325" t="s">
        <v>49</v>
      </c>
      <c r="X3325" s="7"/>
      <c r="Y3325" t="s">
        <v>49</v>
      </c>
      <c r="Z3325">
        <v>0</v>
      </c>
      <c r="AE3325" t="s">
        <v>49</v>
      </c>
      <c r="AF3325">
        <v>0</v>
      </c>
      <c r="AI3325">
        <v>0</v>
      </c>
      <c r="AJ3325" t="s">
        <v>49</v>
      </c>
    </row>
    <row r="3326" spans="1:36" x14ac:dyDescent="0.3">
      <c r="A3326">
        <v>32</v>
      </c>
      <c r="B3326" t="s">
        <v>58</v>
      </c>
      <c r="C3326" t="s">
        <v>59</v>
      </c>
      <c r="D3326" t="s">
        <v>60</v>
      </c>
      <c r="E3326" t="s">
        <v>49</v>
      </c>
      <c r="F3326">
        <v>537</v>
      </c>
      <c r="G3326" t="s">
        <v>49</v>
      </c>
      <c r="H3326" t="s">
        <v>49</v>
      </c>
      <c r="I3326" t="s">
        <v>52</v>
      </c>
      <c r="J3326">
        <v>29</v>
      </c>
      <c r="K3326" t="s">
        <v>56</v>
      </c>
      <c r="L3326">
        <v>187</v>
      </c>
      <c r="M3326">
        <v>3</v>
      </c>
      <c r="N3326">
        <v>-1</v>
      </c>
      <c r="O3326">
        <v>0</v>
      </c>
      <c r="P3326" t="s">
        <v>52</v>
      </c>
      <c r="Q3326" t="s">
        <v>49</v>
      </c>
      <c r="X3326" s="7"/>
      <c r="Y3326" t="s">
        <v>49</v>
      </c>
      <c r="Z3326">
        <v>537</v>
      </c>
      <c r="AE3326" t="s">
        <v>49</v>
      </c>
      <c r="AF3326">
        <v>537</v>
      </c>
      <c r="AI3326">
        <v>1679</v>
      </c>
      <c r="AJ3326" t="s">
        <v>49</v>
      </c>
    </row>
    <row r="3327" spans="1:36" x14ac:dyDescent="0.3">
      <c r="A3327">
        <v>28</v>
      </c>
      <c r="B3327" t="s">
        <v>63</v>
      </c>
      <c r="C3327" t="s">
        <v>59</v>
      </c>
      <c r="D3327" t="s">
        <v>54</v>
      </c>
      <c r="E3327" t="s">
        <v>49</v>
      </c>
      <c r="F3327">
        <v>416</v>
      </c>
      <c r="G3327" t="s">
        <v>55</v>
      </c>
      <c r="H3327" t="s">
        <v>49</v>
      </c>
      <c r="I3327" t="s">
        <v>52</v>
      </c>
      <c r="J3327">
        <v>13</v>
      </c>
      <c r="K3327" t="s">
        <v>56</v>
      </c>
      <c r="L3327">
        <v>452</v>
      </c>
      <c r="M3327">
        <v>2</v>
      </c>
      <c r="N3327">
        <v>-1</v>
      </c>
      <c r="O3327">
        <v>0</v>
      </c>
      <c r="P3327" t="s">
        <v>52</v>
      </c>
      <c r="Q3327" t="s">
        <v>49</v>
      </c>
      <c r="X3327" s="7"/>
      <c r="Y3327" t="s">
        <v>55</v>
      </c>
      <c r="Z3327">
        <v>416</v>
      </c>
      <c r="AE3327" t="s">
        <v>49</v>
      </c>
      <c r="AF3327">
        <v>416</v>
      </c>
      <c r="AI3327">
        <v>3676</v>
      </c>
      <c r="AJ3327" t="s">
        <v>49</v>
      </c>
    </row>
    <row r="3328" spans="1:36" x14ac:dyDescent="0.3">
      <c r="A3328">
        <v>60</v>
      </c>
      <c r="B3328" t="s">
        <v>63</v>
      </c>
      <c r="C3328" t="s">
        <v>47</v>
      </c>
      <c r="D3328" t="s">
        <v>48</v>
      </c>
      <c r="E3328" t="s">
        <v>49</v>
      </c>
      <c r="F3328">
        <v>1472</v>
      </c>
      <c r="G3328" t="s">
        <v>49</v>
      </c>
      <c r="H3328" t="s">
        <v>49</v>
      </c>
      <c r="I3328" t="s">
        <v>52</v>
      </c>
      <c r="J3328">
        <v>20</v>
      </c>
      <c r="K3328" t="s">
        <v>62</v>
      </c>
      <c r="L3328">
        <v>36</v>
      </c>
      <c r="M3328">
        <v>4</v>
      </c>
      <c r="N3328">
        <v>-1</v>
      </c>
      <c r="O3328">
        <v>0</v>
      </c>
      <c r="P3328" t="s">
        <v>52</v>
      </c>
      <c r="Q3328" t="s">
        <v>49</v>
      </c>
      <c r="X3328" s="7"/>
      <c r="Y3328" t="s">
        <v>49</v>
      </c>
      <c r="Z3328">
        <v>1472</v>
      </c>
      <c r="AE3328" t="s">
        <v>49</v>
      </c>
      <c r="AF3328">
        <v>1472</v>
      </c>
      <c r="AI3328">
        <v>471</v>
      </c>
      <c r="AJ3328" t="s">
        <v>49</v>
      </c>
    </row>
    <row r="3329" spans="1:36" x14ac:dyDescent="0.3">
      <c r="A3329">
        <v>36</v>
      </c>
      <c r="B3329" t="s">
        <v>58</v>
      </c>
      <c r="C3329" t="s">
        <v>47</v>
      </c>
      <c r="D3329" t="s">
        <v>48</v>
      </c>
      <c r="E3329" t="s">
        <v>49</v>
      </c>
      <c r="F3329">
        <v>3953</v>
      </c>
      <c r="G3329" t="s">
        <v>55</v>
      </c>
      <c r="H3329" t="s">
        <v>49</v>
      </c>
      <c r="I3329" t="s">
        <v>50</v>
      </c>
      <c r="J3329">
        <v>19</v>
      </c>
      <c r="K3329" t="s">
        <v>75</v>
      </c>
      <c r="L3329">
        <v>277</v>
      </c>
      <c r="M3329">
        <v>1</v>
      </c>
      <c r="N3329">
        <v>-1</v>
      </c>
      <c r="O3329">
        <v>0</v>
      </c>
      <c r="P3329" t="s">
        <v>52</v>
      </c>
      <c r="Q3329" t="s">
        <v>49</v>
      </c>
      <c r="X3329" s="7"/>
      <c r="Y3329" t="s">
        <v>55</v>
      </c>
      <c r="Z3329">
        <v>3953</v>
      </c>
      <c r="AE3329" t="s">
        <v>49</v>
      </c>
      <c r="AF3329">
        <v>3953</v>
      </c>
      <c r="AI3329">
        <v>8902</v>
      </c>
      <c r="AJ3329" t="s">
        <v>49</v>
      </c>
    </row>
    <row r="3330" spans="1:36" x14ac:dyDescent="0.3">
      <c r="A3330">
        <v>32</v>
      </c>
      <c r="B3330" t="s">
        <v>58</v>
      </c>
      <c r="C3330" t="s">
        <v>59</v>
      </c>
      <c r="D3330" t="s">
        <v>60</v>
      </c>
      <c r="E3330" t="s">
        <v>49</v>
      </c>
      <c r="F3330">
        <v>112</v>
      </c>
      <c r="G3330" t="s">
        <v>55</v>
      </c>
      <c r="H3330" t="s">
        <v>49</v>
      </c>
      <c r="I3330" t="s">
        <v>50</v>
      </c>
      <c r="J3330">
        <v>5</v>
      </c>
      <c r="K3330" t="s">
        <v>56</v>
      </c>
      <c r="L3330">
        <v>118</v>
      </c>
      <c r="M3330">
        <v>1</v>
      </c>
      <c r="N3330">
        <v>-1</v>
      </c>
      <c r="O3330">
        <v>0</v>
      </c>
      <c r="P3330" t="s">
        <v>52</v>
      </c>
      <c r="Q3330" t="s">
        <v>49</v>
      </c>
      <c r="X3330" s="7"/>
      <c r="Y3330" t="s">
        <v>55</v>
      </c>
      <c r="Z3330">
        <v>112</v>
      </c>
      <c r="AE3330" t="s">
        <v>49</v>
      </c>
      <c r="AF3330">
        <v>112</v>
      </c>
      <c r="AI3330">
        <v>1704</v>
      </c>
      <c r="AJ3330" t="s">
        <v>49</v>
      </c>
    </row>
    <row r="3331" spans="1:36" x14ac:dyDescent="0.3">
      <c r="A3331">
        <v>34</v>
      </c>
      <c r="B3331" t="s">
        <v>58</v>
      </c>
      <c r="C3331" t="s">
        <v>74</v>
      </c>
      <c r="D3331" t="s">
        <v>60</v>
      </c>
      <c r="E3331" t="s">
        <v>49</v>
      </c>
      <c r="F3331">
        <v>13204</v>
      </c>
      <c r="G3331" t="s">
        <v>55</v>
      </c>
      <c r="H3331" t="s">
        <v>55</v>
      </c>
      <c r="I3331" t="s">
        <v>50</v>
      </c>
      <c r="J3331">
        <v>20</v>
      </c>
      <c r="K3331" t="s">
        <v>75</v>
      </c>
      <c r="L3331">
        <v>197</v>
      </c>
      <c r="M3331">
        <v>2</v>
      </c>
      <c r="N3331">
        <v>-1</v>
      </c>
      <c r="O3331">
        <v>0</v>
      </c>
      <c r="P3331" t="s">
        <v>52</v>
      </c>
      <c r="Q3331" t="s">
        <v>49</v>
      </c>
      <c r="X3331" s="7"/>
      <c r="Y3331" t="s">
        <v>55</v>
      </c>
      <c r="Z3331">
        <v>13204</v>
      </c>
      <c r="AE3331" t="s">
        <v>55</v>
      </c>
      <c r="AF3331">
        <v>13204</v>
      </c>
      <c r="AI3331">
        <v>3050</v>
      </c>
      <c r="AJ3331" t="s">
        <v>49</v>
      </c>
    </row>
    <row r="3332" spans="1:36" x14ac:dyDescent="0.3">
      <c r="A3332">
        <v>58</v>
      </c>
      <c r="B3332" t="s">
        <v>63</v>
      </c>
      <c r="C3332" t="s">
        <v>47</v>
      </c>
      <c r="D3332" t="s">
        <v>54</v>
      </c>
      <c r="E3332" t="s">
        <v>49</v>
      </c>
      <c r="F3332">
        <v>0</v>
      </c>
      <c r="G3332" t="s">
        <v>49</v>
      </c>
      <c r="H3332" t="s">
        <v>55</v>
      </c>
      <c r="I3332" t="s">
        <v>50</v>
      </c>
      <c r="J3332">
        <v>14</v>
      </c>
      <c r="K3332" t="s">
        <v>61</v>
      </c>
      <c r="L3332">
        <v>101</v>
      </c>
      <c r="M3332">
        <v>5</v>
      </c>
      <c r="N3332">
        <v>-1</v>
      </c>
      <c r="O3332">
        <v>0</v>
      </c>
      <c r="P3332" t="s">
        <v>52</v>
      </c>
      <c r="Q3332" t="s">
        <v>49</v>
      </c>
      <c r="X3332" s="7"/>
      <c r="Y3332" t="s">
        <v>49</v>
      </c>
      <c r="Z3332">
        <v>0</v>
      </c>
      <c r="AE3332" t="s">
        <v>55</v>
      </c>
      <c r="AF3332">
        <v>0</v>
      </c>
      <c r="AI3332">
        <v>2581</v>
      </c>
      <c r="AJ3332" t="s">
        <v>49</v>
      </c>
    </row>
    <row r="3333" spans="1:36" x14ac:dyDescent="0.3">
      <c r="A3333">
        <v>53</v>
      </c>
      <c r="B3333" t="s">
        <v>58</v>
      </c>
      <c r="C3333" t="s">
        <v>47</v>
      </c>
      <c r="D3333" t="s">
        <v>52</v>
      </c>
      <c r="E3333" t="s">
        <v>49</v>
      </c>
      <c r="F3333">
        <v>2240</v>
      </c>
      <c r="G3333" t="s">
        <v>55</v>
      </c>
      <c r="H3333" t="s">
        <v>49</v>
      </c>
      <c r="I3333" t="s">
        <v>50</v>
      </c>
      <c r="J3333">
        <v>2</v>
      </c>
      <c r="K3333" t="s">
        <v>62</v>
      </c>
      <c r="L3333">
        <v>282</v>
      </c>
      <c r="M3333">
        <v>2</v>
      </c>
      <c r="N3333">
        <v>385</v>
      </c>
      <c r="O3333">
        <v>1</v>
      </c>
      <c r="P3333" t="s">
        <v>79</v>
      </c>
      <c r="Q3333" t="s">
        <v>55</v>
      </c>
      <c r="X3333" s="7"/>
      <c r="Y3333" t="s">
        <v>55</v>
      </c>
      <c r="Z3333">
        <v>2240</v>
      </c>
      <c r="AE3333" t="s">
        <v>49</v>
      </c>
      <c r="AF3333">
        <v>2240</v>
      </c>
      <c r="AI3333">
        <v>162</v>
      </c>
      <c r="AJ3333" t="s">
        <v>49</v>
      </c>
    </row>
    <row r="3334" spans="1:36" x14ac:dyDescent="0.3">
      <c r="A3334">
        <v>31</v>
      </c>
      <c r="B3334" t="s">
        <v>58</v>
      </c>
      <c r="C3334" t="s">
        <v>47</v>
      </c>
      <c r="D3334" t="s">
        <v>60</v>
      </c>
      <c r="E3334" t="s">
        <v>49</v>
      </c>
      <c r="F3334">
        <v>22546</v>
      </c>
      <c r="G3334" t="s">
        <v>55</v>
      </c>
      <c r="H3334" t="s">
        <v>49</v>
      </c>
      <c r="I3334" t="s">
        <v>50</v>
      </c>
      <c r="J3334">
        <v>14</v>
      </c>
      <c r="K3334" t="s">
        <v>56</v>
      </c>
      <c r="L3334">
        <v>8</v>
      </c>
      <c r="M3334">
        <v>6</v>
      </c>
      <c r="N3334">
        <v>267</v>
      </c>
      <c r="O3334">
        <v>4</v>
      </c>
      <c r="P3334" t="s">
        <v>57</v>
      </c>
      <c r="Q3334" t="s">
        <v>49</v>
      </c>
      <c r="X3334" s="7"/>
      <c r="Y3334" t="s">
        <v>55</v>
      </c>
      <c r="Z3334">
        <v>22546</v>
      </c>
      <c r="AE3334" t="s">
        <v>49</v>
      </c>
      <c r="AF3334">
        <v>22546</v>
      </c>
      <c r="AI3334">
        <v>243</v>
      </c>
      <c r="AJ3334" t="s">
        <v>49</v>
      </c>
    </row>
    <row r="3335" spans="1:36" x14ac:dyDescent="0.3">
      <c r="A3335">
        <v>33</v>
      </c>
      <c r="B3335" t="s">
        <v>69</v>
      </c>
      <c r="C3335" t="s">
        <v>47</v>
      </c>
      <c r="D3335" t="s">
        <v>54</v>
      </c>
      <c r="E3335" t="s">
        <v>49</v>
      </c>
      <c r="F3335">
        <v>0</v>
      </c>
      <c r="G3335" t="s">
        <v>55</v>
      </c>
      <c r="H3335" t="s">
        <v>49</v>
      </c>
      <c r="I3335" t="s">
        <v>78</v>
      </c>
      <c r="J3335">
        <v>17</v>
      </c>
      <c r="K3335" t="s">
        <v>73</v>
      </c>
      <c r="L3335">
        <v>1448</v>
      </c>
      <c r="M3335">
        <v>7</v>
      </c>
      <c r="N3335">
        <v>-1</v>
      </c>
      <c r="O3335">
        <v>0</v>
      </c>
      <c r="P3335" t="s">
        <v>52</v>
      </c>
      <c r="Q3335" t="s">
        <v>55</v>
      </c>
      <c r="X3335" s="7"/>
      <c r="Y3335" t="s">
        <v>55</v>
      </c>
      <c r="Z3335">
        <v>0</v>
      </c>
      <c r="AE3335" t="s">
        <v>49</v>
      </c>
      <c r="AF3335">
        <v>0</v>
      </c>
      <c r="AI3335">
        <v>1847</v>
      </c>
      <c r="AJ3335" t="s">
        <v>49</v>
      </c>
    </row>
    <row r="3336" spans="1:36" x14ac:dyDescent="0.3">
      <c r="A3336">
        <v>46</v>
      </c>
      <c r="B3336" t="s">
        <v>46</v>
      </c>
      <c r="C3336" t="s">
        <v>74</v>
      </c>
      <c r="D3336" t="s">
        <v>48</v>
      </c>
      <c r="E3336" t="s">
        <v>49</v>
      </c>
      <c r="F3336">
        <v>23</v>
      </c>
      <c r="G3336" t="s">
        <v>49</v>
      </c>
      <c r="H3336" t="s">
        <v>49</v>
      </c>
      <c r="I3336" t="s">
        <v>50</v>
      </c>
      <c r="J3336">
        <v>21</v>
      </c>
      <c r="K3336" t="s">
        <v>75</v>
      </c>
      <c r="L3336">
        <v>344</v>
      </c>
      <c r="M3336">
        <v>1</v>
      </c>
      <c r="N3336">
        <v>-1</v>
      </c>
      <c r="O3336">
        <v>0</v>
      </c>
      <c r="P3336" t="s">
        <v>52</v>
      </c>
      <c r="Q3336" t="s">
        <v>49</v>
      </c>
      <c r="X3336" s="7"/>
      <c r="Y3336" t="s">
        <v>49</v>
      </c>
      <c r="Z3336">
        <v>23</v>
      </c>
      <c r="AE3336" t="s">
        <v>49</v>
      </c>
      <c r="AF3336">
        <v>23</v>
      </c>
      <c r="AI3336">
        <v>0</v>
      </c>
      <c r="AJ3336" t="s">
        <v>49</v>
      </c>
    </row>
    <row r="3337" spans="1:36" x14ac:dyDescent="0.3">
      <c r="A3337">
        <v>29</v>
      </c>
      <c r="B3337" t="s">
        <v>63</v>
      </c>
      <c r="C3337" t="s">
        <v>47</v>
      </c>
      <c r="D3337" t="s">
        <v>54</v>
      </c>
      <c r="E3337" t="s">
        <v>49</v>
      </c>
      <c r="F3337">
        <v>228</v>
      </c>
      <c r="G3337" t="s">
        <v>55</v>
      </c>
      <c r="H3337" t="s">
        <v>49</v>
      </c>
      <c r="I3337" t="s">
        <v>50</v>
      </c>
      <c r="J3337">
        <v>11</v>
      </c>
      <c r="K3337" t="s">
        <v>56</v>
      </c>
      <c r="L3337">
        <v>12</v>
      </c>
      <c r="M3337">
        <v>8</v>
      </c>
      <c r="N3337">
        <v>342</v>
      </c>
      <c r="O3337">
        <v>9</v>
      </c>
      <c r="P3337" t="s">
        <v>57</v>
      </c>
      <c r="Q3337" t="s">
        <v>49</v>
      </c>
      <c r="X3337" s="7"/>
      <c r="Y3337" t="s">
        <v>55</v>
      </c>
      <c r="Z3337">
        <v>228</v>
      </c>
      <c r="AE3337" t="s">
        <v>49</v>
      </c>
      <c r="AF3337">
        <v>228</v>
      </c>
      <c r="AI3337">
        <v>3371</v>
      </c>
      <c r="AJ3337" t="s">
        <v>49</v>
      </c>
    </row>
    <row r="3338" spans="1:36" x14ac:dyDescent="0.3">
      <c r="A3338">
        <v>37</v>
      </c>
      <c r="B3338" t="s">
        <v>65</v>
      </c>
      <c r="C3338" t="s">
        <v>47</v>
      </c>
      <c r="D3338" t="s">
        <v>54</v>
      </c>
      <c r="E3338" t="s">
        <v>49</v>
      </c>
      <c r="F3338">
        <v>215</v>
      </c>
      <c r="G3338" t="s">
        <v>55</v>
      </c>
      <c r="H3338" t="s">
        <v>49</v>
      </c>
      <c r="I3338" t="s">
        <v>52</v>
      </c>
      <c r="J3338">
        <v>6</v>
      </c>
      <c r="K3338" t="s">
        <v>62</v>
      </c>
      <c r="L3338">
        <v>61</v>
      </c>
      <c r="M3338">
        <v>1</v>
      </c>
      <c r="N3338">
        <v>-1</v>
      </c>
      <c r="O3338">
        <v>0</v>
      </c>
      <c r="P3338" t="s">
        <v>52</v>
      </c>
      <c r="Q3338" t="s">
        <v>49</v>
      </c>
      <c r="X3338" s="7"/>
      <c r="Y3338" t="s">
        <v>55</v>
      </c>
      <c r="Z3338">
        <v>215</v>
      </c>
      <c r="AE3338" t="s">
        <v>49</v>
      </c>
      <c r="AF3338">
        <v>215</v>
      </c>
      <c r="AI3338">
        <v>1757</v>
      </c>
      <c r="AJ3338" t="s">
        <v>49</v>
      </c>
    </row>
    <row r="3339" spans="1:36" x14ac:dyDescent="0.3">
      <c r="A3339">
        <v>58</v>
      </c>
      <c r="B3339" t="s">
        <v>63</v>
      </c>
      <c r="C3339" t="s">
        <v>47</v>
      </c>
      <c r="D3339" t="s">
        <v>48</v>
      </c>
      <c r="E3339" t="s">
        <v>49</v>
      </c>
      <c r="F3339">
        <v>23</v>
      </c>
      <c r="G3339" t="s">
        <v>55</v>
      </c>
      <c r="H3339" t="s">
        <v>49</v>
      </c>
      <c r="I3339" t="s">
        <v>52</v>
      </c>
      <c r="J3339">
        <v>20</v>
      </c>
      <c r="K3339" t="s">
        <v>56</v>
      </c>
      <c r="L3339">
        <v>91</v>
      </c>
      <c r="M3339">
        <v>6</v>
      </c>
      <c r="N3339">
        <v>-1</v>
      </c>
      <c r="O3339">
        <v>0</v>
      </c>
      <c r="P3339" t="s">
        <v>52</v>
      </c>
      <c r="Q3339" t="s">
        <v>49</v>
      </c>
      <c r="X3339" s="7"/>
      <c r="Y3339" t="s">
        <v>55</v>
      </c>
      <c r="Z3339">
        <v>23</v>
      </c>
      <c r="AE3339" t="s">
        <v>49</v>
      </c>
      <c r="AF3339">
        <v>23</v>
      </c>
      <c r="AI3339">
        <v>171</v>
      </c>
      <c r="AJ3339" t="s">
        <v>49</v>
      </c>
    </row>
    <row r="3340" spans="1:36" x14ac:dyDescent="0.3">
      <c r="A3340">
        <v>34</v>
      </c>
      <c r="B3340" t="s">
        <v>58</v>
      </c>
      <c r="C3340" t="s">
        <v>47</v>
      </c>
      <c r="D3340" t="s">
        <v>54</v>
      </c>
      <c r="E3340" t="s">
        <v>49</v>
      </c>
      <c r="F3340">
        <v>293</v>
      </c>
      <c r="G3340" t="s">
        <v>55</v>
      </c>
      <c r="H3340" t="s">
        <v>49</v>
      </c>
      <c r="I3340" t="s">
        <v>52</v>
      </c>
      <c r="J3340">
        <v>21</v>
      </c>
      <c r="K3340" t="s">
        <v>56</v>
      </c>
      <c r="L3340">
        <v>162</v>
      </c>
      <c r="M3340">
        <v>3</v>
      </c>
      <c r="N3340">
        <v>-1</v>
      </c>
      <c r="O3340">
        <v>0</v>
      </c>
      <c r="P3340" t="s">
        <v>52</v>
      </c>
      <c r="Q3340" t="s">
        <v>49</v>
      </c>
      <c r="X3340" s="7"/>
      <c r="Y3340" t="s">
        <v>55</v>
      </c>
      <c r="Z3340">
        <v>293</v>
      </c>
      <c r="AE3340" t="s">
        <v>49</v>
      </c>
      <c r="AF3340">
        <v>293</v>
      </c>
      <c r="AI3340">
        <v>934</v>
      </c>
      <c r="AJ3340" t="s">
        <v>49</v>
      </c>
    </row>
    <row r="3341" spans="1:36" x14ac:dyDescent="0.3">
      <c r="A3341">
        <v>34</v>
      </c>
      <c r="B3341" t="s">
        <v>63</v>
      </c>
      <c r="C3341" t="s">
        <v>74</v>
      </c>
      <c r="D3341" t="s">
        <v>54</v>
      </c>
      <c r="E3341" t="s">
        <v>49</v>
      </c>
      <c r="F3341">
        <v>0</v>
      </c>
      <c r="G3341" t="s">
        <v>49</v>
      </c>
      <c r="H3341" t="s">
        <v>55</v>
      </c>
      <c r="I3341" t="s">
        <v>52</v>
      </c>
      <c r="J3341">
        <v>21</v>
      </c>
      <c r="K3341" t="s">
        <v>56</v>
      </c>
      <c r="L3341">
        <v>339</v>
      </c>
      <c r="M3341">
        <v>1</v>
      </c>
      <c r="N3341">
        <v>-1</v>
      </c>
      <c r="O3341">
        <v>0</v>
      </c>
      <c r="P3341" t="s">
        <v>52</v>
      </c>
      <c r="Q3341" t="s">
        <v>49</v>
      </c>
      <c r="X3341" s="7"/>
      <c r="Y3341" t="s">
        <v>49</v>
      </c>
      <c r="Z3341">
        <v>0</v>
      </c>
      <c r="AE3341" t="s">
        <v>55</v>
      </c>
      <c r="AF3341">
        <v>0</v>
      </c>
      <c r="AI3341">
        <v>-55</v>
      </c>
      <c r="AJ3341" t="s">
        <v>49</v>
      </c>
    </row>
    <row r="3342" spans="1:36" x14ac:dyDescent="0.3">
      <c r="A3342">
        <v>49</v>
      </c>
      <c r="B3342" t="s">
        <v>68</v>
      </c>
      <c r="C3342" t="s">
        <v>47</v>
      </c>
      <c r="D3342" t="s">
        <v>48</v>
      </c>
      <c r="E3342" t="s">
        <v>49</v>
      </c>
      <c r="F3342">
        <v>199</v>
      </c>
      <c r="G3342" t="s">
        <v>49</v>
      </c>
      <c r="H3342" t="s">
        <v>49</v>
      </c>
      <c r="I3342" t="s">
        <v>52</v>
      </c>
      <c r="J3342">
        <v>13</v>
      </c>
      <c r="K3342" t="s">
        <v>56</v>
      </c>
      <c r="L3342">
        <v>113</v>
      </c>
      <c r="M3342">
        <v>2</v>
      </c>
      <c r="N3342">
        <v>-1</v>
      </c>
      <c r="O3342">
        <v>0</v>
      </c>
      <c r="P3342" t="s">
        <v>52</v>
      </c>
      <c r="Q3342" t="s">
        <v>49</v>
      </c>
      <c r="X3342" s="7"/>
      <c r="Y3342" t="s">
        <v>49</v>
      </c>
      <c r="Z3342">
        <v>199</v>
      </c>
      <c r="AE3342" t="s">
        <v>49</v>
      </c>
      <c r="AF3342">
        <v>199</v>
      </c>
      <c r="AI3342">
        <v>21</v>
      </c>
      <c r="AJ3342" t="s">
        <v>49</v>
      </c>
    </row>
    <row r="3343" spans="1:36" x14ac:dyDescent="0.3">
      <c r="A3343">
        <v>53</v>
      </c>
      <c r="B3343" t="s">
        <v>69</v>
      </c>
      <c r="C3343" t="s">
        <v>47</v>
      </c>
      <c r="D3343" t="s">
        <v>54</v>
      </c>
      <c r="E3343" t="s">
        <v>49</v>
      </c>
      <c r="F3343">
        <v>459</v>
      </c>
      <c r="G3343" t="s">
        <v>49</v>
      </c>
      <c r="H3343" t="s">
        <v>49</v>
      </c>
      <c r="I3343" t="s">
        <v>50</v>
      </c>
      <c r="J3343">
        <v>5</v>
      </c>
      <c r="K3343" t="s">
        <v>61</v>
      </c>
      <c r="L3343">
        <v>558</v>
      </c>
      <c r="M3343">
        <v>1</v>
      </c>
      <c r="N3343">
        <v>-1</v>
      </c>
      <c r="O3343">
        <v>0</v>
      </c>
      <c r="P3343" t="s">
        <v>52</v>
      </c>
      <c r="Q3343" t="s">
        <v>55</v>
      </c>
      <c r="X3343" s="7"/>
      <c r="Y3343" t="s">
        <v>49</v>
      </c>
      <c r="Z3343">
        <v>459</v>
      </c>
      <c r="AE3343" t="s">
        <v>49</v>
      </c>
      <c r="AF3343">
        <v>459</v>
      </c>
      <c r="AI3343">
        <v>14</v>
      </c>
      <c r="AJ3343" t="s">
        <v>49</v>
      </c>
    </row>
    <row r="3344" spans="1:36" x14ac:dyDescent="0.3">
      <c r="A3344">
        <v>42</v>
      </c>
      <c r="B3344" t="s">
        <v>46</v>
      </c>
      <c r="C3344" t="s">
        <v>47</v>
      </c>
      <c r="D3344" t="s">
        <v>54</v>
      </c>
      <c r="E3344" t="s">
        <v>49</v>
      </c>
      <c r="F3344">
        <v>8131</v>
      </c>
      <c r="G3344" t="s">
        <v>55</v>
      </c>
      <c r="H3344" t="s">
        <v>49</v>
      </c>
      <c r="I3344" t="s">
        <v>52</v>
      </c>
      <c r="J3344">
        <v>30</v>
      </c>
      <c r="K3344" t="s">
        <v>56</v>
      </c>
      <c r="L3344">
        <v>69</v>
      </c>
      <c r="M3344">
        <v>1</v>
      </c>
      <c r="N3344">
        <v>-1</v>
      </c>
      <c r="O3344">
        <v>0</v>
      </c>
      <c r="P3344" t="s">
        <v>52</v>
      </c>
      <c r="Q3344" t="s">
        <v>49</v>
      </c>
      <c r="X3344" s="7"/>
      <c r="Y3344" t="s">
        <v>55</v>
      </c>
      <c r="Z3344">
        <v>8131</v>
      </c>
      <c r="AE3344" t="s">
        <v>49</v>
      </c>
      <c r="AF3344">
        <v>8131</v>
      </c>
      <c r="AI3344">
        <v>246</v>
      </c>
      <c r="AJ3344" t="s">
        <v>49</v>
      </c>
    </row>
    <row r="3345" spans="1:36" x14ac:dyDescent="0.3">
      <c r="A3345">
        <v>40</v>
      </c>
      <c r="B3345" t="s">
        <v>53</v>
      </c>
      <c r="C3345" t="s">
        <v>47</v>
      </c>
      <c r="D3345" t="s">
        <v>54</v>
      </c>
      <c r="E3345" t="s">
        <v>49</v>
      </c>
      <c r="F3345">
        <v>-378</v>
      </c>
      <c r="G3345" t="s">
        <v>55</v>
      </c>
      <c r="H3345" t="s">
        <v>55</v>
      </c>
      <c r="I3345" t="s">
        <v>50</v>
      </c>
      <c r="J3345">
        <v>13</v>
      </c>
      <c r="K3345" t="s">
        <v>56</v>
      </c>
      <c r="L3345">
        <v>541</v>
      </c>
      <c r="M3345">
        <v>1</v>
      </c>
      <c r="N3345">
        <v>295</v>
      </c>
      <c r="O3345">
        <v>6</v>
      </c>
      <c r="P3345" t="s">
        <v>57</v>
      </c>
      <c r="Q3345" t="s">
        <v>49</v>
      </c>
      <c r="X3345" s="7"/>
      <c r="Y3345" t="s">
        <v>55</v>
      </c>
      <c r="Z3345">
        <v>-378</v>
      </c>
      <c r="AE3345" t="s">
        <v>55</v>
      </c>
      <c r="AF3345">
        <v>-378</v>
      </c>
      <c r="AI3345">
        <v>887</v>
      </c>
      <c r="AJ3345" t="s">
        <v>49</v>
      </c>
    </row>
    <row r="3346" spans="1:36" x14ac:dyDescent="0.3">
      <c r="A3346">
        <v>30</v>
      </c>
      <c r="B3346" t="s">
        <v>63</v>
      </c>
      <c r="C3346" t="s">
        <v>59</v>
      </c>
      <c r="D3346" t="s">
        <v>48</v>
      </c>
      <c r="E3346" t="s">
        <v>49</v>
      </c>
      <c r="F3346">
        <v>395</v>
      </c>
      <c r="G3346" t="s">
        <v>49</v>
      </c>
      <c r="H3346" t="s">
        <v>49</v>
      </c>
      <c r="I3346" t="s">
        <v>50</v>
      </c>
      <c r="J3346">
        <v>21</v>
      </c>
      <c r="K3346" t="s">
        <v>75</v>
      </c>
      <c r="L3346">
        <v>429</v>
      </c>
      <c r="M3346">
        <v>1</v>
      </c>
      <c r="N3346">
        <v>-1</v>
      </c>
      <c r="O3346">
        <v>0</v>
      </c>
      <c r="P3346" t="s">
        <v>52</v>
      </c>
      <c r="Q3346" t="s">
        <v>49</v>
      </c>
      <c r="X3346" s="7"/>
      <c r="Y3346" t="s">
        <v>49</v>
      </c>
      <c r="Z3346">
        <v>395</v>
      </c>
      <c r="AE3346" t="s">
        <v>49</v>
      </c>
      <c r="AF3346">
        <v>395</v>
      </c>
      <c r="AI3346">
        <v>51</v>
      </c>
      <c r="AJ3346" t="s">
        <v>49</v>
      </c>
    </row>
    <row r="3347" spans="1:36" x14ac:dyDescent="0.3">
      <c r="A3347">
        <v>31</v>
      </c>
      <c r="B3347" t="s">
        <v>67</v>
      </c>
      <c r="C3347" t="s">
        <v>74</v>
      </c>
      <c r="D3347" t="s">
        <v>54</v>
      </c>
      <c r="E3347" t="s">
        <v>49</v>
      </c>
      <c r="F3347">
        <v>10787</v>
      </c>
      <c r="G3347" t="s">
        <v>55</v>
      </c>
      <c r="H3347" t="s">
        <v>49</v>
      </c>
      <c r="I3347" t="s">
        <v>52</v>
      </c>
      <c r="J3347">
        <v>4</v>
      </c>
      <c r="K3347" t="s">
        <v>62</v>
      </c>
      <c r="L3347">
        <v>135</v>
      </c>
      <c r="M3347">
        <v>2</v>
      </c>
      <c r="N3347">
        <v>-1</v>
      </c>
      <c r="O3347">
        <v>0</v>
      </c>
      <c r="P3347" t="s">
        <v>52</v>
      </c>
      <c r="Q3347" t="s">
        <v>49</v>
      </c>
      <c r="X3347" s="7"/>
      <c r="Y3347" t="s">
        <v>55</v>
      </c>
      <c r="Z3347">
        <v>10787</v>
      </c>
      <c r="AE3347" t="s">
        <v>49</v>
      </c>
      <c r="AF3347">
        <v>10787</v>
      </c>
      <c r="AI3347">
        <v>-287</v>
      </c>
      <c r="AJ3347" t="s">
        <v>49</v>
      </c>
    </row>
    <row r="3348" spans="1:36" x14ac:dyDescent="0.3">
      <c r="A3348">
        <v>55</v>
      </c>
      <c r="B3348" t="s">
        <v>69</v>
      </c>
      <c r="C3348" t="s">
        <v>47</v>
      </c>
      <c r="D3348" t="s">
        <v>54</v>
      </c>
      <c r="E3348" t="s">
        <v>49</v>
      </c>
      <c r="F3348">
        <v>865</v>
      </c>
      <c r="G3348" t="s">
        <v>55</v>
      </c>
      <c r="H3348" t="s">
        <v>49</v>
      </c>
      <c r="I3348" t="s">
        <v>50</v>
      </c>
      <c r="J3348">
        <v>27</v>
      </c>
      <c r="K3348" t="s">
        <v>51</v>
      </c>
      <c r="L3348">
        <v>96</v>
      </c>
      <c r="M3348">
        <v>1</v>
      </c>
      <c r="N3348">
        <v>111</v>
      </c>
      <c r="O3348">
        <v>3</v>
      </c>
      <c r="P3348" t="s">
        <v>57</v>
      </c>
      <c r="Q3348" t="s">
        <v>49</v>
      </c>
      <c r="X3348" s="7"/>
      <c r="Y3348" t="s">
        <v>55</v>
      </c>
      <c r="Z3348">
        <v>865</v>
      </c>
      <c r="AE3348" t="s">
        <v>49</v>
      </c>
      <c r="AF3348">
        <v>865</v>
      </c>
      <c r="AI3348">
        <v>0</v>
      </c>
      <c r="AJ3348" t="s">
        <v>49</v>
      </c>
    </row>
    <row r="3349" spans="1:36" x14ac:dyDescent="0.3">
      <c r="A3349">
        <v>36</v>
      </c>
      <c r="B3349" t="s">
        <v>58</v>
      </c>
      <c r="C3349" t="s">
        <v>47</v>
      </c>
      <c r="D3349" t="s">
        <v>60</v>
      </c>
      <c r="E3349" t="s">
        <v>49</v>
      </c>
      <c r="F3349">
        <v>340</v>
      </c>
      <c r="G3349" t="s">
        <v>55</v>
      </c>
      <c r="H3349" t="s">
        <v>49</v>
      </c>
      <c r="I3349" t="s">
        <v>50</v>
      </c>
      <c r="J3349">
        <v>20</v>
      </c>
      <c r="K3349" t="s">
        <v>61</v>
      </c>
      <c r="L3349">
        <v>68</v>
      </c>
      <c r="M3349">
        <v>2</v>
      </c>
      <c r="N3349">
        <v>-1</v>
      </c>
      <c r="O3349">
        <v>0</v>
      </c>
      <c r="P3349" t="s">
        <v>52</v>
      </c>
      <c r="Q3349" t="s">
        <v>49</v>
      </c>
      <c r="X3349" s="7"/>
      <c r="Y3349" t="s">
        <v>55</v>
      </c>
      <c r="Z3349">
        <v>340</v>
      </c>
      <c r="AE3349" t="s">
        <v>49</v>
      </c>
      <c r="AF3349">
        <v>340</v>
      </c>
      <c r="AI3349">
        <v>2734</v>
      </c>
      <c r="AJ3349" t="s">
        <v>49</v>
      </c>
    </row>
    <row r="3350" spans="1:36" x14ac:dyDescent="0.3">
      <c r="A3350">
        <v>31</v>
      </c>
      <c r="B3350" t="s">
        <v>63</v>
      </c>
      <c r="C3350" t="s">
        <v>59</v>
      </c>
      <c r="D3350" t="s">
        <v>54</v>
      </c>
      <c r="E3350" t="s">
        <v>49</v>
      </c>
      <c r="F3350">
        <v>1882</v>
      </c>
      <c r="G3350" t="s">
        <v>49</v>
      </c>
      <c r="H3350" t="s">
        <v>49</v>
      </c>
      <c r="I3350" t="s">
        <v>50</v>
      </c>
      <c r="J3350">
        <v>7</v>
      </c>
      <c r="K3350" t="s">
        <v>56</v>
      </c>
      <c r="L3350">
        <v>529</v>
      </c>
      <c r="M3350">
        <v>2</v>
      </c>
      <c r="N3350">
        <v>-1</v>
      </c>
      <c r="O3350">
        <v>0</v>
      </c>
      <c r="P3350" t="s">
        <v>52</v>
      </c>
      <c r="Q3350" t="s">
        <v>49</v>
      </c>
      <c r="X3350" s="7"/>
      <c r="Y3350" t="s">
        <v>49</v>
      </c>
      <c r="Z3350">
        <v>1882</v>
      </c>
      <c r="AE3350" t="s">
        <v>49</v>
      </c>
      <c r="AF3350">
        <v>1882</v>
      </c>
      <c r="AI3350">
        <v>52</v>
      </c>
      <c r="AJ3350" t="s">
        <v>49</v>
      </c>
    </row>
    <row r="3351" spans="1:36" x14ac:dyDescent="0.3">
      <c r="A3351">
        <v>26</v>
      </c>
      <c r="B3351" t="s">
        <v>58</v>
      </c>
      <c r="C3351" t="s">
        <v>47</v>
      </c>
      <c r="D3351" t="s">
        <v>60</v>
      </c>
      <c r="E3351" t="s">
        <v>49</v>
      </c>
      <c r="F3351">
        <v>265</v>
      </c>
      <c r="G3351" t="s">
        <v>49</v>
      </c>
      <c r="H3351" t="s">
        <v>49</v>
      </c>
      <c r="I3351" t="s">
        <v>50</v>
      </c>
      <c r="J3351">
        <v>30</v>
      </c>
      <c r="K3351" t="s">
        <v>72</v>
      </c>
      <c r="L3351">
        <v>650</v>
      </c>
      <c r="M3351">
        <v>2</v>
      </c>
      <c r="N3351">
        <v>-1</v>
      </c>
      <c r="O3351">
        <v>0</v>
      </c>
      <c r="P3351" t="s">
        <v>52</v>
      </c>
      <c r="Q3351" t="s">
        <v>49</v>
      </c>
      <c r="X3351" s="7"/>
      <c r="Y3351" t="s">
        <v>49</v>
      </c>
      <c r="Z3351">
        <v>265</v>
      </c>
      <c r="AE3351" t="s">
        <v>49</v>
      </c>
      <c r="AF3351">
        <v>265</v>
      </c>
      <c r="AI3351">
        <v>2594</v>
      </c>
      <c r="AJ3351" t="s">
        <v>49</v>
      </c>
    </row>
    <row r="3352" spans="1:36" x14ac:dyDescent="0.3">
      <c r="A3352">
        <v>31</v>
      </c>
      <c r="B3352" t="s">
        <v>69</v>
      </c>
      <c r="C3352" t="s">
        <v>47</v>
      </c>
      <c r="D3352" t="s">
        <v>54</v>
      </c>
      <c r="E3352" t="s">
        <v>49</v>
      </c>
      <c r="F3352">
        <v>389</v>
      </c>
      <c r="G3352" t="s">
        <v>55</v>
      </c>
      <c r="H3352" t="s">
        <v>49</v>
      </c>
      <c r="I3352" t="s">
        <v>50</v>
      </c>
      <c r="J3352">
        <v>7</v>
      </c>
      <c r="K3352" t="s">
        <v>82</v>
      </c>
      <c r="L3352">
        <v>69</v>
      </c>
      <c r="M3352">
        <v>1</v>
      </c>
      <c r="N3352">
        <v>185</v>
      </c>
      <c r="O3352">
        <v>2</v>
      </c>
      <c r="P3352" t="s">
        <v>57</v>
      </c>
      <c r="Q3352" t="s">
        <v>49</v>
      </c>
      <c r="X3352" s="7"/>
      <c r="Y3352" t="s">
        <v>55</v>
      </c>
      <c r="Z3352">
        <v>389</v>
      </c>
      <c r="AE3352" t="s">
        <v>49</v>
      </c>
      <c r="AF3352">
        <v>389</v>
      </c>
      <c r="AI3352">
        <v>22</v>
      </c>
      <c r="AJ3352" t="s">
        <v>49</v>
      </c>
    </row>
    <row r="3353" spans="1:36" x14ac:dyDescent="0.3">
      <c r="A3353">
        <v>49</v>
      </c>
      <c r="B3353" t="s">
        <v>69</v>
      </c>
      <c r="C3353" t="s">
        <v>47</v>
      </c>
      <c r="D3353" t="s">
        <v>54</v>
      </c>
      <c r="E3353" t="s">
        <v>49</v>
      </c>
      <c r="F3353">
        <v>0</v>
      </c>
      <c r="G3353" t="s">
        <v>55</v>
      </c>
      <c r="H3353" t="s">
        <v>55</v>
      </c>
      <c r="I3353" t="s">
        <v>50</v>
      </c>
      <c r="J3353">
        <v>29</v>
      </c>
      <c r="K3353" t="s">
        <v>73</v>
      </c>
      <c r="L3353">
        <v>71</v>
      </c>
      <c r="M3353">
        <v>7</v>
      </c>
      <c r="N3353">
        <v>-1</v>
      </c>
      <c r="O3353">
        <v>0</v>
      </c>
      <c r="P3353" t="s">
        <v>52</v>
      </c>
      <c r="Q3353" t="s">
        <v>49</v>
      </c>
      <c r="X3353" s="7"/>
      <c r="Y3353" t="s">
        <v>55</v>
      </c>
      <c r="Z3353">
        <v>0</v>
      </c>
      <c r="AE3353" t="s">
        <v>55</v>
      </c>
      <c r="AF3353">
        <v>0</v>
      </c>
      <c r="AI3353">
        <v>1611</v>
      </c>
      <c r="AJ3353" t="s">
        <v>49</v>
      </c>
    </row>
    <row r="3354" spans="1:36" x14ac:dyDescent="0.3">
      <c r="A3354">
        <v>54</v>
      </c>
      <c r="B3354" t="s">
        <v>58</v>
      </c>
      <c r="C3354" t="s">
        <v>47</v>
      </c>
      <c r="D3354" t="s">
        <v>60</v>
      </c>
      <c r="E3354" t="s">
        <v>49</v>
      </c>
      <c r="F3354">
        <v>384</v>
      </c>
      <c r="G3354" t="s">
        <v>55</v>
      </c>
      <c r="H3354" t="s">
        <v>49</v>
      </c>
      <c r="I3354" t="s">
        <v>50</v>
      </c>
      <c r="J3354">
        <v>12</v>
      </c>
      <c r="K3354" t="s">
        <v>56</v>
      </c>
      <c r="L3354">
        <v>30</v>
      </c>
      <c r="M3354">
        <v>7</v>
      </c>
      <c r="N3354">
        <v>-1</v>
      </c>
      <c r="O3354">
        <v>0</v>
      </c>
      <c r="P3354" t="s">
        <v>52</v>
      </c>
      <c r="Q3354" t="s">
        <v>49</v>
      </c>
      <c r="X3354" s="7"/>
      <c r="Y3354" t="s">
        <v>55</v>
      </c>
      <c r="Z3354">
        <v>384</v>
      </c>
      <c r="AE3354" t="s">
        <v>49</v>
      </c>
      <c r="AF3354">
        <v>384</v>
      </c>
      <c r="AI3354">
        <v>1331</v>
      </c>
      <c r="AJ3354" t="s">
        <v>49</v>
      </c>
    </row>
    <row r="3355" spans="1:36" x14ac:dyDescent="0.3">
      <c r="A3355">
        <v>47</v>
      </c>
      <c r="B3355" t="s">
        <v>58</v>
      </c>
      <c r="C3355" t="s">
        <v>74</v>
      </c>
      <c r="D3355" t="s">
        <v>60</v>
      </c>
      <c r="E3355" t="s">
        <v>49</v>
      </c>
      <c r="F3355">
        <v>94</v>
      </c>
      <c r="G3355" t="s">
        <v>55</v>
      </c>
      <c r="H3355" t="s">
        <v>49</v>
      </c>
      <c r="I3355" t="s">
        <v>50</v>
      </c>
      <c r="J3355">
        <v>31</v>
      </c>
      <c r="K3355" t="s">
        <v>73</v>
      </c>
      <c r="L3355">
        <v>9</v>
      </c>
      <c r="M3355">
        <v>19</v>
      </c>
      <c r="N3355">
        <v>-1</v>
      </c>
      <c r="O3355">
        <v>0</v>
      </c>
      <c r="P3355" t="s">
        <v>52</v>
      </c>
      <c r="Q3355" t="s">
        <v>49</v>
      </c>
      <c r="X3355" s="7"/>
      <c r="Y3355" t="s">
        <v>55</v>
      </c>
      <c r="Z3355">
        <v>94</v>
      </c>
      <c r="AE3355" t="s">
        <v>49</v>
      </c>
      <c r="AF3355">
        <v>94</v>
      </c>
      <c r="AI3355">
        <v>7337</v>
      </c>
      <c r="AJ3355" t="s">
        <v>49</v>
      </c>
    </row>
    <row r="3356" spans="1:36" x14ac:dyDescent="0.3">
      <c r="A3356">
        <v>61</v>
      </c>
      <c r="B3356" t="s">
        <v>58</v>
      </c>
      <c r="C3356" t="s">
        <v>47</v>
      </c>
      <c r="D3356" t="s">
        <v>54</v>
      </c>
      <c r="E3356" t="s">
        <v>49</v>
      </c>
      <c r="F3356">
        <v>1471</v>
      </c>
      <c r="G3356" t="s">
        <v>49</v>
      </c>
      <c r="H3356" t="s">
        <v>49</v>
      </c>
      <c r="I3356" t="s">
        <v>50</v>
      </c>
      <c r="J3356">
        <v>12</v>
      </c>
      <c r="K3356" t="s">
        <v>70</v>
      </c>
      <c r="L3356">
        <v>331</v>
      </c>
      <c r="M3356">
        <v>2</v>
      </c>
      <c r="N3356">
        <v>-1</v>
      </c>
      <c r="O3356">
        <v>0</v>
      </c>
      <c r="P3356" t="s">
        <v>52</v>
      </c>
      <c r="Q3356" t="s">
        <v>49</v>
      </c>
      <c r="X3356" s="7"/>
      <c r="Y3356" t="s">
        <v>49</v>
      </c>
      <c r="Z3356">
        <v>1471</v>
      </c>
      <c r="AE3356" t="s">
        <v>49</v>
      </c>
      <c r="AF3356">
        <v>1471</v>
      </c>
      <c r="AI3356">
        <v>835</v>
      </c>
      <c r="AJ3356" t="s">
        <v>49</v>
      </c>
    </row>
    <row r="3357" spans="1:36" x14ac:dyDescent="0.3">
      <c r="A3357">
        <v>49</v>
      </c>
      <c r="B3357" t="s">
        <v>63</v>
      </c>
      <c r="C3357" t="s">
        <v>47</v>
      </c>
      <c r="D3357" t="s">
        <v>48</v>
      </c>
      <c r="E3357" t="s">
        <v>49</v>
      </c>
      <c r="F3357">
        <v>937</v>
      </c>
      <c r="G3357" t="s">
        <v>55</v>
      </c>
      <c r="H3357" t="s">
        <v>49</v>
      </c>
      <c r="I3357" t="s">
        <v>52</v>
      </c>
      <c r="J3357">
        <v>12</v>
      </c>
      <c r="K3357" t="s">
        <v>62</v>
      </c>
      <c r="L3357">
        <v>66</v>
      </c>
      <c r="M3357">
        <v>1</v>
      </c>
      <c r="N3357">
        <v>-1</v>
      </c>
      <c r="O3357">
        <v>0</v>
      </c>
      <c r="P3357" t="s">
        <v>52</v>
      </c>
      <c r="Q3357" t="s">
        <v>49</v>
      </c>
      <c r="X3357" s="7"/>
      <c r="Y3357" t="s">
        <v>55</v>
      </c>
      <c r="Z3357">
        <v>937</v>
      </c>
      <c r="AE3357" t="s">
        <v>49</v>
      </c>
      <c r="AF3357">
        <v>937</v>
      </c>
      <c r="AI3357">
        <v>5092</v>
      </c>
      <c r="AJ3357" t="s">
        <v>49</v>
      </c>
    </row>
    <row r="3358" spans="1:36" x14ac:dyDescent="0.3">
      <c r="A3358">
        <v>51</v>
      </c>
      <c r="B3358" t="s">
        <v>67</v>
      </c>
      <c r="C3358" t="s">
        <v>47</v>
      </c>
      <c r="D3358" t="s">
        <v>54</v>
      </c>
      <c r="E3358" t="s">
        <v>49</v>
      </c>
      <c r="F3358">
        <v>500</v>
      </c>
      <c r="G3358" t="s">
        <v>55</v>
      </c>
      <c r="H3358" t="s">
        <v>49</v>
      </c>
      <c r="I3358" t="s">
        <v>50</v>
      </c>
      <c r="J3358">
        <v>20</v>
      </c>
      <c r="K3358" t="s">
        <v>75</v>
      </c>
      <c r="L3358">
        <v>26</v>
      </c>
      <c r="M3358">
        <v>6</v>
      </c>
      <c r="N3358">
        <v>-1</v>
      </c>
      <c r="O3358">
        <v>0</v>
      </c>
      <c r="P3358" t="s">
        <v>52</v>
      </c>
      <c r="Q3358" t="s">
        <v>49</v>
      </c>
      <c r="X3358" s="7"/>
      <c r="Y3358" t="s">
        <v>55</v>
      </c>
      <c r="Z3358">
        <v>500</v>
      </c>
      <c r="AE3358" t="s">
        <v>49</v>
      </c>
      <c r="AF3358">
        <v>500</v>
      </c>
      <c r="AI3358">
        <v>52</v>
      </c>
      <c r="AJ3358" t="s">
        <v>49</v>
      </c>
    </row>
    <row r="3359" spans="1:36" x14ac:dyDescent="0.3">
      <c r="A3359">
        <v>53</v>
      </c>
      <c r="B3359" t="s">
        <v>63</v>
      </c>
      <c r="C3359" t="s">
        <v>47</v>
      </c>
      <c r="D3359" t="s">
        <v>48</v>
      </c>
      <c r="E3359" t="s">
        <v>49</v>
      </c>
      <c r="F3359">
        <v>25</v>
      </c>
      <c r="G3359" t="s">
        <v>55</v>
      </c>
      <c r="H3359" t="s">
        <v>49</v>
      </c>
      <c r="I3359" t="s">
        <v>52</v>
      </c>
      <c r="J3359">
        <v>6</v>
      </c>
      <c r="K3359" t="s">
        <v>56</v>
      </c>
      <c r="L3359">
        <v>266</v>
      </c>
      <c r="M3359">
        <v>3</v>
      </c>
      <c r="N3359">
        <v>-1</v>
      </c>
      <c r="O3359">
        <v>0</v>
      </c>
      <c r="P3359" t="s">
        <v>52</v>
      </c>
      <c r="Q3359" t="s">
        <v>49</v>
      </c>
      <c r="X3359" s="7"/>
      <c r="Y3359" t="s">
        <v>55</v>
      </c>
      <c r="Z3359">
        <v>25</v>
      </c>
      <c r="AE3359" t="s">
        <v>49</v>
      </c>
      <c r="AF3359">
        <v>25</v>
      </c>
      <c r="AI3359">
        <v>10655</v>
      </c>
      <c r="AJ3359" t="s">
        <v>49</v>
      </c>
    </row>
    <row r="3360" spans="1:36" x14ac:dyDescent="0.3">
      <c r="A3360">
        <v>35</v>
      </c>
      <c r="B3360" t="s">
        <v>58</v>
      </c>
      <c r="C3360" t="s">
        <v>47</v>
      </c>
      <c r="D3360" t="s">
        <v>60</v>
      </c>
      <c r="E3360" t="s">
        <v>49</v>
      </c>
      <c r="F3360">
        <v>365</v>
      </c>
      <c r="G3360" t="s">
        <v>49</v>
      </c>
      <c r="H3360" t="s">
        <v>49</v>
      </c>
      <c r="I3360" t="s">
        <v>50</v>
      </c>
      <c r="J3360">
        <v>21</v>
      </c>
      <c r="K3360" t="s">
        <v>75</v>
      </c>
      <c r="L3360">
        <v>168</v>
      </c>
      <c r="M3360">
        <v>2</v>
      </c>
      <c r="N3360">
        <v>-1</v>
      </c>
      <c r="O3360">
        <v>0</v>
      </c>
      <c r="P3360" t="s">
        <v>52</v>
      </c>
      <c r="Q3360" t="s">
        <v>49</v>
      </c>
      <c r="X3360" s="7"/>
      <c r="Y3360" t="s">
        <v>49</v>
      </c>
      <c r="Z3360">
        <v>365</v>
      </c>
      <c r="AE3360" t="s">
        <v>49</v>
      </c>
      <c r="AF3360">
        <v>365</v>
      </c>
      <c r="AI3360">
        <v>1831</v>
      </c>
      <c r="AJ3360" t="s">
        <v>49</v>
      </c>
    </row>
    <row r="3361" spans="1:36" x14ac:dyDescent="0.3">
      <c r="A3361">
        <v>25</v>
      </c>
      <c r="B3361" t="s">
        <v>46</v>
      </c>
      <c r="C3361" t="s">
        <v>59</v>
      </c>
      <c r="D3361" t="s">
        <v>54</v>
      </c>
      <c r="E3361" t="s">
        <v>49</v>
      </c>
      <c r="F3361">
        <v>34</v>
      </c>
      <c r="G3361" t="s">
        <v>49</v>
      </c>
      <c r="H3361" t="s">
        <v>55</v>
      </c>
      <c r="I3361" t="s">
        <v>52</v>
      </c>
      <c r="J3361">
        <v>4</v>
      </c>
      <c r="K3361" t="s">
        <v>73</v>
      </c>
      <c r="L3361">
        <v>316</v>
      </c>
      <c r="M3361">
        <v>1</v>
      </c>
      <c r="N3361">
        <v>-1</v>
      </c>
      <c r="O3361">
        <v>0</v>
      </c>
      <c r="P3361" t="s">
        <v>52</v>
      </c>
      <c r="Q3361" t="s">
        <v>49</v>
      </c>
      <c r="X3361" s="7"/>
      <c r="Y3361" t="s">
        <v>49</v>
      </c>
      <c r="Z3361">
        <v>34</v>
      </c>
      <c r="AE3361" t="s">
        <v>55</v>
      </c>
      <c r="AF3361">
        <v>34</v>
      </c>
      <c r="AI3361">
        <v>92</v>
      </c>
      <c r="AJ3361" t="s">
        <v>49</v>
      </c>
    </row>
    <row r="3362" spans="1:36" x14ac:dyDescent="0.3">
      <c r="A3362">
        <v>79</v>
      </c>
      <c r="B3362" t="s">
        <v>77</v>
      </c>
      <c r="C3362" t="s">
        <v>47</v>
      </c>
      <c r="D3362" t="s">
        <v>48</v>
      </c>
      <c r="E3362" t="s">
        <v>49</v>
      </c>
      <c r="F3362">
        <v>429</v>
      </c>
      <c r="G3362" t="s">
        <v>49</v>
      </c>
      <c r="H3362" t="s">
        <v>49</v>
      </c>
      <c r="I3362" t="s">
        <v>78</v>
      </c>
      <c r="J3362">
        <v>8</v>
      </c>
      <c r="K3362" t="s">
        <v>73</v>
      </c>
      <c r="L3362">
        <v>1006</v>
      </c>
      <c r="M3362">
        <v>2</v>
      </c>
      <c r="N3362">
        <v>-1</v>
      </c>
      <c r="O3362">
        <v>0</v>
      </c>
      <c r="P3362" t="s">
        <v>52</v>
      </c>
      <c r="Q3362" t="s">
        <v>55</v>
      </c>
      <c r="X3362" s="7"/>
      <c r="Y3362" t="s">
        <v>49</v>
      </c>
      <c r="Z3362">
        <v>429</v>
      </c>
      <c r="AE3362" t="s">
        <v>49</v>
      </c>
      <c r="AF3362">
        <v>429</v>
      </c>
      <c r="AI3362">
        <v>1758</v>
      </c>
      <c r="AJ3362" t="s">
        <v>49</v>
      </c>
    </row>
    <row r="3363" spans="1:36" x14ac:dyDescent="0.3">
      <c r="A3363">
        <v>53</v>
      </c>
      <c r="B3363" t="s">
        <v>67</v>
      </c>
      <c r="C3363" t="s">
        <v>47</v>
      </c>
      <c r="D3363" t="s">
        <v>48</v>
      </c>
      <c r="E3363" t="s">
        <v>49</v>
      </c>
      <c r="F3363">
        <v>6839</v>
      </c>
      <c r="G3363" t="s">
        <v>55</v>
      </c>
      <c r="H3363" t="s">
        <v>49</v>
      </c>
      <c r="I3363" t="s">
        <v>50</v>
      </c>
      <c r="J3363">
        <v>19</v>
      </c>
      <c r="K3363" t="s">
        <v>75</v>
      </c>
      <c r="L3363">
        <v>77</v>
      </c>
      <c r="M3363">
        <v>1</v>
      </c>
      <c r="N3363">
        <v>-1</v>
      </c>
      <c r="O3363">
        <v>0</v>
      </c>
      <c r="P3363" t="s">
        <v>52</v>
      </c>
      <c r="Q3363" t="s">
        <v>49</v>
      </c>
      <c r="X3363" s="7"/>
      <c r="Y3363" t="s">
        <v>55</v>
      </c>
      <c r="Z3363">
        <v>6839</v>
      </c>
      <c r="AE3363" t="s">
        <v>49</v>
      </c>
      <c r="AF3363">
        <v>6839</v>
      </c>
      <c r="AI3363">
        <v>959</v>
      </c>
      <c r="AJ3363" t="s">
        <v>49</v>
      </c>
    </row>
    <row r="3364" spans="1:36" x14ac:dyDescent="0.3">
      <c r="A3364">
        <v>21</v>
      </c>
      <c r="B3364" t="s">
        <v>71</v>
      </c>
      <c r="C3364" t="s">
        <v>59</v>
      </c>
      <c r="D3364" t="s">
        <v>54</v>
      </c>
      <c r="E3364" t="s">
        <v>49</v>
      </c>
      <c r="F3364">
        <v>6</v>
      </c>
      <c r="G3364" t="s">
        <v>49</v>
      </c>
      <c r="H3364" t="s">
        <v>49</v>
      </c>
      <c r="I3364" t="s">
        <v>52</v>
      </c>
      <c r="J3364">
        <v>9</v>
      </c>
      <c r="K3364" t="s">
        <v>56</v>
      </c>
      <c r="L3364">
        <v>622</v>
      </c>
      <c r="M3364">
        <v>1</v>
      </c>
      <c r="N3364">
        <v>-1</v>
      </c>
      <c r="O3364">
        <v>0</v>
      </c>
      <c r="P3364" t="s">
        <v>52</v>
      </c>
      <c r="Q3364" t="s">
        <v>49</v>
      </c>
      <c r="X3364" s="7"/>
      <c r="Y3364" t="s">
        <v>49</v>
      </c>
      <c r="Z3364">
        <v>6</v>
      </c>
      <c r="AE3364" t="s">
        <v>49</v>
      </c>
      <c r="AF3364">
        <v>6</v>
      </c>
      <c r="AI3364">
        <v>208</v>
      </c>
      <c r="AJ3364" t="s">
        <v>49</v>
      </c>
    </row>
    <row r="3365" spans="1:36" x14ac:dyDescent="0.3">
      <c r="A3365">
        <v>33</v>
      </c>
      <c r="B3365" t="s">
        <v>63</v>
      </c>
      <c r="C3365" t="s">
        <v>47</v>
      </c>
      <c r="D3365" t="s">
        <v>54</v>
      </c>
      <c r="E3365" t="s">
        <v>49</v>
      </c>
      <c r="F3365">
        <v>467</v>
      </c>
      <c r="G3365" t="s">
        <v>55</v>
      </c>
      <c r="H3365" t="s">
        <v>49</v>
      </c>
      <c r="I3365" t="s">
        <v>52</v>
      </c>
      <c r="J3365">
        <v>21</v>
      </c>
      <c r="K3365" t="s">
        <v>56</v>
      </c>
      <c r="L3365">
        <v>494</v>
      </c>
      <c r="M3365">
        <v>2</v>
      </c>
      <c r="N3365">
        <v>-1</v>
      </c>
      <c r="O3365">
        <v>0</v>
      </c>
      <c r="P3365" t="s">
        <v>52</v>
      </c>
      <c r="Q3365" t="s">
        <v>49</v>
      </c>
      <c r="X3365" s="7"/>
      <c r="Y3365" t="s">
        <v>55</v>
      </c>
      <c r="Z3365">
        <v>467</v>
      </c>
      <c r="AE3365" t="s">
        <v>49</v>
      </c>
      <c r="AF3365">
        <v>467</v>
      </c>
      <c r="AI3365">
        <v>-315</v>
      </c>
      <c r="AJ3365" t="s">
        <v>49</v>
      </c>
    </row>
    <row r="3366" spans="1:36" x14ac:dyDescent="0.3">
      <c r="A3366">
        <v>40</v>
      </c>
      <c r="B3366" t="s">
        <v>65</v>
      </c>
      <c r="C3366" t="s">
        <v>74</v>
      </c>
      <c r="D3366" t="s">
        <v>54</v>
      </c>
      <c r="E3366" t="s">
        <v>49</v>
      </c>
      <c r="F3366">
        <v>1876</v>
      </c>
      <c r="G3366" t="s">
        <v>49</v>
      </c>
      <c r="H3366" t="s">
        <v>55</v>
      </c>
      <c r="I3366" t="s">
        <v>52</v>
      </c>
      <c r="J3366">
        <v>20</v>
      </c>
      <c r="K3366" t="s">
        <v>62</v>
      </c>
      <c r="L3366">
        <v>269</v>
      </c>
      <c r="M3366">
        <v>1</v>
      </c>
      <c r="N3366">
        <v>-1</v>
      </c>
      <c r="O3366">
        <v>0</v>
      </c>
      <c r="P3366" t="s">
        <v>52</v>
      </c>
      <c r="Q3366" t="s">
        <v>49</v>
      </c>
      <c r="X3366" s="7"/>
      <c r="Y3366" t="s">
        <v>49</v>
      </c>
      <c r="Z3366">
        <v>1876</v>
      </c>
      <c r="AE3366" t="s">
        <v>55</v>
      </c>
      <c r="AF3366">
        <v>1876</v>
      </c>
      <c r="AI3366">
        <v>-13</v>
      </c>
      <c r="AJ3366" t="s">
        <v>49</v>
      </c>
    </row>
    <row r="3367" spans="1:36" x14ac:dyDescent="0.3">
      <c r="A3367">
        <v>34</v>
      </c>
      <c r="B3367" t="s">
        <v>68</v>
      </c>
      <c r="C3367" t="s">
        <v>47</v>
      </c>
      <c r="D3367" t="s">
        <v>54</v>
      </c>
      <c r="E3367" t="s">
        <v>49</v>
      </c>
      <c r="F3367">
        <v>1847</v>
      </c>
      <c r="G3367" t="s">
        <v>55</v>
      </c>
      <c r="H3367" t="s">
        <v>49</v>
      </c>
      <c r="I3367" t="s">
        <v>50</v>
      </c>
      <c r="J3367">
        <v>9</v>
      </c>
      <c r="K3367" t="s">
        <v>61</v>
      </c>
      <c r="L3367">
        <v>543</v>
      </c>
      <c r="M3367">
        <v>3</v>
      </c>
      <c r="N3367">
        <v>321</v>
      </c>
      <c r="O3367">
        <v>6</v>
      </c>
      <c r="P3367" t="s">
        <v>57</v>
      </c>
      <c r="Q3367" t="s">
        <v>49</v>
      </c>
      <c r="X3367" s="7"/>
      <c r="Y3367" t="s">
        <v>55</v>
      </c>
      <c r="Z3367">
        <v>1847</v>
      </c>
      <c r="AE3367" t="s">
        <v>49</v>
      </c>
      <c r="AF3367">
        <v>1847</v>
      </c>
      <c r="AI3367">
        <v>801</v>
      </c>
      <c r="AJ3367" t="s">
        <v>49</v>
      </c>
    </row>
    <row r="3368" spans="1:36" x14ac:dyDescent="0.3">
      <c r="A3368">
        <v>52</v>
      </c>
      <c r="B3368" t="s">
        <v>52</v>
      </c>
      <c r="C3368" t="s">
        <v>47</v>
      </c>
      <c r="D3368" t="s">
        <v>48</v>
      </c>
      <c r="E3368" t="s">
        <v>49</v>
      </c>
      <c r="F3368">
        <v>247</v>
      </c>
      <c r="G3368" t="s">
        <v>49</v>
      </c>
      <c r="H3368" t="s">
        <v>49</v>
      </c>
      <c r="I3368" t="s">
        <v>50</v>
      </c>
      <c r="J3368">
        <v>29</v>
      </c>
      <c r="K3368" t="s">
        <v>73</v>
      </c>
      <c r="L3368">
        <v>268</v>
      </c>
      <c r="M3368">
        <v>6</v>
      </c>
      <c r="N3368">
        <v>-1</v>
      </c>
      <c r="O3368">
        <v>0</v>
      </c>
      <c r="P3368" t="s">
        <v>52</v>
      </c>
      <c r="Q3368" t="s">
        <v>49</v>
      </c>
      <c r="X3368" s="7"/>
      <c r="Y3368" t="s">
        <v>49</v>
      </c>
      <c r="Z3368">
        <v>247</v>
      </c>
      <c r="AE3368" t="s">
        <v>49</v>
      </c>
      <c r="AF3368">
        <v>247</v>
      </c>
      <c r="AI3368">
        <v>1948</v>
      </c>
      <c r="AJ3368" t="s">
        <v>49</v>
      </c>
    </row>
    <row r="3369" spans="1:36" x14ac:dyDescent="0.3">
      <c r="A3369">
        <v>27</v>
      </c>
      <c r="B3369" t="s">
        <v>69</v>
      </c>
      <c r="C3369" t="s">
        <v>47</v>
      </c>
      <c r="D3369" t="s">
        <v>54</v>
      </c>
      <c r="E3369" t="s">
        <v>49</v>
      </c>
      <c r="F3369">
        <v>897</v>
      </c>
      <c r="G3369" t="s">
        <v>49</v>
      </c>
      <c r="H3369" t="s">
        <v>49</v>
      </c>
      <c r="I3369" t="s">
        <v>50</v>
      </c>
      <c r="J3369">
        <v>5</v>
      </c>
      <c r="K3369" t="s">
        <v>62</v>
      </c>
      <c r="L3369">
        <v>397</v>
      </c>
      <c r="M3369">
        <v>1</v>
      </c>
      <c r="N3369">
        <v>-1</v>
      </c>
      <c r="O3369">
        <v>0</v>
      </c>
      <c r="P3369" t="s">
        <v>52</v>
      </c>
      <c r="Q3369" t="s">
        <v>55</v>
      </c>
      <c r="X3369" s="7"/>
      <c r="Y3369" t="s">
        <v>49</v>
      </c>
      <c r="Z3369">
        <v>897</v>
      </c>
      <c r="AE3369" t="s">
        <v>49</v>
      </c>
      <c r="AF3369">
        <v>897</v>
      </c>
      <c r="AI3369">
        <v>751</v>
      </c>
      <c r="AJ3369" t="s">
        <v>49</v>
      </c>
    </row>
    <row r="3370" spans="1:36" x14ac:dyDescent="0.3">
      <c r="A3370">
        <v>57</v>
      </c>
      <c r="B3370" t="s">
        <v>53</v>
      </c>
      <c r="C3370" t="s">
        <v>74</v>
      </c>
      <c r="D3370" t="s">
        <v>54</v>
      </c>
      <c r="E3370" t="s">
        <v>49</v>
      </c>
      <c r="F3370">
        <v>4664</v>
      </c>
      <c r="G3370" t="s">
        <v>49</v>
      </c>
      <c r="H3370" t="s">
        <v>49</v>
      </c>
      <c r="I3370" t="s">
        <v>50</v>
      </c>
      <c r="J3370">
        <v>21</v>
      </c>
      <c r="K3370" t="s">
        <v>75</v>
      </c>
      <c r="L3370">
        <v>22</v>
      </c>
      <c r="M3370">
        <v>4</v>
      </c>
      <c r="N3370">
        <v>114</v>
      </c>
      <c r="O3370">
        <v>1</v>
      </c>
      <c r="P3370" t="s">
        <v>57</v>
      </c>
      <c r="Q3370" t="s">
        <v>49</v>
      </c>
      <c r="X3370" s="7"/>
      <c r="Y3370" t="s">
        <v>49</v>
      </c>
      <c r="Z3370">
        <v>4664</v>
      </c>
      <c r="AE3370" t="s">
        <v>49</v>
      </c>
      <c r="AF3370">
        <v>4664</v>
      </c>
      <c r="AI3370">
        <v>24</v>
      </c>
      <c r="AJ3370" t="s">
        <v>49</v>
      </c>
    </row>
    <row r="3371" spans="1:36" x14ac:dyDescent="0.3">
      <c r="A3371">
        <v>51</v>
      </c>
      <c r="B3371" t="s">
        <v>65</v>
      </c>
      <c r="C3371" t="s">
        <v>74</v>
      </c>
      <c r="D3371" t="s">
        <v>54</v>
      </c>
      <c r="E3371" t="s">
        <v>49</v>
      </c>
      <c r="F3371">
        <v>1291</v>
      </c>
      <c r="G3371" t="s">
        <v>55</v>
      </c>
      <c r="H3371" t="s">
        <v>49</v>
      </c>
      <c r="I3371" t="s">
        <v>52</v>
      </c>
      <c r="J3371">
        <v>3</v>
      </c>
      <c r="K3371" t="s">
        <v>62</v>
      </c>
      <c r="L3371">
        <v>51</v>
      </c>
      <c r="M3371">
        <v>2</v>
      </c>
      <c r="N3371">
        <v>-1</v>
      </c>
      <c r="O3371">
        <v>0</v>
      </c>
      <c r="P3371" t="s">
        <v>52</v>
      </c>
      <c r="Q3371" t="s">
        <v>49</v>
      </c>
      <c r="X3371" s="7"/>
      <c r="Y3371" t="s">
        <v>55</v>
      </c>
      <c r="Z3371">
        <v>1291</v>
      </c>
      <c r="AE3371" t="s">
        <v>49</v>
      </c>
      <c r="AF3371">
        <v>1291</v>
      </c>
      <c r="AI3371">
        <v>72</v>
      </c>
      <c r="AJ3371" t="s">
        <v>49</v>
      </c>
    </row>
    <row r="3372" spans="1:36" x14ac:dyDescent="0.3">
      <c r="A3372">
        <v>31</v>
      </c>
      <c r="B3372" t="s">
        <v>71</v>
      </c>
      <c r="C3372" t="s">
        <v>59</v>
      </c>
      <c r="D3372" t="s">
        <v>60</v>
      </c>
      <c r="E3372" t="s">
        <v>49</v>
      </c>
      <c r="F3372">
        <v>64</v>
      </c>
      <c r="G3372" t="s">
        <v>49</v>
      </c>
      <c r="H3372" t="s">
        <v>49</v>
      </c>
      <c r="I3372" t="s">
        <v>50</v>
      </c>
      <c r="J3372">
        <v>15</v>
      </c>
      <c r="K3372" t="s">
        <v>80</v>
      </c>
      <c r="L3372">
        <v>208</v>
      </c>
      <c r="M3372">
        <v>1</v>
      </c>
      <c r="N3372">
        <v>105</v>
      </c>
      <c r="O3372">
        <v>2</v>
      </c>
      <c r="P3372" t="s">
        <v>79</v>
      </c>
      <c r="Q3372" t="s">
        <v>49</v>
      </c>
      <c r="X3372" s="7"/>
      <c r="Y3372" t="s">
        <v>49</v>
      </c>
      <c r="Z3372">
        <v>64</v>
      </c>
      <c r="AE3372" t="s">
        <v>49</v>
      </c>
      <c r="AF3372">
        <v>64</v>
      </c>
      <c r="AI3372">
        <v>1871</v>
      </c>
      <c r="AJ3372" t="s">
        <v>49</v>
      </c>
    </row>
    <row r="3373" spans="1:36" x14ac:dyDescent="0.3">
      <c r="A3373">
        <v>49</v>
      </c>
      <c r="B3373" t="s">
        <v>46</v>
      </c>
      <c r="C3373" t="s">
        <v>47</v>
      </c>
      <c r="D3373" t="s">
        <v>60</v>
      </c>
      <c r="E3373" t="s">
        <v>49</v>
      </c>
      <c r="F3373">
        <v>-471</v>
      </c>
      <c r="G3373" t="s">
        <v>55</v>
      </c>
      <c r="H3373" t="s">
        <v>49</v>
      </c>
      <c r="I3373" t="s">
        <v>50</v>
      </c>
      <c r="J3373">
        <v>20</v>
      </c>
      <c r="K3373" t="s">
        <v>75</v>
      </c>
      <c r="L3373">
        <v>77</v>
      </c>
      <c r="M3373">
        <v>3</v>
      </c>
      <c r="N3373">
        <v>185</v>
      </c>
      <c r="O3373">
        <v>7</v>
      </c>
      <c r="P3373" t="s">
        <v>57</v>
      </c>
      <c r="Q3373" t="s">
        <v>49</v>
      </c>
      <c r="X3373" s="7"/>
      <c r="Y3373" t="s">
        <v>55</v>
      </c>
      <c r="Z3373">
        <v>-471</v>
      </c>
      <c r="AE3373" t="s">
        <v>49</v>
      </c>
      <c r="AF3373">
        <v>-471</v>
      </c>
      <c r="AI3373">
        <v>1378</v>
      </c>
      <c r="AJ3373" t="s">
        <v>49</v>
      </c>
    </row>
    <row r="3374" spans="1:36" x14ac:dyDescent="0.3">
      <c r="A3374">
        <v>32</v>
      </c>
      <c r="B3374" t="s">
        <v>58</v>
      </c>
      <c r="C3374" t="s">
        <v>59</v>
      </c>
      <c r="D3374" t="s">
        <v>60</v>
      </c>
      <c r="E3374" t="s">
        <v>49</v>
      </c>
      <c r="F3374">
        <v>1160</v>
      </c>
      <c r="G3374" t="s">
        <v>55</v>
      </c>
      <c r="H3374" t="s">
        <v>55</v>
      </c>
      <c r="I3374" t="s">
        <v>52</v>
      </c>
      <c r="J3374">
        <v>11</v>
      </c>
      <c r="K3374" t="s">
        <v>62</v>
      </c>
      <c r="L3374">
        <v>450</v>
      </c>
      <c r="M3374">
        <v>2</v>
      </c>
      <c r="N3374">
        <v>-1</v>
      </c>
      <c r="O3374">
        <v>0</v>
      </c>
      <c r="P3374" t="s">
        <v>52</v>
      </c>
      <c r="Q3374" t="s">
        <v>49</v>
      </c>
      <c r="X3374" s="7"/>
      <c r="Y3374" t="s">
        <v>55</v>
      </c>
      <c r="Z3374">
        <v>1160</v>
      </c>
      <c r="AE3374" t="s">
        <v>55</v>
      </c>
      <c r="AF3374">
        <v>1160</v>
      </c>
      <c r="AI3374">
        <v>188</v>
      </c>
      <c r="AJ3374" t="s">
        <v>49</v>
      </c>
    </row>
    <row r="3375" spans="1:36" x14ac:dyDescent="0.3">
      <c r="A3375">
        <v>28</v>
      </c>
      <c r="B3375" t="s">
        <v>69</v>
      </c>
      <c r="C3375" t="s">
        <v>59</v>
      </c>
      <c r="D3375" t="s">
        <v>60</v>
      </c>
      <c r="E3375" t="s">
        <v>49</v>
      </c>
      <c r="F3375">
        <v>14</v>
      </c>
      <c r="G3375" t="s">
        <v>49</v>
      </c>
      <c r="H3375" t="s">
        <v>49</v>
      </c>
      <c r="I3375" t="s">
        <v>50</v>
      </c>
      <c r="J3375">
        <v>1</v>
      </c>
      <c r="K3375" t="s">
        <v>62</v>
      </c>
      <c r="L3375">
        <v>201</v>
      </c>
      <c r="M3375">
        <v>1</v>
      </c>
      <c r="N3375">
        <v>-1</v>
      </c>
      <c r="O3375">
        <v>0</v>
      </c>
      <c r="P3375" t="s">
        <v>52</v>
      </c>
      <c r="Q3375" t="s">
        <v>49</v>
      </c>
      <c r="X3375" s="7"/>
      <c r="Y3375" t="s">
        <v>49</v>
      </c>
      <c r="Z3375">
        <v>14</v>
      </c>
      <c r="AE3375" t="s">
        <v>49</v>
      </c>
      <c r="AF3375">
        <v>14</v>
      </c>
      <c r="AI3375">
        <v>6836</v>
      </c>
      <c r="AJ3375" t="s">
        <v>49</v>
      </c>
    </row>
    <row r="3376" spans="1:36" x14ac:dyDescent="0.3">
      <c r="A3376">
        <v>33</v>
      </c>
      <c r="B3376" t="s">
        <v>63</v>
      </c>
      <c r="C3376" t="s">
        <v>47</v>
      </c>
      <c r="D3376" t="s">
        <v>54</v>
      </c>
      <c r="E3376" t="s">
        <v>49</v>
      </c>
      <c r="F3376">
        <v>26</v>
      </c>
      <c r="G3376" t="s">
        <v>55</v>
      </c>
      <c r="H3376" t="s">
        <v>49</v>
      </c>
      <c r="I3376" t="s">
        <v>50</v>
      </c>
      <c r="J3376">
        <v>17</v>
      </c>
      <c r="K3376" t="s">
        <v>61</v>
      </c>
      <c r="L3376">
        <v>342</v>
      </c>
      <c r="M3376">
        <v>3</v>
      </c>
      <c r="N3376">
        <v>332</v>
      </c>
      <c r="O3376">
        <v>1</v>
      </c>
      <c r="P3376" t="s">
        <v>66</v>
      </c>
      <c r="Q3376" t="s">
        <v>49</v>
      </c>
      <c r="X3376" s="7"/>
      <c r="Y3376" t="s">
        <v>55</v>
      </c>
      <c r="Z3376">
        <v>26</v>
      </c>
      <c r="AE3376" t="s">
        <v>49</v>
      </c>
      <c r="AF3376">
        <v>26</v>
      </c>
      <c r="AI3376">
        <v>61</v>
      </c>
      <c r="AJ3376" t="s">
        <v>49</v>
      </c>
    </row>
    <row r="3377" spans="1:36" x14ac:dyDescent="0.3">
      <c r="A3377">
        <v>50</v>
      </c>
      <c r="B3377" t="s">
        <v>63</v>
      </c>
      <c r="C3377" t="s">
        <v>47</v>
      </c>
      <c r="D3377" t="s">
        <v>52</v>
      </c>
      <c r="E3377" t="s">
        <v>49</v>
      </c>
      <c r="F3377">
        <v>452</v>
      </c>
      <c r="G3377" t="s">
        <v>49</v>
      </c>
      <c r="H3377" t="s">
        <v>49</v>
      </c>
      <c r="I3377" t="s">
        <v>50</v>
      </c>
      <c r="J3377">
        <v>20</v>
      </c>
      <c r="K3377" t="s">
        <v>70</v>
      </c>
      <c r="L3377">
        <v>181</v>
      </c>
      <c r="M3377">
        <v>2</v>
      </c>
      <c r="N3377">
        <v>-1</v>
      </c>
      <c r="O3377">
        <v>0</v>
      </c>
      <c r="P3377" t="s">
        <v>52</v>
      </c>
      <c r="Q3377" t="s">
        <v>49</v>
      </c>
      <c r="X3377" s="7"/>
      <c r="Y3377" t="s">
        <v>49</v>
      </c>
      <c r="Z3377">
        <v>452</v>
      </c>
      <c r="AE3377" t="s">
        <v>49</v>
      </c>
      <c r="AF3377">
        <v>452</v>
      </c>
      <c r="AI3377">
        <v>-967</v>
      </c>
      <c r="AJ3377" t="s">
        <v>49</v>
      </c>
    </row>
    <row r="3378" spans="1:36" x14ac:dyDescent="0.3">
      <c r="A3378">
        <v>42</v>
      </c>
      <c r="B3378" t="s">
        <v>63</v>
      </c>
      <c r="C3378" t="s">
        <v>59</v>
      </c>
      <c r="D3378" t="s">
        <v>54</v>
      </c>
      <c r="E3378" t="s">
        <v>49</v>
      </c>
      <c r="F3378">
        <v>382</v>
      </c>
      <c r="G3378" t="s">
        <v>55</v>
      </c>
      <c r="H3378" t="s">
        <v>49</v>
      </c>
      <c r="I3378" t="s">
        <v>50</v>
      </c>
      <c r="J3378">
        <v>13</v>
      </c>
      <c r="K3378" t="s">
        <v>56</v>
      </c>
      <c r="L3378">
        <v>294</v>
      </c>
      <c r="M3378">
        <v>1</v>
      </c>
      <c r="N3378">
        <v>-1</v>
      </c>
      <c r="O3378">
        <v>0</v>
      </c>
      <c r="P3378" t="s">
        <v>52</v>
      </c>
      <c r="Q3378" t="s">
        <v>49</v>
      </c>
      <c r="X3378" s="7"/>
      <c r="Y3378" t="s">
        <v>55</v>
      </c>
      <c r="Z3378">
        <v>382</v>
      </c>
      <c r="AE3378" t="s">
        <v>49</v>
      </c>
      <c r="AF3378">
        <v>382</v>
      </c>
      <c r="AI3378">
        <v>0</v>
      </c>
      <c r="AJ3378" t="s">
        <v>49</v>
      </c>
    </row>
    <row r="3379" spans="1:36" x14ac:dyDescent="0.3">
      <c r="A3379">
        <v>45</v>
      </c>
      <c r="B3379" t="s">
        <v>69</v>
      </c>
      <c r="C3379" t="s">
        <v>47</v>
      </c>
      <c r="D3379" t="s">
        <v>52</v>
      </c>
      <c r="E3379" t="s">
        <v>49</v>
      </c>
      <c r="F3379">
        <v>2033</v>
      </c>
      <c r="G3379" t="s">
        <v>49</v>
      </c>
      <c r="H3379" t="s">
        <v>49</v>
      </c>
      <c r="I3379" t="s">
        <v>50</v>
      </c>
      <c r="J3379">
        <v>30</v>
      </c>
      <c r="K3379" t="s">
        <v>75</v>
      </c>
      <c r="L3379">
        <v>123</v>
      </c>
      <c r="M3379">
        <v>1</v>
      </c>
      <c r="N3379">
        <v>186</v>
      </c>
      <c r="O3379">
        <v>4</v>
      </c>
      <c r="P3379" t="s">
        <v>57</v>
      </c>
      <c r="Q3379" t="s">
        <v>49</v>
      </c>
      <c r="X3379" s="7"/>
      <c r="Y3379" t="s">
        <v>49</v>
      </c>
      <c r="Z3379">
        <v>2033</v>
      </c>
      <c r="AE3379" t="s">
        <v>49</v>
      </c>
      <c r="AF3379">
        <v>2033</v>
      </c>
      <c r="AI3379">
        <v>5527</v>
      </c>
      <c r="AJ3379" t="s">
        <v>49</v>
      </c>
    </row>
    <row r="3380" spans="1:36" x14ac:dyDescent="0.3">
      <c r="A3380">
        <v>34</v>
      </c>
      <c r="B3380" t="s">
        <v>46</v>
      </c>
      <c r="C3380" t="s">
        <v>47</v>
      </c>
      <c r="D3380" t="s">
        <v>54</v>
      </c>
      <c r="E3380" t="s">
        <v>49</v>
      </c>
      <c r="F3380">
        <v>0</v>
      </c>
      <c r="G3380" t="s">
        <v>55</v>
      </c>
      <c r="H3380" t="s">
        <v>49</v>
      </c>
      <c r="I3380" t="s">
        <v>50</v>
      </c>
      <c r="J3380">
        <v>13</v>
      </c>
      <c r="K3380" t="s">
        <v>56</v>
      </c>
      <c r="L3380">
        <v>172</v>
      </c>
      <c r="M3380">
        <v>1</v>
      </c>
      <c r="N3380">
        <v>-1</v>
      </c>
      <c r="O3380">
        <v>0</v>
      </c>
      <c r="P3380" t="s">
        <v>52</v>
      </c>
      <c r="Q3380" t="s">
        <v>49</v>
      </c>
      <c r="X3380" s="7"/>
      <c r="Y3380" t="s">
        <v>55</v>
      </c>
      <c r="Z3380">
        <v>0</v>
      </c>
      <c r="AE3380" t="s">
        <v>49</v>
      </c>
      <c r="AF3380">
        <v>0</v>
      </c>
      <c r="AI3380">
        <v>1287</v>
      </c>
      <c r="AJ3380" t="s">
        <v>49</v>
      </c>
    </row>
    <row r="3381" spans="1:36" x14ac:dyDescent="0.3">
      <c r="A3381">
        <v>56</v>
      </c>
      <c r="B3381" t="s">
        <v>69</v>
      </c>
      <c r="C3381" t="s">
        <v>74</v>
      </c>
      <c r="D3381" t="s">
        <v>52</v>
      </c>
      <c r="E3381" t="s">
        <v>49</v>
      </c>
      <c r="F3381">
        <v>789</v>
      </c>
      <c r="G3381" t="s">
        <v>55</v>
      </c>
      <c r="H3381" t="s">
        <v>49</v>
      </c>
      <c r="I3381" t="s">
        <v>50</v>
      </c>
      <c r="J3381">
        <v>8</v>
      </c>
      <c r="K3381" t="s">
        <v>56</v>
      </c>
      <c r="L3381">
        <v>1022</v>
      </c>
      <c r="M3381">
        <v>1</v>
      </c>
      <c r="N3381">
        <v>360</v>
      </c>
      <c r="O3381">
        <v>2</v>
      </c>
      <c r="P3381" t="s">
        <v>57</v>
      </c>
      <c r="Q3381" t="s">
        <v>49</v>
      </c>
      <c r="X3381" s="7"/>
      <c r="Y3381" t="s">
        <v>55</v>
      </c>
      <c r="Z3381">
        <v>789</v>
      </c>
      <c r="AE3381" t="s">
        <v>49</v>
      </c>
      <c r="AF3381">
        <v>789</v>
      </c>
      <c r="AI3381">
        <v>17361</v>
      </c>
      <c r="AJ3381" t="s">
        <v>49</v>
      </c>
    </row>
    <row r="3382" spans="1:36" x14ac:dyDescent="0.3">
      <c r="A3382">
        <v>33</v>
      </c>
      <c r="B3382" t="s">
        <v>63</v>
      </c>
      <c r="C3382" t="s">
        <v>59</v>
      </c>
      <c r="D3382" t="s">
        <v>54</v>
      </c>
      <c r="E3382" t="s">
        <v>49</v>
      </c>
      <c r="F3382">
        <v>142</v>
      </c>
      <c r="G3382" t="s">
        <v>55</v>
      </c>
      <c r="H3382" t="s">
        <v>49</v>
      </c>
      <c r="I3382" t="s">
        <v>50</v>
      </c>
      <c r="J3382">
        <v>14</v>
      </c>
      <c r="K3382" t="s">
        <v>56</v>
      </c>
      <c r="L3382">
        <v>123</v>
      </c>
      <c r="M3382">
        <v>1</v>
      </c>
      <c r="N3382">
        <v>360</v>
      </c>
      <c r="O3382">
        <v>3</v>
      </c>
      <c r="P3382" t="s">
        <v>66</v>
      </c>
      <c r="Q3382" t="s">
        <v>49</v>
      </c>
      <c r="X3382" s="7"/>
      <c r="Y3382" t="s">
        <v>55</v>
      </c>
      <c r="Z3382">
        <v>142</v>
      </c>
      <c r="AE3382" t="s">
        <v>49</v>
      </c>
      <c r="AF3382">
        <v>142</v>
      </c>
      <c r="AI3382">
        <v>1956</v>
      </c>
      <c r="AJ3382" t="s">
        <v>49</v>
      </c>
    </row>
    <row r="3383" spans="1:36" x14ac:dyDescent="0.3">
      <c r="A3383">
        <v>34</v>
      </c>
      <c r="B3383" t="s">
        <v>69</v>
      </c>
      <c r="C3383" t="s">
        <v>47</v>
      </c>
      <c r="D3383" t="s">
        <v>54</v>
      </c>
      <c r="E3383" t="s">
        <v>49</v>
      </c>
      <c r="F3383">
        <v>645</v>
      </c>
      <c r="G3383" t="s">
        <v>55</v>
      </c>
      <c r="H3383" t="s">
        <v>49</v>
      </c>
      <c r="I3383" t="s">
        <v>52</v>
      </c>
      <c r="J3383">
        <v>19</v>
      </c>
      <c r="K3383" t="s">
        <v>56</v>
      </c>
      <c r="L3383">
        <v>420</v>
      </c>
      <c r="M3383">
        <v>1</v>
      </c>
      <c r="N3383">
        <v>-1</v>
      </c>
      <c r="O3383">
        <v>0</v>
      </c>
      <c r="P3383" t="s">
        <v>52</v>
      </c>
      <c r="Q3383" t="s">
        <v>49</v>
      </c>
      <c r="X3383" s="7"/>
      <c r="Y3383" t="s">
        <v>55</v>
      </c>
      <c r="Z3383">
        <v>645</v>
      </c>
      <c r="AE3383" t="s">
        <v>49</v>
      </c>
      <c r="AF3383">
        <v>645</v>
      </c>
      <c r="AI3383">
        <v>0</v>
      </c>
      <c r="AJ3383" t="s">
        <v>49</v>
      </c>
    </row>
    <row r="3384" spans="1:36" x14ac:dyDescent="0.3">
      <c r="A3384">
        <v>37</v>
      </c>
      <c r="B3384" t="s">
        <v>63</v>
      </c>
      <c r="C3384" t="s">
        <v>47</v>
      </c>
      <c r="D3384" t="s">
        <v>52</v>
      </c>
      <c r="E3384" t="s">
        <v>49</v>
      </c>
      <c r="F3384">
        <v>897</v>
      </c>
      <c r="G3384" t="s">
        <v>55</v>
      </c>
      <c r="H3384" t="s">
        <v>49</v>
      </c>
      <c r="I3384" t="s">
        <v>50</v>
      </c>
      <c r="J3384">
        <v>13</v>
      </c>
      <c r="K3384" t="s">
        <v>61</v>
      </c>
      <c r="L3384">
        <v>119</v>
      </c>
      <c r="M3384">
        <v>2</v>
      </c>
      <c r="N3384">
        <v>280</v>
      </c>
      <c r="O3384">
        <v>2</v>
      </c>
      <c r="P3384" t="s">
        <v>57</v>
      </c>
      <c r="Q3384" t="s">
        <v>49</v>
      </c>
      <c r="X3384" s="7"/>
      <c r="Y3384" t="s">
        <v>55</v>
      </c>
      <c r="Z3384">
        <v>897</v>
      </c>
      <c r="AE3384" t="s">
        <v>49</v>
      </c>
      <c r="AF3384">
        <v>897</v>
      </c>
      <c r="AI3384">
        <v>-294</v>
      </c>
      <c r="AJ3384" t="s">
        <v>49</v>
      </c>
    </row>
    <row r="3385" spans="1:36" x14ac:dyDescent="0.3">
      <c r="A3385">
        <v>37</v>
      </c>
      <c r="B3385" t="s">
        <v>63</v>
      </c>
      <c r="C3385" t="s">
        <v>47</v>
      </c>
      <c r="D3385" t="s">
        <v>54</v>
      </c>
      <c r="E3385" t="s">
        <v>49</v>
      </c>
      <c r="F3385">
        <v>103</v>
      </c>
      <c r="G3385" t="s">
        <v>55</v>
      </c>
      <c r="H3385" t="s">
        <v>49</v>
      </c>
      <c r="I3385" t="s">
        <v>50</v>
      </c>
      <c r="J3385">
        <v>12</v>
      </c>
      <c r="K3385" t="s">
        <v>56</v>
      </c>
      <c r="L3385">
        <v>153</v>
      </c>
      <c r="M3385">
        <v>1</v>
      </c>
      <c r="N3385">
        <v>-1</v>
      </c>
      <c r="O3385">
        <v>0</v>
      </c>
      <c r="P3385" t="s">
        <v>52</v>
      </c>
      <c r="Q3385" t="s">
        <v>49</v>
      </c>
      <c r="X3385" s="7"/>
      <c r="Y3385" t="s">
        <v>55</v>
      </c>
      <c r="Z3385">
        <v>103</v>
      </c>
      <c r="AE3385" t="s">
        <v>49</v>
      </c>
      <c r="AF3385">
        <v>103</v>
      </c>
      <c r="AI3385">
        <v>275</v>
      </c>
      <c r="AJ3385" t="s">
        <v>49</v>
      </c>
    </row>
    <row r="3386" spans="1:36" x14ac:dyDescent="0.3">
      <c r="A3386">
        <v>35</v>
      </c>
      <c r="B3386" t="s">
        <v>69</v>
      </c>
      <c r="C3386" t="s">
        <v>59</v>
      </c>
      <c r="D3386" t="s">
        <v>54</v>
      </c>
      <c r="E3386" t="s">
        <v>49</v>
      </c>
      <c r="F3386">
        <v>847</v>
      </c>
      <c r="G3386" t="s">
        <v>55</v>
      </c>
      <c r="H3386" t="s">
        <v>49</v>
      </c>
      <c r="I3386" t="s">
        <v>50</v>
      </c>
      <c r="J3386">
        <v>11</v>
      </c>
      <c r="K3386" t="s">
        <v>56</v>
      </c>
      <c r="L3386">
        <v>85</v>
      </c>
      <c r="M3386">
        <v>2</v>
      </c>
      <c r="N3386">
        <v>-1</v>
      </c>
      <c r="O3386">
        <v>0</v>
      </c>
      <c r="P3386" t="s">
        <v>52</v>
      </c>
      <c r="Q3386" t="s">
        <v>49</v>
      </c>
      <c r="X3386" s="7"/>
      <c r="Y3386" t="s">
        <v>55</v>
      </c>
      <c r="Z3386">
        <v>847</v>
      </c>
      <c r="AE3386" t="s">
        <v>49</v>
      </c>
      <c r="AF3386">
        <v>847</v>
      </c>
      <c r="AI3386">
        <v>724</v>
      </c>
      <c r="AJ3386" t="s">
        <v>49</v>
      </c>
    </row>
    <row r="3387" spans="1:36" x14ac:dyDescent="0.3">
      <c r="A3387">
        <v>38</v>
      </c>
      <c r="B3387" t="s">
        <v>52</v>
      </c>
      <c r="C3387" t="s">
        <v>59</v>
      </c>
      <c r="D3387" t="s">
        <v>60</v>
      </c>
      <c r="E3387" t="s">
        <v>49</v>
      </c>
      <c r="F3387">
        <v>0</v>
      </c>
      <c r="G3387" t="s">
        <v>49</v>
      </c>
      <c r="H3387" t="s">
        <v>49</v>
      </c>
      <c r="I3387" t="s">
        <v>50</v>
      </c>
      <c r="J3387">
        <v>11</v>
      </c>
      <c r="K3387" t="s">
        <v>80</v>
      </c>
      <c r="L3387">
        <v>260</v>
      </c>
      <c r="M3387">
        <v>3</v>
      </c>
      <c r="N3387">
        <v>95</v>
      </c>
      <c r="O3387">
        <v>3</v>
      </c>
      <c r="P3387" t="s">
        <v>79</v>
      </c>
      <c r="Q3387" t="s">
        <v>55</v>
      </c>
      <c r="X3387" s="7"/>
      <c r="Y3387" t="s">
        <v>49</v>
      </c>
      <c r="Z3387">
        <v>0</v>
      </c>
      <c r="AE3387" t="s">
        <v>49</v>
      </c>
      <c r="AF3387">
        <v>0</v>
      </c>
      <c r="AI3387">
        <v>27</v>
      </c>
      <c r="AJ3387" t="s">
        <v>49</v>
      </c>
    </row>
    <row r="3388" spans="1:36" x14ac:dyDescent="0.3">
      <c r="A3388">
        <v>32</v>
      </c>
      <c r="B3388" t="s">
        <v>63</v>
      </c>
      <c r="C3388" t="s">
        <v>47</v>
      </c>
      <c r="D3388" t="s">
        <v>54</v>
      </c>
      <c r="E3388" t="s">
        <v>49</v>
      </c>
      <c r="F3388">
        <v>517</v>
      </c>
      <c r="G3388" t="s">
        <v>55</v>
      </c>
      <c r="H3388" t="s">
        <v>49</v>
      </c>
      <c r="I3388" t="s">
        <v>52</v>
      </c>
      <c r="J3388">
        <v>5</v>
      </c>
      <c r="K3388" t="s">
        <v>56</v>
      </c>
      <c r="L3388">
        <v>528</v>
      </c>
      <c r="M3388">
        <v>1</v>
      </c>
      <c r="N3388">
        <v>-1</v>
      </c>
      <c r="O3388">
        <v>0</v>
      </c>
      <c r="P3388" t="s">
        <v>52</v>
      </c>
      <c r="Q3388" t="s">
        <v>49</v>
      </c>
      <c r="X3388" s="7"/>
      <c r="Y3388" t="s">
        <v>55</v>
      </c>
      <c r="Z3388">
        <v>517</v>
      </c>
      <c r="AE3388" t="s">
        <v>49</v>
      </c>
      <c r="AF3388">
        <v>517</v>
      </c>
      <c r="AI3388">
        <v>26</v>
      </c>
      <c r="AJ3388" t="s">
        <v>49</v>
      </c>
    </row>
    <row r="3389" spans="1:36" x14ac:dyDescent="0.3">
      <c r="A3389">
        <v>52</v>
      </c>
      <c r="B3389" t="s">
        <v>67</v>
      </c>
      <c r="C3389" t="s">
        <v>59</v>
      </c>
      <c r="D3389" t="s">
        <v>60</v>
      </c>
      <c r="E3389" t="s">
        <v>49</v>
      </c>
      <c r="F3389">
        <v>1308</v>
      </c>
      <c r="G3389" t="s">
        <v>55</v>
      </c>
      <c r="H3389" t="s">
        <v>49</v>
      </c>
      <c r="I3389" t="s">
        <v>52</v>
      </c>
      <c r="J3389">
        <v>29</v>
      </c>
      <c r="K3389" t="s">
        <v>56</v>
      </c>
      <c r="L3389">
        <v>361</v>
      </c>
      <c r="M3389">
        <v>1</v>
      </c>
      <c r="N3389">
        <v>-1</v>
      </c>
      <c r="O3389">
        <v>0</v>
      </c>
      <c r="P3389" t="s">
        <v>52</v>
      </c>
      <c r="Q3389" t="s">
        <v>49</v>
      </c>
      <c r="X3389" s="7"/>
      <c r="Y3389" t="s">
        <v>55</v>
      </c>
      <c r="Z3389">
        <v>1308</v>
      </c>
      <c r="AE3389" t="s">
        <v>49</v>
      </c>
      <c r="AF3389">
        <v>1308</v>
      </c>
      <c r="AI3389">
        <v>191</v>
      </c>
      <c r="AJ3389" t="s">
        <v>49</v>
      </c>
    </row>
    <row r="3390" spans="1:36" x14ac:dyDescent="0.3">
      <c r="A3390">
        <v>49</v>
      </c>
      <c r="B3390" t="s">
        <v>53</v>
      </c>
      <c r="C3390" t="s">
        <v>47</v>
      </c>
      <c r="D3390" t="s">
        <v>54</v>
      </c>
      <c r="E3390" t="s">
        <v>49</v>
      </c>
      <c r="F3390">
        <v>66</v>
      </c>
      <c r="G3390" t="s">
        <v>55</v>
      </c>
      <c r="H3390" t="s">
        <v>55</v>
      </c>
      <c r="I3390" t="s">
        <v>50</v>
      </c>
      <c r="J3390">
        <v>21</v>
      </c>
      <c r="K3390" t="s">
        <v>75</v>
      </c>
      <c r="L3390">
        <v>59</v>
      </c>
      <c r="M3390">
        <v>4</v>
      </c>
      <c r="N3390">
        <v>-1</v>
      </c>
      <c r="O3390">
        <v>0</v>
      </c>
      <c r="P3390" t="s">
        <v>52</v>
      </c>
      <c r="Q3390" t="s">
        <v>49</v>
      </c>
      <c r="X3390" s="7"/>
      <c r="Y3390" t="s">
        <v>55</v>
      </c>
      <c r="Z3390">
        <v>66</v>
      </c>
      <c r="AE3390" t="s">
        <v>55</v>
      </c>
      <c r="AF3390">
        <v>66</v>
      </c>
      <c r="AI3390">
        <v>-123</v>
      </c>
      <c r="AJ3390" t="s">
        <v>49</v>
      </c>
    </row>
    <row r="3391" spans="1:36" x14ac:dyDescent="0.3">
      <c r="A3391">
        <v>46</v>
      </c>
      <c r="B3391" t="s">
        <v>58</v>
      </c>
      <c r="C3391" t="s">
        <v>74</v>
      </c>
      <c r="D3391" t="s">
        <v>54</v>
      </c>
      <c r="E3391" t="s">
        <v>49</v>
      </c>
      <c r="F3391">
        <v>361</v>
      </c>
      <c r="G3391" t="s">
        <v>55</v>
      </c>
      <c r="H3391" t="s">
        <v>49</v>
      </c>
      <c r="I3391" t="s">
        <v>52</v>
      </c>
      <c r="J3391">
        <v>19</v>
      </c>
      <c r="K3391" t="s">
        <v>56</v>
      </c>
      <c r="L3391">
        <v>86</v>
      </c>
      <c r="M3391">
        <v>7</v>
      </c>
      <c r="N3391">
        <v>-1</v>
      </c>
      <c r="O3391">
        <v>0</v>
      </c>
      <c r="P3391" t="s">
        <v>52</v>
      </c>
      <c r="Q3391" t="s">
        <v>49</v>
      </c>
      <c r="X3391" s="7"/>
      <c r="Y3391" t="s">
        <v>55</v>
      </c>
      <c r="Z3391">
        <v>361</v>
      </c>
      <c r="AE3391" t="s">
        <v>49</v>
      </c>
      <c r="AF3391">
        <v>361</v>
      </c>
      <c r="AI3391">
        <v>-147</v>
      </c>
      <c r="AJ3391" t="s">
        <v>49</v>
      </c>
    </row>
    <row r="3392" spans="1:36" x14ac:dyDescent="0.3">
      <c r="A3392">
        <v>42</v>
      </c>
      <c r="B3392" t="s">
        <v>68</v>
      </c>
      <c r="C3392" t="s">
        <v>47</v>
      </c>
      <c r="D3392" t="s">
        <v>48</v>
      </c>
      <c r="E3392" t="s">
        <v>55</v>
      </c>
      <c r="F3392">
        <v>66</v>
      </c>
      <c r="G3392" t="s">
        <v>55</v>
      </c>
      <c r="H3392" t="s">
        <v>55</v>
      </c>
      <c r="I3392" t="s">
        <v>50</v>
      </c>
      <c r="J3392">
        <v>6</v>
      </c>
      <c r="K3392" t="s">
        <v>64</v>
      </c>
      <c r="L3392">
        <v>139</v>
      </c>
      <c r="M3392">
        <v>1</v>
      </c>
      <c r="N3392">
        <v>-1</v>
      </c>
      <c r="O3392">
        <v>0</v>
      </c>
      <c r="P3392" t="s">
        <v>52</v>
      </c>
      <c r="Q3392" t="s">
        <v>49</v>
      </c>
      <c r="X3392" s="7"/>
      <c r="Y3392" t="s">
        <v>55</v>
      </c>
      <c r="Z3392">
        <v>66</v>
      </c>
      <c r="AE3392" t="s">
        <v>55</v>
      </c>
      <c r="AF3392">
        <v>66</v>
      </c>
      <c r="AI3392">
        <v>179</v>
      </c>
      <c r="AJ3392" t="s">
        <v>49</v>
      </c>
    </row>
    <row r="3393" spans="1:36" x14ac:dyDescent="0.3">
      <c r="A3393">
        <v>36</v>
      </c>
      <c r="B3393" t="s">
        <v>63</v>
      </c>
      <c r="C3393" t="s">
        <v>47</v>
      </c>
      <c r="D3393" t="s">
        <v>52</v>
      </c>
      <c r="E3393" t="s">
        <v>49</v>
      </c>
      <c r="F3393">
        <v>70</v>
      </c>
      <c r="G3393" t="s">
        <v>55</v>
      </c>
      <c r="H3393" t="s">
        <v>49</v>
      </c>
      <c r="I3393" t="s">
        <v>52</v>
      </c>
      <c r="J3393">
        <v>8</v>
      </c>
      <c r="K3393" t="s">
        <v>56</v>
      </c>
      <c r="L3393">
        <v>219</v>
      </c>
      <c r="M3393">
        <v>4</v>
      </c>
      <c r="N3393">
        <v>-1</v>
      </c>
      <c r="O3393">
        <v>0</v>
      </c>
      <c r="P3393" t="s">
        <v>52</v>
      </c>
      <c r="Q3393" t="s">
        <v>49</v>
      </c>
      <c r="X3393" s="7"/>
      <c r="Y3393" t="s">
        <v>55</v>
      </c>
      <c r="Z3393">
        <v>70</v>
      </c>
      <c r="AE3393" t="s">
        <v>49</v>
      </c>
      <c r="AF3393">
        <v>70</v>
      </c>
      <c r="AI3393">
        <v>1086</v>
      </c>
      <c r="AJ3393" t="s">
        <v>49</v>
      </c>
    </row>
    <row r="3394" spans="1:36" x14ac:dyDescent="0.3">
      <c r="A3394">
        <v>32</v>
      </c>
      <c r="B3394" t="s">
        <v>53</v>
      </c>
      <c r="C3394" t="s">
        <v>47</v>
      </c>
      <c r="D3394" t="s">
        <v>54</v>
      </c>
      <c r="E3394" t="s">
        <v>49</v>
      </c>
      <c r="F3394">
        <v>180</v>
      </c>
      <c r="G3394" t="s">
        <v>55</v>
      </c>
      <c r="H3394" t="s">
        <v>49</v>
      </c>
      <c r="I3394" t="s">
        <v>78</v>
      </c>
      <c r="J3394">
        <v>15</v>
      </c>
      <c r="K3394" t="s">
        <v>56</v>
      </c>
      <c r="L3394">
        <v>45</v>
      </c>
      <c r="M3394">
        <v>2</v>
      </c>
      <c r="N3394">
        <v>-1</v>
      </c>
      <c r="O3394">
        <v>0</v>
      </c>
      <c r="P3394" t="s">
        <v>52</v>
      </c>
      <c r="Q3394" t="s">
        <v>49</v>
      </c>
      <c r="X3394" s="7"/>
      <c r="Y3394" t="s">
        <v>55</v>
      </c>
      <c r="Z3394">
        <v>180</v>
      </c>
      <c r="AE3394" t="s">
        <v>49</v>
      </c>
      <c r="AF3394">
        <v>180</v>
      </c>
      <c r="AI3394">
        <v>471</v>
      </c>
      <c r="AJ3394" t="s">
        <v>49</v>
      </c>
    </row>
    <row r="3395" spans="1:36" x14ac:dyDescent="0.3">
      <c r="A3395">
        <v>49</v>
      </c>
      <c r="B3395" t="s">
        <v>67</v>
      </c>
      <c r="C3395" t="s">
        <v>47</v>
      </c>
      <c r="D3395" t="s">
        <v>60</v>
      </c>
      <c r="E3395" t="s">
        <v>49</v>
      </c>
      <c r="F3395">
        <v>279</v>
      </c>
      <c r="G3395" t="s">
        <v>55</v>
      </c>
      <c r="H3395" t="s">
        <v>49</v>
      </c>
      <c r="I3395" t="s">
        <v>52</v>
      </c>
      <c r="J3395">
        <v>19</v>
      </c>
      <c r="K3395" t="s">
        <v>56</v>
      </c>
      <c r="L3395">
        <v>168</v>
      </c>
      <c r="M3395">
        <v>4</v>
      </c>
      <c r="N3395">
        <v>-1</v>
      </c>
      <c r="O3395">
        <v>0</v>
      </c>
      <c r="P3395" t="s">
        <v>52</v>
      </c>
      <c r="Q3395" t="s">
        <v>49</v>
      </c>
      <c r="X3395" s="7"/>
      <c r="Y3395" t="s">
        <v>55</v>
      </c>
      <c r="Z3395">
        <v>279</v>
      </c>
      <c r="AE3395" t="s">
        <v>49</v>
      </c>
      <c r="AF3395">
        <v>279</v>
      </c>
      <c r="AI3395">
        <v>105</v>
      </c>
      <c r="AJ3395" t="s">
        <v>49</v>
      </c>
    </row>
    <row r="3396" spans="1:36" x14ac:dyDescent="0.3">
      <c r="A3396">
        <v>46</v>
      </c>
      <c r="B3396" t="s">
        <v>53</v>
      </c>
      <c r="C3396" t="s">
        <v>47</v>
      </c>
      <c r="D3396" t="s">
        <v>54</v>
      </c>
      <c r="E3396" t="s">
        <v>49</v>
      </c>
      <c r="F3396">
        <v>4</v>
      </c>
      <c r="G3396" t="s">
        <v>49</v>
      </c>
      <c r="H3396" t="s">
        <v>49</v>
      </c>
      <c r="I3396" t="s">
        <v>50</v>
      </c>
      <c r="J3396">
        <v>30</v>
      </c>
      <c r="K3396" t="s">
        <v>61</v>
      </c>
      <c r="L3396">
        <v>268</v>
      </c>
      <c r="M3396">
        <v>1</v>
      </c>
      <c r="N3396">
        <v>261</v>
      </c>
      <c r="O3396">
        <v>5</v>
      </c>
      <c r="P3396" t="s">
        <v>66</v>
      </c>
      <c r="Q3396" t="s">
        <v>55</v>
      </c>
      <c r="X3396" s="7"/>
      <c r="Y3396" t="s">
        <v>49</v>
      </c>
      <c r="Z3396">
        <v>4</v>
      </c>
      <c r="AE3396" t="s">
        <v>49</v>
      </c>
      <c r="AF3396">
        <v>4</v>
      </c>
      <c r="AI3396">
        <v>70</v>
      </c>
      <c r="AJ3396" t="s">
        <v>49</v>
      </c>
    </row>
    <row r="3397" spans="1:36" x14ac:dyDescent="0.3">
      <c r="A3397">
        <v>40</v>
      </c>
      <c r="B3397" t="s">
        <v>68</v>
      </c>
      <c r="C3397" t="s">
        <v>47</v>
      </c>
      <c r="D3397" t="s">
        <v>54</v>
      </c>
      <c r="E3397" t="s">
        <v>49</v>
      </c>
      <c r="F3397">
        <v>1416</v>
      </c>
      <c r="G3397" t="s">
        <v>55</v>
      </c>
      <c r="H3397" t="s">
        <v>49</v>
      </c>
      <c r="I3397" t="s">
        <v>52</v>
      </c>
      <c r="J3397">
        <v>14</v>
      </c>
      <c r="K3397" t="s">
        <v>56</v>
      </c>
      <c r="L3397">
        <v>210</v>
      </c>
      <c r="M3397">
        <v>2</v>
      </c>
      <c r="N3397">
        <v>-1</v>
      </c>
      <c r="O3397">
        <v>0</v>
      </c>
      <c r="P3397" t="s">
        <v>52</v>
      </c>
      <c r="Q3397" t="s">
        <v>49</v>
      </c>
      <c r="X3397" s="7"/>
      <c r="Y3397" t="s">
        <v>55</v>
      </c>
      <c r="Z3397">
        <v>1416</v>
      </c>
      <c r="AE3397" t="s">
        <v>49</v>
      </c>
      <c r="AF3397">
        <v>1416</v>
      </c>
      <c r="AI3397">
        <v>2700</v>
      </c>
      <c r="AJ3397" t="s">
        <v>49</v>
      </c>
    </row>
    <row r="3398" spans="1:36" x14ac:dyDescent="0.3">
      <c r="A3398">
        <v>36</v>
      </c>
      <c r="B3398" t="s">
        <v>69</v>
      </c>
      <c r="C3398" t="s">
        <v>47</v>
      </c>
      <c r="D3398" t="s">
        <v>54</v>
      </c>
      <c r="E3398" t="s">
        <v>49</v>
      </c>
      <c r="F3398">
        <v>465</v>
      </c>
      <c r="G3398" t="s">
        <v>55</v>
      </c>
      <c r="H3398" t="s">
        <v>49</v>
      </c>
      <c r="I3398" t="s">
        <v>52</v>
      </c>
      <c r="J3398">
        <v>20</v>
      </c>
      <c r="K3398" t="s">
        <v>56</v>
      </c>
      <c r="L3398">
        <v>160</v>
      </c>
      <c r="M3398">
        <v>1</v>
      </c>
      <c r="N3398">
        <v>-1</v>
      </c>
      <c r="O3398">
        <v>0</v>
      </c>
      <c r="P3398" t="s">
        <v>52</v>
      </c>
      <c r="Q3398" t="s">
        <v>49</v>
      </c>
      <c r="X3398" s="7"/>
      <c r="Y3398" t="s">
        <v>55</v>
      </c>
      <c r="Z3398">
        <v>465</v>
      </c>
      <c r="AE3398" t="s">
        <v>49</v>
      </c>
      <c r="AF3398">
        <v>465</v>
      </c>
      <c r="AI3398">
        <v>1602</v>
      </c>
      <c r="AJ3398" t="s">
        <v>49</v>
      </c>
    </row>
    <row r="3399" spans="1:36" x14ac:dyDescent="0.3">
      <c r="A3399">
        <v>36</v>
      </c>
      <c r="B3399" t="s">
        <v>69</v>
      </c>
      <c r="C3399" t="s">
        <v>47</v>
      </c>
      <c r="D3399" t="s">
        <v>54</v>
      </c>
      <c r="E3399" t="s">
        <v>49</v>
      </c>
      <c r="F3399">
        <v>998</v>
      </c>
      <c r="G3399" t="s">
        <v>55</v>
      </c>
      <c r="H3399" t="s">
        <v>49</v>
      </c>
      <c r="I3399" t="s">
        <v>52</v>
      </c>
      <c r="J3399">
        <v>14</v>
      </c>
      <c r="K3399" t="s">
        <v>56</v>
      </c>
      <c r="L3399">
        <v>1044</v>
      </c>
      <c r="M3399">
        <v>2</v>
      </c>
      <c r="N3399">
        <v>-1</v>
      </c>
      <c r="O3399">
        <v>0</v>
      </c>
      <c r="P3399" t="s">
        <v>52</v>
      </c>
      <c r="Q3399" t="s">
        <v>49</v>
      </c>
      <c r="X3399" s="7"/>
      <c r="Y3399" t="s">
        <v>55</v>
      </c>
      <c r="Z3399">
        <v>998</v>
      </c>
      <c r="AE3399" t="s">
        <v>49</v>
      </c>
      <c r="AF3399">
        <v>998</v>
      </c>
      <c r="AI3399">
        <v>0</v>
      </c>
      <c r="AJ3399" t="s">
        <v>49</v>
      </c>
    </row>
    <row r="3400" spans="1:36" x14ac:dyDescent="0.3">
      <c r="A3400">
        <v>34</v>
      </c>
      <c r="B3400" t="s">
        <v>67</v>
      </c>
      <c r="C3400" t="s">
        <v>47</v>
      </c>
      <c r="D3400" t="s">
        <v>54</v>
      </c>
      <c r="E3400" t="s">
        <v>49</v>
      </c>
      <c r="F3400">
        <v>550</v>
      </c>
      <c r="G3400" t="s">
        <v>49</v>
      </c>
      <c r="H3400" t="s">
        <v>55</v>
      </c>
      <c r="I3400" t="s">
        <v>50</v>
      </c>
      <c r="J3400">
        <v>9</v>
      </c>
      <c r="K3400" t="s">
        <v>73</v>
      </c>
      <c r="L3400">
        <v>601</v>
      </c>
      <c r="M3400">
        <v>1</v>
      </c>
      <c r="N3400">
        <v>-1</v>
      </c>
      <c r="O3400">
        <v>0</v>
      </c>
      <c r="P3400" t="s">
        <v>52</v>
      </c>
      <c r="Q3400" t="s">
        <v>49</v>
      </c>
      <c r="X3400" s="7"/>
      <c r="Y3400" t="s">
        <v>49</v>
      </c>
      <c r="Z3400">
        <v>550</v>
      </c>
      <c r="AE3400" t="s">
        <v>55</v>
      </c>
      <c r="AF3400">
        <v>550</v>
      </c>
      <c r="AI3400">
        <v>839</v>
      </c>
      <c r="AJ3400" t="s">
        <v>49</v>
      </c>
    </row>
    <row r="3401" spans="1:36" x14ac:dyDescent="0.3">
      <c r="A3401">
        <v>46</v>
      </c>
      <c r="B3401" t="s">
        <v>58</v>
      </c>
      <c r="C3401" t="s">
        <v>47</v>
      </c>
      <c r="D3401" t="s">
        <v>60</v>
      </c>
      <c r="E3401" t="s">
        <v>49</v>
      </c>
      <c r="F3401">
        <v>1285</v>
      </c>
      <c r="G3401" t="s">
        <v>55</v>
      </c>
      <c r="H3401" t="s">
        <v>49</v>
      </c>
      <c r="I3401" t="s">
        <v>52</v>
      </c>
      <c r="J3401">
        <v>27</v>
      </c>
      <c r="K3401" t="s">
        <v>56</v>
      </c>
      <c r="L3401">
        <v>89</v>
      </c>
      <c r="M3401">
        <v>1</v>
      </c>
      <c r="N3401">
        <v>-1</v>
      </c>
      <c r="O3401">
        <v>0</v>
      </c>
      <c r="P3401" t="s">
        <v>52</v>
      </c>
      <c r="Q3401" t="s">
        <v>49</v>
      </c>
      <c r="X3401" s="7"/>
      <c r="Y3401" t="s">
        <v>55</v>
      </c>
      <c r="Z3401">
        <v>1285</v>
      </c>
      <c r="AE3401" t="s">
        <v>49</v>
      </c>
      <c r="AF3401">
        <v>1285</v>
      </c>
      <c r="AI3401">
        <v>21515</v>
      </c>
      <c r="AJ3401" t="s">
        <v>49</v>
      </c>
    </row>
    <row r="3402" spans="1:36" x14ac:dyDescent="0.3">
      <c r="A3402">
        <v>32</v>
      </c>
      <c r="B3402" t="s">
        <v>53</v>
      </c>
      <c r="C3402" t="s">
        <v>47</v>
      </c>
      <c r="D3402" t="s">
        <v>60</v>
      </c>
      <c r="E3402" t="s">
        <v>49</v>
      </c>
      <c r="F3402">
        <v>4908</v>
      </c>
      <c r="G3402" t="s">
        <v>49</v>
      </c>
      <c r="H3402" t="s">
        <v>55</v>
      </c>
      <c r="I3402" t="s">
        <v>50</v>
      </c>
      <c r="J3402">
        <v>13</v>
      </c>
      <c r="K3402" t="s">
        <v>56</v>
      </c>
      <c r="L3402">
        <v>491</v>
      </c>
      <c r="M3402">
        <v>2</v>
      </c>
      <c r="N3402">
        <v>-1</v>
      </c>
      <c r="O3402">
        <v>0</v>
      </c>
      <c r="P3402" t="s">
        <v>52</v>
      </c>
      <c r="Q3402" t="s">
        <v>49</v>
      </c>
      <c r="X3402" s="7"/>
      <c r="Y3402" t="s">
        <v>49</v>
      </c>
      <c r="Z3402">
        <v>4908</v>
      </c>
      <c r="AE3402" t="s">
        <v>55</v>
      </c>
      <c r="AF3402">
        <v>4908</v>
      </c>
      <c r="AI3402">
        <v>5902</v>
      </c>
      <c r="AJ3402" t="s">
        <v>49</v>
      </c>
    </row>
    <row r="3403" spans="1:36" x14ac:dyDescent="0.3">
      <c r="A3403">
        <v>32</v>
      </c>
      <c r="B3403" t="s">
        <v>46</v>
      </c>
      <c r="C3403" t="s">
        <v>59</v>
      </c>
      <c r="D3403" t="s">
        <v>60</v>
      </c>
      <c r="E3403" t="s">
        <v>49</v>
      </c>
      <c r="F3403">
        <v>336</v>
      </c>
      <c r="G3403" t="s">
        <v>55</v>
      </c>
      <c r="H3403" t="s">
        <v>49</v>
      </c>
      <c r="I3403" t="s">
        <v>52</v>
      </c>
      <c r="J3403">
        <v>8</v>
      </c>
      <c r="K3403" t="s">
        <v>56</v>
      </c>
      <c r="L3403">
        <v>139</v>
      </c>
      <c r="M3403">
        <v>1</v>
      </c>
      <c r="N3403">
        <v>-1</v>
      </c>
      <c r="O3403">
        <v>0</v>
      </c>
      <c r="P3403" t="s">
        <v>52</v>
      </c>
      <c r="Q3403" t="s">
        <v>49</v>
      </c>
      <c r="X3403" s="7"/>
      <c r="Y3403" t="s">
        <v>55</v>
      </c>
      <c r="Z3403">
        <v>336</v>
      </c>
      <c r="AE3403" t="s">
        <v>49</v>
      </c>
      <c r="AF3403">
        <v>336</v>
      </c>
      <c r="AI3403">
        <v>261</v>
      </c>
      <c r="AJ3403" t="s">
        <v>49</v>
      </c>
    </row>
    <row r="3404" spans="1:36" x14ac:dyDescent="0.3">
      <c r="A3404">
        <v>32</v>
      </c>
      <c r="B3404" t="s">
        <v>58</v>
      </c>
      <c r="C3404" t="s">
        <v>59</v>
      </c>
      <c r="D3404" t="s">
        <v>60</v>
      </c>
      <c r="E3404" t="s">
        <v>49</v>
      </c>
      <c r="F3404">
        <v>131</v>
      </c>
      <c r="G3404" t="s">
        <v>49</v>
      </c>
      <c r="H3404" t="s">
        <v>49</v>
      </c>
      <c r="I3404" t="s">
        <v>52</v>
      </c>
      <c r="J3404">
        <v>3</v>
      </c>
      <c r="K3404" t="s">
        <v>62</v>
      </c>
      <c r="L3404">
        <v>267</v>
      </c>
      <c r="M3404">
        <v>3</v>
      </c>
      <c r="N3404">
        <v>-1</v>
      </c>
      <c r="O3404">
        <v>0</v>
      </c>
      <c r="P3404" t="s">
        <v>52</v>
      </c>
      <c r="Q3404" t="s">
        <v>49</v>
      </c>
      <c r="X3404" s="7"/>
      <c r="Y3404" t="s">
        <v>49</v>
      </c>
      <c r="Z3404">
        <v>131</v>
      </c>
      <c r="AE3404" t="s">
        <v>49</v>
      </c>
      <c r="AF3404">
        <v>131</v>
      </c>
      <c r="AI3404">
        <v>-34</v>
      </c>
      <c r="AJ3404" t="s">
        <v>49</v>
      </c>
    </row>
    <row r="3405" spans="1:36" x14ac:dyDescent="0.3">
      <c r="A3405">
        <v>43</v>
      </c>
      <c r="B3405" t="s">
        <v>58</v>
      </c>
      <c r="C3405" t="s">
        <v>47</v>
      </c>
      <c r="D3405" t="s">
        <v>60</v>
      </c>
      <c r="E3405" t="s">
        <v>49</v>
      </c>
      <c r="F3405">
        <v>348</v>
      </c>
      <c r="G3405" t="s">
        <v>49</v>
      </c>
      <c r="H3405" t="s">
        <v>55</v>
      </c>
      <c r="I3405" t="s">
        <v>50</v>
      </c>
      <c r="J3405">
        <v>15</v>
      </c>
      <c r="K3405" t="s">
        <v>73</v>
      </c>
      <c r="L3405">
        <v>88</v>
      </c>
      <c r="M3405">
        <v>3</v>
      </c>
      <c r="N3405">
        <v>-1</v>
      </c>
      <c r="O3405">
        <v>0</v>
      </c>
      <c r="P3405" t="s">
        <v>52</v>
      </c>
      <c r="Q3405" t="s">
        <v>49</v>
      </c>
      <c r="X3405" s="7"/>
      <c r="Y3405" t="s">
        <v>49</v>
      </c>
      <c r="Z3405">
        <v>348</v>
      </c>
      <c r="AE3405" t="s">
        <v>55</v>
      </c>
      <c r="AF3405">
        <v>348</v>
      </c>
      <c r="AI3405">
        <v>9328</v>
      </c>
      <c r="AJ3405" t="s">
        <v>49</v>
      </c>
    </row>
    <row r="3406" spans="1:36" x14ac:dyDescent="0.3">
      <c r="A3406">
        <v>25</v>
      </c>
      <c r="B3406" t="s">
        <v>65</v>
      </c>
      <c r="C3406" t="s">
        <v>59</v>
      </c>
      <c r="D3406" t="s">
        <v>60</v>
      </c>
      <c r="E3406" t="s">
        <v>49</v>
      </c>
      <c r="F3406">
        <v>453</v>
      </c>
      <c r="G3406" t="s">
        <v>55</v>
      </c>
      <c r="H3406" t="s">
        <v>49</v>
      </c>
      <c r="I3406" t="s">
        <v>50</v>
      </c>
      <c r="J3406">
        <v>17</v>
      </c>
      <c r="K3406" t="s">
        <v>73</v>
      </c>
      <c r="L3406">
        <v>134</v>
      </c>
      <c r="M3406">
        <v>1</v>
      </c>
      <c r="N3406">
        <v>-1</v>
      </c>
      <c r="O3406">
        <v>0</v>
      </c>
      <c r="P3406" t="s">
        <v>52</v>
      </c>
      <c r="Q3406" t="s">
        <v>49</v>
      </c>
      <c r="X3406" s="7"/>
      <c r="Y3406" t="s">
        <v>55</v>
      </c>
      <c r="Z3406">
        <v>453</v>
      </c>
      <c r="AE3406" t="s">
        <v>49</v>
      </c>
      <c r="AF3406">
        <v>453</v>
      </c>
      <c r="AI3406">
        <v>3529</v>
      </c>
      <c r="AJ3406" t="s">
        <v>49</v>
      </c>
    </row>
    <row r="3407" spans="1:36" x14ac:dyDescent="0.3">
      <c r="A3407">
        <v>55</v>
      </c>
      <c r="B3407" t="s">
        <v>69</v>
      </c>
      <c r="C3407" t="s">
        <v>47</v>
      </c>
      <c r="D3407" t="s">
        <v>54</v>
      </c>
      <c r="E3407" t="s">
        <v>49</v>
      </c>
      <c r="F3407">
        <v>1102</v>
      </c>
      <c r="G3407" t="s">
        <v>55</v>
      </c>
      <c r="H3407" t="s">
        <v>49</v>
      </c>
      <c r="I3407" t="s">
        <v>52</v>
      </c>
      <c r="J3407">
        <v>15</v>
      </c>
      <c r="K3407" t="s">
        <v>56</v>
      </c>
      <c r="L3407">
        <v>126</v>
      </c>
      <c r="M3407">
        <v>2</v>
      </c>
      <c r="N3407">
        <v>-1</v>
      </c>
      <c r="O3407">
        <v>0</v>
      </c>
      <c r="P3407" t="s">
        <v>52</v>
      </c>
      <c r="Q3407" t="s">
        <v>49</v>
      </c>
      <c r="X3407" s="7"/>
      <c r="Y3407" t="s">
        <v>55</v>
      </c>
      <c r="Z3407">
        <v>1102</v>
      </c>
      <c r="AE3407" t="s">
        <v>49</v>
      </c>
      <c r="AF3407">
        <v>1102</v>
      </c>
      <c r="AI3407">
        <v>2330</v>
      </c>
      <c r="AJ3407" t="s">
        <v>49</v>
      </c>
    </row>
    <row r="3408" spans="1:36" x14ac:dyDescent="0.3">
      <c r="A3408">
        <v>24</v>
      </c>
      <c r="B3408" t="s">
        <v>69</v>
      </c>
      <c r="C3408" t="s">
        <v>59</v>
      </c>
      <c r="D3408" t="s">
        <v>54</v>
      </c>
      <c r="E3408" t="s">
        <v>49</v>
      </c>
      <c r="F3408">
        <v>926</v>
      </c>
      <c r="G3408" t="s">
        <v>55</v>
      </c>
      <c r="H3408" t="s">
        <v>55</v>
      </c>
      <c r="I3408" t="s">
        <v>50</v>
      </c>
      <c r="J3408">
        <v>15</v>
      </c>
      <c r="K3408" t="s">
        <v>56</v>
      </c>
      <c r="L3408">
        <v>191</v>
      </c>
      <c r="M3408">
        <v>1</v>
      </c>
      <c r="N3408">
        <v>-1</v>
      </c>
      <c r="O3408">
        <v>0</v>
      </c>
      <c r="P3408" t="s">
        <v>52</v>
      </c>
      <c r="Q3408" t="s">
        <v>49</v>
      </c>
      <c r="X3408" s="7"/>
      <c r="Y3408" t="s">
        <v>55</v>
      </c>
      <c r="Z3408">
        <v>926</v>
      </c>
      <c r="AE3408" t="s">
        <v>55</v>
      </c>
      <c r="AF3408">
        <v>926</v>
      </c>
      <c r="AI3408">
        <v>1334</v>
      </c>
      <c r="AJ3408" t="s">
        <v>49</v>
      </c>
    </row>
    <row r="3409" spans="1:36" x14ac:dyDescent="0.3">
      <c r="A3409">
        <v>40</v>
      </c>
      <c r="B3409" t="s">
        <v>58</v>
      </c>
      <c r="C3409" t="s">
        <v>74</v>
      </c>
      <c r="D3409" t="s">
        <v>60</v>
      </c>
      <c r="E3409" t="s">
        <v>49</v>
      </c>
      <c r="F3409">
        <v>502</v>
      </c>
      <c r="G3409" t="s">
        <v>55</v>
      </c>
      <c r="H3409" t="s">
        <v>49</v>
      </c>
      <c r="I3409" t="s">
        <v>50</v>
      </c>
      <c r="J3409">
        <v>3</v>
      </c>
      <c r="K3409" t="s">
        <v>64</v>
      </c>
      <c r="L3409">
        <v>267</v>
      </c>
      <c r="M3409">
        <v>4</v>
      </c>
      <c r="N3409">
        <v>270</v>
      </c>
      <c r="O3409">
        <v>3</v>
      </c>
      <c r="P3409" t="s">
        <v>66</v>
      </c>
      <c r="Q3409" t="s">
        <v>49</v>
      </c>
      <c r="X3409" s="7"/>
      <c r="Y3409" t="s">
        <v>55</v>
      </c>
      <c r="Z3409">
        <v>502</v>
      </c>
      <c r="AE3409" t="s">
        <v>49</v>
      </c>
      <c r="AF3409">
        <v>502</v>
      </c>
      <c r="AI3409">
        <v>3601</v>
      </c>
      <c r="AJ3409" t="s">
        <v>49</v>
      </c>
    </row>
    <row r="3410" spans="1:36" x14ac:dyDescent="0.3">
      <c r="A3410">
        <v>38</v>
      </c>
      <c r="B3410" t="s">
        <v>58</v>
      </c>
      <c r="C3410" t="s">
        <v>59</v>
      </c>
      <c r="D3410" t="s">
        <v>60</v>
      </c>
      <c r="E3410" t="s">
        <v>49</v>
      </c>
      <c r="F3410">
        <v>8669</v>
      </c>
      <c r="G3410" t="s">
        <v>55</v>
      </c>
      <c r="H3410" t="s">
        <v>49</v>
      </c>
      <c r="I3410" t="s">
        <v>78</v>
      </c>
      <c r="J3410">
        <v>20</v>
      </c>
      <c r="K3410" t="s">
        <v>61</v>
      </c>
      <c r="L3410">
        <v>5</v>
      </c>
      <c r="M3410">
        <v>3</v>
      </c>
      <c r="N3410">
        <v>150</v>
      </c>
      <c r="O3410">
        <v>6</v>
      </c>
      <c r="P3410" t="s">
        <v>57</v>
      </c>
      <c r="Q3410" t="s">
        <v>49</v>
      </c>
      <c r="X3410" s="7"/>
      <c r="Y3410" t="s">
        <v>55</v>
      </c>
      <c r="Z3410">
        <v>8669</v>
      </c>
      <c r="AE3410" t="s">
        <v>49</v>
      </c>
      <c r="AF3410">
        <v>8669</v>
      </c>
      <c r="AI3410">
        <v>265</v>
      </c>
      <c r="AJ3410" t="s">
        <v>49</v>
      </c>
    </row>
    <row r="3411" spans="1:36" x14ac:dyDescent="0.3">
      <c r="A3411">
        <v>48</v>
      </c>
      <c r="B3411" t="s">
        <v>63</v>
      </c>
      <c r="C3411" t="s">
        <v>59</v>
      </c>
      <c r="D3411" t="s">
        <v>48</v>
      </c>
      <c r="E3411" t="s">
        <v>49</v>
      </c>
      <c r="F3411">
        <v>316</v>
      </c>
      <c r="G3411" t="s">
        <v>49</v>
      </c>
      <c r="H3411" t="s">
        <v>49</v>
      </c>
      <c r="I3411" t="s">
        <v>52</v>
      </c>
      <c r="J3411">
        <v>5</v>
      </c>
      <c r="K3411" t="s">
        <v>62</v>
      </c>
      <c r="L3411">
        <v>560</v>
      </c>
      <c r="M3411">
        <v>2</v>
      </c>
      <c r="N3411">
        <v>-1</v>
      </c>
      <c r="O3411">
        <v>0</v>
      </c>
      <c r="P3411" t="s">
        <v>52</v>
      </c>
      <c r="Q3411" t="s">
        <v>49</v>
      </c>
      <c r="X3411" s="7"/>
      <c r="Y3411" t="s">
        <v>49</v>
      </c>
      <c r="Z3411">
        <v>316</v>
      </c>
      <c r="AE3411" t="s">
        <v>49</v>
      </c>
      <c r="AF3411">
        <v>316</v>
      </c>
      <c r="AI3411">
        <v>2227</v>
      </c>
      <c r="AJ3411" t="s">
        <v>49</v>
      </c>
    </row>
    <row r="3412" spans="1:36" x14ac:dyDescent="0.3">
      <c r="A3412">
        <v>36</v>
      </c>
      <c r="B3412" t="s">
        <v>58</v>
      </c>
      <c r="C3412" t="s">
        <v>47</v>
      </c>
      <c r="D3412" t="s">
        <v>60</v>
      </c>
      <c r="E3412" t="s">
        <v>49</v>
      </c>
      <c r="F3412">
        <v>9324</v>
      </c>
      <c r="G3412" t="s">
        <v>55</v>
      </c>
      <c r="H3412" t="s">
        <v>49</v>
      </c>
      <c r="I3412" t="s">
        <v>50</v>
      </c>
      <c r="J3412">
        <v>30</v>
      </c>
      <c r="K3412" t="s">
        <v>81</v>
      </c>
      <c r="L3412">
        <v>138</v>
      </c>
      <c r="M3412">
        <v>8</v>
      </c>
      <c r="N3412">
        <v>-1</v>
      </c>
      <c r="O3412">
        <v>0</v>
      </c>
      <c r="P3412" t="s">
        <v>52</v>
      </c>
      <c r="Q3412" t="s">
        <v>49</v>
      </c>
      <c r="X3412" s="7"/>
      <c r="Y3412" t="s">
        <v>55</v>
      </c>
      <c r="Z3412">
        <v>9324</v>
      </c>
      <c r="AE3412" t="s">
        <v>49</v>
      </c>
      <c r="AF3412">
        <v>9324</v>
      </c>
      <c r="AI3412">
        <v>0</v>
      </c>
      <c r="AJ3412" t="s">
        <v>49</v>
      </c>
    </row>
    <row r="3413" spans="1:36" x14ac:dyDescent="0.3">
      <c r="A3413">
        <v>57</v>
      </c>
      <c r="B3413" t="s">
        <v>58</v>
      </c>
      <c r="C3413" t="s">
        <v>47</v>
      </c>
      <c r="D3413" t="s">
        <v>60</v>
      </c>
      <c r="E3413" t="s">
        <v>49</v>
      </c>
      <c r="F3413">
        <v>0</v>
      </c>
      <c r="G3413" t="s">
        <v>49</v>
      </c>
      <c r="H3413" t="s">
        <v>49</v>
      </c>
      <c r="I3413" t="s">
        <v>50</v>
      </c>
      <c r="J3413">
        <v>19</v>
      </c>
      <c r="K3413" t="s">
        <v>70</v>
      </c>
      <c r="L3413">
        <v>188</v>
      </c>
      <c r="M3413">
        <v>4</v>
      </c>
      <c r="N3413">
        <v>-1</v>
      </c>
      <c r="O3413">
        <v>0</v>
      </c>
      <c r="P3413" t="s">
        <v>52</v>
      </c>
      <c r="Q3413" t="s">
        <v>49</v>
      </c>
      <c r="X3413" s="7"/>
      <c r="Y3413" t="s">
        <v>49</v>
      </c>
      <c r="Z3413">
        <v>0</v>
      </c>
      <c r="AE3413" t="s">
        <v>49</v>
      </c>
      <c r="AF3413">
        <v>0</v>
      </c>
      <c r="AI3413">
        <v>174</v>
      </c>
      <c r="AJ3413" t="s">
        <v>49</v>
      </c>
    </row>
    <row r="3414" spans="1:36" x14ac:dyDescent="0.3">
      <c r="A3414">
        <v>45</v>
      </c>
      <c r="B3414" t="s">
        <v>69</v>
      </c>
      <c r="C3414" t="s">
        <v>47</v>
      </c>
      <c r="D3414" t="s">
        <v>54</v>
      </c>
      <c r="E3414" t="s">
        <v>49</v>
      </c>
      <c r="F3414">
        <v>72</v>
      </c>
      <c r="G3414" t="s">
        <v>55</v>
      </c>
      <c r="H3414" t="s">
        <v>55</v>
      </c>
      <c r="I3414" t="s">
        <v>50</v>
      </c>
      <c r="J3414">
        <v>15</v>
      </c>
      <c r="K3414" t="s">
        <v>56</v>
      </c>
      <c r="L3414">
        <v>262</v>
      </c>
      <c r="M3414">
        <v>2</v>
      </c>
      <c r="N3414">
        <v>352</v>
      </c>
      <c r="O3414">
        <v>2</v>
      </c>
      <c r="P3414" t="s">
        <v>57</v>
      </c>
      <c r="Q3414" t="s">
        <v>49</v>
      </c>
      <c r="X3414" s="7"/>
      <c r="Y3414" t="s">
        <v>55</v>
      </c>
      <c r="Z3414">
        <v>72</v>
      </c>
      <c r="AE3414" t="s">
        <v>55</v>
      </c>
      <c r="AF3414">
        <v>72</v>
      </c>
      <c r="AI3414">
        <v>14412</v>
      </c>
      <c r="AJ3414" t="s">
        <v>49</v>
      </c>
    </row>
    <row r="3415" spans="1:36" x14ac:dyDescent="0.3">
      <c r="A3415">
        <v>33</v>
      </c>
      <c r="B3415" t="s">
        <v>65</v>
      </c>
      <c r="C3415" t="s">
        <v>59</v>
      </c>
      <c r="D3415" t="s">
        <v>60</v>
      </c>
      <c r="E3415" t="s">
        <v>49</v>
      </c>
      <c r="F3415">
        <v>61</v>
      </c>
      <c r="G3415" t="s">
        <v>49</v>
      </c>
      <c r="H3415" t="s">
        <v>49</v>
      </c>
      <c r="I3415" t="s">
        <v>50</v>
      </c>
      <c r="J3415">
        <v>19</v>
      </c>
      <c r="K3415" t="s">
        <v>70</v>
      </c>
      <c r="L3415">
        <v>836</v>
      </c>
      <c r="M3415">
        <v>3</v>
      </c>
      <c r="N3415">
        <v>-1</v>
      </c>
      <c r="O3415">
        <v>0</v>
      </c>
      <c r="P3415" t="s">
        <v>52</v>
      </c>
      <c r="Q3415" t="s">
        <v>55</v>
      </c>
      <c r="X3415" s="7"/>
      <c r="Y3415" t="s">
        <v>49</v>
      </c>
      <c r="Z3415">
        <v>61</v>
      </c>
      <c r="AE3415" t="s">
        <v>49</v>
      </c>
      <c r="AF3415">
        <v>61</v>
      </c>
      <c r="AI3415">
        <v>3288</v>
      </c>
      <c r="AJ3415" t="s">
        <v>49</v>
      </c>
    </row>
    <row r="3416" spans="1:36" x14ac:dyDescent="0.3">
      <c r="A3416">
        <v>38</v>
      </c>
      <c r="B3416" t="s">
        <v>67</v>
      </c>
      <c r="C3416" t="s">
        <v>59</v>
      </c>
      <c r="D3416" t="s">
        <v>54</v>
      </c>
      <c r="E3416" t="s">
        <v>49</v>
      </c>
      <c r="F3416">
        <v>173</v>
      </c>
      <c r="G3416" t="s">
        <v>49</v>
      </c>
      <c r="H3416" t="s">
        <v>49</v>
      </c>
      <c r="I3416" t="s">
        <v>50</v>
      </c>
      <c r="J3416">
        <v>29</v>
      </c>
      <c r="K3416" t="s">
        <v>70</v>
      </c>
      <c r="L3416">
        <v>150</v>
      </c>
      <c r="M3416">
        <v>4</v>
      </c>
      <c r="N3416">
        <v>-1</v>
      </c>
      <c r="O3416">
        <v>0</v>
      </c>
      <c r="P3416" t="s">
        <v>52</v>
      </c>
      <c r="Q3416" t="s">
        <v>49</v>
      </c>
      <c r="X3416" s="7"/>
      <c r="Y3416" t="s">
        <v>49</v>
      </c>
      <c r="Z3416">
        <v>173</v>
      </c>
      <c r="AE3416" t="s">
        <v>49</v>
      </c>
      <c r="AF3416">
        <v>173</v>
      </c>
      <c r="AI3416">
        <v>57</v>
      </c>
      <c r="AJ3416" t="s">
        <v>49</v>
      </c>
    </row>
    <row r="3417" spans="1:36" x14ac:dyDescent="0.3">
      <c r="A3417">
        <v>26</v>
      </c>
      <c r="B3417" t="s">
        <v>53</v>
      </c>
      <c r="C3417" t="s">
        <v>59</v>
      </c>
      <c r="D3417" t="s">
        <v>54</v>
      </c>
      <c r="E3417" t="s">
        <v>55</v>
      </c>
      <c r="F3417">
        <v>-162</v>
      </c>
      <c r="G3417" t="s">
        <v>55</v>
      </c>
      <c r="H3417" t="s">
        <v>49</v>
      </c>
      <c r="I3417" t="s">
        <v>50</v>
      </c>
      <c r="J3417">
        <v>15</v>
      </c>
      <c r="K3417" t="s">
        <v>56</v>
      </c>
      <c r="L3417">
        <v>44</v>
      </c>
      <c r="M3417">
        <v>2</v>
      </c>
      <c r="N3417">
        <v>-1</v>
      </c>
      <c r="O3417">
        <v>0</v>
      </c>
      <c r="P3417" t="s">
        <v>52</v>
      </c>
      <c r="Q3417" t="s">
        <v>49</v>
      </c>
      <c r="X3417" s="7"/>
      <c r="Y3417" t="s">
        <v>55</v>
      </c>
      <c r="Z3417">
        <v>-162</v>
      </c>
      <c r="AE3417" t="s">
        <v>49</v>
      </c>
      <c r="AF3417">
        <v>-162</v>
      </c>
      <c r="AI3417">
        <v>2246</v>
      </c>
      <c r="AJ3417" t="s">
        <v>49</v>
      </c>
    </row>
    <row r="3418" spans="1:36" x14ac:dyDescent="0.3">
      <c r="A3418">
        <v>30</v>
      </c>
      <c r="B3418" t="s">
        <v>58</v>
      </c>
      <c r="C3418" t="s">
        <v>59</v>
      </c>
      <c r="D3418" t="s">
        <v>60</v>
      </c>
      <c r="E3418" t="s">
        <v>49</v>
      </c>
      <c r="F3418">
        <v>47</v>
      </c>
      <c r="G3418" t="s">
        <v>49</v>
      </c>
      <c r="H3418" t="s">
        <v>55</v>
      </c>
      <c r="I3418" t="s">
        <v>50</v>
      </c>
      <c r="J3418">
        <v>31</v>
      </c>
      <c r="K3418" t="s">
        <v>73</v>
      </c>
      <c r="L3418">
        <v>11</v>
      </c>
      <c r="M3418">
        <v>17</v>
      </c>
      <c r="N3418">
        <v>-1</v>
      </c>
      <c r="O3418">
        <v>0</v>
      </c>
      <c r="P3418" t="s">
        <v>52</v>
      </c>
      <c r="Q3418" t="s">
        <v>49</v>
      </c>
      <c r="X3418" s="7"/>
      <c r="Y3418" t="s">
        <v>49</v>
      </c>
      <c r="Z3418">
        <v>47</v>
      </c>
      <c r="AE3418" t="s">
        <v>55</v>
      </c>
      <c r="AF3418">
        <v>47</v>
      </c>
      <c r="AI3418">
        <v>4441</v>
      </c>
      <c r="AJ3418" t="s">
        <v>49</v>
      </c>
    </row>
    <row r="3419" spans="1:36" x14ac:dyDescent="0.3">
      <c r="A3419">
        <v>55</v>
      </c>
      <c r="B3419" t="s">
        <v>53</v>
      </c>
      <c r="C3419" t="s">
        <v>74</v>
      </c>
      <c r="D3419" t="s">
        <v>60</v>
      </c>
      <c r="E3419" t="s">
        <v>49</v>
      </c>
      <c r="F3419">
        <v>1983</v>
      </c>
      <c r="G3419" t="s">
        <v>55</v>
      </c>
      <c r="H3419" t="s">
        <v>49</v>
      </c>
      <c r="I3419" t="s">
        <v>78</v>
      </c>
      <c r="J3419">
        <v>19</v>
      </c>
      <c r="K3419" t="s">
        <v>75</v>
      </c>
      <c r="L3419">
        <v>123</v>
      </c>
      <c r="M3419">
        <v>1</v>
      </c>
      <c r="N3419">
        <v>-1</v>
      </c>
      <c r="O3419">
        <v>0</v>
      </c>
      <c r="P3419" t="s">
        <v>52</v>
      </c>
      <c r="Q3419" t="s">
        <v>49</v>
      </c>
      <c r="X3419" s="7"/>
      <c r="Y3419" t="s">
        <v>55</v>
      </c>
      <c r="Z3419">
        <v>1983</v>
      </c>
      <c r="AE3419" t="s">
        <v>49</v>
      </c>
      <c r="AF3419">
        <v>1983</v>
      </c>
      <c r="AI3419">
        <v>0</v>
      </c>
      <c r="AJ3419" t="s">
        <v>49</v>
      </c>
    </row>
    <row r="3420" spans="1:36" x14ac:dyDescent="0.3">
      <c r="A3420">
        <v>34</v>
      </c>
      <c r="B3420" t="s">
        <v>63</v>
      </c>
      <c r="C3420" t="s">
        <v>47</v>
      </c>
      <c r="D3420" t="s">
        <v>54</v>
      </c>
      <c r="E3420" t="s">
        <v>49</v>
      </c>
      <c r="F3420">
        <v>326</v>
      </c>
      <c r="G3420" t="s">
        <v>55</v>
      </c>
      <c r="H3420" t="s">
        <v>55</v>
      </c>
      <c r="I3420" t="s">
        <v>52</v>
      </c>
      <c r="J3420">
        <v>15</v>
      </c>
      <c r="K3420" t="s">
        <v>56</v>
      </c>
      <c r="L3420">
        <v>150</v>
      </c>
      <c r="M3420">
        <v>2</v>
      </c>
      <c r="N3420">
        <v>-1</v>
      </c>
      <c r="O3420">
        <v>0</v>
      </c>
      <c r="P3420" t="s">
        <v>52</v>
      </c>
      <c r="Q3420" t="s">
        <v>49</v>
      </c>
      <c r="X3420" s="7"/>
      <c r="Y3420" t="s">
        <v>55</v>
      </c>
      <c r="Z3420">
        <v>326</v>
      </c>
      <c r="AE3420" t="s">
        <v>55</v>
      </c>
      <c r="AF3420">
        <v>326</v>
      </c>
      <c r="AI3420">
        <v>353</v>
      </c>
      <c r="AJ3420" t="s">
        <v>49</v>
      </c>
    </row>
    <row r="3421" spans="1:36" x14ac:dyDescent="0.3">
      <c r="A3421">
        <v>60</v>
      </c>
      <c r="B3421" t="s">
        <v>69</v>
      </c>
      <c r="C3421" t="s">
        <v>47</v>
      </c>
      <c r="D3421" t="s">
        <v>54</v>
      </c>
      <c r="E3421" t="s">
        <v>49</v>
      </c>
      <c r="F3421">
        <v>2552</v>
      </c>
      <c r="G3421" t="s">
        <v>49</v>
      </c>
      <c r="H3421" t="s">
        <v>55</v>
      </c>
      <c r="I3421" t="s">
        <v>50</v>
      </c>
      <c r="J3421">
        <v>30</v>
      </c>
      <c r="K3421" t="s">
        <v>72</v>
      </c>
      <c r="L3421">
        <v>255</v>
      </c>
      <c r="M3421">
        <v>2</v>
      </c>
      <c r="N3421">
        <v>2</v>
      </c>
      <c r="O3421">
        <v>4</v>
      </c>
      <c r="P3421" t="s">
        <v>66</v>
      </c>
      <c r="Q3421" t="s">
        <v>49</v>
      </c>
      <c r="X3421" s="7"/>
      <c r="Y3421" t="s">
        <v>49</v>
      </c>
      <c r="Z3421">
        <v>2552</v>
      </c>
      <c r="AE3421" t="s">
        <v>55</v>
      </c>
      <c r="AF3421">
        <v>2552</v>
      </c>
      <c r="AI3421">
        <v>27</v>
      </c>
      <c r="AJ3421" t="s">
        <v>49</v>
      </c>
    </row>
    <row r="3422" spans="1:36" x14ac:dyDescent="0.3">
      <c r="A3422">
        <v>36</v>
      </c>
      <c r="B3422" t="s">
        <v>58</v>
      </c>
      <c r="C3422" t="s">
        <v>59</v>
      </c>
      <c r="D3422" t="s">
        <v>60</v>
      </c>
      <c r="E3422" t="s">
        <v>49</v>
      </c>
      <c r="F3422">
        <v>1283</v>
      </c>
      <c r="G3422" t="s">
        <v>49</v>
      </c>
      <c r="H3422" t="s">
        <v>49</v>
      </c>
      <c r="I3422" t="s">
        <v>50</v>
      </c>
      <c r="J3422">
        <v>18</v>
      </c>
      <c r="K3422" t="s">
        <v>70</v>
      </c>
      <c r="L3422">
        <v>92</v>
      </c>
      <c r="M3422">
        <v>5</v>
      </c>
      <c r="N3422">
        <v>-1</v>
      </c>
      <c r="O3422">
        <v>0</v>
      </c>
      <c r="P3422" t="s">
        <v>52</v>
      </c>
      <c r="Q3422" t="s">
        <v>49</v>
      </c>
      <c r="X3422" s="7"/>
      <c r="Y3422" t="s">
        <v>49</v>
      </c>
      <c r="Z3422">
        <v>1283</v>
      </c>
      <c r="AE3422" t="s">
        <v>49</v>
      </c>
      <c r="AF3422">
        <v>1283</v>
      </c>
      <c r="AI3422">
        <v>474</v>
      </c>
      <c r="AJ3422" t="s">
        <v>49</v>
      </c>
    </row>
    <row r="3423" spans="1:36" x14ac:dyDescent="0.3">
      <c r="A3423">
        <v>65</v>
      </c>
      <c r="B3423" t="s">
        <v>76</v>
      </c>
      <c r="C3423" t="s">
        <v>47</v>
      </c>
      <c r="D3423" t="s">
        <v>48</v>
      </c>
      <c r="E3423" t="s">
        <v>49</v>
      </c>
      <c r="F3423">
        <v>2179</v>
      </c>
      <c r="G3423" t="s">
        <v>55</v>
      </c>
      <c r="H3423" t="s">
        <v>49</v>
      </c>
      <c r="I3423" t="s">
        <v>50</v>
      </c>
      <c r="J3423">
        <v>4</v>
      </c>
      <c r="K3423" t="s">
        <v>80</v>
      </c>
      <c r="L3423">
        <v>112</v>
      </c>
      <c r="M3423">
        <v>7</v>
      </c>
      <c r="N3423">
        <v>-1</v>
      </c>
      <c r="O3423">
        <v>0</v>
      </c>
      <c r="P3423" t="s">
        <v>52</v>
      </c>
      <c r="Q3423" t="s">
        <v>49</v>
      </c>
      <c r="X3423" s="7"/>
      <c r="Y3423" t="s">
        <v>55</v>
      </c>
      <c r="Z3423">
        <v>2179</v>
      </c>
      <c r="AE3423" t="s">
        <v>49</v>
      </c>
      <c r="AF3423">
        <v>2179</v>
      </c>
      <c r="AI3423">
        <v>1185</v>
      </c>
      <c r="AJ3423" t="s">
        <v>49</v>
      </c>
    </row>
    <row r="3424" spans="1:36" x14ac:dyDescent="0.3">
      <c r="A3424">
        <v>39</v>
      </c>
      <c r="B3424" t="s">
        <v>65</v>
      </c>
      <c r="C3424" t="s">
        <v>47</v>
      </c>
      <c r="D3424" t="s">
        <v>60</v>
      </c>
      <c r="E3424" t="s">
        <v>49</v>
      </c>
      <c r="F3424">
        <v>1047</v>
      </c>
      <c r="G3424" t="s">
        <v>49</v>
      </c>
      <c r="H3424" t="s">
        <v>49</v>
      </c>
      <c r="I3424" t="s">
        <v>52</v>
      </c>
      <c r="J3424">
        <v>6</v>
      </c>
      <c r="K3424" t="s">
        <v>62</v>
      </c>
      <c r="L3424">
        <v>554</v>
      </c>
      <c r="M3424">
        <v>1</v>
      </c>
      <c r="N3424">
        <v>-1</v>
      </c>
      <c r="O3424">
        <v>0</v>
      </c>
      <c r="P3424" t="s">
        <v>52</v>
      </c>
      <c r="Q3424" t="s">
        <v>55</v>
      </c>
      <c r="X3424" s="7"/>
      <c r="Y3424" t="s">
        <v>49</v>
      </c>
      <c r="Z3424">
        <v>1047</v>
      </c>
      <c r="AE3424" t="s">
        <v>49</v>
      </c>
      <c r="AF3424">
        <v>1047</v>
      </c>
      <c r="AI3424">
        <v>282</v>
      </c>
      <c r="AJ3424" t="s">
        <v>49</v>
      </c>
    </row>
    <row r="3425" spans="1:36" x14ac:dyDescent="0.3">
      <c r="A3425">
        <v>52</v>
      </c>
      <c r="B3425" t="s">
        <v>63</v>
      </c>
      <c r="C3425" t="s">
        <v>47</v>
      </c>
      <c r="D3425" t="s">
        <v>48</v>
      </c>
      <c r="E3425" t="s">
        <v>49</v>
      </c>
      <c r="F3425">
        <v>36</v>
      </c>
      <c r="G3425" t="s">
        <v>49</v>
      </c>
      <c r="H3425" t="s">
        <v>49</v>
      </c>
      <c r="I3425" t="s">
        <v>50</v>
      </c>
      <c r="J3425">
        <v>13</v>
      </c>
      <c r="K3425" t="s">
        <v>70</v>
      </c>
      <c r="L3425">
        <v>109</v>
      </c>
      <c r="M3425">
        <v>2</v>
      </c>
      <c r="N3425">
        <v>-1</v>
      </c>
      <c r="O3425">
        <v>0</v>
      </c>
      <c r="P3425" t="s">
        <v>52</v>
      </c>
      <c r="Q3425" t="s">
        <v>49</v>
      </c>
      <c r="X3425" s="7"/>
      <c r="Y3425" t="s">
        <v>49</v>
      </c>
      <c r="Z3425">
        <v>36</v>
      </c>
      <c r="AE3425" t="s">
        <v>49</v>
      </c>
      <c r="AF3425">
        <v>36</v>
      </c>
      <c r="AI3425">
        <v>2</v>
      </c>
      <c r="AJ3425" t="s">
        <v>49</v>
      </c>
    </row>
    <row r="3426" spans="1:36" x14ac:dyDescent="0.3">
      <c r="A3426">
        <v>55</v>
      </c>
      <c r="B3426" t="s">
        <v>67</v>
      </c>
      <c r="C3426" t="s">
        <v>47</v>
      </c>
      <c r="D3426" t="s">
        <v>54</v>
      </c>
      <c r="E3426" t="s">
        <v>55</v>
      </c>
      <c r="F3426">
        <v>-308</v>
      </c>
      <c r="G3426" t="s">
        <v>49</v>
      </c>
      <c r="H3426" t="s">
        <v>49</v>
      </c>
      <c r="I3426" t="s">
        <v>50</v>
      </c>
      <c r="J3426">
        <v>2</v>
      </c>
      <c r="K3426" t="s">
        <v>64</v>
      </c>
      <c r="L3426">
        <v>781</v>
      </c>
      <c r="M3426">
        <v>1</v>
      </c>
      <c r="N3426">
        <v>-1</v>
      </c>
      <c r="O3426">
        <v>0</v>
      </c>
      <c r="P3426" t="s">
        <v>52</v>
      </c>
      <c r="Q3426" t="s">
        <v>55</v>
      </c>
      <c r="X3426" s="7"/>
      <c r="Y3426" t="s">
        <v>49</v>
      </c>
      <c r="Z3426">
        <v>-308</v>
      </c>
      <c r="AE3426" t="s">
        <v>49</v>
      </c>
      <c r="AF3426">
        <v>-308</v>
      </c>
      <c r="AI3426">
        <v>60</v>
      </c>
      <c r="AJ3426" t="s">
        <v>49</v>
      </c>
    </row>
    <row r="3427" spans="1:36" x14ac:dyDescent="0.3">
      <c r="A3427">
        <v>26</v>
      </c>
      <c r="B3427" t="s">
        <v>58</v>
      </c>
      <c r="C3427" t="s">
        <v>59</v>
      </c>
      <c r="D3427" t="s">
        <v>60</v>
      </c>
      <c r="E3427" t="s">
        <v>49</v>
      </c>
      <c r="F3427">
        <v>1177</v>
      </c>
      <c r="G3427" t="s">
        <v>49</v>
      </c>
      <c r="H3427" t="s">
        <v>49</v>
      </c>
      <c r="I3427" t="s">
        <v>50</v>
      </c>
      <c r="J3427">
        <v>19</v>
      </c>
      <c r="K3427" t="s">
        <v>51</v>
      </c>
      <c r="L3427">
        <v>116</v>
      </c>
      <c r="M3427">
        <v>1</v>
      </c>
      <c r="N3427">
        <v>-1</v>
      </c>
      <c r="O3427">
        <v>0</v>
      </c>
      <c r="P3427" t="s">
        <v>52</v>
      </c>
      <c r="Q3427" t="s">
        <v>49</v>
      </c>
      <c r="X3427" s="7"/>
      <c r="Y3427" t="s">
        <v>49</v>
      </c>
      <c r="Z3427">
        <v>1177</v>
      </c>
      <c r="AE3427" t="s">
        <v>49</v>
      </c>
      <c r="AF3427">
        <v>1177</v>
      </c>
      <c r="AI3427">
        <v>3972</v>
      </c>
      <c r="AJ3427" t="s">
        <v>49</v>
      </c>
    </row>
    <row r="3428" spans="1:36" x14ac:dyDescent="0.3">
      <c r="A3428">
        <v>40</v>
      </c>
      <c r="B3428" t="s">
        <v>65</v>
      </c>
      <c r="C3428" t="s">
        <v>47</v>
      </c>
      <c r="D3428" t="s">
        <v>48</v>
      </c>
      <c r="E3428" t="s">
        <v>49</v>
      </c>
      <c r="F3428">
        <v>2077</v>
      </c>
      <c r="G3428" t="s">
        <v>55</v>
      </c>
      <c r="H3428" t="s">
        <v>49</v>
      </c>
      <c r="I3428" t="s">
        <v>50</v>
      </c>
      <c r="J3428">
        <v>13</v>
      </c>
      <c r="K3428" t="s">
        <v>56</v>
      </c>
      <c r="L3428">
        <v>363</v>
      </c>
      <c r="M3428">
        <v>1</v>
      </c>
      <c r="N3428">
        <v>173</v>
      </c>
      <c r="O3428">
        <v>24</v>
      </c>
      <c r="P3428" t="s">
        <v>66</v>
      </c>
      <c r="Q3428" t="s">
        <v>49</v>
      </c>
      <c r="X3428" s="7"/>
      <c r="Y3428" t="s">
        <v>55</v>
      </c>
      <c r="Z3428">
        <v>2077</v>
      </c>
      <c r="AE3428" t="s">
        <v>49</v>
      </c>
      <c r="AF3428">
        <v>2077</v>
      </c>
      <c r="AI3428">
        <v>26452</v>
      </c>
      <c r="AJ3428" t="s">
        <v>49</v>
      </c>
    </row>
    <row r="3429" spans="1:36" x14ac:dyDescent="0.3">
      <c r="A3429">
        <v>52</v>
      </c>
      <c r="B3429" t="s">
        <v>68</v>
      </c>
      <c r="C3429" t="s">
        <v>47</v>
      </c>
      <c r="D3429" t="s">
        <v>54</v>
      </c>
      <c r="E3429" t="s">
        <v>49</v>
      </c>
      <c r="F3429">
        <v>0</v>
      </c>
      <c r="G3429" t="s">
        <v>49</v>
      </c>
      <c r="H3429" t="s">
        <v>49</v>
      </c>
      <c r="I3429" t="s">
        <v>50</v>
      </c>
      <c r="J3429">
        <v>7</v>
      </c>
      <c r="K3429" t="s">
        <v>70</v>
      </c>
      <c r="L3429">
        <v>82</v>
      </c>
      <c r="M3429">
        <v>2</v>
      </c>
      <c r="N3429">
        <v>-1</v>
      </c>
      <c r="O3429">
        <v>0</v>
      </c>
      <c r="P3429" t="s">
        <v>52</v>
      </c>
      <c r="Q3429" t="s">
        <v>49</v>
      </c>
      <c r="X3429" s="7"/>
      <c r="Y3429" t="s">
        <v>49</v>
      </c>
      <c r="Z3429">
        <v>0</v>
      </c>
      <c r="AE3429" t="s">
        <v>49</v>
      </c>
      <c r="AF3429">
        <v>0</v>
      </c>
      <c r="AI3429">
        <v>9374</v>
      </c>
      <c r="AJ3429" t="s">
        <v>49</v>
      </c>
    </row>
    <row r="3430" spans="1:36" x14ac:dyDescent="0.3">
      <c r="A3430">
        <v>29</v>
      </c>
      <c r="B3430" t="s">
        <v>65</v>
      </c>
      <c r="C3430" t="s">
        <v>47</v>
      </c>
      <c r="D3430" t="s">
        <v>60</v>
      </c>
      <c r="E3430" t="s">
        <v>49</v>
      </c>
      <c r="F3430">
        <v>1</v>
      </c>
      <c r="G3430" t="s">
        <v>49</v>
      </c>
      <c r="H3430" t="s">
        <v>49</v>
      </c>
      <c r="I3430" t="s">
        <v>50</v>
      </c>
      <c r="J3430">
        <v>18</v>
      </c>
      <c r="K3430" t="s">
        <v>73</v>
      </c>
      <c r="L3430">
        <v>167</v>
      </c>
      <c r="M3430">
        <v>3</v>
      </c>
      <c r="N3430">
        <v>-1</v>
      </c>
      <c r="O3430">
        <v>0</v>
      </c>
      <c r="P3430" t="s">
        <v>52</v>
      </c>
      <c r="Q3430" t="s">
        <v>49</v>
      </c>
      <c r="X3430" s="7"/>
      <c r="Y3430" t="s">
        <v>49</v>
      </c>
      <c r="Z3430">
        <v>1</v>
      </c>
      <c r="AE3430" t="s">
        <v>49</v>
      </c>
      <c r="AF3430">
        <v>1</v>
      </c>
      <c r="AI3430">
        <v>47</v>
      </c>
      <c r="AJ3430" t="s">
        <v>49</v>
      </c>
    </row>
    <row r="3431" spans="1:36" x14ac:dyDescent="0.3">
      <c r="A3431">
        <v>41</v>
      </c>
      <c r="B3431" t="s">
        <v>63</v>
      </c>
      <c r="C3431" t="s">
        <v>47</v>
      </c>
      <c r="D3431" t="s">
        <v>48</v>
      </c>
      <c r="E3431" t="s">
        <v>49</v>
      </c>
      <c r="F3431">
        <v>7735</v>
      </c>
      <c r="G3431" t="s">
        <v>55</v>
      </c>
      <c r="H3431" t="s">
        <v>49</v>
      </c>
      <c r="I3431" t="s">
        <v>50</v>
      </c>
      <c r="J3431">
        <v>20</v>
      </c>
      <c r="K3431" t="s">
        <v>75</v>
      </c>
      <c r="L3431">
        <v>220</v>
      </c>
      <c r="M3431">
        <v>1</v>
      </c>
      <c r="N3431">
        <v>190</v>
      </c>
      <c r="O3431">
        <v>1</v>
      </c>
      <c r="P3431" t="s">
        <v>57</v>
      </c>
      <c r="Q3431" t="s">
        <v>49</v>
      </c>
      <c r="X3431" s="7"/>
      <c r="Y3431" t="s">
        <v>55</v>
      </c>
      <c r="Z3431">
        <v>7735</v>
      </c>
      <c r="AE3431" t="s">
        <v>49</v>
      </c>
      <c r="AF3431">
        <v>7735</v>
      </c>
      <c r="AI3431">
        <v>279</v>
      </c>
      <c r="AJ3431" t="s">
        <v>49</v>
      </c>
    </row>
    <row r="3432" spans="1:36" x14ac:dyDescent="0.3">
      <c r="A3432">
        <v>30</v>
      </c>
      <c r="B3432" t="s">
        <v>67</v>
      </c>
      <c r="C3432" t="s">
        <v>59</v>
      </c>
      <c r="D3432" t="s">
        <v>60</v>
      </c>
      <c r="E3432" t="s">
        <v>49</v>
      </c>
      <c r="F3432">
        <v>1922</v>
      </c>
      <c r="G3432" t="s">
        <v>55</v>
      </c>
      <c r="H3432" t="s">
        <v>49</v>
      </c>
      <c r="I3432" t="s">
        <v>50</v>
      </c>
      <c r="J3432">
        <v>18</v>
      </c>
      <c r="K3432" t="s">
        <v>56</v>
      </c>
      <c r="L3432">
        <v>546</v>
      </c>
      <c r="M3432">
        <v>1</v>
      </c>
      <c r="N3432">
        <v>-1</v>
      </c>
      <c r="O3432">
        <v>0</v>
      </c>
      <c r="P3432" t="s">
        <v>52</v>
      </c>
      <c r="Q3432" t="s">
        <v>49</v>
      </c>
      <c r="X3432" s="7"/>
      <c r="Y3432" t="s">
        <v>55</v>
      </c>
      <c r="Z3432">
        <v>1922</v>
      </c>
      <c r="AE3432" t="s">
        <v>49</v>
      </c>
      <c r="AF3432">
        <v>1922</v>
      </c>
      <c r="AI3432">
        <v>20</v>
      </c>
      <c r="AJ3432" t="s">
        <v>49</v>
      </c>
    </row>
    <row r="3433" spans="1:36" x14ac:dyDescent="0.3">
      <c r="A3433">
        <v>28</v>
      </c>
      <c r="B3433" t="s">
        <v>71</v>
      </c>
      <c r="C3433" t="s">
        <v>59</v>
      </c>
      <c r="D3433" t="s">
        <v>54</v>
      </c>
      <c r="E3433" t="s">
        <v>49</v>
      </c>
      <c r="F3433">
        <v>153</v>
      </c>
      <c r="G3433" t="s">
        <v>49</v>
      </c>
      <c r="H3433" t="s">
        <v>49</v>
      </c>
      <c r="I3433" t="s">
        <v>50</v>
      </c>
      <c r="J3433">
        <v>23</v>
      </c>
      <c r="K3433" t="s">
        <v>73</v>
      </c>
      <c r="L3433">
        <v>1124</v>
      </c>
      <c r="M3433">
        <v>2</v>
      </c>
      <c r="N3433">
        <v>-1</v>
      </c>
      <c r="O3433">
        <v>0</v>
      </c>
      <c r="P3433" t="s">
        <v>52</v>
      </c>
      <c r="Q3433" t="s">
        <v>55</v>
      </c>
      <c r="X3433" s="7"/>
      <c r="Y3433" t="s">
        <v>49</v>
      </c>
      <c r="Z3433">
        <v>153</v>
      </c>
      <c r="AE3433" t="s">
        <v>49</v>
      </c>
      <c r="AF3433">
        <v>153</v>
      </c>
      <c r="AI3433">
        <v>360</v>
      </c>
      <c r="AJ3433" t="s">
        <v>49</v>
      </c>
    </row>
    <row r="3434" spans="1:36" x14ac:dyDescent="0.3">
      <c r="A3434">
        <v>26</v>
      </c>
      <c r="B3434" t="s">
        <v>63</v>
      </c>
      <c r="C3434" t="s">
        <v>47</v>
      </c>
      <c r="D3434" t="s">
        <v>54</v>
      </c>
      <c r="E3434" t="s">
        <v>49</v>
      </c>
      <c r="F3434">
        <v>2770</v>
      </c>
      <c r="G3434" t="s">
        <v>55</v>
      </c>
      <c r="H3434" t="s">
        <v>49</v>
      </c>
      <c r="I3434" t="s">
        <v>52</v>
      </c>
      <c r="J3434">
        <v>8</v>
      </c>
      <c r="K3434" t="s">
        <v>56</v>
      </c>
      <c r="L3434">
        <v>141</v>
      </c>
      <c r="M3434">
        <v>1</v>
      </c>
      <c r="N3434">
        <v>-1</v>
      </c>
      <c r="O3434">
        <v>0</v>
      </c>
      <c r="P3434" t="s">
        <v>52</v>
      </c>
      <c r="Q3434" t="s">
        <v>49</v>
      </c>
      <c r="X3434" s="7"/>
      <c r="Y3434" t="s">
        <v>55</v>
      </c>
      <c r="Z3434">
        <v>2770</v>
      </c>
      <c r="AE3434" t="s">
        <v>49</v>
      </c>
      <c r="AF3434">
        <v>2770</v>
      </c>
      <c r="AI3434">
        <v>1532</v>
      </c>
      <c r="AJ3434" t="s">
        <v>49</v>
      </c>
    </row>
    <row r="3435" spans="1:36" x14ac:dyDescent="0.3">
      <c r="A3435">
        <v>58</v>
      </c>
      <c r="B3435" t="s">
        <v>58</v>
      </c>
      <c r="C3435" t="s">
        <v>47</v>
      </c>
      <c r="D3435" t="s">
        <v>54</v>
      </c>
      <c r="E3435" t="s">
        <v>49</v>
      </c>
      <c r="F3435">
        <v>139</v>
      </c>
      <c r="G3435" t="s">
        <v>49</v>
      </c>
      <c r="H3435" t="s">
        <v>49</v>
      </c>
      <c r="I3435" t="s">
        <v>50</v>
      </c>
      <c r="J3435">
        <v>27</v>
      </c>
      <c r="K3435" t="s">
        <v>56</v>
      </c>
      <c r="L3435">
        <v>188</v>
      </c>
      <c r="M3435">
        <v>1</v>
      </c>
      <c r="N3435">
        <v>161</v>
      </c>
      <c r="O3435">
        <v>2</v>
      </c>
      <c r="P3435" t="s">
        <v>66</v>
      </c>
      <c r="Q3435" t="s">
        <v>49</v>
      </c>
      <c r="X3435" s="7"/>
      <c r="Y3435" t="s">
        <v>49</v>
      </c>
      <c r="Z3435">
        <v>139</v>
      </c>
      <c r="AE3435" t="s">
        <v>49</v>
      </c>
      <c r="AF3435">
        <v>139</v>
      </c>
      <c r="AI3435">
        <v>1673</v>
      </c>
      <c r="AJ3435" t="s">
        <v>49</v>
      </c>
    </row>
    <row r="3436" spans="1:36" x14ac:dyDescent="0.3">
      <c r="A3436">
        <v>29</v>
      </c>
      <c r="B3436" t="s">
        <v>58</v>
      </c>
      <c r="C3436" t="s">
        <v>59</v>
      </c>
      <c r="D3436" t="s">
        <v>60</v>
      </c>
      <c r="E3436" t="s">
        <v>49</v>
      </c>
      <c r="F3436">
        <v>21</v>
      </c>
      <c r="G3436" t="s">
        <v>55</v>
      </c>
      <c r="H3436" t="s">
        <v>49</v>
      </c>
      <c r="I3436" t="s">
        <v>50</v>
      </c>
      <c r="J3436">
        <v>14</v>
      </c>
      <c r="K3436" t="s">
        <v>56</v>
      </c>
      <c r="L3436">
        <v>107</v>
      </c>
      <c r="M3436">
        <v>4</v>
      </c>
      <c r="N3436">
        <v>371</v>
      </c>
      <c r="O3436">
        <v>3</v>
      </c>
      <c r="P3436" t="s">
        <v>57</v>
      </c>
      <c r="Q3436" t="s">
        <v>49</v>
      </c>
      <c r="X3436" s="7"/>
      <c r="Y3436" t="s">
        <v>55</v>
      </c>
      <c r="Z3436">
        <v>21</v>
      </c>
      <c r="AE3436" t="s">
        <v>49</v>
      </c>
      <c r="AF3436">
        <v>21</v>
      </c>
      <c r="AI3436">
        <v>2420</v>
      </c>
      <c r="AJ3436" t="s">
        <v>49</v>
      </c>
    </row>
    <row r="3437" spans="1:36" x14ac:dyDescent="0.3">
      <c r="A3437">
        <v>48</v>
      </c>
      <c r="B3437" t="s">
        <v>67</v>
      </c>
      <c r="C3437" t="s">
        <v>47</v>
      </c>
      <c r="D3437" t="s">
        <v>54</v>
      </c>
      <c r="E3437" t="s">
        <v>49</v>
      </c>
      <c r="F3437">
        <v>178</v>
      </c>
      <c r="G3437" t="s">
        <v>55</v>
      </c>
      <c r="H3437" t="s">
        <v>49</v>
      </c>
      <c r="I3437" t="s">
        <v>52</v>
      </c>
      <c r="J3437">
        <v>17</v>
      </c>
      <c r="K3437" t="s">
        <v>62</v>
      </c>
      <c r="L3437">
        <v>320</v>
      </c>
      <c r="M3437">
        <v>4</v>
      </c>
      <c r="N3437">
        <v>-1</v>
      </c>
      <c r="O3437">
        <v>0</v>
      </c>
      <c r="P3437" t="s">
        <v>52</v>
      </c>
      <c r="Q3437" t="s">
        <v>49</v>
      </c>
      <c r="X3437" s="7"/>
      <c r="Y3437" t="s">
        <v>55</v>
      </c>
      <c r="Z3437">
        <v>178</v>
      </c>
      <c r="AE3437" t="s">
        <v>49</v>
      </c>
      <c r="AF3437">
        <v>178</v>
      </c>
      <c r="AI3437">
        <v>0</v>
      </c>
      <c r="AJ3437" t="s">
        <v>49</v>
      </c>
    </row>
    <row r="3438" spans="1:36" x14ac:dyDescent="0.3">
      <c r="A3438">
        <v>35</v>
      </c>
      <c r="B3438" t="s">
        <v>63</v>
      </c>
      <c r="C3438" t="s">
        <v>47</v>
      </c>
      <c r="D3438" t="s">
        <v>54</v>
      </c>
      <c r="E3438" t="s">
        <v>49</v>
      </c>
      <c r="F3438">
        <v>444</v>
      </c>
      <c r="G3438" t="s">
        <v>55</v>
      </c>
      <c r="H3438" t="s">
        <v>49</v>
      </c>
      <c r="I3438" t="s">
        <v>50</v>
      </c>
      <c r="J3438">
        <v>15</v>
      </c>
      <c r="K3438" t="s">
        <v>61</v>
      </c>
      <c r="L3438">
        <v>244</v>
      </c>
      <c r="M3438">
        <v>3</v>
      </c>
      <c r="N3438">
        <v>-1</v>
      </c>
      <c r="O3438">
        <v>0</v>
      </c>
      <c r="P3438" t="s">
        <v>52</v>
      </c>
      <c r="Q3438" t="s">
        <v>49</v>
      </c>
      <c r="X3438" s="7"/>
      <c r="Y3438" t="s">
        <v>55</v>
      </c>
      <c r="Z3438">
        <v>444</v>
      </c>
      <c r="AE3438" t="s">
        <v>49</v>
      </c>
      <c r="AF3438">
        <v>444</v>
      </c>
      <c r="AI3438">
        <v>296</v>
      </c>
      <c r="AJ3438" t="s">
        <v>49</v>
      </c>
    </row>
    <row r="3439" spans="1:36" x14ac:dyDescent="0.3">
      <c r="A3439">
        <v>26</v>
      </c>
      <c r="B3439" t="s">
        <v>53</v>
      </c>
      <c r="C3439" t="s">
        <v>59</v>
      </c>
      <c r="D3439" t="s">
        <v>54</v>
      </c>
      <c r="E3439" t="s">
        <v>49</v>
      </c>
      <c r="F3439">
        <v>209</v>
      </c>
      <c r="G3439" t="s">
        <v>55</v>
      </c>
      <c r="H3439" t="s">
        <v>49</v>
      </c>
      <c r="I3439" t="s">
        <v>50</v>
      </c>
      <c r="J3439">
        <v>22</v>
      </c>
      <c r="K3439" t="s">
        <v>73</v>
      </c>
      <c r="L3439">
        <v>319</v>
      </c>
      <c r="M3439">
        <v>2</v>
      </c>
      <c r="N3439">
        <v>-1</v>
      </c>
      <c r="O3439">
        <v>0</v>
      </c>
      <c r="P3439" t="s">
        <v>52</v>
      </c>
      <c r="Q3439" t="s">
        <v>49</v>
      </c>
      <c r="X3439" s="7"/>
      <c r="Y3439" t="s">
        <v>55</v>
      </c>
      <c r="Z3439">
        <v>209</v>
      </c>
      <c r="AE3439" t="s">
        <v>49</v>
      </c>
      <c r="AF3439">
        <v>209</v>
      </c>
      <c r="AI3439">
        <v>2788</v>
      </c>
      <c r="AJ3439" t="s">
        <v>49</v>
      </c>
    </row>
    <row r="3440" spans="1:36" x14ac:dyDescent="0.3">
      <c r="A3440">
        <v>49</v>
      </c>
      <c r="B3440" t="s">
        <v>63</v>
      </c>
      <c r="C3440" t="s">
        <v>47</v>
      </c>
      <c r="D3440" t="s">
        <v>52</v>
      </c>
      <c r="E3440" t="s">
        <v>49</v>
      </c>
      <c r="F3440">
        <v>3096</v>
      </c>
      <c r="G3440" t="s">
        <v>49</v>
      </c>
      <c r="H3440" t="s">
        <v>49</v>
      </c>
      <c r="I3440" t="s">
        <v>52</v>
      </c>
      <c r="J3440">
        <v>16</v>
      </c>
      <c r="K3440" t="s">
        <v>62</v>
      </c>
      <c r="L3440">
        <v>147</v>
      </c>
      <c r="M3440">
        <v>2</v>
      </c>
      <c r="N3440">
        <v>-1</v>
      </c>
      <c r="O3440">
        <v>0</v>
      </c>
      <c r="P3440" t="s">
        <v>52</v>
      </c>
      <c r="Q3440" t="s">
        <v>49</v>
      </c>
      <c r="X3440" s="7"/>
      <c r="Y3440" t="s">
        <v>49</v>
      </c>
      <c r="Z3440">
        <v>3096</v>
      </c>
      <c r="AE3440" t="s">
        <v>49</v>
      </c>
      <c r="AF3440">
        <v>3096</v>
      </c>
      <c r="AI3440">
        <v>109</v>
      </c>
      <c r="AJ3440" t="s">
        <v>49</v>
      </c>
    </row>
    <row r="3441" spans="1:36" x14ac:dyDescent="0.3">
      <c r="A3441">
        <v>34</v>
      </c>
      <c r="B3441" t="s">
        <v>69</v>
      </c>
      <c r="C3441" t="s">
        <v>47</v>
      </c>
      <c r="D3441" t="s">
        <v>54</v>
      </c>
      <c r="E3441" t="s">
        <v>49</v>
      </c>
      <c r="F3441">
        <v>5320</v>
      </c>
      <c r="G3441" t="s">
        <v>49</v>
      </c>
      <c r="H3441" t="s">
        <v>49</v>
      </c>
      <c r="I3441" t="s">
        <v>50</v>
      </c>
      <c r="J3441">
        <v>3</v>
      </c>
      <c r="K3441" t="s">
        <v>81</v>
      </c>
      <c r="L3441">
        <v>114</v>
      </c>
      <c r="M3441">
        <v>6</v>
      </c>
      <c r="N3441">
        <v>467</v>
      </c>
      <c r="O3441">
        <v>5</v>
      </c>
      <c r="P3441" t="s">
        <v>66</v>
      </c>
      <c r="Q3441" t="s">
        <v>49</v>
      </c>
      <c r="X3441" s="7"/>
      <c r="Y3441" t="s">
        <v>49</v>
      </c>
      <c r="Z3441">
        <v>5320</v>
      </c>
      <c r="AE3441" t="s">
        <v>49</v>
      </c>
      <c r="AF3441">
        <v>5320</v>
      </c>
      <c r="AI3441">
        <v>485</v>
      </c>
      <c r="AJ3441" t="s">
        <v>49</v>
      </c>
    </row>
    <row r="3442" spans="1:36" x14ac:dyDescent="0.3">
      <c r="A3442">
        <v>32</v>
      </c>
      <c r="B3442" t="s">
        <v>53</v>
      </c>
      <c r="C3442" t="s">
        <v>47</v>
      </c>
      <c r="D3442" t="s">
        <v>54</v>
      </c>
      <c r="E3442" t="s">
        <v>49</v>
      </c>
      <c r="F3442">
        <v>4885</v>
      </c>
      <c r="G3442" t="s">
        <v>55</v>
      </c>
      <c r="H3442" t="s">
        <v>55</v>
      </c>
      <c r="I3442" t="s">
        <v>50</v>
      </c>
      <c r="J3442">
        <v>18</v>
      </c>
      <c r="K3442" t="s">
        <v>75</v>
      </c>
      <c r="L3442">
        <v>400</v>
      </c>
      <c r="M3442">
        <v>2</v>
      </c>
      <c r="N3442">
        <v>-1</v>
      </c>
      <c r="O3442">
        <v>0</v>
      </c>
      <c r="P3442" t="s">
        <v>52</v>
      </c>
      <c r="Q3442" t="s">
        <v>49</v>
      </c>
      <c r="X3442" s="7"/>
      <c r="Y3442" t="s">
        <v>55</v>
      </c>
      <c r="Z3442">
        <v>4885</v>
      </c>
      <c r="AE3442" t="s">
        <v>55</v>
      </c>
      <c r="AF3442">
        <v>4885</v>
      </c>
      <c r="AI3442">
        <v>125</v>
      </c>
      <c r="AJ3442" t="s">
        <v>49</v>
      </c>
    </row>
    <row r="3443" spans="1:36" x14ac:dyDescent="0.3">
      <c r="A3443">
        <v>31</v>
      </c>
      <c r="B3443" t="s">
        <v>69</v>
      </c>
      <c r="C3443" t="s">
        <v>47</v>
      </c>
      <c r="D3443" t="s">
        <v>54</v>
      </c>
      <c r="E3443" t="s">
        <v>49</v>
      </c>
      <c r="F3443">
        <v>0</v>
      </c>
      <c r="G3443" t="s">
        <v>55</v>
      </c>
      <c r="H3443" t="s">
        <v>55</v>
      </c>
      <c r="I3443" t="s">
        <v>50</v>
      </c>
      <c r="J3443">
        <v>18</v>
      </c>
      <c r="K3443" t="s">
        <v>75</v>
      </c>
      <c r="L3443">
        <v>79</v>
      </c>
      <c r="M3443">
        <v>3</v>
      </c>
      <c r="N3443">
        <v>-1</v>
      </c>
      <c r="O3443">
        <v>0</v>
      </c>
      <c r="P3443" t="s">
        <v>52</v>
      </c>
      <c r="Q3443" t="s">
        <v>49</v>
      </c>
      <c r="X3443" s="7"/>
      <c r="Y3443" t="s">
        <v>55</v>
      </c>
      <c r="Z3443">
        <v>0</v>
      </c>
      <c r="AE3443" t="s">
        <v>55</v>
      </c>
      <c r="AF3443">
        <v>0</v>
      </c>
      <c r="AI3443">
        <v>616</v>
      </c>
      <c r="AJ3443" t="s">
        <v>49</v>
      </c>
    </row>
    <row r="3444" spans="1:36" x14ac:dyDescent="0.3">
      <c r="A3444">
        <v>48</v>
      </c>
      <c r="B3444" t="s">
        <v>46</v>
      </c>
      <c r="C3444" t="s">
        <v>47</v>
      </c>
      <c r="D3444" t="s">
        <v>48</v>
      </c>
      <c r="E3444" t="s">
        <v>49</v>
      </c>
      <c r="F3444">
        <v>5462</v>
      </c>
      <c r="G3444" t="s">
        <v>49</v>
      </c>
      <c r="H3444" t="s">
        <v>49</v>
      </c>
      <c r="I3444" t="s">
        <v>52</v>
      </c>
      <c r="J3444">
        <v>6</v>
      </c>
      <c r="K3444" t="s">
        <v>62</v>
      </c>
      <c r="L3444">
        <v>29</v>
      </c>
      <c r="M3444">
        <v>4</v>
      </c>
      <c r="N3444">
        <v>-1</v>
      </c>
      <c r="O3444">
        <v>0</v>
      </c>
      <c r="P3444" t="s">
        <v>52</v>
      </c>
      <c r="Q3444" t="s">
        <v>49</v>
      </c>
      <c r="X3444" s="7"/>
      <c r="Y3444" t="s">
        <v>49</v>
      </c>
      <c r="Z3444">
        <v>5462</v>
      </c>
      <c r="AE3444" t="s">
        <v>49</v>
      </c>
      <c r="AF3444">
        <v>5462</v>
      </c>
      <c r="AI3444">
        <v>3064</v>
      </c>
      <c r="AJ3444" t="s">
        <v>49</v>
      </c>
    </row>
    <row r="3445" spans="1:36" x14ac:dyDescent="0.3">
      <c r="A3445">
        <v>40</v>
      </c>
      <c r="B3445" t="s">
        <v>63</v>
      </c>
      <c r="C3445" t="s">
        <v>47</v>
      </c>
      <c r="D3445" t="s">
        <v>54</v>
      </c>
      <c r="E3445" t="s">
        <v>49</v>
      </c>
      <c r="F3445">
        <v>6767</v>
      </c>
      <c r="G3445" t="s">
        <v>55</v>
      </c>
      <c r="H3445" t="s">
        <v>49</v>
      </c>
      <c r="I3445" t="s">
        <v>50</v>
      </c>
      <c r="J3445">
        <v>20</v>
      </c>
      <c r="K3445" t="s">
        <v>75</v>
      </c>
      <c r="L3445">
        <v>97</v>
      </c>
      <c r="M3445">
        <v>2</v>
      </c>
      <c r="N3445">
        <v>-1</v>
      </c>
      <c r="O3445">
        <v>0</v>
      </c>
      <c r="P3445" t="s">
        <v>52</v>
      </c>
      <c r="Q3445" t="s">
        <v>49</v>
      </c>
      <c r="X3445" s="7"/>
      <c r="Y3445" t="s">
        <v>55</v>
      </c>
      <c r="Z3445">
        <v>6767</v>
      </c>
      <c r="AE3445" t="s">
        <v>49</v>
      </c>
      <c r="AF3445">
        <v>6767</v>
      </c>
      <c r="AI3445">
        <v>206</v>
      </c>
      <c r="AJ3445" t="s">
        <v>49</v>
      </c>
    </row>
    <row r="3446" spans="1:36" x14ac:dyDescent="0.3">
      <c r="A3446">
        <v>42</v>
      </c>
      <c r="B3446" t="s">
        <v>67</v>
      </c>
      <c r="C3446" t="s">
        <v>74</v>
      </c>
      <c r="D3446" t="s">
        <v>54</v>
      </c>
      <c r="E3446" t="s">
        <v>49</v>
      </c>
      <c r="F3446">
        <v>2974</v>
      </c>
      <c r="G3446" t="s">
        <v>55</v>
      </c>
      <c r="H3446" t="s">
        <v>49</v>
      </c>
      <c r="I3446" t="s">
        <v>52</v>
      </c>
      <c r="J3446">
        <v>21</v>
      </c>
      <c r="K3446" t="s">
        <v>56</v>
      </c>
      <c r="L3446">
        <v>187</v>
      </c>
      <c r="M3446">
        <v>5</v>
      </c>
      <c r="N3446">
        <v>-1</v>
      </c>
      <c r="O3446">
        <v>0</v>
      </c>
      <c r="P3446" t="s">
        <v>52</v>
      </c>
      <c r="Q3446" t="s">
        <v>49</v>
      </c>
      <c r="X3446" s="7"/>
      <c r="Y3446" t="s">
        <v>55</v>
      </c>
      <c r="Z3446">
        <v>2974</v>
      </c>
      <c r="AE3446" t="s">
        <v>49</v>
      </c>
      <c r="AF3446">
        <v>2974</v>
      </c>
      <c r="AI3446">
        <v>6900</v>
      </c>
      <c r="AJ3446" t="s">
        <v>49</v>
      </c>
    </row>
    <row r="3447" spans="1:36" x14ac:dyDescent="0.3">
      <c r="A3447">
        <v>48</v>
      </c>
      <c r="B3447" t="s">
        <v>67</v>
      </c>
      <c r="C3447" t="s">
        <v>47</v>
      </c>
      <c r="D3447" t="s">
        <v>54</v>
      </c>
      <c r="E3447" t="s">
        <v>49</v>
      </c>
      <c r="F3447">
        <v>427</v>
      </c>
      <c r="G3447" t="s">
        <v>49</v>
      </c>
      <c r="H3447" t="s">
        <v>49</v>
      </c>
      <c r="I3447" t="s">
        <v>52</v>
      </c>
      <c r="J3447">
        <v>14</v>
      </c>
      <c r="K3447" t="s">
        <v>56</v>
      </c>
      <c r="L3447">
        <v>201</v>
      </c>
      <c r="M3447">
        <v>1</v>
      </c>
      <c r="N3447">
        <v>-1</v>
      </c>
      <c r="O3447">
        <v>0</v>
      </c>
      <c r="P3447" t="s">
        <v>52</v>
      </c>
      <c r="Q3447" t="s">
        <v>49</v>
      </c>
      <c r="X3447" s="7"/>
      <c r="Y3447" t="s">
        <v>49</v>
      </c>
      <c r="Z3447">
        <v>427</v>
      </c>
      <c r="AE3447" t="s">
        <v>49</v>
      </c>
      <c r="AF3447">
        <v>427</v>
      </c>
      <c r="AI3447">
        <v>-179</v>
      </c>
      <c r="AJ3447" t="s">
        <v>49</v>
      </c>
    </row>
    <row r="3448" spans="1:36" x14ac:dyDescent="0.3">
      <c r="A3448">
        <v>38</v>
      </c>
      <c r="B3448" t="s">
        <v>53</v>
      </c>
      <c r="C3448" t="s">
        <v>47</v>
      </c>
      <c r="D3448" t="s">
        <v>54</v>
      </c>
      <c r="E3448" t="s">
        <v>49</v>
      </c>
      <c r="F3448">
        <v>8876</v>
      </c>
      <c r="G3448" t="s">
        <v>49</v>
      </c>
      <c r="H3448" t="s">
        <v>49</v>
      </c>
      <c r="I3448" t="s">
        <v>50</v>
      </c>
      <c r="J3448">
        <v>2</v>
      </c>
      <c r="K3448" t="s">
        <v>64</v>
      </c>
      <c r="L3448">
        <v>280</v>
      </c>
      <c r="M3448">
        <v>1</v>
      </c>
      <c r="N3448">
        <v>75</v>
      </c>
      <c r="O3448">
        <v>1</v>
      </c>
      <c r="P3448" t="s">
        <v>57</v>
      </c>
      <c r="Q3448" t="s">
        <v>49</v>
      </c>
      <c r="X3448" s="7"/>
      <c r="Y3448" t="s">
        <v>49</v>
      </c>
      <c r="Z3448">
        <v>8876</v>
      </c>
      <c r="AE3448" t="s">
        <v>49</v>
      </c>
      <c r="AF3448">
        <v>8876</v>
      </c>
      <c r="AI3448">
        <v>481</v>
      </c>
      <c r="AJ3448" t="s">
        <v>49</v>
      </c>
    </row>
    <row r="3449" spans="1:36" x14ac:dyDescent="0.3">
      <c r="A3449">
        <v>53</v>
      </c>
      <c r="B3449" t="s">
        <v>58</v>
      </c>
      <c r="C3449" t="s">
        <v>47</v>
      </c>
      <c r="D3449" t="s">
        <v>60</v>
      </c>
      <c r="E3449" t="s">
        <v>49</v>
      </c>
      <c r="F3449">
        <v>146</v>
      </c>
      <c r="G3449" t="s">
        <v>49</v>
      </c>
      <c r="H3449" t="s">
        <v>49</v>
      </c>
      <c r="I3449" t="s">
        <v>52</v>
      </c>
      <c r="J3449">
        <v>30</v>
      </c>
      <c r="K3449" t="s">
        <v>56</v>
      </c>
      <c r="L3449">
        <v>150</v>
      </c>
      <c r="M3449">
        <v>1</v>
      </c>
      <c r="N3449">
        <v>-1</v>
      </c>
      <c r="O3449">
        <v>0</v>
      </c>
      <c r="P3449" t="s">
        <v>52</v>
      </c>
      <c r="Q3449" t="s">
        <v>49</v>
      </c>
      <c r="X3449" s="7"/>
      <c r="Y3449" t="s">
        <v>49</v>
      </c>
      <c r="Z3449">
        <v>146</v>
      </c>
      <c r="AE3449" t="s">
        <v>49</v>
      </c>
      <c r="AF3449">
        <v>146</v>
      </c>
      <c r="AI3449">
        <v>12</v>
      </c>
      <c r="AJ3449" t="s">
        <v>49</v>
      </c>
    </row>
    <row r="3450" spans="1:36" x14ac:dyDescent="0.3">
      <c r="A3450">
        <v>59</v>
      </c>
      <c r="B3450" t="s">
        <v>77</v>
      </c>
      <c r="C3450" t="s">
        <v>74</v>
      </c>
      <c r="D3450" t="s">
        <v>54</v>
      </c>
      <c r="E3450" t="s">
        <v>49</v>
      </c>
      <c r="F3450">
        <v>319</v>
      </c>
      <c r="G3450" t="s">
        <v>49</v>
      </c>
      <c r="H3450" t="s">
        <v>49</v>
      </c>
      <c r="I3450" t="s">
        <v>50</v>
      </c>
      <c r="J3450">
        <v>24</v>
      </c>
      <c r="K3450" t="s">
        <v>73</v>
      </c>
      <c r="L3450">
        <v>129</v>
      </c>
      <c r="M3450">
        <v>1</v>
      </c>
      <c r="N3450">
        <v>-1</v>
      </c>
      <c r="O3450">
        <v>0</v>
      </c>
      <c r="P3450" t="s">
        <v>52</v>
      </c>
      <c r="Q3450" t="s">
        <v>49</v>
      </c>
      <c r="X3450" s="7"/>
      <c r="Y3450" t="s">
        <v>49</v>
      </c>
      <c r="Z3450">
        <v>319</v>
      </c>
      <c r="AE3450" t="s">
        <v>49</v>
      </c>
      <c r="AF3450">
        <v>319</v>
      </c>
      <c r="AI3450">
        <v>0</v>
      </c>
      <c r="AJ3450" t="s">
        <v>49</v>
      </c>
    </row>
    <row r="3451" spans="1:36" x14ac:dyDescent="0.3">
      <c r="A3451">
        <v>28</v>
      </c>
      <c r="B3451" t="s">
        <v>46</v>
      </c>
      <c r="C3451" t="s">
        <v>59</v>
      </c>
      <c r="D3451" t="s">
        <v>54</v>
      </c>
      <c r="E3451" t="s">
        <v>49</v>
      </c>
      <c r="F3451">
        <v>304</v>
      </c>
      <c r="G3451" t="s">
        <v>49</v>
      </c>
      <c r="H3451" t="s">
        <v>49</v>
      </c>
      <c r="I3451" t="s">
        <v>50</v>
      </c>
      <c r="J3451">
        <v>14</v>
      </c>
      <c r="K3451" t="s">
        <v>62</v>
      </c>
      <c r="L3451">
        <v>516</v>
      </c>
      <c r="M3451">
        <v>1</v>
      </c>
      <c r="N3451">
        <v>-1</v>
      </c>
      <c r="O3451">
        <v>0</v>
      </c>
      <c r="P3451" t="s">
        <v>52</v>
      </c>
      <c r="Q3451" t="s">
        <v>49</v>
      </c>
      <c r="X3451" s="7"/>
      <c r="Y3451" t="s">
        <v>49</v>
      </c>
      <c r="Z3451">
        <v>304</v>
      </c>
      <c r="AE3451" t="s">
        <v>49</v>
      </c>
      <c r="AF3451">
        <v>304</v>
      </c>
      <c r="AI3451">
        <v>4086</v>
      </c>
      <c r="AJ3451" t="s">
        <v>49</v>
      </c>
    </row>
    <row r="3452" spans="1:36" x14ac:dyDescent="0.3">
      <c r="A3452">
        <v>41</v>
      </c>
      <c r="B3452" t="s">
        <v>63</v>
      </c>
      <c r="C3452" t="s">
        <v>47</v>
      </c>
      <c r="D3452" t="s">
        <v>48</v>
      </c>
      <c r="E3452" t="s">
        <v>49</v>
      </c>
      <c r="F3452">
        <v>389</v>
      </c>
      <c r="G3452" t="s">
        <v>55</v>
      </c>
      <c r="H3452" t="s">
        <v>49</v>
      </c>
      <c r="I3452" t="s">
        <v>52</v>
      </c>
      <c r="J3452">
        <v>16</v>
      </c>
      <c r="K3452" t="s">
        <v>62</v>
      </c>
      <c r="L3452">
        <v>127</v>
      </c>
      <c r="M3452">
        <v>2</v>
      </c>
      <c r="N3452">
        <v>-1</v>
      </c>
      <c r="O3452">
        <v>0</v>
      </c>
      <c r="P3452" t="s">
        <v>52</v>
      </c>
      <c r="Q3452" t="s">
        <v>49</v>
      </c>
      <c r="X3452" s="7"/>
      <c r="Y3452" t="s">
        <v>55</v>
      </c>
      <c r="Z3452">
        <v>389</v>
      </c>
      <c r="AE3452" t="s">
        <v>49</v>
      </c>
      <c r="AF3452">
        <v>389</v>
      </c>
      <c r="AI3452">
        <v>257</v>
      </c>
      <c r="AJ3452" t="s">
        <v>49</v>
      </c>
    </row>
    <row r="3453" spans="1:36" x14ac:dyDescent="0.3">
      <c r="A3453">
        <v>50</v>
      </c>
      <c r="B3453" t="s">
        <v>58</v>
      </c>
      <c r="C3453" t="s">
        <v>59</v>
      </c>
      <c r="D3453" t="s">
        <v>48</v>
      </c>
      <c r="E3453" t="s">
        <v>49</v>
      </c>
      <c r="F3453">
        <v>766</v>
      </c>
      <c r="G3453" t="s">
        <v>49</v>
      </c>
      <c r="H3453" t="s">
        <v>49</v>
      </c>
      <c r="I3453" t="s">
        <v>52</v>
      </c>
      <c r="J3453">
        <v>17</v>
      </c>
      <c r="K3453" t="s">
        <v>62</v>
      </c>
      <c r="L3453">
        <v>174</v>
      </c>
      <c r="M3453">
        <v>2</v>
      </c>
      <c r="N3453">
        <v>-1</v>
      </c>
      <c r="O3453">
        <v>0</v>
      </c>
      <c r="P3453" t="s">
        <v>52</v>
      </c>
      <c r="Q3453" t="s">
        <v>49</v>
      </c>
      <c r="X3453" s="7"/>
      <c r="Y3453" t="s">
        <v>49</v>
      </c>
      <c r="Z3453">
        <v>766</v>
      </c>
      <c r="AE3453" t="s">
        <v>49</v>
      </c>
      <c r="AF3453">
        <v>766</v>
      </c>
      <c r="AI3453">
        <v>53</v>
      </c>
      <c r="AJ3453" t="s">
        <v>49</v>
      </c>
    </row>
    <row r="3454" spans="1:36" x14ac:dyDescent="0.3">
      <c r="A3454">
        <v>31</v>
      </c>
      <c r="B3454" t="s">
        <v>69</v>
      </c>
      <c r="C3454" t="s">
        <v>47</v>
      </c>
      <c r="D3454" t="s">
        <v>54</v>
      </c>
      <c r="E3454" t="s">
        <v>49</v>
      </c>
      <c r="F3454">
        <v>0</v>
      </c>
      <c r="G3454" t="s">
        <v>55</v>
      </c>
      <c r="H3454" t="s">
        <v>49</v>
      </c>
      <c r="I3454" t="s">
        <v>50</v>
      </c>
      <c r="J3454">
        <v>29</v>
      </c>
      <c r="K3454" t="s">
        <v>73</v>
      </c>
      <c r="L3454">
        <v>82</v>
      </c>
      <c r="M3454">
        <v>5</v>
      </c>
      <c r="N3454">
        <v>-1</v>
      </c>
      <c r="O3454">
        <v>0</v>
      </c>
      <c r="P3454" t="s">
        <v>52</v>
      </c>
      <c r="Q3454" t="s">
        <v>49</v>
      </c>
      <c r="X3454" s="7"/>
      <c r="Y3454" t="s">
        <v>55</v>
      </c>
      <c r="Z3454">
        <v>0</v>
      </c>
      <c r="AE3454" t="s">
        <v>49</v>
      </c>
      <c r="AF3454">
        <v>0</v>
      </c>
      <c r="AI3454">
        <v>6</v>
      </c>
      <c r="AJ3454" t="s">
        <v>49</v>
      </c>
    </row>
    <row r="3455" spans="1:36" x14ac:dyDescent="0.3">
      <c r="A3455">
        <v>30</v>
      </c>
      <c r="B3455" t="s">
        <v>67</v>
      </c>
      <c r="C3455" t="s">
        <v>59</v>
      </c>
      <c r="D3455" t="s">
        <v>54</v>
      </c>
      <c r="E3455" t="s">
        <v>49</v>
      </c>
      <c r="F3455">
        <v>3107</v>
      </c>
      <c r="G3455" t="s">
        <v>55</v>
      </c>
      <c r="H3455" t="s">
        <v>49</v>
      </c>
      <c r="I3455" t="s">
        <v>52</v>
      </c>
      <c r="J3455">
        <v>3</v>
      </c>
      <c r="K3455" t="s">
        <v>62</v>
      </c>
      <c r="L3455">
        <v>1516</v>
      </c>
      <c r="M3455">
        <v>2</v>
      </c>
      <c r="N3455">
        <v>-1</v>
      </c>
      <c r="O3455">
        <v>0</v>
      </c>
      <c r="P3455" t="s">
        <v>52</v>
      </c>
      <c r="Q3455" t="s">
        <v>49</v>
      </c>
      <c r="X3455" s="7"/>
      <c r="Y3455" t="s">
        <v>55</v>
      </c>
      <c r="Z3455">
        <v>3107</v>
      </c>
      <c r="AE3455" t="s">
        <v>49</v>
      </c>
      <c r="AF3455">
        <v>3107</v>
      </c>
      <c r="AI3455">
        <v>562</v>
      </c>
      <c r="AJ3455" t="s">
        <v>49</v>
      </c>
    </row>
    <row r="3456" spans="1:36" x14ac:dyDescent="0.3">
      <c r="A3456">
        <v>59</v>
      </c>
      <c r="B3456" t="s">
        <v>69</v>
      </c>
      <c r="C3456" t="s">
        <v>74</v>
      </c>
      <c r="D3456" t="s">
        <v>54</v>
      </c>
      <c r="E3456" t="s">
        <v>49</v>
      </c>
      <c r="F3456">
        <v>174</v>
      </c>
      <c r="G3456" t="s">
        <v>55</v>
      </c>
      <c r="H3456" t="s">
        <v>49</v>
      </c>
      <c r="I3456" t="s">
        <v>52</v>
      </c>
      <c r="J3456">
        <v>16</v>
      </c>
      <c r="K3456" t="s">
        <v>56</v>
      </c>
      <c r="L3456">
        <v>204</v>
      </c>
      <c r="M3456">
        <v>1</v>
      </c>
      <c r="N3456">
        <v>-1</v>
      </c>
      <c r="O3456">
        <v>0</v>
      </c>
      <c r="P3456" t="s">
        <v>52</v>
      </c>
      <c r="Q3456" t="s">
        <v>49</v>
      </c>
      <c r="X3456" s="7"/>
      <c r="Y3456" t="s">
        <v>55</v>
      </c>
      <c r="Z3456">
        <v>174</v>
      </c>
      <c r="AE3456" t="s">
        <v>49</v>
      </c>
      <c r="AF3456">
        <v>174</v>
      </c>
      <c r="AI3456">
        <v>-118</v>
      </c>
      <c r="AJ3456" t="s">
        <v>49</v>
      </c>
    </row>
    <row r="3457" spans="1:36" x14ac:dyDescent="0.3">
      <c r="A3457">
        <v>33</v>
      </c>
      <c r="B3457" t="s">
        <v>67</v>
      </c>
      <c r="C3457" t="s">
        <v>74</v>
      </c>
      <c r="D3457" t="s">
        <v>54</v>
      </c>
      <c r="E3457" t="s">
        <v>55</v>
      </c>
      <c r="F3457">
        <v>-305</v>
      </c>
      <c r="G3457" t="s">
        <v>49</v>
      </c>
      <c r="H3457" t="s">
        <v>55</v>
      </c>
      <c r="I3457" t="s">
        <v>52</v>
      </c>
      <c r="J3457">
        <v>9</v>
      </c>
      <c r="K3457" t="s">
        <v>56</v>
      </c>
      <c r="L3457">
        <v>109</v>
      </c>
      <c r="M3457">
        <v>1</v>
      </c>
      <c r="N3457">
        <v>-1</v>
      </c>
      <c r="O3457">
        <v>0</v>
      </c>
      <c r="P3457" t="s">
        <v>52</v>
      </c>
      <c r="Q3457" t="s">
        <v>49</v>
      </c>
      <c r="X3457" s="7"/>
      <c r="Y3457" t="s">
        <v>49</v>
      </c>
      <c r="Z3457">
        <v>-305</v>
      </c>
      <c r="AE3457" t="s">
        <v>55</v>
      </c>
      <c r="AF3457">
        <v>-305</v>
      </c>
      <c r="AI3457">
        <v>2805</v>
      </c>
      <c r="AJ3457" t="s">
        <v>49</v>
      </c>
    </row>
    <row r="3458" spans="1:36" x14ac:dyDescent="0.3">
      <c r="A3458">
        <v>35</v>
      </c>
      <c r="B3458" t="s">
        <v>65</v>
      </c>
      <c r="C3458" t="s">
        <v>47</v>
      </c>
      <c r="D3458" t="s">
        <v>54</v>
      </c>
      <c r="E3458" t="s">
        <v>49</v>
      </c>
      <c r="F3458">
        <v>670</v>
      </c>
      <c r="G3458" t="s">
        <v>49</v>
      </c>
      <c r="H3458" t="s">
        <v>49</v>
      </c>
      <c r="I3458" t="s">
        <v>50</v>
      </c>
      <c r="J3458">
        <v>9</v>
      </c>
      <c r="K3458" t="s">
        <v>73</v>
      </c>
      <c r="L3458">
        <v>378</v>
      </c>
      <c r="M3458">
        <v>1</v>
      </c>
      <c r="N3458">
        <v>-1</v>
      </c>
      <c r="O3458">
        <v>0</v>
      </c>
      <c r="P3458" t="s">
        <v>52</v>
      </c>
      <c r="Q3458" t="s">
        <v>49</v>
      </c>
      <c r="X3458" s="7"/>
      <c r="Y3458" t="s">
        <v>49</v>
      </c>
      <c r="Z3458">
        <v>670</v>
      </c>
      <c r="AE3458" t="s">
        <v>49</v>
      </c>
      <c r="AF3458">
        <v>670</v>
      </c>
      <c r="AI3458">
        <v>565</v>
      </c>
      <c r="AJ3458" t="s">
        <v>49</v>
      </c>
    </row>
    <row r="3459" spans="1:36" x14ac:dyDescent="0.3">
      <c r="A3459">
        <v>30</v>
      </c>
      <c r="B3459" t="s">
        <v>58</v>
      </c>
      <c r="C3459" t="s">
        <v>59</v>
      </c>
      <c r="D3459" t="s">
        <v>60</v>
      </c>
      <c r="E3459" t="s">
        <v>49</v>
      </c>
      <c r="F3459">
        <v>6164</v>
      </c>
      <c r="G3459" t="s">
        <v>55</v>
      </c>
      <c r="H3459" t="s">
        <v>49</v>
      </c>
      <c r="I3459" t="s">
        <v>52</v>
      </c>
      <c r="J3459">
        <v>27</v>
      </c>
      <c r="K3459" t="s">
        <v>56</v>
      </c>
      <c r="L3459">
        <v>152</v>
      </c>
      <c r="M3459">
        <v>11</v>
      </c>
      <c r="N3459">
        <v>-1</v>
      </c>
      <c r="O3459">
        <v>0</v>
      </c>
      <c r="P3459" t="s">
        <v>52</v>
      </c>
      <c r="Q3459" t="s">
        <v>49</v>
      </c>
      <c r="X3459" s="7"/>
      <c r="Y3459" t="s">
        <v>55</v>
      </c>
      <c r="Z3459">
        <v>6164</v>
      </c>
      <c r="AE3459" t="s">
        <v>49</v>
      </c>
      <c r="AF3459">
        <v>6164</v>
      </c>
      <c r="AI3459">
        <v>0</v>
      </c>
      <c r="AJ3459" t="s">
        <v>49</v>
      </c>
    </row>
    <row r="3460" spans="1:36" x14ac:dyDescent="0.3">
      <c r="A3460">
        <v>71</v>
      </c>
      <c r="B3460" t="s">
        <v>77</v>
      </c>
      <c r="C3460" t="s">
        <v>47</v>
      </c>
      <c r="D3460" t="s">
        <v>54</v>
      </c>
      <c r="E3460" t="s">
        <v>49</v>
      </c>
      <c r="F3460">
        <v>2850</v>
      </c>
      <c r="G3460" t="s">
        <v>49</v>
      </c>
      <c r="H3460" t="s">
        <v>49</v>
      </c>
      <c r="I3460" t="s">
        <v>50</v>
      </c>
      <c r="J3460">
        <v>17</v>
      </c>
      <c r="K3460" t="s">
        <v>64</v>
      </c>
      <c r="L3460">
        <v>185</v>
      </c>
      <c r="M3460">
        <v>1</v>
      </c>
      <c r="N3460">
        <v>-1</v>
      </c>
      <c r="O3460">
        <v>0</v>
      </c>
      <c r="P3460" t="s">
        <v>52</v>
      </c>
      <c r="Q3460" t="s">
        <v>55</v>
      </c>
      <c r="X3460" s="7"/>
      <c r="Y3460" t="s">
        <v>49</v>
      </c>
      <c r="Z3460">
        <v>2850</v>
      </c>
      <c r="AE3460" t="s">
        <v>49</v>
      </c>
      <c r="AF3460">
        <v>2850</v>
      </c>
      <c r="AI3460">
        <v>1612</v>
      </c>
      <c r="AJ3460" t="s">
        <v>49</v>
      </c>
    </row>
    <row r="3461" spans="1:36" x14ac:dyDescent="0.3">
      <c r="A3461">
        <v>30</v>
      </c>
      <c r="B3461" t="s">
        <v>53</v>
      </c>
      <c r="C3461" t="s">
        <v>59</v>
      </c>
      <c r="D3461" t="s">
        <v>48</v>
      </c>
      <c r="E3461" t="s">
        <v>49</v>
      </c>
      <c r="F3461">
        <v>79</v>
      </c>
      <c r="G3461" t="s">
        <v>55</v>
      </c>
      <c r="H3461" t="s">
        <v>49</v>
      </c>
      <c r="I3461" t="s">
        <v>50</v>
      </c>
      <c r="J3461">
        <v>15</v>
      </c>
      <c r="K3461" t="s">
        <v>56</v>
      </c>
      <c r="L3461">
        <v>317</v>
      </c>
      <c r="M3461">
        <v>1</v>
      </c>
      <c r="N3461">
        <v>-1</v>
      </c>
      <c r="O3461">
        <v>0</v>
      </c>
      <c r="P3461" t="s">
        <v>52</v>
      </c>
      <c r="Q3461" t="s">
        <v>49</v>
      </c>
      <c r="X3461" s="7"/>
      <c r="Y3461" t="s">
        <v>55</v>
      </c>
      <c r="Z3461">
        <v>79</v>
      </c>
      <c r="AE3461" t="s">
        <v>49</v>
      </c>
      <c r="AF3461">
        <v>79</v>
      </c>
      <c r="AI3461">
        <v>0</v>
      </c>
      <c r="AJ3461" t="s">
        <v>49</v>
      </c>
    </row>
    <row r="3462" spans="1:36" x14ac:dyDescent="0.3">
      <c r="A3462">
        <v>24</v>
      </c>
      <c r="B3462" t="s">
        <v>53</v>
      </c>
      <c r="C3462" t="s">
        <v>47</v>
      </c>
      <c r="D3462" t="s">
        <v>54</v>
      </c>
      <c r="E3462" t="s">
        <v>55</v>
      </c>
      <c r="F3462">
        <v>110</v>
      </c>
      <c r="G3462" t="s">
        <v>55</v>
      </c>
      <c r="H3462" t="s">
        <v>49</v>
      </c>
      <c r="I3462" t="s">
        <v>52</v>
      </c>
      <c r="J3462">
        <v>23</v>
      </c>
      <c r="K3462" t="s">
        <v>56</v>
      </c>
      <c r="L3462">
        <v>27</v>
      </c>
      <c r="M3462">
        <v>1</v>
      </c>
      <c r="N3462">
        <v>-1</v>
      </c>
      <c r="O3462">
        <v>0</v>
      </c>
      <c r="P3462" t="s">
        <v>52</v>
      </c>
      <c r="Q3462" t="s">
        <v>49</v>
      </c>
      <c r="X3462" s="7"/>
      <c r="Y3462" t="s">
        <v>55</v>
      </c>
      <c r="Z3462">
        <v>110</v>
      </c>
      <c r="AE3462" t="s">
        <v>49</v>
      </c>
      <c r="AF3462">
        <v>110</v>
      </c>
      <c r="AI3462">
        <v>876</v>
      </c>
      <c r="AJ3462" t="s">
        <v>49</v>
      </c>
    </row>
    <row r="3463" spans="1:36" x14ac:dyDescent="0.3">
      <c r="A3463">
        <v>34</v>
      </c>
      <c r="B3463" t="s">
        <v>67</v>
      </c>
      <c r="C3463" t="s">
        <v>59</v>
      </c>
      <c r="D3463" t="s">
        <v>54</v>
      </c>
      <c r="E3463" t="s">
        <v>49</v>
      </c>
      <c r="F3463">
        <v>5039</v>
      </c>
      <c r="G3463" t="s">
        <v>49</v>
      </c>
      <c r="H3463" t="s">
        <v>49</v>
      </c>
      <c r="I3463" t="s">
        <v>50</v>
      </c>
      <c r="J3463">
        <v>20</v>
      </c>
      <c r="K3463" t="s">
        <v>75</v>
      </c>
      <c r="L3463">
        <v>205</v>
      </c>
      <c r="M3463">
        <v>6</v>
      </c>
      <c r="N3463">
        <v>-1</v>
      </c>
      <c r="O3463">
        <v>0</v>
      </c>
      <c r="P3463" t="s">
        <v>52</v>
      </c>
      <c r="Q3463" t="s">
        <v>49</v>
      </c>
      <c r="X3463" s="7"/>
      <c r="Y3463" t="s">
        <v>49</v>
      </c>
      <c r="Z3463">
        <v>5039</v>
      </c>
      <c r="AE3463" t="s">
        <v>49</v>
      </c>
      <c r="AF3463">
        <v>5039</v>
      </c>
      <c r="AI3463">
        <v>2137</v>
      </c>
      <c r="AJ3463" t="s">
        <v>49</v>
      </c>
    </row>
    <row r="3464" spans="1:36" x14ac:dyDescent="0.3">
      <c r="A3464">
        <v>34</v>
      </c>
      <c r="B3464" t="s">
        <v>63</v>
      </c>
      <c r="C3464" t="s">
        <v>47</v>
      </c>
      <c r="D3464" t="s">
        <v>54</v>
      </c>
      <c r="E3464" t="s">
        <v>49</v>
      </c>
      <c r="F3464">
        <v>360</v>
      </c>
      <c r="G3464" t="s">
        <v>55</v>
      </c>
      <c r="H3464" t="s">
        <v>49</v>
      </c>
      <c r="I3464" t="s">
        <v>78</v>
      </c>
      <c r="J3464">
        <v>19</v>
      </c>
      <c r="K3464" t="s">
        <v>75</v>
      </c>
      <c r="L3464">
        <v>46</v>
      </c>
      <c r="M3464">
        <v>1</v>
      </c>
      <c r="N3464">
        <v>182</v>
      </c>
      <c r="O3464">
        <v>2</v>
      </c>
      <c r="P3464" t="s">
        <v>57</v>
      </c>
      <c r="Q3464" t="s">
        <v>49</v>
      </c>
      <c r="X3464" s="7"/>
      <c r="Y3464" t="s">
        <v>55</v>
      </c>
      <c r="Z3464">
        <v>360</v>
      </c>
      <c r="AE3464" t="s">
        <v>49</v>
      </c>
      <c r="AF3464">
        <v>360</v>
      </c>
      <c r="AI3464">
        <v>260</v>
      </c>
      <c r="AJ3464" t="s">
        <v>49</v>
      </c>
    </row>
    <row r="3465" spans="1:36" x14ac:dyDescent="0.3">
      <c r="A3465">
        <v>52</v>
      </c>
      <c r="B3465" t="s">
        <v>69</v>
      </c>
      <c r="C3465" t="s">
        <v>47</v>
      </c>
      <c r="D3465" t="s">
        <v>54</v>
      </c>
      <c r="E3465" t="s">
        <v>49</v>
      </c>
      <c r="F3465">
        <v>199</v>
      </c>
      <c r="G3465" t="s">
        <v>49</v>
      </c>
      <c r="H3465" t="s">
        <v>49</v>
      </c>
      <c r="I3465" t="s">
        <v>50</v>
      </c>
      <c r="J3465">
        <v>28</v>
      </c>
      <c r="K3465" t="s">
        <v>72</v>
      </c>
      <c r="L3465">
        <v>978</v>
      </c>
      <c r="M3465">
        <v>2</v>
      </c>
      <c r="N3465">
        <v>189</v>
      </c>
      <c r="O3465">
        <v>1</v>
      </c>
      <c r="P3465" t="s">
        <v>66</v>
      </c>
      <c r="Q3465" t="s">
        <v>49</v>
      </c>
      <c r="X3465" s="7"/>
      <c r="Y3465" t="s">
        <v>49</v>
      </c>
      <c r="Z3465">
        <v>199</v>
      </c>
      <c r="AE3465" t="s">
        <v>49</v>
      </c>
      <c r="AF3465">
        <v>199</v>
      </c>
      <c r="AI3465">
        <v>-53</v>
      </c>
      <c r="AJ3465" t="s">
        <v>49</v>
      </c>
    </row>
    <row r="3466" spans="1:36" x14ac:dyDescent="0.3">
      <c r="A3466">
        <v>33</v>
      </c>
      <c r="B3466" t="s">
        <v>65</v>
      </c>
      <c r="C3466" t="s">
        <v>59</v>
      </c>
      <c r="D3466" t="s">
        <v>54</v>
      </c>
      <c r="E3466" t="s">
        <v>49</v>
      </c>
      <c r="F3466">
        <v>238</v>
      </c>
      <c r="G3466" t="s">
        <v>55</v>
      </c>
      <c r="H3466" t="s">
        <v>55</v>
      </c>
      <c r="I3466" t="s">
        <v>50</v>
      </c>
      <c r="J3466">
        <v>5</v>
      </c>
      <c r="K3466" t="s">
        <v>64</v>
      </c>
      <c r="L3466">
        <v>45</v>
      </c>
      <c r="M3466">
        <v>5</v>
      </c>
      <c r="N3466">
        <v>-1</v>
      </c>
      <c r="O3466">
        <v>0</v>
      </c>
      <c r="P3466" t="s">
        <v>52</v>
      </c>
      <c r="Q3466" t="s">
        <v>49</v>
      </c>
      <c r="X3466" s="7"/>
      <c r="Y3466" t="s">
        <v>55</v>
      </c>
      <c r="Z3466">
        <v>238</v>
      </c>
      <c r="AE3466" t="s">
        <v>55</v>
      </c>
      <c r="AF3466">
        <v>238</v>
      </c>
      <c r="AI3466">
        <v>944</v>
      </c>
      <c r="AJ3466" t="s">
        <v>49</v>
      </c>
    </row>
    <row r="3467" spans="1:36" x14ac:dyDescent="0.3">
      <c r="A3467">
        <v>38</v>
      </c>
      <c r="B3467" t="s">
        <v>63</v>
      </c>
      <c r="C3467" t="s">
        <v>47</v>
      </c>
      <c r="D3467" t="s">
        <v>54</v>
      </c>
      <c r="E3467" t="s">
        <v>49</v>
      </c>
      <c r="F3467">
        <v>5092</v>
      </c>
      <c r="G3467" t="s">
        <v>55</v>
      </c>
      <c r="H3467" t="s">
        <v>49</v>
      </c>
      <c r="I3467" t="s">
        <v>52</v>
      </c>
      <c r="J3467">
        <v>17</v>
      </c>
      <c r="K3467" t="s">
        <v>62</v>
      </c>
      <c r="L3467">
        <v>145</v>
      </c>
      <c r="M3467">
        <v>6</v>
      </c>
      <c r="N3467">
        <v>-1</v>
      </c>
      <c r="O3467">
        <v>0</v>
      </c>
      <c r="P3467" t="s">
        <v>52</v>
      </c>
      <c r="Q3467" t="s">
        <v>49</v>
      </c>
      <c r="X3467" s="7"/>
      <c r="Y3467" t="s">
        <v>55</v>
      </c>
      <c r="Z3467">
        <v>5092</v>
      </c>
      <c r="AE3467" t="s">
        <v>49</v>
      </c>
      <c r="AF3467">
        <v>5092</v>
      </c>
      <c r="AI3467">
        <v>2394</v>
      </c>
      <c r="AJ3467" t="s">
        <v>49</v>
      </c>
    </row>
    <row r="3468" spans="1:36" x14ac:dyDescent="0.3">
      <c r="A3468">
        <v>41</v>
      </c>
      <c r="B3468" t="s">
        <v>69</v>
      </c>
      <c r="C3468" t="s">
        <v>74</v>
      </c>
      <c r="D3468" t="s">
        <v>54</v>
      </c>
      <c r="E3468" t="s">
        <v>49</v>
      </c>
      <c r="F3468">
        <v>1088</v>
      </c>
      <c r="G3468" t="s">
        <v>55</v>
      </c>
      <c r="H3468" t="s">
        <v>49</v>
      </c>
      <c r="I3468" t="s">
        <v>50</v>
      </c>
      <c r="J3468">
        <v>28</v>
      </c>
      <c r="K3468" t="s">
        <v>72</v>
      </c>
      <c r="L3468">
        <v>138</v>
      </c>
      <c r="M3468">
        <v>1</v>
      </c>
      <c r="N3468">
        <v>-1</v>
      </c>
      <c r="O3468">
        <v>0</v>
      </c>
      <c r="P3468" t="s">
        <v>52</v>
      </c>
      <c r="Q3468" t="s">
        <v>49</v>
      </c>
      <c r="X3468" s="7"/>
      <c r="Y3468" t="s">
        <v>55</v>
      </c>
      <c r="Z3468">
        <v>1088</v>
      </c>
      <c r="AE3468" t="s">
        <v>49</v>
      </c>
      <c r="AF3468">
        <v>1088</v>
      </c>
      <c r="AI3468">
        <v>297</v>
      </c>
      <c r="AJ3468" t="s">
        <v>49</v>
      </c>
    </row>
    <row r="3469" spans="1:36" x14ac:dyDescent="0.3">
      <c r="A3469">
        <v>42</v>
      </c>
      <c r="B3469" t="s">
        <v>58</v>
      </c>
      <c r="C3469" t="s">
        <v>74</v>
      </c>
      <c r="D3469" t="s">
        <v>60</v>
      </c>
      <c r="E3469" t="s">
        <v>49</v>
      </c>
      <c r="F3469">
        <v>221</v>
      </c>
      <c r="G3469" t="s">
        <v>55</v>
      </c>
      <c r="H3469" t="s">
        <v>49</v>
      </c>
      <c r="I3469" t="s">
        <v>52</v>
      </c>
      <c r="J3469">
        <v>7</v>
      </c>
      <c r="K3469" t="s">
        <v>56</v>
      </c>
      <c r="L3469">
        <v>720</v>
      </c>
      <c r="M3469">
        <v>2</v>
      </c>
      <c r="N3469">
        <v>-1</v>
      </c>
      <c r="O3469">
        <v>0</v>
      </c>
      <c r="P3469" t="s">
        <v>52</v>
      </c>
      <c r="Q3469" t="s">
        <v>49</v>
      </c>
      <c r="X3469" s="7"/>
      <c r="Y3469" t="s">
        <v>55</v>
      </c>
      <c r="Z3469">
        <v>221</v>
      </c>
      <c r="AE3469" t="s">
        <v>49</v>
      </c>
      <c r="AF3469">
        <v>221</v>
      </c>
      <c r="AI3469">
        <v>2144</v>
      </c>
      <c r="AJ3469" t="s">
        <v>49</v>
      </c>
    </row>
    <row r="3470" spans="1:36" x14ac:dyDescent="0.3">
      <c r="A3470">
        <v>38</v>
      </c>
      <c r="B3470" t="s">
        <v>63</v>
      </c>
      <c r="C3470" t="s">
        <v>74</v>
      </c>
      <c r="D3470" t="s">
        <v>54</v>
      </c>
      <c r="E3470" t="s">
        <v>49</v>
      </c>
      <c r="F3470">
        <v>889</v>
      </c>
      <c r="G3470" t="s">
        <v>49</v>
      </c>
      <c r="H3470" t="s">
        <v>55</v>
      </c>
      <c r="I3470" t="s">
        <v>52</v>
      </c>
      <c r="J3470">
        <v>18</v>
      </c>
      <c r="K3470" t="s">
        <v>62</v>
      </c>
      <c r="L3470">
        <v>362</v>
      </c>
      <c r="M3470">
        <v>1</v>
      </c>
      <c r="N3470">
        <v>-1</v>
      </c>
      <c r="O3470">
        <v>0</v>
      </c>
      <c r="P3470" t="s">
        <v>52</v>
      </c>
      <c r="Q3470" t="s">
        <v>49</v>
      </c>
      <c r="X3470" s="7"/>
      <c r="Y3470" t="s">
        <v>49</v>
      </c>
      <c r="Z3470">
        <v>889</v>
      </c>
      <c r="AE3470" t="s">
        <v>55</v>
      </c>
      <c r="AF3470">
        <v>889</v>
      </c>
      <c r="AI3470">
        <v>969</v>
      </c>
      <c r="AJ3470" t="s">
        <v>49</v>
      </c>
    </row>
    <row r="3471" spans="1:36" x14ac:dyDescent="0.3">
      <c r="A3471">
        <v>48</v>
      </c>
      <c r="B3471" t="s">
        <v>63</v>
      </c>
      <c r="C3471" t="s">
        <v>47</v>
      </c>
      <c r="D3471" t="s">
        <v>48</v>
      </c>
      <c r="E3471" t="s">
        <v>49</v>
      </c>
      <c r="F3471">
        <v>750</v>
      </c>
      <c r="G3471" t="s">
        <v>55</v>
      </c>
      <c r="H3471" t="s">
        <v>49</v>
      </c>
      <c r="I3471" t="s">
        <v>50</v>
      </c>
      <c r="J3471">
        <v>18</v>
      </c>
      <c r="K3471" t="s">
        <v>56</v>
      </c>
      <c r="L3471">
        <v>90</v>
      </c>
      <c r="M3471">
        <v>6</v>
      </c>
      <c r="N3471">
        <v>-1</v>
      </c>
      <c r="O3471">
        <v>0</v>
      </c>
      <c r="P3471" t="s">
        <v>52</v>
      </c>
      <c r="Q3471" t="s">
        <v>49</v>
      </c>
      <c r="X3471" s="7"/>
      <c r="Y3471" t="s">
        <v>55</v>
      </c>
      <c r="Z3471">
        <v>750</v>
      </c>
      <c r="AE3471" t="s">
        <v>49</v>
      </c>
      <c r="AF3471">
        <v>750</v>
      </c>
      <c r="AI3471">
        <v>0</v>
      </c>
      <c r="AJ3471" t="s">
        <v>49</v>
      </c>
    </row>
    <row r="3472" spans="1:36" x14ac:dyDescent="0.3">
      <c r="A3472">
        <v>34</v>
      </c>
      <c r="B3472" t="s">
        <v>67</v>
      </c>
      <c r="C3472" t="s">
        <v>59</v>
      </c>
      <c r="D3472" t="s">
        <v>54</v>
      </c>
      <c r="E3472" t="s">
        <v>49</v>
      </c>
      <c r="F3472">
        <v>0</v>
      </c>
      <c r="G3472" t="s">
        <v>55</v>
      </c>
      <c r="H3472" t="s">
        <v>55</v>
      </c>
      <c r="I3472" t="s">
        <v>52</v>
      </c>
      <c r="J3472">
        <v>16</v>
      </c>
      <c r="K3472" t="s">
        <v>56</v>
      </c>
      <c r="L3472">
        <v>214</v>
      </c>
      <c r="M3472">
        <v>1</v>
      </c>
      <c r="N3472">
        <v>-1</v>
      </c>
      <c r="O3472">
        <v>0</v>
      </c>
      <c r="P3472" t="s">
        <v>52</v>
      </c>
      <c r="Q3472" t="s">
        <v>49</v>
      </c>
      <c r="X3472" s="7"/>
      <c r="Y3472" t="s">
        <v>55</v>
      </c>
      <c r="Z3472">
        <v>0</v>
      </c>
      <c r="AE3472" t="s">
        <v>55</v>
      </c>
      <c r="AF3472">
        <v>0</v>
      </c>
      <c r="AI3472">
        <v>1211</v>
      </c>
      <c r="AJ3472" t="s">
        <v>49</v>
      </c>
    </row>
    <row r="3473" spans="1:36" x14ac:dyDescent="0.3">
      <c r="A3473">
        <v>46</v>
      </c>
      <c r="B3473" t="s">
        <v>63</v>
      </c>
      <c r="C3473" t="s">
        <v>47</v>
      </c>
      <c r="D3473" t="s">
        <v>48</v>
      </c>
      <c r="E3473" t="s">
        <v>49</v>
      </c>
      <c r="F3473">
        <v>1291</v>
      </c>
      <c r="G3473" t="s">
        <v>55</v>
      </c>
      <c r="H3473" t="s">
        <v>49</v>
      </c>
      <c r="I3473" t="s">
        <v>50</v>
      </c>
      <c r="J3473">
        <v>14</v>
      </c>
      <c r="K3473" t="s">
        <v>56</v>
      </c>
      <c r="L3473">
        <v>142</v>
      </c>
      <c r="M3473">
        <v>3</v>
      </c>
      <c r="N3473">
        <v>259</v>
      </c>
      <c r="O3473">
        <v>17</v>
      </c>
      <c r="P3473" t="s">
        <v>57</v>
      </c>
      <c r="Q3473" t="s">
        <v>49</v>
      </c>
      <c r="X3473" s="7"/>
      <c r="Y3473" t="s">
        <v>55</v>
      </c>
      <c r="Z3473">
        <v>1291</v>
      </c>
      <c r="AE3473" t="s">
        <v>49</v>
      </c>
      <c r="AF3473">
        <v>1291</v>
      </c>
      <c r="AI3473">
        <v>71</v>
      </c>
      <c r="AJ3473" t="s">
        <v>49</v>
      </c>
    </row>
    <row r="3474" spans="1:36" x14ac:dyDescent="0.3">
      <c r="A3474">
        <v>33</v>
      </c>
      <c r="B3474" t="s">
        <v>67</v>
      </c>
      <c r="C3474" t="s">
        <v>47</v>
      </c>
      <c r="D3474" t="s">
        <v>54</v>
      </c>
      <c r="E3474" t="s">
        <v>49</v>
      </c>
      <c r="F3474">
        <v>1844</v>
      </c>
      <c r="G3474" t="s">
        <v>55</v>
      </c>
      <c r="H3474" t="s">
        <v>49</v>
      </c>
      <c r="I3474" t="s">
        <v>52</v>
      </c>
      <c r="J3474">
        <v>29</v>
      </c>
      <c r="K3474" t="s">
        <v>56</v>
      </c>
      <c r="L3474">
        <v>241</v>
      </c>
      <c r="M3474">
        <v>3</v>
      </c>
      <c r="N3474">
        <v>-1</v>
      </c>
      <c r="O3474">
        <v>0</v>
      </c>
      <c r="P3474" t="s">
        <v>52</v>
      </c>
      <c r="Q3474" t="s">
        <v>49</v>
      </c>
      <c r="X3474" s="7"/>
      <c r="Y3474" t="s">
        <v>55</v>
      </c>
      <c r="Z3474">
        <v>1844</v>
      </c>
      <c r="AE3474" t="s">
        <v>49</v>
      </c>
      <c r="AF3474">
        <v>1844</v>
      </c>
      <c r="AI3474">
        <v>436</v>
      </c>
      <c r="AJ3474" t="s">
        <v>49</v>
      </c>
    </row>
    <row r="3475" spans="1:36" x14ac:dyDescent="0.3">
      <c r="A3475">
        <v>40</v>
      </c>
      <c r="B3475" t="s">
        <v>58</v>
      </c>
      <c r="C3475" t="s">
        <v>47</v>
      </c>
      <c r="D3475" t="s">
        <v>60</v>
      </c>
      <c r="E3475" t="s">
        <v>49</v>
      </c>
      <c r="F3475">
        <v>89</v>
      </c>
      <c r="G3475" t="s">
        <v>55</v>
      </c>
      <c r="H3475" t="s">
        <v>55</v>
      </c>
      <c r="I3475" t="s">
        <v>78</v>
      </c>
      <c r="J3475">
        <v>9</v>
      </c>
      <c r="K3475" t="s">
        <v>64</v>
      </c>
      <c r="L3475">
        <v>148</v>
      </c>
      <c r="M3475">
        <v>6</v>
      </c>
      <c r="N3475">
        <v>-1</v>
      </c>
      <c r="O3475">
        <v>0</v>
      </c>
      <c r="P3475" t="s">
        <v>52</v>
      </c>
      <c r="Q3475" t="s">
        <v>49</v>
      </c>
      <c r="X3475" s="7"/>
      <c r="Y3475" t="s">
        <v>55</v>
      </c>
      <c r="Z3475">
        <v>89</v>
      </c>
      <c r="AE3475" t="s">
        <v>55</v>
      </c>
      <c r="AF3475">
        <v>89</v>
      </c>
      <c r="AI3475">
        <v>559</v>
      </c>
      <c r="AJ3475" t="s">
        <v>49</v>
      </c>
    </row>
    <row r="3476" spans="1:36" x14ac:dyDescent="0.3">
      <c r="A3476">
        <v>36</v>
      </c>
      <c r="B3476" t="s">
        <v>69</v>
      </c>
      <c r="C3476" t="s">
        <v>47</v>
      </c>
      <c r="D3476" t="s">
        <v>54</v>
      </c>
      <c r="E3476" t="s">
        <v>49</v>
      </c>
      <c r="F3476">
        <v>4280</v>
      </c>
      <c r="G3476" t="s">
        <v>49</v>
      </c>
      <c r="H3476" t="s">
        <v>49</v>
      </c>
      <c r="I3476" t="s">
        <v>52</v>
      </c>
      <c r="J3476">
        <v>19</v>
      </c>
      <c r="K3476" t="s">
        <v>62</v>
      </c>
      <c r="L3476">
        <v>227</v>
      </c>
      <c r="M3476">
        <v>6</v>
      </c>
      <c r="N3476">
        <v>-1</v>
      </c>
      <c r="O3476">
        <v>0</v>
      </c>
      <c r="P3476" t="s">
        <v>52</v>
      </c>
      <c r="Q3476" t="s">
        <v>49</v>
      </c>
      <c r="X3476" s="7"/>
      <c r="Y3476" t="s">
        <v>49</v>
      </c>
      <c r="Z3476">
        <v>4280</v>
      </c>
      <c r="AE3476" t="s">
        <v>49</v>
      </c>
      <c r="AF3476">
        <v>4280</v>
      </c>
      <c r="AI3476">
        <v>1170</v>
      </c>
      <c r="AJ3476" t="s">
        <v>49</v>
      </c>
    </row>
    <row r="3477" spans="1:36" x14ac:dyDescent="0.3">
      <c r="A3477">
        <v>32</v>
      </c>
      <c r="B3477" t="s">
        <v>67</v>
      </c>
      <c r="C3477" t="s">
        <v>59</v>
      </c>
      <c r="D3477" t="s">
        <v>54</v>
      </c>
      <c r="E3477" t="s">
        <v>49</v>
      </c>
      <c r="F3477">
        <v>0</v>
      </c>
      <c r="G3477" t="s">
        <v>49</v>
      </c>
      <c r="H3477" t="s">
        <v>49</v>
      </c>
      <c r="I3477" t="s">
        <v>50</v>
      </c>
      <c r="J3477">
        <v>21</v>
      </c>
      <c r="K3477" t="s">
        <v>70</v>
      </c>
      <c r="L3477">
        <v>126</v>
      </c>
      <c r="M3477">
        <v>2</v>
      </c>
      <c r="N3477">
        <v>-1</v>
      </c>
      <c r="O3477">
        <v>0</v>
      </c>
      <c r="P3477" t="s">
        <v>52</v>
      </c>
      <c r="Q3477" t="s">
        <v>49</v>
      </c>
      <c r="X3477" s="7"/>
      <c r="Y3477" t="s">
        <v>49</v>
      </c>
      <c r="Z3477">
        <v>0</v>
      </c>
      <c r="AE3477" t="s">
        <v>49</v>
      </c>
      <c r="AF3477">
        <v>0</v>
      </c>
      <c r="AI3477">
        <v>25</v>
      </c>
      <c r="AJ3477" t="s">
        <v>49</v>
      </c>
    </row>
    <row r="3478" spans="1:36" x14ac:dyDescent="0.3">
      <c r="A3478">
        <v>33</v>
      </c>
      <c r="B3478" t="s">
        <v>63</v>
      </c>
      <c r="C3478" t="s">
        <v>47</v>
      </c>
      <c r="D3478" t="s">
        <v>54</v>
      </c>
      <c r="E3478" t="s">
        <v>49</v>
      </c>
      <c r="F3478">
        <v>625</v>
      </c>
      <c r="G3478" t="s">
        <v>55</v>
      </c>
      <c r="H3478" t="s">
        <v>49</v>
      </c>
      <c r="I3478" t="s">
        <v>52</v>
      </c>
      <c r="J3478">
        <v>28</v>
      </c>
      <c r="K3478" t="s">
        <v>56</v>
      </c>
      <c r="L3478">
        <v>410</v>
      </c>
      <c r="M3478">
        <v>1</v>
      </c>
      <c r="N3478">
        <v>-1</v>
      </c>
      <c r="O3478">
        <v>0</v>
      </c>
      <c r="P3478" t="s">
        <v>52</v>
      </c>
      <c r="Q3478" t="s">
        <v>49</v>
      </c>
      <c r="X3478" s="7"/>
      <c r="Y3478" t="s">
        <v>55</v>
      </c>
      <c r="Z3478">
        <v>625</v>
      </c>
      <c r="AE3478" t="s">
        <v>49</v>
      </c>
      <c r="AF3478">
        <v>625</v>
      </c>
      <c r="AI3478">
        <v>1325</v>
      </c>
      <c r="AJ3478" t="s">
        <v>49</v>
      </c>
    </row>
    <row r="3479" spans="1:36" x14ac:dyDescent="0.3">
      <c r="A3479">
        <v>55</v>
      </c>
      <c r="B3479" t="s">
        <v>67</v>
      </c>
      <c r="C3479" t="s">
        <v>47</v>
      </c>
      <c r="D3479" t="s">
        <v>52</v>
      </c>
      <c r="E3479" t="s">
        <v>49</v>
      </c>
      <c r="F3479">
        <v>574</v>
      </c>
      <c r="G3479" t="s">
        <v>55</v>
      </c>
      <c r="H3479" t="s">
        <v>49</v>
      </c>
      <c r="I3479" t="s">
        <v>50</v>
      </c>
      <c r="J3479">
        <v>29</v>
      </c>
      <c r="K3479" t="s">
        <v>72</v>
      </c>
      <c r="L3479">
        <v>243</v>
      </c>
      <c r="M3479">
        <v>2</v>
      </c>
      <c r="N3479">
        <v>-1</v>
      </c>
      <c r="O3479">
        <v>0</v>
      </c>
      <c r="P3479" t="s">
        <v>52</v>
      </c>
      <c r="Q3479" t="s">
        <v>49</v>
      </c>
      <c r="X3479" s="7"/>
      <c r="Y3479" t="s">
        <v>55</v>
      </c>
      <c r="Z3479">
        <v>574</v>
      </c>
      <c r="AE3479" t="s">
        <v>49</v>
      </c>
      <c r="AF3479">
        <v>574</v>
      </c>
      <c r="AI3479">
        <v>0</v>
      </c>
      <c r="AJ3479" t="s">
        <v>49</v>
      </c>
    </row>
    <row r="3480" spans="1:36" x14ac:dyDescent="0.3">
      <c r="A3480">
        <v>58</v>
      </c>
      <c r="B3480" t="s">
        <v>58</v>
      </c>
      <c r="C3480" t="s">
        <v>47</v>
      </c>
      <c r="D3480" t="s">
        <v>48</v>
      </c>
      <c r="E3480" t="s">
        <v>49</v>
      </c>
      <c r="F3480">
        <v>320</v>
      </c>
      <c r="G3480" t="s">
        <v>55</v>
      </c>
      <c r="H3480" t="s">
        <v>49</v>
      </c>
      <c r="I3480" t="s">
        <v>52</v>
      </c>
      <c r="J3480">
        <v>30</v>
      </c>
      <c r="K3480" t="s">
        <v>56</v>
      </c>
      <c r="L3480">
        <v>171</v>
      </c>
      <c r="M3480">
        <v>2</v>
      </c>
      <c r="N3480">
        <v>-1</v>
      </c>
      <c r="O3480">
        <v>0</v>
      </c>
      <c r="P3480" t="s">
        <v>52</v>
      </c>
      <c r="Q3480" t="s">
        <v>49</v>
      </c>
      <c r="X3480" s="7"/>
      <c r="Y3480" t="s">
        <v>55</v>
      </c>
      <c r="Z3480">
        <v>320</v>
      </c>
      <c r="AE3480" t="s">
        <v>49</v>
      </c>
      <c r="AF3480">
        <v>320</v>
      </c>
      <c r="AI3480">
        <v>2142</v>
      </c>
      <c r="AJ3480" t="s">
        <v>49</v>
      </c>
    </row>
    <row r="3481" spans="1:36" x14ac:dyDescent="0.3">
      <c r="A3481">
        <v>25</v>
      </c>
      <c r="B3481" t="s">
        <v>67</v>
      </c>
      <c r="C3481" t="s">
        <v>59</v>
      </c>
      <c r="D3481" t="s">
        <v>60</v>
      </c>
      <c r="E3481" t="s">
        <v>49</v>
      </c>
      <c r="F3481">
        <v>468</v>
      </c>
      <c r="G3481" t="s">
        <v>55</v>
      </c>
      <c r="H3481" t="s">
        <v>49</v>
      </c>
      <c r="I3481" t="s">
        <v>52</v>
      </c>
      <c r="J3481">
        <v>15</v>
      </c>
      <c r="K3481" t="s">
        <v>56</v>
      </c>
      <c r="L3481">
        <v>147</v>
      </c>
      <c r="M3481">
        <v>1</v>
      </c>
      <c r="N3481">
        <v>-1</v>
      </c>
      <c r="O3481">
        <v>0</v>
      </c>
      <c r="P3481" t="s">
        <v>52</v>
      </c>
      <c r="Q3481" t="s">
        <v>49</v>
      </c>
      <c r="X3481" s="7"/>
      <c r="Y3481" t="s">
        <v>55</v>
      </c>
      <c r="Z3481">
        <v>468</v>
      </c>
      <c r="AE3481" t="s">
        <v>49</v>
      </c>
      <c r="AF3481">
        <v>468</v>
      </c>
      <c r="AI3481">
        <v>639</v>
      </c>
      <c r="AJ3481" t="s">
        <v>49</v>
      </c>
    </row>
    <row r="3482" spans="1:36" x14ac:dyDescent="0.3">
      <c r="A3482">
        <v>47</v>
      </c>
      <c r="B3482" t="s">
        <v>53</v>
      </c>
      <c r="C3482" t="s">
        <v>47</v>
      </c>
      <c r="D3482" t="s">
        <v>54</v>
      </c>
      <c r="E3482" t="s">
        <v>49</v>
      </c>
      <c r="F3482">
        <v>440</v>
      </c>
      <c r="G3482" t="s">
        <v>55</v>
      </c>
      <c r="H3482" t="s">
        <v>49</v>
      </c>
      <c r="I3482" t="s">
        <v>52</v>
      </c>
      <c r="J3482">
        <v>12</v>
      </c>
      <c r="K3482" t="s">
        <v>62</v>
      </c>
      <c r="L3482">
        <v>91</v>
      </c>
      <c r="M3482">
        <v>1</v>
      </c>
      <c r="N3482">
        <v>-1</v>
      </c>
      <c r="O3482">
        <v>0</v>
      </c>
      <c r="P3482" t="s">
        <v>52</v>
      </c>
      <c r="Q3482" t="s">
        <v>49</v>
      </c>
      <c r="X3482" s="7"/>
      <c r="Y3482" t="s">
        <v>55</v>
      </c>
      <c r="Z3482">
        <v>440</v>
      </c>
      <c r="AE3482" t="s">
        <v>49</v>
      </c>
      <c r="AF3482">
        <v>440</v>
      </c>
      <c r="AI3482">
        <v>236</v>
      </c>
      <c r="AJ3482" t="s">
        <v>49</v>
      </c>
    </row>
    <row r="3483" spans="1:36" x14ac:dyDescent="0.3">
      <c r="A3483">
        <v>40</v>
      </c>
      <c r="B3483" t="s">
        <v>46</v>
      </c>
      <c r="C3483" t="s">
        <v>47</v>
      </c>
      <c r="D3483" t="s">
        <v>54</v>
      </c>
      <c r="E3483" t="s">
        <v>49</v>
      </c>
      <c r="F3483">
        <v>0</v>
      </c>
      <c r="G3483" t="s">
        <v>55</v>
      </c>
      <c r="H3483" t="s">
        <v>49</v>
      </c>
      <c r="I3483" t="s">
        <v>50</v>
      </c>
      <c r="J3483">
        <v>19</v>
      </c>
      <c r="K3483" t="s">
        <v>75</v>
      </c>
      <c r="L3483">
        <v>332</v>
      </c>
      <c r="M3483">
        <v>1</v>
      </c>
      <c r="N3483">
        <v>183</v>
      </c>
      <c r="O3483">
        <v>1</v>
      </c>
      <c r="P3483" t="s">
        <v>57</v>
      </c>
      <c r="Q3483" t="s">
        <v>49</v>
      </c>
      <c r="X3483" s="7"/>
      <c r="Y3483" t="s">
        <v>55</v>
      </c>
      <c r="Z3483">
        <v>0</v>
      </c>
      <c r="AE3483" t="s">
        <v>49</v>
      </c>
      <c r="AF3483">
        <v>0</v>
      </c>
      <c r="AI3483">
        <v>1959</v>
      </c>
      <c r="AJ3483" t="s">
        <v>49</v>
      </c>
    </row>
    <row r="3484" spans="1:36" x14ac:dyDescent="0.3">
      <c r="A3484">
        <v>59</v>
      </c>
      <c r="B3484" t="s">
        <v>77</v>
      </c>
      <c r="C3484" t="s">
        <v>47</v>
      </c>
      <c r="D3484" t="s">
        <v>54</v>
      </c>
      <c r="E3484" t="s">
        <v>49</v>
      </c>
      <c r="F3484">
        <v>5706</v>
      </c>
      <c r="G3484" t="s">
        <v>55</v>
      </c>
      <c r="H3484" t="s">
        <v>49</v>
      </c>
      <c r="I3484" t="s">
        <v>50</v>
      </c>
      <c r="J3484">
        <v>25</v>
      </c>
      <c r="K3484" t="s">
        <v>73</v>
      </c>
      <c r="L3484">
        <v>471</v>
      </c>
      <c r="M3484">
        <v>2</v>
      </c>
      <c r="N3484">
        <v>-1</v>
      </c>
      <c r="O3484">
        <v>0</v>
      </c>
      <c r="P3484" t="s">
        <v>52</v>
      </c>
      <c r="Q3484" t="s">
        <v>49</v>
      </c>
      <c r="X3484" s="7"/>
      <c r="Y3484" t="s">
        <v>55</v>
      </c>
      <c r="Z3484">
        <v>5706</v>
      </c>
      <c r="AE3484" t="s">
        <v>49</v>
      </c>
      <c r="AF3484">
        <v>5706</v>
      </c>
      <c r="AI3484">
        <v>96</v>
      </c>
      <c r="AJ3484" t="s">
        <v>49</v>
      </c>
    </row>
    <row r="3485" spans="1:36" x14ac:dyDescent="0.3">
      <c r="A3485">
        <v>40</v>
      </c>
      <c r="B3485" t="s">
        <v>58</v>
      </c>
      <c r="C3485" t="s">
        <v>47</v>
      </c>
      <c r="D3485" t="s">
        <v>60</v>
      </c>
      <c r="E3485" t="s">
        <v>49</v>
      </c>
      <c r="F3485">
        <v>7780</v>
      </c>
      <c r="G3485" t="s">
        <v>49</v>
      </c>
      <c r="H3485" t="s">
        <v>49</v>
      </c>
      <c r="I3485" t="s">
        <v>78</v>
      </c>
      <c r="J3485">
        <v>4</v>
      </c>
      <c r="K3485" t="s">
        <v>56</v>
      </c>
      <c r="L3485">
        <v>364</v>
      </c>
      <c r="M3485">
        <v>1</v>
      </c>
      <c r="N3485">
        <v>355</v>
      </c>
      <c r="O3485">
        <v>1</v>
      </c>
      <c r="P3485" t="s">
        <v>66</v>
      </c>
      <c r="Q3485" t="s">
        <v>49</v>
      </c>
      <c r="X3485" s="7"/>
      <c r="Y3485" t="s">
        <v>49</v>
      </c>
      <c r="Z3485">
        <v>7780</v>
      </c>
      <c r="AE3485" t="s">
        <v>49</v>
      </c>
      <c r="AF3485">
        <v>7780</v>
      </c>
      <c r="AI3485">
        <v>0</v>
      </c>
      <c r="AJ3485" t="s">
        <v>49</v>
      </c>
    </row>
    <row r="3486" spans="1:36" x14ac:dyDescent="0.3">
      <c r="A3486">
        <v>30</v>
      </c>
      <c r="B3486" t="s">
        <v>58</v>
      </c>
      <c r="C3486" t="s">
        <v>47</v>
      </c>
      <c r="D3486" t="s">
        <v>54</v>
      </c>
      <c r="E3486" t="s">
        <v>49</v>
      </c>
      <c r="F3486">
        <v>-559</v>
      </c>
      <c r="G3486" t="s">
        <v>55</v>
      </c>
      <c r="H3486" t="s">
        <v>55</v>
      </c>
      <c r="I3486" t="s">
        <v>50</v>
      </c>
      <c r="J3486">
        <v>7</v>
      </c>
      <c r="K3486" t="s">
        <v>56</v>
      </c>
      <c r="L3486">
        <v>98</v>
      </c>
      <c r="M3486">
        <v>1</v>
      </c>
      <c r="N3486">
        <v>167</v>
      </c>
      <c r="O3486">
        <v>2</v>
      </c>
      <c r="P3486" t="s">
        <v>57</v>
      </c>
      <c r="Q3486" t="s">
        <v>49</v>
      </c>
      <c r="X3486" s="7"/>
      <c r="Y3486" t="s">
        <v>55</v>
      </c>
      <c r="Z3486">
        <v>-559</v>
      </c>
      <c r="AE3486" t="s">
        <v>55</v>
      </c>
      <c r="AF3486">
        <v>-559</v>
      </c>
      <c r="AI3486">
        <v>250</v>
      </c>
      <c r="AJ3486" t="s">
        <v>49</v>
      </c>
    </row>
    <row r="3487" spans="1:36" x14ac:dyDescent="0.3">
      <c r="A3487">
        <v>25</v>
      </c>
      <c r="B3487" t="s">
        <v>68</v>
      </c>
      <c r="C3487" t="s">
        <v>59</v>
      </c>
      <c r="D3487" t="s">
        <v>60</v>
      </c>
      <c r="E3487" t="s">
        <v>49</v>
      </c>
      <c r="F3487">
        <v>16874</v>
      </c>
      <c r="G3487" t="s">
        <v>55</v>
      </c>
      <c r="H3487" t="s">
        <v>55</v>
      </c>
      <c r="I3487" t="s">
        <v>50</v>
      </c>
      <c r="J3487">
        <v>15</v>
      </c>
      <c r="K3487" t="s">
        <v>56</v>
      </c>
      <c r="L3487">
        <v>117</v>
      </c>
      <c r="M3487">
        <v>2</v>
      </c>
      <c r="N3487">
        <v>-1</v>
      </c>
      <c r="O3487">
        <v>0</v>
      </c>
      <c r="P3487" t="s">
        <v>52</v>
      </c>
      <c r="Q3487" t="s">
        <v>49</v>
      </c>
      <c r="X3487" s="7"/>
      <c r="Y3487" t="s">
        <v>55</v>
      </c>
      <c r="Z3487">
        <v>16874</v>
      </c>
      <c r="AE3487" t="s">
        <v>55</v>
      </c>
      <c r="AF3487">
        <v>16874</v>
      </c>
      <c r="AI3487">
        <v>126</v>
      </c>
      <c r="AJ3487" t="s">
        <v>49</v>
      </c>
    </row>
    <row r="3488" spans="1:36" x14ac:dyDescent="0.3">
      <c r="A3488">
        <v>58</v>
      </c>
      <c r="B3488" t="s">
        <v>77</v>
      </c>
      <c r="C3488" t="s">
        <v>47</v>
      </c>
      <c r="D3488" t="s">
        <v>48</v>
      </c>
      <c r="E3488" t="s">
        <v>49</v>
      </c>
      <c r="F3488">
        <v>1987</v>
      </c>
      <c r="G3488" t="s">
        <v>49</v>
      </c>
      <c r="H3488" t="s">
        <v>49</v>
      </c>
      <c r="I3488" t="s">
        <v>78</v>
      </c>
      <c r="J3488">
        <v>14</v>
      </c>
      <c r="K3488" t="s">
        <v>73</v>
      </c>
      <c r="L3488">
        <v>185</v>
      </c>
      <c r="M3488">
        <v>4</v>
      </c>
      <c r="N3488">
        <v>-1</v>
      </c>
      <c r="O3488">
        <v>0</v>
      </c>
      <c r="P3488" t="s">
        <v>52</v>
      </c>
      <c r="Q3488" t="s">
        <v>49</v>
      </c>
      <c r="X3488" s="7"/>
      <c r="Y3488" t="s">
        <v>49</v>
      </c>
      <c r="Z3488">
        <v>1987</v>
      </c>
      <c r="AE3488" t="s">
        <v>49</v>
      </c>
      <c r="AF3488">
        <v>1987</v>
      </c>
      <c r="AI3488">
        <v>1621</v>
      </c>
      <c r="AJ3488" t="s">
        <v>49</v>
      </c>
    </row>
    <row r="3489" spans="1:36" x14ac:dyDescent="0.3">
      <c r="A3489">
        <v>39</v>
      </c>
      <c r="B3489" t="s">
        <v>68</v>
      </c>
      <c r="C3489" t="s">
        <v>47</v>
      </c>
      <c r="D3489" t="s">
        <v>52</v>
      </c>
      <c r="E3489" t="s">
        <v>49</v>
      </c>
      <c r="F3489">
        <v>98</v>
      </c>
      <c r="G3489" t="s">
        <v>55</v>
      </c>
      <c r="H3489" t="s">
        <v>49</v>
      </c>
      <c r="I3489" t="s">
        <v>78</v>
      </c>
      <c r="J3489">
        <v>15</v>
      </c>
      <c r="K3489" t="s">
        <v>56</v>
      </c>
      <c r="L3489">
        <v>59</v>
      </c>
      <c r="M3489">
        <v>3</v>
      </c>
      <c r="N3489">
        <v>367</v>
      </c>
      <c r="O3489">
        <v>1</v>
      </c>
      <c r="P3489" t="s">
        <v>66</v>
      </c>
      <c r="Q3489" t="s">
        <v>49</v>
      </c>
      <c r="X3489" s="7"/>
      <c r="Y3489" t="s">
        <v>55</v>
      </c>
      <c r="Z3489">
        <v>98</v>
      </c>
      <c r="AE3489" t="s">
        <v>49</v>
      </c>
      <c r="AF3489">
        <v>98</v>
      </c>
      <c r="AI3489">
        <v>8</v>
      </c>
      <c r="AJ3489" t="s">
        <v>49</v>
      </c>
    </row>
    <row r="3490" spans="1:36" x14ac:dyDescent="0.3">
      <c r="A3490">
        <v>40</v>
      </c>
      <c r="B3490" t="s">
        <v>65</v>
      </c>
      <c r="C3490" t="s">
        <v>47</v>
      </c>
      <c r="D3490" t="s">
        <v>60</v>
      </c>
      <c r="E3490" t="s">
        <v>49</v>
      </c>
      <c r="F3490">
        <v>642</v>
      </c>
      <c r="G3490" t="s">
        <v>49</v>
      </c>
      <c r="H3490" t="s">
        <v>49</v>
      </c>
      <c r="I3490" t="s">
        <v>50</v>
      </c>
      <c r="J3490">
        <v>18</v>
      </c>
      <c r="K3490" t="s">
        <v>75</v>
      </c>
      <c r="L3490">
        <v>147</v>
      </c>
      <c r="M3490">
        <v>3</v>
      </c>
      <c r="N3490">
        <v>-1</v>
      </c>
      <c r="O3490">
        <v>0</v>
      </c>
      <c r="P3490" t="s">
        <v>52</v>
      </c>
      <c r="Q3490" t="s">
        <v>49</v>
      </c>
      <c r="X3490" s="7"/>
      <c r="Y3490" t="s">
        <v>49</v>
      </c>
      <c r="Z3490">
        <v>642</v>
      </c>
      <c r="AE3490" t="s">
        <v>49</v>
      </c>
      <c r="AF3490">
        <v>642</v>
      </c>
      <c r="AI3490">
        <v>189</v>
      </c>
      <c r="AJ3490" t="s">
        <v>49</v>
      </c>
    </row>
    <row r="3491" spans="1:36" x14ac:dyDescent="0.3">
      <c r="A3491">
        <v>38</v>
      </c>
      <c r="B3491" t="s">
        <v>63</v>
      </c>
      <c r="C3491" t="s">
        <v>47</v>
      </c>
      <c r="D3491" t="s">
        <v>54</v>
      </c>
      <c r="E3491" t="s">
        <v>49</v>
      </c>
      <c r="F3491">
        <v>526</v>
      </c>
      <c r="G3491" t="s">
        <v>55</v>
      </c>
      <c r="H3491" t="s">
        <v>55</v>
      </c>
      <c r="I3491" t="s">
        <v>52</v>
      </c>
      <c r="J3491">
        <v>23</v>
      </c>
      <c r="K3491" t="s">
        <v>56</v>
      </c>
      <c r="L3491">
        <v>553</v>
      </c>
      <c r="M3491">
        <v>2</v>
      </c>
      <c r="N3491">
        <v>-1</v>
      </c>
      <c r="O3491">
        <v>0</v>
      </c>
      <c r="P3491" t="s">
        <v>52</v>
      </c>
      <c r="Q3491" t="s">
        <v>49</v>
      </c>
      <c r="X3491" s="7"/>
      <c r="Y3491" t="s">
        <v>55</v>
      </c>
      <c r="Z3491">
        <v>526</v>
      </c>
      <c r="AE3491" t="s">
        <v>55</v>
      </c>
      <c r="AF3491">
        <v>526</v>
      </c>
      <c r="AI3491">
        <v>316</v>
      </c>
      <c r="AJ3491" t="s">
        <v>49</v>
      </c>
    </row>
    <row r="3492" spans="1:36" x14ac:dyDescent="0.3">
      <c r="A3492">
        <v>66</v>
      </c>
      <c r="B3492" t="s">
        <v>58</v>
      </c>
      <c r="C3492" t="s">
        <v>59</v>
      </c>
      <c r="D3492" t="s">
        <v>60</v>
      </c>
      <c r="E3492" t="s">
        <v>49</v>
      </c>
      <c r="F3492">
        <v>6483</v>
      </c>
      <c r="G3492" t="s">
        <v>49</v>
      </c>
      <c r="H3492" t="s">
        <v>49</v>
      </c>
      <c r="I3492" t="s">
        <v>50</v>
      </c>
      <c r="J3492">
        <v>13</v>
      </c>
      <c r="K3492" t="s">
        <v>70</v>
      </c>
      <c r="L3492">
        <v>275</v>
      </c>
      <c r="M3492">
        <v>1</v>
      </c>
      <c r="N3492">
        <v>-1</v>
      </c>
      <c r="O3492">
        <v>0</v>
      </c>
      <c r="P3492" t="s">
        <v>52</v>
      </c>
      <c r="Q3492" t="s">
        <v>49</v>
      </c>
      <c r="X3492" s="7"/>
      <c r="Y3492" t="s">
        <v>49</v>
      </c>
      <c r="Z3492">
        <v>6483</v>
      </c>
      <c r="AE3492" t="s">
        <v>49</v>
      </c>
      <c r="AF3492">
        <v>6483</v>
      </c>
      <c r="AI3492">
        <v>-282</v>
      </c>
      <c r="AJ3492" t="s">
        <v>49</v>
      </c>
    </row>
    <row r="3493" spans="1:36" x14ac:dyDescent="0.3">
      <c r="A3493">
        <v>47</v>
      </c>
      <c r="B3493" t="s">
        <v>58</v>
      </c>
      <c r="C3493" t="s">
        <v>47</v>
      </c>
      <c r="D3493" t="s">
        <v>60</v>
      </c>
      <c r="E3493" t="s">
        <v>49</v>
      </c>
      <c r="F3493">
        <v>2306</v>
      </c>
      <c r="G3493" t="s">
        <v>49</v>
      </c>
      <c r="H3493" t="s">
        <v>49</v>
      </c>
      <c r="I3493" t="s">
        <v>78</v>
      </c>
      <c r="J3493">
        <v>6</v>
      </c>
      <c r="K3493" t="s">
        <v>70</v>
      </c>
      <c r="L3493">
        <v>239</v>
      </c>
      <c r="M3493">
        <v>4</v>
      </c>
      <c r="N3493">
        <v>-1</v>
      </c>
      <c r="O3493">
        <v>0</v>
      </c>
      <c r="P3493" t="s">
        <v>52</v>
      </c>
      <c r="Q3493" t="s">
        <v>55</v>
      </c>
      <c r="X3493" s="7"/>
      <c r="Y3493" t="s">
        <v>49</v>
      </c>
      <c r="Z3493">
        <v>2306</v>
      </c>
      <c r="AE3493" t="s">
        <v>49</v>
      </c>
      <c r="AF3493">
        <v>2306</v>
      </c>
      <c r="AI3493">
        <v>-308</v>
      </c>
      <c r="AJ3493" t="s">
        <v>49</v>
      </c>
    </row>
    <row r="3494" spans="1:36" x14ac:dyDescent="0.3">
      <c r="A3494">
        <v>37</v>
      </c>
      <c r="B3494" t="s">
        <v>63</v>
      </c>
      <c r="C3494" t="s">
        <v>47</v>
      </c>
      <c r="D3494" t="s">
        <v>54</v>
      </c>
      <c r="E3494" t="s">
        <v>49</v>
      </c>
      <c r="F3494">
        <v>954</v>
      </c>
      <c r="G3494" t="s">
        <v>55</v>
      </c>
      <c r="H3494" t="s">
        <v>49</v>
      </c>
      <c r="I3494" t="s">
        <v>52</v>
      </c>
      <c r="J3494">
        <v>2</v>
      </c>
      <c r="K3494" t="s">
        <v>62</v>
      </c>
      <c r="L3494">
        <v>402</v>
      </c>
      <c r="M3494">
        <v>9</v>
      </c>
      <c r="N3494">
        <v>-1</v>
      </c>
      <c r="O3494">
        <v>0</v>
      </c>
      <c r="P3494" t="s">
        <v>52</v>
      </c>
      <c r="Q3494" t="s">
        <v>49</v>
      </c>
      <c r="X3494" s="7"/>
      <c r="Y3494" t="s">
        <v>55</v>
      </c>
      <c r="Z3494">
        <v>954</v>
      </c>
      <c r="AE3494" t="s">
        <v>49</v>
      </c>
      <c r="AF3494">
        <v>954</v>
      </c>
      <c r="AI3494">
        <v>248</v>
      </c>
      <c r="AJ3494" t="s">
        <v>49</v>
      </c>
    </row>
    <row r="3495" spans="1:36" x14ac:dyDescent="0.3">
      <c r="A3495">
        <v>36</v>
      </c>
      <c r="B3495" t="s">
        <v>58</v>
      </c>
      <c r="C3495" t="s">
        <v>59</v>
      </c>
      <c r="D3495" t="s">
        <v>60</v>
      </c>
      <c r="E3495" t="s">
        <v>49</v>
      </c>
      <c r="F3495">
        <v>-679</v>
      </c>
      <c r="G3495" t="s">
        <v>55</v>
      </c>
      <c r="H3495" t="s">
        <v>55</v>
      </c>
      <c r="I3495" t="s">
        <v>50</v>
      </c>
      <c r="J3495">
        <v>7</v>
      </c>
      <c r="K3495" t="s">
        <v>56</v>
      </c>
      <c r="L3495">
        <v>172</v>
      </c>
      <c r="M3495">
        <v>1</v>
      </c>
      <c r="N3495">
        <v>93</v>
      </c>
      <c r="O3495">
        <v>1</v>
      </c>
      <c r="P3495" t="s">
        <v>57</v>
      </c>
      <c r="Q3495" t="s">
        <v>49</v>
      </c>
      <c r="X3495" s="7"/>
      <c r="Y3495" t="s">
        <v>55</v>
      </c>
      <c r="Z3495">
        <v>-679</v>
      </c>
      <c r="AE3495" t="s">
        <v>55</v>
      </c>
      <c r="AF3495">
        <v>-679</v>
      </c>
      <c r="AI3495">
        <v>126</v>
      </c>
      <c r="AJ3495" t="s">
        <v>49</v>
      </c>
    </row>
    <row r="3496" spans="1:36" x14ac:dyDescent="0.3">
      <c r="A3496">
        <v>50</v>
      </c>
      <c r="B3496" t="s">
        <v>63</v>
      </c>
      <c r="C3496" t="s">
        <v>47</v>
      </c>
      <c r="D3496" t="s">
        <v>48</v>
      </c>
      <c r="E3496" t="s">
        <v>49</v>
      </c>
      <c r="F3496">
        <v>-1</v>
      </c>
      <c r="G3496" t="s">
        <v>49</v>
      </c>
      <c r="H3496" t="s">
        <v>49</v>
      </c>
      <c r="I3496" t="s">
        <v>50</v>
      </c>
      <c r="J3496">
        <v>19</v>
      </c>
      <c r="K3496" t="s">
        <v>70</v>
      </c>
      <c r="L3496">
        <v>195</v>
      </c>
      <c r="M3496">
        <v>2</v>
      </c>
      <c r="N3496">
        <v>-1</v>
      </c>
      <c r="O3496">
        <v>0</v>
      </c>
      <c r="P3496" t="s">
        <v>52</v>
      </c>
      <c r="Q3496" t="s">
        <v>49</v>
      </c>
      <c r="X3496" s="7"/>
      <c r="Y3496" t="s">
        <v>49</v>
      </c>
      <c r="Z3496">
        <v>-1</v>
      </c>
      <c r="AE3496" t="s">
        <v>49</v>
      </c>
      <c r="AF3496">
        <v>-1</v>
      </c>
      <c r="AI3496">
        <v>13</v>
      </c>
      <c r="AJ3496" t="s">
        <v>49</v>
      </c>
    </row>
    <row r="3497" spans="1:36" x14ac:dyDescent="0.3">
      <c r="A3497">
        <v>76</v>
      </c>
      <c r="B3497" t="s">
        <v>77</v>
      </c>
      <c r="C3497" t="s">
        <v>47</v>
      </c>
      <c r="D3497" t="s">
        <v>48</v>
      </c>
      <c r="E3497" t="s">
        <v>49</v>
      </c>
      <c r="F3497">
        <v>2590</v>
      </c>
      <c r="G3497" t="s">
        <v>49</v>
      </c>
      <c r="H3497" t="s">
        <v>49</v>
      </c>
      <c r="I3497" t="s">
        <v>78</v>
      </c>
      <c r="J3497">
        <v>9</v>
      </c>
      <c r="K3497" t="s">
        <v>64</v>
      </c>
      <c r="L3497">
        <v>68</v>
      </c>
      <c r="M3497">
        <v>12</v>
      </c>
      <c r="N3497">
        <v>-1</v>
      </c>
      <c r="O3497">
        <v>0</v>
      </c>
      <c r="P3497" t="s">
        <v>52</v>
      </c>
      <c r="Q3497" t="s">
        <v>49</v>
      </c>
      <c r="X3497" s="7"/>
      <c r="Y3497" t="s">
        <v>49</v>
      </c>
      <c r="Z3497">
        <v>2590</v>
      </c>
      <c r="AE3497" t="s">
        <v>49</v>
      </c>
      <c r="AF3497">
        <v>2590</v>
      </c>
      <c r="AI3497">
        <v>358</v>
      </c>
      <c r="AJ3497" t="s">
        <v>49</v>
      </c>
    </row>
    <row r="3498" spans="1:36" x14ac:dyDescent="0.3">
      <c r="A3498">
        <v>58</v>
      </c>
      <c r="B3498" t="s">
        <v>58</v>
      </c>
      <c r="C3498" t="s">
        <v>59</v>
      </c>
      <c r="D3498" t="s">
        <v>60</v>
      </c>
      <c r="E3498" t="s">
        <v>49</v>
      </c>
      <c r="F3498">
        <v>331</v>
      </c>
      <c r="G3498" t="s">
        <v>49</v>
      </c>
      <c r="H3498" t="s">
        <v>55</v>
      </c>
      <c r="I3498" t="s">
        <v>50</v>
      </c>
      <c r="J3498">
        <v>28</v>
      </c>
      <c r="K3498" t="s">
        <v>73</v>
      </c>
      <c r="L3498">
        <v>82</v>
      </c>
      <c r="M3498">
        <v>3</v>
      </c>
      <c r="N3498">
        <v>-1</v>
      </c>
      <c r="O3498">
        <v>0</v>
      </c>
      <c r="P3498" t="s">
        <v>52</v>
      </c>
      <c r="Q3498" t="s">
        <v>49</v>
      </c>
      <c r="X3498" s="7"/>
      <c r="Y3498" t="s">
        <v>49</v>
      </c>
      <c r="Z3498">
        <v>331</v>
      </c>
      <c r="AE3498" t="s">
        <v>55</v>
      </c>
      <c r="AF3498">
        <v>331</v>
      </c>
      <c r="AI3498">
        <v>917</v>
      </c>
      <c r="AJ3498" t="s">
        <v>49</v>
      </c>
    </row>
    <row r="3499" spans="1:36" x14ac:dyDescent="0.3">
      <c r="A3499">
        <v>42</v>
      </c>
      <c r="B3499" t="s">
        <v>69</v>
      </c>
      <c r="C3499" t="s">
        <v>47</v>
      </c>
      <c r="D3499" t="s">
        <v>54</v>
      </c>
      <c r="E3499" t="s">
        <v>49</v>
      </c>
      <c r="F3499">
        <v>4209</v>
      </c>
      <c r="G3499" t="s">
        <v>55</v>
      </c>
      <c r="H3499" t="s">
        <v>49</v>
      </c>
      <c r="I3499" t="s">
        <v>52</v>
      </c>
      <c r="J3499">
        <v>5</v>
      </c>
      <c r="K3499" t="s">
        <v>62</v>
      </c>
      <c r="L3499">
        <v>57</v>
      </c>
      <c r="M3499">
        <v>6</v>
      </c>
      <c r="N3499">
        <v>-1</v>
      </c>
      <c r="O3499">
        <v>0</v>
      </c>
      <c r="P3499" t="s">
        <v>52</v>
      </c>
      <c r="Q3499" t="s">
        <v>49</v>
      </c>
      <c r="X3499" s="7"/>
      <c r="Y3499" t="s">
        <v>55</v>
      </c>
      <c r="Z3499">
        <v>4209</v>
      </c>
      <c r="AE3499" t="s">
        <v>49</v>
      </c>
      <c r="AF3499">
        <v>4209</v>
      </c>
      <c r="AI3499">
        <v>1268</v>
      </c>
      <c r="AJ3499" t="s">
        <v>49</v>
      </c>
    </row>
    <row r="3500" spans="1:36" x14ac:dyDescent="0.3">
      <c r="A3500">
        <v>58</v>
      </c>
      <c r="B3500" t="s">
        <v>53</v>
      </c>
      <c r="C3500" t="s">
        <v>74</v>
      </c>
      <c r="D3500" t="s">
        <v>54</v>
      </c>
      <c r="E3500" t="s">
        <v>49</v>
      </c>
      <c r="F3500">
        <v>462</v>
      </c>
      <c r="G3500" t="s">
        <v>49</v>
      </c>
      <c r="H3500" t="s">
        <v>49</v>
      </c>
      <c r="I3500" t="s">
        <v>50</v>
      </c>
      <c r="J3500">
        <v>13</v>
      </c>
      <c r="K3500" t="s">
        <v>75</v>
      </c>
      <c r="L3500">
        <v>495</v>
      </c>
      <c r="M3500">
        <v>1</v>
      </c>
      <c r="N3500">
        <v>93</v>
      </c>
      <c r="O3500">
        <v>1</v>
      </c>
      <c r="P3500" t="s">
        <v>79</v>
      </c>
      <c r="Q3500" t="s">
        <v>55</v>
      </c>
      <c r="X3500" s="7"/>
      <c r="Y3500" t="s">
        <v>49</v>
      </c>
      <c r="Z3500">
        <v>462</v>
      </c>
      <c r="AE3500" t="s">
        <v>49</v>
      </c>
      <c r="AF3500">
        <v>462</v>
      </c>
      <c r="AI3500">
        <v>473</v>
      </c>
      <c r="AJ3500" t="s">
        <v>49</v>
      </c>
    </row>
    <row r="3501" spans="1:36" x14ac:dyDescent="0.3">
      <c r="A3501">
        <v>28</v>
      </c>
      <c r="B3501" t="s">
        <v>65</v>
      </c>
      <c r="C3501" t="s">
        <v>59</v>
      </c>
      <c r="D3501" t="s">
        <v>60</v>
      </c>
      <c r="E3501" t="s">
        <v>49</v>
      </c>
      <c r="F3501">
        <v>0</v>
      </c>
      <c r="G3501" t="s">
        <v>55</v>
      </c>
      <c r="H3501" t="s">
        <v>49</v>
      </c>
      <c r="I3501" t="s">
        <v>50</v>
      </c>
      <c r="J3501">
        <v>21</v>
      </c>
      <c r="K3501" t="s">
        <v>73</v>
      </c>
      <c r="L3501">
        <v>479</v>
      </c>
      <c r="M3501">
        <v>1</v>
      </c>
      <c r="N3501">
        <v>-1</v>
      </c>
      <c r="O3501">
        <v>0</v>
      </c>
      <c r="P3501" t="s">
        <v>52</v>
      </c>
      <c r="Q3501" t="s">
        <v>49</v>
      </c>
      <c r="X3501" s="7"/>
      <c r="Y3501" t="s">
        <v>55</v>
      </c>
      <c r="Z3501">
        <v>0</v>
      </c>
      <c r="AE3501" t="s">
        <v>49</v>
      </c>
      <c r="AF3501">
        <v>0</v>
      </c>
      <c r="AI3501">
        <v>4831</v>
      </c>
      <c r="AJ3501" t="s">
        <v>49</v>
      </c>
    </row>
    <row r="3502" spans="1:36" x14ac:dyDescent="0.3">
      <c r="A3502">
        <v>41</v>
      </c>
      <c r="B3502" t="s">
        <v>67</v>
      </c>
      <c r="C3502" t="s">
        <v>47</v>
      </c>
      <c r="D3502" t="s">
        <v>54</v>
      </c>
      <c r="E3502" t="s">
        <v>49</v>
      </c>
      <c r="F3502">
        <v>0</v>
      </c>
      <c r="G3502" t="s">
        <v>49</v>
      </c>
      <c r="H3502" t="s">
        <v>49</v>
      </c>
      <c r="I3502" t="s">
        <v>50</v>
      </c>
      <c r="J3502">
        <v>29</v>
      </c>
      <c r="K3502" t="s">
        <v>70</v>
      </c>
      <c r="L3502">
        <v>141</v>
      </c>
      <c r="M3502">
        <v>2</v>
      </c>
      <c r="N3502">
        <v>-1</v>
      </c>
      <c r="O3502">
        <v>0</v>
      </c>
      <c r="P3502" t="s">
        <v>52</v>
      </c>
      <c r="Q3502" t="s">
        <v>49</v>
      </c>
      <c r="X3502" s="7"/>
      <c r="Y3502" t="s">
        <v>49</v>
      </c>
      <c r="Z3502">
        <v>0</v>
      </c>
      <c r="AE3502" t="s">
        <v>49</v>
      </c>
      <c r="AF3502">
        <v>0</v>
      </c>
      <c r="AI3502">
        <v>1063</v>
      </c>
      <c r="AJ3502" t="s">
        <v>49</v>
      </c>
    </row>
    <row r="3503" spans="1:36" x14ac:dyDescent="0.3">
      <c r="A3503">
        <v>30</v>
      </c>
      <c r="B3503" t="s">
        <v>58</v>
      </c>
      <c r="C3503" t="s">
        <v>47</v>
      </c>
      <c r="D3503" t="s">
        <v>60</v>
      </c>
      <c r="E3503" t="s">
        <v>49</v>
      </c>
      <c r="F3503">
        <v>151</v>
      </c>
      <c r="G3503" t="s">
        <v>49</v>
      </c>
      <c r="H3503" t="s">
        <v>49</v>
      </c>
      <c r="I3503" t="s">
        <v>50</v>
      </c>
      <c r="J3503">
        <v>19</v>
      </c>
      <c r="K3503" t="s">
        <v>70</v>
      </c>
      <c r="L3503">
        <v>82</v>
      </c>
      <c r="M3503">
        <v>4</v>
      </c>
      <c r="N3503">
        <v>-1</v>
      </c>
      <c r="O3503">
        <v>0</v>
      </c>
      <c r="P3503" t="s">
        <v>52</v>
      </c>
      <c r="Q3503" t="s">
        <v>49</v>
      </c>
      <c r="X3503" s="7"/>
      <c r="Y3503" t="s">
        <v>49</v>
      </c>
      <c r="Z3503">
        <v>151</v>
      </c>
      <c r="AE3503" t="s">
        <v>49</v>
      </c>
      <c r="AF3503">
        <v>151</v>
      </c>
      <c r="AI3503">
        <v>0</v>
      </c>
      <c r="AJ3503" t="s">
        <v>49</v>
      </c>
    </row>
    <row r="3504" spans="1:36" x14ac:dyDescent="0.3">
      <c r="A3504">
        <v>32</v>
      </c>
      <c r="B3504" t="s">
        <v>58</v>
      </c>
      <c r="C3504" t="s">
        <v>74</v>
      </c>
      <c r="D3504" t="s">
        <v>60</v>
      </c>
      <c r="E3504" t="s">
        <v>49</v>
      </c>
      <c r="F3504">
        <v>883</v>
      </c>
      <c r="G3504" t="s">
        <v>55</v>
      </c>
      <c r="H3504" t="s">
        <v>49</v>
      </c>
      <c r="I3504" t="s">
        <v>50</v>
      </c>
      <c r="J3504">
        <v>10</v>
      </c>
      <c r="K3504" t="s">
        <v>82</v>
      </c>
      <c r="L3504">
        <v>798</v>
      </c>
      <c r="M3504">
        <v>1</v>
      </c>
      <c r="N3504">
        <v>185</v>
      </c>
      <c r="O3504">
        <v>5</v>
      </c>
      <c r="P3504" t="s">
        <v>66</v>
      </c>
      <c r="Q3504" t="s">
        <v>55</v>
      </c>
      <c r="X3504" s="7"/>
      <c r="Y3504" t="s">
        <v>55</v>
      </c>
      <c r="Z3504">
        <v>883</v>
      </c>
      <c r="AE3504" t="s">
        <v>49</v>
      </c>
      <c r="AF3504">
        <v>883</v>
      </c>
      <c r="AI3504">
        <v>802</v>
      </c>
      <c r="AJ3504" t="s">
        <v>49</v>
      </c>
    </row>
    <row r="3505" spans="1:36" x14ac:dyDescent="0.3">
      <c r="A3505">
        <v>27</v>
      </c>
      <c r="B3505" t="s">
        <v>53</v>
      </c>
      <c r="C3505" t="s">
        <v>59</v>
      </c>
      <c r="D3505" t="s">
        <v>54</v>
      </c>
      <c r="E3505" t="s">
        <v>49</v>
      </c>
      <c r="F3505">
        <v>266</v>
      </c>
      <c r="G3505" t="s">
        <v>49</v>
      </c>
      <c r="H3505" t="s">
        <v>55</v>
      </c>
      <c r="I3505" t="s">
        <v>50</v>
      </c>
      <c r="J3505">
        <v>7</v>
      </c>
      <c r="K3505" t="s">
        <v>73</v>
      </c>
      <c r="L3505">
        <v>232</v>
      </c>
      <c r="M3505">
        <v>1</v>
      </c>
      <c r="N3505">
        <v>-1</v>
      </c>
      <c r="O3505">
        <v>0</v>
      </c>
      <c r="P3505" t="s">
        <v>52</v>
      </c>
      <c r="Q3505" t="s">
        <v>49</v>
      </c>
      <c r="X3505" s="7"/>
      <c r="Y3505" t="s">
        <v>49</v>
      </c>
      <c r="Z3505">
        <v>266</v>
      </c>
      <c r="AE3505" t="s">
        <v>55</v>
      </c>
      <c r="AF3505">
        <v>266</v>
      </c>
      <c r="AI3505">
        <v>430</v>
      </c>
      <c r="AJ3505" t="s">
        <v>49</v>
      </c>
    </row>
    <row r="3506" spans="1:36" x14ac:dyDescent="0.3">
      <c r="A3506">
        <v>48</v>
      </c>
      <c r="B3506" t="s">
        <v>58</v>
      </c>
      <c r="C3506" t="s">
        <v>47</v>
      </c>
      <c r="D3506" t="s">
        <v>60</v>
      </c>
      <c r="E3506" t="s">
        <v>49</v>
      </c>
      <c r="F3506">
        <v>0</v>
      </c>
      <c r="G3506" t="s">
        <v>49</v>
      </c>
      <c r="H3506" t="s">
        <v>49</v>
      </c>
      <c r="I3506" t="s">
        <v>50</v>
      </c>
      <c r="J3506">
        <v>26</v>
      </c>
      <c r="K3506" t="s">
        <v>70</v>
      </c>
      <c r="L3506">
        <v>60</v>
      </c>
      <c r="M3506">
        <v>5</v>
      </c>
      <c r="N3506">
        <v>-1</v>
      </c>
      <c r="O3506">
        <v>0</v>
      </c>
      <c r="P3506" t="s">
        <v>52</v>
      </c>
      <c r="Q3506" t="s">
        <v>49</v>
      </c>
      <c r="X3506" s="7"/>
      <c r="Y3506" t="s">
        <v>49</v>
      </c>
      <c r="Z3506">
        <v>0</v>
      </c>
      <c r="AE3506" t="s">
        <v>49</v>
      </c>
      <c r="AF3506">
        <v>0</v>
      </c>
      <c r="AI3506">
        <v>3940</v>
      </c>
      <c r="AJ3506" t="s">
        <v>49</v>
      </c>
    </row>
    <row r="3507" spans="1:36" x14ac:dyDescent="0.3">
      <c r="A3507">
        <v>36</v>
      </c>
      <c r="B3507" t="s">
        <v>67</v>
      </c>
      <c r="C3507" t="s">
        <v>47</v>
      </c>
      <c r="D3507" t="s">
        <v>60</v>
      </c>
      <c r="E3507" t="s">
        <v>49</v>
      </c>
      <c r="F3507">
        <v>491</v>
      </c>
      <c r="G3507" t="s">
        <v>55</v>
      </c>
      <c r="H3507" t="s">
        <v>49</v>
      </c>
      <c r="I3507" t="s">
        <v>52</v>
      </c>
      <c r="J3507">
        <v>8</v>
      </c>
      <c r="K3507" t="s">
        <v>56</v>
      </c>
      <c r="L3507">
        <v>103</v>
      </c>
      <c r="M3507">
        <v>3</v>
      </c>
      <c r="N3507">
        <v>-1</v>
      </c>
      <c r="O3507">
        <v>0</v>
      </c>
      <c r="P3507" t="s">
        <v>52</v>
      </c>
      <c r="Q3507" t="s">
        <v>49</v>
      </c>
      <c r="X3507" s="7"/>
      <c r="Y3507" t="s">
        <v>55</v>
      </c>
      <c r="Z3507">
        <v>491</v>
      </c>
      <c r="AE3507" t="s">
        <v>49</v>
      </c>
      <c r="AF3507">
        <v>491</v>
      </c>
      <c r="AI3507">
        <v>2880</v>
      </c>
      <c r="AJ3507" t="s">
        <v>49</v>
      </c>
    </row>
    <row r="3508" spans="1:36" x14ac:dyDescent="0.3">
      <c r="A3508">
        <v>54</v>
      </c>
      <c r="B3508" t="s">
        <v>58</v>
      </c>
      <c r="C3508" t="s">
        <v>47</v>
      </c>
      <c r="D3508" t="s">
        <v>60</v>
      </c>
      <c r="E3508" t="s">
        <v>49</v>
      </c>
      <c r="F3508">
        <v>3</v>
      </c>
      <c r="G3508" t="s">
        <v>49</v>
      </c>
      <c r="H3508" t="s">
        <v>55</v>
      </c>
      <c r="I3508" t="s">
        <v>50</v>
      </c>
      <c r="J3508">
        <v>8</v>
      </c>
      <c r="K3508" t="s">
        <v>73</v>
      </c>
      <c r="L3508">
        <v>443</v>
      </c>
      <c r="M3508">
        <v>1</v>
      </c>
      <c r="N3508">
        <v>-1</v>
      </c>
      <c r="O3508">
        <v>0</v>
      </c>
      <c r="P3508" t="s">
        <v>52</v>
      </c>
      <c r="Q3508" t="s">
        <v>49</v>
      </c>
      <c r="X3508" s="7"/>
      <c r="Y3508" t="s">
        <v>49</v>
      </c>
      <c r="Z3508">
        <v>3</v>
      </c>
      <c r="AE3508" t="s">
        <v>55</v>
      </c>
      <c r="AF3508">
        <v>3</v>
      </c>
      <c r="AI3508">
        <v>1069</v>
      </c>
      <c r="AJ3508" t="s">
        <v>49</v>
      </c>
    </row>
    <row r="3509" spans="1:36" x14ac:dyDescent="0.3">
      <c r="A3509">
        <v>36</v>
      </c>
      <c r="B3509" t="s">
        <v>63</v>
      </c>
      <c r="C3509" t="s">
        <v>47</v>
      </c>
      <c r="D3509" t="s">
        <v>54</v>
      </c>
      <c r="E3509" t="s">
        <v>49</v>
      </c>
      <c r="F3509">
        <v>198</v>
      </c>
      <c r="G3509" t="s">
        <v>55</v>
      </c>
      <c r="H3509" t="s">
        <v>49</v>
      </c>
      <c r="I3509" t="s">
        <v>52</v>
      </c>
      <c r="J3509">
        <v>9</v>
      </c>
      <c r="K3509" t="s">
        <v>56</v>
      </c>
      <c r="L3509">
        <v>400</v>
      </c>
      <c r="M3509">
        <v>2</v>
      </c>
      <c r="N3509">
        <v>-1</v>
      </c>
      <c r="O3509">
        <v>0</v>
      </c>
      <c r="P3509" t="s">
        <v>52</v>
      </c>
      <c r="Q3509" t="s">
        <v>49</v>
      </c>
      <c r="X3509" s="7"/>
      <c r="Y3509" t="s">
        <v>55</v>
      </c>
      <c r="Z3509">
        <v>198</v>
      </c>
      <c r="AE3509" t="s">
        <v>49</v>
      </c>
      <c r="AF3509">
        <v>198</v>
      </c>
      <c r="AI3509">
        <v>4382</v>
      </c>
      <c r="AJ3509" t="s">
        <v>49</v>
      </c>
    </row>
    <row r="3510" spans="1:36" x14ac:dyDescent="0.3">
      <c r="A3510">
        <v>52</v>
      </c>
      <c r="B3510" t="s">
        <v>76</v>
      </c>
      <c r="C3510" t="s">
        <v>47</v>
      </c>
      <c r="D3510" t="s">
        <v>54</v>
      </c>
      <c r="E3510" t="s">
        <v>49</v>
      </c>
      <c r="F3510">
        <v>14363</v>
      </c>
      <c r="G3510" t="s">
        <v>49</v>
      </c>
      <c r="H3510" t="s">
        <v>49</v>
      </c>
      <c r="I3510" t="s">
        <v>52</v>
      </c>
      <c r="J3510">
        <v>5</v>
      </c>
      <c r="K3510" t="s">
        <v>62</v>
      </c>
      <c r="L3510">
        <v>132</v>
      </c>
      <c r="M3510">
        <v>1</v>
      </c>
      <c r="N3510">
        <v>-1</v>
      </c>
      <c r="O3510">
        <v>0</v>
      </c>
      <c r="P3510" t="s">
        <v>52</v>
      </c>
      <c r="Q3510" t="s">
        <v>49</v>
      </c>
      <c r="X3510" s="7"/>
      <c r="Y3510" t="s">
        <v>49</v>
      </c>
      <c r="Z3510">
        <v>14363</v>
      </c>
      <c r="AE3510" t="s">
        <v>49</v>
      </c>
      <c r="AF3510">
        <v>14363</v>
      </c>
      <c r="AI3510">
        <v>0</v>
      </c>
      <c r="AJ3510" t="s">
        <v>49</v>
      </c>
    </row>
    <row r="3511" spans="1:36" x14ac:dyDescent="0.3">
      <c r="A3511">
        <v>34</v>
      </c>
      <c r="B3511" t="s">
        <v>67</v>
      </c>
      <c r="C3511" t="s">
        <v>74</v>
      </c>
      <c r="D3511" t="s">
        <v>54</v>
      </c>
      <c r="E3511" t="s">
        <v>49</v>
      </c>
      <c r="F3511">
        <v>0</v>
      </c>
      <c r="G3511" t="s">
        <v>55</v>
      </c>
      <c r="H3511" t="s">
        <v>55</v>
      </c>
      <c r="I3511" t="s">
        <v>50</v>
      </c>
      <c r="J3511">
        <v>18</v>
      </c>
      <c r="K3511" t="s">
        <v>70</v>
      </c>
      <c r="L3511">
        <v>374</v>
      </c>
      <c r="M3511">
        <v>16</v>
      </c>
      <c r="N3511">
        <v>-1</v>
      </c>
      <c r="O3511">
        <v>0</v>
      </c>
      <c r="P3511" t="s">
        <v>52</v>
      </c>
      <c r="Q3511" t="s">
        <v>49</v>
      </c>
      <c r="X3511" s="7"/>
      <c r="Y3511" t="s">
        <v>55</v>
      </c>
      <c r="Z3511">
        <v>0</v>
      </c>
      <c r="AE3511" t="s">
        <v>55</v>
      </c>
      <c r="AF3511">
        <v>0</v>
      </c>
      <c r="AI3511">
        <v>3939</v>
      </c>
      <c r="AJ3511" t="s">
        <v>49</v>
      </c>
    </row>
    <row r="3512" spans="1:36" x14ac:dyDescent="0.3">
      <c r="A3512">
        <v>43</v>
      </c>
      <c r="B3512" t="s">
        <v>67</v>
      </c>
      <c r="C3512" t="s">
        <v>47</v>
      </c>
      <c r="D3512" t="s">
        <v>54</v>
      </c>
      <c r="E3512" t="s">
        <v>49</v>
      </c>
      <c r="F3512">
        <v>136</v>
      </c>
      <c r="G3512" t="s">
        <v>49</v>
      </c>
      <c r="H3512" t="s">
        <v>49</v>
      </c>
      <c r="I3512" t="s">
        <v>50</v>
      </c>
      <c r="J3512">
        <v>25</v>
      </c>
      <c r="K3512" t="s">
        <v>70</v>
      </c>
      <c r="L3512">
        <v>363</v>
      </c>
      <c r="M3512">
        <v>7</v>
      </c>
      <c r="N3512">
        <v>-1</v>
      </c>
      <c r="O3512">
        <v>0</v>
      </c>
      <c r="P3512" t="s">
        <v>52</v>
      </c>
      <c r="Q3512" t="s">
        <v>55</v>
      </c>
      <c r="X3512" s="7"/>
      <c r="Y3512" t="s">
        <v>49</v>
      </c>
      <c r="Z3512">
        <v>136</v>
      </c>
      <c r="AE3512" t="s">
        <v>49</v>
      </c>
      <c r="AF3512">
        <v>136</v>
      </c>
      <c r="AI3512">
        <v>753</v>
      </c>
      <c r="AJ3512" t="s">
        <v>49</v>
      </c>
    </row>
    <row r="3513" spans="1:36" x14ac:dyDescent="0.3">
      <c r="A3513">
        <v>32</v>
      </c>
      <c r="B3513" t="s">
        <v>58</v>
      </c>
      <c r="C3513" t="s">
        <v>59</v>
      </c>
      <c r="D3513" t="s">
        <v>60</v>
      </c>
      <c r="E3513" t="s">
        <v>49</v>
      </c>
      <c r="F3513">
        <v>28</v>
      </c>
      <c r="G3513" t="s">
        <v>49</v>
      </c>
      <c r="H3513" t="s">
        <v>49</v>
      </c>
      <c r="I3513" t="s">
        <v>50</v>
      </c>
      <c r="J3513">
        <v>8</v>
      </c>
      <c r="K3513" t="s">
        <v>70</v>
      </c>
      <c r="L3513">
        <v>111</v>
      </c>
      <c r="M3513">
        <v>2</v>
      </c>
      <c r="N3513">
        <v>-1</v>
      </c>
      <c r="O3513">
        <v>0</v>
      </c>
      <c r="P3513" t="s">
        <v>52</v>
      </c>
      <c r="Q3513" t="s">
        <v>49</v>
      </c>
      <c r="X3513" s="7"/>
      <c r="Y3513" t="s">
        <v>49</v>
      </c>
      <c r="Z3513">
        <v>28</v>
      </c>
      <c r="AE3513" t="s">
        <v>49</v>
      </c>
      <c r="AF3513">
        <v>28</v>
      </c>
      <c r="AI3513">
        <v>358</v>
      </c>
      <c r="AJ3513" t="s">
        <v>49</v>
      </c>
    </row>
    <row r="3514" spans="1:36" x14ac:dyDescent="0.3">
      <c r="A3514">
        <v>33</v>
      </c>
      <c r="B3514" t="s">
        <v>58</v>
      </c>
      <c r="C3514" t="s">
        <v>59</v>
      </c>
      <c r="D3514" t="s">
        <v>60</v>
      </c>
      <c r="E3514" t="s">
        <v>49</v>
      </c>
      <c r="F3514">
        <v>335</v>
      </c>
      <c r="G3514" t="s">
        <v>49</v>
      </c>
      <c r="H3514" t="s">
        <v>49</v>
      </c>
      <c r="I3514" t="s">
        <v>50</v>
      </c>
      <c r="J3514">
        <v>29</v>
      </c>
      <c r="K3514" t="s">
        <v>70</v>
      </c>
      <c r="L3514">
        <v>130</v>
      </c>
      <c r="M3514">
        <v>4</v>
      </c>
      <c r="N3514">
        <v>-1</v>
      </c>
      <c r="O3514">
        <v>0</v>
      </c>
      <c r="P3514" t="s">
        <v>52</v>
      </c>
      <c r="Q3514" t="s">
        <v>49</v>
      </c>
      <c r="X3514" s="7"/>
      <c r="Y3514" t="s">
        <v>49</v>
      </c>
      <c r="Z3514">
        <v>335</v>
      </c>
      <c r="AE3514" t="s">
        <v>49</v>
      </c>
      <c r="AF3514">
        <v>335</v>
      </c>
      <c r="AI3514">
        <v>1141</v>
      </c>
      <c r="AJ3514" t="s">
        <v>49</v>
      </c>
    </row>
    <row r="3515" spans="1:36" x14ac:dyDescent="0.3">
      <c r="A3515">
        <v>51</v>
      </c>
      <c r="B3515" t="s">
        <v>76</v>
      </c>
      <c r="C3515" t="s">
        <v>47</v>
      </c>
      <c r="D3515" t="s">
        <v>52</v>
      </c>
      <c r="E3515" t="s">
        <v>49</v>
      </c>
      <c r="F3515">
        <v>174</v>
      </c>
      <c r="G3515" t="s">
        <v>49</v>
      </c>
      <c r="H3515" t="s">
        <v>49</v>
      </c>
      <c r="I3515" t="s">
        <v>78</v>
      </c>
      <c r="J3515">
        <v>29</v>
      </c>
      <c r="K3515" t="s">
        <v>73</v>
      </c>
      <c r="L3515">
        <v>308</v>
      </c>
      <c r="M3515">
        <v>3</v>
      </c>
      <c r="N3515">
        <v>-1</v>
      </c>
      <c r="O3515">
        <v>0</v>
      </c>
      <c r="P3515" t="s">
        <v>52</v>
      </c>
      <c r="Q3515" t="s">
        <v>49</v>
      </c>
      <c r="X3515" s="7"/>
      <c r="Y3515" t="s">
        <v>49</v>
      </c>
      <c r="Z3515">
        <v>174</v>
      </c>
      <c r="AE3515" t="s">
        <v>49</v>
      </c>
      <c r="AF3515">
        <v>174</v>
      </c>
      <c r="AI3515">
        <v>1259</v>
      </c>
      <c r="AJ3515" t="s">
        <v>49</v>
      </c>
    </row>
    <row r="3516" spans="1:36" x14ac:dyDescent="0.3">
      <c r="A3516">
        <v>39</v>
      </c>
      <c r="B3516" t="s">
        <v>46</v>
      </c>
      <c r="C3516" t="s">
        <v>47</v>
      </c>
      <c r="D3516" t="s">
        <v>54</v>
      </c>
      <c r="E3516" t="s">
        <v>49</v>
      </c>
      <c r="F3516">
        <v>270</v>
      </c>
      <c r="G3516" t="s">
        <v>55</v>
      </c>
      <c r="H3516" t="s">
        <v>49</v>
      </c>
      <c r="I3516" t="s">
        <v>52</v>
      </c>
      <c r="J3516">
        <v>3</v>
      </c>
      <c r="K3516" t="s">
        <v>62</v>
      </c>
      <c r="L3516">
        <v>116</v>
      </c>
      <c r="M3516">
        <v>1</v>
      </c>
      <c r="N3516">
        <v>-1</v>
      </c>
      <c r="O3516">
        <v>0</v>
      </c>
      <c r="P3516" t="s">
        <v>52</v>
      </c>
      <c r="Q3516" t="s">
        <v>49</v>
      </c>
      <c r="X3516" s="7"/>
      <c r="Y3516" t="s">
        <v>55</v>
      </c>
      <c r="Z3516">
        <v>270</v>
      </c>
      <c r="AE3516" t="s">
        <v>49</v>
      </c>
      <c r="AF3516">
        <v>270</v>
      </c>
      <c r="AI3516">
        <v>538</v>
      </c>
      <c r="AJ3516" t="s">
        <v>49</v>
      </c>
    </row>
    <row r="3517" spans="1:36" x14ac:dyDescent="0.3">
      <c r="A3517">
        <v>44</v>
      </c>
      <c r="B3517" t="s">
        <v>58</v>
      </c>
      <c r="C3517" t="s">
        <v>59</v>
      </c>
      <c r="D3517" t="s">
        <v>60</v>
      </c>
      <c r="E3517" t="s">
        <v>49</v>
      </c>
      <c r="F3517">
        <v>1206</v>
      </c>
      <c r="G3517" t="s">
        <v>49</v>
      </c>
      <c r="H3517" t="s">
        <v>49</v>
      </c>
      <c r="I3517" t="s">
        <v>50</v>
      </c>
      <c r="J3517">
        <v>9</v>
      </c>
      <c r="K3517" t="s">
        <v>73</v>
      </c>
      <c r="L3517">
        <v>160</v>
      </c>
      <c r="M3517">
        <v>2</v>
      </c>
      <c r="N3517">
        <v>-1</v>
      </c>
      <c r="O3517">
        <v>0</v>
      </c>
      <c r="P3517" t="s">
        <v>52</v>
      </c>
      <c r="Q3517" t="s">
        <v>49</v>
      </c>
      <c r="X3517" s="7"/>
      <c r="Y3517" t="s">
        <v>49</v>
      </c>
      <c r="Z3517">
        <v>1206</v>
      </c>
      <c r="AE3517" t="s">
        <v>49</v>
      </c>
      <c r="AF3517">
        <v>1206</v>
      </c>
      <c r="AI3517">
        <v>92</v>
      </c>
      <c r="AJ3517" t="s">
        <v>49</v>
      </c>
    </row>
    <row r="3518" spans="1:36" x14ac:dyDescent="0.3">
      <c r="A3518">
        <v>49</v>
      </c>
      <c r="B3518" t="s">
        <v>76</v>
      </c>
      <c r="C3518" t="s">
        <v>74</v>
      </c>
      <c r="D3518" t="s">
        <v>48</v>
      </c>
      <c r="E3518" t="s">
        <v>49</v>
      </c>
      <c r="F3518">
        <v>198</v>
      </c>
      <c r="G3518" t="s">
        <v>55</v>
      </c>
      <c r="H3518" t="s">
        <v>49</v>
      </c>
      <c r="I3518" t="s">
        <v>52</v>
      </c>
      <c r="J3518">
        <v>13</v>
      </c>
      <c r="K3518" t="s">
        <v>56</v>
      </c>
      <c r="L3518">
        <v>205</v>
      </c>
      <c r="M3518">
        <v>3</v>
      </c>
      <c r="N3518">
        <v>-1</v>
      </c>
      <c r="O3518">
        <v>0</v>
      </c>
      <c r="P3518" t="s">
        <v>52</v>
      </c>
      <c r="Q3518" t="s">
        <v>49</v>
      </c>
      <c r="X3518" s="7"/>
      <c r="Y3518" t="s">
        <v>55</v>
      </c>
      <c r="Z3518">
        <v>198</v>
      </c>
      <c r="AE3518" t="s">
        <v>49</v>
      </c>
      <c r="AF3518">
        <v>198</v>
      </c>
      <c r="AI3518">
        <v>8023</v>
      </c>
      <c r="AJ3518" t="s">
        <v>49</v>
      </c>
    </row>
    <row r="3519" spans="1:36" x14ac:dyDescent="0.3">
      <c r="A3519">
        <v>25</v>
      </c>
      <c r="B3519" t="s">
        <v>67</v>
      </c>
      <c r="C3519" t="s">
        <v>47</v>
      </c>
      <c r="D3519" t="s">
        <v>60</v>
      </c>
      <c r="E3519" t="s">
        <v>49</v>
      </c>
      <c r="F3519">
        <v>914</v>
      </c>
      <c r="G3519" t="s">
        <v>55</v>
      </c>
      <c r="H3519" t="s">
        <v>49</v>
      </c>
      <c r="I3519" t="s">
        <v>50</v>
      </c>
      <c r="J3519">
        <v>12</v>
      </c>
      <c r="K3519" t="s">
        <v>56</v>
      </c>
      <c r="L3519">
        <v>185</v>
      </c>
      <c r="M3519">
        <v>2</v>
      </c>
      <c r="N3519">
        <v>-1</v>
      </c>
      <c r="O3519">
        <v>0</v>
      </c>
      <c r="P3519" t="s">
        <v>52</v>
      </c>
      <c r="Q3519" t="s">
        <v>49</v>
      </c>
      <c r="X3519" s="7"/>
      <c r="Y3519" t="s">
        <v>55</v>
      </c>
      <c r="Z3519">
        <v>914</v>
      </c>
      <c r="AE3519" t="s">
        <v>49</v>
      </c>
      <c r="AF3519">
        <v>914</v>
      </c>
      <c r="AI3519">
        <v>6844</v>
      </c>
      <c r="AJ3519" t="s">
        <v>49</v>
      </c>
    </row>
    <row r="3520" spans="1:36" x14ac:dyDescent="0.3">
      <c r="A3520">
        <v>39</v>
      </c>
      <c r="B3520" t="s">
        <v>65</v>
      </c>
      <c r="C3520" t="s">
        <v>47</v>
      </c>
      <c r="D3520" t="s">
        <v>54</v>
      </c>
      <c r="E3520" t="s">
        <v>49</v>
      </c>
      <c r="F3520">
        <v>31</v>
      </c>
      <c r="G3520" t="s">
        <v>55</v>
      </c>
      <c r="H3520" t="s">
        <v>49</v>
      </c>
      <c r="I3520" t="s">
        <v>50</v>
      </c>
      <c r="J3520">
        <v>20</v>
      </c>
      <c r="K3520" t="s">
        <v>75</v>
      </c>
      <c r="L3520">
        <v>61</v>
      </c>
      <c r="M3520">
        <v>2</v>
      </c>
      <c r="N3520">
        <v>181</v>
      </c>
      <c r="O3520">
        <v>4</v>
      </c>
      <c r="P3520" t="s">
        <v>57</v>
      </c>
      <c r="Q3520" t="s">
        <v>49</v>
      </c>
      <c r="X3520" s="7"/>
      <c r="Y3520" t="s">
        <v>55</v>
      </c>
      <c r="Z3520">
        <v>31</v>
      </c>
      <c r="AE3520" t="s">
        <v>49</v>
      </c>
      <c r="AF3520">
        <v>31</v>
      </c>
      <c r="AI3520">
        <v>440</v>
      </c>
      <c r="AJ3520" t="s">
        <v>49</v>
      </c>
    </row>
    <row r="3521" spans="1:36" x14ac:dyDescent="0.3">
      <c r="A3521">
        <v>54</v>
      </c>
      <c r="B3521" t="s">
        <v>67</v>
      </c>
      <c r="C3521" t="s">
        <v>47</v>
      </c>
      <c r="D3521" t="s">
        <v>54</v>
      </c>
      <c r="E3521" t="s">
        <v>49</v>
      </c>
      <c r="F3521">
        <v>0</v>
      </c>
      <c r="G3521" t="s">
        <v>49</v>
      </c>
      <c r="H3521" t="s">
        <v>49</v>
      </c>
      <c r="I3521" t="s">
        <v>78</v>
      </c>
      <c r="J3521">
        <v>14</v>
      </c>
      <c r="K3521" t="s">
        <v>70</v>
      </c>
      <c r="L3521">
        <v>159</v>
      </c>
      <c r="M3521">
        <v>2</v>
      </c>
      <c r="N3521">
        <v>106</v>
      </c>
      <c r="O3521">
        <v>6</v>
      </c>
      <c r="P3521" t="s">
        <v>79</v>
      </c>
      <c r="Q3521" t="s">
        <v>49</v>
      </c>
      <c r="X3521" s="7"/>
      <c r="Y3521" t="s">
        <v>49</v>
      </c>
      <c r="Z3521">
        <v>0</v>
      </c>
      <c r="AE3521" t="s">
        <v>49</v>
      </c>
      <c r="AF3521">
        <v>0</v>
      </c>
      <c r="AI3521">
        <v>914</v>
      </c>
      <c r="AJ3521" t="s">
        <v>49</v>
      </c>
    </row>
    <row r="3522" spans="1:36" x14ac:dyDescent="0.3">
      <c r="A3522">
        <v>32</v>
      </c>
      <c r="B3522" t="s">
        <v>58</v>
      </c>
      <c r="C3522" t="s">
        <v>59</v>
      </c>
      <c r="D3522" t="s">
        <v>60</v>
      </c>
      <c r="E3522" t="s">
        <v>49</v>
      </c>
      <c r="F3522">
        <v>347</v>
      </c>
      <c r="G3522" t="s">
        <v>55</v>
      </c>
      <c r="H3522" t="s">
        <v>49</v>
      </c>
      <c r="I3522" t="s">
        <v>50</v>
      </c>
      <c r="J3522">
        <v>18</v>
      </c>
      <c r="K3522" t="s">
        <v>56</v>
      </c>
      <c r="L3522">
        <v>213</v>
      </c>
      <c r="M3522">
        <v>1</v>
      </c>
      <c r="N3522">
        <v>264</v>
      </c>
      <c r="O3522">
        <v>6</v>
      </c>
      <c r="P3522" t="s">
        <v>57</v>
      </c>
      <c r="Q3522" t="s">
        <v>49</v>
      </c>
      <c r="X3522" s="7"/>
      <c r="Y3522" t="s">
        <v>55</v>
      </c>
      <c r="Z3522">
        <v>347</v>
      </c>
      <c r="AE3522" t="s">
        <v>49</v>
      </c>
      <c r="AF3522">
        <v>347</v>
      </c>
      <c r="AI3522">
        <v>638</v>
      </c>
      <c r="AJ3522" t="s">
        <v>49</v>
      </c>
    </row>
    <row r="3523" spans="1:36" x14ac:dyDescent="0.3">
      <c r="A3523">
        <v>36</v>
      </c>
      <c r="B3523" t="s">
        <v>58</v>
      </c>
      <c r="C3523" t="s">
        <v>47</v>
      </c>
      <c r="D3523" t="s">
        <v>60</v>
      </c>
      <c r="E3523" t="s">
        <v>49</v>
      </c>
      <c r="F3523">
        <v>860</v>
      </c>
      <c r="G3523" t="s">
        <v>55</v>
      </c>
      <c r="H3523" t="s">
        <v>49</v>
      </c>
      <c r="I3523" t="s">
        <v>52</v>
      </c>
      <c r="J3523">
        <v>20</v>
      </c>
      <c r="K3523" t="s">
        <v>56</v>
      </c>
      <c r="L3523">
        <v>294</v>
      </c>
      <c r="M3523">
        <v>15</v>
      </c>
      <c r="N3523">
        <v>-1</v>
      </c>
      <c r="O3523">
        <v>0</v>
      </c>
      <c r="P3523" t="s">
        <v>52</v>
      </c>
      <c r="Q3523" t="s">
        <v>49</v>
      </c>
      <c r="X3523" s="7"/>
      <c r="Y3523" t="s">
        <v>55</v>
      </c>
      <c r="Z3523">
        <v>860</v>
      </c>
      <c r="AE3523" t="s">
        <v>49</v>
      </c>
      <c r="AF3523">
        <v>860</v>
      </c>
      <c r="AI3523">
        <v>159</v>
      </c>
      <c r="AJ3523" t="s">
        <v>49</v>
      </c>
    </row>
    <row r="3524" spans="1:36" x14ac:dyDescent="0.3">
      <c r="A3524">
        <v>54</v>
      </c>
      <c r="B3524" t="s">
        <v>67</v>
      </c>
      <c r="C3524" t="s">
        <v>47</v>
      </c>
      <c r="D3524" t="s">
        <v>54</v>
      </c>
      <c r="E3524" t="s">
        <v>49</v>
      </c>
      <c r="F3524">
        <v>89</v>
      </c>
      <c r="G3524" t="s">
        <v>55</v>
      </c>
      <c r="H3524" t="s">
        <v>49</v>
      </c>
      <c r="I3524" t="s">
        <v>50</v>
      </c>
      <c r="J3524">
        <v>10</v>
      </c>
      <c r="K3524" t="s">
        <v>73</v>
      </c>
      <c r="L3524">
        <v>140</v>
      </c>
      <c r="M3524">
        <v>3</v>
      </c>
      <c r="N3524">
        <v>-1</v>
      </c>
      <c r="O3524">
        <v>0</v>
      </c>
      <c r="P3524" t="s">
        <v>52</v>
      </c>
      <c r="Q3524" t="s">
        <v>49</v>
      </c>
      <c r="X3524" s="7"/>
      <c r="Y3524" t="s">
        <v>55</v>
      </c>
      <c r="Z3524">
        <v>89</v>
      </c>
      <c r="AE3524" t="s">
        <v>49</v>
      </c>
      <c r="AF3524">
        <v>89</v>
      </c>
      <c r="AI3524">
        <v>483</v>
      </c>
      <c r="AJ3524" t="s">
        <v>49</v>
      </c>
    </row>
    <row r="3525" spans="1:36" x14ac:dyDescent="0.3">
      <c r="A3525">
        <v>31</v>
      </c>
      <c r="B3525" t="s">
        <v>67</v>
      </c>
      <c r="C3525" t="s">
        <v>47</v>
      </c>
      <c r="D3525" t="s">
        <v>54</v>
      </c>
      <c r="E3525" t="s">
        <v>49</v>
      </c>
      <c r="F3525">
        <v>0</v>
      </c>
      <c r="G3525" t="s">
        <v>55</v>
      </c>
      <c r="H3525" t="s">
        <v>55</v>
      </c>
      <c r="I3525" t="s">
        <v>50</v>
      </c>
      <c r="J3525">
        <v>28</v>
      </c>
      <c r="K3525" t="s">
        <v>72</v>
      </c>
      <c r="L3525">
        <v>71</v>
      </c>
      <c r="M3525">
        <v>1</v>
      </c>
      <c r="N3525">
        <v>223</v>
      </c>
      <c r="O3525">
        <v>9</v>
      </c>
      <c r="P3525" t="s">
        <v>66</v>
      </c>
      <c r="Q3525" t="s">
        <v>49</v>
      </c>
      <c r="X3525" s="7"/>
      <c r="Y3525" t="s">
        <v>55</v>
      </c>
      <c r="Z3525">
        <v>0</v>
      </c>
      <c r="AE3525" t="s">
        <v>55</v>
      </c>
      <c r="AF3525">
        <v>0</v>
      </c>
      <c r="AI3525">
        <v>94</v>
      </c>
      <c r="AJ3525" t="s">
        <v>49</v>
      </c>
    </row>
    <row r="3526" spans="1:36" x14ac:dyDescent="0.3">
      <c r="A3526">
        <v>45</v>
      </c>
      <c r="B3526" t="s">
        <v>53</v>
      </c>
      <c r="C3526" t="s">
        <v>47</v>
      </c>
      <c r="D3526" t="s">
        <v>54</v>
      </c>
      <c r="E3526" t="s">
        <v>49</v>
      </c>
      <c r="F3526">
        <v>0</v>
      </c>
      <c r="G3526" t="s">
        <v>49</v>
      </c>
      <c r="H3526" t="s">
        <v>55</v>
      </c>
      <c r="I3526" t="s">
        <v>50</v>
      </c>
      <c r="J3526">
        <v>8</v>
      </c>
      <c r="K3526" t="s">
        <v>73</v>
      </c>
      <c r="L3526">
        <v>47</v>
      </c>
      <c r="M3526">
        <v>7</v>
      </c>
      <c r="N3526">
        <v>-1</v>
      </c>
      <c r="O3526">
        <v>0</v>
      </c>
      <c r="P3526" t="s">
        <v>52</v>
      </c>
      <c r="Q3526" t="s">
        <v>49</v>
      </c>
      <c r="X3526" s="7"/>
      <c r="Y3526" t="s">
        <v>49</v>
      </c>
      <c r="Z3526">
        <v>0</v>
      </c>
      <c r="AE3526" t="s">
        <v>55</v>
      </c>
      <c r="AF3526">
        <v>0</v>
      </c>
      <c r="AI3526">
        <v>1044</v>
      </c>
      <c r="AJ3526" t="s">
        <v>49</v>
      </c>
    </row>
    <row r="3527" spans="1:36" x14ac:dyDescent="0.3">
      <c r="A3527">
        <v>31</v>
      </c>
      <c r="B3527" t="s">
        <v>69</v>
      </c>
      <c r="C3527" t="s">
        <v>59</v>
      </c>
      <c r="D3527" t="s">
        <v>54</v>
      </c>
      <c r="E3527" t="s">
        <v>49</v>
      </c>
      <c r="F3527">
        <v>68</v>
      </c>
      <c r="G3527" t="s">
        <v>55</v>
      </c>
      <c r="H3527" t="s">
        <v>49</v>
      </c>
      <c r="I3527" t="s">
        <v>50</v>
      </c>
      <c r="J3527">
        <v>16</v>
      </c>
      <c r="K3527" t="s">
        <v>61</v>
      </c>
      <c r="L3527">
        <v>570</v>
      </c>
      <c r="M3527">
        <v>2</v>
      </c>
      <c r="N3527">
        <v>-1</v>
      </c>
      <c r="O3527">
        <v>0</v>
      </c>
      <c r="P3527" t="s">
        <v>52</v>
      </c>
      <c r="Q3527" t="s">
        <v>49</v>
      </c>
      <c r="X3527" s="7"/>
      <c r="Y3527" t="s">
        <v>55</v>
      </c>
      <c r="Z3527">
        <v>68</v>
      </c>
      <c r="AE3527" t="s">
        <v>49</v>
      </c>
      <c r="AF3527">
        <v>68</v>
      </c>
      <c r="AI3527">
        <v>0</v>
      </c>
      <c r="AJ3527" t="s">
        <v>49</v>
      </c>
    </row>
    <row r="3528" spans="1:36" x14ac:dyDescent="0.3">
      <c r="A3528">
        <v>45</v>
      </c>
      <c r="B3528" t="s">
        <v>67</v>
      </c>
      <c r="C3528" t="s">
        <v>47</v>
      </c>
      <c r="D3528" t="s">
        <v>54</v>
      </c>
      <c r="E3528" t="s">
        <v>49</v>
      </c>
      <c r="F3528">
        <v>-149</v>
      </c>
      <c r="G3528" t="s">
        <v>55</v>
      </c>
      <c r="H3528" t="s">
        <v>49</v>
      </c>
      <c r="I3528" t="s">
        <v>50</v>
      </c>
      <c r="J3528">
        <v>14</v>
      </c>
      <c r="K3528" t="s">
        <v>73</v>
      </c>
      <c r="L3528">
        <v>287</v>
      </c>
      <c r="M3528">
        <v>2</v>
      </c>
      <c r="N3528">
        <v>-1</v>
      </c>
      <c r="O3528">
        <v>0</v>
      </c>
      <c r="P3528" t="s">
        <v>52</v>
      </c>
      <c r="Q3528" t="s">
        <v>49</v>
      </c>
      <c r="X3528" s="7"/>
      <c r="Y3528" t="s">
        <v>55</v>
      </c>
      <c r="Z3528">
        <v>-149</v>
      </c>
      <c r="AE3528" t="s">
        <v>49</v>
      </c>
      <c r="AF3528">
        <v>-149</v>
      </c>
      <c r="AI3528">
        <v>401</v>
      </c>
      <c r="AJ3528" t="s">
        <v>49</v>
      </c>
    </row>
    <row r="3529" spans="1:36" x14ac:dyDescent="0.3">
      <c r="A3529">
        <v>33</v>
      </c>
      <c r="B3529" t="s">
        <v>53</v>
      </c>
      <c r="C3529" t="s">
        <v>74</v>
      </c>
      <c r="D3529" t="s">
        <v>54</v>
      </c>
      <c r="E3529" t="s">
        <v>49</v>
      </c>
      <c r="F3529">
        <v>2411</v>
      </c>
      <c r="G3529" t="s">
        <v>55</v>
      </c>
      <c r="H3529" t="s">
        <v>49</v>
      </c>
      <c r="I3529" t="s">
        <v>50</v>
      </c>
      <c r="J3529">
        <v>23</v>
      </c>
      <c r="K3529" t="s">
        <v>51</v>
      </c>
      <c r="L3529">
        <v>130</v>
      </c>
      <c r="M3529">
        <v>1</v>
      </c>
      <c r="N3529">
        <v>161</v>
      </c>
      <c r="O3529">
        <v>1</v>
      </c>
      <c r="P3529" t="s">
        <v>57</v>
      </c>
      <c r="Q3529" t="s">
        <v>55</v>
      </c>
      <c r="X3529" s="7"/>
      <c r="Y3529" t="s">
        <v>55</v>
      </c>
      <c r="Z3529">
        <v>2411</v>
      </c>
      <c r="AE3529" t="s">
        <v>49</v>
      </c>
      <c r="AF3529">
        <v>2411</v>
      </c>
      <c r="AI3529">
        <v>33</v>
      </c>
      <c r="AJ3529" t="s">
        <v>49</v>
      </c>
    </row>
    <row r="3530" spans="1:36" x14ac:dyDescent="0.3">
      <c r="A3530">
        <v>46</v>
      </c>
      <c r="B3530" t="s">
        <v>58</v>
      </c>
      <c r="C3530" t="s">
        <v>74</v>
      </c>
      <c r="D3530" t="s">
        <v>60</v>
      </c>
      <c r="E3530" t="s">
        <v>49</v>
      </c>
      <c r="F3530">
        <v>225</v>
      </c>
      <c r="G3530" t="s">
        <v>55</v>
      </c>
      <c r="H3530" t="s">
        <v>49</v>
      </c>
      <c r="I3530" t="s">
        <v>50</v>
      </c>
      <c r="J3530">
        <v>14</v>
      </c>
      <c r="K3530" t="s">
        <v>56</v>
      </c>
      <c r="L3530">
        <v>201</v>
      </c>
      <c r="M3530">
        <v>1</v>
      </c>
      <c r="N3530">
        <v>345</v>
      </c>
      <c r="O3530">
        <v>1</v>
      </c>
      <c r="P3530" t="s">
        <v>66</v>
      </c>
      <c r="Q3530" t="s">
        <v>49</v>
      </c>
      <c r="X3530" s="7"/>
      <c r="Y3530" t="s">
        <v>55</v>
      </c>
      <c r="Z3530">
        <v>225</v>
      </c>
      <c r="AE3530" t="s">
        <v>49</v>
      </c>
      <c r="AF3530">
        <v>225</v>
      </c>
      <c r="AI3530">
        <v>1881</v>
      </c>
      <c r="AJ3530" t="s">
        <v>49</v>
      </c>
    </row>
    <row r="3531" spans="1:36" x14ac:dyDescent="0.3">
      <c r="A3531">
        <v>43</v>
      </c>
      <c r="B3531" t="s">
        <v>52</v>
      </c>
      <c r="C3531" t="s">
        <v>59</v>
      </c>
      <c r="D3531" t="s">
        <v>60</v>
      </c>
      <c r="E3531" t="s">
        <v>49</v>
      </c>
      <c r="F3531">
        <v>2731</v>
      </c>
      <c r="G3531" t="s">
        <v>49</v>
      </c>
      <c r="H3531" t="s">
        <v>49</v>
      </c>
      <c r="I3531" t="s">
        <v>50</v>
      </c>
      <c r="J3531">
        <v>21</v>
      </c>
      <c r="K3531" t="s">
        <v>75</v>
      </c>
      <c r="L3531">
        <v>11</v>
      </c>
      <c r="M3531">
        <v>7</v>
      </c>
      <c r="N3531">
        <v>-1</v>
      </c>
      <c r="O3531">
        <v>0</v>
      </c>
      <c r="P3531" t="s">
        <v>52</v>
      </c>
      <c r="Q3531" t="s">
        <v>49</v>
      </c>
      <c r="X3531" s="7"/>
      <c r="Y3531" t="s">
        <v>49</v>
      </c>
      <c r="Z3531">
        <v>2731</v>
      </c>
      <c r="AE3531" t="s">
        <v>49</v>
      </c>
      <c r="AF3531">
        <v>2731</v>
      </c>
      <c r="AI3531">
        <v>344</v>
      </c>
      <c r="AJ3531" t="s">
        <v>49</v>
      </c>
    </row>
    <row r="3532" spans="1:36" x14ac:dyDescent="0.3">
      <c r="A3532">
        <v>50</v>
      </c>
      <c r="B3532" t="s">
        <v>58</v>
      </c>
      <c r="C3532" t="s">
        <v>47</v>
      </c>
      <c r="D3532" t="s">
        <v>60</v>
      </c>
      <c r="E3532" t="s">
        <v>49</v>
      </c>
      <c r="F3532">
        <v>112</v>
      </c>
      <c r="G3532" t="s">
        <v>55</v>
      </c>
      <c r="H3532" t="s">
        <v>49</v>
      </c>
      <c r="I3532" t="s">
        <v>50</v>
      </c>
      <c r="J3532">
        <v>4</v>
      </c>
      <c r="K3532" t="s">
        <v>75</v>
      </c>
      <c r="L3532">
        <v>70</v>
      </c>
      <c r="M3532">
        <v>5</v>
      </c>
      <c r="N3532">
        <v>85</v>
      </c>
      <c r="O3532">
        <v>5</v>
      </c>
      <c r="P3532" t="s">
        <v>66</v>
      </c>
      <c r="Q3532" t="s">
        <v>49</v>
      </c>
      <c r="X3532" s="7"/>
      <c r="Y3532" t="s">
        <v>55</v>
      </c>
      <c r="Z3532">
        <v>112</v>
      </c>
      <c r="AE3532" t="s">
        <v>49</v>
      </c>
      <c r="AF3532">
        <v>112</v>
      </c>
      <c r="AI3532">
        <v>0</v>
      </c>
      <c r="AJ3532" t="s">
        <v>49</v>
      </c>
    </row>
    <row r="3533" spans="1:36" x14ac:dyDescent="0.3">
      <c r="A3533">
        <v>44</v>
      </c>
      <c r="B3533" t="s">
        <v>58</v>
      </c>
      <c r="C3533" t="s">
        <v>74</v>
      </c>
      <c r="D3533" t="s">
        <v>60</v>
      </c>
      <c r="E3533" t="s">
        <v>49</v>
      </c>
      <c r="F3533">
        <v>0</v>
      </c>
      <c r="G3533" t="s">
        <v>49</v>
      </c>
      <c r="H3533" t="s">
        <v>49</v>
      </c>
      <c r="I3533" t="s">
        <v>50</v>
      </c>
      <c r="J3533">
        <v>22</v>
      </c>
      <c r="K3533" t="s">
        <v>70</v>
      </c>
      <c r="L3533">
        <v>54</v>
      </c>
      <c r="M3533">
        <v>2</v>
      </c>
      <c r="N3533">
        <v>-1</v>
      </c>
      <c r="O3533">
        <v>0</v>
      </c>
      <c r="P3533" t="s">
        <v>52</v>
      </c>
      <c r="Q3533" t="s">
        <v>49</v>
      </c>
      <c r="X3533" s="7"/>
      <c r="Y3533" t="s">
        <v>49</v>
      </c>
      <c r="Z3533">
        <v>0</v>
      </c>
      <c r="AE3533" t="s">
        <v>49</v>
      </c>
      <c r="AF3533">
        <v>0</v>
      </c>
      <c r="AI3533">
        <v>3</v>
      </c>
      <c r="AJ3533" t="s">
        <v>49</v>
      </c>
    </row>
    <row r="3534" spans="1:36" x14ac:dyDescent="0.3">
      <c r="A3534">
        <v>42</v>
      </c>
      <c r="B3534" t="s">
        <v>53</v>
      </c>
      <c r="C3534" t="s">
        <v>47</v>
      </c>
      <c r="D3534" t="s">
        <v>54</v>
      </c>
      <c r="E3534" t="s">
        <v>49</v>
      </c>
      <c r="F3534">
        <v>3620</v>
      </c>
      <c r="G3534" t="s">
        <v>55</v>
      </c>
      <c r="H3534" t="s">
        <v>49</v>
      </c>
      <c r="I3534" t="s">
        <v>52</v>
      </c>
      <c r="J3534">
        <v>27</v>
      </c>
      <c r="K3534" t="s">
        <v>56</v>
      </c>
      <c r="L3534">
        <v>22</v>
      </c>
      <c r="M3534">
        <v>16</v>
      </c>
      <c r="N3534">
        <v>-1</v>
      </c>
      <c r="O3534">
        <v>0</v>
      </c>
      <c r="P3534" t="s">
        <v>52</v>
      </c>
      <c r="Q3534" t="s">
        <v>49</v>
      </c>
      <c r="X3534" s="7"/>
      <c r="Y3534" t="s">
        <v>55</v>
      </c>
      <c r="Z3534">
        <v>3620</v>
      </c>
      <c r="AE3534" t="s">
        <v>49</v>
      </c>
      <c r="AF3534">
        <v>3620</v>
      </c>
      <c r="AI3534">
        <v>221</v>
      </c>
      <c r="AJ3534" t="s">
        <v>49</v>
      </c>
    </row>
    <row r="3535" spans="1:36" x14ac:dyDescent="0.3">
      <c r="A3535">
        <v>26</v>
      </c>
      <c r="B3535" t="s">
        <v>63</v>
      </c>
      <c r="C3535" t="s">
        <v>59</v>
      </c>
      <c r="D3535" t="s">
        <v>54</v>
      </c>
      <c r="E3535" t="s">
        <v>49</v>
      </c>
      <c r="F3535">
        <v>179</v>
      </c>
      <c r="G3535" t="s">
        <v>49</v>
      </c>
      <c r="H3535" t="s">
        <v>49</v>
      </c>
      <c r="I3535" t="s">
        <v>50</v>
      </c>
      <c r="J3535">
        <v>30</v>
      </c>
      <c r="K3535" t="s">
        <v>73</v>
      </c>
      <c r="L3535">
        <v>103</v>
      </c>
      <c r="M3535">
        <v>3</v>
      </c>
      <c r="N3535">
        <v>-1</v>
      </c>
      <c r="O3535">
        <v>0</v>
      </c>
      <c r="P3535" t="s">
        <v>52</v>
      </c>
      <c r="Q3535" t="s">
        <v>49</v>
      </c>
      <c r="X3535" s="7"/>
      <c r="Y3535" t="s">
        <v>49</v>
      </c>
      <c r="Z3535">
        <v>179</v>
      </c>
      <c r="AE3535" t="s">
        <v>49</v>
      </c>
      <c r="AF3535">
        <v>179</v>
      </c>
      <c r="AI3535">
        <v>36</v>
      </c>
      <c r="AJ3535" t="s">
        <v>49</v>
      </c>
    </row>
    <row r="3536" spans="1:36" x14ac:dyDescent="0.3">
      <c r="A3536">
        <v>47</v>
      </c>
      <c r="B3536" t="s">
        <v>69</v>
      </c>
      <c r="C3536" t="s">
        <v>59</v>
      </c>
      <c r="D3536" t="s">
        <v>54</v>
      </c>
      <c r="E3536" t="s">
        <v>49</v>
      </c>
      <c r="F3536">
        <v>1544</v>
      </c>
      <c r="G3536" t="s">
        <v>55</v>
      </c>
      <c r="H3536" t="s">
        <v>49</v>
      </c>
      <c r="I3536" t="s">
        <v>50</v>
      </c>
      <c r="J3536">
        <v>6</v>
      </c>
      <c r="K3536" t="s">
        <v>61</v>
      </c>
      <c r="L3536">
        <v>104</v>
      </c>
      <c r="M3536">
        <v>1</v>
      </c>
      <c r="N3536">
        <v>312</v>
      </c>
      <c r="O3536">
        <v>1</v>
      </c>
      <c r="P3536" t="s">
        <v>57</v>
      </c>
      <c r="Q3536" t="s">
        <v>49</v>
      </c>
      <c r="X3536" s="7"/>
      <c r="Y3536" t="s">
        <v>55</v>
      </c>
      <c r="Z3536">
        <v>1544</v>
      </c>
      <c r="AE3536" t="s">
        <v>49</v>
      </c>
      <c r="AF3536">
        <v>1544</v>
      </c>
      <c r="AI3536">
        <v>969</v>
      </c>
      <c r="AJ3536" t="s">
        <v>49</v>
      </c>
    </row>
    <row r="3537" spans="1:36" x14ac:dyDescent="0.3">
      <c r="A3537">
        <v>48</v>
      </c>
      <c r="B3537" t="s">
        <v>63</v>
      </c>
      <c r="C3537" t="s">
        <v>47</v>
      </c>
      <c r="D3537" t="s">
        <v>48</v>
      </c>
      <c r="E3537" t="s">
        <v>49</v>
      </c>
      <c r="F3537">
        <v>199</v>
      </c>
      <c r="G3537" t="s">
        <v>49</v>
      </c>
      <c r="H3537" t="s">
        <v>49</v>
      </c>
      <c r="I3537" t="s">
        <v>78</v>
      </c>
      <c r="J3537">
        <v>18</v>
      </c>
      <c r="K3537" t="s">
        <v>70</v>
      </c>
      <c r="L3537">
        <v>29</v>
      </c>
      <c r="M3537">
        <v>2</v>
      </c>
      <c r="N3537">
        <v>-1</v>
      </c>
      <c r="O3537">
        <v>0</v>
      </c>
      <c r="P3537" t="s">
        <v>52</v>
      </c>
      <c r="Q3537" t="s">
        <v>49</v>
      </c>
      <c r="X3537" s="7"/>
      <c r="Y3537" t="s">
        <v>49</v>
      </c>
      <c r="Z3537">
        <v>199</v>
      </c>
      <c r="AE3537" t="s">
        <v>49</v>
      </c>
      <c r="AF3537">
        <v>199</v>
      </c>
      <c r="AI3537">
        <v>760</v>
      </c>
      <c r="AJ3537" t="s">
        <v>49</v>
      </c>
    </row>
    <row r="3538" spans="1:36" x14ac:dyDescent="0.3">
      <c r="A3538">
        <v>60</v>
      </c>
      <c r="B3538" t="s">
        <v>63</v>
      </c>
      <c r="C3538" t="s">
        <v>47</v>
      </c>
      <c r="D3538" t="s">
        <v>52</v>
      </c>
      <c r="E3538" t="s">
        <v>49</v>
      </c>
      <c r="F3538">
        <v>231</v>
      </c>
      <c r="G3538" t="s">
        <v>55</v>
      </c>
      <c r="H3538" t="s">
        <v>49</v>
      </c>
      <c r="I3538" t="s">
        <v>52</v>
      </c>
      <c r="J3538">
        <v>12</v>
      </c>
      <c r="K3538" t="s">
        <v>56</v>
      </c>
      <c r="L3538">
        <v>57</v>
      </c>
      <c r="M3538">
        <v>2</v>
      </c>
      <c r="N3538">
        <v>-1</v>
      </c>
      <c r="O3538">
        <v>0</v>
      </c>
      <c r="P3538" t="s">
        <v>52</v>
      </c>
      <c r="Q3538" t="s">
        <v>49</v>
      </c>
      <c r="X3538" s="7"/>
      <c r="Y3538" t="s">
        <v>55</v>
      </c>
      <c r="Z3538">
        <v>231</v>
      </c>
      <c r="AE3538" t="s">
        <v>49</v>
      </c>
      <c r="AF3538">
        <v>231</v>
      </c>
      <c r="AI3538">
        <v>220</v>
      </c>
      <c r="AJ3538" t="s">
        <v>49</v>
      </c>
    </row>
    <row r="3539" spans="1:36" x14ac:dyDescent="0.3">
      <c r="A3539">
        <v>27</v>
      </c>
      <c r="B3539" t="s">
        <v>69</v>
      </c>
      <c r="C3539" t="s">
        <v>74</v>
      </c>
      <c r="D3539" t="s">
        <v>54</v>
      </c>
      <c r="E3539" t="s">
        <v>49</v>
      </c>
      <c r="F3539">
        <v>76</v>
      </c>
      <c r="G3539" t="s">
        <v>55</v>
      </c>
      <c r="H3539" t="s">
        <v>49</v>
      </c>
      <c r="I3539" t="s">
        <v>52</v>
      </c>
      <c r="J3539">
        <v>4</v>
      </c>
      <c r="K3539" t="s">
        <v>62</v>
      </c>
      <c r="L3539">
        <v>236</v>
      </c>
      <c r="M3539">
        <v>1</v>
      </c>
      <c r="N3539">
        <v>-1</v>
      </c>
      <c r="O3539">
        <v>0</v>
      </c>
      <c r="P3539" t="s">
        <v>52</v>
      </c>
      <c r="Q3539" t="s">
        <v>49</v>
      </c>
      <c r="X3539" s="7"/>
      <c r="Y3539" t="s">
        <v>55</v>
      </c>
      <c r="Z3539">
        <v>76</v>
      </c>
      <c r="AE3539" t="s">
        <v>49</v>
      </c>
      <c r="AF3539">
        <v>76</v>
      </c>
      <c r="AI3539">
        <v>10907</v>
      </c>
      <c r="AJ3539" t="s">
        <v>49</v>
      </c>
    </row>
    <row r="3540" spans="1:36" x14ac:dyDescent="0.3">
      <c r="A3540">
        <v>30</v>
      </c>
      <c r="B3540" t="s">
        <v>46</v>
      </c>
      <c r="C3540" t="s">
        <v>59</v>
      </c>
      <c r="D3540" t="s">
        <v>60</v>
      </c>
      <c r="E3540" t="s">
        <v>49</v>
      </c>
      <c r="F3540">
        <v>302</v>
      </c>
      <c r="G3540" t="s">
        <v>49</v>
      </c>
      <c r="H3540" t="s">
        <v>49</v>
      </c>
      <c r="I3540" t="s">
        <v>50</v>
      </c>
      <c r="J3540">
        <v>11</v>
      </c>
      <c r="K3540" t="s">
        <v>64</v>
      </c>
      <c r="L3540">
        <v>528</v>
      </c>
      <c r="M3540">
        <v>3</v>
      </c>
      <c r="N3540">
        <v>-1</v>
      </c>
      <c r="O3540">
        <v>0</v>
      </c>
      <c r="P3540" t="s">
        <v>52</v>
      </c>
      <c r="Q3540" t="s">
        <v>55</v>
      </c>
      <c r="X3540" s="7"/>
      <c r="Y3540" t="s">
        <v>49</v>
      </c>
      <c r="Z3540">
        <v>302</v>
      </c>
      <c r="AE3540" t="s">
        <v>49</v>
      </c>
      <c r="AF3540">
        <v>302</v>
      </c>
      <c r="AI3540">
        <v>-148</v>
      </c>
      <c r="AJ3540" t="s">
        <v>49</v>
      </c>
    </row>
    <row r="3541" spans="1:36" x14ac:dyDescent="0.3">
      <c r="A3541">
        <v>28</v>
      </c>
      <c r="B3541" t="s">
        <v>69</v>
      </c>
      <c r="C3541" t="s">
        <v>59</v>
      </c>
      <c r="D3541" t="s">
        <v>54</v>
      </c>
      <c r="E3541" t="s">
        <v>49</v>
      </c>
      <c r="F3541">
        <v>189</v>
      </c>
      <c r="G3541" t="s">
        <v>55</v>
      </c>
      <c r="H3541" t="s">
        <v>49</v>
      </c>
      <c r="I3541" t="s">
        <v>50</v>
      </c>
      <c r="J3541">
        <v>31</v>
      </c>
      <c r="K3541" t="s">
        <v>73</v>
      </c>
      <c r="L3541">
        <v>68</v>
      </c>
      <c r="M3541">
        <v>2</v>
      </c>
      <c r="N3541">
        <v>-1</v>
      </c>
      <c r="O3541">
        <v>0</v>
      </c>
      <c r="P3541" t="s">
        <v>52</v>
      </c>
      <c r="Q3541" t="s">
        <v>49</v>
      </c>
      <c r="X3541" s="7"/>
      <c r="Y3541" t="s">
        <v>55</v>
      </c>
      <c r="Z3541">
        <v>189</v>
      </c>
      <c r="AE3541" t="s">
        <v>49</v>
      </c>
      <c r="AF3541">
        <v>189</v>
      </c>
      <c r="AI3541">
        <v>415</v>
      </c>
      <c r="AJ3541" t="s">
        <v>49</v>
      </c>
    </row>
    <row r="3542" spans="1:36" x14ac:dyDescent="0.3">
      <c r="A3542">
        <v>58</v>
      </c>
      <c r="B3542" t="s">
        <v>77</v>
      </c>
      <c r="C3542" t="s">
        <v>47</v>
      </c>
      <c r="D3542" t="s">
        <v>48</v>
      </c>
      <c r="E3542" t="s">
        <v>49</v>
      </c>
      <c r="F3542">
        <v>565</v>
      </c>
      <c r="G3542" t="s">
        <v>49</v>
      </c>
      <c r="H3542" t="s">
        <v>49</v>
      </c>
      <c r="I3542" t="s">
        <v>78</v>
      </c>
      <c r="J3542">
        <v>7</v>
      </c>
      <c r="K3542" t="s">
        <v>73</v>
      </c>
      <c r="L3542">
        <v>876</v>
      </c>
      <c r="M3542">
        <v>1</v>
      </c>
      <c r="N3542">
        <v>-1</v>
      </c>
      <c r="O3542">
        <v>0</v>
      </c>
      <c r="P3542" t="s">
        <v>52</v>
      </c>
      <c r="Q3542" t="s">
        <v>55</v>
      </c>
      <c r="X3542" s="7"/>
      <c r="Y3542" t="s">
        <v>49</v>
      </c>
      <c r="Z3542">
        <v>565</v>
      </c>
      <c r="AE3542" t="s">
        <v>49</v>
      </c>
      <c r="AF3542">
        <v>565</v>
      </c>
      <c r="AI3542">
        <v>1341</v>
      </c>
      <c r="AJ3542" t="s">
        <v>49</v>
      </c>
    </row>
    <row r="3543" spans="1:36" x14ac:dyDescent="0.3">
      <c r="A3543">
        <v>37</v>
      </c>
      <c r="B3543" t="s">
        <v>68</v>
      </c>
      <c r="C3543" t="s">
        <v>47</v>
      </c>
      <c r="D3543" t="s">
        <v>60</v>
      </c>
      <c r="E3543" t="s">
        <v>49</v>
      </c>
      <c r="F3543">
        <v>310</v>
      </c>
      <c r="G3543" t="s">
        <v>49</v>
      </c>
      <c r="H3543" t="s">
        <v>49</v>
      </c>
      <c r="I3543" t="s">
        <v>50</v>
      </c>
      <c r="J3543">
        <v>1</v>
      </c>
      <c r="K3543" t="s">
        <v>80</v>
      </c>
      <c r="L3543">
        <v>76</v>
      </c>
      <c r="M3543">
        <v>1</v>
      </c>
      <c r="N3543">
        <v>-1</v>
      </c>
      <c r="O3543">
        <v>0</v>
      </c>
      <c r="P3543" t="s">
        <v>52</v>
      </c>
      <c r="Q3543" t="s">
        <v>49</v>
      </c>
      <c r="X3543" s="7"/>
      <c r="Y3543" t="s">
        <v>49</v>
      </c>
      <c r="Z3543">
        <v>310</v>
      </c>
      <c r="AE3543" t="s">
        <v>49</v>
      </c>
      <c r="AF3543">
        <v>310</v>
      </c>
      <c r="AI3543">
        <v>865</v>
      </c>
      <c r="AJ3543" t="s">
        <v>49</v>
      </c>
    </row>
    <row r="3544" spans="1:36" x14ac:dyDescent="0.3">
      <c r="A3544">
        <v>36</v>
      </c>
      <c r="B3544" t="s">
        <v>53</v>
      </c>
      <c r="C3544" t="s">
        <v>47</v>
      </c>
      <c r="D3544" t="s">
        <v>54</v>
      </c>
      <c r="E3544" t="s">
        <v>49</v>
      </c>
      <c r="F3544">
        <v>1746</v>
      </c>
      <c r="G3544" t="s">
        <v>55</v>
      </c>
      <c r="H3544" t="s">
        <v>49</v>
      </c>
      <c r="I3544" t="s">
        <v>52</v>
      </c>
      <c r="J3544">
        <v>26</v>
      </c>
      <c r="K3544" t="s">
        <v>56</v>
      </c>
      <c r="L3544">
        <v>99</v>
      </c>
      <c r="M3544">
        <v>1</v>
      </c>
      <c r="N3544">
        <v>-1</v>
      </c>
      <c r="O3544">
        <v>0</v>
      </c>
      <c r="P3544" t="s">
        <v>52</v>
      </c>
      <c r="Q3544" t="s">
        <v>49</v>
      </c>
      <c r="X3544" s="7"/>
      <c r="Y3544" t="s">
        <v>55</v>
      </c>
      <c r="Z3544">
        <v>1746</v>
      </c>
      <c r="AE3544" t="s">
        <v>49</v>
      </c>
      <c r="AF3544">
        <v>1746</v>
      </c>
      <c r="AI3544">
        <v>-566</v>
      </c>
      <c r="AJ3544" t="s">
        <v>49</v>
      </c>
    </row>
    <row r="3545" spans="1:36" x14ac:dyDescent="0.3">
      <c r="A3545">
        <v>39</v>
      </c>
      <c r="B3545" t="s">
        <v>67</v>
      </c>
      <c r="C3545" t="s">
        <v>47</v>
      </c>
      <c r="D3545" t="s">
        <v>54</v>
      </c>
      <c r="E3545" t="s">
        <v>49</v>
      </c>
      <c r="F3545">
        <v>6</v>
      </c>
      <c r="G3545" t="s">
        <v>55</v>
      </c>
      <c r="H3545" t="s">
        <v>49</v>
      </c>
      <c r="I3545" t="s">
        <v>50</v>
      </c>
      <c r="J3545">
        <v>18</v>
      </c>
      <c r="K3545" t="s">
        <v>56</v>
      </c>
      <c r="L3545">
        <v>122</v>
      </c>
      <c r="M3545">
        <v>3</v>
      </c>
      <c r="N3545">
        <v>357</v>
      </c>
      <c r="O3545">
        <v>4</v>
      </c>
      <c r="P3545" t="s">
        <v>57</v>
      </c>
      <c r="Q3545" t="s">
        <v>49</v>
      </c>
      <c r="X3545" s="7"/>
      <c r="Y3545" t="s">
        <v>55</v>
      </c>
      <c r="Z3545">
        <v>6</v>
      </c>
      <c r="AE3545" t="s">
        <v>49</v>
      </c>
      <c r="AF3545">
        <v>6</v>
      </c>
      <c r="AI3545">
        <v>1275</v>
      </c>
      <c r="AJ3545" t="s">
        <v>49</v>
      </c>
    </row>
    <row r="3546" spans="1:36" x14ac:dyDescent="0.3">
      <c r="A3546">
        <v>52</v>
      </c>
      <c r="B3546" t="s">
        <v>46</v>
      </c>
      <c r="C3546" t="s">
        <v>47</v>
      </c>
      <c r="D3546" t="s">
        <v>48</v>
      </c>
      <c r="E3546" t="s">
        <v>49</v>
      </c>
      <c r="F3546">
        <v>-110</v>
      </c>
      <c r="G3546" t="s">
        <v>49</v>
      </c>
      <c r="H3546" t="s">
        <v>55</v>
      </c>
      <c r="I3546" t="s">
        <v>50</v>
      </c>
      <c r="J3546">
        <v>29</v>
      </c>
      <c r="K3546" t="s">
        <v>72</v>
      </c>
      <c r="L3546">
        <v>141</v>
      </c>
      <c r="M3546">
        <v>1</v>
      </c>
      <c r="N3546">
        <v>-1</v>
      </c>
      <c r="O3546">
        <v>0</v>
      </c>
      <c r="P3546" t="s">
        <v>52</v>
      </c>
      <c r="Q3546" t="s">
        <v>49</v>
      </c>
      <c r="X3546" s="7"/>
      <c r="Y3546" t="s">
        <v>49</v>
      </c>
      <c r="Z3546">
        <v>-110</v>
      </c>
      <c r="AE3546" t="s">
        <v>55</v>
      </c>
      <c r="AF3546">
        <v>-110</v>
      </c>
      <c r="AI3546">
        <v>579</v>
      </c>
      <c r="AJ3546" t="s">
        <v>49</v>
      </c>
    </row>
    <row r="3547" spans="1:36" x14ac:dyDescent="0.3">
      <c r="A3547">
        <v>55</v>
      </c>
      <c r="B3547" t="s">
        <v>77</v>
      </c>
      <c r="C3547" t="s">
        <v>47</v>
      </c>
      <c r="D3547" t="s">
        <v>54</v>
      </c>
      <c r="E3547" t="s">
        <v>49</v>
      </c>
      <c r="F3547">
        <v>2749</v>
      </c>
      <c r="G3547" t="s">
        <v>55</v>
      </c>
      <c r="H3547" t="s">
        <v>55</v>
      </c>
      <c r="I3547" t="s">
        <v>52</v>
      </c>
      <c r="J3547">
        <v>29</v>
      </c>
      <c r="K3547" t="s">
        <v>56</v>
      </c>
      <c r="L3547">
        <v>58</v>
      </c>
      <c r="M3547">
        <v>2</v>
      </c>
      <c r="N3547">
        <v>-1</v>
      </c>
      <c r="O3547">
        <v>0</v>
      </c>
      <c r="P3547" t="s">
        <v>52</v>
      </c>
      <c r="Q3547" t="s">
        <v>49</v>
      </c>
      <c r="X3547" s="7"/>
      <c r="Y3547" t="s">
        <v>55</v>
      </c>
      <c r="Z3547">
        <v>2749</v>
      </c>
      <c r="AE3547" t="s">
        <v>55</v>
      </c>
      <c r="AF3547">
        <v>2749</v>
      </c>
      <c r="AI3547">
        <v>2934</v>
      </c>
      <c r="AJ3547" t="s">
        <v>49</v>
      </c>
    </row>
    <row r="3548" spans="1:36" x14ac:dyDescent="0.3">
      <c r="A3548">
        <v>30</v>
      </c>
      <c r="B3548" t="s">
        <v>58</v>
      </c>
      <c r="C3548" t="s">
        <v>59</v>
      </c>
      <c r="D3548" t="s">
        <v>60</v>
      </c>
      <c r="E3548" t="s">
        <v>49</v>
      </c>
      <c r="F3548">
        <v>6495</v>
      </c>
      <c r="G3548" t="s">
        <v>49</v>
      </c>
      <c r="H3548" t="s">
        <v>49</v>
      </c>
      <c r="I3548" t="s">
        <v>50</v>
      </c>
      <c r="J3548">
        <v>30</v>
      </c>
      <c r="K3548" t="s">
        <v>81</v>
      </c>
      <c r="L3548">
        <v>78</v>
      </c>
      <c r="M3548">
        <v>3</v>
      </c>
      <c r="N3548">
        <v>-1</v>
      </c>
      <c r="O3548">
        <v>0</v>
      </c>
      <c r="P3548" t="s">
        <v>52</v>
      </c>
      <c r="Q3548" t="s">
        <v>49</v>
      </c>
      <c r="X3548" s="7"/>
      <c r="Y3548" t="s">
        <v>49</v>
      </c>
      <c r="Z3548">
        <v>6495</v>
      </c>
      <c r="AE3548" t="s">
        <v>49</v>
      </c>
      <c r="AF3548">
        <v>6495</v>
      </c>
      <c r="AI3548">
        <v>6637</v>
      </c>
      <c r="AJ3548" t="s">
        <v>49</v>
      </c>
    </row>
    <row r="3549" spans="1:36" x14ac:dyDescent="0.3">
      <c r="A3549">
        <v>36</v>
      </c>
      <c r="B3549" t="s">
        <v>63</v>
      </c>
      <c r="C3549" t="s">
        <v>59</v>
      </c>
      <c r="D3549" t="s">
        <v>54</v>
      </c>
      <c r="E3549" t="s">
        <v>49</v>
      </c>
      <c r="F3549">
        <v>35</v>
      </c>
      <c r="G3549" t="s">
        <v>55</v>
      </c>
      <c r="H3549" t="s">
        <v>49</v>
      </c>
      <c r="I3549" t="s">
        <v>52</v>
      </c>
      <c r="J3549">
        <v>3</v>
      </c>
      <c r="K3549" t="s">
        <v>62</v>
      </c>
      <c r="L3549">
        <v>435</v>
      </c>
      <c r="M3549">
        <v>3</v>
      </c>
      <c r="N3549">
        <v>-1</v>
      </c>
      <c r="O3549">
        <v>0</v>
      </c>
      <c r="P3549" t="s">
        <v>52</v>
      </c>
      <c r="Q3549" t="s">
        <v>49</v>
      </c>
      <c r="X3549" s="6"/>
      <c r="Y3549" t="s">
        <v>55</v>
      </c>
      <c r="Z3549">
        <v>35</v>
      </c>
      <c r="AE3549" t="s">
        <v>49</v>
      </c>
      <c r="AF3549">
        <v>35</v>
      </c>
      <c r="AI3549">
        <v>271</v>
      </c>
      <c r="AJ3549" t="s">
        <v>49</v>
      </c>
    </row>
    <row r="3550" spans="1:36" x14ac:dyDescent="0.3">
      <c r="A3550">
        <v>39</v>
      </c>
      <c r="B3550" t="s">
        <v>69</v>
      </c>
      <c r="C3550" t="s">
        <v>47</v>
      </c>
      <c r="D3550" t="s">
        <v>54</v>
      </c>
      <c r="E3550" t="s">
        <v>49</v>
      </c>
      <c r="F3550">
        <v>-650</v>
      </c>
      <c r="G3550" t="s">
        <v>49</v>
      </c>
      <c r="H3550" t="s">
        <v>49</v>
      </c>
      <c r="I3550" t="s">
        <v>50</v>
      </c>
      <c r="J3550">
        <v>15</v>
      </c>
      <c r="K3550" t="s">
        <v>56</v>
      </c>
      <c r="L3550">
        <v>123</v>
      </c>
      <c r="M3550">
        <v>2</v>
      </c>
      <c r="N3550">
        <v>364</v>
      </c>
      <c r="O3550">
        <v>1</v>
      </c>
      <c r="P3550" t="s">
        <v>57</v>
      </c>
      <c r="Q3550" t="s">
        <v>49</v>
      </c>
      <c r="X3550" s="7"/>
      <c r="Y3550" t="s">
        <v>49</v>
      </c>
      <c r="Z3550">
        <v>-650</v>
      </c>
      <c r="AE3550" t="s">
        <v>49</v>
      </c>
      <c r="AF3550">
        <v>-650</v>
      </c>
      <c r="AI3550">
        <v>0</v>
      </c>
      <c r="AJ3550" t="s">
        <v>49</v>
      </c>
    </row>
    <row r="3551" spans="1:36" x14ac:dyDescent="0.3">
      <c r="A3551">
        <v>47</v>
      </c>
      <c r="B3551" t="s">
        <v>63</v>
      </c>
      <c r="C3551" t="s">
        <v>47</v>
      </c>
      <c r="D3551" t="s">
        <v>48</v>
      </c>
      <c r="E3551" t="s">
        <v>49</v>
      </c>
      <c r="F3551">
        <v>292</v>
      </c>
      <c r="G3551" t="s">
        <v>49</v>
      </c>
      <c r="H3551" t="s">
        <v>55</v>
      </c>
      <c r="I3551" t="s">
        <v>78</v>
      </c>
      <c r="J3551">
        <v>28</v>
      </c>
      <c r="K3551" t="s">
        <v>73</v>
      </c>
      <c r="L3551">
        <v>210</v>
      </c>
      <c r="M3551">
        <v>3</v>
      </c>
      <c r="N3551">
        <v>-1</v>
      </c>
      <c r="O3551">
        <v>0</v>
      </c>
      <c r="P3551" t="s">
        <v>52</v>
      </c>
      <c r="Q3551" t="s">
        <v>49</v>
      </c>
      <c r="X3551" s="7"/>
      <c r="Y3551" t="s">
        <v>49</v>
      </c>
      <c r="Z3551">
        <v>292</v>
      </c>
      <c r="AE3551" t="s">
        <v>55</v>
      </c>
      <c r="AF3551">
        <v>292</v>
      </c>
      <c r="AI3551">
        <v>472</v>
      </c>
      <c r="AJ3551" t="s">
        <v>49</v>
      </c>
    </row>
    <row r="3552" spans="1:36" x14ac:dyDescent="0.3">
      <c r="A3552">
        <v>42</v>
      </c>
      <c r="B3552" t="s">
        <v>76</v>
      </c>
      <c r="C3552" t="s">
        <v>59</v>
      </c>
      <c r="D3552" t="s">
        <v>48</v>
      </c>
      <c r="E3552" t="s">
        <v>49</v>
      </c>
      <c r="F3552">
        <v>5774</v>
      </c>
      <c r="G3552" t="s">
        <v>55</v>
      </c>
      <c r="H3552" t="s">
        <v>49</v>
      </c>
      <c r="I3552" t="s">
        <v>52</v>
      </c>
      <c r="J3552">
        <v>15</v>
      </c>
      <c r="K3552" t="s">
        <v>56</v>
      </c>
      <c r="L3552">
        <v>54</v>
      </c>
      <c r="M3552">
        <v>2</v>
      </c>
      <c r="N3552">
        <v>-1</v>
      </c>
      <c r="O3552">
        <v>0</v>
      </c>
      <c r="P3552" t="s">
        <v>52</v>
      </c>
      <c r="Q3552" t="s">
        <v>49</v>
      </c>
      <c r="X3552" s="7"/>
      <c r="Y3552" t="s">
        <v>55</v>
      </c>
      <c r="Z3552">
        <v>5774</v>
      </c>
      <c r="AE3552" t="s">
        <v>49</v>
      </c>
      <c r="AF3552">
        <v>5774</v>
      </c>
      <c r="AI3552">
        <v>487</v>
      </c>
      <c r="AJ3552" t="s">
        <v>49</v>
      </c>
    </row>
    <row r="3553" spans="1:36" x14ac:dyDescent="0.3">
      <c r="A3553">
        <v>42</v>
      </c>
      <c r="B3553" t="s">
        <v>58</v>
      </c>
      <c r="C3553" t="s">
        <v>47</v>
      </c>
      <c r="D3553" t="s">
        <v>54</v>
      </c>
      <c r="E3553" t="s">
        <v>49</v>
      </c>
      <c r="F3553">
        <v>2416</v>
      </c>
      <c r="G3553" t="s">
        <v>55</v>
      </c>
      <c r="H3553" t="s">
        <v>49</v>
      </c>
      <c r="I3553" t="s">
        <v>52</v>
      </c>
      <c r="J3553">
        <v>20</v>
      </c>
      <c r="K3553" t="s">
        <v>56</v>
      </c>
      <c r="L3553">
        <v>138</v>
      </c>
      <c r="M3553">
        <v>4</v>
      </c>
      <c r="N3553">
        <v>-1</v>
      </c>
      <c r="O3553">
        <v>0</v>
      </c>
      <c r="P3553" t="s">
        <v>52</v>
      </c>
      <c r="Q3553" t="s">
        <v>49</v>
      </c>
      <c r="X3553" s="7"/>
      <c r="Y3553" t="s">
        <v>55</v>
      </c>
      <c r="Z3553">
        <v>2416</v>
      </c>
      <c r="AE3553" t="s">
        <v>49</v>
      </c>
      <c r="AF3553">
        <v>2416</v>
      </c>
      <c r="AI3553">
        <v>699</v>
      </c>
      <c r="AJ3553" t="s">
        <v>49</v>
      </c>
    </row>
    <row r="3554" spans="1:36" x14ac:dyDescent="0.3">
      <c r="A3554">
        <v>58</v>
      </c>
      <c r="B3554" t="s">
        <v>77</v>
      </c>
      <c r="C3554" t="s">
        <v>47</v>
      </c>
      <c r="D3554" t="s">
        <v>54</v>
      </c>
      <c r="E3554" t="s">
        <v>49</v>
      </c>
      <c r="F3554">
        <v>35</v>
      </c>
      <c r="G3554" t="s">
        <v>49</v>
      </c>
      <c r="H3554" t="s">
        <v>49</v>
      </c>
      <c r="I3554" t="s">
        <v>50</v>
      </c>
      <c r="J3554">
        <v>29</v>
      </c>
      <c r="K3554" t="s">
        <v>73</v>
      </c>
      <c r="L3554">
        <v>336</v>
      </c>
      <c r="M3554">
        <v>7</v>
      </c>
      <c r="N3554">
        <v>-1</v>
      </c>
      <c r="O3554">
        <v>0</v>
      </c>
      <c r="P3554" t="s">
        <v>52</v>
      </c>
      <c r="Q3554" t="s">
        <v>49</v>
      </c>
      <c r="X3554" s="7"/>
      <c r="Y3554" t="s">
        <v>49</v>
      </c>
      <c r="Z3554">
        <v>35</v>
      </c>
      <c r="AE3554" t="s">
        <v>49</v>
      </c>
      <c r="AF3554">
        <v>35</v>
      </c>
      <c r="AI3554">
        <v>150</v>
      </c>
      <c r="AJ3554" t="s">
        <v>49</v>
      </c>
    </row>
    <row r="3555" spans="1:36" x14ac:dyDescent="0.3">
      <c r="A3555">
        <v>68</v>
      </c>
      <c r="B3555" t="s">
        <v>77</v>
      </c>
      <c r="C3555" t="s">
        <v>47</v>
      </c>
      <c r="D3555" t="s">
        <v>54</v>
      </c>
      <c r="E3555" t="s">
        <v>49</v>
      </c>
      <c r="F3555">
        <v>19317</v>
      </c>
      <c r="G3555" t="s">
        <v>55</v>
      </c>
      <c r="H3555" t="s">
        <v>49</v>
      </c>
      <c r="I3555" t="s">
        <v>50</v>
      </c>
      <c r="J3555">
        <v>4</v>
      </c>
      <c r="K3555" t="s">
        <v>70</v>
      </c>
      <c r="L3555">
        <v>249</v>
      </c>
      <c r="M3555">
        <v>1</v>
      </c>
      <c r="N3555">
        <v>-1</v>
      </c>
      <c r="O3555">
        <v>0</v>
      </c>
      <c r="P3555" t="s">
        <v>52</v>
      </c>
      <c r="Q3555" t="s">
        <v>55</v>
      </c>
      <c r="X3555" s="7"/>
      <c r="Y3555" t="s">
        <v>55</v>
      </c>
      <c r="Z3555">
        <v>19317</v>
      </c>
      <c r="AE3555" t="s">
        <v>49</v>
      </c>
      <c r="AF3555">
        <v>19317</v>
      </c>
      <c r="AI3555">
        <v>1130</v>
      </c>
      <c r="AJ3555" t="s">
        <v>49</v>
      </c>
    </row>
    <row r="3556" spans="1:36" x14ac:dyDescent="0.3">
      <c r="A3556">
        <v>43</v>
      </c>
      <c r="B3556" t="s">
        <v>67</v>
      </c>
      <c r="C3556" t="s">
        <v>47</v>
      </c>
      <c r="D3556" t="s">
        <v>54</v>
      </c>
      <c r="E3556" t="s">
        <v>49</v>
      </c>
      <c r="F3556">
        <v>50</v>
      </c>
      <c r="G3556" t="s">
        <v>49</v>
      </c>
      <c r="H3556" t="s">
        <v>49</v>
      </c>
      <c r="I3556" t="s">
        <v>52</v>
      </c>
      <c r="J3556">
        <v>28</v>
      </c>
      <c r="K3556" t="s">
        <v>56</v>
      </c>
      <c r="L3556">
        <v>63</v>
      </c>
      <c r="M3556">
        <v>1</v>
      </c>
      <c r="N3556">
        <v>-1</v>
      </c>
      <c r="O3556">
        <v>0</v>
      </c>
      <c r="P3556" t="s">
        <v>52</v>
      </c>
      <c r="Q3556" t="s">
        <v>49</v>
      </c>
      <c r="X3556" s="7"/>
      <c r="Y3556" t="s">
        <v>49</v>
      </c>
      <c r="Z3556">
        <v>50</v>
      </c>
      <c r="AE3556" t="s">
        <v>49</v>
      </c>
      <c r="AF3556">
        <v>50</v>
      </c>
      <c r="AI3556">
        <v>584</v>
      </c>
      <c r="AJ3556" t="s">
        <v>49</v>
      </c>
    </row>
    <row r="3557" spans="1:36" x14ac:dyDescent="0.3">
      <c r="A3557">
        <v>44</v>
      </c>
      <c r="B3557" t="s">
        <v>63</v>
      </c>
      <c r="C3557" t="s">
        <v>47</v>
      </c>
      <c r="D3557" t="s">
        <v>54</v>
      </c>
      <c r="E3557" t="s">
        <v>49</v>
      </c>
      <c r="F3557">
        <v>-674</v>
      </c>
      <c r="G3557" t="s">
        <v>55</v>
      </c>
      <c r="H3557" t="s">
        <v>49</v>
      </c>
      <c r="I3557" t="s">
        <v>52</v>
      </c>
      <c r="J3557">
        <v>5</v>
      </c>
      <c r="K3557" t="s">
        <v>56</v>
      </c>
      <c r="L3557">
        <v>257</v>
      </c>
      <c r="M3557">
        <v>1</v>
      </c>
      <c r="N3557">
        <v>-1</v>
      </c>
      <c r="O3557">
        <v>0</v>
      </c>
      <c r="P3557" t="s">
        <v>52</v>
      </c>
      <c r="Q3557" t="s">
        <v>49</v>
      </c>
      <c r="X3557" s="7"/>
      <c r="Y3557" t="s">
        <v>55</v>
      </c>
      <c r="Z3557">
        <v>-674</v>
      </c>
      <c r="AE3557" t="s">
        <v>49</v>
      </c>
      <c r="AF3557">
        <v>-674</v>
      </c>
      <c r="AI3557">
        <v>133</v>
      </c>
      <c r="AJ3557" t="s">
        <v>49</v>
      </c>
    </row>
    <row r="3558" spans="1:36" x14ac:dyDescent="0.3">
      <c r="A3558">
        <v>49</v>
      </c>
      <c r="B3558" t="s">
        <v>67</v>
      </c>
      <c r="C3558" t="s">
        <v>47</v>
      </c>
      <c r="D3558" t="s">
        <v>60</v>
      </c>
      <c r="E3558" t="s">
        <v>49</v>
      </c>
      <c r="F3558">
        <v>3726</v>
      </c>
      <c r="G3558" t="s">
        <v>49</v>
      </c>
      <c r="H3558" t="s">
        <v>49</v>
      </c>
      <c r="I3558" t="s">
        <v>50</v>
      </c>
      <c r="J3558">
        <v>5</v>
      </c>
      <c r="K3558" t="s">
        <v>70</v>
      </c>
      <c r="L3558">
        <v>875</v>
      </c>
      <c r="M3558">
        <v>2</v>
      </c>
      <c r="N3558">
        <v>-1</v>
      </c>
      <c r="O3558">
        <v>0</v>
      </c>
      <c r="P3558" t="s">
        <v>52</v>
      </c>
      <c r="Q3558" t="s">
        <v>55</v>
      </c>
      <c r="X3558" s="7"/>
      <c r="Y3558" t="s">
        <v>49</v>
      </c>
      <c r="Z3558">
        <v>3726</v>
      </c>
      <c r="AE3558" t="s">
        <v>49</v>
      </c>
      <c r="AF3558">
        <v>3726</v>
      </c>
      <c r="AI3558">
        <v>868</v>
      </c>
      <c r="AJ3558" t="s">
        <v>49</v>
      </c>
    </row>
    <row r="3559" spans="1:36" x14ac:dyDescent="0.3">
      <c r="A3559">
        <v>57</v>
      </c>
      <c r="B3559" t="s">
        <v>77</v>
      </c>
      <c r="C3559" t="s">
        <v>47</v>
      </c>
      <c r="D3559" t="s">
        <v>60</v>
      </c>
      <c r="E3559" t="s">
        <v>49</v>
      </c>
      <c r="F3559">
        <v>1180</v>
      </c>
      <c r="G3559" t="s">
        <v>55</v>
      </c>
      <c r="H3559" t="s">
        <v>55</v>
      </c>
      <c r="I3559" t="s">
        <v>52</v>
      </c>
      <c r="J3559">
        <v>14</v>
      </c>
      <c r="K3559" t="s">
        <v>56</v>
      </c>
      <c r="L3559">
        <v>191</v>
      </c>
      <c r="M3559">
        <v>2</v>
      </c>
      <c r="N3559">
        <v>-1</v>
      </c>
      <c r="O3559">
        <v>0</v>
      </c>
      <c r="P3559" t="s">
        <v>52</v>
      </c>
      <c r="Q3559" t="s">
        <v>49</v>
      </c>
      <c r="X3559" s="7"/>
      <c r="Y3559" t="s">
        <v>55</v>
      </c>
      <c r="Z3559">
        <v>1180</v>
      </c>
      <c r="AE3559" t="s">
        <v>55</v>
      </c>
      <c r="AF3559">
        <v>1180</v>
      </c>
      <c r="AI3559">
        <v>480</v>
      </c>
      <c r="AJ3559" t="s">
        <v>49</v>
      </c>
    </row>
    <row r="3560" spans="1:36" x14ac:dyDescent="0.3">
      <c r="A3560">
        <v>61</v>
      </c>
      <c r="B3560" t="s">
        <v>65</v>
      </c>
      <c r="C3560" t="s">
        <v>74</v>
      </c>
      <c r="D3560" t="s">
        <v>60</v>
      </c>
      <c r="E3560" t="s">
        <v>49</v>
      </c>
      <c r="F3560">
        <v>6610</v>
      </c>
      <c r="G3560" t="s">
        <v>49</v>
      </c>
      <c r="H3560" t="s">
        <v>49</v>
      </c>
      <c r="I3560" t="s">
        <v>50</v>
      </c>
      <c r="J3560">
        <v>24</v>
      </c>
      <c r="K3560" t="s">
        <v>64</v>
      </c>
      <c r="L3560">
        <v>481</v>
      </c>
      <c r="M3560">
        <v>2</v>
      </c>
      <c r="N3560">
        <v>-1</v>
      </c>
      <c r="O3560">
        <v>0</v>
      </c>
      <c r="P3560" t="s">
        <v>52</v>
      </c>
      <c r="Q3560" t="s">
        <v>55</v>
      </c>
      <c r="X3560" s="7"/>
      <c r="Y3560" t="s">
        <v>49</v>
      </c>
      <c r="Z3560">
        <v>6610</v>
      </c>
      <c r="AE3560" t="s">
        <v>49</v>
      </c>
      <c r="AF3560">
        <v>6610</v>
      </c>
      <c r="AI3560">
        <v>1883</v>
      </c>
      <c r="AJ3560" t="s">
        <v>49</v>
      </c>
    </row>
    <row r="3561" spans="1:36" x14ac:dyDescent="0.3">
      <c r="A3561">
        <v>36</v>
      </c>
      <c r="B3561" t="s">
        <v>69</v>
      </c>
      <c r="C3561" t="s">
        <v>59</v>
      </c>
      <c r="D3561" t="s">
        <v>54</v>
      </c>
      <c r="E3561" t="s">
        <v>49</v>
      </c>
      <c r="F3561">
        <v>319</v>
      </c>
      <c r="G3561" t="s">
        <v>55</v>
      </c>
      <c r="H3561" t="s">
        <v>49</v>
      </c>
      <c r="I3561" t="s">
        <v>50</v>
      </c>
      <c r="J3561">
        <v>18</v>
      </c>
      <c r="K3561" t="s">
        <v>56</v>
      </c>
      <c r="L3561">
        <v>120</v>
      </c>
      <c r="M3561">
        <v>2</v>
      </c>
      <c r="N3561">
        <v>-1</v>
      </c>
      <c r="O3561">
        <v>0</v>
      </c>
      <c r="P3561" t="s">
        <v>52</v>
      </c>
      <c r="Q3561" t="s">
        <v>49</v>
      </c>
      <c r="X3561" s="7"/>
      <c r="Y3561" t="s">
        <v>55</v>
      </c>
      <c r="Z3561">
        <v>319</v>
      </c>
      <c r="AE3561" t="s">
        <v>49</v>
      </c>
      <c r="AF3561">
        <v>319</v>
      </c>
      <c r="AI3561">
        <v>606</v>
      </c>
      <c r="AJ3561" t="s">
        <v>49</v>
      </c>
    </row>
    <row r="3562" spans="1:36" x14ac:dyDescent="0.3">
      <c r="A3562">
        <v>31</v>
      </c>
      <c r="B3562" t="s">
        <v>63</v>
      </c>
      <c r="C3562" t="s">
        <v>47</v>
      </c>
      <c r="D3562" t="s">
        <v>54</v>
      </c>
      <c r="E3562" t="s">
        <v>49</v>
      </c>
      <c r="F3562">
        <v>1545</v>
      </c>
      <c r="G3562" t="s">
        <v>55</v>
      </c>
      <c r="H3562" t="s">
        <v>55</v>
      </c>
      <c r="I3562" t="s">
        <v>50</v>
      </c>
      <c r="J3562">
        <v>13</v>
      </c>
      <c r="K3562" t="s">
        <v>56</v>
      </c>
      <c r="L3562">
        <v>207</v>
      </c>
      <c r="M3562">
        <v>1</v>
      </c>
      <c r="N3562">
        <v>-1</v>
      </c>
      <c r="O3562">
        <v>0</v>
      </c>
      <c r="P3562" t="s">
        <v>52</v>
      </c>
      <c r="Q3562" t="s">
        <v>49</v>
      </c>
      <c r="X3562" s="7"/>
      <c r="Y3562" t="s">
        <v>55</v>
      </c>
      <c r="Z3562">
        <v>1545</v>
      </c>
      <c r="AE3562" t="s">
        <v>55</v>
      </c>
      <c r="AF3562">
        <v>1545</v>
      </c>
      <c r="AI3562">
        <v>603</v>
      </c>
      <c r="AJ3562" t="s">
        <v>49</v>
      </c>
    </row>
    <row r="3563" spans="1:36" x14ac:dyDescent="0.3">
      <c r="A3563">
        <v>51</v>
      </c>
      <c r="B3563" t="s">
        <v>67</v>
      </c>
      <c r="C3563" t="s">
        <v>47</v>
      </c>
      <c r="D3563" t="s">
        <v>60</v>
      </c>
      <c r="E3563" t="s">
        <v>49</v>
      </c>
      <c r="F3563">
        <v>1315</v>
      </c>
      <c r="G3563" t="s">
        <v>49</v>
      </c>
      <c r="H3563" t="s">
        <v>49</v>
      </c>
      <c r="I3563" t="s">
        <v>78</v>
      </c>
      <c r="J3563">
        <v>5</v>
      </c>
      <c r="K3563" t="s">
        <v>62</v>
      </c>
      <c r="L3563">
        <v>303</v>
      </c>
      <c r="M3563">
        <v>2</v>
      </c>
      <c r="N3563">
        <v>-1</v>
      </c>
      <c r="O3563">
        <v>0</v>
      </c>
      <c r="P3563" t="s">
        <v>52</v>
      </c>
      <c r="Q3563" t="s">
        <v>49</v>
      </c>
      <c r="X3563" s="7"/>
      <c r="Y3563" t="s">
        <v>49</v>
      </c>
      <c r="Z3563">
        <v>1315</v>
      </c>
      <c r="AE3563" t="s">
        <v>49</v>
      </c>
      <c r="AF3563">
        <v>1315</v>
      </c>
      <c r="AI3563">
        <v>548</v>
      </c>
      <c r="AJ3563" t="s">
        <v>49</v>
      </c>
    </row>
    <row r="3564" spans="1:36" x14ac:dyDescent="0.3">
      <c r="A3564">
        <v>31</v>
      </c>
      <c r="B3564" t="s">
        <v>67</v>
      </c>
      <c r="C3564" t="s">
        <v>59</v>
      </c>
      <c r="D3564" t="s">
        <v>60</v>
      </c>
      <c r="E3564" t="s">
        <v>49</v>
      </c>
      <c r="F3564">
        <v>424</v>
      </c>
      <c r="G3564" t="s">
        <v>49</v>
      </c>
      <c r="H3564" t="s">
        <v>49</v>
      </c>
      <c r="I3564" t="s">
        <v>50</v>
      </c>
      <c r="J3564">
        <v>21</v>
      </c>
      <c r="K3564" t="s">
        <v>70</v>
      </c>
      <c r="L3564">
        <v>93</v>
      </c>
      <c r="M3564">
        <v>2</v>
      </c>
      <c r="N3564">
        <v>-1</v>
      </c>
      <c r="O3564">
        <v>0</v>
      </c>
      <c r="P3564" t="s">
        <v>52</v>
      </c>
      <c r="Q3564" t="s">
        <v>49</v>
      </c>
      <c r="X3564" s="7"/>
      <c r="Y3564" t="s">
        <v>49</v>
      </c>
      <c r="Z3564">
        <v>424</v>
      </c>
      <c r="AE3564" t="s">
        <v>49</v>
      </c>
      <c r="AF3564">
        <v>424</v>
      </c>
      <c r="AI3564">
        <v>33</v>
      </c>
      <c r="AJ3564" t="s">
        <v>49</v>
      </c>
    </row>
    <row r="3565" spans="1:36" x14ac:dyDescent="0.3">
      <c r="A3565">
        <v>56</v>
      </c>
      <c r="B3565" t="s">
        <v>63</v>
      </c>
      <c r="C3565" t="s">
        <v>47</v>
      </c>
      <c r="D3565" t="s">
        <v>48</v>
      </c>
      <c r="E3565" t="s">
        <v>49</v>
      </c>
      <c r="F3565">
        <v>151</v>
      </c>
      <c r="G3565" t="s">
        <v>49</v>
      </c>
      <c r="H3565" t="s">
        <v>49</v>
      </c>
      <c r="I3565" t="s">
        <v>50</v>
      </c>
      <c r="J3565">
        <v>3</v>
      </c>
      <c r="K3565" t="s">
        <v>64</v>
      </c>
      <c r="L3565">
        <v>128</v>
      </c>
      <c r="M3565">
        <v>1</v>
      </c>
      <c r="N3565">
        <v>-1</v>
      </c>
      <c r="O3565">
        <v>0</v>
      </c>
      <c r="P3565" t="s">
        <v>52</v>
      </c>
      <c r="Q3565" t="s">
        <v>49</v>
      </c>
      <c r="X3565" s="7"/>
      <c r="Y3565" t="s">
        <v>49</v>
      </c>
      <c r="Z3565">
        <v>151</v>
      </c>
      <c r="AE3565" t="s">
        <v>49</v>
      </c>
      <c r="AF3565">
        <v>151</v>
      </c>
      <c r="AI3565">
        <v>1689</v>
      </c>
      <c r="AJ3565" t="s">
        <v>49</v>
      </c>
    </row>
    <row r="3566" spans="1:36" x14ac:dyDescent="0.3">
      <c r="A3566">
        <v>30</v>
      </c>
      <c r="B3566" t="s">
        <v>67</v>
      </c>
      <c r="C3566" t="s">
        <v>59</v>
      </c>
      <c r="D3566" t="s">
        <v>60</v>
      </c>
      <c r="E3566" t="s">
        <v>49</v>
      </c>
      <c r="F3566">
        <v>-970</v>
      </c>
      <c r="G3566" t="s">
        <v>49</v>
      </c>
      <c r="H3566" t="s">
        <v>55</v>
      </c>
      <c r="I3566" t="s">
        <v>50</v>
      </c>
      <c r="J3566">
        <v>21</v>
      </c>
      <c r="K3566" t="s">
        <v>70</v>
      </c>
      <c r="L3566">
        <v>194</v>
      </c>
      <c r="M3566">
        <v>2</v>
      </c>
      <c r="N3566">
        <v>-1</v>
      </c>
      <c r="O3566">
        <v>0</v>
      </c>
      <c r="P3566" t="s">
        <v>52</v>
      </c>
      <c r="Q3566" t="s">
        <v>49</v>
      </c>
      <c r="X3566" s="7"/>
      <c r="Y3566" t="s">
        <v>49</v>
      </c>
      <c r="Z3566">
        <v>-970</v>
      </c>
      <c r="AE3566" t="s">
        <v>55</v>
      </c>
      <c r="AF3566">
        <v>-970</v>
      </c>
      <c r="AI3566">
        <v>902</v>
      </c>
      <c r="AJ3566" t="s">
        <v>49</v>
      </c>
    </row>
    <row r="3567" spans="1:36" x14ac:dyDescent="0.3">
      <c r="A3567">
        <v>38</v>
      </c>
      <c r="B3567" t="s">
        <v>53</v>
      </c>
      <c r="C3567" t="s">
        <v>47</v>
      </c>
      <c r="D3567" t="s">
        <v>54</v>
      </c>
      <c r="E3567" t="s">
        <v>49</v>
      </c>
      <c r="F3567">
        <v>-762</v>
      </c>
      <c r="G3567" t="s">
        <v>55</v>
      </c>
      <c r="H3567" t="s">
        <v>55</v>
      </c>
      <c r="I3567" t="s">
        <v>52</v>
      </c>
      <c r="J3567">
        <v>30</v>
      </c>
      <c r="K3567" t="s">
        <v>56</v>
      </c>
      <c r="L3567">
        <v>408</v>
      </c>
      <c r="M3567">
        <v>2</v>
      </c>
      <c r="N3567">
        <v>-1</v>
      </c>
      <c r="O3567">
        <v>0</v>
      </c>
      <c r="P3567" t="s">
        <v>52</v>
      </c>
      <c r="Q3567" t="s">
        <v>49</v>
      </c>
      <c r="X3567" s="7"/>
      <c r="Y3567" t="s">
        <v>55</v>
      </c>
      <c r="Z3567">
        <v>-762</v>
      </c>
      <c r="AE3567" t="s">
        <v>55</v>
      </c>
      <c r="AF3567">
        <v>-762</v>
      </c>
      <c r="AI3567">
        <v>260</v>
      </c>
      <c r="AJ3567" t="s">
        <v>49</v>
      </c>
    </row>
    <row r="3568" spans="1:36" x14ac:dyDescent="0.3">
      <c r="A3568">
        <v>35</v>
      </c>
      <c r="B3568" t="s">
        <v>53</v>
      </c>
      <c r="C3568" t="s">
        <v>47</v>
      </c>
      <c r="D3568" t="s">
        <v>54</v>
      </c>
      <c r="E3568" t="s">
        <v>49</v>
      </c>
      <c r="F3568">
        <v>181</v>
      </c>
      <c r="G3568" t="s">
        <v>55</v>
      </c>
      <c r="H3568" t="s">
        <v>49</v>
      </c>
      <c r="I3568" t="s">
        <v>50</v>
      </c>
      <c r="J3568">
        <v>31</v>
      </c>
      <c r="K3568" t="s">
        <v>73</v>
      </c>
      <c r="L3568">
        <v>5</v>
      </c>
      <c r="M3568">
        <v>3</v>
      </c>
      <c r="N3568">
        <v>-1</v>
      </c>
      <c r="O3568">
        <v>0</v>
      </c>
      <c r="P3568" t="s">
        <v>52</v>
      </c>
      <c r="Q3568" t="s">
        <v>49</v>
      </c>
      <c r="X3568" s="7"/>
      <c r="Y3568" t="s">
        <v>55</v>
      </c>
      <c r="Z3568">
        <v>181</v>
      </c>
      <c r="AE3568" t="s">
        <v>49</v>
      </c>
      <c r="AF3568">
        <v>181</v>
      </c>
      <c r="AI3568">
        <v>589</v>
      </c>
      <c r="AJ3568" t="s">
        <v>49</v>
      </c>
    </row>
    <row r="3569" spans="1:36" x14ac:dyDescent="0.3">
      <c r="A3569">
        <v>31</v>
      </c>
      <c r="B3569" t="s">
        <v>63</v>
      </c>
      <c r="C3569" t="s">
        <v>47</v>
      </c>
      <c r="D3569" t="s">
        <v>52</v>
      </c>
      <c r="E3569" t="s">
        <v>49</v>
      </c>
      <c r="F3569">
        <v>-120</v>
      </c>
      <c r="G3569" t="s">
        <v>55</v>
      </c>
      <c r="H3569" t="s">
        <v>49</v>
      </c>
      <c r="I3569" t="s">
        <v>50</v>
      </c>
      <c r="J3569">
        <v>17</v>
      </c>
      <c r="K3569" t="s">
        <v>73</v>
      </c>
      <c r="L3569">
        <v>231</v>
      </c>
      <c r="M3569">
        <v>2</v>
      </c>
      <c r="N3569">
        <v>-1</v>
      </c>
      <c r="O3569">
        <v>0</v>
      </c>
      <c r="P3569" t="s">
        <v>52</v>
      </c>
      <c r="Q3569" t="s">
        <v>49</v>
      </c>
      <c r="X3569" s="7"/>
      <c r="Y3569" t="s">
        <v>55</v>
      </c>
      <c r="Z3569">
        <v>-120</v>
      </c>
      <c r="AE3569" t="s">
        <v>49</v>
      </c>
      <c r="AF3569">
        <v>-120</v>
      </c>
      <c r="AI3569">
        <v>626</v>
      </c>
      <c r="AJ3569" t="s">
        <v>49</v>
      </c>
    </row>
    <row r="3570" spans="1:36" x14ac:dyDescent="0.3">
      <c r="A3570">
        <v>39</v>
      </c>
      <c r="B3570" t="s">
        <v>69</v>
      </c>
      <c r="C3570" t="s">
        <v>74</v>
      </c>
      <c r="D3570" t="s">
        <v>54</v>
      </c>
      <c r="E3570" t="s">
        <v>49</v>
      </c>
      <c r="F3570">
        <v>1022</v>
      </c>
      <c r="G3570" t="s">
        <v>55</v>
      </c>
      <c r="H3570" t="s">
        <v>49</v>
      </c>
      <c r="I3570" t="s">
        <v>52</v>
      </c>
      <c r="J3570">
        <v>20</v>
      </c>
      <c r="K3570" t="s">
        <v>62</v>
      </c>
      <c r="L3570">
        <v>20</v>
      </c>
      <c r="M3570">
        <v>3</v>
      </c>
      <c r="N3570">
        <v>-1</v>
      </c>
      <c r="O3570">
        <v>0</v>
      </c>
      <c r="P3570" t="s">
        <v>52</v>
      </c>
      <c r="Q3570" t="s">
        <v>49</v>
      </c>
      <c r="X3570" s="7"/>
      <c r="Y3570" t="s">
        <v>55</v>
      </c>
      <c r="Z3570">
        <v>1022</v>
      </c>
      <c r="AE3570" t="s">
        <v>49</v>
      </c>
      <c r="AF3570">
        <v>1022</v>
      </c>
      <c r="AI3570">
        <v>78</v>
      </c>
      <c r="AJ3570" t="s">
        <v>49</v>
      </c>
    </row>
    <row r="3571" spans="1:36" x14ac:dyDescent="0.3">
      <c r="A3571">
        <v>50</v>
      </c>
      <c r="B3571" t="s">
        <v>58</v>
      </c>
      <c r="C3571" t="s">
        <v>47</v>
      </c>
      <c r="D3571" t="s">
        <v>60</v>
      </c>
      <c r="E3571" t="s">
        <v>49</v>
      </c>
      <c r="F3571">
        <v>78</v>
      </c>
      <c r="G3571" t="s">
        <v>55</v>
      </c>
      <c r="H3571" t="s">
        <v>49</v>
      </c>
      <c r="I3571" t="s">
        <v>50</v>
      </c>
      <c r="J3571">
        <v>14</v>
      </c>
      <c r="K3571" t="s">
        <v>72</v>
      </c>
      <c r="L3571">
        <v>218</v>
      </c>
      <c r="M3571">
        <v>3</v>
      </c>
      <c r="N3571">
        <v>161</v>
      </c>
      <c r="O3571">
        <v>9</v>
      </c>
      <c r="P3571" t="s">
        <v>66</v>
      </c>
      <c r="Q3571" t="s">
        <v>49</v>
      </c>
      <c r="X3571" s="7"/>
      <c r="Y3571" t="s">
        <v>55</v>
      </c>
      <c r="Z3571">
        <v>78</v>
      </c>
      <c r="AE3571" t="s">
        <v>49</v>
      </c>
      <c r="AF3571">
        <v>78</v>
      </c>
      <c r="AI3571">
        <v>3792</v>
      </c>
      <c r="AJ3571" t="s">
        <v>49</v>
      </c>
    </row>
    <row r="3572" spans="1:36" x14ac:dyDescent="0.3">
      <c r="A3572">
        <v>39</v>
      </c>
      <c r="B3572" t="s">
        <v>67</v>
      </c>
      <c r="C3572" t="s">
        <v>47</v>
      </c>
      <c r="D3572" t="s">
        <v>60</v>
      </c>
      <c r="E3572" t="s">
        <v>49</v>
      </c>
      <c r="F3572">
        <v>209</v>
      </c>
      <c r="G3572" t="s">
        <v>49</v>
      </c>
      <c r="H3572" t="s">
        <v>49</v>
      </c>
      <c r="I3572" t="s">
        <v>52</v>
      </c>
      <c r="J3572">
        <v>23</v>
      </c>
      <c r="K3572" t="s">
        <v>73</v>
      </c>
      <c r="L3572">
        <v>36</v>
      </c>
      <c r="M3572">
        <v>2</v>
      </c>
      <c r="N3572">
        <v>-1</v>
      </c>
      <c r="O3572">
        <v>0</v>
      </c>
      <c r="P3572" t="s">
        <v>52</v>
      </c>
      <c r="Q3572" t="s">
        <v>49</v>
      </c>
      <c r="X3572" s="7"/>
      <c r="Y3572" t="s">
        <v>49</v>
      </c>
      <c r="Z3572">
        <v>209</v>
      </c>
      <c r="AE3572" t="s">
        <v>49</v>
      </c>
      <c r="AF3572">
        <v>209</v>
      </c>
      <c r="AI3572">
        <v>14058</v>
      </c>
      <c r="AJ3572" t="s">
        <v>49</v>
      </c>
    </row>
    <row r="3573" spans="1:36" x14ac:dyDescent="0.3">
      <c r="A3573">
        <v>26</v>
      </c>
      <c r="B3573" t="s">
        <v>69</v>
      </c>
      <c r="C3573" t="s">
        <v>47</v>
      </c>
      <c r="D3573" t="s">
        <v>54</v>
      </c>
      <c r="E3573" t="s">
        <v>49</v>
      </c>
      <c r="F3573">
        <v>2469</v>
      </c>
      <c r="G3573" t="s">
        <v>49</v>
      </c>
      <c r="H3573" t="s">
        <v>49</v>
      </c>
      <c r="I3573" t="s">
        <v>50</v>
      </c>
      <c r="J3573">
        <v>16</v>
      </c>
      <c r="K3573" t="s">
        <v>73</v>
      </c>
      <c r="L3573">
        <v>136</v>
      </c>
      <c r="M3573">
        <v>8</v>
      </c>
      <c r="N3573">
        <v>-1</v>
      </c>
      <c r="O3573">
        <v>0</v>
      </c>
      <c r="P3573" t="s">
        <v>52</v>
      </c>
      <c r="Q3573" t="s">
        <v>49</v>
      </c>
      <c r="X3573" s="7"/>
      <c r="Y3573" t="s">
        <v>49</v>
      </c>
      <c r="Z3573">
        <v>2469</v>
      </c>
      <c r="AE3573" t="s">
        <v>49</v>
      </c>
      <c r="AF3573">
        <v>2469</v>
      </c>
      <c r="AI3573">
        <v>386</v>
      </c>
      <c r="AJ3573" t="s">
        <v>49</v>
      </c>
    </row>
    <row r="3574" spans="1:36" x14ac:dyDescent="0.3">
      <c r="A3574">
        <v>55</v>
      </c>
      <c r="B3574" t="s">
        <v>67</v>
      </c>
      <c r="C3574" t="s">
        <v>47</v>
      </c>
      <c r="D3574" t="s">
        <v>54</v>
      </c>
      <c r="E3574" t="s">
        <v>49</v>
      </c>
      <c r="F3574">
        <v>0</v>
      </c>
      <c r="G3574" t="s">
        <v>49</v>
      </c>
      <c r="H3574" t="s">
        <v>49</v>
      </c>
      <c r="I3574" t="s">
        <v>50</v>
      </c>
      <c r="J3574">
        <v>19</v>
      </c>
      <c r="K3574" t="s">
        <v>75</v>
      </c>
      <c r="L3574">
        <v>336</v>
      </c>
      <c r="M3574">
        <v>1</v>
      </c>
      <c r="N3574">
        <v>-1</v>
      </c>
      <c r="O3574">
        <v>0</v>
      </c>
      <c r="P3574" t="s">
        <v>52</v>
      </c>
      <c r="Q3574" t="s">
        <v>49</v>
      </c>
      <c r="X3574" s="7"/>
      <c r="Y3574" t="s">
        <v>49</v>
      </c>
      <c r="Z3574">
        <v>0</v>
      </c>
      <c r="AE3574" t="s">
        <v>49</v>
      </c>
      <c r="AF3574">
        <v>0</v>
      </c>
      <c r="AI3574">
        <v>1978</v>
      </c>
      <c r="AJ3574" t="s">
        <v>49</v>
      </c>
    </row>
    <row r="3575" spans="1:36" x14ac:dyDescent="0.3">
      <c r="A3575">
        <v>43</v>
      </c>
      <c r="B3575" t="s">
        <v>63</v>
      </c>
      <c r="C3575" t="s">
        <v>74</v>
      </c>
      <c r="D3575" t="s">
        <v>48</v>
      </c>
      <c r="E3575" t="s">
        <v>49</v>
      </c>
      <c r="F3575">
        <v>328</v>
      </c>
      <c r="G3575" t="s">
        <v>49</v>
      </c>
      <c r="H3575" t="s">
        <v>55</v>
      </c>
      <c r="I3575" t="s">
        <v>50</v>
      </c>
      <c r="J3575">
        <v>8</v>
      </c>
      <c r="K3575" t="s">
        <v>73</v>
      </c>
      <c r="L3575">
        <v>192</v>
      </c>
      <c r="M3575">
        <v>1</v>
      </c>
      <c r="N3575">
        <v>-1</v>
      </c>
      <c r="O3575">
        <v>0</v>
      </c>
      <c r="P3575" t="s">
        <v>52</v>
      </c>
      <c r="Q3575" t="s">
        <v>49</v>
      </c>
      <c r="X3575" s="7"/>
      <c r="Y3575" t="s">
        <v>49</v>
      </c>
      <c r="Z3575">
        <v>328</v>
      </c>
      <c r="AE3575" t="s">
        <v>55</v>
      </c>
      <c r="AF3575">
        <v>328</v>
      </c>
      <c r="AI3575">
        <v>459</v>
      </c>
      <c r="AJ3575" t="s">
        <v>49</v>
      </c>
    </row>
    <row r="3576" spans="1:36" x14ac:dyDescent="0.3">
      <c r="A3576">
        <v>34</v>
      </c>
      <c r="B3576" t="s">
        <v>76</v>
      </c>
      <c r="C3576" t="s">
        <v>47</v>
      </c>
      <c r="D3576" t="s">
        <v>60</v>
      </c>
      <c r="E3576" t="s">
        <v>49</v>
      </c>
      <c r="F3576">
        <v>0</v>
      </c>
      <c r="G3576" t="s">
        <v>49</v>
      </c>
      <c r="H3576" t="s">
        <v>49</v>
      </c>
      <c r="I3576" t="s">
        <v>50</v>
      </c>
      <c r="J3576">
        <v>26</v>
      </c>
      <c r="K3576" t="s">
        <v>56</v>
      </c>
      <c r="L3576">
        <v>141</v>
      </c>
      <c r="M3576">
        <v>1</v>
      </c>
      <c r="N3576">
        <v>188</v>
      </c>
      <c r="O3576">
        <v>1</v>
      </c>
      <c r="P3576" t="s">
        <v>57</v>
      </c>
      <c r="Q3576" t="s">
        <v>49</v>
      </c>
      <c r="X3576" s="7"/>
      <c r="Y3576" t="s">
        <v>49</v>
      </c>
      <c r="Z3576">
        <v>0</v>
      </c>
      <c r="AE3576" t="s">
        <v>49</v>
      </c>
      <c r="AF3576">
        <v>0</v>
      </c>
      <c r="AI3576">
        <v>2812</v>
      </c>
      <c r="AJ3576" t="s">
        <v>49</v>
      </c>
    </row>
    <row r="3577" spans="1:36" x14ac:dyDescent="0.3">
      <c r="A3577">
        <v>51</v>
      </c>
      <c r="B3577" t="s">
        <v>65</v>
      </c>
      <c r="C3577" t="s">
        <v>47</v>
      </c>
      <c r="D3577" t="s">
        <v>48</v>
      </c>
      <c r="E3577" t="s">
        <v>49</v>
      </c>
      <c r="F3577">
        <v>307</v>
      </c>
      <c r="G3577" t="s">
        <v>55</v>
      </c>
      <c r="H3577" t="s">
        <v>55</v>
      </c>
      <c r="I3577" t="s">
        <v>52</v>
      </c>
      <c r="J3577">
        <v>17</v>
      </c>
      <c r="K3577" t="s">
        <v>62</v>
      </c>
      <c r="L3577">
        <v>65</v>
      </c>
      <c r="M3577">
        <v>2</v>
      </c>
      <c r="N3577">
        <v>-1</v>
      </c>
      <c r="O3577">
        <v>0</v>
      </c>
      <c r="P3577" t="s">
        <v>52</v>
      </c>
      <c r="Q3577" t="s">
        <v>49</v>
      </c>
      <c r="X3577" s="7"/>
      <c r="Y3577" t="s">
        <v>55</v>
      </c>
      <c r="Z3577">
        <v>307</v>
      </c>
      <c r="AE3577" t="s">
        <v>55</v>
      </c>
      <c r="AF3577">
        <v>307</v>
      </c>
      <c r="AI3577">
        <v>-759</v>
      </c>
      <c r="AJ3577" t="s">
        <v>49</v>
      </c>
    </row>
    <row r="3578" spans="1:36" x14ac:dyDescent="0.3">
      <c r="A3578">
        <v>31</v>
      </c>
      <c r="B3578" t="s">
        <v>58</v>
      </c>
      <c r="C3578" t="s">
        <v>47</v>
      </c>
      <c r="D3578" t="s">
        <v>60</v>
      </c>
      <c r="E3578" t="s">
        <v>49</v>
      </c>
      <c r="F3578">
        <v>1384</v>
      </c>
      <c r="G3578" t="s">
        <v>55</v>
      </c>
      <c r="H3578" t="s">
        <v>49</v>
      </c>
      <c r="I3578" t="s">
        <v>50</v>
      </c>
      <c r="J3578">
        <v>30</v>
      </c>
      <c r="K3578" t="s">
        <v>72</v>
      </c>
      <c r="L3578">
        <v>203</v>
      </c>
      <c r="M3578">
        <v>2</v>
      </c>
      <c r="N3578">
        <v>2</v>
      </c>
      <c r="O3578">
        <v>3</v>
      </c>
      <c r="P3578" t="s">
        <v>66</v>
      </c>
      <c r="Q3578" t="s">
        <v>49</v>
      </c>
      <c r="X3578" s="7"/>
      <c r="Y3578" t="s">
        <v>55</v>
      </c>
      <c r="Z3578">
        <v>1384</v>
      </c>
      <c r="AE3578" t="s">
        <v>49</v>
      </c>
      <c r="AF3578">
        <v>1384</v>
      </c>
      <c r="AI3578">
        <v>-416</v>
      </c>
      <c r="AJ3578" t="s">
        <v>49</v>
      </c>
    </row>
    <row r="3579" spans="1:36" x14ac:dyDescent="0.3">
      <c r="A3579">
        <v>32</v>
      </c>
      <c r="B3579" t="s">
        <v>58</v>
      </c>
      <c r="C3579" t="s">
        <v>47</v>
      </c>
      <c r="D3579" t="s">
        <v>60</v>
      </c>
      <c r="E3579" t="s">
        <v>49</v>
      </c>
      <c r="F3579">
        <v>0</v>
      </c>
      <c r="G3579" t="s">
        <v>49</v>
      </c>
      <c r="H3579" t="s">
        <v>49</v>
      </c>
      <c r="I3579" t="s">
        <v>50</v>
      </c>
      <c r="J3579">
        <v>26</v>
      </c>
      <c r="K3579" t="s">
        <v>70</v>
      </c>
      <c r="L3579">
        <v>104</v>
      </c>
      <c r="M3579">
        <v>9</v>
      </c>
      <c r="N3579">
        <v>-1</v>
      </c>
      <c r="O3579">
        <v>0</v>
      </c>
      <c r="P3579" t="s">
        <v>52</v>
      </c>
      <c r="Q3579" t="s">
        <v>49</v>
      </c>
      <c r="X3579" s="7"/>
      <c r="Y3579" t="s">
        <v>49</v>
      </c>
      <c r="Z3579">
        <v>0</v>
      </c>
      <c r="AE3579" t="s">
        <v>49</v>
      </c>
      <c r="AF3579">
        <v>0</v>
      </c>
      <c r="AI3579">
        <v>2106</v>
      </c>
      <c r="AJ3579" t="s">
        <v>49</v>
      </c>
    </row>
    <row r="3580" spans="1:36" x14ac:dyDescent="0.3">
      <c r="A3580">
        <v>53</v>
      </c>
      <c r="B3580" t="s">
        <v>67</v>
      </c>
      <c r="C3580" t="s">
        <v>47</v>
      </c>
      <c r="D3580" t="s">
        <v>54</v>
      </c>
      <c r="E3580" t="s">
        <v>49</v>
      </c>
      <c r="F3580">
        <v>719</v>
      </c>
      <c r="G3580" t="s">
        <v>55</v>
      </c>
      <c r="H3580" t="s">
        <v>49</v>
      </c>
      <c r="I3580" t="s">
        <v>52</v>
      </c>
      <c r="J3580">
        <v>14</v>
      </c>
      <c r="K3580" t="s">
        <v>56</v>
      </c>
      <c r="L3580">
        <v>230</v>
      </c>
      <c r="M3580">
        <v>1</v>
      </c>
      <c r="N3580">
        <v>-1</v>
      </c>
      <c r="O3580">
        <v>0</v>
      </c>
      <c r="P3580" t="s">
        <v>52</v>
      </c>
      <c r="Q3580" t="s">
        <v>49</v>
      </c>
      <c r="X3580" s="7"/>
      <c r="Y3580" t="s">
        <v>55</v>
      </c>
      <c r="Z3580">
        <v>719</v>
      </c>
      <c r="AE3580" t="s">
        <v>49</v>
      </c>
      <c r="AF3580">
        <v>719</v>
      </c>
      <c r="AI3580">
        <v>220</v>
      </c>
      <c r="AJ3580" t="s">
        <v>49</v>
      </c>
    </row>
    <row r="3581" spans="1:36" x14ac:dyDescent="0.3">
      <c r="A3581">
        <v>44</v>
      </c>
      <c r="B3581" t="s">
        <v>58</v>
      </c>
      <c r="C3581" t="s">
        <v>74</v>
      </c>
      <c r="D3581" t="s">
        <v>60</v>
      </c>
      <c r="E3581" t="s">
        <v>49</v>
      </c>
      <c r="F3581">
        <v>0</v>
      </c>
      <c r="G3581" t="s">
        <v>49</v>
      </c>
      <c r="H3581" t="s">
        <v>49</v>
      </c>
      <c r="I3581" t="s">
        <v>50</v>
      </c>
      <c r="J3581">
        <v>10</v>
      </c>
      <c r="K3581" t="s">
        <v>70</v>
      </c>
      <c r="L3581">
        <v>71</v>
      </c>
      <c r="M3581">
        <v>1</v>
      </c>
      <c r="N3581">
        <v>-1</v>
      </c>
      <c r="O3581">
        <v>0</v>
      </c>
      <c r="P3581" t="s">
        <v>52</v>
      </c>
      <c r="Q3581" t="s">
        <v>49</v>
      </c>
      <c r="X3581" s="7"/>
      <c r="Y3581" t="s">
        <v>49</v>
      </c>
      <c r="Z3581">
        <v>0</v>
      </c>
      <c r="AE3581" t="s">
        <v>49</v>
      </c>
      <c r="AF3581">
        <v>0</v>
      </c>
      <c r="AI3581">
        <v>0</v>
      </c>
      <c r="AJ3581" t="s">
        <v>49</v>
      </c>
    </row>
    <row r="3582" spans="1:36" x14ac:dyDescent="0.3">
      <c r="A3582">
        <v>38</v>
      </c>
      <c r="B3582" t="s">
        <v>68</v>
      </c>
      <c r="C3582" t="s">
        <v>47</v>
      </c>
      <c r="D3582" t="s">
        <v>60</v>
      </c>
      <c r="E3582" t="s">
        <v>49</v>
      </c>
      <c r="F3582">
        <v>6704</v>
      </c>
      <c r="G3582" t="s">
        <v>55</v>
      </c>
      <c r="H3582" t="s">
        <v>49</v>
      </c>
      <c r="I3582" t="s">
        <v>52</v>
      </c>
      <c r="J3582">
        <v>21</v>
      </c>
      <c r="K3582" t="s">
        <v>56</v>
      </c>
      <c r="L3582">
        <v>205</v>
      </c>
      <c r="M3582">
        <v>2</v>
      </c>
      <c r="N3582">
        <v>-1</v>
      </c>
      <c r="O3582">
        <v>0</v>
      </c>
      <c r="P3582" t="s">
        <v>52</v>
      </c>
      <c r="Q3582" t="s">
        <v>49</v>
      </c>
      <c r="X3582" s="7"/>
      <c r="Y3582" t="s">
        <v>55</v>
      </c>
      <c r="Z3582">
        <v>6704</v>
      </c>
      <c r="AE3582" t="s">
        <v>49</v>
      </c>
      <c r="AF3582">
        <v>6704</v>
      </c>
      <c r="AI3582">
        <v>426</v>
      </c>
      <c r="AJ3582" t="s">
        <v>49</v>
      </c>
    </row>
    <row r="3583" spans="1:36" x14ac:dyDescent="0.3">
      <c r="A3583">
        <v>47</v>
      </c>
      <c r="B3583" t="s">
        <v>65</v>
      </c>
      <c r="C3583" t="s">
        <v>47</v>
      </c>
      <c r="D3583" t="s">
        <v>60</v>
      </c>
      <c r="E3583" t="s">
        <v>49</v>
      </c>
      <c r="F3583">
        <v>4543</v>
      </c>
      <c r="G3583" t="s">
        <v>55</v>
      </c>
      <c r="H3583" t="s">
        <v>49</v>
      </c>
      <c r="I3583" t="s">
        <v>52</v>
      </c>
      <c r="J3583">
        <v>14</v>
      </c>
      <c r="K3583" t="s">
        <v>56</v>
      </c>
      <c r="L3583">
        <v>162</v>
      </c>
      <c r="M3583">
        <v>1</v>
      </c>
      <c r="N3583">
        <v>-1</v>
      </c>
      <c r="O3583">
        <v>0</v>
      </c>
      <c r="P3583" t="s">
        <v>52</v>
      </c>
      <c r="Q3583" t="s">
        <v>49</v>
      </c>
      <c r="X3583" s="7"/>
      <c r="Y3583" t="s">
        <v>55</v>
      </c>
      <c r="Z3583">
        <v>4543</v>
      </c>
      <c r="AE3583" t="s">
        <v>49</v>
      </c>
      <c r="AF3583">
        <v>4543</v>
      </c>
      <c r="AI3583">
        <v>4717</v>
      </c>
      <c r="AJ3583" t="s">
        <v>49</v>
      </c>
    </row>
    <row r="3584" spans="1:36" x14ac:dyDescent="0.3">
      <c r="A3584">
        <v>36</v>
      </c>
      <c r="B3584" t="s">
        <v>58</v>
      </c>
      <c r="C3584" t="s">
        <v>47</v>
      </c>
      <c r="D3584" t="s">
        <v>60</v>
      </c>
      <c r="E3584" t="s">
        <v>49</v>
      </c>
      <c r="F3584">
        <v>0</v>
      </c>
      <c r="G3584" t="s">
        <v>55</v>
      </c>
      <c r="H3584" t="s">
        <v>49</v>
      </c>
      <c r="I3584" t="s">
        <v>52</v>
      </c>
      <c r="J3584">
        <v>27</v>
      </c>
      <c r="K3584" t="s">
        <v>56</v>
      </c>
      <c r="L3584">
        <v>145</v>
      </c>
      <c r="M3584">
        <v>2</v>
      </c>
      <c r="N3584">
        <v>-1</v>
      </c>
      <c r="O3584">
        <v>0</v>
      </c>
      <c r="P3584" t="s">
        <v>52</v>
      </c>
      <c r="Q3584" t="s">
        <v>49</v>
      </c>
      <c r="X3584" s="7"/>
      <c r="Y3584" t="s">
        <v>55</v>
      </c>
      <c r="Z3584">
        <v>0</v>
      </c>
      <c r="AE3584" t="s">
        <v>49</v>
      </c>
      <c r="AF3584">
        <v>0</v>
      </c>
      <c r="AI3584">
        <v>395</v>
      </c>
      <c r="AJ3584" t="s">
        <v>49</v>
      </c>
    </row>
    <row r="3585" spans="1:36" x14ac:dyDescent="0.3">
      <c r="A3585">
        <v>30</v>
      </c>
      <c r="B3585" t="s">
        <v>58</v>
      </c>
      <c r="C3585" t="s">
        <v>59</v>
      </c>
      <c r="D3585" t="s">
        <v>60</v>
      </c>
      <c r="E3585" t="s">
        <v>49</v>
      </c>
      <c r="F3585">
        <v>149</v>
      </c>
      <c r="G3585" t="s">
        <v>55</v>
      </c>
      <c r="H3585" t="s">
        <v>49</v>
      </c>
      <c r="I3585" t="s">
        <v>52</v>
      </c>
      <c r="J3585">
        <v>3</v>
      </c>
      <c r="K3585" t="s">
        <v>62</v>
      </c>
      <c r="L3585">
        <v>220</v>
      </c>
      <c r="M3585">
        <v>2</v>
      </c>
      <c r="N3585">
        <v>-1</v>
      </c>
      <c r="O3585">
        <v>0</v>
      </c>
      <c r="P3585" t="s">
        <v>52</v>
      </c>
      <c r="Q3585" t="s">
        <v>49</v>
      </c>
      <c r="X3585" s="7"/>
      <c r="Y3585" t="s">
        <v>55</v>
      </c>
      <c r="Z3585">
        <v>149</v>
      </c>
      <c r="AE3585" t="s">
        <v>49</v>
      </c>
      <c r="AF3585">
        <v>149</v>
      </c>
      <c r="AI3585">
        <v>0</v>
      </c>
      <c r="AJ3585" t="s">
        <v>49</v>
      </c>
    </row>
    <row r="3586" spans="1:36" x14ac:dyDescent="0.3">
      <c r="A3586">
        <v>46</v>
      </c>
      <c r="B3586" t="s">
        <v>63</v>
      </c>
      <c r="C3586" t="s">
        <v>47</v>
      </c>
      <c r="D3586" t="s">
        <v>54</v>
      </c>
      <c r="E3586" t="s">
        <v>49</v>
      </c>
      <c r="F3586">
        <v>-1400</v>
      </c>
      <c r="G3586" t="s">
        <v>55</v>
      </c>
      <c r="H3586" t="s">
        <v>49</v>
      </c>
      <c r="I3586" t="s">
        <v>78</v>
      </c>
      <c r="J3586">
        <v>6</v>
      </c>
      <c r="K3586" t="s">
        <v>56</v>
      </c>
      <c r="L3586">
        <v>309</v>
      </c>
      <c r="M3586">
        <v>3</v>
      </c>
      <c r="N3586">
        <v>355</v>
      </c>
      <c r="O3586">
        <v>4</v>
      </c>
      <c r="P3586" t="s">
        <v>57</v>
      </c>
      <c r="Q3586" t="s">
        <v>49</v>
      </c>
      <c r="X3586" s="7"/>
      <c r="Y3586" t="s">
        <v>55</v>
      </c>
      <c r="Z3586">
        <v>-1400</v>
      </c>
      <c r="AE3586" t="s">
        <v>49</v>
      </c>
      <c r="AF3586">
        <v>-1400</v>
      </c>
      <c r="AI3586">
        <v>-206</v>
      </c>
      <c r="AJ3586" t="s">
        <v>49</v>
      </c>
    </row>
    <row r="3587" spans="1:36" x14ac:dyDescent="0.3">
      <c r="A3587">
        <v>33</v>
      </c>
      <c r="B3587" t="s">
        <v>68</v>
      </c>
      <c r="C3587" t="s">
        <v>47</v>
      </c>
      <c r="D3587" t="s">
        <v>54</v>
      </c>
      <c r="E3587" t="s">
        <v>49</v>
      </c>
      <c r="F3587">
        <v>-118</v>
      </c>
      <c r="G3587" t="s">
        <v>55</v>
      </c>
      <c r="H3587" t="s">
        <v>55</v>
      </c>
      <c r="I3587" t="s">
        <v>52</v>
      </c>
      <c r="J3587">
        <v>27</v>
      </c>
      <c r="K3587" t="s">
        <v>56</v>
      </c>
      <c r="L3587">
        <v>421</v>
      </c>
      <c r="M3587">
        <v>3</v>
      </c>
      <c r="N3587">
        <v>-1</v>
      </c>
      <c r="O3587">
        <v>0</v>
      </c>
      <c r="P3587" t="s">
        <v>52</v>
      </c>
      <c r="Q3587" t="s">
        <v>49</v>
      </c>
      <c r="X3587" s="7"/>
      <c r="Y3587" t="s">
        <v>55</v>
      </c>
      <c r="Z3587">
        <v>-118</v>
      </c>
      <c r="AE3587" t="s">
        <v>55</v>
      </c>
      <c r="AF3587">
        <v>-118</v>
      </c>
      <c r="AI3587">
        <v>6</v>
      </c>
      <c r="AJ3587" t="s">
        <v>49</v>
      </c>
    </row>
    <row r="3588" spans="1:36" x14ac:dyDescent="0.3">
      <c r="A3588">
        <v>43</v>
      </c>
      <c r="B3588" t="s">
        <v>63</v>
      </c>
      <c r="C3588" t="s">
        <v>47</v>
      </c>
      <c r="D3588" t="s">
        <v>54</v>
      </c>
      <c r="E3588" t="s">
        <v>49</v>
      </c>
      <c r="F3588">
        <v>2160</v>
      </c>
      <c r="G3588" t="s">
        <v>49</v>
      </c>
      <c r="H3588" t="s">
        <v>49</v>
      </c>
      <c r="I3588" t="s">
        <v>50</v>
      </c>
      <c r="J3588">
        <v>8</v>
      </c>
      <c r="K3588" t="s">
        <v>80</v>
      </c>
      <c r="L3588">
        <v>261</v>
      </c>
      <c r="M3588">
        <v>1</v>
      </c>
      <c r="N3588">
        <v>98</v>
      </c>
      <c r="O3588">
        <v>1</v>
      </c>
      <c r="P3588" t="s">
        <v>79</v>
      </c>
      <c r="Q3588" t="s">
        <v>55</v>
      </c>
      <c r="X3588" s="7"/>
      <c r="Y3588" t="s">
        <v>49</v>
      </c>
      <c r="Z3588">
        <v>2160</v>
      </c>
      <c r="AE3588" t="s">
        <v>49</v>
      </c>
      <c r="AF3588">
        <v>2160</v>
      </c>
      <c r="AI3588">
        <v>687</v>
      </c>
      <c r="AJ3588" t="s">
        <v>49</v>
      </c>
    </row>
    <row r="3589" spans="1:36" x14ac:dyDescent="0.3">
      <c r="A3589">
        <v>38</v>
      </c>
      <c r="B3589" t="s">
        <v>58</v>
      </c>
      <c r="C3589" t="s">
        <v>47</v>
      </c>
      <c r="D3589" t="s">
        <v>60</v>
      </c>
      <c r="E3589" t="s">
        <v>49</v>
      </c>
      <c r="F3589">
        <v>3452</v>
      </c>
      <c r="G3589" t="s">
        <v>49</v>
      </c>
      <c r="H3589" t="s">
        <v>49</v>
      </c>
      <c r="I3589" t="s">
        <v>50</v>
      </c>
      <c r="J3589">
        <v>13</v>
      </c>
      <c r="K3589" t="s">
        <v>70</v>
      </c>
      <c r="L3589">
        <v>132</v>
      </c>
      <c r="M3589">
        <v>2</v>
      </c>
      <c r="N3589">
        <v>-1</v>
      </c>
      <c r="O3589">
        <v>0</v>
      </c>
      <c r="P3589" t="s">
        <v>52</v>
      </c>
      <c r="Q3589" t="s">
        <v>49</v>
      </c>
      <c r="X3589" s="7"/>
      <c r="Y3589" t="s">
        <v>49</v>
      </c>
      <c r="Z3589">
        <v>3452</v>
      </c>
      <c r="AE3589" t="s">
        <v>49</v>
      </c>
      <c r="AF3589">
        <v>3452</v>
      </c>
      <c r="AI3589">
        <v>-242</v>
      </c>
      <c r="AJ3589" t="s">
        <v>49</v>
      </c>
    </row>
    <row r="3590" spans="1:36" x14ac:dyDescent="0.3">
      <c r="A3590">
        <v>27</v>
      </c>
      <c r="B3590" t="s">
        <v>67</v>
      </c>
      <c r="C3590" t="s">
        <v>59</v>
      </c>
      <c r="D3590" t="s">
        <v>54</v>
      </c>
      <c r="E3590" t="s">
        <v>49</v>
      </c>
      <c r="F3590">
        <v>842</v>
      </c>
      <c r="G3590" t="s">
        <v>49</v>
      </c>
      <c r="H3590" t="s">
        <v>49</v>
      </c>
      <c r="I3590" t="s">
        <v>50</v>
      </c>
      <c r="J3590">
        <v>30</v>
      </c>
      <c r="K3590" t="s">
        <v>73</v>
      </c>
      <c r="L3590">
        <v>273</v>
      </c>
      <c r="M3590">
        <v>1</v>
      </c>
      <c r="N3590">
        <v>91</v>
      </c>
      <c r="O3590">
        <v>1</v>
      </c>
      <c r="P3590" t="s">
        <v>66</v>
      </c>
      <c r="Q3590" t="s">
        <v>49</v>
      </c>
      <c r="X3590" s="7"/>
      <c r="Y3590" t="s">
        <v>49</v>
      </c>
      <c r="Z3590">
        <v>842</v>
      </c>
      <c r="AE3590" t="s">
        <v>49</v>
      </c>
      <c r="AF3590">
        <v>842</v>
      </c>
      <c r="AI3590">
        <v>582</v>
      </c>
      <c r="AJ3590" t="s">
        <v>49</v>
      </c>
    </row>
    <row r="3591" spans="1:36" x14ac:dyDescent="0.3">
      <c r="A3591">
        <v>38</v>
      </c>
      <c r="B3591" t="s">
        <v>58</v>
      </c>
      <c r="C3591" t="s">
        <v>47</v>
      </c>
      <c r="D3591" t="s">
        <v>52</v>
      </c>
      <c r="E3591" t="s">
        <v>49</v>
      </c>
      <c r="F3591">
        <v>3576</v>
      </c>
      <c r="G3591" t="s">
        <v>49</v>
      </c>
      <c r="H3591" t="s">
        <v>49</v>
      </c>
      <c r="I3591" t="s">
        <v>50</v>
      </c>
      <c r="J3591">
        <v>25</v>
      </c>
      <c r="K3591" t="s">
        <v>75</v>
      </c>
      <c r="L3591">
        <v>349</v>
      </c>
      <c r="M3591">
        <v>2</v>
      </c>
      <c r="N3591">
        <v>183</v>
      </c>
      <c r="O3591">
        <v>1</v>
      </c>
      <c r="P3591" t="s">
        <v>79</v>
      </c>
      <c r="Q3591" t="s">
        <v>55</v>
      </c>
      <c r="X3591" s="7"/>
      <c r="Y3591" t="s">
        <v>49</v>
      </c>
      <c r="Z3591">
        <v>3576</v>
      </c>
      <c r="AE3591" t="s">
        <v>49</v>
      </c>
      <c r="AF3591">
        <v>3576</v>
      </c>
      <c r="AI3591">
        <v>8218</v>
      </c>
      <c r="AJ3591" t="s">
        <v>49</v>
      </c>
    </row>
    <row r="3592" spans="1:36" x14ac:dyDescent="0.3">
      <c r="A3592">
        <v>41</v>
      </c>
      <c r="B3592" t="s">
        <v>46</v>
      </c>
      <c r="C3592" t="s">
        <v>47</v>
      </c>
      <c r="D3592" t="s">
        <v>60</v>
      </c>
      <c r="E3592" t="s">
        <v>49</v>
      </c>
      <c r="F3592">
        <v>1666</v>
      </c>
      <c r="G3592" t="s">
        <v>49</v>
      </c>
      <c r="H3592" t="s">
        <v>49</v>
      </c>
      <c r="I3592" t="s">
        <v>52</v>
      </c>
      <c r="J3592">
        <v>9</v>
      </c>
      <c r="K3592" t="s">
        <v>62</v>
      </c>
      <c r="L3592">
        <v>291</v>
      </c>
      <c r="M3592">
        <v>3</v>
      </c>
      <c r="N3592">
        <v>-1</v>
      </c>
      <c r="O3592">
        <v>0</v>
      </c>
      <c r="P3592" t="s">
        <v>52</v>
      </c>
      <c r="Q3592" t="s">
        <v>49</v>
      </c>
      <c r="X3592" s="7"/>
      <c r="Y3592" t="s">
        <v>49</v>
      </c>
      <c r="Z3592">
        <v>1666</v>
      </c>
      <c r="AE3592" t="s">
        <v>49</v>
      </c>
      <c r="AF3592">
        <v>1666</v>
      </c>
      <c r="AI3592">
        <v>1424</v>
      </c>
      <c r="AJ3592" t="s">
        <v>49</v>
      </c>
    </row>
    <row r="3593" spans="1:36" x14ac:dyDescent="0.3">
      <c r="A3593">
        <v>29</v>
      </c>
      <c r="B3593" t="s">
        <v>67</v>
      </c>
      <c r="C3593" t="s">
        <v>47</v>
      </c>
      <c r="D3593" t="s">
        <v>54</v>
      </c>
      <c r="E3593" t="s">
        <v>49</v>
      </c>
      <c r="F3593">
        <v>0</v>
      </c>
      <c r="G3593" t="s">
        <v>55</v>
      </c>
      <c r="H3593" t="s">
        <v>49</v>
      </c>
      <c r="I3593" t="s">
        <v>50</v>
      </c>
      <c r="J3593">
        <v>28</v>
      </c>
      <c r="K3593" t="s">
        <v>73</v>
      </c>
      <c r="L3593">
        <v>83</v>
      </c>
      <c r="M3593">
        <v>6</v>
      </c>
      <c r="N3593">
        <v>-1</v>
      </c>
      <c r="O3593">
        <v>0</v>
      </c>
      <c r="P3593" t="s">
        <v>52</v>
      </c>
      <c r="Q3593" t="s">
        <v>49</v>
      </c>
      <c r="X3593" s="7"/>
      <c r="Y3593" t="s">
        <v>55</v>
      </c>
      <c r="Z3593">
        <v>0</v>
      </c>
      <c r="AE3593" t="s">
        <v>49</v>
      </c>
      <c r="AF3593">
        <v>0</v>
      </c>
      <c r="AI3593">
        <v>92</v>
      </c>
      <c r="AJ3593" t="s">
        <v>49</v>
      </c>
    </row>
    <row r="3594" spans="1:36" x14ac:dyDescent="0.3">
      <c r="A3594">
        <v>39</v>
      </c>
      <c r="B3594" t="s">
        <v>53</v>
      </c>
      <c r="C3594" t="s">
        <v>47</v>
      </c>
      <c r="D3594" t="s">
        <v>54</v>
      </c>
      <c r="E3594" t="s">
        <v>49</v>
      </c>
      <c r="F3594">
        <v>0</v>
      </c>
      <c r="G3594" t="s">
        <v>55</v>
      </c>
      <c r="H3594" t="s">
        <v>49</v>
      </c>
      <c r="I3594" t="s">
        <v>52</v>
      </c>
      <c r="J3594">
        <v>20</v>
      </c>
      <c r="K3594" t="s">
        <v>56</v>
      </c>
      <c r="L3594">
        <v>793</v>
      </c>
      <c r="M3594">
        <v>2</v>
      </c>
      <c r="N3594">
        <v>-1</v>
      </c>
      <c r="O3594">
        <v>0</v>
      </c>
      <c r="P3594" t="s">
        <v>52</v>
      </c>
      <c r="Q3594" t="s">
        <v>49</v>
      </c>
      <c r="X3594" s="7"/>
      <c r="Y3594" t="s">
        <v>55</v>
      </c>
      <c r="Z3594">
        <v>0</v>
      </c>
      <c r="AE3594" t="s">
        <v>49</v>
      </c>
      <c r="AF3594">
        <v>0</v>
      </c>
      <c r="AI3594">
        <v>2085</v>
      </c>
      <c r="AJ3594" t="s">
        <v>49</v>
      </c>
    </row>
    <row r="3595" spans="1:36" x14ac:dyDescent="0.3">
      <c r="A3595">
        <v>42</v>
      </c>
      <c r="B3595" t="s">
        <v>63</v>
      </c>
      <c r="C3595" t="s">
        <v>59</v>
      </c>
      <c r="D3595" t="s">
        <v>48</v>
      </c>
      <c r="E3595" t="s">
        <v>49</v>
      </c>
      <c r="F3595">
        <v>1628</v>
      </c>
      <c r="G3595" t="s">
        <v>55</v>
      </c>
      <c r="H3595" t="s">
        <v>49</v>
      </c>
      <c r="I3595" t="s">
        <v>50</v>
      </c>
      <c r="J3595">
        <v>5</v>
      </c>
      <c r="K3595" t="s">
        <v>64</v>
      </c>
      <c r="L3595">
        <v>119</v>
      </c>
      <c r="M3595">
        <v>1</v>
      </c>
      <c r="N3595">
        <v>195</v>
      </c>
      <c r="O3595">
        <v>8</v>
      </c>
      <c r="P3595" t="s">
        <v>79</v>
      </c>
      <c r="Q3595" t="s">
        <v>49</v>
      </c>
      <c r="X3595" s="7"/>
      <c r="Y3595" t="s">
        <v>55</v>
      </c>
      <c r="Z3595">
        <v>1628</v>
      </c>
      <c r="AE3595" t="s">
        <v>49</v>
      </c>
      <c r="AF3595">
        <v>1628</v>
      </c>
      <c r="AI3595">
        <v>197</v>
      </c>
      <c r="AJ3595" t="s">
        <v>49</v>
      </c>
    </row>
    <row r="3596" spans="1:36" x14ac:dyDescent="0.3">
      <c r="A3596">
        <v>47</v>
      </c>
      <c r="B3596" t="s">
        <v>53</v>
      </c>
      <c r="C3596" t="s">
        <v>47</v>
      </c>
      <c r="D3596" t="s">
        <v>54</v>
      </c>
      <c r="E3596" t="s">
        <v>49</v>
      </c>
      <c r="F3596">
        <v>51</v>
      </c>
      <c r="G3596" t="s">
        <v>55</v>
      </c>
      <c r="H3596" t="s">
        <v>55</v>
      </c>
      <c r="I3596" t="s">
        <v>52</v>
      </c>
      <c r="J3596">
        <v>16</v>
      </c>
      <c r="K3596" t="s">
        <v>56</v>
      </c>
      <c r="L3596">
        <v>312</v>
      </c>
      <c r="M3596">
        <v>1</v>
      </c>
      <c r="N3596">
        <v>-1</v>
      </c>
      <c r="O3596">
        <v>0</v>
      </c>
      <c r="P3596" t="s">
        <v>52</v>
      </c>
      <c r="Q3596" t="s">
        <v>49</v>
      </c>
      <c r="X3596" s="7"/>
      <c r="Y3596" t="s">
        <v>55</v>
      </c>
      <c r="Z3596">
        <v>51</v>
      </c>
      <c r="AE3596" t="s">
        <v>55</v>
      </c>
      <c r="AF3596">
        <v>51</v>
      </c>
      <c r="AI3596">
        <v>2305</v>
      </c>
      <c r="AJ3596" t="s">
        <v>49</v>
      </c>
    </row>
    <row r="3597" spans="1:36" x14ac:dyDescent="0.3">
      <c r="A3597">
        <v>30</v>
      </c>
      <c r="B3597" t="s">
        <v>63</v>
      </c>
      <c r="C3597" t="s">
        <v>59</v>
      </c>
      <c r="D3597" t="s">
        <v>54</v>
      </c>
      <c r="E3597" t="s">
        <v>55</v>
      </c>
      <c r="F3597">
        <v>447</v>
      </c>
      <c r="G3597" t="s">
        <v>49</v>
      </c>
      <c r="H3597" t="s">
        <v>49</v>
      </c>
      <c r="I3597" t="s">
        <v>52</v>
      </c>
      <c r="J3597">
        <v>14</v>
      </c>
      <c r="K3597" t="s">
        <v>56</v>
      </c>
      <c r="L3597">
        <v>103</v>
      </c>
      <c r="M3597">
        <v>6</v>
      </c>
      <c r="N3597">
        <v>-1</v>
      </c>
      <c r="O3597">
        <v>0</v>
      </c>
      <c r="P3597" t="s">
        <v>52</v>
      </c>
      <c r="Q3597" t="s">
        <v>49</v>
      </c>
      <c r="X3597" s="7"/>
      <c r="Y3597" t="s">
        <v>49</v>
      </c>
      <c r="Z3597">
        <v>447</v>
      </c>
      <c r="AE3597" t="s">
        <v>49</v>
      </c>
      <c r="AF3597">
        <v>447</v>
      </c>
      <c r="AI3597">
        <v>-547</v>
      </c>
      <c r="AJ3597" t="s">
        <v>49</v>
      </c>
    </row>
    <row r="3598" spans="1:36" x14ac:dyDescent="0.3">
      <c r="A3598">
        <v>34</v>
      </c>
      <c r="B3598" t="s">
        <v>69</v>
      </c>
      <c r="C3598" t="s">
        <v>47</v>
      </c>
      <c r="D3598" t="s">
        <v>54</v>
      </c>
      <c r="E3598" t="s">
        <v>49</v>
      </c>
      <c r="F3598">
        <v>396</v>
      </c>
      <c r="G3598" t="s">
        <v>55</v>
      </c>
      <c r="H3598" t="s">
        <v>49</v>
      </c>
      <c r="I3598" t="s">
        <v>50</v>
      </c>
      <c r="J3598">
        <v>16</v>
      </c>
      <c r="K3598" t="s">
        <v>73</v>
      </c>
      <c r="L3598">
        <v>101</v>
      </c>
      <c r="M3598">
        <v>3</v>
      </c>
      <c r="N3598">
        <v>-1</v>
      </c>
      <c r="O3598">
        <v>0</v>
      </c>
      <c r="P3598" t="s">
        <v>52</v>
      </c>
      <c r="Q3598" t="s">
        <v>49</v>
      </c>
      <c r="X3598" s="7"/>
      <c r="Y3598" t="s">
        <v>55</v>
      </c>
      <c r="Z3598">
        <v>396</v>
      </c>
      <c r="AE3598" t="s">
        <v>49</v>
      </c>
      <c r="AF3598">
        <v>396</v>
      </c>
      <c r="AI3598">
        <v>411</v>
      </c>
      <c r="AJ3598" t="s">
        <v>49</v>
      </c>
    </row>
    <row r="3599" spans="1:36" x14ac:dyDescent="0.3">
      <c r="A3599">
        <v>45</v>
      </c>
      <c r="B3599" t="s">
        <v>76</v>
      </c>
      <c r="C3599" t="s">
        <v>47</v>
      </c>
      <c r="D3599" t="s">
        <v>48</v>
      </c>
      <c r="E3599" t="s">
        <v>49</v>
      </c>
      <c r="F3599">
        <v>4994</v>
      </c>
      <c r="G3599" t="s">
        <v>49</v>
      </c>
      <c r="H3599" t="s">
        <v>49</v>
      </c>
      <c r="I3599" t="s">
        <v>52</v>
      </c>
      <c r="J3599">
        <v>20</v>
      </c>
      <c r="K3599" t="s">
        <v>62</v>
      </c>
      <c r="L3599">
        <v>48</v>
      </c>
      <c r="M3599">
        <v>1</v>
      </c>
      <c r="N3599">
        <v>-1</v>
      </c>
      <c r="O3599">
        <v>0</v>
      </c>
      <c r="P3599" t="s">
        <v>52</v>
      </c>
      <c r="Q3599" t="s">
        <v>49</v>
      </c>
      <c r="X3599" s="7"/>
      <c r="Y3599" t="s">
        <v>49</v>
      </c>
      <c r="Z3599">
        <v>4994</v>
      </c>
      <c r="AE3599" t="s">
        <v>49</v>
      </c>
      <c r="AF3599">
        <v>4994</v>
      </c>
      <c r="AI3599">
        <v>584</v>
      </c>
      <c r="AJ3599" t="s">
        <v>49</v>
      </c>
    </row>
    <row r="3600" spans="1:36" x14ac:dyDescent="0.3">
      <c r="A3600">
        <v>43</v>
      </c>
      <c r="B3600" t="s">
        <v>69</v>
      </c>
      <c r="C3600" t="s">
        <v>47</v>
      </c>
      <c r="D3600" t="s">
        <v>54</v>
      </c>
      <c r="E3600" t="s">
        <v>49</v>
      </c>
      <c r="F3600">
        <v>3215</v>
      </c>
      <c r="G3600" t="s">
        <v>55</v>
      </c>
      <c r="H3600" t="s">
        <v>49</v>
      </c>
      <c r="I3600" t="s">
        <v>50</v>
      </c>
      <c r="J3600">
        <v>21</v>
      </c>
      <c r="K3600" t="s">
        <v>73</v>
      </c>
      <c r="L3600">
        <v>228</v>
      </c>
      <c r="M3600">
        <v>3</v>
      </c>
      <c r="N3600">
        <v>-1</v>
      </c>
      <c r="O3600">
        <v>0</v>
      </c>
      <c r="P3600" t="s">
        <v>52</v>
      </c>
      <c r="Q3600" t="s">
        <v>49</v>
      </c>
      <c r="X3600" s="7"/>
      <c r="Y3600" t="s">
        <v>55</v>
      </c>
      <c r="Z3600">
        <v>3215</v>
      </c>
      <c r="AE3600" t="s">
        <v>49</v>
      </c>
      <c r="AF3600">
        <v>3215</v>
      </c>
      <c r="AI3600">
        <v>83</v>
      </c>
      <c r="AJ3600" t="s">
        <v>49</v>
      </c>
    </row>
    <row r="3601" spans="1:36" x14ac:dyDescent="0.3">
      <c r="A3601">
        <v>59</v>
      </c>
      <c r="B3601" t="s">
        <v>63</v>
      </c>
      <c r="C3601" t="s">
        <v>47</v>
      </c>
      <c r="D3601" t="s">
        <v>48</v>
      </c>
      <c r="E3601" t="s">
        <v>49</v>
      </c>
      <c r="F3601">
        <v>2814</v>
      </c>
      <c r="G3601" t="s">
        <v>49</v>
      </c>
      <c r="H3601" t="s">
        <v>49</v>
      </c>
      <c r="I3601" t="s">
        <v>52</v>
      </c>
      <c r="J3601">
        <v>20</v>
      </c>
      <c r="K3601" t="s">
        <v>62</v>
      </c>
      <c r="L3601">
        <v>81</v>
      </c>
      <c r="M3601">
        <v>3</v>
      </c>
      <c r="N3601">
        <v>-1</v>
      </c>
      <c r="O3601">
        <v>0</v>
      </c>
      <c r="P3601" t="s">
        <v>52</v>
      </c>
      <c r="Q3601" t="s">
        <v>49</v>
      </c>
      <c r="X3601" s="7"/>
      <c r="Y3601" t="s">
        <v>49</v>
      </c>
      <c r="Z3601">
        <v>2814</v>
      </c>
      <c r="AE3601" t="s">
        <v>49</v>
      </c>
      <c r="AF3601">
        <v>2814</v>
      </c>
      <c r="AI3601">
        <v>6563</v>
      </c>
      <c r="AJ3601" t="s">
        <v>49</v>
      </c>
    </row>
    <row r="3602" spans="1:36" x14ac:dyDescent="0.3">
      <c r="A3602">
        <v>50</v>
      </c>
      <c r="B3602" t="s">
        <v>67</v>
      </c>
      <c r="C3602" t="s">
        <v>47</v>
      </c>
      <c r="D3602" t="s">
        <v>54</v>
      </c>
      <c r="E3602" t="s">
        <v>49</v>
      </c>
      <c r="F3602">
        <v>0</v>
      </c>
      <c r="G3602" t="s">
        <v>49</v>
      </c>
      <c r="H3602" t="s">
        <v>49</v>
      </c>
      <c r="I3602" t="s">
        <v>50</v>
      </c>
      <c r="J3602">
        <v>7</v>
      </c>
      <c r="K3602" t="s">
        <v>73</v>
      </c>
      <c r="L3602">
        <v>152</v>
      </c>
      <c r="M3602">
        <v>2</v>
      </c>
      <c r="N3602">
        <v>-1</v>
      </c>
      <c r="O3602">
        <v>0</v>
      </c>
      <c r="P3602" t="s">
        <v>52</v>
      </c>
      <c r="Q3602" t="s">
        <v>49</v>
      </c>
      <c r="X3602" s="7"/>
      <c r="Y3602" t="s">
        <v>49</v>
      </c>
      <c r="Z3602">
        <v>0</v>
      </c>
      <c r="AE3602" t="s">
        <v>49</v>
      </c>
      <c r="AF3602">
        <v>0</v>
      </c>
      <c r="AI3602">
        <v>0</v>
      </c>
      <c r="AJ3602" t="s">
        <v>49</v>
      </c>
    </row>
    <row r="3603" spans="1:36" x14ac:dyDescent="0.3">
      <c r="A3603">
        <v>39</v>
      </c>
      <c r="B3603" t="s">
        <v>63</v>
      </c>
      <c r="C3603" t="s">
        <v>47</v>
      </c>
      <c r="D3603" t="s">
        <v>54</v>
      </c>
      <c r="E3603" t="s">
        <v>49</v>
      </c>
      <c r="F3603">
        <v>293</v>
      </c>
      <c r="G3603" t="s">
        <v>55</v>
      </c>
      <c r="H3603" t="s">
        <v>49</v>
      </c>
      <c r="I3603" t="s">
        <v>52</v>
      </c>
      <c r="J3603">
        <v>23</v>
      </c>
      <c r="K3603" t="s">
        <v>56</v>
      </c>
      <c r="L3603">
        <v>160</v>
      </c>
      <c r="M3603">
        <v>3</v>
      </c>
      <c r="N3603">
        <v>-1</v>
      </c>
      <c r="O3603">
        <v>0</v>
      </c>
      <c r="P3603" t="s">
        <v>52</v>
      </c>
      <c r="Q3603" t="s">
        <v>49</v>
      </c>
      <c r="X3603" s="7"/>
      <c r="Y3603" t="s">
        <v>55</v>
      </c>
      <c r="Z3603">
        <v>293</v>
      </c>
      <c r="AE3603" t="s">
        <v>49</v>
      </c>
      <c r="AF3603">
        <v>293</v>
      </c>
      <c r="AI3603">
        <v>0</v>
      </c>
      <c r="AJ3603" t="s">
        <v>49</v>
      </c>
    </row>
    <row r="3604" spans="1:36" x14ac:dyDescent="0.3">
      <c r="A3604">
        <v>36</v>
      </c>
      <c r="B3604" t="s">
        <v>67</v>
      </c>
      <c r="C3604" t="s">
        <v>47</v>
      </c>
      <c r="D3604" t="s">
        <v>54</v>
      </c>
      <c r="E3604" t="s">
        <v>49</v>
      </c>
      <c r="F3604">
        <v>474</v>
      </c>
      <c r="G3604" t="s">
        <v>55</v>
      </c>
      <c r="H3604" t="s">
        <v>49</v>
      </c>
      <c r="I3604" t="s">
        <v>52</v>
      </c>
      <c r="J3604">
        <v>27</v>
      </c>
      <c r="K3604" t="s">
        <v>56</v>
      </c>
      <c r="L3604">
        <v>59</v>
      </c>
      <c r="M3604">
        <v>1</v>
      </c>
      <c r="N3604">
        <v>-1</v>
      </c>
      <c r="O3604">
        <v>0</v>
      </c>
      <c r="P3604" t="s">
        <v>52</v>
      </c>
      <c r="Q3604" t="s">
        <v>49</v>
      </c>
      <c r="X3604" s="7"/>
      <c r="Y3604" t="s">
        <v>55</v>
      </c>
      <c r="Z3604">
        <v>474</v>
      </c>
      <c r="AE3604" t="s">
        <v>49</v>
      </c>
      <c r="AF3604">
        <v>474</v>
      </c>
      <c r="AI3604">
        <v>398</v>
      </c>
      <c r="AJ3604" t="s">
        <v>49</v>
      </c>
    </row>
    <row r="3605" spans="1:36" x14ac:dyDescent="0.3">
      <c r="A3605">
        <v>44</v>
      </c>
      <c r="B3605" t="s">
        <v>63</v>
      </c>
      <c r="C3605" t="s">
        <v>47</v>
      </c>
      <c r="D3605" t="s">
        <v>54</v>
      </c>
      <c r="E3605" t="s">
        <v>49</v>
      </c>
      <c r="F3605">
        <v>16178</v>
      </c>
      <c r="G3605" t="s">
        <v>55</v>
      </c>
      <c r="H3605" t="s">
        <v>49</v>
      </c>
      <c r="I3605" t="s">
        <v>50</v>
      </c>
      <c r="J3605">
        <v>21</v>
      </c>
      <c r="K3605" t="s">
        <v>75</v>
      </c>
      <c r="L3605">
        <v>297</v>
      </c>
      <c r="M3605">
        <v>1</v>
      </c>
      <c r="N3605">
        <v>-1</v>
      </c>
      <c r="O3605">
        <v>0</v>
      </c>
      <c r="P3605" t="s">
        <v>52</v>
      </c>
      <c r="Q3605" t="s">
        <v>49</v>
      </c>
      <c r="X3605" s="4"/>
      <c r="Y3605" t="s">
        <v>55</v>
      </c>
      <c r="Z3605">
        <v>16178</v>
      </c>
      <c r="AE3605" t="s">
        <v>49</v>
      </c>
      <c r="AF3605">
        <v>16178</v>
      </c>
      <c r="AI3605">
        <v>1145</v>
      </c>
      <c r="AJ3605" t="s">
        <v>49</v>
      </c>
    </row>
    <row r="3606" spans="1:36" x14ac:dyDescent="0.3">
      <c r="A3606">
        <v>36</v>
      </c>
      <c r="B3606" t="s">
        <v>67</v>
      </c>
      <c r="C3606" t="s">
        <v>47</v>
      </c>
      <c r="D3606" t="s">
        <v>60</v>
      </c>
      <c r="E3606" t="s">
        <v>49</v>
      </c>
      <c r="F3606">
        <v>0</v>
      </c>
      <c r="G3606" t="s">
        <v>49</v>
      </c>
      <c r="H3606" t="s">
        <v>49</v>
      </c>
      <c r="I3606" t="s">
        <v>50</v>
      </c>
      <c r="J3606">
        <v>22</v>
      </c>
      <c r="K3606" t="s">
        <v>70</v>
      </c>
      <c r="L3606">
        <v>147</v>
      </c>
      <c r="M3606">
        <v>2</v>
      </c>
      <c r="N3606">
        <v>-1</v>
      </c>
      <c r="O3606">
        <v>0</v>
      </c>
      <c r="P3606" t="s">
        <v>52</v>
      </c>
      <c r="Q3606" t="s">
        <v>49</v>
      </c>
      <c r="X3606" s="5"/>
      <c r="Y3606" t="s">
        <v>49</v>
      </c>
      <c r="Z3606">
        <v>0</v>
      </c>
      <c r="AE3606" t="s">
        <v>49</v>
      </c>
      <c r="AF3606">
        <v>0</v>
      </c>
      <c r="AI3606">
        <v>2</v>
      </c>
      <c r="AJ3606" t="s">
        <v>49</v>
      </c>
    </row>
    <row r="3607" spans="1:36" x14ac:dyDescent="0.3">
      <c r="A3607">
        <v>27</v>
      </c>
      <c r="B3607" t="s">
        <v>58</v>
      </c>
      <c r="C3607" t="s">
        <v>59</v>
      </c>
      <c r="D3607" t="s">
        <v>60</v>
      </c>
      <c r="E3607" t="s">
        <v>49</v>
      </c>
      <c r="F3607">
        <v>88</v>
      </c>
      <c r="G3607" t="s">
        <v>49</v>
      </c>
      <c r="H3607" t="s">
        <v>49</v>
      </c>
      <c r="I3607" t="s">
        <v>50</v>
      </c>
      <c r="J3607">
        <v>4</v>
      </c>
      <c r="K3607" t="s">
        <v>56</v>
      </c>
      <c r="L3607">
        <v>143</v>
      </c>
      <c r="M3607">
        <v>1</v>
      </c>
      <c r="N3607">
        <v>-1</v>
      </c>
      <c r="O3607">
        <v>0</v>
      </c>
      <c r="P3607" t="s">
        <v>52</v>
      </c>
      <c r="Q3607" t="s">
        <v>49</v>
      </c>
      <c r="X3607" s="6"/>
      <c r="Y3607" t="s">
        <v>49</v>
      </c>
      <c r="Z3607">
        <v>88</v>
      </c>
      <c r="AE3607" t="s">
        <v>49</v>
      </c>
      <c r="AF3607">
        <v>88</v>
      </c>
      <c r="AI3607">
        <v>201</v>
      </c>
      <c r="AJ3607" t="s">
        <v>49</v>
      </c>
    </row>
    <row r="3608" spans="1:36" x14ac:dyDescent="0.3">
      <c r="A3608">
        <v>29</v>
      </c>
      <c r="B3608" t="s">
        <v>53</v>
      </c>
      <c r="C3608" t="s">
        <v>47</v>
      </c>
      <c r="D3608" t="s">
        <v>54</v>
      </c>
      <c r="E3608" t="s">
        <v>49</v>
      </c>
      <c r="F3608">
        <v>308</v>
      </c>
      <c r="G3608" t="s">
        <v>55</v>
      </c>
      <c r="H3608" t="s">
        <v>49</v>
      </c>
      <c r="I3608" t="s">
        <v>52</v>
      </c>
      <c r="J3608">
        <v>28</v>
      </c>
      <c r="K3608" t="s">
        <v>56</v>
      </c>
      <c r="L3608">
        <v>75</v>
      </c>
      <c r="M3608">
        <v>1</v>
      </c>
      <c r="N3608">
        <v>-1</v>
      </c>
      <c r="O3608">
        <v>0</v>
      </c>
      <c r="P3608" t="s">
        <v>52</v>
      </c>
      <c r="Q3608" t="s">
        <v>49</v>
      </c>
      <c r="X3608" s="7"/>
      <c r="Y3608" t="s">
        <v>55</v>
      </c>
      <c r="Z3608">
        <v>308</v>
      </c>
      <c r="AE3608" t="s">
        <v>49</v>
      </c>
      <c r="AF3608">
        <v>308</v>
      </c>
      <c r="AI3608">
        <v>563</v>
      </c>
      <c r="AJ3608" t="s">
        <v>49</v>
      </c>
    </row>
    <row r="3609" spans="1:36" x14ac:dyDescent="0.3">
      <c r="A3609">
        <v>70</v>
      </c>
      <c r="B3609" t="s">
        <v>77</v>
      </c>
      <c r="C3609" t="s">
        <v>47</v>
      </c>
      <c r="D3609" t="s">
        <v>54</v>
      </c>
      <c r="E3609" t="s">
        <v>49</v>
      </c>
      <c r="F3609">
        <v>1164</v>
      </c>
      <c r="G3609" t="s">
        <v>49</v>
      </c>
      <c r="H3609" t="s">
        <v>49</v>
      </c>
      <c r="I3609" t="s">
        <v>78</v>
      </c>
      <c r="J3609">
        <v>14</v>
      </c>
      <c r="K3609" t="s">
        <v>56</v>
      </c>
      <c r="L3609">
        <v>338</v>
      </c>
      <c r="M3609">
        <v>3</v>
      </c>
      <c r="N3609">
        <v>185</v>
      </c>
      <c r="O3609">
        <v>2</v>
      </c>
      <c r="P3609" t="s">
        <v>57</v>
      </c>
      <c r="Q3609" t="s">
        <v>49</v>
      </c>
      <c r="X3609" s="7"/>
      <c r="Y3609" t="s">
        <v>49</v>
      </c>
      <c r="Z3609">
        <v>1164</v>
      </c>
      <c r="AE3609" t="s">
        <v>49</v>
      </c>
      <c r="AF3609">
        <v>1164</v>
      </c>
      <c r="AI3609">
        <v>3161</v>
      </c>
      <c r="AJ3609" t="s">
        <v>49</v>
      </c>
    </row>
    <row r="3610" spans="1:36" x14ac:dyDescent="0.3">
      <c r="A3610">
        <v>44</v>
      </c>
      <c r="B3610" t="s">
        <v>58</v>
      </c>
      <c r="C3610" t="s">
        <v>47</v>
      </c>
      <c r="D3610" t="s">
        <v>60</v>
      </c>
      <c r="E3610" t="s">
        <v>49</v>
      </c>
      <c r="F3610">
        <v>13893</v>
      </c>
      <c r="G3610" t="s">
        <v>49</v>
      </c>
      <c r="H3610" t="s">
        <v>49</v>
      </c>
      <c r="I3610" t="s">
        <v>52</v>
      </c>
      <c r="J3610">
        <v>11</v>
      </c>
      <c r="K3610" t="s">
        <v>62</v>
      </c>
      <c r="L3610">
        <v>29</v>
      </c>
      <c r="M3610">
        <v>2</v>
      </c>
      <c r="N3610">
        <v>-1</v>
      </c>
      <c r="O3610">
        <v>0</v>
      </c>
      <c r="P3610" t="s">
        <v>52</v>
      </c>
      <c r="Q3610" t="s">
        <v>49</v>
      </c>
      <c r="X3610" s="7"/>
      <c r="Y3610" t="s">
        <v>49</v>
      </c>
      <c r="Z3610">
        <v>13893</v>
      </c>
      <c r="AE3610" t="s">
        <v>49</v>
      </c>
      <c r="AF3610">
        <v>13893</v>
      </c>
      <c r="AI3610">
        <v>1331</v>
      </c>
      <c r="AJ3610" t="s">
        <v>49</v>
      </c>
    </row>
    <row r="3611" spans="1:36" x14ac:dyDescent="0.3">
      <c r="A3611">
        <v>55</v>
      </c>
      <c r="B3611" t="s">
        <v>58</v>
      </c>
      <c r="C3611" t="s">
        <v>47</v>
      </c>
      <c r="D3611" t="s">
        <v>60</v>
      </c>
      <c r="E3611" t="s">
        <v>49</v>
      </c>
      <c r="F3611">
        <v>0</v>
      </c>
      <c r="G3611" t="s">
        <v>55</v>
      </c>
      <c r="H3611" t="s">
        <v>49</v>
      </c>
      <c r="I3611" t="s">
        <v>52</v>
      </c>
      <c r="J3611">
        <v>14</v>
      </c>
      <c r="K3611" t="s">
        <v>56</v>
      </c>
      <c r="L3611">
        <v>159</v>
      </c>
      <c r="M3611">
        <v>2</v>
      </c>
      <c r="N3611">
        <v>-1</v>
      </c>
      <c r="O3611">
        <v>0</v>
      </c>
      <c r="P3611" t="s">
        <v>52</v>
      </c>
      <c r="Q3611" t="s">
        <v>49</v>
      </c>
      <c r="X3611" s="7"/>
      <c r="Y3611" t="s">
        <v>55</v>
      </c>
      <c r="Z3611">
        <v>0</v>
      </c>
      <c r="AE3611" t="s">
        <v>49</v>
      </c>
      <c r="AF3611">
        <v>0</v>
      </c>
      <c r="AI3611">
        <v>2929</v>
      </c>
      <c r="AJ3611" t="s">
        <v>49</v>
      </c>
    </row>
    <row r="3612" spans="1:36" x14ac:dyDescent="0.3">
      <c r="A3612">
        <v>36</v>
      </c>
      <c r="B3612" t="s">
        <v>67</v>
      </c>
      <c r="C3612" t="s">
        <v>74</v>
      </c>
      <c r="D3612" t="s">
        <v>54</v>
      </c>
      <c r="E3612" t="s">
        <v>49</v>
      </c>
      <c r="F3612">
        <v>-435</v>
      </c>
      <c r="G3612" t="s">
        <v>55</v>
      </c>
      <c r="H3612" t="s">
        <v>49</v>
      </c>
      <c r="I3612" t="s">
        <v>52</v>
      </c>
      <c r="J3612">
        <v>2</v>
      </c>
      <c r="K3612" t="s">
        <v>62</v>
      </c>
      <c r="L3612">
        <v>85</v>
      </c>
      <c r="M3612">
        <v>8</v>
      </c>
      <c r="N3612">
        <v>-1</v>
      </c>
      <c r="O3612">
        <v>0</v>
      </c>
      <c r="P3612" t="s">
        <v>52</v>
      </c>
      <c r="Q3612" t="s">
        <v>49</v>
      </c>
      <c r="X3612" s="7"/>
      <c r="Y3612" t="s">
        <v>55</v>
      </c>
      <c r="Z3612">
        <v>-435</v>
      </c>
      <c r="AE3612" t="s">
        <v>49</v>
      </c>
      <c r="AF3612">
        <v>-435</v>
      </c>
      <c r="AI3612">
        <v>5980</v>
      </c>
      <c r="AJ3612" t="s">
        <v>49</v>
      </c>
    </row>
    <row r="3613" spans="1:36" x14ac:dyDescent="0.3">
      <c r="A3613">
        <v>28</v>
      </c>
      <c r="B3613" t="s">
        <v>67</v>
      </c>
      <c r="C3613" t="s">
        <v>59</v>
      </c>
      <c r="D3613" t="s">
        <v>54</v>
      </c>
      <c r="E3613" t="s">
        <v>49</v>
      </c>
      <c r="F3613">
        <v>389</v>
      </c>
      <c r="G3613" t="s">
        <v>55</v>
      </c>
      <c r="H3613" t="s">
        <v>49</v>
      </c>
      <c r="I3613" t="s">
        <v>50</v>
      </c>
      <c r="J3613">
        <v>11</v>
      </c>
      <c r="K3613" t="s">
        <v>56</v>
      </c>
      <c r="L3613">
        <v>15</v>
      </c>
      <c r="M3613">
        <v>7</v>
      </c>
      <c r="N3613">
        <v>-1</v>
      </c>
      <c r="O3613">
        <v>0</v>
      </c>
      <c r="P3613" t="s">
        <v>52</v>
      </c>
      <c r="Q3613" t="s">
        <v>49</v>
      </c>
      <c r="X3613" s="7"/>
      <c r="Y3613" t="s">
        <v>55</v>
      </c>
      <c r="Z3613">
        <v>389</v>
      </c>
      <c r="AE3613" t="s">
        <v>49</v>
      </c>
      <c r="AF3613">
        <v>389</v>
      </c>
      <c r="AI3613">
        <v>48</v>
      </c>
      <c r="AJ3613" t="s">
        <v>49</v>
      </c>
    </row>
    <row r="3614" spans="1:36" x14ac:dyDescent="0.3">
      <c r="A3614">
        <v>50</v>
      </c>
      <c r="B3614" t="s">
        <v>58</v>
      </c>
      <c r="C3614" t="s">
        <v>74</v>
      </c>
      <c r="D3614" t="s">
        <v>60</v>
      </c>
      <c r="E3614" t="s">
        <v>49</v>
      </c>
      <c r="F3614">
        <v>356</v>
      </c>
      <c r="G3614" t="s">
        <v>49</v>
      </c>
      <c r="H3614" t="s">
        <v>49</v>
      </c>
      <c r="I3614" t="s">
        <v>50</v>
      </c>
      <c r="J3614">
        <v>8</v>
      </c>
      <c r="K3614" t="s">
        <v>56</v>
      </c>
      <c r="L3614">
        <v>198</v>
      </c>
      <c r="M3614">
        <v>2</v>
      </c>
      <c r="N3614">
        <v>358</v>
      </c>
      <c r="O3614">
        <v>5</v>
      </c>
      <c r="P3614" t="s">
        <v>66</v>
      </c>
      <c r="Q3614" t="s">
        <v>49</v>
      </c>
      <c r="X3614" s="7"/>
      <c r="Y3614" t="s">
        <v>49</v>
      </c>
      <c r="Z3614">
        <v>356</v>
      </c>
      <c r="AE3614" t="s">
        <v>49</v>
      </c>
      <c r="AF3614">
        <v>356</v>
      </c>
      <c r="AI3614">
        <v>0</v>
      </c>
      <c r="AJ3614" t="s">
        <v>49</v>
      </c>
    </row>
    <row r="3615" spans="1:36" x14ac:dyDescent="0.3">
      <c r="A3615">
        <v>49</v>
      </c>
      <c r="B3615" t="s">
        <v>67</v>
      </c>
      <c r="C3615" t="s">
        <v>47</v>
      </c>
      <c r="D3615" t="s">
        <v>54</v>
      </c>
      <c r="E3615" t="s">
        <v>49</v>
      </c>
      <c r="F3615">
        <v>2718</v>
      </c>
      <c r="G3615" t="s">
        <v>49</v>
      </c>
      <c r="H3615" t="s">
        <v>49</v>
      </c>
      <c r="I3615" t="s">
        <v>52</v>
      </c>
      <c r="J3615">
        <v>19</v>
      </c>
      <c r="K3615" t="s">
        <v>56</v>
      </c>
      <c r="L3615">
        <v>114</v>
      </c>
      <c r="M3615">
        <v>2</v>
      </c>
      <c r="N3615">
        <v>-1</v>
      </c>
      <c r="O3615">
        <v>0</v>
      </c>
      <c r="P3615" t="s">
        <v>52</v>
      </c>
      <c r="Q3615" t="s">
        <v>49</v>
      </c>
      <c r="X3615" s="7"/>
      <c r="Y3615" t="s">
        <v>49</v>
      </c>
      <c r="Z3615">
        <v>2718</v>
      </c>
      <c r="AE3615" t="s">
        <v>49</v>
      </c>
      <c r="AF3615">
        <v>2718</v>
      </c>
      <c r="AI3615">
        <v>2308</v>
      </c>
      <c r="AJ3615" t="s">
        <v>49</v>
      </c>
    </row>
    <row r="3616" spans="1:36" x14ac:dyDescent="0.3">
      <c r="A3616">
        <v>71</v>
      </c>
      <c r="B3616" t="s">
        <v>77</v>
      </c>
      <c r="C3616" t="s">
        <v>74</v>
      </c>
      <c r="D3616" t="s">
        <v>60</v>
      </c>
      <c r="E3616" t="s">
        <v>49</v>
      </c>
      <c r="F3616">
        <v>261</v>
      </c>
      <c r="G3616" t="s">
        <v>49</v>
      </c>
      <c r="H3616" t="s">
        <v>49</v>
      </c>
      <c r="I3616" t="s">
        <v>50</v>
      </c>
      <c r="J3616">
        <v>12</v>
      </c>
      <c r="K3616" t="s">
        <v>70</v>
      </c>
      <c r="L3616">
        <v>1117</v>
      </c>
      <c r="M3616">
        <v>2</v>
      </c>
      <c r="N3616">
        <v>-1</v>
      </c>
      <c r="O3616">
        <v>0</v>
      </c>
      <c r="P3616" t="s">
        <v>52</v>
      </c>
      <c r="Q3616" t="s">
        <v>49</v>
      </c>
      <c r="X3616" s="7"/>
      <c r="Y3616" t="s">
        <v>49</v>
      </c>
      <c r="Z3616">
        <v>261</v>
      </c>
      <c r="AE3616" t="s">
        <v>49</v>
      </c>
      <c r="AF3616">
        <v>261</v>
      </c>
      <c r="AI3616">
        <v>10</v>
      </c>
      <c r="AJ3616" t="s">
        <v>49</v>
      </c>
    </row>
    <row r="3617" spans="1:36" x14ac:dyDescent="0.3">
      <c r="A3617">
        <v>31</v>
      </c>
      <c r="B3617" t="s">
        <v>69</v>
      </c>
      <c r="C3617" t="s">
        <v>59</v>
      </c>
      <c r="D3617" t="s">
        <v>54</v>
      </c>
      <c r="E3617" t="s">
        <v>49</v>
      </c>
      <c r="F3617">
        <v>757</v>
      </c>
      <c r="G3617" t="s">
        <v>49</v>
      </c>
      <c r="H3617" t="s">
        <v>49</v>
      </c>
      <c r="I3617" t="s">
        <v>50</v>
      </c>
      <c r="J3617">
        <v>3</v>
      </c>
      <c r="K3617" t="s">
        <v>64</v>
      </c>
      <c r="L3617">
        <v>343</v>
      </c>
      <c r="M3617">
        <v>2</v>
      </c>
      <c r="N3617">
        <v>-1</v>
      </c>
      <c r="O3617">
        <v>0</v>
      </c>
      <c r="P3617" t="s">
        <v>52</v>
      </c>
      <c r="Q3617" t="s">
        <v>49</v>
      </c>
      <c r="X3617" s="7"/>
      <c r="Y3617" t="s">
        <v>49</v>
      </c>
      <c r="Z3617">
        <v>757</v>
      </c>
      <c r="AE3617" t="s">
        <v>49</v>
      </c>
      <c r="AF3617">
        <v>757</v>
      </c>
      <c r="AI3617">
        <v>162</v>
      </c>
      <c r="AJ3617" t="s">
        <v>49</v>
      </c>
    </row>
    <row r="3618" spans="1:36" x14ac:dyDescent="0.3">
      <c r="A3618">
        <v>45</v>
      </c>
      <c r="B3618" t="s">
        <v>58</v>
      </c>
      <c r="C3618" t="s">
        <v>59</v>
      </c>
      <c r="D3618" t="s">
        <v>60</v>
      </c>
      <c r="E3618" t="s">
        <v>49</v>
      </c>
      <c r="F3618">
        <v>16</v>
      </c>
      <c r="G3618" t="s">
        <v>49</v>
      </c>
      <c r="H3618" t="s">
        <v>49</v>
      </c>
      <c r="I3618" t="s">
        <v>50</v>
      </c>
      <c r="J3618">
        <v>31</v>
      </c>
      <c r="K3618" t="s">
        <v>73</v>
      </c>
      <c r="L3618">
        <v>59</v>
      </c>
      <c r="M3618">
        <v>2</v>
      </c>
      <c r="N3618">
        <v>-1</v>
      </c>
      <c r="O3618">
        <v>0</v>
      </c>
      <c r="P3618" t="s">
        <v>52</v>
      </c>
      <c r="Q3618" t="s">
        <v>49</v>
      </c>
      <c r="X3618" s="7"/>
      <c r="Y3618" t="s">
        <v>49</v>
      </c>
      <c r="Z3618">
        <v>16</v>
      </c>
      <c r="AE3618" t="s">
        <v>49</v>
      </c>
      <c r="AF3618">
        <v>16</v>
      </c>
      <c r="AI3618">
        <v>1073</v>
      </c>
      <c r="AJ3618" t="s">
        <v>49</v>
      </c>
    </row>
    <row r="3619" spans="1:36" x14ac:dyDescent="0.3">
      <c r="A3619">
        <v>42</v>
      </c>
      <c r="B3619" t="s">
        <v>63</v>
      </c>
      <c r="C3619" t="s">
        <v>47</v>
      </c>
      <c r="D3619" t="s">
        <v>54</v>
      </c>
      <c r="E3619" t="s">
        <v>49</v>
      </c>
      <c r="F3619">
        <v>-422</v>
      </c>
      <c r="G3619" t="s">
        <v>49</v>
      </c>
      <c r="H3619" t="s">
        <v>49</v>
      </c>
      <c r="I3619" t="s">
        <v>50</v>
      </c>
      <c r="J3619">
        <v>9</v>
      </c>
      <c r="K3619" t="s">
        <v>73</v>
      </c>
      <c r="L3619">
        <v>31</v>
      </c>
      <c r="M3619">
        <v>1</v>
      </c>
      <c r="N3619">
        <v>-1</v>
      </c>
      <c r="O3619">
        <v>0</v>
      </c>
      <c r="P3619" t="s">
        <v>52</v>
      </c>
      <c r="Q3619" t="s">
        <v>49</v>
      </c>
      <c r="X3619" s="7"/>
      <c r="Y3619" t="s">
        <v>49</v>
      </c>
      <c r="Z3619">
        <v>-422</v>
      </c>
      <c r="AE3619" t="s">
        <v>49</v>
      </c>
      <c r="AF3619">
        <v>-422</v>
      </c>
      <c r="AI3619">
        <v>1700</v>
      </c>
      <c r="AJ3619" t="s">
        <v>49</v>
      </c>
    </row>
    <row r="3620" spans="1:36" x14ac:dyDescent="0.3">
      <c r="A3620">
        <v>45</v>
      </c>
      <c r="B3620" t="s">
        <v>69</v>
      </c>
      <c r="C3620" t="s">
        <v>47</v>
      </c>
      <c r="D3620" t="s">
        <v>54</v>
      </c>
      <c r="E3620" t="s">
        <v>49</v>
      </c>
      <c r="F3620">
        <v>248</v>
      </c>
      <c r="G3620" t="s">
        <v>49</v>
      </c>
      <c r="H3620" t="s">
        <v>49</v>
      </c>
      <c r="I3620" t="s">
        <v>50</v>
      </c>
      <c r="J3620">
        <v>16</v>
      </c>
      <c r="K3620" t="s">
        <v>73</v>
      </c>
      <c r="L3620">
        <v>212</v>
      </c>
      <c r="M3620">
        <v>2</v>
      </c>
      <c r="N3620">
        <v>-1</v>
      </c>
      <c r="O3620">
        <v>0</v>
      </c>
      <c r="P3620" t="s">
        <v>52</v>
      </c>
      <c r="Q3620" t="s">
        <v>49</v>
      </c>
      <c r="X3620" s="7"/>
      <c r="Y3620" t="s">
        <v>49</v>
      </c>
      <c r="Z3620">
        <v>248</v>
      </c>
      <c r="AE3620" t="s">
        <v>49</v>
      </c>
      <c r="AF3620">
        <v>248</v>
      </c>
      <c r="AI3620">
        <v>148</v>
      </c>
      <c r="AJ3620" t="s">
        <v>49</v>
      </c>
    </row>
    <row r="3621" spans="1:36" x14ac:dyDescent="0.3">
      <c r="A3621">
        <v>47</v>
      </c>
      <c r="B3621" t="s">
        <v>67</v>
      </c>
      <c r="C3621" t="s">
        <v>47</v>
      </c>
      <c r="D3621" t="s">
        <v>48</v>
      </c>
      <c r="E3621" t="s">
        <v>49</v>
      </c>
      <c r="F3621">
        <v>145</v>
      </c>
      <c r="G3621" t="s">
        <v>55</v>
      </c>
      <c r="H3621" t="s">
        <v>49</v>
      </c>
      <c r="I3621" t="s">
        <v>52</v>
      </c>
      <c r="J3621">
        <v>7</v>
      </c>
      <c r="K3621" t="s">
        <v>56</v>
      </c>
      <c r="L3621">
        <v>157</v>
      </c>
      <c r="M3621">
        <v>6</v>
      </c>
      <c r="N3621">
        <v>-1</v>
      </c>
      <c r="O3621">
        <v>0</v>
      </c>
      <c r="P3621" t="s">
        <v>52</v>
      </c>
      <c r="Q3621" t="s">
        <v>49</v>
      </c>
      <c r="X3621" s="7"/>
      <c r="Y3621" t="s">
        <v>55</v>
      </c>
      <c r="Z3621">
        <v>145</v>
      </c>
      <c r="AE3621" t="s">
        <v>49</v>
      </c>
      <c r="AF3621">
        <v>145</v>
      </c>
      <c r="AI3621">
        <v>0</v>
      </c>
      <c r="AJ3621" t="s">
        <v>49</v>
      </c>
    </row>
    <row r="3622" spans="1:36" x14ac:dyDescent="0.3">
      <c r="A3622">
        <v>60</v>
      </c>
      <c r="B3622" t="s">
        <v>77</v>
      </c>
      <c r="C3622" t="s">
        <v>74</v>
      </c>
      <c r="D3622" t="s">
        <v>54</v>
      </c>
      <c r="E3622" t="s">
        <v>49</v>
      </c>
      <c r="F3622">
        <v>598</v>
      </c>
      <c r="G3622" t="s">
        <v>49</v>
      </c>
      <c r="H3622" t="s">
        <v>55</v>
      </c>
      <c r="I3622" t="s">
        <v>50</v>
      </c>
      <c r="J3622">
        <v>8</v>
      </c>
      <c r="K3622" t="s">
        <v>73</v>
      </c>
      <c r="L3622">
        <v>96</v>
      </c>
      <c r="M3622">
        <v>1</v>
      </c>
      <c r="N3622">
        <v>-1</v>
      </c>
      <c r="O3622">
        <v>0</v>
      </c>
      <c r="P3622" t="s">
        <v>52</v>
      </c>
      <c r="Q3622" t="s">
        <v>49</v>
      </c>
      <c r="X3622" s="7"/>
      <c r="Y3622" t="s">
        <v>49</v>
      </c>
      <c r="Z3622">
        <v>598</v>
      </c>
      <c r="AE3622" t="s">
        <v>55</v>
      </c>
      <c r="AF3622">
        <v>598</v>
      </c>
      <c r="AI3622">
        <v>185</v>
      </c>
      <c r="AJ3622" t="s">
        <v>49</v>
      </c>
    </row>
    <row r="3623" spans="1:36" x14ac:dyDescent="0.3">
      <c r="A3623">
        <v>35</v>
      </c>
      <c r="B3623" t="s">
        <v>58</v>
      </c>
      <c r="C3623" t="s">
        <v>47</v>
      </c>
      <c r="D3623" t="s">
        <v>60</v>
      </c>
      <c r="E3623" t="s">
        <v>49</v>
      </c>
      <c r="F3623">
        <v>949</v>
      </c>
      <c r="G3623" t="s">
        <v>55</v>
      </c>
      <c r="H3623" t="s">
        <v>49</v>
      </c>
      <c r="I3623" t="s">
        <v>52</v>
      </c>
      <c r="J3623">
        <v>27</v>
      </c>
      <c r="K3623" t="s">
        <v>56</v>
      </c>
      <c r="L3623">
        <v>245</v>
      </c>
      <c r="M3623">
        <v>2</v>
      </c>
      <c r="N3623">
        <v>-1</v>
      </c>
      <c r="O3623">
        <v>0</v>
      </c>
      <c r="P3623" t="s">
        <v>52</v>
      </c>
      <c r="Q3623" t="s">
        <v>49</v>
      </c>
      <c r="X3623" s="7"/>
      <c r="Y3623" t="s">
        <v>55</v>
      </c>
      <c r="Z3623">
        <v>949</v>
      </c>
      <c r="AE3623" t="s">
        <v>49</v>
      </c>
      <c r="AF3623">
        <v>949</v>
      </c>
      <c r="AI3623">
        <v>1279</v>
      </c>
      <c r="AJ3623" t="s">
        <v>49</v>
      </c>
    </row>
    <row r="3624" spans="1:36" x14ac:dyDescent="0.3">
      <c r="A3624">
        <v>31</v>
      </c>
      <c r="B3624" t="s">
        <v>67</v>
      </c>
      <c r="C3624" t="s">
        <v>59</v>
      </c>
      <c r="D3624" t="s">
        <v>60</v>
      </c>
      <c r="E3624" t="s">
        <v>49</v>
      </c>
      <c r="F3624">
        <v>614</v>
      </c>
      <c r="G3624" t="s">
        <v>49</v>
      </c>
      <c r="H3624" t="s">
        <v>49</v>
      </c>
      <c r="I3624" t="s">
        <v>50</v>
      </c>
      <c r="J3624">
        <v>11</v>
      </c>
      <c r="K3624" t="s">
        <v>70</v>
      </c>
      <c r="L3624">
        <v>72</v>
      </c>
      <c r="M3624">
        <v>4</v>
      </c>
      <c r="N3624">
        <v>-1</v>
      </c>
      <c r="O3624">
        <v>0</v>
      </c>
      <c r="P3624" t="s">
        <v>52</v>
      </c>
      <c r="Q3624" t="s">
        <v>49</v>
      </c>
      <c r="X3624" s="7"/>
      <c r="Y3624" t="s">
        <v>49</v>
      </c>
      <c r="Z3624">
        <v>614</v>
      </c>
      <c r="AE3624" t="s">
        <v>49</v>
      </c>
      <c r="AF3624">
        <v>614</v>
      </c>
      <c r="AI3624">
        <v>99</v>
      </c>
      <c r="AJ3624" t="s">
        <v>49</v>
      </c>
    </row>
    <row r="3625" spans="1:36" x14ac:dyDescent="0.3">
      <c r="A3625">
        <v>33</v>
      </c>
      <c r="B3625" t="s">
        <v>63</v>
      </c>
      <c r="C3625" t="s">
        <v>47</v>
      </c>
      <c r="D3625" t="s">
        <v>48</v>
      </c>
      <c r="E3625" t="s">
        <v>49</v>
      </c>
      <c r="F3625">
        <v>1209</v>
      </c>
      <c r="G3625" t="s">
        <v>55</v>
      </c>
      <c r="H3625" t="s">
        <v>49</v>
      </c>
      <c r="I3625" t="s">
        <v>50</v>
      </c>
      <c r="J3625">
        <v>16</v>
      </c>
      <c r="K3625" t="s">
        <v>61</v>
      </c>
      <c r="L3625">
        <v>700</v>
      </c>
      <c r="M3625">
        <v>1</v>
      </c>
      <c r="N3625">
        <v>-1</v>
      </c>
      <c r="O3625">
        <v>0</v>
      </c>
      <c r="P3625" t="s">
        <v>52</v>
      </c>
      <c r="Q3625" t="s">
        <v>49</v>
      </c>
      <c r="X3625" s="7"/>
      <c r="Y3625" t="s">
        <v>55</v>
      </c>
      <c r="Z3625">
        <v>1209</v>
      </c>
      <c r="AE3625" t="s">
        <v>49</v>
      </c>
      <c r="AF3625">
        <v>1209</v>
      </c>
      <c r="AI3625">
        <v>378</v>
      </c>
      <c r="AJ3625" t="s">
        <v>49</v>
      </c>
    </row>
    <row r="3626" spans="1:36" x14ac:dyDescent="0.3">
      <c r="A3626">
        <v>50</v>
      </c>
      <c r="B3626" t="s">
        <v>65</v>
      </c>
      <c r="C3626" t="s">
        <v>47</v>
      </c>
      <c r="D3626" t="s">
        <v>60</v>
      </c>
      <c r="E3626" t="s">
        <v>49</v>
      </c>
      <c r="F3626">
        <v>202</v>
      </c>
      <c r="G3626" t="s">
        <v>55</v>
      </c>
      <c r="H3626" t="s">
        <v>49</v>
      </c>
      <c r="I3626" t="s">
        <v>50</v>
      </c>
      <c r="J3626">
        <v>15</v>
      </c>
      <c r="K3626" t="s">
        <v>61</v>
      </c>
      <c r="L3626">
        <v>107</v>
      </c>
      <c r="M3626">
        <v>1</v>
      </c>
      <c r="N3626">
        <v>148</v>
      </c>
      <c r="O3626">
        <v>4</v>
      </c>
      <c r="P3626" t="s">
        <v>57</v>
      </c>
      <c r="Q3626" t="s">
        <v>49</v>
      </c>
      <c r="X3626" s="7"/>
      <c r="Y3626" t="s">
        <v>55</v>
      </c>
      <c r="Z3626">
        <v>202</v>
      </c>
      <c r="AE3626" t="s">
        <v>49</v>
      </c>
      <c r="AF3626">
        <v>202</v>
      </c>
      <c r="AI3626">
        <v>15</v>
      </c>
      <c r="AJ3626" t="s">
        <v>49</v>
      </c>
    </row>
    <row r="3627" spans="1:36" x14ac:dyDescent="0.3">
      <c r="A3627">
        <v>51</v>
      </c>
      <c r="B3627" t="s">
        <v>63</v>
      </c>
      <c r="C3627" t="s">
        <v>47</v>
      </c>
      <c r="D3627" t="s">
        <v>54</v>
      </c>
      <c r="E3627" t="s">
        <v>49</v>
      </c>
      <c r="F3627">
        <v>1840</v>
      </c>
      <c r="G3627" t="s">
        <v>55</v>
      </c>
      <c r="H3627" t="s">
        <v>49</v>
      </c>
      <c r="I3627" t="s">
        <v>50</v>
      </c>
      <c r="J3627">
        <v>18</v>
      </c>
      <c r="K3627" t="s">
        <v>70</v>
      </c>
      <c r="L3627">
        <v>312</v>
      </c>
      <c r="M3627">
        <v>3</v>
      </c>
      <c r="N3627">
        <v>-1</v>
      </c>
      <c r="O3627">
        <v>0</v>
      </c>
      <c r="P3627" t="s">
        <v>52</v>
      </c>
      <c r="Q3627" t="s">
        <v>49</v>
      </c>
      <c r="X3627" s="7"/>
      <c r="Y3627" t="s">
        <v>55</v>
      </c>
      <c r="Z3627">
        <v>1840</v>
      </c>
      <c r="AE3627" t="s">
        <v>49</v>
      </c>
      <c r="AF3627">
        <v>1840</v>
      </c>
      <c r="AI3627">
        <v>1810</v>
      </c>
      <c r="AJ3627" t="s">
        <v>49</v>
      </c>
    </row>
    <row r="3628" spans="1:36" x14ac:dyDescent="0.3">
      <c r="A3628">
        <v>34</v>
      </c>
      <c r="B3628" t="s">
        <v>67</v>
      </c>
      <c r="C3628" t="s">
        <v>47</v>
      </c>
      <c r="D3628" t="s">
        <v>54</v>
      </c>
      <c r="E3628" t="s">
        <v>49</v>
      </c>
      <c r="F3628">
        <v>114</v>
      </c>
      <c r="G3628" t="s">
        <v>55</v>
      </c>
      <c r="H3628" t="s">
        <v>55</v>
      </c>
      <c r="I3628" t="s">
        <v>50</v>
      </c>
      <c r="J3628">
        <v>4</v>
      </c>
      <c r="K3628" t="s">
        <v>62</v>
      </c>
      <c r="L3628">
        <v>153</v>
      </c>
      <c r="M3628">
        <v>1</v>
      </c>
      <c r="N3628">
        <v>309</v>
      </c>
      <c r="O3628">
        <v>3</v>
      </c>
      <c r="P3628" t="s">
        <v>66</v>
      </c>
      <c r="Q3628" t="s">
        <v>49</v>
      </c>
      <c r="X3628" s="7"/>
      <c r="Y3628" t="s">
        <v>55</v>
      </c>
      <c r="Z3628">
        <v>114</v>
      </c>
      <c r="AE3628" t="s">
        <v>55</v>
      </c>
      <c r="AF3628">
        <v>114</v>
      </c>
      <c r="AI3628">
        <v>435</v>
      </c>
      <c r="AJ3628" t="s">
        <v>49</v>
      </c>
    </row>
    <row r="3629" spans="1:36" x14ac:dyDescent="0.3">
      <c r="A3629">
        <v>56</v>
      </c>
      <c r="B3629" t="s">
        <v>53</v>
      </c>
      <c r="C3629" t="s">
        <v>47</v>
      </c>
      <c r="D3629" t="s">
        <v>54</v>
      </c>
      <c r="E3629" t="s">
        <v>49</v>
      </c>
      <c r="F3629">
        <v>-229</v>
      </c>
      <c r="G3629" t="s">
        <v>49</v>
      </c>
      <c r="H3629" t="s">
        <v>55</v>
      </c>
      <c r="I3629" t="s">
        <v>50</v>
      </c>
      <c r="J3629">
        <v>23</v>
      </c>
      <c r="K3629" t="s">
        <v>73</v>
      </c>
      <c r="L3629">
        <v>55</v>
      </c>
      <c r="M3629">
        <v>10</v>
      </c>
      <c r="N3629">
        <v>-1</v>
      </c>
      <c r="O3629">
        <v>0</v>
      </c>
      <c r="P3629" t="s">
        <v>52</v>
      </c>
      <c r="Q3629" t="s">
        <v>49</v>
      </c>
      <c r="X3629" s="7"/>
      <c r="Y3629" t="s">
        <v>49</v>
      </c>
      <c r="Z3629">
        <v>-229</v>
      </c>
      <c r="AE3629" t="s">
        <v>55</v>
      </c>
      <c r="AF3629">
        <v>-229</v>
      </c>
      <c r="AI3629">
        <v>335</v>
      </c>
      <c r="AJ3629" t="s">
        <v>49</v>
      </c>
    </row>
    <row r="3630" spans="1:36" x14ac:dyDescent="0.3">
      <c r="A3630">
        <v>29</v>
      </c>
      <c r="B3630" t="s">
        <v>53</v>
      </c>
      <c r="C3630" t="s">
        <v>47</v>
      </c>
      <c r="D3630" t="s">
        <v>54</v>
      </c>
      <c r="E3630" t="s">
        <v>49</v>
      </c>
      <c r="F3630">
        <v>182</v>
      </c>
      <c r="G3630" t="s">
        <v>55</v>
      </c>
      <c r="H3630" t="s">
        <v>49</v>
      </c>
      <c r="I3630" t="s">
        <v>78</v>
      </c>
      <c r="J3630">
        <v>13</v>
      </c>
      <c r="K3630" t="s">
        <v>56</v>
      </c>
      <c r="L3630">
        <v>38</v>
      </c>
      <c r="M3630">
        <v>3</v>
      </c>
      <c r="N3630">
        <v>-1</v>
      </c>
      <c r="O3630">
        <v>0</v>
      </c>
      <c r="P3630" t="s">
        <v>52</v>
      </c>
      <c r="Q3630" t="s">
        <v>49</v>
      </c>
      <c r="X3630" s="7"/>
      <c r="Y3630" t="s">
        <v>55</v>
      </c>
      <c r="Z3630">
        <v>182</v>
      </c>
      <c r="AE3630" t="s">
        <v>49</v>
      </c>
      <c r="AF3630">
        <v>182</v>
      </c>
      <c r="AI3630">
        <v>-251</v>
      </c>
      <c r="AJ3630" t="s">
        <v>49</v>
      </c>
    </row>
    <row r="3631" spans="1:36" x14ac:dyDescent="0.3">
      <c r="A3631">
        <v>31</v>
      </c>
      <c r="B3631" t="s">
        <v>63</v>
      </c>
      <c r="C3631" t="s">
        <v>47</v>
      </c>
      <c r="D3631" t="s">
        <v>54</v>
      </c>
      <c r="E3631" t="s">
        <v>49</v>
      </c>
      <c r="F3631">
        <v>401</v>
      </c>
      <c r="G3631" t="s">
        <v>49</v>
      </c>
      <c r="H3631" t="s">
        <v>49</v>
      </c>
      <c r="I3631" t="s">
        <v>50</v>
      </c>
      <c r="J3631">
        <v>14</v>
      </c>
      <c r="K3631" t="s">
        <v>70</v>
      </c>
      <c r="L3631">
        <v>96</v>
      </c>
      <c r="M3631">
        <v>3</v>
      </c>
      <c r="N3631">
        <v>-1</v>
      </c>
      <c r="O3631">
        <v>0</v>
      </c>
      <c r="P3631" t="s">
        <v>52</v>
      </c>
      <c r="Q3631" t="s">
        <v>49</v>
      </c>
      <c r="X3631" s="7"/>
      <c r="Y3631" t="s">
        <v>49</v>
      </c>
      <c r="Z3631">
        <v>401</v>
      </c>
      <c r="AE3631" t="s">
        <v>49</v>
      </c>
      <c r="AF3631">
        <v>401</v>
      </c>
      <c r="AI3631">
        <v>641</v>
      </c>
      <c r="AJ3631" t="s">
        <v>49</v>
      </c>
    </row>
    <row r="3632" spans="1:36" x14ac:dyDescent="0.3">
      <c r="A3632">
        <v>44</v>
      </c>
      <c r="B3632" t="s">
        <v>67</v>
      </c>
      <c r="C3632" t="s">
        <v>74</v>
      </c>
      <c r="D3632" t="s">
        <v>52</v>
      </c>
      <c r="E3632" t="s">
        <v>49</v>
      </c>
      <c r="F3632">
        <v>759</v>
      </c>
      <c r="G3632" t="s">
        <v>55</v>
      </c>
      <c r="H3632" t="s">
        <v>49</v>
      </c>
      <c r="I3632" t="s">
        <v>52</v>
      </c>
      <c r="J3632">
        <v>23</v>
      </c>
      <c r="K3632" t="s">
        <v>56</v>
      </c>
      <c r="L3632">
        <v>397</v>
      </c>
      <c r="M3632">
        <v>1</v>
      </c>
      <c r="N3632">
        <v>-1</v>
      </c>
      <c r="O3632">
        <v>0</v>
      </c>
      <c r="P3632" t="s">
        <v>52</v>
      </c>
      <c r="Q3632" t="s">
        <v>49</v>
      </c>
      <c r="X3632" s="7"/>
      <c r="Y3632" t="s">
        <v>55</v>
      </c>
      <c r="Z3632">
        <v>759</v>
      </c>
      <c r="AE3632" t="s">
        <v>49</v>
      </c>
      <c r="AF3632">
        <v>759</v>
      </c>
      <c r="AI3632">
        <v>0</v>
      </c>
      <c r="AJ3632" t="s">
        <v>49</v>
      </c>
    </row>
    <row r="3633" spans="1:36" x14ac:dyDescent="0.3">
      <c r="A3633">
        <v>55</v>
      </c>
      <c r="B3633" t="s">
        <v>77</v>
      </c>
      <c r="C3633" t="s">
        <v>47</v>
      </c>
      <c r="D3633" t="s">
        <v>54</v>
      </c>
      <c r="E3633" t="s">
        <v>49</v>
      </c>
      <c r="F3633">
        <v>4194</v>
      </c>
      <c r="G3633" t="s">
        <v>49</v>
      </c>
      <c r="H3633" t="s">
        <v>55</v>
      </c>
      <c r="I3633" t="s">
        <v>78</v>
      </c>
      <c r="J3633">
        <v>30</v>
      </c>
      <c r="K3633" t="s">
        <v>73</v>
      </c>
      <c r="L3633">
        <v>208</v>
      </c>
      <c r="M3633">
        <v>3</v>
      </c>
      <c r="N3633">
        <v>-1</v>
      </c>
      <c r="O3633">
        <v>0</v>
      </c>
      <c r="P3633" t="s">
        <v>52</v>
      </c>
      <c r="Q3633" t="s">
        <v>49</v>
      </c>
      <c r="X3633" s="7"/>
      <c r="Y3633" t="s">
        <v>49</v>
      </c>
      <c r="Z3633">
        <v>4194</v>
      </c>
      <c r="AE3633" t="s">
        <v>55</v>
      </c>
      <c r="AF3633">
        <v>4194</v>
      </c>
      <c r="AI3633">
        <v>722</v>
      </c>
      <c r="AJ3633" t="s">
        <v>49</v>
      </c>
    </row>
    <row r="3634" spans="1:36" x14ac:dyDescent="0.3">
      <c r="A3634">
        <v>35</v>
      </c>
      <c r="B3634" t="s">
        <v>71</v>
      </c>
      <c r="C3634" t="s">
        <v>59</v>
      </c>
      <c r="D3634" t="s">
        <v>52</v>
      </c>
      <c r="E3634" t="s">
        <v>49</v>
      </c>
      <c r="F3634">
        <v>0</v>
      </c>
      <c r="G3634" t="s">
        <v>49</v>
      </c>
      <c r="H3634" t="s">
        <v>49</v>
      </c>
      <c r="I3634" t="s">
        <v>78</v>
      </c>
      <c r="J3634">
        <v>28</v>
      </c>
      <c r="K3634" t="s">
        <v>72</v>
      </c>
      <c r="L3634">
        <v>122</v>
      </c>
      <c r="M3634">
        <v>3</v>
      </c>
      <c r="N3634">
        <v>-1</v>
      </c>
      <c r="O3634">
        <v>0</v>
      </c>
      <c r="P3634" t="s">
        <v>52</v>
      </c>
      <c r="Q3634" t="s">
        <v>49</v>
      </c>
      <c r="X3634" s="7"/>
      <c r="Y3634" t="s">
        <v>49</v>
      </c>
      <c r="Z3634">
        <v>0</v>
      </c>
      <c r="AE3634" t="s">
        <v>49</v>
      </c>
      <c r="AF3634">
        <v>0</v>
      </c>
      <c r="AI3634">
        <v>0</v>
      </c>
      <c r="AJ3634" t="s">
        <v>49</v>
      </c>
    </row>
    <row r="3635" spans="1:36" x14ac:dyDescent="0.3">
      <c r="A3635">
        <v>36</v>
      </c>
      <c r="B3635" t="s">
        <v>67</v>
      </c>
      <c r="C3635" t="s">
        <v>47</v>
      </c>
      <c r="D3635" t="s">
        <v>60</v>
      </c>
      <c r="E3635" t="s">
        <v>49</v>
      </c>
      <c r="F3635">
        <v>629</v>
      </c>
      <c r="G3635" t="s">
        <v>55</v>
      </c>
      <c r="H3635" t="s">
        <v>55</v>
      </c>
      <c r="I3635" t="s">
        <v>50</v>
      </c>
      <c r="J3635">
        <v>29</v>
      </c>
      <c r="K3635" t="s">
        <v>82</v>
      </c>
      <c r="L3635">
        <v>109</v>
      </c>
      <c r="M3635">
        <v>1</v>
      </c>
      <c r="N3635">
        <v>246</v>
      </c>
      <c r="O3635">
        <v>1</v>
      </c>
      <c r="P3635" t="s">
        <v>57</v>
      </c>
      <c r="Q3635" t="s">
        <v>49</v>
      </c>
      <c r="X3635" s="7"/>
      <c r="Y3635" t="s">
        <v>55</v>
      </c>
      <c r="Z3635">
        <v>629</v>
      </c>
      <c r="AE3635" t="s">
        <v>55</v>
      </c>
      <c r="AF3635">
        <v>629</v>
      </c>
      <c r="AI3635">
        <v>1504</v>
      </c>
      <c r="AJ3635" t="s">
        <v>49</v>
      </c>
    </row>
    <row r="3636" spans="1:36" x14ac:dyDescent="0.3">
      <c r="A3636">
        <v>54</v>
      </c>
      <c r="B3636" t="s">
        <v>77</v>
      </c>
      <c r="C3636" t="s">
        <v>47</v>
      </c>
      <c r="D3636" t="s">
        <v>54</v>
      </c>
      <c r="E3636" t="s">
        <v>49</v>
      </c>
      <c r="F3636">
        <v>153</v>
      </c>
      <c r="G3636" t="s">
        <v>55</v>
      </c>
      <c r="H3636" t="s">
        <v>55</v>
      </c>
      <c r="I3636" t="s">
        <v>52</v>
      </c>
      <c r="J3636">
        <v>26</v>
      </c>
      <c r="K3636" t="s">
        <v>56</v>
      </c>
      <c r="L3636">
        <v>74</v>
      </c>
      <c r="M3636">
        <v>1</v>
      </c>
      <c r="N3636">
        <v>-1</v>
      </c>
      <c r="O3636">
        <v>0</v>
      </c>
      <c r="P3636" t="s">
        <v>52</v>
      </c>
      <c r="Q3636" t="s">
        <v>49</v>
      </c>
      <c r="X3636" s="7"/>
      <c r="Y3636" t="s">
        <v>55</v>
      </c>
      <c r="Z3636">
        <v>153</v>
      </c>
      <c r="AE3636" t="s">
        <v>55</v>
      </c>
      <c r="AF3636">
        <v>153</v>
      </c>
      <c r="AI3636">
        <v>35</v>
      </c>
      <c r="AJ3636" t="s">
        <v>49</v>
      </c>
    </row>
    <row r="3637" spans="1:36" x14ac:dyDescent="0.3">
      <c r="A3637">
        <v>32</v>
      </c>
      <c r="B3637" t="s">
        <v>58</v>
      </c>
      <c r="C3637" t="s">
        <v>47</v>
      </c>
      <c r="D3637" t="s">
        <v>60</v>
      </c>
      <c r="E3637" t="s">
        <v>49</v>
      </c>
      <c r="F3637">
        <v>553</v>
      </c>
      <c r="G3637" t="s">
        <v>55</v>
      </c>
      <c r="H3637" t="s">
        <v>49</v>
      </c>
      <c r="I3637" t="s">
        <v>50</v>
      </c>
      <c r="J3637">
        <v>22</v>
      </c>
      <c r="K3637" t="s">
        <v>73</v>
      </c>
      <c r="L3637">
        <v>72</v>
      </c>
      <c r="M3637">
        <v>1</v>
      </c>
      <c r="N3637">
        <v>-1</v>
      </c>
      <c r="O3637">
        <v>0</v>
      </c>
      <c r="P3637" t="s">
        <v>52</v>
      </c>
      <c r="Q3637" t="s">
        <v>49</v>
      </c>
      <c r="X3637" s="7"/>
      <c r="Y3637" t="s">
        <v>55</v>
      </c>
      <c r="Z3637">
        <v>553</v>
      </c>
      <c r="AE3637" t="s">
        <v>49</v>
      </c>
      <c r="AF3637">
        <v>553</v>
      </c>
      <c r="AI3637">
        <v>752</v>
      </c>
      <c r="AJ3637" t="s">
        <v>49</v>
      </c>
    </row>
    <row r="3638" spans="1:36" x14ac:dyDescent="0.3">
      <c r="A3638">
        <v>36</v>
      </c>
      <c r="B3638" t="s">
        <v>58</v>
      </c>
      <c r="C3638" t="s">
        <v>74</v>
      </c>
      <c r="D3638" t="s">
        <v>60</v>
      </c>
      <c r="E3638" t="s">
        <v>49</v>
      </c>
      <c r="F3638">
        <v>1057</v>
      </c>
      <c r="G3638" t="s">
        <v>49</v>
      </c>
      <c r="H3638" t="s">
        <v>49</v>
      </c>
      <c r="I3638" t="s">
        <v>50</v>
      </c>
      <c r="J3638">
        <v>5</v>
      </c>
      <c r="K3638" t="s">
        <v>64</v>
      </c>
      <c r="L3638">
        <v>383</v>
      </c>
      <c r="M3638">
        <v>2</v>
      </c>
      <c r="N3638">
        <v>-1</v>
      </c>
      <c r="O3638">
        <v>0</v>
      </c>
      <c r="P3638" t="s">
        <v>52</v>
      </c>
      <c r="Q3638" t="s">
        <v>49</v>
      </c>
      <c r="X3638" s="7"/>
      <c r="Y3638" t="s">
        <v>49</v>
      </c>
      <c r="Z3638">
        <v>1057</v>
      </c>
      <c r="AE3638" t="s">
        <v>49</v>
      </c>
      <c r="AF3638">
        <v>1057</v>
      </c>
      <c r="AI3638">
        <v>1925</v>
      </c>
      <c r="AJ3638" t="s">
        <v>49</v>
      </c>
    </row>
    <row r="3639" spans="1:36" x14ac:dyDescent="0.3">
      <c r="A3639">
        <v>60</v>
      </c>
      <c r="B3639" t="s">
        <v>77</v>
      </c>
      <c r="C3639" t="s">
        <v>47</v>
      </c>
      <c r="D3639" t="s">
        <v>54</v>
      </c>
      <c r="E3639" t="s">
        <v>49</v>
      </c>
      <c r="F3639">
        <v>78</v>
      </c>
      <c r="G3639" t="s">
        <v>55</v>
      </c>
      <c r="H3639" t="s">
        <v>49</v>
      </c>
      <c r="I3639" t="s">
        <v>52</v>
      </c>
      <c r="J3639">
        <v>12</v>
      </c>
      <c r="K3639" t="s">
        <v>56</v>
      </c>
      <c r="L3639">
        <v>113</v>
      </c>
      <c r="M3639">
        <v>3</v>
      </c>
      <c r="N3639">
        <v>-1</v>
      </c>
      <c r="O3639">
        <v>0</v>
      </c>
      <c r="P3639" t="s">
        <v>52</v>
      </c>
      <c r="Q3639" t="s">
        <v>49</v>
      </c>
      <c r="X3639" s="7"/>
      <c r="Y3639" t="s">
        <v>55</v>
      </c>
      <c r="Z3639">
        <v>78</v>
      </c>
      <c r="AE3639" t="s">
        <v>49</v>
      </c>
      <c r="AF3639">
        <v>78</v>
      </c>
      <c r="AI3639">
        <v>-246</v>
      </c>
      <c r="AJ3639" t="s">
        <v>49</v>
      </c>
    </row>
    <row r="3640" spans="1:36" x14ac:dyDescent="0.3">
      <c r="A3640">
        <v>32</v>
      </c>
      <c r="B3640" t="s">
        <v>67</v>
      </c>
      <c r="C3640" t="s">
        <v>59</v>
      </c>
      <c r="D3640" t="s">
        <v>54</v>
      </c>
      <c r="E3640" t="s">
        <v>49</v>
      </c>
      <c r="F3640">
        <v>-28</v>
      </c>
      <c r="G3640" t="s">
        <v>49</v>
      </c>
      <c r="H3640" t="s">
        <v>55</v>
      </c>
      <c r="I3640" t="s">
        <v>52</v>
      </c>
      <c r="J3640">
        <v>4</v>
      </c>
      <c r="K3640" t="s">
        <v>73</v>
      </c>
      <c r="L3640">
        <v>400</v>
      </c>
      <c r="M3640">
        <v>1</v>
      </c>
      <c r="N3640">
        <v>-1</v>
      </c>
      <c r="O3640">
        <v>0</v>
      </c>
      <c r="P3640" t="s">
        <v>52</v>
      </c>
      <c r="Q3640" t="s">
        <v>49</v>
      </c>
      <c r="X3640" s="7"/>
      <c r="Y3640" t="s">
        <v>49</v>
      </c>
      <c r="Z3640">
        <v>-28</v>
      </c>
      <c r="AE3640" t="s">
        <v>55</v>
      </c>
      <c r="AF3640">
        <v>-28</v>
      </c>
      <c r="AI3640">
        <v>894</v>
      </c>
      <c r="AJ3640" t="s">
        <v>49</v>
      </c>
    </row>
    <row r="3641" spans="1:36" x14ac:dyDescent="0.3">
      <c r="A3641">
        <v>57</v>
      </c>
      <c r="B3641" t="s">
        <v>58</v>
      </c>
      <c r="C3641" t="s">
        <v>47</v>
      </c>
      <c r="D3641" t="s">
        <v>60</v>
      </c>
      <c r="E3641" t="s">
        <v>49</v>
      </c>
      <c r="F3641">
        <v>929</v>
      </c>
      <c r="G3641" t="s">
        <v>49</v>
      </c>
      <c r="H3641" t="s">
        <v>49</v>
      </c>
      <c r="I3641" t="s">
        <v>50</v>
      </c>
      <c r="J3641">
        <v>19</v>
      </c>
      <c r="K3641" t="s">
        <v>70</v>
      </c>
      <c r="L3641">
        <v>387</v>
      </c>
      <c r="M3641">
        <v>8</v>
      </c>
      <c r="N3641">
        <v>-1</v>
      </c>
      <c r="O3641">
        <v>0</v>
      </c>
      <c r="P3641" t="s">
        <v>52</v>
      </c>
      <c r="Q3641" t="s">
        <v>49</v>
      </c>
      <c r="X3641" s="7"/>
      <c r="Y3641" t="s">
        <v>49</v>
      </c>
      <c r="Z3641">
        <v>929</v>
      </c>
      <c r="AE3641" t="s">
        <v>49</v>
      </c>
      <c r="AF3641">
        <v>929</v>
      </c>
      <c r="AI3641">
        <v>0</v>
      </c>
      <c r="AJ3641" t="s">
        <v>49</v>
      </c>
    </row>
    <row r="3642" spans="1:36" x14ac:dyDescent="0.3">
      <c r="A3642">
        <v>34</v>
      </c>
      <c r="B3642" t="s">
        <v>63</v>
      </c>
      <c r="C3642" t="s">
        <v>47</v>
      </c>
      <c r="D3642" t="s">
        <v>48</v>
      </c>
      <c r="E3642" t="s">
        <v>49</v>
      </c>
      <c r="F3642">
        <v>428</v>
      </c>
      <c r="G3642" t="s">
        <v>55</v>
      </c>
      <c r="H3642" t="s">
        <v>49</v>
      </c>
      <c r="I3642" t="s">
        <v>50</v>
      </c>
      <c r="J3642">
        <v>18</v>
      </c>
      <c r="K3642" t="s">
        <v>56</v>
      </c>
      <c r="L3642">
        <v>59</v>
      </c>
      <c r="M3642">
        <v>2</v>
      </c>
      <c r="N3642">
        <v>-1</v>
      </c>
      <c r="O3642">
        <v>0</v>
      </c>
      <c r="P3642" t="s">
        <v>52</v>
      </c>
      <c r="Q3642" t="s">
        <v>49</v>
      </c>
      <c r="X3642" s="7"/>
      <c r="Y3642" t="s">
        <v>55</v>
      </c>
      <c r="Z3642">
        <v>428</v>
      </c>
      <c r="AE3642" t="s">
        <v>49</v>
      </c>
      <c r="AF3642">
        <v>428</v>
      </c>
      <c r="AI3642">
        <v>371</v>
      </c>
      <c r="AJ3642" t="s">
        <v>49</v>
      </c>
    </row>
    <row r="3643" spans="1:36" x14ac:dyDescent="0.3">
      <c r="A3643">
        <v>27</v>
      </c>
      <c r="B3643" t="s">
        <v>71</v>
      </c>
      <c r="C3643" t="s">
        <v>59</v>
      </c>
      <c r="D3643" t="s">
        <v>54</v>
      </c>
      <c r="E3643" t="s">
        <v>49</v>
      </c>
      <c r="F3643">
        <v>268</v>
      </c>
      <c r="G3643" t="s">
        <v>55</v>
      </c>
      <c r="H3643" t="s">
        <v>49</v>
      </c>
      <c r="I3643" t="s">
        <v>50</v>
      </c>
      <c r="J3643">
        <v>13</v>
      </c>
      <c r="K3643" t="s">
        <v>56</v>
      </c>
      <c r="L3643">
        <v>528</v>
      </c>
      <c r="M3643">
        <v>1</v>
      </c>
      <c r="N3643">
        <v>358</v>
      </c>
      <c r="O3643">
        <v>2</v>
      </c>
      <c r="P3643" t="s">
        <v>57</v>
      </c>
      <c r="Q3643" t="s">
        <v>49</v>
      </c>
      <c r="X3643" s="7"/>
      <c r="Y3643" t="s">
        <v>55</v>
      </c>
      <c r="Z3643">
        <v>268</v>
      </c>
      <c r="AE3643" t="s">
        <v>49</v>
      </c>
      <c r="AF3643">
        <v>268</v>
      </c>
      <c r="AI3643">
        <v>1</v>
      </c>
      <c r="AJ3643" t="s">
        <v>49</v>
      </c>
    </row>
    <row r="3644" spans="1:36" x14ac:dyDescent="0.3">
      <c r="A3644">
        <v>52</v>
      </c>
      <c r="B3644" t="s">
        <v>58</v>
      </c>
      <c r="C3644" t="s">
        <v>59</v>
      </c>
      <c r="D3644" t="s">
        <v>60</v>
      </c>
      <c r="E3644" t="s">
        <v>49</v>
      </c>
      <c r="F3644">
        <v>83</v>
      </c>
      <c r="G3644" t="s">
        <v>49</v>
      </c>
      <c r="H3644" t="s">
        <v>49</v>
      </c>
      <c r="I3644" t="s">
        <v>50</v>
      </c>
      <c r="J3644">
        <v>26</v>
      </c>
      <c r="K3644" t="s">
        <v>70</v>
      </c>
      <c r="L3644">
        <v>1223</v>
      </c>
      <c r="M3644">
        <v>6</v>
      </c>
      <c r="N3644">
        <v>-1</v>
      </c>
      <c r="O3644">
        <v>0</v>
      </c>
      <c r="P3644" t="s">
        <v>52</v>
      </c>
      <c r="Q3644" t="s">
        <v>55</v>
      </c>
      <c r="X3644" s="7"/>
      <c r="Y3644" t="s">
        <v>49</v>
      </c>
      <c r="Z3644">
        <v>83</v>
      </c>
      <c r="AE3644" t="s">
        <v>49</v>
      </c>
      <c r="AF3644">
        <v>83</v>
      </c>
      <c r="AI3644">
        <v>834</v>
      </c>
      <c r="AJ3644" t="s">
        <v>49</v>
      </c>
    </row>
    <row r="3645" spans="1:36" x14ac:dyDescent="0.3">
      <c r="A3645">
        <v>45</v>
      </c>
      <c r="B3645" t="s">
        <v>69</v>
      </c>
      <c r="C3645" t="s">
        <v>74</v>
      </c>
      <c r="D3645" t="s">
        <v>52</v>
      </c>
      <c r="E3645" t="s">
        <v>49</v>
      </c>
      <c r="F3645">
        <v>998</v>
      </c>
      <c r="G3645" t="s">
        <v>55</v>
      </c>
      <c r="H3645" t="s">
        <v>49</v>
      </c>
      <c r="I3645" t="s">
        <v>78</v>
      </c>
      <c r="J3645">
        <v>30</v>
      </c>
      <c r="K3645" t="s">
        <v>73</v>
      </c>
      <c r="L3645">
        <v>38</v>
      </c>
      <c r="M3645">
        <v>2</v>
      </c>
      <c r="N3645">
        <v>-1</v>
      </c>
      <c r="O3645">
        <v>0</v>
      </c>
      <c r="P3645" t="s">
        <v>52</v>
      </c>
      <c r="Q3645" t="s">
        <v>49</v>
      </c>
      <c r="X3645" s="7"/>
      <c r="Y3645" t="s">
        <v>55</v>
      </c>
      <c r="Z3645">
        <v>998</v>
      </c>
      <c r="AE3645" t="s">
        <v>49</v>
      </c>
      <c r="AF3645">
        <v>998</v>
      </c>
      <c r="AI3645">
        <v>298</v>
      </c>
      <c r="AJ3645" t="s">
        <v>49</v>
      </c>
    </row>
    <row r="3646" spans="1:36" x14ac:dyDescent="0.3">
      <c r="A3646">
        <v>58</v>
      </c>
      <c r="B3646" t="s">
        <v>69</v>
      </c>
      <c r="C3646" t="s">
        <v>59</v>
      </c>
      <c r="D3646" t="s">
        <v>54</v>
      </c>
      <c r="E3646" t="s">
        <v>49</v>
      </c>
      <c r="F3646">
        <v>2223</v>
      </c>
      <c r="G3646" t="s">
        <v>49</v>
      </c>
      <c r="H3646" t="s">
        <v>49</v>
      </c>
      <c r="I3646" t="s">
        <v>50</v>
      </c>
      <c r="J3646">
        <v>4</v>
      </c>
      <c r="K3646" t="s">
        <v>82</v>
      </c>
      <c r="L3646">
        <v>1139</v>
      </c>
      <c r="M3646">
        <v>2</v>
      </c>
      <c r="N3646">
        <v>114</v>
      </c>
      <c r="O3646">
        <v>1</v>
      </c>
      <c r="P3646" t="s">
        <v>79</v>
      </c>
      <c r="Q3646" t="s">
        <v>49</v>
      </c>
      <c r="X3646" s="7"/>
      <c r="Y3646" t="s">
        <v>49</v>
      </c>
      <c r="Z3646">
        <v>2223</v>
      </c>
      <c r="AE3646" t="s">
        <v>49</v>
      </c>
      <c r="AF3646">
        <v>2223</v>
      </c>
      <c r="AI3646">
        <v>306</v>
      </c>
      <c r="AJ3646" t="s">
        <v>49</v>
      </c>
    </row>
    <row r="3647" spans="1:36" x14ac:dyDescent="0.3">
      <c r="A3647">
        <v>39</v>
      </c>
      <c r="B3647" t="s">
        <v>63</v>
      </c>
      <c r="C3647" t="s">
        <v>59</v>
      </c>
      <c r="D3647" t="s">
        <v>48</v>
      </c>
      <c r="E3647" t="s">
        <v>49</v>
      </c>
      <c r="F3647">
        <v>6</v>
      </c>
      <c r="G3647" t="s">
        <v>55</v>
      </c>
      <c r="H3647" t="s">
        <v>49</v>
      </c>
      <c r="I3647" t="s">
        <v>50</v>
      </c>
      <c r="J3647">
        <v>19</v>
      </c>
      <c r="K3647" t="s">
        <v>75</v>
      </c>
      <c r="L3647">
        <v>286</v>
      </c>
      <c r="M3647">
        <v>2</v>
      </c>
      <c r="N3647">
        <v>-1</v>
      </c>
      <c r="O3647">
        <v>0</v>
      </c>
      <c r="P3647" t="s">
        <v>52</v>
      </c>
      <c r="Q3647" t="s">
        <v>49</v>
      </c>
      <c r="X3647" s="7"/>
      <c r="Y3647" t="s">
        <v>55</v>
      </c>
      <c r="Z3647">
        <v>6</v>
      </c>
      <c r="AE3647" t="s">
        <v>49</v>
      </c>
      <c r="AF3647">
        <v>6</v>
      </c>
      <c r="AI3647">
        <v>143</v>
      </c>
      <c r="AJ3647" t="s">
        <v>49</v>
      </c>
    </row>
    <row r="3648" spans="1:36" x14ac:dyDescent="0.3">
      <c r="A3648">
        <v>48</v>
      </c>
      <c r="B3648" t="s">
        <v>63</v>
      </c>
      <c r="C3648" t="s">
        <v>59</v>
      </c>
      <c r="D3648" t="s">
        <v>54</v>
      </c>
      <c r="E3648" t="s">
        <v>49</v>
      </c>
      <c r="F3648">
        <v>312</v>
      </c>
      <c r="G3648" t="s">
        <v>55</v>
      </c>
      <c r="H3648" t="s">
        <v>55</v>
      </c>
      <c r="I3648" t="s">
        <v>50</v>
      </c>
      <c r="J3648">
        <v>3</v>
      </c>
      <c r="K3648" t="s">
        <v>64</v>
      </c>
      <c r="L3648">
        <v>369</v>
      </c>
      <c r="M3648">
        <v>2</v>
      </c>
      <c r="N3648">
        <v>-1</v>
      </c>
      <c r="O3648">
        <v>0</v>
      </c>
      <c r="P3648" t="s">
        <v>52</v>
      </c>
      <c r="Q3648" t="s">
        <v>49</v>
      </c>
      <c r="X3648" s="7"/>
      <c r="Y3648" t="s">
        <v>55</v>
      </c>
      <c r="Z3648">
        <v>312</v>
      </c>
      <c r="AE3648" t="s">
        <v>55</v>
      </c>
      <c r="AF3648">
        <v>312</v>
      </c>
      <c r="AI3648">
        <v>186</v>
      </c>
      <c r="AJ3648" t="s">
        <v>49</v>
      </c>
    </row>
    <row r="3649" spans="1:36" x14ac:dyDescent="0.3">
      <c r="A3649">
        <v>36</v>
      </c>
      <c r="B3649" t="s">
        <v>58</v>
      </c>
      <c r="C3649" t="s">
        <v>59</v>
      </c>
      <c r="D3649" t="s">
        <v>54</v>
      </c>
      <c r="E3649" t="s">
        <v>49</v>
      </c>
      <c r="F3649">
        <v>0</v>
      </c>
      <c r="G3649" t="s">
        <v>49</v>
      </c>
      <c r="H3649" t="s">
        <v>49</v>
      </c>
      <c r="I3649" t="s">
        <v>50</v>
      </c>
      <c r="J3649">
        <v>13</v>
      </c>
      <c r="K3649" t="s">
        <v>70</v>
      </c>
      <c r="L3649">
        <v>333</v>
      </c>
      <c r="M3649">
        <v>5</v>
      </c>
      <c r="N3649">
        <v>-1</v>
      </c>
      <c r="O3649">
        <v>0</v>
      </c>
      <c r="P3649" t="s">
        <v>52</v>
      </c>
      <c r="Q3649" t="s">
        <v>49</v>
      </c>
      <c r="X3649" s="7"/>
      <c r="Y3649" t="s">
        <v>49</v>
      </c>
      <c r="Z3649">
        <v>0</v>
      </c>
      <c r="AE3649" t="s">
        <v>49</v>
      </c>
      <c r="AF3649">
        <v>0</v>
      </c>
      <c r="AI3649">
        <v>5597</v>
      </c>
      <c r="AJ3649" t="s">
        <v>49</v>
      </c>
    </row>
    <row r="3650" spans="1:36" x14ac:dyDescent="0.3">
      <c r="A3650">
        <v>31</v>
      </c>
      <c r="B3650" t="s">
        <v>67</v>
      </c>
      <c r="C3650" t="s">
        <v>59</v>
      </c>
      <c r="D3650" t="s">
        <v>54</v>
      </c>
      <c r="E3650" t="s">
        <v>49</v>
      </c>
      <c r="F3650">
        <v>691</v>
      </c>
      <c r="G3650" t="s">
        <v>55</v>
      </c>
      <c r="H3650" t="s">
        <v>49</v>
      </c>
      <c r="I3650" t="s">
        <v>50</v>
      </c>
      <c r="J3650">
        <v>8</v>
      </c>
      <c r="K3650" t="s">
        <v>56</v>
      </c>
      <c r="L3650">
        <v>198</v>
      </c>
      <c r="M3650">
        <v>1</v>
      </c>
      <c r="N3650">
        <v>-1</v>
      </c>
      <c r="O3650">
        <v>0</v>
      </c>
      <c r="P3650" t="s">
        <v>52</v>
      </c>
      <c r="Q3650" t="s">
        <v>49</v>
      </c>
      <c r="X3650" s="7"/>
      <c r="Y3650" t="s">
        <v>55</v>
      </c>
      <c r="Z3650">
        <v>691</v>
      </c>
      <c r="AE3650" t="s">
        <v>49</v>
      </c>
      <c r="AF3650">
        <v>691</v>
      </c>
      <c r="AI3650">
        <v>1547</v>
      </c>
      <c r="AJ3650" t="s">
        <v>49</v>
      </c>
    </row>
    <row r="3651" spans="1:36" x14ac:dyDescent="0.3">
      <c r="A3651">
        <v>41</v>
      </c>
      <c r="B3651" t="s">
        <v>58</v>
      </c>
      <c r="C3651" t="s">
        <v>47</v>
      </c>
      <c r="D3651" t="s">
        <v>60</v>
      </c>
      <c r="E3651" t="s">
        <v>49</v>
      </c>
      <c r="F3651">
        <v>771</v>
      </c>
      <c r="G3651" t="s">
        <v>55</v>
      </c>
      <c r="H3651" t="s">
        <v>49</v>
      </c>
      <c r="I3651" t="s">
        <v>50</v>
      </c>
      <c r="J3651">
        <v>26</v>
      </c>
      <c r="K3651" t="s">
        <v>70</v>
      </c>
      <c r="L3651">
        <v>106</v>
      </c>
      <c r="M3651">
        <v>8</v>
      </c>
      <c r="N3651">
        <v>-1</v>
      </c>
      <c r="O3651">
        <v>0</v>
      </c>
      <c r="P3651" t="s">
        <v>52</v>
      </c>
      <c r="Q3651" t="s">
        <v>49</v>
      </c>
      <c r="X3651" s="7"/>
      <c r="Y3651" t="s">
        <v>55</v>
      </c>
      <c r="Z3651">
        <v>771</v>
      </c>
      <c r="AE3651" t="s">
        <v>49</v>
      </c>
      <c r="AF3651">
        <v>771</v>
      </c>
      <c r="AI3651">
        <v>1852</v>
      </c>
      <c r="AJ3651" t="s">
        <v>49</v>
      </c>
    </row>
    <row r="3652" spans="1:36" x14ac:dyDescent="0.3">
      <c r="A3652">
        <v>30</v>
      </c>
      <c r="B3652" t="s">
        <v>65</v>
      </c>
      <c r="C3652" t="s">
        <v>59</v>
      </c>
      <c r="D3652" t="s">
        <v>54</v>
      </c>
      <c r="E3652" t="s">
        <v>49</v>
      </c>
      <c r="F3652">
        <v>192</v>
      </c>
      <c r="G3652" t="s">
        <v>49</v>
      </c>
      <c r="H3652" t="s">
        <v>49</v>
      </c>
      <c r="I3652" t="s">
        <v>50</v>
      </c>
      <c r="J3652">
        <v>22</v>
      </c>
      <c r="K3652" t="s">
        <v>73</v>
      </c>
      <c r="L3652">
        <v>423</v>
      </c>
      <c r="M3652">
        <v>1</v>
      </c>
      <c r="N3652">
        <v>-1</v>
      </c>
      <c r="O3652">
        <v>0</v>
      </c>
      <c r="P3652" t="s">
        <v>52</v>
      </c>
      <c r="Q3652" t="s">
        <v>49</v>
      </c>
      <c r="X3652" s="7"/>
      <c r="Y3652" t="s">
        <v>49</v>
      </c>
      <c r="Z3652">
        <v>192</v>
      </c>
      <c r="AE3652" t="s">
        <v>49</v>
      </c>
      <c r="AF3652">
        <v>192</v>
      </c>
      <c r="AI3652">
        <v>1790</v>
      </c>
      <c r="AJ3652" t="s">
        <v>49</v>
      </c>
    </row>
    <row r="3653" spans="1:36" x14ac:dyDescent="0.3">
      <c r="A3653">
        <v>57</v>
      </c>
      <c r="B3653" t="s">
        <v>77</v>
      </c>
      <c r="C3653" t="s">
        <v>47</v>
      </c>
      <c r="D3653" t="s">
        <v>60</v>
      </c>
      <c r="E3653" t="s">
        <v>49</v>
      </c>
      <c r="F3653">
        <v>0</v>
      </c>
      <c r="G3653" t="s">
        <v>49</v>
      </c>
      <c r="H3653" t="s">
        <v>49</v>
      </c>
      <c r="I3653" t="s">
        <v>50</v>
      </c>
      <c r="J3653">
        <v>12</v>
      </c>
      <c r="K3653" t="s">
        <v>70</v>
      </c>
      <c r="L3653">
        <v>116</v>
      </c>
      <c r="M3653">
        <v>4</v>
      </c>
      <c r="N3653">
        <v>-1</v>
      </c>
      <c r="O3653">
        <v>0</v>
      </c>
      <c r="P3653" t="s">
        <v>52</v>
      </c>
      <c r="Q3653" t="s">
        <v>49</v>
      </c>
      <c r="X3653" s="7"/>
      <c r="Y3653" t="s">
        <v>49</v>
      </c>
      <c r="Z3653">
        <v>0</v>
      </c>
      <c r="AE3653" t="s">
        <v>49</v>
      </c>
      <c r="AF3653">
        <v>0</v>
      </c>
      <c r="AI3653">
        <v>20</v>
      </c>
      <c r="AJ3653" t="s">
        <v>49</v>
      </c>
    </row>
    <row r="3654" spans="1:36" x14ac:dyDescent="0.3">
      <c r="A3654">
        <v>29</v>
      </c>
      <c r="B3654" t="s">
        <v>69</v>
      </c>
      <c r="C3654" t="s">
        <v>59</v>
      </c>
      <c r="D3654" t="s">
        <v>54</v>
      </c>
      <c r="E3654" t="s">
        <v>49</v>
      </c>
      <c r="F3654">
        <v>1070</v>
      </c>
      <c r="G3654" t="s">
        <v>55</v>
      </c>
      <c r="H3654" t="s">
        <v>49</v>
      </c>
      <c r="I3654" t="s">
        <v>52</v>
      </c>
      <c r="J3654">
        <v>19</v>
      </c>
      <c r="K3654" t="s">
        <v>56</v>
      </c>
      <c r="L3654">
        <v>30</v>
      </c>
      <c r="M3654">
        <v>1</v>
      </c>
      <c r="N3654">
        <v>357</v>
      </c>
      <c r="O3654">
        <v>1</v>
      </c>
      <c r="P3654" t="s">
        <v>66</v>
      </c>
      <c r="Q3654" t="s">
        <v>55</v>
      </c>
      <c r="X3654" s="7"/>
      <c r="Y3654" t="s">
        <v>55</v>
      </c>
      <c r="Z3654">
        <v>1070</v>
      </c>
      <c r="AE3654" t="s">
        <v>49</v>
      </c>
      <c r="AF3654">
        <v>1070</v>
      </c>
      <c r="AI3654">
        <v>8652</v>
      </c>
      <c r="AJ3654" t="s">
        <v>49</v>
      </c>
    </row>
    <row r="3655" spans="1:36" x14ac:dyDescent="0.3">
      <c r="A3655">
        <v>29</v>
      </c>
      <c r="B3655" t="s">
        <v>53</v>
      </c>
      <c r="C3655" t="s">
        <v>74</v>
      </c>
      <c r="D3655" t="s">
        <v>54</v>
      </c>
      <c r="E3655" t="s">
        <v>49</v>
      </c>
      <c r="F3655">
        <v>84</v>
      </c>
      <c r="G3655" t="s">
        <v>55</v>
      </c>
      <c r="H3655" t="s">
        <v>49</v>
      </c>
      <c r="I3655" t="s">
        <v>50</v>
      </c>
      <c r="J3655">
        <v>13</v>
      </c>
      <c r="K3655" t="s">
        <v>61</v>
      </c>
      <c r="L3655">
        <v>1101</v>
      </c>
      <c r="M3655">
        <v>2</v>
      </c>
      <c r="N3655">
        <v>-1</v>
      </c>
      <c r="O3655">
        <v>0</v>
      </c>
      <c r="P3655" t="s">
        <v>52</v>
      </c>
      <c r="Q3655" t="s">
        <v>55</v>
      </c>
      <c r="X3655" s="7"/>
      <c r="Y3655" t="s">
        <v>55</v>
      </c>
      <c r="Z3655">
        <v>84</v>
      </c>
      <c r="AE3655" t="s">
        <v>49</v>
      </c>
      <c r="AF3655">
        <v>84</v>
      </c>
      <c r="AI3655">
        <v>1626</v>
      </c>
      <c r="AJ3655" t="s">
        <v>49</v>
      </c>
    </row>
    <row r="3656" spans="1:36" x14ac:dyDescent="0.3">
      <c r="A3656">
        <v>30</v>
      </c>
      <c r="B3656" t="s">
        <v>58</v>
      </c>
      <c r="C3656" t="s">
        <v>59</v>
      </c>
      <c r="D3656" t="s">
        <v>60</v>
      </c>
      <c r="E3656" t="s">
        <v>49</v>
      </c>
      <c r="F3656">
        <v>2</v>
      </c>
      <c r="G3656" t="s">
        <v>49</v>
      </c>
      <c r="H3656" t="s">
        <v>49</v>
      </c>
      <c r="I3656" t="s">
        <v>50</v>
      </c>
      <c r="J3656">
        <v>16</v>
      </c>
      <c r="K3656" t="s">
        <v>62</v>
      </c>
      <c r="L3656">
        <v>102</v>
      </c>
      <c r="M3656">
        <v>1</v>
      </c>
      <c r="N3656">
        <v>85</v>
      </c>
      <c r="O3656">
        <v>1</v>
      </c>
      <c r="P3656" t="s">
        <v>57</v>
      </c>
      <c r="Q3656" t="s">
        <v>49</v>
      </c>
      <c r="X3656" s="7"/>
      <c r="Y3656" t="s">
        <v>49</v>
      </c>
      <c r="Z3656">
        <v>2</v>
      </c>
      <c r="AE3656" t="s">
        <v>49</v>
      </c>
      <c r="AF3656">
        <v>2</v>
      </c>
      <c r="AI3656">
        <v>749</v>
      </c>
      <c r="AJ3656" t="s">
        <v>49</v>
      </c>
    </row>
    <row r="3657" spans="1:36" x14ac:dyDescent="0.3">
      <c r="A3657">
        <v>44</v>
      </c>
      <c r="B3657" t="s">
        <v>58</v>
      </c>
      <c r="C3657" t="s">
        <v>47</v>
      </c>
      <c r="D3657" t="s">
        <v>60</v>
      </c>
      <c r="E3657" t="s">
        <v>49</v>
      </c>
      <c r="F3657">
        <v>1242</v>
      </c>
      <c r="G3657" t="s">
        <v>55</v>
      </c>
      <c r="H3657" t="s">
        <v>49</v>
      </c>
      <c r="I3657" t="s">
        <v>50</v>
      </c>
      <c r="J3657">
        <v>6</v>
      </c>
      <c r="K3657" t="s">
        <v>70</v>
      </c>
      <c r="L3657">
        <v>384</v>
      </c>
      <c r="M3657">
        <v>6</v>
      </c>
      <c r="N3657">
        <v>-1</v>
      </c>
      <c r="O3657">
        <v>0</v>
      </c>
      <c r="P3657" t="s">
        <v>52</v>
      </c>
      <c r="Q3657" t="s">
        <v>49</v>
      </c>
      <c r="X3657" s="7"/>
      <c r="Y3657" t="s">
        <v>55</v>
      </c>
      <c r="Z3657">
        <v>1242</v>
      </c>
      <c r="AE3657" t="s">
        <v>49</v>
      </c>
      <c r="AF3657">
        <v>1242</v>
      </c>
      <c r="AI3657">
        <v>51</v>
      </c>
      <c r="AJ3657" t="s">
        <v>49</v>
      </c>
    </row>
    <row r="3658" spans="1:36" x14ac:dyDescent="0.3">
      <c r="A3658">
        <v>33</v>
      </c>
      <c r="B3658" t="s">
        <v>71</v>
      </c>
      <c r="C3658" t="s">
        <v>59</v>
      </c>
      <c r="D3658" t="s">
        <v>52</v>
      </c>
      <c r="E3658" t="s">
        <v>49</v>
      </c>
      <c r="F3658">
        <v>5969</v>
      </c>
      <c r="G3658" t="s">
        <v>49</v>
      </c>
      <c r="H3658" t="s">
        <v>49</v>
      </c>
      <c r="I3658" t="s">
        <v>50</v>
      </c>
      <c r="J3658">
        <v>4</v>
      </c>
      <c r="K3658" t="s">
        <v>80</v>
      </c>
      <c r="L3658">
        <v>156</v>
      </c>
      <c r="M3658">
        <v>2</v>
      </c>
      <c r="N3658">
        <v>127</v>
      </c>
      <c r="O3658">
        <v>8</v>
      </c>
      <c r="P3658" t="s">
        <v>57</v>
      </c>
      <c r="Q3658" t="s">
        <v>49</v>
      </c>
      <c r="X3658" s="7"/>
      <c r="Y3658" t="s">
        <v>49</v>
      </c>
      <c r="Z3658">
        <v>5969</v>
      </c>
      <c r="AE3658" t="s">
        <v>49</v>
      </c>
      <c r="AF3658">
        <v>5969</v>
      </c>
      <c r="AI3658">
        <v>-1</v>
      </c>
      <c r="AJ3658" t="s">
        <v>49</v>
      </c>
    </row>
    <row r="3659" spans="1:36" x14ac:dyDescent="0.3">
      <c r="A3659">
        <v>56</v>
      </c>
      <c r="B3659" t="s">
        <v>69</v>
      </c>
      <c r="C3659" t="s">
        <v>74</v>
      </c>
      <c r="D3659" t="s">
        <v>54</v>
      </c>
      <c r="E3659" t="s">
        <v>49</v>
      </c>
      <c r="F3659">
        <v>3337</v>
      </c>
      <c r="G3659" t="s">
        <v>55</v>
      </c>
      <c r="H3659" t="s">
        <v>49</v>
      </c>
      <c r="I3659" t="s">
        <v>78</v>
      </c>
      <c r="J3659">
        <v>17</v>
      </c>
      <c r="K3659" t="s">
        <v>75</v>
      </c>
      <c r="L3659">
        <v>99</v>
      </c>
      <c r="M3659">
        <v>3</v>
      </c>
      <c r="N3659">
        <v>-1</v>
      </c>
      <c r="O3659">
        <v>0</v>
      </c>
      <c r="P3659" t="s">
        <v>52</v>
      </c>
      <c r="Q3659" t="s">
        <v>49</v>
      </c>
      <c r="X3659" s="7"/>
      <c r="Y3659" t="s">
        <v>55</v>
      </c>
      <c r="Z3659">
        <v>3337</v>
      </c>
      <c r="AE3659" t="s">
        <v>49</v>
      </c>
      <c r="AF3659">
        <v>3337</v>
      </c>
      <c r="AI3659">
        <v>-32</v>
      </c>
      <c r="AJ3659" t="s">
        <v>49</v>
      </c>
    </row>
    <row r="3660" spans="1:36" x14ac:dyDescent="0.3">
      <c r="A3660">
        <v>26</v>
      </c>
      <c r="B3660" t="s">
        <v>53</v>
      </c>
      <c r="C3660" t="s">
        <v>59</v>
      </c>
      <c r="D3660" t="s">
        <v>54</v>
      </c>
      <c r="E3660" t="s">
        <v>49</v>
      </c>
      <c r="F3660">
        <v>1347</v>
      </c>
      <c r="G3660" t="s">
        <v>49</v>
      </c>
      <c r="H3660" t="s">
        <v>49</v>
      </c>
      <c r="I3660" t="s">
        <v>78</v>
      </c>
      <c r="J3660">
        <v>18</v>
      </c>
      <c r="K3660" t="s">
        <v>62</v>
      </c>
      <c r="L3660">
        <v>280</v>
      </c>
      <c r="M3660">
        <v>6</v>
      </c>
      <c r="N3660">
        <v>92</v>
      </c>
      <c r="O3660">
        <v>5</v>
      </c>
      <c r="P3660" t="s">
        <v>66</v>
      </c>
      <c r="Q3660" t="s">
        <v>55</v>
      </c>
      <c r="X3660" s="7"/>
      <c r="Y3660" t="s">
        <v>49</v>
      </c>
      <c r="Z3660">
        <v>1347</v>
      </c>
      <c r="AE3660" t="s">
        <v>49</v>
      </c>
      <c r="AF3660">
        <v>1347</v>
      </c>
      <c r="AI3660">
        <v>6850</v>
      </c>
      <c r="AJ3660" t="s">
        <v>49</v>
      </c>
    </row>
    <row r="3661" spans="1:36" x14ac:dyDescent="0.3">
      <c r="A3661">
        <v>52</v>
      </c>
      <c r="B3661" t="s">
        <v>67</v>
      </c>
      <c r="C3661" t="s">
        <v>47</v>
      </c>
      <c r="D3661" t="s">
        <v>54</v>
      </c>
      <c r="E3661" t="s">
        <v>49</v>
      </c>
      <c r="F3661">
        <v>64</v>
      </c>
      <c r="G3661" t="s">
        <v>49</v>
      </c>
      <c r="H3661" t="s">
        <v>49</v>
      </c>
      <c r="I3661" t="s">
        <v>78</v>
      </c>
      <c r="J3661">
        <v>29</v>
      </c>
      <c r="K3661" t="s">
        <v>70</v>
      </c>
      <c r="L3661">
        <v>20</v>
      </c>
      <c r="M3661">
        <v>2</v>
      </c>
      <c r="N3661">
        <v>-1</v>
      </c>
      <c r="O3661">
        <v>0</v>
      </c>
      <c r="P3661" t="s">
        <v>52</v>
      </c>
      <c r="Q3661" t="s">
        <v>49</v>
      </c>
      <c r="X3661" s="7"/>
      <c r="Y3661" t="s">
        <v>49</v>
      </c>
      <c r="Z3661">
        <v>64</v>
      </c>
      <c r="AE3661" t="s">
        <v>49</v>
      </c>
      <c r="AF3661">
        <v>64</v>
      </c>
      <c r="AI3661">
        <v>932</v>
      </c>
      <c r="AJ3661" t="s">
        <v>49</v>
      </c>
    </row>
    <row r="3662" spans="1:36" x14ac:dyDescent="0.3">
      <c r="A3662">
        <v>32</v>
      </c>
      <c r="B3662" t="s">
        <v>58</v>
      </c>
      <c r="C3662" t="s">
        <v>59</v>
      </c>
      <c r="D3662" t="s">
        <v>54</v>
      </c>
      <c r="E3662" t="s">
        <v>49</v>
      </c>
      <c r="F3662">
        <v>249</v>
      </c>
      <c r="G3662" t="s">
        <v>55</v>
      </c>
      <c r="H3662" t="s">
        <v>49</v>
      </c>
      <c r="I3662" t="s">
        <v>52</v>
      </c>
      <c r="J3662">
        <v>2</v>
      </c>
      <c r="K3662" t="s">
        <v>62</v>
      </c>
      <c r="L3662">
        <v>258</v>
      </c>
      <c r="M3662">
        <v>1</v>
      </c>
      <c r="N3662">
        <v>-1</v>
      </c>
      <c r="O3662">
        <v>0</v>
      </c>
      <c r="P3662" t="s">
        <v>52</v>
      </c>
      <c r="Q3662" t="s">
        <v>49</v>
      </c>
      <c r="X3662" s="7"/>
      <c r="Y3662" t="s">
        <v>55</v>
      </c>
      <c r="Z3662">
        <v>249</v>
      </c>
      <c r="AE3662" t="s">
        <v>49</v>
      </c>
      <c r="AF3662">
        <v>249</v>
      </c>
      <c r="AI3662">
        <v>0</v>
      </c>
      <c r="AJ3662" t="s">
        <v>49</v>
      </c>
    </row>
    <row r="3663" spans="1:36" x14ac:dyDescent="0.3">
      <c r="A3663">
        <v>36</v>
      </c>
      <c r="B3663" t="s">
        <v>67</v>
      </c>
      <c r="C3663" t="s">
        <v>59</v>
      </c>
      <c r="D3663" t="s">
        <v>54</v>
      </c>
      <c r="E3663" t="s">
        <v>49</v>
      </c>
      <c r="F3663">
        <v>0</v>
      </c>
      <c r="G3663" t="s">
        <v>49</v>
      </c>
      <c r="H3663" t="s">
        <v>49</v>
      </c>
      <c r="I3663" t="s">
        <v>50</v>
      </c>
      <c r="J3663">
        <v>29</v>
      </c>
      <c r="K3663" t="s">
        <v>70</v>
      </c>
      <c r="L3663">
        <v>85</v>
      </c>
      <c r="M3663">
        <v>6</v>
      </c>
      <c r="N3663">
        <v>-1</v>
      </c>
      <c r="O3663">
        <v>0</v>
      </c>
      <c r="P3663" t="s">
        <v>52</v>
      </c>
      <c r="Q3663" t="s">
        <v>49</v>
      </c>
      <c r="X3663" s="6"/>
      <c r="Y3663" t="s">
        <v>49</v>
      </c>
      <c r="Z3663">
        <v>0</v>
      </c>
      <c r="AE3663" t="s">
        <v>49</v>
      </c>
      <c r="AF3663">
        <v>0</v>
      </c>
      <c r="AI3663">
        <v>-626</v>
      </c>
      <c r="AJ3663" t="s">
        <v>49</v>
      </c>
    </row>
    <row r="3664" spans="1:36" x14ac:dyDescent="0.3">
      <c r="A3664">
        <v>26</v>
      </c>
      <c r="B3664" t="s">
        <v>63</v>
      </c>
      <c r="C3664" t="s">
        <v>47</v>
      </c>
      <c r="D3664" t="s">
        <v>54</v>
      </c>
      <c r="E3664" t="s">
        <v>49</v>
      </c>
      <c r="F3664">
        <v>128</v>
      </c>
      <c r="G3664" t="s">
        <v>49</v>
      </c>
      <c r="H3664" t="s">
        <v>49</v>
      </c>
      <c r="I3664" t="s">
        <v>52</v>
      </c>
      <c r="J3664">
        <v>4</v>
      </c>
      <c r="K3664" t="s">
        <v>73</v>
      </c>
      <c r="L3664">
        <v>355</v>
      </c>
      <c r="M3664">
        <v>1</v>
      </c>
      <c r="N3664">
        <v>-1</v>
      </c>
      <c r="O3664">
        <v>0</v>
      </c>
      <c r="P3664" t="s">
        <v>52</v>
      </c>
      <c r="Q3664" t="s">
        <v>49</v>
      </c>
      <c r="X3664" s="7"/>
      <c r="Y3664" t="s">
        <v>49</v>
      </c>
      <c r="Z3664">
        <v>128</v>
      </c>
      <c r="AE3664" t="s">
        <v>49</v>
      </c>
      <c r="AF3664">
        <v>128</v>
      </c>
      <c r="AI3664">
        <v>9</v>
      </c>
      <c r="AJ3664" t="s">
        <v>49</v>
      </c>
    </row>
    <row r="3665" spans="1:36" x14ac:dyDescent="0.3">
      <c r="A3665">
        <v>37</v>
      </c>
      <c r="B3665" t="s">
        <v>63</v>
      </c>
      <c r="C3665" t="s">
        <v>47</v>
      </c>
      <c r="D3665" t="s">
        <v>54</v>
      </c>
      <c r="E3665" t="s">
        <v>49</v>
      </c>
      <c r="F3665">
        <v>196</v>
      </c>
      <c r="G3665" t="s">
        <v>55</v>
      </c>
      <c r="H3665" t="s">
        <v>49</v>
      </c>
      <c r="I3665" t="s">
        <v>52</v>
      </c>
      <c r="J3665">
        <v>5</v>
      </c>
      <c r="K3665" t="s">
        <v>62</v>
      </c>
      <c r="L3665">
        <v>66</v>
      </c>
      <c r="M3665">
        <v>3</v>
      </c>
      <c r="N3665">
        <v>-1</v>
      </c>
      <c r="O3665">
        <v>0</v>
      </c>
      <c r="P3665" t="s">
        <v>52</v>
      </c>
      <c r="Q3665" t="s">
        <v>49</v>
      </c>
      <c r="X3665" s="7"/>
      <c r="Y3665" t="s">
        <v>55</v>
      </c>
      <c r="Z3665">
        <v>196</v>
      </c>
      <c r="AE3665" t="s">
        <v>49</v>
      </c>
      <c r="AF3665">
        <v>196</v>
      </c>
      <c r="AI3665">
        <v>653</v>
      </c>
      <c r="AJ3665" t="s">
        <v>49</v>
      </c>
    </row>
    <row r="3666" spans="1:36" x14ac:dyDescent="0.3">
      <c r="A3666">
        <v>34</v>
      </c>
      <c r="B3666" t="s">
        <v>67</v>
      </c>
      <c r="C3666" t="s">
        <v>47</v>
      </c>
      <c r="D3666" t="s">
        <v>54</v>
      </c>
      <c r="E3666" t="s">
        <v>49</v>
      </c>
      <c r="F3666">
        <v>351</v>
      </c>
      <c r="G3666" t="s">
        <v>55</v>
      </c>
      <c r="H3666" t="s">
        <v>49</v>
      </c>
      <c r="I3666" t="s">
        <v>50</v>
      </c>
      <c r="J3666">
        <v>18</v>
      </c>
      <c r="K3666" t="s">
        <v>73</v>
      </c>
      <c r="L3666">
        <v>467</v>
      </c>
      <c r="M3666">
        <v>1</v>
      </c>
      <c r="N3666">
        <v>-1</v>
      </c>
      <c r="O3666">
        <v>0</v>
      </c>
      <c r="P3666" t="s">
        <v>52</v>
      </c>
      <c r="Q3666" t="s">
        <v>49</v>
      </c>
      <c r="X3666" s="7"/>
      <c r="Y3666" t="s">
        <v>55</v>
      </c>
      <c r="Z3666">
        <v>351</v>
      </c>
      <c r="AE3666" t="s">
        <v>49</v>
      </c>
      <c r="AF3666">
        <v>351</v>
      </c>
      <c r="AI3666">
        <v>3608</v>
      </c>
      <c r="AJ3666" t="s">
        <v>49</v>
      </c>
    </row>
    <row r="3667" spans="1:36" x14ac:dyDescent="0.3">
      <c r="A3667">
        <v>26</v>
      </c>
      <c r="B3667" t="s">
        <v>53</v>
      </c>
      <c r="C3667" t="s">
        <v>59</v>
      </c>
      <c r="D3667" t="s">
        <v>54</v>
      </c>
      <c r="E3667" t="s">
        <v>49</v>
      </c>
      <c r="F3667">
        <v>5533</v>
      </c>
      <c r="G3667" t="s">
        <v>55</v>
      </c>
      <c r="H3667" t="s">
        <v>49</v>
      </c>
      <c r="I3667" t="s">
        <v>50</v>
      </c>
      <c r="J3667">
        <v>7</v>
      </c>
      <c r="K3667" t="s">
        <v>56</v>
      </c>
      <c r="L3667">
        <v>582</v>
      </c>
      <c r="M3667">
        <v>2</v>
      </c>
      <c r="N3667">
        <v>283</v>
      </c>
      <c r="O3667">
        <v>4</v>
      </c>
      <c r="P3667" t="s">
        <v>57</v>
      </c>
      <c r="Q3667" t="s">
        <v>49</v>
      </c>
      <c r="X3667" s="7"/>
      <c r="Y3667" t="s">
        <v>55</v>
      </c>
      <c r="Z3667">
        <v>5533</v>
      </c>
      <c r="AE3667" t="s">
        <v>49</v>
      </c>
      <c r="AF3667">
        <v>5533</v>
      </c>
      <c r="AI3667">
        <v>36</v>
      </c>
      <c r="AJ3667" t="s">
        <v>49</v>
      </c>
    </row>
    <row r="3668" spans="1:36" x14ac:dyDescent="0.3">
      <c r="A3668">
        <v>32</v>
      </c>
      <c r="B3668" t="s">
        <v>53</v>
      </c>
      <c r="C3668" t="s">
        <v>47</v>
      </c>
      <c r="D3668" t="s">
        <v>54</v>
      </c>
      <c r="E3668" t="s">
        <v>49</v>
      </c>
      <c r="F3668">
        <v>38</v>
      </c>
      <c r="G3668" t="s">
        <v>55</v>
      </c>
      <c r="H3668" t="s">
        <v>49</v>
      </c>
      <c r="I3668" t="s">
        <v>50</v>
      </c>
      <c r="J3668">
        <v>15</v>
      </c>
      <c r="K3668" t="s">
        <v>56</v>
      </c>
      <c r="L3668">
        <v>744</v>
      </c>
      <c r="M3668">
        <v>1</v>
      </c>
      <c r="N3668">
        <v>-1</v>
      </c>
      <c r="O3668">
        <v>0</v>
      </c>
      <c r="P3668" t="s">
        <v>52</v>
      </c>
      <c r="Q3668" t="s">
        <v>55</v>
      </c>
      <c r="X3668" s="7"/>
      <c r="Y3668" t="s">
        <v>55</v>
      </c>
      <c r="Z3668">
        <v>38</v>
      </c>
      <c r="AE3668" t="s">
        <v>49</v>
      </c>
      <c r="AF3668">
        <v>38</v>
      </c>
      <c r="AI3668">
        <v>263</v>
      </c>
      <c r="AJ3668" t="s">
        <v>49</v>
      </c>
    </row>
    <row r="3669" spans="1:36" x14ac:dyDescent="0.3">
      <c r="A3669">
        <v>30</v>
      </c>
      <c r="B3669" t="s">
        <v>58</v>
      </c>
      <c r="C3669" t="s">
        <v>59</v>
      </c>
      <c r="D3669" t="s">
        <v>60</v>
      </c>
      <c r="E3669" t="s">
        <v>55</v>
      </c>
      <c r="F3669">
        <v>35</v>
      </c>
      <c r="G3669" t="s">
        <v>49</v>
      </c>
      <c r="H3669" t="s">
        <v>49</v>
      </c>
      <c r="I3669" t="s">
        <v>50</v>
      </c>
      <c r="J3669">
        <v>30</v>
      </c>
      <c r="K3669" t="s">
        <v>73</v>
      </c>
      <c r="L3669">
        <v>185</v>
      </c>
      <c r="M3669">
        <v>4</v>
      </c>
      <c r="N3669">
        <v>-1</v>
      </c>
      <c r="O3669">
        <v>0</v>
      </c>
      <c r="P3669" t="s">
        <v>52</v>
      </c>
      <c r="Q3669" t="s">
        <v>49</v>
      </c>
      <c r="X3669" s="7"/>
      <c r="Y3669" t="s">
        <v>49</v>
      </c>
      <c r="Z3669">
        <v>35</v>
      </c>
      <c r="AE3669" t="s">
        <v>49</v>
      </c>
      <c r="AF3669">
        <v>35</v>
      </c>
      <c r="AI3669">
        <v>8366</v>
      </c>
      <c r="AJ3669" t="s">
        <v>49</v>
      </c>
    </row>
    <row r="3670" spans="1:36" x14ac:dyDescent="0.3">
      <c r="A3670">
        <v>27</v>
      </c>
      <c r="B3670" t="s">
        <v>67</v>
      </c>
      <c r="C3670" t="s">
        <v>59</v>
      </c>
      <c r="D3670" t="s">
        <v>54</v>
      </c>
      <c r="E3670" t="s">
        <v>49</v>
      </c>
      <c r="F3670">
        <v>235</v>
      </c>
      <c r="G3670" t="s">
        <v>55</v>
      </c>
      <c r="H3670" t="s">
        <v>49</v>
      </c>
      <c r="I3670" t="s">
        <v>50</v>
      </c>
      <c r="J3670">
        <v>12</v>
      </c>
      <c r="K3670" t="s">
        <v>56</v>
      </c>
      <c r="L3670">
        <v>13</v>
      </c>
      <c r="M3670">
        <v>5</v>
      </c>
      <c r="N3670">
        <v>-1</v>
      </c>
      <c r="O3670">
        <v>0</v>
      </c>
      <c r="P3670" t="s">
        <v>52</v>
      </c>
      <c r="Q3670" t="s">
        <v>49</v>
      </c>
      <c r="X3670" s="5"/>
      <c r="Y3670" t="s">
        <v>55</v>
      </c>
      <c r="Z3670">
        <v>235</v>
      </c>
      <c r="AE3670" t="s">
        <v>49</v>
      </c>
      <c r="AF3670">
        <v>235</v>
      </c>
      <c r="AI3670">
        <v>2186</v>
      </c>
      <c r="AJ3670" t="s">
        <v>49</v>
      </c>
    </row>
    <row r="3671" spans="1:36" x14ac:dyDescent="0.3">
      <c r="A3671">
        <v>42</v>
      </c>
      <c r="B3671" t="s">
        <v>69</v>
      </c>
      <c r="C3671" t="s">
        <v>59</v>
      </c>
      <c r="D3671" t="s">
        <v>54</v>
      </c>
      <c r="E3671" t="s">
        <v>49</v>
      </c>
      <c r="F3671">
        <v>30</v>
      </c>
      <c r="G3671" t="s">
        <v>55</v>
      </c>
      <c r="H3671" t="s">
        <v>49</v>
      </c>
      <c r="I3671" t="s">
        <v>50</v>
      </c>
      <c r="J3671">
        <v>4</v>
      </c>
      <c r="K3671" t="s">
        <v>64</v>
      </c>
      <c r="L3671">
        <v>98</v>
      </c>
      <c r="M3671">
        <v>1</v>
      </c>
      <c r="N3671">
        <v>266</v>
      </c>
      <c r="O3671">
        <v>3</v>
      </c>
      <c r="P3671" t="s">
        <v>57</v>
      </c>
      <c r="Q3671" t="s">
        <v>49</v>
      </c>
      <c r="X3671" s="6"/>
      <c r="Y3671" t="s">
        <v>55</v>
      </c>
      <c r="Z3671">
        <v>30</v>
      </c>
      <c r="AE3671" t="s">
        <v>49</v>
      </c>
      <c r="AF3671">
        <v>30</v>
      </c>
      <c r="AI3671">
        <v>20453</v>
      </c>
      <c r="AJ3671" t="s">
        <v>49</v>
      </c>
    </row>
    <row r="3672" spans="1:36" x14ac:dyDescent="0.3">
      <c r="A3672">
        <v>33</v>
      </c>
      <c r="B3672" t="s">
        <v>63</v>
      </c>
      <c r="C3672" t="s">
        <v>59</v>
      </c>
      <c r="D3672" t="s">
        <v>48</v>
      </c>
      <c r="E3672" t="s">
        <v>49</v>
      </c>
      <c r="F3672">
        <v>92</v>
      </c>
      <c r="G3672" t="s">
        <v>55</v>
      </c>
      <c r="H3672" t="s">
        <v>49</v>
      </c>
      <c r="I3672" t="s">
        <v>52</v>
      </c>
      <c r="J3672">
        <v>9</v>
      </c>
      <c r="K3672" t="s">
        <v>56</v>
      </c>
      <c r="L3672">
        <v>127</v>
      </c>
      <c r="M3672">
        <v>1</v>
      </c>
      <c r="N3672">
        <v>-1</v>
      </c>
      <c r="O3672">
        <v>0</v>
      </c>
      <c r="P3672" t="s">
        <v>52</v>
      </c>
      <c r="Q3672" t="s">
        <v>49</v>
      </c>
      <c r="X3672" s="7"/>
      <c r="Y3672" t="s">
        <v>55</v>
      </c>
      <c r="Z3672">
        <v>92</v>
      </c>
      <c r="AE3672" t="s">
        <v>49</v>
      </c>
      <c r="AF3672">
        <v>92</v>
      </c>
      <c r="AI3672">
        <v>440</v>
      </c>
      <c r="AJ3672" t="s">
        <v>49</v>
      </c>
    </row>
    <row r="3673" spans="1:36" x14ac:dyDescent="0.3">
      <c r="A3673">
        <v>37</v>
      </c>
      <c r="B3673" t="s">
        <v>63</v>
      </c>
      <c r="C3673" t="s">
        <v>47</v>
      </c>
      <c r="D3673" t="s">
        <v>54</v>
      </c>
      <c r="E3673" t="s">
        <v>49</v>
      </c>
      <c r="F3673">
        <v>67</v>
      </c>
      <c r="G3673" t="s">
        <v>49</v>
      </c>
      <c r="H3673" t="s">
        <v>49</v>
      </c>
      <c r="I3673" t="s">
        <v>52</v>
      </c>
      <c r="J3673">
        <v>3</v>
      </c>
      <c r="K3673" t="s">
        <v>62</v>
      </c>
      <c r="L3673">
        <v>45</v>
      </c>
      <c r="M3673">
        <v>2</v>
      </c>
      <c r="N3673">
        <v>-1</v>
      </c>
      <c r="O3673">
        <v>0</v>
      </c>
      <c r="P3673" t="s">
        <v>52</v>
      </c>
      <c r="Q3673" t="s">
        <v>49</v>
      </c>
      <c r="X3673" s="7"/>
      <c r="Y3673" t="s">
        <v>49</v>
      </c>
      <c r="Z3673">
        <v>67</v>
      </c>
      <c r="AE3673" t="s">
        <v>49</v>
      </c>
      <c r="AF3673">
        <v>67</v>
      </c>
      <c r="AI3673">
        <v>519</v>
      </c>
      <c r="AJ3673" t="s">
        <v>49</v>
      </c>
    </row>
    <row r="3674" spans="1:36" x14ac:dyDescent="0.3">
      <c r="A3674">
        <v>45</v>
      </c>
      <c r="B3674" t="s">
        <v>63</v>
      </c>
      <c r="C3674" t="s">
        <v>47</v>
      </c>
      <c r="D3674" t="s">
        <v>54</v>
      </c>
      <c r="E3674" t="s">
        <v>49</v>
      </c>
      <c r="F3674">
        <v>4022</v>
      </c>
      <c r="G3674" t="s">
        <v>55</v>
      </c>
      <c r="H3674" t="s">
        <v>49</v>
      </c>
      <c r="I3674" t="s">
        <v>50</v>
      </c>
      <c r="J3674">
        <v>29</v>
      </c>
      <c r="K3674" t="s">
        <v>72</v>
      </c>
      <c r="L3674">
        <v>244</v>
      </c>
      <c r="M3674">
        <v>3</v>
      </c>
      <c r="N3674">
        <v>-1</v>
      </c>
      <c r="O3674">
        <v>0</v>
      </c>
      <c r="P3674" t="s">
        <v>52</v>
      </c>
      <c r="Q3674" t="s">
        <v>49</v>
      </c>
      <c r="X3674" s="7"/>
      <c r="Y3674" t="s">
        <v>55</v>
      </c>
      <c r="Z3674">
        <v>4022</v>
      </c>
      <c r="AE3674" t="s">
        <v>49</v>
      </c>
      <c r="AF3674">
        <v>4022</v>
      </c>
      <c r="AI3674">
        <v>225</v>
      </c>
      <c r="AJ3674" t="s">
        <v>49</v>
      </c>
    </row>
    <row r="3675" spans="1:36" x14ac:dyDescent="0.3">
      <c r="A3675">
        <v>36</v>
      </c>
      <c r="B3675" t="s">
        <v>68</v>
      </c>
      <c r="C3675" t="s">
        <v>47</v>
      </c>
      <c r="D3675" t="s">
        <v>60</v>
      </c>
      <c r="E3675" t="s">
        <v>49</v>
      </c>
      <c r="F3675">
        <v>3057</v>
      </c>
      <c r="G3675" t="s">
        <v>49</v>
      </c>
      <c r="H3675" t="s">
        <v>49</v>
      </c>
      <c r="I3675" t="s">
        <v>52</v>
      </c>
      <c r="J3675">
        <v>16</v>
      </c>
      <c r="K3675" t="s">
        <v>62</v>
      </c>
      <c r="L3675">
        <v>2769</v>
      </c>
      <c r="M3675">
        <v>4</v>
      </c>
      <c r="N3675">
        <v>-1</v>
      </c>
      <c r="O3675">
        <v>0</v>
      </c>
      <c r="P3675" t="s">
        <v>52</v>
      </c>
      <c r="Q3675" t="s">
        <v>55</v>
      </c>
      <c r="X3675" s="7"/>
      <c r="Y3675" t="s">
        <v>49</v>
      </c>
      <c r="Z3675">
        <v>3057</v>
      </c>
      <c r="AE3675" t="s">
        <v>49</v>
      </c>
      <c r="AF3675">
        <v>3057</v>
      </c>
      <c r="AI3675">
        <v>2548</v>
      </c>
      <c r="AJ3675" t="s">
        <v>49</v>
      </c>
    </row>
    <row r="3676" spans="1:36" x14ac:dyDescent="0.3">
      <c r="A3676">
        <v>39</v>
      </c>
      <c r="B3676" t="s">
        <v>58</v>
      </c>
      <c r="C3676" t="s">
        <v>59</v>
      </c>
      <c r="D3676" t="s">
        <v>60</v>
      </c>
      <c r="E3676" t="s">
        <v>49</v>
      </c>
      <c r="F3676">
        <v>0</v>
      </c>
      <c r="G3676" t="s">
        <v>55</v>
      </c>
      <c r="H3676" t="s">
        <v>49</v>
      </c>
      <c r="I3676" t="s">
        <v>50</v>
      </c>
      <c r="J3676">
        <v>12</v>
      </c>
      <c r="K3676" t="s">
        <v>56</v>
      </c>
      <c r="L3676">
        <v>561</v>
      </c>
      <c r="M3676">
        <v>4</v>
      </c>
      <c r="N3676">
        <v>369</v>
      </c>
      <c r="O3676">
        <v>3</v>
      </c>
      <c r="P3676" t="s">
        <v>57</v>
      </c>
      <c r="Q3676" t="s">
        <v>49</v>
      </c>
      <c r="X3676" s="7"/>
      <c r="Y3676" t="s">
        <v>55</v>
      </c>
      <c r="Z3676">
        <v>0</v>
      </c>
      <c r="AE3676" t="s">
        <v>49</v>
      </c>
      <c r="AF3676">
        <v>0</v>
      </c>
      <c r="AI3676">
        <v>0</v>
      </c>
      <c r="AJ3676" t="s">
        <v>49</v>
      </c>
    </row>
    <row r="3677" spans="1:36" x14ac:dyDescent="0.3">
      <c r="A3677">
        <v>33</v>
      </c>
      <c r="B3677" t="s">
        <v>58</v>
      </c>
      <c r="C3677" t="s">
        <v>59</v>
      </c>
      <c r="D3677" t="s">
        <v>60</v>
      </c>
      <c r="E3677" t="s">
        <v>49</v>
      </c>
      <c r="F3677">
        <v>349</v>
      </c>
      <c r="G3677" t="s">
        <v>49</v>
      </c>
      <c r="H3677" t="s">
        <v>49</v>
      </c>
      <c r="I3677" t="s">
        <v>50</v>
      </c>
      <c r="J3677">
        <v>22</v>
      </c>
      <c r="K3677" t="s">
        <v>70</v>
      </c>
      <c r="L3677">
        <v>182</v>
      </c>
      <c r="M3677">
        <v>1</v>
      </c>
      <c r="N3677">
        <v>-1</v>
      </c>
      <c r="O3677">
        <v>0</v>
      </c>
      <c r="P3677" t="s">
        <v>52</v>
      </c>
      <c r="Q3677" t="s">
        <v>49</v>
      </c>
      <c r="X3677" s="7"/>
      <c r="Y3677" t="s">
        <v>49</v>
      </c>
      <c r="Z3677">
        <v>349</v>
      </c>
      <c r="AE3677" t="s">
        <v>49</v>
      </c>
      <c r="AF3677">
        <v>349</v>
      </c>
      <c r="AI3677">
        <v>2284</v>
      </c>
      <c r="AJ3677" t="s">
        <v>49</v>
      </c>
    </row>
    <row r="3678" spans="1:36" x14ac:dyDescent="0.3">
      <c r="A3678">
        <v>47</v>
      </c>
      <c r="B3678" t="s">
        <v>53</v>
      </c>
      <c r="C3678" t="s">
        <v>47</v>
      </c>
      <c r="D3678" t="s">
        <v>54</v>
      </c>
      <c r="E3678" t="s">
        <v>49</v>
      </c>
      <c r="F3678">
        <v>2322</v>
      </c>
      <c r="G3678" t="s">
        <v>49</v>
      </c>
      <c r="H3678" t="s">
        <v>49</v>
      </c>
      <c r="I3678" t="s">
        <v>50</v>
      </c>
      <c r="J3678">
        <v>22</v>
      </c>
      <c r="K3678" t="s">
        <v>70</v>
      </c>
      <c r="L3678">
        <v>618</v>
      </c>
      <c r="M3678">
        <v>1</v>
      </c>
      <c r="N3678">
        <v>-1</v>
      </c>
      <c r="O3678">
        <v>0</v>
      </c>
      <c r="P3678" t="s">
        <v>52</v>
      </c>
      <c r="Q3678" t="s">
        <v>49</v>
      </c>
      <c r="X3678" s="7"/>
      <c r="Y3678" t="s">
        <v>49</v>
      </c>
      <c r="Z3678">
        <v>2322</v>
      </c>
      <c r="AE3678" t="s">
        <v>49</v>
      </c>
      <c r="AF3678">
        <v>2322</v>
      </c>
      <c r="AI3678">
        <v>40</v>
      </c>
      <c r="AJ3678" t="s">
        <v>49</v>
      </c>
    </row>
    <row r="3679" spans="1:36" x14ac:dyDescent="0.3">
      <c r="A3679">
        <v>49</v>
      </c>
      <c r="B3679" t="s">
        <v>68</v>
      </c>
      <c r="C3679" t="s">
        <v>47</v>
      </c>
      <c r="D3679" t="s">
        <v>54</v>
      </c>
      <c r="E3679" t="s">
        <v>49</v>
      </c>
      <c r="F3679">
        <v>167</v>
      </c>
      <c r="G3679" t="s">
        <v>55</v>
      </c>
      <c r="H3679" t="s">
        <v>55</v>
      </c>
      <c r="I3679" t="s">
        <v>52</v>
      </c>
      <c r="J3679">
        <v>6</v>
      </c>
      <c r="K3679" t="s">
        <v>56</v>
      </c>
      <c r="L3679">
        <v>198</v>
      </c>
      <c r="M3679">
        <v>3</v>
      </c>
      <c r="N3679">
        <v>-1</v>
      </c>
      <c r="O3679">
        <v>0</v>
      </c>
      <c r="P3679" t="s">
        <v>52</v>
      </c>
      <c r="Q3679" t="s">
        <v>49</v>
      </c>
      <c r="X3679" s="7"/>
      <c r="Y3679" t="s">
        <v>55</v>
      </c>
      <c r="Z3679">
        <v>167</v>
      </c>
      <c r="AE3679" t="s">
        <v>55</v>
      </c>
      <c r="AF3679">
        <v>167</v>
      </c>
      <c r="AI3679">
        <v>364</v>
      </c>
      <c r="AJ3679" t="s">
        <v>49</v>
      </c>
    </row>
    <row r="3680" spans="1:36" x14ac:dyDescent="0.3">
      <c r="A3680">
        <v>46</v>
      </c>
      <c r="B3680" t="s">
        <v>58</v>
      </c>
      <c r="C3680" t="s">
        <v>74</v>
      </c>
      <c r="D3680" t="s">
        <v>54</v>
      </c>
      <c r="E3680" t="s">
        <v>49</v>
      </c>
      <c r="F3680">
        <v>558</v>
      </c>
      <c r="G3680" t="s">
        <v>49</v>
      </c>
      <c r="H3680" t="s">
        <v>49</v>
      </c>
      <c r="I3680" t="s">
        <v>50</v>
      </c>
      <c r="J3680">
        <v>19</v>
      </c>
      <c r="K3680" t="s">
        <v>70</v>
      </c>
      <c r="L3680">
        <v>126</v>
      </c>
      <c r="M3680">
        <v>6</v>
      </c>
      <c r="N3680">
        <v>-1</v>
      </c>
      <c r="O3680">
        <v>0</v>
      </c>
      <c r="P3680" t="s">
        <v>52</v>
      </c>
      <c r="Q3680" t="s">
        <v>49</v>
      </c>
      <c r="X3680" s="7"/>
      <c r="Y3680" t="s">
        <v>49</v>
      </c>
      <c r="Z3680">
        <v>558</v>
      </c>
      <c r="AE3680" t="s">
        <v>49</v>
      </c>
      <c r="AF3680">
        <v>558</v>
      </c>
      <c r="AI3680">
        <v>174</v>
      </c>
      <c r="AJ3680" t="s">
        <v>49</v>
      </c>
    </row>
    <row r="3681" spans="1:36" x14ac:dyDescent="0.3">
      <c r="A3681">
        <v>31</v>
      </c>
      <c r="B3681" t="s">
        <v>53</v>
      </c>
      <c r="C3681" t="s">
        <v>47</v>
      </c>
      <c r="D3681" t="s">
        <v>54</v>
      </c>
      <c r="E3681" t="s">
        <v>49</v>
      </c>
      <c r="F3681">
        <v>-230</v>
      </c>
      <c r="G3681" t="s">
        <v>55</v>
      </c>
      <c r="H3681" t="s">
        <v>55</v>
      </c>
      <c r="I3681" t="s">
        <v>50</v>
      </c>
      <c r="J3681">
        <v>16</v>
      </c>
      <c r="K3681" t="s">
        <v>73</v>
      </c>
      <c r="L3681">
        <v>715</v>
      </c>
      <c r="M3681">
        <v>1</v>
      </c>
      <c r="N3681">
        <v>-1</v>
      </c>
      <c r="O3681">
        <v>0</v>
      </c>
      <c r="P3681" t="s">
        <v>52</v>
      </c>
      <c r="Q3681" t="s">
        <v>49</v>
      </c>
      <c r="X3681" s="7"/>
      <c r="Y3681" t="s">
        <v>55</v>
      </c>
      <c r="Z3681">
        <v>-230</v>
      </c>
      <c r="AE3681" t="s">
        <v>55</v>
      </c>
      <c r="AF3681">
        <v>-230</v>
      </c>
      <c r="AI3681">
        <v>10888</v>
      </c>
      <c r="AJ3681" t="s">
        <v>49</v>
      </c>
    </row>
    <row r="3682" spans="1:36" x14ac:dyDescent="0.3">
      <c r="A3682">
        <v>43</v>
      </c>
      <c r="B3682" t="s">
        <v>46</v>
      </c>
      <c r="C3682" t="s">
        <v>74</v>
      </c>
      <c r="D3682" t="s">
        <v>54</v>
      </c>
      <c r="E3682" t="s">
        <v>49</v>
      </c>
      <c r="F3682">
        <v>4094</v>
      </c>
      <c r="G3682" t="s">
        <v>55</v>
      </c>
      <c r="H3682" t="s">
        <v>49</v>
      </c>
      <c r="I3682" t="s">
        <v>50</v>
      </c>
      <c r="J3682">
        <v>21</v>
      </c>
      <c r="K3682" t="s">
        <v>75</v>
      </c>
      <c r="L3682">
        <v>63</v>
      </c>
      <c r="M3682">
        <v>1</v>
      </c>
      <c r="N3682">
        <v>-1</v>
      </c>
      <c r="O3682">
        <v>0</v>
      </c>
      <c r="P3682" t="s">
        <v>52</v>
      </c>
      <c r="Q3682" t="s">
        <v>49</v>
      </c>
      <c r="X3682" s="7"/>
      <c r="Y3682" t="s">
        <v>55</v>
      </c>
      <c r="Z3682">
        <v>4094</v>
      </c>
      <c r="AE3682" t="s">
        <v>49</v>
      </c>
      <c r="AF3682">
        <v>4094</v>
      </c>
      <c r="AI3682">
        <v>225</v>
      </c>
      <c r="AJ3682" t="s">
        <v>49</v>
      </c>
    </row>
    <row r="3683" spans="1:36" x14ac:dyDescent="0.3">
      <c r="A3683">
        <v>30</v>
      </c>
      <c r="B3683" t="s">
        <v>63</v>
      </c>
      <c r="C3683" t="s">
        <v>59</v>
      </c>
      <c r="D3683" t="s">
        <v>54</v>
      </c>
      <c r="E3683" t="s">
        <v>55</v>
      </c>
      <c r="F3683">
        <v>239</v>
      </c>
      <c r="G3683" t="s">
        <v>55</v>
      </c>
      <c r="H3683" t="s">
        <v>49</v>
      </c>
      <c r="I3683" t="s">
        <v>52</v>
      </c>
      <c r="J3683">
        <v>21</v>
      </c>
      <c r="K3683" t="s">
        <v>56</v>
      </c>
      <c r="L3683">
        <v>412</v>
      </c>
      <c r="M3683">
        <v>1</v>
      </c>
      <c r="N3683">
        <v>-1</v>
      </c>
      <c r="O3683">
        <v>0</v>
      </c>
      <c r="P3683" t="s">
        <v>52</v>
      </c>
      <c r="Q3683" t="s">
        <v>55</v>
      </c>
      <c r="X3683" s="7"/>
      <c r="Y3683" t="s">
        <v>55</v>
      </c>
      <c r="Z3683">
        <v>239</v>
      </c>
      <c r="AE3683" t="s">
        <v>49</v>
      </c>
      <c r="AF3683">
        <v>239</v>
      </c>
      <c r="AI3683">
        <v>2131</v>
      </c>
      <c r="AJ3683" t="s">
        <v>49</v>
      </c>
    </row>
    <row r="3684" spans="1:36" x14ac:dyDescent="0.3">
      <c r="A3684">
        <v>43</v>
      </c>
      <c r="B3684" t="s">
        <v>58</v>
      </c>
      <c r="C3684" t="s">
        <v>74</v>
      </c>
      <c r="D3684" t="s">
        <v>60</v>
      </c>
      <c r="E3684" t="s">
        <v>49</v>
      </c>
      <c r="F3684">
        <v>497</v>
      </c>
      <c r="G3684" t="s">
        <v>49</v>
      </c>
      <c r="H3684" t="s">
        <v>49</v>
      </c>
      <c r="I3684" t="s">
        <v>50</v>
      </c>
      <c r="J3684">
        <v>13</v>
      </c>
      <c r="K3684" t="s">
        <v>56</v>
      </c>
      <c r="L3684">
        <v>66</v>
      </c>
      <c r="M3684">
        <v>1</v>
      </c>
      <c r="N3684">
        <v>363</v>
      </c>
      <c r="O3684">
        <v>22</v>
      </c>
      <c r="P3684" t="s">
        <v>57</v>
      </c>
      <c r="Q3684" t="s">
        <v>49</v>
      </c>
      <c r="X3684" s="7"/>
      <c r="Y3684" t="s">
        <v>49</v>
      </c>
      <c r="Z3684">
        <v>497</v>
      </c>
      <c r="AE3684" t="s">
        <v>49</v>
      </c>
      <c r="AF3684">
        <v>497</v>
      </c>
      <c r="AI3684">
        <v>36</v>
      </c>
      <c r="AJ3684" t="s">
        <v>49</v>
      </c>
    </row>
    <row r="3685" spans="1:36" x14ac:dyDescent="0.3">
      <c r="A3685">
        <v>42</v>
      </c>
      <c r="B3685" t="s">
        <v>63</v>
      </c>
      <c r="C3685" t="s">
        <v>47</v>
      </c>
      <c r="D3685" t="s">
        <v>54</v>
      </c>
      <c r="E3685" t="s">
        <v>49</v>
      </c>
      <c r="F3685">
        <v>179</v>
      </c>
      <c r="G3685" t="s">
        <v>55</v>
      </c>
      <c r="H3685" t="s">
        <v>49</v>
      </c>
      <c r="I3685" t="s">
        <v>50</v>
      </c>
      <c r="J3685">
        <v>17</v>
      </c>
      <c r="K3685" t="s">
        <v>75</v>
      </c>
      <c r="L3685">
        <v>96</v>
      </c>
      <c r="M3685">
        <v>1</v>
      </c>
      <c r="N3685">
        <v>-1</v>
      </c>
      <c r="O3685">
        <v>0</v>
      </c>
      <c r="P3685" t="s">
        <v>52</v>
      </c>
      <c r="Q3685" t="s">
        <v>49</v>
      </c>
      <c r="X3685" s="7"/>
      <c r="Y3685" t="s">
        <v>55</v>
      </c>
      <c r="Z3685">
        <v>179</v>
      </c>
      <c r="AE3685" t="s">
        <v>49</v>
      </c>
      <c r="AF3685">
        <v>179</v>
      </c>
      <c r="AI3685">
        <v>2642</v>
      </c>
      <c r="AJ3685" t="s">
        <v>49</v>
      </c>
    </row>
    <row r="3686" spans="1:36" x14ac:dyDescent="0.3">
      <c r="A3686">
        <v>30</v>
      </c>
      <c r="B3686" t="s">
        <v>69</v>
      </c>
      <c r="C3686" t="s">
        <v>59</v>
      </c>
      <c r="D3686" t="s">
        <v>60</v>
      </c>
      <c r="E3686" t="s">
        <v>49</v>
      </c>
      <c r="F3686">
        <v>305</v>
      </c>
      <c r="G3686" t="s">
        <v>49</v>
      </c>
      <c r="H3686" t="s">
        <v>49</v>
      </c>
      <c r="I3686" t="s">
        <v>50</v>
      </c>
      <c r="J3686">
        <v>30</v>
      </c>
      <c r="K3686" t="s">
        <v>61</v>
      </c>
      <c r="L3686">
        <v>633</v>
      </c>
      <c r="M3686">
        <v>1</v>
      </c>
      <c r="N3686">
        <v>85</v>
      </c>
      <c r="O3686">
        <v>2</v>
      </c>
      <c r="P3686" t="s">
        <v>79</v>
      </c>
      <c r="Q3686" t="s">
        <v>55</v>
      </c>
      <c r="X3686" s="7"/>
      <c r="Y3686" t="s">
        <v>49</v>
      </c>
      <c r="Z3686">
        <v>305</v>
      </c>
      <c r="AE3686" t="s">
        <v>49</v>
      </c>
      <c r="AF3686">
        <v>305</v>
      </c>
      <c r="AI3686">
        <v>400</v>
      </c>
      <c r="AJ3686" t="s">
        <v>49</v>
      </c>
    </row>
    <row r="3687" spans="1:36" x14ac:dyDescent="0.3">
      <c r="A3687">
        <v>33</v>
      </c>
      <c r="B3687" t="s">
        <v>58</v>
      </c>
      <c r="C3687" t="s">
        <v>59</v>
      </c>
      <c r="D3687" t="s">
        <v>60</v>
      </c>
      <c r="E3687" t="s">
        <v>49</v>
      </c>
      <c r="F3687">
        <v>-67</v>
      </c>
      <c r="G3687" t="s">
        <v>55</v>
      </c>
      <c r="H3687" t="s">
        <v>49</v>
      </c>
      <c r="I3687" t="s">
        <v>52</v>
      </c>
      <c r="J3687">
        <v>5</v>
      </c>
      <c r="K3687" t="s">
        <v>56</v>
      </c>
      <c r="L3687">
        <v>364</v>
      </c>
      <c r="M3687">
        <v>1</v>
      </c>
      <c r="N3687">
        <v>-1</v>
      </c>
      <c r="O3687">
        <v>0</v>
      </c>
      <c r="P3687" t="s">
        <v>52</v>
      </c>
      <c r="Q3687" t="s">
        <v>49</v>
      </c>
      <c r="X3687" s="7"/>
      <c r="Y3687" t="s">
        <v>55</v>
      </c>
      <c r="Z3687">
        <v>-67</v>
      </c>
      <c r="AE3687" t="s">
        <v>49</v>
      </c>
      <c r="AF3687">
        <v>-67</v>
      </c>
      <c r="AI3687">
        <v>1214</v>
      </c>
      <c r="AJ3687" t="s">
        <v>49</v>
      </c>
    </row>
    <row r="3688" spans="1:36" x14ac:dyDescent="0.3">
      <c r="A3688">
        <v>41</v>
      </c>
      <c r="B3688" t="s">
        <v>69</v>
      </c>
      <c r="C3688" t="s">
        <v>47</v>
      </c>
      <c r="D3688" t="s">
        <v>54</v>
      </c>
      <c r="E3688" t="s">
        <v>49</v>
      </c>
      <c r="F3688">
        <v>4539</v>
      </c>
      <c r="G3688" t="s">
        <v>49</v>
      </c>
      <c r="H3688" t="s">
        <v>49</v>
      </c>
      <c r="I3688" t="s">
        <v>52</v>
      </c>
      <c r="J3688">
        <v>30</v>
      </c>
      <c r="K3688" t="s">
        <v>56</v>
      </c>
      <c r="L3688">
        <v>298</v>
      </c>
      <c r="M3688">
        <v>3</v>
      </c>
      <c r="N3688">
        <v>-1</v>
      </c>
      <c r="O3688">
        <v>0</v>
      </c>
      <c r="P3688" t="s">
        <v>52</v>
      </c>
      <c r="Q3688" t="s">
        <v>49</v>
      </c>
      <c r="X3688" s="7"/>
      <c r="Y3688" t="s">
        <v>49</v>
      </c>
      <c r="Z3688">
        <v>4539</v>
      </c>
      <c r="AE3688" t="s">
        <v>49</v>
      </c>
      <c r="AF3688">
        <v>4539</v>
      </c>
      <c r="AI3688">
        <v>-292</v>
      </c>
      <c r="AJ3688" t="s">
        <v>49</v>
      </c>
    </row>
    <row r="3689" spans="1:36" x14ac:dyDescent="0.3">
      <c r="A3689">
        <v>29</v>
      </c>
      <c r="B3689" t="s">
        <v>63</v>
      </c>
      <c r="C3689" t="s">
        <v>59</v>
      </c>
      <c r="D3689" t="s">
        <v>54</v>
      </c>
      <c r="E3689" t="s">
        <v>49</v>
      </c>
      <c r="F3689">
        <v>770</v>
      </c>
      <c r="G3689" t="s">
        <v>55</v>
      </c>
      <c r="H3689" t="s">
        <v>49</v>
      </c>
      <c r="I3689" t="s">
        <v>50</v>
      </c>
      <c r="J3689">
        <v>17</v>
      </c>
      <c r="K3689" t="s">
        <v>61</v>
      </c>
      <c r="L3689">
        <v>341</v>
      </c>
      <c r="M3689">
        <v>1</v>
      </c>
      <c r="N3689">
        <v>-1</v>
      </c>
      <c r="O3689">
        <v>0</v>
      </c>
      <c r="P3689" t="s">
        <v>52</v>
      </c>
      <c r="Q3689" t="s">
        <v>49</v>
      </c>
      <c r="X3689" s="7"/>
      <c r="Y3689" t="s">
        <v>55</v>
      </c>
      <c r="Z3689">
        <v>770</v>
      </c>
      <c r="AE3689" t="s">
        <v>49</v>
      </c>
      <c r="AF3689">
        <v>770</v>
      </c>
      <c r="AI3689">
        <v>1415</v>
      </c>
      <c r="AJ3689" t="s">
        <v>49</v>
      </c>
    </row>
    <row r="3690" spans="1:36" x14ac:dyDescent="0.3">
      <c r="A3690">
        <v>38</v>
      </c>
      <c r="B3690" t="s">
        <v>46</v>
      </c>
      <c r="C3690" t="s">
        <v>47</v>
      </c>
      <c r="D3690" t="s">
        <v>54</v>
      </c>
      <c r="E3690" t="s">
        <v>49</v>
      </c>
      <c r="F3690">
        <v>-673</v>
      </c>
      <c r="G3690" t="s">
        <v>55</v>
      </c>
      <c r="H3690" t="s">
        <v>49</v>
      </c>
      <c r="I3690" t="s">
        <v>52</v>
      </c>
      <c r="J3690">
        <v>26</v>
      </c>
      <c r="K3690" t="s">
        <v>56</v>
      </c>
      <c r="L3690">
        <v>364</v>
      </c>
      <c r="M3690">
        <v>1</v>
      </c>
      <c r="N3690">
        <v>-1</v>
      </c>
      <c r="O3690">
        <v>0</v>
      </c>
      <c r="P3690" t="s">
        <v>52</v>
      </c>
      <c r="Q3690" t="s">
        <v>49</v>
      </c>
      <c r="X3690" s="7"/>
      <c r="Y3690" t="s">
        <v>55</v>
      </c>
      <c r="Z3690">
        <v>-673</v>
      </c>
      <c r="AE3690" t="s">
        <v>49</v>
      </c>
      <c r="AF3690">
        <v>-673</v>
      </c>
      <c r="AI3690">
        <v>213</v>
      </c>
      <c r="AJ3690" t="s">
        <v>49</v>
      </c>
    </row>
    <row r="3691" spans="1:36" x14ac:dyDescent="0.3">
      <c r="A3691">
        <v>29</v>
      </c>
      <c r="B3691" t="s">
        <v>67</v>
      </c>
      <c r="C3691" t="s">
        <v>47</v>
      </c>
      <c r="D3691" t="s">
        <v>60</v>
      </c>
      <c r="E3691" t="s">
        <v>49</v>
      </c>
      <c r="F3691">
        <v>858</v>
      </c>
      <c r="G3691" t="s">
        <v>55</v>
      </c>
      <c r="H3691" t="s">
        <v>49</v>
      </c>
      <c r="I3691" t="s">
        <v>50</v>
      </c>
      <c r="J3691">
        <v>12</v>
      </c>
      <c r="K3691" t="s">
        <v>62</v>
      </c>
      <c r="L3691">
        <v>234</v>
      </c>
      <c r="M3691">
        <v>7</v>
      </c>
      <c r="N3691">
        <v>330</v>
      </c>
      <c r="O3691">
        <v>1</v>
      </c>
      <c r="P3691" t="s">
        <v>57</v>
      </c>
      <c r="Q3691" t="s">
        <v>49</v>
      </c>
      <c r="X3691" s="7"/>
      <c r="Y3691" t="s">
        <v>55</v>
      </c>
      <c r="Z3691">
        <v>858</v>
      </c>
      <c r="AE3691" t="s">
        <v>49</v>
      </c>
      <c r="AF3691">
        <v>858</v>
      </c>
      <c r="AI3691">
        <v>2540</v>
      </c>
      <c r="AJ3691" t="s">
        <v>49</v>
      </c>
    </row>
    <row r="3692" spans="1:36" x14ac:dyDescent="0.3">
      <c r="A3692">
        <v>80</v>
      </c>
      <c r="B3692" t="s">
        <v>76</v>
      </c>
      <c r="C3692" t="s">
        <v>47</v>
      </c>
      <c r="D3692" t="s">
        <v>48</v>
      </c>
      <c r="E3692" t="s">
        <v>49</v>
      </c>
      <c r="F3692">
        <v>0</v>
      </c>
      <c r="G3692" t="s">
        <v>49</v>
      </c>
      <c r="H3692" t="s">
        <v>49</v>
      </c>
      <c r="I3692" t="s">
        <v>50</v>
      </c>
      <c r="J3692">
        <v>23</v>
      </c>
      <c r="K3692" t="s">
        <v>64</v>
      </c>
      <c r="L3692">
        <v>639</v>
      </c>
      <c r="M3692">
        <v>1</v>
      </c>
      <c r="N3692">
        <v>189</v>
      </c>
      <c r="O3692">
        <v>1</v>
      </c>
      <c r="P3692" t="s">
        <v>57</v>
      </c>
      <c r="Q3692" t="s">
        <v>55</v>
      </c>
      <c r="X3692" s="7"/>
      <c r="Y3692" t="s">
        <v>49</v>
      </c>
      <c r="Z3692">
        <v>0</v>
      </c>
      <c r="AE3692" t="s">
        <v>49</v>
      </c>
      <c r="AF3692">
        <v>0</v>
      </c>
      <c r="AI3692">
        <v>3232</v>
      </c>
      <c r="AJ3692" t="s">
        <v>49</v>
      </c>
    </row>
    <row r="3693" spans="1:36" x14ac:dyDescent="0.3">
      <c r="A3693">
        <v>38</v>
      </c>
      <c r="B3693" t="s">
        <v>58</v>
      </c>
      <c r="C3693" t="s">
        <v>59</v>
      </c>
      <c r="D3693" t="s">
        <v>60</v>
      </c>
      <c r="E3693" t="s">
        <v>49</v>
      </c>
      <c r="F3693">
        <v>5244</v>
      </c>
      <c r="G3693" t="s">
        <v>49</v>
      </c>
      <c r="H3693" t="s">
        <v>49</v>
      </c>
      <c r="I3693" t="s">
        <v>50</v>
      </c>
      <c r="J3693">
        <v>8</v>
      </c>
      <c r="K3693" t="s">
        <v>70</v>
      </c>
      <c r="L3693">
        <v>310</v>
      </c>
      <c r="M3693">
        <v>4</v>
      </c>
      <c r="N3693">
        <v>-1</v>
      </c>
      <c r="O3693">
        <v>0</v>
      </c>
      <c r="P3693" t="s">
        <v>52</v>
      </c>
      <c r="Q3693" t="s">
        <v>49</v>
      </c>
      <c r="X3693" s="7"/>
      <c r="Y3693" t="s">
        <v>49</v>
      </c>
      <c r="Z3693">
        <v>5244</v>
      </c>
      <c r="AE3693" t="s">
        <v>49</v>
      </c>
      <c r="AF3693">
        <v>5244</v>
      </c>
      <c r="AI3693">
        <v>296</v>
      </c>
      <c r="AJ3693" t="s">
        <v>49</v>
      </c>
    </row>
    <row r="3694" spans="1:36" x14ac:dyDescent="0.3">
      <c r="A3694">
        <v>36</v>
      </c>
      <c r="B3694" t="s">
        <v>63</v>
      </c>
      <c r="C3694" t="s">
        <v>74</v>
      </c>
      <c r="D3694" t="s">
        <v>48</v>
      </c>
      <c r="E3694" t="s">
        <v>49</v>
      </c>
      <c r="F3694">
        <v>117</v>
      </c>
      <c r="G3694" t="s">
        <v>55</v>
      </c>
      <c r="H3694" t="s">
        <v>49</v>
      </c>
      <c r="I3694" t="s">
        <v>52</v>
      </c>
      <c r="J3694">
        <v>2</v>
      </c>
      <c r="K3694" t="s">
        <v>62</v>
      </c>
      <c r="L3694">
        <v>123</v>
      </c>
      <c r="M3694">
        <v>4</v>
      </c>
      <c r="N3694">
        <v>-1</v>
      </c>
      <c r="O3694">
        <v>0</v>
      </c>
      <c r="P3694" t="s">
        <v>52</v>
      </c>
      <c r="Q3694" t="s">
        <v>49</v>
      </c>
      <c r="X3694" s="7"/>
      <c r="Y3694" t="s">
        <v>55</v>
      </c>
      <c r="Z3694">
        <v>117</v>
      </c>
      <c r="AE3694" t="s">
        <v>49</v>
      </c>
      <c r="AF3694">
        <v>117</v>
      </c>
      <c r="AI3694">
        <v>42</v>
      </c>
      <c r="AJ3694" t="s">
        <v>49</v>
      </c>
    </row>
    <row r="3695" spans="1:36" x14ac:dyDescent="0.3">
      <c r="A3695">
        <v>38</v>
      </c>
      <c r="B3695" t="s">
        <v>65</v>
      </c>
      <c r="C3695" t="s">
        <v>47</v>
      </c>
      <c r="D3695" t="s">
        <v>60</v>
      </c>
      <c r="E3695" t="s">
        <v>49</v>
      </c>
      <c r="F3695">
        <v>846</v>
      </c>
      <c r="G3695" t="s">
        <v>49</v>
      </c>
      <c r="H3695" t="s">
        <v>49</v>
      </c>
      <c r="I3695" t="s">
        <v>50</v>
      </c>
      <c r="J3695">
        <v>2</v>
      </c>
      <c r="K3695" t="s">
        <v>62</v>
      </c>
      <c r="L3695">
        <v>253</v>
      </c>
      <c r="M3695">
        <v>1</v>
      </c>
      <c r="N3695">
        <v>-1</v>
      </c>
      <c r="O3695">
        <v>0</v>
      </c>
      <c r="P3695" t="s">
        <v>52</v>
      </c>
      <c r="Q3695" t="s">
        <v>49</v>
      </c>
      <c r="X3695" s="7"/>
      <c r="Y3695" t="s">
        <v>49</v>
      </c>
      <c r="Z3695">
        <v>846</v>
      </c>
      <c r="AE3695" t="s">
        <v>49</v>
      </c>
      <c r="AF3695">
        <v>846</v>
      </c>
      <c r="AI3695">
        <v>697</v>
      </c>
      <c r="AJ3695" t="s">
        <v>49</v>
      </c>
    </row>
    <row r="3696" spans="1:36" x14ac:dyDescent="0.3">
      <c r="A3696">
        <v>44</v>
      </c>
      <c r="B3696" t="s">
        <v>58</v>
      </c>
      <c r="C3696" t="s">
        <v>47</v>
      </c>
      <c r="D3696" t="s">
        <v>54</v>
      </c>
      <c r="E3696" t="s">
        <v>55</v>
      </c>
      <c r="F3696">
        <v>0</v>
      </c>
      <c r="G3696" t="s">
        <v>55</v>
      </c>
      <c r="H3696" t="s">
        <v>49</v>
      </c>
      <c r="I3696" t="s">
        <v>50</v>
      </c>
      <c r="J3696">
        <v>11</v>
      </c>
      <c r="K3696" t="s">
        <v>73</v>
      </c>
      <c r="L3696">
        <v>96</v>
      </c>
      <c r="M3696">
        <v>2</v>
      </c>
      <c r="N3696">
        <v>-1</v>
      </c>
      <c r="O3696">
        <v>0</v>
      </c>
      <c r="P3696" t="s">
        <v>52</v>
      </c>
      <c r="Q3696" t="s">
        <v>49</v>
      </c>
      <c r="X3696" s="7"/>
      <c r="Y3696" t="s">
        <v>55</v>
      </c>
      <c r="Z3696">
        <v>0</v>
      </c>
      <c r="AE3696" t="s">
        <v>49</v>
      </c>
      <c r="AF3696">
        <v>0</v>
      </c>
      <c r="AI3696">
        <v>13156</v>
      </c>
      <c r="AJ3696" t="s">
        <v>49</v>
      </c>
    </row>
    <row r="3697" spans="1:36" x14ac:dyDescent="0.3">
      <c r="A3697">
        <v>31</v>
      </c>
      <c r="B3697" t="s">
        <v>58</v>
      </c>
      <c r="C3697" t="s">
        <v>47</v>
      </c>
      <c r="D3697" t="s">
        <v>60</v>
      </c>
      <c r="E3697" t="s">
        <v>49</v>
      </c>
      <c r="F3697">
        <v>1331</v>
      </c>
      <c r="G3697" t="s">
        <v>49</v>
      </c>
      <c r="H3697" t="s">
        <v>49</v>
      </c>
      <c r="I3697" t="s">
        <v>50</v>
      </c>
      <c r="J3697">
        <v>30</v>
      </c>
      <c r="K3697" t="s">
        <v>61</v>
      </c>
      <c r="L3697">
        <v>297</v>
      </c>
      <c r="M3697">
        <v>1</v>
      </c>
      <c r="N3697">
        <v>86</v>
      </c>
      <c r="O3697">
        <v>3</v>
      </c>
      <c r="P3697" t="s">
        <v>79</v>
      </c>
      <c r="Q3697" t="s">
        <v>55</v>
      </c>
      <c r="X3697" s="7"/>
      <c r="Y3697" t="s">
        <v>49</v>
      </c>
      <c r="Z3697">
        <v>1331</v>
      </c>
      <c r="AE3697" t="s">
        <v>49</v>
      </c>
      <c r="AF3697">
        <v>1331</v>
      </c>
      <c r="AI3697">
        <v>1490</v>
      </c>
      <c r="AJ3697" t="s">
        <v>49</v>
      </c>
    </row>
    <row r="3698" spans="1:36" x14ac:dyDescent="0.3">
      <c r="A3698">
        <v>31</v>
      </c>
      <c r="B3698" t="s">
        <v>53</v>
      </c>
      <c r="C3698" t="s">
        <v>59</v>
      </c>
      <c r="D3698" t="s">
        <v>54</v>
      </c>
      <c r="E3698" t="s">
        <v>49</v>
      </c>
      <c r="F3698">
        <v>31</v>
      </c>
      <c r="G3698" t="s">
        <v>55</v>
      </c>
      <c r="H3698" t="s">
        <v>55</v>
      </c>
      <c r="I3698" t="s">
        <v>52</v>
      </c>
      <c r="J3698">
        <v>26</v>
      </c>
      <c r="K3698" t="s">
        <v>56</v>
      </c>
      <c r="L3698">
        <v>501</v>
      </c>
      <c r="M3698">
        <v>2</v>
      </c>
      <c r="N3698">
        <v>-1</v>
      </c>
      <c r="O3698">
        <v>0</v>
      </c>
      <c r="P3698" t="s">
        <v>52</v>
      </c>
      <c r="Q3698" t="s">
        <v>49</v>
      </c>
      <c r="X3698" s="7"/>
      <c r="Y3698" t="s">
        <v>55</v>
      </c>
      <c r="Z3698">
        <v>31</v>
      </c>
      <c r="AE3698" t="s">
        <v>55</v>
      </c>
      <c r="AF3698">
        <v>31</v>
      </c>
      <c r="AI3698">
        <v>150</v>
      </c>
      <c r="AJ3698" t="s">
        <v>49</v>
      </c>
    </row>
    <row r="3699" spans="1:36" x14ac:dyDescent="0.3">
      <c r="A3699">
        <v>57</v>
      </c>
      <c r="B3699" t="s">
        <v>69</v>
      </c>
      <c r="C3699" t="s">
        <v>74</v>
      </c>
      <c r="D3699" t="s">
        <v>48</v>
      </c>
      <c r="E3699" t="s">
        <v>49</v>
      </c>
      <c r="F3699">
        <v>179</v>
      </c>
      <c r="G3699" t="s">
        <v>55</v>
      </c>
      <c r="H3699" t="s">
        <v>49</v>
      </c>
      <c r="I3699" t="s">
        <v>50</v>
      </c>
      <c r="J3699">
        <v>15</v>
      </c>
      <c r="K3699" t="s">
        <v>56</v>
      </c>
      <c r="L3699">
        <v>67</v>
      </c>
      <c r="M3699">
        <v>1</v>
      </c>
      <c r="N3699">
        <v>368</v>
      </c>
      <c r="O3699">
        <v>2</v>
      </c>
      <c r="P3699" t="s">
        <v>57</v>
      </c>
      <c r="Q3699" t="s">
        <v>49</v>
      </c>
      <c r="X3699" s="7"/>
      <c r="Y3699" t="s">
        <v>55</v>
      </c>
      <c r="Z3699">
        <v>179</v>
      </c>
      <c r="AE3699" t="s">
        <v>49</v>
      </c>
      <c r="AF3699">
        <v>179</v>
      </c>
      <c r="AI3699">
        <v>0</v>
      </c>
      <c r="AJ3699" t="s">
        <v>49</v>
      </c>
    </row>
    <row r="3700" spans="1:36" x14ac:dyDescent="0.3">
      <c r="A3700">
        <v>37</v>
      </c>
      <c r="B3700" t="s">
        <v>63</v>
      </c>
      <c r="C3700" t="s">
        <v>47</v>
      </c>
      <c r="D3700" t="s">
        <v>48</v>
      </c>
      <c r="E3700" t="s">
        <v>49</v>
      </c>
      <c r="F3700">
        <v>543</v>
      </c>
      <c r="G3700" t="s">
        <v>55</v>
      </c>
      <c r="H3700" t="s">
        <v>49</v>
      </c>
      <c r="I3700" t="s">
        <v>52</v>
      </c>
      <c r="J3700">
        <v>21</v>
      </c>
      <c r="K3700" t="s">
        <v>56</v>
      </c>
      <c r="L3700">
        <v>281</v>
      </c>
      <c r="M3700">
        <v>1</v>
      </c>
      <c r="N3700">
        <v>-1</v>
      </c>
      <c r="O3700">
        <v>0</v>
      </c>
      <c r="P3700" t="s">
        <v>52</v>
      </c>
      <c r="Q3700" t="s">
        <v>49</v>
      </c>
      <c r="X3700" s="7"/>
      <c r="Y3700" t="s">
        <v>55</v>
      </c>
      <c r="Z3700">
        <v>543</v>
      </c>
      <c r="AE3700" t="s">
        <v>49</v>
      </c>
      <c r="AF3700">
        <v>543</v>
      </c>
      <c r="AI3700">
        <v>4210</v>
      </c>
      <c r="AJ3700" t="s">
        <v>49</v>
      </c>
    </row>
    <row r="3701" spans="1:36" x14ac:dyDescent="0.3">
      <c r="A3701">
        <v>50</v>
      </c>
      <c r="B3701" t="s">
        <v>63</v>
      </c>
      <c r="C3701" t="s">
        <v>47</v>
      </c>
      <c r="D3701" t="s">
        <v>54</v>
      </c>
      <c r="E3701" t="s">
        <v>49</v>
      </c>
      <c r="F3701">
        <v>253</v>
      </c>
      <c r="G3701" t="s">
        <v>55</v>
      </c>
      <c r="H3701" t="s">
        <v>55</v>
      </c>
      <c r="I3701" t="s">
        <v>50</v>
      </c>
      <c r="J3701">
        <v>5</v>
      </c>
      <c r="K3701" t="s">
        <v>56</v>
      </c>
      <c r="L3701">
        <v>475</v>
      </c>
      <c r="M3701">
        <v>2</v>
      </c>
      <c r="N3701">
        <v>-1</v>
      </c>
      <c r="O3701">
        <v>0</v>
      </c>
      <c r="P3701" t="s">
        <v>52</v>
      </c>
      <c r="Q3701" t="s">
        <v>49</v>
      </c>
      <c r="X3701" s="7"/>
      <c r="Y3701" t="s">
        <v>55</v>
      </c>
      <c r="Z3701">
        <v>253</v>
      </c>
      <c r="AE3701" t="s">
        <v>55</v>
      </c>
      <c r="AF3701">
        <v>253</v>
      </c>
      <c r="AI3701">
        <v>1012</v>
      </c>
      <c r="AJ3701" t="s">
        <v>49</v>
      </c>
    </row>
    <row r="3702" spans="1:36" x14ac:dyDescent="0.3">
      <c r="A3702">
        <v>60</v>
      </c>
      <c r="B3702" t="s">
        <v>77</v>
      </c>
      <c r="C3702" t="s">
        <v>47</v>
      </c>
      <c r="D3702" t="s">
        <v>48</v>
      </c>
      <c r="E3702" t="s">
        <v>49</v>
      </c>
      <c r="F3702">
        <v>71188</v>
      </c>
      <c r="G3702" t="s">
        <v>49</v>
      </c>
      <c r="H3702" t="s">
        <v>49</v>
      </c>
      <c r="I3702" t="s">
        <v>50</v>
      </c>
      <c r="J3702">
        <v>6</v>
      </c>
      <c r="K3702" t="s">
        <v>51</v>
      </c>
      <c r="L3702">
        <v>205</v>
      </c>
      <c r="M3702">
        <v>1</v>
      </c>
      <c r="N3702">
        <v>-1</v>
      </c>
      <c r="O3702">
        <v>0</v>
      </c>
      <c r="P3702" t="s">
        <v>52</v>
      </c>
      <c r="Q3702" t="s">
        <v>49</v>
      </c>
      <c r="X3702" s="7"/>
      <c r="Y3702" t="s">
        <v>49</v>
      </c>
      <c r="Z3702">
        <v>71188</v>
      </c>
      <c r="AE3702" t="s">
        <v>49</v>
      </c>
      <c r="AF3702">
        <v>71188</v>
      </c>
      <c r="AI3702">
        <v>16063</v>
      </c>
      <c r="AJ3702" t="s">
        <v>49</v>
      </c>
    </row>
    <row r="3703" spans="1:36" x14ac:dyDescent="0.3">
      <c r="A3703">
        <v>51</v>
      </c>
      <c r="B3703" t="s">
        <v>58</v>
      </c>
      <c r="C3703" t="s">
        <v>47</v>
      </c>
      <c r="D3703" t="s">
        <v>60</v>
      </c>
      <c r="E3703" t="s">
        <v>49</v>
      </c>
      <c r="F3703">
        <v>5108</v>
      </c>
      <c r="G3703" t="s">
        <v>55</v>
      </c>
      <c r="H3703" t="s">
        <v>49</v>
      </c>
      <c r="I3703" t="s">
        <v>50</v>
      </c>
      <c r="J3703">
        <v>8</v>
      </c>
      <c r="K3703" t="s">
        <v>51</v>
      </c>
      <c r="L3703">
        <v>272</v>
      </c>
      <c r="M3703">
        <v>1</v>
      </c>
      <c r="N3703">
        <v>102</v>
      </c>
      <c r="O3703">
        <v>8</v>
      </c>
      <c r="P3703" t="s">
        <v>66</v>
      </c>
      <c r="Q3703" t="s">
        <v>49</v>
      </c>
      <c r="X3703" s="7"/>
      <c r="Y3703" t="s">
        <v>55</v>
      </c>
      <c r="Z3703">
        <v>5108</v>
      </c>
      <c r="AE3703" t="s">
        <v>49</v>
      </c>
      <c r="AF3703">
        <v>5108</v>
      </c>
      <c r="AI3703">
        <v>317</v>
      </c>
      <c r="AJ3703" t="s">
        <v>49</v>
      </c>
    </row>
    <row r="3704" spans="1:36" x14ac:dyDescent="0.3">
      <c r="A3704">
        <v>48</v>
      </c>
      <c r="B3704" t="s">
        <v>63</v>
      </c>
      <c r="C3704" t="s">
        <v>47</v>
      </c>
      <c r="D3704" t="s">
        <v>54</v>
      </c>
      <c r="E3704" t="s">
        <v>49</v>
      </c>
      <c r="F3704">
        <v>1738</v>
      </c>
      <c r="G3704" t="s">
        <v>55</v>
      </c>
      <c r="H3704" t="s">
        <v>49</v>
      </c>
      <c r="I3704" t="s">
        <v>50</v>
      </c>
      <c r="J3704">
        <v>15</v>
      </c>
      <c r="K3704" t="s">
        <v>61</v>
      </c>
      <c r="L3704">
        <v>349</v>
      </c>
      <c r="M3704">
        <v>1</v>
      </c>
      <c r="N3704">
        <v>-1</v>
      </c>
      <c r="O3704">
        <v>0</v>
      </c>
      <c r="P3704" t="s">
        <v>52</v>
      </c>
      <c r="Q3704" t="s">
        <v>49</v>
      </c>
      <c r="X3704" s="7"/>
      <c r="Y3704" t="s">
        <v>55</v>
      </c>
      <c r="Z3704">
        <v>1738</v>
      </c>
      <c r="AE3704" t="s">
        <v>49</v>
      </c>
      <c r="AF3704">
        <v>1738</v>
      </c>
      <c r="AI3704">
        <v>4787</v>
      </c>
      <c r="AJ3704" t="s">
        <v>49</v>
      </c>
    </row>
    <row r="3705" spans="1:36" x14ac:dyDescent="0.3">
      <c r="A3705">
        <v>42</v>
      </c>
      <c r="B3705" t="s">
        <v>63</v>
      </c>
      <c r="C3705" t="s">
        <v>47</v>
      </c>
      <c r="D3705" t="s">
        <v>48</v>
      </c>
      <c r="E3705" t="s">
        <v>49</v>
      </c>
      <c r="F3705">
        <v>-97</v>
      </c>
      <c r="G3705" t="s">
        <v>55</v>
      </c>
      <c r="H3705" t="s">
        <v>49</v>
      </c>
      <c r="I3705" t="s">
        <v>50</v>
      </c>
      <c r="J3705">
        <v>3</v>
      </c>
      <c r="K3705" t="s">
        <v>64</v>
      </c>
      <c r="L3705">
        <v>216</v>
      </c>
      <c r="M3705">
        <v>4</v>
      </c>
      <c r="N3705">
        <v>271</v>
      </c>
      <c r="O3705">
        <v>5</v>
      </c>
      <c r="P3705" t="s">
        <v>57</v>
      </c>
      <c r="Q3705" t="s">
        <v>49</v>
      </c>
      <c r="X3705" s="7"/>
      <c r="Y3705" t="s">
        <v>55</v>
      </c>
      <c r="Z3705">
        <v>-97</v>
      </c>
      <c r="AE3705" t="s">
        <v>49</v>
      </c>
      <c r="AF3705">
        <v>-97</v>
      </c>
      <c r="AI3705">
        <v>3854</v>
      </c>
      <c r="AJ3705" t="s">
        <v>49</v>
      </c>
    </row>
    <row r="3706" spans="1:36" x14ac:dyDescent="0.3">
      <c r="A3706">
        <v>36</v>
      </c>
      <c r="B3706" t="s">
        <v>63</v>
      </c>
      <c r="C3706" t="s">
        <v>47</v>
      </c>
      <c r="D3706" t="s">
        <v>54</v>
      </c>
      <c r="E3706" t="s">
        <v>49</v>
      </c>
      <c r="F3706">
        <v>199</v>
      </c>
      <c r="G3706" t="s">
        <v>55</v>
      </c>
      <c r="H3706" t="s">
        <v>49</v>
      </c>
      <c r="I3706" t="s">
        <v>50</v>
      </c>
      <c r="J3706">
        <v>9</v>
      </c>
      <c r="K3706" t="s">
        <v>73</v>
      </c>
      <c r="L3706">
        <v>183</v>
      </c>
      <c r="M3706">
        <v>1</v>
      </c>
      <c r="N3706">
        <v>-1</v>
      </c>
      <c r="O3706">
        <v>0</v>
      </c>
      <c r="P3706" t="s">
        <v>52</v>
      </c>
      <c r="Q3706" t="s">
        <v>49</v>
      </c>
      <c r="X3706" s="7"/>
      <c r="Y3706" t="s">
        <v>55</v>
      </c>
      <c r="Z3706">
        <v>199</v>
      </c>
      <c r="AE3706" t="s">
        <v>49</v>
      </c>
      <c r="AF3706">
        <v>199</v>
      </c>
      <c r="AI3706">
        <v>92</v>
      </c>
      <c r="AJ3706" t="s">
        <v>49</v>
      </c>
    </row>
    <row r="3707" spans="1:36" x14ac:dyDescent="0.3">
      <c r="A3707">
        <v>43</v>
      </c>
      <c r="B3707" t="s">
        <v>58</v>
      </c>
      <c r="C3707" t="s">
        <v>47</v>
      </c>
      <c r="D3707" t="s">
        <v>60</v>
      </c>
      <c r="E3707" t="s">
        <v>49</v>
      </c>
      <c r="F3707">
        <v>489</v>
      </c>
      <c r="G3707" t="s">
        <v>55</v>
      </c>
      <c r="H3707" t="s">
        <v>49</v>
      </c>
      <c r="I3707" t="s">
        <v>50</v>
      </c>
      <c r="J3707">
        <v>8</v>
      </c>
      <c r="K3707" t="s">
        <v>56</v>
      </c>
      <c r="L3707">
        <v>130</v>
      </c>
      <c r="M3707">
        <v>1</v>
      </c>
      <c r="N3707">
        <v>172</v>
      </c>
      <c r="O3707">
        <v>2</v>
      </c>
      <c r="P3707" t="s">
        <v>66</v>
      </c>
      <c r="Q3707" t="s">
        <v>49</v>
      </c>
      <c r="X3707" s="7"/>
      <c r="Y3707" t="s">
        <v>55</v>
      </c>
      <c r="Z3707">
        <v>489</v>
      </c>
      <c r="AE3707" t="s">
        <v>49</v>
      </c>
      <c r="AF3707">
        <v>489</v>
      </c>
      <c r="AI3707">
        <v>-10</v>
      </c>
      <c r="AJ3707" t="s">
        <v>49</v>
      </c>
    </row>
    <row r="3708" spans="1:36" x14ac:dyDescent="0.3">
      <c r="A3708">
        <v>31</v>
      </c>
      <c r="B3708" t="s">
        <v>69</v>
      </c>
      <c r="C3708" t="s">
        <v>47</v>
      </c>
      <c r="D3708" t="s">
        <v>48</v>
      </c>
      <c r="E3708" t="s">
        <v>49</v>
      </c>
      <c r="F3708">
        <v>355</v>
      </c>
      <c r="G3708" t="s">
        <v>55</v>
      </c>
      <c r="H3708" t="s">
        <v>55</v>
      </c>
      <c r="I3708" t="s">
        <v>52</v>
      </c>
      <c r="J3708">
        <v>4</v>
      </c>
      <c r="K3708" t="s">
        <v>62</v>
      </c>
      <c r="L3708">
        <v>61</v>
      </c>
      <c r="M3708">
        <v>6</v>
      </c>
      <c r="N3708">
        <v>-1</v>
      </c>
      <c r="O3708">
        <v>0</v>
      </c>
      <c r="P3708" t="s">
        <v>52</v>
      </c>
      <c r="Q3708" t="s">
        <v>49</v>
      </c>
      <c r="X3708" s="7"/>
      <c r="Y3708" t="s">
        <v>55</v>
      </c>
      <c r="Z3708">
        <v>355</v>
      </c>
      <c r="AE3708" t="s">
        <v>55</v>
      </c>
      <c r="AF3708">
        <v>355</v>
      </c>
      <c r="AI3708">
        <v>-617</v>
      </c>
      <c r="AJ3708" t="s">
        <v>49</v>
      </c>
    </row>
    <row r="3709" spans="1:36" x14ac:dyDescent="0.3">
      <c r="A3709">
        <v>49</v>
      </c>
      <c r="B3709" t="s">
        <v>67</v>
      </c>
      <c r="C3709" t="s">
        <v>59</v>
      </c>
      <c r="D3709" t="s">
        <v>54</v>
      </c>
      <c r="E3709" t="s">
        <v>49</v>
      </c>
      <c r="F3709">
        <v>-97</v>
      </c>
      <c r="G3709" t="s">
        <v>55</v>
      </c>
      <c r="H3709" t="s">
        <v>49</v>
      </c>
      <c r="I3709" t="s">
        <v>52</v>
      </c>
      <c r="J3709">
        <v>6</v>
      </c>
      <c r="K3709" t="s">
        <v>62</v>
      </c>
      <c r="L3709">
        <v>92</v>
      </c>
      <c r="M3709">
        <v>2</v>
      </c>
      <c r="N3709">
        <v>-1</v>
      </c>
      <c r="O3709">
        <v>0</v>
      </c>
      <c r="P3709" t="s">
        <v>52</v>
      </c>
      <c r="Q3709" t="s">
        <v>49</v>
      </c>
      <c r="X3709" s="7"/>
      <c r="Y3709" t="s">
        <v>55</v>
      </c>
      <c r="Z3709">
        <v>-97</v>
      </c>
      <c r="AE3709" t="s">
        <v>49</v>
      </c>
      <c r="AF3709">
        <v>-97</v>
      </c>
      <c r="AI3709">
        <v>195</v>
      </c>
      <c r="AJ3709" t="s">
        <v>49</v>
      </c>
    </row>
    <row r="3710" spans="1:36" x14ac:dyDescent="0.3">
      <c r="A3710">
        <v>35</v>
      </c>
      <c r="B3710" t="s">
        <v>58</v>
      </c>
      <c r="C3710" t="s">
        <v>74</v>
      </c>
      <c r="D3710" t="s">
        <v>60</v>
      </c>
      <c r="E3710" t="s">
        <v>49</v>
      </c>
      <c r="F3710">
        <v>473</v>
      </c>
      <c r="G3710" t="s">
        <v>49</v>
      </c>
      <c r="H3710" t="s">
        <v>55</v>
      </c>
      <c r="I3710" t="s">
        <v>50</v>
      </c>
      <c r="J3710">
        <v>5</v>
      </c>
      <c r="K3710" t="s">
        <v>70</v>
      </c>
      <c r="L3710">
        <v>37</v>
      </c>
      <c r="M3710">
        <v>2</v>
      </c>
      <c r="N3710">
        <v>-1</v>
      </c>
      <c r="O3710">
        <v>0</v>
      </c>
      <c r="P3710" t="s">
        <v>52</v>
      </c>
      <c r="Q3710" t="s">
        <v>49</v>
      </c>
      <c r="X3710" s="7"/>
      <c r="Y3710" t="s">
        <v>49</v>
      </c>
      <c r="Z3710">
        <v>473</v>
      </c>
      <c r="AE3710" t="s">
        <v>55</v>
      </c>
      <c r="AF3710">
        <v>473</v>
      </c>
      <c r="AI3710">
        <v>1172</v>
      </c>
      <c r="AJ3710" t="s">
        <v>49</v>
      </c>
    </row>
    <row r="3711" spans="1:36" x14ac:dyDescent="0.3">
      <c r="A3711">
        <v>44</v>
      </c>
      <c r="B3711" t="s">
        <v>68</v>
      </c>
      <c r="C3711" t="s">
        <v>47</v>
      </c>
      <c r="D3711" t="s">
        <v>54</v>
      </c>
      <c r="E3711" t="s">
        <v>49</v>
      </c>
      <c r="F3711">
        <v>6649</v>
      </c>
      <c r="G3711" t="s">
        <v>55</v>
      </c>
      <c r="H3711" t="s">
        <v>49</v>
      </c>
      <c r="I3711" t="s">
        <v>50</v>
      </c>
      <c r="J3711">
        <v>19</v>
      </c>
      <c r="K3711" t="s">
        <v>75</v>
      </c>
      <c r="L3711">
        <v>354</v>
      </c>
      <c r="M3711">
        <v>2</v>
      </c>
      <c r="N3711">
        <v>-1</v>
      </c>
      <c r="O3711">
        <v>0</v>
      </c>
      <c r="P3711" t="s">
        <v>52</v>
      </c>
      <c r="Q3711" t="s">
        <v>49</v>
      </c>
      <c r="X3711" s="7"/>
      <c r="Y3711" t="s">
        <v>55</v>
      </c>
      <c r="Z3711">
        <v>6649</v>
      </c>
      <c r="AE3711" t="s">
        <v>49</v>
      </c>
      <c r="AF3711">
        <v>6649</v>
      </c>
      <c r="AI3711">
        <v>0</v>
      </c>
      <c r="AJ3711" t="s">
        <v>49</v>
      </c>
    </row>
    <row r="3712" spans="1:36" x14ac:dyDescent="0.3">
      <c r="A3712">
        <v>34</v>
      </c>
      <c r="B3712" t="s">
        <v>65</v>
      </c>
      <c r="C3712" t="s">
        <v>47</v>
      </c>
      <c r="D3712" t="s">
        <v>60</v>
      </c>
      <c r="E3712" t="s">
        <v>49</v>
      </c>
      <c r="F3712">
        <v>263</v>
      </c>
      <c r="G3712" t="s">
        <v>49</v>
      </c>
      <c r="H3712" t="s">
        <v>49</v>
      </c>
      <c r="I3712" t="s">
        <v>50</v>
      </c>
      <c r="J3712">
        <v>4</v>
      </c>
      <c r="K3712" t="s">
        <v>56</v>
      </c>
      <c r="L3712">
        <v>203</v>
      </c>
      <c r="M3712">
        <v>1</v>
      </c>
      <c r="N3712">
        <v>78</v>
      </c>
      <c r="O3712">
        <v>8</v>
      </c>
      <c r="P3712" t="s">
        <v>66</v>
      </c>
      <c r="Q3712" t="s">
        <v>49</v>
      </c>
      <c r="X3712" s="7"/>
      <c r="Y3712" t="s">
        <v>49</v>
      </c>
      <c r="Z3712">
        <v>263</v>
      </c>
      <c r="AE3712" t="s">
        <v>49</v>
      </c>
      <c r="AF3712">
        <v>263</v>
      </c>
      <c r="AI3712">
        <v>0</v>
      </c>
      <c r="AJ3712" t="s">
        <v>49</v>
      </c>
    </row>
    <row r="3713" spans="1:36" x14ac:dyDescent="0.3">
      <c r="A3713">
        <v>46</v>
      </c>
      <c r="B3713" t="s">
        <v>63</v>
      </c>
      <c r="C3713" t="s">
        <v>47</v>
      </c>
      <c r="D3713" t="s">
        <v>54</v>
      </c>
      <c r="E3713" t="s">
        <v>49</v>
      </c>
      <c r="F3713">
        <v>781</v>
      </c>
      <c r="G3713" t="s">
        <v>49</v>
      </c>
      <c r="H3713" t="s">
        <v>49</v>
      </c>
      <c r="I3713" t="s">
        <v>52</v>
      </c>
      <c r="J3713">
        <v>13</v>
      </c>
      <c r="K3713" t="s">
        <v>56</v>
      </c>
      <c r="L3713">
        <v>152</v>
      </c>
      <c r="M3713">
        <v>1</v>
      </c>
      <c r="N3713">
        <v>-1</v>
      </c>
      <c r="O3713">
        <v>0</v>
      </c>
      <c r="P3713" t="s">
        <v>52</v>
      </c>
      <c r="Q3713" t="s">
        <v>49</v>
      </c>
      <c r="X3713" s="7"/>
      <c r="Y3713" t="s">
        <v>49</v>
      </c>
      <c r="Z3713">
        <v>781</v>
      </c>
      <c r="AE3713" t="s">
        <v>49</v>
      </c>
      <c r="AF3713">
        <v>781</v>
      </c>
      <c r="AI3713">
        <v>-94</v>
      </c>
      <c r="AJ3713" t="s">
        <v>49</v>
      </c>
    </row>
    <row r="3714" spans="1:36" x14ac:dyDescent="0.3">
      <c r="A3714">
        <v>49</v>
      </c>
      <c r="B3714" t="s">
        <v>63</v>
      </c>
      <c r="C3714" t="s">
        <v>47</v>
      </c>
      <c r="D3714" t="s">
        <v>48</v>
      </c>
      <c r="E3714" t="s">
        <v>49</v>
      </c>
      <c r="F3714">
        <v>1032</v>
      </c>
      <c r="G3714" t="s">
        <v>55</v>
      </c>
      <c r="H3714" t="s">
        <v>49</v>
      </c>
      <c r="I3714" t="s">
        <v>52</v>
      </c>
      <c r="J3714">
        <v>2</v>
      </c>
      <c r="K3714" t="s">
        <v>62</v>
      </c>
      <c r="L3714">
        <v>41</v>
      </c>
      <c r="M3714">
        <v>5</v>
      </c>
      <c r="N3714">
        <v>-1</v>
      </c>
      <c r="O3714">
        <v>0</v>
      </c>
      <c r="P3714" t="s">
        <v>52</v>
      </c>
      <c r="Q3714" t="s">
        <v>49</v>
      </c>
      <c r="X3714" s="7"/>
      <c r="Y3714" t="s">
        <v>55</v>
      </c>
      <c r="Z3714">
        <v>1032</v>
      </c>
      <c r="AE3714" t="s">
        <v>49</v>
      </c>
      <c r="AF3714">
        <v>1032</v>
      </c>
      <c r="AI3714">
        <v>609</v>
      </c>
      <c r="AJ3714" t="s">
        <v>49</v>
      </c>
    </row>
    <row r="3715" spans="1:36" x14ac:dyDescent="0.3">
      <c r="A3715">
        <v>32</v>
      </c>
      <c r="B3715" t="s">
        <v>63</v>
      </c>
      <c r="C3715" t="s">
        <v>47</v>
      </c>
      <c r="D3715" t="s">
        <v>54</v>
      </c>
      <c r="E3715" t="s">
        <v>49</v>
      </c>
      <c r="F3715">
        <v>119</v>
      </c>
      <c r="G3715" t="s">
        <v>49</v>
      </c>
      <c r="H3715" t="s">
        <v>49</v>
      </c>
      <c r="I3715" t="s">
        <v>50</v>
      </c>
      <c r="J3715">
        <v>4</v>
      </c>
      <c r="K3715" t="s">
        <v>56</v>
      </c>
      <c r="L3715">
        <v>20</v>
      </c>
      <c r="M3715">
        <v>5</v>
      </c>
      <c r="N3715">
        <v>-1</v>
      </c>
      <c r="O3715">
        <v>0</v>
      </c>
      <c r="P3715" t="s">
        <v>52</v>
      </c>
      <c r="Q3715" t="s">
        <v>49</v>
      </c>
      <c r="X3715" s="7"/>
      <c r="Y3715" t="s">
        <v>49</v>
      </c>
      <c r="Z3715">
        <v>119</v>
      </c>
      <c r="AE3715" t="s">
        <v>49</v>
      </c>
      <c r="AF3715">
        <v>119</v>
      </c>
      <c r="AI3715">
        <v>355</v>
      </c>
      <c r="AJ3715" t="s">
        <v>49</v>
      </c>
    </row>
    <row r="3716" spans="1:36" x14ac:dyDescent="0.3">
      <c r="A3716">
        <v>35</v>
      </c>
      <c r="B3716" t="s">
        <v>58</v>
      </c>
      <c r="C3716" t="s">
        <v>74</v>
      </c>
      <c r="D3716" t="s">
        <v>60</v>
      </c>
      <c r="E3716" t="s">
        <v>49</v>
      </c>
      <c r="F3716">
        <v>434</v>
      </c>
      <c r="G3716" t="s">
        <v>55</v>
      </c>
      <c r="H3716" t="s">
        <v>49</v>
      </c>
      <c r="I3716" t="s">
        <v>50</v>
      </c>
      <c r="J3716">
        <v>11</v>
      </c>
      <c r="K3716" t="s">
        <v>56</v>
      </c>
      <c r="L3716">
        <v>277</v>
      </c>
      <c r="M3716">
        <v>1</v>
      </c>
      <c r="N3716">
        <v>271</v>
      </c>
      <c r="O3716">
        <v>2</v>
      </c>
      <c r="P3716" t="s">
        <v>79</v>
      </c>
      <c r="Q3716" t="s">
        <v>49</v>
      </c>
      <c r="X3716" s="7"/>
      <c r="Y3716" t="s">
        <v>55</v>
      </c>
      <c r="Z3716">
        <v>434</v>
      </c>
      <c r="AE3716" t="s">
        <v>49</v>
      </c>
      <c r="AF3716">
        <v>434</v>
      </c>
      <c r="AI3716">
        <v>1097</v>
      </c>
      <c r="AJ3716" t="s">
        <v>49</v>
      </c>
    </row>
    <row r="3717" spans="1:36" x14ac:dyDescent="0.3">
      <c r="A3717">
        <v>51</v>
      </c>
      <c r="B3717" t="s">
        <v>69</v>
      </c>
      <c r="C3717" t="s">
        <v>47</v>
      </c>
      <c r="D3717" t="s">
        <v>54</v>
      </c>
      <c r="E3717" t="s">
        <v>49</v>
      </c>
      <c r="F3717">
        <v>2967</v>
      </c>
      <c r="G3717" t="s">
        <v>49</v>
      </c>
      <c r="H3717" t="s">
        <v>49</v>
      </c>
      <c r="I3717" t="s">
        <v>52</v>
      </c>
      <c r="J3717">
        <v>17</v>
      </c>
      <c r="K3717" t="s">
        <v>62</v>
      </c>
      <c r="L3717">
        <v>83</v>
      </c>
      <c r="M3717">
        <v>2</v>
      </c>
      <c r="N3717">
        <v>-1</v>
      </c>
      <c r="O3717">
        <v>0</v>
      </c>
      <c r="P3717" t="s">
        <v>52</v>
      </c>
      <c r="Q3717" t="s">
        <v>49</v>
      </c>
      <c r="X3717" s="7"/>
      <c r="Y3717" t="s">
        <v>49</v>
      </c>
      <c r="Z3717">
        <v>2967</v>
      </c>
      <c r="AE3717" t="s">
        <v>49</v>
      </c>
      <c r="AF3717">
        <v>2967</v>
      </c>
      <c r="AI3717">
        <v>4795</v>
      </c>
      <c r="AJ3717" t="s">
        <v>49</v>
      </c>
    </row>
    <row r="3718" spans="1:36" x14ac:dyDescent="0.3">
      <c r="A3718">
        <v>57</v>
      </c>
      <c r="B3718" t="s">
        <v>77</v>
      </c>
      <c r="C3718" t="s">
        <v>74</v>
      </c>
      <c r="D3718" t="s">
        <v>54</v>
      </c>
      <c r="E3718" t="s">
        <v>49</v>
      </c>
      <c r="F3718">
        <v>-331</v>
      </c>
      <c r="G3718" t="s">
        <v>55</v>
      </c>
      <c r="H3718" t="s">
        <v>49</v>
      </c>
      <c r="I3718" t="s">
        <v>52</v>
      </c>
      <c r="J3718">
        <v>6</v>
      </c>
      <c r="K3718" t="s">
        <v>56</v>
      </c>
      <c r="L3718">
        <v>531</v>
      </c>
      <c r="M3718">
        <v>1</v>
      </c>
      <c r="N3718">
        <v>-1</v>
      </c>
      <c r="O3718">
        <v>0</v>
      </c>
      <c r="P3718" t="s">
        <v>52</v>
      </c>
      <c r="Q3718" t="s">
        <v>49</v>
      </c>
      <c r="X3718" s="7"/>
      <c r="Y3718" t="s">
        <v>55</v>
      </c>
      <c r="Z3718">
        <v>-331</v>
      </c>
      <c r="AE3718" t="s">
        <v>49</v>
      </c>
      <c r="AF3718">
        <v>-331</v>
      </c>
      <c r="AI3718">
        <v>266</v>
      </c>
      <c r="AJ3718" t="s">
        <v>49</v>
      </c>
    </row>
    <row r="3719" spans="1:36" x14ac:dyDescent="0.3">
      <c r="A3719">
        <v>59</v>
      </c>
      <c r="B3719" t="s">
        <v>58</v>
      </c>
      <c r="C3719" t="s">
        <v>47</v>
      </c>
      <c r="D3719" t="s">
        <v>60</v>
      </c>
      <c r="E3719" t="s">
        <v>49</v>
      </c>
      <c r="F3719">
        <v>1585</v>
      </c>
      <c r="G3719" t="s">
        <v>49</v>
      </c>
      <c r="H3719" t="s">
        <v>49</v>
      </c>
      <c r="I3719" t="s">
        <v>78</v>
      </c>
      <c r="J3719">
        <v>28</v>
      </c>
      <c r="K3719" t="s">
        <v>70</v>
      </c>
      <c r="L3719">
        <v>91</v>
      </c>
      <c r="M3719">
        <v>5</v>
      </c>
      <c r="N3719">
        <v>-1</v>
      </c>
      <c r="O3719">
        <v>0</v>
      </c>
      <c r="P3719" t="s">
        <v>52</v>
      </c>
      <c r="Q3719" t="s">
        <v>49</v>
      </c>
      <c r="X3719" s="7"/>
      <c r="Y3719" t="s">
        <v>49</v>
      </c>
      <c r="Z3719">
        <v>1585</v>
      </c>
      <c r="AE3719" t="s">
        <v>49</v>
      </c>
      <c r="AF3719">
        <v>1585</v>
      </c>
      <c r="AI3719">
        <v>3357</v>
      </c>
      <c r="AJ3719" t="s">
        <v>49</v>
      </c>
    </row>
    <row r="3720" spans="1:36" x14ac:dyDescent="0.3">
      <c r="A3720">
        <v>40</v>
      </c>
      <c r="B3720" t="s">
        <v>53</v>
      </c>
      <c r="C3720" t="s">
        <v>74</v>
      </c>
      <c r="D3720" t="s">
        <v>52</v>
      </c>
      <c r="E3720" t="s">
        <v>49</v>
      </c>
      <c r="F3720">
        <v>4384</v>
      </c>
      <c r="G3720" t="s">
        <v>55</v>
      </c>
      <c r="H3720" t="s">
        <v>49</v>
      </c>
      <c r="I3720" t="s">
        <v>52</v>
      </c>
      <c r="J3720">
        <v>5</v>
      </c>
      <c r="K3720" t="s">
        <v>56</v>
      </c>
      <c r="L3720">
        <v>315</v>
      </c>
      <c r="M3720">
        <v>1</v>
      </c>
      <c r="N3720">
        <v>-1</v>
      </c>
      <c r="O3720">
        <v>0</v>
      </c>
      <c r="P3720" t="s">
        <v>52</v>
      </c>
      <c r="Q3720" t="s">
        <v>49</v>
      </c>
      <c r="X3720" s="7"/>
      <c r="Y3720" t="s">
        <v>55</v>
      </c>
      <c r="Z3720">
        <v>4384</v>
      </c>
      <c r="AE3720" t="s">
        <v>49</v>
      </c>
      <c r="AF3720">
        <v>4384</v>
      </c>
      <c r="AI3720">
        <v>10910</v>
      </c>
      <c r="AJ3720" t="s">
        <v>49</v>
      </c>
    </row>
    <row r="3721" spans="1:36" x14ac:dyDescent="0.3">
      <c r="A3721">
        <v>49</v>
      </c>
      <c r="B3721" t="s">
        <v>58</v>
      </c>
      <c r="C3721" t="s">
        <v>59</v>
      </c>
      <c r="D3721" t="s">
        <v>60</v>
      </c>
      <c r="E3721" t="s">
        <v>49</v>
      </c>
      <c r="F3721">
        <v>588</v>
      </c>
      <c r="G3721" t="s">
        <v>49</v>
      </c>
      <c r="H3721" t="s">
        <v>49</v>
      </c>
      <c r="I3721" t="s">
        <v>50</v>
      </c>
      <c r="J3721">
        <v>28</v>
      </c>
      <c r="K3721" t="s">
        <v>70</v>
      </c>
      <c r="L3721">
        <v>70</v>
      </c>
      <c r="M3721">
        <v>9</v>
      </c>
      <c r="N3721">
        <v>-1</v>
      </c>
      <c r="O3721">
        <v>0</v>
      </c>
      <c r="P3721" t="s">
        <v>52</v>
      </c>
      <c r="Q3721" t="s">
        <v>49</v>
      </c>
      <c r="X3721" s="7"/>
      <c r="Y3721" t="s">
        <v>49</v>
      </c>
      <c r="Z3721">
        <v>588</v>
      </c>
      <c r="AE3721" t="s">
        <v>49</v>
      </c>
      <c r="AF3721">
        <v>588</v>
      </c>
      <c r="AI3721">
        <v>1568</v>
      </c>
      <c r="AJ3721" t="s">
        <v>49</v>
      </c>
    </row>
    <row r="3722" spans="1:36" x14ac:dyDescent="0.3">
      <c r="A3722">
        <v>51</v>
      </c>
      <c r="B3722" t="s">
        <v>58</v>
      </c>
      <c r="C3722" t="s">
        <v>47</v>
      </c>
      <c r="D3722" t="s">
        <v>54</v>
      </c>
      <c r="E3722" t="s">
        <v>49</v>
      </c>
      <c r="F3722">
        <v>3180</v>
      </c>
      <c r="G3722" t="s">
        <v>55</v>
      </c>
      <c r="H3722" t="s">
        <v>49</v>
      </c>
      <c r="I3722" t="s">
        <v>50</v>
      </c>
      <c r="J3722">
        <v>9</v>
      </c>
      <c r="K3722" t="s">
        <v>73</v>
      </c>
      <c r="L3722">
        <v>384</v>
      </c>
      <c r="M3722">
        <v>1</v>
      </c>
      <c r="N3722">
        <v>-1</v>
      </c>
      <c r="O3722">
        <v>0</v>
      </c>
      <c r="P3722" t="s">
        <v>52</v>
      </c>
      <c r="Q3722" t="s">
        <v>49</v>
      </c>
      <c r="X3722" s="7"/>
      <c r="Y3722" t="s">
        <v>55</v>
      </c>
      <c r="Z3722">
        <v>3180</v>
      </c>
      <c r="AE3722" t="s">
        <v>49</v>
      </c>
      <c r="AF3722">
        <v>3180</v>
      </c>
      <c r="AI3722">
        <v>0</v>
      </c>
      <c r="AJ3722" t="s">
        <v>49</v>
      </c>
    </row>
    <row r="3723" spans="1:36" x14ac:dyDescent="0.3">
      <c r="A3723">
        <v>35</v>
      </c>
      <c r="B3723" t="s">
        <v>69</v>
      </c>
      <c r="C3723" t="s">
        <v>47</v>
      </c>
      <c r="D3723" t="s">
        <v>54</v>
      </c>
      <c r="E3723" t="s">
        <v>55</v>
      </c>
      <c r="F3723">
        <v>0</v>
      </c>
      <c r="G3723" t="s">
        <v>49</v>
      </c>
      <c r="H3723" t="s">
        <v>55</v>
      </c>
      <c r="I3723" t="s">
        <v>52</v>
      </c>
      <c r="J3723">
        <v>4</v>
      </c>
      <c r="K3723" t="s">
        <v>73</v>
      </c>
      <c r="L3723">
        <v>105</v>
      </c>
      <c r="M3723">
        <v>3</v>
      </c>
      <c r="N3723">
        <v>-1</v>
      </c>
      <c r="O3723">
        <v>0</v>
      </c>
      <c r="P3723" t="s">
        <v>52</v>
      </c>
      <c r="Q3723" t="s">
        <v>49</v>
      </c>
      <c r="X3723" s="7"/>
      <c r="Y3723" t="s">
        <v>49</v>
      </c>
      <c r="Z3723">
        <v>0</v>
      </c>
      <c r="AE3723" t="s">
        <v>55</v>
      </c>
      <c r="AF3723">
        <v>0</v>
      </c>
      <c r="AI3723">
        <v>305</v>
      </c>
      <c r="AJ3723" t="s">
        <v>49</v>
      </c>
    </row>
    <row r="3724" spans="1:36" x14ac:dyDescent="0.3">
      <c r="A3724">
        <v>29</v>
      </c>
      <c r="B3724" t="s">
        <v>65</v>
      </c>
      <c r="C3724" t="s">
        <v>47</v>
      </c>
      <c r="D3724" t="s">
        <v>54</v>
      </c>
      <c r="E3724" t="s">
        <v>49</v>
      </c>
      <c r="F3724">
        <v>-76</v>
      </c>
      <c r="G3724" t="s">
        <v>55</v>
      </c>
      <c r="H3724" t="s">
        <v>49</v>
      </c>
      <c r="I3724" t="s">
        <v>52</v>
      </c>
      <c r="J3724">
        <v>27</v>
      </c>
      <c r="K3724" t="s">
        <v>56</v>
      </c>
      <c r="L3724">
        <v>305</v>
      </c>
      <c r="M3724">
        <v>2</v>
      </c>
      <c r="N3724">
        <v>-1</v>
      </c>
      <c r="O3724">
        <v>0</v>
      </c>
      <c r="P3724" t="s">
        <v>52</v>
      </c>
      <c r="Q3724" t="s">
        <v>49</v>
      </c>
      <c r="X3724" s="7"/>
      <c r="Y3724" t="s">
        <v>55</v>
      </c>
      <c r="Z3724">
        <v>-76</v>
      </c>
      <c r="AE3724" t="s">
        <v>49</v>
      </c>
      <c r="AF3724">
        <v>-76</v>
      </c>
      <c r="AI3724">
        <v>31</v>
      </c>
      <c r="AJ3724" t="s">
        <v>49</v>
      </c>
    </row>
    <row r="3725" spans="1:36" x14ac:dyDescent="0.3">
      <c r="A3725">
        <v>32</v>
      </c>
      <c r="B3725" t="s">
        <v>53</v>
      </c>
      <c r="C3725" t="s">
        <v>59</v>
      </c>
      <c r="D3725" t="s">
        <v>54</v>
      </c>
      <c r="E3725" t="s">
        <v>49</v>
      </c>
      <c r="F3725">
        <v>152</v>
      </c>
      <c r="G3725" t="s">
        <v>55</v>
      </c>
      <c r="H3725" t="s">
        <v>49</v>
      </c>
      <c r="I3725" t="s">
        <v>50</v>
      </c>
      <c r="J3725">
        <v>25</v>
      </c>
      <c r="K3725" t="s">
        <v>56</v>
      </c>
      <c r="L3725">
        <v>158</v>
      </c>
      <c r="M3725">
        <v>2</v>
      </c>
      <c r="N3725">
        <v>-1</v>
      </c>
      <c r="O3725">
        <v>0</v>
      </c>
      <c r="P3725" t="s">
        <v>52</v>
      </c>
      <c r="Q3725" t="s">
        <v>55</v>
      </c>
      <c r="X3725" s="7"/>
      <c r="Y3725" t="s">
        <v>55</v>
      </c>
      <c r="Z3725">
        <v>152</v>
      </c>
      <c r="AE3725" t="s">
        <v>49</v>
      </c>
      <c r="AF3725">
        <v>152</v>
      </c>
      <c r="AI3725">
        <v>452</v>
      </c>
      <c r="AJ3725" t="s">
        <v>49</v>
      </c>
    </row>
    <row r="3726" spans="1:36" x14ac:dyDescent="0.3">
      <c r="A3726">
        <v>37</v>
      </c>
      <c r="B3726" t="s">
        <v>76</v>
      </c>
      <c r="C3726" t="s">
        <v>74</v>
      </c>
      <c r="D3726" t="s">
        <v>54</v>
      </c>
      <c r="E3726" t="s">
        <v>49</v>
      </c>
      <c r="F3726">
        <v>1040</v>
      </c>
      <c r="G3726" t="s">
        <v>55</v>
      </c>
      <c r="H3726" t="s">
        <v>49</v>
      </c>
      <c r="I3726" t="s">
        <v>50</v>
      </c>
      <c r="J3726">
        <v>13</v>
      </c>
      <c r="K3726" t="s">
        <v>56</v>
      </c>
      <c r="L3726">
        <v>199</v>
      </c>
      <c r="M3726">
        <v>1</v>
      </c>
      <c r="N3726">
        <v>173</v>
      </c>
      <c r="O3726">
        <v>2</v>
      </c>
      <c r="P3726" t="s">
        <v>57</v>
      </c>
      <c r="Q3726" t="s">
        <v>49</v>
      </c>
      <c r="X3726" s="7"/>
      <c r="Y3726" t="s">
        <v>55</v>
      </c>
      <c r="Z3726">
        <v>1040</v>
      </c>
      <c r="AE3726" t="s">
        <v>49</v>
      </c>
      <c r="AF3726">
        <v>1040</v>
      </c>
      <c r="AI3726">
        <v>5</v>
      </c>
      <c r="AJ3726" t="s">
        <v>49</v>
      </c>
    </row>
    <row r="3727" spans="1:36" x14ac:dyDescent="0.3">
      <c r="A3727">
        <v>49</v>
      </c>
      <c r="B3727" t="s">
        <v>46</v>
      </c>
      <c r="C3727" t="s">
        <v>47</v>
      </c>
      <c r="D3727" t="s">
        <v>48</v>
      </c>
      <c r="E3727" t="s">
        <v>49</v>
      </c>
      <c r="F3727">
        <v>-384</v>
      </c>
      <c r="G3727" t="s">
        <v>55</v>
      </c>
      <c r="H3727" t="s">
        <v>49</v>
      </c>
      <c r="I3727" t="s">
        <v>52</v>
      </c>
      <c r="J3727">
        <v>27</v>
      </c>
      <c r="K3727" t="s">
        <v>56</v>
      </c>
      <c r="L3727">
        <v>25</v>
      </c>
      <c r="M3727">
        <v>1</v>
      </c>
      <c r="N3727">
        <v>-1</v>
      </c>
      <c r="O3727">
        <v>0</v>
      </c>
      <c r="P3727" t="s">
        <v>52</v>
      </c>
      <c r="Q3727" t="s">
        <v>49</v>
      </c>
      <c r="X3727" s="7"/>
      <c r="Y3727" t="s">
        <v>55</v>
      </c>
      <c r="Z3727">
        <v>-384</v>
      </c>
      <c r="AE3727" t="s">
        <v>49</v>
      </c>
      <c r="AF3727">
        <v>-384</v>
      </c>
      <c r="AI3727">
        <v>7929</v>
      </c>
      <c r="AJ3727" t="s">
        <v>49</v>
      </c>
    </row>
    <row r="3728" spans="1:36" x14ac:dyDescent="0.3">
      <c r="A3728">
        <v>45</v>
      </c>
      <c r="B3728" t="s">
        <v>67</v>
      </c>
      <c r="C3728" t="s">
        <v>47</v>
      </c>
      <c r="D3728" t="s">
        <v>52</v>
      </c>
      <c r="E3728" t="s">
        <v>49</v>
      </c>
      <c r="F3728">
        <v>473</v>
      </c>
      <c r="G3728" t="s">
        <v>55</v>
      </c>
      <c r="H3728" t="s">
        <v>49</v>
      </c>
      <c r="I3728" t="s">
        <v>52</v>
      </c>
      <c r="J3728">
        <v>27</v>
      </c>
      <c r="K3728" t="s">
        <v>56</v>
      </c>
      <c r="L3728">
        <v>147</v>
      </c>
      <c r="M3728">
        <v>1</v>
      </c>
      <c r="N3728">
        <v>-1</v>
      </c>
      <c r="O3728">
        <v>0</v>
      </c>
      <c r="P3728" t="s">
        <v>52</v>
      </c>
      <c r="Q3728" t="s">
        <v>49</v>
      </c>
      <c r="X3728" s="7"/>
      <c r="Y3728" t="s">
        <v>55</v>
      </c>
      <c r="Z3728">
        <v>473</v>
      </c>
      <c r="AE3728" t="s">
        <v>49</v>
      </c>
      <c r="AF3728">
        <v>473</v>
      </c>
      <c r="AI3728">
        <v>39</v>
      </c>
      <c r="AJ3728" t="s">
        <v>49</v>
      </c>
    </row>
    <row r="3729" spans="1:36" x14ac:dyDescent="0.3">
      <c r="A3729">
        <v>34</v>
      </c>
      <c r="B3729" t="s">
        <v>67</v>
      </c>
      <c r="C3729" t="s">
        <v>59</v>
      </c>
      <c r="D3729" t="s">
        <v>54</v>
      </c>
      <c r="E3729" t="s">
        <v>49</v>
      </c>
      <c r="F3729">
        <v>475</v>
      </c>
      <c r="G3729" t="s">
        <v>55</v>
      </c>
      <c r="H3729" t="s">
        <v>49</v>
      </c>
      <c r="I3729" t="s">
        <v>50</v>
      </c>
      <c r="J3729">
        <v>29</v>
      </c>
      <c r="K3729" t="s">
        <v>73</v>
      </c>
      <c r="L3729">
        <v>538</v>
      </c>
      <c r="M3729">
        <v>8</v>
      </c>
      <c r="N3729">
        <v>-1</v>
      </c>
      <c r="O3729">
        <v>0</v>
      </c>
      <c r="P3729" t="s">
        <v>52</v>
      </c>
      <c r="Q3729" t="s">
        <v>49</v>
      </c>
      <c r="X3729" s="7"/>
      <c r="Y3729" t="s">
        <v>55</v>
      </c>
      <c r="Z3729">
        <v>475</v>
      </c>
      <c r="AE3729" t="s">
        <v>49</v>
      </c>
      <c r="AF3729">
        <v>475</v>
      </c>
      <c r="AI3729">
        <v>267</v>
      </c>
      <c r="AJ3729" t="s">
        <v>49</v>
      </c>
    </row>
    <row r="3730" spans="1:36" x14ac:dyDescent="0.3">
      <c r="A3730">
        <v>53</v>
      </c>
      <c r="B3730" t="s">
        <v>67</v>
      </c>
      <c r="C3730" t="s">
        <v>47</v>
      </c>
      <c r="D3730" t="s">
        <v>54</v>
      </c>
      <c r="E3730" t="s">
        <v>49</v>
      </c>
      <c r="F3730">
        <v>0</v>
      </c>
      <c r="G3730" t="s">
        <v>49</v>
      </c>
      <c r="H3730" t="s">
        <v>49</v>
      </c>
      <c r="I3730" t="s">
        <v>50</v>
      </c>
      <c r="J3730">
        <v>22</v>
      </c>
      <c r="K3730" t="s">
        <v>70</v>
      </c>
      <c r="L3730">
        <v>77</v>
      </c>
      <c r="M3730">
        <v>9</v>
      </c>
      <c r="N3730">
        <v>-1</v>
      </c>
      <c r="O3730">
        <v>0</v>
      </c>
      <c r="P3730" t="s">
        <v>52</v>
      </c>
      <c r="Q3730" t="s">
        <v>49</v>
      </c>
      <c r="X3730" s="7"/>
      <c r="Y3730" t="s">
        <v>49</v>
      </c>
      <c r="Z3730">
        <v>0</v>
      </c>
      <c r="AE3730" t="s">
        <v>49</v>
      </c>
      <c r="AF3730">
        <v>0</v>
      </c>
      <c r="AI3730">
        <v>4945</v>
      </c>
      <c r="AJ3730" t="s">
        <v>49</v>
      </c>
    </row>
    <row r="3731" spans="1:36" x14ac:dyDescent="0.3">
      <c r="A3731">
        <v>42</v>
      </c>
      <c r="B3731" t="s">
        <v>68</v>
      </c>
      <c r="C3731" t="s">
        <v>47</v>
      </c>
      <c r="D3731" t="s">
        <v>48</v>
      </c>
      <c r="E3731" t="s">
        <v>49</v>
      </c>
      <c r="F3731">
        <v>149</v>
      </c>
      <c r="G3731" t="s">
        <v>49</v>
      </c>
      <c r="H3731" t="s">
        <v>49</v>
      </c>
      <c r="I3731" t="s">
        <v>50</v>
      </c>
      <c r="J3731">
        <v>20</v>
      </c>
      <c r="K3731" t="s">
        <v>70</v>
      </c>
      <c r="L3731">
        <v>94</v>
      </c>
      <c r="M3731">
        <v>2</v>
      </c>
      <c r="N3731">
        <v>-1</v>
      </c>
      <c r="O3731">
        <v>0</v>
      </c>
      <c r="P3731" t="s">
        <v>52</v>
      </c>
      <c r="Q3731" t="s">
        <v>49</v>
      </c>
      <c r="X3731" s="7"/>
      <c r="Y3731" t="s">
        <v>49</v>
      </c>
      <c r="Z3731">
        <v>149</v>
      </c>
      <c r="AE3731" t="s">
        <v>49</v>
      </c>
      <c r="AF3731">
        <v>149</v>
      </c>
      <c r="AI3731">
        <v>463</v>
      </c>
      <c r="AJ3731" t="s">
        <v>49</v>
      </c>
    </row>
    <row r="3732" spans="1:36" x14ac:dyDescent="0.3">
      <c r="A3732">
        <v>43</v>
      </c>
      <c r="B3732" t="s">
        <v>67</v>
      </c>
      <c r="C3732" t="s">
        <v>47</v>
      </c>
      <c r="D3732" t="s">
        <v>54</v>
      </c>
      <c r="E3732" t="s">
        <v>49</v>
      </c>
      <c r="F3732">
        <v>3285</v>
      </c>
      <c r="G3732" t="s">
        <v>55</v>
      </c>
      <c r="H3732" t="s">
        <v>49</v>
      </c>
      <c r="I3732" t="s">
        <v>52</v>
      </c>
      <c r="J3732">
        <v>13</v>
      </c>
      <c r="K3732" t="s">
        <v>56</v>
      </c>
      <c r="L3732">
        <v>1721</v>
      </c>
      <c r="M3732">
        <v>2</v>
      </c>
      <c r="N3732">
        <v>-1</v>
      </c>
      <c r="O3732">
        <v>0</v>
      </c>
      <c r="P3732" t="s">
        <v>52</v>
      </c>
      <c r="Q3732" t="s">
        <v>55</v>
      </c>
      <c r="X3732" s="7"/>
      <c r="Y3732" t="s">
        <v>55</v>
      </c>
      <c r="Z3732">
        <v>3285</v>
      </c>
      <c r="AE3732" t="s">
        <v>49</v>
      </c>
      <c r="AF3732">
        <v>3285</v>
      </c>
      <c r="AI3732">
        <v>2116</v>
      </c>
      <c r="AJ3732" t="s">
        <v>49</v>
      </c>
    </row>
    <row r="3733" spans="1:36" x14ac:dyDescent="0.3">
      <c r="A3733">
        <v>52</v>
      </c>
      <c r="B3733" t="s">
        <v>77</v>
      </c>
      <c r="C3733" t="s">
        <v>47</v>
      </c>
      <c r="D3733" t="s">
        <v>54</v>
      </c>
      <c r="E3733" t="s">
        <v>49</v>
      </c>
      <c r="F3733">
        <v>424</v>
      </c>
      <c r="G3733" t="s">
        <v>49</v>
      </c>
      <c r="H3733" t="s">
        <v>49</v>
      </c>
      <c r="I3733" t="s">
        <v>50</v>
      </c>
      <c r="J3733">
        <v>19</v>
      </c>
      <c r="K3733" t="s">
        <v>75</v>
      </c>
      <c r="L3733">
        <v>143</v>
      </c>
      <c r="M3733">
        <v>1</v>
      </c>
      <c r="N3733">
        <v>154</v>
      </c>
      <c r="O3733">
        <v>3</v>
      </c>
      <c r="P3733" t="s">
        <v>57</v>
      </c>
      <c r="Q3733" t="s">
        <v>49</v>
      </c>
      <c r="X3733" s="7"/>
      <c r="Y3733" t="s">
        <v>49</v>
      </c>
      <c r="Z3733">
        <v>424</v>
      </c>
      <c r="AE3733" t="s">
        <v>49</v>
      </c>
      <c r="AF3733">
        <v>424</v>
      </c>
      <c r="AI3733">
        <v>59</v>
      </c>
      <c r="AJ3733" t="s">
        <v>49</v>
      </c>
    </row>
    <row r="3734" spans="1:36" x14ac:dyDescent="0.3">
      <c r="A3734">
        <v>34</v>
      </c>
      <c r="B3734" t="s">
        <v>63</v>
      </c>
      <c r="C3734" t="s">
        <v>59</v>
      </c>
      <c r="D3734" t="s">
        <v>54</v>
      </c>
      <c r="E3734" t="s">
        <v>49</v>
      </c>
      <c r="F3734">
        <v>79</v>
      </c>
      <c r="G3734" t="s">
        <v>49</v>
      </c>
      <c r="H3734" t="s">
        <v>55</v>
      </c>
      <c r="I3734" t="s">
        <v>50</v>
      </c>
      <c r="J3734">
        <v>20</v>
      </c>
      <c r="K3734" t="s">
        <v>75</v>
      </c>
      <c r="L3734">
        <v>104</v>
      </c>
      <c r="M3734">
        <v>1</v>
      </c>
      <c r="N3734">
        <v>-1</v>
      </c>
      <c r="O3734">
        <v>0</v>
      </c>
      <c r="P3734" t="s">
        <v>52</v>
      </c>
      <c r="Q3734" t="s">
        <v>49</v>
      </c>
      <c r="X3734" s="7"/>
      <c r="Y3734" t="s">
        <v>49</v>
      </c>
      <c r="Z3734">
        <v>79</v>
      </c>
      <c r="AE3734" t="s">
        <v>55</v>
      </c>
      <c r="AF3734">
        <v>79</v>
      </c>
      <c r="AI3734">
        <v>131</v>
      </c>
      <c r="AJ3734" t="s">
        <v>49</v>
      </c>
    </row>
    <row r="3735" spans="1:36" x14ac:dyDescent="0.3">
      <c r="A3735">
        <v>34</v>
      </c>
      <c r="B3735" t="s">
        <v>67</v>
      </c>
      <c r="C3735" t="s">
        <v>74</v>
      </c>
      <c r="D3735" t="s">
        <v>60</v>
      </c>
      <c r="E3735" t="s">
        <v>49</v>
      </c>
      <c r="F3735">
        <v>674</v>
      </c>
      <c r="G3735" t="s">
        <v>55</v>
      </c>
      <c r="H3735" t="s">
        <v>49</v>
      </c>
      <c r="I3735" t="s">
        <v>50</v>
      </c>
      <c r="J3735">
        <v>7</v>
      </c>
      <c r="K3735" t="s">
        <v>70</v>
      </c>
      <c r="L3735">
        <v>587</v>
      </c>
      <c r="M3735">
        <v>2</v>
      </c>
      <c r="N3735">
        <v>-1</v>
      </c>
      <c r="O3735">
        <v>0</v>
      </c>
      <c r="P3735" t="s">
        <v>52</v>
      </c>
      <c r="Q3735" t="s">
        <v>55</v>
      </c>
      <c r="X3735" s="7"/>
      <c r="Y3735" t="s">
        <v>55</v>
      </c>
      <c r="Z3735">
        <v>674</v>
      </c>
      <c r="AE3735" t="s">
        <v>49</v>
      </c>
      <c r="AF3735">
        <v>674</v>
      </c>
      <c r="AI3735">
        <v>107</v>
      </c>
      <c r="AJ3735" t="s">
        <v>49</v>
      </c>
    </row>
    <row r="3736" spans="1:36" x14ac:dyDescent="0.3">
      <c r="A3736">
        <v>27</v>
      </c>
      <c r="B3736" t="s">
        <v>53</v>
      </c>
      <c r="C3736" t="s">
        <v>47</v>
      </c>
      <c r="D3736" t="s">
        <v>54</v>
      </c>
      <c r="E3736" t="s">
        <v>49</v>
      </c>
      <c r="F3736">
        <v>0</v>
      </c>
      <c r="G3736" t="s">
        <v>55</v>
      </c>
      <c r="H3736" t="s">
        <v>49</v>
      </c>
      <c r="I3736" t="s">
        <v>50</v>
      </c>
      <c r="J3736">
        <v>22</v>
      </c>
      <c r="K3736" t="s">
        <v>73</v>
      </c>
      <c r="L3736">
        <v>1608</v>
      </c>
      <c r="M3736">
        <v>13</v>
      </c>
      <c r="N3736">
        <v>-1</v>
      </c>
      <c r="O3736">
        <v>0</v>
      </c>
      <c r="P3736" t="s">
        <v>52</v>
      </c>
      <c r="Q3736" t="s">
        <v>55</v>
      </c>
      <c r="X3736" s="7"/>
      <c r="Y3736" t="s">
        <v>55</v>
      </c>
      <c r="Z3736">
        <v>0</v>
      </c>
      <c r="AE3736" t="s">
        <v>49</v>
      </c>
      <c r="AF3736">
        <v>0</v>
      </c>
      <c r="AI3736">
        <v>-35</v>
      </c>
      <c r="AJ3736" t="s">
        <v>49</v>
      </c>
    </row>
    <row r="3737" spans="1:36" x14ac:dyDescent="0.3">
      <c r="A3737">
        <v>43</v>
      </c>
      <c r="B3737" t="s">
        <v>46</v>
      </c>
      <c r="C3737" t="s">
        <v>47</v>
      </c>
      <c r="D3737" t="s">
        <v>60</v>
      </c>
      <c r="E3737" t="s">
        <v>49</v>
      </c>
      <c r="F3737">
        <v>58</v>
      </c>
      <c r="G3737" t="s">
        <v>55</v>
      </c>
      <c r="H3737" t="s">
        <v>49</v>
      </c>
      <c r="I3737" t="s">
        <v>50</v>
      </c>
      <c r="J3737">
        <v>9</v>
      </c>
      <c r="K3737" t="s">
        <v>64</v>
      </c>
      <c r="L3737">
        <v>48</v>
      </c>
      <c r="M3737">
        <v>4</v>
      </c>
      <c r="N3737">
        <v>-1</v>
      </c>
      <c r="O3737">
        <v>0</v>
      </c>
      <c r="P3737" t="s">
        <v>52</v>
      </c>
      <c r="Q3737" t="s">
        <v>49</v>
      </c>
      <c r="X3737" s="7"/>
      <c r="Y3737" t="s">
        <v>55</v>
      </c>
      <c r="Z3737">
        <v>58</v>
      </c>
      <c r="AE3737" t="s">
        <v>49</v>
      </c>
      <c r="AF3737">
        <v>58</v>
      </c>
      <c r="AI3737">
        <v>230</v>
      </c>
      <c r="AJ3737" t="s">
        <v>49</v>
      </c>
    </row>
    <row r="3738" spans="1:36" x14ac:dyDescent="0.3">
      <c r="A3738">
        <v>41</v>
      </c>
      <c r="B3738" t="s">
        <v>67</v>
      </c>
      <c r="C3738" t="s">
        <v>47</v>
      </c>
      <c r="D3738" t="s">
        <v>60</v>
      </c>
      <c r="E3738" t="s">
        <v>49</v>
      </c>
      <c r="F3738">
        <v>532</v>
      </c>
      <c r="G3738" t="s">
        <v>55</v>
      </c>
      <c r="H3738" t="s">
        <v>49</v>
      </c>
      <c r="I3738" t="s">
        <v>50</v>
      </c>
      <c r="J3738">
        <v>9</v>
      </c>
      <c r="K3738" t="s">
        <v>73</v>
      </c>
      <c r="L3738">
        <v>74</v>
      </c>
      <c r="M3738">
        <v>1</v>
      </c>
      <c r="N3738">
        <v>-1</v>
      </c>
      <c r="O3738">
        <v>0</v>
      </c>
      <c r="P3738" t="s">
        <v>52</v>
      </c>
      <c r="Q3738" t="s">
        <v>49</v>
      </c>
      <c r="X3738" s="7"/>
      <c r="Y3738" t="s">
        <v>55</v>
      </c>
      <c r="Z3738">
        <v>532</v>
      </c>
      <c r="AE3738" t="s">
        <v>49</v>
      </c>
      <c r="AF3738">
        <v>532</v>
      </c>
      <c r="AI3738">
        <v>2679</v>
      </c>
      <c r="AJ3738" t="s">
        <v>49</v>
      </c>
    </row>
    <row r="3739" spans="1:36" x14ac:dyDescent="0.3">
      <c r="A3739">
        <v>72</v>
      </c>
      <c r="B3739" t="s">
        <v>77</v>
      </c>
      <c r="C3739" t="s">
        <v>47</v>
      </c>
      <c r="D3739" t="s">
        <v>54</v>
      </c>
      <c r="E3739" t="s">
        <v>49</v>
      </c>
      <c r="F3739">
        <v>4130</v>
      </c>
      <c r="G3739" t="s">
        <v>49</v>
      </c>
      <c r="H3739" t="s">
        <v>49</v>
      </c>
      <c r="I3739" t="s">
        <v>50</v>
      </c>
      <c r="J3739">
        <v>12</v>
      </c>
      <c r="K3739" t="s">
        <v>75</v>
      </c>
      <c r="L3739">
        <v>427</v>
      </c>
      <c r="M3739">
        <v>1</v>
      </c>
      <c r="N3739">
        <v>-1</v>
      </c>
      <c r="O3739">
        <v>0</v>
      </c>
      <c r="P3739" t="s">
        <v>52</v>
      </c>
      <c r="Q3739" t="s">
        <v>49</v>
      </c>
      <c r="X3739" s="7"/>
      <c r="Y3739" t="s">
        <v>49</v>
      </c>
      <c r="Z3739">
        <v>4130</v>
      </c>
      <c r="AE3739" t="s">
        <v>49</v>
      </c>
      <c r="AF3739">
        <v>4130</v>
      </c>
      <c r="AI3739">
        <v>493</v>
      </c>
      <c r="AJ3739" t="s">
        <v>49</v>
      </c>
    </row>
    <row r="3740" spans="1:36" x14ac:dyDescent="0.3">
      <c r="A3740">
        <v>35</v>
      </c>
      <c r="B3740" t="s">
        <v>63</v>
      </c>
      <c r="C3740" t="s">
        <v>47</v>
      </c>
      <c r="D3740" t="s">
        <v>48</v>
      </c>
      <c r="E3740" t="s">
        <v>49</v>
      </c>
      <c r="F3740">
        <v>422</v>
      </c>
      <c r="G3740" t="s">
        <v>55</v>
      </c>
      <c r="H3740" t="s">
        <v>49</v>
      </c>
      <c r="I3740" t="s">
        <v>50</v>
      </c>
      <c r="J3740">
        <v>14</v>
      </c>
      <c r="K3740" t="s">
        <v>56</v>
      </c>
      <c r="L3740">
        <v>73</v>
      </c>
      <c r="M3740">
        <v>1</v>
      </c>
      <c r="N3740">
        <v>-1</v>
      </c>
      <c r="O3740">
        <v>0</v>
      </c>
      <c r="P3740" t="s">
        <v>52</v>
      </c>
      <c r="Q3740" t="s">
        <v>49</v>
      </c>
      <c r="X3740" s="7"/>
      <c r="Y3740" t="s">
        <v>55</v>
      </c>
      <c r="Z3740">
        <v>422</v>
      </c>
      <c r="AE3740" t="s">
        <v>49</v>
      </c>
      <c r="AF3740">
        <v>422</v>
      </c>
      <c r="AI3740">
        <v>256</v>
      </c>
      <c r="AJ3740" t="s">
        <v>49</v>
      </c>
    </row>
    <row r="3741" spans="1:36" x14ac:dyDescent="0.3">
      <c r="A3741">
        <v>41</v>
      </c>
      <c r="B3741" t="s">
        <v>58</v>
      </c>
      <c r="C3741" t="s">
        <v>47</v>
      </c>
      <c r="D3741" t="s">
        <v>60</v>
      </c>
      <c r="E3741" t="s">
        <v>49</v>
      </c>
      <c r="F3741">
        <v>437</v>
      </c>
      <c r="G3741" t="s">
        <v>55</v>
      </c>
      <c r="H3741" t="s">
        <v>49</v>
      </c>
      <c r="I3741" t="s">
        <v>52</v>
      </c>
      <c r="J3741">
        <v>3</v>
      </c>
      <c r="K3741" t="s">
        <v>62</v>
      </c>
      <c r="L3741">
        <v>14</v>
      </c>
      <c r="M3741">
        <v>21</v>
      </c>
      <c r="N3741">
        <v>-1</v>
      </c>
      <c r="O3741">
        <v>0</v>
      </c>
      <c r="P3741" t="s">
        <v>52</v>
      </c>
      <c r="Q3741" t="s">
        <v>49</v>
      </c>
      <c r="X3741" s="7"/>
      <c r="Y3741" t="s">
        <v>55</v>
      </c>
      <c r="Z3741">
        <v>437</v>
      </c>
      <c r="AE3741" t="s">
        <v>49</v>
      </c>
      <c r="AF3741">
        <v>437</v>
      </c>
      <c r="AI3741">
        <v>-133</v>
      </c>
      <c r="AJ3741" t="s">
        <v>49</v>
      </c>
    </row>
    <row r="3742" spans="1:36" x14ac:dyDescent="0.3">
      <c r="A3742">
        <v>36</v>
      </c>
      <c r="B3742" t="s">
        <v>63</v>
      </c>
      <c r="C3742" t="s">
        <v>74</v>
      </c>
      <c r="D3742" t="s">
        <v>48</v>
      </c>
      <c r="E3742" t="s">
        <v>49</v>
      </c>
      <c r="F3742">
        <v>-308</v>
      </c>
      <c r="G3742" t="s">
        <v>55</v>
      </c>
      <c r="H3742" t="s">
        <v>49</v>
      </c>
      <c r="I3742" t="s">
        <v>50</v>
      </c>
      <c r="J3742">
        <v>12</v>
      </c>
      <c r="K3742" t="s">
        <v>56</v>
      </c>
      <c r="L3742">
        <v>725</v>
      </c>
      <c r="M3742">
        <v>1</v>
      </c>
      <c r="N3742">
        <v>-1</v>
      </c>
      <c r="O3742">
        <v>0</v>
      </c>
      <c r="P3742" t="s">
        <v>52</v>
      </c>
      <c r="Q3742" t="s">
        <v>55</v>
      </c>
      <c r="X3742" s="7"/>
      <c r="Y3742" t="s">
        <v>55</v>
      </c>
      <c r="Z3742">
        <v>-308</v>
      </c>
      <c r="AE3742" t="s">
        <v>49</v>
      </c>
      <c r="AF3742">
        <v>-308</v>
      </c>
      <c r="AI3742">
        <v>811</v>
      </c>
      <c r="AJ3742" t="s">
        <v>49</v>
      </c>
    </row>
    <row r="3743" spans="1:36" x14ac:dyDescent="0.3">
      <c r="A3743">
        <v>51</v>
      </c>
      <c r="B3743" t="s">
        <v>76</v>
      </c>
      <c r="C3743" t="s">
        <v>47</v>
      </c>
      <c r="D3743" t="s">
        <v>48</v>
      </c>
      <c r="E3743" t="s">
        <v>49</v>
      </c>
      <c r="F3743">
        <v>30</v>
      </c>
      <c r="G3743" t="s">
        <v>55</v>
      </c>
      <c r="H3743" t="s">
        <v>49</v>
      </c>
      <c r="I3743" t="s">
        <v>50</v>
      </c>
      <c r="J3743">
        <v>14</v>
      </c>
      <c r="K3743" t="s">
        <v>73</v>
      </c>
      <c r="L3743">
        <v>333</v>
      </c>
      <c r="M3743">
        <v>2</v>
      </c>
      <c r="N3743">
        <v>-1</v>
      </c>
      <c r="O3743">
        <v>0</v>
      </c>
      <c r="P3743" t="s">
        <v>52</v>
      </c>
      <c r="Q3743" t="s">
        <v>49</v>
      </c>
      <c r="X3743" s="6"/>
      <c r="Y3743" t="s">
        <v>55</v>
      </c>
      <c r="Z3743">
        <v>30</v>
      </c>
      <c r="AE3743" t="s">
        <v>49</v>
      </c>
      <c r="AF3743">
        <v>30</v>
      </c>
      <c r="AI3743">
        <v>3529</v>
      </c>
      <c r="AJ3743" t="s">
        <v>49</v>
      </c>
    </row>
    <row r="3744" spans="1:36" x14ac:dyDescent="0.3">
      <c r="A3744">
        <v>37</v>
      </c>
      <c r="B3744" t="s">
        <v>65</v>
      </c>
      <c r="C3744" t="s">
        <v>47</v>
      </c>
      <c r="D3744" t="s">
        <v>60</v>
      </c>
      <c r="E3744" t="s">
        <v>49</v>
      </c>
      <c r="F3744">
        <v>137</v>
      </c>
      <c r="G3744" t="s">
        <v>49</v>
      </c>
      <c r="H3744" t="s">
        <v>49</v>
      </c>
      <c r="I3744" t="s">
        <v>50</v>
      </c>
      <c r="J3744">
        <v>13</v>
      </c>
      <c r="K3744" t="s">
        <v>70</v>
      </c>
      <c r="L3744">
        <v>244</v>
      </c>
      <c r="M3744">
        <v>6</v>
      </c>
      <c r="N3744">
        <v>-1</v>
      </c>
      <c r="O3744">
        <v>0</v>
      </c>
      <c r="P3744" t="s">
        <v>52</v>
      </c>
      <c r="Q3744" t="s">
        <v>49</v>
      </c>
      <c r="X3744" s="7"/>
      <c r="Y3744" t="s">
        <v>49</v>
      </c>
      <c r="Z3744">
        <v>137</v>
      </c>
      <c r="AE3744" t="s">
        <v>49</v>
      </c>
      <c r="AF3744">
        <v>137</v>
      </c>
      <c r="AI3744">
        <v>999</v>
      </c>
      <c r="AJ3744" t="s">
        <v>49</v>
      </c>
    </row>
    <row r="3745" spans="1:36" x14ac:dyDescent="0.3">
      <c r="A3745">
        <v>42</v>
      </c>
      <c r="B3745" t="s">
        <v>69</v>
      </c>
      <c r="C3745" t="s">
        <v>59</v>
      </c>
      <c r="D3745" t="s">
        <v>54</v>
      </c>
      <c r="E3745" t="s">
        <v>49</v>
      </c>
      <c r="F3745">
        <v>-247</v>
      </c>
      <c r="G3745" t="s">
        <v>55</v>
      </c>
      <c r="H3745" t="s">
        <v>55</v>
      </c>
      <c r="I3745" t="s">
        <v>78</v>
      </c>
      <c r="J3745">
        <v>21</v>
      </c>
      <c r="K3745" t="s">
        <v>51</v>
      </c>
      <c r="L3745">
        <v>519</v>
      </c>
      <c r="M3745">
        <v>1</v>
      </c>
      <c r="N3745">
        <v>166</v>
      </c>
      <c r="O3745">
        <v>1</v>
      </c>
      <c r="P3745" t="s">
        <v>66</v>
      </c>
      <c r="Q3745" t="s">
        <v>55</v>
      </c>
      <c r="X3745" s="7"/>
      <c r="Y3745" t="s">
        <v>55</v>
      </c>
      <c r="Z3745">
        <v>-247</v>
      </c>
      <c r="AE3745" t="s">
        <v>55</v>
      </c>
      <c r="AF3745">
        <v>-247</v>
      </c>
      <c r="AI3745">
        <v>7845</v>
      </c>
      <c r="AJ3745" t="s">
        <v>49</v>
      </c>
    </row>
    <row r="3746" spans="1:36" x14ac:dyDescent="0.3">
      <c r="A3746">
        <v>26</v>
      </c>
      <c r="B3746" t="s">
        <v>69</v>
      </c>
      <c r="C3746" t="s">
        <v>59</v>
      </c>
      <c r="D3746" t="s">
        <v>54</v>
      </c>
      <c r="E3746" t="s">
        <v>49</v>
      </c>
      <c r="F3746">
        <v>321</v>
      </c>
      <c r="G3746" t="s">
        <v>55</v>
      </c>
      <c r="H3746" t="s">
        <v>49</v>
      </c>
      <c r="I3746" t="s">
        <v>50</v>
      </c>
      <c r="J3746">
        <v>22</v>
      </c>
      <c r="K3746" t="s">
        <v>73</v>
      </c>
      <c r="L3746">
        <v>242</v>
      </c>
      <c r="M3746">
        <v>7</v>
      </c>
      <c r="N3746">
        <v>-1</v>
      </c>
      <c r="O3746">
        <v>0</v>
      </c>
      <c r="P3746" t="s">
        <v>52</v>
      </c>
      <c r="Q3746" t="s">
        <v>49</v>
      </c>
      <c r="X3746" s="7"/>
      <c r="Y3746" t="s">
        <v>55</v>
      </c>
      <c r="Z3746">
        <v>321</v>
      </c>
      <c r="AE3746" t="s">
        <v>49</v>
      </c>
      <c r="AF3746">
        <v>321</v>
      </c>
      <c r="AI3746">
        <v>260</v>
      </c>
      <c r="AJ3746" t="s">
        <v>49</v>
      </c>
    </row>
    <row r="3747" spans="1:36" x14ac:dyDescent="0.3">
      <c r="A3747">
        <v>23</v>
      </c>
      <c r="B3747" t="s">
        <v>53</v>
      </c>
      <c r="C3747" t="s">
        <v>59</v>
      </c>
      <c r="D3747" t="s">
        <v>54</v>
      </c>
      <c r="E3747" t="s">
        <v>49</v>
      </c>
      <c r="F3747">
        <v>250</v>
      </c>
      <c r="G3747" t="s">
        <v>55</v>
      </c>
      <c r="H3747" t="s">
        <v>49</v>
      </c>
      <c r="I3747" t="s">
        <v>50</v>
      </c>
      <c r="J3747">
        <v>18</v>
      </c>
      <c r="K3747" t="s">
        <v>56</v>
      </c>
      <c r="L3747">
        <v>222</v>
      </c>
      <c r="M3747">
        <v>1</v>
      </c>
      <c r="N3747">
        <v>-1</v>
      </c>
      <c r="O3747">
        <v>0</v>
      </c>
      <c r="P3747" t="s">
        <v>52</v>
      </c>
      <c r="Q3747" t="s">
        <v>49</v>
      </c>
      <c r="X3747" s="7"/>
      <c r="Y3747" t="s">
        <v>55</v>
      </c>
      <c r="Z3747">
        <v>250</v>
      </c>
      <c r="AE3747" t="s">
        <v>49</v>
      </c>
      <c r="AF3747">
        <v>250</v>
      </c>
      <c r="AI3747">
        <v>2048</v>
      </c>
      <c r="AJ3747" t="s">
        <v>49</v>
      </c>
    </row>
    <row r="3748" spans="1:36" x14ac:dyDescent="0.3">
      <c r="A3748">
        <v>50</v>
      </c>
      <c r="B3748" t="s">
        <v>58</v>
      </c>
      <c r="C3748" t="s">
        <v>47</v>
      </c>
      <c r="D3748" t="s">
        <v>60</v>
      </c>
      <c r="E3748" t="s">
        <v>49</v>
      </c>
      <c r="F3748">
        <v>-470</v>
      </c>
      <c r="G3748" t="s">
        <v>55</v>
      </c>
      <c r="H3748" t="s">
        <v>49</v>
      </c>
      <c r="I3748" t="s">
        <v>50</v>
      </c>
      <c r="J3748">
        <v>19</v>
      </c>
      <c r="K3748" t="s">
        <v>75</v>
      </c>
      <c r="L3748">
        <v>130</v>
      </c>
      <c r="M3748">
        <v>2</v>
      </c>
      <c r="N3748">
        <v>160</v>
      </c>
      <c r="O3748">
        <v>1</v>
      </c>
      <c r="P3748" t="s">
        <v>57</v>
      </c>
      <c r="Q3748" t="s">
        <v>49</v>
      </c>
      <c r="X3748" s="7"/>
      <c r="Y3748" t="s">
        <v>55</v>
      </c>
      <c r="Z3748">
        <v>-470</v>
      </c>
      <c r="AE3748" t="s">
        <v>49</v>
      </c>
      <c r="AF3748">
        <v>-470</v>
      </c>
      <c r="AI3748">
        <v>1536</v>
      </c>
      <c r="AJ3748" t="s">
        <v>49</v>
      </c>
    </row>
    <row r="3749" spans="1:36" x14ac:dyDescent="0.3">
      <c r="A3749">
        <v>37</v>
      </c>
      <c r="B3749" t="s">
        <v>63</v>
      </c>
      <c r="C3749" t="s">
        <v>47</v>
      </c>
      <c r="D3749" t="s">
        <v>54</v>
      </c>
      <c r="E3749" t="s">
        <v>49</v>
      </c>
      <c r="F3749">
        <v>140</v>
      </c>
      <c r="G3749" t="s">
        <v>55</v>
      </c>
      <c r="H3749" t="s">
        <v>55</v>
      </c>
      <c r="I3749" t="s">
        <v>50</v>
      </c>
      <c r="J3749">
        <v>7</v>
      </c>
      <c r="K3749" t="s">
        <v>56</v>
      </c>
      <c r="L3749">
        <v>490</v>
      </c>
      <c r="M3749">
        <v>1</v>
      </c>
      <c r="N3749">
        <v>-1</v>
      </c>
      <c r="O3749">
        <v>0</v>
      </c>
      <c r="P3749" t="s">
        <v>52</v>
      </c>
      <c r="Q3749" t="s">
        <v>49</v>
      </c>
      <c r="X3749" s="7"/>
      <c r="Y3749" t="s">
        <v>55</v>
      </c>
      <c r="Z3749">
        <v>140</v>
      </c>
      <c r="AE3749" t="s">
        <v>55</v>
      </c>
      <c r="AF3749">
        <v>140</v>
      </c>
      <c r="AI3749">
        <v>0</v>
      </c>
      <c r="AJ3749" t="s">
        <v>49</v>
      </c>
    </row>
    <row r="3750" spans="1:36" x14ac:dyDescent="0.3">
      <c r="A3750">
        <v>35</v>
      </c>
      <c r="B3750" t="s">
        <v>58</v>
      </c>
      <c r="C3750" t="s">
        <v>47</v>
      </c>
      <c r="D3750" t="s">
        <v>60</v>
      </c>
      <c r="E3750" t="s">
        <v>49</v>
      </c>
      <c r="F3750">
        <v>2793</v>
      </c>
      <c r="G3750" t="s">
        <v>49</v>
      </c>
      <c r="H3750" t="s">
        <v>49</v>
      </c>
      <c r="I3750" t="s">
        <v>50</v>
      </c>
      <c r="J3750">
        <v>20</v>
      </c>
      <c r="K3750" t="s">
        <v>75</v>
      </c>
      <c r="L3750">
        <v>258</v>
      </c>
      <c r="M3750">
        <v>2</v>
      </c>
      <c r="N3750">
        <v>-1</v>
      </c>
      <c r="O3750">
        <v>0</v>
      </c>
      <c r="P3750" t="s">
        <v>52</v>
      </c>
      <c r="Q3750" t="s">
        <v>49</v>
      </c>
      <c r="X3750" s="3"/>
      <c r="Y3750" t="s">
        <v>49</v>
      </c>
      <c r="Z3750">
        <v>2793</v>
      </c>
      <c r="AE3750" t="s">
        <v>49</v>
      </c>
      <c r="AF3750">
        <v>2793</v>
      </c>
      <c r="AI3750">
        <v>439</v>
      </c>
      <c r="AJ3750" t="s">
        <v>49</v>
      </c>
    </row>
    <row r="3751" spans="1:36" x14ac:dyDescent="0.3">
      <c r="A3751">
        <v>37</v>
      </c>
      <c r="B3751" t="s">
        <v>58</v>
      </c>
      <c r="C3751" t="s">
        <v>47</v>
      </c>
      <c r="D3751" t="s">
        <v>60</v>
      </c>
      <c r="E3751" t="s">
        <v>49</v>
      </c>
      <c r="F3751">
        <v>410</v>
      </c>
      <c r="G3751" t="s">
        <v>49</v>
      </c>
      <c r="H3751" t="s">
        <v>49</v>
      </c>
      <c r="I3751" t="s">
        <v>50</v>
      </c>
      <c r="J3751">
        <v>29</v>
      </c>
      <c r="K3751" t="s">
        <v>72</v>
      </c>
      <c r="L3751">
        <v>337</v>
      </c>
      <c r="M3751">
        <v>2</v>
      </c>
      <c r="N3751">
        <v>-1</v>
      </c>
      <c r="O3751">
        <v>0</v>
      </c>
      <c r="P3751" t="s">
        <v>52</v>
      </c>
      <c r="Q3751" t="s">
        <v>49</v>
      </c>
      <c r="X3751" s="4"/>
      <c r="Y3751" t="s">
        <v>49</v>
      </c>
      <c r="Z3751">
        <v>410</v>
      </c>
      <c r="AE3751" t="s">
        <v>49</v>
      </c>
      <c r="AF3751">
        <v>410</v>
      </c>
      <c r="AI3751">
        <v>44</v>
      </c>
      <c r="AJ3751" t="s">
        <v>49</v>
      </c>
    </row>
    <row r="3752" spans="1:36" x14ac:dyDescent="0.3">
      <c r="A3752">
        <v>79</v>
      </c>
      <c r="B3752" t="s">
        <v>77</v>
      </c>
      <c r="C3752" t="s">
        <v>74</v>
      </c>
      <c r="D3752" t="s">
        <v>52</v>
      </c>
      <c r="E3752" t="s">
        <v>49</v>
      </c>
      <c r="F3752">
        <v>2628</v>
      </c>
      <c r="G3752" t="s">
        <v>49</v>
      </c>
      <c r="H3752" t="s">
        <v>49</v>
      </c>
      <c r="I3752" t="s">
        <v>78</v>
      </c>
      <c r="J3752">
        <v>8</v>
      </c>
      <c r="K3752" t="s">
        <v>73</v>
      </c>
      <c r="L3752">
        <v>220</v>
      </c>
      <c r="M3752">
        <v>7</v>
      </c>
      <c r="N3752">
        <v>450</v>
      </c>
      <c r="O3752">
        <v>2</v>
      </c>
      <c r="P3752" t="s">
        <v>57</v>
      </c>
      <c r="Q3752" t="s">
        <v>49</v>
      </c>
      <c r="X3752" s="5"/>
      <c r="Y3752" t="s">
        <v>49</v>
      </c>
      <c r="Z3752">
        <v>2628</v>
      </c>
      <c r="AE3752" t="s">
        <v>49</v>
      </c>
      <c r="AF3752">
        <v>2628</v>
      </c>
      <c r="AI3752">
        <v>295</v>
      </c>
      <c r="AJ3752" t="s">
        <v>49</v>
      </c>
    </row>
    <row r="3753" spans="1:36" x14ac:dyDescent="0.3">
      <c r="A3753">
        <v>39</v>
      </c>
      <c r="B3753" t="s">
        <v>67</v>
      </c>
      <c r="C3753" t="s">
        <v>47</v>
      </c>
      <c r="D3753" t="s">
        <v>54</v>
      </c>
      <c r="E3753" t="s">
        <v>49</v>
      </c>
      <c r="F3753">
        <v>116</v>
      </c>
      <c r="G3753" t="s">
        <v>49</v>
      </c>
      <c r="H3753" t="s">
        <v>49</v>
      </c>
      <c r="I3753" t="s">
        <v>50</v>
      </c>
      <c r="J3753">
        <v>24</v>
      </c>
      <c r="K3753" t="s">
        <v>70</v>
      </c>
      <c r="L3753">
        <v>79</v>
      </c>
      <c r="M3753">
        <v>2</v>
      </c>
      <c r="N3753">
        <v>94</v>
      </c>
      <c r="O3753">
        <v>2</v>
      </c>
      <c r="P3753" t="s">
        <v>79</v>
      </c>
      <c r="Q3753" t="s">
        <v>49</v>
      </c>
      <c r="X3753" s="6"/>
      <c r="Y3753" t="s">
        <v>49</v>
      </c>
      <c r="Z3753">
        <v>116</v>
      </c>
      <c r="AE3753" t="s">
        <v>49</v>
      </c>
      <c r="AF3753">
        <v>116</v>
      </c>
      <c r="AI3753">
        <v>3935</v>
      </c>
      <c r="AJ3753" t="s">
        <v>49</v>
      </c>
    </row>
    <row r="3754" spans="1:36" x14ac:dyDescent="0.3">
      <c r="A3754">
        <v>47</v>
      </c>
      <c r="B3754" t="s">
        <v>53</v>
      </c>
      <c r="C3754" t="s">
        <v>47</v>
      </c>
      <c r="D3754" t="s">
        <v>54</v>
      </c>
      <c r="E3754" t="s">
        <v>49</v>
      </c>
      <c r="F3754">
        <v>0</v>
      </c>
      <c r="G3754" t="s">
        <v>55</v>
      </c>
      <c r="H3754" t="s">
        <v>49</v>
      </c>
      <c r="I3754" t="s">
        <v>78</v>
      </c>
      <c r="J3754">
        <v>9</v>
      </c>
      <c r="K3754" t="s">
        <v>73</v>
      </c>
      <c r="L3754">
        <v>250</v>
      </c>
      <c r="M3754">
        <v>1</v>
      </c>
      <c r="N3754">
        <v>-1</v>
      </c>
      <c r="O3754">
        <v>0</v>
      </c>
      <c r="P3754" t="s">
        <v>52</v>
      </c>
      <c r="Q3754" t="s">
        <v>49</v>
      </c>
      <c r="X3754" s="7"/>
      <c r="Y3754" t="s">
        <v>55</v>
      </c>
      <c r="Z3754">
        <v>0</v>
      </c>
      <c r="AE3754" t="s">
        <v>49</v>
      </c>
      <c r="AF3754">
        <v>0</v>
      </c>
      <c r="AI3754">
        <v>175</v>
      </c>
      <c r="AJ3754" t="s">
        <v>49</v>
      </c>
    </row>
    <row r="3755" spans="1:36" x14ac:dyDescent="0.3">
      <c r="A3755">
        <v>44</v>
      </c>
      <c r="B3755" t="s">
        <v>63</v>
      </c>
      <c r="C3755" t="s">
        <v>47</v>
      </c>
      <c r="D3755" t="s">
        <v>54</v>
      </c>
      <c r="E3755" t="s">
        <v>49</v>
      </c>
      <c r="F3755">
        <v>878</v>
      </c>
      <c r="G3755" t="s">
        <v>55</v>
      </c>
      <c r="H3755" t="s">
        <v>49</v>
      </c>
      <c r="I3755" t="s">
        <v>50</v>
      </c>
      <c r="J3755">
        <v>2</v>
      </c>
      <c r="K3755" t="s">
        <v>62</v>
      </c>
      <c r="L3755">
        <v>130</v>
      </c>
      <c r="M3755">
        <v>1</v>
      </c>
      <c r="N3755">
        <v>-1</v>
      </c>
      <c r="O3755">
        <v>0</v>
      </c>
      <c r="P3755" t="s">
        <v>52</v>
      </c>
      <c r="Q3755" t="s">
        <v>49</v>
      </c>
      <c r="X3755" s="7"/>
      <c r="Y3755" t="s">
        <v>55</v>
      </c>
      <c r="Z3755">
        <v>878</v>
      </c>
      <c r="AE3755" t="s">
        <v>49</v>
      </c>
      <c r="AF3755">
        <v>878</v>
      </c>
      <c r="AI3755">
        <v>4888</v>
      </c>
      <c r="AJ3755" t="s">
        <v>49</v>
      </c>
    </row>
    <row r="3756" spans="1:36" x14ac:dyDescent="0.3">
      <c r="A3756">
        <v>36</v>
      </c>
      <c r="B3756" t="s">
        <v>58</v>
      </c>
      <c r="C3756" t="s">
        <v>59</v>
      </c>
      <c r="D3756" t="s">
        <v>60</v>
      </c>
      <c r="E3756" t="s">
        <v>49</v>
      </c>
      <c r="F3756">
        <v>2944</v>
      </c>
      <c r="G3756" t="s">
        <v>49</v>
      </c>
      <c r="H3756" t="s">
        <v>49</v>
      </c>
      <c r="I3756" t="s">
        <v>50</v>
      </c>
      <c r="J3756">
        <v>18</v>
      </c>
      <c r="K3756" t="s">
        <v>70</v>
      </c>
      <c r="L3756">
        <v>882</v>
      </c>
      <c r="M3756">
        <v>8</v>
      </c>
      <c r="N3756">
        <v>-1</v>
      </c>
      <c r="O3756">
        <v>0</v>
      </c>
      <c r="P3756" t="s">
        <v>52</v>
      </c>
      <c r="Q3756" t="s">
        <v>55</v>
      </c>
      <c r="X3756" s="7"/>
      <c r="Y3756" t="s">
        <v>49</v>
      </c>
      <c r="Z3756">
        <v>2944</v>
      </c>
      <c r="AE3756" t="s">
        <v>49</v>
      </c>
      <c r="AF3756">
        <v>2944</v>
      </c>
      <c r="AI3756">
        <v>40</v>
      </c>
      <c r="AJ3756" t="s">
        <v>49</v>
      </c>
    </row>
    <row r="3757" spans="1:36" x14ac:dyDescent="0.3">
      <c r="A3757">
        <v>33</v>
      </c>
      <c r="B3757" t="s">
        <v>63</v>
      </c>
      <c r="C3757" t="s">
        <v>59</v>
      </c>
      <c r="D3757" t="s">
        <v>54</v>
      </c>
      <c r="E3757" t="s">
        <v>49</v>
      </c>
      <c r="F3757">
        <v>3975</v>
      </c>
      <c r="G3757" t="s">
        <v>55</v>
      </c>
      <c r="H3757" t="s">
        <v>55</v>
      </c>
      <c r="I3757" t="s">
        <v>50</v>
      </c>
      <c r="J3757">
        <v>17</v>
      </c>
      <c r="K3757" t="s">
        <v>61</v>
      </c>
      <c r="L3757">
        <v>515</v>
      </c>
      <c r="M3757">
        <v>1</v>
      </c>
      <c r="N3757">
        <v>150</v>
      </c>
      <c r="O3757">
        <v>1</v>
      </c>
      <c r="P3757" t="s">
        <v>66</v>
      </c>
      <c r="Q3757" t="s">
        <v>49</v>
      </c>
      <c r="X3757" s="7"/>
      <c r="Y3757" t="s">
        <v>55</v>
      </c>
      <c r="Z3757">
        <v>3975</v>
      </c>
      <c r="AE3757" t="s">
        <v>55</v>
      </c>
      <c r="AF3757">
        <v>3975</v>
      </c>
      <c r="AI3757">
        <v>4460</v>
      </c>
      <c r="AJ3757" t="s">
        <v>49</v>
      </c>
    </row>
    <row r="3758" spans="1:36" x14ac:dyDescent="0.3">
      <c r="A3758">
        <v>42</v>
      </c>
      <c r="B3758" t="s">
        <v>53</v>
      </c>
      <c r="C3758" t="s">
        <v>47</v>
      </c>
      <c r="D3758" t="s">
        <v>54</v>
      </c>
      <c r="E3758" t="s">
        <v>49</v>
      </c>
      <c r="F3758">
        <v>96</v>
      </c>
      <c r="G3758" t="s">
        <v>55</v>
      </c>
      <c r="H3758" t="s">
        <v>49</v>
      </c>
      <c r="I3758" t="s">
        <v>50</v>
      </c>
      <c r="J3758">
        <v>5</v>
      </c>
      <c r="K3758" t="s">
        <v>56</v>
      </c>
      <c r="L3758">
        <v>238</v>
      </c>
      <c r="M3758">
        <v>3</v>
      </c>
      <c r="N3758">
        <v>340</v>
      </c>
      <c r="O3758">
        <v>2</v>
      </c>
      <c r="P3758" t="s">
        <v>57</v>
      </c>
      <c r="Q3758" t="s">
        <v>49</v>
      </c>
      <c r="X3758" s="7"/>
      <c r="Y3758" t="s">
        <v>55</v>
      </c>
      <c r="Z3758">
        <v>96</v>
      </c>
      <c r="AE3758" t="s">
        <v>49</v>
      </c>
      <c r="AF3758">
        <v>96</v>
      </c>
      <c r="AI3758">
        <v>330</v>
      </c>
      <c r="AJ3758" t="s">
        <v>49</v>
      </c>
    </row>
    <row r="3759" spans="1:36" x14ac:dyDescent="0.3">
      <c r="A3759">
        <v>35</v>
      </c>
      <c r="B3759" t="s">
        <v>67</v>
      </c>
      <c r="C3759" t="s">
        <v>59</v>
      </c>
      <c r="D3759" t="s">
        <v>60</v>
      </c>
      <c r="E3759" t="s">
        <v>49</v>
      </c>
      <c r="F3759">
        <v>2288</v>
      </c>
      <c r="G3759" t="s">
        <v>49</v>
      </c>
      <c r="H3759" t="s">
        <v>49</v>
      </c>
      <c r="I3759" t="s">
        <v>78</v>
      </c>
      <c r="J3759">
        <v>28</v>
      </c>
      <c r="K3759" t="s">
        <v>56</v>
      </c>
      <c r="L3759">
        <v>32</v>
      </c>
      <c r="M3759">
        <v>2</v>
      </c>
      <c r="N3759">
        <v>-1</v>
      </c>
      <c r="O3759">
        <v>0</v>
      </c>
      <c r="P3759" t="s">
        <v>52</v>
      </c>
      <c r="Q3759" t="s">
        <v>49</v>
      </c>
      <c r="X3759" s="7"/>
      <c r="Y3759" t="s">
        <v>49</v>
      </c>
      <c r="Z3759">
        <v>2288</v>
      </c>
      <c r="AE3759" t="s">
        <v>49</v>
      </c>
      <c r="AF3759">
        <v>2288</v>
      </c>
      <c r="AI3759">
        <v>13117</v>
      </c>
      <c r="AJ3759" t="s">
        <v>49</v>
      </c>
    </row>
    <row r="3760" spans="1:36" x14ac:dyDescent="0.3">
      <c r="A3760">
        <v>31</v>
      </c>
      <c r="B3760" t="s">
        <v>63</v>
      </c>
      <c r="C3760" t="s">
        <v>47</v>
      </c>
      <c r="D3760" t="s">
        <v>54</v>
      </c>
      <c r="E3760" t="s">
        <v>49</v>
      </c>
      <c r="F3760">
        <v>472</v>
      </c>
      <c r="G3760" t="s">
        <v>55</v>
      </c>
      <c r="H3760" t="s">
        <v>49</v>
      </c>
      <c r="I3760" t="s">
        <v>52</v>
      </c>
      <c r="J3760">
        <v>13</v>
      </c>
      <c r="K3760" t="s">
        <v>56</v>
      </c>
      <c r="L3760">
        <v>907</v>
      </c>
      <c r="M3760">
        <v>2</v>
      </c>
      <c r="N3760">
        <v>-1</v>
      </c>
      <c r="O3760">
        <v>0</v>
      </c>
      <c r="P3760" t="s">
        <v>52</v>
      </c>
      <c r="Q3760" t="s">
        <v>49</v>
      </c>
      <c r="X3760" s="7"/>
      <c r="Y3760" t="s">
        <v>55</v>
      </c>
      <c r="Z3760">
        <v>472</v>
      </c>
      <c r="AE3760" t="s">
        <v>49</v>
      </c>
      <c r="AF3760">
        <v>472</v>
      </c>
      <c r="AI3760">
        <v>12877</v>
      </c>
      <c r="AJ3760" t="s">
        <v>49</v>
      </c>
    </row>
    <row r="3761" spans="1:36" x14ac:dyDescent="0.3">
      <c r="A3761">
        <v>58</v>
      </c>
      <c r="B3761" t="s">
        <v>53</v>
      </c>
      <c r="C3761" t="s">
        <v>47</v>
      </c>
      <c r="D3761" t="s">
        <v>48</v>
      </c>
      <c r="E3761" t="s">
        <v>49</v>
      </c>
      <c r="F3761">
        <v>65</v>
      </c>
      <c r="G3761" t="s">
        <v>49</v>
      </c>
      <c r="H3761" t="s">
        <v>49</v>
      </c>
      <c r="I3761" t="s">
        <v>52</v>
      </c>
      <c r="J3761">
        <v>27</v>
      </c>
      <c r="K3761" t="s">
        <v>62</v>
      </c>
      <c r="L3761">
        <v>162</v>
      </c>
      <c r="M3761">
        <v>1</v>
      </c>
      <c r="N3761">
        <v>-1</v>
      </c>
      <c r="O3761">
        <v>0</v>
      </c>
      <c r="P3761" t="s">
        <v>52</v>
      </c>
      <c r="Q3761" t="s">
        <v>49</v>
      </c>
      <c r="X3761" s="7"/>
      <c r="Y3761" t="s">
        <v>49</v>
      </c>
      <c r="Z3761">
        <v>65</v>
      </c>
      <c r="AE3761" t="s">
        <v>49</v>
      </c>
      <c r="AF3761">
        <v>65</v>
      </c>
      <c r="AI3761">
        <v>1506</v>
      </c>
      <c r="AJ3761" t="s">
        <v>49</v>
      </c>
    </row>
    <row r="3762" spans="1:36" x14ac:dyDescent="0.3">
      <c r="A3762">
        <v>46</v>
      </c>
      <c r="B3762" t="s">
        <v>58</v>
      </c>
      <c r="C3762" t="s">
        <v>47</v>
      </c>
      <c r="D3762" t="s">
        <v>60</v>
      </c>
      <c r="E3762" t="s">
        <v>49</v>
      </c>
      <c r="F3762">
        <v>0</v>
      </c>
      <c r="G3762" t="s">
        <v>49</v>
      </c>
      <c r="H3762" t="s">
        <v>49</v>
      </c>
      <c r="I3762" t="s">
        <v>52</v>
      </c>
      <c r="J3762">
        <v>7</v>
      </c>
      <c r="K3762" t="s">
        <v>56</v>
      </c>
      <c r="L3762">
        <v>70</v>
      </c>
      <c r="M3762">
        <v>2</v>
      </c>
      <c r="N3762">
        <v>-1</v>
      </c>
      <c r="O3762">
        <v>0</v>
      </c>
      <c r="P3762" t="s">
        <v>52</v>
      </c>
      <c r="Q3762" t="s">
        <v>49</v>
      </c>
      <c r="X3762" s="7"/>
      <c r="Y3762" t="s">
        <v>49</v>
      </c>
      <c r="Z3762">
        <v>0</v>
      </c>
      <c r="AE3762" t="s">
        <v>49</v>
      </c>
      <c r="AF3762">
        <v>0</v>
      </c>
      <c r="AI3762">
        <v>0</v>
      </c>
      <c r="AJ3762" t="s">
        <v>49</v>
      </c>
    </row>
    <row r="3763" spans="1:36" x14ac:dyDescent="0.3">
      <c r="A3763">
        <v>41</v>
      </c>
      <c r="B3763" t="s">
        <v>69</v>
      </c>
      <c r="C3763" t="s">
        <v>59</v>
      </c>
      <c r="D3763" t="s">
        <v>54</v>
      </c>
      <c r="E3763" t="s">
        <v>49</v>
      </c>
      <c r="F3763">
        <v>400</v>
      </c>
      <c r="G3763" t="s">
        <v>55</v>
      </c>
      <c r="H3763" t="s">
        <v>49</v>
      </c>
      <c r="I3763" t="s">
        <v>52</v>
      </c>
      <c r="J3763">
        <v>4</v>
      </c>
      <c r="K3763" t="s">
        <v>62</v>
      </c>
      <c r="L3763">
        <v>99</v>
      </c>
      <c r="M3763">
        <v>6</v>
      </c>
      <c r="N3763">
        <v>-1</v>
      </c>
      <c r="O3763">
        <v>0</v>
      </c>
      <c r="P3763" t="s">
        <v>52</v>
      </c>
      <c r="Q3763" t="s">
        <v>49</v>
      </c>
      <c r="X3763" s="7"/>
      <c r="Y3763" t="s">
        <v>55</v>
      </c>
      <c r="Z3763">
        <v>400</v>
      </c>
      <c r="AE3763" t="s">
        <v>49</v>
      </c>
      <c r="AF3763">
        <v>400</v>
      </c>
      <c r="AI3763">
        <v>775</v>
      </c>
      <c r="AJ3763" t="s">
        <v>49</v>
      </c>
    </row>
    <row r="3764" spans="1:36" x14ac:dyDescent="0.3">
      <c r="A3764">
        <v>58</v>
      </c>
      <c r="B3764" t="s">
        <v>67</v>
      </c>
      <c r="C3764" t="s">
        <v>47</v>
      </c>
      <c r="D3764" t="s">
        <v>54</v>
      </c>
      <c r="E3764" t="s">
        <v>49</v>
      </c>
      <c r="F3764">
        <v>7495</v>
      </c>
      <c r="G3764" t="s">
        <v>55</v>
      </c>
      <c r="H3764" t="s">
        <v>49</v>
      </c>
      <c r="I3764" t="s">
        <v>52</v>
      </c>
      <c r="J3764">
        <v>13</v>
      </c>
      <c r="K3764" t="s">
        <v>56</v>
      </c>
      <c r="L3764">
        <v>325</v>
      </c>
      <c r="M3764">
        <v>1</v>
      </c>
      <c r="N3764">
        <v>-1</v>
      </c>
      <c r="O3764">
        <v>0</v>
      </c>
      <c r="P3764" t="s">
        <v>52</v>
      </c>
      <c r="Q3764" t="s">
        <v>49</v>
      </c>
      <c r="X3764" s="7"/>
      <c r="Y3764" t="s">
        <v>55</v>
      </c>
      <c r="Z3764">
        <v>7495</v>
      </c>
      <c r="AE3764" t="s">
        <v>49</v>
      </c>
      <c r="AF3764">
        <v>7495</v>
      </c>
      <c r="AI3764">
        <v>258</v>
      </c>
      <c r="AJ3764" t="s">
        <v>49</v>
      </c>
    </row>
    <row r="3765" spans="1:36" x14ac:dyDescent="0.3">
      <c r="A3765">
        <v>33</v>
      </c>
      <c r="B3765" t="s">
        <v>63</v>
      </c>
      <c r="C3765" t="s">
        <v>47</v>
      </c>
      <c r="D3765" t="s">
        <v>54</v>
      </c>
      <c r="E3765" t="s">
        <v>49</v>
      </c>
      <c r="F3765">
        <v>137</v>
      </c>
      <c r="G3765" t="s">
        <v>49</v>
      </c>
      <c r="H3765" t="s">
        <v>55</v>
      </c>
      <c r="I3765" t="s">
        <v>50</v>
      </c>
      <c r="J3765">
        <v>18</v>
      </c>
      <c r="K3765" t="s">
        <v>73</v>
      </c>
      <c r="L3765">
        <v>305</v>
      </c>
      <c r="M3765">
        <v>12</v>
      </c>
      <c r="N3765">
        <v>-1</v>
      </c>
      <c r="O3765">
        <v>0</v>
      </c>
      <c r="P3765" t="s">
        <v>52</v>
      </c>
      <c r="Q3765" t="s">
        <v>49</v>
      </c>
      <c r="X3765" s="7"/>
      <c r="Y3765" t="s">
        <v>49</v>
      </c>
      <c r="Z3765">
        <v>137</v>
      </c>
      <c r="AE3765" t="s">
        <v>55</v>
      </c>
      <c r="AF3765">
        <v>137</v>
      </c>
      <c r="AI3765">
        <v>246</v>
      </c>
      <c r="AJ3765" t="s">
        <v>49</v>
      </c>
    </row>
    <row r="3766" spans="1:36" x14ac:dyDescent="0.3">
      <c r="A3766">
        <v>31</v>
      </c>
      <c r="B3766" t="s">
        <v>46</v>
      </c>
      <c r="C3766" t="s">
        <v>47</v>
      </c>
      <c r="D3766" t="s">
        <v>54</v>
      </c>
      <c r="E3766" t="s">
        <v>49</v>
      </c>
      <c r="F3766">
        <v>24</v>
      </c>
      <c r="G3766" t="s">
        <v>55</v>
      </c>
      <c r="H3766" t="s">
        <v>49</v>
      </c>
      <c r="I3766" t="s">
        <v>50</v>
      </c>
      <c r="J3766">
        <v>19</v>
      </c>
      <c r="K3766" t="s">
        <v>75</v>
      </c>
      <c r="L3766">
        <v>631</v>
      </c>
      <c r="M3766">
        <v>1</v>
      </c>
      <c r="N3766">
        <v>-1</v>
      </c>
      <c r="O3766">
        <v>0</v>
      </c>
      <c r="P3766" t="s">
        <v>52</v>
      </c>
      <c r="Q3766" t="s">
        <v>49</v>
      </c>
      <c r="X3766" s="7"/>
      <c r="Y3766" t="s">
        <v>55</v>
      </c>
      <c r="Z3766">
        <v>24</v>
      </c>
      <c r="AE3766" t="s">
        <v>49</v>
      </c>
      <c r="AF3766">
        <v>24</v>
      </c>
      <c r="AI3766">
        <v>2146</v>
      </c>
      <c r="AJ3766" t="s">
        <v>49</v>
      </c>
    </row>
    <row r="3767" spans="1:36" x14ac:dyDescent="0.3">
      <c r="A3767">
        <v>55</v>
      </c>
      <c r="B3767" t="s">
        <v>67</v>
      </c>
      <c r="C3767" t="s">
        <v>74</v>
      </c>
      <c r="D3767" t="s">
        <v>54</v>
      </c>
      <c r="E3767" t="s">
        <v>49</v>
      </c>
      <c r="F3767">
        <v>3450</v>
      </c>
      <c r="G3767" t="s">
        <v>49</v>
      </c>
      <c r="H3767" t="s">
        <v>49</v>
      </c>
      <c r="I3767" t="s">
        <v>50</v>
      </c>
      <c r="J3767">
        <v>10</v>
      </c>
      <c r="K3767" t="s">
        <v>64</v>
      </c>
      <c r="L3767">
        <v>169</v>
      </c>
      <c r="M3767">
        <v>1</v>
      </c>
      <c r="N3767">
        <v>183</v>
      </c>
      <c r="O3767">
        <v>1</v>
      </c>
      <c r="P3767" t="s">
        <v>57</v>
      </c>
      <c r="Q3767" t="s">
        <v>55</v>
      </c>
      <c r="X3767" s="7"/>
      <c r="Y3767" t="s">
        <v>49</v>
      </c>
      <c r="Z3767">
        <v>3450</v>
      </c>
      <c r="AE3767" t="s">
        <v>49</v>
      </c>
      <c r="AF3767">
        <v>3450</v>
      </c>
      <c r="AI3767">
        <v>304</v>
      </c>
      <c r="AJ3767" t="s">
        <v>49</v>
      </c>
    </row>
    <row r="3768" spans="1:36" x14ac:dyDescent="0.3">
      <c r="A3768">
        <v>38</v>
      </c>
      <c r="B3768" t="s">
        <v>67</v>
      </c>
      <c r="C3768" t="s">
        <v>59</v>
      </c>
      <c r="D3768" t="s">
        <v>54</v>
      </c>
      <c r="E3768" t="s">
        <v>49</v>
      </c>
      <c r="F3768">
        <v>311</v>
      </c>
      <c r="G3768" t="s">
        <v>55</v>
      </c>
      <c r="H3768" t="s">
        <v>49</v>
      </c>
      <c r="I3768" t="s">
        <v>50</v>
      </c>
      <c r="J3768">
        <v>28</v>
      </c>
      <c r="K3768" t="s">
        <v>56</v>
      </c>
      <c r="L3768">
        <v>61</v>
      </c>
      <c r="M3768">
        <v>2</v>
      </c>
      <c r="N3768">
        <v>-1</v>
      </c>
      <c r="O3768">
        <v>0</v>
      </c>
      <c r="P3768" t="s">
        <v>52</v>
      </c>
      <c r="Q3768" t="s">
        <v>49</v>
      </c>
      <c r="X3768" s="7"/>
      <c r="Y3768" t="s">
        <v>55</v>
      </c>
      <c r="Z3768">
        <v>311</v>
      </c>
      <c r="AE3768" t="s">
        <v>49</v>
      </c>
      <c r="AF3768">
        <v>311</v>
      </c>
      <c r="AI3768">
        <v>360</v>
      </c>
      <c r="AJ3768" t="s">
        <v>49</v>
      </c>
    </row>
    <row r="3769" spans="1:36" x14ac:dyDescent="0.3">
      <c r="A3769">
        <v>55</v>
      </c>
      <c r="B3769" t="s">
        <v>76</v>
      </c>
      <c r="C3769" t="s">
        <v>47</v>
      </c>
      <c r="D3769" t="s">
        <v>54</v>
      </c>
      <c r="E3769" t="s">
        <v>49</v>
      </c>
      <c r="F3769">
        <v>139</v>
      </c>
      <c r="G3769" t="s">
        <v>49</v>
      </c>
      <c r="H3769" t="s">
        <v>49</v>
      </c>
      <c r="I3769" t="s">
        <v>50</v>
      </c>
      <c r="J3769">
        <v>22</v>
      </c>
      <c r="K3769" t="s">
        <v>70</v>
      </c>
      <c r="L3769">
        <v>256</v>
      </c>
      <c r="M3769">
        <v>2</v>
      </c>
      <c r="N3769">
        <v>-1</v>
      </c>
      <c r="O3769">
        <v>0</v>
      </c>
      <c r="P3769" t="s">
        <v>52</v>
      </c>
      <c r="Q3769" t="s">
        <v>49</v>
      </c>
      <c r="X3769" s="7"/>
      <c r="Y3769" t="s">
        <v>49</v>
      </c>
      <c r="Z3769">
        <v>139</v>
      </c>
      <c r="AE3769" t="s">
        <v>49</v>
      </c>
      <c r="AF3769">
        <v>139</v>
      </c>
      <c r="AI3769">
        <v>3316</v>
      </c>
      <c r="AJ3769" t="s">
        <v>49</v>
      </c>
    </row>
    <row r="3770" spans="1:36" x14ac:dyDescent="0.3">
      <c r="A3770">
        <v>47</v>
      </c>
      <c r="B3770" t="s">
        <v>58</v>
      </c>
      <c r="C3770" t="s">
        <v>59</v>
      </c>
      <c r="D3770" t="s">
        <v>60</v>
      </c>
      <c r="E3770" t="s">
        <v>49</v>
      </c>
      <c r="F3770">
        <v>0</v>
      </c>
      <c r="G3770" t="s">
        <v>49</v>
      </c>
      <c r="H3770" t="s">
        <v>49</v>
      </c>
      <c r="I3770" t="s">
        <v>52</v>
      </c>
      <c r="J3770">
        <v>11</v>
      </c>
      <c r="K3770" t="s">
        <v>62</v>
      </c>
      <c r="L3770">
        <v>58</v>
      </c>
      <c r="M3770">
        <v>3</v>
      </c>
      <c r="N3770">
        <v>-1</v>
      </c>
      <c r="O3770">
        <v>0</v>
      </c>
      <c r="P3770" t="s">
        <v>52</v>
      </c>
      <c r="Q3770" t="s">
        <v>49</v>
      </c>
      <c r="X3770" s="7"/>
      <c r="Y3770" t="s">
        <v>49</v>
      </c>
      <c r="Z3770">
        <v>0</v>
      </c>
      <c r="AE3770" t="s">
        <v>49</v>
      </c>
      <c r="AF3770">
        <v>0</v>
      </c>
      <c r="AI3770">
        <v>6880</v>
      </c>
      <c r="AJ3770" t="s">
        <v>49</v>
      </c>
    </row>
    <row r="3771" spans="1:36" x14ac:dyDescent="0.3">
      <c r="A3771">
        <v>51</v>
      </c>
      <c r="B3771" t="s">
        <v>76</v>
      </c>
      <c r="C3771" t="s">
        <v>47</v>
      </c>
      <c r="D3771" t="s">
        <v>48</v>
      </c>
      <c r="E3771" t="s">
        <v>49</v>
      </c>
      <c r="F3771">
        <v>492</v>
      </c>
      <c r="G3771" t="s">
        <v>55</v>
      </c>
      <c r="H3771" t="s">
        <v>49</v>
      </c>
      <c r="I3771" t="s">
        <v>52</v>
      </c>
      <c r="J3771">
        <v>20</v>
      </c>
      <c r="K3771" t="s">
        <v>56</v>
      </c>
      <c r="L3771">
        <v>142</v>
      </c>
      <c r="M3771">
        <v>3</v>
      </c>
      <c r="N3771">
        <v>-1</v>
      </c>
      <c r="O3771">
        <v>0</v>
      </c>
      <c r="P3771" t="s">
        <v>52</v>
      </c>
      <c r="Q3771" t="s">
        <v>49</v>
      </c>
      <c r="X3771" s="7"/>
      <c r="Y3771" t="s">
        <v>55</v>
      </c>
      <c r="Z3771">
        <v>492</v>
      </c>
      <c r="AE3771" t="s">
        <v>49</v>
      </c>
      <c r="AF3771">
        <v>492</v>
      </c>
      <c r="AI3771">
        <v>2189</v>
      </c>
      <c r="AJ3771" t="s">
        <v>49</v>
      </c>
    </row>
    <row r="3772" spans="1:36" x14ac:dyDescent="0.3">
      <c r="A3772">
        <v>46</v>
      </c>
      <c r="B3772" t="s">
        <v>58</v>
      </c>
      <c r="C3772" t="s">
        <v>59</v>
      </c>
      <c r="D3772" t="s">
        <v>60</v>
      </c>
      <c r="E3772" t="s">
        <v>49</v>
      </c>
      <c r="F3772">
        <v>334</v>
      </c>
      <c r="G3772" t="s">
        <v>55</v>
      </c>
      <c r="H3772" t="s">
        <v>49</v>
      </c>
      <c r="I3772" t="s">
        <v>78</v>
      </c>
      <c r="J3772">
        <v>4</v>
      </c>
      <c r="K3772" t="s">
        <v>56</v>
      </c>
      <c r="L3772">
        <v>36</v>
      </c>
      <c r="M3772">
        <v>6</v>
      </c>
      <c r="N3772">
        <v>90</v>
      </c>
      <c r="O3772">
        <v>2</v>
      </c>
      <c r="P3772" t="s">
        <v>66</v>
      </c>
      <c r="Q3772" t="s">
        <v>49</v>
      </c>
      <c r="X3772" s="7"/>
      <c r="Y3772" t="s">
        <v>55</v>
      </c>
      <c r="Z3772">
        <v>334</v>
      </c>
      <c r="AE3772" t="s">
        <v>49</v>
      </c>
      <c r="AF3772">
        <v>334</v>
      </c>
      <c r="AI3772">
        <v>5304</v>
      </c>
      <c r="AJ3772" t="s">
        <v>49</v>
      </c>
    </row>
    <row r="3773" spans="1:36" x14ac:dyDescent="0.3">
      <c r="A3773">
        <v>61</v>
      </c>
      <c r="B3773" t="s">
        <v>58</v>
      </c>
      <c r="C3773" t="s">
        <v>47</v>
      </c>
      <c r="D3773" t="s">
        <v>60</v>
      </c>
      <c r="E3773" t="s">
        <v>49</v>
      </c>
      <c r="F3773">
        <v>997</v>
      </c>
      <c r="G3773" t="s">
        <v>49</v>
      </c>
      <c r="H3773" t="s">
        <v>49</v>
      </c>
      <c r="I3773" t="s">
        <v>50</v>
      </c>
      <c r="J3773">
        <v>10</v>
      </c>
      <c r="K3773" t="s">
        <v>81</v>
      </c>
      <c r="L3773">
        <v>106</v>
      </c>
      <c r="M3773">
        <v>1</v>
      </c>
      <c r="N3773">
        <v>-1</v>
      </c>
      <c r="O3773">
        <v>0</v>
      </c>
      <c r="P3773" t="s">
        <v>52</v>
      </c>
      <c r="Q3773" t="s">
        <v>55</v>
      </c>
      <c r="X3773" s="7"/>
      <c r="Y3773" t="s">
        <v>49</v>
      </c>
      <c r="Z3773">
        <v>997</v>
      </c>
      <c r="AE3773" t="s">
        <v>49</v>
      </c>
      <c r="AF3773">
        <v>997</v>
      </c>
      <c r="AI3773">
        <v>102</v>
      </c>
      <c r="AJ3773" t="s">
        <v>49</v>
      </c>
    </row>
    <row r="3774" spans="1:36" x14ac:dyDescent="0.3">
      <c r="A3774">
        <v>47</v>
      </c>
      <c r="B3774" t="s">
        <v>58</v>
      </c>
      <c r="C3774" t="s">
        <v>59</v>
      </c>
      <c r="D3774" t="s">
        <v>60</v>
      </c>
      <c r="E3774" t="s">
        <v>49</v>
      </c>
      <c r="F3774">
        <v>440</v>
      </c>
      <c r="G3774" t="s">
        <v>49</v>
      </c>
      <c r="H3774" t="s">
        <v>49</v>
      </c>
      <c r="I3774" t="s">
        <v>50</v>
      </c>
      <c r="J3774">
        <v>21</v>
      </c>
      <c r="K3774" t="s">
        <v>70</v>
      </c>
      <c r="L3774">
        <v>71</v>
      </c>
      <c r="M3774">
        <v>4</v>
      </c>
      <c r="N3774">
        <v>-1</v>
      </c>
      <c r="O3774">
        <v>0</v>
      </c>
      <c r="P3774" t="s">
        <v>52</v>
      </c>
      <c r="Q3774" t="s">
        <v>49</v>
      </c>
      <c r="X3774" s="7"/>
      <c r="Y3774" t="s">
        <v>49</v>
      </c>
      <c r="Z3774">
        <v>440</v>
      </c>
      <c r="AE3774" t="s">
        <v>49</v>
      </c>
      <c r="AF3774">
        <v>440</v>
      </c>
      <c r="AI3774">
        <v>181</v>
      </c>
      <c r="AJ3774" t="s">
        <v>49</v>
      </c>
    </row>
    <row r="3775" spans="1:36" x14ac:dyDescent="0.3">
      <c r="A3775">
        <v>34</v>
      </c>
      <c r="B3775" t="s">
        <v>67</v>
      </c>
      <c r="C3775" t="s">
        <v>47</v>
      </c>
      <c r="D3775" t="s">
        <v>54</v>
      </c>
      <c r="E3775" t="s">
        <v>49</v>
      </c>
      <c r="F3775">
        <v>47</v>
      </c>
      <c r="G3775" t="s">
        <v>49</v>
      </c>
      <c r="H3775" t="s">
        <v>49</v>
      </c>
      <c r="I3775" t="s">
        <v>50</v>
      </c>
      <c r="J3775">
        <v>25</v>
      </c>
      <c r="K3775" t="s">
        <v>70</v>
      </c>
      <c r="L3775">
        <v>132</v>
      </c>
      <c r="M3775">
        <v>6</v>
      </c>
      <c r="N3775">
        <v>-1</v>
      </c>
      <c r="O3775">
        <v>0</v>
      </c>
      <c r="P3775" t="s">
        <v>52</v>
      </c>
      <c r="Q3775" t="s">
        <v>49</v>
      </c>
      <c r="X3775" s="7"/>
      <c r="Y3775" t="s">
        <v>49</v>
      </c>
      <c r="Z3775">
        <v>47</v>
      </c>
      <c r="AE3775" t="s">
        <v>49</v>
      </c>
      <c r="AF3775">
        <v>47</v>
      </c>
      <c r="AI3775">
        <v>3953</v>
      </c>
      <c r="AJ3775" t="s">
        <v>49</v>
      </c>
    </row>
    <row r="3776" spans="1:36" x14ac:dyDescent="0.3">
      <c r="A3776">
        <v>34</v>
      </c>
      <c r="B3776" t="s">
        <v>63</v>
      </c>
      <c r="C3776" t="s">
        <v>47</v>
      </c>
      <c r="D3776" t="s">
        <v>54</v>
      </c>
      <c r="E3776" t="s">
        <v>49</v>
      </c>
      <c r="F3776">
        <v>1298</v>
      </c>
      <c r="G3776" t="s">
        <v>55</v>
      </c>
      <c r="H3776" t="s">
        <v>49</v>
      </c>
      <c r="I3776" t="s">
        <v>52</v>
      </c>
      <c r="J3776">
        <v>20</v>
      </c>
      <c r="K3776" t="s">
        <v>56</v>
      </c>
      <c r="L3776">
        <v>120</v>
      </c>
      <c r="M3776">
        <v>1</v>
      </c>
      <c r="N3776">
        <v>-1</v>
      </c>
      <c r="O3776">
        <v>0</v>
      </c>
      <c r="P3776" t="s">
        <v>52</v>
      </c>
      <c r="Q3776" t="s">
        <v>49</v>
      </c>
      <c r="X3776" s="7"/>
      <c r="Y3776" t="s">
        <v>55</v>
      </c>
      <c r="Z3776">
        <v>1298</v>
      </c>
      <c r="AE3776" t="s">
        <v>49</v>
      </c>
      <c r="AF3776">
        <v>1298</v>
      </c>
      <c r="AI3776">
        <v>6969</v>
      </c>
      <c r="AJ3776" t="s">
        <v>49</v>
      </c>
    </row>
    <row r="3777" spans="1:36" x14ac:dyDescent="0.3">
      <c r="A3777">
        <v>41</v>
      </c>
      <c r="B3777" t="s">
        <v>58</v>
      </c>
      <c r="C3777" t="s">
        <v>74</v>
      </c>
      <c r="D3777" t="s">
        <v>60</v>
      </c>
      <c r="E3777" t="s">
        <v>49</v>
      </c>
      <c r="F3777">
        <v>3355</v>
      </c>
      <c r="G3777" t="s">
        <v>49</v>
      </c>
      <c r="H3777" t="s">
        <v>49</v>
      </c>
      <c r="I3777" t="s">
        <v>50</v>
      </c>
      <c r="J3777">
        <v>14</v>
      </c>
      <c r="K3777" t="s">
        <v>51</v>
      </c>
      <c r="L3777">
        <v>181</v>
      </c>
      <c r="M3777">
        <v>2</v>
      </c>
      <c r="N3777">
        <v>500</v>
      </c>
      <c r="O3777">
        <v>1</v>
      </c>
      <c r="P3777" t="s">
        <v>57</v>
      </c>
      <c r="Q3777" t="s">
        <v>49</v>
      </c>
      <c r="X3777" s="7"/>
      <c r="Y3777" t="s">
        <v>49</v>
      </c>
      <c r="Z3777">
        <v>3355</v>
      </c>
      <c r="AE3777" t="s">
        <v>49</v>
      </c>
      <c r="AF3777">
        <v>3355</v>
      </c>
      <c r="AI3777">
        <v>572</v>
      </c>
      <c r="AJ3777" t="s">
        <v>49</v>
      </c>
    </row>
    <row r="3778" spans="1:36" x14ac:dyDescent="0.3">
      <c r="A3778">
        <v>36</v>
      </c>
      <c r="B3778" t="s">
        <v>63</v>
      </c>
      <c r="C3778" t="s">
        <v>74</v>
      </c>
      <c r="D3778" t="s">
        <v>54</v>
      </c>
      <c r="E3778" t="s">
        <v>49</v>
      </c>
      <c r="F3778">
        <v>-11</v>
      </c>
      <c r="G3778" t="s">
        <v>49</v>
      </c>
      <c r="H3778" t="s">
        <v>49</v>
      </c>
      <c r="I3778" t="s">
        <v>52</v>
      </c>
      <c r="J3778">
        <v>5</v>
      </c>
      <c r="K3778" t="s">
        <v>62</v>
      </c>
      <c r="L3778">
        <v>152</v>
      </c>
      <c r="M3778">
        <v>2</v>
      </c>
      <c r="N3778">
        <v>-1</v>
      </c>
      <c r="O3778">
        <v>0</v>
      </c>
      <c r="P3778" t="s">
        <v>52</v>
      </c>
      <c r="Q3778" t="s">
        <v>49</v>
      </c>
      <c r="X3778" s="7"/>
      <c r="Y3778" t="s">
        <v>49</v>
      </c>
      <c r="Z3778">
        <v>-11</v>
      </c>
      <c r="AE3778" t="s">
        <v>49</v>
      </c>
      <c r="AF3778">
        <v>-11</v>
      </c>
      <c r="AI3778">
        <v>223</v>
      </c>
      <c r="AJ3778" t="s">
        <v>49</v>
      </c>
    </row>
    <row r="3779" spans="1:36" x14ac:dyDescent="0.3">
      <c r="A3779">
        <v>26</v>
      </c>
      <c r="B3779" t="s">
        <v>63</v>
      </c>
      <c r="C3779" t="s">
        <v>59</v>
      </c>
      <c r="D3779" t="s">
        <v>54</v>
      </c>
      <c r="E3779" t="s">
        <v>49</v>
      </c>
      <c r="F3779">
        <v>396</v>
      </c>
      <c r="G3779" t="s">
        <v>55</v>
      </c>
      <c r="H3779" t="s">
        <v>49</v>
      </c>
      <c r="I3779" t="s">
        <v>52</v>
      </c>
      <c r="J3779">
        <v>28</v>
      </c>
      <c r="K3779" t="s">
        <v>56</v>
      </c>
      <c r="L3779">
        <v>302</v>
      </c>
      <c r="M3779">
        <v>1</v>
      </c>
      <c r="N3779">
        <v>-1</v>
      </c>
      <c r="O3779">
        <v>0</v>
      </c>
      <c r="P3779" t="s">
        <v>52</v>
      </c>
      <c r="Q3779" t="s">
        <v>49</v>
      </c>
      <c r="X3779" s="7"/>
      <c r="Y3779" t="s">
        <v>55</v>
      </c>
      <c r="Z3779">
        <v>396</v>
      </c>
      <c r="AE3779" t="s">
        <v>49</v>
      </c>
      <c r="AF3779">
        <v>396</v>
      </c>
      <c r="AI3779">
        <v>-396</v>
      </c>
      <c r="AJ3779" t="s">
        <v>49</v>
      </c>
    </row>
    <row r="3780" spans="1:36" x14ac:dyDescent="0.3">
      <c r="A3780">
        <v>35</v>
      </c>
      <c r="B3780" t="s">
        <v>58</v>
      </c>
      <c r="C3780" t="s">
        <v>47</v>
      </c>
      <c r="D3780" t="s">
        <v>60</v>
      </c>
      <c r="E3780" t="s">
        <v>49</v>
      </c>
      <c r="F3780">
        <v>8</v>
      </c>
      <c r="G3780" t="s">
        <v>49</v>
      </c>
      <c r="H3780" t="s">
        <v>49</v>
      </c>
      <c r="I3780" t="s">
        <v>50</v>
      </c>
      <c r="J3780">
        <v>23</v>
      </c>
      <c r="K3780" t="s">
        <v>61</v>
      </c>
      <c r="L3780">
        <v>93</v>
      </c>
      <c r="M3780">
        <v>3</v>
      </c>
      <c r="N3780">
        <v>-1</v>
      </c>
      <c r="O3780">
        <v>0</v>
      </c>
      <c r="P3780" t="s">
        <v>52</v>
      </c>
      <c r="Q3780" t="s">
        <v>55</v>
      </c>
      <c r="X3780" s="7"/>
      <c r="Y3780" t="s">
        <v>49</v>
      </c>
      <c r="Z3780">
        <v>8</v>
      </c>
      <c r="AE3780" t="s">
        <v>49</v>
      </c>
      <c r="AF3780">
        <v>8</v>
      </c>
      <c r="AI3780">
        <v>164</v>
      </c>
      <c r="AJ3780" t="s">
        <v>49</v>
      </c>
    </row>
    <row r="3781" spans="1:36" x14ac:dyDescent="0.3">
      <c r="A3781">
        <v>36</v>
      </c>
      <c r="B3781" t="s">
        <v>63</v>
      </c>
      <c r="C3781" t="s">
        <v>47</v>
      </c>
      <c r="D3781" t="s">
        <v>54</v>
      </c>
      <c r="E3781" t="s">
        <v>49</v>
      </c>
      <c r="F3781">
        <v>1409</v>
      </c>
      <c r="G3781" t="s">
        <v>49</v>
      </c>
      <c r="H3781" t="s">
        <v>49</v>
      </c>
      <c r="I3781" t="s">
        <v>52</v>
      </c>
      <c r="J3781">
        <v>17</v>
      </c>
      <c r="K3781" t="s">
        <v>62</v>
      </c>
      <c r="L3781">
        <v>235</v>
      </c>
      <c r="M3781">
        <v>2</v>
      </c>
      <c r="N3781">
        <v>-1</v>
      </c>
      <c r="O3781">
        <v>0</v>
      </c>
      <c r="P3781" t="s">
        <v>52</v>
      </c>
      <c r="Q3781" t="s">
        <v>49</v>
      </c>
      <c r="X3781" s="7"/>
      <c r="Y3781" t="s">
        <v>49</v>
      </c>
      <c r="Z3781">
        <v>1409</v>
      </c>
      <c r="AE3781" t="s">
        <v>49</v>
      </c>
      <c r="AF3781">
        <v>1409</v>
      </c>
      <c r="AI3781">
        <v>920</v>
      </c>
      <c r="AJ3781" t="s">
        <v>49</v>
      </c>
    </row>
    <row r="3782" spans="1:36" x14ac:dyDescent="0.3">
      <c r="A3782">
        <v>26</v>
      </c>
      <c r="B3782" t="s">
        <v>58</v>
      </c>
      <c r="C3782" t="s">
        <v>59</v>
      </c>
      <c r="D3782" t="s">
        <v>60</v>
      </c>
      <c r="E3782" t="s">
        <v>49</v>
      </c>
      <c r="F3782">
        <v>170</v>
      </c>
      <c r="G3782" t="s">
        <v>49</v>
      </c>
      <c r="H3782" t="s">
        <v>49</v>
      </c>
      <c r="I3782" t="s">
        <v>50</v>
      </c>
      <c r="J3782">
        <v>15</v>
      </c>
      <c r="K3782" t="s">
        <v>62</v>
      </c>
      <c r="L3782">
        <v>129</v>
      </c>
      <c r="M3782">
        <v>1</v>
      </c>
      <c r="N3782">
        <v>-1</v>
      </c>
      <c r="O3782">
        <v>0</v>
      </c>
      <c r="P3782" t="s">
        <v>52</v>
      </c>
      <c r="Q3782" t="s">
        <v>55</v>
      </c>
      <c r="X3782" s="7"/>
      <c r="Y3782" t="s">
        <v>49</v>
      </c>
      <c r="Z3782">
        <v>170</v>
      </c>
      <c r="AE3782" t="s">
        <v>49</v>
      </c>
      <c r="AF3782">
        <v>170</v>
      </c>
      <c r="AI3782">
        <v>4554</v>
      </c>
      <c r="AJ3782" t="s">
        <v>49</v>
      </c>
    </row>
    <row r="3783" spans="1:36" x14ac:dyDescent="0.3">
      <c r="A3783">
        <v>58</v>
      </c>
      <c r="B3783" t="s">
        <v>58</v>
      </c>
      <c r="C3783" t="s">
        <v>47</v>
      </c>
      <c r="D3783" t="s">
        <v>48</v>
      </c>
      <c r="E3783" t="s">
        <v>49</v>
      </c>
      <c r="F3783">
        <v>2769</v>
      </c>
      <c r="G3783" t="s">
        <v>55</v>
      </c>
      <c r="H3783" t="s">
        <v>49</v>
      </c>
      <c r="I3783" t="s">
        <v>50</v>
      </c>
      <c r="J3783">
        <v>11</v>
      </c>
      <c r="K3783" t="s">
        <v>73</v>
      </c>
      <c r="L3783">
        <v>94</v>
      </c>
      <c r="M3783">
        <v>2</v>
      </c>
      <c r="N3783">
        <v>-1</v>
      </c>
      <c r="O3783">
        <v>0</v>
      </c>
      <c r="P3783" t="s">
        <v>52</v>
      </c>
      <c r="Q3783" t="s">
        <v>49</v>
      </c>
      <c r="X3783" s="7"/>
      <c r="Y3783" t="s">
        <v>55</v>
      </c>
      <c r="Z3783">
        <v>2769</v>
      </c>
      <c r="AE3783" t="s">
        <v>49</v>
      </c>
      <c r="AF3783">
        <v>2769</v>
      </c>
      <c r="AI3783">
        <v>623</v>
      </c>
      <c r="AJ3783" t="s">
        <v>49</v>
      </c>
    </row>
    <row r="3784" spans="1:36" x14ac:dyDescent="0.3">
      <c r="A3784">
        <v>50</v>
      </c>
      <c r="B3784" t="s">
        <v>63</v>
      </c>
      <c r="C3784" t="s">
        <v>47</v>
      </c>
      <c r="D3784" t="s">
        <v>54</v>
      </c>
      <c r="E3784" t="s">
        <v>49</v>
      </c>
      <c r="F3784">
        <v>2320</v>
      </c>
      <c r="G3784" t="s">
        <v>55</v>
      </c>
      <c r="H3784" t="s">
        <v>49</v>
      </c>
      <c r="I3784" t="s">
        <v>50</v>
      </c>
      <c r="J3784">
        <v>7</v>
      </c>
      <c r="K3784" t="s">
        <v>61</v>
      </c>
      <c r="L3784">
        <v>310</v>
      </c>
      <c r="M3784">
        <v>1</v>
      </c>
      <c r="N3784">
        <v>-1</v>
      </c>
      <c r="O3784">
        <v>0</v>
      </c>
      <c r="P3784" t="s">
        <v>52</v>
      </c>
      <c r="Q3784" t="s">
        <v>49</v>
      </c>
      <c r="X3784" s="7"/>
      <c r="Y3784" t="s">
        <v>55</v>
      </c>
      <c r="Z3784">
        <v>2320</v>
      </c>
      <c r="AE3784" t="s">
        <v>49</v>
      </c>
      <c r="AF3784">
        <v>2320</v>
      </c>
      <c r="AI3784">
        <v>967</v>
      </c>
      <c r="AJ3784" t="s">
        <v>49</v>
      </c>
    </row>
    <row r="3785" spans="1:36" x14ac:dyDescent="0.3">
      <c r="A3785">
        <v>61</v>
      </c>
      <c r="B3785" t="s">
        <v>77</v>
      </c>
      <c r="C3785" t="s">
        <v>47</v>
      </c>
      <c r="D3785" t="s">
        <v>54</v>
      </c>
      <c r="E3785" t="s">
        <v>49</v>
      </c>
      <c r="F3785">
        <v>76</v>
      </c>
      <c r="G3785" t="s">
        <v>55</v>
      </c>
      <c r="H3785" t="s">
        <v>49</v>
      </c>
      <c r="I3785" t="s">
        <v>50</v>
      </c>
      <c r="J3785">
        <v>15</v>
      </c>
      <c r="K3785" t="s">
        <v>73</v>
      </c>
      <c r="L3785">
        <v>195</v>
      </c>
      <c r="M3785">
        <v>7</v>
      </c>
      <c r="N3785">
        <v>-1</v>
      </c>
      <c r="O3785">
        <v>0</v>
      </c>
      <c r="P3785" t="s">
        <v>52</v>
      </c>
      <c r="Q3785" t="s">
        <v>49</v>
      </c>
      <c r="X3785" s="7"/>
      <c r="Y3785" t="s">
        <v>55</v>
      </c>
      <c r="Z3785">
        <v>76</v>
      </c>
      <c r="AE3785" t="s">
        <v>49</v>
      </c>
      <c r="AF3785">
        <v>76</v>
      </c>
      <c r="AI3785">
        <v>1577</v>
      </c>
      <c r="AJ3785" t="s">
        <v>49</v>
      </c>
    </row>
    <row r="3786" spans="1:36" x14ac:dyDescent="0.3">
      <c r="A3786">
        <v>28</v>
      </c>
      <c r="B3786" t="s">
        <v>67</v>
      </c>
      <c r="C3786" t="s">
        <v>59</v>
      </c>
      <c r="D3786" t="s">
        <v>54</v>
      </c>
      <c r="E3786" t="s">
        <v>49</v>
      </c>
      <c r="F3786">
        <v>2034</v>
      </c>
      <c r="G3786" t="s">
        <v>55</v>
      </c>
      <c r="H3786" t="s">
        <v>49</v>
      </c>
      <c r="I3786" t="s">
        <v>52</v>
      </c>
      <c r="J3786">
        <v>21</v>
      </c>
      <c r="K3786" t="s">
        <v>56</v>
      </c>
      <c r="L3786">
        <v>196</v>
      </c>
      <c r="M3786">
        <v>1</v>
      </c>
      <c r="N3786">
        <v>-1</v>
      </c>
      <c r="O3786">
        <v>0</v>
      </c>
      <c r="P3786" t="s">
        <v>52</v>
      </c>
      <c r="Q3786" t="s">
        <v>49</v>
      </c>
      <c r="X3786" s="7"/>
      <c r="Y3786" t="s">
        <v>55</v>
      </c>
      <c r="Z3786">
        <v>2034</v>
      </c>
      <c r="AE3786" t="s">
        <v>49</v>
      </c>
      <c r="AF3786">
        <v>2034</v>
      </c>
      <c r="AI3786">
        <v>1</v>
      </c>
      <c r="AJ3786" t="s">
        <v>49</v>
      </c>
    </row>
    <row r="3787" spans="1:36" x14ac:dyDescent="0.3">
      <c r="A3787">
        <v>49</v>
      </c>
      <c r="B3787" t="s">
        <v>63</v>
      </c>
      <c r="C3787" t="s">
        <v>59</v>
      </c>
      <c r="D3787" t="s">
        <v>48</v>
      </c>
      <c r="E3787" t="s">
        <v>49</v>
      </c>
      <c r="F3787">
        <v>3018</v>
      </c>
      <c r="G3787" t="s">
        <v>55</v>
      </c>
      <c r="H3787" t="s">
        <v>49</v>
      </c>
      <c r="I3787" t="s">
        <v>52</v>
      </c>
      <c r="J3787">
        <v>15</v>
      </c>
      <c r="K3787" t="s">
        <v>56</v>
      </c>
      <c r="L3787">
        <v>93</v>
      </c>
      <c r="M3787">
        <v>1</v>
      </c>
      <c r="N3787">
        <v>-1</v>
      </c>
      <c r="O3787">
        <v>0</v>
      </c>
      <c r="P3787" t="s">
        <v>52</v>
      </c>
      <c r="Q3787" t="s">
        <v>49</v>
      </c>
      <c r="X3787" s="7"/>
      <c r="Y3787" t="s">
        <v>55</v>
      </c>
      <c r="Z3787">
        <v>3018</v>
      </c>
      <c r="AE3787" t="s">
        <v>49</v>
      </c>
      <c r="AF3787">
        <v>3018</v>
      </c>
      <c r="AI3787">
        <v>0</v>
      </c>
      <c r="AJ3787" t="s">
        <v>49</v>
      </c>
    </row>
    <row r="3788" spans="1:36" x14ac:dyDescent="0.3">
      <c r="A3788">
        <v>74</v>
      </c>
      <c r="B3788" t="s">
        <v>77</v>
      </c>
      <c r="C3788" t="s">
        <v>47</v>
      </c>
      <c r="D3788" t="s">
        <v>54</v>
      </c>
      <c r="E3788" t="s">
        <v>49</v>
      </c>
      <c r="F3788">
        <v>921</v>
      </c>
      <c r="G3788" t="s">
        <v>49</v>
      </c>
      <c r="H3788" t="s">
        <v>49</v>
      </c>
      <c r="I3788" t="s">
        <v>78</v>
      </c>
      <c r="J3788">
        <v>17</v>
      </c>
      <c r="K3788" t="s">
        <v>61</v>
      </c>
      <c r="L3788">
        <v>394</v>
      </c>
      <c r="M3788">
        <v>2</v>
      </c>
      <c r="N3788">
        <v>-1</v>
      </c>
      <c r="O3788">
        <v>0</v>
      </c>
      <c r="P3788" t="s">
        <v>52</v>
      </c>
      <c r="Q3788" t="s">
        <v>55</v>
      </c>
      <c r="X3788" s="7"/>
      <c r="Y3788" t="s">
        <v>49</v>
      </c>
      <c r="Z3788">
        <v>921</v>
      </c>
      <c r="AE3788" t="s">
        <v>49</v>
      </c>
      <c r="AF3788">
        <v>921</v>
      </c>
      <c r="AI3788">
        <v>1166</v>
      </c>
      <c r="AJ3788" t="s">
        <v>49</v>
      </c>
    </row>
    <row r="3789" spans="1:36" x14ac:dyDescent="0.3">
      <c r="A3789">
        <v>53</v>
      </c>
      <c r="B3789" t="s">
        <v>63</v>
      </c>
      <c r="C3789" t="s">
        <v>47</v>
      </c>
      <c r="D3789" t="s">
        <v>54</v>
      </c>
      <c r="E3789" t="s">
        <v>49</v>
      </c>
      <c r="F3789">
        <v>483</v>
      </c>
      <c r="G3789" t="s">
        <v>55</v>
      </c>
      <c r="H3789" t="s">
        <v>49</v>
      </c>
      <c r="I3789" t="s">
        <v>50</v>
      </c>
      <c r="J3789">
        <v>3</v>
      </c>
      <c r="K3789" t="s">
        <v>64</v>
      </c>
      <c r="L3789">
        <v>288</v>
      </c>
      <c r="M3789">
        <v>3</v>
      </c>
      <c r="N3789">
        <v>-1</v>
      </c>
      <c r="O3789">
        <v>0</v>
      </c>
      <c r="P3789" t="s">
        <v>52</v>
      </c>
      <c r="Q3789" t="s">
        <v>49</v>
      </c>
      <c r="X3789" s="7"/>
      <c r="Y3789" t="s">
        <v>55</v>
      </c>
      <c r="Z3789">
        <v>483</v>
      </c>
      <c r="AE3789" t="s">
        <v>49</v>
      </c>
      <c r="AF3789">
        <v>483</v>
      </c>
      <c r="AI3789">
        <v>3534</v>
      </c>
      <c r="AJ3789" t="s">
        <v>49</v>
      </c>
    </row>
    <row r="3790" spans="1:36" x14ac:dyDescent="0.3">
      <c r="A3790">
        <v>46</v>
      </c>
      <c r="B3790" t="s">
        <v>65</v>
      </c>
      <c r="C3790" t="s">
        <v>47</v>
      </c>
      <c r="D3790" t="s">
        <v>54</v>
      </c>
      <c r="E3790" t="s">
        <v>49</v>
      </c>
      <c r="F3790">
        <v>390</v>
      </c>
      <c r="G3790" t="s">
        <v>55</v>
      </c>
      <c r="H3790" t="s">
        <v>49</v>
      </c>
      <c r="I3790" t="s">
        <v>50</v>
      </c>
      <c r="J3790">
        <v>31</v>
      </c>
      <c r="K3790" t="s">
        <v>73</v>
      </c>
      <c r="L3790">
        <v>208</v>
      </c>
      <c r="M3790">
        <v>2</v>
      </c>
      <c r="N3790">
        <v>-1</v>
      </c>
      <c r="O3790">
        <v>0</v>
      </c>
      <c r="P3790" t="s">
        <v>52</v>
      </c>
      <c r="Q3790" t="s">
        <v>49</v>
      </c>
      <c r="X3790" s="7"/>
      <c r="Y3790" t="s">
        <v>55</v>
      </c>
      <c r="Z3790">
        <v>390</v>
      </c>
      <c r="AE3790" t="s">
        <v>49</v>
      </c>
      <c r="AF3790">
        <v>390</v>
      </c>
      <c r="AI3790">
        <v>200</v>
      </c>
      <c r="AJ3790" t="s">
        <v>49</v>
      </c>
    </row>
    <row r="3791" spans="1:36" x14ac:dyDescent="0.3">
      <c r="A3791">
        <v>47</v>
      </c>
      <c r="B3791" t="s">
        <v>58</v>
      </c>
      <c r="C3791" t="s">
        <v>47</v>
      </c>
      <c r="D3791" t="s">
        <v>60</v>
      </c>
      <c r="E3791" t="s">
        <v>49</v>
      </c>
      <c r="F3791">
        <v>0</v>
      </c>
      <c r="G3791" t="s">
        <v>49</v>
      </c>
      <c r="H3791" t="s">
        <v>49</v>
      </c>
      <c r="I3791" t="s">
        <v>50</v>
      </c>
      <c r="J3791">
        <v>27</v>
      </c>
      <c r="K3791" t="s">
        <v>51</v>
      </c>
      <c r="L3791">
        <v>508</v>
      </c>
      <c r="M3791">
        <v>1</v>
      </c>
      <c r="N3791">
        <v>-1</v>
      </c>
      <c r="O3791">
        <v>0</v>
      </c>
      <c r="P3791" t="s">
        <v>52</v>
      </c>
      <c r="Q3791" t="s">
        <v>55</v>
      </c>
      <c r="X3791" s="7"/>
      <c r="Y3791" t="s">
        <v>49</v>
      </c>
      <c r="Z3791">
        <v>0</v>
      </c>
      <c r="AE3791" t="s">
        <v>49</v>
      </c>
      <c r="AF3791">
        <v>0</v>
      </c>
      <c r="AI3791">
        <v>4790</v>
      </c>
      <c r="AJ3791" t="s">
        <v>49</v>
      </c>
    </row>
    <row r="3792" spans="1:36" x14ac:dyDescent="0.3">
      <c r="A3792">
        <v>42</v>
      </c>
      <c r="B3792" t="s">
        <v>63</v>
      </c>
      <c r="C3792" t="s">
        <v>59</v>
      </c>
      <c r="D3792" t="s">
        <v>48</v>
      </c>
      <c r="E3792" t="s">
        <v>49</v>
      </c>
      <c r="F3792">
        <v>92</v>
      </c>
      <c r="G3792" t="s">
        <v>49</v>
      </c>
      <c r="H3792" t="s">
        <v>49</v>
      </c>
      <c r="I3792" t="s">
        <v>50</v>
      </c>
      <c r="J3792">
        <v>30</v>
      </c>
      <c r="K3792" t="s">
        <v>73</v>
      </c>
      <c r="L3792">
        <v>86</v>
      </c>
      <c r="M3792">
        <v>2</v>
      </c>
      <c r="N3792">
        <v>-1</v>
      </c>
      <c r="O3792">
        <v>0</v>
      </c>
      <c r="P3792" t="s">
        <v>52</v>
      </c>
      <c r="Q3792" t="s">
        <v>49</v>
      </c>
      <c r="X3792" s="7"/>
      <c r="Y3792" t="s">
        <v>49</v>
      </c>
      <c r="Z3792">
        <v>92</v>
      </c>
      <c r="AE3792" t="s">
        <v>49</v>
      </c>
      <c r="AF3792">
        <v>92</v>
      </c>
      <c r="AI3792">
        <v>-237</v>
      </c>
      <c r="AJ3792" t="s">
        <v>49</v>
      </c>
    </row>
    <row r="3793" spans="1:36" x14ac:dyDescent="0.3">
      <c r="A3793">
        <v>56</v>
      </c>
      <c r="B3793" t="s">
        <v>53</v>
      </c>
      <c r="C3793" t="s">
        <v>47</v>
      </c>
      <c r="D3793" t="s">
        <v>54</v>
      </c>
      <c r="E3793" t="s">
        <v>49</v>
      </c>
      <c r="F3793">
        <v>22196</v>
      </c>
      <c r="G3793" t="s">
        <v>55</v>
      </c>
      <c r="H3793" t="s">
        <v>49</v>
      </c>
      <c r="I3793" t="s">
        <v>50</v>
      </c>
      <c r="J3793">
        <v>21</v>
      </c>
      <c r="K3793" t="s">
        <v>75</v>
      </c>
      <c r="L3793">
        <v>189</v>
      </c>
      <c r="M3793">
        <v>1</v>
      </c>
      <c r="N3793">
        <v>-1</v>
      </c>
      <c r="O3793">
        <v>0</v>
      </c>
      <c r="P3793" t="s">
        <v>52</v>
      </c>
      <c r="Q3793" t="s">
        <v>49</v>
      </c>
      <c r="X3793" s="7"/>
      <c r="Y3793" t="s">
        <v>55</v>
      </c>
      <c r="Z3793">
        <v>22196</v>
      </c>
      <c r="AE3793" t="s">
        <v>49</v>
      </c>
      <c r="AF3793">
        <v>22196</v>
      </c>
      <c r="AI3793">
        <v>1335</v>
      </c>
      <c r="AJ3793" t="s">
        <v>49</v>
      </c>
    </row>
    <row r="3794" spans="1:36" x14ac:dyDescent="0.3">
      <c r="A3794">
        <v>42</v>
      </c>
      <c r="B3794" t="s">
        <v>67</v>
      </c>
      <c r="C3794" t="s">
        <v>47</v>
      </c>
      <c r="D3794" t="s">
        <v>54</v>
      </c>
      <c r="E3794" t="s">
        <v>49</v>
      </c>
      <c r="F3794">
        <v>2</v>
      </c>
      <c r="G3794" t="s">
        <v>49</v>
      </c>
      <c r="H3794" t="s">
        <v>49</v>
      </c>
      <c r="I3794" t="s">
        <v>52</v>
      </c>
      <c r="J3794">
        <v>29</v>
      </c>
      <c r="K3794" t="s">
        <v>56</v>
      </c>
      <c r="L3794">
        <v>249</v>
      </c>
      <c r="M3794">
        <v>2</v>
      </c>
      <c r="N3794">
        <v>-1</v>
      </c>
      <c r="O3794">
        <v>0</v>
      </c>
      <c r="P3794" t="s">
        <v>52</v>
      </c>
      <c r="Q3794" t="s">
        <v>49</v>
      </c>
      <c r="X3794" s="7"/>
      <c r="Y3794" t="s">
        <v>49</v>
      </c>
      <c r="Z3794">
        <v>2</v>
      </c>
      <c r="AE3794" t="s">
        <v>49</v>
      </c>
      <c r="AF3794">
        <v>2</v>
      </c>
      <c r="AI3794">
        <v>603</v>
      </c>
      <c r="AJ3794" t="s">
        <v>49</v>
      </c>
    </row>
    <row r="3795" spans="1:36" x14ac:dyDescent="0.3">
      <c r="A3795">
        <v>49</v>
      </c>
      <c r="B3795" t="s">
        <v>76</v>
      </c>
      <c r="C3795" t="s">
        <v>47</v>
      </c>
      <c r="D3795" t="s">
        <v>48</v>
      </c>
      <c r="E3795" t="s">
        <v>49</v>
      </c>
      <c r="F3795">
        <v>249</v>
      </c>
      <c r="G3795" t="s">
        <v>55</v>
      </c>
      <c r="H3795" t="s">
        <v>49</v>
      </c>
      <c r="I3795" t="s">
        <v>50</v>
      </c>
      <c r="J3795">
        <v>21</v>
      </c>
      <c r="K3795" t="s">
        <v>75</v>
      </c>
      <c r="L3795">
        <v>450</v>
      </c>
      <c r="M3795">
        <v>1</v>
      </c>
      <c r="N3795">
        <v>-1</v>
      </c>
      <c r="O3795">
        <v>0</v>
      </c>
      <c r="P3795" t="s">
        <v>52</v>
      </c>
      <c r="Q3795" t="s">
        <v>49</v>
      </c>
      <c r="X3795" s="7"/>
      <c r="Y3795" t="s">
        <v>55</v>
      </c>
      <c r="Z3795">
        <v>249</v>
      </c>
      <c r="AE3795" t="s">
        <v>49</v>
      </c>
      <c r="AF3795">
        <v>249</v>
      </c>
      <c r="AI3795">
        <v>577</v>
      </c>
      <c r="AJ3795" t="s">
        <v>49</v>
      </c>
    </row>
    <row r="3796" spans="1:36" x14ac:dyDescent="0.3">
      <c r="A3796">
        <v>43</v>
      </c>
      <c r="B3796" t="s">
        <v>46</v>
      </c>
      <c r="C3796" t="s">
        <v>59</v>
      </c>
      <c r="D3796" t="s">
        <v>52</v>
      </c>
      <c r="E3796" t="s">
        <v>49</v>
      </c>
      <c r="F3796">
        <v>3274</v>
      </c>
      <c r="G3796" t="s">
        <v>55</v>
      </c>
      <c r="H3796" t="s">
        <v>49</v>
      </c>
      <c r="I3796" t="s">
        <v>50</v>
      </c>
      <c r="J3796">
        <v>22</v>
      </c>
      <c r="K3796" t="s">
        <v>56</v>
      </c>
      <c r="L3796">
        <v>680</v>
      </c>
      <c r="M3796">
        <v>1</v>
      </c>
      <c r="N3796">
        <v>95</v>
      </c>
      <c r="O3796">
        <v>1</v>
      </c>
      <c r="P3796" t="s">
        <v>57</v>
      </c>
      <c r="Q3796" t="s">
        <v>49</v>
      </c>
      <c r="X3796" s="7"/>
      <c r="Y3796" t="s">
        <v>55</v>
      </c>
      <c r="Z3796">
        <v>3274</v>
      </c>
      <c r="AE3796" t="s">
        <v>49</v>
      </c>
      <c r="AF3796">
        <v>3274</v>
      </c>
      <c r="AI3796">
        <v>0</v>
      </c>
      <c r="AJ3796" t="s">
        <v>49</v>
      </c>
    </row>
    <row r="3797" spans="1:36" x14ac:dyDescent="0.3">
      <c r="A3797">
        <v>39</v>
      </c>
      <c r="B3797" t="s">
        <v>53</v>
      </c>
      <c r="C3797" t="s">
        <v>47</v>
      </c>
      <c r="D3797" t="s">
        <v>54</v>
      </c>
      <c r="E3797" t="s">
        <v>49</v>
      </c>
      <c r="F3797">
        <v>5731</v>
      </c>
      <c r="G3797" t="s">
        <v>55</v>
      </c>
      <c r="H3797" t="s">
        <v>49</v>
      </c>
      <c r="I3797" t="s">
        <v>52</v>
      </c>
      <c r="J3797">
        <v>20</v>
      </c>
      <c r="K3797" t="s">
        <v>56</v>
      </c>
      <c r="L3797">
        <v>175</v>
      </c>
      <c r="M3797">
        <v>2</v>
      </c>
      <c r="N3797">
        <v>-1</v>
      </c>
      <c r="O3797">
        <v>0</v>
      </c>
      <c r="P3797" t="s">
        <v>52</v>
      </c>
      <c r="Q3797" t="s">
        <v>49</v>
      </c>
      <c r="X3797" s="7"/>
      <c r="Y3797" t="s">
        <v>55</v>
      </c>
      <c r="Z3797">
        <v>5731</v>
      </c>
      <c r="AE3797" t="s">
        <v>49</v>
      </c>
      <c r="AF3797">
        <v>5731</v>
      </c>
      <c r="AI3797">
        <v>163</v>
      </c>
      <c r="AJ3797" t="s">
        <v>49</v>
      </c>
    </row>
    <row r="3798" spans="1:36" x14ac:dyDescent="0.3">
      <c r="A3798">
        <v>66</v>
      </c>
      <c r="B3798" t="s">
        <v>77</v>
      </c>
      <c r="C3798" t="s">
        <v>47</v>
      </c>
      <c r="D3798" t="s">
        <v>48</v>
      </c>
      <c r="E3798" t="s">
        <v>49</v>
      </c>
      <c r="F3798">
        <v>206</v>
      </c>
      <c r="G3798" t="s">
        <v>49</v>
      </c>
      <c r="H3798" t="s">
        <v>49</v>
      </c>
      <c r="I3798" t="s">
        <v>50</v>
      </c>
      <c r="J3798">
        <v>9</v>
      </c>
      <c r="K3798" t="s">
        <v>64</v>
      </c>
      <c r="L3798">
        <v>479</v>
      </c>
      <c r="M3798">
        <v>1</v>
      </c>
      <c r="N3798">
        <v>-1</v>
      </c>
      <c r="O3798">
        <v>0</v>
      </c>
      <c r="P3798" t="s">
        <v>52</v>
      </c>
      <c r="Q3798" t="s">
        <v>55</v>
      </c>
      <c r="X3798" s="7"/>
      <c r="Y3798" t="s">
        <v>49</v>
      </c>
      <c r="Z3798">
        <v>206</v>
      </c>
      <c r="AE3798" t="s">
        <v>49</v>
      </c>
      <c r="AF3798">
        <v>206</v>
      </c>
      <c r="AI3798">
        <v>1158</v>
      </c>
      <c r="AJ3798" t="s">
        <v>49</v>
      </c>
    </row>
    <row r="3799" spans="1:36" x14ac:dyDescent="0.3">
      <c r="A3799">
        <v>30</v>
      </c>
      <c r="B3799" t="s">
        <v>67</v>
      </c>
      <c r="C3799" t="s">
        <v>59</v>
      </c>
      <c r="D3799" t="s">
        <v>60</v>
      </c>
      <c r="E3799" t="s">
        <v>49</v>
      </c>
      <c r="F3799">
        <v>2325</v>
      </c>
      <c r="G3799" t="s">
        <v>49</v>
      </c>
      <c r="H3799" t="s">
        <v>49</v>
      </c>
      <c r="I3799" t="s">
        <v>50</v>
      </c>
      <c r="J3799">
        <v>5</v>
      </c>
      <c r="K3799" t="s">
        <v>61</v>
      </c>
      <c r="L3799">
        <v>270</v>
      </c>
      <c r="M3799">
        <v>3</v>
      </c>
      <c r="N3799">
        <v>241</v>
      </c>
      <c r="O3799">
        <v>4</v>
      </c>
      <c r="P3799" t="s">
        <v>66</v>
      </c>
      <c r="Q3799" t="s">
        <v>49</v>
      </c>
      <c r="X3799" s="7"/>
      <c r="Y3799" t="s">
        <v>49</v>
      </c>
      <c r="Z3799">
        <v>2325</v>
      </c>
      <c r="AE3799" t="s">
        <v>49</v>
      </c>
      <c r="AF3799">
        <v>2325</v>
      </c>
      <c r="AI3799">
        <v>642</v>
      </c>
      <c r="AJ3799" t="s">
        <v>49</v>
      </c>
    </row>
    <row r="3800" spans="1:36" x14ac:dyDescent="0.3">
      <c r="A3800">
        <v>38</v>
      </c>
      <c r="B3800" t="s">
        <v>58</v>
      </c>
      <c r="C3800" t="s">
        <v>59</v>
      </c>
      <c r="D3800" t="s">
        <v>60</v>
      </c>
      <c r="E3800" t="s">
        <v>49</v>
      </c>
      <c r="F3800">
        <v>0</v>
      </c>
      <c r="G3800" t="s">
        <v>49</v>
      </c>
      <c r="H3800" t="s">
        <v>49</v>
      </c>
      <c r="I3800" t="s">
        <v>50</v>
      </c>
      <c r="J3800">
        <v>24</v>
      </c>
      <c r="K3800" t="s">
        <v>73</v>
      </c>
      <c r="L3800">
        <v>164</v>
      </c>
      <c r="M3800">
        <v>1</v>
      </c>
      <c r="N3800">
        <v>-1</v>
      </c>
      <c r="O3800">
        <v>0</v>
      </c>
      <c r="P3800" t="s">
        <v>52</v>
      </c>
      <c r="Q3800" t="s">
        <v>49</v>
      </c>
      <c r="X3800" s="7"/>
      <c r="Y3800" t="s">
        <v>49</v>
      </c>
      <c r="Z3800">
        <v>0</v>
      </c>
      <c r="AE3800" t="s">
        <v>49</v>
      </c>
      <c r="AF3800">
        <v>0</v>
      </c>
      <c r="AI3800">
        <v>466</v>
      </c>
      <c r="AJ3800" t="s">
        <v>49</v>
      </c>
    </row>
    <row r="3801" spans="1:36" x14ac:dyDescent="0.3">
      <c r="A3801">
        <v>31</v>
      </c>
      <c r="B3801" t="s">
        <v>63</v>
      </c>
      <c r="C3801" t="s">
        <v>47</v>
      </c>
      <c r="D3801" t="s">
        <v>54</v>
      </c>
      <c r="E3801" t="s">
        <v>49</v>
      </c>
      <c r="F3801">
        <v>1664</v>
      </c>
      <c r="G3801" t="s">
        <v>55</v>
      </c>
      <c r="H3801" t="s">
        <v>49</v>
      </c>
      <c r="I3801" t="s">
        <v>50</v>
      </c>
      <c r="J3801">
        <v>20</v>
      </c>
      <c r="K3801" t="s">
        <v>61</v>
      </c>
      <c r="L3801">
        <v>158</v>
      </c>
      <c r="M3801">
        <v>1</v>
      </c>
      <c r="N3801">
        <v>182</v>
      </c>
      <c r="O3801">
        <v>1</v>
      </c>
      <c r="P3801" t="s">
        <v>79</v>
      </c>
      <c r="Q3801" t="s">
        <v>49</v>
      </c>
      <c r="X3801" s="7"/>
      <c r="Y3801" t="s">
        <v>55</v>
      </c>
      <c r="Z3801">
        <v>1664</v>
      </c>
      <c r="AE3801" t="s">
        <v>49</v>
      </c>
      <c r="AF3801">
        <v>1664</v>
      </c>
      <c r="AI3801">
        <v>119</v>
      </c>
      <c r="AJ3801" t="s">
        <v>49</v>
      </c>
    </row>
    <row r="3802" spans="1:36" x14ac:dyDescent="0.3">
      <c r="A3802">
        <v>32</v>
      </c>
      <c r="B3802" t="s">
        <v>67</v>
      </c>
      <c r="C3802" t="s">
        <v>47</v>
      </c>
      <c r="D3802" t="s">
        <v>54</v>
      </c>
      <c r="E3802" t="s">
        <v>49</v>
      </c>
      <c r="F3802">
        <v>3333</v>
      </c>
      <c r="G3802" t="s">
        <v>49</v>
      </c>
      <c r="H3802" t="s">
        <v>49</v>
      </c>
      <c r="I3802" t="s">
        <v>50</v>
      </c>
      <c r="J3802">
        <v>8</v>
      </c>
      <c r="K3802" t="s">
        <v>70</v>
      </c>
      <c r="L3802">
        <v>50</v>
      </c>
      <c r="M3802">
        <v>4</v>
      </c>
      <c r="N3802">
        <v>-1</v>
      </c>
      <c r="O3802">
        <v>0</v>
      </c>
      <c r="P3802" t="s">
        <v>52</v>
      </c>
      <c r="Q3802" t="s">
        <v>49</v>
      </c>
      <c r="X3802" s="7"/>
      <c r="Y3802" t="s">
        <v>49</v>
      </c>
      <c r="Z3802">
        <v>3333</v>
      </c>
      <c r="AE3802" t="s">
        <v>49</v>
      </c>
      <c r="AF3802">
        <v>3333</v>
      </c>
      <c r="AI3802">
        <v>3436</v>
      </c>
      <c r="AJ3802" t="s">
        <v>49</v>
      </c>
    </row>
    <row r="3803" spans="1:36" x14ac:dyDescent="0.3">
      <c r="A3803">
        <v>48</v>
      </c>
      <c r="B3803" t="s">
        <v>67</v>
      </c>
      <c r="C3803" t="s">
        <v>47</v>
      </c>
      <c r="D3803" t="s">
        <v>54</v>
      </c>
      <c r="E3803" t="s">
        <v>49</v>
      </c>
      <c r="F3803">
        <v>7020</v>
      </c>
      <c r="G3803" t="s">
        <v>49</v>
      </c>
      <c r="H3803" t="s">
        <v>49</v>
      </c>
      <c r="I3803" t="s">
        <v>50</v>
      </c>
      <c r="J3803">
        <v>6</v>
      </c>
      <c r="K3803" t="s">
        <v>70</v>
      </c>
      <c r="L3803">
        <v>80</v>
      </c>
      <c r="M3803">
        <v>2</v>
      </c>
      <c r="N3803">
        <v>-1</v>
      </c>
      <c r="O3803">
        <v>0</v>
      </c>
      <c r="P3803" t="s">
        <v>52</v>
      </c>
      <c r="Q3803" t="s">
        <v>49</v>
      </c>
      <c r="X3803" s="7"/>
      <c r="Y3803" t="s">
        <v>49</v>
      </c>
      <c r="Z3803">
        <v>7020</v>
      </c>
      <c r="AE3803" t="s">
        <v>49</v>
      </c>
      <c r="AF3803">
        <v>7020</v>
      </c>
      <c r="AI3803">
        <v>238</v>
      </c>
      <c r="AJ3803" t="s">
        <v>49</v>
      </c>
    </row>
    <row r="3804" spans="1:36" x14ac:dyDescent="0.3">
      <c r="A3804">
        <v>34</v>
      </c>
      <c r="B3804" t="s">
        <v>69</v>
      </c>
      <c r="C3804" t="s">
        <v>47</v>
      </c>
      <c r="D3804" t="s">
        <v>60</v>
      </c>
      <c r="E3804" t="s">
        <v>49</v>
      </c>
      <c r="F3804">
        <v>37</v>
      </c>
      <c r="G3804" t="s">
        <v>49</v>
      </c>
      <c r="H3804" t="s">
        <v>49</v>
      </c>
      <c r="I3804" t="s">
        <v>50</v>
      </c>
      <c r="J3804">
        <v>6</v>
      </c>
      <c r="K3804" t="s">
        <v>64</v>
      </c>
      <c r="L3804">
        <v>45</v>
      </c>
      <c r="M3804">
        <v>1</v>
      </c>
      <c r="N3804">
        <v>-1</v>
      </c>
      <c r="O3804">
        <v>0</v>
      </c>
      <c r="P3804" t="s">
        <v>52</v>
      </c>
      <c r="Q3804" t="s">
        <v>49</v>
      </c>
      <c r="X3804" s="7"/>
      <c r="Y3804" t="s">
        <v>49</v>
      </c>
      <c r="Z3804">
        <v>37</v>
      </c>
      <c r="AE3804" t="s">
        <v>49</v>
      </c>
      <c r="AF3804">
        <v>37</v>
      </c>
      <c r="AI3804">
        <v>378</v>
      </c>
      <c r="AJ3804" t="s">
        <v>49</v>
      </c>
    </row>
    <row r="3805" spans="1:36" x14ac:dyDescent="0.3">
      <c r="A3805">
        <v>28</v>
      </c>
      <c r="B3805" t="s">
        <v>71</v>
      </c>
      <c r="C3805" t="s">
        <v>59</v>
      </c>
      <c r="D3805" t="s">
        <v>54</v>
      </c>
      <c r="E3805" t="s">
        <v>49</v>
      </c>
      <c r="F3805">
        <v>28</v>
      </c>
      <c r="G3805" t="s">
        <v>49</v>
      </c>
      <c r="H3805" t="s">
        <v>49</v>
      </c>
      <c r="I3805" t="s">
        <v>50</v>
      </c>
      <c r="J3805">
        <v>29</v>
      </c>
      <c r="K3805" t="s">
        <v>72</v>
      </c>
      <c r="L3805">
        <v>220</v>
      </c>
      <c r="M3805">
        <v>2</v>
      </c>
      <c r="N3805">
        <v>-1</v>
      </c>
      <c r="O3805">
        <v>0</v>
      </c>
      <c r="P3805" t="s">
        <v>52</v>
      </c>
      <c r="Q3805" t="s">
        <v>49</v>
      </c>
      <c r="X3805" s="7"/>
      <c r="Y3805" t="s">
        <v>49</v>
      </c>
      <c r="Z3805">
        <v>28</v>
      </c>
      <c r="AE3805" t="s">
        <v>49</v>
      </c>
      <c r="AF3805">
        <v>28</v>
      </c>
      <c r="AI3805">
        <v>32</v>
      </c>
      <c r="AJ3805" t="s">
        <v>49</v>
      </c>
    </row>
    <row r="3806" spans="1:36" x14ac:dyDescent="0.3">
      <c r="A3806">
        <v>40</v>
      </c>
      <c r="B3806" t="s">
        <v>69</v>
      </c>
      <c r="C3806" t="s">
        <v>59</v>
      </c>
      <c r="D3806" t="s">
        <v>54</v>
      </c>
      <c r="E3806" t="s">
        <v>49</v>
      </c>
      <c r="F3806">
        <v>1670</v>
      </c>
      <c r="G3806" t="s">
        <v>55</v>
      </c>
      <c r="H3806" t="s">
        <v>49</v>
      </c>
      <c r="I3806" t="s">
        <v>52</v>
      </c>
      <c r="J3806">
        <v>18</v>
      </c>
      <c r="K3806" t="s">
        <v>62</v>
      </c>
      <c r="L3806">
        <v>161</v>
      </c>
      <c r="M3806">
        <v>2</v>
      </c>
      <c r="N3806">
        <v>-1</v>
      </c>
      <c r="O3806">
        <v>0</v>
      </c>
      <c r="P3806" t="s">
        <v>52</v>
      </c>
      <c r="Q3806" t="s">
        <v>49</v>
      </c>
      <c r="X3806" s="7"/>
      <c r="Y3806" t="s">
        <v>55</v>
      </c>
      <c r="Z3806">
        <v>1670</v>
      </c>
      <c r="AE3806" t="s">
        <v>49</v>
      </c>
      <c r="AF3806">
        <v>1670</v>
      </c>
      <c r="AI3806">
        <v>315</v>
      </c>
      <c r="AJ3806" t="s">
        <v>49</v>
      </c>
    </row>
    <row r="3807" spans="1:36" x14ac:dyDescent="0.3">
      <c r="A3807">
        <v>36</v>
      </c>
      <c r="B3807" t="s">
        <v>68</v>
      </c>
      <c r="C3807" t="s">
        <v>47</v>
      </c>
      <c r="D3807" t="s">
        <v>54</v>
      </c>
      <c r="E3807" t="s">
        <v>49</v>
      </c>
      <c r="F3807">
        <v>134</v>
      </c>
      <c r="G3807" t="s">
        <v>49</v>
      </c>
      <c r="H3807" t="s">
        <v>49</v>
      </c>
      <c r="I3807" t="s">
        <v>52</v>
      </c>
      <c r="J3807">
        <v>20</v>
      </c>
      <c r="K3807" t="s">
        <v>56</v>
      </c>
      <c r="L3807">
        <v>98</v>
      </c>
      <c r="M3807">
        <v>1</v>
      </c>
      <c r="N3807">
        <v>-1</v>
      </c>
      <c r="O3807">
        <v>0</v>
      </c>
      <c r="P3807" t="s">
        <v>52</v>
      </c>
      <c r="Q3807" t="s">
        <v>49</v>
      </c>
      <c r="X3807" s="7"/>
      <c r="Y3807" t="s">
        <v>49</v>
      </c>
      <c r="Z3807">
        <v>134</v>
      </c>
      <c r="AE3807" t="s">
        <v>49</v>
      </c>
      <c r="AF3807">
        <v>134</v>
      </c>
      <c r="AI3807">
        <v>6945</v>
      </c>
      <c r="AJ3807" t="s">
        <v>49</v>
      </c>
    </row>
    <row r="3808" spans="1:36" x14ac:dyDescent="0.3">
      <c r="A3808">
        <v>52</v>
      </c>
      <c r="B3808" t="s">
        <v>77</v>
      </c>
      <c r="C3808" t="s">
        <v>47</v>
      </c>
      <c r="D3808" t="s">
        <v>54</v>
      </c>
      <c r="E3808" t="s">
        <v>49</v>
      </c>
      <c r="F3808">
        <v>603</v>
      </c>
      <c r="G3808" t="s">
        <v>49</v>
      </c>
      <c r="H3808" t="s">
        <v>55</v>
      </c>
      <c r="I3808" t="s">
        <v>52</v>
      </c>
      <c r="J3808">
        <v>9</v>
      </c>
      <c r="K3808" t="s">
        <v>62</v>
      </c>
      <c r="L3808">
        <v>79</v>
      </c>
      <c r="M3808">
        <v>1</v>
      </c>
      <c r="N3808">
        <v>-1</v>
      </c>
      <c r="O3808">
        <v>0</v>
      </c>
      <c r="P3808" t="s">
        <v>52</v>
      </c>
      <c r="Q3808" t="s">
        <v>49</v>
      </c>
      <c r="X3808" s="7"/>
      <c r="Y3808" t="s">
        <v>49</v>
      </c>
      <c r="Z3808">
        <v>603</v>
      </c>
      <c r="AE3808" t="s">
        <v>55</v>
      </c>
      <c r="AF3808">
        <v>603</v>
      </c>
      <c r="AI3808">
        <v>3496</v>
      </c>
      <c r="AJ3808" t="s">
        <v>49</v>
      </c>
    </row>
    <row r="3809" spans="1:36" x14ac:dyDescent="0.3">
      <c r="A3809">
        <v>46</v>
      </c>
      <c r="B3809" t="s">
        <v>69</v>
      </c>
      <c r="C3809" t="s">
        <v>47</v>
      </c>
      <c r="D3809" t="s">
        <v>48</v>
      </c>
      <c r="E3809" t="s">
        <v>49</v>
      </c>
      <c r="F3809">
        <v>276</v>
      </c>
      <c r="G3809" t="s">
        <v>55</v>
      </c>
      <c r="H3809" t="s">
        <v>55</v>
      </c>
      <c r="I3809" t="s">
        <v>52</v>
      </c>
      <c r="J3809">
        <v>6</v>
      </c>
      <c r="K3809" t="s">
        <v>56</v>
      </c>
      <c r="L3809">
        <v>157</v>
      </c>
      <c r="M3809">
        <v>2</v>
      </c>
      <c r="N3809">
        <v>-1</v>
      </c>
      <c r="O3809">
        <v>0</v>
      </c>
      <c r="P3809" t="s">
        <v>52</v>
      </c>
      <c r="Q3809" t="s">
        <v>49</v>
      </c>
      <c r="X3809" s="7"/>
      <c r="Y3809" t="s">
        <v>55</v>
      </c>
      <c r="Z3809">
        <v>276</v>
      </c>
      <c r="AE3809" t="s">
        <v>55</v>
      </c>
      <c r="AF3809">
        <v>276</v>
      </c>
      <c r="AI3809">
        <v>0</v>
      </c>
      <c r="AJ3809" t="s">
        <v>49</v>
      </c>
    </row>
    <row r="3810" spans="1:36" x14ac:dyDescent="0.3">
      <c r="A3810">
        <v>25</v>
      </c>
      <c r="B3810" t="s">
        <v>67</v>
      </c>
      <c r="C3810" t="s">
        <v>59</v>
      </c>
      <c r="D3810" t="s">
        <v>54</v>
      </c>
      <c r="E3810" t="s">
        <v>49</v>
      </c>
      <c r="F3810">
        <v>2157</v>
      </c>
      <c r="G3810" t="s">
        <v>55</v>
      </c>
      <c r="H3810" t="s">
        <v>49</v>
      </c>
      <c r="I3810" t="s">
        <v>50</v>
      </c>
      <c r="J3810">
        <v>21</v>
      </c>
      <c r="K3810" t="s">
        <v>73</v>
      </c>
      <c r="L3810">
        <v>339</v>
      </c>
      <c r="M3810">
        <v>1</v>
      </c>
      <c r="N3810">
        <v>-1</v>
      </c>
      <c r="O3810">
        <v>0</v>
      </c>
      <c r="P3810" t="s">
        <v>52</v>
      </c>
      <c r="Q3810" t="s">
        <v>49</v>
      </c>
      <c r="X3810" s="7"/>
      <c r="Y3810" t="s">
        <v>55</v>
      </c>
      <c r="Z3810">
        <v>2157</v>
      </c>
      <c r="AE3810" t="s">
        <v>49</v>
      </c>
      <c r="AF3810">
        <v>2157</v>
      </c>
      <c r="AI3810">
        <v>0</v>
      </c>
      <c r="AJ3810" t="s">
        <v>49</v>
      </c>
    </row>
    <row r="3811" spans="1:36" x14ac:dyDescent="0.3">
      <c r="A3811">
        <v>52</v>
      </c>
      <c r="B3811" t="s">
        <v>63</v>
      </c>
      <c r="C3811" t="s">
        <v>47</v>
      </c>
      <c r="D3811" t="s">
        <v>54</v>
      </c>
      <c r="E3811" t="s">
        <v>49</v>
      </c>
      <c r="F3811">
        <v>161</v>
      </c>
      <c r="G3811" t="s">
        <v>55</v>
      </c>
      <c r="H3811" t="s">
        <v>49</v>
      </c>
      <c r="I3811" t="s">
        <v>52</v>
      </c>
      <c r="J3811">
        <v>13</v>
      </c>
      <c r="K3811" t="s">
        <v>56</v>
      </c>
      <c r="L3811">
        <v>274</v>
      </c>
      <c r="M3811">
        <v>2</v>
      </c>
      <c r="N3811">
        <v>-1</v>
      </c>
      <c r="O3811">
        <v>0</v>
      </c>
      <c r="P3811" t="s">
        <v>52</v>
      </c>
      <c r="Q3811" t="s">
        <v>49</v>
      </c>
      <c r="X3811" s="7"/>
      <c r="Y3811" t="s">
        <v>55</v>
      </c>
      <c r="Z3811">
        <v>161</v>
      </c>
      <c r="AE3811" t="s">
        <v>49</v>
      </c>
      <c r="AF3811">
        <v>161</v>
      </c>
      <c r="AI3811">
        <v>668</v>
      </c>
      <c r="AJ3811" t="s">
        <v>49</v>
      </c>
    </row>
    <row r="3812" spans="1:36" x14ac:dyDescent="0.3">
      <c r="A3812">
        <v>40</v>
      </c>
      <c r="B3812" t="s">
        <v>63</v>
      </c>
      <c r="C3812" t="s">
        <v>47</v>
      </c>
      <c r="D3812" t="s">
        <v>48</v>
      </c>
      <c r="E3812" t="s">
        <v>49</v>
      </c>
      <c r="F3812">
        <v>3658</v>
      </c>
      <c r="G3812" t="s">
        <v>55</v>
      </c>
      <c r="H3812" t="s">
        <v>49</v>
      </c>
      <c r="I3812" t="s">
        <v>52</v>
      </c>
      <c r="J3812">
        <v>14</v>
      </c>
      <c r="K3812" t="s">
        <v>56</v>
      </c>
      <c r="L3812">
        <v>977</v>
      </c>
      <c r="M3812">
        <v>1</v>
      </c>
      <c r="N3812">
        <v>-1</v>
      </c>
      <c r="O3812">
        <v>0</v>
      </c>
      <c r="P3812" t="s">
        <v>52</v>
      </c>
      <c r="Q3812" t="s">
        <v>49</v>
      </c>
      <c r="X3812" s="7"/>
      <c r="Y3812" t="s">
        <v>55</v>
      </c>
      <c r="Z3812">
        <v>3658</v>
      </c>
      <c r="AE3812" t="s">
        <v>49</v>
      </c>
      <c r="AF3812">
        <v>3658</v>
      </c>
      <c r="AI3812">
        <v>1175</v>
      </c>
      <c r="AJ3812" t="s">
        <v>49</v>
      </c>
    </row>
    <row r="3813" spans="1:36" x14ac:dyDescent="0.3">
      <c r="A3813">
        <v>26</v>
      </c>
      <c r="B3813" t="s">
        <v>58</v>
      </c>
      <c r="C3813" t="s">
        <v>74</v>
      </c>
      <c r="D3813" t="s">
        <v>60</v>
      </c>
      <c r="E3813" t="s">
        <v>55</v>
      </c>
      <c r="F3813">
        <v>-402</v>
      </c>
      <c r="G3813" t="s">
        <v>49</v>
      </c>
      <c r="H3813" t="s">
        <v>55</v>
      </c>
      <c r="I3813" t="s">
        <v>52</v>
      </c>
      <c r="J3813">
        <v>12</v>
      </c>
      <c r="K3813" t="s">
        <v>56</v>
      </c>
      <c r="L3813">
        <v>127</v>
      </c>
      <c r="M3813">
        <v>2</v>
      </c>
      <c r="N3813">
        <v>-1</v>
      </c>
      <c r="O3813">
        <v>0</v>
      </c>
      <c r="P3813" t="s">
        <v>52</v>
      </c>
      <c r="Q3813" t="s">
        <v>49</v>
      </c>
      <c r="X3813" s="7"/>
      <c r="Y3813" t="s">
        <v>49</v>
      </c>
      <c r="Z3813">
        <v>-402</v>
      </c>
      <c r="AE3813" t="s">
        <v>55</v>
      </c>
      <c r="AF3813">
        <v>-402</v>
      </c>
      <c r="AI3813">
        <v>363</v>
      </c>
      <c r="AJ3813" t="s">
        <v>49</v>
      </c>
    </row>
    <row r="3814" spans="1:36" x14ac:dyDescent="0.3">
      <c r="A3814">
        <v>26</v>
      </c>
      <c r="B3814" t="s">
        <v>63</v>
      </c>
      <c r="C3814" t="s">
        <v>59</v>
      </c>
      <c r="D3814" t="s">
        <v>48</v>
      </c>
      <c r="E3814" t="s">
        <v>49</v>
      </c>
      <c r="F3814">
        <v>3342</v>
      </c>
      <c r="G3814" t="s">
        <v>55</v>
      </c>
      <c r="H3814" t="s">
        <v>49</v>
      </c>
      <c r="I3814" t="s">
        <v>52</v>
      </c>
      <c r="J3814">
        <v>4</v>
      </c>
      <c r="K3814" t="s">
        <v>62</v>
      </c>
      <c r="L3814">
        <v>329</v>
      </c>
      <c r="M3814">
        <v>4</v>
      </c>
      <c r="N3814">
        <v>-1</v>
      </c>
      <c r="O3814">
        <v>0</v>
      </c>
      <c r="P3814" t="s">
        <v>52</v>
      </c>
      <c r="Q3814" t="s">
        <v>49</v>
      </c>
      <c r="X3814" s="7"/>
      <c r="Y3814" t="s">
        <v>55</v>
      </c>
      <c r="Z3814">
        <v>3342</v>
      </c>
      <c r="AE3814" t="s">
        <v>49</v>
      </c>
      <c r="AF3814">
        <v>3342</v>
      </c>
      <c r="AI3814">
        <v>38</v>
      </c>
      <c r="AJ3814" t="s">
        <v>49</v>
      </c>
    </row>
    <row r="3815" spans="1:36" x14ac:dyDescent="0.3">
      <c r="A3815">
        <v>35</v>
      </c>
      <c r="B3815" t="s">
        <v>65</v>
      </c>
      <c r="C3815" t="s">
        <v>59</v>
      </c>
      <c r="D3815" t="s">
        <v>54</v>
      </c>
      <c r="E3815" t="s">
        <v>49</v>
      </c>
      <c r="F3815">
        <v>1732</v>
      </c>
      <c r="G3815" t="s">
        <v>49</v>
      </c>
      <c r="H3815" t="s">
        <v>49</v>
      </c>
      <c r="I3815" t="s">
        <v>78</v>
      </c>
      <c r="J3815">
        <v>21</v>
      </c>
      <c r="K3815" t="s">
        <v>75</v>
      </c>
      <c r="L3815">
        <v>1441</v>
      </c>
      <c r="M3815">
        <v>3</v>
      </c>
      <c r="N3815">
        <v>-1</v>
      </c>
      <c r="O3815">
        <v>0</v>
      </c>
      <c r="P3815" t="s">
        <v>52</v>
      </c>
      <c r="Q3815" t="s">
        <v>49</v>
      </c>
      <c r="X3815" s="7"/>
      <c r="Y3815" t="s">
        <v>49</v>
      </c>
      <c r="Z3815">
        <v>1732</v>
      </c>
      <c r="AE3815" t="s">
        <v>49</v>
      </c>
      <c r="AF3815">
        <v>1732</v>
      </c>
      <c r="AI3815">
        <v>1183</v>
      </c>
      <c r="AJ3815" t="s">
        <v>49</v>
      </c>
    </row>
    <row r="3816" spans="1:36" x14ac:dyDescent="0.3">
      <c r="A3816">
        <v>40</v>
      </c>
      <c r="B3816" t="s">
        <v>69</v>
      </c>
      <c r="C3816" t="s">
        <v>59</v>
      </c>
      <c r="D3816" t="s">
        <v>54</v>
      </c>
      <c r="E3816" t="s">
        <v>49</v>
      </c>
      <c r="F3816">
        <v>263</v>
      </c>
      <c r="G3816" t="s">
        <v>55</v>
      </c>
      <c r="H3816" t="s">
        <v>49</v>
      </c>
      <c r="I3816" t="s">
        <v>52</v>
      </c>
      <c r="J3816">
        <v>6</v>
      </c>
      <c r="K3816" t="s">
        <v>56</v>
      </c>
      <c r="L3816">
        <v>231</v>
      </c>
      <c r="M3816">
        <v>1</v>
      </c>
      <c r="N3816">
        <v>-1</v>
      </c>
      <c r="O3816">
        <v>0</v>
      </c>
      <c r="P3816" t="s">
        <v>52</v>
      </c>
      <c r="Q3816" t="s">
        <v>49</v>
      </c>
      <c r="X3816" s="7"/>
      <c r="Y3816" t="s">
        <v>55</v>
      </c>
      <c r="Z3816">
        <v>263</v>
      </c>
      <c r="AE3816" t="s">
        <v>49</v>
      </c>
      <c r="AF3816">
        <v>263</v>
      </c>
      <c r="AI3816">
        <v>942</v>
      </c>
      <c r="AJ3816" t="s">
        <v>49</v>
      </c>
    </row>
    <row r="3817" spans="1:36" x14ac:dyDescent="0.3">
      <c r="A3817">
        <v>31</v>
      </c>
      <c r="B3817" t="s">
        <v>58</v>
      </c>
      <c r="C3817" t="s">
        <v>47</v>
      </c>
      <c r="D3817" t="s">
        <v>60</v>
      </c>
      <c r="E3817" t="s">
        <v>49</v>
      </c>
      <c r="F3817">
        <v>623</v>
      </c>
      <c r="G3817" t="s">
        <v>55</v>
      </c>
      <c r="H3817" t="s">
        <v>49</v>
      </c>
      <c r="I3817" t="s">
        <v>50</v>
      </c>
      <c r="J3817">
        <v>13</v>
      </c>
      <c r="K3817" t="s">
        <v>56</v>
      </c>
      <c r="L3817">
        <v>96</v>
      </c>
      <c r="M3817">
        <v>2</v>
      </c>
      <c r="N3817">
        <v>349</v>
      </c>
      <c r="O3817">
        <v>5</v>
      </c>
      <c r="P3817" t="s">
        <v>57</v>
      </c>
      <c r="Q3817" t="s">
        <v>49</v>
      </c>
      <c r="X3817" s="7"/>
      <c r="Y3817" t="s">
        <v>55</v>
      </c>
      <c r="Z3817">
        <v>623</v>
      </c>
      <c r="AE3817" t="s">
        <v>49</v>
      </c>
      <c r="AF3817">
        <v>623</v>
      </c>
      <c r="AI3817">
        <v>4196</v>
      </c>
      <c r="AJ3817" t="s">
        <v>49</v>
      </c>
    </row>
    <row r="3818" spans="1:36" x14ac:dyDescent="0.3">
      <c r="A3818">
        <v>32</v>
      </c>
      <c r="B3818" t="s">
        <v>69</v>
      </c>
      <c r="C3818" t="s">
        <v>47</v>
      </c>
      <c r="D3818" t="s">
        <v>54</v>
      </c>
      <c r="E3818" t="s">
        <v>49</v>
      </c>
      <c r="F3818">
        <v>3540</v>
      </c>
      <c r="G3818" t="s">
        <v>55</v>
      </c>
      <c r="H3818" t="s">
        <v>49</v>
      </c>
      <c r="I3818" t="s">
        <v>50</v>
      </c>
      <c r="J3818">
        <v>18</v>
      </c>
      <c r="K3818" t="s">
        <v>56</v>
      </c>
      <c r="L3818">
        <v>213</v>
      </c>
      <c r="M3818">
        <v>1</v>
      </c>
      <c r="N3818">
        <v>178</v>
      </c>
      <c r="O3818">
        <v>1</v>
      </c>
      <c r="P3818" t="s">
        <v>57</v>
      </c>
      <c r="Q3818" t="s">
        <v>49</v>
      </c>
      <c r="X3818" s="7"/>
      <c r="Y3818" t="s">
        <v>55</v>
      </c>
      <c r="Z3818">
        <v>3540</v>
      </c>
      <c r="AE3818" t="s">
        <v>49</v>
      </c>
      <c r="AF3818">
        <v>3540</v>
      </c>
      <c r="AI3818">
        <v>297</v>
      </c>
      <c r="AJ3818" t="s">
        <v>49</v>
      </c>
    </row>
    <row r="3819" spans="1:36" x14ac:dyDescent="0.3">
      <c r="A3819">
        <v>33</v>
      </c>
      <c r="B3819" t="s">
        <v>69</v>
      </c>
      <c r="C3819" t="s">
        <v>47</v>
      </c>
      <c r="D3819" t="s">
        <v>54</v>
      </c>
      <c r="E3819" t="s">
        <v>49</v>
      </c>
      <c r="F3819">
        <v>95</v>
      </c>
      <c r="G3819" t="s">
        <v>55</v>
      </c>
      <c r="H3819" t="s">
        <v>49</v>
      </c>
      <c r="I3819" t="s">
        <v>50</v>
      </c>
      <c r="J3819">
        <v>30</v>
      </c>
      <c r="K3819" t="s">
        <v>61</v>
      </c>
      <c r="L3819">
        <v>335</v>
      </c>
      <c r="M3819">
        <v>1</v>
      </c>
      <c r="N3819">
        <v>-1</v>
      </c>
      <c r="O3819">
        <v>0</v>
      </c>
      <c r="P3819" t="s">
        <v>52</v>
      </c>
      <c r="Q3819" t="s">
        <v>55</v>
      </c>
      <c r="X3819" s="7"/>
      <c r="Y3819" t="s">
        <v>55</v>
      </c>
      <c r="Z3819">
        <v>95</v>
      </c>
      <c r="AE3819" t="s">
        <v>49</v>
      </c>
      <c r="AF3819">
        <v>95</v>
      </c>
      <c r="AI3819">
        <v>620</v>
      </c>
      <c r="AJ3819" t="s">
        <v>49</v>
      </c>
    </row>
    <row r="3820" spans="1:36" x14ac:dyDescent="0.3">
      <c r="A3820">
        <v>53</v>
      </c>
      <c r="B3820" t="s">
        <v>53</v>
      </c>
      <c r="C3820" t="s">
        <v>74</v>
      </c>
      <c r="D3820" t="s">
        <v>54</v>
      </c>
      <c r="E3820" t="s">
        <v>49</v>
      </c>
      <c r="F3820">
        <v>765</v>
      </c>
      <c r="G3820" t="s">
        <v>55</v>
      </c>
      <c r="H3820" t="s">
        <v>49</v>
      </c>
      <c r="I3820" t="s">
        <v>50</v>
      </c>
      <c r="J3820">
        <v>14</v>
      </c>
      <c r="K3820" t="s">
        <v>56</v>
      </c>
      <c r="L3820">
        <v>959</v>
      </c>
      <c r="M3820">
        <v>3</v>
      </c>
      <c r="N3820">
        <v>174</v>
      </c>
      <c r="O3820">
        <v>7</v>
      </c>
      <c r="P3820" t="s">
        <v>66</v>
      </c>
      <c r="Q3820" t="s">
        <v>55</v>
      </c>
      <c r="X3820" s="7"/>
      <c r="Y3820" t="s">
        <v>55</v>
      </c>
      <c r="Z3820">
        <v>765</v>
      </c>
      <c r="AE3820" t="s">
        <v>49</v>
      </c>
      <c r="AF3820">
        <v>765</v>
      </c>
      <c r="AI3820">
        <v>-166</v>
      </c>
      <c r="AJ3820" t="s">
        <v>49</v>
      </c>
    </row>
    <row r="3821" spans="1:36" x14ac:dyDescent="0.3">
      <c r="A3821">
        <v>46</v>
      </c>
      <c r="B3821" t="s">
        <v>67</v>
      </c>
      <c r="C3821" t="s">
        <v>74</v>
      </c>
      <c r="D3821" t="s">
        <v>54</v>
      </c>
      <c r="E3821" t="s">
        <v>49</v>
      </c>
      <c r="F3821">
        <v>-824</v>
      </c>
      <c r="G3821" t="s">
        <v>55</v>
      </c>
      <c r="H3821" t="s">
        <v>49</v>
      </c>
      <c r="I3821" t="s">
        <v>50</v>
      </c>
      <c r="J3821">
        <v>7</v>
      </c>
      <c r="K3821" t="s">
        <v>70</v>
      </c>
      <c r="L3821">
        <v>429</v>
      </c>
      <c r="M3821">
        <v>3</v>
      </c>
      <c r="N3821">
        <v>-1</v>
      </c>
      <c r="O3821">
        <v>0</v>
      </c>
      <c r="P3821" t="s">
        <v>52</v>
      </c>
      <c r="Q3821" t="s">
        <v>55</v>
      </c>
      <c r="X3821" s="7"/>
      <c r="Y3821" t="s">
        <v>55</v>
      </c>
      <c r="Z3821">
        <v>-824</v>
      </c>
      <c r="AE3821" t="s">
        <v>49</v>
      </c>
      <c r="AF3821">
        <v>-824</v>
      </c>
      <c r="AI3821">
        <v>288</v>
      </c>
      <c r="AJ3821" t="s">
        <v>49</v>
      </c>
    </row>
    <row r="3822" spans="1:36" x14ac:dyDescent="0.3">
      <c r="A3822">
        <v>28</v>
      </c>
      <c r="B3822" t="s">
        <v>58</v>
      </c>
      <c r="C3822" t="s">
        <v>59</v>
      </c>
      <c r="D3822" t="s">
        <v>60</v>
      </c>
      <c r="E3822" t="s">
        <v>49</v>
      </c>
      <c r="F3822">
        <v>5549</v>
      </c>
      <c r="G3822" t="s">
        <v>49</v>
      </c>
      <c r="H3822" t="s">
        <v>49</v>
      </c>
      <c r="I3822" t="s">
        <v>50</v>
      </c>
      <c r="J3822">
        <v>28</v>
      </c>
      <c r="K3822" t="s">
        <v>73</v>
      </c>
      <c r="L3822">
        <v>383</v>
      </c>
      <c r="M3822">
        <v>6</v>
      </c>
      <c r="N3822">
        <v>-1</v>
      </c>
      <c r="O3822">
        <v>0</v>
      </c>
      <c r="P3822" t="s">
        <v>52</v>
      </c>
      <c r="Q3822" t="s">
        <v>49</v>
      </c>
      <c r="X3822" s="7"/>
      <c r="Y3822" t="s">
        <v>49</v>
      </c>
      <c r="Z3822">
        <v>5549</v>
      </c>
      <c r="AE3822" t="s">
        <v>49</v>
      </c>
      <c r="AF3822">
        <v>5549</v>
      </c>
      <c r="AI3822">
        <v>2506</v>
      </c>
      <c r="AJ3822" t="s">
        <v>49</v>
      </c>
    </row>
    <row r="3823" spans="1:36" x14ac:dyDescent="0.3">
      <c r="A3823">
        <v>31</v>
      </c>
      <c r="B3823" t="s">
        <v>63</v>
      </c>
      <c r="C3823" t="s">
        <v>47</v>
      </c>
      <c r="D3823" t="s">
        <v>54</v>
      </c>
      <c r="E3823" t="s">
        <v>49</v>
      </c>
      <c r="F3823">
        <v>191</v>
      </c>
      <c r="G3823" t="s">
        <v>55</v>
      </c>
      <c r="H3823" t="s">
        <v>49</v>
      </c>
      <c r="I3823" t="s">
        <v>52</v>
      </c>
      <c r="J3823">
        <v>2</v>
      </c>
      <c r="K3823" t="s">
        <v>62</v>
      </c>
      <c r="L3823">
        <v>40</v>
      </c>
      <c r="M3823">
        <v>1</v>
      </c>
      <c r="N3823">
        <v>-1</v>
      </c>
      <c r="O3823">
        <v>0</v>
      </c>
      <c r="P3823" t="s">
        <v>52</v>
      </c>
      <c r="Q3823" t="s">
        <v>49</v>
      </c>
      <c r="X3823" s="7"/>
      <c r="Y3823" t="s">
        <v>55</v>
      </c>
      <c r="Z3823">
        <v>191</v>
      </c>
      <c r="AE3823" t="s">
        <v>49</v>
      </c>
      <c r="AF3823">
        <v>191</v>
      </c>
      <c r="AI3823">
        <v>566</v>
      </c>
      <c r="AJ3823" t="s">
        <v>49</v>
      </c>
    </row>
    <row r="3824" spans="1:36" x14ac:dyDescent="0.3">
      <c r="A3824">
        <v>44</v>
      </c>
      <c r="B3824" t="s">
        <v>63</v>
      </c>
      <c r="C3824" t="s">
        <v>47</v>
      </c>
      <c r="D3824" t="s">
        <v>48</v>
      </c>
      <c r="E3824" t="s">
        <v>49</v>
      </c>
      <c r="F3824">
        <v>420</v>
      </c>
      <c r="G3824" t="s">
        <v>55</v>
      </c>
      <c r="H3824" t="s">
        <v>49</v>
      </c>
      <c r="I3824" t="s">
        <v>52</v>
      </c>
      <c r="J3824">
        <v>7</v>
      </c>
      <c r="K3824" t="s">
        <v>56</v>
      </c>
      <c r="L3824">
        <v>110</v>
      </c>
      <c r="M3824">
        <v>2</v>
      </c>
      <c r="N3824">
        <v>-1</v>
      </c>
      <c r="O3824">
        <v>0</v>
      </c>
      <c r="P3824" t="s">
        <v>52</v>
      </c>
      <c r="Q3824" t="s">
        <v>49</v>
      </c>
      <c r="X3824" s="7"/>
      <c r="Y3824" t="s">
        <v>55</v>
      </c>
      <c r="Z3824">
        <v>420</v>
      </c>
      <c r="AE3824" t="s">
        <v>49</v>
      </c>
      <c r="AF3824">
        <v>420</v>
      </c>
      <c r="AI3824">
        <v>668</v>
      </c>
      <c r="AJ3824" t="s">
        <v>49</v>
      </c>
    </row>
    <row r="3825" spans="1:36" x14ac:dyDescent="0.3">
      <c r="A3825">
        <v>35</v>
      </c>
      <c r="B3825" t="s">
        <v>69</v>
      </c>
      <c r="C3825" t="s">
        <v>47</v>
      </c>
      <c r="D3825" t="s">
        <v>54</v>
      </c>
      <c r="E3825" t="s">
        <v>49</v>
      </c>
      <c r="F3825">
        <v>0</v>
      </c>
      <c r="G3825" t="s">
        <v>49</v>
      </c>
      <c r="H3825" t="s">
        <v>49</v>
      </c>
      <c r="I3825" t="s">
        <v>52</v>
      </c>
      <c r="J3825">
        <v>7</v>
      </c>
      <c r="K3825" t="s">
        <v>56</v>
      </c>
      <c r="L3825">
        <v>326</v>
      </c>
      <c r="M3825">
        <v>1</v>
      </c>
      <c r="N3825">
        <v>-1</v>
      </c>
      <c r="O3825">
        <v>0</v>
      </c>
      <c r="P3825" t="s">
        <v>52</v>
      </c>
      <c r="Q3825" t="s">
        <v>49</v>
      </c>
      <c r="X3825" s="7"/>
      <c r="Y3825" t="s">
        <v>49</v>
      </c>
      <c r="Z3825">
        <v>0</v>
      </c>
      <c r="AE3825" t="s">
        <v>49</v>
      </c>
      <c r="AF3825">
        <v>0</v>
      </c>
      <c r="AI3825">
        <v>1100</v>
      </c>
      <c r="AJ3825" t="s">
        <v>49</v>
      </c>
    </row>
    <row r="3826" spans="1:36" x14ac:dyDescent="0.3">
      <c r="A3826">
        <v>50</v>
      </c>
      <c r="B3826" t="s">
        <v>67</v>
      </c>
      <c r="C3826" t="s">
        <v>74</v>
      </c>
      <c r="D3826" t="s">
        <v>52</v>
      </c>
      <c r="E3826" t="s">
        <v>49</v>
      </c>
      <c r="F3826">
        <v>2706</v>
      </c>
      <c r="G3826" t="s">
        <v>55</v>
      </c>
      <c r="H3826" t="s">
        <v>49</v>
      </c>
      <c r="I3826" t="s">
        <v>52</v>
      </c>
      <c r="J3826">
        <v>28</v>
      </c>
      <c r="K3826" t="s">
        <v>56</v>
      </c>
      <c r="L3826">
        <v>179</v>
      </c>
      <c r="M3826">
        <v>3</v>
      </c>
      <c r="N3826">
        <v>-1</v>
      </c>
      <c r="O3826">
        <v>0</v>
      </c>
      <c r="P3826" t="s">
        <v>52</v>
      </c>
      <c r="Q3826" t="s">
        <v>49</v>
      </c>
      <c r="X3826" s="7"/>
      <c r="Y3826" t="s">
        <v>55</v>
      </c>
      <c r="Z3826">
        <v>2706</v>
      </c>
      <c r="AE3826" t="s">
        <v>49</v>
      </c>
      <c r="AF3826">
        <v>2706</v>
      </c>
      <c r="AI3826">
        <v>322</v>
      </c>
      <c r="AJ3826" t="s">
        <v>49</v>
      </c>
    </row>
    <row r="3827" spans="1:36" x14ac:dyDescent="0.3">
      <c r="A3827">
        <v>32</v>
      </c>
      <c r="B3827" t="s">
        <v>67</v>
      </c>
      <c r="C3827" t="s">
        <v>47</v>
      </c>
      <c r="D3827" t="s">
        <v>54</v>
      </c>
      <c r="E3827" t="s">
        <v>55</v>
      </c>
      <c r="F3827">
        <v>4</v>
      </c>
      <c r="G3827" t="s">
        <v>55</v>
      </c>
      <c r="H3827" t="s">
        <v>55</v>
      </c>
      <c r="I3827" t="s">
        <v>50</v>
      </c>
      <c r="J3827">
        <v>25</v>
      </c>
      <c r="K3827" t="s">
        <v>70</v>
      </c>
      <c r="L3827">
        <v>132</v>
      </c>
      <c r="M3827">
        <v>8</v>
      </c>
      <c r="N3827">
        <v>-1</v>
      </c>
      <c r="O3827">
        <v>0</v>
      </c>
      <c r="P3827" t="s">
        <v>52</v>
      </c>
      <c r="Q3827" t="s">
        <v>49</v>
      </c>
      <c r="X3827" s="7"/>
      <c r="Y3827" t="s">
        <v>55</v>
      </c>
      <c r="Z3827">
        <v>4</v>
      </c>
      <c r="AE3827" t="s">
        <v>55</v>
      </c>
      <c r="AF3827">
        <v>4</v>
      </c>
      <c r="AI3827">
        <v>1205</v>
      </c>
      <c r="AJ3827" t="s">
        <v>49</v>
      </c>
    </row>
    <row r="3828" spans="1:36" x14ac:dyDescent="0.3">
      <c r="A3828">
        <v>51</v>
      </c>
      <c r="B3828" t="s">
        <v>69</v>
      </c>
      <c r="C3828" t="s">
        <v>47</v>
      </c>
      <c r="D3828" t="s">
        <v>54</v>
      </c>
      <c r="E3828" t="s">
        <v>49</v>
      </c>
      <c r="F3828">
        <v>423</v>
      </c>
      <c r="G3828" t="s">
        <v>55</v>
      </c>
      <c r="H3828" t="s">
        <v>55</v>
      </c>
      <c r="I3828" t="s">
        <v>50</v>
      </c>
      <c r="J3828">
        <v>16</v>
      </c>
      <c r="K3828" t="s">
        <v>51</v>
      </c>
      <c r="L3828">
        <v>95</v>
      </c>
      <c r="M3828">
        <v>1</v>
      </c>
      <c r="N3828">
        <v>-1</v>
      </c>
      <c r="O3828">
        <v>0</v>
      </c>
      <c r="P3828" t="s">
        <v>52</v>
      </c>
      <c r="Q3828" t="s">
        <v>49</v>
      </c>
      <c r="X3828" s="7"/>
      <c r="Y3828" t="s">
        <v>55</v>
      </c>
      <c r="Z3828">
        <v>423</v>
      </c>
      <c r="AE3828" t="s">
        <v>55</v>
      </c>
      <c r="AF3828">
        <v>423</v>
      </c>
      <c r="AI3828">
        <v>473</v>
      </c>
      <c r="AJ3828" t="s">
        <v>49</v>
      </c>
    </row>
    <row r="3829" spans="1:36" x14ac:dyDescent="0.3">
      <c r="A3829">
        <v>51</v>
      </c>
      <c r="B3829" t="s">
        <v>58</v>
      </c>
      <c r="C3829" t="s">
        <v>47</v>
      </c>
      <c r="D3829" t="s">
        <v>60</v>
      </c>
      <c r="E3829" t="s">
        <v>49</v>
      </c>
      <c r="F3829">
        <v>-892</v>
      </c>
      <c r="G3829" t="s">
        <v>55</v>
      </c>
      <c r="H3829" t="s">
        <v>55</v>
      </c>
      <c r="I3829" t="s">
        <v>50</v>
      </c>
      <c r="J3829">
        <v>14</v>
      </c>
      <c r="K3829" t="s">
        <v>70</v>
      </c>
      <c r="L3829">
        <v>248</v>
      </c>
      <c r="M3829">
        <v>2</v>
      </c>
      <c r="N3829">
        <v>-1</v>
      </c>
      <c r="O3829">
        <v>0</v>
      </c>
      <c r="P3829" t="s">
        <v>52</v>
      </c>
      <c r="Q3829" t="s">
        <v>49</v>
      </c>
      <c r="X3829" s="7"/>
      <c r="Y3829" t="s">
        <v>55</v>
      </c>
      <c r="Z3829">
        <v>-892</v>
      </c>
      <c r="AE3829" t="s">
        <v>55</v>
      </c>
      <c r="AF3829">
        <v>-892</v>
      </c>
      <c r="AI3829">
        <v>-333</v>
      </c>
      <c r="AJ3829" t="s">
        <v>49</v>
      </c>
    </row>
    <row r="3830" spans="1:36" x14ac:dyDescent="0.3">
      <c r="A3830">
        <v>31</v>
      </c>
      <c r="B3830" t="s">
        <v>63</v>
      </c>
      <c r="C3830" t="s">
        <v>47</v>
      </c>
      <c r="D3830" t="s">
        <v>52</v>
      </c>
      <c r="E3830" t="s">
        <v>49</v>
      </c>
      <c r="F3830">
        <v>-120</v>
      </c>
      <c r="G3830" t="s">
        <v>55</v>
      </c>
      <c r="H3830" t="s">
        <v>49</v>
      </c>
      <c r="I3830" t="s">
        <v>50</v>
      </c>
      <c r="J3830">
        <v>3</v>
      </c>
      <c r="K3830" t="s">
        <v>64</v>
      </c>
      <c r="L3830">
        <v>100</v>
      </c>
      <c r="M3830">
        <v>3</v>
      </c>
      <c r="N3830">
        <v>201</v>
      </c>
      <c r="O3830">
        <v>2</v>
      </c>
      <c r="P3830" t="s">
        <v>57</v>
      </c>
      <c r="Q3830" t="s">
        <v>49</v>
      </c>
      <c r="X3830" s="7"/>
      <c r="Y3830" t="s">
        <v>55</v>
      </c>
      <c r="Z3830">
        <v>-120</v>
      </c>
      <c r="AE3830" t="s">
        <v>49</v>
      </c>
      <c r="AF3830">
        <v>-120</v>
      </c>
      <c r="AI3830">
        <v>295</v>
      </c>
      <c r="AJ3830" t="s">
        <v>49</v>
      </c>
    </row>
    <row r="3831" spans="1:36" x14ac:dyDescent="0.3">
      <c r="A3831">
        <v>41</v>
      </c>
      <c r="B3831" t="s">
        <v>69</v>
      </c>
      <c r="C3831" t="s">
        <v>74</v>
      </c>
      <c r="D3831" t="s">
        <v>54</v>
      </c>
      <c r="E3831" t="s">
        <v>49</v>
      </c>
      <c r="F3831">
        <v>-365</v>
      </c>
      <c r="G3831" t="s">
        <v>55</v>
      </c>
      <c r="H3831" t="s">
        <v>49</v>
      </c>
      <c r="I3831" t="s">
        <v>52</v>
      </c>
      <c r="J3831">
        <v>28</v>
      </c>
      <c r="K3831" t="s">
        <v>56</v>
      </c>
      <c r="L3831">
        <v>226</v>
      </c>
      <c r="M3831">
        <v>10</v>
      </c>
      <c r="N3831">
        <v>-1</v>
      </c>
      <c r="O3831">
        <v>0</v>
      </c>
      <c r="P3831" t="s">
        <v>52</v>
      </c>
      <c r="Q3831" t="s">
        <v>49</v>
      </c>
      <c r="X3831" s="7"/>
      <c r="Y3831" t="s">
        <v>55</v>
      </c>
      <c r="Z3831">
        <v>-365</v>
      </c>
      <c r="AE3831" t="s">
        <v>49</v>
      </c>
      <c r="AF3831">
        <v>-365</v>
      </c>
      <c r="AI3831">
        <v>1137</v>
      </c>
      <c r="AJ3831" t="s">
        <v>49</v>
      </c>
    </row>
    <row r="3832" spans="1:36" x14ac:dyDescent="0.3">
      <c r="A3832">
        <v>57</v>
      </c>
      <c r="B3832" t="s">
        <v>67</v>
      </c>
      <c r="C3832" t="s">
        <v>47</v>
      </c>
      <c r="D3832" t="s">
        <v>60</v>
      </c>
      <c r="E3832" t="s">
        <v>49</v>
      </c>
      <c r="F3832">
        <v>27069</v>
      </c>
      <c r="G3832" t="s">
        <v>49</v>
      </c>
      <c r="H3832" t="s">
        <v>55</v>
      </c>
      <c r="I3832" t="s">
        <v>52</v>
      </c>
      <c r="J3832">
        <v>20</v>
      </c>
      <c r="K3832" t="s">
        <v>62</v>
      </c>
      <c r="L3832">
        <v>174</v>
      </c>
      <c r="M3832">
        <v>3</v>
      </c>
      <c r="N3832">
        <v>-1</v>
      </c>
      <c r="O3832">
        <v>0</v>
      </c>
      <c r="P3832" t="s">
        <v>52</v>
      </c>
      <c r="Q3832" t="s">
        <v>49</v>
      </c>
      <c r="X3832" s="7"/>
      <c r="Y3832" t="s">
        <v>49</v>
      </c>
      <c r="Z3832">
        <v>27069</v>
      </c>
      <c r="AE3832" t="s">
        <v>55</v>
      </c>
      <c r="AF3832">
        <v>27069</v>
      </c>
    </row>
    <row r="3833" spans="1:36" x14ac:dyDescent="0.3">
      <c r="A3833">
        <v>34</v>
      </c>
      <c r="B3833" t="s">
        <v>58</v>
      </c>
      <c r="C3833" t="s">
        <v>59</v>
      </c>
      <c r="D3833" t="s">
        <v>60</v>
      </c>
      <c r="E3833" t="s">
        <v>49</v>
      </c>
      <c r="F3833">
        <v>8038</v>
      </c>
      <c r="G3833" t="s">
        <v>55</v>
      </c>
      <c r="H3833" t="s">
        <v>49</v>
      </c>
      <c r="I3833" t="s">
        <v>50</v>
      </c>
      <c r="J3833">
        <v>20</v>
      </c>
      <c r="K3833" t="s">
        <v>61</v>
      </c>
      <c r="L3833">
        <v>29</v>
      </c>
      <c r="M3833">
        <v>3</v>
      </c>
      <c r="N3833">
        <v>152</v>
      </c>
      <c r="O3833">
        <v>1</v>
      </c>
      <c r="P3833" t="s">
        <v>57</v>
      </c>
      <c r="Q3833" t="s">
        <v>49</v>
      </c>
      <c r="X3833" s="7"/>
      <c r="Y3833" t="s">
        <v>55</v>
      </c>
      <c r="Z3833">
        <v>8038</v>
      </c>
      <c r="AE3833" t="s">
        <v>49</v>
      </c>
      <c r="AF3833">
        <v>8038</v>
      </c>
    </row>
    <row r="3834" spans="1:36" x14ac:dyDescent="0.3">
      <c r="A3834">
        <v>47</v>
      </c>
      <c r="B3834" t="s">
        <v>67</v>
      </c>
      <c r="C3834" t="s">
        <v>47</v>
      </c>
      <c r="D3834" t="s">
        <v>54</v>
      </c>
      <c r="E3834" t="s">
        <v>49</v>
      </c>
      <c r="F3834">
        <v>-938</v>
      </c>
      <c r="G3834" t="s">
        <v>55</v>
      </c>
      <c r="H3834" t="s">
        <v>49</v>
      </c>
      <c r="I3834" t="s">
        <v>52</v>
      </c>
      <c r="J3834">
        <v>28</v>
      </c>
      <c r="K3834" t="s">
        <v>56</v>
      </c>
      <c r="L3834">
        <v>176</v>
      </c>
      <c r="M3834">
        <v>2</v>
      </c>
      <c r="N3834">
        <v>-1</v>
      </c>
      <c r="O3834">
        <v>0</v>
      </c>
      <c r="P3834" t="s">
        <v>52</v>
      </c>
      <c r="Q3834" t="s">
        <v>49</v>
      </c>
      <c r="X3834" s="7"/>
      <c r="Y3834" t="s">
        <v>55</v>
      </c>
      <c r="Z3834">
        <v>-938</v>
      </c>
      <c r="AE3834" t="s">
        <v>49</v>
      </c>
      <c r="AF3834">
        <v>-938</v>
      </c>
    </row>
    <row r="3835" spans="1:36" x14ac:dyDescent="0.3">
      <c r="A3835">
        <v>47</v>
      </c>
      <c r="B3835" t="s">
        <v>69</v>
      </c>
      <c r="C3835" t="s">
        <v>74</v>
      </c>
      <c r="D3835" t="s">
        <v>54</v>
      </c>
      <c r="E3835" t="s">
        <v>49</v>
      </c>
      <c r="F3835">
        <v>1139</v>
      </c>
      <c r="G3835" t="s">
        <v>55</v>
      </c>
      <c r="H3835" t="s">
        <v>49</v>
      </c>
      <c r="I3835" t="s">
        <v>50</v>
      </c>
      <c r="J3835">
        <v>11</v>
      </c>
      <c r="K3835" t="s">
        <v>73</v>
      </c>
      <c r="L3835">
        <v>106</v>
      </c>
      <c r="M3835">
        <v>2</v>
      </c>
      <c r="N3835">
        <v>-1</v>
      </c>
      <c r="O3835">
        <v>0</v>
      </c>
      <c r="P3835" t="s">
        <v>52</v>
      </c>
      <c r="Q3835" t="s">
        <v>49</v>
      </c>
      <c r="X3835" s="7"/>
      <c r="Y3835" t="s">
        <v>55</v>
      </c>
      <c r="Z3835">
        <v>1139</v>
      </c>
      <c r="AE3835" t="s">
        <v>49</v>
      </c>
      <c r="AF3835">
        <v>1139</v>
      </c>
    </row>
    <row r="3836" spans="1:36" x14ac:dyDescent="0.3">
      <c r="A3836">
        <v>36</v>
      </c>
      <c r="B3836" t="s">
        <v>65</v>
      </c>
      <c r="C3836" t="s">
        <v>47</v>
      </c>
      <c r="D3836" t="s">
        <v>54</v>
      </c>
      <c r="E3836" t="s">
        <v>49</v>
      </c>
      <c r="F3836">
        <v>189</v>
      </c>
      <c r="G3836" t="s">
        <v>55</v>
      </c>
      <c r="H3836" t="s">
        <v>49</v>
      </c>
      <c r="I3836" t="s">
        <v>50</v>
      </c>
      <c r="J3836">
        <v>19</v>
      </c>
      <c r="K3836" t="s">
        <v>75</v>
      </c>
      <c r="L3836">
        <v>136</v>
      </c>
      <c r="M3836">
        <v>1</v>
      </c>
      <c r="N3836">
        <v>120</v>
      </c>
      <c r="O3836">
        <v>1</v>
      </c>
      <c r="P3836" t="s">
        <v>57</v>
      </c>
      <c r="Q3836" t="s">
        <v>49</v>
      </c>
      <c r="X3836" s="7"/>
      <c r="Y3836" t="s">
        <v>55</v>
      </c>
      <c r="Z3836">
        <v>189</v>
      </c>
      <c r="AE3836" t="s">
        <v>49</v>
      </c>
      <c r="AF3836">
        <v>189</v>
      </c>
    </row>
    <row r="3837" spans="1:36" x14ac:dyDescent="0.3">
      <c r="A3837">
        <v>29</v>
      </c>
      <c r="B3837" t="s">
        <v>76</v>
      </c>
      <c r="C3837" t="s">
        <v>59</v>
      </c>
      <c r="D3837" t="s">
        <v>60</v>
      </c>
      <c r="E3837" t="s">
        <v>49</v>
      </c>
      <c r="F3837">
        <v>19</v>
      </c>
      <c r="G3837" t="s">
        <v>49</v>
      </c>
      <c r="H3837" t="s">
        <v>49</v>
      </c>
      <c r="I3837" t="s">
        <v>50</v>
      </c>
      <c r="J3837">
        <v>5</v>
      </c>
      <c r="K3837" t="s">
        <v>64</v>
      </c>
      <c r="L3837">
        <v>110</v>
      </c>
      <c r="M3837">
        <v>2</v>
      </c>
      <c r="N3837">
        <v>64</v>
      </c>
      <c r="O3837">
        <v>2</v>
      </c>
      <c r="P3837" t="s">
        <v>79</v>
      </c>
      <c r="Q3837" t="s">
        <v>55</v>
      </c>
      <c r="X3837" s="7"/>
      <c r="Y3837" t="s">
        <v>49</v>
      </c>
      <c r="Z3837">
        <v>19</v>
      </c>
      <c r="AE3837" t="s">
        <v>49</v>
      </c>
      <c r="AF3837">
        <v>19</v>
      </c>
    </row>
    <row r="3838" spans="1:36" x14ac:dyDescent="0.3">
      <c r="A3838">
        <v>39</v>
      </c>
      <c r="B3838" t="s">
        <v>67</v>
      </c>
      <c r="C3838" t="s">
        <v>47</v>
      </c>
      <c r="D3838" t="s">
        <v>54</v>
      </c>
      <c r="E3838" t="s">
        <v>49</v>
      </c>
      <c r="F3838">
        <v>3663</v>
      </c>
      <c r="G3838" t="s">
        <v>49</v>
      </c>
      <c r="H3838" t="s">
        <v>49</v>
      </c>
      <c r="I3838" t="s">
        <v>50</v>
      </c>
      <c r="J3838">
        <v>11</v>
      </c>
      <c r="K3838" t="s">
        <v>70</v>
      </c>
      <c r="L3838">
        <v>230</v>
      </c>
      <c r="M3838">
        <v>3</v>
      </c>
      <c r="N3838">
        <v>-1</v>
      </c>
      <c r="O3838">
        <v>0</v>
      </c>
      <c r="P3838" t="s">
        <v>52</v>
      </c>
      <c r="Q3838" t="s">
        <v>49</v>
      </c>
      <c r="X3838" s="7"/>
      <c r="Y3838" t="s">
        <v>49</v>
      </c>
      <c r="Z3838">
        <v>3663</v>
      </c>
      <c r="AE3838" t="s">
        <v>49</v>
      </c>
      <c r="AF3838">
        <v>3663</v>
      </c>
    </row>
    <row r="3839" spans="1:36" x14ac:dyDescent="0.3">
      <c r="A3839">
        <v>53</v>
      </c>
      <c r="B3839" t="s">
        <v>63</v>
      </c>
      <c r="C3839" t="s">
        <v>59</v>
      </c>
      <c r="D3839" t="s">
        <v>52</v>
      </c>
      <c r="E3839" t="s">
        <v>49</v>
      </c>
      <c r="F3839">
        <v>0</v>
      </c>
      <c r="G3839" t="s">
        <v>49</v>
      </c>
      <c r="H3839" t="s">
        <v>49</v>
      </c>
      <c r="I3839" t="s">
        <v>52</v>
      </c>
      <c r="J3839">
        <v>12</v>
      </c>
      <c r="K3839" t="s">
        <v>56</v>
      </c>
      <c r="L3839">
        <v>140</v>
      </c>
      <c r="M3839">
        <v>7</v>
      </c>
      <c r="N3839">
        <v>-1</v>
      </c>
      <c r="O3839">
        <v>0</v>
      </c>
      <c r="P3839" t="s">
        <v>52</v>
      </c>
      <c r="Q3839" t="s">
        <v>49</v>
      </c>
      <c r="X3839" s="7"/>
      <c r="Y3839" t="s">
        <v>49</v>
      </c>
      <c r="Z3839">
        <v>0</v>
      </c>
      <c r="AE3839" t="s">
        <v>49</v>
      </c>
      <c r="AF3839">
        <v>0</v>
      </c>
    </row>
    <row r="3840" spans="1:36" x14ac:dyDescent="0.3">
      <c r="A3840">
        <v>47</v>
      </c>
      <c r="B3840" t="s">
        <v>63</v>
      </c>
      <c r="C3840" t="s">
        <v>47</v>
      </c>
      <c r="D3840" t="s">
        <v>54</v>
      </c>
      <c r="E3840" t="s">
        <v>55</v>
      </c>
      <c r="F3840">
        <v>-614</v>
      </c>
      <c r="G3840" t="s">
        <v>55</v>
      </c>
      <c r="H3840" t="s">
        <v>49</v>
      </c>
      <c r="I3840" t="s">
        <v>52</v>
      </c>
      <c r="J3840">
        <v>26</v>
      </c>
      <c r="K3840" t="s">
        <v>56</v>
      </c>
      <c r="L3840">
        <v>118</v>
      </c>
      <c r="M3840">
        <v>2</v>
      </c>
      <c r="N3840">
        <v>-1</v>
      </c>
      <c r="O3840">
        <v>0</v>
      </c>
      <c r="P3840" t="s">
        <v>52</v>
      </c>
      <c r="Q3840" t="s">
        <v>49</v>
      </c>
      <c r="X3840" s="7"/>
      <c r="Y3840" t="s">
        <v>55</v>
      </c>
      <c r="Z3840">
        <v>-614</v>
      </c>
      <c r="AE3840" t="s">
        <v>49</v>
      </c>
      <c r="AF3840">
        <v>-614</v>
      </c>
    </row>
    <row r="3841" spans="1:32" x14ac:dyDescent="0.3">
      <c r="A3841">
        <v>51</v>
      </c>
      <c r="B3841" t="s">
        <v>67</v>
      </c>
      <c r="C3841" t="s">
        <v>74</v>
      </c>
      <c r="D3841" t="s">
        <v>54</v>
      </c>
      <c r="E3841" t="s">
        <v>49</v>
      </c>
      <c r="F3841">
        <v>2323</v>
      </c>
      <c r="G3841" t="s">
        <v>55</v>
      </c>
      <c r="H3841" t="s">
        <v>55</v>
      </c>
      <c r="I3841" t="s">
        <v>50</v>
      </c>
      <c r="J3841">
        <v>18</v>
      </c>
      <c r="K3841" t="s">
        <v>70</v>
      </c>
      <c r="L3841">
        <v>151</v>
      </c>
      <c r="M3841">
        <v>10</v>
      </c>
      <c r="N3841">
        <v>-1</v>
      </c>
      <c r="O3841">
        <v>0</v>
      </c>
      <c r="P3841" t="s">
        <v>52</v>
      </c>
      <c r="Q3841" t="s">
        <v>49</v>
      </c>
      <c r="X3841" s="7"/>
      <c r="Y3841" t="s">
        <v>55</v>
      </c>
      <c r="Z3841">
        <v>2323</v>
      </c>
      <c r="AE3841" t="s">
        <v>55</v>
      </c>
      <c r="AF3841">
        <v>2323</v>
      </c>
    </row>
    <row r="3842" spans="1:32" x14ac:dyDescent="0.3">
      <c r="A3842">
        <v>48</v>
      </c>
      <c r="B3842" t="s">
        <v>63</v>
      </c>
      <c r="C3842" t="s">
        <v>47</v>
      </c>
      <c r="D3842" t="s">
        <v>54</v>
      </c>
      <c r="E3842" t="s">
        <v>49</v>
      </c>
      <c r="F3842">
        <v>425</v>
      </c>
      <c r="G3842" t="s">
        <v>55</v>
      </c>
      <c r="H3842" t="s">
        <v>49</v>
      </c>
      <c r="I3842" t="s">
        <v>78</v>
      </c>
      <c r="J3842">
        <v>9</v>
      </c>
      <c r="K3842" t="s">
        <v>73</v>
      </c>
      <c r="L3842">
        <v>693</v>
      </c>
      <c r="M3842">
        <v>2</v>
      </c>
      <c r="N3842">
        <v>-1</v>
      </c>
      <c r="O3842">
        <v>0</v>
      </c>
      <c r="P3842" t="s">
        <v>52</v>
      </c>
      <c r="Q3842" t="s">
        <v>49</v>
      </c>
      <c r="X3842" s="7"/>
      <c r="Y3842" t="s">
        <v>55</v>
      </c>
      <c r="Z3842">
        <v>425</v>
      </c>
      <c r="AE3842" t="s">
        <v>49</v>
      </c>
      <c r="AF3842">
        <v>425</v>
      </c>
    </row>
    <row r="3843" spans="1:32" x14ac:dyDescent="0.3">
      <c r="A3843">
        <v>32</v>
      </c>
      <c r="B3843" t="s">
        <v>67</v>
      </c>
      <c r="C3843" t="s">
        <v>47</v>
      </c>
      <c r="D3843" t="s">
        <v>54</v>
      </c>
      <c r="E3843" t="s">
        <v>49</v>
      </c>
      <c r="F3843">
        <v>5122</v>
      </c>
      <c r="G3843" t="s">
        <v>49</v>
      </c>
      <c r="H3843" t="s">
        <v>49</v>
      </c>
      <c r="I3843" t="s">
        <v>50</v>
      </c>
      <c r="J3843">
        <v>13</v>
      </c>
      <c r="K3843" t="s">
        <v>70</v>
      </c>
      <c r="L3843">
        <v>31</v>
      </c>
      <c r="M3843">
        <v>1</v>
      </c>
      <c r="N3843">
        <v>-1</v>
      </c>
      <c r="O3843">
        <v>0</v>
      </c>
      <c r="P3843" t="s">
        <v>52</v>
      </c>
      <c r="Q3843" t="s">
        <v>49</v>
      </c>
      <c r="X3843" s="7"/>
      <c r="Y3843" t="s">
        <v>49</v>
      </c>
      <c r="Z3843">
        <v>5122</v>
      </c>
      <c r="AE3843" t="s">
        <v>49</v>
      </c>
      <c r="AF3843">
        <v>5122</v>
      </c>
    </row>
    <row r="3844" spans="1:32" x14ac:dyDescent="0.3">
      <c r="A3844">
        <v>36</v>
      </c>
      <c r="B3844" t="s">
        <v>58</v>
      </c>
      <c r="C3844" t="s">
        <v>74</v>
      </c>
      <c r="D3844" t="s">
        <v>60</v>
      </c>
      <c r="E3844" t="s">
        <v>49</v>
      </c>
      <c r="F3844">
        <v>608</v>
      </c>
      <c r="G3844" t="s">
        <v>49</v>
      </c>
      <c r="H3844" t="s">
        <v>49</v>
      </c>
      <c r="I3844" t="s">
        <v>50</v>
      </c>
      <c r="J3844">
        <v>26</v>
      </c>
      <c r="K3844" t="s">
        <v>70</v>
      </c>
      <c r="L3844">
        <v>125</v>
      </c>
      <c r="M3844">
        <v>2</v>
      </c>
      <c r="N3844">
        <v>-1</v>
      </c>
      <c r="O3844">
        <v>0</v>
      </c>
      <c r="P3844" t="s">
        <v>52</v>
      </c>
      <c r="Q3844" t="s">
        <v>49</v>
      </c>
      <c r="X3844" s="7"/>
      <c r="Y3844" t="s">
        <v>49</v>
      </c>
      <c r="Z3844">
        <v>608</v>
      </c>
      <c r="AE3844" t="s">
        <v>49</v>
      </c>
      <c r="AF3844">
        <v>608</v>
      </c>
    </row>
    <row r="3845" spans="1:32" x14ac:dyDescent="0.3">
      <c r="A3845">
        <v>50</v>
      </c>
      <c r="B3845" t="s">
        <v>52</v>
      </c>
      <c r="C3845" t="s">
        <v>47</v>
      </c>
      <c r="D3845" t="s">
        <v>48</v>
      </c>
      <c r="E3845" t="s">
        <v>49</v>
      </c>
      <c r="F3845">
        <v>341</v>
      </c>
      <c r="G3845" t="s">
        <v>55</v>
      </c>
      <c r="H3845" t="s">
        <v>55</v>
      </c>
      <c r="I3845" t="s">
        <v>50</v>
      </c>
      <c r="J3845">
        <v>20</v>
      </c>
      <c r="K3845" t="s">
        <v>61</v>
      </c>
      <c r="L3845">
        <v>670</v>
      </c>
      <c r="M3845">
        <v>4</v>
      </c>
      <c r="N3845">
        <v>340</v>
      </c>
      <c r="O3845">
        <v>2</v>
      </c>
      <c r="P3845" t="s">
        <v>79</v>
      </c>
      <c r="Q3845" t="s">
        <v>55</v>
      </c>
      <c r="X3845" s="7"/>
      <c r="Y3845" t="s">
        <v>55</v>
      </c>
      <c r="Z3845">
        <v>341</v>
      </c>
      <c r="AE3845" t="s">
        <v>55</v>
      </c>
      <c r="AF3845">
        <v>341</v>
      </c>
    </row>
    <row r="3846" spans="1:32" x14ac:dyDescent="0.3">
      <c r="A3846">
        <v>39</v>
      </c>
      <c r="B3846" t="s">
        <v>69</v>
      </c>
      <c r="C3846" t="s">
        <v>47</v>
      </c>
      <c r="D3846" t="s">
        <v>54</v>
      </c>
      <c r="E3846" t="s">
        <v>49</v>
      </c>
      <c r="F3846">
        <v>607</v>
      </c>
      <c r="G3846" t="s">
        <v>55</v>
      </c>
      <c r="H3846" t="s">
        <v>49</v>
      </c>
      <c r="I3846" t="s">
        <v>50</v>
      </c>
      <c r="J3846">
        <v>12</v>
      </c>
      <c r="K3846" t="s">
        <v>56</v>
      </c>
      <c r="L3846">
        <v>454</v>
      </c>
      <c r="M3846">
        <v>2</v>
      </c>
      <c r="N3846">
        <v>364</v>
      </c>
      <c r="O3846">
        <v>3</v>
      </c>
      <c r="P3846" t="s">
        <v>57</v>
      </c>
      <c r="Q3846" t="s">
        <v>55</v>
      </c>
      <c r="X3846" s="7"/>
      <c r="Y3846" t="s">
        <v>55</v>
      </c>
      <c r="Z3846">
        <v>607</v>
      </c>
      <c r="AE3846" t="s">
        <v>49</v>
      </c>
      <c r="AF3846">
        <v>607</v>
      </c>
    </row>
    <row r="3847" spans="1:32" x14ac:dyDescent="0.3">
      <c r="A3847">
        <v>31</v>
      </c>
      <c r="B3847" t="s">
        <v>63</v>
      </c>
      <c r="C3847" t="s">
        <v>47</v>
      </c>
      <c r="D3847" t="s">
        <v>54</v>
      </c>
      <c r="E3847" t="s">
        <v>49</v>
      </c>
      <c r="F3847">
        <v>1495</v>
      </c>
      <c r="G3847" t="s">
        <v>55</v>
      </c>
      <c r="H3847" t="s">
        <v>55</v>
      </c>
      <c r="I3847" t="s">
        <v>52</v>
      </c>
      <c r="J3847">
        <v>23</v>
      </c>
      <c r="K3847" t="s">
        <v>56</v>
      </c>
      <c r="L3847">
        <v>159</v>
      </c>
      <c r="M3847">
        <v>3</v>
      </c>
      <c r="N3847">
        <v>-1</v>
      </c>
      <c r="O3847">
        <v>0</v>
      </c>
      <c r="P3847" t="s">
        <v>52</v>
      </c>
      <c r="Q3847" t="s">
        <v>49</v>
      </c>
      <c r="X3847" s="7"/>
      <c r="Y3847" t="s">
        <v>55</v>
      </c>
      <c r="Z3847">
        <v>1495</v>
      </c>
      <c r="AE3847" t="s">
        <v>55</v>
      </c>
      <c r="AF3847">
        <v>1495</v>
      </c>
    </row>
    <row r="3848" spans="1:32" x14ac:dyDescent="0.3">
      <c r="A3848">
        <v>49</v>
      </c>
      <c r="B3848" t="s">
        <v>69</v>
      </c>
      <c r="C3848" t="s">
        <v>47</v>
      </c>
      <c r="D3848" t="s">
        <v>54</v>
      </c>
      <c r="E3848" t="s">
        <v>49</v>
      </c>
      <c r="F3848">
        <v>381</v>
      </c>
      <c r="G3848" t="s">
        <v>49</v>
      </c>
      <c r="H3848" t="s">
        <v>49</v>
      </c>
      <c r="I3848" t="s">
        <v>50</v>
      </c>
      <c r="J3848">
        <v>5</v>
      </c>
      <c r="K3848" t="s">
        <v>70</v>
      </c>
      <c r="L3848">
        <v>504</v>
      </c>
      <c r="M3848">
        <v>2</v>
      </c>
      <c r="N3848">
        <v>-1</v>
      </c>
      <c r="O3848">
        <v>0</v>
      </c>
      <c r="P3848" t="s">
        <v>52</v>
      </c>
      <c r="Q3848" t="s">
        <v>49</v>
      </c>
      <c r="X3848" s="7"/>
      <c r="Y3848" t="s">
        <v>49</v>
      </c>
      <c r="Z3848">
        <v>381</v>
      </c>
      <c r="AE3848" t="s">
        <v>49</v>
      </c>
      <c r="AF3848">
        <v>381</v>
      </c>
    </row>
    <row r="3849" spans="1:32" x14ac:dyDescent="0.3">
      <c r="A3849">
        <v>33</v>
      </c>
      <c r="B3849" t="s">
        <v>46</v>
      </c>
      <c r="C3849" t="s">
        <v>74</v>
      </c>
      <c r="D3849" t="s">
        <v>54</v>
      </c>
      <c r="E3849" t="s">
        <v>49</v>
      </c>
      <c r="F3849">
        <v>385</v>
      </c>
      <c r="G3849" t="s">
        <v>49</v>
      </c>
      <c r="H3849" t="s">
        <v>49</v>
      </c>
      <c r="I3849" t="s">
        <v>78</v>
      </c>
      <c r="J3849">
        <v>27</v>
      </c>
      <c r="K3849" t="s">
        <v>70</v>
      </c>
      <c r="L3849">
        <v>29</v>
      </c>
      <c r="M3849">
        <v>28</v>
      </c>
      <c r="N3849">
        <v>-1</v>
      </c>
      <c r="O3849">
        <v>0</v>
      </c>
      <c r="P3849" t="s">
        <v>52</v>
      </c>
      <c r="Q3849" t="s">
        <v>49</v>
      </c>
      <c r="X3849" s="7"/>
      <c r="Y3849" t="s">
        <v>49</v>
      </c>
      <c r="Z3849">
        <v>385</v>
      </c>
      <c r="AE3849" t="s">
        <v>49</v>
      </c>
      <c r="AF3849">
        <v>385</v>
      </c>
    </row>
    <row r="3850" spans="1:32" x14ac:dyDescent="0.3">
      <c r="A3850">
        <v>26</v>
      </c>
      <c r="B3850" t="s">
        <v>58</v>
      </c>
      <c r="C3850" t="s">
        <v>59</v>
      </c>
      <c r="D3850" t="s">
        <v>60</v>
      </c>
      <c r="E3850" t="s">
        <v>49</v>
      </c>
      <c r="F3850">
        <v>1274</v>
      </c>
      <c r="G3850" t="s">
        <v>55</v>
      </c>
      <c r="H3850" t="s">
        <v>49</v>
      </c>
      <c r="I3850" t="s">
        <v>50</v>
      </c>
      <c r="J3850">
        <v>1</v>
      </c>
      <c r="K3850" t="s">
        <v>62</v>
      </c>
      <c r="L3850">
        <v>190</v>
      </c>
      <c r="M3850">
        <v>1</v>
      </c>
      <c r="N3850">
        <v>84</v>
      </c>
      <c r="O3850">
        <v>1</v>
      </c>
      <c r="P3850" t="s">
        <v>57</v>
      </c>
      <c r="Q3850" t="s">
        <v>49</v>
      </c>
      <c r="X3850" s="7"/>
      <c r="Y3850" t="s">
        <v>55</v>
      </c>
      <c r="Z3850">
        <v>1274</v>
      </c>
      <c r="AE3850" t="s">
        <v>49</v>
      </c>
      <c r="AF3850">
        <v>1274</v>
      </c>
    </row>
    <row r="3851" spans="1:32" x14ac:dyDescent="0.3">
      <c r="A3851">
        <v>27</v>
      </c>
      <c r="B3851" t="s">
        <v>63</v>
      </c>
      <c r="C3851" t="s">
        <v>47</v>
      </c>
      <c r="D3851" t="s">
        <v>54</v>
      </c>
      <c r="E3851" t="s">
        <v>49</v>
      </c>
      <c r="F3851">
        <v>362</v>
      </c>
      <c r="G3851" t="s">
        <v>55</v>
      </c>
      <c r="H3851" t="s">
        <v>49</v>
      </c>
      <c r="I3851" t="s">
        <v>52</v>
      </c>
      <c r="J3851">
        <v>14</v>
      </c>
      <c r="K3851" t="s">
        <v>56</v>
      </c>
      <c r="L3851">
        <v>332</v>
      </c>
      <c r="M3851">
        <v>2</v>
      </c>
      <c r="N3851">
        <v>-1</v>
      </c>
      <c r="O3851">
        <v>0</v>
      </c>
      <c r="P3851" t="s">
        <v>52</v>
      </c>
      <c r="Q3851" t="s">
        <v>49</v>
      </c>
      <c r="X3851" s="7"/>
      <c r="Y3851" t="s">
        <v>55</v>
      </c>
      <c r="Z3851">
        <v>362</v>
      </c>
      <c r="AE3851" t="s">
        <v>49</v>
      </c>
      <c r="AF3851">
        <v>362</v>
      </c>
    </row>
    <row r="3852" spans="1:32" x14ac:dyDescent="0.3">
      <c r="A3852">
        <v>51</v>
      </c>
      <c r="B3852" t="s">
        <v>63</v>
      </c>
      <c r="C3852" t="s">
        <v>47</v>
      </c>
      <c r="D3852" t="s">
        <v>48</v>
      </c>
      <c r="E3852" t="s">
        <v>49</v>
      </c>
      <c r="F3852">
        <v>377</v>
      </c>
      <c r="G3852" t="s">
        <v>55</v>
      </c>
      <c r="H3852" t="s">
        <v>49</v>
      </c>
      <c r="I3852" t="s">
        <v>78</v>
      </c>
      <c r="J3852">
        <v>3</v>
      </c>
      <c r="K3852" t="s">
        <v>64</v>
      </c>
      <c r="L3852">
        <v>143</v>
      </c>
      <c r="M3852">
        <v>4</v>
      </c>
      <c r="N3852">
        <v>272</v>
      </c>
      <c r="O3852">
        <v>1</v>
      </c>
      <c r="P3852" t="s">
        <v>57</v>
      </c>
      <c r="Q3852" t="s">
        <v>49</v>
      </c>
      <c r="X3852" s="7"/>
      <c r="Y3852" t="s">
        <v>55</v>
      </c>
      <c r="Z3852">
        <v>377</v>
      </c>
      <c r="AE3852" t="s">
        <v>49</v>
      </c>
      <c r="AF3852">
        <v>377</v>
      </c>
    </row>
    <row r="3853" spans="1:32" x14ac:dyDescent="0.3">
      <c r="A3853">
        <v>26</v>
      </c>
      <c r="B3853" t="s">
        <v>69</v>
      </c>
      <c r="C3853" t="s">
        <v>59</v>
      </c>
      <c r="D3853" t="s">
        <v>54</v>
      </c>
      <c r="E3853" t="s">
        <v>49</v>
      </c>
      <c r="F3853">
        <v>802</v>
      </c>
      <c r="G3853" t="s">
        <v>49</v>
      </c>
      <c r="H3853" t="s">
        <v>49</v>
      </c>
      <c r="I3853" t="s">
        <v>50</v>
      </c>
      <c r="J3853">
        <v>30</v>
      </c>
      <c r="K3853" t="s">
        <v>72</v>
      </c>
      <c r="L3853">
        <v>77</v>
      </c>
      <c r="M3853">
        <v>1</v>
      </c>
      <c r="N3853">
        <v>2</v>
      </c>
      <c r="O3853">
        <v>2</v>
      </c>
      <c r="P3853" t="s">
        <v>66</v>
      </c>
      <c r="Q3853" t="s">
        <v>49</v>
      </c>
      <c r="X3853" s="7"/>
      <c r="Y3853" t="s">
        <v>49</v>
      </c>
      <c r="Z3853">
        <v>802</v>
      </c>
      <c r="AE3853" t="s">
        <v>49</v>
      </c>
      <c r="AF3853">
        <v>802</v>
      </c>
    </row>
    <row r="3854" spans="1:32" x14ac:dyDescent="0.3">
      <c r="A3854">
        <v>45</v>
      </c>
      <c r="B3854" t="s">
        <v>69</v>
      </c>
      <c r="C3854" t="s">
        <v>47</v>
      </c>
      <c r="D3854" t="s">
        <v>54</v>
      </c>
      <c r="E3854" t="s">
        <v>49</v>
      </c>
      <c r="F3854">
        <v>194</v>
      </c>
      <c r="G3854" t="s">
        <v>49</v>
      </c>
      <c r="H3854" t="s">
        <v>49</v>
      </c>
      <c r="I3854" t="s">
        <v>50</v>
      </c>
      <c r="J3854">
        <v>31</v>
      </c>
      <c r="K3854" t="s">
        <v>73</v>
      </c>
      <c r="L3854">
        <v>517</v>
      </c>
      <c r="M3854">
        <v>4</v>
      </c>
      <c r="N3854">
        <v>-1</v>
      </c>
      <c r="O3854">
        <v>0</v>
      </c>
      <c r="P3854" t="s">
        <v>52</v>
      </c>
      <c r="Q3854" t="s">
        <v>49</v>
      </c>
      <c r="X3854" s="7"/>
      <c r="Y3854" t="s">
        <v>49</v>
      </c>
      <c r="Z3854">
        <v>194</v>
      </c>
      <c r="AE3854" t="s">
        <v>49</v>
      </c>
      <c r="AF3854">
        <v>194</v>
      </c>
    </row>
    <row r="3855" spans="1:32" x14ac:dyDescent="0.3">
      <c r="A3855">
        <v>54</v>
      </c>
      <c r="B3855" t="s">
        <v>67</v>
      </c>
      <c r="C3855" t="s">
        <v>47</v>
      </c>
      <c r="D3855" t="s">
        <v>54</v>
      </c>
      <c r="E3855" t="s">
        <v>49</v>
      </c>
      <c r="F3855">
        <v>-315</v>
      </c>
      <c r="G3855" t="s">
        <v>49</v>
      </c>
      <c r="H3855" t="s">
        <v>55</v>
      </c>
      <c r="I3855" t="s">
        <v>50</v>
      </c>
      <c r="J3855">
        <v>10</v>
      </c>
      <c r="K3855" t="s">
        <v>73</v>
      </c>
      <c r="L3855">
        <v>2029</v>
      </c>
      <c r="M3855">
        <v>1</v>
      </c>
      <c r="N3855">
        <v>-1</v>
      </c>
      <c r="O3855">
        <v>0</v>
      </c>
      <c r="P3855" t="s">
        <v>52</v>
      </c>
      <c r="Q3855" t="s">
        <v>55</v>
      </c>
      <c r="X3855" s="7"/>
      <c r="Y3855" t="s">
        <v>49</v>
      </c>
      <c r="Z3855">
        <v>-315</v>
      </c>
      <c r="AE3855" t="s">
        <v>55</v>
      </c>
      <c r="AF3855">
        <v>-315</v>
      </c>
    </row>
    <row r="3856" spans="1:32" x14ac:dyDescent="0.3">
      <c r="A3856">
        <v>49</v>
      </c>
      <c r="B3856" t="s">
        <v>67</v>
      </c>
      <c r="C3856" t="s">
        <v>47</v>
      </c>
      <c r="D3856" t="s">
        <v>60</v>
      </c>
      <c r="E3856" t="s">
        <v>49</v>
      </c>
      <c r="F3856">
        <v>1843</v>
      </c>
      <c r="G3856" t="s">
        <v>55</v>
      </c>
      <c r="H3856" t="s">
        <v>49</v>
      </c>
      <c r="I3856" t="s">
        <v>50</v>
      </c>
      <c r="J3856">
        <v>25</v>
      </c>
      <c r="K3856" t="s">
        <v>56</v>
      </c>
      <c r="L3856">
        <v>269</v>
      </c>
      <c r="M3856">
        <v>1</v>
      </c>
      <c r="N3856">
        <v>-1</v>
      </c>
      <c r="O3856">
        <v>0</v>
      </c>
      <c r="P3856" t="s">
        <v>52</v>
      </c>
      <c r="Q3856" t="s">
        <v>49</v>
      </c>
      <c r="X3856" s="7"/>
      <c r="Y3856" t="s">
        <v>55</v>
      </c>
      <c r="Z3856">
        <v>1843</v>
      </c>
      <c r="AE3856" t="s">
        <v>49</v>
      </c>
      <c r="AF3856">
        <v>1843</v>
      </c>
    </row>
    <row r="3857" spans="1:32" x14ac:dyDescent="0.3">
      <c r="A3857">
        <v>47</v>
      </c>
      <c r="B3857" t="s">
        <v>67</v>
      </c>
      <c r="C3857" t="s">
        <v>47</v>
      </c>
      <c r="D3857" t="s">
        <v>54</v>
      </c>
      <c r="E3857" t="s">
        <v>49</v>
      </c>
      <c r="F3857">
        <v>-9</v>
      </c>
      <c r="G3857" t="s">
        <v>49</v>
      </c>
      <c r="H3857" t="s">
        <v>49</v>
      </c>
      <c r="I3857" t="s">
        <v>50</v>
      </c>
      <c r="J3857">
        <v>14</v>
      </c>
      <c r="K3857" t="s">
        <v>70</v>
      </c>
      <c r="L3857">
        <v>457</v>
      </c>
      <c r="M3857">
        <v>2</v>
      </c>
      <c r="N3857">
        <v>-1</v>
      </c>
      <c r="O3857">
        <v>0</v>
      </c>
      <c r="P3857" t="s">
        <v>52</v>
      </c>
      <c r="Q3857" t="s">
        <v>49</v>
      </c>
      <c r="X3857" s="7"/>
      <c r="Y3857" t="s">
        <v>49</v>
      </c>
      <c r="Z3857">
        <v>-9</v>
      </c>
      <c r="AE3857" t="s">
        <v>49</v>
      </c>
      <c r="AF3857">
        <v>-9</v>
      </c>
    </row>
    <row r="3858" spans="1:32" x14ac:dyDescent="0.3">
      <c r="A3858">
        <v>42</v>
      </c>
      <c r="B3858" t="s">
        <v>76</v>
      </c>
      <c r="C3858" t="s">
        <v>47</v>
      </c>
      <c r="D3858" t="s">
        <v>48</v>
      </c>
      <c r="E3858" t="s">
        <v>49</v>
      </c>
      <c r="F3858">
        <v>83</v>
      </c>
      <c r="G3858" t="s">
        <v>49</v>
      </c>
      <c r="H3858" t="s">
        <v>55</v>
      </c>
      <c r="I3858" t="s">
        <v>50</v>
      </c>
      <c r="J3858">
        <v>7</v>
      </c>
      <c r="K3858" t="s">
        <v>70</v>
      </c>
      <c r="L3858">
        <v>184</v>
      </c>
      <c r="M3858">
        <v>1</v>
      </c>
      <c r="N3858">
        <v>-1</v>
      </c>
      <c r="O3858">
        <v>0</v>
      </c>
      <c r="P3858" t="s">
        <v>52</v>
      </c>
      <c r="Q3858" t="s">
        <v>49</v>
      </c>
      <c r="X3858" s="7"/>
      <c r="Y3858" t="s">
        <v>49</v>
      </c>
      <c r="Z3858">
        <v>83</v>
      </c>
      <c r="AE3858" t="s">
        <v>55</v>
      </c>
      <c r="AF3858">
        <v>83</v>
      </c>
    </row>
    <row r="3859" spans="1:32" x14ac:dyDescent="0.3">
      <c r="A3859">
        <v>50</v>
      </c>
      <c r="B3859" t="s">
        <v>68</v>
      </c>
      <c r="C3859" t="s">
        <v>47</v>
      </c>
      <c r="D3859" t="s">
        <v>60</v>
      </c>
      <c r="E3859" t="s">
        <v>49</v>
      </c>
      <c r="F3859">
        <v>433</v>
      </c>
      <c r="G3859" t="s">
        <v>55</v>
      </c>
      <c r="H3859" t="s">
        <v>49</v>
      </c>
      <c r="I3859" t="s">
        <v>50</v>
      </c>
      <c r="J3859">
        <v>18</v>
      </c>
      <c r="K3859" t="s">
        <v>56</v>
      </c>
      <c r="L3859">
        <v>47</v>
      </c>
      <c r="M3859">
        <v>4</v>
      </c>
      <c r="N3859">
        <v>-1</v>
      </c>
      <c r="O3859">
        <v>0</v>
      </c>
      <c r="P3859" t="s">
        <v>52</v>
      </c>
      <c r="Q3859" t="s">
        <v>49</v>
      </c>
      <c r="X3859" s="7"/>
      <c r="Y3859" t="s">
        <v>55</v>
      </c>
      <c r="Z3859">
        <v>433</v>
      </c>
      <c r="AE3859" t="s">
        <v>49</v>
      </c>
      <c r="AF3859">
        <v>433</v>
      </c>
    </row>
    <row r="3860" spans="1:32" x14ac:dyDescent="0.3">
      <c r="A3860">
        <v>37</v>
      </c>
      <c r="B3860" t="s">
        <v>69</v>
      </c>
      <c r="C3860" t="s">
        <v>47</v>
      </c>
      <c r="D3860" t="s">
        <v>54</v>
      </c>
      <c r="E3860" t="s">
        <v>49</v>
      </c>
      <c r="F3860">
        <v>-107</v>
      </c>
      <c r="G3860" t="s">
        <v>55</v>
      </c>
      <c r="H3860" t="s">
        <v>49</v>
      </c>
      <c r="I3860" t="s">
        <v>52</v>
      </c>
      <c r="J3860">
        <v>28</v>
      </c>
      <c r="K3860" t="s">
        <v>56</v>
      </c>
      <c r="L3860">
        <v>158</v>
      </c>
      <c r="M3860">
        <v>2</v>
      </c>
      <c r="N3860">
        <v>-1</v>
      </c>
      <c r="O3860">
        <v>0</v>
      </c>
      <c r="P3860" t="s">
        <v>52</v>
      </c>
      <c r="Q3860" t="s">
        <v>49</v>
      </c>
      <c r="X3860" s="7"/>
      <c r="Y3860" t="s">
        <v>55</v>
      </c>
      <c r="Z3860">
        <v>-107</v>
      </c>
      <c r="AE3860" t="s">
        <v>49</v>
      </c>
      <c r="AF3860">
        <v>-107</v>
      </c>
    </row>
    <row r="3861" spans="1:32" x14ac:dyDescent="0.3">
      <c r="A3861">
        <v>54</v>
      </c>
      <c r="B3861" t="s">
        <v>63</v>
      </c>
      <c r="C3861" t="s">
        <v>47</v>
      </c>
      <c r="D3861" t="s">
        <v>48</v>
      </c>
      <c r="E3861" t="s">
        <v>49</v>
      </c>
      <c r="F3861">
        <v>4503</v>
      </c>
      <c r="G3861" t="s">
        <v>49</v>
      </c>
      <c r="H3861" t="s">
        <v>49</v>
      </c>
      <c r="I3861" t="s">
        <v>78</v>
      </c>
      <c r="J3861">
        <v>21</v>
      </c>
      <c r="K3861" t="s">
        <v>75</v>
      </c>
      <c r="L3861">
        <v>168</v>
      </c>
      <c r="M3861">
        <v>3</v>
      </c>
      <c r="N3861">
        <v>-1</v>
      </c>
      <c r="O3861">
        <v>0</v>
      </c>
      <c r="P3861" t="s">
        <v>52</v>
      </c>
      <c r="Q3861" t="s">
        <v>49</v>
      </c>
      <c r="X3861" s="7"/>
      <c r="Y3861" t="s">
        <v>49</v>
      </c>
      <c r="Z3861">
        <v>4503</v>
      </c>
      <c r="AE3861" t="s">
        <v>49</v>
      </c>
      <c r="AF3861">
        <v>4503</v>
      </c>
    </row>
    <row r="3862" spans="1:32" x14ac:dyDescent="0.3">
      <c r="A3862">
        <v>40</v>
      </c>
      <c r="B3862" t="s">
        <v>53</v>
      </c>
      <c r="C3862" t="s">
        <v>47</v>
      </c>
      <c r="D3862" t="s">
        <v>54</v>
      </c>
      <c r="E3862" t="s">
        <v>49</v>
      </c>
      <c r="F3862">
        <v>51</v>
      </c>
      <c r="G3862" t="s">
        <v>55</v>
      </c>
      <c r="H3862" t="s">
        <v>49</v>
      </c>
      <c r="I3862" t="s">
        <v>50</v>
      </c>
      <c r="J3862">
        <v>11</v>
      </c>
      <c r="K3862" t="s">
        <v>56</v>
      </c>
      <c r="L3862">
        <v>50</v>
      </c>
      <c r="M3862">
        <v>1</v>
      </c>
      <c r="N3862">
        <v>-1</v>
      </c>
      <c r="O3862">
        <v>0</v>
      </c>
      <c r="P3862" t="s">
        <v>52</v>
      </c>
      <c r="Q3862" t="s">
        <v>49</v>
      </c>
      <c r="X3862" s="7"/>
      <c r="Y3862" t="s">
        <v>55</v>
      </c>
      <c r="Z3862">
        <v>51</v>
      </c>
      <c r="AE3862" t="s">
        <v>49</v>
      </c>
      <c r="AF3862">
        <v>51</v>
      </c>
    </row>
    <row r="3863" spans="1:32" x14ac:dyDescent="0.3">
      <c r="A3863">
        <v>50</v>
      </c>
      <c r="B3863" t="s">
        <v>53</v>
      </c>
      <c r="C3863" t="s">
        <v>47</v>
      </c>
      <c r="D3863" t="s">
        <v>54</v>
      </c>
      <c r="E3863" t="s">
        <v>49</v>
      </c>
      <c r="F3863">
        <v>961</v>
      </c>
      <c r="G3863" t="s">
        <v>49</v>
      </c>
      <c r="H3863" t="s">
        <v>55</v>
      </c>
      <c r="I3863" t="s">
        <v>50</v>
      </c>
      <c r="J3863">
        <v>14</v>
      </c>
      <c r="K3863" t="s">
        <v>70</v>
      </c>
      <c r="L3863">
        <v>757</v>
      </c>
      <c r="M3863">
        <v>4</v>
      </c>
      <c r="N3863">
        <v>-1</v>
      </c>
      <c r="O3863">
        <v>0</v>
      </c>
      <c r="P3863" t="s">
        <v>52</v>
      </c>
      <c r="Q3863" t="s">
        <v>49</v>
      </c>
      <c r="X3863" s="7"/>
      <c r="Y3863" t="s">
        <v>49</v>
      </c>
      <c r="Z3863">
        <v>961</v>
      </c>
      <c r="AE3863" t="s">
        <v>55</v>
      </c>
      <c r="AF3863">
        <v>961</v>
      </c>
    </row>
    <row r="3864" spans="1:32" x14ac:dyDescent="0.3">
      <c r="A3864">
        <v>57</v>
      </c>
      <c r="B3864" t="s">
        <v>77</v>
      </c>
      <c r="C3864" t="s">
        <v>47</v>
      </c>
      <c r="D3864" t="s">
        <v>54</v>
      </c>
      <c r="E3864" t="s">
        <v>49</v>
      </c>
      <c r="F3864">
        <v>49</v>
      </c>
      <c r="G3864" t="s">
        <v>55</v>
      </c>
      <c r="H3864" t="s">
        <v>55</v>
      </c>
      <c r="I3864" t="s">
        <v>50</v>
      </c>
      <c r="J3864">
        <v>25</v>
      </c>
      <c r="K3864" t="s">
        <v>70</v>
      </c>
      <c r="L3864">
        <v>93</v>
      </c>
      <c r="M3864">
        <v>4</v>
      </c>
      <c r="N3864">
        <v>-1</v>
      </c>
      <c r="O3864">
        <v>0</v>
      </c>
      <c r="P3864" t="s">
        <v>52</v>
      </c>
      <c r="Q3864" t="s">
        <v>49</v>
      </c>
      <c r="X3864" s="7"/>
      <c r="Y3864" t="s">
        <v>55</v>
      </c>
      <c r="Z3864">
        <v>49</v>
      </c>
      <c r="AE3864" t="s">
        <v>55</v>
      </c>
      <c r="AF3864">
        <v>49</v>
      </c>
    </row>
    <row r="3865" spans="1:32" x14ac:dyDescent="0.3">
      <c r="A3865">
        <v>33</v>
      </c>
      <c r="B3865" t="s">
        <v>67</v>
      </c>
      <c r="C3865" t="s">
        <v>47</v>
      </c>
      <c r="D3865" t="s">
        <v>54</v>
      </c>
      <c r="E3865" t="s">
        <v>49</v>
      </c>
      <c r="F3865">
        <v>3470</v>
      </c>
      <c r="G3865" t="s">
        <v>49</v>
      </c>
      <c r="H3865" t="s">
        <v>49</v>
      </c>
      <c r="I3865" t="s">
        <v>50</v>
      </c>
      <c r="J3865">
        <v>11</v>
      </c>
      <c r="K3865" t="s">
        <v>70</v>
      </c>
      <c r="L3865">
        <v>285</v>
      </c>
      <c r="M3865">
        <v>2</v>
      </c>
      <c r="N3865">
        <v>-1</v>
      </c>
      <c r="O3865">
        <v>0</v>
      </c>
      <c r="P3865" t="s">
        <v>52</v>
      </c>
      <c r="Q3865" t="s">
        <v>49</v>
      </c>
      <c r="X3865" s="7"/>
      <c r="Y3865" t="s">
        <v>49</v>
      </c>
      <c r="Z3865">
        <v>3470</v>
      </c>
      <c r="AE3865" t="s">
        <v>49</v>
      </c>
      <c r="AF3865">
        <v>3470</v>
      </c>
    </row>
    <row r="3866" spans="1:32" x14ac:dyDescent="0.3">
      <c r="A3866">
        <v>49</v>
      </c>
      <c r="B3866" t="s">
        <v>67</v>
      </c>
      <c r="C3866" t="s">
        <v>47</v>
      </c>
      <c r="D3866" t="s">
        <v>54</v>
      </c>
      <c r="E3866" t="s">
        <v>49</v>
      </c>
      <c r="F3866">
        <v>-147</v>
      </c>
      <c r="G3866" t="s">
        <v>55</v>
      </c>
      <c r="H3866" t="s">
        <v>49</v>
      </c>
      <c r="I3866" t="s">
        <v>50</v>
      </c>
      <c r="J3866">
        <v>20</v>
      </c>
      <c r="K3866" t="s">
        <v>61</v>
      </c>
      <c r="L3866">
        <v>390</v>
      </c>
      <c r="M3866">
        <v>1</v>
      </c>
      <c r="N3866">
        <v>-1</v>
      </c>
      <c r="O3866">
        <v>0</v>
      </c>
      <c r="P3866" t="s">
        <v>52</v>
      </c>
      <c r="Q3866" t="s">
        <v>49</v>
      </c>
      <c r="X3866" s="7"/>
      <c r="Y3866" t="s">
        <v>55</v>
      </c>
      <c r="Z3866">
        <v>-147</v>
      </c>
      <c r="AE3866" t="s">
        <v>49</v>
      </c>
      <c r="AF3866">
        <v>-147</v>
      </c>
    </row>
    <row r="3867" spans="1:32" x14ac:dyDescent="0.3">
      <c r="A3867">
        <v>35</v>
      </c>
      <c r="B3867" t="s">
        <v>53</v>
      </c>
      <c r="C3867" t="s">
        <v>47</v>
      </c>
      <c r="D3867" t="s">
        <v>54</v>
      </c>
      <c r="E3867" t="s">
        <v>49</v>
      </c>
      <c r="F3867">
        <v>0</v>
      </c>
      <c r="G3867" t="s">
        <v>55</v>
      </c>
      <c r="H3867" t="s">
        <v>49</v>
      </c>
      <c r="I3867" t="s">
        <v>50</v>
      </c>
      <c r="J3867">
        <v>18</v>
      </c>
      <c r="K3867" t="s">
        <v>56</v>
      </c>
      <c r="L3867">
        <v>146</v>
      </c>
      <c r="M3867">
        <v>2</v>
      </c>
      <c r="N3867">
        <v>-1</v>
      </c>
      <c r="O3867">
        <v>0</v>
      </c>
      <c r="P3867" t="s">
        <v>52</v>
      </c>
      <c r="Q3867" t="s">
        <v>49</v>
      </c>
      <c r="X3867" s="7"/>
      <c r="Y3867" t="s">
        <v>55</v>
      </c>
      <c r="Z3867">
        <v>0</v>
      </c>
      <c r="AE3867" t="s">
        <v>49</v>
      </c>
      <c r="AF3867">
        <v>0</v>
      </c>
    </row>
    <row r="3868" spans="1:32" x14ac:dyDescent="0.3">
      <c r="A3868">
        <v>28</v>
      </c>
      <c r="B3868" t="s">
        <v>63</v>
      </c>
      <c r="C3868" t="s">
        <v>59</v>
      </c>
      <c r="D3868" t="s">
        <v>54</v>
      </c>
      <c r="E3868" t="s">
        <v>49</v>
      </c>
      <c r="F3868">
        <v>0</v>
      </c>
      <c r="G3868" t="s">
        <v>55</v>
      </c>
      <c r="H3868" t="s">
        <v>49</v>
      </c>
      <c r="I3868" t="s">
        <v>52</v>
      </c>
      <c r="J3868">
        <v>28</v>
      </c>
      <c r="K3868" t="s">
        <v>56</v>
      </c>
      <c r="L3868">
        <v>386</v>
      </c>
      <c r="M3868">
        <v>1</v>
      </c>
      <c r="N3868">
        <v>-1</v>
      </c>
      <c r="O3868">
        <v>0</v>
      </c>
      <c r="P3868" t="s">
        <v>52</v>
      </c>
      <c r="Q3868" t="s">
        <v>49</v>
      </c>
      <c r="X3868" s="7"/>
      <c r="Y3868" t="s">
        <v>55</v>
      </c>
      <c r="Z3868">
        <v>0</v>
      </c>
      <c r="AE3868" t="s">
        <v>49</v>
      </c>
      <c r="AF3868">
        <v>0</v>
      </c>
    </row>
    <row r="3869" spans="1:32" x14ac:dyDescent="0.3">
      <c r="A3869">
        <v>58</v>
      </c>
      <c r="B3869" t="s">
        <v>58</v>
      </c>
      <c r="C3869" t="s">
        <v>47</v>
      </c>
      <c r="D3869" t="s">
        <v>60</v>
      </c>
      <c r="E3869" t="s">
        <v>49</v>
      </c>
      <c r="F3869">
        <v>172</v>
      </c>
      <c r="G3869" t="s">
        <v>49</v>
      </c>
      <c r="H3869" t="s">
        <v>49</v>
      </c>
      <c r="I3869" t="s">
        <v>50</v>
      </c>
      <c r="J3869">
        <v>19</v>
      </c>
      <c r="K3869" t="s">
        <v>70</v>
      </c>
      <c r="L3869">
        <v>145</v>
      </c>
      <c r="M3869">
        <v>7</v>
      </c>
      <c r="N3869">
        <v>-1</v>
      </c>
      <c r="O3869">
        <v>0</v>
      </c>
      <c r="P3869" t="s">
        <v>52</v>
      </c>
      <c r="Q3869" t="s">
        <v>49</v>
      </c>
      <c r="X3869" s="7"/>
      <c r="Y3869" t="s">
        <v>49</v>
      </c>
      <c r="Z3869">
        <v>172</v>
      </c>
      <c r="AE3869" t="s">
        <v>49</v>
      </c>
      <c r="AF3869">
        <v>172</v>
      </c>
    </row>
    <row r="3870" spans="1:32" x14ac:dyDescent="0.3">
      <c r="A3870">
        <v>31</v>
      </c>
      <c r="B3870" t="s">
        <v>69</v>
      </c>
      <c r="C3870" t="s">
        <v>59</v>
      </c>
      <c r="D3870" t="s">
        <v>54</v>
      </c>
      <c r="E3870" t="s">
        <v>49</v>
      </c>
      <c r="F3870">
        <v>-407</v>
      </c>
      <c r="G3870" t="s">
        <v>49</v>
      </c>
      <c r="H3870" t="s">
        <v>55</v>
      </c>
      <c r="I3870" t="s">
        <v>50</v>
      </c>
      <c r="J3870">
        <v>7</v>
      </c>
      <c r="K3870" t="s">
        <v>73</v>
      </c>
      <c r="L3870">
        <v>230</v>
      </c>
      <c r="M3870">
        <v>1</v>
      </c>
      <c r="N3870">
        <v>-1</v>
      </c>
      <c r="O3870">
        <v>0</v>
      </c>
      <c r="P3870" t="s">
        <v>52</v>
      </c>
      <c r="Q3870" t="s">
        <v>49</v>
      </c>
      <c r="X3870" s="7"/>
      <c r="Y3870" t="s">
        <v>49</v>
      </c>
      <c r="Z3870">
        <v>-407</v>
      </c>
      <c r="AE3870" t="s">
        <v>55</v>
      </c>
      <c r="AF3870">
        <v>-407</v>
      </c>
    </row>
    <row r="3871" spans="1:32" x14ac:dyDescent="0.3">
      <c r="A3871">
        <v>36</v>
      </c>
      <c r="B3871" t="s">
        <v>58</v>
      </c>
      <c r="C3871" t="s">
        <v>74</v>
      </c>
      <c r="D3871" t="s">
        <v>60</v>
      </c>
      <c r="E3871" t="s">
        <v>49</v>
      </c>
      <c r="F3871">
        <v>649</v>
      </c>
      <c r="G3871" t="s">
        <v>49</v>
      </c>
      <c r="H3871" t="s">
        <v>49</v>
      </c>
      <c r="I3871" t="s">
        <v>50</v>
      </c>
      <c r="J3871">
        <v>16</v>
      </c>
      <c r="K3871" t="s">
        <v>73</v>
      </c>
      <c r="L3871">
        <v>237</v>
      </c>
      <c r="M3871">
        <v>2</v>
      </c>
      <c r="N3871">
        <v>91</v>
      </c>
      <c r="O3871">
        <v>1</v>
      </c>
      <c r="P3871" t="s">
        <v>57</v>
      </c>
      <c r="Q3871" t="s">
        <v>49</v>
      </c>
      <c r="X3871" s="7"/>
      <c r="Y3871" t="s">
        <v>49</v>
      </c>
      <c r="Z3871">
        <v>649</v>
      </c>
      <c r="AE3871" t="s">
        <v>49</v>
      </c>
      <c r="AF3871">
        <v>649</v>
      </c>
    </row>
    <row r="3872" spans="1:32" x14ac:dyDescent="0.3">
      <c r="A3872">
        <v>49</v>
      </c>
      <c r="B3872" t="s">
        <v>63</v>
      </c>
      <c r="C3872" t="s">
        <v>59</v>
      </c>
      <c r="D3872" t="s">
        <v>48</v>
      </c>
      <c r="E3872" t="s">
        <v>49</v>
      </c>
      <c r="F3872">
        <v>1040</v>
      </c>
      <c r="G3872" t="s">
        <v>49</v>
      </c>
      <c r="H3872" t="s">
        <v>49</v>
      </c>
      <c r="I3872" t="s">
        <v>50</v>
      </c>
      <c r="J3872">
        <v>8</v>
      </c>
      <c r="K3872" t="s">
        <v>73</v>
      </c>
      <c r="L3872">
        <v>474</v>
      </c>
      <c r="M3872">
        <v>2</v>
      </c>
      <c r="N3872">
        <v>-1</v>
      </c>
      <c r="O3872">
        <v>0</v>
      </c>
      <c r="P3872" t="s">
        <v>52</v>
      </c>
      <c r="Q3872" t="s">
        <v>49</v>
      </c>
      <c r="X3872" s="7"/>
      <c r="Y3872" t="s">
        <v>49</v>
      </c>
      <c r="Z3872">
        <v>1040</v>
      </c>
      <c r="AE3872" t="s">
        <v>49</v>
      </c>
      <c r="AF3872">
        <v>1040</v>
      </c>
    </row>
    <row r="3873" spans="1:32" x14ac:dyDescent="0.3">
      <c r="A3873">
        <v>30</v>
      </c>
      <c r="B3873" t="s">
        <v>46</v>
      </c>
      <c r="C3873" t="s">
        <v>47</v>
      </c>
      <c r="D3873" t="s">
        <v>54</v>
      </c>
      <c r="E3873" t="s">
        <v>49</v>
      </c>
      <c r="F3873">
        <v>142</v>
      </c>
      <c r="G3873" t="s">
        <v>55</v>
      </c>
      <c r="H3873" t="s">
        <v>49</v>
      </c>
      <c r="I3873" t="s">
        <v>52</v>
      </c>
      <c r="J3873">
        <v>20</v>
      </c>
      <c r="K3873" t="s">
        <v>56</v>
      </c>
      <c r="L3873">
        <v>350</v>
      </c>
      <c r="M3873">
        <v>4</v>
      </c>
      <c r="N3873">
        <v>-1</v>
      </c>
      <c r="O3873">
        <v>0</v>
      </c>
      <c r="P3873" t="s">
        <v>52</v>
      </c>
      <c r="Q3873" t="s">
        <v>49</v>
      </c>
      <c r="X3873" s="7"/>
      <c r="Y3873" t="s">
        <v>55</v>
      </c>
      <c r="Z3873">
        <v>142</v>
      </c>
      <c r="AE3873" t="s">
        <v>49</v>
      </c>
      <c r="AF3873">
        <v>142</v>
      </c>
    </row>
    <row r="3874" spans="1:32" x14ac:dyDescent="0.3">
      <c r="A3874">
        <v>29</v>
      </c>
      <c r="B3874" t="s">
        <v>53</v>
      </c>
      <c r="C3874" t="s">
        <v>59</v>
      </c>
      <c r="D3874" t="s">
        <v>54</v>
      </c>
      <c r="E3874" t="s">
        <v>49</v>
      </c>
      <c r="F3874">
        <v>209</v>
      </c>
      <c r="G3874" t="s">
        <v>55</v>
      </c>
      <c r="H3874" t="s">
        <v>49</v>
      </c>
      <c r="I3874" t="s">
        <v>50</v>
      </c>
      <c r="J3874">
        <v>28</v>
      </c>
      <c r="K3874" t="s">
        <v>73</v>
      </c>
      <c r="L3874">
        <v>487</v>
      </c>
      <c r="M3874">
        <v>7</v>
      </c>
      <c r="N3874">
        <v>-1</v>
      </c>
      <c r="O3874">
        <v>0</v>
      </c>
      <c r="P3874" t="s">
        <v>52</v>
      </c>
      <c r="Q3874" t="s">
        <v>49</v>
      </c>
      <c r="X3874" s="7"/>
      <c r="Y3874" t="s">
        <v>55</v>
      </c>
      <c r="Z3874">
        <v>209</v>
      </c>
      <c r="AE3874" t="s">
        <v>49</v>
      </c>
      <c r="AF3874">
        <v>209</v>
      </c>
    </row>
    <row r="3875" spans="1:32" x14ac:dyDescent="0.3">
      <c r="A3875">
        <v>50</v>
      </c>
      <c r="B3875" t="s">
        <v>58</v>
      </c>
      <c r="C3875" t="s">
        <v>47</v>
      </c>
      <c r="D3875" t="s">
        <v>52</v>
      </c>
      <c r="E3875" t="s">
        <v>49</v>
      </c>
      <c r="F3875">
        <v>3304</v>
      </c>
      <c r="G3875" t="s">
        <v>49</v>
      </c>
      <c r="H3875" t="s">
        <v>49</v>
      </c>
      <c r="I3875" t="s">
        <v>52</v>
      </c>
      <c r="J3875">
        <v>5</v>
      </c>
      <c r="K3875" t="s">
        <v>62</v>
      </c>
      <c r="L3875">
        <v>1009</v>
      </c>
      <c r="M3875">
        <v>2</v>
      </c>
      <c r="N3875">
        <v>-1</v>
      </c>
      <c r="O3875">
        <v>0</v>
      </c>
      <c r="P3875" t="s">
        <v>52</v>
      </c>
      <c r="Q3875" t="s">
        <v>49</v>
      </c>
      <c r="X3875" s="7"/>
      <c r="Y3875" t="s">
        <v>49</v>
      </c>
      <c r="Z3875">
        <v>3304</v>
      </c>
      <c r="AE3875" t="s">
        <v>49</v>
      </c>
      <c r="AF3875">
        <v>3304</v>
      </c>
    </row>
    <row r="3876" spans="1:32" x14ac:dyDescent="0.3">
      <c r="A3876">
        <v>26</v>
      </c>
      <c r="B3876" t="s">
        <v>71</v>
      </c>
      <c r="C3876" t="s">
        <v>59</v>
      </c>
      <c r="D3876" t="s">
        <v>60</v>
      </c>
      <c r="E3876" t="s">
        <v>49</v>
      </c>
      <c r="F3876">
        <v>294</v>
      </c>
      <c r="G3876" t="s">
        <v>49</v>
      </c>
      <c r="H3876" t="s">
        <v>49</v>
      </c>
      <c r="I3876" t="s">
        <v>50</v>
      </c>
      <c r="J3876">
        <v>5</v>
      </c>
      <c r="K3876" t="s">
        <v>81</v>
      </c>
      <c r="L3876">
        <v>87</v>
      </c>
      <c r="M3876">
        <v>1</v>
      </c>
      <c r="N3876">
        <v>91</v>
      </c>
      <c r="O3876">
        <v>2</v>
      </c>
      <c r="P3876" t="s">
        <v>79</v>
      </c>
      <c r="Q3876" t="s">
        <v>55</v>
      </c>
      <c r="X3876" s="7"/>
      <c r="Y3876" t="s">
        <v>49</v>
      </c>
      <c r="Z3876">
        <v>294</v>
      </c>
      <c r="AE3876" t="s">
        <v>49</v>
      </c>
      <c r="AF3876">
        <v>294</v>
      </c>
    </row>
    <row r="3877" spans="1:32" x14ac:dyDescent="0.3">
      <c r="A3877">
        <v>27</v>
      </c>
      <c r="B3877" t="s">
        <v>76</v>
      </c>
      <c r="C3877" t="s">
        <v>47</v>
      </c>
      <c r="D3877" t="s">
        <v>54</v>
      </c>
      <c r="E3877" t="s">
        <v>49</v>
      </c>
      <c r="F3877">
        <v>4848</v>
      </c>
      <c r="G3877" t="s">
        <v>55</v>
      </c>
      <c r="H3877" t="s">
        <v>55</v>
      </c>
      <c r="I3877" t="s">
        <v>78</v>
      </c>
      <c r="J3877">
        <v>23</v>
      </c>
      <c r="K3877" t="s">
        <v>73</v>
      </c>
      <c r="L3877">
        <v>82</v>
      </c>
      <c r="M3877">
        <v>3</v>
      </c>
      <c r="N3877">
        <v>-1</v>
      </c>
      <c r="O3877">
        <v>0</v>
      </c>
      <c r="P3877" t="s">
        <v>52</v>
      </c>
      <c r="Q3877" t="s">
        <v>49</v>
      </c>
      <c r="X3877" s="7"/>
      <c r="Y3877" t="s">
        <v>55</v>
      </c>
      <c r="Z3877">
        <v>4848</v>
      </c>
      <c r="AE3877" t="s">
        <v>55</v>
      </c>
      <c r="AF3877">
        <v>4848</v>
      </c>
    </row>
    <row r="3878" spans="1:32" x14ac:dyDescent="0.3">
      <c r="A3878">
        <v>32</v>
      </c>
      <c r="B3878" t="s">
        <v>63</v>
      </c>
      <c r="C3878" t="s">
        <v>59</v>
      </c>
      <c r="D3878" t="s">
        <v>54</v>
      </c>
      <c r="E3878" t="s">
        <v>49</v>
      </c>
      <c r="F3878">
        <v>1670</v>
      </c>
      <c r="G3878" t="s">
        <v>55</v>
      </c>
      <c r="H3878" t="s">
        <v>49</v>
      </c>
      <c r="I3878" t="s">
        <v>50</v>
      </c>
      <c r="J3878">
        <v>18</v>
      </c>
      <c r="K3878" t="s">
        <v>56</v>
      </c>
      <c r="L3878">
        <v>183</v>
      </c>
      <c r="M3878">
        <v>1</v>
      </c>
      <c r="N3878">
        <v>-1</v>
      </c>
      <c r="O3878">
        <v>0</v>
      </c>
      <c r="P3878" t="s">
        <v>52</v>
      </c>
      <c r="Q3878" t="s">
        <v>49</v>
      </c>
      <c r="X3878" s="7"/>
      <c r="Y3878" t="s">
        <v>55</v>
      </c>
      <c r="Z3878">
        <v>1670</v>
      </c>
      <c r="AE3878" t="s">
        <v>49</v>
      </c>
      <c r="AF3878">
        <v>1670</v>
      </c>
    </row>
    <row r="3879" spans="1:32" x14ac:dyDescent="0.3">
      <c r="A3879">
        <v>62</v>
      </c>
      <c r="B3879" t="s">
        <v>52</v>
      </c>
      <c r="C3879" t="s">
        <v>47</v>
      </c>
      <c r="D3879" t="s">
        <v>54</v>
      </c>
      <c r="E3879" t="s">
        <v>49</v>
      </c>
      <c r="F3879">
        <v>367</v>
      </c>
      <c r="G3879" t="s">
        <v>49</v>
      </c>
      <c r="H3879" t="s">
        <v>49</v>
      </c>
      <c r="I3879" t="s">
        <v>78</v>
      </c>
      <c r="J3879">
        <v>2</v>
      </c>
      <c r="K3879" t="s">
        <v>81</v>
      </c>
      <c r="L3879">
        <v>139</v>
      </c>
      <c r="M3879">
        <v>5</v>
      </c>
      <c r="N3879">
        <v>-1</v>
      </c>
      <c r="O3879">
        <v>0</v>
      </c>
      <c r="P3879" t="s">
        <v>52</v>
      </c>
      <c r="Q3879" t="s">
        <v>49</v>
      </c>
      <c r="X3879" s="7"/>
      <c r="Y3879" t="s">
        <v>49</v>
      </c>
      <c r="Z3879">
        <v>367</v>
      </c>
      <c r="AE3879" t="s">
        <v>49</v>
      </c>
      <c r="AF3879">
        <v>367</v>
      </c>
    </row>
    <row r="3880" spans="1:32" x14ac:dyDescent="0.3">
      <c r="A3880">
        <v>34</v>
      </c>
      <c r="B3880" t="s">
        <v>63</v>
      </c>
      <c r="C3880" t="s">
        <v>59</v>
      </c>
      <c r="D3880" t="s">
        <v>54</v>
      </c>
      <c r="E3880" t="s">
        <v>49</v>
      </c>
      <c r="F3880">
        <v>13683</v>
      </c>
      <c r="G3880" t="s">
        <v>55</v>
      </c>
      <c r="H3880" t="s">
        <v>49</v>
      </c>
      <c r="I3880" t="s">
        <v>52</v>
      </c>
      <c r="J3880">
        <v>3</v>
      </c>
      <c r="K3880" t="s">
        <v>62</v>
      </c>
      <c r="L3880">
        <v>115</v>
      </c>
      <c r="M3880">
        <v>3</v>
      </c>
      <c r="N3880">
        <v>-1</v>
      </c>
      <c r="O3880">
        <v>0</v>
      </c>
      <c r="P3880" t="s">
        <v>52</v>
      </c>
      <c r="Q3880" t="s">
        <v>49</v>
      </c>
      <c r="X3880" s="7"/>
      <c r="Y3880" t="s">
        <v>55</v>
      </c>
      <c r="Z3880">
        <v>13683</v>
      </c>
      <c r="AE3880" t="s">
        <v>49</v>
      </c>
      <c r="AF3880">
        <v>13683</v>
      </c>
    </row>
    <row r="3881" spans="1:32" x14ac:dyDescent="0.3">
      <c r="A3881">
        <v>25</v>
      </c>
      <c r="B3881" t="s">
        <v>69</v>
      </c>
      <c r="C3881" t="s">
        <v>59</v>
      </c>
      <c r="D3881" t="s">
        <v>60</v>
      </c>
      <c r="E3881" t="s">
        <v>49</v>
      </c>
      <c r="F3881">
        <v>1420</v>
      </c>
      <c r="G3881" t="s">
        <v>49</v>
      </c>
      <c r="H3881" t="s">
        <v>49</v>
      </c>
      <c r="I3881" t="s">
        <v>50</v>
      </c>
      <c r="J3881">
        <v>8</v>
      </c>
      <c r="K3881" t="s">
        <v>61</v>
      </c>
      <c r="L3881">
        <v>124</v>
      </c>
      <c r="M3881">
        <v>2</v>
      </c>
      <c r="N3881">
        <v>-1</v>
      </c>
      <c r="O3881">
        <v>0</v>
      </c>
      <c r="P3881" t="s">
        <v>52</v>
      </c>
      <c r="Q3881" t="s">
        <v>49</v>
      </c>
      <c r="X3881" s="7"/>
      <c r="Y3881" t="s">
        <v>49</v>
      </c>
      <c r="Z3881">
        <v>1420</v>
      </c>
      <c r="AE3881" t="s">
        <v>49</v>
      </c>
      <c r="AF3881">
        <v>1420</v>
      </c>
    </row>
    <row r="3882" spans="1:32" x14ac:dyDescent="0.3">
      <c r="A3882">
        <v>34</v>
      </c>
      <c r="B3882" t="s">
        <v>58</v>
      </c>
      <c r="C3882" t="s">
        <v>59</v>
      </c>
      <c r="D3882" t="s">
        <v>60</v>
      </c>
      <c r="E3882" t="s">
        <v>49</v>
      </c>
      <c r="F3882">
        <v>340</v>
      </c>
      <c r="G3882" t="s">
        <v>55</v>
      </c>
      <c r="H3882" t="s">
        <v>49</v>
      </c>
      <c r="I3882" t="s">
        <v>52</v>
      </c>
      <c r="J3882">
        <v>3</v>
      </c>
      <c r="K3882" t="s">
        <v>62</v>
      </c>
      <c r="L3882">
        <v>633</v>
      </c>
      <c r="M3882">
        <v>28</v>
      </c>
      <c r="N3882">
        <v>-1</v>
      </c>
      <c r="O3882">
        <v>0</v>
      </c>
      <c r="P3882" t="s">
        <v>52</v>
      </c>
      <c r="Q3882" t="s">
        <v>49</v>
      </c>
      <c r="X3882" s="7"/>
      <c r="Y3882" t="s">
        <v>55</v>
      </c>
      <c r="Z3882">
        <v>340</v>
      </c>
      <c r="AE3882" t="s">
        <v>49</v>
      </c>
      <c r="AF3882">
        <v>340</v>
      </c>
    </row>
    <row r="3883" spans="1:32" x14ac:dyDescent="0.3">
      <c r="A3883">
        <v>44</v>
      </c>
      <c r="B3883" t="s">
        <v>67</v>
      </c>
      <c r="C3883" t="s">
        <v>59</v>
      </c>
      <c r="D3883" t="s">
        <v>54</v>
      </c>
      <c r="E3883" t="s">
        <v>49</v>
      </c>
      <c r="F3883">
        <v>1679</v>
      </c>
      <c r="G3883" t="s">
        <v>49</v>
      </c>
      <c r="H3883" t="s">
        <v>49</v>
      </c>
      <c r="I3883" t="s">
        <v>78</v>
      </c>
      <c r="J3883">
        <v>20</v>
      </c>
      <c r="K3883" t="s">
        <v>51</v>
      </c>
      <c r="L3883">
        <v>718</v>
      </c>
      <c r="M3883">
        <v>1</v>
      </c>
      <c r="N3883">
        <v>-1</v>
      </c>
      <c r="O3883">
        <v>0</v>
      </c>
      <c r="P3883" t="s">
        <v>52</v>
      </c>
      <c r="Q3883" t="s">
        <v>55</v>
      </c>
      <c r="X3883" s="7"/>
      <c r="Y3883" t="s">
        <v>49</v>
      </c>
      <c r="Z3883">
        <v>1679</v>
      </c>
      <c r="AE3883" t="s">
        <v>49</v>
      </c>
      <c r="AF3883">
        <v>1679</v>
      </c>
    </row>
    <row r="3884" spans="1:32" x14ac:dyDescent="0.3">
      <c r="A3884">
        <v>38</v>
      </c>
      <c r="B3884" t="s">
        <v>58</v>
      </c>
      <c r="C3884" t="s">
        <v>47</v>
      </c>
      <c r="D3884" t="s">
        <v>60</v>
      </c>
      <c r="E3884" t="s">
        <v>49</v>
      </c>
      <c r="F3884">
        <v>1198</v>
      </c>
      <c r="G3884" t="s">
        <v>55</v>
      </c>
      <c r="H3884" t="s">
        <v>49</v>
      </c>
      <c r="I3884" t="s">
        <v>50</v>
      </c>
      <c r="J3884">
        <v>2</v>
      </c>
      <c r="K3884" t="s">
        <v>64</v>
      </c>
      <c r="L3884">
        <v>63</v>
      </c>
      <c r="M3884">
        <v>1</v>
      </c>
      <c r="N3884">
        <v>-1</v>
      </c>
      <c r="O3884">
        <v>0</v>
      </c>
      <c r="P3884" t="s">
        <v>52</v>
      </c>
      <c r="Q3884" t="s">
        <v>49</v>
      </c>
      <c r="X3884" s="7"/>
      <c r="Y3884" t="s">
        <v>55</v>
      </c>
      <c r="Z3884">
        <v>1198</v>
      </c>
      <c r="AE3884" t="s">
        <v>49</v>
      </c>
      <c r="AF3884">
        <v>1198</v>
      </c>
    </row>
    <row r="3885" spans="1:32" x14ac:dyDescent="0.3">
      <c r="A3885">
        <v>57</v>
      </c>
      <c r="B3885" t="s">
        <v>69</v>
      </c>
      <c r="C3885" t="s">
        <v>47</v>
      </c>
      <c r="D3885" t="s">
        <v>54</v>
      </c>
      <c r="E3885" t="s">
        <v>49</v>
      </c>
      <c r="F3885">
        <v>169</v>
      </c>
      <c r="G3885" t="s">
        <v>49</v>
      </c>
      <c r="H3885" t="s">
        <v>49</v>
      </c>
      <c r="I3885" t="s">
        <v>50</v>
      </c>
      <c r="J3885">
        <v>14</v>
      </c>
      <c r="K3885" t="s">
        <v>70</v>
      </c>
      <c r="L3885">
        <v>180</v>
      </c>
      <c r="M3885">
        <v>1</v>
      </c>
      <c r="N3885">
        <v>106</v>
      </c>
      <c r="O3885">
        <v>2</v>
      </c>
      <c r="P3885" t="s">
        <v>57</v>
      </c>
      <c r="Q3885" t="s">
        <v>49</v>
      </c>
      <c r="X3885" s="7"/>
      <c r="Y3885" t="s">
        <v>49</v>
      </c>
      <c r="Z3885">
        <v>169</v>
      </c>
      <c r="AE3885" t="s">
        <v>49</v>
      </c>
      <c r="AF3885">
        <v>169</v>
      </c>
    </row>
    <row r="3886" spans="1:32" x14ac:dyDescent="0.3">
      <c r="A3886">
        <v>36</v>
      </c>
      <c r="B3886" t="s">
        <v>65</v>
      </c>
      <c r="C3886" t="s">
        <v>47</v>
      </c>
      <c r="D3886" t="s">
        <v>60</v>
      </c>
      <c r="E3886" t="s">
        <v>49</v>
      </c>
      <c r="F3886">
        <v>506</v>
      </c>
      <c r="G3886" t="s">
        <v>49</v>
      </c>
      <c r="H3886" t="s">
        <v>49</v>
      </c>
      <c r="I3886" t="s">
        <v>50</v>
      </c>
      <c r="J3886">
        <v>25</v>
      </c>
      <c r="K3886" t="s">
        <v>70</v>
      </c>
      <c r="L3886">
        <v>47</v>
      </c>
      <c r="M3886">
        <v>1</v>
      </c>
      <c r="N3886">
        <v>120</v>
      </c>
      <c r="O3886">
        <v>1</v>
      </c>
      <c r="P3886" t="s">
        <v>57</v>
      </c>
      <c r="Q3886" t="s">
        <v>49</v>
      </c>
      <c r="X3886" s="7"/>
      <c r="Y3886" t="s">
        <v>49</v>
      </c>
      <c r="Z3886">
        <v>506</v>
      </c>
      <c r="AE3886" t="s">
        <v>49</v>
      </c>
      <c r="AF3886">
        <v>506</v>
      </c>
    </row>
    <row r="3887" spans="1:32" x14ac:dyDescent="0.3">
      <c r="A3887">
        <v>41</v>
      </c>
      <c r="B3887" t="s">
        <v>68</v>
      </c>
      <c r="C3887" t="s">
        <v>47</v>
      </c>
      <c r="D3887" t="s">
        <v>54</v>
      </c>
      <c r="E3887" t="s">
        <v>49</v>
      </c>
      <c r="F3887">
        <v>1249</v>
      </c>
      <c r="G3887" t="s">
        <v>55</v>
      </c>
      <c r="H3887" t="s">
        <v>49</v>
      </c>
      <c r="I3887" t="s">
        <v>50</v>
      </c>
      <c r="J3887">
        <v>9</v>
      </c>
      <c r="K3887" t="s">
        <v>73</v>
      </c>
      <c r="L3887">
        <v>391</v>
      </c>
      <c r="M3887">
        <v>1</v>
      </c>
      <c r="N3887">
        <v>-1</v>
      </c>
      <c r="O3887">
        <v>0</v>
      </c>
      <c r="P3887" t="s">
        <v>52</v>
      </c>
      <c r="Q3887" t="s">
        <v>49</v>
      </c>
      <c r="X3887" s="7"/>
      <c r="Y3887" t="s">
        <v>55</v>
      </c>
      <c r="Z3887">
        <v>1249</v>
      </c>
      <c r="AE3887" t="s">
        <v>49</v>
      </c>
      <c r="AF3887">
        <v>1249</v>
      </c>
    </row>
    <row r="3888" spans="1:32" x14ac:dyDescent="0.3">
      <c r="A3888">
        <v>36</v>
      </c>
      <c r="B3888" t="s">
        <v>58</v>
      </c>
      <c r="C3888" t="s">
        <v>59</v>
      </c>
      <c r="D3888" t="s">
        <v>60</v>
      </c>
      <c r="E3888" t="s">
        <v>49</v>
      </c>
      <c r="F3888">
        <v>678</v>
      </c>
      <c r="G3888" t="s">
        <v>49</v>
      </c>
      <c r="H3888" t="s">
        <v>55</v>
      </c>
      <c r="I3888" t="s">
        <v>52</v>
      </c>
      <c r="J3888">
        <v>4</v>
      </c>
      <c r="K3888" t="s">
        <v>73</v>
      </c>
      <c r="L3888">
        <v>85</v>
      </c>
      <c r="M3888">
        <v>3</v>
      </c>
      <c r="N3888">
        <v>-1</v>
      </c>
      <c r="O3888">
        <v>0</v>
      </c>
      <c r="P3888" t="s">
        <v>52</v>
      </c>
      <c r="Q3888" t="s">
        <v>49</v>
      </c>
      <c r="X3888" s="7"/>
      <c r="Y3888" t="s">
        <v>49</v>
      </c>
      <c r="Z3888">
        <v>678</v>
      </c>
      <c r="AE3888" t="s">
        <v>55</v>
      </c>
      <c r="AF3888">
        <v>678</v>
      </c>
    </row>
    <row r="3889" spans="1:32" x14ac:dyDescent="0.3">
      <c r="A3889">
        <v>27</v>
      </c>
      <c r="B3889" t="s">
        <v>58</v>
      </c>
      <c r="C3889" t="s">
        <v>59</v>
      </c>
      <c r="D3889" t="s">
        <v>60</v>
      </c>
      <c r="E3889" t="s">
        <v>49</v>
      </c>
      <c r="F3889">
        <v>212</v>
      </c>
      <c r="G3889" t="s">
        <v>55</v>
      </c>
      <c r="H3889" t="s">
        <v>49</v>
      </c>
      <c r="I3889" t="s">
        <v>50</v>
      </c>
      <c r="J3889">
        <v>15</v>
      </c>
      <c r="K3889" t="s">
        <v>56</v>
      </c>
      <c r="L3889">
        <v>373</v>
      </c>
      <c r="M3889">
        <v>1</v>
      </c>
      <c r="N3889">
        <v>-1</v>
      </c>
      <c r="O3889">
        <v>0</v>
      </c>
      <c r="P3889" t="s">
        <v>52</v>
      </c>
      <c r="Q3889" t="s">
        <v>49</v>
      </c>
      <c r="X3889" s="7"/>
      <c r="Y3889" t="s">
        <v>55</v>
      </c>
      <c r="Z3889">
        <v>212</v>
      </c>
      <c r="AE3889" t="s">
        <v>49</v>
      </c>
      <c r="AF3889">
        <v>212</v>
      </c>
    </row>
    <row r="3890" spans="1:32" x14ac:dyDescent="0.3">
      <c r="A3890">
        <v>37</v>
      </c>
      <c r="B3890" t="s">
        <v>67</v>
      </c>
      <c r="C3890" t="s">
        <v>74</v>
      </c>
      <c r="D3890" t="s">
        <v>54</v>
      </c>
      <c r="E3890" t="s">
        <v>49</v>
      </c>
      <c r="F3890">
        <v>23</v>
      </c>
      <c r="G3890" t="s">
        <v>49</v>
      </c>
      <c r="H3890" t="s">
        <v>49</v>
      </c>
      <c r="I3890" t="s">
        <v>50</v>
      </c>
      <c r="J3890">
        <v>20</v>
      </c>
      <c r="K3890" t="s">
        <v>70</v>
      </c>
      <c r="L3890">
        <v>289</v>
      </c>
      <c r="M3890">
        <v>2</v>
      </c>
      <c r="N3890">
        <v>-1</v>
      </c>
      <c r="O3890">
        <v>0</v>
      </c>
      <c r="P3890" t="s">
        <v>52</v>
      </c>
      <c r="Q3890" t="s">
        <v>49</v>
      </c>
      <c r="X3890" s="7"/>
      <c r="Y3890" t="s">
        <v>49</v>
      </c>
      <c r="Z3890">
        <v>23</v>
      </c>
      <c r="AE3890" t="s">
        <v>49</v>
      </c>
      <c r="AF3890">
        <v>23</v>
      </c>
    </row>
    <row r="3891" spans="1:32" x14ac:dyDescent="0.3">
      <c r="A3891">
        <v>47</v>
      </c>
      <c r="B3891" t="s">
        <v>58</v>
      </c>
      <c r="C3891" t="s">
        <v>59</v>
      </c>
      <c r="D3891" t="s">
        <v>60</v>
      </c>
      <c r="E3891" t="s">
        <v>49</v>
      </c>
      <c r="F3891">
        <v>4402</v>
      </c>
      <c r="G3891" t="s">
        <v>49</v>
      </c>
      <c r="H3891" t="s">
        <v>49</v>
      </c>
      <c r="I3891" t="s">
        <v>78</v>
      </c>
      <c r="J3891">
        <v>10</v>
      </c>
      <c r="K3891" t="s">
        <v>82</v>
      </c>
      <c r="L3891">
        <v>805</v>
      </c>
      <c r="M3891">
        <v>1</v>
      </c>
      <c r="N3891">
        <v>190</v>
      </c>
      <c r="O3891">
        <v>1</v>
      </c>
      <c r="P3891" t="s">
        <v>66</v>
      </c>
      <c r="Q3891" t="s">
        <v>55</v>
      </c>
      <c r="X3891" s="7"/>
      <c r="Y3891" t="s">
        <v>49</v>
      </c>
      <c r="Z3891">
        <v>4402</v>
      </c>
      <c r="AE3891" t="s">
        <v>49</v>
      </c>
      <c r="AF3891">
        <v>4402</v>
      </c>
    </row>
    <row r="3892" spans="1:32" x14ac:dyDescent="0.3">
      <c r="A3892">
        <v>31</v>
      </c>
      <c r="B3892" t="s">
        <v>53</v>
      </c>
      <c r="C3892" t="s">
        <v>74</v>
      </c>
      <c r="D3892" t="s">
        <v>48</v>
      </c>
      <c r="E3892" t="s">
        <v>49</v>
      </c>
      <c r="F3892">
        <v>459</v>
      </c>
      <c r="G3892" t="s">
        <v>55</v>
      </c>
      <c r="H3892" t="s">
        <v>49</v>
      </c>
      <c r="I3892" t="s">
        <v>50</v>
      </c>
      <c r="J3892">
        <v>7</v>
      </c>
      <c r="K3892" t="s">
        <v>56</v>
      </c>
      <c r="L3892">
        <v>623</v>
      </c>
      <c r="M3892">
        <v>1</v>
      </c>
      <c r="N3892">
        <v>293</v>
      </c>
      <c r="O3892">
        <v>1</v>
      </c>
      <c r="P3892" t="s">
        <v>79</v>
      </c>
      <c r="Q3892" t="s">
        <v>55</v>
      </c>
      <c r="X3892" s="7"/>
      <c r="Y3892" t="s">
        <v>55</v>
      </c>
      <c r="Z3892">
        <v>459</v>
      </c>
      <c r="AE3892" t="s">
        <v>49</v>
      </c>
      <c r="AF3892">
        <v>459</v>
      </c>
    </row>
    <row r="3893" spans="1:32" x14ac:dyDescent="0.3">
      <c r="A3893">
        <v>39</v>
      </c>
      <c r="B3893" t="s">
        <v>65</v>
      </c>
      <c r="C3893" t="s">
        <v>47</v>
      </c>
      <c r="D3893" t="s">
        <v>54</v>
      </c>
      <c r="E3893" t="s">
        <v>49</v>
      </c>
      <c r="F3893">
        <v>4722</v>
      </c>
      <c r="G3893" t="s">
        <v>55</v>
      </c>
      <c r="H3893" t="s">
        <v>49</v>
      </c>
      <c r="I3893" t="s">
        <v>52</v>
      </c>
      <c r="J3893">
        <v>17</v>
      </c>
      <c r="K3893" t="s">
        <v>62</v>
      </c>
      <c r="L3893">
        <v>483</v>
      </c>
      <c r="M3893">
        <v>1</v>
      </c>
      <c r="N3893">
        <v>-1</v>
      </c>
      <c r="O3893">
        <v>0</v>
      </c>
      <c r="P3893" t="s">
        <v>52</v>
      </c>
      <c r="Q3893" t="s">
        <v>49</v>
      </c>
      <c r="X3893" s="7"/>
      <c r="Y3893" t="s">
        <v>55</v>
      </c>
      <c r="Z3893">
        <v>4722</v>
      </c>
      <c r="AE3893" t="s">
        <v>49</v>
      </c>
      <c r="AF3893">
        <v>4722</v>
      </c>
    </row>
    <row r="3894" spans="1:32" x14ac:dyDescent="0.3">
      <c r="A3894">
        <v>35</v>
      </c>
      <c r="B3894" t="s">
        <v>69</v>
      </c>
      <c r="C3894" t="s">
        <v>74</v>
      </c>
      <c r="D3894" t="s">
        <v>60</v>
      </c>
      <c r="E3894" t="s">
        <v>49</v>
      </c>
      <c r="F3894">
        <v>1555</v>
      </c>
      <c r="G3894" t="s">
        <v>55</v>
      </c>
      <c r="H3894" t="s">
        <v>49</v>
      </c>
      <c r="I3894" t="s">
        <v>52</v>
      </c>
      <c r="J3894">
        <v>9</v>
      </c>
      <c r="K3894" t="s">
        <v>56</v>
      </c>
      <c r="L3894">
        <v>26</v>
      </c>
      <c r="M3894">
        <v>2</v>
      </c>
      <c r="N3894">
        <v>-1</v>
      </c>
      <c r="O3894">
        <v>0</v>
      </c>
      <c r="P3894" t="s">
        <v>52</v>
      </c>
      <c r="Q3894" t="s">
        <v>49</v>
      </c>
      <c r="X3894" s="7"/>
      <c r="Y3894" t="s">
        <v>55</v>
      </c>
      <c r="Z3894">
        <v>1555</v>
      </c>
      <c r="AE3894" t="s">
        <v>49</v>
      </c>
      <c r="AF3894">
        <v>1555</v>
      </c>
    </row>
    <row r="3895" spans="1:32" x14ac:dyDescent="0.3">
      <c r="A3895">
        <v>40</v>
      </c>
      <c r="B3895" t="s">
        <v>63</v>
      </c>
      <c r="C3895" t="s">
        <v>47</v>
      </c>
      <c r="D3895" t="s">
        <v>54</v>
      </c>
      <c r="E3895" t="s">
        <v>49</v>
      </c>
      <c r="F3895">
        <v>61</v>
      </c>
      <c r="G3895" t="s">
        <v>55</v>
      </c>
      <c r="H3895" t="s">
        <v>49</v>
      </c>
      <c r="I3895" t="s">
        <v>52</v>
      </c>
      <c r="J3895">
        <v>7</v>
      </c>
      <c r="K3895" t="s">
        <v>56</v>
      </c>
      <c r="L3895">
        <v>112</v>
      </c>
      <c r="M3895">
        <v>3</v>
      </c>
      <c r="N3895">
        <v>-1</v>
      </c>
      <c r="O3895">
        <v>0</v>
      </c>
      <c r="P3895" t="s">
        <v>52</v>
      </c>
      <c r="Q3895" t="s">
        <v>49</v>
      </c>
      <c r="X3895" s="7"/>
      <c r="Y3895" t="s">
        <v>55</v>
      </c>
      <c r="Z3895">
        <v>61</v>
      </c>
      <c r="AE3895" t="s">
        <v>49</v>
      </c>
      <c r="AF3895">
        <v>61</v>
      </c>
    </row>
    <row r="3896" spans="1:32" x14ac:dyDescent="0.3">
      <c r="A3896">
        <v>38</v>
      </c>
      <c r="B3896" t="s">
        <v>58</v>
      </c>
      <c r="C3896" t="s">
        <v>59</v>
      </c>
      <c r="D3896" t="s">
        <v>60</v>
      </c>
      <c r="E3896" t="s">
        <v>49</v>
      </c>
      <c r="F3896">
        <v>0</v>
      </c>
      <c r="G3896" t="s">
        <v>55</v>
      </c>
      <c r="H3896" t="s">
        <v>49</v>
      </c>
      <c r="I3896" t="s">
        <v>50</v>
      </c>
      <c r="J3896">
        <v>17</v>
      </c>
      <c r="K3896" t="s">
        <v>75</v>
      </c>
      <c r="L3896">
        <v>213</v>
      </c>
      <c r="M3896">
        <v>2</v>
      </c>
      <c r="N3896">
        <v>-1</v>
      </c>
      <c r="O3896">
        <v>0</v>
      </c>
      <c r="P3896" t="s">
        <v>52</v>
      </c>
      <c r="Q3896" t="s">
        <v>49</v>
      </c>
      <c r="X3896" s="7"/>
      <c r="Y3896" t="s">
        <v>55</v>
      </c>
      <c r="Z3896">
        <v>0</v>
      </c>
      <c r="AE3896" t="s">
        <v>49</v>
      </c>
      <c r="AF3896">
        <v>0</v>
      </c>
    </row>
    <row r="3897" spans="1:32" x14ac:dyDescent="0.3">
      <c r="A3897">
        <v>31</v>
      </c>
      <c r="B3897" t="s">
        <v>67</v>
      </c>
      <c r="C3897" t="s">
        <v>47</v>
      </c>
      <c r="D3897" t="s">
        <v>54</v>
      </c>
      <c r="E3897" t="s">
        <v>49</v>
      </c>
      <c r="F3897">
        <v>3706</v>
      </c>
      <c r="G3897" t="s">
        <v>55</v>
      </c>
      <c r="H3897" t="s">
        <v>49</v>
      </c>
      <c r="I3897" t="s">
        <v>50</v>
      </c>
      <c r="J3897">
        <v>20</v>
      </c>
      <c r="K3897" t="s">
        <v>75</v>
      </c>
      <c r="L3897">
        <v>129</v>
      </c>
      <c r="M3897">
        <v>1</v>
      </c>
      <c r="N3897">
        <v>-1</v>
      </c>
      <c r="O3897">
        <v>0</v>
      </c>
      <c r="P3897" t="s">
        <v>52</v>
      </c>
      <c r="Q3897" t="s">
        <v>49</v>
      </c>
      <c r="X3897" s="7"/>
      <c r="Y3897" t="s">
        <v>55</v>
      </c>
      <c r="Z3897">
        <v>3706</v>
      </c>
      <c r="AE3897" t="s">
        <v>49</v>
      </c>
      <c r="AF3897">
        <v>3706</v>
      </c>
    </row>
    <row r="3898" spans="1:32" x14ac:dyDescent="0.3">
      <c r="A3898">
        <v>36</v>
      </c>
      <c r="B3898" t="s">
        <v>63</v>
      </c>
      <c r="C3898" t="s">
        <v>47</v>
      </c>
      <c r="D3898" t="s">
        <v>48</v>
      </c>
      <c r="E3898" t="s">
        <v>49</v>
      </c>
      <c r="F3898">
        <v>1177</v>
      </c>
      <c r="G3898" t="s">
        <v>49</v>
      </c>
      <c r="H3898" t="s">
        <v>49</v>
      </c>
      <c r="I3898" t="s">
        <v>50</v>
      </c>
      <c r="J3898">
        <v>15</v>
      </c>
      <c r="K3898" t="s">
        <v>61</v>
      </c>
      <c r="L3898">
        <v>330</v>
      </c>
      <c r="M3898">
        <v>1</v>
      </c>
      <c r="N3898">
        <v>311</v>
      </c>
      <c r="O3898">
        <v>4</v>
      </c>
      <c r="P3898" t="s">
        <v>79</v>
      </c>
      <c r="Q3898" t="s">
        <v>55</v>
      </c>
      <c r="X3898" s="7"/>
      <c r="Y3898" t="s">
        <v>49</v>
      </c>
      <c r="Z3898">
        <v>1177</v>
      </c>
      <c r="AE3898" t="s">
        <v>49</v>
      </c>
      <c r="AF3898">
        <v>1177</v>
      </c>
    </row>
    <row r="3899" spans="1:32" x14ac:dyDescent="0.3">
      <c r="A3899">
        <v>53</v>
      </c>
      <c r="B3899" t="s">
        <v>58</v>
      </c>
      <c r="C3899" t="s">
        <v>47</v>
      </c>
      <c r="D3899" t="s">
        <v>48</v>
      </c>
      <c r="E3899" t="s">
        <v>49</v>
      </c>
      <c r="F3899">
        <v>2096</v>
      </c>
      <c r="G3899" t="s">
        <v>49</v>
      </c>
      <c r="H3899" t="s">
        <v>49</v>
      </c>
      <c r="I3899" t="s">
        <v>52</v>
      </c>
      <c r="J3899">
        <v>9</v>
      </c>
      <c r="K3899" t="s">
        <v>62</v>
      </c>
      <c r="L3899">
        <v>104</v>
      </c>
      <c r="M3899">
        <v>1</v>
      </c>
      <c r="N3899">
        <v>-1</v>
      </c>
      <c r="O3899">
        <v>0</v>
      </c>
      <c r="P3899" t="s">
        <v>52</v>
      </c>
      <c r="Q3899" t="s">
        <v>49</v>
      </c>
      <c r="X3899" s="7"/>
      <c r="Y3899" t="s">
        <v>49</v>
      </c>
      <c r="Z3899">
        <v>2096</v>
      </c>
      <c r="AE3899" t="s">
        <v>49</v>
      </c>
      <c r="AF3899">
        <v>2096</v>
      </c>
    </row>
    <row r="3900" spans="1:32" x14ac:dyDescent="0.3">
      <c r="A3900">
        <v>59</v>
      </c>
      <c r="B3900" t="s">
        <v>63</v>
      </c>
      <c r="C3900" t="s">
        <v>47</v>
      </c>
      <c r="D3900" t="s">
        <v>48</v>
      </c>
      <c r="E3900" t="s">
        <v>49</v>
      </c>
      <c r="F3900">
        <v>748</v>
      </c>
      <c r="G3900" t="s">
        <v>49</v>
      </c>
      <c r="H3900" t="s">
        <v>49</v>
      </c>
      <c r="I3900" t="s">
        <v>52</v>
      </c>
      <c r="J3900">
        <v>29</v>
      </c>
      <c r="K3900" t="s">
        <v>56</v>
      </c>
      <c r="L3900">
        <v>184</v>
      </c>
      <c r="M3900">
        <v>1</v>
      </c>
      <c r="N3900">
        <v>-1</v>
      </c>
      <c r="O3900">
        <v>0</v>
      </c>
      <c r="P3900" t="s">
        <v>52</v>
      </c>
      <c r="Q3900" t="s">
        <v>49</v>
      </c>
      <c r="X3900" s="7"/>
      <c r="Y3900" t="s">
        <v>49</v>
      </c>
      <c r="Z3900">
        <v>748</v>
      </c>
      <c r="AE3900" t="s">
        <v>49</v>
      </c>
      <c r="AF3900">
        <v>748</v>
      </c>
    </row>
    <row r="3901" spans="1:32" x14ac:dyDescent="0.3">
      <c r="A3901">
        <v>29</v>
      </c>
      <c r="B3901" t="s">
        <v>58</v>
      </c>
      <c r="C3901" t="s">
        <v>59</v>
      </c>
      <c r="D3901" t="s">
        <v>60</v>
      </c>
      <c r="E3901" t="s">
        <v>49</v>
      </c>
      <c r="F3901">
        <v>3357</v>
      </c>
      <c r="G3901" t="s">
        <v>49</v>
      </c>
      <c r="H3901" t="s">
        <v>49</v>
      </c>
      <c r="I3901" t="s">
        <v>50</v>
      </c>
      <c r="J3901">
        <v>21</v>
      </c>
      <c r="K3901" t="s">
        <v>73</v>
      </c>
      <c r="L3901">
        <v>120</v>
      </c>
      <c r="M3901">
        <v>3</v>
      </c>
      <c r="N3901">
        <v>-1</v>
      </c>
      <c r="O3901">
        <v>0</v>
      </c>
      <c r="P3901" t="s">
        <v>52</v>
      </c>
      <c r="Q3901" t="s">
        <v>49</v>
      </c>
      <c r="X3901" s="7"/>
      <c r="Y3901" t="s">
        <v>49</v>
      </c>
      <c r="Z3901">
        <v>3357</v>
      </c>
      <c r="AE3901" t="s">
        <v>49</v>
      </c>
      <c r="AF3901">
        <v>3357</v>
      </c>
    </row>
    <row r="3902" spans="1:32" x14ac:dyDescent="0.3">
      <c r="A3902">
        <v>30</v>
      </c>
      <c r="B3902" t="s">
        <v>69</v>
      </c>
      <c r="C3902" t="s">
        <v>59</v>
      </c>
      <c r="D3902" t="s">
        <v>54</v>
      </c>
      <c r="E3902" t="s">
        <v>49</v>
      </c>
      <c r="F3902">
        <v>3809</v>
      </c>
      <c r="G3902" t="s">
        <v>55</v>
      </c>
      <c r="H3902" t="s">
        <v>49</v>
      </c>
      <c r="I3902" t="s">
        <v>52</v>
      </c>
      <c r="J3902">
        <v>3</v>
      </c>
      <c r="K3902" t="s">
        <v>62</v>
      </c>
      <c r="L3902">
        <v>159</v>
      </c>
      <c r="M3902">
        <v>4</v>
      </c>
      <c r="N3902">
        <v>-1</v>
      </c>
      <c r="O3902">
        <v>0</v>
      </c>
      <c r="P3902" t="s">
        <v>52</v>
      </c>
      <c r="Q3902" t="s">
        <v>49</v>
      </c>
      <c r="X3902" s="7"/>
      <c r="Y3902" t="s">
        <v>55</v>
      </c>
      <c r="Z3902">
        <v>3809</v>
      </c>
      <c r="AE3902" t="s">
        <v>49</v>
      </c>
      <c r="AF3902">
        <v>3809</v>
      </c>
    </row>
    <row r="3903" spans="1:32" x14ac:dyDescent="0.3">
      <c r="A3903">
        <v>52</v>
      </c>
      <c r="B3903" t="s">
        <v>69</v>
      </c>
      <c r="C3903" t="s">
        <v>47</v>
      </c>
      <c r="D3903" t="s">
        <v>54</v>
      </c>
      <c r="E3903" t="s">
        <v>49</v>
      </c>
      <c r="F3903">
        <v>395</v>
      </c>
      <c r="G3903" t="s">
        <v>55</v>
      </c>
      <c r="H3903" t="s">
        <v>49</v>
      </c>
      <c r="I3903" t="s">
        <v>52</v>
      </c>
      <c r="J3903">
        <v>15</v>
      </c>
      <c r="K3903" t="s">
        <v>56</v>
      </c>
      <c r="L3903">
        <v>391</v>
      </c>
      <c r="M3903">
        <v>3</v>
      </c>
      <c r="N3903">
        <v>-1</v>
      </c>
      <c r="O3903">
        <v>0</v>
      </c>
      <c r="P3903" t="s">
        <v>52</v>
      </c>
      <c r="Q3903" t="s">
        <v>49</v>
      </c>
      <c r="X3903" s="7"/>
      <c r="Y3903" t="s">
        <v>55</v>
      </c>
      <c r="Z3903">
        <v>395</v>
      </c>
      <c r="AE3903" t="s">
        <v>49</v>
      </c>
      <c r="AF3903">
        <v>395</v>
      </c>
    </row>
    <row r="3904" spans="1:32" x14ac:dyDescent="0.3">
      <c r="A3904">
        <v>55</v>
      </c>
      <c r="B3904" t="s">
        <v>63</v>
      </c>
      <c r="C3904" t="s">
        <v>47</v>
      </c>
      <c r="D3904" t="s">
        <v>54</v>
      </c>
      <c r="E3904" t="s">
        <v>49</v>
      </c>
      <c r="F3904">
        <v>1011</v>
      </c>
      <c r="G3904" t="s">
        <v>55</v>
      </c>
      <c r="H3904" t="s">
        <v>49</v>
      </c>
      <c r="I3904" t="s">
        <v>50</v>
      </c>
      <c r="J3904">
        <v>12</v>
      </c>
      <c r="K3904" t="s">
        <v>70</v>
      </c>
      <c r="L3904">
        <v>112</v>
      </c>
      <c r="M3904">
        <v>2</v>
      </c>
      <c r="N3904">
        <v>-1</v>
      </c>
      <c r="O3904">
        <v>0</v>
      </c>
      <c r="P3904" t="s">
        <v>52</v>
      </c>
      <c r="Q3904" t="s">
        <v>49</v>
      </c>
      <c r="X3904" s="7"/>
      <c r="Y3904" t="s">
        <v>55</v>
      </c>
      <c r="Z3904">
        <v>1011</v>
      </c>
      <c r="AE3904" t="s">
        <v>49</v>
      </c>
      <c r="AF3904">
        <v>1011</v>
      </c>
    </row>
    <row r="3905" spans="1:32" x14ac:dyDescent="0.3">
      <c r="A3905">
        <v>56</v>
      </c>
      <c r="B3905" t="s">
        <v>63</v>
      </c>
      <c r="C3905" t="s">
        <v>47</v>
      </c>
      <c r="D3905" t="s">
        <v>48</v>
      </c>
      <c r="E3905" t="s">
        <v>49</v>
      </c>
      <c r="F3905">
        <v>420</v>
      </c>
      <c r="G3905" t="s">
        <v>55</v>
      </c>
      <c r="H3905" t="s">
        <v>49</v>
      </c>
      <c r="I3905" t="s">
        <v>52</v>
      </c>
      <c r="J3905">
        <v>9</v>
      </c>
      <c r="K3905" t="s">
        <v>56</v>
      </c>
      <c r="L3905">
        <v>76</v>
      </c>
      <c r="M3905">
        <v>1</v>
      </c>
      <c r="N3905">
        <v>-1</v>
      </c>
      <c r="O3905">
        <v>0</v>
      </c>
      <c r="P3905" t="s">
        <v>52</v>
      </c>
      <c r="Q3905" t="s">
        <v>49</v>
      </c>
      <c r="X3905" s="7"/>
      <c r="Y3905" t="s">
        <v>55</v>
      </c>
      <c r="Z3905">
        <v>420</v>
      </c>
      <c r="AE3905" t="s">
        <v>49</v>
      </c>
      <c r="AF3905">
        <v>420</v>
      </c>
    </row>
    <row r="3906" spans="1:32" x14ac:dyDescent="0.3">
      <c r="A3906">
        <v>32</v>
      </c>
      <c r="B3906" t="s">
        <v>69</v>
      </c>
      <c r="C3906" t="s">
        <v>47</v>
      </c>
      <c r="D3906" t="s">
        <v>54</v>
      </c>
      <c r="E3906" t="s">
        <v>49</v>
      </c>
      <c r="F3906">
        <v>76</v>
      </c>
      <c r="G3906" t="s">
        <v>55</v>
      </c>
      <c r="H3906" t="s">
        <v>49</v>
      </c>
      <c r="I3906" t="s">
        <v>52</v>
      </c>
      <c r="J3906">
        <v>21</v>
      </c>
      <c r="K3906" t="s">
        <v>56</v>
      </c>
      <c r="L3906">
        <v>189</v>
      </c>
      <c r="M3906">
        <v>2</v>
      </c>
      <c r="N3906">
        <v>-1</v>
      </c>
      <c r="O3906">
        <v>0</v>
      </c>
      <c r="P3906" t="s">
        <v>52</v>
      </c>
      <c r="Q3906" t="s">
        <v>49</v>
      </c>
      <c r="X3906" s="7"/>
      <c r="Y3906" t="s">
        <v>55</v>
      </c>
      <c r="Z3906">
        <v>76</v>
      </c>
      <c r="AE3906" t="s">
        <v>49</v>
      </c>
      <c r="AF3906">
        <v>76</v>
      </c>
    </row>
    <row r="3907" spans="1:32" x14ac:dyDescent="0.3">
      <c r="A3907">
        <v>24</v>
      </c>
      <c r="B3907" t="s">
        <v>63</v>
      </c>
      <c r="C3907" t="s">
        <v>47</v>
      </c>
      <c r="D3907" t="s">
        <v>54</v>
      </c>
      <c r="E3907" t="s">
        <v>49</v>
      </c>
      <c r="F3907">
        <v>0</v>
      </c>
      <c r="G3907" t="s">
        <v>49</v>
      </c>
      <c r="H3907" t="s">
        <v>49</v>
      </c>
      <c r="I3907" t="s">
        <v>52</v>
      </c>
      <c r="J3907">
        <v>28</v>
      </c>
      <c r="K3907" t="s">
        <v>56</v>
      </c>
      <c r="L3907">
        <v>94</v>
      </c>
      <c r="M3907">
        <v>1</v>
      </c>
      <c r="N3907">
        <v>-1</v>
      </c>
      <c r="O3907">
        <v>0</v>
      </c>
      <c r="P3907" t="s">
        <v>52</v>
      </c>
      <c r="Q3907" t="s">
        <v>49</v>
      </c>
      <c r="X3907" s="7"/>
      <c r="Y3907" t="s">
        <v>49</v>
      </c>
      <c r="Z3907">
        <v>0</v>
      </c>
      <c r="AE3907" t="s">
        <v>49</v>
      </c>
      <c r="AF3907">
        <v>0</v>
      </c>
    </row>
    <row r="3908" spans="1:32" x14ac:dyDescent="0.3">
      <c r="A3908">
        <v>51</v>
      </c>
      <c r="B3908" t="s">
        <v>63</v>
      </c>
      <c r="C3908" t="s">
        <v>47</v>
      </c>
      <c r="D3908" t="s">
        <v>48</v>
      </c>
      <c r="E3908" t="s">
        <v>49</v>
      </c>
      <c r="F3908">
        <v>844</v>
      </c>
      <c r="G3908" t="s">
        <v>55</v>
      </c>
      <c r="H3908" t="s">
        <v>49</v>
      </c>
      <c r="I3908" t="s">
        <v>52</v>
      </c>
      <c r="J3908">
        <v>29</v>
      </c>
      <c r="K3908" t="s">
        <v>56</v>
      </c>
      <c r="L3908">
        <v>184</v>
      </c>
      <c r="M3908">
        <v>3</v>
      </c>
      <c r="N3908">
        <v>-1</v>
      </c>
      <c r="O3908">
        <v>0</v>
      </c>
      <c r="P3908" t="s">
        <v>52</v>
      </c>
      <c r="Q3908" t="s">
        <v>49</v>
      </c>
      <c r="X3908" s="7"/>
      <c r="Y3908" t="s">
        <v>55</v>
      </c>
      <c r="Z3908">
        <v>844</v>
      </c>
      <c r="AE3908" t="s">
        <v>49</v>
      </c>
      <c r="AF3908">
        <v>844</v>
      </c>
    </row>
    <row r="3909" spans="1:32" x14ac:dyDescent="0.3">
      <c r="A3909">
        <v>36</v>
      </c>
      <c r="B3909" t="s">
        <v>58</v>
      </c>
      <c r="C3909" t="s">
        <v>47</v>
      </c>
      <c r="D3909" t="s">
        <v>60</v>
      </c>
      <c r="E3909" t="s">
        <v>49</v>
      </c>
      <c r="F3909">
        <v>1318</v>
      </c>
      <c r="G3909" t="s">
        <v>55</v>
      </c>
      <c r="H3909" t="s">
        <v>49</v>
      </c>
      <c r="I3909" t="s">
        <v>50</v>
      </c>
      <c r="J3909">
        <v>7</v>
      </c>
      <c r="K3909" t="s">
        <v>70</v>
      </c>
      <c r="L3909">
        <v>100</v>
      </c>
      <c r="M3909">
        <v>2</v>
      </c>
      <c r="N3909">
        <v>-1</v>
      </c>
      <c r="O3909">
        <v>0</v>
      </c>
      <c r="P3909" t="s">
        <v>52</v>
      </c>
      <c r="Q3909" t="s">
        <v>49</v>
      </c>
      <c r="X3909" s="7"/>
      <c r="Y3909" t="s">
        <v>55</v>
      </c>
      <c r="Z3909">
        <v>1318</v>
      </c>
      <c r="AE3909" t="s">
        <v>49</v>
      </c>
      <c r="AF3909">
        <v>1318</v>
      </c>
    </row>
    <row r="3910" spans="1:32" x14ac:dyDescent="0.3">
      <c r="A3910">
        <v>36</v>
      </c>
      <c r="B3910" t="s">
        <v>67</v>
      </c>
      <c r="C3910" t="s">
        <v>47</v>
      </c>
      <c r="D3910" t="s">
        <v>60</v>
      </c>
      <c r="E3910" t="s">
        <v>49</v>
      </c>
      <c r="F3910">
        <v>167</v>
      </c>
      <c r="G3910" t="s">
        <v>55</v>
      </c>
      <c r="H3910" t="s">
        <v>49</v>
      </c>
      <c r="I3910" t="s">
        <v>50</v>
      </c>
      <c r="J3910">
        <v>28</v>
      </c>
      <c r="K3910" t="s">
        <v>72</v>
      </c>
      <c r="L3910">
        <v>57</v>
      </c>
      <c r="M3910">
        <v>1</v>
      </c>
      <c r="N3910">
        <v>-1</v>
      </c>
      <c r="O3910">
        <v>0</v>
      </c>
      <c r="P3910" t="s">
        <v>52</v>
      </c>
      <c r="Q3910" t="s">
        <v>49</v>
      </c>
      <c r="X3910" s="7"/>
      <c r="Y3910" t="s">
        <v>55</v>
      </c>
      <c r="Z3910">
        <v>167</v>
      </c>
      <c r="AE3910" t="s">
        <v>49</v>
      </c>
      <c r="AF3910">
        <v>167</v>
      </c>
    </row>
    <row r="3911" spans="1:32" x14ac:dyDescent="0.3">
      <c r="A3911">
        <v>42</v>
      </c>
      <c r="B3911" t="s">
        <v>58</v>
      </c>
      <c r="C3911" t="s">
        <v>47</v>
      </c>
      <c r="D3911" t="s">
        <v>60</v>
      </c>
      <c r="E3911" t="s">
        <v>49</v>
      </c>
      <c r="F3911">
        <v>2187</v>
      </c>
      <c r="G3911" t="s">
        <v>55</v>
      </c>
      <c r="H3911" t="s">
        <v>49</v>
      </c>
      <c r="I3911" t="s">
        <v>50</v>
      </c>
      <c r="J3911">
        <v>17</v>
      </c>
      <c r="K3911" t="s">
        <v>75</v>
      </c>
      <c r="L3911">
        <v>525</v>
      </c>
      <c r="M3911">
        <v>3</v>
      </c>
      <c r="N3911">
        <v>-1</v>
      </c>
      <c r="O3911">
        <v>0</v>
      </c>
      <c r="P3911" t="s">
        <v>52</v>
      </c>
      <c r="Q3911" t="s">
        <v>55</v>
      </c>
      <c r="X3911" s="7"/>
      <c r="Y3911" t="s">
        <v>55</v>
      </c>
      <c r="Z3911">
        <v>2187</v>
      </c>
      <c r="AE3911" t="s">
        <v>49</v>
      </c>
      <c r="AF3911">
        <v>2187</v>
      </c>
    </row>
    <row r="3912" spans="1:32" x14ac:dyDescent="0.3">
      <c r="A3912">
        <v>49</v>
      </c>
      <c r="B3912" t="s">
        <v>69</v>
      </c>
      <c r="C3912" t="s">
        <v>47</v>
      </c>
      <c r="D3912" t="s">
        <v>54</v>
      </c>
      <c r="E3912" t="s">
        <v>49</v>
      </c>
      <c r="F3912">
        <v>14440</v>
      </c>
      <c r="G3912" t="s">
        <v>55</v>
      </c>
      <c r="H3912" t="s">
        <v>49</v>
      </c>
      <c r="I3912" t="s">
        <v>50</v>
      </c>
      <c r="J3912">
        <v>21</v>
      </c>
      <c r="K3912" t="s">
        <v>75</v>
      </c>
      <c r="L3912">
        <v>60</v>
      </c>
      <c r="M3912">
        <v>1</v>
      </c>
      <c r="N3912">
        <v>-1</v>
      </c>
      <c r="O3912">
        <v>0</v>
      </c>
      <c r="P3912" t="s">
        <v>52</v>
      </c>
      <c r="Q3912" t="s">
        <v>49</v>
      </c>
      <c r="X3912" s="7"/>
      <c r="Y3912" t="s">
        <v>55</v>
      </c>
      <c r="Z3912">
        <v>14440</v>
      </c>
      <c r="AE3912" t="s">
        <v>49</v>
      </c>
      <c r="AF3912">
        <v>14440</v>
      </c>
    </row>
    <row r="3913" spans="1:32" x14ac:dyDescent="0.3">
      <c r="A3913">
        <v>48</v>
      </c>
      <c r="B3913" t="s">
        <v>58</v>
      </c>
      <c r="C3913" t="s">
        <v>47</v>
      </c>
      <c r="D3913" t="s">
        <v>54</v>
      </c>
      <c r="E3913" t="s">
        <v>49</v>
      </c>
      <c r="F3913">
        <v>2294</v>
      </c>
      <c r="G3913" t="s">
        <v>55</v>
      </c>
      <c r="H3913" t="s">
        <v>49</v>
      </c>
      <c r="I3913" t="s">
        <v>52</v>
      </c>
      <c r="J3913">
        <v>26</v>
      </c>
      <c r="K3913" t="s">
        <v>56</v>
      </c>
      <c r="L3913">
        <v>251</v>
      </c>
      <c r="M3913">
        <v>11</v>
      </c>
      <c r="N3913">
        <v>-1</v>
      </c>
      <c r="O3913">
        <v>0</v>
      </c>
      <c r="P3913" t="s">
        <v>52</v>
      </c>
      <c r="Q3913" t="s">
        <v>49</v>
      </c>
      <c r="X3913" s="7"/>
      <c r="Y3913" t="s">
        <v>55</v>
      </c>
      <c r="Z3913">
        <v>2294</v>
      </c>
      <c r="AE3913" t="s">
        <v>49</v>
      </c>
      <c r="AF3913">
        <v>2294</v>
      </c>
    </row>
    <row r="3914" spans="1:32" x14ac:dyDescent="0.3">
      <c r="A3914">
        <v>36</v>
      </c>
      <c r="B3914" t="s">
        <v>58</v>
      </c>
      <c r="C3914" t="s">
        <v>47</v>
      </c>
      <c r="D3914" t="s">
        <v>54</v>
      </c>
      <c r="E3914" t="s">
        <v>49</v>
      </c>
      <c r="F3914">
        <v>80</v>
      </c>
      <c r="G3914" t="s">
        <v>55</v>
      </c>
      <c r="H3914" t="s">
        <v>49</v>
      </c>
      <c r="I3914" t="s">
        <v>52</v>
      </c>
      <c r="J3914">
        <v>30</v>
      </c>
      <c r="K3914" t="s">
        <v>56</v>
      </c>
      <c r="L3914">
        <v>251</v>
      </c>
      <c r="M3914">
        <v>3</v>
      </c>
      <c r="N3914">
        <v>-1</v>
      </c>
      <c r="O3914">
        <v>0</v>
      </c>
      <c r="P3914" t="s">
        <v>52</v>
      </c>
      <c r="Q3914" t="s">
        <v>49</v>
      </c>
      <c r="X3914" s="7"/>
      <c r="Y3914" t="s">
        <v>55</v>
      </c>
      <c r="Z3914">
        <v>80</v>
      </c>
      <c r="AE3914" t="s">
        <v>49</v>
      </c>
      <c r="AF3914">
        <v>80</v>
      </c>
    </row>
    <row r="3915" spans="1:32" x14ac:dyDescent="0.3">
      <c r="A3915">
        <v>48</v>
      </c>
      <c r="B3915" t="s">
        <v>58</v>
      </c>
      <c r="C3915" t="s">
        <v>47</v>
      </c>
      <c r="D3915" t="s">
        <v>48</v>
      </c>
      <c r="E3915" t="s">
        <v>49</v>
      </c>
      <c r="F3915">
        <v>2537</v>
      </c>
      <c r="G3915" t="s">
        <v>49</v>
      </c>
      <c r="H3915" t="s">
        <v>49</v>
      </c>
      <c r="I3915" t="s">
        <v>50</v>
      </c>
      <c r="J3915">
        <v>26</v>
      </c>
      <c r="K3915" t="s">
        <v>70</v>
      </c>
      <c r="L3915">
        <v>219</v>
      </c>
      <c r="M3915">
        <v>6</v>
      </c>
      <c r="N3915">
        <v>-1</v>
      </c>
      <c r="O3915">
        <v>0</v>
      </c>
      <c r="P3915" t="s">
        <v>52</v>
      </c>
      <c r="Q3915" t="s">
        <v>49</v>
      </c>
      <c r="X3915" s="7"/>
      <c r="Y3915" t="s">
        <v>49</v>
      </c>
      <c r="Z3915">
        <v>2537</v>
      </c>
      <c r="AE3915" t="s">
        <v>49</v>
      </c>
      <c r="AF3915">
        <v>2537</v>
      </c>
    </row>
    <row r="3916" spans="1:32" x14ac:dyDescent="0.3">
      <c r="A3916">
        <v>30</v>
      </c>
      <c r="B3916" t="s">
        <v>67</v>
      </c>
      <c r="C3916" t="s">
        <v>47</v>
      </c>
      <c r="D3916" t="s">
        <v>60</v>
      </c>
      <c r="E3916" t="s">
        <v>49</v>
      </c>
      <c r="F3916">
        <v>569</v>
      </c>
      <c r="G3916" t="s">
        <v>49</v>
      </c>
      <c r="H3916" t="s">
        <v>49</v>
      </c>
      <c r="I3916" t="s">
        <v>50</v>
      </c>
      <c r="J3916">
        <v>27</v>
      </c>
      <c r="K3916" t="s">
        <v>70</v>
      </c>
      <c r="L3916">
        <v>976</v>
      </c>
      <c r="M3916">
        <v>12</v>
      </c>
      <c r="N3916">
        <v>-1</v>
      </c>
      <c r="O3916">
        <v>0</v>
      </c>
      <c r="P3916" t="s">
        <v>52</v>
      </c>
      <c r="Q3916" t="s">
        <v>55</v>
      </c>
      <c r="X3916" s="7"/>
      <c r="Y3916" t="s">
        <v>49</v>
      </c>
      <c r="Z3916">
        <v>569</v>
      </c>
      <c r="AE3916" t="s">
        <v>49</v>
      </c>
      <c r="AF3916">
        <v>569</v>
      </c>
    </row>
    <row r="3917" spans="1:32" x14ac:dyDescent="0.3">
      <c r="A3917">
        <v>27</v>
      </c>
      <c r="B3917" t="s">
        <v>58</v>
      </c>
      <c r="C3917" t="s">
        <v>59</v>
      </c>
      <c r="D3917" t="s">
        <v>60</v>
      </c>
      <c r="E3917" t="s">
        <v>55</v>
      </c>
      <c r="F3917">
        <v>0</v>
      </c>
      <c r="G3917" t="s">
        <v>49</v>
      </c>
      <c r="H3917" t="s">
        <v>55</v>
      </c>
      <c r="I3917" t="s">
        <v>50</v>
      </c>
      <c r="J3917">
        <v>8</v>
      </c>
      <c r="K3917" t="s">
        <v>73</v>
      </c>
      <c r="L3917">
        <v>46</v>
      </c>
      <c r="M3917">
        <v>1</v>
      </c>
      <c r="N3917">
        <v>-1</v>
      </c>
      <c r="O3917">
        <v>0</v>
      </c>
      <c r="P3917" t="s">
        <v>52</v>
      </c>
      <c r="Q3917" t="s">
        <v>49</v>
      </c>
      <c r="X3917" s="7"/>
      <c r="Y3917" t="s">
        <v>49</v>
      </c>
      <c r="Z3917">
        <v>0</v>
      </c>
      <c r="AE3917" t="s">
        <v>55</v>
      </c>
      <c r="AF3917">
        <v>0</v>
      </c>
    </row>
    <row r="3918" spans="1:32" x14ac:dyDescent="0.3">
      <c r="A3918">
        <v>38</v>
      </c>
      <c r="B3918" t="s">
        <v>68</v>
      </c>
      <c r="C3918" t="s">
        <v>47</v>
      </c>
      <c r="D3918" t="s">
        <v>60</v>
      </c>
      <c r="E3918" t="s">
        <v>49</v>
      </c>
      <c r="F3918">
        <v>0</v>
      </c>
      <c r="G3918" t="s">
        <v>55</v>
      </c>
      <c r="H3918" t="s">
        <v>49</v>
      </c>
      <c r="I3918" t="s">
        <v>50</v>
      </c>
      <c r="J3918">
        <v>18</v>
      </c>
      <c r="K3918" t="s">
        <v>75</v>
      </c>
      <c r="L3918">
        <v>185</v>
      </c>
      <c r="M3918">
        <v>3</v>
      </c>
      <c r="N3918">
        <v>-1</v>
      </c>
      <c r="O3918">
        <v>0</v>
      </c>
      <c r="P3918" t="s">
        <v>52</v>
      </c>
      <c r="Q3918" t="s">
        <v>49</v>
      </c>
      <c r="X3918" s="7"/>
      <c r="Y3918" t="s">
        <v>55</v>
      </c>
      <c r="Z3918">
        <v>0</v>
      </c>
      <c r="AE3918" t="s">
        <v>49</v>
      </c>
      <c r="AF3918">
        <v>0</v>
      </c>
    </row>
    <row r="3919" spans="1:32" x14ac:dyDescent="0.3">
      <c r="A3919">
        <v>36</v>
      </c>
      <c r="B3919" t="s">
        <v>67</v>
      </c>
      <c r="C3919" t="s">
        <v>59</v>
      </c>
      <c r="D3919" t="s">
        <v>54</v>
      </c>
      <c r="E3919" t="s">
        <v>55</v>
      </c>
      <c r="F3919">
        <v>12</v>
      </c>
      <c r="G3919" t="s">
        <v>49</v>
      </c>
      <c r="H3919" t="s">
        <v>49</v>
      </c>
      <c r="I3919" t="s">
        <v>50</v>
      </c>
      <c r="J3919">
        <v>12</v>
      </c>
      <c r="K3919" t="s">
        <v>70</v>
      </c>
      <c r="L3919">
        <v>587</v>
      </c>
      <c r="M3919">
        <v>2</v>
      </c>
      <c r="N3919">
        <v>-1</v>
      </c>
      <c r="O3919">
        <v>0</v>
      </c>
      <c r="P3919" t="s">
        <v>52</v>
      </c>
      <c r="Q3919" t="s">
        <v>55</v>
      </c>
      <c r="X3919" s="7"/>
      <c r="Y3919" t="s">
        <v>49</v>
      </c>
      <c r="Z3919">
        <v>12</v>
      </c>
      <c r="AE3919" t="s">
        <v>49</v>
      </c>
      <c r="AF3919">
        <v>12</v>
      </c>
    </row>
    <row r="3920" spans="1:32" x14ac:dyDescent="0.3">
      <c r="A3920">
        <v>45</v>
      </c>
      <c r="B3920" t="s">
        <v>67</v>
      </c>
      <c r="C3920" t="s">
        <v>47</v>
      </c>
      <c r="D3920" t="s">
        <v>54</v>
      </c>
      <c r="E3920" t="s">
        <v>49</v>
      </c>
      <c r="F3920">
        <v>49</v>
      </c>
      <c r="G3920" t="s">
        <v>49</v>
      </c>
      <c r="H3920" t="s">
        <v>49</v>
      </c>
      <c r="I3920" t="s">
        <v>50</v>
      </c>
      <c r="J3920">
        <v>29</v>
      </c>
      <c r="K3920" t="s">
        <v>73</v>
      </c>
      <c r="L3920">
        <v>65</v>
      </c>
      <c r="M3920">
        <v>2</v>
      </c>
      <c r="N3920">
        <v>-1</v>
      </c>
      <c r="O3920">
        <v>0</v>
      </c>
      <c r="P3920" t="s">
        <v>52</v>
      </c>
      <c r="Q3920" t="s">
        <v>49</v>
      </c>
      <c r="X3920" s="7"/>
      <c r="Y3920" t="s">
        <v>49</v>
      </c>
      <c r="Z3920">
        <v>49</v>
      </c>
      <c r="AE3920" t="s">
        <v>49</v>
      </c>
      <c r="AF3920">
        <v>49</v>
      </c>
    </row>
    <row r="3921" spans="1:32" x14ac:dyDescent="0.3">
      <c r="A3921">
        <v>44</v>
      </c>
      <c r="B3921" t="s">
        <v>76</v>
      </c>
      <c r="C3921" t="s">
        <v>47</v>
      </c>
      <c r="D3921" t="s">
        <v>60</v>
      </c>
      <c r="E3921" t="s">
        <v>49</v>
      </c>
      <c r="F3921">
        <v>460</v>
      </c>
      <c r="G3921" t="s">
        <v>49</v>
      </c>
      <c r="H3921" t="s">
        <v>49</v>
      </c>
      <c r="I3921" t="s">
        <v>52</v>
      </c>
      <c r="J3921">
        <v>17</v>
      </c>
      <c r="K3921" t="s">
        <v>62</v>
      </c>
      <c r="L3921">
        <v>491</v>
      </c>
      <c r="M3921">
        <v>1</v>
      </c>
      <c r="N3921">
        <v>-1</v>
      </c>
      <c r="O3921">
        <v>0</v>
      </c>
      <c r="P3921" t="s">
        <v>52</v>
      </c>
      <c r="Q3921" t="s">
        <v>49</v>
      </c>
      <c r="X3921" s="7"/>
      <c r="Y3921" t="s">
        <v>49</v>
      </c>
      <c r="Z3921">
        <v>460</v>
      </c>
      <c r="AE3921" t="s">
        <v>49</v>
      </c>
      <c r="AF3921">
        <v>460</v>
      </c>
    </row>
    <row r="3922" spans="1:32" x14ac:dyDescent="0.3">
      <c r="A3922">
        <v>42</v>
      </c>
      <c r="B3922" t="s">
        <v>67</v>
      </c>
      <c r="C3922" t="s">
        <v>47</v>
      </c>
      <c r="D3922" t="s">
        <v>54</v>
      </c>
      <c r="E3922" t="s">
        <v>49</v>
      </c>
      <c r="F3922">
        <v>613</v>
      </c>
      <c r="G3922" t="s">
        <v>55</v>
      </c>
      <c r="H3922" t="s">
        <v>49</v>
      </c>
      <c r="I3922" t="s">
        <v>50</v>
      </c>
      <c r="J3922">
        <v>11</v>
      </c>
      <c r="K3922" t="s">
        <v>56</v>
      </c>
      <c r="L3922">
        <v>432</v>
      </c>
      <c r="M3922">
        <v>2</v>
      </c>
      <c r="N3922">
        <v>-1</v>
      </c>
      <c r="O3922">
        <v>0</v>
      </c>
      <c r="P3922" t="s">
        <v>52</v>
      </c>
      <c r="Q3922" t="s">
        <v>49</v>
      </c>
      <c r="X3922" s="7"/>
      <c r="Y3922" t="s">
        <v>55</v>
      </c>
      <c r="Z3922">
        <v>613</v>
      </c>
      <c r="AE3922" t="s">
        <v>49</v>
      </c>
      <c r="AF3922">
        <v>613</v>
      </c>
    </row>
    <row r="3923" spans="1:32" x14ac:dyDescent="0.3">
      <c r="A3923">
        <v>37</v>
      </c>
      <c r="B3923" t="s">
        <v>68</v>
      </c>
      <c r="C3923" t="s">
        <v>47</v>
      </c>
      <c r="D3923" t="s">
        <v>60</v>
      </c>
      <c r="E3923" t="s">
        <v>49</v>
      </c>
      <c r="F3923">
        <v>7944</v>
      </c>
      <c r="G3923" t="s">
        <v>49</v>
      </c>
      <c r="H3923" t="s">
        <v>49</v>
      </c>
      <c r="I3923" t="s">
        <v>50</v>
      </c>
      <c r="J3923">
        <v>21</v>
      </c>
      <c r="K3923" t="s">
        <v>75</v>
      </c>
      <c r="L3923">
        <v>102</v>
      </c>
      <c r="M3923">
        <v>1</v>
      </c>
      <c r="N3923">
        <v>-1</v>
      </c>
      <c r="O3923">
        <v>0</v>
      </c>
      <c r="P3923" t="s">
        <v>52</v>
      </c>
      <c r="Q3923" t="s">
        <v>49</v>
      </c>
      <c r="X3923" s="7"/>
      <c r="Y3923" t="s">
        <v>49</v>
      </c>
      <c r="Z3923">
        <v>7944</v>
      </c>
      <c r="AE3923" t="s">
        <v>49</v>
      </c>
      <c r="AF3923">
        <v>7944</v>
      </c>
    </row>
    <row r="3924" spans="1:32" x14ac:dyDescent="0.3">
      <c r="A3924">
        <v>48</v>
      </c>
      <c r="B3924" t="s">
        <v>63</v>
      </c>
      <c r="C3924" t="s">
        <v>47</v>
      </c>
      <c r="D3924" t="s">
        <v>54</v>
      </c>
      <c r="E3924" t="s">
        <v>49</v>
      </c>
      <c r="F3924">
        <v>1143</v>
      </c>
      <c r="G3924" t="s">
        <v>55</v>
      </c>
      <c r="H3924" t="s">
        <v>49</v>
      </c>
      <c r="I3924" t="s">
        <v>50</v>
      </c>
      <c r="J3924">
        <v>17</v>
      </c>
      <c r="K3924" t="s">
        <v>61</v>
      </c>
      <c r="L3924">
        <v>264</v>
      </c>
      <c r="M3924">
        <v>1</v>
      </c>
      <c r="N3924">
        <v>317</v>
      </c>
      <c r="O3924">
        <v>1</v>
      </c>
      <c r="P3924" t="s">
        <v>57</v>
      </c>
      <c r="Q3924" t="s">
        <v>49</v>
      </c>
      <c r="X3924" s="7"/>
      <c r="Y3924" t="s">
        <v>55</v>
      </c>
      <c r="Z3924">
        <v>1143</v>
      </c>
      <c r="AE3924" t="s">
        <v>49</v>
      </c>
      <c r="AF3924">
        <v>1143</v>
      </c>
    </row>
    <row r="3925" spans="1:32" x14ac:dyDescent="0.3">
      <c r="A3925">
        <v>57</v>
      </c>
      <c r="B3925" t="s">
        <v>77</v>
      </c>
      <c r="C3925" t="s">
        <v>47</v>
      </c>
      <c r="D3925" t="s">
        <v>48</v>
      </c>
      <c r="E3925" t="s">
        <v>49</v>
      </c>
      <c r="F3925">
        <v>-464</v>
      </c>
      <c r="G3925" t="s">
        <v>55</v>
      </c>
      <c r="H3925" t="s">
        <v>49</v>
      </c>
      <c r="I3925" t="s">
        <v>50</v>
      </c>
      <c r="J3925">
        <v>4</v>
      </c>
      <c r="K3925" t="s">
        <v>64</v>
      </c>
      <c r="L3925">
        <v>75</v>
      </c>
      <c r="M3925">
        <v>1</v>
      </c>
      <c r="N3925">
        <v>190</v>
      </c>
      <c r="O3925">
        <v>6</v>
      </c>
      <c r="P3925" t="s">
        <v>57</v>
      </c>
      <c r="Q3925" t="s">
        <v>49</v>
      </c>
      <c r="X3925" s="7"/>
      <c r="Y3925" t="s">
        <v>55</v>
      </c>
      <c r="Z3925">
        <v>-464</v>
      </c>
      <c r="AE3925" t="s">
        <v>49</v>
      </c>
      <c r="AF3925">
        <v>-464</v>
      </c>
    </row>
    <row r="3926" spans="1:32" x14ac:dyDescent="0.3">
      <c r="A3926">
        <v>44</v>
      </c>
      <c r="B3926" t="s">
        <v>53</v>
      </c>
      <c r="C3926" t="s">
        <v>47</v>
      </c>
      <c r="D3926" t="s">
        <v>54</v>
      </c>
      <c r="E3926" t="s">
        <v>49</v>
      </c>
      <c r="F3926">
        <v>1989</v>
      </c>
      <c r="G3926" t="s">
        <v>55</v>
      </c>
      <c r="H3926" t="s">
        <v>55</v>
      </c>
      <c r="I3926" t="s">
        <v>50</v>
      </c>
      <c r="J3926">
        <v>20</v>
      </c>
      <c r="K3926" t="s">
        <v>61</v>
      </c>
      <c r="L3926">
        <v>106</v>
      </c>
      <c r="M3926">
        <v>2</v>
      </c>
      <c r="N3926">
        <v>-1</v>
      </c>
      <c r="O3926">
        <v>0</v>
      </c>
      <c r="P3926" t="s">
        <v>52</v>
      </c>
      <c r="Q3926" t="s">
        <v>49</v>
      </c>
      <c r="X3926" s="7"/>
      <c r="Y3926" t="s">
        <v>55</v>
      </c>
      <c r="Z3926">
        <v>1989</v>
      </c>
      <c r="AE3926" t="s">
        <v>55</v>
      </c>
      <c r="AF3926">
        <v>1989</v>
      </c>
    </row>
    <row r="3927" spans="1:32" x14ac:dyDescent="0.3">
      <c r="A3927">
        <v>48</v>
      </c>
      <c r="B3927" t="s">
        <v>67</v>
      </c>
      <c r="C3927" t="s">
        <v>47</v>
      </c>
      <c r="D3927" t="s">
        <v>54</v>
      </c>
      <c r="E3927" t="s">
        <v>49</v>
      </c>
      <c r="F3927">
        <v>17</v>
      </c>
      <c r="G3927" t="s">
        <v>55</v>
      </c>
      <c r="H3927" t="s">
        <v>55</v>
      </c>
      <c r="I3927" t="s">
        <v>50</v>
      </c>
      <c r="J3927">
        <v>17</v>
      </c>
      <c r="K3927" t="s">
        <v>75</v>
      </c>
      <c r="L3927">
        <v>81</v>
      </c>
      <c r="M3927">
        <v>1</v>
      </c>
      <c r="N3927">
        <v>-1</v>
      </c>
      <c r="O3927">
        <v>0</v>
      </c>
      <c r="P3927" t="s">
        <v>52</v>
      </c>
      <c r="Q3927" t="s">
        <v>49</v>
      </c>
      <c r="X3927" s="7"/>
      <c r="Y3927" t="s">
        <v>55</v>
      </c>
      <c r="Z3927">
        <v>17</v>
      </c>
      <c r="AE3927" t="s">
        <v>55</v>
      </c>
      <c r="AF3927">
        <v>17</v>
      </c>
    </row>
    <row r="3928" spans="1:32" x14ac:dyDescent="0.3">
      <c r="A3928">
        <v>56</v>
      </c>
      <c r="B3928" t="s">
        <v>77</v>
      </c>
      <c r="C3928" t="s">
        <v>47</v>
      </c>
      <c r="D3928" t="s">
        <v>48</v>
      </c>
      <c r="E3928" t="s">
        <v>49</v>
      </c>
      <c r="F3928">
        <v>-1</v>
      </c>
      <c r="G3928" t="s">
        <v>49</v>
      </c>
      <c r="H3928" t="s">
        <v>49</v>
      </c>
      <c r="I3928" t="s">
        <v>50</v>
      </c>
      <c r="J3928">
        <v>27</v>
      </c>
      <c r="K3928" t="s">
        <v>70</v>
      </c>
      <c r="L3928">
        <v>89</v>
      </c>
      <c r="M3928">
        <v>23</v>
      </c>
      <c r="N3928">
        <v>-1</v>
      </c>
      <c r="O3928">
        <v>0</v>
      </c>
      <c r="P3928" t="s">
        <v>52</v>
      </c>
      <c r="Q3928" t="s">
        <v>49</v>
      </c>
      <c r="X3928" s="7"/>
      <c r="Y3928" t="s">
        <v>49</v>
      </c>
      <c r="Z3928">
        <v>-1</v>
      </c>
      <c r="AE3928" t="s">
        <v>49</v>
      </c>
      <c r="AF3928">
        <v>-1</v>
      </c>
    </row>
    <row r="3929" spans="1:32" x14ac:dyDescent="0.3">
      <c r="A3929">
        <v>37</v>
      </c>
      <c r="B3929" t="s">
        <v>58</v>
      </c>
      <c r="C3929" t="s">
        <v>47</v>
      </c>
      <c r="D3929" t="s">
        <v>60</v>
      </c>
      <c r="E3929" t="s">
        <v>49</v>
      </c>
      <c r="F3929">
        <v>1698</v>
      </c>
      <c r="G3929" t="s">
        <v>55</v>
      </c>
      <c r="H3929" t="s">
        <v>49</v>
      </c>
      <c r="I3929" t="s">
        <v>52</v>
      </c>
      <c r="J3929">
        <v>6</v>
      </c>
      <c r="K3929" t="s">
        <v>62</v>
      </c>
      <c r="L3929">
        <v>95</v>
      </c>
      <c r="M3929">
        <v>2</v>
      </c>
      <c r="N3929">
        <v>-1</v>
      </c>
      <c r="O3929">
        <v>0</v>
      </c>
      <c r="P3929" t="s">
        <v>52</v>
      </c>
      <c r="Q3929" t="s">
        <v>49</v>
      </c>
      <c r="X3929" s="7"/>
      <c r="Y3929" t="s">
        <v>55</v>
      </c>
      <c r="Z3929">
        <v>1698</v>
      </c>
      <c r="AE3929" t="s">
        <v>49</v>
      </c>
      <c r="AF3929">
        <v>1698</v>
      </c>
    </row>
    <row r="3930" spans="1:32" x14ac:dyDescent="0.3">
      <c r="A3930">
        <v>47</v>
      </c>
      <c r="B3930" t="s">
        <v>63</v>
      </c>
      <c r="C3930" t="s">
        <v>47</v>
      </c>
      <c r="D3930" t="s">
        <v>54</v>
      </c>
      <c r="E3930" t="s">
        <v>49</v>
      </c>
      <c r="F3930">
        <v>5306</v>
      </c>
      <c r="G3930" t="s">
        <v>55</v>
      </c>
      <c r="H3930" t="s">
        <v>49</v>
      </c>
      <c r="I3930" t="s">
        <v>52</v>
      </c>
      <c r="J3930">
        <v>15</v>
      </c>
      <c r="K3930" t="s">
        <v>56</v>
      </c>
      <c r="L3930">
        <v>322</v>
      </c>
      <c r="M3930">
        <v>1</v>
      </c>
      <c r="N3930">
        <v>-1</v>
      </c>
      <c r="O3930">
        <v>0</v>
      </c>
      <c r="P3930" t="s">
        <v>52</v>
      </c>
      <c r="Q3930" t="s">
        <v>49</v>
      </c>
      <c r="X3930" s="7"/>
      <c r="Y3930" t="s">
        <v>55</v>
      </c>
      <c r="Z3930">
        <v>5306</v>
      </c>
      <c r="AE3930" t="s">
        <v>49</v>
      </c>
      <c r="AF3930">
        <v>5306</v>
      </c>
    </row>
    <row r="3931" spans="1:32" x14ac:dyDescent="0.3">
      <c r="A3931">
        <v>54</v>
      </c>
      <c r="B3931" t="s">
        <v>76</v>
      </c>
      <c r="C3931" t="s">
        <v>47</v>
      </c>
      <c r="D3931" t="s">
        <v>52</v>
      </c>
      <c r="E3931" t="s">
        <v>49</v>
      </c>
      <c r="F3931">
        <v>0</v>
      </c>
      <c r="G3931" t="s">
        <v>49</v>
      </c>
      <c r="H3931" t="s">
        <v>49</v>
      </c>
      <c r="I3931" t="s">
        <v>50</v>
      </c>
      <c r="J3931">
        <v>14</v>
      </c>
      <c r="K3931" t="s">
        <v>61</v>
      </c>
      <c r="L3931">
        <v>94</v>
      </c>
      <c r="M3931">
        <v>5</v>
      </c>
      <c r="N3931">
        <v>145</v>
      </c>
      <c r="O3931">
        <v>3</v>
      </c>
      <c r="P3931" t="s">
        <v>66</v>
      </c>
      <c r="Q3931" t="s">
        <v>49</v>
      </c>
      <c r="X3931" s="7"/>
      <c r="Y3931" t="s">
        <v>49</v>
      </c>
      <c r="Z3931">
        <v>0</v>
      </c>
      <c r="AE3931" t="s">
        <v>49</v>
      </c>
      <c r="AF3931">
        <v>0</v>
      </c>
    </row>
    <row r="3932" spans="1:32" x14ac:dyDescent="0.3">
      <c r="A3932">
        <v>51</v>
      </c>
      <c r="B3932" t="s">
        <v>77</v>
      </c>
      <c r="C3932" t="s">
        <v>74</v>
      </c>
      <c r="D3932" t="s">
        <v>54</v>
      </c>
      <c r="E3932" t="s">
        <v>49</v>
      </c>
      <c r="F3932">
        <v>1679</v>
      </c>
      <c r="G3932" t="s">
        <v>49</v>
      </c>
      <c r="H3932" t="s">
        <v>49</v>
      </c>
      <c r="I3932" t="s">
        <v>50</v>
      </c>
      <c r="J3932">
        <v>12</v>
      </c>
      <c r="K3932" t="s">
        <v>70</v>
      </c>
      <c r="L3932">
        <v>417</v>
      </c>
      <c r="M3932">
        <v>1</v>
      </c>
      <c r="N3932">
        <v>365</v>
      </c>
      <c r="O3932">
        <v>9</v>
      </c>
      <c r="P3932" t="s">
        <v>66</v>
      </c>
      <c r="Q3932" t="s">
        <v>55</v>
      </c>
      <c r="X3932" s="7"/>
      <c r="Y3932" t="s">
        <v>49</v>
      </c>
      <c r="Z3932">
        <v>1679</v>
      </c>
      <c r="AE3932" t="s">
        <v>49</v>
      </c>
      <c r="AF3932">
        <v>1679</v>
      </c>
    </row>
    <row r="3933" spans="1:32" x14ac:dyDescent="0.3">
      <c r="A3933">
        <v>47</v>
      </c>
      <c r="B3933" t="s">
        <v>69</v>
      </c>
      <c r="C3933" t="s">
        <v>47</v>
      </c>
      <c r="D3933" t="s">
        <v>54</v>
      </c>
      <c r="E3933" t="s">
        <v>49</v>
      </c>
      <c r="F3933">
        <v>3676</v>
      </c>
      <c r="G3933" t="s">
        <v>49</v>
      </c>
      <c r="H3933" t="s">
        <v>49</v>
      </c>
      <c r="I3933" t="s">
        <v>50</v>
      </c>
      <c r="J3933">
        <v>18</v>
      </c>
      <c r="K3933" t="s">
        <v>51</v>
      </c>
      <c r="L3933">
        <v>567</v>
      </c>
      <c r="M3933">
        <v>1</v>
      </c>
      <c r="N3933">
        <v>95</v>
      </c>
      <c r="O3933">
        <v>3</v>
      </c>
      <c r="P3933" t="s">
        <v>79</v>
      </c>
      <c r="Q3933" t="s">
        <v>55</v>
      </c>
      <c r="X3933" s="7"/>
      <c r="Y3933" t="s">
        <v>49</v>
      </c>
      <c r="Z3933">
        <v>3676</v>
      </c>
      <c r="AE3933" t="s">
        <v>49</v>
      </c>
      <c r="AF3933">
        <v>3676</v>
      </c>
    </row>
    <row r="3934" spans="1:32" x14ac:dyDescent="0.3">
      <c r="A3934">
        <v>25</v>
      </c>
      <c r="B3934" t="s">
        <v>58</v>
      </c>
      <c r="C3934" t="s">
        <v>47</v>
      </c>
      <c r="D3934" t="s">
        <v>60</v>
      </c>
      <c r="E3934" t="s">
        <v>49</v>
      </c>
      <c r="F3934">
        <v>-242</v>
      </c>
      <c r="G3934" t="s">
        <v>55</v>
      </c>
      <c r="H3934" t="s">
        <v>55</v>
      </c>
      <c r="I3934" t="s">
        <v>50</v>
      </c>
      <c r="J3934">
        <v>18</v>
      </c>
      <c r="K3934" t="s">
        <v>56</v>
      </c>
      <c r="L3934">
        <v>600</v>
      </c>
      <c r="M3934">
        <v>4</v>
      </c>
      <c r="N3934">
        <v>332</v>
      </c>
      <c r="O3934">
        <v>4</v>
      </c>
      <c r="P3934" t="s">
        <v>66</v>
      </c>
      <c r="Q3934" t="s">
        <v>55</v>
      </c>
      <c r="X3934" s="7"/>
      <c r="Y3934" t="s">
        <v>55</v>
      </c>
      <c r="Z3934">
        <v>-242</v>
      </c>
      <c r="AE3934" t="s">
        <v>55</v>
      </c>
      <c r="AF3934">
        <v>-242</v>
      </c>
    </row>
    <row r="3935" spans="1:32" x14ac:dyDescent="0.3">
      <c r="A3935">
        <v>39</v>
      </c>
      <c r="B3935" t="s">
        <v>53</v>
      </c>
      <c r="C3935" t="s">
        <v>59</v>
      </c>
      <c r="D3935" t="s">
        <v>54</v>
      </c>
      <c r="E3935" t="s">
        <v>49</v>
      </c>
      <c r="F3935">
        <v>471</v>
      </c>
      <c r="G3935" t="s">
        <v>49</v>
      </c>
      <c r="H3935" t="s">
        <v>49</v>
      </c>
      <c r="I3935" t="s">
        <v>52</v>
      </c>
      <c r="J3935">
        <v>15</v>
      </c>
      <c r="K3935" t="s">
        <v>51</v>
      </c>
      <c r="L3935">
        <v>5</v>
      </c>
      <c r="M3935">
        <v>1</v>
      </c>
      <c r="N3935">
        <v>-1</v>
      </c>
      <c r="O3935">
        <v>0</v>
      </c>
      <c r="P3935" t="s">
        <v>52</v>
      </c>
      <c r="Q3935" t="s">
        <v>49</v>
      </c>
      <c r="X3935" s="7"/>
      <c r="Y3935" t="s">
        <v>49</v>
      </c>
      <c r="Z3935">
        <v>471</v>
      </c>
      <c r="AE3935" t="s">
        <v>49</v>
      </c>
      <c r="AF3935">
        <v>471</v>
      </c>
    </row>
    <row r="3936" spans="1:32" x14ac:dyDescent="0.3">
      <c r="A3936">
        <v>40</v>
      </c>
      <c r="B3936" t="s">
        <v>58</v>
      </c>
      <c r="C3936" t="s">
        <v>47</v>
      </c>
      <c r="D3936" t="s">
        <v>60</v>
      </c>
      <c r="E3936" t="s">
        <v>49</v>
      </c>
      <c r="F3936">
        <v>8902</v>
      </c>
      <c r="G3936" t="s">
        <v>55</v>
      </c>
      <c r="H3936" t="s">
        <v>49</v>
      </c>
      <c r="I3936" t="s">
        <v>50</v>
      </c>
      <c r="J3936">
        <v>14</v>
      </c>
      <c r="K3936" t="s">
        <v>70</v>
      </c>
      <c r="L3936">
        <v>464</v>
      </c>
      <c r="M3936">
        <v>5</v>
      </c>
      <c r="N3936">
        <v>-1</v>
      </c>
      <c r="O3936">
        <v>0</v>
      </c>
      <c r="P3936" t="s">
        <v>52</v>
      </c>
      <c r="Q3936" t="s">
        <v>49</v>
      </c>
      <c r="X3936" s="7"/>
      <c r="Y3936" t="s">
        <v>55</v>
      </c>
      <c r="Z3936">
        <v>8902</v>
      </c>
      <c r="AE3936" t="s">
        <v>49</v>
      </c>
      <c r="AF3936">
        <v>8902</v>
      </c>
    </row>
    <row r="3937" spans="1:32" x14ac:dyDescent="0.3">
      <c r="A3937">
        <v>38</v>
      </c>
      <c r="B3937" t="s">
        <v>58</v>
      </c>
      <c r="C3937" t="s">
        <v>59</v>
      </c>
      <c r="D3937" t="s">
        <v>60</v>
      </c>
      <c r="E3937" t="s">
        <v>49</v>
      </c>
      <c r="F3937">
        <v>1704</v>
      </c>
      <c r="G3937" t="s">
        <v>49</v>
      </c>
      <c r="H3937" t="s">
        <v>49</v>
      </c>
      <c r="I3937" t="s">
        <v>50</v>
      </c>
      <c r="J3937">
        <v>1</v>
      </c>
      <c r="K3937" t="s">
        <v>80</v>
      </c>
      <c r="L3937">
        <v>222</v>
      </c>
      <c r="M3937">
        <v>1</v>
      </c>
      <c r="N3937">
        <v>-1</v>
      </c>
      <c r="O3937">
        <v>0</v>
      </c>
      <c r="P3937" t="s">
        <v>52</v>
      </c>
      <c r="Q3937" t="s">
        <v>49</v>
      </c>
      <c r="X3937" s="7"/>
      <c r="Y3937" t="s">
        <v>49</v>
      </c>
      <c r="Z3937">
        <v>1704</v>
      </c>
      <c r="AE3937" t="s">
        <v>49</v>
      </c>
      <c r="AF3937">
        <v>1704</v>
      </c>
    </row>
    <row r="3938" spans="1:32" x14ac:dyDescent="0.3">
      <c r="A3938">
        <v>34</v>
      </c>
      <c r="B3938" t="s">
        <v>58</v>
      </c>
      <c r="C3938" t="s">
        <v>47</v>
      </c>
      <c r="D3938" t="s">
        <v>60</v>
      </c>
      <c r="E3938" t="s">
        <v>49</v>
      </c>
      <c r="F3938">
        <v>3050</v>
      </c>
      <c r="G3938" t="s">
        <v>55</v>
      </c>
      <c r="H3938" t="s">
        <v>49</v>
      </c>
      <c r="I3938" t="s">
        <v>50</v>
      </c>
      <c r="J3938">
        <v>13</v>
      </c>
      <c r="K3938" t="s">
        <v>56</v>
      </c>
      <c r="L3938">
        <v>469</v>
      </c>
      <c r="M3938">
        <v>1</v>
      </c>
      <c r="N3938">
        <v>-1</v>
      </c>
      <c r="O3938">
        <v>0</v>
      </c>
      <c r="P3938" t="s">
        <v>52</v>
      </c>
      <c r="Q3938" t="s">
        <v>55</v>
      </c>
      <c r="X3938" s="7"/>
      <c r="Y3938" t="s">
        <v>55</v>
      </c>
      <c r="Z3938">
        <v>3050</v>
      </c>
      <c r="AE3938" t="s">
        <v>49</v>
      </c>
      <c r="AF3938">
        <v>3050</v>
      </c>
    </row>
    <row r="3939" spans="1:32" x14ac:dyDescent="0.3">
      <c r="A3939">
        <v>53</v>
      </c>
      <c r="B3939" t="s">
        <v>76</v>
      </c>
      <c r="C3939" t="s">
        <v>47</v>
      </c>
      <c r="D3939" t="s">
        <v>48</v>
      </c>
      <c r="E3939" t="s">
        <v>49</v>
      </c>
      <c r="F3939">
        <v>2581</v>
      </c>
      <c r="G3939" t="s">
        <v>49</v>
      </c>
      <c r="H3939" t="s">
        <v>49</v>
      </c>
      <c r="I3939" t="s">
        <v>50</v>
      </c>
      <c r="J3939">
        <v>15</v>
      </c>
      <c r="K3939" t="s">
        <v>61</v>
      </c>
      <c r="L3939">
        <v>99</v>
      </c>
      <c r="M3939">
        <v>1</v>
      </c>
      <c r="N3939">
        <v>-1</v>
      </c>
      <c r="O3939">
        <v>0</v>
      </c>
      <c r="P3939" t="s">
        <v>52</v>
      </c>
      <c r="Q3939" t="s">
        <v>49</v>
      </c>
      <c r="X3939" s="7"/>
      <c r="Y3939" t="s">
        <v>49</v>
      </c>
      <c r="Z3939">
        <v>2581</v>
      </c>
      <c r="AE3939" t="s">
        <v>49</v>
      </c>
      <c r="AF3939">
        <v>2581</v>
      </c>
    </row>
    <row r="3940" spans="1:32" x14ac:dyDescent="0.3">
      <c r="A3940">
        <v>32</v>
      </c>
      <c r="B3940" t="s">
        <v>53</v>
      </c>
      <c r="C3940" t="s">
        <v>47</v>
      </c>
      <c r="D3940" t="s">
        <v>54</v>
      </c>
      <c r="E3940" t="s">
        <v>49</v>
      </c>
      <c r="F3940">
        <v>162</v>
      </c>
      <c r="G3940" t="s">
        <v>55</v>
      </c>
      <c r="H3940" t="s">
        <v>49</v>
      </c>
      <c r="I3940" t="s">
        <v>52</v>
      </c>
      <c r="J3940">
        <v>14</v>
      </c>
      <c r="K3940" t="s">
        <v>56</v>
      </c>
      <c r="L3940">
        <v>297</v>
      </c>
      <c r="M3940">
        <v>2</v>
      </c>
      <c r="N3940">
        <v>-1</v>
      </c>
      <c r="O3940">
        <v>0</v>
      </c>
      <c r="P3940" t="s">
        <v>52</v>
      </c>
      <c r="Q3940" t="s">
        <v>49</v>
      </c>
      <c r="X3940" s="7"/>
      <c r="Y3940" t="s">
        <v>55</v>
      </c>
      <c r="Z3940">
        <v>162</v>
      </c>
      <c r="AE3940" t="s">
        <v>49</v>
      </c>
      <c r="AF3940">
        <v>162</v>
      </c>
    </row>
    <row r="3941" spans="1:32" x14ac:dyDescent="0.3">
      <c r="A3941">
        <v>35</v>
      </c>
      <c r="B3941" t="s">
        <v>63</v>
      </c>
      <c r="C3941" t="s">
        <v>47</v>
      </c>
      <c r="D3941" t="s">
        <v>54</v>
      </c>
      <c r="E3941" t="s">
        <v>49</v>
      </c>
      <c r="F3941">
        <v>243</v>
      </c>
      <c r="G3941" t="s">
        <v>55</v>
      </c>
      <c r="H3941" t="s">
        <v>49</v>
      </c>
      <c r="I3941" t="s">
        <v>50</v>
      </c>
      <c r="J3941">
        <v>20</v>
      </c>
      <c r="K3941" t="s">
        <v>61</v>
      </c>
      <c r="L3941">
        <v>41</v>
      </c>
      <c r="M3941">
        <v>3</v>
      </c>
      <c r="N3941">
        <v>-1</v>
      </c>
      <c r="O3941">
        <v>0</v>
      </c>
      <c r="P3941" t="s">
        <v>52</v>
      </c>
      <c r="Q3941" t="s">
        <v>49</v>
      </c>
      <c r="X3941" s="7"/>
      <c r="Y3941" t="s">
        <v>55</v>
      </c>
      <c r="Z3941">
        <v>243</v>
      </c>
      <c r="AE3941" t="s">
        <v>49</v>
      </c>
      <c r="AF3941">
        <v>243</v>
      </c>
    </row>
    <row r="3942" spans="1:32" x14ac:dyDescent="0.3">
      <c r="A3942">
        <v>24</v>
      </c>
      <c r="B3942" t="s">
        <v>71</v>
      </c>
      <c r="C3942" t="s">
        <v>59</v>
      </c>
      <c r="D3942" t="s">
        <v>54</v>
      </c>
      <c r="E3942" t="s">
        <v>49</v>
      </c>
      <c r="F3942">
        <v>1847</v>
      </c>
      <c r="G3942" t="s">
        <v>49</v>
      </c>
      <c r="H3942" t="s">
        <v>49</v>
      </c>
      <c r="I3942" t="s">
        <v>50</v>
      </c>
      <c r="J3942">
        <v>9</v>
      </c>
      <c r="K3942" t="s">
        <v>82</v>
      </c>
      <c r="L3942">
        <v>390</v>
      </c>
      <c r="M3942">
        <v>1</v>
      </c>
      <c r="N3942">
        <v>-1</v>
      </c>
      <c r="O3942">
        <v>0</v>
      </c>
      <c r="P3942" t="s">
        <v>52</v>
      </c>
      <c r="Q3942" t="s">
        <v>49</v>
      </c>
      <c r="X3942" s="7"/>
      <c r="Y3942" t="s">
        <v>49</v>
      </c>
      <c r="Z3942">
        <v>1847</v>
      </c>
      <c r="AE3942" t="s">
        <v>49</v>
      </c>
      <c r="AF3942">
        <v>1847</v>
      </c>
    </row>
    <row r="3943" spans="1:32" x14ac:dyDescent="0.3">
      <c r="A3943">
        <v>58</v>
      </c>
      <c r="B3943" t="s">
        <v>63</v>
      </c>
      <c r="C3943" t="s">
        <v>47</v>
      </c>
      <c r="D3943" t="s">
        <v>48</v>
      </c>
      <c r="E3943" t="s">
        <v>49</v>
      </c>
      <c r="F3943">
        <v>0</v>
      </c>
      <c r="G3943" t="s">
        <v>55</v>
      </c>
      <c r="H3943" t="s">
        <v>49</v>
      </c>
      <c r="I3943" t="s">
        <v>52</v>
      </c>
      <c r="J3943">
        <v>29</v>
      </c>
      <c r="K3943" t="s">
        <v>56</v>
      </c>
      <c r="L3943">
        <v>535</v>
      </c>
      <c r="M3943">
        <v>2</v>
      </c>
      <c r="N3943">
        <v>-1</v>
      </c>
      <c r="O3943">
        <v>0</v>
      </c>
      <c r="P3943" t="s">
        <v>52</v>
      </c>
      <c r="Q3943" t="s">
        <v>49</v>
      </c>
      <c r="X3943" s="7"/>
      <c r="Y3943" t="s">
        <v>55</v>
      </c>
      <c r="Z3943">
        <v>0</v>
      </c>
      <c r="AE3943" t="s">
        <v>49</v>
      </c>
      <c r="AF3943">
        <v>0</v>
      </c>
    </row>
    <row r="3944" spans="1:32" x14ac:dyDescent="0.3">
      <c r="A3944">
        <v>49</v>
      </c>
      <c r="B3944" t="s">
        <v>58</v>
      </c>
      <c r="C3944" t="s">
        <v>47</v>
      </c>
      <c r="D3944" t="s">
        <v>48</v>
      </c>
      <c r="E3944" t="s">
        <v>49</v>
      </c>
      <c r="F3944">
        <v>3371</v>
      </c>
      <c r="G3944" t="s">
        <v>49</v>
      </c>
      <c r="H3944" t="s">
        <v>49</v>
      </c>
      <c r="I3944" t="s">
        <v>50</v>
      </c>
      <c r="J3944">
        <v>11</v>
      </c>
      <c r="K3944" t="s">
        <v>75</v>
      </c>
      <c r="L3944">
        <v>269</v>
      </c>
      <c r="M3944">
        <v>2</v>
      </c>
      <c r="N3944">
        <v>-1</v>
      </c>
      <c r="O3944">
        <v>0</v>
      </c>
      <c r="P3944" t="s">
        <v>52</v>
      </c>
      <c r="Q3944" t="s">
        <v>55</v>
      </c>
      <c r="X3944" s="7"/>
      <c r="Y3944" t="s">
        <v>49</v>
      </c>
      <c r="Z3944">
        <v>3371</v>
      </c>
      <c r="AE3944" t="s">
        <v>49</v>
      </c>
      <c r="AF3944">
        <v>3371</v>
      </c>
    </row>
    <row r="3945" spans="1:32" x14ac:dyDescent="0.3">
      <c r="A3945">
        <v>45</v>
      </c>
      <c r="B3945" t="s">
        <v>53</v>
      </c>
      <c r="C3945" t="s">
        <v>59</v>
      </c>
      <c r="D3945" t="s">
        <v>54</v>
      </c>
      <c r="E3945" t="s">
        <v>49</v>
      </c>
      <c r="F3945">
        <v>1757</v>
      </c>
      <c r="G3945" t="s">
        <v>55</v>
      </c>
      <c r="H3945" t="s">
        <v>49</v>
      </c>
      <c r="I3945" t="s">
        <v>50</v>
      </c>
      <c r="J3945">
        <v>20</v>
      </c>
      <c r="K3945" t="s">
        <v>61</v>
      </c>
      <c r="L3945">
        <v>1010</v>
      </c>
      <c r="M3945">
        <v>3</v>
      </c>
      <c r="N3945">
        <v>326</v>
      </c>
      <c r="O3945">
        <v>1</v>
      </c>
      <c r="P3945" t="s">
        <v>66</v>
      </c>
      <c r="Q3945" t="s">
        <v>49</v>
      </c>
      <c r="X3945" s="7"/>
      <c r="Y3945" t="s">
        <v>55</v>
      </c>
      <c r="Z3945">
        <v>1757</v>
      </c>
      <c r="AE3945" t="s">
        <v>49</v>
      </c>
      <c r="AF3945">
        <v>1757</v>
      </c>
    </row>
    <row r="3946" spans="1:32" x14ac:dyDescent="0.3">
      <c r="A3946">
        <v>55</v>
      </c>
      <c r="B3946" t="s">
        <v>58</v>
      </c>
      <c r="C3946" t="s">
        <v>47</v>
      </c>
      <c r="D3946" t="s">
        <v>60</v>
      </c>
      <c r="E3946" t="s">
        <v>49</v>
      </c>
      <c r="F3946">
        <v>171</v>
      </c>
      <c r="G3946" t="s">
        <v>55</v>
      </c>
      <c r="H3946" t="s">
        <v>49</v>
      </c>
      <c r="I3946" t="s">
        <v>50</v>
      </c>
      <c r="J3946">
        <v>8</v>
      </c>
      <c r="K3946" t="s">
        <v>70</v>
      </c>
      <c r="L3946">
        <v>73</v>
      </c>
      <c r="M3946">
        <v>6</v>
      </c>
      <c r="N3946">
        <v>-1</v>
      </c>
      <c r="O3946">
        <v>0</v>
      </c>
      <c r="P3946" t="s">
        <v>52</v>
      </c>
      <c r="Q3946" t="s">
        <v>49</v>
      </c>
      <c r="X3946" s="7"/>
      <c r="Y3946" t="s">
        <v>55</v>
      </c>
      <c r="Z3946">
        <v>171</v>
      </c>
      <c r="AE3946" t="s">
        <v>49</v>
      </c>
      <c r="AF3946">
        <v>171</v>
      </c>
    </row>
    <row r="3947" spans="1:32" x14ac:dyDescent="0.3">
      <c r="A3947">
        <v>42</v>
      </c>
      <c r="B3947" t="s">
        <v>68</v>
      </c>
      <c r="C3947" t="s">
        <v>47</v>
      </c>
      <c r="D3947" t="s">
        <v>60</v>
      </c>
      <c r="E3947" t="s">
        <v>49</v>
      </c>
      <c r="F3947">
        <v>157</v>
      </c>
      <c r="G3947" t="s">
        <v>55</v>
      </c>
      <c r="H3947" t="s">
        <v>55</v>
      </c>
      <c r="I3947" t="s">
        <v>52</v>
      </c>
      <c r="J3947">
        <v>7</v>
      </c>
      <c r="K3947" t="s">
        <v>56</v>
      </c>
      <c r="L3947">
        <v>650</v>
      </c>
      <c r="M3947">
        <v>1</v>
      </c>
      <c r="N3947">
        <v>-1</v>
      </c>
      <c r="O3947">
        <v>0</v>
      </c>
      <c r="P3947" t="s">
        <v>52</v>
      </c>
      <c r="Q3947" t="s">
        <v>49</v>
      </c>
      <c r="X3947" s="7"/>
      <c r="Y3947" t="s">
        <v>55</v>
      </c>
      <c r="Z3947">
        <v>157</v>
      </c>
      <c r="AE3947" t="s">
        <v>55</v>
      </c>
      <c r="AF3947">
        <v>157</v>
      </c>
    </row>
    <row r="3948" spans="1:32" x14ac:dyDescent="0.3">
      <c r="A3948">
        <v>28</v>
      </c>
      <c r="B3948" t="s">
        <v>69</v>
      </c>
      <c r="C3948" t="s">
        <v>47</v>
      </c>
      <c r="D3948" t="s">
        <v>54</v>
      </c>
      <c r="E3948" t="s">
        <v>49</v>
      </c>
      <c r="F3948">
        <v>934</v>
      </c>
      <c r="G3948" t="s">
        <v>55</v>
      </c>
      <c r="H3948" t="s">
        <v>49</v>
      </c>
      <c r="I3948" t="s">
        <v>52</v>
      </c>
      <c r="J3948">
        <v>4</v>
      </c>
      <c r="K3948" t="s">
        <v>73</v>
      </c>
      <c r="L3948">
        <v>53</v>
      </c>
      <c r="M3948">
        <v>2</v>
      </c>
      <c r="N3948">
        <v>-1</v>
      </c>
      <c r="O3948">
        <v>0</v>
      </c>
      <c r="P3948" t="s">
        <v>52</v>
      </c>
      <c r="Q3948" t="s">
        <v>49</v>
      </c>
      <c r="X3948" s="7"/>
      <c r="Y3948" t="s">
        <v>55</v>
      </c>
      <c r="Z3948">
        <v>934</v>
      </c>
      <c r="AE3948" t="s">
        <v>49</v>
      </c>
      <c r="AF3948">
        <v>934</v>
      </c>
    </row>
    <row r="3949" spans="1:32" x14ac:dyDescent="0.3">
      <c r="A3949">
        <v>48</v>
      </c>
      <c r="B3949" t="s">
        <v>63</v>
      </c>
      <c r="C3949" t="s">
        <v>47</v>
      </c>
      <c r="D3949" t="s">
        <v>54</v>
      </c>
      <c r="E3949" t="s">
        <v>49</v>
      </c>
      <c r="F3949">
        <v>-19</v>
      </c>
      <c r="G3949" t="s">
        <v>49</v>
      </c>
      <c r="H3949" t="s">
        <v>55</v>
      </c>
      <c r="I3949" t="s">
        <v>52</v>
      </c>
      <c r="J3949">
        <v>4</v>
      </c>
      <c r="K3949" t="s">
        <v>73</v>
      </c>
      <c r="L3949">
        <v>270</v>
      </c>
      <c r="M3949">
        <v>1</v>
      </c>
      <c r="N3949">
        <v>-1</v>
      </c>
      <c r="O3949">
        <v>0</v>
      </c>
      <c r="P3949" t="s">
        <v>52</v>
      </c>
      <c r="Q3949" t="s">
        <v>49</v>
      </c>
      <c r="X3949" s="7"/>
      <c r="Y3949" t="s">
        <v>49</v>
      </c>
      <c r="Z3949">
        <v>-19</v>
      </c>
      <c r="AE3949" t="s">
        <v>55</v>
      </c>
      <c r="AF3949">
        <v>-19</v>
      </c>
    </row>
    <row r="3950" spans="1:32" x14ac:dyDescent="0.3">
      <c r="A3950">
        <v>51</v>
      </c>
      <c r="B3950" t="s">
        <v>58</v>
      </c>
      <c r="C3950" t="s">
        <v>59</v>
      </c>
      <c r="D3950" t="s">
        <v>60</v>
      </c>
      <c r="E3950" t="s">
        <v>55</v>
      </c>
      <c r="F3950">
        <v>-55</v>
      </c>
      <c r="G3950" t="s">
        <v>55</v>
      </c>
      <c r="H3950" t="s">
        <v>49</v>
      </c>
      <c r="I3950" t="s">
        <v>50</v>
      </c>
      <c r="J3950">
        <v>18</v>
      </c>
      <c r="K3950" t="s">
        <v>70</v>
      </c>
      <c r="L3950">
        <v>119</v>
      </c>
      <c r="M3950">
        <v>6</v>
      </c>
      <c r="N3950">
        <v>-1</v>
      </c>
      <c r="O3950">
        <v>0</v>
      </c>
      <c r="P3950" t="s">
        <v>52</v>
      </c>
      <c r="Q3950" t="s">
        <v>49</v>
      </c>
      <c r="X3950" s="7"/>
      <c r="Y3950" t="s">
        <v>55</v>
      </c>
      <c r="Z3950">
        <v>-55</v>
      </c>
      <c r="AE3950" t="s">
        <v>49</v>
      </c>
      <c r="AF3950">
        <v>-55</v>
      </c>
    </row>
    <row r="3951" spans="1:32" x14ac:dyDescent="0.3">
      <c r="A3951">
        <v>38</v>
      </c>
      <c r="B3951" t="s">
        <v>76</v>
      </c>
      <c r="C3951" t="s">
        <v>47</v>
      </c>
      <c r="D3951" t="s">
        <v>48</v>
      </c>
      <c r="E3951" t="s">
        <v>49</v>
      </c>
      <c r="F3951">
        <v>21</v>
      </c>
      <c r="G3951" t="s">
        <v>49</v>
      </c>
      <c r="H3951" t="s">
        <v>49</v>
      </c>
      <c r="I3951" t="s">
        <v>50</v>
      </c>
      <c r="J3951">
        <v>26</v>
      </c>
      <c r="K3951" t="s">
        <v>70</v>
      </c>
      <c r="L3951">
        <v>634</v>
      </c>
      <c r="M3951">
        <v>2</v>
      </c>
      <c r="N3951">
        <v>-1</v>
      </c>
      <c r="O3951">
        <v>0</v>
      </c>
      <c r="P3951" t="s">
        <v>52</v>
      </c>
      <c r="Q3951" t="s">
        <v>49</v>
      </c>
      <c r="X3951" s="7"/>
      <c r="Y3951" t="s">
        <v>49</v>
      </c>
      <c r="Z3951">
        <v>21</v>
      </c>
      <c r="AE3951" t="s">
        <v>49</v>
      </c>
      <c r="AF3951">
        <v>21</v>
      </c>
    </row>
    <row r="3952" spans="1:32" x14ac:dyDescent="0.3">
      <c r="A3952">
        <v>27</v>
      </c>
      <c r="B3952" t="s">
        <v>63</v>
      </c>
      <c r="C3952" t="s">
        <v>59</v>
      </c>
      <c r="D3952" t="s">
        <v>54</v>
      </c>
      <c r="E3952" t="s">
        <v>49</v>
      </c>
      <c r="F3952">
        <v>14</v>
      </c>
      <c r="G3952" t="s">
        <v>49</v>
      </c>
      <c r="H3952" t="s">
        <v>49</v>
      </c>
      <c r="I3952" t="s">
        <v>52</v>
      </c>
      <c r="J3952">
        <v>14</v>
      </c>
      <c r="K3952" t="s">
        <v>56</v>
      </c>
      <c r="L3952">
        <v>72</v>
      </c>
      <c r="M3952">
        <v>2</v>
      </c>
      <c r="N3952">
        <v>-1</v>
      </c>
      <c r="O3952">
        <v>0</v>
      </c>
      <c r="P3952" t="s">
        <v>52</v>
      </c>
      <c r="Q3952" t="s">
        <v>49</v>
      </c>
      <c r="X3952" s="7"/>
      <c r="Y3952" t="s">
        <v>49</v>
      </c>
      <c r="Z3952">
        <v>14</v>
      </c>
      <c r="AE3952" t="s">
        <v>49</v>
      </c>
      <c r="AF3952">
        <v>14</v>
      </c>
    </row>
    <row r="3953" spans="1:32" x14ac:dyDescent="0.3">
      <c r="A3953">
        <v>50</v>
      </c>
      <c r="B3953" t="s">
        <v>67</v>
      </c>
      <c r="C3953" t="s">
        <v>59</v>
      </c>
      <c r="D3953" t="s">
        <v>54</v>
      </c>
      <c r="E3953" t="s">
        <v>49</v>
      </c>
      <c r="F3953">
        <v>246</v>
      </c>
      <c r="G3953" t="s">
        <v>55</v>
      </c>
      <c r="H3953" t="s">
        <v>49</v>
      </c>
      <c r="I3953" t="s">
        <v>50</v>
      </c>
      <c r="J3953">
        <v>17</v>
      </c>
      <c r="K3953" t="s">
        <v>75</v>
      </c>
      <c r="L3953">
        <v>270</v>
      </c>
      <c r="M3953">
        <v>1</v>
      </c>
      <c r="N3953">
        <v>123</v>
      </c>
      <c r="O3953">
        <v>2</v>
      </c>
      <c r="P3953" t="s">
        <v>57</v>
      </c>
      <c r="Q3953" t="s">
        <v>49</v>
      </c>
      <c r="X3953" s="7"/>
      <c r="Y3953" t="s">
        <v>55</v>
      </c>
      <c r="Z3953">
        <v>246</v>
      </c>
      <c r="AE3953" t="s">
        <v>49</v>
      </c>
      <c r="AF3953">
        <v>246</v>
      </c>
    </row>
    <row r="3954" spans="1:32" x14ac:dyDescent="0.3">
      <c r="A3954">
        <v>44</v>
      </c>
      <c r="B3954" t="s">
        <v>63</v>
      </c>
      <c r="C3954" t="s">
        <v>47</v>
      </c>
      <c r="D3954" t="s">
        <v>48</v>
      </c>
      <c r="E3954" t="s">
        <v>49</v>
      </c>
      <c r="F3954">
        <v>887</v>
      </c>
      <c r="G3954" t="s">
        <v>55</v>
      </c>
      <c r="H3954" t="s">
        <v>49</v>
      </c>
      <c r="I3954" t="s">
        <v>50</v>
      </c>
      <c r="J3954">
        <v>12</v>
      </c>
      <c r="K3954" t="s">
        <v>56</v>
      </c>
      <c r="L3954">
        <v>165</v>
      </c>
      <c r="M3954">
        <v>2</v>
      </c>
      <c r="N3954">
        <v>363</v>
      </c>
      <c r="O3954">
        <v>1</v>
      </c>
      <c r="P3954" t="s">
        <v>57</v>
      </c>
      <c r="Q3954" t="s">
        <v>49</v>
      </c>
      <c r="X3954" s="7"/>
      <c r="Y3954" t="s">
        <v>55</v>
      </c>
      <c r="Z3954">
        <v>887</v>
      </c>
      <c r="AE3954" t="s">
        <v>49</v>
      </c>
      <c r="AF3954">
        <v>887</v>
      </c>
    </row>
    <row r="3955" spans="1:32" x14ac:dyDescent="0.3">
      <c r="A3955">
        <v>40</v>
      </c>
      <c r="B3955" t="s">
        <v>58</v>
      </c>
      <c r="C3955" t="s">
        <v>47</v>
      </c>
      <c r="D3955" t="s">
        <v>60</v>
      </c>
      <c r="E3955" t="s">
        <v>49</v>
      </c>
      <c r="F3955">
        <v>51</v>
      </c>
      <c r="G3955" t="s">
        <v>49</v>
      </c>
      <c r="H3955" t="s">
        <v>49</v>
      </c>
      <c r="I3955" t="s">
        <v>50</v>
      </c>
      <c r="J3955">
        <v>19</v>
      </c>
      <c r="K3955" t="s">
        <v>70</v>
      </c>
      <c r="L3955">
        <v>164</v>
      </c>
      <c r="M3955">
        <v>2</v>
      </c>
      <c r="N3955">
        <v>-1</v>
      </c>
      <c r="O3955">
        <v>0</v>
      </c>
      <c r="P3955" t="s">
        <v>52</v>
      </c>
      <c r="Q3955" t="s">
        <v>49</v>
      </c>
      <c r="X3955" s="7"/>
      <c r="Y3955" t="s">
        <v>49</v>
      </c>
      <c r="Z3955">
        <v>51</v>
      </c>
      <c r="AE3955" t="s">
        <v>49</v>
      </c>
      <c r="AF3955">
        <v>51</v>
      </c>
    </row>
    <row r="3956" spans="1:32" x14ac:dyDescent="0.3">
      <c r="A3956">
        <v>29</v>
      </c>
      <c r="B3956" t="s">
        <v>53</v>
      </c>
      <c r="C3956" t="s">
        <v>59</v>
      </c>
      <c r="D3956" t="s">
        <v>54</v>
      </c>
      <c r="E3956" t="s">
        <v>49</v>
      </c>
      <c r="F3956">
        <v>-287</v>
      </c>
      <c r="G3956" t="s">
        <v>55</v>
      </c>
      <c r="H3956" t="s">
        <v>49</v>
      </c>
      <c r="I3956" t="s">
        <v>50</v>
      </c>
      <c r="J3956">
        <v>18</v>
      </c>
      <c r="K3956" t="s">
        <v>56</v>
      </c>
      <c r="L3956">
        <v>196</v>
      </c>
      <c r="M3956">
        <v>1</v>
      </c>
      <c r="N3956">
        <v>-1</v>
      </c>
      <c r="O3956">
        <v>0</v>
      </c>
      <c r="P3956" t="s">
        <v>52</v>
      </c>
      <c r="Q3956" t="s">
        <v>49</v>
      </c>
      <c r="X3956" s="7"/>
      <c r="Y3956" t="s">
        <v>55</v>
      </c>
      <c r="Z3956">
        <v>-287</v>
      </c>
      <c r="AE3956" t="s">
        <v>49</v>
      </c>
      <c r="AF3956">
        <v>-287</v>
      </c>
    </row>
    <row r="3957" spans="1:32" x14ac:dyDescent="0.3">
      <c r="A3957">
        <v>34</v>
      </c>
      <c r="B3957" t="s">
        <v>53</v>
      </c>
      <c r="C3957" t="s">
        <v>47</v>
      </c>
      <c r="D3957" t="s">
        <v>54</v>
      </c>
      <c r="E3957" t="s">
        <v>49</v>
      </c>
      <c r="F3957">
        <v>0</v>
      </c>
      <c r="G3957" t="s">
        <v>55</v>
      </c>
      <c r="H3957" t="s">
        <v>49</v>
      </c>
      <c r="I3957" t="s">
        <v>50</v>
      </c>
      <c r="J3957">
        <v>14</v>
      </c>
      <c r="K3957" t="s">
        <v>73</v>
      </c>
      <c r="L3957">
        <v>78</v>
      </c>
      <c r="M3957">
        <v>4</v>
      </c>
      <c r="N3957">
        <v>-1</v>
      </c>
      <c r="O3957">
        <v>0</v>
      </c>
      <c r="P3957" t="s">
        <v>52</v>
      </c>
      <c r="Q3957" t="s">
        <v>49</v>
      </c>
      <c r="X3957" s="7"/>
      <c r="Y3957" t="s">
        <v>55</v>
      </c>
      <c r="Z3957">
        <v>0</v>
      </c>
      <c r="AE3957" t="s">
        <v>49</v>
      </c>
      <c r="AF3957">
        <v>0</v>
      </c>
    </row>
    <row r="3958" spans="1:32" x14ac:dyDescent="0.3">
      <c r="A3958">
        <v>44</v>
      </c>
      <c r="B3958" t="s">
        <v>65</v>
      </c>
      <c r="C3958" t="s">
        <v>59</v>
      </c>
      <c r="D3958" t="s">
        <v>60</v>
      </c>
      <c r="E3958" t="s">
        <v>49</v>
      </c>
      <c r="F3958">
        <v>2734</v>
      </c>
      <c r="G3958" t="s">
        <v>55</v>
      </c>
      <c r="H3958" t="s">
        <v>49</v>
      </c>
      <c r="I3958" t="s">
        <v>50</v>
      </c>
      <c r="J3958">
        <v>12</v>
      </c>
      <c r="K3958" t="s">
        <v>56</v>
      </c>
      <c r="L3958">
        <v>897</v>
      </c>
      <c r="M3958">
        <v>4</v>
      </c>
      <c r="N3958">
        <v>-1</v>
      </c>
      <c r="O3958">
        <v>0</v>
      </c>
      <c r="P3958" t="s">
        <v>52</v>
      </c>
      <c r="Q3958" t="s">
        <v>55</v>
      </c>
      <c r="X3958" s="7"/>
      <c r="Y3958" t="s">
        <v>55</v>
      </c>
      <c r="Z3958">
        <v>2734</v>
      </c>
      <c r="AE3958" t="s">
        <v>49</v>
      </c>
      <c r="AF3958">
        <v>2734</v>
      </c>
    </row>
    <row r="3959" spans="1:32" x14ac:dyDescent="0.3">
      <c r="A3959">
        <v>50</v>
      </c>
      <c r="B3959" t="s">
        <v>68</v>
      </c>
      <c r="C3959" t="s">
        <v>47</v>
      </c>
      <c r="D3959" t="s">
        <v>60</v>
      </c>
      <c r="E3959" t="s">
        <v>49</v>
      </c>
      <c r="F3959">
        <v>52</v>
      </c>
      <c r="G3959" t="s">
        <v>49</v>
      </c>
      <c r="H3959" t="s">
        <v>49</v>
      </c>
      <c r="I3959" t="s">
        <v>50</v>
      </c>
      <c r="J3959">
        <v>31</v>
      </c>
      <c r="K3959" t="s">
        <v>73</v>
      </c>
      <c r="L3959">
        <v>22</v>
      </c>
      <c r="M3959">
        <v>8</v>
      </c>
      <c r="N3959">
        <v>-1</v>
      </c>
      <c r="O3959">
        <v>0</v>
      </c>
      <c r="P3959" t="s">
        <v>52</v>
      </c>
      <c r="Q3959" t="s">
        <v>49</v>
      </c>
      <c r="X3959" s="7"/>
      <c r="Y3959" t="s">
        <v>49</v>
      </c>
      <c r="Z3959">
        <v>52</v>
      </c>
      <c r="AE3959" t="s">
        <v>49</v>
      </c>
      <c r="AF3959">
        <v>52</v>
      </c>
    </row>
    <row r="3960" spans="1:32" x14ac:dyDescent="0.3">
      <c r="A3960">
        <v>34</v>
      </c>
      <c r="B3960" t="s">
        <v>58</v>
      </c>
      <c r="C3960" t="s">
        <v>47</v>
      </c>
      <c r="D3960" t="s">
        <v>60</v>
      </c>
      <c r="E3960" t="s">
        <v>49</v>
      </c>
      <c r="F3960">
        <v>2594</v>
      </c>
      <c r="G3960" t="s">
        <v>55</v>
      </c>
      <c r="H3960" t="s">
        <v>49</v>
      </c>
      <c r="I3960" t="s">
        <v>50</v>
      </c>
      <c r="J3960">
        <v>21</v>
      </c>
      <c r="K3960" t="s">
        <v>75</v>
      </c>
      <c r="L3960">
        <v>161</v>
      </c>
      <c r="M3960">
        <v>3</v>
      </c>
      <c r="N3960">
        <v>-1</v>
      </c>
      <c r="O3960">
        <v>0</v>
      </c>
      <c r="P3960" t="s">
        <v>52</v>
      </c>
      <c r="Q3960" t="s">
        <v>49</v>
      </c>
      <c r="X3960" s="7"/>
      <c r="Y3960" t="s">
        <v>55</v>
      </c>
      <c r="Z3960">
        <v>2594</v>
      </c>
      <c r="AE3960" t="s">
        <v>49</v>
      </c>
      <c r="AF3960">
        <v>2594</v>
      </c>
    </row>
    <row r="3961" spans="1:32" x14ac:dyDescent="0.3">
      <c r="A3961">
        <v>54</v>
      </c>
      <c r="B3961" t="s">
        <v>77</v>
      </c>
      <c r="C3961" t="s">
        <v>74</v>
      </c>
      <c r="D3961" t="s">
        <v>48</v>
      </c>
      <c r="E3961" t="s">
        <v>49</v>
      </c>
      <c r="F3961">
        <v>22</v>
      </c>
      <c r="G3961" t="s">
        <v>49</v>
      </c>
      <c r="H3961" t="s">
        <v>49</v>
      </c>
      <c r="I3961" t="s">
        <v>52</v>
      </c>
      <c r="J3961">
        <v>20</v>
      </c>
      <c r="K3961" t="s">
        <v>62</v>
      </c>
      <c r="L3961">
        <v>23</v>
      </c>
      <c r="M3961">
        <v>4</v>
      </c>
      <c r="N3961">
        <v>-1</v>
      </c>
      <c r="O3961">
        <v>0</v>
      </c>
      <c r="P3961" t="s">
        <v>52</v>
      </c>
      <c r="Q3961" t="s">
        <v>49</v>
      </c>
      <c r="X3961" s="7"/>
      <c r="Y3961" t="s">
        <v>49</v>
      </c>
      <c r="Z3961">
        <v>22</v>
      </c>
      <c r="AE3961" t="s">
        <v>49</v>
      </c>
      <c r="AF3961">
        <v>22</v>
      </c>
    </row>
    <row r="3962" spans="1:32" x14ac:dyDescent="0.3">
      <c r="A3962">
        <v>34</v>
      </c>
      <c r="B3962" t="s">
        <v>67</v>
      </c>
      <c r="C3962" t="s">
        <v>47</v>
      </c>
      <c r="D3962" t="s">
        <v>60</v>
      </c>
      <c r="E3962" t="s">
        <v>49</v>
      </c>
      <c r="F3962">
        <v>1611</v>
      </c>
      <c r="G3962" t="s">
        <v>55</v>
      </c>
      <c r="H3962" t="s">
        <v>49</v>
      </c>
      <c r="I3962" t="s">
        <v>50</v>
      </c>
      <c r="J3962">
        <v>11</v>
      </c>
      <c r="K3962" t="s">
        <v>56</v>
      </c>
      <c r="L3962">
        <v>490</v>
      </c>
      <c r="M3962">
        <v>2</v>
      </c>
      <c r="N3962">
        <v>-1</v>
      </c>
      <c r="O3962">
        <v>0</v>
      </c>
      <c r="P3962" t="s">
        <v>52</v>
      </c>
      <c r="Q3962" t="s">
        <v>49</v>
      </c>
      <c r="X3962" s="7"/>
      <c r="Y3962" t="s">
        <v>55</v>
      </c>
      <c r="Z3962">
        <v>1611</v>
      </c>
      <c r="AE3962" t="s">
        <v>49</v>
      </c>
      <c r="AF3962">
        <v>1611</v>
      </c>
    </row>
    <row r="3963" spans="1:32" x14ac:dyDescent="0.3">
      <c r="A3963">
        <v>34</v>
      </c>
      <c r="B3963" t="s">
        <v>69</v>
      </c>
      <c r="C3963" t="s">
        <v>59</v>
      </c>
      <c r="D3963" t="s">
        <v>60</v>
      </c>
      <c r="E3963" t="s">
        <v>49</v>
      </c>
      <c r="F3963">
        <v>18</v>
      </c>
      <c r="G3963" t="s">
        <v>55</v>
      </c>
      <c r="H3963" t="s">
        <v>55</v>
      </c>
      <c r="I3963" t="s">
        <v>50</v>
      </c>
      <c r="J3963">
        <v>30</v>
      </c>
      <c r="K3963" t="s">
        <v>61</v>
      </c>
      <c r="L3963">
        <v>359</v>
      </c>
      <c r="M3963">
        <v>1</v>
      </c>
      <c r="N3963">
        <v>-1</v>
      </c>
      <c r="O3963">
        <v>0</v>
      </c>
      <c r="P3963" t="s">
        <v>52</v>
      </c>
      <c r="Q3963" t="s">
        <v>55</v>
      </c>
      <c r="X3963" s="7"/>
      <c r="Y3963" t="s">
        <v>55</v>
      </c>
      <c r="Z3963">
        <v>18</v>
      </c>
      <c r="AE3963" t="s">
        <v>55</v>
      </c>
      <c r="AF3963">
        <v>18</v>
      </c>
    </row>
    <row r="3964" spans="1:32" x14ac:dyDescent="0.3">
      <c r="A3964">
        <v>52</v>
      </c>
      <c r="B3964" t="s">
        <v>63</v>
      </c>
      <c r="C3964" t="s">
        <v>47</v>
      </c>
      <c r="D3964" t="s">
        <v>48</v>
      </c>
      <c r="E3964" t="s">
        <v>49</v>
      </c>
      <c r="F3964">
        <v>1331</v>
      </c>
      <c r="G3964" t="s">
        <v>55</v>
      </c>
      <c r="H3964" t="s">
        <v>49</v>
      </c>
      <c r="I3964" t="s">
        <v>50</v>
      </c>
      <c r="J3964">
        <v>29</v>
      </c>
      <c r="K3964" t="s">
        <v>73</v>
      </c>
      <c r="L3964">
        <v>213</v>
      </c>
      <c r="M3964">
        <v>2</v>
      </c>
      <c r="N3964">
        <v>-1</v>
      </c>
      <c r="O3964">
        <v>0</v>
      </c>
      <c r="P3964" t="s">
        <v>52</v>
      </c>
      <c r="Q3964" t="s">
        <v>49</v>
      </c>
      <c r="X3964" s="7"/>
      <c r="Y3964" t="s">
        <v>55</v>
      </c>
      <c r="Z3964">
        <v>1331</v>
      </c>
      <c r="AE3964" t="s">
        <v>49</v>
      </c>
      <c r="AF3964">
        <v>1331</v>
      </c>
    </row>
    <row r="3965" spans="1:32" x14ac:dyDescent="0.3">
      <c r="A3965">
        <v>60</v>
      </c>
      <c r="B3965" t="s">
        <v>52</v>
      </c>
      <c r="C3965" t="s">
        <v>47</v>
      </c>
      <c r="D3965" t="s">
        <v>52</v>
      </c>
      <c r="E3965" t="s">
        <v>49</v>
      </c>
      <c r="F3965">
        <v>7337</v>
      </c>
      <c r="G3965" t="s">
        <v>49</v>
      </c>
      <c r="H3965" t="s">
        <v>49</v>
      </c>
      <c r="I3965" t="s">
        <v>50</v>
      </c>
      <c r="J3965">
        <v>4</v>
      </c>
      <c r="K3965" t="s">
        <v>70</v>
      </c>
      <c r="L3965">
        <v>122</v>
      </c>
      <c r="M3965">
        <v>1</v>
      </c>
      <c r="N3965">
        <v>-1</v>
      </c>
      <c r="O3965">
        <v>0</v>
      </c>
      <c r="P3965" t="s">
        <v>52</v>
      </c>
      <c r="Q3965" t="s">
        <v>49</v>
      </c>
      <c r="X3965" s="7"/>
      <c r="Y3965" t="s">
        <v>49</v>
      </c>
      <c r="Z3965">
        <v>7337</v>
      </c>
      <c r="AE3965" t="s">
        <v>49</v>
      </c>
      <c r="AF3965">
        <v>7337</v>
      </c>
    </row>
    <row r="3966" spans="1:32" x14ac:dyDescent="0.3">
      <c r="A3966">
        <v>39</v>
      </c>
      <c r="B3966" t="s">
        <v>58</v>
      </c>
      <c r="C3966" t="s">
        <v>59</v>
      </c>
      <c r="D3966" t="s">
        <v>54</v>
      </c>
      <c r="E3966" t="s">
        <v>49</v>
      </c>
      <c r="F3966">
        <v>835</v>
      </c>
      <c r="G3966" t="s">
        <v>55</v>
      </c>
      <c r="H3966" t="s">
        <v>49</v>
      </c>
      <c r="I3966" t="s">
        <v>52</v>
      </c>
      <c r="J3966">
        <v>29</v>
      </c>
      <c r="K3966" t="s">
        <v>56</v>
      </c>
      <c r="L3966">
        <v>587</v>
      </c>
      <c r="M3966">
        <v>4</v>
      </c>
      <c r="N3966">
        <v>-1</v>
      </c>
      <c r="O3966">
        <v>0</v>
      </c>
      <c r="P3966" t="s">
        <v>52</v>
      </c>
      <c r="Q3966" t="s">
        <v>49</v>
      </c>
      <c r="X3966" s="7"/>
      <c r="Y3966" t="s">
        <v>55</v>
      </c>
      <c r="Z3966">
        <v>835</v>
      </c>
      <c r="AE3966" t="s">
        <v>49</v>
      </c>
      <c r="AF3966">
        <v>835</v>
      </c>
    </row>
    <row r="3967" spans="1:32" x14ac:dyDescent="0.3">
      <c r="A3967">
        <v>58</v>
      </c>
      <c r="B3967" t="s">
        <v>77</v>
      </c>
      <c r="C3967" t="s">
        <v>47</v>
      </c>
      <c r="D3967" t="s">
        <v>48</v>
      </c>
      <c r="E3967" t="s">
        <v>49</v>
      </c>
      <c r="F3967">
        <v>5092</v>
      </c>
      <c r="G3967" t="s">
        <v>49</v>
      </c>
      <c r="H3967" t="s">
        <v>49</v>
      </c>
      <c r="I3967" t="s">
        <v>52</v>
      </c>
      <c r="J3967">
        <v>11</v>
      </c>
      <c r="K3967" t="s">
        <v>62</v>
      </c>
      <c r="L3967">
        <v>199</v>
      </c>
      <c r="M3967">
        <v>6</v>
      </c>
      <c r="N3967">
        <v>-1</v>
      </c>
      <c r="O3967">
        <v>0</v>
      </c>
      <c r="P3967" t="s">
        <v>52</v>
      </c>
      <c r="Q3967" t="s">
        <v>49</v>
      </c>
      <c r="X3967" s="7"/>
      <c r="Y3967" t="s">
        <v>49</v>
      </c>
      <c r="Z3967">
        <v>5092</v>
      </c>
      <c r="AE3967" t="s">
        <v>49</v>
      </c>
      <c r="AF3967">
        <v>5092</v>
      </c>
    </row>
    <row r="3968" spans="1:32" x14ac:dyDescent="0.3">
      <c r="A3968">
        <v>41</v>
      </c>
      <c r="B3968" t="s">
        <v>67</v>
      </c>
      <c r="C3968" t="s">
        <v>74</v>
      </c>
      <c r="D3968" t="s">
        <v>54</v>
      </c>
      <c r="E3968" t="s">
        <v>49</v>
      </c>
      <c r="F3968">
        <v>52</v>
      </c>
      <c r="G3968" t="s">
        <v>49</v>
      </c>
      <c r="H3968" t="s">
        <v>49</v>
      </c>
      <c r="I3968" t="s">
        <v>50</v>
      </c>
      <c r="J3968">
        <v>20</v>
      </c>
      <c r="K3968" t="s">
        <v>70</v>
      </c>
      <c r="L3968">
        <v>261</v>
      </c>
      <c r="M3968">
        <v>2</v>
      </c>
      <c r="N3968">
        <v>-1</v>
      </c>
      <c r="O3968">
        <v>0</v>
      </c>
      <c r="P3968" t="s">
        <v>52</v>
      </c>
      <c r="Q3968" t="s">
        <v>49</v>
      </c>
      <c r="X3968" s="7"/>
      <c r="Y3968" t="s">
        <v>49</v>
      </c>
      <c r="Z3968">
        <v>52</v>
      </c>
      <c r="AE3968" t="s">
        <v>49</v>
      </c>
      <c r="AF3968">
        <v>52</v>
      </c>
    </row>
    <row r="3969" spans="1:32" x14ac:dyDescent="0.3">
      <c r="A3969">
        <v>48</v>
      </c>
      <c r="B3969" t="s">
        <v>67</v>
      </c>
      <c r="C3969" t="s">
        <v>47</v>
      </c>
      <c r="D3969" t="s">
        <v>54</v>
      </c>
      <c r="E3969" t="s">
        <v>49</v>
      </c>
      <c r="F3969">
        <v>10655</v>
      </c>
      <c r="G3969" t="s">
        <v>49</v>
      </c>
      <c r="H3969" t="s">
        <v>49</v>
      </c>
      <c r="I3969" t="s">
        <v>78</v>
      </c>
      <c r="J3969">
        <v>31</v>
      </c>
      <c r="K3969" t="s">
        <v>73</v>
      </c>
      <c r="L3969">
        <v>5</v>
      </c>
      <c r="M3969">
        <v>3</v>
      </c>
      <c r="N3969">
        <v>-1</v>
      </c>
      <c r="O3969">
        <v>0</v>
      </c>
      <c r="P3969" t="s">
        <v>52</v>
      </c>
      <c r="Q3969" t="s">
        <v>49</v>
      </c>
      <c r="X3969" s="7"/>
      <c r="Y3969" t="s">
        <v>49</v>
      </c>
      <c r="Z3969">
        <v>10655</v>
      </c>
      <c r="AE3969" t="s">
        <v>49</v>
      </c>
      <c r="AF3969">
        <v>10655</v>
      </c>
    </row>
    <row r="3970" spans="1:32" x14ac:dyDescent="0.3">
      <c r="A3970">
        <v>58</v>
      </c>
      <c r="B3970" t="s">
        <v>58</v>
      </c>
      <c r="C3970" t="s">
        <v>47</v>
      </c>
      <c r="D3970" t="s">
        <v>60</v>
      </c>
      <c r="E3970" t="s">
        <v>49</v>
      </c>
      <c r="F3970">
        <v>1831</v>
      </c>
      <c r="G3970" t="s">
        <v>49</v>
      </c>
      <c r="H3970" t="s">
        <v>49</v>
      </c>
      <c r="I3970" t="s">
        <v>50</v>
      </c>
      <c r="J3970">
        <v>17</v>
      </c>
      <c r="K3970" t="s">
        <v>75</v>
      </c>
      <c r="L3970">
        <v>1531</v>
      </c>
      <c r="M3970">
        <v>1</v>
      </c>
      <c r="N3970">
        <v>-1</v>
      </c>
      <c r="O3970">
        <v>0</v>
      </c>
      <c r="P3970" t="s">
        <v>52</v>
      </c>
      <c r="Q3970" t="s">
        <v>49</v>
      </c>
      <c r="X3970" s="7"/>
      <c r="Y3970" t="s">
        <v>49</v>
      </c>
      <c r="Z3970">
        <v>1831</v>
      </c>
      <c r="AE3970" t="s">
        <v>49</v>
      </c>
      <c r="AF3970">
        <v>1831</v>
      </c>
    </row>
    <row r="3971" spans="1:32" x14ac:dyDescent="0.3">
      <c r="A3971">
        <v>40</v>
      </c>
      <c r="B3971" t="s">
        <v>65</v>
      </c>
      <c r="C3971" t="s">
        <v>47</v>
      </c>
      <c r="D3971" t="s">
        <v>48</v>
      </c>
      <c r="E3971" t="s">
        <v>49</v>
      </c>
      <c r="F3971">
        <v>92</v>
      </c>
      <c r="G3971" t="s">
        <v>55</v>
      </c>
      <c r="H3971" t="s">
        <v>49</v>
      </c>
      <c r="I3971" t="s">
        <v>52</v>
      </c>
      <c r="J3971">
        <v>13</v>
      </c>
      <c r="K3971" t="s">
        <v>56</v>
      </c>
      <c r="L3971">
        <v>92</v>
      </c>
      <c r="M3971">
        <v>1</v>
      </c>
      <c r="N3971">
        <v>-1</v>
      </c>
      <c r="O3971">
        <v>0</v>
      </c>
      <c r="P3971" t="s">
        <v>52</v>
      </c>
      <c r="Q3971" t="s">
        <v>49</v>
      </c>
      <c r="X3971" s="7"/>
      <c r="Y3971" t="s">
        <v>55</v>
      </c>
      <c r="Z3971">
        <v>92</v>
      </c>
      <c r="AE3971" t="s">
        <v>49</v>
      </c>
      <c r="AF3971">
        <v>92</v>
      </c>
    </row>
    <row r="3972" spans="1:32" x14ac:dyDescent="0.3">
      <c r="A3972">
        <v>48</v>
      </c>
      <c r="B3972" t="s">
        <v>58</v>
      </c>
      <c r="C3972" t="s">
        <v>47</v>
      </c>
      <c r="D3972" t="s">
        <v>60</v>
      </c>
      <c r="E3972" t="s">
        <v>49</v>
      </c>
      <c r="F3972">
        <v>586</v>
      </c>
      <c r="G3972" t="s">
        <v>55</v>
      </c>
      <c r="H3972" t="s">
        <v>55</v>
      </c>
      <c r="I3972" t="s">
        <v>50</v>
      </c>
      <c r="J3972">
        <v>6</v>
      </c>
      <c r="K3972" t="s">
        <v>56</v>
      </c>
      <c r="L3972">
        <v>179</v>
      </c>
      <c r="M3972">
        <v>2</v>
      </c>
      <c r="N3972">
        <v>-1</v>
      </c>
      <c r="O3972">
        <v>0</v>
      </c>
      <c r="P3972" t="s">
        <v>52</v>
      </c>
      <c r="Q3972" t="s">
        <v>49</v>
      </c>
      <c r="X3972" s="7"/>
      <c r="Y3972" t="s">
        <v>55</v>
      </c>
      <c r="Z3972">
        <v>586</v>
      </c>
      <c r="AE3972" t="s">
        <v>55</v>
      </c>
      <c r="AF3972">
        <v>586</v>
      </c>
    </row>
    <row r="3973" spans="1:32" x14ac:dyDescent="0.3">
      <c r="A3973">
        <v>52</v>
      </c>
      <c r="B3973" t="s">
        <v>63</v>
      </c>
      <c r="C3973" t="s">
        <v>74</v>
      </c>
      <c r="D3973" t="s">
        <v>48</v>
      </c>
      <c r="E3973" t="s">
        <v>49</v>
      </c>
      <c r="F3973">
        <v>1758</v>
      </c>
      <c r="G3973" t="s">
        <v>55</v>
      </c>
      <c r="H3973" t="s">
        <v>49</v>
      </c>
      <c r="I3973" t="s">
        <v>52</v>
      </c>
      <c r="J3973">
        <v>15</v>
      </c>
      <c r="K3973" t="s">
        <v>56</v>
      </c>
      <c r="L3973">
        <v>41</v>
      </c>
      <c r="M3973">
        <v>1</v>
      </c>
      <c r="N3973">
        <v>-1</v>
      </c>
      <c r="O3973">
        <v>0</v>
      </c>
      <c r="P3973" t="s">
        <v>52</v>
      </c>
      <c r="Q3973" t="s">
        <v>49</v>
      </c>
      <c r="X3973" s="7"/>
      <c r="Y3973" t="s">
        <v>55</v>
      </c>
      <c r="Z3973">
        <v>1758</v>
      </c>
      <c r="AE3973" t="s">
        <v>49</v>
      </c>
      <c r="AF3973">
        <v>1758</v>
      </c>
    </row>
    <row r="3974" spans="1:32" x14ac:dyDescent="0.3">
      <c r="A3974">
        <v>50</v>
      </c>
      <c r="B3974" t="s">
        <v>65</v>
      </c>
      <c r="C3974" t="s">
        <v>47</v>
      </c>
      <c r="D3974" t="s">
        <v>54</v>
      </c>
      <c r="E3974" t="s">
        <v>49</v>
      </c>
      <c r="F3974">
        <v>2061</v>
      </c>
      <c r="G3974" t="s">
        <v>55</v>
      </c>
      <c r="H3974" t="s">
        <v>55</v>
      </c>
      <c r="I3974" t="s">
        <v>50</v>
      </c>
      <c r="J3974">
        <v>29</v>
      </c>
      <c r="K3974" t="s">
        <v>72</v>
      </c>
      <c r="L3974">
        <v>197</v>
      </c>
      <c r="M3974">
        <v>2</v>
      </c>
      <c r="N3974">
        <v>244</v>
      </c>
      <c r="O3974">
        <v>3</v>
      </c>
      <c r="P3974" t="s">
        <v>57</v>
      </c>
      <c r="Q3974" t="s">
        <v>49</v>
      </c>
      <c r="X3974" s="7"/>
      <c r="Y3974" t="s">
        <v>55</v>
      </c>
      <c r="Z3974">
        <v>2061</v>
      </c>
      <c r="AE3974" t="s">
        <v>55</v>
      </c>
      <c r="AF3974">
        <v>2061</v>
      </c>
    </row>
    <row r="3975" spans="1:32" x14ac:dyDescent="0.3">
      <c r="A3975">
        <v>25</v>
      </c>
      <c r="B3975" t="s">
        <v>67</v>
      </c>
      <c r="C3975" t="s">
        <v>59</v>
      </c>
      <c r="D3975" t="s">
        <v>54</v>
      </c>
      <c r="E3975" t="s">
        <v>49</v>
      </c>
      <c r="F3975">
        <v>959</v>
      </c>
      <c r="G3975" t="s">
        <v>49</v>
      </c>
      <c r="H3975" t="s">
        <v>49</v>
      </c>
      <c r="I3975" t="s">
        <v>50</v>
      </c>
      <c r="J3975">
        <v>9</v>
      </c>
      <c r="K3975" t="s">
        <v>73</v>
      </c>
      <c r="L3975">
        <v>144</v>
      </c>
      <c r="M3975">
        <v>5</v>
      </c>
      <c r="N3975">
        <v>-1</v>
      </c>
      <c r="O3975">
        <v>0</v>
      </c>
      <c r="P3975" t="s">
        <v>52</v>
      </c>
      <c r="Q3975" t="s">
        <v>49</v>
      </c>
      <c r="X3975" s="7"/>
      <c r="Y3975" t="s">
        <v>49</v>
      </c>
      <c r="Z3975">
        <v>959</v>
      </c>
      <c r="AE3975" t="s">
        <v>49</v>
      </c>
      <c r="AF3975">
        <v>959</v>
      </c>
    </row>
    <row r="3976" spans="1:32" x14ac:dyDescent="0.3">
      <c r="A3976">
        <v>54</v>
      </c>
      <c r="B3976" t="s">
        <v>77</v>
      </c>
      <c r="C3976" t="s">
        <v>47</v>
      </c>
      <c r="D3976" t="s">
        <v>48</v>
      </c>
      <c r="E3976" t="s">
        <v>49</v>
      </c>
      <c r="F3976">
        <v>208</v>
      </c>
      <c r="G3976" t="s">
        <v>49</v>
      </c>
      <c r="H3976" t="s">
        <v>49</v>
      </c>
      <c r="I3976" t="s">
        <v>52</v>
      </c>
      <c r="J3976">
        <v>12</v>
      </c>
      <c r="K3976" t="s">
        <v>56</v>
      </c>
      <c r="L3976">
        <v>255</v>
      </c>
      <c r="M3976">
        <v>1</v>
      </c>
      <c r="N3976">
        <v>-1</v>
      </c>
      <c r="O3976">
        <v>0</v>
      </c>
      <c r="P3976" t="s">
        <v>52</v>
      </c>
      <c r="Q3976" t="s">
        <v>49</v>
      </c>
      <c r="X3976" s="7"/>
      <c r="Y3976" t="s">
        <v>49</v>
      </c>
      <c r="Z3976">
        <v>208</v>
      </c>
      <c r="AE3976" t="s">
        <v>49</v>
      </c>
      <c r="AF3976">
        <v>208</v>
      </c>
    </row>
    <row r="3977" spans="1:32" x14ac:dyDescent="0.3">
      <c r="A3977">
        <v>34</v>
      </c>
      <c r="B3977" t="s">
        <v>53</v>
      </c>
      <c r="C3977" t="s">
        <v>47</v>
      </c>
      <c r="D3977" t="s">
        <v>54</v>
      </c>
      <c r="E3977" t="s">
        <v>49</v>
      </c>
      <c r="F3977">
        <v>-315</v>
      </c>
      <c r="G3977" t="s">
        <v>55</v>
      </c>
      <c r="H3977" t="s">
        <v>49</v>
      </c>
      <c r="I3977" t="s">
        <v>52</v>
      </c>
      <c r="J3977">
        <v>8</v>
      </c>
      <c r="K3977" t="s">
        <v>56</v>
      </c>
      <c r="L3977">
        <v>56</v>
      </c>
      <c r="M3977">
        <v>2</v>
      </c>
      <c r="N3977">
        <v>-1</v>
      </c>
      <c r="O3977">
        <v>0</v>
      </c>
      <c r="P3977" t="s">
        <v>52</v>
      </c>
      <c r="Q3977" t="s">
        <v>49</v>
      </c>
      <c r="X3977" s="7"/>
      <c r="Y3977" t="s">
        <v>55</v>
      </c>
      <c r="Z3977">
        <v>-315</v>
      </c>
      <c r="AE3977" t="s">
        <v>49</v>
      </c>
      <c r="AF3977">
        <v>-315</v>
      </c>
    </row>
    <row r="3978" spans="1:32" x14ac:dyDescent="0.3">
      <c r="A3978">
        <v>48</v>
      </c>
      <c r="B3978" t="s">
        <v>58</v>
      </c>
      <c r="C3978" t="s">
        <v>47</v>
      </c>
      <c r="D3978" t="s">
        <v>60</v>
      </c>
      <c r="E3978" t="s">
        <v>55</v>
      </c>
      <c r="F3978">
        <v>-13</v>
      </c>
      <c r="G3978" t="s">
        <v>55</v>
      </c>
      <c r="H3978" t="s">
        <v>49</v>
      </c>
      <c r="I3978" t="s">
        <v>50</v>
      </c>
      <c r="J3978">
        <v>15</v>
      </c>
      <c r="K3978" t="s">
        <v>56</v>
      </c>
      <c r="L3978">
        <v>20</v>
      </c>
      <c r="M3978">
        <v>6</v>
      </c>
      <c r="N3978">
        <v>291</v>
      </c>
      <c r="O3978">
        <v>2</v>
      </c>
      <c r="P3978" t="s">
        <v>66</v>
      </c>
      <c r="Q3978" t="s">
        <v>49</v>
      </c>
      <c r="X3978" s="7"/>
      <c r="Y3978" t="s">
        <v>55</v>
      </c>
      <c r="Z3978">
        <v>-13</v>
      </c>
      <c r="AE3978" t="s">
        <v>49</v>
      </c>
      <c r="AF3978">
        <v>-13</v>
      </c>
    </row>
    <row r="3979" spans="1:32" x14ac:dyDescent="0.3">
      <c r="A3979">
        <v>37</v>
      </c>
      <c r="B3979" t="s">
        <v>69</v>
      </c>
      <c r="C3979" t="s">
        <v>47</v>
      </c>
      <c r="D3979" t="s">
        <v>60</v>
      </c>
      <c r="E3979" t="s">
        <v>49</v>
      </c>
      <c r="F3979">
        <v>801</v>
      </c>
      <c r="G3979" t="s">
        <v>49</v>
      </c>
      <c r="H3979" t="s">
        <v>49</v>
      </c>
      <c r="I3979" t="s">
        <v>50</v>
      </c>
      <c r="J3979">
        <v>11</v>
      </c>
      <c r="K3979" t="s">
        <v>70</v>
      </c>
      <c r="L3979">
        <v>331</v>
      </c>
      <c r="M3979">
        <v>7</v>
      </c>
      <c r="N3979">
        <v>-1</v>
      </c>
      <c r="O3979">
        <v>0</v>
      </c>
      <c r="P3979" t="s">
        <v>52</v>
      </c>
      <c r="Q3979" t="s">
        <v>49</v>
      </c>
      <c r="X3979" s="7"/>
      <c r="Y3979" t="s">
        <v>49</v>
      </c>
      <c r="Z3979">
        <v>801</v>
      </c>
      <c r="AE3979" t="s">
        <v>49</v>
      </c>
      <c r="AF3979">
        <v>801</v>
      </c>
    </row>
    <row r="3980" spans="1:32" x14ac:dyDescent="0.3">
      <c r="A3980">
        <v>66</v>
      </c>
      <c r="B3980" t="s">
        <v>77</v>
      </c>
      <c r="C3980" t="s">
        <v>47</v>
      </c>
      <c r="D3980" t="s">
        <v>60</v>
      </c>
      <c r="E3980" t="s">
        <v>49</v>
      </c>
      <c r="F3980">
        <v>1948</v>
      </c>
      <c r="G3980" t="s">
        <v>49</v>
      </c>
      <c r="H3980" t="s">
        <v>49</v>
      </c>
      <c r="I3980" t="s">
        <v>50</v>
      </c>
      <c r="J3980">
        <v>28</v>
      </c>
      <c r="K3980" t="s">
        <v>72</v>
      </c>
      <c r="L3980">
        <v>216</v>
      </c>
      <c r="M3980">
        <v>1</v>
      </c>
      <c r="N3980">
        <v>91</v>
      </c>
      <c r="O3980">
        <v>4</v>
      </c>
      <c r="P3980" t="s">
        <v>79</v>
      </c>
      <c r="Q3980" t="s">
        <v>55</v>
      </c>
      <c r="X3980" s="7"/>
      <c r="Y3980" t="s">
        <v>49</v>
      </c>
      <c r="Z3980">
        <v>1948</v>
      </c>
      <c r="AE3980" t="s">
        <v>49</v>
      </c>
      <c r="AF3980">
        <v>1948</v>
      </c>
    </row>
    <row r="3981" spans="1:32" x14ac:dyDescent="0.3">
      <c r="A3981">
        <v>32</v>
      </c>
      <c r="B3981" t="s">
        <v>58</v>
      </c>
      <c r="C3981" t="s">
        <v>59</v>
      </c>
      <c r="D3981" t="s">
        <v>60</v>
      </c>
      <c r="E3981" t="s">
        <v>49</v>
      </c>
      <c r="F3981">
        <v>751</v>
      </c>
      <c r="G3981" t="s">
        <v>55</v>
      </c>
      <c r="H3981" t="s">
        <v>49</v>
      </c>
      <c r="I3981" t="s">
        <v>52</v>
      </c>
      <c r="J3981">
        <v>8</v>
      </c>
      <c r="K3981" t="s">
        <v>56</v>
      </c>
      <c r="L3981">
        <v>64</v>
      </c>
      <c r="M3981">
        <v>1</v>
      </c>
      <c r="N3981">
        <v>-1</v>
      </c>
      <c r="O3981">
        <v>0</v>
      </c>
      <c r="P3981" t="s">
        <v>52</v>
      </c>
      <c r="Q3981" t="s">
        <v>49</v>
      </c>
      <c r="X3981" s="7"/>
      <c r="Y3981" t="s">
        <v>55</v>
      </c>
      <c r="Z3981">
        <v>751</v>
      </c>
      <c r="AE3981" t="s">
        <v>49</v>
      </c>
      <c r="AF3981">
        <v>751</v>
      </c>
    </row>
    <row r="3982" spans="1:32" x14ac:dyDescent="0.3">
      <c r="A3982">
        <v>45</v>
      </c>
      <c r="B3982" t="s">
        <v>63</v>
      </c>
      <c r="C3982" t="s">
        <v>47</v>
      </c>
      <c r="D3982" t="s">
        <v>54</v>
      </c>
      <c r="E3982" t="s">
        <v>49</v>
      </c>
      <c r="F3982">
        <v>784</v>
      </c>
      <c r="G3982" t="s">
        <v>55</v>
      </c>
      <c r="H3982" t="s">
        <v>55</v>
      </c>
      <c r="I3982" t="s">
        <v>52</v>
      </c>
      <c r="J3982">
        <v>3</v>
      </c>
      <c r="K3982" t="s">
        <v>62</v>
      </c>
      <c r="L3982">
        <v>34</v>
      </c>
      <c r="M3982">
        <v>1</v>
      </c>
      <c r="N3982">
        <v>-1</v>
      </c>
      <c r="O3982">
        <v>0</v>
      </c>
      <c r="P3982" t="s">
        <v>52</v>
      </c>
      <c r="Q3982" t="s">
        <v>49</v>
      </c>
      <c r="X3982" s="7"/>
      <c r="Y3982" t="s">
        <v>55</v>
      </c>
      <c r="Z3982">
        <v>784</v>
      </c>
      <c r="AE3982" t="s">
        <v>55</v>
      </c>
      <c r="AF3982">
        <v>784</v>
      </c>
    </row>
    <row r="3983" spans="1:32" x14ac:dyDescent="0.3">
      <c r="A3983">
        <v>43</v>
      </c>
      <c r="B3983" t="s">
        <v>63</v>
      </c>
      <c r="C3983" t="s">
        <v>59</v>
      </c>
      <c r="D3983" t="s">
        <v>54</v>
      </c>
      <c r="E3983" t="s">
        <v>49</v>
      </c>
      <c r="F3983">
        <v>24</v>
      </c>
      <c r="G3983" t="s">
        <v>49</v>
      </c>
      <c r="H3983" t="s">
        <v>49</v>
      </c>
      <c r="I3983" t="s">
        <v>50</v>
      </c>
      <c r="J3983">
        <v>12</v>
      </c>
      <c r="K3983" t="s">
        <v>56</v>
      </c>
      <c r="L3983">
        <v>68</v>
      </c>
      <c r="M3983">
        <v>1</v>
      </c>
      <c r="N3983">
        <v>363</v>
      </c>
      <c r="O3983">
        <v>1</v>
      </c>
      <c r="P3983" t="s">
        <v>57</v>
      </c>
      <c r="Q3983" t="s">
        <v>49</v>
      </c>
      <c r="X3983" s="7"/>
      <c r="Y3983" t="s">
        <v>49</v>
      </c>
      <c r="Z3983">
        <v>24</v>
      </c>
      <c r="AE3983" t="s">
        <v>49</v>
      </c>
      <c r="AF3983">
        <v>24</v>
      </c>
    </row>
    <row r="3984" spans="1:32" x14ac:dyDescent="0.3">
      <c r="A3984">
        <v>41</v>
      </c>
      <c r="B3984" t="s">
        <v>58</v>
      </c>
      <c r="C3984" t="s">
        <v>47</v>
      </c>
      <c r="D3984" t="s">
        <v>60</v>
      </c>
      <c r="E3984" t="s">
        <v>49</v>
      </c>
      <c r="F3984">
        <v>72</v>
      </c>
      <c r="G3984" t="s">
        <v>55</v>
      </c>
      <c r="H3984" t="s">
        <v>49</v>
      </c>
      <c r="I3984" t="s">
        <v>52</v>
      </c>
      <c r="J3984">
        <v>7</v>
      </c>
      <c r="K3984" t="s">
        <v>56</v>
      </c>
      <c r="L3984">
        <v>764</v>
      </c>
      <c r="M3984">
        <v>3</v>
      </c>
      <c r="N3984">
        <v>-1</v>
      </c>
      <c r="O3984">
        <v>0</v>
      </c>
      <c r="P3984" t="s">
        <v>52</v>
      </c>
      <c r="Q3984" t="s">
        <v>49</v>
      </c>
      <c r="X3984" s="7"/>
      <c r="Y3984" t="s">
        <v>55</v>
      </c>
      <c r="Z3984">
        <v>72</v>
      </c>
      <c r="AE3984" t="s">
        <v>49</v>
      </c>
      <c r="AF3984">
        <v>72</v>
      </c>
    </row>
    <row r="3985" spans="1:32" x14ac:dyDescent="0.3">
      <c r="A3985">
        <v>40</v>
      </c>
      <c r="B3985" t="s">
        <v>67</v>
      </c>
      <c r="C3985" t="s">
        <v>74</v>
      </c>
      <c r="D3985" t="s">
        <v>60</v>
      </c>
      <c r="E3985" t="s">
        <v>49</v>
      </c>
      <c r="F3985">
        <v>1871</v>
      </c>
      <c r="G3985" t="s">
        <v>55</v>
      </c>
      <c r="H3985" t="s">
        <v>49</v>
      </c>
      <c r="I3985" t="s">
        <v>50</v>
      </c>
      <c r="J3985">
        <v>17</v>
      </c>
      <c r="K3985" t="s">
        <v>75</v>
      </c>
      <c r="L3985">
        <v>64</v>
      </c>
      <c r="M3985">
        <v>1</v>
      </c>
      <c r="N3985">
        <v>-1</v>
      </c>
      <c r="O3985">
        <v>0</v>
      </c>
      <c r="P3985" t="s">
        <v>52</v>
      </c>
      <c r="Q3985" t="s">
        <v>49</v>
      </c>
      <c r="X3985" s="7"/>
      <c r="Y3985" t="s">
        <v>55</v>
      </c>
      <c r="Z3985">
        <v>1871</v>
      </c>
      <c r="AE3985" t="s">
        <v>49</v>
      </c>
      <c r="AF3985">
        <v>1871</v>
      </c>
    </row>
    <row r="3986" spans="1:32" x14ac:dyDescent="0.3">
      <c r="A3986">
        <v>44</v>
      </c>
      <c r="B3986" t="s">
        <v>53</v>
      </c>
      <c r="C3986" t="s">
        <v>59</v>
      </c>
      <c r="D3986" t="s">
        <v>54</v>
      </c>
      <c r="E3986" t="s">
        <v>49</v>
      </c>
      <c r="F3986">
        <v>1378</v>
      </c>
      <c r="G3986" t="s">
        <v>55</v>
      </c>
      <c r="H3986" t="s">
        <v>49</v>
      </c>
      <c r="I3986" t="s">
        <v>52</v>
      </c>
      <c r="J3986">
        <v>8</v>
      </c>
      <c r="K3986" t="s">
        <v>56</v>
      </c>
      <c r="L3986">
        <v>257</v>
      </c>
      <c r="M3986">
        <v>2</v>
      </c>
      <c r="N3986">
        <v>-1</v>
      </c>
      <c r="O3986">
        <v>0</v>
      </c>
      <c r="P3986" t="s">
        <v>52</v>
      </c>
      <c r="Q3986" t="s">
        <v>49</v>
      </c>
      <c r="X3986" s="7"/>
      <c r="Y3986" t="s">
        <v>55</v>
      </c>
      <c r="Z3986">
        <v>1378</v>
      </c>
      <c r="AE3986" t="s">
        <v>49</v>
      </c>
      <c r="AF3986">
        <v>1378</v>
      </c>
    </row>
    <row r="3987" spans="1:32" x14ac:dyDescent="0.3">
      <c r="A3987">
        <v>43</v>
      </c>
      <c r="B3987" t="s">
        <v>63</v>
      </c>
      <c r="C3987" t="s">
        <v>47</v>
      </c>
      <c r="D3987" t="s">
        <v>48</v>
      </c>
      <c r="E3987" t="s">
        <v>49</v>
      </c>
      <c r="F3987">
        <v>188</v>
      </c>
      <c r="G3987" t="s">
        <v>55</v>
      </c>
      <c r="H3987" t="s">
        <v>49</v>
      </c>
      <c r="I3987" t="s">
        <v>50</v>
      </c>
      <c r="J3987">
        <v>12</v>
      </c>
      <c r="K3987" t="s">
        <v>56</v>
      </c>
      <c r="L3987">
        <v>58</v>
      </c>
      <c r="M3987">
        <v>3</v>
      </c>
      <c r="N3987">
        <v>347</v>
      </c>
      <c r="O3987">
        <v>5</v>
      </c>
      <c r="P3987" t="s">
        <v>57</v>
      </c>
      <c r="Q3987" t="s">
        <v>49</v>
      </c>
      <c r="X3987" s="7"/>
      <c r="Y3987" t="s">
        <v>55</v>
      </c>
      <c r="Z3987">
        <v>188</v>
      </c>
      <c r="AE3987" t="s">
        <v>49</v>
      </c>
      <c r="AF3987">
        <v>188</v>
      </c>
    </row>
    <row r="3988" spans="1:32" x14ac:dyDescent="0.3">
      <c r="A3988">
        <v>30</v>
      </c>
      <c r="B3988" t="s">
        <v>52</v>
      </c>
      <c r="C3988" t="s">
        <v>59</v>
      </c>
      <c r="D3988" t="s">
        <v>60</v>
      </c>
      <c r="E3988" t="s">
        <v>49</v>
      </c>
      <c r="F3988">
        <v>6836</v>
      </c>
      <c r="G3988" t="s">
        <v>49</v>
      </c>
      <c r="H3988" t="s">
        <v>49</v>
      </c>
      <c r="I3988" t="s">
        <v>50</v>
      </c>
      <c r="J3988">
        <v>27</v>
      </c>
      <c r="K3988" t="s">
        <v>64</v>
      </c>
      <c r="L3988">
        <v>30</v>
      </c>
      <c r="M3988">
        <v>3</v>
      </c>
      <c r="N3988">
        <v>-1</v>
      </c>
      <c r="O3988">
        <v>0</v>
      </c>
      <c r="P3988" t="s">
        <v>52</v>
      </c>
      <c r="Q3988" t="s">
        <v>49</v>
      </c>
      <c r="X3988" s="7"/>
      <c r="Y3988" t="s">
        <v>49</v>
      </c>
      <c r="Z3988">
        <v>6836</v>
      </c>
      <c r="AE3988" t="s">
        <v>49</v>
      </c>
      <c r="AF3988">
        <v>6836</v>
      </c>
    </row>
    <row r="3989" spans="1:32" x14ac:dyDescent="0.3">
      <c r="A3989">
        <v>32</v>
      </c>
      <c r="B3989" t="s">
        <v>53</v>
      </c>
      <c r="C3989" t="s">
        <v>47</v>
      </c>
      <c r="D3989" t="s">
        <v>54</v>
      </c>
      <c r="E3989" t="s">
        <v>49</v>
      </c>
      <c r="F3989">
        <v>61</v>
      </c>
      <c r="G3989" t="s">
        <v>55</v>
      </c>
      <c r="H3989" t="s">
        <v>49</v>
      </c>
      <c r="I3989" t="s">
        <v>50</v>
      </c>
      <c r="J3989">
        <v>8</v>
      </c>
      <c r="K3989" t="s">
        <v>73</v>
      </c>
      <c r="L3989">
        <v>529</v>
      </c>
      <c r="M3989">
        <v>5</v>
      </c>
      <c r="N3989">
        <v>-1</v>
      </c>
      <c r="O3989">
        <v>0</v>
      </c>
      <c r="P3989" t="s">
        <v>52</v>
      </c>
      <c r="Q3989" t="s">
        <v>49</v>
      </c>
      <c r="X3989" s="7"/>
      <c r="Y3989" t="s">
        <v>55</v>
      </c>
      <c r="Z3989">
        <v>61</v>
      </c>
      <c r="AE3989" t="s">
        <v>49</v>
      </c>
      <c r="AF3989">
        <v>61</v>
      </c>
    </row>
    <row r="3990" spans="1:32" x14ac:dyDescent="0.3">
      <c r="A3990">
        <v>57</v>
      </c>
      <c r="B3990" t="s">
        <v>69</v>
      </c>
      <c r="C3990" t="s">
        <v>47</v>
      </c>
      <c r="D3990" t="s">
        <v>54</v>
      </c>
      <c r="E3990" t="s">
        <v>49</v>
      </c>
      <c r="F3990">
        <v>-967</v>
      </c>
      <c r="G3990" t="s">
        <v>55</v>
      </c>
      <c r="H3990" t="s">
        <v>49</v>
      </c>
      <c r="I3990" t="s">
        <v>78</v>
      </c>
      <c r="J3990">
        <v>15</v>
      </c>
      <c r="K3990" t="s">
        <v>56</v>
      </c>
      <c r="L3990">
        <v>8</v>
      </c>
      <c r="M3990">
        <v>7</v>
      </c>
      <c r="N3990">
        <v>-1</v>
      </c>
      <c r="O3990">
        <v>0</v>
      </c>
      <c r="P3990" t="s">
        <v>52</v>
      </c>
      <c r="Q3990" t="s">
        <v>49</v>
      </c>
      <c r="X3990" s="7"/>
      <c r="Y3990" t="s">
        <v>55</v>
      </c>
      <c r="Z3990">
        <v>-967</v>
      </c>
      <c r="AE3990" t="s">
        <v>49</v>
      </c>
      <c r="AF3990">
        <v>-967</v>
      </c>
    </row>
    <row r="3991" spans="1:32" x14ac:dyDescent="0.3">
      <c r="A3991">
        <v>31</v>
      </c>
      <c r="B3991" t="s">
        <v>63</v>
      </c>
      <c r="C3991" t="s">
        <v>59</v>
      </c>
      <c r="D3991" t="s">
        <v>60</v>
      </c>
      <c r="E3991" t="s">
        <v>49</v>
      </c>
      <c r="F3991">
        <v>462</v>
      </c>
      <c r="G3991" t="s">
        <v>55</v>
      </c>
      <c r="H3991" t="s">
        <v>55</v>
      </c>
      <c r="I3991" t="s">
        <v>52</v>
      </c>
      <c r="J3991">
        <v>19</v>
      </c>
      <c r="K3991" t="s">
        <v>56</v>
      </c>
      <c r="L3991">
        <v>147</v>
      </c>
      <c r="M3991">
        <v>1</v>
      </c>
      <c r="N3991">
        <v>-1</v>
      </c>
      <c r="O3991">
        <v>0</v>
      </c>
      <c r="P3991" t="s">
        <v>52</v>
      </c>
      <c r="Q3991" t="s">
        <v>49</v>
      </c>
      <c r="X3991" s="7"/>
      <c r="Y3991" t="s">
        <v>55</v>
      </c>
      <c r="Z3991">
        <v>462</v>
      </c>
      <c r="AE3991" t="s">
        <v>55</v>
      </c>
      <c r="AF3991">
        <v>462</v>
      </c>
    </row>
    <row r="3992" spans="1:32" x14ac:dyDescent="0.3">
      <c r="A3992">
        <v>49</v>
      </c>
      <c r="B3992" t="s">
        <v>52</v>
      </c>
      <c r="C3992" t="s">
        <v>47</v>
      </c>
      <c r="D3992" t="s">
        <v>54</v>
      </c>
      <c r="E3992" t="s">
        <v>49</v>
      </c>
      <c r="F3992">
        <v>0</v>
      </c>
      <c r="G3992" t="s">
        <v>49</v>
      </c>
      <c r="H3992" t="s">
        <v>49</v>
      </c>
      <c r="I3992" t="s">
        <v>50</v>
      </c>
      <c r="J3992">
        <v>28</v>
      </c>
      <c r="K3992" t="s">
        <v>70</v>
      </c>
      <c r="L3992">
        <v>173</v>
      </c>
      <c r="M3992">
        <v>2</v>
      </c>
      <c r="N3992">
        <v>-1</v>
      </c>
      <c r="O3992">
        <v>0</v>
      </c>
      <c r="P3992" t="s">
        <v>52</v>
      </c>
      <c r="Q3992" t="s">
        <v>49</v>
      </c>
      <c r="X3992" s="7"/>
      <c r="Y3992" t="s">
        <v>49</v>
      </c>
      <c r="Z3992">
        <v>0</v>
      </c>
      <c r="AE3992" t="s">
        <v>49</v>
      </c>
      <c r="AF3992">
        <v>0</v>
      </c>
    </row>
    <row r="3993" spans="1:32" x14ac:dyDescent="0.3">
      <c r="A3993">
        <v>31</v>
      </c>
      <c r="B3993" t="s">
        <v>69</v>
      </c>
      <c r="C3993" t="s">
        <v>59</v>
      </c>
      <c r="D3993" t="s">
        <v>54</v>
      </c>
      <c r="E3993" t="s">
        <v>49</v>
      </c>
      <c r="F3993">
        <v>5527</v>
      </c>
      <c r="G3993" t="s">
        <v>55</v>
      </c>
      <c r="H3993" t="s">
        <v>49</v>
      </c>
      <c r="I3993" t="s">
        <v>52</v>
      </c>
      <c r="J3993">
        <v>21</v>
      </c>
      <c r="K3993" t="s">
        <v>56</v>
      </c>
      <c r="L3993">
        <v>132</v>
      </c>
      <c r="M3993">
        <v>1</v>
      </c>
      <c r="N3993">
        <v>-1</v>
      </c>
      <c r="O3993">
        <v>0</v>
      </c>
      <c r="P3993" t="s">
        <v>52</v>
      </c>
      <c r="Q3993" t="s">
        <v>49</v>
      </c>
      <c r="X3993" s="7"/>
      <c r="Y3993" t="s">
        <v>55</v>
      </c>
      <c r="Z3993">
        <v>5527</v>
      </c>
      <c r="AE3993" t="s">
        <v>49</v>
      </c>
      <c r="AF3993">
        <v>5527</v>
      </c>
    </row>
    <row r="3994" spans="1:32" x14ac:dyDescent="0.3">
      <c r="A3994">
        <v>41</v>
      </c>
      <c r="B3994" t="s">
        <v>69</v>
      </c>
      <c r="C3994" t="s">
        <v>47</v>
      </c>
      <c r="D3994" t="s">
        <v>60</v>
      </c>
      <c r="E3994" t="s">
        <v>49</v>
      </c>
      <c r="F3994">
        <v>1287</v>
      </c>
      <c r="G3994" t="s">
        <v>49</v>
      </c>
      <c r="H3994" t="s">
        <v>49</v>
      </c>
      <c r="I3994" t="s">
        <v>52</v>
      </c>
      <c r="J3994">
        <v>16</v>
      </c>
      <c r="K3994" t="s">
        <v>62</v>
      </c>
      <c r="L3994">
        <v>286</v>
      </c>
      <c r="M3994">
        <v>1</v>
      </c>
      <c r="N3994">
        <v>-1</v>
      </c>
      <c r="O3994">
        <v>0</v>
      </c>
      <c r="P3994" t="s">
        <v>52</v>
      </c>
      <c r="Q3994" t="s">
        <v>49</v>
      </c>
      <c r="X3994" s="7"/>
      <c r="Y3994" t="s">
        <v>49</v>
      </c>
      <c r="Z3994">
        <v>1287</v>
      </c>
      <c r="AE3994" t="s">
        <v>49</v>
      </c>
      <c r="AF3994">
        <v>1287</v>
      </c>
    </row>
    <row r="3995" spans="1:32" x14ac:dyDescent="0.3">
      <c r="A3995">
        <v>44</v>
      </c>
      <c r="B3995" t="s">
        <v>58</v>
      </c>
      <c r="C3995" t="s">
        <v>47</v>
      </c>
      <c r="D3995" t="s">
        <v>60</v>
      </c>
      <c r="E3995" t="s">
        <v>49</v>
      </c>
      <c r="F3995">
        <v>17361</v>
      </c>
      <c r="G3995" t="s">
        <v>49</v>
      </c>
      <c r="H3995" t="s">
        <v>49</v>
      </c>
      <c r="I3995" t="s">
        <v>52</v>
      </c>
      <c r="J3995">
        <v>18</v>
      </c>
      <c r="K3995" t="s">
        <v>62</v>
      </c>
      <c r="L3995">
        <v>476</v>
      </c>
      <c r="M3995">
        <v>1</v>
      </c>
      <c r="N3995">
        <v>-1</v>
      </c>
      <c r="O3995">
        <v>0</v>
      </c>
      <c r="P3995" t="s">
        <v>52</v>
      </c>
      <c r="Q3995" t="s">
        <v>49</v>
      </c>
      <c r="X3995" s="7"/>
      <c r="Y3995" t="s">
        <v>49</v>
      </c>
      <c r="Z3995">
        <v>17361</v>
      </c>
      <c r="AE3995" t="s">
        <v>49</v>
      </c>
      <c r="AF3995">
        <v>17361</v>
      </c>
    </row>
    <row r="3996" spans="1:32" x14ac:dyDescent="0.3">
      <c r="A3996">
        <v>54</v>
      </c>
      <c r="B3996" t="s">
        <v>68</v>
      </c>
      <c r="C3996" t="s">
        <v>47</v>
      </c>
      <c r="D3996" t="s">
        <v>52</v>
      </c>
      <c r="E3996" t="s">
        <v>49</v>
      </c>
      <c r="F3996">
        <v>1956</v>
      </c>
      <c r="G3996" t="s">
        <v>49</v>
      </c>
      <c r="H3996" t="s">
        <v>49</v>
      </c>
      <c r="I3996" t="s">
        <v>50</v>
      </c>
      <c r="J3996">
        <v>19</v>
      </c>
      <c r="K3996" t="s">
        <v>75</v>
      </c>
      <c r="L3996">
        <v>221</v>
      </c>
      <c r="M3996">
        <v>5</v>
      </c>
      <c r="N3996">
        <v>-1</v>
      </c>
      <c r="O3996">
        <v>0</v>
      </c>
      <c r="P3996" t="s">
        <v>52</v>
      </c>
      <c r="Q3996" t="s">
        <v>49</v>
      </c>
      <c r="X3996" s="7"/>
      <c r="Y3996" t="s">
        <v>49</v>
      </c>
      <c r="Z3996">
        <v>1956</v>
      </c>
      <c r="AE3996" t="s">
        <v>49</v>
      </c>
      <c r="AF3996">
        <v>1956</v>
      </c>
    </row>
    <row r="3997" spans="1:32" x14ac:dyDescent="0.3">
      <c r="A3997">
        <v>37</v>
      </c>
      <c r="B3997" t="s">
        <v>63</v>
      </c>
      <c r="C3997" t="s">
        <v>74</v>
      </c>
      <c r="D3997" t="s">
        <v>54</v>
      </c>
      <c r="E3997" t="s">
        <v>49</v>
      </c>
      <c r="F3997">
        <v>0</v>
      </c>
      <c r="G3997" t="s">
        <v>55</v>
      </c>
      <c r="H3997" t="s">
        <v>49</v>
      </c>
      <c r="I3997" t="s">
        <v>50</v>
      </c>
      <c r="J3997">
        <v>21</v>
      </c>
      <c r="K3997" t="s">
        <v>61</v>
      </c>
      <c r="L3997">
        <v>146</v>
      </c>
      <c r="M3997">
        <v>4</v>
      </c>
      <c r="N3997">
        <v>-1</v>
      </c>
      <c r="O3997">
        <v>0</v>
      </c>
      <c r="P3997" t="s">
        <v>52</v>
      </c>
      <c r="Q3997" t="s">
        <v>55</v>
      </c>
      <c r="X3997" s="7"/>
      <c r="Y3997" t="s">
        <v>55</v>
      </c>
      <c r="Z3997">
        <v>0</v>
      </c>
      <c r="AE3997" t="s">
        <v>49</v>
      </c>
      <c r="AF3997">
        <v>0</v>
      </c>
    </row>
    <row r="3998" spans="1:32" x14ac:dyDescent="0.3">
      <c r="A3998">
        <v>34</v>
      </c>
      <c r="B3998" t="s">
        <v>58</v>
      </c>
      <c r="C3998" t="s">
        <v>47</v>
      </c>
      <c r="D3998" t="s">
        <v>54</v>
      </c>
      <c r="E3998" t="s">
        <v>49</v>
      </c>
      <c r="F3998">
        <v>-294</v>
      </c>
      <c r="G3998" t="s">
        <v>55</v>
      </c>
      <c r="H3998" t="s">
        <v>49</v>
      </c>
      <c r="I3998" t="s">
        <v>52</v>
      </c>
      <c r="J3998">
        <v>27</v>
      </c>
      <c r="K3998" t="s">
        <v>56</v>
      </c>
      <c r="L3998">
        <v>532</v>
      </c>
      <c r="M3998">
        <v>2</v>
      </c>
      <c r="N3998">
        <v>-1</v>
      </c>
      <c r="O3998">
        <v>0</v>
      </c>
      <c r="P3998" t="s">
        <v>52</v>
      </c>
      <c r="Q3998" t="s">
        <v>49</v>
      </c>
      <c r="X3998" s="7"/>
      <c r="Y3998" t="s">
        <v>55</v>
      </c>
      <c r="Z3998">
        <v>-294</v>
      </c>
      <c r="AE3998" t="s">
        <v>49</v>
      </c>
      <c r="AF3998">
        <v>-294</v>
      </c>
    </row>
    <row r="3999" spans="1:32" x14ac:dyDescent="0.3">
      <c r="A3999">
        <v>43</v>
      </c>
      <c r="B3999" t="s">
        <v>67</v>
      </c>
      <c r="C3999" t="s">
        <v>47</v>
      </c>
      <c r="D3999" t="s">
        <v>54</v>
      </c>
      <c r="E3999" t="s">
        <v>49</v>
      </c>
      <c r="F3999">
        <v>275</v>
      </c>
      <c r="G3999" t="s">
        <v>49</v>
      </c>
      <c r="H3999" t="s">
        <v>49</v>
      </c>
      <c r="I3999" t="s">
        <v>50</v>
      </c>
      <c r="J3999">
        <v>25</v>
      </c>
      <c r="K3999" t="s">
        <v>70</v>
      </c>
      <c r="L3999">
        <v>69</v>
      </c>
      <c r="M3999">
        <v>6</v>
      </c>
      <c r="N3999">
        <v>-1</v>
      </c>
      <c r="O3999">
        <v>0</v>
      </c>
      <c r="P3999" t="s">
        <v>52</v>
      </c>
      <c r="Q3999" t="s">
        <v>49</v>
      </c>
      <c r="X3999" s="7"/>
      <c r="Y3999" t="s">
        <v>49</v>
      </c>
      <c r="Z3999">
        <v>275</v>
      </c>
      <c r="AE3999" t="s">
        <v>49</v>
      </c>
      <c r="AF3999">
        <v>275</v>
      </c>
    </row>
    <row r="4000" spans="1:32" x14ac:dyDescent="0.3">
      <c r="A4000">
        <v>44</v>
      </c>
      <c r="B4000" t="s">
        <v>58</v>
      </c>
      <c r="C4000" t="s">
        <v>47</v>
      </c>
      <c r="D4000" t="s">
        <v>60</v>
      </c>
      <c r="E4000" t="s">
        <v>49</v>
      </c>
      <c r="F4000">
        <v>724</v>
      </c>
      <c r="G4000" t="s">
        <v>55</v>
      </c>
      <c r="H4000" t="s">
        <v>49</v>
      </c>
      <c r="I4000" t="s">
        <v>50</v>
      </c>
      <c r="J4000">
        <v>17</v>
      </c>
      <c r="K4000" t="s">
        <v>75</v>
      </c>
      <c r="L4000">
        <v>157</v>
      </c>
      <c r="M4000">
        <v>2</v>
      </c>
      <c r="N4000">
        <v>172</v>
      </c>
      <c r="O4000">
        <v>1</v>
      </c>
      <c r="P4000" t="s">
        <v>57</v>
      </c>
      <c r="Q4000" t="s">
        <v>49</v>
      </c>
      <c r="X4000" s="7"/>
      <c r="Y4000" t="s">
        <v>55</v>
      </c>
      <c r="Z4000">
        <v>724</v>
      </c>
      <c r="AE4000" t="s">
        <v>49</v>
      </c>
      <c r="AF4000">
        <v>724</v>
      </c>
    </row>
    <row r="4001" spans="1:32" x14ac:dyDescent="0.3">
      <c r="A4001">
        <v>44</v>
      </c>
      <c r="B4001" t="s">
        <v>53</v>
      </c>
      <c r="C4001" t="s">
        <v>47</v>
      </c>
      <c r="D4001" t="s">
        <v>54</v>
      </c>
      <c r="E4001" t="s">
        <v>49</v>
      </c>
      <c r="F4001">
        <v>27</v>
      </c>
      <c r="G4001" t="s">
        <v>49</v>
      </c>
      <c r="H4001" t="s">
        <v>49</v>
      </c>
      <c r="I4001" t="s">
        <v>50</v>
      </c>
      <c r="J4001">
        <v>25</v>
      </c>
      <c r="K4001" t="s">
        <v>56</v>
      </c>
      <c r="L4001">
        <v>485</v>
      </c>
      <c r="M4001">
        <v>1</v>
      </c>
      <c r="N4001">
        <v>-1</v>
      </c>
      <c r="O4001">
        <v>0</v>
      </c>
      <c r="P4001" t="s">
        <v>52</v>
      </c>
      <c r="Q4001" t="s">
        <v>49</v>
      </c>
      <c r="X4001" s="7"/>
      <c r="Y4001" t="s">
        <v>49</v>
      </c>
      <c r="Z4001">
        <v>27</v>
      </c>
      <c r="AE4001" t="s">
        <v>49</v>
      </c>
      <c r="AF4001">
        <v>27</v>
      </c>
    </row>
    <row r="4002" spans="1:32" x14ac:dyDescent="0.3">
      <c r="A4002">
        <v>53</v>
      </c>
      <c r="B4002" t="s">
        <v>69</v>
      </c>
      <c r="C4002" t="s">
        <v>74</v>
      </c>
      <c r="D4002" t="s">
        <v>54</v>
      </c>
      <c r="E4002" t="s">
        <v>49</v>
      </c>
      <c r="F4002">
        <v>26</v>
      </c>
      <c r="G4002" t="s">
        <v>55</v>
      </c>
      <c r="H4002" t="s">
        <v>49</v>
      </c>
      <c r="I4002" t="s">
        <v>50</v>
      </c>
      <c r="J4002">
        <v>7</v>
      </c>
      <c r="K4002" t="s">
        <v>56</v>
      </c>
      <c r="L4002">
        <v>56</v>
      </c>
      <c r="M4002">
        <v>1</v>
      </c>
      <c r="N4002">
        <v>359</v>
      </c>
      <c r="O4002">
        <v>1</v>
      </c>
      <c r="P4002" t="s">
        <v>57</v>
      </c>
      <c r="Q4002" t="s">
        <v>49</v>
      </c>
      <c r="X4002" s="7"/>
      <c r="Y4002" t="s">
        <v>55</v>
      </c>
      <c r="Z4002">
        <v>26</v>
      </c>
      <c r="AE4002" t="s">
        <v>49</v>
      </c>
      <c r="AF4002">
        <v>26</v>
      </c>
    </row>
    <row r="4003" spans="1:32" x14ac:dyDescent="0.3">
      <c r="A4003">
        <v>36</v>
      </c>
      <c r="B4003" t="s">
        <v>67</v>
      </c>
      <c r="C4003" t="s">
        <v>47</v>
      </c>
      <c r="D4003" t="s">
        <v>54</v>
      </c>
      <c r="E4003" t="s">
        <v>49</v>
      </c>
      <c r="F4003">
        <v>191</v>
      </c>
      <c r="G4003" t="s">
        <v>49</v>
      </c>
      <c r="H4003" t="s">
        <v>49</v>
      </c>
      <c r="I4003" t="s">
        <v>50</v>
      </c>
      <c r="J4003">
        <v>31</v>
      </c>
      <c r="K4003" t="s">
        <v>70</v>
      </c>
      <c r="L4003">
        <v>69</v>
      </c>
      <c r="M4003">
        <v>1</v>
      </c>
      <c r="N4003">
        <v>-1</v>
      </c>
      <c r="O4003">
        <v>0</v>
      </c>
      <c r="P4003" t="s">
        <v>52</v>
      </c>
      <c r="Q4003" t="s">
        <v>49</v>
      </c>
      <c r="X4003" s="7"/>
      <c r="Y4003" t="s">
        <v>49</v>
      </c>
      <c r="Z4003">
        <v>191</v>
      </c>
      <c r="AE4003" t="s">
        <v>49</v>
      </c>
      <c r="AF4003">
        <v>191</v>
      </c>
    </row>
    <row r="4004" spans="1:32" x14ac:dyDescent="0.3">
      <c r="A4004">
        <v>58</v>
      </c>
      <c r="B4004" t="s">
        <v>67</v>
      </c>
      <c r="C4004" t="s">
        <v>74</v>
      </c>
      <c r="D4004" t="s">
        <v>54</v>
      </c>
      <c r="E4004" t="s">
        <v>49</v>
      </c>
      <c r="F4004">
        <v>-123</v>
      </c>
      <c r="G4004" t="s">
        <v>49</v>
      </c>
      <c r="H4004" t="s">
        <v>49</v>
      </c>
      <c r="I4004" t="s">
        <v>50</v>
      </c>
      <c r="J4004">
        <v>5</v>
      </c>
      <c r="K4004" t="s">
        <v>70</v>
      </c>
      <c r="L4004">
        <v>131</v>
      </c>
      <c r="M4004">
        <v>2</v>
      </c>
      <c r="N4004">
        <v>-1</v>
      </c>
      <c r="O4004">
        <v>0</v>
      </c>
      <c r="P4004" t="s">
        <v>52</v>
      </c>
      <c r="Q4004" t="s">
        <v>49</v>
      </c>
      <c r="X4004" s="7"/>
      <c r="Y4004" t="s">
        <v>49</v>
      </c>
      <c r="Z4004">
        <v>-123</v>
      </c>
      <c r="AE4004" t="s">
        <v>49</v>
      </c>
      <c r="AF4004">
        <v>-123</v>
      </c>
    </row>
    <row r="4005" spans="1:32" x14ac:dyDescent="0.3">
      <c r="A4005">
        <v>26</v>
      </c>
      <c r="B4005" t="s">
        <v>71</v>
      </c>
      <c r="C4005" t="s">
        <v>59</v>
      </c>
      <c r="D4005" t="s">
        <v>54</v>
      </c>
      <c r="E4005" t="s">
        <v>49</v>
      </c>
      <c r="F4005">
        <v>-147</v>
      </c>
      <c r="G4005" t="s">
        <v>49</v>
      </c>
      <c r="H4005" t="s">
        <v>49</v>
      </c>
      <c r="I4005" t="s">
        <v>52</v>
      </c>
      <c r="J4005">
        <v>4</v>
      </c>
      <c r="K4005" t="s">
        <v>62</v>
      </c>
      <c r="L4005">
        <v>95</v>
      </c>
      <c r="M4005">
        <v>2</v>
      </c>
      <c r="N4005">
        <v>-1</v>
      </c>
      <c r="O4005">
        <v>0</v>
      </c>
      <c r="P4005" t="s">
        <v>52</v>
      </c>
      <c r="Q4005" t="s">
        <v>49</v>
      </c>
      <c r="X4005" s="7"/>
      <c r="Y4005" t="s">
        <v>49</v>
      </c>
      <c r="Z4005">
        <v>-147</v>
      </c>
      <c r="AE4005" t="s">
        <v>49</v>
      </c>
      <c r="AF4005">
        <v>-147</v>
      </c>
    </row>
    <row r="4006" spans="1:32" x14ac:dyDescent="0.3">
      <c r="A4006">
        <v>34</v>
      </c>
      <c r="B4006" t="s">
        <v>67</v>
      </c>
      <c r="C4006" t="s">
        <v>59</v>
      </c>
      <c r="D4006" t="s">
        <v>54</v>
      </c>
      <c r="E4006" t="s">
        <v>49</v>
      </c>
      <c r="F4006">
        <v>179</v>
      </c>
      <c r="G4006" t="s">
        <v>49</v>
      </c>
      <c r="H4006" t="s">
        <v>49</v>
      </c>
      <c r="I4006" t="s">
        <v>50</v>
      </c>
      <c r="J4006">
        <v>19</v>
      </c>
      <c r="K4006" t="s">
        <v>70</v>
      </c>
      <c r="L4006">
        <v>294</v>
      </c>
      <c r="M4006">
        <v>3</v>
      </c>
      <c r="N4006">
        <v>-1</v>
      </c>
      <c r="O4006">
        <v>0</v>
      </c>
      <c r="P4006" t="s">
        <v>52</v>
      </c>
      <c r="Q4006" t="s">
        <v>49</v>
      </c>
      <c r="X4006" s="7"/>
      <c r="Y4006" t="s">
        <v>49</v>
      </c>
      <c r="Z4006">
        <v>179</v>
      </c>
      <c r="AE4006" t="s">
        <v>49</v>
      </c>
      <c r="AF4006">
        <v>179</v>
      </c>
    </row>
    <row r="4007" spans="1:32" x14ac:dyDescent="0.3">
      <c r="A4007">
        <v>55</v>
      </c>
      <c r="B4007" t="s">
        <v>63</v>
      </c>
      <c r="C4007" t="s">
        <v>47</v>
      </c>
      <c r="D4007" t="s">
        <v>48</v>
      </c>
      <c r="E4007" t="s">
        <v>49</v>
      </c>
      <c r="F4007">
        <v>1086</v>
      </c>
      <c r="G4007" t="s">
        <v>55</v>
      </c>
      <c r="H4007" t="s">
        <v>49</v>
      </c>
      <c r="I4007" t="s">
        <v>50</v>
      </c>
      <c r="J4007">
        <v>6</v>
      </c>
      <c r="K4007" t="s">
        <v>56</v>
      </c>
      <c r="L4007">
        <v>146</v>
      </c>
      <c r="M4007">
        <v>1</v>
      </c>
      <c r="N4007">
        <v>272</v>
      </c>
      <c r="O4007">
        <v>2</v>
      </c>
      <c r="P4007" t="s">
        <v>57</v>
      </c>
      <c r="Q4007" t="s">
        <v>49</v>
      </c>
      <c r="X4007" s="7"/>
      <c r="Y4007" t="s">
        <v>55</v>
      </c>
      <c r="Z4007">
        <v>1086</v>
      </c>
      <c r="AE4007" t="s">
        <v>49</v>
      </c>
      <c r="AF4007">
        <v>1086</v>
      </c>
    </row>
    <row r="4008" spans="1:32" x14ac:dyDescent="0.3">
      <c r="A4008">
        <v>55</v>
      </c>
      <c r="B4008" t="s">
        <v>63</v>
      </c>
      <c r="C4008" t="s">
        <v>47</v>
      </c>
      <c r="D4008" t="s">
        <v>54</v>
      </c>
      <c r="E4008" t="s">
        <v>49</v>
      </c>
      <c r="F4008">
        <v>471</v>
      </c>
      <c r="G4008" t="s">
        <v>55</v>
      </c>
      <c r="H4008" t="s">
        <v>49</v>
      </c>
      <c r="I4008" t="s">
        <v>52</v>
      </c>
      <c r="J4008">
        <v>30</v>
      </c>
      <c r="K4008" t="s">
        <v>56</v>
      </c>
      <c r="L4008">
        <v>58</v>
      </c>
      <c r="M4008">
        <v>2</v>
      </c>
      <c r="N4008">
        <v>-1</v>
      </c>
      <c r="O4008">
        <v>0</v>
      </c>
      <c r="P4008" t="s">
        <v>52</v>
      </c>
      <c r="Q4008" t="s">
        <v>49</v>
      </c>
      <c r="X4008" s="7"/>
      <c r="Y4008" t="s">
        <v>55</v>
      </c>
      <c r="Z4008">
        <v>471</v>
      </c>
      <c r="AE4008" t="s">
        <v>49</v>
      </c>
      <c r="AF4008">
        <v>471</v>
      </c>
    </row>
    <row r="4009" spans="1:32" x14ac:dyDescent="0.3">
      <c r="A4009">
        <v>34</v>
      </c>
      <c r="B4009" t="s">
        <v>68</v>
      </c>
      <c r="C4009" t="s">
        <v>47</v>
      </c>
      <c r="D4009" t="s">
        <v>60</v>
      </c>
      <c r="E4009" t="s">
        <v>49</v>
      </c>
      <c r="F4009">
        <v>105</v>
      </c>
      <c r="G4009" t="s">
        <v>55</v>
      </c>
      <c r="H4009" t="s">
        <v>49</v>
      </c>
      <c r="I4009" t="s">
        <v>52</v>
      </c>
      <c r="J4009">
        <v>28</v>
      </c>
      <c r="K4009" t="s">
        <v>56</v>
      </c>
      <c r="L4009">
        <v>249</v>
      </c>
      <c r="M4009">
        <v>2</v>
      </c>
      <c r="N4009">
        <v>-1</v>
      </c>
      <c r="O4009">
        <v>0</v>
      </c>
      <c r="P4009" t="s">
        <v>52</v>
      </c>
      <c r="Q4009" t="s">
        <v>49</v>
      </c>
      <c r="X4009" s="7"/>
      <c r="Y4009" t="s">
        <v>55</v>
      </c>
      <c r="Z4009">
        <v>105</v>
      </c>
      <c r="AE4009" t="s">
        <v>49</v>
      </c>
      <c r="AF4009">
        <v>105</v>
      </c>
    </row>
    <row r="4010" spans="1:32" x14ac:dyDescent="0.3">
      <c r="A4010">
        <v>41</v>
      </c>
      <c r="B4010" t="s">
        <v>68</v>
      </c>
      <c r="C4010" t="s">
        <v>74</v>
      </c>
      <c r="D4010" t="s">
        <v>54</v>
      </c>
      <c r="E4010" t="s">
        <v>49</v>
      </c>
      <c r="F4010">
        <v>1588</v>
      </c>
      <c r="G4010" t="s">
        <v>55</v>
      </c>
      <c r="H4010" t="s">
        <v>55</v>
      </c>
      <c r="I4010" t="s">
        <v>52</v>
      </c>
      <c r="J4010">
        <v>20</v>
      </c>
      <c r="K4010" t="s">
        <v>62</v>
      </c>
      <c r="L4010">
        <v>10</v>
      </c>
      <c r="M4010">
        <v>8</v>
      </c>
      <c r="N4010">
        <v>-1</v>
      </c>
      <c r="O4010">
        <v>0</v>
      </c>
      <c r="P4010" t="s">
        <v>52</v>
      </c>
      <c r="Q4010" t="s">
        <v>49</v>
      </c>
      <c r="X4010" s="7"/>
      <c r="Y4010" t="s">
        <v>55</v>
      </c>
      <c r="Z4010">
        <v>1588</v>
      </c>
      <c r="AE4010" t="s">
        <v>55</v>
      </c>
      <c r="AF4010">
        <v>1588</v>
      </c>
    </row>
    <row r="4011" spans="1:32" x14ac:dyDescent="0.3">
      <c r="A4011">
        <v>38</v>
      </c>
      <c r="B4011" t="s">
        <v>76</v>
      </c>
      <c r="C4011" t="s">
        <v>74</v>
      </c>
      <c r="D4011" t="s">
        <v>54</v>
      </c>
      <c r="E4011" t="s">
        <v>49</v>
      </c>
      <c r="F4011">
        <v>70</v>
      </c>
      <c r="G4011" t="s">
        <v>49</v>
      </c>
      <c r="H4011" t="s">
        <v>49</v>
      </c>
      <c r="I4011" t="s">
        <v>50</v>
      </c>
      <c r="J4011">
        <v>27</v>
      </c>
      <c r="K4011" t="s">
        <v>51</v>
      </c>
      <c r="L4011">
        <v>255</v>
      </c>
      <c r="M4011">
        <v>3</v>
      </c>
      <c r="N4011">
        <v>148</v>
      </c>
      <c r="O4011">
        <v>1</v>
      </c>
      <c r="P4011" t="s">
        <v>79</v>
      </c>
      <c r="Q4011" t="s">
        <v>55</v>
      </c>
      <c r="X4011" s="7"/>
      <c r="Y4011" t="s">
        <v>49</v>
      </c>
      <c r="Z4011">
        <v>70</v>
      </c>
      <c r="AE4011" t="s">
        <v>49</v>
      </c>
      <c r="AF4011">
        <v>70</v>
      </c>
    </row>
    <row r="4012" spans="1:32" x14ac:dyDescent="0.3">
      <c r="A4012">
        <v>28</v>
      </c>
      <c r="B4012" t="s">
        <v>63</v>
      </c>
      <c r="C4012" t="s">
        <v>59</v>
      </c>
      <c r="D4012" t="s">
        <v>54</v>
      </c>
      <c r="E4012" t="s">
        <v>49</v>
      </c>
      <c r="F4012">
        <v>2700</v>
      </c>
      <c r="G4012" t="s">
        <v>49</v>
      </c>
      <c r="H4012" t="s">
        <v>49</v>
      </c>
      <c r="I4012" t="s">
        <v>50</v>
      </c>
      <c r="J4012">
        <v>3</v>
      </c>
      <c r="K4012" t="s">
        <v>64</v>
      </c>
      <c r="L4012">
        <v>337</v>
      </c>
      <c r="M4012">
        <v>4</v>
      </c>
      <c r="N4012">
        <v>-1</v>
      </c>
      <c r="O4012">
        <v>0</v>
      </c>
      <c r="P4012" t="s">
        <v>52</v>
      </c>
      <c r="Q4012" t="s">
        <v>49</v>
      </c>
      <c r="X4012" s="7"/>
      <c r="Y4012" t="s">
        <v>49</v>
      </c>
      <c r="Z4012">
        <v>2700</v>
      </c>
      <c r="AE4012" t="s">
        <v>49</v>
      </c>
      <c r="AF4012">
        <v>2700</v>
      </c>
    </row>
    <row r="4013" spans="1:32" x14ac:dyDescent="0.3">
      <c r="A4013">
        <v>41</v>
      </c>
      <c r="B4013" t="s">
        <v>67</v>
      </c>
      <c r="C4013" t="s">
        <v>47</v>
      </c>
      <c r="D4013" t="s">
        <v>54</v>
      </c>
      <c r="E4013" t="s">
        <v>49</v>
      </c>
      <c r="F4013">
        <v>1602</v>
      </c>
      <c r="G4013" t="s">
        <v>55</v>
      </c>
      <c r="H4013" t="s">
        <v>49</v>
      </c>
      <c r="I4013" t="s">
        <v>50</v>
      </c>
      <c r="J4013">
        <v>2</v>
      </c>
      <c r="K4013" t="s">
        <v>62</v>
      </c>
      <c r="L4013">
        <v>142</v>
      </c>
      <c r="M4013">
        <v>1</v>
      </c>
      <c r="N4013">
        <v>-1</v>
      </c>
      <c r="O4013">
        <v>0</v>
      </c>
      <c r="P4013" t="s">
        <v>52</v>
      </c>
      <c r="Q4013" t="s">
        <v>49</v>
      </c>
      <c r="X4013" s="7"/>
      <c r="Y4013" t="s">
        <v>55</v>
      </c>
      <c r="Z4013">
        <v>1602</v>
      </c>
      <c r="AE4013" t="s">
        <v>49</v>
      </c>
      <c r="AF4013">
        <v>1602</v>
      </c>
    </row>
    <row r="4014" spans="1:32" x14ac:dyDescent="0.3">
      <c r="A4014">
        <v>30</v>
      </c>
      <c r="B4014" t="s">
        <v>69</v>
      </c>
      <c r="C4014" t="s">
        <v>47</v>
      </c>
      <c r="D4014" t="s">
        <v>60</v>
      </c>
      <c r="E4014" t="s">
        <v>49</v>
      </c>
      <c r="F4014">
        <v>0</v>
      </c>
      <c r="G4014" t="s">
        <v>55</v>
      </c>
      <c r="H4014" t="s">
        <v>49</v>
      </c>
      <c r="I4014" t="s">
        <v>50</v>
      </c>
      <c r="J4014">
        <v>24</v>
      </c>
      <c r="K4014" t="s">
        <v>73</v>
      </c>
      <c r="L4014">
        <v>209</v>
      </c>
      <c r="M4014">
        <v>2</v>
      </c>
      <c r="N4014">
        <v>-1</v>
      </c>
      <c r="O4014">
        <v>0</v>
      </c>
      <c r="P4014" t="s">
        <v>52</v>
      </c>
      <c r="Q4014" t="s">
        <v>49</v>
      </c>
      <c r="X4014" s="7"/>
      <c r="Y4014" t="s">
        <v>55</v>
      </c>
      <c r="Z4014">
        <v>0</v>
      </c>
      <c r="AE4014" t="s">
        <v>49</v>
      </c>
      <c r="AF4014">
        <v>0</v>
      </c>
    </row>
    <row r="4015" spans="1:32" x14ac:dyDescent="0.3">
      <c r="A4015">
        <v>39</v>
      </c>
      <c r="B4015" t="s">
        <v>67</v>
      </c>
      <c r="C4015" t="s">
        <v>47</v>
      </c>
      <c r="D4015" t="s">
        <v>52</v>
      </c>
      <c r="E4015" t="s">
        <v>49</v>
      </c>
      <c r="F4015">
        <v>839</v>
      </c>
      <c r="G4015" t="s">
        <v>49</v>
      </c>
      <c r="H4015" t="s">
        <v>49</v>
      </c>
      <c r="I4015" t="s">
        <v>52</v>
      </c>
      <c r="J4015">
        <v>30</v>
      </c>
      <c r="K4015" t="s">
        <v>56</v>
      </c>
      <c r="L4015">
        <v>825</v>
      </c>
      <c r="M4015">
        <v>2</v>
      </c>
      <c r="N4015">
        <v>-1</v>
      </c>
      <c r="O4015">
        <v>0</v>
      </c>
      <c r="P4015" t="s">
        <v>52</v>
      </c>
      <c r="Q4015" t="s">
        <v>49</v>
      </c>
      <c r="X4015" s="7"/>
      <c r="Y4015" t="s">
        <v>49</v>
      </c>
      <c r="Z4015">
        <v>839</v>
      </c>
      <c r="AE4015" t="s">
        <v>49</v>
      </c>
      <c r="AF4015">
        <v>839</v>
      </c>
    </row>
    <row r="4016" spans="1:32" x14ac:dyDescent="0.3">
      <c r="A4016">
        <v>41</v>
      </c>
      <c r="B4016" t="s">
        <v>69</v>
      </c>
      <c r="C4016" t="s">
        <v>47</v>
      </c>
      <c r="D4016" t="s">
        <v>54</v>
      </c>
      <c r="E4016" t="s">
        <v>49</v>
      </c>
      <c r="F4016">
        <v>21515</v>
      </c>
      <c r="G4016" t="s">
        <v>55</v>
      </c>
      <c r="H4016" t="s">
        <v>49</v>
      </c>
      <c r="I4016" t="s">
        <v>52</v>
      </c>
      <c r="J4016">
        <v>5</v>
      </c>
      <c r="K4016" t="s">
        <v>62</v>
      </c>
      <c r="L4016">
        <v>87</v>
      </c>
      <c r="M4016">
        <v>1</v>
      </c>
      <c r="N4016">
        <v>-1</v>
      </c>
      <c r="O4016">
        <v>0</v>
      </c>
      <c r="P4016" t="s">
        <v>52</v>
      </c>
      <c r="Q4016" t="s">
        <v>49</v>
      </c>
      <c r="X4016" s="7"/>
      <c r="Y4016" t="s">
        <v>55</v>
      </c>
      <c r="Z4016">
        <v>21515</v>
      </c>
      <c r="AE4016" t="s">
        <v>49</v>
      </c>
      <c r="AF4016">
        <v>21515</v>
      </c>
    </row>
    <row r="4017" spans="1:32" x14ac:dyDescent="0.3">
      <c r="A4017">
        <v>36</v>
      </c>
      <c r="B4017" t="s">
        <v>67</v>
      </c>
      <c r="C4017" t="s">
        <v>47</v>
      </c>
      <c r="D4017" t="s">
        <v>54</v>
      </c>
      <c r="E4017" t="s">
        <v>49</v>
      </c>
      <c r="F4017">
        <v>5902</v>
      </c>
      <c r="G4017" t="s">
        <v>55</v>
      </c>
      <c r="H4017" t="s">
        <v>49</v>
      </c>
      <c r="I4017" t="s">
        <v>52</v>
      </c>
      <c r="J4017">
        <v>23</v>
      </c>
      <c r="K4017" t="s">
        <v>56</v>
      </c>
      <c r="L4017">
        <v>219</v>
      </c>
      <c r="M4017">
        <v>4</v>
      </c>
      <c r="N4017">
        <v>-1</v>
      </c>
      <c r="O4017">
        <v>0</v>
      </c>
      <c r="P4017" t="s">
        <v>52</v>
      </c>
      <c r="Q4017" t="s">
        <v>49</v>
      </c>
      <c r="X4017" s="7"/>
      <c r="Y4017" t="s">
        <v>55</v>
      </c>
      <c r="Z4017">
        <v>5902</v>
      </c>
      <c r="AE4017" t="s">
        <v>49</v>
      </c>
      <c r="AF4017">
        <v>5902</v>
      </c>
    </row>
    <row r="4018" spans="1:32" x14ac:dyDescent="0.3">
      <c r="A4018">
        <v>37</v>
      </c>
      <c r="B4018" t="s">
        <v>58</v>
      </c>
      <c r="C4018" t="s">
        <v>47</v>
      </c>
      <c r="D4018" t="s">
        <v>60</v>
      </c>
      <c r="E4018" t="s">
        <v>49</v>
      </c>
      <c r="F4018">
        <v>547</v>
      </c>
      <c r="G4018" t="s">
        <v>55</v>
      </c>
      <c r="H4018" t="s">
        <v>55</v>
      </c>
      <c r="I4018" t="s">
        <v>52</v>
      </c>
      <c r="J4018">
        <v>21</v>
      </c>
      <c r="K4018" t="s">
        <v>56</v>
      </c>
      <c r="L4018">
        <v>143</v>
      </c>
      <c r="M4018">
        <v>1</v>
      </c>
      <c r="N4018">
        <v>-1</v>
      </c>
      <c r="O4018">
        <v>0</v>
      </c>
      <c r="P4018" t="s">
        <v>52</v>
      </c>
      <c r="Q4018" t="s">
        <v>49</v>
      </c>
      <c r="X4018" s="7"/>
      <c r="Y4018" t="s">
        <v>55</v>
      </c>
      <c r="Z4018">
        <v>547</v>
      </c>
      <c r="AE4018" t="s">
        <v>55</v>
      </c>
      <c r="AF4018">
        <v>547</v>
      </c>
    </row>
    <row r="4019" spans="1:32" x14ac:dyDescent="0.3">
      <c r="A4019">
        <v>59</v>
      </c>
      <c r="B4019" t="s">
        <v>65</v>
      </c>
      <c r="C4019" t="s">
        <v>47</v>
      </c>
      <c r="D4019" t="s">
        <v>60</v>
      </c>
      <c r="E4019" t="s">
        <v>49</v>
      </c>
      <c r="F4019">
        <v>3800</v>
      </c>
      <c r="G4019" t="s">
        <v>49</v>
      </c>
      <c r="H4019" t="s">
        <v>55</v>
      </c>
      <c r="I4019" t="s">
        <v>50</v>
      </c>
      <c r="J4019">
        <v>9</v>
      </c>
      <c r="K4019" t="s">
        <v>73</v>
      </c>
      <c r="L4019">
        <v>70</v>
      </c>
      <c r="M4019">
        <v>1</v>
      </c>
      <c r="N4019">
        <v>-1</v>
      </c>
      <c r="O4019">
        <v>0</v>
      </c>
      <c r="P4019" t="s">
        <v>52</v>
      </c>
      <c r="Q4019" t="s">
        <v>49</v>
      </c>
      <c r="X4019" s="7"/>
      <c r="Y4019" t="s">
        <v>49</v>
      </c>
      <c r="Z4019">
        <v>3800</v>
      </c>
      <c r="AE4019" t="s">
        <v>55</v>
      </c>
      <c r="AF4019">
        <v>3800</v>
      </c>
    </row>
    <row r="4020" spans="1:32" x14ac:dyDescent="0.3">
      <c r="A4020">
        <v>26</v>
      </c>
      <c r="B4020" t="s">
        <v>67</v>
      </c>
      <c r="C4020" t="s">
        <v>59</v>
      </c>
      <c r="D4020" t="s">
        <v>54</v>
      </c>
      <c r="E4020" t="s">
        <v>49</v>
      </c>
      <c r="F4020">
        <v>261</v>
      </c>
      <c r="G4020" t="s">
        <v>55</v>
      </c>
      <c r="H4020" t="s">
        <v>49</v>
      </c>
      <c r="I4020" t="s">
        <v>52</v>
      </c>
      <c r="J4020">
        <v>27</v>
      </c>
      <c r="K4020" t="s">
        <v>56</v>
      </c>
      <c r="L4020">
        <v>371</v>
      </c>
      <c r="M4020">
        <v>2</v>
      </c>
      <c r="N4020">
        <v>-1</v>
      </c>
      <c r="O4020">
        <v>0</v>
      </c>
      <c r="P4020" t="s">
        <v>52</v>
      </c>
      <c r="Q4020" t="s">
        <v>49</v>
      </c>
      <c r="X4020" s="7"/>
      <c r="Y4020" t="s">
        <v>55</v>
      </c>
      <c r="Z4020">
        <v>261</v>
      </c>
      <c r="AE4020" t="s">
        <v>49</v>
      </c>
      <c r="AF4020">
        <v>261</v>
      </c>
    </row>
    <row r="4021" spans="1:32" x14ac:dyDescent="0.3">
      <c r="A4021">
        <v>43</v>
      </c>
      <c r="B4021" t="s">
        <v>67</v>
      </c>
      <c r="C4021" t="s">
        <v>47</v>
      </c>
      <c r="D4021" t="s">
        <v>54</v>
      </c>
      <c r="E4021" t="s">
        <v>49</v>
      </c>
      <c r="F4021">
        <v>0</v>
      </c>
      <c r="G4021" t="s">
        <v>55</v>
      </c>
      <c r="H4021" t="s">
        <v>55</v>
      </c>
      <c r="I4021" t="s">
        <v>50</v>
      </c>
      <c r="J4021">
        <v>4</v>
      </c>
      <c r="K4021" t="s">
        <v>64</v>
      </c>
      <c r="L4021">
        <v>539</v>
      </c>
      <c r="M4021">
        <v>8</v>
      </c>
      <c r="N4021">
        <v>204</v>
      </c>
      <c r="O4021">
        <v>5</v>
      </c>
      <c r="P4021" t="s">
        <v>57</v>
      </c>
      <c r="Q4021" t="s">
        <v>49</v>
      </c>
      <c r="X4021" s="7"/>
      <c r="Y4021" t="s">
        <v>55</v>
      </c>
      <c r="Z4021">
        <v>0</v>
      </c>
      <c r="AE4021" t="s">
        <v>55</v>
      </c>
      <c r="AF4021">
        <v>0</v>
      </c>
    </row>
    <row r="4022" spans="1:32" x14ac:dyDescent="0.3">
      <c r="A4022">
        <v>42</v>
      </c>
      <c r="B4022" t="s">
        <v>58</v>
      </c>
      <c r="C4022" t="s">
        <v>47</v>
      </c>
      <c r="D4022" t="s">
        <v>54</v>
      </c>
      <c r="E4022" t="s">
        <v>55</v>
      </c>
      <c r="F4022">
        <v>-34</v>
      </c>
      <c r="G4022" t="s">
        <v>49</v>
      </c>
      <c r="H4022" t="s">
        <v>49</v>
      </c>
      <c r="I4022" t="s">
        <v>50</v>
      </c>
      <c r="J4022">
        <v>5</v>
      </c>
      <c r="K4022" t="s">
        <v>64</v>
      </c>
      <c r="L4022">
        <v>176</v>
      </c>
      <c r="M4022">
        <v>1</v>
      </c>
      <c r="N4022">
        <v>-1</v>
      </c>
      <c r="O4022">
        <v>0</v>
      </c>
      <c r="P4022" t="s">
        <v>52</v>
      </c>
      <c r="Q4022" t="s">
        <v>49</v>
      </c>
      <c r="X4022" s="7"/>
      <c r="Y4022" t="s">
        <v>49</v>
      </c>
      <c r="Z4022">
        <v>-34</v>
      </c>
      <c r="AE4022" t="s">
        <v>49</v>
      </c>
      <c r="AF4022">
        <v>-34</v>
      </c>
    </row>
    <row r="4023" spans="1:32" x14ac:dyDescent="0.3">
      <c r="A4023">
        <v>46</v>
      </c>
      <c r="B4023" t="s">
        <v>63</v>
      </c>
      <c r="C4023" t="s">
        <v>47</v>
      </c>
      <c r="D4023" t="s">
        <v>52</v>
      </c>
      <c r="E4023" t="s">
        <v>49</v>
      </c>
      <c r="F4023">
        <v>9328</v>
      </c>
      <c r="G4023" t="s">
        <v>55</v>
      </c>
      <c r="H4023" t="s">
        <v>49</v>
      </c>
      <c r="I4023" t="s">
        <v>50</v>
      </c>
      <c r="J4023">
        <v>5</v>
      </c>
      <c r="K4023" t="s">
        <v>56</v>
      </c>
      <c r="L4023">
        <v>725</v>
      </c>
      <c r="M4023">
        <v>3</v>
      </c>
      <c r="N4023">
        <v>-1</v>
      </c>
      <c r="O4023">
        <v>0</v>
      </c>
      <c r="P4023" t="s">
        <v>52</v>
      </c>
      <c r="Q4023" t="s">
        <v>55</v>
      </c>
      <c r="X4023" s="7"/>
      <c r="Y4023" t="s">
        <v>55</v>
      </c>
      <c r="Z4023">
        <v>9328</v>
      </c>
      <c r="AE4023" t="s">
        <v>49</v>
      </c>
      <c r="AF4023">
        <v>9328</v>
      </c>
    </row>
    <row r="4024" spans="1:32" x14ac:dyDescent="0.3">
      <c r="A4024">
        <v>31</v>
      </c>
      <c r="B4024" t="s">
        <v>69</v>
      </c>
      <c r="C4024" t="s">
        <v>47</v>
      </c>
      <c r="D4024" t="s">
        <v>54</v>
      </c>
      <c r="E4024" t="s">
        <v>49</v>
      </c>
      <c r="F4024">
        <v>5</v>
      </c>
      <c r="G4024" t="s">
        <v>55</v>
      </c>
      <c r="H4024" t="s">
        <v>55</v>
      </c>
      <c r="I4024" t="s">
        <v>50</v>
      </c>
      <c r="J4024">
        <v>16</v>
      </c>
      <c r="K4024" t="s">
        <v>73</v>
      </c>
      <c r="L4024">
        <v>101</v>
      </c>
      <c r="M4024">
        <v>7</v>
      </c>
      <c r="N4024">
        <v>-1</v>
      </c>
      <c r="O4024">
        <v>0</v>
      </c>
      <c r="P4024" t="s">
        <v>52</v>
      </c>
      <c r="Q4024" t="s">
        <v>49</v>
      </c>
      <c r="X4024" s="7"/>
      <c r="Y4024" t="s">
        <v>55</v>
      </c>
      <c r="Z4024">
        <v>5</v>
      </c>
      <c r="AE4024" t="s">
        <v>55</v>
      </c>
      <c r="AF4024">
        <v>5</v>
      </c>
    </row>
    <row r="4025" spans="1:32" x14ac:dyDescent="0.3">
      <c r="A4025">
        <v>43</v>
      </c>
      <c r="B4025" t="s">
        <v>46</v>
      </c>
      <c r="C4025" t="s">
        <v>47</v>
      </c>
      <c r="D4025" t="s">
        <v>54</v>
      </c>
      <c r="E4025" t="s">
        <v>49</v>
      </c>
      <c r="F4025">
        <v>3529</v>
      </c>
      <c r="G4025" t="s">
        <v>49</v>
      </c>
      <c r="H4025" t="s">
        <v>49</v>
      </c>
      <c r="I4025" t="s">
        <v>50</v>
      </c>
      <c r="J4025">
        <v>5</v>
      </c>
      <c r="K4025" t="s">
        <v>64</v>
      </c>
      <c r="L4025">
        <v>169</v>
      </c>
      <c r="M4025">
        <v>2</v>
      </c>
      <c r="N4025">
        <v>-1</v>
      </c>
      <c r="O4025">
        <v>0</v>
      </c>
      <c r="P4025" t="s">
        <v>52</v>
      </c>
      <c r="Q4025" t="s">
        <v>49</v>
      </c>
      <c r="X4025" s="7"/>
      <c r="Y4025" t="s">
        <v>49</v>
      </c>
      <c r="Z4025">
        <v>3529</v>
      </c>
      <c r="AE4025" t="s">
        <v>49</v>
      </c>
      <c r="AF4025">
        <v>3529</v>
      </c>
    </row>
    <row r="4026" spans="1:32" x14ac:dyDescent="0.3">
      <c r="A4026">
        <v>48</v>
      </c>
      <c r="B4026" t="s">
        <v>63</v>
      </c>
      <c r="C4026" t="s">
        <v>59</v>
      </c>
      <c r="D4026" t="s">
        <v>60</v>
      </c>
      <c r="E4026" t="s">
        <v>49</v>
      </c>
      <c r="F4026">
        <v>2330</v>
      </c>
      <c r="G4026" t="s">
        <v>55</v>
      </c>
      <c r="H4026" t="s">
        <v>49</v>
      </c>
      <c r="I4026" t="s">
        <v>52</v>
      </c>
      <c r="J4026">
        <v>4</v>
      </c>
      <c r="K4026" t="s">
        <v>62</v>
      </c>
      <c r="L4026">
        <v>15</v>
      </c>
      <c r="M4026">
        <v>1</v>
      </c>
      <c r="N4026">
        <v>-1</v>
      </c>
      <c r="O4026">
        <v>0</v>
      </c>
      <c r="P4026" t="s">
        <v>52</v>
      </c>
      <c r="Q4026" t="s">
        <v>49</v>
      </c>
      <c r="X4026" s="7"/>
      <c r="Y4026" t="s">
        <v>55</v>
      </c>
      <c r="Z4026">
        <v>2330</v>
      </c>
      <c r="AE4026" t="s">
        <v>49</v>
      </c>
      <c r="AF4026">
        <v>2330</v>
      </c>
    </row>
    <row r="4027" spans="1:32" x14ac:dyDescent="0.3">
      <c r="A4027">
        <v>41</v>
      </c>
      <c r="B4027" t="s">
        <v>63</v>
      </c>
      <c r="C4027" t="s">
        <v>47</v>
      </c>
      <c r="D4027" t="s">
        <v>54</v>
      </c>
      <c r="E4027" t="s">
        <v>49</v>
      </c>
      <c r="F4027">
        <v>1334</v>
      </c>
      <c r="G4027" t="s">
        <v>55</v>
      </c>
      <c r="H4027" t="s">
        <v>49</v>
      </c>
      <c r="I4027" t="s">
        <v>50</v>
      </c>
      <c r="J4027">
        <v>20</v>
      </c>
      <c r="K4027" t="s">
        <v>61</v>
      </c>
      <c r="L4027">
        <v>234</v>
      </c>
      <c r="M4027">
        <v>5</v>
      </c>
      <c r="N4027">
        <v>-1</v>
      </c>
      <c r="O4027">
        <v>0</v>
      </c>
      <c r="P4027" t="s">
        <v>52</v>
      </c>
      <c r="Q4027" t="s">
        <v>49</v>
      </c>
      <c r="X4027" s="7"/>
      <c r="Y4027" t="s">
        <v>55</v>
      </c>
      <c r="Z4027">
        <v>1334</v>
      </c>
      <c r="AE4027" t="s">
        <v>49</v>
      </c>
      <c r="AF4027">
        <v>1334</v>
      </c>
    </row>
    <row r="4028" spans="1:32" x14ac:dyDescent="0.3">
      <c r="A4028">
        <v>32</v>
      </c>
      <c r="B4028" t="s">
        <v>65</v>
      </c>
      <c r="C4028" t="s">
        <v>47</v>
      </c>
      <c r="D4028" t="s">
        <v>60</v>
      </c>
      <c r="E4028" t="s">
        <v>49</v>
      </c>
      <c r="F4028">
        <v>3601</v>
      </c>
      <c r="G4028" t="s">
        <v>49</v>
      </c>
      <c r="H4028" t="s">
        <v>49</v>
      </c>
      <c r="I4028" t="s">
        <v>50</v>
      </c>
      <c r="J4028">
        <v>22</v>
      </c>
      <c r="K4028" t="s">
        <v>70</v>
      </c>
      <c r="L4028">
        <v>171</v>
      </c>
      <c r="M4028">
        <v>15</v>
      </c>
      <c r="N4028">
        <v>-1</v>
      </c>
      <c r="O4028">
        <v>0</v>
      </c>
      <c r="P4028" t="s">
        <v>52</v>
      </c>
      <c r="Q4028" t="s">
        <v>49</v>
      </c>
      <c r="X4028" s="7"/>
      <c r="Y4028" t="s">
        <v>49</v>
      </c>
      <c r="Z4028">
        <v>3601</v>
      </c>
      <c r="AE4028" t="s">
        <v>49</v>
      </c>
      <c r="AF4028">
        <v>3601</v>
      </c>
    </row>
    <row r="4029" spans="1:32" x14ac:dyDescent="0.3">
      <c r="A4029">
        <v>45</v>
      </c>
      <c r="B4029" t="s">
        <v>67</v>
      </c>
      <c r="C4029" t="s">
        <v>47</v>
      </c>
      <c r="D4029" t="s">
        <v>60</v>
      </c>
      <c r="E4029" t="s">
        <v>49</v>
      </c>
      <c r="F4029">
        <v>265</v>
      </c>
      <c r="G4029" t="s">
        <v>49</v>
      </c>
      <c r="H4029" t="s">
        <v>49</v>
      </c>
      <c r="I4029" t="s">
        <v>50</v>
      </c>
      <c r="J4029">
        <v>28</v>
      </c>
      <c r="K4029" t="s">
        <v>70</v>
      </c>
      <c r="L4029">
        <v>14</v>
      </c>
      <c r="M4029">
        <v>3</v>
      </c>
      <c r="N4029">
        <v>-1</v>
      </c>
      <c r="O4029">
        <v>0</v>
      </c>
      <c r="P4029" t="s">
        <v>52</v>
      </c>
      <c r="Q4029" t="s">
        <v>49</v>
      </c>
      <c r="X4029" s="7"/>
      <c r="Y4029" t="s">
        <v>49</v>
      </c>
      <c r="Z4029">
        <v>265</v>
      </c>
      <c r="AE4029" t="s">
        <v>49</v>
      </c>
      <c r="AF4029">
        <v>265</v>
      </c>
    </row>
    <row r="4030" spans="1:32" x14ac:dyDescent="0.3">
      <c r="A4030">
        <v>52</v>
      </c>
      <c r="B4030" t="s">
        <v>69</v>
      </c>
      <c r="C4030" t="s">
        <v>59</v>
      </c>
      <c r="D4030" t="s">
        <v>52</v>
      </c>
      <c r="E4030" t="s">
        <v>49</v>
      </c>
      <c r="F4030">
        <v>2227</v>
      </c>
      <c r="G4030" t="s">
        <v>49</v>
      </c>
      <c r="H4030" t="s">
        <v>49</v>
      </c>
      <c r="I4030" t="s">
        <v>50</v>
      </c>
      <c r="J4030">
        <v>24</v>
      </c>
      <c r="K4030" t="s">
        <v>64</v>
      </c>
      <c r="L4030">
        <v>242</v>
      </c>
      <c r="M4030">
        <v>2</v>
      </c>
      <c r="N4030">
        <v>-1</v>
      </c>
      <c r="O4030">
        <v>0</v>
      </c>
      <c r="P4030" t="s">
        <v>52</v>
      </c>
      <c r="Q4030" t="s">
        <v>55</v>
      </c>
      <c r="X4030" s="7"/>
      <c r="Y4030" t="s">
        <v>49</v>
      </c>
      <c r="Z4030">
        <v>2227</v>
      </c>
      <c r="AE4030" t="s">
        <v>49</v>
      </c>
      <c r="AF4030">
        <v>2227</v>
      </c>
    </row>
    <row r="4031" spans="1:32" x14ac:dyDescent="0.3">
      <c r="A4031">
        <v>37</v>
      </c>
      <c r="B4031" t="s">
        <v>65</v>
      </c>
      <c r="C4031" t="s">
        <v>47</v>
      </c>
      <c r="D4031" t="s">
        <v>54</v>
      </c>
      <c r="E4031" t="s">
        <v>49</v>
      </c>
      <c r="F4031">
        <v>487</v>
      </c>
      <c r="G4031" t="s">
        <v>49</v>
      </c>
      <c r="H4031" t="s">
        <v>55</v>
      </c>
      <c r="I4031" t="s">
        <v>50</v>
      </c>
      <c r="J4031">
        <v>27</v>
      </c>
      <c r="K4031" t="s">
        <v>70</v>
      </c>
      <c r="L4031">
        <v>155</v>
      </c>
      <c r="M4031">
        <v>15</v>
      </c>
      <c r="N4031">
        <v>-1</v>
      </c>
      <c r="O4031">
        <v>0</v>
      </c>
      <c r="P4031" t="s">
        <v>52</v>
      </c>
      <c r="Q4031" t="s">
        <v>49</v>
      </c>
      <c r="X4031" s="7"/>
      <c r="Y4031" t="s">
        <v>49</v>
      </c>
      <c r="Z4031">
        <v>487</v>
      </c>
      <c r="AE4031" t="s">
        <v>55</v>
      </c>
      <c r="AF4031">
        <v>487</v>
      </c>
    </row>
    <row r="4032" spans="1:32" x14ac:dyDescent="0.3">
      <c r="A4032">
        <v>38</v>
      </c>
      <c r="B4032" t="s">
        <v>63</v>
      </c>
      <c r="C4032" t="s">
        <v>74</v>
      </c>
      <c r="D4032" t="s">
        <v>54</v>
      </c>
      <c r="E4032" t="s">
        <v>49</v>
      </c>
      <c r="F4032">
        <v>0</v>
      </c>
      <c r="G4032" t="s">
        <v>55</v>
      </c>
      <c r="H4032" t="s">
        <v>49</v>
      </c>
      <c r="I4032" t="s">
        <v>50</v>
      </c>
      <c r="J4032">
        <v>11</v>
      </c>
      <c r="K4032" t="s">
        <v>56</v>
      </c>
      <c r="L4032">
        <v>580</v>
      </c>
      <c r="M4032">
        <v>1</v>
      </c>
      <c r="N4032">
        <v>173</v>
      </c>
      <c r="O4032">
        <v>1</v>
      </c>
      <c r="P4032" t="s">
        <v>57</v>
      </c>
      <c r="Q4032" t="s">
        <v>49</v>
      </c>
      <c r="X4032" s="7"/>
      <c r="Y4032" t="s">
        <v>55</v>
      </c>
      <c r="Z4032">
        <v>0</v>
      </c>
      <c r="AE4032" t="s">
        <v>49</v>
      </c>
      <c r="AF4032">
        <v>0</v>
      </c>
    </row>
    <row r="4033" spans="1:32" x14ac:dyDescent="0.3">
      <c r="A4033">
        <v>36</v>
      </c>
      <c r="B4033" t="s">
        <v>53</v>
      </c>
      <c r="C4033" t="s">
        <v>59</v>
      </c>
      <c r="D4033" t="s">
        <v>54</v>
      </c>
      <c r="E4033" t="s">
        <v>49</v>
      </c>
      <c r="F4033">
        <v>174</v>
      </c>
      <c r="G4033" t="s">
        <v>55</v>
      </c>
      <c r="H4033" t="s">
        <v>49</v>
      </c>
      <c r="I4033" t="s">
        <v>52</v>
      </c>
      <c r="J4033">
        <v>7</v>
      </c>
      <c r="K4033" t="s">
        <v>56</v>
      </c>
      <c r="L4033">
        <v>223</v>
      </c>
      <c r="M4033">
        <v>2</v>
      </c>
      <c r="N4033">
        <v>-1</v>
      </c>
      <c r="O4033">
        <v>0</v>
      </c>
      <c r="P4033" t="s">
        <v>52</v>
      </c>
      <c r="Q4033" t="s">
        <v>49</v>
      </c>
      <c r="X4033" s="7"/>
      <c r="Y4033" t="s">
        <v>55</v>
      </c>
      <c r="Z4033">
        <v>174</v>
      </c>
      <c r="AE4033" t="s">
        <v>49</v>
      </c>
      <c r="AF4033">
        <v>174</v>
      </c>
    </row>
    <row r="4034" spans="1:32" x14ac:dyDescent="0.3">
      <c r="A4034">
        <v>58</v>
      </c>
      <c r="B4034" t="s">
        <v>77</v>
      </c>
      <c r="C4034" t="s">
        <v>47</v>
      </c>
      <c r="D4034" t="s">
        <v>54</v>
      </c>
      <c r="E4034" t="s">
        <v>49</v>
      </c>
      <c r="F4034">
        <v>14412</v>
      </c>
      <c r="G4034" t="s">
        <v>49</v>
      </c>
      <c r="H4034" t="s">
        <v>49</v>
      </c>
      <c r="I4034" t="s">
        <v>50</v>
      </c>
      <c r="J4034">
        <v>18</v>
      </c>
      <c r="K4034" t="s">
        <v>75</v>
      </c>
      <c r="L4034">
        <v>297</v>
      </c>
      <c r="M4034">
        <v>1</v>
      </c>
      <c r="N4034">
        <v>-1</v>
      </c>
      <c r="O4034">
        <v>0</v>
      </c>
      <c r="P4034" t="s">
        <v>52</v>
      </c>
      <c r="Q4034" t="s">
        <v>49</v>
      </c>
      <c r="X4034" s="7"/>
      <c r="Y4034" t="s">
        <v>49</v>
      </c>
      <c r="Z4034">
        <v>14412</v>
      </c>
      <c r="AE4034" t="s">
        <v>49</v>
      </c>
      <c r="AF4034">
        <v>14412</v>
      </c>
    </row>
    <row r="4035" spans="1:32" x14ac:dyDescent="0.3">
      <c r="A4035">
        <v>37</v>
      </c>
      <c r="B4035" t="s">
        <v>58</v>
      </c>
      <c r="C4035" t="s">
        <v>47</v>
      </c>
      <c r="D4035" t="s">
        <v>60</v>
      </c>
      <c r="E4035" t="s">
        <v>49</v>
      </c>
      <c r="F4035">
        <v>3288</v>
      </c>
      <c r="G4035" t="s">
        <v>49</v>
      </c>
      <c r="H4035" t="s">
        <v>49</v>
      </c>
      <c r="I4035" t="s">
        <v>50</v>
      </c>
      <c r="J4035">
        <v>8</v>
      </c>
      <c r="K4035" t="s">
        <v>70</v>
      </c>
      <c r="L4035">
        <v>124</v>
      </c>
      <c r="M4035">
        <v>2</v>
      </c>
      <c r="N4035">
        <v>-1</v>
      </c>
      <c r="O4035">
        <v>0</v>
      </c>
      <c r="P4035" t="s">
        <v>52</v>
      </c>
      <c r="Q4035" t="s">
        <v>49</v>
      </c>
      <c r="X4035" s="7"/>
      <c r="Y4035" t="s">
        <v>49</v>
      </c>
      <c r="Z4035">
        <v>3288</v>
      </c>
      <c r="AE4035" t="s">
        <v>49</v>
      </c>
      <c r="AF4035">
        <v>3288</v>
      </c>
    </row>
    <row r="4036" spans="1:32" x14ac:dyDescent="0.3">
      <c r="A4036">
        <v>30</v>
      </c>
      <c r="B4036" t="s">
        <v>67</v>
      </c>
      <c r="C4036" t="s">
        <v>59</v>
      </c>
      <c r="D4036" t="s">
        <v>54</v>
      </c>
      <c r="E4036" t="s">
        <v>49</v>
      </c>
      <c r="F4036">
        <v>57</v>
      </c>
      <c r="G4036" t="s">
        <v>49</v>
      </c>
      <c r="H4036" t="s">
        <v>49</v>
      </c>
      <c r="I4036" t="s">
        <v>50</v>
      </c>
      <c r="J4036">
        <v>2</v>
      </c>
      <c r="K4036" t="s">
        <v>64</v>
      </c>
      <c r="L4036">
        <v>465</v>
      </c>
      <c r="M4036">
        <v>2</v>
      </c>
      <c r="N4036">
        <v>-1</v>
      </c>
      <c r="O4036">
        <v>0</v>
      </c>
      <c r="P4036" t="s">
        <v>52</v>
      </c>
      <c r="Q4036" t="s">
        <v>49</v>
      </c>
      <c r="X4036" s="7"/>
      <c r="Y4036" t="s">
        <v>49</v>
      </c>
      <c r="Z4036">
        <v>57</v>
      </c>
      <c r="AE4036" t="s">
        <v>49</v>
      </c>
      <c r="AF4036">
        <v>57</v>
      </c>
    </row>
    <row r="4037" spans="1:32" x14ac:dyDescent="0.3">
      <c r="A4037">
        <v>47</v>
      </c>
      <c r="B4037" t="s">
        <v>67</v>
      </c>
      <c r="C4037" t="s">
        <v>47</v>
      </c>
      <c r="D4037" t="s">
        <v>54</v>
      </c>
      <c r="E4037" t="s">
        <v>49</v>
      </c>
      <c r="F4037">
        <v>2246</v>
      </c>
      <c r="G4037" t="s">
        <v>55</v>
      </c>
      <c r="H4037" t="s">
        <v>49</v>
      </c>
      <c r="I4037" t="s">
        <v>50</v>
      </c>
      <c r="J4037">
        <v>10</v>
      </c>
      <c r="K4037" t="s">
        <v>73</v>
      </c>
      <c r="L4037">
        <v>330</v>
      </c>
      <c r="M4037">
        <v>1</v>
      </c>
      <c r="N4037">
        <v>-1</v>
      </c>
      <c r="O4037">
        <v>0</v>
      </c>
      <c r="P4037" t="s">
        <v>52</v>
      </c>
      <c r="Q4037" t="s">
        <v>49</v>
      </c>
      <c r="X4037" s="7"/>
      <c r="Y4037" t="s">
        <v>55</v>
      </c>
      <c r="Z4037">
        <v>2246</v>
      </c>
      <c r="AE4037" t="s">
        <v>49</v>
      </c>
      <c r="AF4037">
        <v>2246</v>
      </c>
    </row>
    <row r="4038" spans="1:32" x14ac:dyDescent="0.3">
      <c r="A4038">
        <v>40</v>
      </c>
      <c r="B4038" t="s">
        <v>67</v>
      </c>
      <c r="C4038" t="s">
        <v>47</v>
      </c>
      <c r="D4038" t="s">
        <v>54</v>
      </c>
      <c r="E4038" t="s">
        <v>49</v>
      </c>
      <c r="F4038">
        <v>4441</v>
      </c>
      <c r="G4038" t="s">
        <v>55</v>
      </c>
      <c r="H4038" t="s">
        <v>49</v>
      </c>
      <c r="I4038" t="s">
        <v>50</v>
      </c>
      <c r="J4038">
        <v>20</v>
      </c>
      <c r="K4038" t="s">
        <v>75</v>
      </c>
      <c r="L4038">
        <v>153</v>
      </c>
      <c r="M4038">
        <v>2</v>
      </c>
      <c r="N4038">
        <v>183</v>
      </c>
      <c r="O4038">
        <v>2</v>
      </c>
      <c r="P4038" t="s">
        <v>57</v>
      </c>
      <c r="Q4038" t="s">
        <v>49</v>
      </c>
      <c r="X4038" s="7"/>
      <c r="Y4038" t="s">
        <v>55</v>
      </c>
      <c r="Z4038">
        <v>4441</v>
      </c>
      <c r="AE4038" t="s">
        <v>49</v>
      </c>
      <c r="AF4038">
        <v>4441</v>
      </c>
    </row>
    <row r="4039" spans="1:32" x14ac:dyDescent="0.3">
      <c r="A4039">
        <v>42</v>
      </c>
      <c r="B4039" t="s">
        <v>58</v>
      </c>
      <c r="C4039" t="s">
        <v>74</v>
      </c>
      <c r="D4039" t="s">
        <v>60</v>
      </c>
      <c r="E4039" t="s">
        <v>49</v>
      </c>
      <c r="F4039">
        <v>0</v>
      </c>
      <c r="G4039" t="s">
        <v>49</v>
      </c>
      <c r="H4039" t="s">
        <v>49</v>
      </c>
      <c r="I4039" t="s">
        <v>52</v>
      </c>
      <c r="J4039">
        <v>19</v>
      </c>
      <c r="K4039" t="s">
        <v>56</v>
      </c>
      <c r="L4039">
        <v>131</v>
      </c>
      <c r="M4039">
        <v>2</v>
      </c>
      <c r="N4039">
        <v>-1</v>
      </c>
      <c r="O4039">
        <v>0</v>
      </c>
      <c r="P4039" t="s">
        <v>52</v>
      </c>
      <c r="Q4039" t="s">
        <v>49</v>
      </c>
      <c r="X4039" s="7"/>
      <c r="Y4039" t="s">
        <v>49</v>
      </c>
      <c r="Z4039">
        <v>0</v>
      </c>
      <c r="AE4039" t="s">
        <v>49</v>
      </c>
      <c r="AF4039">
        <v>0</v>
      </c>
    </row>
    <row r="4040" spans="1:32" x14ac:dyDescent="0.3">
      <c r="A4040">
        <v>71</v>
      </c>
      <c r="B4040" t="s">
        <v>52</v>
      </c>
      <c r="C4040" t="s">
        <v>47</v>
      </c>
      <c r="D4040" t="s">
        <v>60</v>
      </c>
      <c r="E4040" t="s">
        <v>49</v>
      </c>
      <c r="F4040">
        <v>353</v>
      </c>
      <c r="G4040" t="s">
        <v>49</v>
      </c>
      <c r="H4040" t="s">
        <v>49</v>
      </c>
      <c r="I4040" t="s">
        <v>50</v>
      </c>
      <c r="J4040">
        <v>27</v>
      </c>
      <c r="K4040" t="s">
        <v>72</v>
      </c>
      <c r="L4040">
        <v>208</v>
      </c>
      <c r="M4040">
        <v>1</v>
      </c>
      <c r="N4040">
        <v>93</v>
      </c>
      <c r="O4040">
        <v>2</v>
      </c>
      <c r="P4040" t="s">
        <v>57</v>
      </c>
      <c r="Q4040" t="s">
        <v>49</v>
      </c>
      <c r="X4040" s="7"/>
      <c r="Y4040" t="s">
        <v>49</v>
      </c>
      <c r="Z4040">
        <v>353</v>
      </c>
      <c r="AE4040" t="s">
        <v>49</v>
      </c>
      <c r="AF4040">
        <v>353</v>
      </c>
    </row>
    <row r="4041" spans="1:32" x14ac:dyDescent="0.3">
      <c r="A4041">
        <v>54</v>
      </c>
      <c r="B4041" t="s">
        <v>63</v>
      </c>
      <c r="C4041" t="s">
        <v>47</v>
      </c>
      <c r="D4041" t="s">
        <v>54</v>
      </c>
      <c r="E4041" t="s">
        <v>49</v>
      </c>
      <c r="F4041">
        <v>448</v>
      </c>
      <c r="G4041" t="s">
        <v>55</v>
      </c>
      <c r="H4041" t="s">
        <v>55</v>
      </c>
      <c r="I4041" t="s">
        <v>50</v>
      </c>
      <c r="J4041">
        <v>5</v>
      </c>
      <c r="K4041" t="s">
        <v>70</v>
      </c>
      <c r="L4041">
        <v>98</v>
      </c>
      <c r="M4041">
        <v>1</v>
      </c>
      <c r="N4041">
        <v>-1</v>
      </c>
      <c r="O4041">
        <v>0</v>
      </c>
      <c r="P4041" t="s">
        <v>52</v>
      </c>
      <c r="Q4041" t="s">
        <v>49</v>
      </c>
      <c r="X4041" s="7"/>
      <c r="Y4041" t="s">
        <v>55</v>
      </c>
      <c r="Z4041">
        <v>448</v>
      </c>
      <c r="AE4041" t="s">
        <v>55</v>
      </c>
      <c r="AF4041">
        <v>448</v>
      </c>
    </row>
    <row r="4042" spans="1:32" x14ac:dyDescent="0.3">
      <c r="A4042">
        <v>53</v>
      </c>
      <c r="B4042" t="s">
        <v>68</v>
      </c>
      <c r="C4042" t="s">
        <v>47</v>
      </c>
      <c r="D4042" t="s">
        <v>48</v>
      </c>
      <c r="E4042" t="s">
        <v>49</v>
      </c>
      <c r="F4042">
        <v>27</v>
      </c>
      <c r="G4042" t="s">
        <v>55</v>
      </c>
      <c r="H4042" t="s">
        <v>49</v>
      </c>
      <c r="I4042" t="s">
        <v>78</v>
      </c>
      <c r="J4042">
        <v>10</v>
      </c>
      <c r="K4042" t="s">
        <v>80</v>
      </c>
      <c r="L4042">
        <v>230</v>
      </c>
      <c r="M4042">
        <v>3</v>
      </c>
      <c r="N4042">
        <v>-1</v>
      </c>
      <c r="O4042">
        <v>0</v>
      </c>
      <c r="P4042" t="s">
        <v>52</v>
      </c>
      <c r="Q4042" t="s">
        <v>55</v>
      </c>
      <c r="X4042" s="7"/>
      <c r="Y4042" t="s">
        <v>55</v>
      </c>
      <c r="Z4042">
        <v>27</v>
      </c>
      <c r="AE4042" t="s">
        <v>49</v>
      </c>
      <c r="AF4042">
        <v>27</v>
      </c>
    </row>
    <row r="4043" spans="1:32" x14ac:dyDescent="0.3">
      <c r="A4043">
        <v>33</v>
      </c>
      <c r="B4043" t="s">
        <v>63</v>
      </c>
      <c r="C4043" t="s">
        <v>74</v>
      </c>
      <c r="D4043" t="s">
        <v>54</v>
      </c>
      <c r="E4043" t="s">
        <v>49</v>
      </c>
      <c r="F4043">
        <v>474</v>
      </c>
      <c r="G4043" t="s">
        <v>49</v>
      </c>
      <c r="H4043" t="s">
        <v>49</v>
      </c>
      <c r="I4043" t="s">
        <v>50</v>
      </c>
      <c r="J4043">
        <v>22</v>
      </c>
      <c r="K4043" t="s">
        <v>73</v>
      </c>
      <c r="L4043">
        <v>400</v>
      </c>
      <c r="M4043">
        <v>2</v>
      </c>
      <c r="N4043">
        <v>-1</v>
      </c>
      <c r="O4043">
        <v>0</v>
      </c>
      <c r="P4043" t="s">
        <v>52</v>
      </c>
      <c r="Q4043" t="s">
        <v>49</v>
      </c>
      <c r="X4043" s="7"/>
      <c r="Y4043" t="s">
        <v>49</v>
      </c>
      <c r="Z4043">
        <v>474</v>
      </c>
      <c r="AE4043" t="s">
        <v>49</v>
      </c>
      <c r="AF4043">
        <v>474</v>
      </c>
    </row>
    <row r="4044" spans="1:32" x14ac:dyDescent="0.3">
      <c r="A4044">
        <v>30</v>
      </c>
      <c r="B4044" t="s">
        <v>67</v>
      </c>
      <c r="C4044" t="s">
        <v>59</v>
      </c>
      <c r="D4044" t="s">
        <v>60</v>
      </c>
      <c r="E4044" t="s">
        <v>49</v>
      </c>
      <c r="F4044">
        <v>1185</v>
      </c>
      <c r="G4044" t="s">
        <v>55</v>
      </c>
      <c r="H4044" t="s">
        <v>49</v>
      </c>
      <c r="I4044" t="s">
        <v>50</v>
      </c>
      <c r="J4044">
        <v>30</v>
      </c>
      <c r="K4044" t="s">
        <v>61</v>
      </c>
      <c r="L4044">
        <v>284</v>
      </c>
      <c r="M4044">
        <v>1</v>
      </c>
      <c r="N4044">
        <v>339</v>
      </c>
      <c r="O4044">
        <v>1</v>
      </c>
      <c r="P4044" t="s">
        <v>57</v>
      </c>
      <c r="Q4044" t="s">
        <v>49</v>
      </c>
      <c r="X4044" s="7"/>
      <c r="Y4044" t="s">
        <v>55</v>
      </c>
      <c r="Z4044">
        <v>1185</v>
      </c>
      <c r="AE4044" t="s">
        <v>49</v>
      </c>
      <c r="AF4044">
        <v>1185</v>
      </c>
    </row>
    <row r="4045" spans="1:32" x14ac:dyDescent="0.3">
      <c r="A4045">
        <v>39</v>
      </c>
      <c r="B4045" t="s">
        <v>53</v>
      </c>
      <c r="C4045" t="s">
        <v>74</v>
      </c>
      <c r="D4045" t="s">
        <v>54</v>
      </c>
      <c r="E4045" t="s">
        <v>49</v>
      </c>
      <c r="F4045">
        <v>282</v>
      </c>
      <c r="G4045" t="s">
        <v>55</v>
      </c>
      <c r="H4045" t="s">
        <v>49</v>
      </c>
      <c r="I4045" t="s">
        <v>50</v>
      </c>
      <c r="J4045">
        <v>17</v>
      </c>
      <c r="K4045" t="s">
        <v>73</v>
      </c>
      <c r="L4045">
        <v>243</v>
      </c>
      <c r="M4045">
        <v>1</v>
      </c>
      <c r="N4045">
        <v>-1</v>
      </c>
      <c r="O4045">
        <v>0</v>
      </c>
      <c r="P4045" t="s">
        <v>52</v>
      </c>
      <c r="Q4045" t="s">
        <v>49</v>
      </c>
      <c r="X4045" s="7"/>
      <c r="Y4045" t="s">
        <v>55</v>
      </c>
      <c r="Z4045">
        <v>282</v>
      </c>
      <c r="AE4045" t="s">
        <v>49</v>
      </c>
      <c r="AF4045">
        <v>282</v>
      </c>
    </row>
    <row r="4046" spans="1:32" x14ac:dyDescent="0.3">
      <c r="A4046">
        <v>32</v>
      </c>
      <c r="B4046" t="s">
        <v>63</v>
      </c>
      <c r="C4046" t="s">
        <v>47</v>
      </c>
      <c r="D4046" t="s">
        <v>54</v>
      </c>
      <c r="E4046" t="s">
        <v>49</v>
      </c>
      <c r="F4046">
        <v>2</v>
      </c>
      <c r="G4046" t="s">
        <v>55</v>
      </c>
      <c r="H4046" t="s">
        <v>49</v>
      </c>
      <c r="I4046" t="s">
        <v>50</v>
      </c>
      <c r="J4046">
        <v>15</v>
      </c>
      <c r="K4046" t="s">
        <v>56</v>
      </c>
      <c r="L4046">
        <v>16</v>
      </c>
      <c r="M4046">
        <v>9</v>
      </c>
      <c r="N4046">
        <v>309</v>
      </c>
      <c r="O4046">
        <v>1</v>
      </c>
      <c r="P4046" t="s">
        <v>57</v>
      </c>
      <c r="Q4046" t="s">
        <v>49</v>
      </c>
      <c r="X4046" s="7"/>
      <c r="Y4046" t="s">
        <v>55</v>
      </c>
      <c r="Z4046">
        <v>2</v>
      </c>
      <c r="AE4046" t="s">
        <v>49</v>
      </c>
      <c r="AF4046">
        <v>2</v>
      </c>
    </row>
    <row r="4047" spans="1:32" x14ac:dyDescent="0.3">
      <c r="A4047">
        <v>34</v>
      </c>
      <c r="B4047" t="s">
        <v>67</v>
      </c>
      <c r="C4047" t="s">
        <v>59</v>
      </c>
      <c r="D4047" t="s">
        <v>54</v>
      </c>
      <c r="E4047" t="s">
        <v>49</v>
      </c>
      <c r="F4047">
        <v>60</v>
      </c>
      <c r="G4047" t="s">
        <v>49</v>
      </c>
      <c r="H4047" t="s">
        <v>49</v>
      </c>
      <c r="I4047" t="s">
        <v>50</v>
      </c>
      <c r="J4047">
        <v>7</v>
      </c>
      <c r="K4047" t="s">
        <v>70</v>
      </c>
      <c r="L4047">
        <v>274</v>
      </c>
      <c r="M4047">
        <v>2</v>
      </c>
      <c r="N4047">
        <v>-1</v>
      </c>
      <c r="O4047">
        <v>0</v>
      </c>
      <c r="P4047" t="s">
        <v>52</v>
      </c>
      <c r="Q4047" t="s">
        <v>49</v>
      </c>
      <c r="X4047" s="7"/>
      <c r="Y4047" t="s">
        <v>49</v>
      </c>
      <c r="Z4047">
        <v>60</v>
      </c>
      <c r="AE4047" t="s">
        <v>49</v>
      </c>
      <c r="AF4047">
        <v>60</v>
      </c>
    </row>
    <row r="4048" spans="1:32" x14ac:dyDescent="0.3">
      <c r="A4048">
        <v>39</v>
      </c>
      <c r="B4048" t="s">
        <v>65</v>
      </c>
      <c r="C4048" t="s">
        <v>59</v>
      </c>
      <c r="D4048" t="s">
        <v>60</v>
      </c>
      <c r="E4048" t="s">
        <v>49</v>
      </c>
      <c r="F4048">
        <v>3972</v>
      </c>
      <c r="G4048" t="s">
        <v>49</v>
      </c>
      <c r="H4048" t="s">
        <v>49</v>
      </c>
      <c r="I4048" t="s">
        <v>50</v>
      </c>
      <c r="J4048">
        <v>30</v>
      </c>
      <c r="K4048" t="s">
        <v>73</v>
      </c>
      <c r="L4048">
        <v>122</v>
      </c>
      <c r="M4048">
        <v>3</v>
      </c>
      <c r="N4048">
        <v>-1</v>
      </c>
      <c r="O4048">
        <v>0</v>
      </c>
      <c r="P4048" t="s">
        <v>52</v>
      </c>
      <c r="Q4048" t="s">
        <v>49</v>
      </c>
      <c r="X4048" s="7"/>
      <c r="Y4048" t="s">
        <v>49</v>
      </c>
      <c r="Z4048">
        <v>3972</v>
      </c>
      <c r="AE4048" t="s">
        <v>49</v>
      </c>
      <c r="AF4048">
        <v>3972</v>
      </c>
    </row>
    <row r="4049" spans="1:32" x14ac:dyDescent="0.3">
      <c r="A4049">
        <v>75</v>
      </c>
      <c r="B4049" t="s">
        <v>77</v>
      </c>
      <c r="C4049" t="s">
        <v>47</v>
      </c>
      <c r="D4049" t="s">
        <v>54</v>
      </c>
      <c r="E4049" t="s">
        <v>49</v>
      </c>
      <c r="F4049">
        <v>26452</v>
      </c>
      <c r="G4049" t="s">
        <v>49</v>
      </c>
      <c r="H4049" t="s">
        <v>49</v>
      </c>
      <c r="I4049" t="s">
        <v>78</v>
      </c>
      <c r="J4049">
        <v>15</v>
      </c>
      <c r="K4049" t="s">
        <v>73</v>
      </c>
      <c r="L4049">
        <v>219</v>
      </c>
      <c r="M4049">
        <v>2</v>
      </c>
      <c r="N4049">
        <v>-1</v>
      </c>
      <c r="O4049">
        <v>0</v>
      </c>
      <c r="P4049" t="s">
        <v>52</v>
      </c>
      <c r="Q4049" t="s">
        <v>49</v>
      </c>
      <c r="X4049" s="7"/>
      <c r="Y4049" t="s">
        <v>49</v>
      </c>
      <c r="Z4049">
        <v>26452</v>
      </c>
      <c r="AE4049" t="s">
        <v>49</v>
      </c>
      <c r="AF4049">
        <v>26452</v>
      </c>
    </row>
    <row r="4050" spans="1:32" x14ac:dyDescent="0.3">
      <c r="A4050">
        <v>33</v>
      </c>
      <c r="B4050" t="s">
        <v>69</v>
      </c>
      <c r="C4050" t="s">
        <v>74</v>
      </c>
      <c r="D4050" t="s">
        <v>54</v>
      </c>
      <c r="E4050" t="s">
        <v>49</v>
      </c>
      <c r="F4050">
        <v>818</v>
      </c>
      <c r="G4050" t="s">
        <v>55</v>
      </c>
      <c r="H4050" t="s">
        <v>55</v>
      </c>
      <c r="I4050" t="s">
        <v>50</v>
      </c>
      <c r="J4050">
        <v>16</v>
      </c>
      <c r="K4050" t="s">
        <v>61</v>
      </c>
      <c r="L4050">
        <v>301</v>
      </c>
      <c r="M4050">
        <v>3</v>
      </c>
      <c r="N4050">
        <v>-1</v>
      </c>
      <c r="O4050">
        <v>0</v>
      </c>
      <c r="P4050" t="s">
        <v>52</v>
      </c>
      <c r="Q4050" t="s">
        <v>49</v>
      </c>
      <c r="X4050" s="7"/>
      <c r="Y4050" t="s">
        <v>55</v>
      </c>
      <c r="Z4050">
        <v>818</v>
      </c>
      <c r="AE4050" t="s">
        <v>55</v>
      </c>
      <c r="AF4050">
        <v>818</v>
      </c>
    </row>
    <row r="4051" spans="1:32" x14ac:dyDescent="0.3">
      <c r="A4051">
        <v>40</v>
      </c>
      <c r="B4051" t="s">
        <v>53</v>
      </c>
      <c r="C4051" t="s">
        <v>47</v>
      </c>
      <c r="D4051" t="s">
        <v>54</v>
      </c>
      <c r="E4051" t="s">
        <v>49</v>
      </c>
      <c r="F4051">
        <v>9374</v>
      </c>
      <c r="G4051" t="s">
        <v>55</v>
      </c>
      <c r="H4051" t="s">
        <v>49</v>
      </c>
      <c r="I4051" t="s">
        <v>50</v>
      </c>
      <c r="J4051">
        <v>21</v>
      </c>
      <c r="K4051" t="s">
        <v>75</v>
      </c>
      <c r="L4051">
        <v>7</v>
      </c>
      <c r="M4051">
        <v>8</v>
      </c>
      <c r="N4051">
        <v>185</v>
      </c>
      <c r="O4051">
        <v>1</v>
      </c>
      <c r="P4051" t="s">
        <v>57</v>
      </c>
      <c r="Q4051" t="s">
        <v>49</v>
      </c>
      <c r="X4051" s="7"/>
      <c r="Y4051" t="s">
        <v>55</v>
      </c>
      <c r="Z4051">
        <v>9374</v>
      </c>
      <c r="AE4051" t="s">
        <v>49</v>
      </c>
      <c r="AF4051">
        <v>9374</v>
      </c>
    </row>
    <row r="4052" spans="1:32" x14ac:dyDescent="0.3">
      <c r="A4052">
        <v>37</v>
      </c>
      <c r="B4052" t="s">
        <v>67</v>
      </c>
      <c r="C4052" t="s">
        <v>47</v>
      </c>
      <c r="D4052" t="s">
        <v>52</v>
      </c>
      <c r="E4052" t="s">
        <v>49</v>
      </c>
      <c r="F4052">
        <v>47</v>
      </c>
      <c r="G4052" t="s">
        <v>49</v>
      </c>
      <c r="H4052" t="s">
        <v>49</v>
      </c>
      <c r="I4052" t="s">
        <v>52</v>
      </c>
      <c r="J4052">
        <v>19</v>
      </c>
      <c r="K4052" t="s">
        <v>62</v>
      </c>
      <c r="L4052">
        <v>374</v>
      </c>
      <c r="M4052">
        <v>3</v>
      </c>
      <c r="N4052">
        <v>-1</v>
      </c>
      <c r="O4052">
        <v>0</v>
      </c>
      <c r="P4052" t="s">
        <v>52</v>
      </c>
      <c r="Q4052" t="s">
        <v>49</v>
      </c>
      <c r="X4052" s="7"/>
      <c r="Y4052" t="s">
        <v>49</v>
      </c>
      <c r="Z4052">
        <v>47</v>
      </c>
      <c r="AE4052" t="s">
        <v>49</v>
      </c>
      <c r="AF4052">
        <v>47</v>
      </c>
    </row>
    <row r="4053" spans="1:32" x14ac:dyDescent="0.3">
      <c r="A4053">
        <v>69</v>
      </c>
      <c r="B4053" t="s">
        <v>77</v>
      </c>
      <c r="C4053" t="s">
        <v>47</v>
      </c>
      <c r="D4053" t="s">
        <v>48</v>
      </c>
      <c r="E4053" t="s">
        <v>49</v>
      </c>
      <c r="F4053">
        <v>279</v>
      </c>
      <c r="G4053" t="s">
        <v>49</v>
      </c>
      <c r="H4053" t="s">
        <v>49</v>
      </c>
      <c r="I4053" t="s">
        <v>78</v>
      </c>
      <c r="J4053">
        <v>12</v>
      </c>
      <c r="K4053" t="s">
        <v>70</v>
      </c>
      <c r="L4053">
        <v>26</v>
      </c>
      <c r="M4053">
        <v>1</v>
      </c>
      <c r="N4053">
        <v>-1</v>
      </c>
      <c r="O4053">
        <v>0</v>
      </c>
      <c r="P4053" t="s">
        <v>52</v>
      </c>
      <c r="Q4053" t="s">
        <v>49</v>
      </c>
      <c r="X4053" s="7"/>
      <c r="Y4053" t="s">
        <v>49</v>
      </c>
      <c r="Z4053">
        <v>279</v>
      </c>
      <c r="AE4053" t="s">
        <v>49</v>
      </c>
      <c r="AF4053">
        <v>279</v>
      </c>
    </row>
    <row r="4054" spans="1:32" x14ac:dyDescent="0.3">
      <c r="A4054">
        <v>52</v>
      </c>
      <c r="B4054" t="s">
        <v>46</v>
      </c>
      <c r="C4054" t="s">
        <v>47</v>
      </c>
      <c r="D4054" t="s">
        <v>48</v>
      </c>
      <c r="E4054" t="s">
        <v>49</v>
      </c>
      <c r="F4054">
        <v>20</v>
      </c>
      <c r="G4054" t="s">
        <v>55</v>
      </c>
      <c r="H4054" t="s">
        <v>49</v>
      </c>
      <c r="I4054" t="s">
        <v>78</v>
      </c>
      <c r="J4054">
        <v>28</v>
      </c>
      <c r="K4054" t="s">
        <v>72</v>
      </c>
      <c r="L4054">
        <v>172</v>
      </c>
      <c r="M4054">
        <v>1</v>
      </c>
      <c r="N4054">
        <v>-1</v>
      </c>
      <c r="O4054">
        <v>0</v>
      </c>
      <c r="P4054" t="s">
        <v>52</v>
      </c>
      <c r="Q4054" t="s">
        <v>49</v>
      </c>
      <c r="X4054" s="7"/>
      <c r="Y4054" t="s">
        <v>55</v>
      </c>
      <c r="Z4054">
        <v>20</v>
      </c>
      <c r="AE4054" t="s">
        <v>49</v>
      </c>
      <c r="AF4054">
        <v>20</v>
      </c>
    </row>
    <row r="4055" spans="1:32" x14ac:dyDescent="0.3">
      <c r="A4055">
        <v>31</v>
      </c>
      <c r="B4055" t="s">
        <v>69</v>
      </c>
      <c r="C4055" t="s">
        <v>74</v>
      </c>
      <c r="D4055" t="s">
        <v>54</v>
      </c>
      <c r="E4055" t="s">
        <v>49</v>
      </c>
      <c r="F4055">
        <v>360</v>
      </c>
      <c r="G4055" t="s">
        <v>49</v>
      </c>
      <c r="H4055" t="s">
        <v>49</v>
      </c>
      <c r="I4055" t="s">
        <v>50</v>
      </c>
      <c r="J4055">
        <v>15</v>
      </c>
      <c r="K4055" t="s">
        <v>56</v>
      </c>
      <c r="L4055">
        <v>332</v>
      </c>
      <c r="M4055">
        <v>1</v>
      </c>
      <c r="N4055">
        <v>297</v>
      </c>
      <c r="O4055">
        <v>2</v>
      </c>
      <c r="P4055" t="s">
        <v>66</v>
      </c>
      <c r="Q4055" t="s">
        <v>49</v>
      </c>
      <c r="X4055" s="7"/>
      <c r="Y4055" t="s">
        <v>49</v>
      </c>
      <c r="Z4055">
        <v>360</v>
      </c>
      <c r="AE4055" t="s">
        <v>49</v>
      </c>
      <c r="AF4055">
        <v>360</v>
      </c>
    </row>
    <row r="4056" spans="1:32" x14ac:dyDescent="0.3">
      <c r="A4056">
        <v>28</v>
      </c>
      <c r="B4056" t="s">
        <v>67</v>
      </c>
      <c r="C4056" t="s">
        <v>59</v>
      </c>
      <c r="D4056" t="s">
        <v>54</v>
      </c>
      <c r="E4056" t="s">
        <v>49</v>
      </c>
      <c r="F4056">
        <v>1532</v>
      </c>
      <c r="G4056" t="s">
        <v>49</v>
      </c>
      <c r="H4056" t="s">
        <v>49</v>
      </c>
      <c r="I4056" t="s">
        <v>50</v>
      </c>
      <c r="J4056">
        <v>22</v>
      </c>
      <c r="K4056" t="s">
        <v>56</v>
      </c>
      <c r="L4056">
        <v>253</v>
      </c>
      <c r="M4056">
        <v>1</v>
      </c>
      <c r="N4056">
        <v>107</v>
      </c>
      <c r="O4056">
        <v>5</v>
      </c>
      <c r="P4056" t="s">
        <v>57</v>
      </c>
      <c r="Q4056" t="s">
        <v>49</v>
      </c>
      <c r="X4056" s="7"/>
      <c r="Y4056" t="s">
        <v>49</v>
      </c>
      <c r="Z4056">
        <v>1532</v>
      </c>
      <c r="AE4056" t="s">
        <v>49</v>
      </c>
      <c r="AF4056">
        <v>1532</v>
      </c>
    </row>
    <row r="4057" spans="1:32" x14ac:dyDescent="0.3">
      <c r="A4057">
        <v>29</v>
      </c>
      <c r="B4057" t="s">
        <v>58</v>
      </c>
      <c r="C4057" t="s">
        <v>59</v>
      </c>
      <c r="D4057" t="s">
        <v>60</v>
      </c>
      <c r="E4057" t="s">
        <v>49</v>
      </c>
      <c r="F4057">
        <v>1673</v>
      </c>
      <c r="G4057" t="s">
        <v>49</v>
      </c>
      <c r="H4057" t="s">
        <v>49</v>
      </c>
      <c r="I4057" t="s">
        <v>50</v>
      </c>
      <c r="J4057">
        <v>16</v>
      </c>
      <c r="K4057" t="s">
        <v>70</v>
      </c>
      <c r="L4057">
        <v>200</v>
      </c>
      <c r="M4057">
        <v>2</v>
      </c>
      <c r="N4057">
        <v>159</v>
      </c>
      <c r="O4057">
        <v>3</v>
      </c>
      <c r="P4057" t="s">
        <v>66</v>
      </c>
      <c r="Q4057" t="s">
        <v>49</v>
      </c>
      <c r="X4057" s="7"/>
      <c r="Y4057" t="s">
        <v>49</v>
      </c>
      <c r="Z4057">
        <v>1673</v>
      </c>
      <c r="AE4057" t="s">
        <v>49</v>
      </c>
      <c r="AF4057">
        <v>1673</v>
      </c>
    </row>
    <row r="4058" spans="1:32" x14ac:dyDescent="0.3">
      <c r="A4058">
        <v>46</v>
      </c>
      <c r="B4058" t="s">
        <v>53</v>
      </c>
      <c r="C4058" t="s">
        <v>47</v>
      </c>
      <c r="D4058" t="s">
        <v>54</v>
      </c>
      <c r="E4058" t="s">
        <v>49</v>
      </c>
      <c r="F4058">
        <v>2420</v>
      </c>
      <c r="G4058" t="s">
        <v>49</v>
      </c>
      <c r="H4058" t="s">
        <v>49</v>
      </c>
      <c r="I4058" t="s">
        <v>50</v>
      </c>
      <c r="J4058">
        <v>19</v>
      </c>
      <c r="K4058" t="s">
        <v>75</v>
      </c>
      <c r="L4058">
        <v>405</v>
      </c>
      <c r="M4058">
        <v>2</v>
      </c>
      <c r="N4058">
        <v>-1</v>
      </c>
      <c r="O4058">
        <v>0</v>
      </c>
      <c r="P4058" t="s">
        <v>52</v>
      </c>
      <c r="Q4058" t="s">
        <v>49</v>
      </c>
      <c r="X4058" s="7"/>
      <c r="Y4058" t="s">
        <v>49</v>
      </c>
      <c r="Z4058">
        <v>2420</v>
      </c>
      <c r="AE4058" t="s">
        <v>49</v>
      </c>
      <c r="AF4058">
        <v>2420</v>
      </c>
    </row>
    <row r="4059" spans="1:32" x14ac:dyDescent="0.3">
      <c r="A4059">
        <v>28</v>
      </c>
      <c r="B4059" t="s">
        <v>63</v>
      </c>
      <c r="C4059" t="s">
        <v>47</v>
      </c>
      <c r="D4059" t="s">
        <v>54</v>
      </c>
      <c r="E4059" t="s">
        <v>49</v>
      </c>
      <c r="F4059">
        <v>100</v>
      </c>
      <c r="G4059" t="s">
        <v>55</v>
      </c>
      <c r="H4059" t="s">
        <v>55</v>
      </c>
      <c r="I4059" t="s">
        <v>52</v>
      </c>
      <c r="J4059">
        <v>27</v>
      </c>
      <c r="K4059" t="s">
        <v>56</v>
      </c>
      <c r="L4059">
        <v>132</v>
      </c>
      <c r="M4059">
        <v>2</v>
      </c>
      <c r="N4059">
        <v>-1</v>
      </c>
      <c r="O4059">
        <v>0</v>
      </c>
      <c r="P4059" t="s">
        <v>52</v>
      </c>
      <c r="Q4059" t="s">
        <v>49</v>
      </c>
      <c r="X4059" s="7"/>
      <c r="Y4059" t="s">
        <v>55</v>
      </c>
      <c r="Z4059">
        <v>100</v>
      </c>
      <c r="AE4059" t="s">
        <v>55</v>
      </c>
      <c r="AF4059">
        <v>100</v>
      </c>
    </row>
    <row r="4060" spans="1:32" x14ac:dyDescent="0.3">
      <c r="A4060">
        <v>41</v>
      </c>
      <c r="B4060" t="s">
        <v>69</v>
      </c>
      <c r="C4060" t="s">
        <v>47</v>
      </c>
      <c r="D4060" t="s">
        <v>54</v>
      </c>
      <c r="E4060" t="s">
        <v>49</v>
      </c>
      <c r="F4060">
        <v>0</v>
      </c>
      <c r="G4060" t="s">
        <v>49</v>
      </c>
      <c r="H4060" t="s">
        <v>49</v>
      </c>
      <c r="I4060" t="s">
        <v>52</v>
      </c>
      <c r="J4060">
        <v>20</v>
      </c>
      <c r="K4060" t="s">
        <v>62</v>
      </c>
      <c r="L4060">
        <v>89</v>
      </c>
      <c r="M4060">
        <v>1</v>
      </c>
      <c r="N4060">
        <v>-1</v>
      </c>
      <c r="O4060">
        <v>0</v>
      </c>
      <c r="P4060" t="s">
        <v>52</v>
      </c>
      <c r="Q4060" t="s">
        <v>49</v>
      </c>
      <c r="X4060" s="7"/>
      <c r="Y4060" t="s">
        <v>49</v>
      </c>
      <c r="Z4060">
        <v>0</v>
      </c>
      <c r="AE4060" t="s">
        <v>49</v>
      </c>
      <c r="AF4060">
        <v>0</v>
      </c>
    </row>
    <row r="4061" spans="1:32" x14ac:dyDescent="0.3">
      <c r="A4061">
        <v>42</v>
      </c>
      <c r="B4061" t="s">
        <v>67</v>
      </c>
      <c r="C4061" t="s">
        <v>74</v>
      </c>
      <c r="D4061" t="s">
        <v>54</v>
      </c>
      <c r="E4061" t="s">
        <v>49</v>
      </c>
      <c r="F4061">
        <v>1533</v>
      </c>
      <c r="G4061" t="s">
        <v>49</v>
      </c>
      <c r="H4061" t="s">
        <v>55</v>
      </c>
      <c r="I4061" t="s">
        <v>50</v>
      </c>
      <c r="J4061">
        <v>5</v>
      </c>
      <c r="K4061" t="s">
        <v>70</v>
      </c>
      <c r="L4061">
        <v>86</v>
      </c>
      <c r="M4061">
        <v>1</v>
      </c>
      <c r="N4061">
        <v>-1</v>
      </c>
      <c r="O4061">
        <v>0</v>
      </c>
      <c r="P4061" t="s">
        <v>52</v>
      </c>
      <c r="Q4061" t="s">
        <v>49</v>
      </c>
      <c r="X4061" s="7"/>
      <c r="Y4061" t="s">
        <v>49</v>
      </c>
      <c r="Z4061">
        <v>1533</v>
      </c>
      <c r="AE4061" t="s">
        <v>55</v>
      </c>
      <c r="AF4061">
        <v>1533</v>
      </c>
    </row>
    <row r="4062" spans="1:32" x14ac:dyDescent="0.3">
      <c r="A4062">
        <v>34</v>
      </c>
      <c r="B4062" t="s">
        <v>69</v>
      </c>
      <c r="C4062" t="s">
        <v>59</v>
      </c>
      <c r="D4062" t="s">
        <v>54</v>
      </c>
      <c r="E4062" t="s">
        <v>49</v>
      </c>
      <c r="F4062">
        <v>296</v>
      </c>
      <c r="G4062" t="s">
        <v>49</v>
      </c>
      <c r="H4062" t="s">
        <v>49</v>
      </c>
      <c r="I4062" t="s">
        <v>50</v>
      </c>
      <c r="J4062">
        <v>7</v>
      </c>
      <c r="K4062" t="s">
        <v>73</v>
      </c>
      <c r="L4062">
        <v>147</v>
      </c>
      <c r="M4062">
        <v>4</v>
      </c>
      <c r="N4062">
        <v>-1</v>
      </c>
      <c r="O4062">
        <v>0</v>
      </c>
      <c r="P4062" t="s">
        <v>52</v>
      </c>
      <c r="Q4062" t="s">
        <v>49</v>
      </c>
      <c r="X4062" s="7"/>
      <c r="Y4062" t="s">
        <v>49</v>
      </c>
      <c r="Z4062">
        <v>296</v>
      </c>
      <c r="AE4062" t="s">
        <v>49</v>
      </c>
      <c r="AF4062">
        <v>296</v>
      </c>
    </row>
    <row r="4063" spans="1:32" x14ac:dyDescent="0.3">
      <c r="A4063">
        <v>28</v>
      </c>
      <c r="B4063" t="s">
        <v>63</v>
      </c>
      <c r="C4063" t="s">
        <v>47</v>
      </c>
      <c r="D4063" t="s">
        <v>54</v>
      </c>
      <c r="E4063" t="s">
        <v>49</v>
      </c>
      <c r="F4063">
        <v>2788</v>
      </c>
      <c r="G4063" t="s">
        <v>55</v>
      </c>
      <c r="H4063" t="s">
        <v>49</v>
      </c>
      <c r="I4063" t="s">
        <v>52</v>
      </c>
      <c r="J4063">
        <v>6</v>
      </c>
      <c r="K4063" t="s">
        <v>62</v>
      </c>
      <c r="L4063">
        <v>369</v>
      </c>
      <c r="M4063">
        <v>2</v>
      </c>
      <c r="N4063">
        <v>-1</v>
      </c>
      <c r="O4063">
        <v>0</v>
      </c>
      <c r="P4063" t="s">
        <v>52</v>
      </c>
      <c r="Q4063" t="s">
        <v>55</v>
      </c>
      <c r="X4063" s="7"/>
      <c r="Y4063" t="s">
        <v>55</v>
      </c>
      <c r="Z4063">
        <v>2788</v>
      </c>
      <c r="AE4063" t="s">
        <v>49</v>
      </c>
      <c r="AF4063">
        <v>2788</v>
      </c>
    </row>
    <row r="4064" spans="1:32" x14ac:dyDescent="0.3">
      <c r="A4064">
        <v>43</v>
      </c>
      <c r="B4064" t="s">
        <v>58</v>
      </c>
      <c r="C4064" t="s">
        <v>59</v>
      </c>
      <c r="D4064" t="s">
        <v>54</v>
      </c>
      <c r="E4064" t="s">
        <v>49</v>
      </c>
      <c r="F4064">
        <v>109</v>
      </c>
      <c r="G4064" t="s">
        <v>55</v>
      </c>
      <c r="H4064" t="s">
        <v>49</v>
      </c>
      <c r="I4064" t="s">
        <v>52</v>
      </c>
      <c r="J4064">
        <v>27</v>
      </c>
      <c r="K4064" t="s">
        <v>56</v>
      </c>
      <c r="L4064">
        <v>64</v>
      </c>
      <c r="M4064">
        <v>3</v>
      </c>
      <c r="N4064">
        <v>-1</v>
      </c>
      <c r="O4064">
        <v>0</v>
      </c>
      <c r="P4064" t="s">
        <v>52</v>
      </c>
      <c r="Q4064" t="s">
        <v>49</v>
      </c>
      <c r="X4064" s="7"/>
      <c r="Y4064" t="s">
        <v>55</v>
      </c>
      <c r="Z4064">
        <v>109</v>
      </c>
      <c r="AE4064" t="s">
        <v>49</v>
      </c>
      <c r="AF4064">
        <v>109</v>
      </c>
    </row>
    <row r="4065" spans="1:32" x14ac:dyDescent="0.3">
      <c r="A4065">
        <v>32</v>
      </c>
      <c r="B4065" t="s">
        <v>67</v>
      </c>
      <c r="C4065" t="s">
        <v>47</v>
      </c>
      <c r="D4065" t="s">
        <v>54</v>
      </c>
      <c r="E4065" t="s">
        <v>49</v>
      </c>
      <c r="F4065">
        <v>485</v>
      </c>
      <c r="G4065" t="s">
        <v>49</v>
      </c>
      <c r="H4065" t="s">
        <v>49</v>
      </c>
      <c r="I4065" t="s">
        <v>50</v>
      </c>
      <c r="J4065">
        <v>26</v>
      </c>
      <c r="K4065" t="s">
        <v>70</v>
      </c>
      <c r="L4065">
        <v>98</v>
      </c>
      <c r="M4065">
        <v>14</v>
      </c>
      <c r="N4065">
        <v>-1</v>
      </c>
      <c r="O4065">
        <v>0</v>
      </c>
      <c r="P4065" t="s">
        <v>52</v>
      </c>
      <c r="Q4065" t="s">
        <v>49</v>
      </c>
      <c r="X4065" s="7"/>
      <c r="Y4065" t="s">
        <v>49</v>
      </c>
      <c r="Z4065">
        <v>485</v>
      </c>
      <c r="AE4065" t="s">
        <v>49</v>
      </c>
      <c r="AF4065">
        <v>485</v>
      </c>
    </row>
    <row r="4066" spans="1:32" x14ac:dyDescent="0.3">
      <c r="A4066">
        <v>33</v>
      </c>
      <c r="B4066" t="s">
        <v>67</v>
      </c>
      <c r="C4066" t="s">
        <v>59</v>
      </c>
      <c r="D4066" t="s">
        <v>60</v>
      </c>
      <c r="E4066" t="s">
        <v>49</v>
      </c>
      <c r="F4066">
        <v>125</v>
      </c>
      <c r="G4066" t="s">
        <v>49</v>
      </c>
      <c r="H4066" t="s">
        <v>49</v>
      </c>
      <c r="I4066" t="s">
        <v>78</v>
      </c>
      <c r="J4066">
        <v>29</v>
      </c>
      <c r="K4066" t="s">
        <v>70</v>
      </c>
      <c r="L4066">
        <v>66</v>
      </c>
      <c r="M4066">
        <v>2</v>
      </c>
      <c r="N4066">
        <v>-1</v>
      </c>
      <c r="O4066">
        <v>0</v>
      </c>
      <c r="P4066" t="s">
        <v>52</v>
      </c>
      <c r="Q4066" t="s">
        <v>49</v>
      </c>
      <c r="X4066" s="7"/>
      <c r="Y4066" t="s">
        <v>49</v>
      </c>
      <c r="Z4066">
        <v>125</v>
      </c>
      <c r="AE4066" t="s">
        <v>49</v>
      </c>
      <c r="AF4066">
        <v>125</v>
      </c>
    </row>
    <row r="4067" spans="1:32" x14ac:dyDescent="0.3">
      <c r="A4067">
        <v>70</v>
      </c>
      <c r="B4067" t="s">
        <v>77</v>
      </c>
      <c r="C4067" t="s">
        <v>47</v>
      </c>
      <c r="D4067" t="s">
        <v>54</v>
      </c>
      <c r="E4067" t="s">
        <v>49</v>
      </c>
      <c r="F4067">
        <v>616</v>
      </c>
      <c r="G4067" t="s">
        <v>49</v>
      </c>
      <c r="H4067" t="s">
        <v>49</v>
      </c>
      <c r="I4067" t="s">
        <v>50</v>
      </c>
      <c r="J4067">
        <v>27</v>
      </c>
      <c r="K4067" t="s">
        <v>61</v>
      </c>
      <c r="L4067">
        <v>149</v>
      </c>
      <c r="M4067">
        <v>2</v>
      </c>
      <c r="N4067">
        <v>182</v>
      </c>
      <c r="O4067">
        <v>1</v>
      </c>
      <c r="P4067" t="s">
        <v>57</v>
      </c>
      <c r="Q4067" t="s">
        <v>49</v>
      </c>
      <c r="X4067" s="7"/>
      <c r="Y4067" t="s">
        <v>49</v>
      </c>
      <c r="Z4067">
        <v>616</v>
      </c>
      <c r="AE4067" t="s">
        <v>49</v>
      </c>
      <c r="AF4067">
        <v>616</v>
      </c>
    </row>
    <row r="4068" spans="1:32" x14ac:dyDescent="0.3">
      <c r="A4068">
        <v>36</v>
      </c>
      <c r="B4068" t="s">
        <v>53</v>
      </c>
      <c r="C4068" t="s">
        <v>47</v>
      </c>
      <c r="D4068" t="s">
        <v>54</v>
      </c>
      <c r="E4068" t="s">
        <v>49</v>
      </c>
      <c r="F4068">
        <v>3064</v>
      </c>
      <c r="G4068" t="s">
        <v>55</v>
      </c>
      <c r="H4068" t="s">
        <v>49</v>
      </c>
      <c r="I4068" t="s">
        <v>78</v>
      </c>
      <c r="J4068">
        <v>26</v>
      </c>
      <c r="K4068" t="s">
        <v>70</v>
      </c>
      <c r="L4068">
        <v>240</v>
      </c>
      <c r="M4068">
        <v>3</v>
      </c>
      <c r="N4068">
        <v>107</v>
      </c>
      <c r="O4068">
        <v>4</v>
      </c>
      <c r="P4068" t="s">
        <v>57</v>
      </c>
      <c r="Q4068" t="s">
        <v>49</v>
      </c>
      <c r="X4068" s="7"/>
      <c r="Y4068" t="s">
        <v>55</v>
      </c>
      <c r="Z4068">
        <v>3064</v>
      </c>
      <c r="AE4068" t="s">
        <v>49</v>
      </c>
      <c r="AF4068">
        <v>3064</v>
      </c>
    </row>
    <row r="4069" spans="1:32" x14ac:dyDescent="0.3">
      <c r="A4069">
        <v>53</v>
      </c>
      <c r="B4069" t="s">
        <v>67</v>
      </c>
      <c r="C4069" t="s">
        <v>47</v>
      </c>
      <c r="D4069" t="s">
        <v>54</v>
      </c>
      <c r="E4069" t="s">
        <v>49</v>
      </c>
      <c r="F4069">
        <v>206</v>
      </c>
      <c r="G4069" t="s">
        <v>49</v>
      </c>
      <c r="H4069" t="s">
        <v>49</v>
      </c>
      <c r="I4069" t="s">
        <v>50</v>
      </c>
      <c r="J4069">
        <v>26</v>
      </c>
      <c r="K4069" t="s">
        <v>70</v>
      </c>
      <c r="L4069">
        <v>87</v>
      </c>
      <c r="M4069">
        <v>6</v>
      </c>
      <c r="N4069">
        <v>-1</v>
      </c>
      <c r="O4069">
        <v>0</v>
      </c>
      <c r="P4069" t="s">
        <v>52</v>
      </c>
      <c r="Q4069" t="s">
        <v>49</v>
      </c>
      <c r="X4069" s="7"/>
      <c r="Y4069" t="s">
        <v>49</v>
      </c>
      <c r="Z4069">
        <v>206</v>
      </c>
      <c r="AE4069" t="s">
        <v>49</v>
      </c>
      <c r="AF4069">
        <v>206</v>
      </c>
    </row>
    <row r="4070" spans="1:32" x14ac:dyDescent="0.3">
      <c r="A4070">
        <v>30</v>
      </c>
      <c r="B4070" t="s">
        <v>63</v>
      </c>
      <c r="C4070" t="s">
        <v>59</v>
      </c>
      <c r="D4070" t="s">
        <v>54</v>
      </c>
      <c r="E4070" t="s">
        <v>49</v>
      </c>
      <c r="F4070">
        <v>6900</v>
      </c>
      <c r="G4070" t="s">
        <v>49</v>
      </c>
      <c r="H4070" t="s">
        <v>49</v>
      </c>
      <c r="I4070" t="s">
        <v>50</v>
      </c>
      <c r="J4070">
        <v>21</v>
      </c>
      <c r="K4070" t="s">
        <v>75</v>
      </c>
      <c r="L4070">
        <v>816</v>
      </c>
      <c r="M4070">
        <v>1</v>
      </c>
      <c r="N4070">
        <v>-1</v>
      </c>
      <c r="O4070">
        <v>0</v>
      </c>
      <c r="P4070" t="s">
        <v>52</v>
      </c>
      <c r="Q4070" t="s">
        <v>49</v>
      </c>
      <c r="X4070" s="7"/>
      <c r="Y4070" t="s">
        <v>49</v>
      </c>
      <c r="Z4070">
        <v>6900</v>
      </c>
      <c r="AE4070" t="s">
        <v>49</v>
      </c>
      <c r="AF4070">
        <v>6900</v>
      </c>
    </row>
    <row r="4071" spans="1:32" x14ac:dyDescent="0.3">
      <c r="A4071">
        <v>45</v>
      </c>
      <c r="B4071" t="s">
        <v>53</v>
      </c>
      <c r="C4071" t="s">
        <v>74</v>
      </c>
      <c r="D4071" t="s">
        <v>54</v>
      </c>
      <c r="E4071" t="s">
        <v>49</v>
      </c>
      <c r="F4071">
        <v>-179</v>
      </c>
      <c r="G4071" t="s">
        <v>49</v>
      </c>
      <c r="H4071" t="s">
        <v>49</v>
      </c>
      <c r="I4071" t="s">
        <v>52</v>
      </c>
      <c r="J4071">
        <v>3</v>
      </c>
      <c r="K4071" t="s">
        <v>73</v>
      </c>
      <c r="L4071">
        <v>155</v>
      </c>
      <c r="M4071">
        <v>2</v>
      </c>
      <c r="N4071">
        <v>-1</v>
      </c>
      <c r="O4071">
        <v>0</v>
      </c>
      <c r="P4071" t="s">
        <v>52</v>
      </c>
      <c r="Q4071" t="s">
        <v>49</v>
      </c>
      <c r="X4071" s="7"/>
      <c r="Y4071" t="s">
        <v>49</v>
      </c>
      <c r="Z4071">
        <v>-179</v>
      </c>
      <c r="AE4071" t="s">
        <v>49</v>
      </c>
      <c r="AF4071">
        <v>-179</v>
      </c>
    </row>
    <row r="4072" spans="1:32" x14ac:dyDescent="0.3">
      <c r="A4072">
        <v>31</v>
      </c>
      <c r="B4072" t="s">
        <v>53</v>
      </c>
      <c r="C4072" t="s">
        <v>59</v>
      </c>
      <c r="D4072" t="s">
        <v>54</v>
      </c>
      <c r="E4072" t="s">
        <v>49</v>
      </c>
      <c r="F4072">
        <v>481</v>
      </c>
      <c r="G4072" t="s">
        <v>55</v>
      </c>
      <c r="H4072" t="s">
        <v>49</v>
      </c>
      <c r="I4072" t="s">
        <v>50</v>
      </c>
      <c r="J4072">
        <v>20</v>
      </c>
      <c r="K4072" t="s">
        <v>75</v>
      </c>
      <c r="L4072">
        <v>106</v>
      </c>
      <c r="M4072">
        <v>2</v>
      </c>
      <c r="N4072">
        <v>183</v>
      </c>
      <c r="O4072">
        <v>2</v>
      </c>
      <c r="P4072" t="s">
        <v>57</v>
      </c>
      <c r="Q4072" t="s">
        <v>49</v>
      </c>
      <c r="X4072" s="7"/>
      <c r="Y4072" t="s">
        <v>55</v>
      </c>
      <c r="Z4072">
        <v>481</v>
      </c>
      <c r="AE4072" t="s">
        <v>49</v>
      </c>
      <c r="AF4072">
        <v>481</v>
      </c>
    </row>
    <row r="4073" spans="1:32" x14ac:dyDescent="0.3">
      <c r="A4073">
        <v>28</v>
      </c>
      <c r="B4073" t="s">
        <v>69</v>
      </c>
      <c r="C4073" t="s">
        <v>47</v>
      </c>
      <c r="D4073" t="s">
        <v>54</v>
      </c>
      <c r="E4073" t="s">
        <v>49</v>
      </c>
      <c r="F4073">
        <v>12</v>
      </c>
      <c r="G4073" t="s">
        <v>55</v>
      </c>
      <c r="H4073" t="s">
        <v>49</v>
      </c>
      <c r="I4073" t="s">
        <v>50</v>
      </c>
      <c r="J4073">
        <v>30</v>
      </c>
      <c r="K4073" t="s">
        <v>72</v>
      </c>
      <c r="L4073">
        <v>73</v>
      </c>
      <c r="M4073">
        <v>3</v>
      </c>
      <c r="N4073">
        <v>256</v>
      </c>
      <c r="O4073">
        <v>3</v>
      </c>
      <c r="P4073" t="s">
        <v>66</v>
      </c>
      <c r="Q4073" t="s">
        <v>49</v>
      </c>
      <c r="X4073" s="7"/>
      <c r="Y4073" t="s">
        <v>55</v>
      </c>
      <c r="Z4073">
        <v>12</v>
      </c>
      <c r="AE4073" t="s">
        <v>49</v>
      </c>
      <c r="AF4073">
        <v>12</v>
      </c>
    </row>
    <row r="4074" spans="1:32" x14ac:dyDescent="0.3">
      <c r="A4074">
        <v>45</v>
      </c>
      <c r="B4074" t="s">
        <v>63</v>
      </c>
      <c r="C4074" t="s">
        <v>47</v>
      </c>
      <c r="D4074" t="s">
        <v>48</v>
      </c>
      <c r="E4074" t="s">
        <v>49</v>
      </c>
      <c r="F4074">
        <v>0</v>
      </c>
      <c r="G4074" t="s">
        <v>49</v>
      </c>
      <c r="H4074" t="s">
        <v>49</v>
      </c>
      <c r="I4074" t="s">
        <v>52</v>
      </c>
      <c r="J4074">
        <v>23</v>
      </c>
      <c r="K4074" t="s">
        <v>56</v>
      </c>
      <c r="L4074">
        <v>574</v>
      </c>
      <c r="M4074">
        <v>5</v>
      </c>
      <c r="N4074">
        <v>-1</v>
      </c>
      <c r="O4074">
        <v>0</v>
      </c>
      <c r="P4074" t="s">
        <v>52</v>
      </c>
      <c r="Q4074" t="s">
        <v>49</v>
      </c>
      <c r="X4074" s="7"/>
      <c r="Y4074" t="s">
        <v>49</v>
      </c>
      <c r="Z4074">
        <v>0</v>
      </c>
      <c r="AE4074" t="s">
        <v>49</v>
      </c>
      <c r="AF4074">
        <v>0</v>
      </c>
    </row>
    <row r="4075" spans="1:32" x14ac:dyDescent="0.3">
      <c r="A4075">
        <v>51</v>
      </c>
      <c r="B4075" t="s">
        <v>58</v>
      </c>
      <c r="C4075" t="s">
        <v>47</v>
      </c>
      <c r="D4075" t="s">
        <v>60</v>
      </c>
      <c r="E4075" t="s">
        <v>49</v>
      </c>
      <c r="F4075">
        <v>176</v>
      </c>
      <c r="G4075" t="s">
        <v>55</v>
      </c>
      <c r="H4075" t="s">
        <v>55</v>
      </c>
      <c r="I4075" t="s">
        <v>52</v>
      </c>
      <c r="J4075">
        <v>1</v>
      </c>
      <c r="K4075" t="s">
        <v>62</v>
      </c>
      <c r="L4075">
        <v>8</v>
      </c>
      <c r="M4075">
        <v>1</v>
      </c>
      <c r="N4075">
        <v>687</v>
      </c>
      <c r="O4075">
        <v>2</v>
      </c>
      <c r="P4075" t="s">
        <v>57</v>
      </c>
      <c r="Q4075" t="s">
        <v>49</v>
      </c>
      <c r="X4075" s="7"/>
      <c r="Y4075" t="s">
        <v>55</v>
      </c>
      <c r="Z4075">
        <v>176</v>
      </c>
      <c r="AE4075" t="s">
        <v>55</v>
      </c>
      <c r="AF4075">
        <v>176</v>
      </c>
    </row>
    <row r="4076" spans="1:32" x14ac:dyDescent="0.3">
      <c r="A4076">
        <v>53</v>
      </c>
      <c r="B4076" t="s">
        <v>58</v>
      </c>
      <c r="C4076" t="s">
        <v>47</v>
      </c>
      <c r="D4076" t="s">
        <v>48</v>
      </c>
      <c r="E4076" t="s">
        <v>49</v>
      </c>
      <c r="F4076">
        <v>4086</v>
      </c>
      <c r="G4076" t="s">
        <v>49</v>
      </c>
      <c r="H4076" t="s">
        <v>49</v>
      </c>
      <c r="I4076" t="s">
        <v>52</v>
      </c>
      <c r="J4076">
        <v>20</v>
      </c>
      <c r="K4076" t="s">
        <v>62</v>
      </c>
      <c r="L4076">
        <v>14</v>
      </c>
      <c r="M4076">
        <v>3</v>
      </c>
      <c r="N4076">
        <v>-1</v>
      </c>
      <c r="O4076">
        <v>0</v>
      </c>
      <c r="P4076" t="s">
        <v>52</v>
      </c>
      <c r="Q4076" t="s">
        <v>49</v>
      </c>
      <c r="X4076" s="7"/>
      <c r="Y4076" t="s">
        <v>49</v>
      </c>
      <c r="Z4076">
        <v>4086</v>
      </c>
      <c r="AE4076" t="s">
        <v>49</v>
      </c>
      <c r="AF4076">
        <v>4086</v>
      </c>
    </row>
    <row r="4077" spans="1:32" x14ac:dyDescent="0.3">
      <c r="A4077">
        <v>40</v>
      </c>
      <c r="B4077" t="s">
        <v>67</v>
      </c>
      <c r="C4077" t="s">
        <v>47</v>
      </c>
      <c r="D4077" t="s">
        <v>54</v>
      </c>
      <c r="E4077" t="s">
        <v>49</v>
      </c>
      <c r="F4077">
        <v>257</v>
      </c>
      <c r="G4077" t="s">
        <v>55</v>
      </c>
      <c r="H4077" t="s">
        <v>49</v>
      </c>
      <c r="I4077" t="s">
        <v>52</v>
      </c>
      <c r="J4077">
        <v>16</v>
      </c>
      <c r="K4077" t="s">
        <v>56</v>
      </c>
      <c r="L4077">
        <v>731</v>
      </c>
      <c r="M4077">
        <v>4</v>
      </c>
      <c r="N4077">
        <v>-1</v>
      </c>
      <c r="O4077">
        <v>0</v>
      </c>
      <c r="P4077" t="s">
        <v>52</v>
      </c>
      <c r="Q4077" t="s">
        <v>49</v>
      </c>
      <c r="X4077" s="7"/>
      <c r="Y4077" t="s">
        <v>55</v>
      </c>
      <c r="Z4077">
        <v>257</v>
      </c>
      <c r="AE4077" t="s">
        <v>49</v>
      </c>
      <c r="AF4077">
        <v>257</v>
      </c>
    </row>
    <row r="4078" spans="1:32" x14ac:dyDescent="0.3">
      <c r="A4078">
        <v>53</v>
      </c>
      <c r="B4078" t="s">
        <v>63</v>
      </c>
      <c r="C4078" t="s">
        <v>47</v>
      </c>
      <c r="D4078" t="s">
        <v>48</v>
      </c>
      <c r="E4078" t="s">
        <v>49</v>
      </c>
      <c r="F4078">
        <v>53</v>
      </c>
      <c r="G4078" t="s">
        <v>55</v>
      </c>
      <c r="H4078" t="s">
        <v>49</v>
      </c>
      <c r="I4078" t="s">
        <v>50</v>
      </c>
      <c r="J4078">
        <v>7</v>
      </c>
      <c r="K4078" t="s">
        <v>61</v>
      </c>
      <c r="L4078">
        <v>208</v>
      </c>
      <c r="M4078">
        <v>1</v>
      </c>
      <c r="N4078">
        <v>140</v>
      </c>
      <c r="O4078">
        <v>1</v>
      </c>
      <c r="P4078" t="s">
        <v>57</v>
      </c>
      <c r="Q4078" t="s">
        <v>49</v>
      </c>
      <c r="X4078" s="7"/>
      <c r="Y4078" t="s">
        <v>55</v>
      </c>
      <c r="Z4078">
        <v>53</v>
      </c>
      <c r="AE4078" t="s">
        <v>49</v>
      </c>
      <c r="AF4078">
        <v>53</v>
      </c>
    </row>
    <row r="4079" spans="1:32" x14ac:dyDescent="0.3">
      <c r="A4079">
        <v>31</v>
      </c>
      <c r="B4079" t="s">
        <v>63</v>
      </c>
      <c r="C4079" t="s">
        <v>74</v>
      </c>
      <c r="D4079" t="s">
        <v>54</v>
      </c>
      <c r="E4079" t="s">
        <v>49</v>
      </c>
      <c r="F4079">
        <v>6</v>
      </c>
      <c r="G4079" t="s">
        <v>55</v>
      </c>
      <c r="H4079" t="s">
        <v>49</v>
      </c>
      <c r="I4079" t="s">
        <v>50</v>
      </c>
      <c r="J4079">
        <v>29</v>
      </c>
      <c r="K4079" t="s">
        <v>72</v>
      </c>
      <c r="L4079">
        <v>821</v>
      </c>
      <c r="M4079">
        <v>1</v>
      </c>
      <c r="N4079">
        <v>-1</v>
      </c>
      <c r="O4079">
        <v>0</v>
      </c>
      <c r="P4079" t="s">
        <v>52</v>
      </c>
      <c r="Q4079" t="s">
        <v>49</v>
      </c>
      <c r="X4079" s="7"/>
      <c r="Y4079" t="s">
        <v>55</v>
      </c>
      <c r="Z4079">
        <v>6</v>
      </c>
      <c r="AE4079" t="s">
        <v>49</v>
      </c>
      <c r="AF4079">
        <v>6</v>
      </c>
    </row>
    <row r="4080" spans="1:32" x14ac:dyDescent="0.3">
      <c r="A4080">
        <v>30</v>
      </c>
      <c r="B4080" t="s">
        <v>58</v>
      </c>
      <c r="C4080" t="s">
        <v>47</v>
      </c>
      <c r="D4080" t="s">
        <v>60</v>
      </c>
      <c r="E4080" t="s">
        <v>49</v>
      </c>
      <c r="F4080">
        <v>562</v>
      </c>
      <c r="G4080" t="s">
        <v>49</v>
      </c>
      <c r="H4080" t="s">
        <v>49</v>
      </c>
      <c r="I4080" t="s">
        <v>50</v>
      </c>
      <c r="J4080">
        <v>21</v>
      </c>
      <c r="K4080" t="s">
        <v>70</v>
      </c>
      <c r="L4080">
        <v>137</v>
      </c>
      <c r="M4080">
        <v>4</v>
      </c>
      <c r="N4080">
        <v>-1</v>
      </c>
      <c r="O4080">
        <v>0</v>
      </c>
      <c r="P4080" t="s">
        <v>52</v>
      </c>
      <c r="Q4080" t="s">
        <v>49</v>
      </c>
      <c r="X4080" s="7"/>
      <c r="Y4080" t="s">
        <v>49</v>
      </c>
      <c r="Z4080">
        <v>562</v>
      </c>
      <c r="AE4080" t="s">
        <v>49</v>
      </c>
      <c r="AF4080">
        <v>562</v>
      </c>
    </row>
    <row r="4081" spans="1:32" x14ac:dyDescent="0.3">
      <c r="A4081">
        <v>53</v>
      </c>
      <c r="B4081" t="s">
        <v>68</v>
      </c>
      <c r="C4081" t="s">
        <v>47</v>
      </c>
      <c r="D4081" t="s">
        <v>54</v>
      </c>
      <c r="E4081" t="s">
        <v>49</v>
      </c>
      <c r="F4081">
        <v>-118</v>
      </c>
      <c r="G4081" t="s">
        <v>55</v>
      </c>
      <c r="H4081" t="s">
        <v>49</v>
      </c>
      <c r="I4081" t="s">
        <v>52</v>
      </c>
      <c r="J4081">
        <v>9</v>
      </c>
      <c r="K4081" t="s">
        <v>56</v>
      </c>
      <c r="L4081">
        <v>101</v>
      </c>
      <c r="M4081">
        <v>3</v>
      </c>
      <c r="N4081">
        <v>-1</v>
      </c>
      <c r="O4081">
        <v>0</v>
      </c>
      <c r="P4081" t="s">
        <v>52</v>
      </c>
      <c r="Q4081" t="s">
        <v>49</v>
      </c>
      <c r="X4081" s="7"/>
      <c r="Y4081" t="s">
        <v>55</v>
      </c>
      <c r="Z4081">
        <v>-118</v>
      </c>
      <c r="AE4081" t="s">
        <v>49</v>
      </c>
      <c r="AF4081">
        <v>-118</v>
      </c>
    </row>
    <row r="4082" spans="1:32" x14ac:dyDescent="0.3">
      <c r="A4082">
        <v>40</v>
      </c>
      <c r="B4082" t="s">
        <v>63</v>
      </c>
      <c r="C4082" t="s">
        <v>47</v>
      </c>
      <c r="D4082" t="s">
        <v>48</v>
      </c>
      <c r="E4082" t="s">
        <v>49</v>
      </c>
      <c r="F4082">
        <v>2805</v>
      </c>
      <c r="G4082" t="s">
        <v>55</v>
      </c>
      <c r="H4082" t="s">
        <v>49</v>
      </c>
      <c r="I4082" t="s">
        <v>50</v>
      </c>
      <c r="J4082">
        <v>14</v>
      </c>
      <c r="K4082" t="s">
        <v>56</v>
      </c>
      <c r="L4082">
        <v>173</v>
      </c>
      <c r="M4082">
        <v>6</v>
      </c>
      <c r="N4082">
        <v>353</v>
      </c>
      <c r="O4082">
        <v>23</v>
      </c>
      <c r="P4082" t="s">
        <v>57</v>
      </c>
      <c r="Q4082" t="s">
        <v>49</v>
      </c>
      <c r="X4082" s="7"/>
      <c r="Y4082" t="s">
        <v>55</v>
      </c>
      <c r="Z4082">
        <v>2805</v>
      </c>
      <c r="AE4082" t="s">
        <v>49</v>
      </c>
      <c r="AF4082">
        <v>2805</v>
      </c>
    </row>
    <row r="4083" spans="1:32" x14ac:dyDescent="0.3">
      <c r="A4083">
        <v>26</v>
      </c>
      <c r="B4083" t="s">
        <v>58</v>
      </c>
      <c r="C4083" t="s">
        <v>59</v>
      </c>
      <c r="D4083" t="s">
        <v>54</v>
      </c>
      <c r="E4083" t="s">
        <v>49</v>
      </c>
      <c r="F4083">
        <v>565</v>
      </c>
      <c r="G4083" t="s">
        <v>55</v>
      </c>
      <c r="H4083" t="s">
        <v>49</v>
      </c>
      <c r="I4083" t="s">
        <v>52</v>
      </c>
      <c r="J4083">
        <v>6</v>
      </c>
      <c r="K4083" t="s">
        <v>62</v>
      </c>
      <c r="L4083">
        <v>582</v>
      </c>
      <c r="M4083">
        <v>11</v>
      </c>
      <c r="N4083">
        <v>-1</v>
      </c>
      <c r="O4083">
        <v>0</v>
      </c>
      <c r="P4083" t="s">
        <v>52</v>
      </c>
      <c r="Q4083" t="s">
        <v>49</v>
      </c>
      <c r="X4083" s="7"/>
      <c r="Y4083" t="s">
        <v>55</v>
      </c>
      <c r="Z4083">
        <v>565</v>
      </c>
      <c r="AE4083" t="s">
        <v>49</v>
      </c>
      <c r="AF4083">
        <v>565</v>
      </c>
    </row>
    <row r="4084" spans="1:32" x14ac:dyDescent="0.3">
      <c r="A4084">
        <v>47</v>
      </c>
      <c r="B4084" t="s">
        <v>63</v>
      </c>
      <c r="C4084" t="s">
        <v>47</v>
      </c>
      <c r="D4084" t="s">
        <v>54</v>
      </c>
      <c r="E4084" t="s">
        <v>49</v>
      </c>
      <c r="F4084">
        <v>0</v>
      </c>
      <c r="G4084" t="s">
        <v>55</v>
      </c>
      <c r="H4084" t="s">
        <v>49</v>
      </c>
      <c r="I4084" t="s">
        <v>50</v>
      </c>
      <c r="J4084">
        <v>21</v>
      </c>
      <c r="K4084" t="s">
        <v>73</v>
      </c>
      <c r="L4084">
        <v>676</v>
      </c>
      <c r="M4084">
        <v>1</v>
      </c>
      <c r="N4084">
        <v>-1</v>
      </c>
      <c r="O4084">
        <v>0</v>
      </c>
      <c r="P4084" t="s">
        <v>52</v>
      </c>
      <c r="Q4084" t="s">
        <v>49</v>
      </c>
      <c r="X4084" s="7"/>
      <c r="Y4084" t="s">
        <v>55</v>
      </c>
      <c r="Z4084">
        <v>0</v>
      </c>
      <c r="AE4084" t="s">
        <v>49</v>
      </c>
      <c r="AF4084">
        <v>0</v>
      </c>
    </row>
    <row r="4085" spans="1:32" x14ac:dyDescent="0.3">
      <c r="A4085">
        <v>51</v>
      </c>
      <c r="B4085" t="s">
        <v>58</v>
      </c>
      <c r="C4085" t="s">
        <v>47</v>
      </c>
      <c r="D4085" t="s">
        <v>60</v>
      </c>
      <c r="E4085" t="s">
        <v>49</v>
      </c>
      <c r="F4085">
        <v>1612</v>
      </c>
      <c r="G4085" t="s">
        <v>49</v>
      </c>
      <c r="H4085" t="s">
        <v>49</v>
      </c>
      <c r="I4085" t="s">
        <v>50</v>
      </c>
      <c r="J4085">
        <v>16</v>
      </c>
      <c r="K4085" t="s">
        <v>81</v>
      </c>
      <c r="L4085">
        <v>384</v>
      </c>
      <c r="M4085">
        <v>1</v>
      </c>
      <c r="N4085">
        <v>182</v>
      </c>
      <c r="O4085">
        <v>5</v>
      </c>
      <c r="P4085" t="s">
        <v>57</v>
      </c>
      <c r="Q4085" t="s">
        <v>49</v>
      </c>
      <c r="X4085" s="7"/>
      <c r="Y4085" t="s">
        <v>49</v>
      </c>
      <c r="Z4085">
        <v>1612</v>
      </c>
      <c r="AE4085" t="s">
        <v>49</v>
      </c>
      <c r="AF4085">
        <v>1612</v>
      </c>
    </row>
    <row r="4086" spans="1:32" x14ac:dyDescent="0.3">
      <c r="A4086">
        <v>45</v>
      </c>
      <c r="B4086" t="s">
        <v>46</v>
      </c>
      <c r="C4086" t="s">
        <v>47</v>
      </c>
      <c r="D4086" t="s">
        <v>48</v>
      </c>
      <c r="E4086" t="s">
        <v>49</v>
      </c>
      <c r="F4086">
        <v>180</v>
      </c>
      <c r="G4086" t="s">
        <v>55</v>
      </c>
      <c r="H4086" t="s">
        <v>55</v>
      </c>
      <c r="I4086" t="s">
        <v>52</v>
      </c>
      <c r="J4086">
        <v>27</v>
      </c>
      <c r="K4086" t="s">
        <v>56</v>
      </c>
      <c r="L4086">
        <v>62</v>
      </c>
      <c r="M4086">
        <v>2</v>
      </c>
      <c r="N4086">
        <v>-1</v>
      </c>
      <c r="O4086">
        <v>0</v>
      </c>
      <c r="P4086" t="s">
        <v>52</v>
      </c>
      <c r="Q4086" t="s">
        <v>49</v>
      </c>
      <c r="X4086" s="7"/>
      <c r="Y4086" t="s">
        <v>55</v>
      </c>
      <c r="Z4086">
        <v>180</v>
      </c>
      <c r="AE4086" t="s">
        <v>55</v>
      </c>
      <c r="AF4086">
        <v>180</v>
      </c>
    </row>
    <row r="4087" spans="1:32" x14ac:dyDescent="0.3">
      <c r="A4087">
        <v>35</v>
      </c>
      <c r="B4087" t="s">
        <v>58</v>
      </c>
      <c r="C4087" t="s">
        <v>47</v>
      </c>
      <c r="D4087" t="s">
        <v>60</v>
      </c>
      <c r="E4087" t="s">
        <v>49</v>
      </c>
      <c r="F4087">
        <v>0</v>
      </c>
      <c r="G4087" t="s">
        <v>55</v>
      </c>
      <c r="H4087" t="s">
        <v>49</v>
      </c>
      <c r="I4087" t="s">
        <v>50</v>
      </c>
      <c r="J4087">
        <v>21</v>
      </c>
      <c r="K4087" t="s">
        <v>73</v>
      </c>
      <c r="L4087">
        <v>295</v>
      </c>
      <c r="M4087">
        <v>3</v>
      </c>
      <c r="N4087">
        <v>-1</v>
      </c>
      <c r="O4087">
        <v>0</v>
      </c>
      <c r="P4087" t="s">
        <v>52</v>
      </c>
      <c r="Q4087" t="s">
        <v>49</v>
      </c>
      <c r="X4087" s="7"/>
      <c r="Y4087" t="s">
        <v>55</v>
      </c>
      <c r="Z4087">
        <v>0</v>
      </c>
      <c r="AE4087" t="s">
        <v>49</v>
      </c>
      <c r="AF4087">
        <v>0</v>
      </c>
    </row>
    <row r="4088" spans="1:32" x14ac:dyDescent="0.3">
      <c r="A4088">
        <v>36</v>
      </c>
      <c r="B4088" t="s">
        <v>58</v>
      </c>
      <c r="C4088" t="s">
        <v>59</v>
      </c>
      <c r="D4088" t="s">
        <v>60</v>
      </c>
      <c r="E4088" t="s">
        <v>49</v>
      </c>
      <c r="F4088">
        <v>876</v>
      </c>
      <c r="G4088" t="s">
        <v>55</v>
      </c>
      <c r="H4088" t="s">
        <v>49</v>
      </c>
      <c r="I4088" t="s">
        <v>52</v>
      </c>
      <c r="J4088">
        <v>23</v>
      </c>
      <c r="K4088" t="s">
        <v>56</v>
      </c>
      <c r="L4088">
        <v>241</v>
      </c>
      <c r="M4088">
        <v>2</v>
      </c>
      <c r="N4088">
        <v>-1</v>
      </c>
      <c r="O4088">
        <v>0</v>
      </c>
      <c r="P4088" t="s">
        <v>52</v>
      </c>
      <c r="Q4088" t="s">
        <v>49</v>
      </c>
      <c r="X4088" s="7"/>
      <c r="Y4088" t="s">
        <v>55</v>
      </c>
      <c r="Z4088">
        <v>876</v>
      </c>
      <c r="AE4088" t="s">
        <v>49</v>
      </c>
      <c r="AF4088">
        <v>876</v>
      </c>
    </row>
    <row r="4089" spans="1:32" x14ac:dyDescent="0.3">
      <c r="A4089">
        <v>57</v>
      </c>
      <c r="B4089" t="s">
        <v>69</v>
      </c>
      <c r="C4089" t="s">
        <v>47</v>
      </c>
      <c r="D4089" t="s">
        <v>54</v>
      </c>
      <c r="E4089" t="s">
        <v>49</v>
      </c>
      <c r="F4089">
        <v>2137</v>
      </c>
      <c r="G4089" t="s">
        <v>49</v>
      </c>
      <c r="H4089" t="s">
        <v>49</v>
      </c>
      <c r="I4089" t="s">
        <v>78</v>
      </c>
      <c r="J4089">
        <v>8</v>
      </c>
      <c r="K4089" t="s">
        <v>73</v>
      </c>
      <c r="L4089">
        <v>132</v>
      </c>
      <c r="M4089">
        <v>7</v>
      </c>
      <c r="N4089">
        <v>-1</v>
      </c>
      <c r="O4089">
        <v>0</v>
      </c>
      <c r="P4089" t="s">
        <v>52</v>
      </c>
      <c r="Q4089" t="s">
        <v>49</v>
      </c>
      <c r="X4089" s="7"/>
      <c r="Y4089" t="s">
        <v>49</v>
      </c>
      <c r="Z4089">
        <v>2137</v>
      </c>
      <c r="AE4089" t="s">
        <v>49</v>
      </c>
      <c r="AF4089">
        <v>2137</v>
      </c>
    </row>
    <row r="4090" spans="1:32" x14ac:dyDescent="0.3">
      <c r="A4090">
        <v>42</v>
      </c>
      <c r="B4090" t="s">
        <v>63</v>
      </c>
      <c r="C4090" t="s">
        <v>47</v>
      </c>
      <c r="D4090" t="s">
        <v>48</v>
      </c>
      <c r="E4090" t="s">
        <v>49</v>
      </c>
      <c r="F4090">
        <v>260</v>
      </c>
      <c r="G4090" t="s">
        <v>55</v>
      </c>
      <c r="H4090" t="s">
        <v>49</v>
      </c>
      <c r="I4090" t="s">
        <v>78</v>
      </c>
      <c r="J4090">
        <v>31</v>
      </c>
      <c r="K4090" t="s">
        <v>73</v>
      </c>
      <c r="L4090">
        <v>175</v>
      </c>
      <c r="M4090">
        <v>2</v>
      </c>
      <c r="N4090">
        <v>-1</v>
      </c>
      <c r="O4090">
        <v>0</v>
      </c>
      <c r="P4090" t="s">
        <v>52</v>
      </c>
      <c r="Q4090" t="s">
        <v>49</v>
      </c>
      <c r="X4090" s="7"/>
      <c r="Y4090" t="s">
        <v>55</v>
      </c>
      <c r="Z4090">
        <v>260</v>
      </c>
      <c r="AE4090" t="s">
        <v>49</v>
      </c>
      <c r="AF4090">
        <v>260</v>
      </c>
    </row>
    <row r="4091" spans="1:32" x14ac:dyDescent="0.3">
      <c r="A4091">
        <v>32</v>
      </c>
      <c r="B4091" t="s">
        <v>63</v>
      </c>
      <c r="C4091" t="s">
        <v>47</v>
      </c>
      <c r="D4091" t="s">
        <v>54</v>
      </c>
      <c r="E4091" t="s">
        <v>55</v>
      </c>
      <c r="F4091">
        <v>-53</v>
      </c>
      <c r="G4091" t="s">
        <v>55</v>
      </c>
      <c r="H4091" t="s">
        <v>49</v>
      </c>
      <c r="I4091" t="s">
        <v>50</v>
      </c>
      <c r="J4091">
        <v>16</v>
      </c>
      <c r="K4091" t="s">
        <v>61</v>
      </c>
      <c r="L4091">
        <v>648</v>
      </c>
      <c r="M4091">
        <v>1</v>
      </c>
      <c r="N4091">
        <v>272</v>
      </c>
      <c r="O4091">
        <v>1</v>
      </c>
      <c r="P4091" t="s">
        <v>66</v>
      </c>
      <c r="Q4091" t="s">
        <v>55</v>
      </c>
      <c r="X4091" s="7"/>
      <c r="Y4091" t="s">
        <v>55</v>
      </c>
      <c r="Z4091">
        <v>-53</v>
      </c>
      <c r="AE4091" t="s">
        <v>49</v>
      </c>
      <c r="AF4091">
        <v>-53</v>
      </c>
    </row>
    <row r="4092" spans="1:32" x14ac:dyDescent="0.3">
      <c r="A4092">
        <v>30</v>
      </c>
      <c r="B4092" t="s">
        <v>58</v>
      </c>
      <c r="C4092" t="s">
        <v>47</v>
      </c>
      <c r="D4092" t="s">
        <v>60</v>
      </c>
      <c r="E4092" t="s">
        <v>49</v>
      </c>
      <c r="F4092">
        <v>944</v>
      </c>
      <c r="G4092" t="s">
        <v>49</v>
      </c>
      <c r="H4092" t="s">
        <v>49</v>
      </c>
      <c r="I4092" t="s">
        <v>50</v>
      </c>
      <c r="J4092">
        <v>29</v>
      </c>
      <c r="K4092" t="s">
        <v>51</v>
      </c>
      <c r="L4092">
        <v>251</v>
      </c>
      <c r="M4092">
        <v>2</v>
      </c>
      <c r="N4092">
        <v>-1</v>
      </c>
      <c r="O4092">
        <v>0</v>
      </c>
      <c r="P4092" t="s">
        <v>52</v>
      </c>
      <c r="Q4092" t="s">
        <v>55</v>
      </c>
      <c r="X4092" s="7"/>
      <c r="Y4092" t="s">
        <v>49</v>
      </c>
      <c r="Z4092">
        <v>944</v>
      </c>
      <c r="AE4092" t="s">
        <v>49</v>
      </c>
      <c r="AF4092">
        <v>944</v>
      </c>
    </row>
    <row r="4093" spans="1:32" x14ac:dyDescent="0.3">
      <c r="A4093">
        <v>36</v>
      </c>
      <c r="B4093" t="s">
        <v>67</v>
      </c>
      <c r="C4093" t="s">
        <v>47</v>
      </c>
      <c r="D4093" t="s">
        <v>54</v>
      </c>
      <c r="E4093" t="s">
        <v>49</v>
      </c>
      <c r="F4093">
        <v>2394</v>
      </c>
      <c r="G4093" t="s">
        <v>49</v>
      </c>
      <c r="H4093" t="s">
        <v>49</v>
      </c>
      <c r="I4093" t="s">
        <v>50</v>
      </c>
      <c r="J4093">
        <v>14</v>
      </c>
      <c r="K4093" t="s">
        <v>70</v>
      </c>
      <c r="L4093">
        <v>184</v>
      </c>
      <c r="M4093">
        <v>2</v>
      </c>
      <c r="N4093">
        <v>-1</v>
      </c>
      <c r="O4093">
        <v>0</v>
      </c>
      <c r="P4093" t="s">
        <v>52</v>
      </c>
      <c r="Q4093" t="s">
        <v>49</v>
      </c>
      <c r="X4093" s="7"/>
      <c r="Y4093" t="s">
        <v>49</v>
      </c>
      <c r="Z4093">
        <v>2394</v>
      </c>
      <c r="AE4093" t="s">
        <v>49</v>
      </c>
      <c r="AF4093">
        <v>2394</v>
      </c>
    </row>
    <row r="4094" spans="1:32" x14ac:dyDescent="0.3">
      <c r="A4094">
        <v>43</v>
      </c>
      <c r="B4094" t="s">
        <v>67</v>
      </c>
      <c r="C4094" t="s">
        <v>47</v>
      </c>
      <c r="D4094" t="s">
        <v>54</v>
      </c>
      <c r="E4094" t="s">
        <v>49</v>
      </c>
      <c r="F4094">
        <v>297</v>
      </c>
      <c r="G4094" t="s">
        <v>55</v>
      </c>
      <c r="H4094" t="s">
        <v>49</v>
      </c>
      <c r="I4094" t="s">
        <v>50</v>
      </c>
      <c r="J4094">
        <v>14</v>
      </c>
      <c r="K4094" t="s">
        <v>51</v>
      </c>
      <c r="L4094">
        <v>119</v>
      </c>
      <c r="M4094">
        <v>3</v>
      </c>
      <c r="N4094">
        <v>-1</v>
      </c>
      <c r="O4094">
        <v>0</v>
      </c>
      <c r="P4094" t="s">
        <v>52</v>
      </c>
      <c r="Q4094" t="s">
        <v>49</v>
      </c>
      <c r="X4094" s="7"/>
      <c r="Y4094" t="s">
        <v>55</v>
      </c>
      <c r="Z4094">
        <v>297</v>
      </c>
      <c r="AE4094" t="s">
        <v>49</v>
      </c>
      <c r="AF4094">
        <v>297</v>
      </c>
    </row>
    <row r="4095" spans="1:32" x14ac:dyDescent="0.3">
      <c r="A4095">
        <v>69</v>
      </c>
      <c r="B4095" t="s">
        <v>77</v>
      </c>
      <c r="C4095" t="s">
        <v>59</v>
      </c>
      <c r="D4095" t="s">
        <v>60</v>
      </c>
      <c r="E4095" t="s">
        <v>49</v>
      </c>
      <c r="F4095">
        <v>2144</v>
      </c>
      <c r="G4095" t="s">
        <v>49</v>
      </c>
      <c r="H4095" t="s">
        <v>49</v>
      </c>
      <c r="I4095" t="s">
        <v>50</v>
      </c>
      <c r="J4095">
        <v>29</v>
      </c>
      <c r="K4095" t="s">
        <v>73</v>
      </c>
      <c r="L4095">
        <v>417</v>
      </c>
      <c r="M4095">
        <v>1</v>
      </c>
      <c r="N4095">
        <v>184</v>
      </c>
      <c r="O4095">
        <v>4</v>
      </c>
      <c r="P4095" t="s">
        <v>79</v>
      </c>
      <c r="Q4095" t="s">
        <v>55</v>
      </c>
      <c r="X4095" s="7"/>
      <c r="Y4095" t="s">
        <v>49</v>
      </c>
      <c r="Z4095">
        <v>2144</v>
      </c>
      <c r="AE4095" t="s">
        <v>49</v>
      </c>
      <c r="AF4095">
        <v>2144</v>
      </c>
    </row>
    <row r="4096" spans="1:32" x14ac:dyDescent="0.3">
      <c r="A4096">
        <v>31</v>
      </c>
      <c r="B4096" t="s">
        <v>67</v>
      </c>
      <c r="C4096" t="s">
        <v>59</v>
      </c>
      <c r="D4096" t="s">
        <v>60</v>
      </c>
      <c r="E4096" t="s">
        <v>49</v>
      </c>
      <c r="F4096">
        <v>969</v>
      </c>
      <c r="G4096" t="s">
        <v>49</v>
      </c>
      <c r="H4096" t="s">
        <v>49</v>
      </c>
      <c r="I4096" t="s">
        <v>50</v>
      </c>
      <c r="J4096">
        <v>15</v>
      </c>
      <c r="K4096" t="s">
        <v>62</v>
      </c>
      <c r="L4096">
        <v>95</v>
      </c>
      <c r="M4096">
        <v>1</v>
      </c>
      <c r="N4096">
        <v>-1</v>
      </c>
      <c r="O4096">
        <v>0</v>
      </c>
      <c r="P4096" t="s">
        <v>52</v>
      </c>
      <c r="Q4096" t="s">
        <v>49</v>
      </c>
      <c r="X4096" s="7"/>
      <c r="Y4096" t="s">
        <v>49</v>
      </c>
      <c r="Z4096">
        <v>969</v>
      </c>
      <c r="AE4096" t="s">
        <v>49</v>
      </c>
      <c r="AF4096">
        <v>969</v>
      </c>
    </row>
    <row r="4097" spans="1:32" x14ac:dyDescent="0.3">
      <c r="A4097">
        <v>35</v>
      </c>
      <c r="B4097" t="s">
        <v>67</v>
      </c>
      <c r="C4097" t="s">
        <v>47</v>
      </c>
      <c r="D4097" t="s">
        <v>54</v>
      </c>
      <c r="E4097" t="s">
        <v>49</v>
      </c>
      <c r="F4097">
        <v>0</v>
      </c>
      <c r="G4097" t="s">
        <v>49</v>
      </c>
      <c r="H4097" t="s">
        <v>49</v>
      </c>
      <c r="I4097" t="s">
        <v>50</v>
      </c>
      <c r="J4097">
        <v>14</v>
      </c>
      <c r="K4097" t="s">
        <v>73</v>
      </c>
      <c r="L4097">
        <v>125</v>
      </c>
      <c r="M4097">
        <v>2</v>
      </c>
      <c r="N4097">
        <v>-1</v>
      </c>
      <c r="O4097">
        <v>0</v>
      </c>
      <c r="P4097" t="s">
        <v>52</v>
      </c>
      <c r="Q4097" t="s">
        <v>49</v>
      </c>
      <c r="X4097" s="7"/>
      <c r="Y4097" t="s">
        <v>49</v>
      </c>
      <c r="Z4097">
        <v>0</v>
      </c>
      <c r="AE4097" t="s">
        <v>49</v>
      </c>
      <c r="AF4097">
        <v>0</v>
      </c>
    </row>
    <row r="4098" spans="1:32" x14ac:dyDescent="0.3">
      <c r="A4098">
        <v>26</v>
      </c>
      <c r="B4098" t="s">
        <v>68</v>
      </c>
      <c r="C4098" t="s">
        <v>47</v>
      </c>
      <c r="D4098" t="s">
        <v>60</v>
      </c>
      <c r="E4098" t="s">
        <v>49</v>
      </c>
      <c r="F4098">
        <v>37</v>
      </c>
      <c r="G4098" t="s">
        <v>55</v>
      </c>
      <c r="H4098" t="s">
        <v>55</v>
      </c>
      <c r="I4098" t="s">
        <v>50</v>
      </c>
      <c r="J4098">
        <v>6</v>
      </c>
      <c r="K4098" t="s">
        <v>56</v>
      </c>
      <c r="L4098">
        <v>207</v>
      </c>
      <c r="M4098">
        <v>1</v>
      </c>
      <c r="N4098">
        <v>363</v>
      </c>
      <c r="O4098">
        <v>2</v>
      </c>
      <c r="P4098" t="s">
        <v>57</v>
      </c>
      <c r="Q4098" t="s">
        <v>49</v>
      </c>
      <c r="X4098" s="7"/>
      <c r="Y4098" t="s">
        <v>55</v>
      </c>
      <c r="Z4098">
        <v>37</v>
      </c>
      <c r="AE4098" t="s">
        <v>55</v>
      </c>
      <c r="AF4098">
        <v>37</v>
      </c>
    </row>
    <row r="4099" spans="1:32" x14ac:dyDescent="0.3">
      <c r="A4099">
        <v>46</v>
      </c>
      <c r="B4099" t="s">
        <v>67</v>
      </c>
      <c r="C4099" t="s">
        <v>47</v>
      </c>
      <c r="D4099" t="s">
        <v>54</v>
      </c>
      <c r="E4099" t="s">
        <v>49</v>
      </c>
      <c r="F4099">
        <v>410</v>
      </c>
      <c r="G4099" t="s">
        <v>49</v>
      </c>
      <c r="H4099" t="s">
        <v>55</v>
      </c>
      <c r="I4099" t="s">
        <v>50</v>
      </c>
      <c r="J4099">
        <v>21</v>
      </c>
      <c r="K4099" t="s">
        <v>75</v>
      </c>
      <c r="L4099">
        <v>162</v>
      </c>
      <c r="M4099">
        <v>5</v>
      </c>
      <c r="N4099">
        <v>-1</v>
      </c>
      <c r="O4099">
        <v>0</v>
      </c>
      <c r="P4099" t="s">
        <v>52</v>
      </c>
      <c r="Q4099" t="s">
        <v>49</v>
      </c>
      <c r="X4099" s="7"/>
      <c r="Y4099" t="s">
        <v>49</v>
      </c>
      <c r="Z4099">
        <v>410</v>
      </c>
      <c r="AE4099" t="s">
        <v>55</v>
      </c>
      <c r="AF4099">
        <v>410</v>
      </c>
    </row>
    <row r="4100" spans="1:32" x14ac:dyDescent="0.3">
      <c r="A4100">
        <v>30</v>
      </c>
      <c r="B4100" t="s">
        <v>67</v>
      </c>
      <c r="C4100" t="s">
        <v>47</v>
      </c>
      <c r="D4100" t="s">
        <v>54</v>
      </c>
      <c r="E4100" t="s">
        <v>49</v>
      </c>
      <c r="F4100">
        <v>1211</v>
      </c>
      <c r="G4100" t="s">
        <v>55</v>
      </c>
      <c r="H4100" t="s">
        <v>49</v>
      </c>
      <c r="I4100" t="s">
        <v>50</v>
      </c>
      <c r="J4100">
        <v>18</v>
      </c>
      <c r="K4100" t="s">
        <v>56</v>
      </c>
      <c r="L4100">
        <v>176</v>
      </c>
      <c r="M4100">
        <v>1</v>
      </c>
      <c r="N4100">
        <v>-1</v>
      </c>
      <c r="O4100">
        <v>0</v>
      </c>
      <c r="P4100" t="s">
        <v>52</v>
      </c>
      <c r="Q4100" t="s">
        <v>49</v>
      </c>
      <c r="X4100" s="7"/>
      <c r="Y4100" t="s">
        <v>55</v>
      </c>
      <c r="Z4100">
        <v>1211</v>
      </c>
      <c r="AE4100" t="s">
        <v>49</v>
      </c>
      <c r="AF4100">
        <v>1211</v>
      </c>
    </row>
    <row r="4101" spans="1:32" x14ac:dyDescent="0.3">
      <c r="A4101">
        <v>33</v>
      </c>
      <c r="B4101" t="s">
        <v>58</v>
      </c>
      <c r="C4101" t="s">
        <v>59</v>
      </c>
      <c r="D4101" t="s">
        <v>60</v>
      </c>
      <c r="E4101" t="s">
        <v>49</v>
      </c>
      <c r="F4101">
        <v>71</v>
      </c>
      <c r="G4101" t="s">
        <v>49</v>
      </c>
      <c r="H4101" t="s">
        <v>49</v>
      </c>
      <c r="I4101" t="s">
        <v>50</v>
      </c>
      <c r="J4101">
        <v>22</v>
      </c>
      <c r="K4101" t="s">
        <v>70</v>
      </c>
      <c r="L4101">
        <v>107</v>
      </c>
      <c r="M4101">
        <v>6</v>
      </c>
      <c r="N4101">
        <v>-1</v>
      </c>
      <c r="O4101">
        <v>0</v>
      </c>
      <c r="P4101" t="s">
        <v>52</v>
      </c>
      <c r="Q4101" t="s">
        <v>49</v>
      </c>
      <c r="X4101" s="7"/>
      <c r="Y4101" t="s">
        <v>49</v>
      </c>
      <c r="Z4101">
        <v>71</v>
      </c>
      <c r="AE4101" t="s">
        <v>49</v>
      </c>
      <c r="AF4101">
        <v>71</v>
      </c>
    </row>
    <row r="4102" spans="1:32" x14ac:dyDescent="0.3">
      <c r="A4102">
        <v>34</v>
      </c>
      <c r="B4102" t="s">
        <v>58</v>
      </c>
      <c r="C4102" t="s">
        <v>47</v>
      </c>
      <c r="D4102" t="s">
        <v>60</v>
      </c>
      <c r="E4102" t="s">
        <v>49</v>
      </c>
      <c r="F4102">
        <v>436</v>
      </c>
      <c r="G4102" t="s">
        <v>55</v>
      </c>
      <c r="H4102" t="s">
        <v>49</v>
      </c>
      <c r="I4102" t="s">
        <v>50</v>
      </c>
      <c r="J4102">
        <v>17</v>
      </c>
      <c r="K4102" t="s">
        <v>61</v>
      </c>
      <c r="L4102">
        <v>28</v>
      </c>
      <c r="M4102">
        <v>1</v>
      </c>
      <c r="N4102">
        <v>345</v>
      </c>
      <c r="O4102">
        <v>1</v>
      </c>
      <c r="P4102" t="s">
        <v>57</v>
      </c>
      <c r="Q4102" t="s">
        <v>49</v>
      </c>
      <c r="X4102" s="7"/>
      <c r="Y4102" t="s">
        <v>55</v>
      </c>
      <c r="Z4102">
        <v>436</v>
      </c>
      <c r="AE4102" t="s">
        <v>49</v>
      </c>
      <c r="AF4102">
        <v>436</v>
      </c>
    </row>
    <row r="4103" spans="1:32" x14ac:dyDescent="0.3">
      <c r="A4103">
        <v>48</v>
      </c>
      <c r="B4103" t="s">
        <v>63</v>
      </c>
      <c r="C4103" t="s">
        <v>47</v>
      </c>
      <c r="D4103" t="s">
        <v>48</v>
      </c>
      <c r="E4103" t="s">
        <v>49</v>
      </c>
      <c r="F4103">
        <v>559</v>
      </c>
      <c r="G4103" t="s">
        <v>55</v>
      </c>
      <c r="H4103" t="s">
        <v>49</v>
      </c>
      <c r="I4103" t="s">
        <v>52</v>
      </c>
      <c r="J4103">
        <v>15</v>
      </c>
      <c r="K4103" t="s">
        <v>56</v>
      </c>
      <c r="L4103">
        <v>1231</v>
      </c>
      <c r="M4103">
        <v>2</v>
      </c>
      <c r="N4103">
        <v>-1</v>
      </c>
      <c r="O4103">
        <v>0</v>
      </c>
      <c r="P4103" t="s">
        <v>52</v>
      </c>
      <c r="Q4103" t="s">
        <v>49</v>
      </c>
      <c r="X4103" s="7"/>
      <c r="Y4103" t="s">
        <v>55</v>
      </c>
      <c r="Z4103">
        <v>559</v>
      </c>
      <c r="AE4103" t="s">
        <v>49</v>
      </c>
      <c r="AF4103">
        <v>559</v>
      </c>
    </row>
    <row r="4104" spans="1:32" x14ac:dyDescent="0.3">
      <c r="A4104">
        <v>31</v>
      </c>
      <c r="B4104" t="s">
        <v>58</v>
      </c>
      <c r="C4104" t="s">
        <v>47</v>
      </c>
      <c r="D4104" t="s">
        <v>60</v>
      </c>
      <c r="E4104" t="s">
        <v>49</v>
      </c>
      <c r="F4104">
        <v>1170</v>
      </c>
      <c r="G4104" t="s">
        <v>49</v>
      </c>
      <c r="H4104" t="s">
        <v>49</v>
      </c>
      <c r="I4104" t="s">
        <v>50</v>
      </c>
      <c r="J4104">
        <v>20</v>
      </c>
      <c r="K4104" t="s">
        <v>70</v>
      </c>
      <c r="L4104">
        <v>200</v>
      </c>
      <c r="M4104">
        <v>4</v>
      </c>
      <c r="N4104">
        <v>-1</v>
      </c>
      <c r="O4104">
        <v>0</v>
      </c>
      <c r="P4104" t="s">
        <v>52</v>
      </c>
      <c r="Q4104" t="s">
        <v>49</v>
      </c>
      <c r="X4104" s="7"/>
      <c r="Y4104" t="s">
        <v>49</v>
      </c>
      <c r="Z4104">
        <v>1170</v>
      </c>
      <c r="AE4104" t="s">
        <v>49</v>
      </c>
      <c r="AF4104">
        <v>1170</v>
      </c>
    </row>
    <row r="4105" spans="1:32" x14ac:dyDescent="0.3">
      <c r="A4105">
        <v>46</v>
      </c>
      <c r="B4105" t="s">
        <v>58</v>
      </c>
      <c r="C4105" t="s">
        <v>74</v>
      </c>
      <c r="D4105" t="s">
        <v>60</v>
      </c>
      <c r="E4105" t="s">
        <v>49</v>
      </c>
      <c r="F4105">
        <v>25</v>
      </c>
      <c r="G4105" t="s">
        <v>49</v>
      </c>
      <c r="H4105" t="s">
        <v>49</v>
      </c>
      <c r="I4105" t="s">
        <v>52</v>
      </c>
      <c r="J4105">
        <v>26</v>
      </c>
      <c r="K4105" t="s">
        <v>56</v>
      </c>
      <c r="L4105">
        <v>103</v>
      </c>
      <c r="M4105">
        <v>2</v>
      </c>
      <c r="N4105">
        <v>-1</v>
      </c>
      <c r="O4105">
        <v>0</v>
      </c>
      <c r="P4105" t="s">
        <v>52</v>
      </c>
      <c r="Q4105" t="s">
        <v>49</v>
      </c>
      <c r="X4105" s="7"/>
      <c r="Y4105" t="s">
        <v>49</v>
      </c>
      <c r="Z4105">
        <v>25</v>
      </c>
      <c r="AE4105" t="s">
        <v>49</v>
      </c>
      <c r="AF4105">
        <v>25</v>
      </c>
    </row>
    <row r="4106" spans="1:32" x14ac:dyDescent="0.3">
      <c r="A4106">
        <v>40</v>
      </c>
      <c r="B4106" t="s">
        <v>53</v>
      </c>
      <c r="C4106" t="s">
        <v>47</v>
      </c>
      <c r="D4106" t="s">
        <v>54</v>
      </c>
      <c r="E4106" t="s">
        <v>49</v>
      </c>
      <c r="F4106">
        <v>1325</v>
      </c>
      <c r="G4106" t="s">
        <v>49</v>
      </c>
      <c r="H4106" t="s">
        <v>49</v>
      </c>
      <c r="I4106" t="s">
        <v>52</v>
      </c>
      <c r="J4106">
        <v>11</v>
      </c>
      <c r="K4106" t="s">
        <v>62</v>
      </c>
      <c r="L4106">
        <v>150</v>
      </c>
      <c r="M4106">
        <v>2</v>
      </c>
      <c r="N4106">
        <v>-1</v>
      </c>
      <c r="O4106">
        <v>0</v>
      </c>
      <c r="P4106" t="s">
        <v>52</v>
      </c>
      <c r="Q4106" t="s">
        <v>49</v>
      </c>
      <c r="X4106" s="7"/>
      <c r="Y4106" t="s">
        <v>49</v>
      </c>
      <c r="Z4106">
        <v>1325</v>
      </c>
      <c r="AE4106" t="s">
        <v>49</v>
      </c>
      <c r="AF4106">
        <v>1325</v>
      </c>
    </row>
    <row r="4107" spans="1:32" x14ac:dyDescent="0.3">
      <c r="A4107">
        <v>39</v>
      </c>
      <c r="B4107" t="s">
        <v>68</v>
      </c>
      <c r="C4107" t="s">
        <v>47</v>
      </c>
      <c r="D4107" t="s">
        <v>54</v>
      </c>
      <c r="E4107" t="s">
        <v>49</v>
      </c>
      <c r="F4107">
        <v>0</v>
      </c>
      <c r="G4107" t="s">
        <v>49</v>
      </c>
      <c r="H4107" t="s">
        <v>49</v>
      </c>
      <c r="I4107" t="s">
        <v>50</v>
      </c>
      <c r="J4107">
        <v>21</v>
      </c>
      <c r="K4107" t="s">
        <v>75</v>
      </c>
      <c r="L4107">
        <v>108</v>
      </c>
      <c r="M4107">
        <v>7</v>
      </c>
      <c r="N4107">
        <v>-1</v>
      </c>
      <c r="O4107">
        <v>0</v>
      </c>
      <c r="P4107" t="s">
        <v>52</v>
      </c>
      <c r="Q4107" t="s">
        <v>49</v>
      </c>
      <c r="X4107" s="7"/>
      <c r="Y4107" t="s">
        <v>49</v>
      </c>
      <c r="Z4107">
        <v>0</v>
      </c>
      <c r="AE4107" t="s">
        <v>49</v>
      </c>
      <c r="AF4107">
        <v>0</v>
      </c>
    </row>
    <row r="4108" spans="1:32" x14ac:dyDescent="0.3">
      <c r="A4108">
        <v>33</v>
      </c>
      <c r="B4108" t="s">
        <v>67</v>
      </c>
      <c r="C4108" t="s">
        <v>59</v>
      </c>
      <c r="D4108" t="s">
        <v>54</v>
      </c>
      <c r="E4108" t="s">
        <v>49</v>
      </c>
      <c r="F4108">
        <v>647</v>
      </c>
      <c r="G4108" t="s">
        <v>55</v>
      </c>
      <c r="H4108" t="s">
        <v>55</v>
      </c>
      <c r="I4108" t="s">
        <v>50</v>
      </c>
      <c r="J4108">
        <v>4</v>
      </c>
      <c r="K4108" t="s">
        <v>64</v>
      </c>
      <c r="L4108">
        <v>124</v>
      </c>
      <c r="M4108">
        <v>1</v>
      </c>
      <c r="N4108">
        <v>273</v>
      </c>
      <c r="O4108">
        <v>1</v>
      </c>
      <c r="P4108" t="s">
        <v>66</v>
      </c>
      <c r="Q4108" t="s">
        <v>49</v>
      </c>
      <c r="X4108" s="7"/>
      <c r="Y4108" t="s">
        <v>55</v>
      </c>
      <c r="Z4108">
        <v>647</v>
      </c>
      <c r="AE4108" t="s">
        <v>55</v>
      </c>
      <c r="AF4108">
        <v>647</v>
      </c>
    </row>
    <row r="4109" spans="1:32" x14ac:dyDescent="0.3">
      <c r="A4109">
        <v>50</v>
      </c>
      <c r="B4109" t="s">
        <v>63</v>
      </c>
      <c r="C4109" t="s">
        <v>47</v>
      </c>
      <c r="D4109" t="s">
        <v>48</v>
      </c>
      <c r="E4109" t="s">
        <v>49</v>
      </c>
      <c r="F4109">
        <v>2142</v>
      </c>
      <c r="G4109" t="s">
        <v>55</v>
      </c>
      <c r="H4109" t="s">
        <v>49</v>
      </c>
      <c r="I4109" t="s">
        <v>50</v>
      </c>
      <c r="J4109">
        <v>29</v>
      </c>
      <c r="K4109" t="s">
        <v>72</v>
      </c>
      <c r="L4109">
        <v>309</v>
      </c>
      <c r="M4109">
        <v>2</v>
      </c>
      <c r="N4109">
        <v>224</v>
      </c>
      <c r="O4109">
        <v>1</v>
      </c>
      <c r="P4109" t="s">
        <v>66</v>
      </c>
      <c r="Q4109" t="s">
        <v>49</v>
      </c>
      <c r="X4109" s="7"/>
      <c r="Y4109" t="s">
        <v>55</v>
      </c>
      <c r="Z4109">
        <v>2142</v>
      </c>
      <c r="AE4109" t="s">
        <v>49</v>
      </c>
      <c r="AF4109">
        <v>2142</v>
      </c>
    </row>
    <row r="4110" spans="1:32" x14ac:dyDescent="0.3">
      <c r="A4110">
        <v>84</v>
      </c>
      <c r="B4110" t="s">
        <v>77</v>
      </c>
      <c r="C4110" t="s">
        <v>74</v>
      </c>
      <c r="D4110" t="s">
        <v>48</v>
      </c>
      <c r="E4110" t="s">
        <v>49</v>
      </c>
      <c r="F4110">
        <v>639</v>
      </c>
      <c r="G4110" t="s">
        <v>49</v>
      </c>
      <c r="H4110" t="s">
        <v>49</v>
      </c>
      <c r="I4110" t="s">
        <v>78</v>
      </c>
      <c r="J4110">
        <v>18</v>
      </c>
      <c r="K4110" t="s">
        <v>56</v>
      </c>
      <c r="L4110">
        <v>353</v>
      </c>
      <c r="M4110">
        <v>3</v>
      </c>
      <c r="N4110">
        <v>-1</v>
      </c>
      <c r="O4110">
        <v>0</v>
      </c>
      <c r="P4110" t="s">
        <v>52</v>
      </c>
      <c r="Q4110" t="s">
        <v>55</v>
      </c>
      <c r="X4110" s="7"/>
      <c r="Y4110" t="s">
        <v>49</v>
      </c>
      <c r="Z4110">
        <v>639</v>
      </c>
      <c r="AE4110" t="s">
        <v>49</v>
      </c>
      <c r="AF4110">
        <v>639</v>
      </c>
    </row>
    <row r="4111" spans="1:32" x14ac:dyDescent="0.3">
      <c r="A4111">
        <v>40</v>
      </c>
      <c r="B4111" t="s">
        <v>63</v>
      </c>
      <c r="C4111" t="s">
        <v>47</v>
      </c>
      <c r="D4111" t="s">
        <v>48</v>
      </c>
      <c r="E4111" t="s">
        <v>49</v>
      </c>
      <c r="F4111">
        <v>177</v>
      </c>
      <c r="G4111" t="s">
        <v>55</v>
      </c>
      <c r="H4111" t="s">
        <v>55</v>
      </c>
      <c r="I4111" t="s">
        <v>78</v>
      </c>
      <c r="J4111">
        <v>21</v>
      </c>
      <c r="K4111" t="s">
        <v>73</v>
      </c>
      <c r="L4111">
        <v>742</v>
      </c>
      <c r="M4111">
        <v>4</v>
      </c>
      <c r="N4111">
        <v>-1</v>
      </c>
      <c r="O4111">
        <v>0</v>
      </c>
      <c r="P4111" t="s">
        <v>52</v>
      </c>
      <c r="Q4111" t="s">
        <v>49</v>
      </c>
      <c r="X4111" s="7"/>
      <c r="Y4111" t="s">
        <v>55</v>
      </c>
      <c r="Z4111">
        <v>177</v>
      </c>
      <c r="AE4111" t="s">
        <v>55</v>
      </c>
      <c r="AF4111">
        <v>177</v>
      </c>
    </row>
    <row r="4112" spans="1:32" x14ac:dyDescent="0.3">
      <c r="A4112">
        <v>55</v>
      </c>
      <c r="B4112" t="s">
        <v>58</v>
      </c>
      <c r="C4112" t="s">
        <v>47</v>
      </c>
      <c r="D4112" t="s">
        <v>60</v>
      </c>
      <c r="E4112" t="s">
        <v>49</v>
      </c>
      <c r="F4112">
        <v>236</v>
      </c>
      <c r="G4112" t="s">
        <v>49</v>
      </c>
      <c r="H4112" t="s">
        <v>49</v>
      </c>
      <c r="I4112" t="s">
        <v>50</v>
      </c>
      <c r="J4112">
        <v>4</v>
      </c>
      <c r="K4112" t="s">
        <v>70</v>
      </c>
      <c r="L4112">
        <v>200</v>
      </c>
      <c r="M4112">
        <v>1</v>
      </c>
      <c r="N4112">
        <v>-1</v>
      </c>
      <c r="O4112">
        <v>0</v>
      </c>
      <c r="P4112" t="s">
        <v>52</v>
      </c>
      <c r="Q4112" t="s">
        <v>49</v>
      </c>
      <c r="X4112" s="7"/>
      <c r="Y4112" t="s">
        <v>49</v>
      </c>
      <c r="Z4112">
        <v>236</v>
      </c>
      <c r="AE4112" t="s">
        <v>49</v>
      </c>
      <c r="AF4112">
        <v>236</v>
      </c>
    </row>
    <row r="4113" spans="1:32" x14ac:dyDescent="0.3">
      <c r="A4113">
        <v>40</v>
      </c>
      <c r="B4113" t="s">
        <v>53</v>
      </c>
      <c r="C4113" t="s">
        <v>74</v>
      </c>
      <c r="D4113" t="s">
        <v>54</v>
      </c>
      <c r="E4113" t="s">
        <v>49</v>
      </c>
      <c r="F4113">
        <v>1959</v>
      </c>
      <c r="G4113" t="s">
        <v>55</v>
      </c>
      <c r="H4113" t="s">
        <v>49</v>
      </c>
      <c r="I4113" t="s">
        <v>52</v>
      </c>
      <c r="J4113">
        <v>30</v>
      </c>
      <c r="K4113" t="s">
        <v>56</v>
      </c>
      <c r="L4113">
        <v>177</v>
      </c>
      <c r="M4113">
        <v>1</v>
      </c>
      <c r="N4113">
        <v>-1</v>
      </c>
      <c r="O4113">
        <v>0</v>
      </c>
      <c r="P4113" t="s">
        <v>52</v>
      </c>
      <c r="Q4113" t="s">
        <v>49</v>
      </c>
      <c r="X4113" s="7"/>
      <c r="Y4113" t="s">
        <v>55</v>
      </c>
      <c r="Z4113">
        <v>1959</v>
      </c>
      <c r="AE4113" t="s">
        <v>49</v>
      </c>
      <c r="AF4113">
        <v>1959</v>
      </c>
    </row>
    <row r="4114" spans="1:32" x14ac:dyDescent="0.3">
      <c r="A4114">
        <v>46</v>
      </c>
      <c r="B4114" t="s">
        <v>69</v>
      </c>
      <c r="C4114" t="s">
        <v>47</v>
      </c>
      <c r="D4114" t="s">
        <v>48</v>
      </c>
      <c r="E4114" t="s">
        <v>49</v>
      </c>
      <c r="F4114">
        <v>96</v>
      </c>
      <c r="G4114" t="s">
        <v>49</v>
      </c>
      <c r="H4114" t="s">
        <v>49</v>
      </c>
      <c r="I4114" t="s">
        <v>78</v>
      </c>
      <c r="J4114">
        <v>4</v>
      </c>
      <c r="K4114" t="s">
        <v>64</v>
      </c>
      <c r="L4114">
        <v>151</v>
      </c>
      <c r="M4114">
        <v>2</v>
      </c>
      <c r="N4114">
        <v>-1</v>
      </c>
      <c r="O4114">
        <v>0</v>
      </c>
      <c r="P4114" t="s">
        <v>52</v>
      </c>
      <c r="Q4114" t="s">
        <v>49</v>
      </c>
      <c r="X4114" s="7"/>
      <c r="Y4114" t="s">
        <v>49</v>
      </c>
      <c r="Z4114">
        <v>96</v>
      </c>
      <c r="AE4114" t="s">
        <v>49</v>
      </c>
      <c r="AF4114">
        <v>96</v>
      </c>
    </row>
    <row r="4115" spans="1:32" x14ac:dyDescent="0.3">
      <c r="A4115">
        <v>43</v>
      </c>
      <c r="B4115" t="s">
        <v>65</v>
      </c>
      <c r="C4115" t="s">
        <v>59</v>
      </c>
      <c r="D4115" t="s">
        <v>60</v>
      </c>
      <c r="E4115" t="s">
        <v>49</v>
      </c>
      <c r="F4115">
        <v>0</v>
      </c>
      <c r="G4115" t="s">
        <v>49</v>
      </c>
      <c r="H4115" t="s">
        <v>49</v>
      </c>
      <c r="I4115" t="s">
        <v>52</v>
      </c>
      <c r="J4115">
        <v>19</v>
      </c>
      <c r="K4115" t="s">
        <v>62</v>
      </c>
      <c r="L4115">
        <v>147</v>
      </c>
      <c r="M4115">
        <v>1</v>
      </c>
      <c r="N4115">
        <v>-1</v>
      </c>
      <c r="O4115">
        <v>0</v>
      </c>
      <c r="P4115" t="s">
        <v>52</v>
      </c>
      <c r="Q4115" t="s">
        <v>49</v>
      </c>
      <c r="X4115" s="7"/>
      <c r="Y4115" t="s">
        <v>49</v>
      </c>
      <c r="Z4115">
        <v>0</v>
      </c>
      <c r="AE4115" t="s">
        <v>49</v>
      </c>
      <c r="AF4115">
        <v>0</v>
      </c>
    </row>
    <row r="4116" spans="1:32" x14ac:dyDescent="0.3">
      <c r="A4116">
        <v>34</v>
      </c>
      <c r="B4116" t="s">
        <v>63</v>
      </c>
      <c r="C4116" t="s">
        <v>47</v>
      </c>
      <c r="D4116" t="s">
        <v>54</v>
      </c>
      <c r="E4116" t="s">
        <v>49</v>
      </c>
      <c r="F4116">
        <v>250</v>
      </c>
      <c r="G4116" t="s">
        <v>55</v>
      </c>
      <c r="H4116" t="s">
        <v>49</v>
      </c>
      <c r="I4116" t="s">
        <v>52</v>
      </c>
      <c r="J4116">
        <v>29</v>
      </c>
      <c r="K4116" t="s">
        <v>56</v>
      </c>
      <c r="L4116">
        <v>193</v>
      </c>
      <c r="M4116">
        <v>6</v>
      </c>
      <c r="N4116">
        <v>-1</v>
      </c>
      <c r="O4116">
        <v>0</v>
      </c>
      <c r="P4116" t="s">
        <v>52</v>
      </c>
      <c r="Q4116" t="s">
        <v>49</v>
      </c>
      <c r="X4116" s="7"/>
      <c r="Y4116" t="s">
        <v>55</v>
      </c>
      <c r="Z4116">
        <v>250</v>
      </c>
      <c r="AE4116" t="s">
        <v>49</v>
      </c>
      <c r="AF4116">
        <v>250</v>
      </c>
    </row>
    <row r="4117" spans="1:32" x14ac:dyDescent="0.3">
      <c r="A4117">
        <v>35</v>
      </c>
      <c r="B4117" t="s">
        <v>67</v>
      </c>
      <c r="C4117" t="s">
        <v>59</v>
      </c>
      <c r="D4117" t="s">
        <v>54</v>
      </c>
      <c r="E4117" t="s">
        <v>49</v>
      </c>
      <c r="F4117">
        <v>126</v>
      </c>
      <c r="G4117" t="s">
        <v>49</v>
      </c>
      <c r="H4117" t="s">
        <v>49</v>
      </c>
      <c r="I4117" t="s">
        <v>50</v>
      </c>
      <c r="J4117">
        <v>22</v>
      </c>
      <c r="K4117" t="s">
        <v>70</v>
      </c>
      <c r="L4117">
        <v>112</v>
      </c>
      <c r="M4117">
        <v>2</v>
      </c>
      <c r="N4117">
        <v>-1</v>
      </c>
      <c r="O4117">
        <v>0</v>
      </c>
      <c r="P4117" t="s">
        <v>52</v>
      </c>
      <c r="Q4117" t="s">
        <v>49</v>
      </c>
      <c r="X4117" s="7"/>
      <c r="Y4117" t="s">
        <v>49</v>
      </c>
      <c r="Z4117">
        <v>126</v>
      </c>
      <c r="AE4117" t="s">
        <v>49</v>
      </c>
      <c r="AF4117">
        <v>126</v>
      </c>
    </row>
    <row r="4118" spans="1:32" x14ac:dyDescent="0.3">
      <c r="A4118">
        <v>57</v>
      </c>
      <c r="B4118" t="s">
        <v>77</v>
      </c>
      <c r="C4118" t="s">
        <v>47</v>
      </c>
      <c r="D4118" t="s">
        <v>52</v>
      </c>
      <c r="E4118" t="s">
        <v>49</v>
      </c>
      <c r="F4118">
        <v>1621</v>
      </c>
      <c r="G4118" t="s">
        <v>55</v>
      </c>
      <c r="H4118" t="s">
        <v>49</v>
      </c>
      <c r="I4118" t="s">
        <v>52</v>
      </c>
      <c r="J4118">
        <v>19</v>
      </c>
      <c r="K4118" t="s">
        <v>62</v>
      </c>
      <c r="L4118">
        <v>108</v>
      </c>
      <c r="M4118">
        <v>1</v>
      </c>
      <c r="N4118">
        <v>-1</v>
      </c>
      <c r="O4118">
        <v>0</v>
      </c>
      <c r="P4118" t="s">
        <v>52</v>
      </c>
      <c r="Q4118" t="s">
        <v>49</v>
      </c>
      <c r="X4118" s="7"/>
      <c r="Y4118" t="s">
        <v>55</v>
      </c>
      <c r="Z4118">
        <v>1621</v>
      </c>
      <c r="AE4118" t="s">
        <v>49</v>
      </c>
      <c r="AF4118">
        <v>1621</v>
      </c>
    </row>
    <row r="4119" spans="1:32" x14ac:dyDescent="0.3">
      <c r="A4119">
        <v>25</v>
      </c>
      <c r="B4119" t="s">
        <v>71</v>
      </c>
      <c r="C4119" t="s">
        <v>59</v>
      </c>
      <c r="D4119" t="s">
        <v>54</v>
      </c>
      <c r="E4119" t="s">
        <v>49</v>
      </c>
      <c r="F4119">
        <v>8</v>
      </c>
      <c r="G4119" t="s">
        <v>49</v>
      </c>
      <c r="H4119" t="s">
        <v>49</v>
      </c>
      <c r="I4119" t="s">
        <v>50</v>
      </c>
      <c r="J4119">
        <v>22</v>
      </c>
      <c r="K4119" t="s">
        <v>61</v>
      </c>
      <c r="L4119">
        <v>107</v>
      </c>
      <c r="M4119">
        <v>2</v>
      </c>
      <c r="N4119">
        <v>-1</v>
      </c>
      <c r="O4119">
        <v>0</v>
      </c>
      <c r="P4119" t="s">
        <v>52</v>
      </c>
      <c r="Q4119" t="s">
        <v>55</v>
      </c>
      <c r="X4119" s="7"/>
      <c r="Y4119" t="s">
        <v>49</v>
      </c>
      <c r="Z4119">
        <v>8</v>
      </c>
      <c r="AE4119" t="s">
        <v>49</v>
      </c>
      <c r="AF4119">
        <v>8</v>
      </c>
    </row>
    <row r="4120" spans="1:32" x14ac:dyDescent="0.3">
      <c r="A4120">
        <v>32</v>
      </c>
      <c r="B4120" t="s">
        <v>65</v>
      </c>
      <c r="C4120" t="s">
        <v>47</v>
      </c>
      <c r="D4120" t="s">
        <v>60</v>
      </c>
      <c r="E4120" t="s">
        <v>49</v>
      </c>
      <c r="F4120">
        <v>189</v>
      </c>
      <c r="G4120" t="s">
        <v>55</v>
      </c>
      <c r="H4120" t="s">
        <v>49</v>
      </c>
      <c r="I4120" t="s">
        <v>52</v>
      </c>
      <c r="J4120">
        <v>6</v>
      </c>
      <c r="K4120" t="s">
        <v>62</v>
      </c>
      <c r="L4120">
        <v>106</v>
      </c>
      <c r="M4120">
        <v>2</v>
      </c>
      <c r="N4120">
        <v>-1</v>
      </c>
      <c r="O4120">
        <v>0</v>
      </c>
      <c r="P4120" t="s">
        <v>52</v>
      </c>
      <c r="Q4120" t="s">
        <v>49</v>
      </c>
      <c r="X4120" s="7"/>
      <c r="Y4120" t="s">
        <v>55</v>
      </c>
      <c r="Z4120">
        <v>189</v>
      </c>
      <c r="AE4120" t="s">
        <v>49</v>
      </c>
      <c r="AF4120">
        <v>189</v>
      </c>
    </row>
    <row r="4121" spans="1:32" x14ac:dyDescent="0.3">
      <c r="A4121">
        <v>52</v>
      </c>
      <c r="B4121" t="s">
        <v>77</v>
      </c>
      <c r="C4121" t="s">
        <v>59</v>
      </c>
      <c r="D4121" t="s">
        <v>54</v>
      </c>
      <c r="E4121" t="s">
        <v>49</v>
      </c>
      <c r="F4121">
        <v>316</v>
      </c>
      <c r="G4121" t="s">
        <v>49</v>
      </c>
      <c r="H4121" t="s">
        <v>49</v>
      </c>
      <c r="I4121" t="s">
        <v>50</v>
      </c>
      <c r="J4121">
        <v>12</v>
      </c>
      <c r="K4121" t="s">
        <v>56</v>
      </c>
      <c r="L4121">
        <v>463</v>
      </c>
      <c r="M4121">
        <v>3</v>
      </c>
      <c r="N4121">
        <v>-1</v>
      </c>
      <c r="O4121">
        <v>0</v>
      </c>
      <c r="P4121" t="s">
        <v>52</v>
      </c>
      <c r="Q4121" t="s">
        <v>49</v>
      </c>
      <c r="X4121" s="7"/>
      <c r="Y4121" t="s">
        <v>49</v>
      </c>
      <c r="Z4121">
        <v>316</v>
      </c>
      <c r="AE4121" t="s">
        <v>49</v>
      </c>
      <c r="AF4121">
        <v>316</v>
      </c>
    </row>
    <row r="4122" spans="1:32" x14ac:dyDescent="0.3">
      <c r="A4122">
        <v>31</v>
      </c>
      <c r="B4122" t="s">
        <v>65</v>
      </c>
      <c r="C4122" t="s">
        <v>59</v>
      </c>
      <c r="D4122" t="s">
        <v>60</v>
      </c>
      <c r="E4122" t="s">
        <v>55</v>
      </c>
      <c r="F4122">
        <v>-282</v>
      </c>
      <c r="G4122" t="s">
        <v>55</v>
      </c>
      <c r="H4122" t="s">
        <v>49</v>
      </c>
      <c r="I4122" t="s">
        <v>50</v>
      </c>
      <c r="J4122">
        <v>20</v>
      </c>
      <c r="K4122" t="s">
        <v>75</v>
      </c>
      <c r="L4122">
        <v>131</v>
      </c>
      <c r="M4122">
        <v>3</v>
      </c>
      <c r="N4122">
        <v>-1</v>
      </c>
      <c r="O4122">
        <v>0</v>
      </c>
      <c r="P4122" t="s">
        <v>52</v>
      </c>
      <c r="Q4122" t="s">
        <v>49</v>
      </c>
      <c r="X4122" s="7"/>
      <c r="Y4122" t="s">
        <v>55</v>
      </c>
      <c r="Z4122">
        <v>-282</v>
      </c>
      <c r="AE4122" t="s">
        <v>49</v>
      </c>
      <c r="AF4122">
        <v>-282</v>
      </c>
    </row>
    <row r="4123" spans="1:32" x14ac:dyDescent="0.3">
      <c r="A4123">
        <v>34</v>
      </c>
      <c r="B4123" t="s">
        <v>58</v>
      </c>
      <c r="C4123" t="s">
        <v>47</v>
      </c>
      <c r="D4123" t="s">
        <v>60</v>
      </c>
      <c r="E4123" t="s">
        <v>49</v>
      </c>
      <c r="F4123">
        <v>-308</v>
      </c>
      <c r="G4123" t="s">
        <v>55</v>
      </c>
      <c r="H4123" t="s">
        <v>49</v>
      </c>
      <c r="I4123" t="s">
        <v>50</v>
      </c>
      <c r="J4123">
        <v>30</v>
      </c>
      <c r="K4123" t="s">
        <v>61</v>
      </c>
      <c r="L4123">
        <v>140</v>
      </c>
      <c r="M4123">
        <v>2</v>
      </c>
      <c r="N4123">
        <v>-1</v>
      </c>
      <c r="O4123">
        <v>0</v>
      </c>
      <c r="P4123" t="s">
        <v>52</v>
      </c>
      <c r="Q4123" t="s">
        <v>49</v>
      </c>
      <c r="X4123" s="7"/>
      <c r="Y4123" t="s">
        <v>55</v>
      </c>
      <c r="Z4123">
        <v>-308</v>
      </c>
      <c r="AE4123" t="s">
        <v>49</v>
      </c>
      <c r="AF4123">
        <v>-308</v>
      </c>
    </row>
    <row r="4124" spans="1:32" x14ac:dyDescent="0.3">
      <c r="A4124">
        <v>42</v>
      </c>
      <c r="B4124" t="s">
        <v>67</v>
      </c>
      <c r="C4124" t="s">
        <v>74</v>
      </c>
      <c r="D4124" t="s">
        <v>54</v>
      </c>
      <c r="E4124" t="s">
        <v>49</v>
      </c>
      <c r="F4124">
        <v>248</v>
      </c>
      <c r="G4124" t="s">
        <v>49</v>
      </c>
      <c r="H4124" t="s">
        <v>49</v>
      </c>
      <c r="I4124" t="s">
        <v>50</v>
      </c>
      <c r="J4124">
        <v>19</v>
      </c>
      <c r="K4124" t="s">
        <v>70</v>
      </c>
      <c r="L4124">
        <v>163</v>
      </c>
      <c r="M4124">
        <v>4</v>
      </c>
      <c r="N4124">
        <v>-1</v>
      </c>
      <c r="O4124">
        <v>0</v>
      </c>
      <c r="P4124" t="s">
        <v>52</v>
      </c>
      <c r="Q4124" t="s">
        <v>49</v>
      </c>
      <c r="X4124" s="7"/>
      <c r="Y4124" t="s">
        <v>49</v>
      </c>
      <c r="Z4124">
        <v>248</v>
      </c>
      <c r="AE4124" t="s">
        <v>49</v>
      </c>
      <c r="AF4124">
        <v>248</v>
      </c>
    </row>
    <row r="4125" spans="1:32" x14ac:dyDescent="0.3">
      <c r="A4125">
        <v>47</v>
      </c>
      <c r="B4125" t="s">
        <v>63</v>
      </c>
      <c r="C4125" t="s">
        <v>74</v>
      </c>
      <c r="D4125" t="s">
        <v>48</v>
      </c>
      <c r="E4125" t="s">
        <v>49</v>
      </c>
      <c r="F4125">
        <v>126</v>
      </c>
      <c r="G4125" t="s">
        <v>55</v>
      </c>
      <c r="H4125" t="s">
        <v>49</v>
      </c>
      <c r="I4125" t="s">
        <v>52</v>
      </c>
      <c r="J4125">
        <v>3</v>
      </c>
      <c r="K4125" t="s">
        <v>62</v>
      </c>
      <c r="L4125">
        <v>2456</v>
      </c>
      <c r="M4125">
        <v>2</v>
      </c>
      <c r="N4125">
        <v>-1</v>
      </c>
      <c r="O4125">
        <v>0</v>
      </c>
      <c r="P4125" t="s">
        <v>52</v>
      </c>
      <c r="Q4125" t="s">
        <v>55</v>
      </c>
      <c r="X4125" s="7"/>
      <c r="Y4125" t="s">
        <v>55</v>
      </c>
      <c r="Z4125">
        <v>126</v>
      </c>
      <c r="AE4125" t="s">
        <v>49</v>
      </c>
      <c r="AF4125">
        <v>126</v>
      </c>
    </row>
    <row r="4126" spans="1:32" x14ac:dyDescent="0.3">
      <c r="A4126">
        <v>50</v>
      </c>
      <c r="B4126" t="s">
        <v>65</v>
      </c>
      <c r="C4126" t="s">
        <v>74</v>
      </c>
      <c r="D4126" t="s">
        <v>60</v>
      </c>
      <c r="E4126" t="s">
        <v>49</v>
      </c>
      <c r="F4126">
        <v>13</v>
      </c>
      <c r="G4126" t="s">
        <v>55</v>
      </c>
      <c r="H4126" t="s">
        <v>49</v>
      </c>
      <c r="I4126" t="s">
        <v>50</v>
      </c>
      <c r="J4126">
        <v>20</v>
      </c>
      <c r="K4126" t="s">
        <v>61</v>
      </c>
      <c r="L4126">
        <v>76</v>
      </c>
      <c r="M4126">
        <v>1</v>
      </c>
      <c r="N4126">
        <v>-1</v>
      </c>
      <c r="O4126">
        <v>0</v>
      </c>
      <c r="P4126" t="s">
        <v>52</v>
      </c>
      <c r="Q4126" t="s">
        <v>55</v>
      </c>
      <c r="X4126" s="7"/>
      <c r="Y4126" t="s">
        <v>55</v>
      </c>
      <c r="Z4126">
        <v>13</v>
      </c>
      <c r="AE4126" t="s">
        <v>49</v>
      </c>
      <c r="AF4126">
        <v>13</v>
      </c>
    </row>
    <row r="4127" spans="1:32" x14ac:dyDescent="0.3">
      <c r="A4127">
        <v>30</v>
      </c>
      <c r="B4127" t="s">
        <v>67</v>
      </c>
      <c r="C4127" t="s">
        <v>47</v>
      </c>
      <c r="D4127" t="s">
        <v>54</v>
      </c>
      <c r="E4127" t="s">
        <v>49</v>
      </c>
      <c r="F4127">
        <v>-393</v>
      </c>
      <c r="G4127" t="s">
        <v>55</v>
      </c>
      <c r="H4127" t="s">
        <v>55</v>
      </c>
      <c r="I4127" t="s">
        <v>50</v>
      </c>
      <c r="J4127">
        <v>16</v>
      </c>
      <c r="K4127" t="s">
        <v>73</v>
      </c>
      <c r="L4127">
        <v>435</v>
      </c>
      <c r="M4127">
        <v>1</v>
      </c>
      <c r="N4127">
        <v>-1</v>
      </c>
      <c r="O4127">
        <v>0</v>
      </c>
      <c r="P4127" t="s">
        <v>52</v>
      </c>
      <c r="Q4127" t="s">
        <v>55</v>
      </c>
      <c r="X4127" s="7"/>
      <c r="Y4127" t="s">
        <v>55</v>
      </c>
      <c r="Z4127">
        <v>-393</v>
      </c>
      <c r="AE4127" t="s">
        <v>55</v>
      </c>
      <c r="AF4127">
        <v>-393</v>
      </c>
    </row>
    <row r="4128" spans="1:32" x14ac:dyDescent="0.3">
      <c r="A4128">
        <v>33</v>
      </c>
      <c r="B4128" t="s">
        <v>53</v>
      </c>
      <c r="C4128" t="s">
        <v>59</v>
      </c>
      <c r="D4128" t="s">
        <v>54</v>
      </c>
      <c r="E4128" t="s">
        <v>49</v>
      </c>
      <c r="F4128">
        <v>358</v>
      </c>
      <c r="G4128" t="s">
        <v>55</v>
      </c>
      <c r="H4128" t="s">
        <v>49</v>
      </c>
      <c r="I4128" t="s">
        <v>50</v>
      </c>
      <c r="J4128">
        <v>7</v>
      </c>
      <c r="K4128" t="s">
        <v>56</v>
      </c>
      <c r="L4128">
        <v>302</v>
      </c>
      <c r="M4128">
        <v>1</v>
      </c>
      <c r="N4128">
        <v>356</v>
      </c>
      <c r="O4128">
        <v>3</v>
      </c>
      <c r="P4128" t="s">
        <v>57</v>
      </c>
      <c r="Q4128" t="s">
        <v>49</v>
      </c>
      <c r="X4128" s="7"/>
      <c r="Y4128" t="s">
        <v>55</v>
      </c>
      <c r="Z4128">
        <v>358</v>
      </c>
      <c r="AE4128" t="s">
        <v>49</v>
      </c>
      <c r="AF4128">
        <v>358</v>
      </c>
    </row>
    <row r="4129" spans="1:32" x14ac:dyDescent="0.3">
      <c r="A4129">
        <v>56</v>
      </c>
      <c r="B4129" t="s">
        <v>67</v>
      </c>
      <c r="C4129" t="s">
        <v>59</v>
      </c>
      <c r="D4129" t="s">
        <v>60</v>
      </c>
      <c r="E4129" t="s">
        <v>49</v>
      </c>
      <c r="F4129">
        <v>917</v>
      </c>
      <c r="G4129" t="s">
        <v>49</v>
      </c>
      <c r="H4129" t="s">
        <v>49</v>
      </c>
      <c r="I4129" t="s">
        <v>52</v>
      </c>
      <c r="J4129">
        <v>9</v>
      </c>
      <c r="K4129" t="s">
        <v>62</v>
      </c>
      <c r="L4129">
        <v>306</v>
      </c>
      <c r="M4129">
        <v>1</v>
      </c>
      <c r="N4129">
        <v>-1</v>
      </c>
      <c r="O4129">
        <v>0</v>
      </c>
      <c r="P4129" t="s">
        <v>52</v>
      </c>
      <c r="Q4129" t="s">
        <v>49</v>
      </c>
      <c r="X4129" s="7"/>
      <c r="Y4129" t="s">
        <v>49</v>
      </c>
      <c r="Z4129">
        <v>917</v>
      </c>
      <c r="AE4129" t="s">
        <v>49</v>
      </c>
      <c r="AF4129">
        <v>917</v>
      </c>
    </row>
    <row r="4130" spans="1:32" x14ac:dyDescent="0.3">
      <c r="A4130">
        <v>34</v>
      </c>
      <c r="B4130" t="s">
        <v>69</v>
      </c>
      <c r="C4130" t="s">
        <v>74</v>
      </c>
      <c r="D4130" t="s">
        <v>54</v>
      </c>
      <c r="E4130" t="s">
        <v>49</v>
      </c>
      <c r="F4130">
        <v>1268</v>
      </c>
      <c r="G4130" t="s">
        <v>55</v>
      </c>
      <c r="H4130" t="s">
        <v>49</v>
      </c>
      <c r="I4130" t="s">
        <v>50</v>
      </c>
      <c r="J4130">
        <v>15</v>
      </c>
      <c r="K4130" t="s">
        <v>56</v>
      </c>
      <c r="L4130">
        <v>259</v>
      </c>
      <c r="M4130">
        <v>3</v>
      </c>
      <c r="N4130">
        <v>-1</v>
      </c>
      <c r="O4130">
        <v>0</v>
      </c>
      <c r="P4130" t="s">
        <v>52</v>
      </c>
      <c r="Q4130" t="s">
        <v>49</v>
      </c>
      <c r="X4130" s="7"/>
      <c r="Y4130" t="s">
        <v>55</v>
      </c>
      <c r="Z4130">
        <v>1268</v>
      </c>
      <c r="AE4130" t="s">
        <v>49</v>
      </c>
      <c r="AF4130">
        <v>1268</v>
      </c>
    </row>
    <row r="4131" spans="1:32" x14ac:dyDescent="0.3">
      <c r="A4131">
        <v>33</v>
      </c>
      <c r="B4131" t="s">
        <v>67</v>
      </c>
      <c r="C4131" t="s">
        <v>47</v>
      </c>
      <c r="D4131" t="s">
        <v>54</v>
      </c>
      <c r="E4131" t="s">
        <v>49</v>
      </c>
      <c r="F4131">
        <v>-163</v>
      </c>
      <c r="G4131" t="s">
        <v>55</v>
      </c>
      <c r="H4131" t="s">
        <v>55</v>
      </c>
      <c r="I4131" t="s">
        <v>50</v>
      </c>
      <c r="J4131">
        <v>8</v>
      </c>
      <c r="K4131" t="s">
        <v>70</v>
      </c>
      <c r="L4131">
        <v>502</v>
      </c>
      <c r="M4131">
        <v>2</v>
      </c>
      <c r="N4131">
        <v>-1</v>
      </c>
      <c r="O4131">
        <v>0</v>
      </c>
      <c r="P4131" t="s">
        <v>52</v>
      </c>
      <c r="Q4131" t="s">
        <v>49</v>
      </c>
      <c r="X4131" s="7"/>
      <c r="Y4131" t="s">
        <v>55</v>
      </c>
      <c r="Z4131">
        <v>-163</v>
      </c>
      <c r="AE4131" t="s">
        <v>55</v>
      </c>
      <c r="AF4131">
        <v>-163</v>
      </c>
    </row>
    <row r="4132" spans="1:32" x14ac:dyDescent="0.3">
      <c r="A4132">
        <v>32</v>
      </c>
      <c r="B4132" t="s">
        <v>58</v>
      </c>
      <c r="C4132" t="s">
        <v>59</v>
      </c>
      <c r="D4132" t="s">
        <v>60</v>
      </c>
      <c r="E4132" t="s">
        <v>49</v>
      </c>
      <c r="F4132">
        <v>473</v>
      </c>
      <c r="G4132" t="s">
        <v>55</v>
      </c>
      <c r="H4132" t="s">
        <v>49</v>
      </c>
      <c r="I4132" t="s">
        <v>50</v>
      </c>
      <c r="J4132">
        <v>11</v>
      </c>
      <c r="K4132" t="s">
        <v>56</v>
      </c>
      <c r="L4132">
        <v>72</v>
      </c>
      <c r="M4132">
        <v>2</v>
      </c>
      <c r="N4132">
        <v>361</v>
      </c>
      <c r="O4132">
        <v>1</v>
      </c>
      <c r="P4132" t="s">
        <v>66</v>
      </c>
      <c r="Q4132" t="s">
        <v>49</v>
      </c>
      <c r="X4132" s="7"/>
      <c r="Y4132" t="s">
        <v>55</v>
      </c>
      <c r="Z4132">
        <v>473</v>
      </c>
      <c r="AE4132" t="s">
        <v>49</v>
      </c>
      <c r="AF4132">
        <v>473</v>
      </c>
    </row>
    <row r="4133" spans="1:32" x14ac:dyDescent="0.3">
      <c r="A4133">
        <v>34</v>
      </c>
      <c r="B4133" t="s">
        <v>58</v>
      </c>
      <c r="C4133" t="s">
        <v>47</v>
      </c>
      <c r="D4133" t="s">
        <v>60</v>
      </c>
      <c r="E4133" t="s">
        <v>49</v>
      </c>
      <c r="F4133">
        <v>4831</v>
      </c>
      <c r="G4133" t="s">
        <v>55</v>
      </c>
      <c r="H4133" t="s">
        <v>49</v>
      </c>
      <c r="I4133" t="s">
        <v>50</v>
      </c>
      <c r="J4133">
        <v>4</v>
      </c>
      <c r="K4133" t="s">
        <v>64</v>
      </c>
      <c r="L4133">
        <v>265</v>
      </c>
      <c r="M4133">
        <v>1</v>
      </c>
      <c r="N4133">
        <v>-1</v>
      </c>
      <c r="O4133">
        <v>0</v>
      </c>
      <c r="P4133" t="s">
        <v>52</v>
      </c>
      <c r="Q4133" t="s">
        <v>49</v>
      </c>
      <c r="X4133" s="7"/>
      <c r="Y4133" t="s">
        <v>55</v>
      </c>
      <c r="Z4133">
        <v>4831</v>
      </c>
      <c r="AE4133" t="s">
        <v>49</v>
      </c>
      <c r="AF4133">
        <v>4831</v>
      </c>
    </row>
    <row r="4134" spans="1:32" x14ac:dyDescent="0.3">
      <c r="A4134">
        <v>37</v>
      </c>
      <c r="B4134" t="s">
        <v>67</v>
      </c>
      <c r="C4134" t="s">
        <v>47</v>
      </c>
      <c r="D4134" t="s">
        <v>54</v>
      </c>
      <c r="E4134" t="s">
        <v>49</v>
      </c>
      <c r="F4134">
        <v>1063</v>
      </c>
      <c r="G4134" t="s">
        <v>55</v>
      </c>
      <c r="H4134" t="s">
        <v>49</v>
      </c>
      <c r="I4134" t="s">
        <v>50</v>
      </c>
      <c r="J4134">
        <v>31</v>
      </c>
      <c r="K4134" t="s">
        <v>73</v>
      </c>
      <c r="L4134">
        <v>413</v>
      </c>
      <c r="M4134">
        <v>2</v>
      </c>
      <c r="N4134">
        <v>-1</v>
      </c>
      <c r="O4134">
        <v>0</v>
      </c>
      <c r="P4134" t="s">
        <v>52</v>
      </c>
      <c r="Q4134" t="s">
        <v>49</v>
      </c>
      <c r="X4134" s="7"/>
      <c r="Y4134" t="s">
        <v>55</v>
      </c>
      <c r="Z4134">
        <v>1063</v>
      </c>
      <c r="AE4134" t="s">
        <v>49</v>
      </c>
      <c r="AF4134">
        <v>1063</v>
      </c>
    </row>
    <row r="4135" spans="1:32" x14ac:dyDescent="0.3">
      <c r="A4135">
        <v>30</v>
      </c>
      <c r="B4135" t="s">
        <v>58</v>
      </c>
      <c r="C4135" t="s">
        <v>47</v>
      </c>
      <c r="D4135" t="s">
        <v>54</v>
      </c>
      <c r="E4135" t="s">
        <v>49</v>
      </c>
      <c r="F4135">
        <v>0</v>
      </c>
      <c r="G4135" t="s">
        <v>55</v>
      </c>
      <c r="H4135" t="s">
        <v>49</v>
      </c>
      <c r="I4135" t="s">
        <v>50</v>
      </c>
      <c r="J4135">
        <v>12</v>
      </c>
      <c r="K4135" t="s">
        <v>56</v>
      </c>
      <c r="L4135">
        <v>756</v>
      </c>
      <c r="M4135">
        <v>3</v>
      </c>
      <c r="N4135">
        <v>-1</v>
      </c>
      <c r="O4135">
        <v>0</v>
      </c>
      <c r="P4135" t="s">
        <v>52</v>
      </c>
      <c r="Q4135" t="s">
        <v>49</v>
      </c>
      <c r="X4135" s="7"/>
      <c r="Y4135" t="s">
        <v>55</v>
      </c>
      <c r="Z4135">
        <v>0</v>
      </c>
      <c r="AE4135" t="s">
        <v>49</v>
      </c>
      <c r="AF4135">
        <v>0</v>
      </c>
    </row>
    <row r="4136" spans="1:32" x14ac:dyDescent="0.3">
      <c r="A4136">
        <v>29</v>
      </c>
      <c r="B4136" t="s">
        <v>63</v>
      </c>
      <c r="C4136" t="s">
        <v>47</v>
      </c>
      <c r="D4136" t="s">
        <v>54</v>
      </c>
      <c r="E4136" t="s">
        <v>49</v>
      </c>
      <c r="F4136">
        <v>424</v>
      </c>
      <c r="G4136" t="s">
        <v>55</v>
      </c>
      <c r="H4136" t="s">
        <v>55</v>
      </c>
      <c r="I4136" t="s">
        <v>52</v>
      </c>
      <c r="J4136">
        <v>14</v>
      </c>
      <c r="K4136" t="s">
        <v>56</v>
      </c>
      <c r="L4136">
        <v>241</v>
      </c>
      <c r="M4136">
        <v>2</v>
      </c>
      <c r="N4136">
        <v>-1</v>
      </c>
      <c r="O4136">
        <v>0</v>
      </c>
      <c r="P4136" t="s">
        <v>52</v>
      </c>
      <c r="Q4136" t="s">
        <v>49</v>
      </c>
      <c r="X4136" s="7"/>
      <c r="Y4136" t="s">
        <v>55</v>
      </c>
      <c r="Z4136">
        <v>424</v>
      </c>
      <c r="AE4136" t="s">
        <v>55</v>
      </c>
      <c r="AF4136">
        <v>424</v>
      </c>
    </row>
    <row r="4137" spans="1:32" x14ac:dyDescent="0.3">
      <c r="A4137">
        <v>56</v>
      </c>
      <c r="B4137" t="s">
        <v>46</v>
      </c>
      <c r="C4137" t="s">
        <v>74</v>
      </c>
      <c r="D4137" t="s">
        <v>48</v>
      </c>
      <c r="E4137" t="s">
        <v>49</v>
      </c>
      <c r="F4137">
        <v>802</v>
      </c>
      <c r="G4137" t="s">
        <v>49</v>
      </c>
      <c r="H4137" t="s">
        <v>49</v>
      </c>
      <c r="I4137" t="s">
        <v>78</v>
      </c>
      <c r="J4137">
        <v>3</v>
      </c>
      <c r="K4137" t="s">
        <v>64</v>
      </c>
      <c r="L4137">
        <v>258</v>
      </c>
      <c r="M4137">
        <v>2</v>
      </c>
      <c r="N4137">
        <v>-1</v>
      </c>
      <c r="O4137">
        <v>0</v>
      </c>
      <c r="P4137" t="s">
        <v>52</v>
      </c>
      <c r="Q4137" t="s">
        <v>49</v>
      </c>
      <c r="X4137" s="7"/>
      <c r="Y4137" t="s">
        <v>49</v>
      </c>
      <c r="Z4137">
        <v>802</v>
      </c>
      <c r="AE4137" t="s">
        <v>49</v>
      </c>
      <c r="AF4137">
        <v>802</v>
      </c>
    </row>
    <row r="4138" spans="1:32" x14ac:dyDescent="0.3">
      <c r="A4138">
        <v>31</v>
      </c>
      <c r="B4138" t="s">
        <v>58</v>
      </c>
      <c r="C4138" t="s">
        <v>47</v>
      </c>
      <c r="D4138" t="s">
        <v>60</v>
      </c>
      <c r="E4138" t="s">
        <v>49</v>
      </c>
      <c r="F4138">
        <v>430</v>
      </c>
      <c r="G4138" t="s">
        <v>55</v>
      </c>
      <c r="H4138" t="s">
        <v>49</v>
      </c>
      <c r="I4138" t="s">
        <v>50</v>
      </c>
      <c r="J4138">
        <v>25</v>
      </c>
      <c r="K4138" t="s">
        <v>73</v>
      </c>
      <c r="L4138">
        <v>137</v>
      </c>
      <c r="M4138">
        <v>16</v>
      </c>
      <c r="N4138">
        <v>-1</v>
      </c>
      <c r="O4138">
        <v>0</v>
      </c>
      <c r="P4138" t="s">
        <v>52</v>
      </c>
      <c r="Q4138" t="s">
        <v>49</v>
      </c>
      <c r="X4138" s="7"/>
      <c r="Y4138" t="s">
        <v>55</v>
      </c>
      <c r="Z4138">
        <v>430</v>
      </c>
      <c r="AE4138" t="s">
        <v>49</v>
      </c>
      <c r="AF4138">
        <v>430</v>
      </c>
    </row>
    <row r="4139" spans="1:32" x14ac:dyDescent="0.3">
      <c r="A4139">
        <v>59</v>
      </c>
      <c r="B4139" t="s">
        <v>52</v>
      </c>
      <c r="C4139" t="s">
        <v>47</v>
      </c>
      <c r="D4139" t="s">
        <v>52</v>
      </c>
      <c r="E4139" t="s">
        <v>49</v>
      </c>
      <c r="F4139">
        <v>3940</v>
      </c>
      <c r="G4139" t="s">
        <v>49</v>
      </c>
      <c r="H4139" t="s">
        <v>49</v>
      </c>
      <c r="I4139" t="s">
        <v>52</v>
      </c>
      <c r="J4139">
        <v>5</v>
      </c>
      <c r="K4139" t="s">
        <v>62</v>
      </c>
      <c r="L4139">
        <v>48</v>
      </c>
      <c r="M4139">
        <v>2</v>
      </c>
      <c r="N4139">
        <v>-1</v>
      </c>
      <c r="O4139">
        <v>0</v>
      </c>
      <c r="P4139" t="s">
        <v>52</v>
      </c>
      <c r="Q4139" t="s">
        <v>49</v>
      </c>
      <c r="X4139" s="7"/>
      <c r="Y4139" t="s">
        <v>49</v>
      </c>
      <c r="Z4139">
        <v>3940</v>
      </c>
      <c r="AE4139" t="s">
        <v>49</v>
      </c>
      <c r="AF4139">
        <v>3940</v>
      </c>
    </row>
    <row r="4140" spans="1:32" x14ac:dyDescent="0.3">
      <c r="A4140">
        <v>36</v>
      </c>
      <c r="B4140" t="s">
        <v>76</v>
      </c>
      <c r="C4140" t="s">
        <v>47</v>
      </c>
      <c r="D4140" t="s">
        <v>54</v>
      </c>
      <c r="E4140" t="s">
        <v>49</v>
      </c>
      <c r="F4140">
        <v>2880</v>
      </c>
      <c r="G4140" t="s">
        <v>49</v>
      </c>
      <c r="H4140" t="s">
        <v>49</v>
      </c>
      <c r="I4140" t="s">
        <v>52</v>
      </c>
      <c r="J4140">
        <v>12</v>
      </c>
      <c r="K4140" t="s">
        <v>62</v>
      </c>
      <c r="L4140">
        <v>283</v>
      </c>
      <c r="M4140">
        <v>1</v>
      </c>
      <c r="N4140">
        <v>-1</v>
      </c>
      <c r="O4140">
        <v>0</v>
      </c>
      <c r="P4140" t="s">
        <v>52</v>
      </c>
      <c r="Q4140" t="s">
        <v>49</v>
      </c>
      <c r="X4140" s="7"/>
      <c r="Y4140" t="s">
        <v>49</v>
      </c>
      <c r="Z4140">
        <v>2880</v>
      </c>
      <c r="AE4140" t="s">
        <v>49</v>
      </c>
      <c r="AF4140">
        <v>2880</v>
      </c>
    </row>
    <row r="4141" spans="1:32" x14ac:dyDescent="0.3">
      <c r="A4141">
        <v>51</v>
      </c>
      <c r="B4141" t="s">
        <v>63</v>
      </c>
      <c r="C4141" t="s">
        <v>74</v>
      </c>
      <c r="D4141" t="s">
        <v>54</v>
      </c>
      <c r="E4141" t="s">
        <v>49</v>
      </c>
      <c r="F4141">
        <v>1069</v>
      </c>
      <c r="G4141" t="s">
        <v>55</v>
      </c>
      <c r="H4141" t="s">
        <v>49</v>
      </c>
      <c r="I4141" t="s">
        <v>52</v>
      </c>
      <c r="J4141">
        <v>30</v>
      </c>
      <c r="K4141" t="s">
        <v>56</v>
      </c>
      <c r="L4141">
        <v>247</v>
      </c>
      <c r="M4141">
        <v>2</v>
      </c>
      <c r="N4141">
        <v>-1</v>
      </c>
      <c r="O4141">
        <v>0</v>
      </c>
      <c r="P4141" t="s">
        <v>52</v>
      </c>
      <c r="Q4141" t="s">
        <v>49</v>
      </c>
      <c r="X4141" s="7"/>
      <c r="Y4141" t="s">
        <v>55</v>
      </c>
      <c r="Z4141">
        <v>1069</v>
      </c>
      <c r="AE4141" t="s">
        <v>49</v>
      </c>
      <c r="AF4141">
        <v>1069</v>
      </c>
    </row>
    <row r="4142" spans="1:32" x14ac:dyDescent="0.3">
      <c r="A4142">
        <v>54</v>
      </c>
      <c r="B4142" t="s">
        <v>65</v>
      </c>
      <c r="C4142" t="s">
        <v>74</v>
      </c>
      <c r="D4142" t="s">
        <v>48</v>
      </c>
      <c r="E4142" t="s">
        <v>49</v>
      </c>
      <c r="F4142">
        <v>4382</v>
      </c>
      <c r="G4142" t="s">
        <v>55</v>
      </c>
      <c r="H4142" t="s">
        <v>49</v>
      </c>
      <c r="I4142" t="s">
        <v>78</v>
      </c>
      <c r="J4142">
        <v>18</v>
      </c>
      <c r="K4142" t="s">
        <v>56</v>
      </c>
      <c r="L4142">
        <v>193</v>
      </c>
      <c r="M4142">
        <v>4</v>
      </c>
      <c r="N4142">
        <v>-1</v>
      </c>
      <c r="O4142">
        <v>0</v>
      </c>
      <c r="P4142" t="s">
        <v>52</v>
      </c>
      <c r="Q4142" t="s">
        <v>49</v>
      </c>
      <c r="X4142" s="7"/>
      <c r="Y4142" t="s">
        <v>55</v>
      </c>
      <c r="Z4142">
        <v>4382</v>
      </c>
      <c r="AE4142" t="s">
        <v>49</v>
      </c>
      <c r="AF4142">
        <v>4382</v>
      </c>
    </row>
    <row r="4143" spans="1:32" x14ac:dyDescent="0.3">
      <c r="A4143">
        <v>37</v>
      </c>
      <c r="B4143" t="s">
        <v>58</v>
      </c>
      <c r="C4143" t="s">
        <v>47</v>
      </c>
      <c r="D4143" t="s">
        <v>60</v>
      </c>
      <c r="E4143" t="s">
        <v>49</v>
      </c>
      <c r="F4143">
        <v>0</v>
      </c>
      <c r="G4143" t="s">
        <v>49</v>
      </c>
      <c r="H4143" t="s">
        <v>49</v>
      </c>
      <c r="I4143" t="s">
        <v>50</v>
      </c>
      <c r="J4143">
        <v>11</v>
      </c>
      <c r="K4143" t="s">
        <v>81</v>
      </c>
      <c r="L4143">
        <v>129</v>
      </c>
      <c r="M4143">
        <v>4</v>
      </c>
      <c r="N4143">
        <v>107</v>
      </c>
      <c r="O4143">
        <v>2</v>
      </c>
      <c r="P4143" t="s">
        <v>57</v>
      </c>
      <c r="Q4143" t="s">
        <v>49</v>
      </c>
      <c r="X4143" s="7"/>
      <c r="Y4143" t="s">
        <v>49</v>
      </c>
      <c r="Z4143">
        <v>0</v>
      </c>
      <c r="AE4143" t="s">
        <v>49</v>
      </c>
      <c r="AF4143">
        <v>0</v>
      </c>
    </row>
    <row r="4144" spans="1:32" x14ac:dyDescent="0.3">
      <c r="A4144">
        <v>32</v>
      </c>
      <c r="B4144" t="s">
        <v>67</v>
      </c>
      <c r="C4144" t="s">
        <v>47</v>
      </c>
      <c r="D4144" t="s">
        <v>60</v>
      </c>
      <c r="E4144" t="s">
        <v>49</v>
      </c>
      <c r="F4144">
        <v>3939</v>
      </c>
      <c r="G4144" t="s">
        <v>49</v>
      </c>
      <c r="H4144" t="s">
        <v>49</v>
      </c>
      <c r="I4144" t="s">
        <v>50</v>
      </c>
      <c r="J4144">
        <v>8</v>
      </c>
      <c r="K4144" t="s">
        <v>70</v>
      </c>
      <c r="L4144">
        <v>209</v>
      </c>
      <c r="M4144">
        <v>2</v>
      </c>
      <c r="N4144">
        <v>-1</v>
      </c>
      <c r="O4144">
        <v>0</v>
      </c>
      <c r="P4144" t="s">
        <v>52</v>
      </c>
      <c r="Q4144" t="s">
        <v>49</v>
      </c>
      <c r="X4144" s="7"/>
      <c r="Y4144" t="s">
        <v>49</v>
      </c>
      <c r="Z4144">
        <v>3939</v>
      </c>
      <c r="AE4144" t="s">
        <v>49</v>
      </c>
      <c r="AF4144">
        <v>3939</v>
      </c>
    </row>
    <row r="4145" spans="1:32" x14ac:dyDescent="0.3">
      <c r="A4145">
        <v>42</v>
      </c>
      <c r="B4145" t="s">
        <v>65</v>
      </c>
      <c r="C4145" t="s">
        <v>47</v>
      </c>
      <c r="D4145" t="s">
        <v>60</v>
      </c>
      <c r="E4145" t="s">
        <v>49</v>
      </c>
      <c r="F4145">
        <v>753</v>
      </c>
      <c r="G4145" t="s">
        <v>49</v>
      </c>
      <c r="H4145" t="s">
        <v>49</v>
      </c>
      <c r="I4145" t="s">
        <v>52</v>
      </c>
      <c r="J4145">
        <v>17</v>
      </c>
      <c r="K4145" t="s">
        <v>62</v>
      </c>
      <c r="L4145">
        <v>31</v>
      </c>
      <c r="M4145">
        <v>1</v>
      </c>
      <c r="N4145">
        <v>-1</v>
      </c>
      <c r="O4145">
        <v>0</v>
      </c>
      <c r="P4145" t="s">
        <v>52</v>
      </c>
      <c r="Q4145" t="s">
        <v>49</v>
      </c>
      <c r="X4145" s="7"/>
      <c r="Y4145" t="s">
        <v>49</v>
      </c>
      <c r="Z4145">
        <v>753</v>
      </c>
      <c r="AE4145" t="s">
        <v>49</v>
      </c>
      <c r="AF4145">
        <v>753</v>
      </c>
    </row>
    <row r="4146" spans="1:32" x14ac:dyDescent="0.3">
      <c r="A4146">
        <v>29</v>
      </c>
      <c r="B4146" t="s">
        <v>63</v>
      </c>
      <c r="C4146" t="s">
        <v>47</v>
      </c>
      <c r="D4146" t="s">
        <v>54</v>
      </c>
      <c r="E4146" t="s">
        <v>49</v>
      </c>
      <c r="F4146">
        <v>358</v>
      </c>
      <c r="G4146" t="s">
        <v>49</v>
      </c>
      <c r="H4146" t="s">
        <v>49</v>
      </c>
      <c r="I4146" t="s">
        <v>50</v>
      </c>
      <c r="J4146">
        <v>21</v>
      </c>
      <c r="K4146" t="s">
        <v>73</v>
      </c>
      <c r="L4146">
        <v>88</v>
      </c>
      <c r="M4146">
        <v>5</v>
      </c>
      <c r="N4146">
        <v>-1</v>
      </c>
      <c r="O4146">
        <v>0</v>
      </c>
      <c r="P4146" t="s">
        <v>52</v>
      </c>
      <c r="Q4146" t="s">
        <v>49</v>
      </c>
      <c r="X4146" s="7"/>
      <c r="Y4146" t="s">
        <v>49</v>
      </c>
      <c r="Z4146">
        <v>358</v>
      </c>
      <c r="AE4146" t="s">
        <v>49</v>
      </c>
      <c r="AF4146">
        <v>358</v>
      </c>
    </row>
    <row r="4147" spans="1:32" x14ac:dyDescent="0.3">
      <c r="A4147">
        <v>52</v>
      </c>
      <c r="B4147" t="s">
        <v>63</v>
      </c>
      <c r="C4147" t="s">
        <v>47</v>
      </c>
      <c r="D4147" t="s">
        <v>48</v>
      </c>
      <c r="E4147" t="s">
        <v>49</v>
      </c>
      <c r="F4147">
        <v>1141</v>
      </c>
      <c r="G4147" t="s">
        <v>55</v>
      </c>
      <c r="H4147" t="s">
        <v>49</v>
      </c>
      <c r="I4147" t="s">
        <v>50</v>
      </c>
      <c r="J4147">
        <v>12</v>
      </c>
      <c r="K4147" t="s">
        <v>56</v>
      </c>
      <c r="L4147">
        <v>22</v>
      </c>
      <c r="M4147">
        <v>5</v>
      </c>
      <c r="N4147">
        <v>-1</v>
      </c>
      <c r="O4147">
        <v>0</v>
      </c>
      <c r="P4147" t="s">
        <v>52</v>
      </c>
      <c r="Q4147" t="s">
        <v>49</v>
      </c>
      <c r="X4147" s="7"/>
      <c r="Y4147" t="s">
        <v>55</v>
      </c>
      <c r="Z4147">
        <v>1141</v>
      </c>
      <c r="AE4147" t="s">
        <v>49</v>
      </c>
      <c r="AF4147">
        <v>1141</v>
      </c>
    </row>
    <row r="4148" spans="1:32" x14ac:dyDescent="0.3">
      <c r="A4148">
        <v>40</v>
      </c>
      <c r="B4148" t="s">
        <v>67</v>
      </c>
      <c r="C4148" t="s">
        <v>47</v>
      </c>
      <c r="D4148" t="s">
        <v>54</v>
      </c>
      <c r="E4148" t="s">
        <v>49</v>
      </c>
      <c r="F4148">
        <v>1259</v>
      </c>
      <c r="G4148" t="s">
        <v>49</v>
      </c>
      <c r="H4148" t="s">
        <v>49</v>
      </c>
      <c r="I4148" t="s">
        <v>52</v>
      </c>
      <c r="J4148">
        <v>20</v>
      </c>
      <c r="K4148" t="s">
        <v>56</v>
      </c>
      <c r="L4148">
        <v>234</v>
      </c>
      <c r="M4148">
        <v>5</v>
      </c>
      <c r="N4148">
        <v>-1</v>
      </c>
      <c r="O4148">
        <v>0</v>
      </c>
      <c r="P4148" t="s">
        <v>52</v>
      </c>
      <c r="Q4148" t="s">
        <v>49</v>
      </c>
      <c r="X4148" s="7"/>
      <c r="Y4148" t="s">
        <v>49</v>
      </c>
      <c r="Z4148">
        <v>1259</v>
      </c>
      <c r="AE4148" t="s">
        <v>49</v>
      </c>
      <c r="AF4148">
        <v>1259</v>
      </c>
    </row>
    <row r="4149" spans="1:32" x14ac:dyDescent="0.3">
      <c r="A4149">
        <v>30</v>
      </c>
      <c r="B4149" t="s">
        <v>53</v>
      </c>
      <c r="C4149" t="s">
        <v>47</v>
      </c>
      <c r="D4149" t="s">
        <v>54</v>
      </c>
      <c r="E4149" t="s">
        <v>49</v>
      </c>
      <c r="F4149">
        <v>227</v>
      </c>
      <c r="G4149" t="s">
        <v>49</v>
      </c>
      <c r="H4149" t="s">
        <v>55</v>
      </c>
      <c r="I4149" t="s">
        <v>52</v>
      </c>
      <c r="J4149">
        <v>3</v>
      </c>
      <c r="K4149" t="s">
        <v>62</v>
      </c>
      <c r="L4149">
        <v>23</v>
      </c>
      <c r="M4149">
        <v>1</v>
      </c>
      <c r="N4149">
        <v>-1</v>
      </c>
      <c r="O4149">
        <v>0</v>
      </c>
      <c r="P4149" t="s">
        <v>52</v>
      </c>
      <c r="Q4149" t="s">
        <v>49</v>
      </c>
      <c r="X4149" s="7"/>
      <c r="Y4149" t="s">
        <v>49</v>
      </c>
      <c r="Z4149">
        <v>227</v>
      </c>
      <c r="AE4149" t="s">
        <v>55</v>
      </c>
      <c r="AF4149">
        <v>227</v>
      </c>
    </row>
    <row r="4150" spans="1:32" x14ac:dyDescent="0.3">
      <c r="A4150">
        <v>55</v>
      </c>
      <c r="B4150" t="s">
        <v>68</v>
      </c>
      <c r="C4150" t="s">
        <v>74</v>
      </c>
      <c r="D4150" t="s">
        <v>54</v>
      </c>
      <c r="E4150" t="s">
        <v>49</v>
      </c>
      <c r="F4150">
        <v>538</v>
      </c>
      <c r="G4150" t="s">
        <v>55</v>
      </c>
      <c r="H4150" t="s">
        <v>49</v>
      </c>
      <c r="I4150" t="s">
        <v>50</v>
      </c>
      <c r="J4150">
        <v>7</v>
      </c>
      <c r="K4150" t="s">
        <v>70</v>
      </c>
      <c r="L4150">
        <v>353</v>
      </c>
      <c r="M4150">
        <v>2</v>
      </c>
      <c r="N4150">
        <v>-1</v>
      </c>
      <c r="O4150">
        <v>0</v>
      </c>
      <c r="P4150" t="s">
        <v>52</v>
      </c>
      <c r="Q4150" t="s">
        <v>55</v>
      </c>
      <c r="X4150" s="7"/>
      <c r="Y4150" t="s">
        <v>55</v>
      </c>
      <c r="Z4150">
        <v>538</v>
      </c>
      <c r="AE4150" t="s">
        <v>49</v>
      </c>
      <c r="AF4150">
        <v>538</v>
      </c>
    </row>
    <row r="4151" spans="1:32" x14ac:dyDescent="0.3">
      <c r="A4151">
        <v>49</v>
      </c>
      <c r="B4151" t="s">
        <v>58</v>
      </c>
      <c r="C4151" t="s">
        <v>47</v>
      </c>
      <c r="D4151" t="s">
        <v>60</v>
      </c>
      <c r="E4151" t="s">
        <v>49</v>
      </c>
      <c r="F4151">
        <v>92</v>
      </c>
      <c r="G4151" t="s">
        <v>55</v>
      </c>
      <c r="H4151" t="s">
        <v>49</v>
      </c>
      <c r="I4151" t="s">
        <v>52</v>
      </c>
      <c r="J4151">
        <v>6</v>
      </c>
      <c r="K4151" t="s">
        <v>56</v>
      </c>
      <c r="L4151">
        <v>221</v>
      </c>
      <c r="M4151">
        <v>2</v>
      </c>
      <c r="N4151">
        <v>-1</v>
      </c>
      <c r="O4151">
        <v>0</v>
      </c>
      <c r="P4151" t="s">
        <v>52</v>
      </c>
      <c r="Q4151" t="s">
        <v>49</v>
      </c>
      <c r="X4151" s="7"/>
      <c r="Y4151" t="s">
        <v>55</v>
      </c>
      <c r="Z4151">
        <v>92</v>
      </c>
      <c r="AE4151" t="s">
        <v>49</v>
      </c>
      <c r="AF4151">
        <v>92</v>
      </c>
    </row>
    <row r="4152" spans="1:32" x14ac:dyDescent="0.3">
      <c r="A4152">
        <v>33</v>
      </c>
      <c r="B4152" t="s">
        <v>67</v>
      </c>
      <c r="C4152" t="s">
        <v>47</v>
      </c>
      <c r="D4152" t="s">
        <v>60</v>
      </c>
      <c r="E4152" t="s">
        <v>49</v>
      </c>
      <c r="F4152">
        <v>8023</v>
      </c>
      <c r="G4152" t="s">
        <v>49</v>
      </c>
      <c r="H4152" t="s">
        <v>49</v>
      </c>
      <c r="I4152" t="s">
        <v>50</v>
      </c>
      <c r="J4152">
        <v>25</v>
      </c>
      <c r="K4152" t="s">
        <v>64</v>
      </c>
      <c r="L4152">
        <v>196</v>
      </c>
      <c r="M4152">
        <v>1</v>
      </c>
      <c r="N4152">
        <v>87</v>
      </c>
      <c r="O4152">
        <v>4</v>
      </c>
      <c r="P4152" t="s">
        <v>57</v>
      </c>
      <c r="Q4152" t="s">
        <v>49</v>
      </c>
      <c r="X4152" s="7"/>
      <c r="Y4152" t="s">
        <v>49</v>
      </c>
      <c r="Z4152">
        <v>8023</v>
      </c>
      <c r="AE4152" t="s">
        <v>49</v>
      </c>
      <c r="AF4152">
        <v>8023</v>
      </c>
    </row>
    <row r="4153" spans="1:32" x14ac:dyDescent="0.3">
      <c r="A4153">
        <v>32</v>
      </c>
      <c r="B4153" t="s">
        <v>53</v>
      </c>
      <c r="C4153" t="s">
        <v>59</v>
      </c>
      <c r="D4153" t="s">
        <v>54</v>
      </c>
      <c r="E4153" t="s">
        <v>49</v>
      </c>
      <c r="F4153">
        <v>2478</v>
      </c>
      <c r="G4153" t="s">
        <v>49</v>
      </c>
      <c r="H4153" t="s">
        <v>55</v>
      </c>
      <c r="I4153" t="s">
        <v>50</v>
      </c>
      <c r="J4153">
        <v>20</v>
      </c>
      <c r="K4153" t="s">
        <v>75</v>
      </c>
      <c r="L4153">
        <v>395</v>
      </c>
      <c r="M4153">
        <v>1</v>
      </c>
      <c r="N4153">
        <v>-1</v>
      </c>
      <c r="O4153">
        <v>0</v>
      </c>
      <c r="P4153" t="s">
        <v>52</v>
      </c>
      <c r="Q4153" t="s">
        <v>49</v>
      </c>
      <c r="X4153" s="7"/>
      <c r="Y4153" t="s">
        <v>49</v>
      </c>
      <c r="Z4153">
        <v>2478</v>
      </c>
      <c r="AE4153" t="s">
        <v>55</v>
      </c>
      <c r="AF4153">
        <v>2478</v>
      </c>
    </row>
    <row r="4154" spans="1:32" x14ac:dyDescent="0.3">
      <c r="A4154">
        <v>21</v>
      </c>
      <c r="B4154" t="s">
        <v>71</v>
      </c>
      <c r="C4154" t="s">
        <v>59</v>
      </c>
      <c r="D4154" t="s">
        <v>54</v>
      </c>
      <c r="E4154" t="s">
        <v>49</v>
      </c>
      <c r="F4154">
        <v>6844</v>
      </c>
      <c r="G4154" t="s">
        <v>49</v>
      </c>
      <c r="H4154" t="s">
        <v>49</v>
      </c>
      <c r="I4154" t="s">
        <v>50</v>
      </c>
      <c r="J4154">
        <v>14</v>
      </c>
      <c r="K4154" t="s">
        <v>70</v>
      </c>
      <c r="L4154">
        <v>126</v>
      </c>
      <c r="M4154">
        <v>3</v>
      </c>
      <c r="N4154">
        <v>127</v>
      </c>
      <c r="O4154">
        <v>7</v>
      </c>
      <c r="P4154" t="s">
        <v>66</v>
      </c>
      <c r="Q4154" t="s">
        <v>49</v>
      </c>
      <c r="X4154" s="7"/>
      <c r="Y4154" t="s">
        <v>49</v>
      </c>
      <c r="Z4154">
        <v>6844</v>
      </c>
      <c r="AE4154" t="s">
        <v>49</v>
      </c>
      <c r="AF4154">
        <v>6844</v>
      </c>
    </row>
    <row r="4155" spans="1:32" x14ac:dyDescent="0.3">
      <c r="A4155">
        <v>42</v>
      </c>
      <c r="B4155" t="s">
        <v>67</v>
      </c>
      <c r="C4155" t="s">
        <v>47</v>
      </c>
      <c r="D4155" t="s">
        <v>54</v>
      </c>
      <c r="E4155" t="s">
        <v>49</v>
      </c>
      <c r="F4155">
        <v>440</v>
      </c>
      <c r="G4155" t="s">
        <v>55</v>
      </c>
      <c r="H4155" t="s">
        <v>49</v>
      </c>
      <c r="I4155" t="s">
        <v>50</v>
      </c>
      <c r="J4155">
        <v>3</v>
      </c>
      <c r="K4155" t="s">
        <v>64</v>
      </c>
      <c r="L4155">
        <v>13</v>
      </c>
      <c r="M4155">
        <v>5</v>
      </c>
      <c r="N4155">
        <v>-1</v>
      </c>
      <c r="O4155">
        <v>0</v>
      </c>
      <c r="P4155" t="s">
        <v>52</v>
      </c>
      <c r="Q4155" t="s">
        <v>49</v>
      </c>
      <c r="X4155" s="7"/>
      <c r="Y4155" t="s">
        <v>55</v>
      </c>
      <c r="Z4155">
        <v>440</v>
      </c>
      <c r="AE4155" t="s">
        <v>49</v>
      </c>
      <c r="AF4155">
        <v>440</v>
      </c>
    </row>
    <row r="4156" spans="1:32" x14ac:dyDescent="0.3">
      <c r="A4156">
        <v>56</v>
      </c>
      <c r="B4156" t="s">
        <v>65</v>
      </c>
      <c r="C4156" t="s">
        <v>47</v>
      </c>
      <c r="D4156" t="s">
        <v>54</v>
      </c>
      <c r="E4156" t="s">
        <v>49</v>
      </c>
      <c r="F4156">
        <v>800</v>
      </c>
      <c r="G4156" t="s">
        <v>49</v>
      </c>
      <c r="H4156" t="s">
        <v>55</v>
      </c>
      <c r="I4156" t="s">
        <v>50</v>
      </c>
      <c r="J4156">
        <v>9</v>
      </c>
      <c r="K4156" t="s">
        <v>73</v>
      </c>
      <c r="L4156">
        <v>170</v>
      </c>
      <c r="M4156">
        <v>1</v>
      </c>
      <c r="N4156">
        <v>-1</v>
      </c>
      <c r="O4156">
        <v>0</v>
      </c>
      <c r="P4156" t="s">
        <v>52</v>
      </c>
      <c r="Q4156" t="s">
        <v>49</v>
      </c>
      <c r="X4156" s="7"/>
      <c r="Y4156" t="s">
        <v>49</v>
      </c>
      <c r="Z4156">
        <v>800</v>
      </c>
      <c r="AE4156" t="s">
        <v>55</v>
      </c>
      <c r="AF4156">
        <v>800</v>
      </c>
    </row>
    <row r="4157" spans="1:32" x14ac:dyDescent="0.3">
      <c r="A4157">
        <v>39</v>
      </c>
      <c r="B4157" t="s">
        <v>52</v>
      </c>
      <c r="C4157" t="s">
        <v>59</v>
      </c>
      <c r="D4157" t="s">
        <v>54</v>
      </c>
      <c r="E4157" t="s">
        <v>49</v>
      </c>
      <c r="F4157">
        <v>914</v>
      </c>
      <c r="G4157" t="s">
        <v>49</v>
      </c>
      <c r="H4157" t="s">
        <v>49</v>
      </c>
      <c r="I4157" t="s">
        <v>52</v>
      </c>
      <c r="J4157">
        <v>5</v>
      </c>
      <c r="K4157" t="s">
        <v>62</v>
      </c>
      <c r="L4157">
        <v>20</v>
      </c>
      <c r="M4157">
        <v>1</v>
      </c>
      <c r="N4157">
        <v>-1</v>
      </c>
      <c r="O4157">
        <v>0</v>
      </c>
      <c r="P4157" t="s">
        <v>52</v>
      </c>
      <c r="Q4157" t="s">
        <v>49</v>
      </c>
      <c r="X4157" s="7"/>
      <c r="Y4157" t="s">
        <v>49</v>
      </c>
      <c r="Z4157">
        <v>914</v>
      </c>
      <c r="AE4157" t="s">
        <v>49</v>
      </c>
      <c r="AF4157">
        <v>914</v>
      </c>
    </row>
    <row r="4158" spans="1:32" x14ac:dyDescent="0.3">
      <c r="A4158">
        <v>30</v>
      </c>
      <c r="B4158" t="s">
        <v>68</v>
      </c>
      <c r="C4158" t="s">
        <v>59</v>
      </c>
      <c r="D4158" t="s">
        <v>54</v>
      </c>
      <c r="E4158" t="s">
        <v>49</v>
      </c>
      <c r="F4158">
        <v>638</v>
      </c>
      <c r="G4158" t="s">
        <v>49</v>
      </c>
      <c r="H4158" t="s">
        <v>49</v>
      </c>
      <c r="I4158" t="s">
        <v>50</v>
      </c>
      <c r="J4158">
        <v>14</v>
      </c>
      <c r="K4158" t="s">
        <v>73</v>
      </c>
      <c r="L4158">
        <v>358</v>
      </c>
      <c r="M4158">
        <v>6</v>
      </c>
      <c r="N4158">
        <v>-1</v>
      </c>
      <c r="O4158">
        <v>0</v>
      </c>
      <c r="P4158" t="s">
        <v>52</v>
      </c>
      <c r="Q4158" t="s">
        <v>49</v>
      </c>
      <c r="X4158" s="7"/>
      <c r="Y4158" t="s">
        <v>49</v>
      </c>
      <c r="Z4158">
        <v>638</v>
      </c>
      <c r="AE4158" t="s">
        <v>49</v>
      </c>
      <c r="AF4158">
        <v>638</v>
      </c>
    </row>
    <row r="4159" spans="1:32" x14ac:dyDescent="0.3">
      <c r="A4159">
        <v>55</v>
      </c>
      <c r="B4159" t="s">
        <v>77</v>
      </c>
      <c r="C4159" t="s">
        <v>47</v>
      </c>
      <c r="D4159" t="s">
        <v>54</v>
      </c>
      <c r="E4159" t="s">
        <v>49</v>
      </c>
      <c r="F4159">
        <v>159</v>
      </c>
      <c r="G4159" t="s">
        <v>49</v>
      </c>
      <c r="H4159" t="s">
        <v>49</v>
      </c>
      <c r="I4159" t="s">
        <v>50</v>
      </c>
      <c r="J4159">
        <v>28</v>
      </c>
      <c r="K4159" t="s">
        <v>70</v>
      </c>
      <c r="L4159">
        <v>159</v>
      </c>
      <c r="M4159">
        <v>1</v>
      </c>
      <c r="N4159">
        <v>-1</v>
      </c>
      <c r="O4159">
        <v>0</v>
      </c>
      <c r="P4159" t="s">
        <v>52</v>
      </c>
      <c r="Q4159" t="s">
        <v>49</v>
      </c>
      <c r="X4159" s="7"/>
      <c r="Y4159" t="s">
        <v>49</v>
      </c>
      <c r="Z4159">
        <v>159</v>
      </c>
      <c r="AE4159" t="s">
        <v>49</v>
      </c>
      <c r="AF4159">
        <v>159</v>
      </c>
    </row>
    <row r="4160" spans="1:32" x14ac:dyDescent="0.3">
      <c r="A4160">
        <v>43</v>
      </c>
      <c r="B4160" t="s">
        <v>63</v>
      </c>
      <c r="C4160" t="s">
        <v>47</v>
      </c>
      <c r="D4160" t="s">
        <v>48</v>
      </c>
      <c r="E4160" t="s">
        <v>49</v>
      </c>
      <c r="F4160">
        <v>483</v>
      </c>
      <c r="G4160" t="s">
        <v>55</v>
      </c>
      <c r="H4160" t="s">
        <v>49</v>
      </c>
      <c r="I4160" t="s">
        <v>50</v>
      </c>
      <c r="J4160">
        <v>12</v>
      </c>
      <c r="K4160" t="s">
        <v>56</v>
      </c>
      <c r="L4160">
        <v>225</v>
      </c>
      <c r="M4160">
        <v>3</v>
      </c>
      <c r="N4160">
        <v>-1</v>
      </c>
      <c r="O4160">
        <v>0</v>
      </c>
      <c r="P4160" t="s">
        <v>52</v>
      </c>
      <c r="Q4160" t="s">
        <v>49</v>
      </c>
      <c r="X4160" s="7"/>
      <c r="Y4160" t="s">
        <v>55</v>
      </c>
      <c r="Z4160">
        <v>483</v>
      </c>
      <c r="AE4160" t="s">
        <v>49</v>
      </c>
      <c r="AF4160">
        <v>483</v>
      </c>
    </row>
    <row r="4161" spans="1:32" x14ac:dyDescent="0.3">
      <c r="A4161">
        <v>53</v>
      </c>
      <c r="B4161" t="s">
        <v>46</v>
      </c>
      <c r="C4161" t="s">
        <v>47</v>
      </c>
      <c r="D4161" t="s">
        <v>54</v>
      </c>
      <c r="E4161" t="s">
        <v>49</v>
      </c>
      <c r="F4161">
        <v>94</v>
      </c>
      <c r="G4161" t="s">
        <v>49</v>
      </c>
      <c r="H4161" t="s">
        <v>49</v>
      </c>
      <c r="I4161" t="s">
        <v>50</v>
      </c>
      <c r="J4161">
        <v>10</v>
      </c>
      <c r="K4161" t="s">
        <v>70</v>
      </c>
      <c r="L4161">
        <v>493</v>
      </c>
      <c r="M4161">
        <v>1</v>
      </c>
      <c r="N4161">
        <v>181</v>
      </c>
      <c r="O4161">
        <v>14</v>
      </c>
      <c r="P4161" t="s">
        <v>79</v>
      </c>
      <c r="Q4161" t="s">
        <v>55</v>
      </c>
      <c r="X4161" s="7"/>
      <c r="Y4161" t="s">
        <v>49</v>
      </c>
      <c r="Z4161">
        <v>94</v>
      </c>
      <c r="AE4161" t="s">
        <v>49</v>
      </c>
      <c r="AF4161">
        <v>94</v>
      </c>
    </row>
    <row r="4162" spans="1:32" x14ac:dyDescent="0.3">
      <c r="A4162">
        <v>57</v>
      </c>
      <c r="B4162" t="s">
        <v>77</v>
      </c>
      <c r="C4162" t="s">
        <v>47</v>
      </c>
      <c r="D4162" t="s">
        <v>54</v>
      </c>
      <c r="E4162" t="s">
        <v>49</v>
      </c>
      <c r="F4162">
        <v>1044</v>
      </c>
      <c r="G4162" t="s">
        <v>49</v>
      </c>
      <c r="H4162" t="s">
        <v>49</v>
      </c>
      <c r="I4162" t="s">
        <v>78</v>
      </c>
      <c r="J4162">
        <v>11</v>
      </c>
      <c r="K4162" t="s">
        <v>72</v>
      </c>
      <c r="L4162">
        <v>585</v>
      </c>
      <c r="M4162">
        <v>1</v>
      </c>
      <c r="N4162">
        <v>192</v>
      </c>
      <c r="O4162">
        <v>2</v>
      </c>
      <c r="P4162" t="s">
        <v>79</v>
      </c>
      <c r="Q4162" t="s">
        <v>55</v>
      </c>
      <c r="X4162" s="7"/>
      <c r="Y4162" t="s">
        <v>49</v>
      </c>
      <c r="Z4162">
        <v>1044</v>
      </c>
      <c r="AE4162" t="s">
        <v>49</v>
      </c>
      <c r="AF4162">
        <v>1044</v>
      </c>
    </row>
    <row r="4163" spans="1:32" x14ac:dyDescent="0.3">
      <c r="A4163">
        <v>39</v>
      </c>
      <c r="B4163" t="s">
        <v>65</v>
      </c>
      <c r="C4163" t="s">
        <v>59</v>
      </c>
      <c r="D4163" t="s">
        <v>52</v>
      </c>
      <c r="E4163" t="s">
        <v>49</v>
      </c>
      <c r="F4163">
        <v>0</v>
      </c>
      <c r="G4163" t="s">
        <v>49</v>
      </c>
      <c r="H4163" t="s">
        <v>49</v>
      </c>
      <c r="I4163" t="s">
        <v>52</v>
      </c>
      <c r="J4163">
        <v>20</v>
      </c>
      <c r="K4163" t="s">
        <v>62</v>
      </c>
      <c r="L4163">
        <v>13</v>
      </c>
      <c r="M4163">
        <v>11</v>
      </c>
      <c r="N4163">
        <v>-1</v>
      </c>
      <c r="O4163">
        <v>0</v>
      </c>
      <c r="P4163" t="s">
        <v>52</v>
      </c>
      <c r="Q4163" t="s">
        <v>49</v>
      </c>
      <c r="X4163" s="7"/>
      <c r="Y4163" t="s">
        <v>49</v>
      </c>
      <c r="Z4163">
        <v>0</v>
      </c>
      <c r="AE4163" t="s">
        <v>49</v>
      </c>
      <c r="AF4163">
        <v>0</v>
      </c>
    </row>
    <row r="4164" spans="1:32" x14ac:dyDescent="0.3">
      <c r="A4164">
        <v>56</v>
      </c>
      <c r="B4164" t="s">
        <v>67</v>
      </c>
      <c r="C4164" t="s">
        <v>74</v>
      </c>
      <c r="D4164" t="s">
        <v>60</v>
      </c>
      <c r="E4164" t="s">
        <v>49</v>
      </c>
      <c r="F4164">
        <v>401</v>
      </c>
      <c r="G4164" t="s">
        <v>55</v>
      </c>
      <c r="H4164" t="s">
        <v>49</v>
      </c>
      <c r="I4164" t="s">
        <v>78</v>
      </c>
      <c r="J4164">
        <v>20</v>
      </c>
      <c r="K4164" t="s">
        <v>75</v>
      </c>
      <c r="L4164">
        <v>26</v>
      </c>
      <c r="M4164">
        <v>1</v>
      </c>
      <c r="N4164">
        <v>-1</v>
      </c>
      <c r="O4164">
        <v>0</v>
      </c>
      <c r="P4164" t="s">
        <v>52</v>
      </c>
      <c r="Q4164" t="s">
        <v>49</v>
      </c>
      <c r="X4164" s="7"/>
      <c r="Y4164" t="s">
        <v>55</v>
      </c>
      <c r="Z4164">
        <v>401</v>
      </c>
      <c r="AE4164" t="s">
        <v>49</v>
      </c>
      <c r="AF4164">
        <v>401</v>
      </c>
    </row>
    <row r="4165" spans="1:32" x14ac:dyDescent="0.3">
      <c r="A4165">
        <v>29</v>
      </c>
      <c r="B4165" t="s">
        <v>53</v>
      </c>
      <c r="C4165" t="s">
        <v>59</v>
      </c>
      <c r="D4165" t="s">
        <v>52</v>
      </c>
      <c r="E4165" t="s">
        <v>49</v>
      </c>
      <c r="F4165">
        <v>33</v>
      </c>
      <c r="G4165" t="s">
        <v>49</v>
      </c>
      <c r="H4165" t="s">
        <v>49</v>
      </c>
      <c r="I4165" t="s">
        <v>52</v>
      </c>
      <c r="J4165">
        <v>1</v>
      </c>
      <c r="K4165" t="s">
        <v>73</v>
      </c>
      <c r="L4165">
        <v>161</v>
      </c>
      <c r="M4165">
        <v>1</v>
      </c>
      <c r="N4165">
        <v>-1</v>
      </c>
      <c r="O4165">
        <v>0</v>
      </c>
      <c r="P4165" t="s">
        <v>52</v>
      </c>
      <c r="Q4165" t="s">
        <v>49</v>
      </c>
      <c r="X4165" s="7"/>
      <c r="Y4165" t="s">
        <v>49</v>
      </c>
      <c r="Z4165">
        <v>33</v>
      </c>
      <c r="AE4165" t="s">
        <v>49</v>
      </c>
      <c r="AF4165">
        <v>33</v>
      </c>
    </row>
    <row r="4166" spans="1:32" x14ac:dyDescent="0.3">
      <c r="A4166">
        <v>38</v>
      </c>
      <c r="B4166" t="s">
        <v>63</v>
      </c>
      <c r="C4166" t="s">
        <v>47</v>
      </c>
      <c r="D4166" t="s">
        <v>48</v>
      </c>
      <c r="E4166" t="s">
        <v>49</v>
      </c>
      <c r="F4166">
        <v>506</v>
      </c>
      <c r="G4166" t="s">
        <v>55</v>
      </c>
      <c r="H4166" t="s">
        <v>55</v>
      </c>
      <c r="I4166" t="s">
        <v>52</v>
      </c>
      <c r="J4166">
        <v>12</v>
      </c>
      <c r="K4166" t="s">
        <v>62</v>
      </c>
      <c r="L4166">
        <v>122</v>
      </c>
      <c r="M4166">
        <v>1</v>
      </c>
      <c r="N4166">
        <v>-1</v>
      </c>
      <c r="O4166">
        <v>0</v>
      </c>
      <c r="P4166" t="s">
        <v>52</v>
      </c>
      <c r="Q4166" t="s">
        <v>49</v>
      </c>
      <c r="X4166" s="7"/>
      <c r="Y4166" t="s">
        <v>55</v>
      </c>
      <c r="Z4166">
        <v>506</v>
      </c>
      <c r="AE4166" t="s">
        <v>55</v>
      </c>
      <c r="AF4166">
        <v>506</v>
      </c>
    </row>
    <row r="4167" spans="1:32" x14ac:dyDescent="0.3">
      <c r="A4167">
        <v>59</v>
      </c>
      <c r="B4167" t="s">
        <v>58</v>
      </c>
      <c r="C4167" t="s">
        <v>47</v>
      </c>
      <c r="D4167" t="s">
        <v>60</v>
      </c>
      <c r="E4167" t="s">
        <v>49</v>
      </c>
      <c r="F4167">
        <v>1881</v>
      </c>
      <c r="G4167" t="s">
        <v>49</v>
      </c>
      <c r="H4167" t="s">
        <v>49</v>
      </c>
      <c r="I4167" t="s">
        <v>50</v>
      </c>
      <c r="J4167">
        <v>19</v>
      </c>
      <c r="K4167" t="s">
        <v>75</v>
      </c>
      <c r="L4167">
        <v>456</v>
      </c>
      <c r="M4167">
        <v>2</v>
      </c>
      <c r="N4167">
        <v>-1</v>
      </c>
      <c r="O4167">
        <v>0</v>
      </c>
      <c r="P4167" t="s">
        <v>52</v>
      </c>
      <c r="Q4167" t="s">
        <v>49</v>
      </c>
      <c r="X4167" s="7"/>
      <c r="Y4167" t="s">
        <v>49</v>
      </c>
      <c r="Z4167">
        <v>1881</v>
      </c>
      <c r="AE4167" t="s">
        <v>49</v>
      </c>
      <c r="AF4167">
        <v>1881</v>
      </c>
    </row>
    <row r="4168" spans="1:32" x14ac:dyDescent="0.3">
      <c r="A4168">
        <v>42</v>
      </c>
      <c r="B4168" t="s">
        <v>67</v>
      </c>
      <c r="C4168" t="s">
        <v>59</v>
      </c>
      <c r="D4168" t="s">
        <v>52</v>
      </c>
      <c r="E4168" t="s">
        <v>49</v>
      </c>
      <c r="F4168">
        <v>344</v>
      </c>
      <c r="G4168" t="s">
        <v>55</v>
      </c>
      <c r="H4168" t="s">
        <v>49</v>
      </c>
      <c r="I4168" t="s">
        <v>52</v>
      </c>
      <c r="J4168">
        <v>3</v>
      </c>
      <c r="K4168" t="s">
        <v>62</v>
      </c>
      <c r="L4168">
        <v>26</v>
      </c>
      <c r="M4168">
        <v>7</v>
      </c>
      <c r="N4168">
        <v>-1</v>
      </c>
      <c r="O4168">
        <v>0</v>
      </c>
      <c r="P4168" t="s">
        <v>52</v>
      </c>
      <c r="Q4168" t="s">
        <v>49</v>
      </c>
      <c r="X4168" s="7"/>
      <c r="Y4168" t="s">
        <v>55</v>
      </c>
      <c r="Z4168">
        <v>344</v>
      </c>
      <c r="AE4168" t="s">
        <v>49</v>
      </c>
      <c r="AF4168">
        <v>344</v>
      </c>
    </row>
    <row r="4169" spans="1:32" x14ac:dyDescent="0.3">
      <c r="A4169">
        <v>46</v>
      </c>
      <c r="B4169" t="s">
        <v>63</v>
      </c>
      <c r="C4169" t="s">
        <v>47</v>
      </c>
      <c r="D4169" t="s">
        <v>48</v>
      </c>
      <c r="E4169" t="s">
        <v>49</v>
      </c>
      <c r="F4169">
        <v>0</v>
      </c>
      <c r="G4169" t="s">
        <v>55</v>
      </c>
      <c r="H4169" t="s">
        <v>49</v>
      </c>
      <c r="I4169" t="s">
        <v>52</v>
      </c>
      <c r="J4169">
        <v>12</v>
      </c>
      <c r="K4169" t="s">
        <v>56</v>
      </c>
      <c r="L4169">
        <v>51</v>
      </c>
      <c r="M4169">
        <v>9</v>
      </c>
      <c r="N4169">
        <v>-1</v>
      </c>
      <c r="O4169">
        <v>0</v>
      </c>
      <c r="P4169" t="s">
        <v>52</v>
      </c>
      <c r="Q4169" t="s">
        <v>49</v>
      </c>
      <c r="X4169" s="7"/>
      <c r="Y4169" t="s">
        <v>55</v>
      </c>
      <c r="Z4169">
        <v>0</v>
      </c>
      <c r="AE4169" t="s">
        <v>49</v>
      </c>
      <c r="AF4169">
        <v>0</v>
      </c>
    </row>
    <row r="4170" spans="1:32" x14ac:dyDescent="0.3">
      <c r="A4170">
        <v>31</v>
      </c>
      <c r="B4170" t="s">
        <v>69</v>
      </c>
      <c r="C4170" t="s">
        <v>47</v>
      </c>
      <c r="D4170" t="s">
        <v>54</v>
      </c>
      <c r="E4170" t="s">
        <v>49</v>
      </c>
      <c r="F4170">
        <v>3</v>
      </c>
      <c r="G4170" t="s">
        <v>55</v>
      </c>
      <c r="H4170" t="s">
        <v>49</v>
      </c>
      <c r="I4170" t="s">
        <v>50</v>
      </c>
      <c r="J4170">
        <v>28</v>
      </c>
      <c r="K4170" t="s">
        <v>73</v>
      </c>
      <c r="L4170">
        <v>37</v>
      </c>
      <c r="M4170">
        <v>12</v>
      </c>
      <c r="N4170">
        <v>-1</v>
      </c>
      <c r="O4170">
        <v>0</v>
      </c>
      <c r="P4170" t="s">
        <v>52</v>
      </c>
      <c r="Q4170" t="s">
        <v>49</v>
      </c>
      <c r="X4170" s="7"/>
      <c r="Y4170" t="s">
        <v>55</v>
      </c>
      <c r="Z4170">
        <v>3</v>
      </c>
      <c r="AE4170" t="s">
        <v>49</v>
      </c>
      <c r="AF4170">
        <v>3</v>
      </c>
    </row>
    <row r="4171" spans="1:32" x14ac:dyDescent="0.3">
      <c r="A4171">
        <v>35</v>
      </c>
      <c r="B4171" t="s">
        <v>53</v>
      </c>
      <c r="C4171" t="s">
        <v>74</v>
      </c>
      <c r="D4171" t="s">
        <v>54</v>
      </c>
      <c r="E4171" t="s">
        <v>49</v>
      </c>
      <c r="F4171">
        <v>221</v>
      </c>
      <c r="G4171" t="s">
        <v>55</v>
      </c>
      <c r="H4171" t="s">
        <v>49</v>
      </c>
      <c r="I4171" t="s">
        <v>50</v>
      </c>
      <c r="J4171">
        <v>14</v>
      </c>
      <c r="K4171" t="s">
        <v>56</v>
      </c>
      <c r="L4171">
        <v>150</v>
      </c>
      <c r="M4171">
        <v>1</v>
      </c>
      <c r="N4171">
        <v>360</v>
      </c>
      <c r="O4171">
        <v>1</v>
      </c>
      <c r="P4171" t="s">
        <v>57</v>
      </c>
      <c r="Q4171" t="s">
        <v>49</v>
      </c>
      <c r="X4171" s="7"/>
      <c r="Y4171" t="s">
        <v>55</v>
      </c>
      <c r="Z4171">
        <v>221</v>
      </c>
      <c r="AE4171" t="s">
        <v>49</v>
      </c>
      <c r="AF4171">
        <v>221</v>
      </c>
    </row>
    <row r="4172" spans="1:32" x14ac:dyDescent="0.3">
      <c r="A4172">
        <v>50</v>
      </c>
      <c r="B4172" t="s">
        <v>65</v>
      </c>
      <c r="C4172" t="s">
        <v>47</v>
      </c>
      <c r="D4172" t="s">
        <v>54</v>
      </c>
      <c r="E4172" t="s">
        <v>49</v>
      </c>
      <c r="F4172">
        <v>36</v>
      </c>
      <c r="G4172" t="s">
        <v>49</v>
      </c>
      <c r="H4172" t="s">
        <v>49</v>
      </c>
      <c r="I4172" t="s">
        <v>50</v>
      </c>
      <c r="J4172">
        <v>13</v>
      </c>
      <c r="K4172" t="s">
        <v>70</v>
      </c>
      <c r="L4172">
        <v>104</v>
      </c>
      <c r="M4172">
        <v>10</v>
      </c>
      <c r="N4172">
        <v>-1</v>
      </c>
      <c r="O4172">
        <v>0</v>
      </c>
      <c r="P4172" t="s">
        <v>52</v>
      </c>
      <c r="Q4172" t="s">
        <v>49</v>
      </c>
      <c r="X4172" s="7"/>
      <c r="Y4172" t="s">
        <v>49</v>
      </c>
      <c r="Z4172">
        <v>36</v>
      </c>
      <c r="AE4172" t="s">
        <v>49</v>
      </c>
      <c r="AF4172">
        <v>36</v>
      </c>
    </row>
    <row r="4173" spans="1:32" x14ac:dyDescent="0.3">
      <c r="A4173">
        <v>42</v>
      </c>
      <c r="B4173" t="s">
        <v>63</v>
      </c>
      <c r="C4173" t="s">
        <v>47</v>
      </c>
      <c r="D4173" t="s">
        <v>48</v>
      </c>
      <c r="E4173" t="s">
        <v>49</v>
      </c>
      <c r="F4173">
        <v>969</v>
      </c>
      <c r="G4173" t="s">
        <v>55</v>
      </c>
      <c r="H4173" t="s">
        <v>49</v>
      </c>
      <c r="I4173" t="s">
        <v>50</v>
      </c>
      <c r="J4173">
        <v>13</v>
      </c>
      <c r="K4173" t="s">
        <v>56</v>
      </c>
      <c r="L4173">
        <v>721</v>
      </c>
      <c r="M4173">
        <v>1</v>
      </c>
      <c r="N4173">
        <v>-1</v>
      </c>
      <c r="O4173">
        <v>0</v>
      </c>
      <c r="P4173" t="s">
        <v>52</v>
      </c>
      <c r="Q4173" t="s">
        <v>49</v>
      </c>
      <c r="X4173" s="7"/>
      <c r="Y4173" t="s">
        <v>55</v>
      </c>
      <c r="Z4173">
        <v>969</v>
      </c>
      <c r="AE4173" t="s">
        <v>49</v>
      </c>
      <c r="AF4173">
        <v>969</v>
      </c>
    </row>
    <row r="4174" spans="1:32" x14ac:dyDescent="0.3">
      <c r="A4174">
        <v>36</v>
      </c>
      <c r="B4174" t="s">
        <v>53</v>
      </c>
      <c r="C4174" t="s">
        <v>59</v>
      </c>
      <c r="D4174" t="s">
        <v>54</v>
      </c>
      <c r="E4174" t="s">
        <v>49</v>
      </c>
      <c r="F4174">
        <v>760</v>
      </c>
      <c r="G4174" t="s">
        <v>49</v>
      </c>
      <c r="H4174" t="s">
        <v>49</v>
      </c>
      <c r="I4174" t="s">
        <v>52</v>
      </c>
      <c r="J4174">
        <v>20</v>
      </c>
      <c r="K4174" t="s">
        <v>62</v>
      </c>
      <c r="L4174">
        <v>9</v>
      </c>
      <c r="M4174">
        <v>13</v>
      </c>
      <c r="N4174">
        <v>-1</v>
      </c>
      <c r="O4174">
        <v>0</v>
      </c>
      <c r="P4174" t="s">
        <v>52</v>
      </c>
      <c r="Q4174" t="s">
        <v>49</v>
      </c>
      <c r="X4174" s="7"/>
      <c r="Y4174" t="s">
        <v>49</v>
      </c>
      <c r="Z4174">
        <v>760</v>
      </c>
      <c r="AE4174" t="s">
        <v>49</v>
      </c>
      <c r="AF4174">
        <v>760</v>
      </c>
    </row>
    <row r="4175" spans="1:32" x14ac:dyDescent="0.3">
      <c r="A4175">
        <v>25</v>
      </c>
      <c r="B4175" t="s">
        <v>69</v>
      </c>
      <c r="C4175" t="s">
        <v>59</v>
      </c>
      <c r="D4175" t="s">
        <v>60</v>
      </c>
      <c r="E4175" t="s">
        <v>49</v>
      </c>
      <c r="F4175">
        <v>220</v>
      </c>
      <c r="G4175" t="s">
        <v>49</v>
      </c>
      <c r="H4175" t="s">
        <v>49</v>
      </c>
      <c r="I4175" t="s">
        <v>50</v>
      </c>
      <c r="J4175">
        <v>26</v>
      </c>
      <c r="K4175" t="s">
        <v>56</v>
      </c>
      <c r="L4175">
        <v>68</v>
      </c>
      <c r="M4175">
        <v>1</v>
      </c>
      <c r="N4175">
        <v>-1</v>
      </c>
      <c r="O4175">
        <v>0</v>
      </c>
      <c r="P4175" t="s">
        <v>52</v>
      </c>
      <c r="Q4175" t="s">
        <v>49</v>
      </c>
      <c r="X4175" s="7"/>
      <c r="Y4175" t="s">
        <v>49</v>
      </c>
      <c r="Z4175">
        <v>220</v>
      </c>
      <c r="AE4175" t="s">
        <v>49</v>
      </c>
      <c r="AF4175">
        <v>220</v>
      </c>
    </row>
    <row r="4176" spans="1:32" x14ac:dyDescent="0.3">
      <c r="A4176">
        <v>42</v>
      </c>
      <c r="B4176" t="s">
        <v>58</v>
      </c>
      <c r="C4176" t="s">
        <v>59</v>
      </c>
      <c r="D4176" t="s">
        <v>60</v>
      </c>
      <c r="E4176" t="s">
        <v>49</v>
      </c>
      <c r="F4176">
        <v>10907</v>
      </c>
      <c r="G4176" t="s">
        <v>49</v>
      </c>
      <c r="H4176" t="s">
        <v>49</v>
      </c>
      <c r="I4176" t="s">
        <v>50</v>
      </c>
      <c r="J4176">
        <v>4</v>
      </c>
      <c r="K4176" t="s">
        <v>56</v>
      </c>
      <c r="L4176">
        <v>74</v>
      </c>
      <c r="M4176">
        <v>3</v>
      </c>
      <c r="N4176">
        <v>-1</v>
      </c>
      <c r="O4176">
        <v>0</v>
      </c>
      <c r="P4176" t="s">
        <v>52</v>
      </c>
      <c r="Q4176" t="s">
        <v>49</v>
      </c>
      <c r="X4176" s="7"/>
      <c r="Y4176" t="s">
        <v>49</v>
      </c>
      <c r="Z4176">
        <v>10907</v>
      </c>
      <c r="AE4176" t="s">
        <v>49</v>
      </c>
      <c r="AF4176">
        <v>10907</v>
      </c>
    </row>
    <row r="4177" spans="1:32" x14ac:dyDescent="0.3">
      <c r="A4177">
        <v>27</v>
      </c>
      <c r="B4177" t="s">
        <v>71</v>
      </c>
      <c r="C4177" t="s">
        <v>59</v>
      </c>
      <c r="D4177" t="s">
        <v>60</v>
      </c>
      <c r="E4177" t="s">
        <v>49</v>
      </c>
      <c r="F4177">
        <v>-148</v>
      </c>
      <c r="G4177" t="s">
        <v>55</v>
      </c>
      <c r="H4177" t="s">
        <v>49</v>
      </c>
      <c r="I4177" t="s">
        <v>50</v>
      </c>
      <c r="J4177">
        <v>11</v>
      </c>
      <c r="K4177" t="s">
        <v>80</v>
      </c>
      <c r="L4177">
        <v>146</v>
      </c>
      <c r="M4177">
        <v>3</v>
      </c>
      <c r="N4177">
        <v>224</v>
      </c>
      <c r="O4177">
        <v>1</v>
      </c>
      <c r="P4177" t="s">
        <v>66</v>
      </c>
      <c r="Q4177" t="s">
        <v>49</v>
      </c>
      <c r="X4177" s="7"/>
      <c r="Y4177" t="s">
        <v>55</v>
      </c>
      <c r="Z4177">
        <v>-148</v>
      </c>
      <c r="AE4177" t="s">
        <v>49</v>
      </c>
      <c r="AF4177">
        <v>-148</v>
      </c>
    </row>
    <row r="4178" spans="1:32" x14ac:dyDescent="0.3">
      <c r="A4178">
        <v>32</v>
      </c>
      <c r="B4178" t="s">
        <v>63</v>
      </c>
      <c r="C4178" t="s">
        <v>47</v>
      </c>
      <c r="D4178" t="s">
        <v>48</v>
      </c>
      <c r="E4178" t="s">
        <v>49</v>
      </c>
      <c r="F4178">
        <v>415</v>
      </c>
      <c r="G4178" t="s">
        <v>55</v>
      </c>
      <c r="H4178" t="s">
        <v>49</v>
      </c>
      <c r="I4178" t="s">
        <v>52</v>
      </c>
      <c r="J4178">
        <v>2</v>
      </c>
      <c r="K4178" t="s">
        <v>62</v>
      </c>
      <c r="L4178">
        <v>777</v>
      </c>
      <c r="M4178">
        <v>4</v>
      </c>
      <c r="N4178">
        <v>-1</v>
      </c>
      <c r="O4178">
        <v>0</v>
      </c>
      <c r="P4178" t="s">
        <v>52</v>
      </c>
      <c r="Q4178" t="s">
        <v>55</v>
      </c>
      <c r="X4178" s="7"/>
      <c r="Y4178" t="s">
        <v>55</v>
      </c>
      <c r="Z4178">
        <v>415</v>
      </c>
      <c r="AE4178" t="s">
        <v>49</v>
      </c>
      <c r="AF4178">
        <v>415</v>
      </c>
    </row>
    <row r="4179" spans="1:32" x14ac:dyDescent="0.3">
      <c r="A4179">
        <v>57</v>
      </c>
      <c r="B4179" t="s">
        <v>58</v>
      </c>
      <c r="C4179" t="s">
        <v>47</v>
      </c>
      <c r="D4179" t="s">
        <v>60</v>
      </c>
      <c r="E4179" t="s">
        <v>49</v>
      </c>
      <c r="F4179">
        <v>1341</v>
      </c>
      <c r="G4179" t="s">
        <v>55</v>
      </c>
      <c r="H4179" t="s">
        <v>49</v>
      </c>
      <c r="I4179" t="s">
        <v>52</v>
      </c>
      <c r="J4179">
        <v>8</v>
      </c>
      <c r="K4179" t="s">
        <v>56</v>
      </c>
      <c r="L4179">
        <v>339</v>
      </c>
      <c r="M4179">
        <v>2</v>
      </c>
      <c r="N4179">
        <v>-1</v>
      </c>
      <c r="O4179">
        <v>0</v>
      </c>
      <c r="P4179" t="s">
        <v>52</v>
      </c>
      <c r="Q4179" t="s">
        <v>49</v>
      </c>
      <c r="X4179" s="7"/>
      <c r="Y4179" t="s">
        <v>55</v>
      </c>
      <c r="Z4179">
        <v>1341</v>
      </c>
      <c r="AE4179" t="s">
        <v>49</v>
      </c>
      <c r="AF4179">
        <v>1341</v>
      </c>
    </row>
    <row r="4180" spans="1:32" x14ac:dyDescent="0.3">
      <c r="A4180">
        <v>48</v>
      </c>
      <c r="B4180" t="s">
        <v>63</v>
      </c>
      <c r="C4180" t="s">
        <v>47</v>
      </c>
      <c r="D4180" t="s">
        <v>54</v>
      </c>
      <c r="E4180" t="s">
        <v>49</v>
      </c>
      <c r="F4180">
        <v>865</v>
      </c>
      <c r="G4180" t="s">
        <v>55</v>
      </c>
      <c r="H4180" t="s">
        <v>49</v>
      </c>
      <c r="I4180" t="s">
        <v>50</v>
      </c>
      <c r="J4180">
        <v>13</v>
      </c>
      <c r="K4180" t="s">
        <v>56</v>
      </c>
      <c r="L4180">
        <v>78</v>
      </c>
      <c r="M4180">
        <v>2</v>
      </c>
      <c r="N4180">
        <v>-1</v>
      </c>
      <c r="O4180">
        <v>0</v>
      </c>
      <c r="P4180" t="s">
        <v>52</v>
      </c>
      <c r="Q4180" t="s">
        <v>49</v>
      </c>
      <c r="X4180" s="7"/>
      <c r="Y4180" t="s">
        <v>55</v>
      </c>
      <c r="Z4180">
        <v>865</v>
      </c>
      <c r="AE4180" t="s">
        <v>49</v>
      </c>
      <c r="AF4180">
        <v>865</v>
      </c>
    </row>
    <row r="4181" spans="1:32" x14ac:dyDescent="0.3">
      <c r="A4181">
        <v>34</v>
      </c>
      <c r="B4181" t="s">
        <v>63</v>
      </c>
      <c r="C4181" t="s">
        <v>74</v>
      </c>
      <c r="D4181" t="s">
        <v>54</v>
      </c>
      <c r="E4181" t="s">
        <v>49</v>
      </c>
      <c r="F4181">
        <v>-566</v>
      </c>
      <c r="G4181" t="s">
        <v>55</v>
      </c>
      <c r="H4181" t="s">
        <v>49</v>
      </c>
      <c r="I4181" t="s">
        <v>52</v>
      </c>
      <c r="J4181">
        <v>26</v>
      </c>
      <c r="K4181" t="s">
        <v>56</v>
      </c>
      <c r="L4181">
        <v>248</v>
      </c>
      <c r="M4181">
        <v>2</v>
      </c>
      <c r="N4181">
        <v>-1</v>
      </c>
      <c r="O4181">
        <v>0</v>
      </c>
      <c r="P4181" t="s">
        <v>52</v>
      </c>
      <c r="Q4181" t="s">
        <v>49</v>
      </c>
      <c r="X4181" s="7"/>
      <c r="Y4181" t="s">
        <v>55</v>
      </c>
      <c r="Z4181">
        <v>-566</v>
      </c>
      <c r="AE4181" t="s">
        <v>49</v>
      </c>
      <c r="AF4181">
        <v>-566</v>
      </c>
    </row>
    <row r="4182" spans="1:32" x14ac:dyDescent="0.3">
      <c r="A4182">
        <v>33</v>
      </c>
      <c r="B4182" t="s">
        <v>53</v>
      </c>
      <c r="C4182" t="s">
        <v>47</v>
      </c>
      <c r="D4182" t="s">
        <v>54</v>
      </c>
      <c r="E4182" t="s">
        <v>49</v>
      </c>
      <c r="F4182">
        <v>210</v>
      </c>
      <c r="G4182" t="s">
        <v>55</v>
      </c>
      <c r="H4182" t="s">
        <v>55</v>
      </c>
      <c r="I4182" t="s">
        <v>52</v>
      </c>
      <c r="J4182">
        <v>20</v>
      </c>
      <c r="K4182" t="s">
        <v>56</v>
      </c>
      <c r="L4182">
        <v>201</v>
      </c>
      <c r="M4182">
        <v>1</v>
      </c>
      <c r="N4182">
        <v>-1</v>
      </c>
      <c r="O4182">
        <v>0</v>
      </c>
      <c r="P4182" t="s">
        <v>52</v>
      </c>
      <c r="Q4182" t="s">
        <v>49</v>
      </c>
      <c r="X4182" s="7"/>
      <c r="Y4182" t="s">
        <v>55</v>
      </c>
      <c r="Z4182">
        <v>210</v>
      </c>
      <c r="AE4182" t="s">
        <v>55</v>
      </c>
      <c r="AF4182">
        <v>210</v>
      </c>
    </row>
    <row r="4183" spans="1:32" x14ac:dyDescent="0.3">
      <c r="A4183">
        <v>26</v>
      </c>
      <c r="B4183" t="s">
        <v>67</v>
      </c>
      <c r="C4183" t="s">
        <v>59</v>
      </c>
      <c r="D4183" t="s">
        <v>54</v>
      </c>
      <c r="E4183" t="s">
        <v>49</v>
      </c>
      <c r="F4183">
        <v>1275</v>
      </c>
      <c r="G4183" t="s">
        <v>55</v>
      </c>
      <c r="H4183" t="s">
        <v>49</v>
      </c>
      <c r="I4183" t="s">
        <v>52</v>
      </c>
      <c r="J4183">
        <v>20</v>
      </c>
      <c r="K4183" t="s">
        <v>62</v>
      </c>
      <c r="L4183">
        <v>18</v>
      </c>
      <c r="M4183">
        <v>9</v>
      </c>
      <c r="N4183">
        <v>-1</v>
      </c>
      <c r="O4183">
        <v>0</v>
      </c>
      <c r="P4183" t="s">
        <v>52</v>
      </c>
      <c r="Q4183" t="s">
        <v>49</v>
      </c>
      <c r="X4183" s="7"/>
      <c r="Y4183" t="s">
        <v>55</v>
      </c>
      <c r="Z4183">
        <v>1275</v>
      </c>
      <c r="AE4183" t="s">
        <v>49</v>
      </c>
      <c r="AF4183">
        <v>1275</v>
      </c>
    </row>
    <row r="4184" spans="1:32" x14ac:dyDescent="0.3">
      <c r="A4184">
        <v>50</v>
      </c>
      <c r="B4184" t="s">
        <v>63</v>
      </c>
      <c r="C4184" t="s">
        <v>47</v>
      </c>
      <c r="D4184" t="s">
        <v>54</v>
      </c>
      <c r="E4184" t="s">
        <v>49</v>
      </c>
      <c r="F4184">
        <v>579</v>
      </c>
      <c r="G4184" t="s">
        <v>49</v>
      </c>
      <c r="H4184" t="s">
        <v>49</v>
      </c>
      <c r="I4184" t="s">
        <v>50</v>
      </c>
      <c r="J4184">
        <v>26</v>
      </c>
      <c r="K4184" t="s">
        <v>70</v>
      </c>
      <c r="L4184">
        <v>83</v>
      </c>
      <c r="M4184">
        <v>4</v>
      </c>
      <c r="N4184">
        <v>-1</v>
      </c>
      <c r="O4184">
        <v>0</v>
      </c>
      <c r="P4184" t="s">
        <v>52</v>
      </c>
      <c r="Q4184" t="s">
        <v>49</v>
      </c>
      <c r="X4184" s="7"/>
      <c r="Y4184" t="s">
        <v>49</v>
      </c>
      <c r="Z4184">
        <v>579</v>
      </c>
      <c r="AE4184" t="s">
        <v>49</v>
      </c>
      <c r="AF4184">
        <v>579</v>
      </c>
    </row>
    <row r="4185" spans="1:32" x14ac:dyDescent="0.3">
      <c r="A4185">
        <v>60</v>
      </c>
      <c r="B4185" t="s">
        <v>67</v>
      </c>
      <c r="C4185" t="s">
        <v>59</v>
      </c>
      <c r="D4185" t="s">
        <v>60</v>
      </c>
      <c r="E4185" t="s">
        <v>49</v>
      </c>
      <c r="F4185">
        <v>2934</v>
      </c>
      <c r="G4185" t="s">
        <v>49</v>
      </c>
      <c r="H4185" t="s">
        <v>49</v>
      </c>
      <c r="I4185" t="s">
        <v>50</v>
      </c>
      <c r="J4185">
        <v>8</v>
      </c>
      <c r="K4185" t="s">
        <v>70</v>
      </c>
      <c r="L4185">
        <v>233</v>
      </c>
      <c r="M4185">
        <v>2</v>
      </c>
      <c r="N4185">
        <v>-1</v>
      </c>
      <c r="O4185">
        <v>0</v>
      </c>
      <c r="P4185" t="s">
        <v>52</v>
      </c>
      <c r="Q4185" t="s">
        <v>49</v>
      </c>
      <c r="X4185" s="7"/>
      <c r="Y4185" t="s">
        <v>49</v>
      </c>
      <c r="Z4185">
        <v>2934</v>
      </c>
      <c r="AE4185" t="s">
        <v>49</v>
      </c>
      <c r="AF4185">
        <v>2934</v>
      </c>
    </row>
    <row r="4186" spans="1:32" x14ac:dyDescent="0.3">
      <c r="A4186">
        <v>47</v>
      </c>
      <c r="B4186" t="s">
        <v>58</v>
      </c>
      <c r="C4186" t="s">
        <v>47</v>
      </c>
      <c r="D4186" t="s">
        <v>60</v>
      </c>
      <c r="E4186" t="s">
        <v>49</v>
      </c>
      <c r="F4186">
        <v>6637</v>
      </c>
      <c r="G4186" t="s">
        <v>55</v>
      </c>
      <c r="H4186" t="s">
        <v>49</v>
      </c>
      <c r="I4186" t="s">
        <v>50</v>
      </c>
      <c r="J4186">
        <v>17</v>
      </c>
      <c r="K4186" t="s">
        <v>61</v>
      </c>
      <c r="L4186">
        <v>174</v>
      </c>
      <c r="M4186">
        <v>2</v>
      </c>
      <c r="N4186">
        <v>-1</v>
      </c>
      <c r="O4186">
        <v>0</v>
      </c>
      <c r="P4186" t="s">
        <v>52</v>
      </c>
      <c r="Q4186" t="s">
        <v>49</v>
      </c>
      <c r="X4186" s="7"/>
      <c r="Y4186" t="s">
        <v>55</v>
      </c>
      <c r="Z4186">
        <v>6637</v>
      </c>
      <c r="AE4186" t="s">
        <v>49</v>
      </c>
      <c r="AF4186">
        <v>6637</v>
      </c>
    </row>
    <row r="4187" spans="1:32" x14ac:dyDescent="0.3">
      <c r="A4187">
        <v>31</v>
      </c>
      <c r="B4187" t="s">
        <v>58</v>
      </c>
      <c r="C4187" t="s">
        <v>47</v>
      </c>
      <c r="D4187" t="s">
        <v>60</v>
      </c>
      <c r="E4187" t="s">
        <v>49</v>
      </c>
      <c r="F4187">
        <v>271</v>
      </c>
      <c r="G4187" t="s">
        <v>49</v>
      </c>
      <c r="H4187" t="s">
        <v>49</v>
      </c>
      <c r="I4187" t="s">
        <v>50</v>
      </c>
      <c r="J4187">
        <v>18</v>
      </c>
      <c r="K4187" t="s">
        <v>75</v>
      </c>
      <c r="L4187">
        <v>89</v>
      </c>
      <c r="M4187">
        <v>1</v>
      </c>
      <c r="N4187">
        <v>-1</v>
      </c>
      <c r="O4187">
        <v>0</v>
      </c>
      <c r="P4187" t="s">
        <v>52</v>
      </c>
      <c r="Q4187" t="s">
        <v>49</v>
      </c>
      <c r="X4187" s="7"/>
      <c r="Y4187" t="s">
        <v>49</v>
      </c>
      <c r="Z4187">
        <v>271</v>
      </c>
      <c r="AE4187" t="s">
        <v>49</v>
      </c>
      <c r="AF4187">
        <v>271</v>
      </c>
    </row>
    <row r="4188" spans="1:32" x14ac:dyDescent="0.3">
      <c r="A4188">
        <v>52</v>
      </c>
      <c r="B4188" t="s">
        <v>67</v>
      </c>
      <c r="C4188" t="s">
        <v>47</v>
      </c>
      <c r="D4188" t="s">
        <v>60</v>
      </c>
      <c r="E4188" t="s">
        <v>49</v>
      </c>
      <c r="F4188">
        <v>0</v>
      </c>
      <c r="G4188" t="s">
        <v>49</v>
      </c>
      <c r="H4188" t="s">
        <v>49</v>
      </c>
      <c r="I4188" t="s">
        <v>50</v>
      </c>
      <c r="J4188">
        <v>9</v>
      </c>
      <c r="K4188" t="s">
        <v>70</v>
      </c>
      <c r="L4188">
        <v>145</v>
      </c>
      <c r="M4188">
        <v>3</v>
      </c>
      <c r="N4188">
        <v>94</v>
      </c>
      <c r="O4188">
        <v>4</v>
      </c>
      <c r="P4188" t="s">
        <v>79</v>
      </c>
      <c r="Q4188" t="s">
        <v>49</v>
      </c>
      <c r="X4188" s="7"/>
      <c r="Y4188" t="s">
        <v>49</v>
      </c>
      <c r="Z4188">
        <v>0</v>
      </c>
      <c r="AE4188" t="s">
        <v>49</v>
      </c>
      <c r="AF4188">
        <v>0</v>
      </c>
    </row>
    <row r="4189" spans="1:32" x14ac:dyDescent="0.3">
      <c r="A4189">
        <v>36</v>
      </c>
      <c r="B4189" t="s">
        <v>53</v>
      </c>
      <c r="C4189" t="s">
        <v>47</v>
      </c>
      <c r="D4189" t="s">
        <v>54</v>
      </c>
      <c r="E4189" t="s">
        <v>49</v>
      </c>
      <c r="F4189">
        <v>472</v>
      </c>
      <c r="G4189" t="s">
        <v>55</v>
      </c>
      <c r="H4189" t="s">
        <v>49</v>
      </c>
      <c r="I4189" t="s">
        <v>52</v>
      </c>
      <c r="J4189">
        <v>19</v>
      </c>
      <c r="K4189" t="s">
        <v>62</v>
      </c>
      <c r="L4189">
        <v>1017</v>
      </c>
      <c r="M4189">
        <v>1</v>
      </c>
      <c r="N4189">
        <v>-1</v>
      </c>
      <c r="O4189">
        <v>0</v>
      </c>
      <c r="P4189" t="s">
        <v>52</v>
      </c>
      <c r="Q4189" t="s">
        <v>49</v>
      </c>
      <c r="X4189" s="7"/>
      <c r="Y4189" t="s">
        <v>55</v>
      </c>
      <c r="Z4189">
        <v>472</v>
      </c>
      <c r="AE4189" t="s">
        <v>49</v>
      </c>
      <c r="AF4189">
        <v>472</v>
      </c>
    </row>
    <row r="4190" spans="1:32" x14ac:dyDescent="0.3">
      <c r="A4190">
        <v>43</v>
      </c>
      <c r="B4190" t="s">
        <v>63</v>
      </c>
      <c r="C4190" t="s">
        <v>47</v>
      </c>
      <c r="D4190" t="s">
        <v>48</v>
      </c>
      <c r="E4190" t="s">
        <v>49</v>
      </c>
      <c r="F4190">
        <v>487</v>
      </c>
      <c r="G4190" t="s">
        <v>55</v>
      </c>
      <c r="H4190" t="s">
        <v>49</v>
      </c>
      <c r="I4190" t="s">
        <v>52</v>
      </c>
      <c r="J4190">
        <v>7</v>
      </c>
      <c r="K4190" t="s">
        <v>56</v>
      </c>
      <c r="L4190">
        <v>548</v>
      </c>
      <c r="M4190">
        <v>2</v>
      </c>
      <c r="N4190">
        <v>-1</v>
      </c>
      <c r="O4190">
        <v>0</v>
      </c>
      <c r="P4190" t="s">
        <v>52</v>
      </c>
      <c r="Q4190" t="s">
        <v>49</v>
      </c>
      <c r="X4190" s="7"/>
      <c r="Y4190" t="s">
        <v>55</v>
      </c>
      <c r="Z4190">
        <v>487</v>
      </c>
      <c r="AE4190" t="s">
        <v>49</v>
      </c>
      <c r="AF4190">
        <v>487</v>
      </c>
    </row>
    <row r="4191" spans="1:32" x14ac:dyDescent="0.3">
      <c r="A4191">
        <v>30</v>
      </c>
      <c r="B4191" t="s">
        <v>67</v>
      </c>
      <c r="C4191" t="s">
        <v>59</v>
      </c>
      <c r="D4191" t="s">
        <v>60</v>
      </c>
      <c r="E4191" t="s">
        <v>49</v>
      </c>
      <c r="F4191">
        <v>699</v>
      </c>
      <c r="G4191" t="s">
        <v>55</v>
      </c>
      <c r="H4191" t="s">
        <v>49</v>
      </c>
      <c r="I4191" t="s">
        <v>50</v>
      </c>
      <c r="J4191">
        <v>11</v>
      </c>
      <c r="K4191" t="s">
        <v>70</v>
      </c>
      <c r="L4191">
        <v>213</v>
      </c>
      <c r="M4191">
        <v>4</v>
      </c>
      <c r="N4191">
        <v>-1</v>
      </c>
      <c r="O4191">
        <v>0</v>
      </c>
      <c r="P4191" t="s">
        <v>52</v>
      </c>
      <c r="Q4191" t="s">
        <v>49</v>
      </c>
      <c r="X4191" s="7"/>
      <c r="Y4191" t="s">
        <v>55</v>
      </c>
      <c r="Z4191">
        <v>699</v>
      </c>
      <c r="AE4191" t="s">
        <v>49</v>
      </c>
      <c r="AF4191">
        <v>699</v>
      </c>
    </row>
    <row r="4192" spans="1:32" x14ac:dyDescent="0.3">
      <c r="A4192">
        <v>32</v>
      </c>
      <c r="B4192" t="s">
        <v>63</v>
      </c>
      <c r="C4192" t="s">
        <v>47</v>
      </c>
      <c r="D4192" t="s">
        <v>54</v>
      </c>
      <c r="E4192" t="s">
        <v>49</v>
      </c>
      <c r="F4192">
        <v>150</v>
      </c>
      <c r="G4192" t="s">
        <v>49</v>
      </c>
      <c r="H4192" t="s">
        <v>49</v>
      </c>
      <c r="I4192" t="s">
        <v>50</v>
      </c>
      <c r="J4192">
        <v>5</v>
      </c>
      <c r="K4192" t="s">
        <v>64</v>
      </c>
      <c r="L4192">
        <v>210</v>
      </c>
      <c r="M4192">
        <v>1</v>
      </c>
      <c r="N4192">
        <v>-1</v>
      </c>
      <c r="O4192">
        <v>0</v>
      </c>
      <c r="P4192" t="s">
        <v>52</v>
      </c>
      <c r="Q4192" t="s">
        <v>49</v>
      </c>
      <c r="X4192" s="7"/>
      <c r="Y4192" t="s">
        <v>49</v>
      </c>
      <c r="Z4192">
        <v>150</v>
      </c>
      <c r="AE4192" t="s">
        <v>49</v>
      </c>
      <c r="AF4192">
        <v>150</v>
      </c>
    </row>
    <row r="4193" spans="1:32" x14ac:dyDescent="0.3">
      <c r="A4193">
        <v>31</v>
      </c>
      <c r="B4193" t="s">
        <v>58</v>
      </c>
      <c r="C4193" t="s">
        <v>59</v>
      </c>
      <c r="D4193" t="s">
        <v>60</v>
      </c>
      <c r="E4193" t="s">
        <v>49</v>
      </c>
      <c r="F4193">
        <v>1130</v>
      </c>
      <c r="G4193" t="s">
        <v>55</v>
      </c>
      <c r="H4193" t="s">
        <v>49</v>
      </c>
      <c r="I4193" t="s">
        <v>50</v>
      </c>
      <c r="J4193">
        <v>17</v>
      </c>
      <c r="K4193" t="s">
        <v>61</v>
      </c>
      <c r="L4193">
        <v>224</v>
      </c>
      <c r="M4193">
        <v>3</v>
      </c>
      <c r="N4193">
        <v>74</v>
      </c>
      <c r="O4193">
        <v>4</v>
      </c>
      <c r="P4193" t="s">
        <v>57</v>
      </c>
      <c r="Q4193" t="s">
        <v>49</v>
      </c>
      <c r="X4193" s="7"/>
      <c r="Y4193" t="s">
        <v>55</v>
      </c>
      <c r="Z4193">
        <v>1130</v>
      </c>
      <c r="AE4193" t="s">
        <v>49</v>
      </c>
      <c r="AF4193">
        <v>1130</v>
      </c>
    </row>
    <row r="4194" spans="1:32" x14ac:dyDescent="0.3">
      <c r="A4194">
        <v>29</v>
      </c>
      <c r="B4194" t="s">
        <v>58</v>
      </c>
      <c r="C4194" t="s">
        <v>59</v>
      </c>
      <c r="D4194" t="s">
        <v>54</v>
      </c>
      <c r="E4194" t="s">
        <v>49</v>
      </c>
      <c r="F4194">
        <v>584</v>
      </c>
      <c r="G4194" t="s">
        <v>55</v>
      </c>
      <c r="H4194" t="s">
        <v>49</v>
      </c>
      <c r="I4194" t="s">
        <v>52</v>
      </c>
      <c r="J4194">
        <v>16</v>
      </c>
      <c r="K4194" t="s">
        <v>62</v>
      </c>
      <c r="L4194">
        <v>541</v>
      </c>
      <c r="M4194">
        <v>19</v>
      </c>
      <c r="N4194">
        <v>-1</v>
      </c>
      <c r="O4194">
        <v>0</v>
      </c>
      <c r="P4194" t="s">
        <v>52</v>
      </c>
      <c r="Q4194" t="s">
        <v>49</v>
      </c>
      <c r="X4194" s="7"/>
      <c r="Y4194" t="s">
        <v>55</v>
      </c>
      <c r="Z4194">
        <v>584</v>
      </c>
      <c r="AE4194" t="s">
        <v>49</v>
      </c>
      <c r="AF4194">
        <v>584</v>
      </c>
    </row>
    <row r="4195" spans="1:32" x14ac:dyDescent="0.3">
      <c r="A4195">
        <v>48</v>
      </c>
      <c r="B4195" t="s">
        <v>53</v>
      </c>
      <c r="C4195" t="s">
        <v>74</v>
      </c>
      <c r="D4195" t="s">
        <v>54</v>
      </c>
      <c r="E4195" t="s">
        <v>49</v>
      </c>
      <c r="F4195">
        <v>3186</v>
      </c>
      <c r="G4195" t="s">
        <v>49</v>
      </c>
      <c r="H4195" t="s">
        <v>55</v>
      </c>
      <c r="I4195" t="s">
        <v>50</v>
      </c>
      <c r="J4195">
        <v>9</v>
      </c>
      <c r="K4195" t="s">
        <v>61</v>
      </c>
      <c r="L4195">
        <v>104</v>
      </c>
      <c r="M4195">
        <v>1</v>
      </c>
      <c r="N4195">
        <v>-1</v>
      </c>
      <c r="O4195">
        <v>0</v>
      </c>
      <c r="P4195" t="s">
        <v>52</v>
      </c>
      <c r="Q4195" t="s">
        <v>49</v>
      </c>
      <c r="X4195" s="7"/>
      <c r="Y4195" t="s">
        <v>49</v>
      </c>
      <c r="Z4195">
        <v>3186</v>
      </c>
      <c r="AE4195" t="s">
        <v>55</v>
      </c>
      <c r="AF4195">
        <v>3186</v>
      </c>
    </row>
    <row r="4196" spans="1:32" x14ac:dyDescent="0.3">
      <c r="A4196">
        <v>32</v>
      </c>
      <c r="B4196" t="s">
        <v>53</v>
      </c>
      <c r="C4196" t="s">
        <v>59</v>
      </c>
      <c r="D4196" t="s">
        <v>54</v>
      </c>
      <c r="E4196" t="s">
        <v>49</v>
      </c>
      <c r="F4196">
        <v>133</v>
      </c>
      <c r="G4196" t="s">
        <v>49</v>
      </c>
      <c r="H4196" t="s">
        <v>49</v>
      </c>
      <c r="I4196" t="s">
        <v>50</v>
      </c>
      <c r="J4196">
        <v>15</v>
      </c>
      <c r="K4196" t="s">
        <v>61</v>
      </c>
      <c r="L4196">
        <v>171</v>
      </c>
      <c r="M4196">
        <v>1</v>
      </c>
      <c r="N4196">
        <v>-1</v>
      </c>
      <c r="O4196">
        <v>0</v>
      </c>
      <c r="P4196" t="s">
        <v>52</v>
      </c>
      <c r="Q4196" t="s">
        <v>55</v>
      </c>
      <c r="X4196" s="7"/>
      <c r="Y4196" t="s">
        <v>49</v>
      </c>
      <c r="Z4196">
        <v>133</v>
      </c>
      <c r="AE4196" t="s">
        <v>49</v>
      </c>
      <c r="AF4196">
        <v>133</v>
      </c>
    </row>
    <row r="4197" spans="1:32" x14ac:dyDescent="0.3">
      <c r="A4197">
        <v>30</v>
      </c>
      <c r="B4197" t="s">
        <v>76</v>
      </c>
      <c r="C4197" t="s">
        <v>59</v>
      </c>
      <c r="D4197" t="s">
        <v>60</v>
      </c>
      <c r="E4197" t="s">
        <v>49</v>
      </c>
      <c r="F4197">
        <v>868</v>
      </c>
      <c r="G4197" t="s">
        <v>49</v>
      </c>
      <c r="H4197" t="s">
        <v>49</v>
      </c>
      <c r="I4197" t="s">
        <v>50</v>
      </c>
      <c r="J4197">
        <v>7</v>
      </c>
      <c r="K4197" t="s">
        <v>70</v>
      </c>
      <c r="L4197">
        <v>387</v>
      </c>
      <c r="M4197">
        <v>2</v>
      </c>
      <c r="N4197">
        <v>-1</v>
      </c>
      <c r="O4197">
        <v>0</v>
      </c>
      <c r="P4197" t="s">
        <v>52</v>
      </c>
      <c r="Q4197" t="s">
        <v>49</v>
      </c>
      <c r="X4197" s="7"/>
      <c r="Y4197" t="s">
        <v>49</v>
      </c>
      <c r="Z4197">
        <v>868</v>
      </c>
      <c r="AE4197" t="s">
        <v>49</v>
      </c>
      <c r="AF4197">
        <v>868</v>
      </c>
    </row>
    <row r="4198" spans="1:32" x14ac:dyDescent="0.3">
      <c r="A4198">
        <v>48</v>
      </c>
      <c r="B4198" t="s">
        <v>63</v>
      </c>
      <c r="C4198" t="s">
        <v>47</v>
      </c>
      <c r="D4198" t="s">
        <v>54</v>
      </c>
      <c r="E4198" t="s">
        <v>49</v>
      </c>
      <c r="F4198">
        <v>480</v>
      </c>
      <c r="G4198" t="s">
        <v>55</v>
      </c>
      <c r="H4198" t="s">
        <v>49</v>
      </c>
      <c r="I4198" t="s">
        <v>50</v>
      </c>
      <c r="J4198">
        <v>15</v>
      </c>
      <c r="K4198" t="s">
        <v>56</v>
      </c>
      <c r="L4198">
        <v>830</v>
      </c>
      <c r="M4198">
        <v>1</v>
      </c>
      <c r="N4198">
        <v>352</v>
      </c>
      <c r="O4198">
        <v>2</v>
      </c>
      <c r="P4198" t="s">
        <v>57</v>
      </c>
      <c r="Q4198" t="s">
        <v>55</v>
      </c>
      <c r="X4198" s="7"/>
      <c r="Y4198" t="s">
        <v>55</v>
      </c>
      <c r="Z4198">
        <v>480</v>
      </c>
      <c r="AE4198" t="s">
        <v>49</v>
      </c>
      <c r="AF4198">
        <v>480</v>
      </c>
    </row>
    <row r="4199" spans="1:32" x14ac:dyDescent="0.3">
      <c r="A4199">
        <v>51</v>
      </c>
      <c r="B4199" t="s">
        <v>63</v>
      </c>
      <c r="C4199" t="s">
        <v>47</v>
      </c>
      <c r="D4199" t="s">
        <v>52</v>
      </c>
      <c r="E4199" t="s">
        <v>49</v>
      </c>
      <c r="F4199">
        <v>1883</v>
      </c>
      <c r="G4199" t="s">
        <v>55</v>
      </c>
      <c r="H4199" t="s">
        <v>49</v>
      </c>
      <c r="I4199" t="s">
        <v>52</v>
      </c>
      <c r="J4199">
        <v>5</v>
      </c>
      <c r="K4199" t="s">
        <v>56</v>
      </c>
      <c r="L4199">
        <v>57</v>
      </c>
      <c r="M4199">
        <v>1</v>
      </c>
      <c r="N4199">
        <v>-1</v>
      </c>
      <c r="O4199">
        <v>0</v>
      </c>
      <c r="P4199" t="s">
        <v>52</v>
      </c>
      <c r="Q4199" t="s">
        <v>49</v>
      </c>
      <c r="X4199" s="7"/>
      <c r="Y4199" t="s">
        <v>55</v>
      </c>
      <c r="Z4199">
        <v>1883</v>
      </c>
      <c r="AE4199" t="s">
        <v>49</v>
      </c>
      <c r="AF4199">
        <v>1883</v>
      </c>
    </row>
    <row r="4200" spans="1:32" x14ac:dyDescent="0.3">
      <c r="A4200">
        <v>34</v>
      </c>
      <c r="B4200" t="s">
        <v>58</v>
      </c>
      <c r="C4200" t="s">
        <v>47</v>
      </c>
      <c r="D4200" t="s">
        <v>60</v>
      </c>
      <c r="E4200" t="s">
        <v>49</v>
      </c>
      <c r="F4200">
        <v>606</v>
      </c>
      <c r="G4200" t="s">
        <v>49</v>
      </c>
      <c r="H4200" t="s">
        <v>49</v>
      </c>
      <c r="I4200" t="s">
        <v>50</v>
      </c>
      <c r="J4200">
        <v>20</v>
      </c>
      <c r="K4200" t="s">
        <v>61</v>
      </c>
      <c r="L4200">
        <v>97</v>
      </c>
      <c r="M4200">
        <v>1</v>
      </c>
      <c r="N4200">
        <v>-1</v>
      </c>
      <c r="O4200">
        <v>0</v>
      </c>
      <c r="P4200" t="s">
        <v>52</v>
      </c>
      <c r="Q4200" t="s">
        <v>55</v>
      </c>
      <c r="X4200" s="7"/>
      <c r="Y4200" t="s">
        <v>49</v>
      </c>
      <c r="Z4200">
        <v>606</v>
      </c>
      <c r="AE4200" t="s">
        <v>49</v>
      </c>
      <c r="AF4200">
        <v>606</v>
      </c>
    </row>
    <row r="4201" spans="1:32" x14ac:dyDescent="0.3">
      <c r="A4201">
        <v>35</v>
      </c>
      <c r="B4201" t="s">
        <v>63</v>
      </c>
      <c r="C4201" t="s">
        <v>47</v>
      </c>
      <c r="D4201" t="s">
        <v>54</v>
      </c>
      <c r="E4201" t="s">
        <v>49</v>
      </c>
      <c r="F4201">
        <v>603</v>
      </c>
      <c r="G4201" t="s">
        <v>55</v>
      </c>
      <c r="H4201" t="s">
        <v>49</v>
      </c>
      <c r="I4201" t="s">
        <v>50</v>
      </c>
      <c r="J4201">
        <v>17</v>
      </c>
      <c r="K4201" t="s">
        <v>61</v>
      </c>
      <c r="L4201">
        <v>474</v>
      </c>
      <c r="M4201">
        <v>2</v>
      </c>
      <c r="N4201">
        <v>-1</v>
      </c>
      <c r="O4201">
        <v>0</v>
      </c>
      <c r="P4201" t="s">
        <v>52</v>
      </c>
      <c r="Q4201" t="s">
        <v>49</v>
      </c>
      <c r="X4201" s="7"/>
      <c r="Y4201" t="s">
        <v>55</v>
      </c>
      <c r="Z4201">
        <v>603</v>
      </c>
      <c r="AE4201" t="s">
        <v>49</v>
      </c>
      <c r="AF4201">
        <v>603</v>
      </c>
    </row>
    <row r="4202" spans="1:32" x14ac:dyDescent="0.3">
      <c r="A4202">
        <v>49</v>
      </c>
      <c r="B4202" t="s">
        <v>58</v>
      </c>
      <c r="C4202" t="s">
        <v>59</v>
      </c>
      <c r="D4202" t="s">
        <v>48</v>
      </c>
      <c r="E4202" t="s">
        <v>49</v>
      </c>
      <c r="F4202">
        <v>548</v>
      </c>
      <c r="G4202" t="s">
        <v>49</v>
      </c>
      <c r="H4202" t="s">
        <v>49</v>
      </c>
      <c r="I4202" t="s">
        <v>78</v>
      </c>
      <c r="J4202">
        <v>31</v>
      </c>
      <c r="K4202" t="s">
        <v>73</v>
      </c>
      <c r="L4202">
        <v>115</v>
      </c>
      <c r="M4202">
        <v>6</v>
      </c>
      <c r="N4202">
        <v>-1</v>
      </c>
      <c r="O4202">
        <v>0</v>
      </c>
      <c r="P4202" t="s">
        <v>52</v>
      </c>
      <c r="Q4202" t="s">
        <v>49</v>
      </c>
      <c r="X4202" s="7"/>
      <c r="Y4202" t="s">
        <v>49</v>
      </c>
      <c r="Z4202">
        <v>548</v>
      </c>
      <c r="AE4202" t="s">
        <v>49</v>
      </c>
      <c r="AF4202">
        <v>548</v>
      </c>
    </row>
    <row r="4203" spans="1:32" x14ac:dyDescent="0.3">
      <c r="A4203">
        <v>36</v>
      </c>
      <c r="B4203" t="s">
        <v>46</v>
      </c>
      <c r="C4203" t="s">
        <v>47</v>
      </c>
      <c r="D4203" t="s">
        <v>54</v>
      </c>
      <c r="E4203" t="s">
        <v>49</v>
      </c>
      <c r="F4203">
        <v>-872</v>
      </c>
      <c r="G4203" t="s">
        <v>55</v>
      </c>
      <c r="H4203" t="s">
        <v>55</v>
      </c>
      <c r="I4203" t="s">
        <v>50</v>
      </c>
      <c r="J4203">
        <v>20</v>
      </c>
      <c r="K4203" t="s">
        <v>75</v>
      </c>
      <c r="L4203">
        <v>153</v>
      </c>
      <c r="M4203">
        <v>1</v>
      </c>
      <c r="N4203">
        <v>183</v>
      </c>
      <c r="O4203">
        <v>1</v>
      </c>
      <c r="P4203" t="s">
        <v>57</v>
      </c>
      <c r="Q4203" t="s">
        <v>49</v>
      </c>
      <c r="X4203" s="7"/>
      <c r="Y4203" t="s">
        <v>55</v>
      </c>
      <c r="Z4203">
        <v>-872</v>
      </c>
      <c r="AE4203" t="s">
        <v>55</v>
      </c>
      <c r="AF4203">
        <v>-872</v>
      </c>
    </row>
    <row r="4204" spans="1:32" x14ac:dyDescent="0.3">
      <c r="A4204">
        <v>37</v>
      </c>
      <c r="B4204" t="s">
        <v>63</v>
      </c>
      <c r="C4204" t="s">
        <v>74</v>
      </c>
      <c r="D4204" t="s">
        <v>54</v>
      </c>
      <c r="E4204" t="s">
        <v>49</v>
      </c>
      <c r="F4204">
        <v>33</v>
      </c>
      <c r="G4204" t="s">
        <v>55</v>
      </c>
      <c r="H4204" t="s">
        <v>49</v>
      </c>
      <c r="I4204" t="s">
        <v>50</v>
      </c>
      <c r="J4204">
        <v>20</v>
      </c>
      <c r="K4204" t="s">
        <v>75</v>
      </c>
      <c r="L4204">
        <v>106</v>
      </c>
      <c r="M4204">
        <v>2</v>
      </c>
      <c r="N4204">
        <v>167</v>
      </c>
      <c r="O4204">
        <v>1</v>
      </c>
      <c r="P4204" t="s">
        <v>57</v>
      </c>
      <c r="Q4204" t="s">
        <v>49</v>
      </c>
      <c r="X4204" s="7"/>
      <c r="Y4204" t="s">
        <v>55</v>
      </c>
      <c r="Z4204">
        <v>33</v>
      </c>
      <c r="AE4204" t="s">
        <v>49</v>
      </c>
      <c r="AF4204">
        <v>33</v>
      </c>
    </row>
    <row r="4205" spans="1:32" x14ac:dyDescent="0.3">
      <c r="A4205">
        <v>37</v>
      </c>
      <c r="B4205" t="s">
        <v>58</v>
      </c>
      <c r="C4205" t="s">
        <v>47</v>
      </c>
      <c r="D4205" t="s">
        <v>60</v>
      </c>
      <c r="E4205" t="s">
        <v>49</v>
      </c>
      <c r="F4205">
        <v>1689</v>
      </c>
      <c r="G4205" t="s">
        <v>55</v>
      </c>
      <c r="H4205" t="s">
        <v>49</v>
      </c>
      <c r="I4205" t="s">
        <v>52</v>
      </c>
      <c r="J4205">
        <v>29</v>
      </c>
      <c r="K4205" t="s">
        <v>56</v>
      </c>
      <c r="L4205">
        <v>645</v>
      </c>
      <c r="M4205">
        <v>2</v>
      </c>
      <c r="N4205">
        <v>-1</v>
      </c>
      <c r="O4205">
        <v>0</v>
      </c>
      <c r="P4205" t="s">
        <v>52</v>
      </c>
      <c r="Q4205" t="s">
        <v>49</v>
      </c>
      <c r="X4205" s="7"/>
      <c r="Y4205" t="s">
        <v>55</v>
      </c>
      <c r="Z4205">
        <v>1689</v>
      </c>
      <c r="AE4205" t="s">
        <v>49</v>
      </c>
      <c r="AF4205">
        <v>1689</v>
      </c>
    </row>
    <row r="4206" spans="1:32" x14ac:dyDescent="0.3">
      <c r="A4206">
        <v>49</v>
      </c>
      <c r="B4206" t="s">
        <v>63</v>
      </c>
      <c r="C4206" t="s">
        <v>47</v>
      </c>
      <c r="D4206" t="s">
        <v>48</v>
      </c>
      <c r="E4206" t="s">
        <v>49</v>
      </c>
      <c r="F4206">
        <v>902</v>
      </c>
      <c r="G4206" t="s">
        <v>49</v>
      </c>
      <c r="H4206" t="s">
        <v>49</v>
      </c>
      <c r="I4206" t="s">
        <v>52</v>
      </c>
      <c r="J4206">
        <v>9</v>
      </c>
      <c r="K4206" t="s">
        <v>62</v>
      </c>
      <c r="L4206">
        <v>210</v>
      </c>
      <c r="M4206">
        <v>2</v>
      </c>
      <c r="N4206">
        <v>-1</v>
      </c>
      <c r="O4206">
        <v>0</v>
      </c>
      <c r="P4206" t="s">
        <v>52</v>
      </c>
      <c r="Q4206" t="s">
        <v>49</v>
      </c>
      <c r="X4206" s="7"/>
      <c r="Y4206" t="s">
        <v>49</v>
      </c>
      <c r="Z4206">
        <v>902</v>
      </c>
      <c r="AE4206" t="s">
        <v>49</v>
      </c>
      <c r="AF4206">
        <v>902</v>
      </c>
    </row>
    <row r="4207" spans="1:32" x14ac:dyDescent="0.3">
      <c r="A4207">
        <v>44</v>
      </c>
      <c r="B4207" t="s">
        <v>53</v>
      </c>
      <c r="C4207" t="s">
        <v>74</v>
      </c>
      <c r="D4207" t="s">
        <v>54</v>
      </c>
      <c r="E4207" t="s">
        <v>49</v>
      </c>
      <c r="F4207">
        <v>0</v>
      </c>
      <c r="G4207" t="s">
        <v>55</v>
      </c>
      <c r="H4207" t="s">
        <v>55</v>
      </c>
      <c r="I4207" t="s">
        <v>52</v>
      </c>
      <c r="J4207">
        <v>13</v>
      </c>
      <c r="K4207" t="s">
        <v>56</v>
      </c>
      <c r="L4207">
        <v>97</v>
      </c>
      <c r="M4207">
        <v>1</v>
      </c>
      <c r="N4207">
        <v>-1</v>
      </c>
      <c r="O4207">
        <v>0</v>
      </c>
      <c r="P4207" t="s">
        <v>52</v>
      </c>
      <c r="Q4207" t="s">
        <v>49</v>
      </c>
      <c r="X4207" s="7"/>
      <c r="Y4207" t="s">
        <v>55</v>
      </c>
      <c r="Z4207">
        <v>0</v>
      </c>
      <c r="AE4207" t="s">
        <v>55</v>
      </c>
      <c r="AF4207">
        <v>0</v>
      </c>
    </row>
    <row r="4208" spans="1:32" x14ac:dyDescent="0.3">
      <c r="A4208">
        <v>40</v>
      </c>
      <c r="B4208" t="s">
        <v>71</v>
      </c>
      <c r="C4208" t="s">
        <v>47</v>
      </c>
      <c r="D4208" t="s">
        <v>54</v>
      </c>
      <c r="E4208" t="s">
        <v>49</v>
      </c>
      <c r="F4208">
        <v>260</v>
      </c>
      <c r="G4208" t="s">
        <v>49</v>
      </c>
      <c r="H4208" t="s">
        <v>49</v>
      </c>
      <c r="I4208" t="s">
        <v>50</v>
      </c>
      <c r="J4208">
        <v>19</v>
      </c>
      <c r="K4208" t="s">
        <v>75</v>
      </c>
      <c r="L4208">
        <v>52</v>
      </c>
      <c r="M4208">
        <v>1</v>
      </c>
      <c r="N4208">
        <v>152</v>
      </c>
      <c r="O4208">
        <v>6</v>
      </c>
      <c r="P4208" t="s">
        <v>57</v>
      </c>
      <c r="Q4208" t="s">
        <v>49</v>
      </c>
      <c r="X4208" s="7"/>
      <c r="Y4208" t="s">
        <v>49</v>
      </c>
      <c r="Z4208">
        <v>260</v>
      </c>
      <c r="AE4208" t="s">
        <v>49</v>
      </c>
      <c r="AF4208">
        <v>260</v>
      </c>
    </row>
    <row r="4209" spans="1:32" x14ac:dyDescent="0.3">
      <c r="A4209">
        <v>57</v>
      </c>
      <c r="B4209" t="s">
        <v>67</v>
      </c>
      <c r="C4209" t="s">
        <v>47</v>
      </c>
      <c r="D4209" t="s">
        <v>54</v>
      </c>
      <c r="E4209" t="s">
        <v>49</v>
      </c>
      <c r="F4209">
        <v>589</v>
      </c>
      <c r="G4209" t="s">
        <v>55</v>
      </c>
      <c r="H4209" t="s">
        <v>49</v>
      </c>
      <c r="I4209" t="s">
        <v>50</v>
      </c>
      <c r="J4209">
        <v>2</v>
      </c>
      <c r="K4209" t="s">
        <v>64</v>
      </c>
      <c r="L4209">
        <v>223</v>
      </c>
      <c r="M4209">
        <v>1</v>
      </c>
      <c r="N4209">
        <v>76</v>
      </c>
      <c r="O4209">
        <v>4</v>
      </c>
      <c r="P4209" t="s">
        <v>57</v>
      </c>
      <c r="Q4209" t="s">
        <v>49</v>
      </c>
      <c r="X4209" s="7"/>
      <c r="Y4209" t="s">
        <v>55</v>
      </c>
      <c r="Z4209">
        <v>589</v>
      </c>
      <c r="AE4209" t="s">
        <v>49</v>
      </c>
      <c r="AF4209">
        <v>589</v>
      </c>
    </row>
    <row r="4210" spans="1:32" x14ac:dyDescent="0.3">
      <c r="A4210">
        <v>39</v>
      </c>
      <c r="B4210" t="s">
        <v>67</v>
      </c>
      <c r="C4210" t="s">
        <v>47</v>
      </c>
      <c r="D4210" t="s">
        <v>54</v>
      </c>
      <c r="E4210" t="s">
        <v>49</v>
      </c>
      <c r="F4210">
        <v>626</v>
      </c>
      <c r="G4210" t="s">
        <v>55</v>
      </c>
      <c r="H4210" t="s">
        <v>49</v>
      </c>
      <c r="I4210" t="s">
        <v>50</v>
      </c>
      <c r="J4210">
        <v>11</v>
      </c>
      <c r="K4210" t="s">
        <v>56</v>
      </c>
      <c r="L4210">
        <v>126</v>
      </c>
      <c r="M4210">
        <v>2</v>
      </c>
      <c r="N4210">
        <v>-1</v>
      </c>
      <c r="O4210">
        <v>0</v>
      </c>
      <c r="P4210" t="s">
        <v>52</v>
      </c>
      <c r="Q4210" t="s">
        <v>49</v>
      </c>
      <c r="X4210" s="7"/>
      <c r="Y4210" t="s">
        <v>55</v>
      </c>
      <c r="Z4210">
        <v>626</v>
      </c>
      <c r="AE4210" t="s">
        <v>49</v>
      </c>
      <c r="AF4210">
        <v>626</v>
      </c>
    </row>
    <row r="4211" spans="1:32" x14ac:dyDescent="0.3">
      <c r="A4211">
        <v>38</v>
      </c>
      <c r="B4211" t="s">
        <v>53</v>
      </c>
      <c r="C4211" t="s">
        <v>47</v>
      </c>
      <c r="D4211" t="s">
        <v>54</v>
      </c>
      <c r="E4211" t="s">
        <v>49</v>
      </c>
      <c r="F4211">
        <v>0</v>
      </c>
      <c r="G4211" t="s">
        <v>49</v>
      </c>
      <c r="H4211" t="s">
        <v>55</v>
      </c>
      <c r="I4211" t="s">
        <v>50</v>
      </c>
      <c r="J4211">
        <v>16</v>
      </c>
      <c r="K4211" t="s">
        <v>73</v>
      </c>
      <c r="L4211">
        <v>1473</v>
      </c>
      <c r="M4211">
        <v>6</v>
      </c>
      <c r="N4211">
        <v>-1</v>
      </c>
      <c r="O4211">
        <v>0</v>
      </c>
      <c r="P4211" t="s">
        <v>52</v>
      </c>
      <c r="Q4211" t="s">
        <v>49</v>
      </c>
      <c r="X4211" s="7"/>
      <c r="Y4211" t="s">
        <v>49</v>
      </c>
      <c r="Z4211">
        <v>0</v>
      </c>
      <c r="AE4211" t="s">
        <v>55</v>
      </c>
      <c r="AF4211">
        <v>0</v>
      </c>
    </row>
    <row r="4212" spans="1:32" x14ac:dyDescent="0.3">
      <c r="A4212">
        <v>51</v>
      </c>
      <c r="B4212" t="s">
        <v>63</v>
      </c>
      <c r="C4212" t="s">
        <v>74</v>
      </c>
      <c r="D4212" t="s">
        <v>54</v>
      </c>
      <c r="E4212" t="s">
        <v>49</v>
      </c>
      <c r="F4212">
        <v>78</v>
      </c>
      <c r="G4212" t="s">
        <v>55</v>
      </c>
      <c r="H4212" t="s">
        <v>49</v>
      </c>
      <c r="I4212" t="s">
        <v>52</v>
      </c>
      <c r="J4212">
        <v>27</v>
      </c>
      <c r="K4212" t="s">
        <v>56</v>
      </c>
      <c r="L4212">
        <v>723</v>
      </c>
      <c r="M4212">
        <v>2</v>
      </c>
      <c r="N4212">
        <v>-1</v>
      </c>
      <c r="O4212">
        <v>0</v>
      </c>
      <c r="P4212" t="s">
        <v>52</v>
      </c>
      <c r="Q4212" t="s">
        <v>49</v>
      </c>
      <c r="X4212" s="7"/>
      <c r="Y4212" t="s">
        <v>55</v>
      </c>
      <c r="Z4212">
        <v>78</v>
      </c>
      <c r="AE4212" t="s">
        <v>49</v>
      </c>
      <c r="AF4212">
        <v>78</v>
      </c>
    </row>
    <row r="4213" spans="1:32" x14ac:dyDescent="0.3">
      <c r="A4213">
        <v>27</v>
      </c>
      <c r="B4213" t="s">
        <v>63</v>
      </c>
      <c r="C4213" t="s">
        <v>59</v>
      </c>
      <c r="D4213" t="s">
        <v>54</v>
      </c>
      <c r="E4213" t="s">
        <v>49</v>
      </c>
      <c r="F4213">
        <v>3792</v>
      </c>
      <c r="G4213" t="s">
        <v>49</v>
      </c>
      <c r="H4213" t="s">
        <v>49</v>
      </c>
      <c r="I4213" t="s">
        <v>50</v>
      </c>
      <c r="J4213">
        <v>22</v>
      </c>
      <c r="K4213" t="s">
        <v>61</v>
      </c>
      <c r="L4213">
        <v>279</v>
      </c>
      <c r="M4213">
        <v>2</v>
      </c>
      <c r="N4213">
        <v>-1</v>
      </c>
      <c r="O4213">
        <v>0</v>
      </c>
      <c r="P4213" t="s">
        <v>52</v>
      </c>
      <c r="Q4213" t="s">
        <v>55</v>
      </c>
      <c r="X4213" s="7"/>
      <c r="Y4213" t="s">
        <v>49</v>
      </c>
      <c r="Z4213">
        <v>3792</v>
      </c>
      <c r="AE4213" t="s">
        <v>49</v>
      </c>
      <c r="AF4213">
        <v>3792</v>
      </c>
    </row>
    <row r="4214" spans="1:32" x14ac:dyDescent="0.3">
      <c r="A4214">
        <v>38</v>
      </c>
      <c r="B4214" t="s">
        <v>63</v>
      </c>
      <c r="C4214" t="s">
        <v>59</v>
      </c>
      <c r="D4214" t="s">
        <v>60</v>
      </c>
      <c r="E4214" t="s">
        <v>49</v>
      </c>
      <c r="F4214">
        <v>14058</v>
      </c>
      <c r="G4214" t="s">
        <v>49</v>
      </c>
      <c r="H4214" t="s">
        <v>49</v>
      </c>
      <c r="I4214" t="s">
        <v>78</v>
      </c>
      <c r="J4214">
        <v>17</v>
      </c>
      <c r="K4214" t="s">
        <v>73</v>
      </c>
      <c r="L4214">
        <v>293</v>
      </c>
      <c r="M4214">
        <v>20</v>
      </c>
      <c r="N4214">
        <v>-1</v>
      </c>
      <c r="O4214">
        <v>0</v>
      </c>
      <c r="P4214" t="s">
        <v>52</v>
      </c>
      <c r="Q4214" t="s">
        <v>49</v>
      </c>
      <c r="X4214" s="7"/>
      <c r="Y4214" t="s">
        <v>49</v>
      </c>
      <c r="Z4214">
        <v>14058</v>
      </c>
      <c r="AE4214" t="s">
        <v>49</v>
      </c>
      <c r="AF4214">
        <v>14058</v>
      </c>
    </row>
    <row r="4215" spans="1:32" x14ac:dyDescent="0.3">
      <c r="A4215">
        <v>30</v>
      </c>
      <c r="B4215" t="s">
        <v>67</v>
      </c>
      <c r="C4215" t="s">
        <v>59</v>
      </c>
      <c r="D4215" t="s">
        <v>54</v>
      </c>
      <c r="E4215" t="s">
        <v>49</v>
      </c>
      <c r="F4215">
        <v>-522</v>
      </c>
      <c r="G4215" t="s">
        <v>55</v>
      </c>
      <c r="H4215" t="s">
        <v>55</v>
      </c>
      <c r="I4215" t="s">
        <v>50</v>
      </c>
      <c r="J4215">
        <v>5</v>
      </c>
      <c r="K4215" t="s">
        <v>56</v>
      </c>
      <c r="L4215">
        <v>670</v>
      </c>
      <c r="M4215">
        <v>2</v>
      </c>
      <c r="N4215">
        <v>286</v>
      </c>
      <c r="O4215">
        <v>6</v>
      </c>
      <c r="P4215" t="s">
        <v>57</v>
      </c>
      <c r="Q4215" t="s">
        <v>55</v>
      </c>
      <c r="X4215" s="7"/>
      <c r="Y4215" t="s">
        <v>55</v>
      </c>
      <c r="Z4215">
        <v>-522</v>
      </c>
      <c r="AE4215" t="s">
        <v>55</v>
      </c>
      <c r="AF4215">
        <v>-522</v>
      </c>
    </row>
    <row r="4216" spans="1:32" x14ac:dyDescent="0.3">
      <c r="A4216">
        <v>36</v>
      </c>
      <c r="B4216" t="s">
        <v>71</v>
      </c>
      <c r="C4216" t="s">
        <v>59</v>
      </c>
      <c r="D4216" t="s">
        <v>52</v>
      </c>
      <c r="E4216" t="s">
        <v>49</v>
      </c>
      <c r="F4216">
        <v>386</v>
      </c>
      <c r="G4216" t="s">
        <v>49</v>
      </c>
      <c r="H4216" t="s">
        <v>49</v>
      </c>
      <c r="I4216" t="s">
        <v>52</v>
      </c>
      <c r="J4216">
        <v>18</v>
      </c>
      <c r="K4216" t="s">
        <v>62</v>
      </c>
      <c r="L4216">
        <v>359</v>
      </c>
      <c r="M4216">
        <v>2</v>
      </c>
      <c r="N4216">
        <v>-1</v>
      </c>
      <c r="O4216">
        <v>0</v>
      </c>
      <c r="P4216" t="s">
        <v>52</v>
      </c>
      <c r="Q4216" t="s">
        <v>49</v>
      </c>
      <c r="X4216" s="7"/>
      <c r="Y4216" t="s">
        <v>49</v>
      </c>
      <c r="Z4216">
        <v>386</v>
      </c>
      <c r="AE4216" t="s">
        <v>49</v>
      </c>
      <c r="AF4216">
        <v>386</v>
      </c>
    </row>
    <row r="4217" spans="1:32" x14ac:dyDescent="0.3">
      <c r="A4217">
        <v>37</v>
      </c>
      <c r="B4217" t="s">
        <v>46</v>
      </c>
      <c r="C4217" t="s">
        <v>47</v>
      </c>
      <c r="D4217" t="s">
        <v>54</v>
      </c>
      <c r="E4217" t="s">
        <v>49</v>
      </c>
      <c r="F4217">
        <v>1978</v>
      </c>
      <c r="G4217" t="s">
        <v>49</v>
      </c>
      <c r="H4217" t="s">
        <v>49</v>
      </c>
      <c r="I4217" t="s">
        <v>50</v>
      </c>
      <c r="J4217">
        <v>9</v>
      </c>
      <c r="K4217" t="s">
        <v>80</v>
      </c>
      <c r="L4217">
        <v>404</v>
      </c>
      <c r="M4217">
        <v>1</v>
      </c>
      <c r="N4217">
        <v>182</v>
      </c>
      <c r="O4217">
        <v>1</v>
      </c>
      <c r="P4217" t="s">
        <v>79</v>
      </c>
      <c r="Q4217" t="s">
        <v>55</v>
      </c>
      <c r="X4217" s="7"/>
      <c r="Y4217" t="s">
        <v>49</v>
      </c>
      <c r="Z4217">
        <v>1978</v>
      </c>
      <c r="AE4217" t="s">
        <v>49</v>
      </c>
      <c r="AF4217">
        <v>1978</v>
      </c>
    </row>
    <row r="4218" spans="1:32" x14ac:dyDescent="0.3">
      <c r="A4218">
        <v>53</v>
      </c>
      <c r="B4218" t="s">
        <v>69</v>
      </c>
      <c r="C4218" t="s">
        <v>47</v>
      </c>
      <c r="D4218" t="s">
        <v>54</v>
      </c>
      <c r="E4218" t="s">
        <v>49</v>
      </c>
      <c r="F4218">
        <v>459</v>
      </c>
      <c r="G4218" t="s">
        <v>49</v>
      </c>
      <c r="H4218" t="s">
        <v>49</v>
      </c>
      <c r="I4218" t="s">
        <v>50</v>
      </c>
      <c r="J4218">
        <v>14</v>
      </c>
      <c r="K4218" t="s">
        <v>51</v>
      </c>
      <c r="L4218">
        <v>317</v>
      </c>
      <c r="M4218">
        <v>6</v>
      </c>
      <c r="N4218">
        <v>192</v>
      </c>
      <c r="O4218">
        <v>1</v>
      </c>
      <c r="P4218" t="s">
        <v>79</v>
      </c>
      <c r="Q4218" t="s">
        <v>49</v>
      </c>
      <c r="X4218" s="7"/>
      <c r="Y4218" t="s">
        <v>49</v>
      </c>
      <c r="Z4218">
        <v>459</v>
      </c>
      <c r="AE4218" t="s">
        <v>49</v>
      </c>
      <c r="AF4218">
        <v>459</v>
      </c>
    </row>
    <row r="4219" spans="1:32" x14ac:dyDescent="0.3">
      <c r="A4219">
        <v>38</v>
      </c>
      <c r="B4219" t="s">
        <v>46</v>
      </c>
      <c r="C4219" t="s">
        <v>47</v>
      </c>
      <c r="D4219" t="s">
        <v>60</v>
      </c>
      <c r="E4219" t="s">
        <v>49</v>
      </c>
      <c r="F4219">
        <v>2812</v>
      </c>
      <c r="G4219" t="s">
        <v>55</v>
      </c>
      <c r="H4219" t="s">
        <v>49</v>
      </c>
      <c r="I4219" t="s">
        <v>50</v>
      </c>
      <c r="J4219">
        <v>30</v>
      </c>
      <c r="K4219" t="s">
        <v>61</v>
      </c>
      <c r="L4219">
        <v>830</v>
      </c>
      <c r="M4219">
        <v>1</v>
      </c>
      <c r="N4219">
        <v>-1</v>
      </c>
      <c r="O4219">
        <v>0</v>
      </c>
      <c r="P4219" t="s">
        <v>52</v>
      </c>
      <c r="Q4219" t="s">
        <v>55</v>
      </c>
      <c r="X4219" s="7"/>
      <c r="Y4219" t="s">
        <v>55</v>
      </c>
      <c r="Z4219">
        <v>2812</v>
      </c>
      <c r="AE4219" t="s">
        <v>49</v>
      </c>
      <c r="AF4219">
        <v>2812</v>
      </c>
    </row>
    <row r="4220" spans="1:32" x14ac:dyDescent="0.3">
      <c r="A4220">
        <v>48</v>
      </c>
      <c r="B4220" t="s">
        <v>58</v>
      </c>
      <c r="C4220" t="s">
        <v>47</v>
      </c>
      <c r="D4220" t="s">
        <v>60</v>
      </c>
      <c r="E4220" t="s">
        <v>49</v>
      </c>
      <c r="F4220">
        <v>5057</v>
      </c>
      <c r="G4220" t="s">
        <v>49</v>
      </c>
      <c r="H4220" t="s">
        <v>55</v>
      </c>
      <c r="I4220" t="s">
        <v>50</v>
      </c>
      <c r="J4220">
        <v>19</v>
      </c>
      <c r="K4220" t="s">
        <v>75</v>
      </c>
      <c r="L4220">
        <v>37</v>
      </c>
      <c r="M4220">
        <v>1</v>
      </c>
      <c r="N4220">
        <v>-1</v>
      </c>
      <c r="O4220">
        <v>0</v>
      </c>
      <c r="P4220" t="s">
        <v>52</v>
      </c>
      <c r="Q4220" t="s">
        <v>49</v>
      </c>
      <c r="X4220" s="7"/>
      <c r="Y4220" t="s">
        <v>49</v>
      </c>
      <c r="Z4220">
        <v>5057</v>
      </c>
      <c r="AE4220" t="s">
        <v>55</v>
      </c>
      <c r="AF4220">
        <v>5057</v>
      </c>
    </row>
    <row r="4221" spans="1:32" x14ac:dyDescent="0.3">
      <c r="A4221">
        <v>26</v>
      </c>
      <c r="B4221" t="s">
        <v>76</v>
      </c>
      <c r="C4221" t="s">
        <v>47</v>
      </c>
      <c r="D4221" t="s">
        <v>54</v>
      </c>
      <c r="E4221" t="s">
        <v>49</v>
      </c>
      <c r="F4221">
        <v>-759</v>
      </c>
      <c r="G4221" t="s">
        <v>55</v>
      </c>
      <c r="H4221" t="s">
        <v>49</v>
      </c>
      <c r="I4221" t="s">
        <v>50</v>
      </c>
      <c r="J4221">
        <v>11</v>
      </c>
      <c r="K4221" t="s">
        <v>73</v>
      </c>
      <c r="L4221">
        <v>191</v>
      </c>
      <c r="M4221">
        <v>1</v>
      </c>
      <c r="N4221">
        <v>-1</v>
      </c>
      <c r="O4221">
        <v>0</v>
      </c>
      <c r="P4221" t="s">
        <v>52</v>
      </c>
      <c r="Q4221" t="s">
        <v>49</v>
      </c>
      <c r="X4221" s="7"/>
      <c r="Y4221" t="s">
        <v>55</v>
      </c>
      <c r="Z4221">
        <v>-759</v>
      </c>
      <c r="AE4221" t="s">
        <v>49</v>
      </c>
      <c r="AF4221">
        <v>-759</v>
      </c>
    </row>
    <row r="4222" spans="1:32" x14ac:dyDescent="0.3">
      <c r="A4222">
        <v>33</v>
      </c>
      <c r="B4222" t="s">
        <v>63</v>
      </c>
      <c r="C4222" t="s">
        <v>59</v>
      </c>
      <c r="D4222" t="s">
        <v>54</v>
      </c>
      <c r="E4222" t="s">
        <v>49</v>
      </c>
      <c r="F4222">
        <v>-416</v>
      </c>
      <c r="G4222" t="s">
        <v>55</v>
      </c>
      <c r="H4222" t="s">
        <v>49</v>
      </c>
      <c r="I4222" t="s">
        <v>52</v>
      </c>
      <c r="J4222">
        <v>16</v>
      </c>
      <c r="K4222" t="s">
        <v>56</v>
      </c>
      <c r="L4222">
        <v>767</v>
      </c>
      <c r="M4222">
        <v>2</v>
      </c>
      <c r="N4222">
        <v>-1</v>
      </c>
      <c r="O4222">
        <v>0</v>
      </c>
      <c r="P4222" t="s">
        <v>52</v>
      </c>
      <c r="Q4222" t="s">
        <v>55</v>
      </c>
      <c r="X4222" s="7"/>
      <c r="Y4222" t="s">
        <v>55</v>
      </c>
      <c r="Z4222">
        <v>-416</v>
      </c>
      <c r="AE4222" t="s">
        <v>49</v>
      </c>
      <c r="AF4222">
        <v>-416</v>
      </c>
    </row>
    <row r="4223" spans="1:32" x14ac:dyDescent="0.3">
      <c r="A4223">
        <v>47</v>
      </c>
      <c r="B4223" t="s">
        <v>67</v>
      </c>
      <c r="C4223" t="s">
        <v>47</v>
      </c>
      <c r="D4223" t="s">
        <v>52</v>
      </c>
      <c r="E4223" t="s">
        <v>49</v>
      </c>
      <c r="F4223">
        <v>2106</v>
      </c>
      <c r="G4223" t="s">
        <v>55</v>
      </c>
      <c r="H4223" t="s">
        <v>49</v>
      </c>
      <c r="I4223" t="s">
        <v>52</v>
      </c>
      <c r="J4223">
        <v>6</v>
      </c>
      <c r="K4223" t="s">
        <v>56</v>
      </c>
      <c r="L4223">
        <v>168</v>
      </c>
      <c r="M4223">
        <v>1</v>
      </c>
      <c r="N4223">
        <v>-1</v>
      </c>
      <c r="O4223">
        <v>0</v>
      </c>
      <c r="P4223" t="s">
        <v>52</v>
      </c>
      <c r="Q4223" t="s">
        <v>49</v>
      </c>
      <c r="X4223" s="7"/>
      <c r="Y4223" t="s">
        <v>55</v>
      </c>
      <c r="Z4223">
        <v>2106</v>
      </c>
      <c r="AE4223" t="s">
        <v>49</v>
      </c>
      <c r="AF4223">
        <v>2106</v>
      </c>
    </row>
    <row r="4224" spans="1:32" x14ac:dyDescent="0.3">
      <c r="A4224">
        <v>45</v>
      </c>
      <c r="B4224" t="s">
        <v>58</v>
      </c>
      <c r="C4224" t="s">
        <v>74</v>
      </c>
      <c r="D4224" t="s">
        <v>60</v>
      </c>
      <c r="E4224" t="s">
        <v>49</v>
      </c>
      <c r="F4224">
        <v>220</v>
      </c>
      <c r="G4224" t="s">
        <v>55</v>
      </c>
      <c r="H4224" t="s">
        <v>49</v>
      </c>
      <c r="I4224" t="s">
        <v>52</v>
      </c>
      <c r="J4224">
        <v>18</v>
      </c>
      <c r="K4224" t="s">
        <v>62</v>
      </c>
      <c r="L4224">
        <v>89</v>
      </c>
      <c r="M4224">
        <v>4</v>
      </c>
      <c r="N4224">
        <v>-1</v>
      </c>
      <c r="O4224">
        <v>0</v>
      </c>
      <c r="P4224" t="s">
        <v>52</v>
      </c>
      <c r="Q4224" t="s">
        <v>49</v>
      </c>
      <c r="X4224" s="7"/>
      <c r="Y4224" t="s">
        <v>55</v>
      </c>
      <c r="Z4224">
        <v>220</v>
      </c>
      <c r="AE4224" t="s">
        <v>49</v>
      </c>
      <c r="AF4224">
        <v>220</v>
      </c>
    </row>
    <row r="4225" spans="1:32" x14ac:dyDescent="0.3">
      <c r="A4225">
        <v>32</v>
      </c>
      <c r="B4225" t="s">
        <v>63</v>
      </c>
      <c r="C4225" t="s">
        <v>74</v>
      </c>
      <c r="D4225" t="s">
        <v>54</v>
      </c>
      <c r="E4225" t="s">
        <v>49</v>
      </c>
      <c r="F4225">
        <v>0</v>
      </c>
      <c r="G4225" t="s">
        <v>55</v>
      </c>
      <c r="H4225" t="s">
        <v>49</v>
      </c>
      <c r="I4225" t="s">
        <v>52</v>
      </c>
      <c r="J4225">
        <v>2</v>
      </c>
      <c r="K4225" t="s">
        <v>62</v>
      </c>
      <c r="L4225">
        <v>746</v>
      </c>
      <c r="M4225">
        <v>2</v>
      </c>
      <c r="N4225">
        <v>-1</v>
      </c>
      <c r="O4225">
        <v>0</v>
      </c>
      <c r="P4225" t="s">
        <v>52</v>
      </c>
      <c r="Q4225" t="s">
        <v>49</v>
      </c>
      <c r="X4225" s="7"/>
      <c r="Y4225" t="s">
        <v>55</v>
      </c>
      <c r="Z4225">
        <v>0</v>
      </c>
      <c r="AE4225" t="s">
        <v>49</v>
      </c>
      <c r="AF4225">
        <v>0</v>
      </c>
    </row>
    <row r="4226" spans="1:32" x14ac:dyDescent="0.3">
      <c r="A4226">
        <v>69</v>
      </c>
      <c r="B4226" t="s">
        <v>77</v>
      </c>
      <c r="C4226" t="s">
        <v>47</v>
      </c>
      <c r="D4226" t="s">
        <v>52</v>
      </c>
      <c r="E4226" t="s">
        <v>49</v>
      </c>
      <c r="F4226">
        <v>426</v>
      </c>
      <c r="G4226" t="s">
        <v>49</v>
      </c>
      <c r="H4226" t="s">
        <v>49</v>
      </c>
      <c r="I4226" t="s">
        <v>78</v>
      </c>
      <c r="J4226">
        <v>9</v>
      </c>
      <c r="K4226" t="s">
        <v>81</v>
      </c>
      <c r="L4226">
        <v>225</v>
      </c>
      <c r="M4226">
        <v>1</v>
      </c>
      <c r="N4226">
        <v>90</v>
      </c>
      <c r="O4226">
        <v>1</v>
      </c>
      <c r="P4226" t="s">
        <v>79</v>
      </c>
      <c r="Q4226" t="s">
        <v>55</v>
      </c>
      <c r="X4226" s="7"/>
      <c r="Y4226" t="s">
        <v>49</v>
      </c>
      <c r="Z4226">
        <v>426</v>
      </c>
      <c r="AE4226" t="s">
        <v>49</v>
      </c>
      <c r="AF4226">
        <v>426</v>
      </c>
    </row>
    <row r="4227" spans="1:32" x14ac:dyDescent="0.3">
      <c r="A4227">
        <v>65</v>
      </c>
      <c r="B4227" t="s">
        <v>52</v>
      </c>
      <c r="C4227" t="s">
        <v>47</v>
      </c>
      <c r="D4227" t="s">
        <v>52</v>
      </c>
      <c r="E4227" t="s">
        <v>49</v>
      </c>
      <c r="F4227">
        <v>4717</v>
      </c>
      <c r="G4227" t="s">
        <v>49</v>
      </c>
      <c r="H4227" t="s">
        <v>49</v>
      </c>
      <c r="I4227" t="s">
        <v>78</v>
      </c>
      <c r="J4227">
        <v>6</v>
      </c>
      <c r="K4227" t="s">
        <v>70</v>
      </c>
      <c r="L4227">
        <v>256</v>
      </c>
      <c r="M4227">
        <v>1</v>
      </c>
      <c r="N4227">
        <v>-1</v>
      </c>
      <c r="O4227">
        <v>0</v>
      </c>
      <c r="P4227" t="s">
        <v>52</v>
      </c>
      <c r="Q4227" t="s">
        <v>55</v>
      </c>
      <c r="X4227" s="7"/>
      <c r="Y4227" t="s">
        <v>49</v>
      </c>
      <c r="Z4227">
        <v>4717</v>
      </c>
      <c r="AE4227" t="s">
        <v>49</v>
      </c>
      <c r="AF4227">
        <v>4717</v>
      </c>
    </row>
    <row r="4228" spans="1:32" x14ac:dyDescent="0.3">
      <c r="A4228">
        <v>37</v>
      </c>
      <c r="B4228" t="s">
        <v>63</v>
      </c>
      <c r="C4228" t="s">
        <v>47</v>
      </c>
      <c r="D4228" t="s">
        <v>54</v>
      </c>
      <c r="E4228" t="s">
        <v>49</v>
      </c>
      <c r="F4228">
        <v>395</v>
      </c>
      <c r="G4228" t="s">
        <v>55</v>
      </c>
      <c r="H4228" t="s">
        <v>49</v>
      </c>
      <c r="I4228" t="s">
        <v>52</v>
      </c>
      <c r="J4228">
        <v>6</v>
      </c>
      <c r="K4228" t="s">
        <v>56</v>
      </c>
      <c r="L4228">
        <v>219</v>
      </c>
      <c r="M4228">
        <v>2</v>
      </c>
      <c r="N4228">
        <v>-1</v>
      </c>
      <c r="O4228">
        <v>0</v>
      </c>
      <c r="P4228" t="s">
        <v>52</v>
      </c>
      <c r="Q4228" t="s">
        <v>49</v>
      </c>
      <c r="X4228" s="7"/>
      <c r="Y4228" t="s">
        <v>55</v>
      </c>
      <c r="Z4228">
        <v>395</v>
      </c>
      <c r="AE4228" t="s">
        <v>49</v>
      </c>
      <c r="AF4228">
        <v>395</v>
      </c>
    </row>
    <row r="4229" spans="1:32" x14ac:dyDescent="0.3">
      <c r="A4229">
        <v>45</v>
      </c>
      <c r="B4229" t="s">
        <v>63</v>
      </c>
      <c r="C4229" t="s">
        <v>74</v>
      </c>
      <c r="D4229" t="s">
        <v>48</v>
      </c>
      <c r="E4229" t="s">
        <v>49</v>
      </c>
      <c r="F4229">
        <v>0</v>
      </c>
      <c r="G4229" t="s">
        <v>55</v>
      </c>
      <c r="H4229" t="s">
        <v>49</v>
      </c>
      <c r="I4229" t="s">
        <v>50</v>
      </c>
      <c r="J4229">
        <v>21</v>
      </c>
      <c r="K4229" t="s">
        <v>73</v>
      </c>
      <c r="L4229">
        <v>211</v>
      </c>
      <c r="M4229">
        <v>2</v>
      </c>
      <c r="N4229">
        <v>-1</v>
      </c>
      <c r="O4229">
        <v>0</v>
      </c>
      <c r="P4229" t="s">
        <v>52</v>
      </c>
      <c r="Q4229" t="s">
        <v>49</v>
      </c>
      <c r="X4229" s="7"/>
      <c r="Y4229" t="s">
        <v>55</v>
      </c>
      <c r="Z4229">
        <v>0</v>
      </c>
      <c r="AE4229" t="s">
        <v>49</v>
      </c>
      <c r="AF4229">
        <v>0</v>
      </c>
    </row>
    <row r="4230" spans="1:32" x14ac:dyDescent="0.3">
      <c r="A4230">
        <v>36</v>
      </c>
      <c r="B4230" t="s">
        <v>63</v>
      </c>
      <c r="C4230" t="s">
        <v>47</v>
      </c>
      <c r="D4230" t="s">
        <v>54</v>
      </c>
      <c r="E4230" t="s">
        <v>49</v>
      </c>
      <c r="F4230">
        <v>-206</v>
      </c>
      <c r="G4230" t="s">
        <v>55</v>
      </c>
      <c r="H4230" t="s">
        <v>49</v>
      </c>
      <c r="I4230" t="s">
        <v>52</v>
      </c>
      <c r="J4230">
        <v>8</v>
      </c>
      <c r="K4230" t="s">
        <v>56</v>
      </c>
      <c r="L4230">
        <v>177</v>
      </c>
      <c r="M4230">
        <v>2</v>
      </c>
      <c r="N4230">
        <v>-1</v>
      </c>
      <c r="O4230">
        <v>0</v>
      </c>
      <c r="P4230" t="s">
        <v>52</v>
      </c>
      <c r="Q4230" t="s">
        <v>49</v>
      </c>
      <c r="X4230" s="7"/>
      <c r="Y4230" t="s">
        <v>55</v>
      </c>
      <c r="Z4230">
        <v>-206</v>
      </c>
      <c r="AE4230" t="s">
        <v>49</v>
      </c>
      <c r="AF4230">
        <v>-206</v>
      </c>
    </row>
    <row r="4231" spans="1:32" x14ac:dyDescent="0.3">
      <c r="A4231">
        <v>62</v>
      </c>
      <c r="B4231" t="s">
        <v>65</v>
      </c>
      <c r="C4231" t="s">
        <v>74</v>
      </c>
      <c r="D4231" t="s">
        <v>60</v>
      </c>
      <c r="E4231" t="s">
        <v>49</v>
      </c>
      <c r="F4231">
        <v>6</v>
      </c>
      <c r="G4231" t="s">
        <v>55</v>
      </c>
      <c r="H4231" t="s">
        <v>49</v>
      </c>
      <c r="I4231" t="s">
        <v>50</v>
      </c>
      <c r="J4231">
        <v>13</v>
      </c>
      <c r="K4231" t="s">
        <v>51</v>
      </c>
      <c r="L4231">
        <v>216</v>
      </c>
      <c r="M4231">
        <v>1</v>
      </c>
      <c r="N4231">
        <v>183</v>
      </c>
      <c r="O4231">
        <v>4</v>
      </c>
      <c r="P4231" t="s">
        <v>79</v>
      </c>
      <c r="Q4231" t="s">
        <v>55</v>
      </c>
      <c r="X4231" s="7"/>
      <c r="Y4231" t="s">
        <v>55</v>
      </c>
      <c r="Z4231">
        <v>6</v>
      </c>
      <c r="AE4231" t="s">
        <v>49</v>
      </c>
      <c r="AF4231">
        <v>6</v>
      </c>
    </row>
    <row r="4232" spans="1:32" x14ac:dyDescent="0.3">
      <c r="A4232">
        <v>37</v>
      </c>
      <c r="B4232" t="s">
        <v>58</v>
      </c>
      <c r="C4232" t="s">
        <v>47</v>
      </c>
      <c r="D4232" t="s">
        <v>60</v>
      </c>
      <c r="E4232" t="s">
        <v>49</v>
      </c>
      <c r="F4232">
        <v>4039</v>
      </c>
      <c r="G4232" t="s">
        <v>49</v>
      </c>
      <c r="H4232" t="s">
        <v>55</v>
      </c>
      <c r="I4232" t="s">
        <v>50</v>
      </c>
      <c r="J4232">
        <v>25</v>
      </c>
      <c r="K4232" t="s">
        <v>73</v>
      </c>
      <c r="L4232">
        <v>106</v>
      </c>
      <c r="M4232">
        <v>2</v>
      </c>
      <c r="N4232">
        <v>-1</v>
      </c>
      <c r="O4232">
        <v>0</v>
      </c>
      <c r="P4232" t="s">
        <v>52</v>
      </c>
      <c r="Q4232" t="s">
        <v>49</v>
      </c>
      <c r="X4232" s="7"/>
      <c r="Y4232" t="s">
        <v>49</v>
      </c>
      <c r="Z4232">
        <v>4039</v>
      </c>
      <c r="AE4232" t="s">
        <v>55</v>
      </c>
      <c r="AF4232">
        <v>4039</v>
      </c>
    </row>
    <row r="4233" spans="1:32" x14ac:dyDescent="0.3">
      <c r="A4233">
        <v>39</v>
      </c>
      <c r="B4233" t="s">
        <v>53</v>
      </c>
      <c r="C4233" t="s">
        <v>74</v>
      </c>
      <c r="D4233" t="s">
        <v>54</v>
      </c>
      <c r="E4233" t="s">
        <v>49</v>
      </c>
      <c r="F4233">
        <v>687</v>
      </c>
      <c r="G4233" t="s">
        <v>55</v>
      </c>
      <c r="H4233" t="s">
        <v>49</v>
      </c>
      <c r="I4233" t="s">
        <v>50</v>
      </c>
      <c r="J4233">
        <v>9</v>
      </c>
      <c r="K4233" t="s">
        <v>73</v>
      </c>
      <c r="L4233">
        <v>869</v>
      </c>
      <c r="M4233">
        <v>1</v>
      </c>
      <c r="N4233">
        <v>-1</v>
      </c>
      <c r="O4233">
        <v>0</v>
      </c>
      <c r="P4233" t="s">
        <v>52</v>
      </c>
      <c r="Q4233" t="s">
        <v>55</v>
      </c>
      <c r="X4233" s="7"/>
      <c r="Y4233" t="s">
        <v>55</v>
      </c>
      <c r="Z4233">
        <v>687</v>
      </c>
      <c r="AE4233" t="s">
        <v>49</v>
      </c>
      <c r="AF4233">
        <v>687</v>
      </c>
    </row>
    <row r="4234" spans="1:32" x14ac:dyDescent="0.3">
      <c r="A4234">
        <v>38</v>
      </c>
      <c r="B4234" t="s">
        <v>67</v>
      </c>
      <c r="C4234" t="s">
        <v>59</v>
      </c>
      <c r="D4234" t="s">
        <v>54</v>
      </c>
      <c r="E4234" t="s">
        <v>49</v>
      </c>
      <c r="F4234">
        <v>-242</v>
      </c>
      <c r="G4234" t="s">
        <v>55</v>
      </c>
      <c r="H4234" t="s">
        <v>49</v>
      </c>
      <c r="I4234" t="s">
        <v>50</v>
      </c>
      <c r="J4234">
        <v>18</v>
      </c>
      <c r="K4234" t="s">
        <v>56</v>
      </c>
      <c r="L4234">
        <v>1173</v>
      </c>
      <c r="M4234">
        <v>3</v>
      </c>
      <c r="N4234">
        <v>278</v>
      </c>
      <c r="O4234">
        <v>6</v>
      </c>
      <c r="P4234" t="s">
        <v>79</v>
      </c>
      <c r="Q4234" t="s">
        <v>55</v>
      </c>
      <c r="X4234" s="7"/>
      <c r="Y4234" t="s">
        <v>55</v>
      </c>
      <c r="Z4234">
        <v>-242</v>
      </c>
      <c r="AE4234" t="s">
        <v>49</v>
      </c>
      <c r="AF4234">
        <v>-242</v>
      </c>
    </row>
    <row r="4235" spans="1:32" x14ac:dyDescent="0.3">
      <c r="A4235">
        <v>31</v>
      </c>
      <c r="B4235" t="s">
        <v>58</v>
      </c>
      <c r="C4235" t="s">
        <v>47</v>
      </c>
      <c r="D4235" t="s">
        <v>60</v>
      </c>
      <c r="E4235" t="s">
        <v>49</v>
      </c>
      <c r="F4235">
        <v>582</v>
      </c>
      <c r="G4235" t="s">
        <v>55</v>
      </c>
      <c r="H4235" t="s">
        <v>49</v>
      </c>
      <c r="I4235" t="s">
        <v>50</v>
      </c>
      <c r="J4235">
        <v>15</v>
      </c>
      <c r="K4235" t="s">
        <v>73</v>
      </c>
      <c r="L4235">
        <v>58</v>
      </c>
      <c r="M4235">
        <v>2</v>
      </c>
      <c r="N4235">
        <v>-1</v>
      </c>
      <c r="O4235">
        <v>0</v>
      </c>
      <c r="P4235" t="s">
        <v>52</v>
      </c>
      <c r="Q4235" t="s">
        <v>49</v>
      </c>
      <c r="X4235" s="7"/>
      <c r="Y4235" t="s">
        <v>55</v>
      </c>
      <c r="Z4235">
        <v>582</v>
      </c>
      <c r="AE4235" t="s">
        <v>49</v>
      </c>
      <c r="AF4235">
        <v>582</v>
      </c>
    </row>
    <row r="4236" spans="1:32" x14ac:dyDescent="0.3">
      <c r="A4236">
        <v>58</v>
      </c>
      <c r="B4236" t="s">
        <v>63</v>
      </c>
      <c r="C4236" t="s">
        <v>74</v>
      </c>
      <c r="D4236" t="s">
        <v>48</v>
      </c>
      <c r="E4236" t="s">
        <v>49</v>
      </c>
      <c r="F4236">
        <v>8218</v>
      </c>
      <c r="G4236" t="s">
        <v>55</v>
      </c>
      <c r="H4236" t="s">
        <v>49</v>
      </c>
      <c r="I4236" t="s">
        <v>50</v>
      </c>
      <c r="J4236">
        <v>31</v>
      </c>
      <c r="K4236" t="s">
        <v>73</v>
      </c>
      <c r="L4236">
        <v>124</v>
      </c>
      <c r="M4236">
        <v>10</v>
      </c>
      <c r="N4236">
        <v>-1</v>
      </c>
      <c r="O4236">
        <v>0</v>
      </c>
      <c r="P4236" t="s">
        <v>52</v>
      </c>
      <c r="Q4236" t="s">
        <v>49</v>
      </c>
      <c r="X4236" s="7"/>
      <c r="Y4236" t="s">
        <v>55</v>
      </c>
      <c r="Z4236">
        <v>8218</v>
      </c>
      <c r="AE4236" t="s">
        <v>49</v>
      </c>
      <c r="AF4236">
        <v>8218</v>
      </c>
    </row>
    <row r="4237" spans="1:32" x14ac:dyDescent="0.3">
      <c r="A4237">
        <v>44</v>
      </c>
      <c r="B4237" t="s">
        <v>58</v>
      </c>
      <c r="C4237" t="s">
        <v>59</v>
      </c>
      <c r="D4237" t="s">
        <v>60</v>
      </c>
      <c r="E4237" t="s">
        <v>49</v>
      </c>
      <c r="F4237">
        <v>1424</v>
      </c>
      <c r="G4237" t="s">
        <v>55</v>
      </c>
      <c r="H4237" t="s">
        <v>49</v>
      </c>
      <c r="I4237" t="s">
        <v>50</v>
      </c>
      <c r="J4237">
        <v>8</v>
      </c>
      <c r="K4237" t="s">
        <v>70</v>
      </c>
      <c r="L4237">
        <v>201</v>
      </c>
      <c r="M4237">
        <v>2</v>
      </c>
      <c r="N4237">
        <v>-1</v>
      </c>
      <c r="O4237">
        <v>0</v>
      </c>
      <c r="P4237" t="s">
        <v>52</v>
      </c>
      <c r="Q4237" t="s">
        <v>49</v>
      </c>
      <c r="X4237" s="7"/>
      <c r="Y4237" t="s">
        <v>55</v>
      </c>
      <c r="Z4237">
        <v>1424</v>
      </c>
      <c r="AE4237" t="s">
        <v>49</v>
      </c>
      <c r="AF4237">
        <v>1424</v>
      </c>
    </row>
    <row r="4238" spans="1:32" x14ac:dyDescent="0.3">
      <c r="A4238">
        <v>31</v>
      </c>
      <c r="B4238" t="s">
        <v>63</v>
      </c>
      <c r="C4238" t="s">
        <v>47</v>
      </c>
      <c r="D4238" t="s">
        <v>54</v>
      </c>
      <c r="E4238" t="s">
        <v>49</v>
      </c>
      <c r="F4238">
        <v>92</v>
      </c>
      <c r="G4238" t="s">
        <v>55</v>
      </c>
      <c r="H4238" t="s">
        <v>49</v>
      </c>
      <c r="I4238" t="s">
        <v>52</v>
      </c>
      <c r="J4238">
        <v>16</v>
      </c>
      <c r="K4238" t="s">
        <v>56</v>
      </c>
      <c r="L4238">
        <v>688</v>
      </c>
      <c r="M4238">
        <v>1</v>
      </c>
      <c r="N4238">
        <v>-1</v>
      </c>
      <c r="O4238">
        <v>0</v>
      </c>
      <c r="P4238" t="s">
        <v>52</v>
      </c>
      <c r="Q4238" t="s">
        <v>55</v>
      </c>
      <c r="X4238" s="7"/>
      <c r="Y4238" t="s">
        <v>55</v>
      </c>
      <c r="Z4238">
        <v>92</v>
      </c>
      <c r="AE4238" t="s">
        <v>49</v>
      </c>
      <c r="AF4238">
        <v>92</v>
      </c>
    </row>
    <row r="4239" spans="1:32" x14ac:dyDescent="0.3">
      <c r="A4239">
        <v>33</v>
      </c>
      <c r="B4239" t="s">
        <v>67</v>
      </c>
      <c r="C4239" t="s">
        <v>59</v>
      </c>
      <c r="D4239" t="s">
        <v>54</v>
      </c>
      <c r="E4239" t="s">
        <v>49</v>
      </c>
      <c r="F4239">
        <v>2085</v>
      </c>
      <c r="G4239" t="s">
        <v>49</v>
      </c>
      <c r="H4239" t="s">
        <v>49</v>
      </c>
      <c r="I4239" t="s">
        <v>50</v>
      </c>
      <c r="J4239">
        <v>9</v>
      </c>
      <c r="K4239" t="s">
        <v>64</v>
      </c>
      <c r="L4239">
        <v>501</v>
      </c>
      <c r="M4239">
        <v>2</v>
      </c>
      <c r="N4239">
        <v>-1</v>
      </c>
      <c r="O4239">
        <v>0</v>
      </c>
      <c r="P4239" t="s">
        <v>52</v>
      </c>
      <c r="Q4239" t="s">
        <v>55</v>
      </c>
      <c r="X4239" s="7"/>
      <c r="Y4239" t="s">
        <v>49</v>
      </c>
      <c r="Z4239">
        <v>2085</v>
      </c>
      <c r="AE4239" t="s">
        <v>49</v>
      </c>
      <c r="AF4239">
        <v>2085</v>
      </c>
    </row>
    <row r="4240" spans="1:32" x14ac:dyDescent="0.3">
      <c r="A4240">
        <v>36</v>
      </c>
      <c r="B4240" t="s">
        <v>67</v>
      </c>
      <c r="C4240" t="s">
        <v>59</v>
      </c>
      <c r="D4240" t="s">
        <v>60</v>
      </c>
      <c r="E4240" t="s">
        <v>49</v>
      </c>
      <c r="F4240">
        <v>197</v>
      </c>
      <c r="G4240" t="s">
        <v>49</v>
      </c>
      <c r="H4240" t="s">
        <v>49</v>
      </c>
      <c r="I4240" t="s">
        <v>50</v>
      </c>
      <c r="J4240">
        <v>30</v>
      </c>
      <c r="K4240" t="s">
        <v>61</v>
      </c>
      <c r="L4240">
        <v>260</v>
      </c>
      <c r="M4240">
        <v>1</v>
      </c>
      <c r="N4240">
        <v>-1</v>
      </c>
      <c r="O4240">
        <v>0</v>
      </c>
      <c r="P4240" t="s">
        <v>52</v>
      </c>
      <c r="Q4240" t="s">
        <v>55</v>
      </c>
      <c r="X4240" s="7"/>
      <c r="Y4240" t="s">
        <v>49</v>
      </c>
      <c r="Z4240">
        <v>197</v>
      </c>
      <c r="AE4240" t="s">
        <v>49</v>
      </c>
      <c r="AF4240">
        <v>197</v>
      </c>
    </row>
    <row r="4241" spans="1:32" x14ac:dyDescent="0.3">
      <c r="A4241">
        <v>31</v>
      </c>
      <c r="B4241" t="s">
        <v>67</v>
      </c>
      <c r="C4241" t="s">
        <v>59</v>
      </c>
      <c r="D4241" t="s">
        <v>54</v>
      </c>
      <c r="E4241" t="s">
        <v>49</v>
      </c>
      <c r="F4241">
        <v>2305</v>
      </c>
      <c r="G4241" t="s">
        <v>49</v>
      </c>
      <c r="H4241" t="s">
        <v>49</v>
      </c>
      <c r="I4241" t="s">
        <v>50</v>
      </c>
      <c r="J4241">
        <v>4</v>
      </c>
      <c r="K4241" t="s">
        <v>70</v>
      </c>
      <c r="L4241">
        <v>139</v>
      </c>
      <c r="M4241">
        <v>1</v>
      </c>
      <c r="N4241">
        <v>-1</v>
      </c>
      <c r="O4241">
        <v>0</v>
      </c>
      <c r="P4241" t="s">
        <v>52</v>
      </c>
      <c r="Q4241" t="s">
        <v>49</v>
      </c>
      <c r="X4241" s="7"/>
      <c r="Y4241" t="s">
        <v>49</v>
      </c>
      <c r="Z4241">
        <v>2305</v>
      </c>
      <c r="AE4241" t="s">
        <v>49</v>
      </c>
      <c r="AF4241">
        <v>2305</v>
      </c>
    </row>
    <row r="4242" spans="1:32" x14ac:dyDescent="0.3">
      <c r="A4242">
        <v>45</v>
      </c>
      <c r="B4242" t="s">
        <v>69</v>
      </c>
      <c r="C4242" t="s">
        <v>47</v>
      </c>
      <c r="D4242" t="s">
        <v>54</v>
      </c>
      <c r="E4242" t="s">
        <v>49</v>
      </c>
      <c r="F4242">
        <v>-547</v>
      </c>
      <c r="G4242" t="s">
        <v>55</v>
      </c>
      <c r="H4242" t="s">
        <v>49</v>
      </c>
      <c r="I4242" t="s">
        <v>52</v>
      </c>
      <c r="J4242">
        <v>3</v>
      </c>
      <c r="K4242" t="s">
        <v>62</v>
      </c>
      <c r="L4242">
        <v>214</v>
      </c>
      <c r="M4242">
        <v>2</v>
      </c>
      <c r="N4242">
        <v>-1</v>
      </c>
      <c r="O4242">
        <v>0</v>
      </c>
      <c r="P4242" t="s">
        <v>52</v>
      </c>
      <c r="Q4242" t="s">
        <v>49</v>
      </c>
      <c r="X4242" s="7"/>
      <c r="Y4242" t="s">
        <v>55</v>
      </c>
      <c r="Z4242">
        <v>-547</v>
      </c>
      <c r="AE4242" t="s">
        <v>49</v>
      </c>
      <c r="AF4242">
        <v>-547</v>
      </c>
    </row>
    <row r="4243" spans="1:32" x14ac:dyDescent="0.3">
      <c r="A4243">
        <v>30</v>
      </c>
      <c r="B4243" t="s">
        <v>67</v>
      </c>
      <c r="C4243" t="s">
        <v>59</v>
      </c>
      <c r="D4243" t="s">
        <v>60</v>
      </c>
      <c r="E4243" t="s">
        <v>49</v>
      </c>
      <c r="F4243">
        <v>411</v>
      </c>
      <c r="G4243" t="s">
        <v>49</v>
      </c>
      <c r="H4243" t="s">
        <v>49</v>
      </c>
      <c r="I4243" t="s">
        <v>50</v>
      </c>
      <c r="J4243">
        <v>21</v>
      </c>
      <c r="K4243" t="s">
        <v>61</v>
      </c>
      <c r="L4243">
        <v>142</v>
      </c>
      <c r="M4243">
        <v>1</v>
      </c>
      <c r="N4243">
        <v>-1</v>
      </c>
      <c r="O4243">
        <v>0</v>
      </c>
      <c r="P4243" t="s">
        <v>52</v>
      </c>
      <c r="Q4243" t="s">
        <v>49</v>
      </c>
      <c r="X4243" s="7"/>
      <c r="Y4243" t="s">
        <v>49</v>
      </c>
      <c r="Z4243">
        <v>411</v>
      </c>
      <c r="AE4243" t="s">
        <v>49</v>
      </c>
      <c r="AF4243">
        <v>411</v>
      </c>
    </row>
    <row r="4244" spans="1:32" x14ac:dyDescent="0.3">
      <c r="A4244">
        <v>34</v>
      </c>
      <c r="B4244" t="s">
        <v>63</v>
      </c>
      <c r="C4244" t="s">
        <v>47</v>
      </c>
      <c r="D4244" t="s">
        <v>54</v>
      </c>
      <c r="E4244" t="s">
        <v>49</v>
      </c>
      <c r="F4244">
        <v>584</v>
      </c>
      <c r="G4244" t="s">
        <v>55</v>
      </c>
      <c r="H4244" t="s">
        <v>49</v>
      </c>
      <c r="I4244" t="s">
        <v>50</v>
      </c>
      <c r="J4244">
        <v>18</v>
      </c>
      <c r="K4244" t="s">
        <v>73</v>
      </c>
      <c r="L4244">
        <v>154</v>
      </c>
      <c r="M4244">
        <v>2</v>
      </c>
      <c r="N4244">
        <v>-1</v>
      </c>
      <c r="O4244">
        <v>0</v>
      </c>
      <c r="P4244" t="s">
        <v>52</v>
      </c>
      <c r="Q4244" t="s">
        <v>49</v>
      </c>
      <c r="X4244" s="7"/>
      <c r="Y4244" t="s">
        <v>55</v>
      </c>
      <c r="Z4244">
        <v>584</v>
      </c>
      <c r="AE4244" t="s">
        <v>49</v>
      </c>
      <c r="AF4244">
        <v>584</v>
      </c>
    </row>
    <row r="4245" spans="1:32" x14ac:dyDescent="0.3">
      <c r="A4245">
        <v>34</v>
      </c>
      <c r="B4245" t="s">
        <v>58</v>
      </c>
      <c r="C4245" t="s">
        <v>47</v>
      </c>
      <c r="D4245" t="s">
        <v>60</v>
      </c>
      <c r="E4245" t="s">
        <v>49</v>
      </c>
      <c r="F4245">
        <v>997</v>
      </c>
      <c r="G4245" t="s">
        <v>55</v>
      </c>
      <c r="H4245" t="s">
        <v>55</v>
      </c>
      <c r="I4245" t="s">
        <v>50</v>
      </c>
      <c r="J4245">
        <v>21</v>
      </c>
      <c r="K4245" t="s">
        <v>75</v>
      </c>
      <c r="L4245">
        <v>81</v>
      </c>
      <c r="M4245">
        <v>1</v>
      </c>
      <c r="N4245">
        <v>-1</v>
      </c>
      <c r="O4245">
        <v>0</v>
      </c>
      <c r="P4245" t="s">
        <v>52</v>
      </c>
      <c r="Q4245" t="s">
        <v>49</v>
      </c>
      <c r="X4245" s="7"/>
      <c r="Y4245" t="s">
        <v>55</v>
      </c>
      <c r="Z4245">
        <v>997</v>
      </c>
      <c r="AE4245" t="s">
        <v>55</v>
      </c>
      <c r="AF4245">
        <v>997</v>
      </c>
    </row>
    <row r="4246" spans="1:32" x14ac:dyDescent="0.3">
      <c r="A4246">
        <v>39</v>
      </c>
      <c r="B4246" t="s">
        <v>69</v>
      </c>
      <c r="C4246" t="s">
        <v>74</v>
      </c>
      <c r="D4246" t="s">
        <v>54</v>
      </c>
      <c r="E4246" t="s">
        <v>49</v>
      </c>
      <c r="F4246">
        <v>83</v>
      </c>
      <c r="G4246" t="s">
        <v>55</v>
      </c>
      <c r="H4246" t="s">
        <v>49</v>
      </c>
      <c r="I4246" t="s">
        <v>50</v>
      </c>
      <c r="J4246">
        <v>30</v>
      </c>
      <c r="K4246" t="s">
        <v>73</v>
      </c>
      <c r="L4246">
        <v>69</v>
      </c>
      <c r="M4246">
        <v>6</v>
      </c>
      <c r="N4246">
        <v>-1</v>
      </c>
      <c r="O4246">
        <v>0</v>
      </c>
      <c r="P4246" t="s">
        <v>52</v>
      </c>
      <c r="Q4246" t="s">
        <v>49</v>
      </c>
      <c r="X4246" s="7"/>
      <c r="Y4246" t="s">
        <v>55</v>
      </c>
      <c r="Z4246">
        <v>83</v>
      </c>
      <c r="AE4246" t="s">
        <v>49</v>
      </c>
      <c r="AF4246">
        <v>83</v>
      </c>
    </row>
    <row r="4247" spans="1:32" x14ac:dyDescent="0.3">
      <c r="A4247">
        <v>41</v>
      </c>
      <c r="B4247" t="s">
        <v>58</v>
      </c>
      <c r="C4247" t="s">
        <v>47</v>
      </c>
      <c r="D4247" t="s">
        <v>60</v>
      </c>
      <c r="E4247" t="s">
        <v>49</v>
      </c>
      <c r="F4247">
        <v>6563</v>
      </c>
      <c r="G4247" t="s">
        <v>49</v>
      </c>
      <c r="H4247" t="s">
        <v>49</v>
      </c>
      <c r="I4247" t="s">
        <v>50</v>
      </c>
      <c r="J4247">
        <v>27</v>
      </c>
      <c r="K4247" t="s">
        <v>70</v>
      </c>
      <c r="L4247">
        <v>136</v>
      </c>
      <c r="M4247">
        <v>8</v>
      </c>
      <c r="N4247">
        <v>-1</v>
      </c>
      <c r="O4247">
        <v>0</v>
      </c>
      <c r="P4247" t="s">
        <v>52</v>
      </c>
      <c r="Q4247" t="s">
        <v>49</v>
      </c>
      <c r="X4247" s="7"/>
      <c r="Y4247" t="s">
        <v>49</v>
      </c>
      <c r="Z4247">
        <v>6563</v>
      </c>
      <c r="AE4247" t="s">
        <v>49</v>
      </c>
      <c r="AF4247">
        <v>6563</v>
      </c>
    </row>
    <row r="4248" spans="1:32" x14ac:dyDescent="0.3">
      <c r="A4248">
        <v>32</v>
      </c>
      <c r="B4248" t="s">
        <v>53</v>
      </c>
      <c r="C4248" t="s">
        <v>59</v>
      </c>
      <c r="D4248" t="s">
        <v>54</v>
      </c>
      <c r="E4248" t="s">
        <v>49</v>
      </c>
      <c r="F4248">
        <v>0</v>
      </c>
      <c r="G4248" t="s">
        <v>55</v>
      </c>
      <c r="H4248" t="s">
        <v>49</v>
      </c>
      <c r="I4248" t="s">
        <v>50</v>
      </c>
      <c r="J4248">
        <v>31</v>
      </c>
      <c r="K4248" t="s">
        <v>73</v>
      </c>
      <c r="L4248">
        <v>99</v>
      </c>
      <c r="M4248">
        <v>13</v>
      </c>
      <c r="N4248">
        <v>-1</v>
      </c>
      <c r="O4248">
        <v>0</v>
      </c>
      <c r="P4248" t="s">
        <v>52</v>
      </c>
      <c r="Q4248" t="s">
        <v>49</v>
      </c>
      <c r="X4248" s="7"/>
      <c r="Y4248" t="s">
        <v>55</v>
      </c>
      <c r="Z4248">
        <v>0</v>
      </c>
      <c r="AE4248" t="s">
        <v>49</v>
      </c>
      <c r="AF4248">
        <v>0</v>
      </c>
    </row>
    <row r="4249" spans="1:32" x14ac:dyDescent="0.3">
      <c r="A4249">
        <v>32</v>
      </c>
      <c r="B4249" t="s">
        <v>58</v>
      </c>
      <c r="C4249" t="s">
        <v>59</v>
      </c>
      <c r="D4249" t="s">
        <v>60</v>
      </c>
      <c r="E4249" t="s">
        <v>49</v>
      </c>
      <c r="F4249">
        <v>0</v>
      </c>
      <c r="G4249" t="s">
        <v>49</v>
      </c>
      <c r="H4249" t="s">
        <v>49</v>
      </c>
      <c r="I4249" t="s">
        <v>50</v>
      </c>
      <c r="J4249">
        <v>21</v>
      </c>
      <c r="K4249" t="s">
        <v>75</v>
      </c>
      <c r="L4249">
        <v>9</v>
      </c>
      <c r="M4249">
        <v>6</v>
      </c>
      <c r="N4249">
        <v>-1</v>
      </c>
      <c r="O4249">
        <v>0</v>
      </c>
      <c r="P4249" t="s">
        <v>52</v>
      </c>
      <c r="Q4249" t="s">
        <v>49</v>
      </c>
      <c r="X4249" s="7"/>
      <c r="Y4249" t="s">
        <v>49</v>
      </c>
      <c r="Z4249">
        <v>0</v>
      </c>
      <c r="AE4249" t="s">
        <v>49</v>
      </c>
      <c r="AF4249">
        <v>0</v>
      </c>
    </row>
    <row r="4250" spans="1:32" x14ac:dyDescent="0.3">
      <c r="A4250">
        <v>36</v>
      </c>
      <c r="B4250" t="s">
        <v>63</v>
      </c>
      <c r="C4250" t="s">
        <v>47</v>
      </c>
      <c r="D4250" t="s">
        <v>48</v>
      </c>
      <c r="E4250" t="s">
        <v>49</v>
      </c>
      <c r="F4250">
        <v>398</v>
      </c>
      <c r="G4250" t="s">
        <v>55</v>
      </c>
      <c r="H4250" t="s">
        <v>49</v>
      </c>
      <c r="I4250" t="s">
        <v>52</v>
      </c>
      <c r="J4250">
        <v>12</v>
      </c>
      <c r="K4250" t="s">
        <v>62</v>
      </c>
      <c r="L4250">
        <v>278</v>
      </c>
      <c r="M4250">
        <v>1</v>
      </c>
      <c r="N4250">
        <v>-1</v>
      </c>
      <c r="O4250">
        <v>0</v>
      </c>
      <c r="P4250" t="s">
        <v>52</v>
      </c>
      <c r="Q4250" t="s">
        <v>49</v>
      </c>
      <c r="X4250" s="7"/>
      <c r="Y4250" t="s">
        <v>55</v>
      </c>
      <c r="Z4250">
        <v>398</v>
      </c>
      <c r="AE4250" t="s">
        <v>49</v>
      </c>
      <c r="AF4250">
        <v>398</v>
      </c>
    </row>
    <row r="4251" spans="1:32" x14ac:dyDescent="0.3">
      <c r="A4251">
        <v>35</v>
      </c>
      <c r="B4251" t="s">
        <v>69</v>
      </c>
      <c r="C4251" t="s">
        <v>47</v>
      </c>
      <c r="D4251" t="s">
        <v>60</v>
      </c>
      <c r="E4251" t="s">
        <v>49</v>
      </c>
      <c r="F4251">
        <v>1145</v>
      </c>
      <c r="G4251" t="s">
        <v>55</v>
      </c>
      <c r="H4251" t="s">
        <v>49</v>
      </c>
      <c r="I4251" t="s">
        <v>50</v>
      </c>
      <c r="J4251">
        <v>2</v>
      </c>
      <c r="K4251" t="s">
        <v>64</v>
      </c>
      <c r="L4251">
        <v>82</v>
      </c>
      <c r="M4251">
        <v>2</v>
      </c>
      <c r="N4251">
        <v>-1</v>
      </c>
      <c r="O4251">
        <v>0</v>
      </c>
      <c r="P4251" t="s">
        <v>52</v>
      </c>
      <c r="Q4251" t="s">
        <v>49</v>
      </c>
      <c r="X4251" s="7"/>
      <c r="Y4251" t="s">
        <v>55</v>
      </c>
      <c r="Z4251">
        <v>1145</v>
      </c>
      <c r="AE4251" t="s">
        <v>49</v>
      </c>
      <c r="AF4251">
        <v>1145</v>
      </c>
    </row>
    <row r="4252" spans="1:32" x14ac:dyDescent="0.3">
      <c r="A4252">
        <v>32</v>
      </c>
      <c r="B4252" t="s">
        <v>58</v>
      </c>
      <c r="C4252" t="s">
        <v>59</v>
      </c>
      <c r="D4252" t="s">
        <v>60</v>
      </c>
      <c r="E4252" t="s">
        <v>49</v>
      </c>
      <c r="F4252">
        <v>2</v>
      </c>
      <c r="G4252" t="s">
        <v>55</v>
      </c>
      <c r="H4252" t="s">
        <v>49</v>
      </c>
      <c r="I4252" t="s">
        <v>50</v>
      </c>
      <c r="J4252">
        <v>11</v>
      </c>
      <c r="K4252" t="s">
        <v>80</v>
      </c>
      <c r="L4252">
        <v>100</v>
      </c>
      <c r="M4252">
        <v>2</v>
      </c>
      <c r="N4252">
        <v>-1</v>
      </c>
      <c r="O4252">
        <v>0</v>
      </c>
      <c r="P4252" t="s">
        <v>52</v>
      </c>
      <c r="Q4252" t="s">
        <v>55</v>
      </c>
      <c r="X4252" s="7"/>
      <c r="Y4252" t="s">
        <v>55</v>
      </c>
      <c r="Z4252">
        <v>2</v>
      </c>
      <c r="AE4252" t="s">
        <v>49</v>
      </c>
      <c r="AF4252">
        <v>2</v>
      </c>
    </row>
    <row r="4253" spans="1:32" x14ac:dyDescent="0.3">
      <c r="A4253">
        <v>33</v>
      </c>
      <c r="B4253" t="s">
        <v>58</v>
      </c>
      <c r="C4253" t="s">
        <v>59</v>
      </c>
      <c r="D4253" t="s">
        <v>60</v>
      </c>
      <c r="E4253" t="s">
        <v>49</v>
      </c>
      <c r="F4253">
        <v>201</v>
      </c>
      <c r="G4253" t="s">
        <v>55</v>
      </c>
      <c r="H4253" t="s">
        <v>49</v>
      </c>
      <c r="I4253" t="s">
        <v>50</v>
      </c>
      <c r="J4253">
        <v>19</v>
      </c>
      <c r="K4253" t="s">
        <v>75</v>
      </c>
      <c r="L4253">
        <v>171</v>
      </c>
      <c r="M4253">
        <v>1</v>
      </c>
      <c r="N4253">
        <v>183</v>
      </c>
      <c r="O4253">
        <v>1</v>
      </c>
      <c r="P4253" t="s">
        <v>57</v>
      </c>
      <c r="Q4253" t="s">
        <v>49</v>
      </c>
      <c r="X4253" s="7"/>
      <c r="Y4253" t="s">
        <v>55</v>
      </c>
      <c r="Z4253">
        <v>201</v>
      </c>
      <c r="AE4253" t="s">
        <v>49</v>
      </c>
      <c r="AF4253">
        <v>201</v>
      </c>
    </row>
    <row r="4254" spans="1:32" x14ac:dyDescent="0.3">
      <c r="A4254">
        <v>49</v>
      </c>
      <c r="B4254" t="s">
        <v>68</v>
      </c>
      <c r="C4254" t="s">
        <v>47</v>
      </c>
      <c r="D4254" t="s">
        <v>48</v>
      </c>
      <c r="E4254" t="s">
        <v>49</v>
      </c>
      <c r="F4254">
        <v>563</v>
      </c>
      <c r="G4254" t="s">
        <v>49</v>
      </c>
      <c r="H4254" t="s">
        <v>49</v>
      </c>
      <c r="I4254" t="s">
        <v>52</v>
      </c>
      <c r="J4254">
        <v>19</v>
      </c>
      <c r="K4254" t="s">
        <v>62</v>
      </c>
      <c r="L4254">
        <v>84</v>
      </c>
      <c r="M4254">
        <v>1</v>
      </c>
      <c r="N4254">
        <v>-1</v>
      </c>
      <c r="O4254">
        <v>0</v>
      </c>
      <c r="P4254" t="s">
        <v>52</v>
      </c>
      <c r="Q4254" t="s">
        <v>49</v>
      </c>
      <c r="X4254" s="7"/>
      <c r="Y4254" t="s">
        <v>49</v>
      </c>
      <c r="Z4254">
        <v>563</v>
      </c>
      <c r="AE4254" t="s">
        <v>49</v>
      </c>
      <c r="AF4254">
        <v>563</v>
      </c>
    </row>
    <row r="4255" spans="1:32" x14ac:dyDescent="0.3">
      <c r="A4255">
        <v>35</v>
      </c>
      <c r="B4255" t="s">
        <v>58</v>
      </c>
      <c r="C4255" t="s">
        <v>47</v>
      </c>
      <c r="D4255" t="s">
        <v>60</v>
      </c>
      <c r="E4255" t="s">
        <v>49</v>
      </c>
      <c r="F4255">
        <v>3161</v>
      </c>
      <c r="G4255" t="s">
        <v>49</v>
      </c>
      <c r="H4255" t="s">
        <v>49</v>
      </c>
      <c r="I4255" t="s">
        <v>50</v>
      </c>
      <c r="J4255">
        <v>8</v>
      </c>
      <c r="K4255" t="s">
        <v>70</v>
      </c>
      <c r="L4255">
        <v>433</v>
      </c>
      <c r="M4255">
        <v>2</v>
      </c>
      <c r="N4255">
        <v>-1</v>
      </c>
      <c r="O4255">
        <v>0</v>
      </c>
      <c r="P4255" t="s">
        <v>52</v>
      </c>
      <c r="Q4255" t="s">
        <v>49</v>
      </c>
      <c r="X4255" s="7"/>
      <c r="Y4255" t="s">
        <v>49</v>
      </c>
      <c r="Z4255">
        <v>3161</v>
      </c>
      <c r="AE4255" t="s">
        <v>49</v>
      </c>
      <c r="AF4255">
        <v>3161</v>
      </c>
    </row>
    <row r="4256" spans="1:32" x14ac:dyDescent="0.3">
      <c r="A4256">
        <v>31</v>
      </c>
      <c r="B4256" t="s">
        <v>67</v>
      </c>
      <c r="C4256" t="s">
        <v>47</v>
      </c>
      <c r="D4256" t="s">
        <v>54</v>
      </c>
      <c r="E4256" t="s">
        <v>49</v>
      </c>
      <c r="F4256">
        <v>0</v>
      </c>
      <c r="G4256" t="s">
        <v>49</v>
      </c>
      <c r="H4256" t="s">
        <v>55</v>
      </c>
      <c r="I4256" t="s">
        <v>50</v>
      </c>
      <c r="J4256">
        <v>15</v>
      </c>
      <c r="K4256" t="s">
        <v>73</v>
      </c>
      <c r="L4256">
        <v>624</v>
      </c>
      <c r="M4256">
        <v>6</v>
      </c>
      <c r="N4256">
        <v>-1</v>
      </c>
      <c r="O4256">
        <v>0</v>
      </c>
      <c r="P4256" t="s">
        <v>52</v>
      </c>
      <c r="Q4256" t="s">
        <v>49</v>
      </c>
      <c r="X4256" s="7"/>
      <c r="Y4256" t="s">
        <v>49</v>
      </c>
      <c r="Z4256">
        <v>0</v>
      </c>
      <c r="AE4256" t="s">
        <v>55</v>
      </c>
      <c r="AF4256">
        <v>0</v>
      </c>
    </row>
    <row r="4257" spans="1:32" x14ac:dyDescent="0.3">
      <c r="A4257">
        <v>42</v>
      </c>
      <c r="B4257" t="s">
        <v>58</v>
      </c>
      <c r="C4257" t="s">
        <v>47</v>
      </c>
      <c r="D4257" t="s">
        <v>54</v>
      </c>
      <c r="E4257" t="s">
        <v>49</v>
      </c>
      <c r="F4257">
        <v>1331</v>
      </c>
      <c r="G4257" t="s">
        <v>49</v>
      </c>
      <c r="H4257" t="s">
        <v>49</v>
      </c>
      <c r="I4257" t="s">
        <v>50</v>
      </c>
      <c r="J4257">
        <v>23</v>
      </c>
      <c r="K4257" t="s">
        <v>73</v>
      </c>
      <c r="L4257">
        <v>698</v>
      </c>
      <c r="M4257">
        <v>2</v>
      </c>
      <c r="N4257">
        <v>-1</v>
      </c>
      <c r="O4257">
        <v>0</v>
      </c>
      <c r="P4257" t="s">
        <v>52</v>
      </c>
      <c r="Q4257" t="s">
        <v>49</v>
      </c>
      <c r="X4257" s="7"/>
      <c r="Y4257" t="s">
        <v>49</v>
      </c>
      <c r="Z4257">
        <v>1331</v>
      </c>
      <c r="AE4257" t="s">
        <v>49</v>
      </c>
      <c r="AF4257">
        <v>1331</v>
      </c>
    </row>
    <row r="4258" spans="1:32" x14ac:dyDescent="0.3">
      <c r="A4258">
        <v>34</v>
      </c>
      <c r="B4258" t="s">
        <v>76</v>
      </c>
      <c r="C4258" t="s">
        <v>47</v>
      </c>
      <c r="D4258" t="s">
        <v>48</v>
      </c>
      <c r="E4258" t="s">
        <v>49</v>
      </c>
      <c r="F4258">
        <v>2929</v>
      </c>
      <c r="G4258" t="s">
        <v>49</v>
      </c>
      <c r="H4258" t="s">
        <v>49</v>
      </c>
      <c r="I4258" t="s">
        <v>50</v>
      </c>
      <c r="J4258">
        <v>14</v>
      </c>
      <c r="K4258" t="s">
        <v>70</v>
      </c>
      <c r="L4258">
        <v>518</v>
      </c>
      <c r="M4258">
        <v>2</v>
      </c>
      <c r="N4258">
        <v>-1</v>
      </c>
      <c r="O4258">
        <v>0</v>
      </c>
      <c r="P4258" t="s">
        <v>52</v>
      </c>
      <c r="Q4258" t="s">
        <v>55</v>
      </c>
      <c r="X4258" s="7"/>
      <c r="Y4258" t="s">
        <v>49</v>
      </c>
      <c r="Z4258">
        <v>2929</v>
      </c>
      <c r="AE4258" t="s">
        <v>49</v>
      </c>
      <c r="AF4258">
        <v>2929</v>
      </c>
    </row>
    <row r="4259" spans="1:32" x14ac:dyDescent="0.3">
      <c r="A4259">
        <v>32</v>
      </c>
      <c r="B4259" t="s">
        <v>53</v>
      </c>
      <c r="C4259" t="s">
        <v>47</v>
      </c>
      <c r="D4259" t="s">
        <v>54</v>
      </c>
      <c r="E4259" t="s">
        <v>55</v>
      </c>
      <c r="F4259">
        <v>-220</v>
      </c>
      <c r="G4259" t="s">
        <v>55</v>
      </c>
      <c r="H4259" t="s">
        <v>55</v>
      </c>
      <c r="I4259" t="s">
        <v>50</v>
      </c>
      <c r="J4259">
        <v>25</v>
      </c>
      <c r="K4259" t="s">
        <v>73</v>
      </c>
      <c r="L4259">
        <v>123</v>
      </c>
      <c r="M4259">
        <v>2</v>
      </c>
      <c r="N4259">
        <v>-1</v>
      </c>
      <c r="O4259">
        <v>0</v>
      </c>
      <c r="P4259" t="s">
        <v>52</v>
      </c>
      <c r="Q4259" t="s">
        <v>49</v>
      </c>
      <c r="X4259" s="7"/>
      <c r="Y4259" t="s">
        <v>55</v>
      </c>
      <c r="Z4259">
        <v>-220</v>
      </c>
      <c r="AE4259" t="s">
        <v>55</v>
      </c>
      <c r="AF4259">
        <v>-220</v>
      </c>
    </row>
    <row r="4260" spans="1:32" x14ac:dyDescent="0.3">
      <c r="A4260">
        <v>29</v>
      </c>
      <c r="B4260" t="s">
        <v>58</v>
      </c>
      <c r="C4260" t="s">
        <v>59</v>
      </c>
      <c r="D4260" t="s">
        <v>60</v>
      </c>
      <c r="E4260" t="s">
        <v>49</v>
      </c>
      <c r="F4260">
        <v>5980</v>
      </c>
      <c r="G4260" t="s">
        <v>55</v>
      </c>
      <c r="H4260" t="s">
        <v>49</v>
      </c>
      <c r="I4260" t="s">
        <v>52</v>
      </c>
      <c r="J4260">
        <v>28</v>
      </c>
      <c r="K4260" t="s">
        <v>56</v>
      </c>
      <c r="L4260">
        <v>317</v>
      </c>
      <c r="M4260">
        <v>1</v>
      </c>
      <c r="N4260">
        <v>-1</v>
      </c>
      <c r="O4260">
        <v>0</v>
      </c>
      <c r="P4260" t="s">
        <v>52</v>
      </c>
      <c r="Q4260" t="s">
        <v>49</v>
      </c>
      <c r="X4260" s="7"/>
      <c r="Y4260" t="s">
        <v>55</v>
      </c>
      <c r="Z4260">
        <v>5980</v>
      </c>
      <c r="AE4260" t="s">
        <v>49</v>
      </c>
      <c r="AF4260">
        <v>5980</v>
      </c>
    </row>
    <row r="4261" spans="1:32" x14ac:dyDescent="0.3">
      <c r="A4261">
        <v>32</v>
      </c>
      <c r="B4261" t="s">
        <v>53</v>
      </c>
      <c r="C4261" t="s">
        <v>59</v>
      </c>
      <c r="D4261" t="s">
        <v>54</v>
      </c>
      <c r="E4261" t="s">
        <v>49</v>
      </c>
      <c r="F4261">
        <v>48</v>
      </c>
      <c r="G4261" t="s">
        <v>55</v>
      </c>
      <c r="H4261" t="s">
        <v>49</v>
      </c>
      <c r="I4261" t="s">
        <v>50</v>
      </c>
      <c r="J4261">
        <v>20</v>
      </c>
      <c r="K4261" t="s">
        <v>61</v>
      </c>
      <c r="L4261">
        <v>8</v>
      </c>
      <c r="M4261">
        <v>3</v>
      </c>
      <c r="N4261">
        <v>-1</v>
      </c>
      <c r="O4261">
        <v>0</v>
      </c>
      <c r="P4261" t="s">
        <v>52</v>
      </c>
      <c r="Q4261" t="s">
        <v>49</v>
      </c>
      <c r="X4261" s="7"/>
      <c r="Y4261" t="s">
        <v>55</v>
      </c>
      <c r="Z4261">
        <v>48</v>
      </c>
      <c r="AE4261" t="s">
        <v>49</v>
      </c>
      <c r="AF4261">
        <v>48</v>
      </c>
    </row>
    <row r="4262" spans="1:32" x14ac:dyDescent="0.3">
      <c r="A4262">
        <v>50</v>
      </c>
      <c r="B4262" t="s">
        <v>76</v>
      </c>
      <c r="C4262" t="s">
        <v>59</v>
      </c>
      <c r="D4262" t="s">
        <v>52</v>
      </c>
      <c r="E4262" t="s">
        <v>49</v>
      </c>
      <c r="F4262">
        <v>0</v>
      </c>
      <c r="G4262" t="s">
        <v>49</v>
      </c>
      <c r="H4262" t="s">
        <v>49</v>
      </c>
      <c r="I4262" t="s">
        <v>78</v>
      </c>
      <c r="J4262">
        <v>28</v>
      </c>
      <c r="K4262" t="s">
        <v>73</v>
      </c>
      <c r="L4262">
        <v>118</v>
      </c>
      <c r="M4262">
        <v>8</v>
      </c>
      <c r="N4262">
        <v>-1</v>
      </c>
      <c r="O4262">
        <v>0</v>
      </c>
      <c r="P4262" t="s">
        <v>52</v>
      </c>
      <c r="Q4262" t="s">
        <v>49</v>
      </c>
      <c r="X4262" s="7"/>
      <c r="Y4262" t="s">
        <v>49</v>
      </c>
      <c r="Z4262">
        <v>0</v>
      </c>
      <c r="AE4262" t="s">
        <v>49</v>
      </c>
      <c r="AF4262">
        <v>0</v>
      </c>
    </row>
    <row r="4263" spans="1:32" x14ac:dyDescent="0.3">
      <c r="A4263">
        <v>58</v>
      </c>
      <c r="B4263" t="s">
        <v>77</v>
      </c>
      <c r="C4263" t="s">
        <v>47</v>
      </c>
      <c r="D4263" t="s">
        <v>54</v>
      </c>
      <c r="E4263" t="s">
        <v>49</v>
      </c>
      <c r="F4263">
        <v>3382</v>
      </c>
      <c r="G4263" t="s">
        <v>49</v>
      </c>
      <c r="H4263" t="s">
        <v>55</v>
      </c>
      <c r="I4263" t="s">
        <v>50</v>
      </c>
      <c r="J4263">
        <v>28</v>
      </c>
      <c r="K4263" t="s">
        <v>56</v>
      </c>
      <c r="L4263">
        <v>294</v>
      </c>
      <c r="M4263">
        <v>2</v>
      </c>
      <c r="N4263">
        <v>309</v>
      </c>
      <c r="O4263">
        <v>2</v>
      </c>
      <c r="P4263" t="s">
        <v>57</v>
      </c>
      <c r="Q4263" t="s">
        <v>49</v>
      </c>
      <c r="X4263" s="7"/>
      <c r="Y4263" t="s">
        <v>49</v>
      </c>
      <c r="Z4263">
        <v>3382</v>
      </c>
      <c r="AE4263" t="s">
        <v>55</v>
      </c>
      <c r="AF4263">
        <v>3382</v>
      </c>
    </row>
    <row r="4264" spans="1:32" x14ac:dyDescent="0.3">
      <c r="A4264">
        <v>59</v>
      </c>
      <c r="B4264" t="s">
        <v>67</v>
      </c>
      <c r="C4264" t="s">
        <v>47</v>
      </c>
      <c r="D4264" t="s">
        <v>54</v>
      </c>
      <c r="E4264" t="s">
        <v>49</v>
      </c>
      <c r="F4264">
        <v>2308</v>
      </c>
      <c r="G4264" t="s">
        <v>49</v>
      </c>
      <c r="H4264" t="s">
        <v>49</v>
      </c>
      <c r="I4264" t="s">
        <v>50</v>
      </c>
      <c r="J4264">
        <v>30</v>
      </c>
      <c r="K4264" t="s">
        <v>61</v>
      </c>
      <c r="L4264">
        <v>815</v>
      </c>
      <c r="M4264">
        <v>1</v>
      </c>
      <c r="N4264">
        <v>87</v>
      </c>
      <c r="O4264">
        <v>1</v>
      </c>
      <c r="P4264" t="s">
        <v>66</v>
      </c>
      <c r="Q4264" t="s">
        <v>55</v>
      </c>
      <c r="X4264" s="7"/>
      <c r="Y4264" t="s">
        <v>49</v>
      </c>
      <c r="Z4264">
        <v>2308</v>
      </c>
      <c r="AE4264" t="s">
        <v>49</v>
      </c>
      <c r="AF4264">
        <v>2308</v>
      </c>
    </row>
    <row r="4265" spans="1:32" x14ac:dyDescent="0.3">
      <c r="A4265">
        <v>25</v>
      </c>
      <c r="B4265" t="s">
        <v>71</v>
      </c>
      <c r="C4265" t="s">
        <v>47</v>
      </c>
      <c r="D4265" t="s">
        <v>60</v>
      </c>
      <c r="E4265" t="s">
        <v>49</v>
      </c>
      <c r="F4265">
        <v>10</v>
      </c>
      <c r="G4265" t="s">
        <v>55</v>
      </c>
      <c r="H4265" t="s">
        <v>49</v>
      </c>
      <c r="I4265" t="s">
        <v>50</v>
      </c>
      <c r="J4265">
        <v>21</v>
      </c>
      <c r="K4265" t="s">
        <v>73</v>
      </c>
      <c r="L4265">
        <v>857</v>
      </c>
      <c r="M4265">
        <v>4</v>
      </c>
      <c r="N4265">
        <v>-1</v>
      </c>
      <c r="O4265">
        <v>0</v>
      </c>
      <c r="P4265" t="s">
        <v>52</v>
      </c>
      <c r="Q4265" t="s">
        <v>55</v>
      </c>
      <c r="X4265" s="7"/>
      <c r="Y4265" t="s">
        <v>55</v>
      </c>
      <c r="Z4265">
        <v>10</v>
      </c>
      <c r="AE4265" t="s">
        <v>49</v>
      </c>
      <c r="AF4265">
        <v>10</v>
      </c>
    </row>
    <row r="4266" spans="1:32" x14ac:dyDescent="0.3">
      <c r="A4266">
        <v>57</v>
      </c>
      <c r="B4266" t="s">
        <v>53</v>
      </c>
      <c r="C4266" t="s">
        <v>47</v>
      </c>
      <c r="D4266" t="s">
        <v>54</v>
      </c>
      <c r="E4266" t="s">
        <v>49</v>
      </c>
      <c r="F4266">
        <v>162</v>
      </c>
      <c r="G4266" t="s">
        <v>55</v>
      </c>
      <c r="H4266" t="s">
        <v>49</v>
      </c>
      <c r="I4266" t="s">
        <v>52</v>
      </c>
      <c r="J4266">
        <v>5</v>
      </c>
      <c r="K4266" t="s">
        <v>56</v>
      </c>
      <c r="L4266">
        <v>174</v>
      </c>
      <c r="M4266">
        <v>1</v>
      </c>
      <c r="N4266">
        <v>-1</v>
      </c>
      <c r="O4266">
        <v>0</v>
      </c>
      <c r="P4266" t="s">
        <v>52</v>
      </c>
      <c r="Q4266" t="s">
        <v>49</v>
      </c>
      <c r="X4266" s="7"/>
      <c r="Y4266" t="s">
        <v>55</v>
      </c>
      <c r="Z4266">
        <v>162</v>
      </c>
      <c r="AE4266" t="s">
        <v>49</v>
      </c>
      <c r="AF4266">
        <v>162</v>
      </c>
    </row>
    <row r="4267" spans="1:32" x14ac:dyDescent="0.3">
      <c r="A4267">
        <v>30</v>
      </c>
      <c r="B4267" t="s">
        <v>63</v>
      </c>
      <c r="C4267" t="s">
        <v>59</v>
      </c>
      <c r="D4267" t="s">
        <v>54</v>
      </c>
      <c r="E4267" t="s">
        <v>49</v>
      </c>
      <c r="F4267">
        <v>1073</v>
      </c>
      <c r="G4267" t="s">
        <v>55</v>
      </c>
      <c r="H4267" t="s">
        <v>49</v>
      </c>
      <c r="I4267" t="s">
        <v>50</v>
      </c>
      <c r="J4267">
        <v>5</v>
      </c>
      <c r="K4267" t="s">
        <v>56</v>
      </c>
      <c r="L4267">
        <v>1130</v>
      </c>
      <c r="M4267">
        <v>4</v>
      </c>
      <c r="N4267">
        <v>-1</v>
      </c>
      <c r="O4267">
        <v>0</v>
      </c>
      <c r="P4267" t="s">
        <v>52</v>
      </c>
      <c r="Q4267" t="s">
        <v>49</v>
      </c>
      <c r="X4267" s="7"/>
      <c r="Y4267" t="s">
        <v>55</v>
      </c>
      <c r="Z4267">
        <v>1073</v>
      </c>
      <c r="AE4267" t="s">
        <v>49</v>
      </c>
      <c r="AF4267">
        <v>1073</v>
      </c>
    </row>
    <row r="4268" spans="1:32" x14ac:dyDescent="0.3">
      <c r="A4268">
        <v>26</v>
      </c>
      <c r="B4268" t="s">
        <v>53</v>
      </c>
      <c r="C4268" t="s">
        <v>59</v>
      </c>
      <c r="D4268" t="s">
        <v>54</v>
      </c>
      <c r="E4268" t="s">
        <v>49</v>
      </c>
      <c r="F4268">
        <v>1700</v>
      </c>
      <c r="G4268" t="s">
        <v>55</v>
      </c>
      <c r="H4268" t="s">
        <v>49</v>
      </c>
      <c r="I4268" t="s">
        <v>50</v>
      </c>
      <c r="J4268">
        <v>7</v>
      </c>
      <c r="K4268" t="s">
        <v>56</v>
      </c>
      <c r="L4268">
        <v>13</v>
      </c>
      <c r="M4268">
        <v>5</v>
      </c>
      <c r="N4268">
        <v>-1</v>
      </c>
      <c r="O4268">
        <v>0</v>
      </c>
      <c r="P4268" t="s">
        <v>52</v>
      </c>
      <c r="Q4268" t="s">
        <v>49</v>
      </c>
      <c r="X4268" s="7"/>
      <c r="Y4268" t="s">
        <v>55</v>
      </c>
      <c r="Z4268">
        <v>1700</v>
      </c>
      <c r="AE4268" t="s">
        <v>49</v>
      </c>
      <c r="AF4268">
        <v>1700</v>
      </c>
    </row>
    <row r="4269" spans="1:32" x14ac:dyDescent="0.3">
      <c r="A4269">
        <v>50</v>
      </c>
      <c r="B4269" t="s">
        <v>53</v>
      </c>
      <c r="C4269" t="s">
        <v>59</v>
      </c>
      <c r="D4269" t="s">
        <v>48</v>
      </c>
      <c r="E4269" t="s">
        <v>49</v>
      </c>
      <c r="F4269">
        <v>148</v>
      </c>
      <c r="G4269" t="s">
        <v>55</v>
      </c>
      <c r="H4269" t="s">
        <v>49</v>
      </c>
      <c r="I4269" t="s">
        <v>52</v>
      </c>
      <c r="J4269">
        <v>7</v>
      </c>
      <c r="K4269" t="s">
        <v>56</v>
      </c>
      <c r="L4269">
        <v>198</v>
      </c>
      <c r="M4269">
        <v>2</v>
      </c>
      <c r="N4269">
        <v>-1</v>
      </c>
      <c r="O4269">
        <v>0</v>
      </c>
      <c r="P4269" t="s">
        <v>52</v>
      </c>
      <c r="Q4269" t="s">
        <v>49</v>
      </c>
      <c r="X4269" s="7"/>
      <c r="Y4269" t="s">
        <v>55</v>
      </c>
      <c r="Z4269">
        <v>148</v>
      </c>
      <c r="AE4269" t="s">
        <v>49</v>
      </c>
      <c r="AF4269">
        <v>148</v>
      </c>
    </row>
    <row r="4270" spans="1:32" x14ac:dyDescent="0.3">
      <c r="A4270">
        <v>39</v>
      </c>
      <c r="B4270" t="s">
        <v>53</v>
      </c>
      <c r="C4270" t="s">
        <v>47</v>
      </c>
      <c r="D4270" t="s">
        <v>54</v>
      </c>
      <c r="E4270" t="s">
        <v>49</v>
      </c>
      <c r="F4270">
        <v>0</v>
      </c>
      <c r="G4270" t="s">
        <v>55</v>
      </c>
      <c r="H4270" t="s">
        <v>49</v>
      </c>
      <c r="I4270" t="s">
        <v>50</v>
      </c>
      <c r="J4270">
        <v>8</v>
      </c>
      <c r="K4270" t="s">
        <v>56</v>
      </c>
      <c r="L4270">
        <v>503</v>
      </c>
      <c r="M4270">
        <v>1</v>
      </c>
      <c r="N4270">
        <v>-1</v>
      </c>
      <c r="O4270">
        <v>0</v>
      </c>
      <c r="P4270" t="s">
        <v>52</v>
      </c>
      <c r="Q4270" t="s">
        <v>49</v>
      </c>
      <c r="X4270" s="7"/>
      <c r="Y4270" t="s">
        <v>55</v>
      </c>
      <c r="Z4270">
        <v>0</v>
      </c>
      <c r="AE4270" t="s">
        <v>49</v>
      </c>
      <c r="AF4270">
        <v>0</v>
      </c>
    </row>
    <row r="4271" spans="1:32" x14ac:dyDescent="0.3">
      <c r="A4271">
        <v>45</v>
      </c>
      <c r="B4271" t="s">
        <v>63</v>
      </c>
      <c r="C4271" t="s">
        <v>47</v>
      </c>
      <c r="D4271" t="s">
        <v>48</v>
      </c>
      <c r="E4271" t="s">
        <v>49</v>
      </c>
      <c r="F4271">
        <v>185</v>
      </c>
      <c r="G4271" t="s">
        <v>55</v>
      </c>
      <c r="H4271" t="s">
        <v>49</v>
      </c>
      <c r="I4271" t="s">
        <v>50</v>
      </c>
      <c r="J4271">
        <v>29</v>
      </c>
      <c r="K4271" t="s">
        <v>72</v>
      </c>
      <c r="L4271">
        <v>249</v>
      </c>
      <c r="M4271">
        <v>3</v>
      </c>
      <c r="N4271">
        <v>-1</v>
      </c>
      <c r="O4271">
        <v>0</v>
      </c>
      <c r="P4271" t="s">
        <v>52</v>
      </c>
      <c r="Q4271" t="s">
        <v>49</v>
      </c>
      <c r="X4271" s="7"/>
      <c r="Y4271" t="s">
        <v>55</v>
      </c>
      <c r="Z4271">
        <v>185</v>
      </c>
      <c r="AE4271" t="s">
        <v>49</v>
      </c>
      <c r="AF4271">
        <v>185</v>
      </c>
    </row>
    <row r="4272" spans="1:32" x14ac:dyDescent="0.3">
      <c r="A4272">
        <v>37</v>
      </c>
      <c r="B4272" t="s">
        <v>58</v>
      </c>
      <c r="C4272" t="s">
        <v>74</v>
      </c>
      <c r="D4272" t="s">
        <v>60</v>
      </c>
      <c r="E4272" t="s">
        <v>49</v>
      </c>
      <c r="F4272">
        <v>896</v>
      </c>
      <c r="G4272" t="s">
        <v>49</v>
      </c>
      <c r="H4272" t="s">
        <v>55</v>
      </c>
      <c r="I4272" t="s">
        <v>50</v>
      </c>
      <c r="J4272">
        <v>14</v>
      </c>
      <c r="K4272" t="s">
        <v>70</v>
      </c>
      <c r="L4272">
        <v>343</v>
      </c>
      <c r="M4272">
        <v>2</v>
      </c>
      <c r="N4272">
        <v>-1</v>
      </c>
      <c r="O4272">
        <v>0</v>
      </c>
      <c r="P4272" t="s">
        <v>52</v>
      </c>
      <c r="Q4272" t="s">
        <v>49</v>
      </c>
      <c r="X4272" s="7"/>
      <c r="Y4272" t="s">
        <v>49</v>
      </c>
      <c r="Z4272">
        <v>896</v>
      </c>
      <c r="AE4272" t="s">
        <v>55</v>
      </c>
      <c r="AF4272">
        <v>896</v>
      </c>
    </row>
    <row r="4273" spans="1:32" x14ac:dyDescent="0.3">
      <c r="A4273">
        <v>47</v>
      </c>
      <c r="B4273" t="s">
        <v>63</v>
      </c>
      <c r="C4273" t="s">
        <v>74</v>
      </c>
      <c r="D4273" t="s">
        <v>48</v>
      </c>
      <c r="E4273" t="s">
        <v>49</v>
      </c>
      <c r="F4273">
        <v>1279</v>
      </c>
      <c r="G4273" t="s">
        <v>55</v>
      </c>
      <c r="H4273" t="s">
        <v>49</v>
      </c>
      <c r="I4273" t="s">
        <v>50</v>
      </c>
      <c r="J4273">
        <v>6</v>
      </c>
      <c r="K4273" t="s">
        <v>64</v>
      </c>
      <c r="L4273">
        <v>479</v>
      </c>
      <c r="M4273">
        <v>2</v>
      </c>
      <c r="N4273">
        <v>-1</v>
      </c>
      <c r="O4273">
        <v>0</v>
      </c>
      <c r="P4273" t="s">
        <v>52</v>
      </c>
      <c r="Q4273" t="s">
        <v>49</v>
      </c>
      <c r="X4273" s="7"/>
      <c r="Y4273" t="s">
        <v>55</v>
      </c>
      <c r="Z4273">
        <v>1279</v>
      </c>
      <c r="AE4273" t="s">
        <v>49</v>
      </c>
      <c r="AF4273">
        <v>1279</v>
      </c>
    </row>
    <row r="4274" spans="1:32" x14ac:dyDescent="0.3">
      <c r="A4274">
        <v>50</v>
      </c>
      <c r="B4274" t="s">
        <v>67</v>
      </c>
      <c r="C4274" t="s">
        <v>47</v>
      </c>
      <c r="D4274" t="s">
        <v>60</v>
      </c>
      <c r="E4274" t="s">
        <v>49</v>
      </c>
      <c r="F4274">
        <v>199</v>
      </c>
      <c r="G4274" t="s">
        <v>55</v>
      </c>
      <c r="H4274" t="s">
        <v>55</v>
      </c>
      <c r="I4274" t="s">
        <v>50</v>
      </c>
      <c r="J4274">
        <v>3</v>
      </c>
      <c r="K4274" t="s">
        <v>64</v>
      </c>
      <c r="L4274">
        <v>116</v>
      </c>
      <c r="M4274">
        <v>2</v>
      </c>
      <c r="N4274">
        <v>253</v>
      </c>
      <c r="O4274">
        <v>1</v>
      </c>
      <c r="P4274" t="s">
        <v>57</v>
      </c>
      <c r="Q4274" t="s">
        <v>49</v>
      </c>
      <c r="X4274" s="7"/>
      <c r="Y4274" t="s">
        <v>55</v>
      </c>
      <c r="Z4274">
        <v>199</v>
      </c>
      <c r="AE4274" t="s">
        <v>55</v>
      </c>
      <c r="AF4274">
        <v>199</v>
      </c>
    </row>
    <row r="4275" spans="1:32" x14ac:dyDescent="0.3">
      <c r="A4275">
        <v>40</v>
      </c>
      <c r="B4275" t="s">
        <v>58</v>
      </c>
      <c r="C4275" t="s">
        <v>47</v>
      </c>
      <c r="D4275" t="s">
        <v>54</v>
      </c>
      <c r="E4275" t="s">
        <v>49</v>
      </c>
      <c r="F4275">
        <v>99</v>
      </c>
      <c r="G4275" t="s">
        <v>49</v>
      </c>
      <c r="H4275" t="s">
        <v>49</v>
      </c>
      <c r="I4275" t="s">
        <v>50</v>
      </c>
      <c r="J4275">
        <v>9</v>
      </c>
      <c r="K4275" t="s">
        <v>64</v>
      </c>
      <c r="L4275">
        <v>15</v>
      </c>
      <c r="M4275">
        <v>5</v>
      </c>
      <c r="N4275">
        <v>-1</v>
      </c>
      <c r="O4275">
        <v>0</v>
      </c>
      <c r="P4275" t="s">
        <v>52</v>
      </c>
      <c r="Q4275" t="s">
        <v>49</v>
      </c>
      <c r="X4275" s="7"/>
      <c r="Y4275" t="s">
        <v>49</v>
      </c>
      <c r="Z4275">
        <v>99</v>
      </c>
      <c r="AE4275" t="s">
        <v>49</v>
      </c>
      <c r="AF4275">
        <v>99</v>
      </c>
    </row>
    <row r="4276" spans="1:32" x14ac:dyDescent="0.3">
      <c r="A4276">
        <v>35</v>
      </c>
      <c r="B4276" t="s">
        <v>63</v>
      </c>
      <c r="C4276" t="s">
        <v>47</v>
      </c>
      <c r="D4276" t="s">
        <v>48</v>
      </c>
      <c r="E4276" t="s">
        <v>49</v>
      </c>
      <c r="F4276">
        <v>378</v>
      </c>
      <c r="G4276" t="s">
        <v>55</v>
      </c>
      <c r="H4276" t="s">
        <v>49</v>
      </c>
      <c r="I4276" t="s">
        <v>52</v>
      </c>
      <c r="J4276">
        <v>16</v>
      </c>
      <c r="K4276" t="s">
        <v>56</v>
      </c>
      <c r="L4276">
        <v>427</v>
      </c>
      <c r="M4276">
        <v>3</v>
      </c>
      <c r="N4276">
        <v>-1</v>
      </c>
      <c r="O4276">
        <v>0</v>
      </c>
      <c r="P4276" t="s">
        <v>52</v>
      </c>
      <c r="Q4276" t="s">
        <v>49</v>
      </c>
      <c r="X4276" s="7"/>
      <c r="Y4276" t="s">
        <v>55</v>
      </c>
      <c r="Z4276">
        <v>378</v>
      </c>
      <c r="AE4276" t="s">
        <v>49</v>
      </c>
      <c r="AF4276">
        <v>378</v>
      </c>
    </row>
    <row r="4277" spans="1:32" x14ac:dyDescent="0.3">
      <c r="A4277">
        <v>53</v>
      </c>
      <c r="B4277" t="s">
        <v>58</v>
      </c>
      <c r="C4277" t="s">
        <v>47</v>
      </c>
      <c r="D4277" t="s">
        <v>60</v>
      </c>
      <c r="E4277" t="s">
        <v>49</v>
      </c>
      <c r="F4277">
        <v>15</v>
      </c>
      <c r="G4277" t="s">
        <v>49</v>
      </c>
      <c r="H4277" t="s">
        <v>49</v>
      </c>
      <c r="I4277" t="s">
        <v>50</v>
      </c>
      <c r="J4277">
        <v>20</v>
      </c>
      <c r="K4277" t="s">
        <v>70</v>
      </c>
      <c r="L4277">
        <v>921</v>
      </c>
      <c r="M4277">
        <v>2</v>
      </c>
      <c r="N4277">
        <v>-1</v>
      </c>
      <c r="O4277">
        <v>0</v>
      </c>
      <c r="P4277" t="s">
        <v>52</v>
      </c>
      <c r="Q4277" t="s">
        <v>55</v>
      </c>
      <c r="X4277" s="7"/>
      <c r="Y4277" t="s">
        <v>49</v>
      </c>
      <c r="Z4277">
        <v>15</v>
      </c>
      <c r="AE4277" t="s">
        <v>49</v>
      </c>
      <c r="AF4277">
        <v>15</v>
      </c>
    </row>
    <row r="4278" spans="1:32" x14ac:dyDescent="0.3">
      <c r="A4278">
        <v>35</v>
      </c>
      <c r="B4278" t="s">
        <v>69</v>
      </c>
      <c r="C4278" t="s">
        <v>47</v>
      </c>
      <c r="D4278" t="s">
        <v>54</v>
      </c>
      <c r="E4278" t="s">
        <v>49</v>
      </c>
      <c r="F4278">
        <v>147</v>
      </c>
      <c r="G4278" t="s">
        <v>55</v>
      </c>
      <c r="H4278" t="s">
        <v>55</v>
      </c>
      <c r="I4278" t="s">
        <v>50</v>
      </c>
      <c r="J4278">
        <v>29</v>
      </c>
      <c r="K4278" t="s">
        <v>72</v>
      </c>
      <c r="L4278">
        <v>41</v>
      </c>
      <c r="M4278">
        <v>1</v>
      </c>
      <c r="N4278">
        <v>184</v>
      </c>
      <c r="O4278">
        <v>7</v>
      </c>
      <c r="P4278" t="s">
        <v>57</v>
      </c>
      <c r="Q4278" t="s">
        <v>49</v>
      </c>
      <c r="X4278" s="7"/>
      <c r="Y4278" t="s">
        <v>55</v>
      </c>
      <c r="Z4278">
        <v>147</v>
      </c>
      <c r="AE4278" t="s">
        <v>55</v>
      </c>
      <c r="AF4278">
        <v>147</v>
      </c>
    </row>
    <row r="4279" spans="1:32" x14ac:dyDescent="0.3">
      <c r="A4279">
        <v>54</v>
      </c>
      <c r="B4279" t="s">
        <v>67</v>
      </c>
      <c r="C4279" t="s">
        <v>47</v>
      </c>
      <c r="D4279" t="s">
        <v>54</v>
      </c>
      <c r="E4279" t="s">
        <v>49</v>
      </c>
      <c r="F4279">
        <v>2225</v>
      </c>
      <c r="G4279" t="s">
        <v>49</v>
      </c>
      <c r="H4279" t="s">
        <v>55</v>
      </c>
      <c r="I4279" t="s">
        <v>50</v>
      </c>
      <c r="J4279">
        <v>13</v>
      </c>
      <c r="K4279" t="s">
        <v>70</v>
      </c>
      <c r="L4279">
        <v>73</v>
      </c>
      <c r="M4279">
        <v>2</v>
      </c>
      <c r="N4279">
        <v>-1</v>
      </c>
      <c r="O4279">
        <v>0</v>
      </c>
      <c r="P4279" t="s">
        <v>52</v>
      </c>
      <c r="Q4279" t="s">
        <v>49</v>
      </c>
      <c r="X4279" s="7"/>
      <c r="Y4279" t="s">
        <v>49</v>
      </c>
      <c r="Z4279">
        <v>2225</v>
      </c>
      <c r="AE4279" t="s">
        <v>55</v>
      </c>
      <c r="AF4279">
        <v>2225</v>
      </c>
    </row>
    <row r="4280" spans="1:32" x14ac:dyDescent="0.3">
      <c r="A4280">
        <v>35</v>
      </c>
      <c r="B4280" t="s">
        <v>69</v>
      </c>
      <c r="C4280" t="s">
        <v>59</v>
      </c>
      <c r="D4280" t="s">
        <v>54</v>
      </c>
      <c r="E4280" t="s">
        <v>49</v>
      </c>
      <c r="F4280">
        <v>1810</v>
      </c>
      <c r="G4280" t="s">
        <v>55</v>
      </c>
      <c r="H4280" t="s">
        <v>49</v>
      </c>
      <c r="I4280" t="s">
        <v>50</v>
      </c>
      <c r="J4280">
        <v>25</v>
      </c>
      <c r="K4280" t="s">
        <v>56</v>
      </c>
      <c r="L4280">
        <v>65</v>
      </c>
      <c r="M4280">
        <v>2</v>
      </c>
      <c r="N4280">
        <v>-1</v>
      </c>
      <c r="O4280">
        <v>0</v>
      </c>
      <c r="P4280" t="s">
        <v>52</v>
      </c>
      <c r="Q4280" t="s">
        <v>49</v>
      </c>
      <c r="X4280" s="7"/>
      <c r="Y4280" t="s">
        <v>55</v>
      </c>
      <c r="Z4280">
        <v>1810</v>
      </c>
      <c r="AE4280" t="s">
        <v>49</v>
      </c>
      <c r="AF4280">
        <v>1810</v>
      </c>
    </row>
    <row r="4281" spans="1:32" x14ac:dyDescent="0.3">
      <c r="A4281">
        <v>31</v>
      </c>
      <c r="B4281" t="s">
        <v>76</v>
      </c>
      <c r="C4281" t="s">
        <v>47</v>
      </c>
      <c r="D4281" t="s">
        <v>52</v>
      </c>
      <c r="E4281" t="s">
        <v>55</v>
      </c>
      <c r="F4281">
        <v>-6</v>
      </c>
      <c r="G4281" t="s">
        <v>49</v>
      </c>
      <c r="H4281" t="s">
        <v>55</v>
      </c>
      <c r="I4281" t="s">
        <v>78</v>
      </c>
      <c r="J4281">
        <v>7</v>
      </c>
      <c r="K4281" t="s">
        <v>73</v>
      </c>
      <c r="L4281">
        <v>94</v>
      </c>
      <c r="M4281">
        <v>2</v>
      </c>
      <c r="N4281">
        <v>-1</v>
      </c>
      <c r="O4281">
        <v>0</v>
      </c>
      <c r="P4281" t="s">
        <v>52</v>
      </c>
      <c r="Q4281" t="s">
        <v>49</v>
      </c>
      <c r="X4281" s="7"/>
      <c r="Y4281" t="s">
        <v>49</v>
      </c>
      <c r="Z4281">
        <v>-6</v>
      </c>
      <c r="AE4281" t="s">
        <v>55</v>
      </c>
      <c r="AF4281">
        <v>-6</v>
      </c>
    </row>
    <row r="4282" spans="1:32" x14ac:dyDescent="0.3">
      <c r="A4282">
        <v>46</v>
      </c>
      <c r="B4282" t="s">
        <v>67</v>
      </c>
      <c r="C4282" t="s">
        <v>74</v>
      </c>
      <c r="D4282" t="s">
        <v>54</v>
      </c>
      <c r="E4282" t="s">
        <v>49</v>
      </c>
      <c r="F4282">
        <v>435</v>
      </c>
      <c r="G4282" t="s">
        <v>55</v>
      </c>
      <c r="H4282" t="s">
        <v>49</v>
      </c>
      <c r="I4282" t="s">
        <v>52</v>
      </c>
      <c r="J4282">
        <v>15</v>
      </c>
      <c r="K4282" t="s">
        <v>56</v>
      </c>
      <c r="L4282">
        <v>192</v>
      </c>
      <c r="M4282">
        <v>3</v>
      </c>
      <c r="N4282">
        <v>-1</v>
      </c>
      <c r="O4282">
        <v>0</v>
      </c>
      <c r="P4282" t="s">
        <v>52</v>
      </c>
      <c r="Q4282" t="s">
        <v>49</v>
      </c>
      <c r="X4282" s="7"/>
      <c r="Y4282" t="s">
        <v>55</v>
      </c>
      <c r="Z4282">
        <v>435</v>
      </c>
      <c r="AE4282" t="s">
        <v>49</v>
      </c>
      <c r="AF4282">
        <v>435</v>
      </c>
    </row>
    <row r="4283" spans="1:32" x14ac:dyDescent="0.3">
      <c r="A4283">
        <v>52</v>
      </c>
      <c r="B4283" t="s">
        <v>58</v>
      </c>
      <c r="C4283" t="s">
        <v>47</v>
      </c>
      <c r="D4283" t="s">
        <v>54</v>
      </c>
      <c r="E4283" t="s">
        <v>49</v>
      </c>
      <c r="F4283">
        <v>335</v>
      </c>
      <c r="G4283" t="s">
        <v>49</v>
      </c>
      <c r="H4283" t="s">
        <v>49</v>
      </c>
      <c r="I4283" t="s">
        <v>50</v>
      </c>
      <c r="J4283">
        <v>21</v>
      </c>
      <c r="K4283" t="s">
        <v>51</v>
      </c>
      <c r="L4283">
        <v>411</v>
      </c>
      <c r="M4283">
        <v>1</v>
      </c>
      <c r="N4283">
        <v>182</v>
      </c>
      <c r="O4283">
        <v>1</v>
      </c>
      <c r="P4283" t="s">
        <v>57</v>
      </c>
      <c r="Q4283" t="s">
        <v>55</v>
      </c>
      <c r="X4283" s="7"/>
      <c r="Y4283" t="s">
        <v>49</v>
      </c>
      <c r="Z4283">
        <v>335</v>
      </c>
      <c r="AE4283" t="s">
        <v>49</v>
      </c>
      <c r="AF4283">
        <v>335</v>
      </c>
    </row>
    <row r="4284" spans="1:32" x14ac:dyDescent="0.3">
      <c r="A4284">
        <v>34</v>
      </c>
      <c r="B4284" t="s">
        <v>69</v>
      </c>
      <c r="C4284" t="s">
        <v>74</v>
      </c>
      <c r="D4284" t="s">
        <v>54</v>
      </c>
      <c r="E4284" t="s">
        <v>49</v>
      </c>
      <c r="F4284">
        <v>-251</v>
      </c>
      <c r="G4284" t="s">
        <v>49</v>
      </c>
      <c r="H4284" t="s">
        <v>49</v>
      </c>
      <c r="I4284" t="s">
        <v>50</v>
      </c>
      <c r="J4284">
        <v>18</v>
      </c>
      <c r="K4284" t="s">
        <v>73</v>
      </c>
      <c r="L4284">
        <v>641</v>
      </c>
      <c r="M4284">
        <v>1</v>
      </c>
      <c r="N4284">
        <v>-1</v>
      </c>
      <c r="O4284">
        <v>0</v>
      </c>
      <c r="P4284" t="s">
        <v>52</v>
      </c>
      <c r="Q4284" t="s">
        <v>55</v>
      </c>
      <c r="X4284" s="7"/>
      <c r="Y4284" t="s">
        <v>49</v>
      </c>
      <c r="Z4284">
        <v>-251</v>
      </c>
      <c r="AE4284" t="s">
        <v>49</v>
      </c>
      <c r="AF4284">
        <v>-251</v>
      </c>
    </row>
    <row r="4285" spans="1:32" x14ac:dyDescent="0.3">
      <c r="A4285">
        <v>46</v>
      </c>
      <c r="B4285" t="s">
        <v>53</v>
      </c>
      <c r="C4285" t="s">
        <v>74</v>
      </c>
      <c r="D4285" t="s">
        <v>54</v>
      </c>
      <c r="E4285" t="s">
        <v>49</v>
      </c>
      <c r="F4285">
        <v>5</v>
      </c>
      <c r="G4285" t="s">
        <v>55</v>
      </c>
      <c r="H4285" t="s">
        <v>55</v>
      </c>
      <c r="I4285" t="s">
        <v>50</v>
      </c>
      <c r="J4285">
        <v>29</v>
      </c>
      <c r="K4285" t="s">
        <v>72</v>
      </c>
      <c r="L4285">
        <v>305</v>
      </c>
      <c r="M4285">
        <v>2</v>
      </c>
      <c r="N4285">
        <v>-1</v>
      </c>
      <c r="O4285">
        <v>0</v>
      </c>
      <c r="P4285" t="s">
        <v>52</v>
      </c>
      <c r="Q4285" t="s">
        <v>49</v>
      </c>
      <c r="X4285" s="7"/>
      <c r="Y4285" t="s">
        <v>55</v>
      </c>
      <c r="Z4285">
        <v>5</v>
      </c>
      <c r="AE4285" t="s">
        <v>55</v>
      </c>
      <c r="AF4285">
        <v>5</v>
      </c>
    </row>
    <row r="4286" spans="1:32" x14ac:dyDescent="0.3">
      <c r="A4286">
        <v>54</v>
      </c>
      <c r="B4286" t="s">
        <v>65</v>
      </c>
      <c r="C4286" t="s">
        <v>47</v>
      </c>
      <c r="D4286" t="s">
        <v>54</v>
      </c>
      <c r="E4286" t="s">
        <v>49</v>
      </c>
      <c r="F4286">
        <v>641</v>
      </c>
      <c r="G4286" t="s">
        <v>55</v>
      </c>
      <c r="H4286" t="s">
        <v>49</v>
      </c>
      <c r="I4286" t="s">
        <v>50</v>
      </c>
      <c r="J4286">
        <v>17</v>
      </c>
      <c r="K4286" t="s">
        <v>61</v>
      </c>
      <c r="L4286">
        <v>472</v>
      </c>
      <c r="M4286">
        <v>1</v>
      </c>
      <c r="N4286">
        <v>148</v>
      </c>
      <c r="O4286">
        <v>2</v>
      </c>
      <c r="P4286" t="s">
        <v>57</v>
      </c>
      <c r="Q4286" t="s">
        <v>49</v>
      </c>
      <c r="X4286" s="7"/>
      <c r="Y4286" t="s">
        <v>55</v>
      </c>
      <c r="Z4286">
        <v>641</v>
      </c>
      <c r="AE4286" t="s">
        <v>49</v>
      </c>
      <c r="AF4286">
        <v>641</v>
      </c>
    </row>
    <row r="4287" spans="1:32" x14ac:dyDescent="0.3">
      <c r="A4287">
        <v>37</v>
      </c>
      <c r="B4287" t="s">
        <v>69</v>
      </c>
      <c r="C4287" t="s">
        <v>47</v>
      </c>
      <c r="D4287" t="s">
        <v>60</v>
      </c>
      <c r="E4287" t="s">
        <v>49</v>
      </c>
      <c r="F4287">
        <v>0</v>
      </c>
      <c r="G4287" t="s">
        <v>55</v>
      </c>
      <c r="H4287" t="s">
        <v>49</v>
      </c>
      <c r="I4287" t="s">
        <v>50</v>
      </c>
      <c r="J4287">
        <v>21</v>
      </c>
      <c r="K4287" t="s">
        <v>73</v>
      </c>
      <c r="L4287">
        <v>115</v>
      </c>
      <c r="M4287">
        <v>1</v>
      </c>
      <c r="N4287">
        <v>-1</v>
      </c>
      <c r="O4287">
        <v>0</v>
      </c>
      <c r="P4287" t="s">
        <v>52</v>
      </c>
      <c r="Q4287" t="s">
        <v>49</v>
      </c>
      <c r="X4287" s="7"/>
      <c r="Y4287" t="s">
        <v>55</v>
      </c>
      <c r="Z4287">
        <v>0</v>
      </c>
      <c r="AE4287" t="s">
        <v>49</v>
      </c>
      <c r="AF4287">
        <v>0</v>
      </c>
    </row>
    <row r="4288" spans="1:32" x14ac:dyDescent="0.3">
      <c r="A4288">
        <v>39</v>
      </c>
      <c r="B4288" t="s">
        <v>69</v>
      </c>
      <c r="C4288" t="s">
        <v>47</v>
      </c>
      <c r="D4288" t="s">
        <v>60</v>
      </c>
      <c r="E4288" t="s">
        <v>49</v>
      </c>
      <c r="F4288">
        <v>722</v>
      </c>
      <c r="G4288" t="s">
        <v>49</v>
      </c>
      <c r="H4288" t="s">
        <v>49</v>
      </c>
      <c r="I4288" t="s">
        <v>78</v>
      </c>
      <c r="J4288">
        <v>23</v>
      </c>
      <c r="K4288" t="s">
        <v>61</v>
      </c>
      <c r="L4288">
        <v>141</v>
      </c>
      <c r="M4288">
        <v>1</v>
      </c>
      <c r="N4288">
        <v>-1</v>
      </c>
      <c r="O4288">
        <v>0</v>
      </c>
      <c r="P4288" t="s">
        <v>52</v>
      </c>
      <c r="Q4288" t="s">
        <v>49</v>
      </c>
      <c r="X4288" s="7"/>
      <c r="Y4288" t="s">
        <v>49</v>
      </c>
      <c r="Z4288">
        <v>722</v>
      </c>
      <c r="AE4288" t="s">
        <v>49</v>
      </c>
      <c r="AF4288">
        <v>722</v>
      </c>
    </row>
    <row r="4289" spans="1:32" x14ac:dyDescent="0.3">
      <c r="A4289">
        <v>50</v>
      </c>
      <c r="B4289" t="s">
        <v>67</v>
      </c>
      <c r="C4289" t="s">
        <v>47</v>
      </c>
      <c r="D4289" t="s">
        <v>60</v>
      </c>
      <c r="E4289" t="s">
        <v>49</v>
      </c>
      <c r="F4289">
        <v>3337</v>
      </c>
      <c r="G4289" t="s">
        <v>55</v>
      </c>
      <c r="H4289" t="s">
        <v>55</v>
      </c>
      <c r="I4289" t="s">
        <v>78</v>
      </c>
      <c r="J4289">
        <v>31</v>
      </c>
      <c r="K4289" t="s">
        <v>73</v>
      </c>
      <c r="L4289">
        <v>24</v>
      </c>
      <c r="M4289">
        <v>14</v>
      </c>
      <c r="N4289">
        <v>-1</v>
      </c>
      <c r="O4289">
        <v>0</v>
      </c>
      <c r="P4289" t="s">
        <v>52</v>
      </c>
      <c r="Q4289" t="s">
        <v>49</v>
      </c>
      <c r="X4289" s="7"/>
      <c r="Y4289" t="s">
        <v>55</v>
      </c>
      <c r="Z4289">
        <v>3337</v>
      </c>
      <c r="AE4289" t="s">
        <v>55</v>
      </c>
      <c r="AF4289">
        <v>3337</v>
      </c>
    </row>
    <row r="4290" spans="1:32" x14ac:dyDescent="0.3">
      <c r="A4290">
        <v>44</v>
      </c>
      <c r="B4290" t="s">
        <v>67</v>
      </c>
      <c r="C4290" t="s">
        <v>74</v>
      </c>
      <c r="D4290" t="s">
        <v>54</v>
      </c>
      <c r="E4290" t="s">
        <v>49</v>
      </c>
      <c r="F4290">
        <v>0</v>
      </c>
      <c r="G4290" t="s">
        <v>49</v>
      </c>
      <c r="H4290" t="s">
        <v>49</v>
      </c>
      <c r="I4290" t="s">
        <v>50</v>
      </c>
      <c r="J4290">
        <v>28</v>
      </c>
      <c r="K4290" t="s">
        <v>73</v>
      </c>
      <c r="L4290">
        <v>264</v>
      </c>
      <c r="M4290">
        <v>5</v>
      </c>
      <c r="N4290">
        <v>-1</v>
      </c>
      <c r="O4290">
        <v>0</v>
      </c>
      <c r="P4290" t="s">
        <v>52</v>
      </c>
      <c r="Q4290" t="s">
        <v>49</v>
      </c>
      <c r="X4290" s="7"/>
      <c r="Y4290" t="s">
        <v>49</v>
      </c>
      <c r="Z4290">
        <v>0</v>
      </c>
      <c r="AE4290" t="s">
        <v>49</v>
      </c>
      <c r="AF4290">
        <v>0</v>
      </c>
    </row>
    <row r="4291" spans="1:32" x14ac:dyDescent="0.3">
      <c r="A4291">
        <v>56</v>
      </c>
      <c r="B4291" t="s">
        <v>69</v>
      </c>
      <c r="C4291" t="s">
        <v>47</v>
      </c>
      <c r="D4291" t="s">
        <v>54</v>
      </c>
      <c r="E4291" t="s">
        <v>49</v>
      </c>
      <c r="F4291">
        <v>1504</v>
      </c>
      <c r="G4291" t="s">
        <v>55</v>
      </c>
      <c r="H4291" t="s">
        <v>49</v>
      </c>
      <c r="I4291" t="s">
        <v>52</v>
      </c>
      <c r="J4291">
        <v>29</v>
      </c>
      <c r="K4291" t="s">
        <v>56</v>
      </c>
      <c r="L4291">
        <v>66</v>
      </c>
      <c r="M4291">
        <v>2</v>
      </c>
      <c r="N4291">
        <v>-1</v>
      </c>
      <c r="O4291">
        <v>0</v>
      </c>
      <c r="P4291" t="s">
        <v>52</v>
      </c>
      <c r="Q4291" t="s">
        <v>49</v>
      </c>
      <c r="X4291" s="7"/>
      <c r="Y4291" t="s">
        <v>55</v>
      </c>
      <c r="Z4291">
        <v>1504</v>
      </c>
      <c r="AE4291" t="s">
        <v>49</v>
      </c>
      <c r="AF4291">
        <v>1504</v>
      </c>
    </row>
    <row r="4292" spans="1:32" x14ac:dyDescent="0.3">
      <c r="A4292">
        <v>40</v>
      </c>
      <c r="B4292" t="s">
        <v>53</v>
      </c>
      <c r="C4292" t="s">
        <v>47</v>
      </c>
      <c r="D4292" t="s">
        <v>60</v>
      </c>
      <c r="E4292" t="s">
        <v>49</v>
      </c>
      <c r="F4292">
        <v>35</v>
      </c>
      <c r="G4292" t="s">
        <v>49</v>
      </c>
      <c r="H4292" t="s">
        <v>49</v>
      </c>
      <c r="I4292" t="s">
        <v>50</v>
      </c>
      <c r="J4292">
        <v>3</v>
      </c>
      <c r="K4292" t="s">
        <v>73</v>
      </c>
      <c r="L4292">
        <v>318</v>
      </c>
      <c r="M4292">
        <v>4</v>
      </c>
      <c r="N4292">
        <v>317</v>
      </c>
      <c r="O4292">
        <v>3</v>
      </c>
      <c r="P4292" t="s">
        <v>57</v>
      </c>
      <c r="Q4292" t="s">
        <v>49</v>
      </c>
      <c r="X4292" s="7"/>
      <c r="Y4292" t="s">
        <v>49</v>
      </c>
      <c r="Z4292">
        <v>35</v>
      </c>
      <c r="AE4292" t="s">
        <v>49</v>
      </c>
      <c r="AF4292">
        <v>35</v>
      </c>
    </row>
    <row r="4293" spans="1:32" x14ac:dyDescent="0.3">
      <c r="A4293">
        <v>36</v>
      </c>
      <c r="B4293" t="s">
        <v>53</v>
      </c>
      <c r="C4293" t="s">
        <v>47</v>
      </c>
      <c r="D4293" t="s">
        <v>54</v>
      </c>
      <c r="E4293" t="s">
        <v>49</v>
      </c>
      <c r="F4293">
        <v>895</v>
      </c>
      <c r="G4293" t="s">
        <v>55</v>
      </c>
      <c r="H4293" t="s">
        <v>55</v>
      </c>
      <c r="I4293" t="s">
        <v>52</v>
      </c>
      <c r="J4293">
        <v>4</v>
      </c>
      <c r="K4293" t="s">
        <v>62</v>
      </c>
      <c r="L4293">
        <v>622</v>
      </c>
      <c r="M4293">
        <v>1</v>
      </c>
      <c r="N4293">
        <v>-1</v>
      </c>
      <c r="O4293">
        <v>0</v>
      </c>
      <c r="P4293" t="s">
        <v>52</v>
      </c>
      <c r="Q4293" t="s">
        <v>49</v>
      </c>
      <c r="X4293" s="7"/>
      <c r="Y4293" t="s">
        <v>55</v>
      </c>
      <c r="Z4293">
        <v>895</v>
      </c>
      <c r="AE4293" t="s">
        <v>55</v>
      </c>
      <c r="AF4293">
        <v>895</v>
      </c>
    </row>
    <row r="4294" spans="1:32" x14ac:dyDescent="0.3">
      <c r="A4294">
        <v>33</v>
      </c>
      <c r="B4294" t="s">
        <v>58</v>
      </c>
      <c r="C4294" t="s">
        <v>47</v>
      </c>
      <c r="D4294" t="s">
        <v>60</v>
      </c>
      <c r="E4294" t="s">
        <v>49</v>
      </c>
      <c r="F4294">
        <v>752</v>
      </c>
      <c r="G4294" t="s">
        <v>55</v>
      </c>
      <c r="H4294" t="s">
        <v>49</v>
      </c>
      <c r="I4294" t="s">
        <v>50</v>
      </c>
      <c r="J4294">
        <v>11</v>
      </c>
      <c r="K4294" t="s">
        <v>70</v>
      </c>
      <c r="L4294">
        <v>104</v>
      </c>
      <c r="M4294">
        <v>4</v>
      </c>
      <c r="N4294">
        <v>-1</v>
      </c>
      <c r="O4294">
        <v>0</v>
      </c>
      <c r="P4294" t="s">
        <v>52</v>
      </c>
      <c r="Q4294" t="s">
        <v>49</v>
      </c>
      <c r="X4294" s="7"/>
      <c r="Y4294" t="s">
        <v>55</v>
      </c>
      <c r="Z4294">
        <v>752</v>
      </c>
      <c r="AE4294" t="s">
        <v>49</v>
      </c>
      <c r="AF4294">
        <v>752</v>
      </c>
    </row>
    <row r="4295" spans="1:32" x14ac:dyDescent="0.3">
      <c r="A4295">
        <v>33</v>
      </c>
      <c r="B4295" t="s">
        <v>63</v>
      </c>
      <c r="C4295" t="s">
        <v>59</v>
      </c>
      <c r="D4295" t="s">
        <v>54</v>
      </c>
      <c r="E4295" t="s">
        <v>49</v>
      </c>
      <c r="F4295">
        <v>1925</v>
      </c>
      <c r="G4295" t="s">
        <v>55</v>
      </c>
      <c r="H4295" t="s">
        <v>49</v>
      </c>
      <c r="I4295" t="s">
        <v>50</v>
      </c>
      <c r="J4295">
        <v>2</v>
      </c>
      <c r="K4295" t="s">
        <v>81</v>
      </c>
      <c r="L4295">
        <v>76</v>
      </c>
      <c r="M4295">
        <v>2</v>
      </c>
      <c r="N4295">
        <v>-1</v>
      </c>
      <c r="O4295">
        <v>0</v>
      </c>
      <c r="P4295" t="s">
        <v>52</v>
      </c>
      <c r="Q4295" t="s">
        <v>49</v>
      </c>
      <c r="X4295" s="7"/>
      <c r="Y4295" t="s">
        <v>55</v>
      </c>
      <c r="Z4295">
        <v>1925</v>
      </c>
      <c r="AE4295" t="s">
        <v>49</v>
      </c>
      <c r="AF4295">
        <v>1925</v>
      </c>
    </row>
    <row r="4296" spans="1:32" x14ac:dyDescent="0.3">
      <c r="A4296">
        <v>42</v>
      </c>
      <c r="B4296" t="s">
        <v>53</v>
      </c>
      <c r="C4296" t="s">
        <v>47</v>
      </c>
      <c r="D4296" t="s">
        <v>54</v>
      </c>
      <c r="E4296" t="s">
        <v>49</v>
      </c>
      <c r="F4296">
        <v>-246</v>
      </c>
      <c r="G4296" t="s">
        <v>55</v>
      </c>
      <c r="H4296" t="s">
        <v>49</v>
      </c>
      <c r="I4296" t="s">
        <v>52</v>
      </c>
      <c r="J4296">
        <v>7</v>
      </c>
      <c r="K4296" t="s">
        <v>56</v>
      </c>
      <c r="L4296">
        <v>149</v>
      </c>
      <c r="M4296">
        <v>1</v>
      </c>
      <c r="N4296">
        <v>-1</v>
      </c>
      <c r="O4296">
        <v>0</v>
      </c>
      <c r="P4296" t="s">
        <v>52</v>
      </c>
      <c r="Q4296" t="s">
        <v>49</v>
      </c>
      <c r="X4296" s="7"/>
      <c r="Y4296" t="s">
        <v>55</v>
      </c>
      <c r="Z4296">
        <v>-246</v>
      </c>
      <c r="AE4296" t="s">
        <v>49</v>
      </c>
      <c r="AF4296">
        <v>-246</v>
      </c>
    </row>
    <row r="4297" spans="1:32" x14ac:dyDescent="0.3">
      <c r="A4297">
        <v>30</v>
      </c>
      <c r="B4297" t="s">
        <v>65</v>
      </c>
      <c r="C4297" t="s">
        <v>59</v>
      </c>
      <c r="D4297" t="s">
        <v>60</v>
      </c>
      <c r="E4297" t="s">
        <v>49</v>
      </c>
      <c r="F4297">
        <v>901</v>
      </c>
      <c r="G4297" t="s">
        <v>55</v>
      </c>
      <c r="H4297" t="s">
        <v>55</v>
      </c>
      <c r="I4297" t="s">
        <v>52</v>
      </c>
      <c r="J4297">
        <v>16</v>
      </c>
      <c r="K4297" t="s">
        <v>56</v>
      </c>
      <c r="L4297">
        <v>601</v>
      </c>
      <c r="M4297">
        <v>1</v>
      </c>
      <c r="N4297">
        <v>-1</v>
      </c>
      <c r="O4297">
        <v>0</v>
      </c>
      <c r="P4297" t="s">
        <v>52</v>
      </c>
      <c r="Q4297" t="s">
        <v>49</v>
      </c>
      <c r="X4297" s="7"/>
      <c r="Y4297" t="s">
        <v>55</v>
      </c>
      <c r="Z4297">
        <v>901</v>
      </c>
      <c r="AE4297" t="s">
        <v>55</v>
      </c>
      <c r="AF4297">
        <v>901</v>
      </c>
    </row>
    <row r="4298" spans="1:32" x14ac:dyDescent="0.3">
      <c r="A4298">
        <v>33</v>
      </c>
      <c r="B4298" t="s">
        <v>69</v>
      </c>
      <c r="C4298" t="s">
        <v>59</v>
      </c>
      <c r="D4298" t="s">
        <v>54</v>
      </c>
      <c r="E4298" t="s">
        <v>49</v>
      </c>
      <c r="F4298">
        <v>894</v>
      </c>
      <c r="G4298" t="s">
        <v>49</v>
      </c>
      <c r="H4298" t="s">
        <v>49</v>
      </c>
      <c r="I4298" t="s">
        <v>50</v>
      </c>
      <c r="J4298">
        <v>5</v>
      </c>
      <c r="K4298" t="s">
        <v>64</v>
      </c>
      <c r="L4298">
        <v>509</v>
      </c>
      <c r="M4298">
        <v>2</v>
      </c>
      <c r="N4298">
        <v>-1</v>
      </c>
      <c r="O4298">
        <v>0</v>
      </c>
      <c r="P4298" t="s">
        <v>52</v>
      </c>
      <c r="Q4298" t="s">
        <v>49</v>
      </c>
      <c r="X4298" s="7"/>
      <c r="Y4298" t="s">
        <v>49</v>
      </c>
      <c r="Z4298">
        <v>894</v>
      </c>
      <c r="AE4298" t="s">
        <v>49</v>
      </c>
      <c r="AF4298">
        <v>894</v>
      </c>
    </row>
    <row r="4299" spans="1:32" x14ac:dyDescent="0.3">
      <c r="A4299">
        <v>26</v>
      </c>
      <c r="B4299" t="s">
        <v>63</v>
      </c>
      <c r="C4299" t="s">
        <v>59</v>
      </c>
      <c r="D4299" t="s">
        <v>54</v>
      </c>
      <c r="E4299" t="s">
        <v>49</v>
      </c>
      <c r="F4299">
        <v>592</v>
      </c>
      <c r="G4299" t="s">
        <v>55</v>
      </c>
      <c r="H4299" t="s">
        <v>55</v>
      </c>
      <c r="I4299" t="s">
        <v>52</v>
      </c>
      <c r="J4299">
        <v>27</v>
      </c>
      <c r="K4299" t="s">
        <v>56</v>
      </c>
      <c r="L4299">
        <v>174</v>
      </c>
      <c r="M4299">
        <v>1</v>
      </c>
      <c r="N4299">
        <v>-1</v>
      </c>
      <c r="O4299">
        <v>0</v>
      </c>
      <c r="P4299" t="s">
        <v>52</v>
      </c>
      <c r="Q4299" t="s">
        <v>49</v>
      </c>
      <c r="X4299" s="7"/>
      <c r="Y4299" t="s">
        <v>55</v>
      </c>
      <c r="Z4299">
        <v>592</v>
      </c>
      <c r="AE4299" t="s">
        <v>55</v>
      </c>
      <c r="AF4299">
        <v>592</v>
      </c>
    </row>
    <row r="4300" spans="1:32" x14ac:dyDescent="0.3">
      <c r="A4300">
        <v>26</v>
      </c>
      <c r="B4300" t="s">
        <v>69</v>
      </c>
      <c r="C4300" t="s">
        <v>59</v>
      </c>
      <c r="D4300" t="s">
        <v>54</v>
      </c>
      <c r="E4300" t="s">
        <v>49</v>
      </c>
      <c r="F4300">
        <v>3529</v>
      </c>
      <c r="G4300" t="s">
        <v>49</v>
      </c>
      <c r="H4300" t="s">
        <v>55</v>
      </c>
      <c r="I4300" t="s">
        <v>50</v>
      </c>
      <c r="J4300">
        <v>7</v>
      </c>
      <c r="K4300" t="s">
        <v>80</v>
      </c>
      <c r="L4300">
        <v>57</v>
      </c>
      <c r="M4300">
        <v>2</v>
      </c>
      <c r="N4300">
        <v>-1</v>
      </c>
      <c r="O4300">
        <v>0</v>
      </c>
      <c r="P4300" t="s">
        <v>52</v>
      </c>
      <c r="Q4300" t="s">
        <v>49</v>
      </c>
      <c r="X4300" s="7"/>
      <c r="Y4300" t="s">
        <v>49</v>
      </c>
      <c r="Z4300">
        <v>3529</v>
      </c>
      <c r="AE4300" t="s">
        <v>55</v>
      </c>
      <c r="AF4300">
        <v>3529</v>
      </c>
    </row>
    <row r="4301" spans="1:32" x14ac:dyDescent="0.3">
      <c r="A4301">
        <v>37</v>
      </c>
      <c r="B4301" t="s">
        <v>53</v>
      </c>
      <c r="C4301" t="s">
        <v>47</v>
      </c>
      <c r="D4301" t="s">
        <v>54</v>
      </c>
      <c r="E4301" t="s">
        <v>49</v>
      </c>
      <c r="F4301">
        <v>0</v>
      </c>
      <c r="G4301" t="s">
        <v>55</v>
      </c>
      <c r="H4301" t="s">
        <v>55</v>
      </c>
      <c r="I4301" t="s">
        <v>50</v>
      </c>
      <c r="J4301">
        <v>31</v>
      </c>
      <c r="K4301" t="s">
        <v>73</v>
      </c>
      <c r="L4301">
        <v>187</v>
      </c>
      <c r="M4301">
        <v>2</v>
      </c>
      <c r="N4301">
        <v>-1</v>
      </c>
      <c r="O4301">
        <v>0</v>
      </c>
      <c r="P4301" t="s">
        <v>52</v>
      </c>
      <c r="Q4301" t="s">
        <v>49</v>
      </c>
      <c r="X4301" s="7"/>
      <c r="Y4301" t="s">
        <v>55</v>
      </c>
      <c r="Z4301">
        <v>0</v>
      </c>
      <c r="AE4301" t="s">
        <v>55</v>
      </c>
      <c r="AF4301">
        <v>0</v>
      </c>
    </row>
    <row r="4302" spans="1:32" x14ac:dyDescent="0.3">
      <c r="A4302">
        <v>59</v>
      </c>
      <c r="B4302" t="s">
        <v>77</v>
      </c>
      <c r="C4302" t="s">
        <v>47</v>
      </c>
      <c r="D4302" t="s">
        <v>48</v>
      </c>
      <c r="E4302" t="s">
        <v>49</v>
      </c>
      <c r="F4302">
        <v>0</v>
      </c>
      <c r="G4302" t="s">
        <v>49</v>
      </c>
      <c r="H4302" t="s">
        <v>49</v>
      </c>
      <c r="I4302" t="s">
        <v>50</v>
      </c>
      <c r="J4302">
        <v>5</v>
      </c>
      <c r="K4302" t="s">
        <v>62</v>
      </c>
      <c r="L4302">
        <v>493</v>
      </c>
      <c r="M4302">
        <v>2</v>
      </c>
      <c r="N4302">
        <v>-1</v>
      </c>
      <c r="O4302">
        <v>0</v>
      </c>
      <c r="P4302" t="s">
        <v>52</v>
      </c>
      <c r="Q4302" t="s">
        <v>55</v>
      </c>
      <c r="X4302" s="7"/>
      <c r="Y4302" t="s">
        <v>49</v>
      </c>
      <c r="Z4302">
        <v>0</v>
      </c>
      <c r="AE4302" t="s">
        <v>49</v>
      </c>
      <c r="AF4302">
        <v>0</v>
      </c>
    </row>
    <row r="4303" spans="1:32" x14ac:dyDescent="0.3">
      <c r="A4303">
        <v>49</v>
      </c>
      <c r="B4303" t="s">
        <v>63</v>
      </c>
      <c r="C4303" t="s">
        <v>47</v>
      </c>
      <c r="D4303" t="s">
        <v>48</v>
      </c>
      <c r="E4303" t="s">
        <v>49</v>
      </c>
      <c r="F4303">
        <v>371</v>
      </c>
      <c r="G4303" t="s">
        <v>55</v>
      </c>
      <c r="H4303" t="s">
        <v>49</v>
      </c>
      <c r="I4303" t="s">
        <v>50</v>
      </c>
      <c r="J4303">
        <v>31</v>
      </c>
      <c r="K4303" t="s">
        <v>73</v>
      </c>
      <c r="L4303">
        <v>18</v>
      </c>
      <c r="M4303">
        <v>44</v>
      </c>
      <c r="N4303">
        <v>-1</v>
      </c>
      <c r="O4303">
        <v>0</v>
      </c>
      <c r="P4303" t="s">
        <v>52</v>
      </c>
      <c r="Q4303" t="s">
        <v>49</v>
      </c>
      <c r="X4303" s="7"/>
      <c r="Y4303" t="s">
        <v>55</v>
      </c>
      <c r="Z4303">
        <v>371</v>
      </c>
      <c r="AE4303" t="s">
        <v>49</v>
      </c>
      <c r="AF4303">
        <v>371</v>
      </c>
    </row>
    <row r="4304" spans="1:32" x14ac:dyDescent="0.3">
      <c r="A4304">
        <v>33</v>
      </c>
      <c r="B4304" t="s">
        <v>63</v>
      </c>
      <c r="C4304" t="s">
        <v>59</v>
      </c>
      <c r="D4304" t="s">
        <v>48</v>
      </c>
      <c r="E4304" t="s">
        <v>49</v>
      </c>
      <c r="F4304">
        <v>1</v>
      </c>
      <c r="G4304" t="s">
        <v>55</v>
      </c>
      <c r="H4304" t="s">
        <v>49</v>
      </c>
      <c r="I4304" t="s">
        <v>50</v>
      </c>
      <c r="J4304">
        <v>20</v>
      </c>
      <c r="K4304" t="s">
        <v>61</v>
      </c>
      <c r="L4304">
        <v>257</v>
      </c>
      <c r="M4304">
        <v>1</v>
      </c>
      <c r="N4304">
        <v>-1</v>
      </c>
      <c r="O4304">
        <v>0</v>
      </c>
      <c r="P4304" t="s">
        <v>52</v>
      </c>
      <c r="Q4304" t="s">
        <v>49</v>
      </c>
      <c r="X4304" s="7"/>
      <c r="Y4304" t="s">
        <v>55</v>
      </c>
      <c r="Z4304">
        <v>1</v>
      </c>
      <c r="AE4304" t="s">
        <v>49</v>
      </c>
      <c r="AF4304">
        <v>1</v>
      </c>
    </row>
    <row r="4305" spans="1:32" x14ac:dyDescent="0.3">
      <c r="A4305">
        <v>46</v>
      </c>
      <c r="B4305" t="s">
        <v>67</v>
      </c>
      <c r="C4305" t="s">
        <v>59</v>
      </c>
      <c r="D4305" t="s">
        <v>54</v>
      </c>
      <c r="E4305" t="s">
        <v>49</v>
      </c>
      <c r="F4305">
        <v>834</v>
      </c>
      <c r="G4305" t="s">
        <v>55</v>
      </c>
      <c r="H4305" t="s">
        <v>49</v>
      </c>
      <c r="I4305" t="s">
        <v>50</v>
      </c>
      <c r="J4305">
        <v>11</v>
      </c>
      <c r="K4305" t="s">
        <v>73</v>
      </c>
      <c r="L4305">
        <v>196</v>
      </c>
      <c r="M4305">
        <v>2</v>
      </c>
      <c r="N4305">
        <v>-1</v>
      </c>
      <c r="O4305">
        <v>0</v>
      </c>
      <c r="P4305" t="s">
        <v>52</v>
      </c>
      <c r="Q4305" t="s">
        <v>49</v>
      </c>
      <c r="X4305" s="7"/>
      <c r="Y4305" t="s">
        <v>55</v>
      </c>
      <c r="Z4305">
        <v>834</v>
      </c>
      <c r="AE4305" t="s">
        <v>49</v>
      </c>
      <c r="AF4305">
        <v>834</v>
      </c>
    </row>
    <row r="4306" spans="1:32" x14ac:dyDescent="0.3">
      <c r="A4306">
        <v>55</v>
      </c>
      <c r="B4306" t="s">
        <v>68</v>
      </c>
      <c r="C4306" t="s">
        <v>47</v>
      </c>
      <c r="D4306" t="s">
        <v>48</v>
      </c>
      <c r="E4306" t="s">
        <v>49</v>
      </c>
      <c r="F4306">
        <v>298</v>
      </c>
      <c r="G4306" t="s">
        <v>55</v>
      </c>
      <c r="H4306" t="s">
        <v>49</v>
      </c>
      <c r="I4306" t="s">
        <v>52</v>
      </c>
      <c r="J4306">
        <v>8</v>
      </c>
      <c r="K4306" t="s">
        <v>56</v>
      </c>
      <c r="L4306">
        <v>144</v>
      </c>
      <c r="M4306">
        <v>3</v>
      </c>
      <c r="N4306">
        <v>-1</v>
      </c>
      <c r="O4306">
        <v>0</v>
      </c>
      <c r="P4306" t="s">
        <v>52</v>
      </c>
      <c r="Q4306" t="s">
        <v>49</v>
      </c>
      <c r="X4306" s="7"/>
      <c r="Y4306" t="s">
        <v>55</v>
      </c>
      <c r="Z4306">
        <v>298</v>
      </c>
      <c r="AE4306" t="s">
        <v>49</v>
      </c>
      <c r="AF4306">
        <v>298</v>
      </c>
    </row>
    <row r="4307" spans="1:32" x14ac:dyDescent="0.3">
      <c r="A4307">
        <v>49</v>
      </c>
      <c r="B4307" t="s">
        <v>53</v>
      </c>
      <c r="C4307" t="s">
        <v>47</v>
      </c>
      <c r="D4307" t="s">
        <v>60</v>
      </c>
      <c r="E4307" t="s">
        <v>49</v>
      </c>
      <c r="F4307">
        <v>306</v>
      </c>
      <c r="G4307" t="s">
        <v>55</v>
      </c>
      <c r="H4307" t="s">
        <v>49</v>
      </c>
      <c r="I4307" t="s">
        <v>50</v>
      </c>
      <c r="J4307">
        <v>18</v>
      </c>
      <c r="K4307" t="s">
        <v>70</v>
      </c>
      <c r="L4307">
        <v>285</v>
      </c>
      <c r="M4307">
        <v>7</v>
      </c>
      <c r="N4307">
        <v>-1</v>
      </c>
      <c r="O4307">
        <v>0</v>
      </c>
      <c r="P4307" t="s">
        <v>52</v>
      </c>
      <c r="Q4307" t="s">
        <v>49</v>
      </c>
      <c r="X4307" s="7"/>
      <c r="Y4307" t="s">
        <v>55</v>
      </c>
      <c r="Z4307">
        <v>306</v>
      </c>
      <c r="AE4307" t="s">
        <v>49</v>
      </c>
      <c r="AF4307">
        <v>306</v>
      </c>
    </row>
    <row r="4308" spans="1:32" x14ac:dyDescent="0.3">
      <c r="A4308">
        <v>51</v>
      </c>
      <c r="B4308" t="s">
        <v>67</v>
      </c>
      <c r="C4308" t="s">
        <v>47</v>
      </c>
      <c r="D4308" t="s">
        <v>54</v>
      </c>
      <c r="E4308" t="s">
        <v>49</v>
      </c>
      <c r="F4308">
        <v>143</v>
      </c>
      <c r="G4308" t="s">
        <v>55</v>
      </c>
      <c r="H4308" t="s">
        <v>49</v>
      </c>
      <c r="I4308" t="s">
        <v>52</v>
      </c>
      <c r="J4308">
        <v>16</v>
      </c>
      <c r="K4308" t="s">
        <v>56</v>
      </c>
      <c r="L4308">
        <v>627</v>
      </c>
      <c r="M4308">
        <v>1</v>
      </c>
      <c r="N4308">
        <v>-1</v>
      </c>
      <c r="O4308">
        <v>0</v>
      </c>
      <c r="P4308" t="s">
        <v>52</v>
      </c>
      <c r="Q4308" t="s">
        <v>49</v>
      </c>
      <c r="X4308" s="7"/>
      <c r="Y4308" t="s">
        <v>55</v>
      </c>
      <c r="Z4308">
        <v>143</v>
      </c>
      <c r="AE4308" t="s">
        <v>49</v>
      </c>
      <c r="AF4308">
        <v>143</v>
      </c>
    </row>
    <row r="4309" spans="1:32" x14ac:dyDescent="0.3">
      <c r="A4309">
        <v>27</v>
      </c>
      <c r="B4309" t="s">
        <v>69</v>
      </c>
      <c r="C4309" t="s">
        <v>47</v>
      </c>
      <c r="D4309" t="s">
        <v>54</v>
      </c>
      <c r="E4309" t="s">
        <v>49</v>
      </c>
      <c r="F4309">
        <v>186</v>
      </c>
      <c r="G4309" t="s">
        <v>55</v>
      </c>
      <c r="H4309" t="s">
        <v>49</v>
      </c>
      <c r="I4309" t="s">
        <v>52</v>
      </c>
      <c r="J4309">
        <v>27</v>
      </c>
      <c r="K4309" t="s">
        <v>56</v>
      </c>
      <c r="L4309">
        <v>136</v>
      </c>
      <c r="M4309">
        <v>2</v>
      </c>
      <c r="N4309">
        <v>-1</v>
      </c>
      <c r="O4309">
        <v>0</v>
      </c>
      <c r="P4309" t="s">
        <v>52</v>
      </c>
      <c r="Q4309" t="s">
        <v>49</v>
      </c>
      <c r="X4309" s="7"/>
      <c r="Y4309" t="s">
        <v>55</v>
      </c>
      <c r="Z4309">
        <v>186</v>
      </c>
      <c r="AE4309" t="s">
        <v>49</v>
      </c>
      <c r="AF4309">
        <v>186</v>
      </c>
    </row>
    <row r="4310" spans="1:32" x14ac:dyDescent="0.3">
      <c r="A4310">
        <v>44</v>
      </c>
      <c r="B4310" t="s">
        <v>67</v>
      </c>
      <c r="C4310" t="s">
        <v>47</v>
      </c>
      <c r="D4310" t="s">
        <v>54</v>
      </c>
      <c r="E4310" t="s">
        <v>49</v>
      </c>
      <c r="F4310">
        <v>5597</v>
      </c>
      <c r="G4310" t="s">
        <v>49</v>
      </c>
      <c r="H4310" t="s">
        <v>49</v>
      </c>
      <c r="I4310" t="s">
        <v>52</v>
      </c>
      <c r="J4310">
        <v>20</v>
      </c>
      <c r="K4310" t="s">
        <v>62</v>
      </c>
      <c r="L4310">
        <v>27</v>
      </c>
      <c r="M4310">
        <v>3</v>
      </c>
      <c r="N4310">
        <v>-1</v>
      </c>
      <c r="O4310">
        <v>0</v>
      </c>
      <c r="P4310" t="s">
        <v>52</v>
      </c>
      <c r="Q4310" t="s">
        <v>49</v>
      </c>
      <c r="X4310" s="7"/>
      <c r="Y4310" t="s">
        <v>49</v>
      </c>
      <c r="Z4310">
        <v>5597</v>
      </c>
      <c r="AE4310" t="s">
        <v>49</v>
      </c>
      <c r="AF4310">
        <v>5597</v>
      </c>
    </row>
    <row r="4311" spans="1:32" x14ac:dyDescent="0.3">
      <c r="A4311">
        <v>40</v>
      </c>
      <c r="B4311" t="s">
        <v>53</v>
      </c>
      <c r="C4311" t="s">
        <v>59</v>
      </c>
      <c r="D4311" t="s">
        <v>54</v>
      </c>
      <c r="E4311" t="s">
        <v>49</v>
      </c>
      <c r="F4311">
        <v>1547</v>
      </c>
      <c r="G4311" t="s">
        <v>55</v>
      </c>
      <c r="H4311" t="s">
        <v>49</v>
      </c>
      <c r="I4311" t="s">
        <v>50</v>
      </c>
      <c r="J4311">
        <v>12</v>
      </c>
      <c r="K4311" t="s">
        <v>56</v>
      </c>
      <c r="L4311">
        <v>88</v>
      </c>
      <c r="M4311">
        <v>2</v>
      </c>
      <c r="N4311">
        <v>173</v>
      </c>
      <c r="O4311">
        <v>1</v>
      </c>
      <c r="P4311" t="s">
        <v>79</v>
      </c>
      <c r="Q4311" t="s">
        <v>49</v>
      </c>
      <c r="X4311" s="7"/>
      <c r="Y4311" t="s">
        <v>55</v>
      </c>
      <c r="Z4311">
        <v>1547</v>
      </c>
      <c r="AE4311" t="s">
        <v>49</v>
      </c>
      <c r="AF4311">
        <v>1547</v>
      </c>
    </row>
    <row r="4312" spans="1:32" x14ac:dyDescent="0.3">
      <c r="A4312">
        <v>36</v>
      </c>
      <c r="B4312" t="s">
        <v>58</v>
      </c>
      <c r="C4312" t="s">
        <v>47</v>
      </c>
      <c r="D4312" t="s">
        <v>60</v>
      </c>
      <c r="E4312" t="s">
        <v>49</v>
      </c>
      <c r="F4312">
        <v>1852</v>
      </c>
      <c r="G4312" t="s">
        <v>49</v>
      </c>
      <c r="H4312" t="s">
        <v>49</v>
      </c>
      <c r="I4312" t="s">
        <v>52</v>
      </c>
      <c r="J4312">
        <v>8</v>
      </c>
      <c r="K4312" t="s">
        <v>56</v>
      </c>
      <c r="L4312">
        <v>362</v>
      </c>
      <c r="M4312">
        <v>1</v>
      </c>
      <c r="N4312">
        <v>-1</v>
      </c>
      <c r="O4312">
        <v>0</v>
      </c>
      <c r="P4312" t="s">
        <v>52</v>
      </c>
      <c r="Q4312" t="s">
        <v>49</v>
      </c>
      <c r="X4312" s="7"/>
      <c r="Y4312" t="s">
        <v>49</v>
      </c>
      <c r="Z4312">
        <v>1852</v>
      </c>
      <c r="AE4312" t="s">
        <v>49</v>
      </c>
      <c r="AF4312">
        <v>1852</v>
      </c>
    </row>
    <row r="4313" spans="1:32" x14ac:dyDescent="0.3">
      <c r="A4313">
        <v>46</v>
      </c>
      <c r="B4313" t="s">
        <v>69</v>
      </c>
      <c r="C4313" t="s">
        <v>59</v>
      </c>
      <c r="D4313" t="s">
        <v>54</v>
      </c>
      <c r="E4313" t="s">
        <v>49</v>
      </c>
      <c r="F4313">
        <v>1790</v>
      </c>
      <c r="G4313" t="s">
        <v>55</v>
      </c>
      <c r="H4313" t="s">
        <v>49</v>
      </c>
      <c r="I4313" t="s">
        <v>52</v>
      </c>
      <c r="J4313">
        <v>5</v>
      </c>
      <c r="K4313" t="s">
        <v>62</v>
      </c>
      <c r="L4313">
        <v>214</v>
      </c>
      <c r="M4313">
        <v>5</v>
      </c>
      <c r="N4313">
        <v>-1</v>
      </c>
      <c r="O4313">
        <v>0</v>
      </c>
      <c r="P4313" t="s">
        <v>52</v>
      </c>
      <c r="Q4313" t="s">
        <v>49</v>
      </c>
      <c r="X4313" s="7"/>
      <c r="Y4313" t="s">
        <v>55</v>
      </c>
      <c r="Z4313">
        <v>1790</v>
      </c>
      <c r="AE4313" t="s">
        <v>49</v>
      </c>
      <c r="AF4313">
        <v>1790</v>
      </c>
    </row>
    <row r="4314" spans="1:32" x14ac:dyDescent="0.3">
      <c r="A4314">
        <v>30</v>
      </c>
      <c r="B4314" t="s">
        <v>53</v>
      </c>
      <c r="C4314" t="s">
        <v>59</v>
      </c>
      <c r="D4314" t="s">
        <v>54</v>
      </c>
      <c r="E4314" t="s">
        <v>49</v>
      </c>
      <c r="F4314">
        <v>20</v>
      </c>
      <c r="G4314" t="s">
        <v>55</v>
      </c>
      <c r="H4314" t="s">
        <v>49</v>
      </c>
      <c r="I4314" t="s">
        <v>50</v>
      </c>
      <c r="J4314">
        <v>20</v>
      </c>
      <c r="K4314" t="s">
        <v>61</v>
      </c>
      <c r="L4314">
        <v>404</v>
      </c>
      <c r="M4314">
        <v>6</v>
      </c>
      <c r="N4314">
        <v>340</v>
      </c>
      <c r="O4314">
        <v>1</v>
      </c>
      <c r="P4314" t="s">
        <v>57</v>
      </c>
      <c r="Q4314" t="s">
        <v>49</v>
      </c>
      <c r="X4314" s="7"/>
      <c r="Y4314" t="s">
        <v>55</v>
      </c>
      <c r="Z4314">
        <v>20</v>
      </c>
      <c r="AE4314" t="s">
        <v>49</v>
      </c>
      <c r="AF4314">
        <v>20</v>
      </c>
    </row>
    <row r="4315" spans="1:32" x14ac:dyDescent="0.3">
      <c r="A4315">
        <v>35</v>
      </c>
      <c r="B4315" t="s">
        <v>69</v>
      </c>
      <c r="C4315" t="s">
        <v>47</v>
      </c>
      <c r="D4315" t="s">
        <v>54</v>
      </c>
      <c r="E4315" t="s">
        <v>49</v>
      </c>
      <c r="F4315">
        <v>8652</v>
      </c>
      <c r="G4315" t="s">
        <v>55</v>
      </c>
      <c r="H4315" t="s">
        <v>49</v>
      </c>
      <c r="I4315" t="s">
        <v>52</v>
      </c>
      <c r="J4315">
        <v>24</v>
      </c>
      <c r="K4315" t="s">
        <v>62</v>
      </c>
      <c r="L4315">
        <v>103</v>
      </c>
      <c r="M4315">
        <v>6</v>
      </c>
      <c r="N4315">
        <v>-1</v>
      </c>
      <c r="O4315">
        <v>0</v>
      </c>
      <c r="P4315" t="s">
        <v>52</v>
      </c>
      <c r="Q4315" t="s">
        <v>49</v>
      </c>
      <c r="X4315" s="7"/>
      <c r="Y4315" t="s">
        <v>55</v>
      </c>
      <c r="Z4315">
        <v>8652</v>
      </c>
      <c r="AE4315" t="s">
        <v>49</v>
      </c>
      <c r="AF4315">
        <v>8652</v>
      </c>
    </row>
    <row r="4316" spans="1:32" x14ac:dyDescent="0.3">
      <c r="A4316">
        <v>31</v>
      </c>
      <c r="B4316" t="s">
        <v>67</v>
      </c>
      <c r="C4316" t="s">
        <v>59</v>
      </c>
      <c r="D4316" t="s">
        <v>54</v>
      </c>
      <c r="E4316" t="s">
        <v>49</v>
      </c>
      <c r="F4316">
        <v>1626</v>
      </c>
      <c r="G4316" t="s">
        <v>49</v>
      </c>
      <c r="H4316" t="s">
        <v>49</v>
      </c>
      <c r="I4316" t="s">
        <v>50</v>
      </c>
      <c r="J4316">
        <v>7</v>
      </c>
      <c r="K4316" t="s">
        <v>56</v>
      </c>
      <c r="L4316">
        <v>356</v>
      </c>
      <c r="M4316">
        <v>2</v>
      </c>
      <c r="N4316">
        <v>286</v>
      </c>
      <c r="O4316">
        <v>3</v>
      </c>
      <c r="P4316" t="s">
        <v>57</v>
      </c>
      <c r="Q4316" t="s">
        <v>49</v>
      </c>
      <c r="X4316" s="7"/>
      <c r="Y4316" t="s">
        <v>49</v>
      </c>
      <c r="Z4316">
        <v>1626</v>
      </c>
      <c r="AE4316" t="s">
        <v>49</v>
      </c>
      <c r="AF4316">
        <v>1626</v>
      </c>
    </row>
    <row r="4317" spans="1:32" x14ac:dyDescent="0.3">
      <c r="A4317">
        <v>37</v>
      </c>
      <c r="B4317" t="s">
        <v>69</v>
      </c>
      <c r="C4317" t="s">
        <v>47</v>
      </c>
      <c r="D4317" t="s">
        <v>54</v>
      </c>
      <c r="E4317" t="s">
        <v>49</v>
      </c>
      <c r="F4317">
        <v>749</v>
      </c>
      <c r="G4317" t="s">
        <v>49</v>
      </c>
      <c r="H4317" t="s">
        <v>49</v>
      </c>
      <c r="I4317" t="s">
        <v>50</v>
      </c>
      <c r="J4317">
        <v>21</v>
      </c>
      <c r="K4317" t="s">
        <v>61</v>
      </c>
      <c r="L4317">
        <v>219</v>
      </c>
      <c r="M4317">
        <v>1</v>
      </c>
      <c r="N4317">
        <v>-1</v>
      </c>
      <c r="O4317">
        <v>0</v>
      </c>
      <c r="P4317" t="s">
        <v>52</v>
      </c>
      <c r="Q4317" t="s">
        <v>49</v>
      </c>
      <c r="X4317" s="7"/>
      <c r="Y4317" t="s">
        <v>49</v>
      </c>
      <c r="Z4317">
        <v>749</v>
      </c>
      <c r="AE4317" t="s">
        <v>49</v>
      </c>
      <c r="AF4317">
        <v>749</v>
      </c>
    </row>
    <row r="4318" spans="1:32" x14ac:dyDescent="0.3">
      <c r="A4318">
        <v>49</v>
      </c>
      <c r="B4318" t="s">
        <v>63</v>
      </c>
      <c r="C4318" t="s">
        <v>47</v>
      </c>
      <c r="D4318" t="s">
        <v>52</v>
      </c>
      <c r="E4318" t="s">
        <v>49</v>
      </c>
      <c r="F4318">
        <v>51</v>
      </c>
      <c r="G4318" t="s">
        <v>55</v>
      </c>
      <c r="H4318" t="s">
        <v>49</v>
      </c>
      <c r="I4318" t="s">
        <v>52</v>
      </c>
      <c r="J4318">
        <v>7</v>
      </c>
      <c r="K4318" t="s">
        <v>56</v>
      </c>
      <c r="L4318">
        <v>984</v>
      </c>
      <c r="M4318">
        <v>1</v>
      </c>
      <c r="N4318">
        <v>-1</v>
      </c>
      <c r="O4318">
        <v>0</v>
      </c>
      <c r="P4318" t="s">
        <v>52</v>
      </c>
      <c r="Q4318" t="s">
        <v>49</v>
      </c>
      <c r="X4318" s="7"/>
      <c r="Y4318" t="s">
        <v>55</v>
      </c>
      <c r="Z4318">
        <v>51</v>
      </c>
      <c r="AE4318" t="s">
        <v>49</v>
      </c>
      <c r="AF4318">
        <v>51</v>
      </c>
    </row>
    <row r="4319" spans="1:32" x14ac:dyDescent="0.3">
      <c r="A4319">
        <v>27</v>
      </c>
      <c r="B4319" t="s">
        <v>53</v>
      </c>
      <c r="C4319" t="s">
        <v>59</v>
      </c>
      <c r="D4319" t="s">
        <v>54</v>
      </c>
      <c r="E4319" t="s">
        <v>55</v>
      </c>
      <c r="F4319">
        <v>-1</v>
      </c>
      <c r="G4319" t="s">
        <v>49</v>
      </c>
      <c r="H4319" t="s">
        <v>49</v>
      </c>
      <c r="I4319" t="s">
        <v>50</v>
      </c>
      <c r="J4319">
        <v>22</v>
      </c>
      <c r="K4319" t="s">
        <v>73</v>
      </c>
      <c r="L4319">
        <v>60</v>
      </c>
      <c r="M4319">
        <v>2</v>
      </c>
      <c r="N4319">
        <v>-1</v>
      </c>
      <c r="O4319">
        <v>0</v>
      </c>
      <c r="P4319" t="s">
        <v>52</v>
      </c>
      <c r="Q4319" t="s">
        <v>49</v>
      </c>
      <c r="X4319" s="7"/>
      <c r="Y4319" t="s">
        <v>49</v>
      </c>
      <c r="Z4319">
        <v>-1</v>
      </c>
      <c r="AE4319" t="s">
        <v>49</v>
      </c>
      <c r="AF4319">
        <v>-1</v>
      </c>
    </row>
    <row r="4320" spans="1:32" x14ac:dyDescent="0.3">
      <c r="A4320">
        <v>32</v>
      </c>
      <c r="B4320" t="s">
        <v>63</v>
      </c>
      <c r="C4320" t="s">
        <v>47</v>
      </c>
      <c r="D4320" t="s">
        <v>54</v>
      </c>
      <c r="E4320" t="s">
        <v>49</v>
      </c>
      <c r="F4320">
        <v>-32</v>
      </c>
      <c r="G4320" t="s">
        <v>55</v>
      </c>
      <c r="H4320" t="s">
        <v>49</v>
      </c>
      <c r="I4320" t="s">
        <v>50</v>
      </c>
      <c r="J4320">
        <v>12</v>
      </c>
      <c r="K4320" t="s">
        <v>56</v>
      </c>
      <c r="L4320">
        <v>145</v>
      </c>
      <c r="M4320">
        <v>1</v>
      </c>
      <c r="N4320">
        <v>-1</v>
      </c>
      <c r="O4320">
        <v>0</v>
      </c>
      <c r="P4320" t="s">
        <v>52</v>
      </c>
      <c r="Q4320" t="s">
        <v>49</v>
      </c>
      <c r="X4320" s="7"/>
      <c r="Y4320" t="s">
        <v>55</v>
      </c>
      <c r="Z4320">
        <v>-32</v>
      </c>
      <c r="AE4320" t="s">
        <v>49</v>
      </c>
      <c r="AF4320">
        <v>-32</v>
      </c>
    </row>
    <row r="4321" spans="1:32" x14ac:dyDescent="0.3">
      <c r="A4321">
        <v>70</v>
      </c>
      <c r="B4321" t="s">
        <v>77</v>
      </c>
      <c r="C4321" t="s">
        <v>74</v>
      </c>
      <c r="D4321" t="s">
        <v>54</v>
      </c>
      <c r="E4321" t="s">
        <v>49</v>
      </c>
      <c r="F4321">
        <v>6850</v>
      </c>
      <c r="G4321" t="s">
        <v>49</v>
      </c>
      <c r="H4321" t="s">
        <v>49</v>
      </c>
      <c r="I4321" t="s">
        <v>78</v>
      </c>
      <c r="J4321">
        <v>5</v>
      </c>
      <c r="K4321" t="s">
        <v>81</v>
      </c>
      <c r="L4321">
        <v>252</v>
      </c>
      <c r="M4321">
        <v>3</v>
      </c>
      <c r="N4321">
        <v>183</v>
      </c>
      <c r="O4321">
        <v>1</v>
      </c>
      <c r="P4321" t="s">
        <v>57</v>
      </c>
      <c r="Q4321" t="s">
        <v>49</v>
      </c>
      <c r="X4321" s="7"/>
      <c r="Y4321" t="s">
        <v>49</v>
      </c>
      <c r="Z4321">
        <v>6850</v>
      </c>
      <c r="AE4321" t="s">
        <v>49</v>
      </c>
      <c r="AF4321">
        <v>6850</v>
      </c>
    </row>
    <row r="4322" spans="1:32" x14ac:dyDescent="0.3">
      <c r="A4322">
        <v>22</v>
      </c>
      <c r="B4322" t="s">
        <v>67</v>
      </c>
      <c r="C4322" t="s">
        <v>59</v>
      </c>
      <c r="D4322" t="s">
        <v>54</v>
      </c>
      <c r="E4322" t="s">
        <v>49</v>
      </c>
      <c r="F4322">
        <v>333</v>
      </c>
      <c r="G4322" t="s">
        <v>49</v>
      </c>
      <c r="H4322" t="s">
        <v>55</v>
      </c>
      <c r="I4322" t="s">
        <v>78</v>
      </c>
      <c r="J4322">
        <v>12</v>
      </c>
      <c r="K4322" t="s">
        <v>75</v>
      </c>
      <c r="L4322">
        <v>129</v>
      </c>
      <c r="M4322">
        <v>1</v>
      </c>
      <c r="N4322">
        <v>-1</v>
      </c>
      <c r="O4322">
        <v>0</v>
      </c>
      <c r="P4322" t="s">
        <v>52</v>
      </c>
      <c r="Q4322" t="s">
        <v>49</v>
      </c>
      <c r="X4322" s="7"/>
      <c r="Y4322" t="s">
        <v>49</v>
      </c>
      <c r="Z4322">
        <v>333</v>
      </c>
      <c r="AE4322" t="s">
        <v>55</v>
      </c>
      <c r="AF4322">
        <v>333</v>
      </c>
    </row>
    <row r="4323" spans="1:32" x14ac:dyDescent="0.3">
      <c r="A4323">
        <v>58</v>
      </c>
      <c r="B4323" t="s">
        <v>63</v>
      </c>
      <c r="C4323" t="s">
        <v>47</v>
      </c>
      <c r="D4323" t="s">
        <v>54</v>
      </c>
      <c r="E4323" t="s">
        <v>49</v>
      </c>
      <c r="F4323">
        <v>-27</v>
      </c>
      <c r="G4323" t="s">
        <v>49</v>
      </c>
      <c r="H4323" t="s">
        <v>55</v>
      </c>
      <c r="I4323" t="s">
        <v>78</v>
      </c>
      <c r="J4323">
        <v>31</v>
      </c>
      <c r="K4323" t="s">
        <v>73</v>
      </c>
      <c r="L4323">
        <v>77</v>
      </c>
      <c r="M4323">
        <v>13</v>
      </c>
      <c r="N4323">
        <v>-1</v>
      </c>
      <c r="O4323">
        <v>0</v>
      </c>
      <c r="P4323" t="s">
        <v>52</v>
      </c>
      <c r="Q4323" t="s">
        <v>49</v>
      </c>
      <c r="X4323" s="7"/>
      <c r="Y4323" t="s">
        <v>49</v>
      </c>
      <c r="Z4323">
        <v>-27</v>
      </c>
      <c r="AE4323" t="s">
        <v>55</v>
      </c>
      <c r="AF4323">
        <v>-27</v>
      </c>
    </row>
    <row r="4324" spans="1:32" x14ac:dyDescent="0.3">
      <c r="A4324">
        <v>33</v>
      </c>
      <c r="B4324" t="s">
        <v>63</v>
      </c>
      <c r="C4324" t="s">
        <v>47</v>
      </c>
      <c r="D4324" t="s">
        <v>54</v>
      </c>
      <c r="E4324" t="s">
        <v>49</v>
      </c>
      <c r="F4324">
        <v>932</v>
      </c>
      <c r="G4324" t="s">
        <v>55</v>
      </c>
      <c r="H4324" t="s">
        <v>49</v>
      </c>
      <c r="I4324" t="s">
        <v>52</v>
      </c>
      <c r="J4324">
        <v>21</v>
      </c>
      <c r="K4324" t="s">
        <v>56</v>
      </c>
      <c r="L4324">
        <v>226</v>
      </c>
      <c r="M4324">
        <v>1</v>
      </c>
      <c r="N4324">
        <v>-1</v>
      </c>
      <c r="O4324">
        <v>0</v>
      </c>
      <c r="P4324" t="s">
        <v>52</v>
      </c>
      <c r="Q4324" t="s">
        <v>49</v>
      </c>
      <c r="X4324" s="7"/>
      <c r="Y4324" t="s">
        <v>55</v>
      </c>
      <c r="Z4324">
        <v>932</v>
      </c>
      <c r="AE4324" t="s">
        <v>49</v>
      </c>
      <c r="AF4324">
        <v>932</v>
      </c>
    </row>
    <row r="4325" spans="1:32" x14ac:dyDescent="0.3">
      <c r="A4325">
        <v>83</v>
      </c>
      <c r="B4325" t="s">
        <v>77</v>
      </c>
      <c r="C4325" t="s">
        <v>74</v>
      </c>
      <c r="D4325" t="s">
        <v>48</v>
      </c>
      <c r="E4325" t="s">
        <v>49</v>
      </c>
      <c r="F4325">
        <v>0</v>
      </c>
      <c r="G4325" t="s">
        <v>49</v>
      </c>
      <c r="H4325" t="s">
        <v>49</v>
      </c>
      <c r="I4325" t="s">
        <v>78</v>
      </c>
      <c r="J4325">
        <v>31</v>
      </c>
      <c r="K4325" t="s">
        <v>56</v>
      </c>
      <c r="L4325">
        <v>664</v>
      </c>
      <c r="M4325">
        <v>1</v>
      </c>
      <c r="N4325">
        <v>77</v>
      </c>
      <c r="O4325">
        <v>3</v>
      </c>
      <c r="P4325" t="s">
        <v>79</v>
      </c>
      <c r="Q4325" t="s">
        <v>49</v>
      </c>
      <c r="X4325" s="7"/>
      <c r="Y4325" t="s">
        <v>49</v>
      </c>
      <c r="Z4325">
        <v>0</v>
      </c>
      <c r="AE4325" t="s">
        <v>49</v>
      </c>
      <c r="AF4325">
        <v>0</v>
      </c>
    </row>
    <row r="4326" spans="1:32" x14ac:dyDescent="0.3">
      <c r="A4326">
        <v>50</v>
      </c>
      <c r="B4326" t="s">
        <v>58</v>
      </c>
      <c r="C4326" t="s">
        <v>74</v>
      </c>
      <c r="D4326" t="s">
        <v>60</v>
      </c>
      <c r="E4326" t="s">
        <v>49</v>
      </c>
      <c r="F4326">
        <v>100</v>
      </c>
      <c r="G4326" t="s">
        <v>55</v>
      </c>
      <c r="H4326" t="s">
        <v>55</v>
      </c>
      <c r="I4326" t="s">
        <v>50</v>
      </c>
      <c r="J4326">
        <v>13</v>
      </c>
      <c r="K4326" t="s">
        <v>56</v>
      </c>
      <c r="L4326">
        <v>157</v>
      </c>
      <c r="M4326">
        <v>1</v>
      </c>
      <c r="N4326">
        <v>299</v>
      </c>
      <c r="O4326">
        <v>3</v>
      </c>
      <c r="P4326" t="s">
        <v>57</v>
      </c>
      <c r="Q4326" t="s">
        <v>49</v>
      </c>
      <c r="X4326" s="7"/>
      <c r="Y4326" t="s">
        <v>55</v>
      </c>
      <c r="Z4326">
        <v>100</v>
      </c>
      <c r="AE4326" t="s">
        <v>55</v>
      </c>
      <c r="AF4326">
        <v>100</v>
      </c>
    </row>
    <row r="4327" spans="1:32" x14ac:dyDescent="0.3">
      <c r="A4327">
        <v>53</v>
      </c>
      <c r="B4327" t="s">
        <v>63</v>
      </c>
      <c r="C4327" t="s">
        <v>47</v>
      </c>
      <c r="D4327" t="s">
        <v>54</v>
      </c>
      <c r="E4327" t="s">
        <v>49</v>
      </c>
      <c r="F4327">
        <v>-626</v>
      </c>
      <c r="G4327" t="s">
        <v>55</v>
      </c>
      <c r="H4327" t="s">
        <v>49</v>
      </c>
      <c r="I4327" t="s">
        <v>50</v>
      </c>
      <c r="J4327">
        <v>9</v>
      </c>
      <c r="K4327" t="s">
        <v>73</v>
      </c>
      <c r="L4327">
        <v>205</v>
      </c>
      <c r="M4327">
        <v>1</v>
      </c>
      <c r="N4327">
        <v>-1</v>
      </c>
      <c r="O4327">
        <v>0</v>
      </c>
      <c r="P4327" t="s">
        <v>52</v>
      </c>
      <c r="Q4327" t="s">
        <v>49</v>
      </c>
      <c r="X4327" s="7"/>
      <c r="Y4327" t="s">
        <v>55</v>
      </c>
      <c r="Z4327">
        <v>-626</v>
      </c>
      <c r="AE4327" t="s">
        <v>49</v>
      </c>
      <c r="AF4327">
        <v>-626</v>
      </c>
    </row>
    <row r="4328" spans="1:32" x14ac:dyDescent="0.3">
      <c r="A4328">
        <v>37</v>
      </c>
      <c r="B4328" t="s">
        <v>58</v>
      </c>
      <c r="C4328" t="s">
        <v>59</v>
      </c>
      <c r="D4328" t="s">
        <v>60</v>
      </c>
      <c r="E4328" t="s">
        <v>49</v>
      </c>
      <c r="F4328">
        <v>9</v>
      </c>
      <c r="G4328" t="s">
        <v>49</v>
      </c>
      <c r="H4328" t="s">
        <v>49</v>
      </c>
      <c r="I4328" t="s">
        <v>50</v>
      </c>
      <c r="J4328">
        <v>26</v>
      </c>
      <c r="K4328" t="s">
        <v>70</v>
      </c>
      <c r="L4328">
        <v>484</v>
      </c>
      <c r="M4328">
        <v>2</v>
      </c>
      <c r="N4328">
        <v>-1</v>
      </c>
      <c r="O4328">
        <v>0</v>
      </c>
      <c r="P4328" t="s">
        <v>52</v>
      </c>
      <c r="Q4328" t="s">
        <v>49</v>
      </c>
      <c r="X4328" s="7"/>
      <c r="Y4328" t="s">
        <v>49</v>
      </c>
      <c r="Z4328">
        <v>9</v>
      </c>
      <c r="AE4328" t="s">
        <v>49</v>
      </c>
      <c r="AF4328">
        <v>9</v>
      </c>
    </row>
    <row r="4329" spans="1:32" x14ac:dyDescent="0.3">
      <c r="A4329">
        <v>55</v>
      </c>
      <c r="B4329" t="s">
        <v>53</v>
      </c>
      <c r="C4329" t="s">
        <v>74</v>
      </c>
      <c r="D4329" t="s">
        <v>48</v>
      </c>
      <c r="E4329" t="s">
        <v>49</v>
      </c>
      <c r="F4329">
        <v>653</v>
      </c>
      <c r="G4329" t="s">
        <v>49</v>
      </c>
      <c r="H4329" t="s">
        <v>49</v>
      </c>
      <c r="I4329" t="s">
        <v>52</v>
      </c>
      <c r="J4329">
        <v>6</v>
      </c>
      <c r="K4329" t="s">
        <v>62</v>
      </c>
      <c r="L4329">
        <v>800</v>
      </c>
      <c r="M4329">
        <v>1</v>
      </c>
      <c r="N4329">
        <v>-1</v>
      </c>
      <c r="O4329">
        <v>0</v>
      </c>
      <c r="P4329" t="s">
        <v>52</v>
      </c>
      <c r="Q4329" t="s">
        <v>49</v>
      </c>
      <c r="X4329" s="7"/>
      <c r="Y4329" t="s">
        <v>49</v>
      </c>
      <c r="Z4329">
        <v>653</v>
      </c>
      <c r="AE4329" t="s">
        <v>49</v>
      </c>
      <c r="AF4329">
        <v>653</v>
      </c>
    </row>
    <row r="4330" spans="1:32" x14ac:dyDescent="0.3">
      <c r="A4330">
        <v>49</v>
      </c>
      <c r="B4330" t="s">
        <v>69</v>
      </c>
      <c r="C4330" t="s">
        <v>47</v>
      </c>
      <c r="D4330" t="s">
        <v>54</v>
      </c>
      <c r="E4330" t="s">
        <v>49</v>
      </c>
      <c r="F4330">
        <v>3608</v>
      </c>
      <c r="G4330" t="s">
        <v>55</v>
      </c>
      <c r="H4330" t="s">
        <v>49</v>
      </c>
      <c r="I4330" t="s">
        <v>52</v>
      </c>
      <c r="J4330">
        <v>13</v>
      </c>
      <c r="K4330" t="s">
        <v>75</v>
      </c>
      <c r="L4330">
        <v>231</v>
      </c>
      <c r="M4330">
        <v>1</v>
      </c>
      <c r="N4330">
        <v>-1</v>
      </c>
      <c r="O4330">
        <v>0</v>
      </c>
      <c r="P4330" t="s">
        <v>52</v>
      </c>
      <c r="Q4330" t="s">
        <v>55</v>
      </c>
      <c r="X4330" s="7"/>
      <c r="Y4330" t="s">
        <v>55</v>
      </c>
      <c r="Z4330">
        <v>3608</v>
      </c>
      <c r="AE4330" t="s">
        <v>49</v>
      </c>
      <c r="AF4330">
        <v>3608</v>
      </c>
    </row>
    <row r="4331" spans="1:32" x14ac:dyDescent="0.3">
      <c r="A4331">
        <v>41</v>
      </c>
      <c r="B4331" t="s">
        <v>63</v>
      </c>
      <c r="C4331" t="s">
        <v>47</v>
      </c>
      <c r="D4331" t="s">
        <v>48</v>
      </c>
      <c r="E4331" t="s">
        <v>49</v>
      </c>
      <c r="F4331">
        <v>293</v>
      </c>
      <c r="G4331" t="s">
        <v>55</v>
      </c>
      <c r="H4331" t="s">
        <v>55</v>
      </c>
      <c r="I4331" t="s">
        <v>50</v>
      </c>
      <c r="J4331">
        <v>7</v>
      </c>
      <c r="K4331" t="s">
        <v>56</v>
      </c>
      <c r="L4331">
        <v>102</v>
      </c>
      <c r="M4331">
        <v>1</v>
      </c>
      <c r="N4331">
        <v>-1</v>
      </c>
      <c r="O4331">
        <v>0</v>
      </c>
      <c r="P4331" t="s">
        <v>52</v>
      </c>
      <c r="Q4331" t="s">
        <v>49</v>
      </c>
      <c r="X4331" s="7"/>
      <c r="Y4331" t="s">
        <v>55</v>
      </c>
      <c r="Z4331">
        <v>293</v>
      </c>
      <c r="AE4331" t="s">
        <v>55</v>
      </c>
      <c r="AF4331">
        <v>293</v>
      </c>
    </row>
    <row r="4332" spans="1:32" x14ac:dyDescent="0.3">
      <c r="A4332">
        <v>40</v>
      </c>
      <c r="B4332" t="s">
        <v>58</v>
      </c>
      <c r="C4332" t="s">
        <v>59</v>
      </c>
      <c r="D4332" t="s">
        <v>60</v>
      </c>
      <c r="E4332" t="s">
        <v>49</v>
      </c>
      <c r="F4332">
        <v>36</v>
      </c>
      <c r="G4332" t="s">
        <v>55</v>
      </c>
      <c r="H4332" t="s">
        <v>49</v>
      </c>
      <c r="I4332" t="s">
        <v>52</v>
      </c>
      <c r="J4332">
        <v>27</v>
      </c>
      <c r="K4332" t="s">
        <v>56</v>
      </c>
      <c r="L4332">
        <v>240</v>
      </c>
      <c r="M4332">
        <v>3</v>
      </c>
      <c r="N4332">
        <v>-1</v>
      </c>
      <c r="O4332">
        <v>0</v>
      </c>
      <c r="P4332" t="s">
        <v>52</v>
      </c>
      <c r="Q4332" t="s">
        <v>49</v>
      </c>
      <c r="X4332" s="7"/>
      <c r="Y4332" t="s">
        <v>55</v>
      </c>
      <c r="Z4332">
        <v>36</v>
      </c>
      <c r="AE4332" t="s">
        <v>49</v>
      </c>
      <c r="AF4332">
        <v>36</v>
      </c>
    </row>
    <row r="4333" spans="1:32" x14ac:dyDescent="0.3">
      <c r="A4333">
        <v>48</v>
      </c>
      <c r="B4333" t="s">
        <v>58</v>
      </c>
      <c r="C4333" t="s">
        <v>47</v>
      </c>
      <c r="D4333" t="s">
        <v>60</v>
      </c>
      <c r="E4333" t="s">
        <v>49</v>
      </c>
      <c r="F4333">
        <v>263</v>
      </c>
      <c r="G4333" t="s">
        <v>55</v>
      </c>
      <c r="H4333" t="s">
        <v>49</v>
      </c>
      <c r="I4333" t="s">
        <v>52</v>
      </c>
      <c r="J4333">
        <v>5</v>
      </c>
      <c r="K4333" t="s">
        <v>56</v>
      </c>
      <c r="L4333">
        <v>350</v>
      </c>
      <c r="M4333">
        <v>2</v>
      </c>
      <c r="N4333">
        <v>-1</v>
      </c>
      <c r="O4333">
        <v>0</v>
      </c>
      <c r="P4333" t="s">
        <v>52</v>
      </c>
      <c r="Q4333" t="s">
        <v>49</v>
      </c>
      <c r="X4333" s="7"/>
      <c r="Y4333" t="s">
        <v>55</v>
      </c>
      <c r="Z4333">
        <v>263</v>
      </c>
      <c r="AE4333" t="s">
        <v>49</v>
      </c>
      <c r="AF4333">
        <v>263</v>
      </c>
    </row>
    <row r="4334" spans="1:32" x14ac:dyDescent="0.3">
      <c r="A4334">
        <v>27</v>
      </c>
      <c r="B4334" t="s">
        <v>71</v>
      </c>
      <c r="C4334" t="s">
        <v>59</v>
      </c>
      <c r="D4334" t="s">
        <v>54</v>
      </c>
      <c r="E4334" t="s">
        <v>49</v>
      </c>
      <c r="F4334">
        <v>8366</v>
      </c>
      <c r="G4334" t="s">
        <v>49</v>
      </c>
      <c r="H4334" t="s">
        <v>49</v>
      </c>
      <c r="I4334" t="s">
        <v>50</v>
      </c>
      <c r="J4334">
        <v>7</v>
      </c>
      <c r="K4334" t="s">
        <v>56</v>
      </c>
      <c r="L4334">
        <v>458</v>
      </c>
      <c r="M4334">
        <v>2</v>
      </c>
      <c r="N4334">
        <v>349</v>
      </c>
      <c r="O4334">
        <v>1</v>
      </c>
      <c r="P4334" t="s">
        <v>66</v>
      </c>
      <c r="Q4334" t="s">
        <v>49</v>
      </c>
      <c r="X4334" s="7"/>
      <c r="Y4334" t="s">
        <v>49</v>
      </c>
      <c r="Z4334">
        <v>8366</v>
      </c>
      <c r="AE4334" t="s">
        <v>49</v>
      </c>
      <c r="AF4334">
        <v>8366</v>
      </c>
    </row>
    <row r="4335" spans="1:32" x14ac:dyDescent="0.3">
      <c r="A4335">
        <v>30</v>
      </c>
      <c r="B4335" t="s">
        <v>58</v>
      </c>
      <c r="C4335" t="s">
        <v>59</v>
      </c>
      <c r="D4335" t="s">
        <v>60</v>
      </c>
      <c r="E4335" t="s">
        <v>49</v>
      </c>
      <c r="F4335">
        <v>2186</v>
      </c>
      <c r="G4335" t="s">
        <v>55</v>
      </c>
      <c r="H4335" t="s">
        <v>49</v>
      </c>
      <c r="I4335" t="s">
        <v>52</v>
      </c>
      <c r="J4335">
        <v>3</v>
      </c>
      <c r="K4335" t="s">
        <v>62</v>
      </c>
      <c r="L4335">
        <v>366</v>
      </c>
      <c r="M4335">
        <v>1</v>
      </c>
      <c r="N4335">
        <v>-1</v>
      </c>
      <c r="O4335">
        <v>0</v>
      </c>
      <c r="P4335" t="s">
        <v>52</v>
      </c>
      <c r="Q4335" t="s">
        <v>49</v>
      </c>
      <c r="X4335" s="7"/>
      <c r="Y4335" t="s">
        <v>55</v>
      </c>
      <c r="Z4335">
        <v>2186</v>
      </c>
      <c r="AE4335" t="s">
        <v>49</v>
      </c>
      <c r="AF4335">
        <v>2186</v>
      </c>
    </row>
    <row r="4336" spans="1:32" x14ac:dyDescent="0.3">
      <c r="A4336">
        <v>37</v>
      </c>
      <c r="B4336" t="s">
        <v>68</v>
      </c>
      <c r="C4336" t="s">
        <v>59</v>
      </c>
      <c r="D4336" t="s">
        <v>54</v>
      </c>
      <c r="E4336" t="s">
        <v>49</v>
      </c>
      <c r="F4336">
        <v>20453</v>
      </c>
      <c r="G4336" t="s">
        <v>55</v>
      </c>
      <c r="H4336" t="s">
        <v>49</v>
      </c>
      <c r="I4336" t="s">
        <v>78</v>
      </c>
      <c r="J4336">
        <v>4</v>
      </c>
      <c r="K4336" t="s">
        <v>56</v>
      </c>
      <c r="L4336">
        <v>115</v>
      </c>
      <c r="M4336">
        <v>1</v>
      </c>
      <c r="N4336">
        <v>-1</v>
      </c>
      <c r="O4336">
        <v>0</v>
      </c>
      <c r="P4336" t="s">
        <v>52</v>
      </c>
      <c r="Q4336" t="s">
        <v>49</v>
      </c>
      <c r="X4336" s="7"/>
      <c r="Y4336" t="s">
        <v>55</v>
      </c>
      <c r="Z4336">
        <v>20453</v>
      </c>
      <c r="AE4336" t="s">
        <v>49</v>
      </c>
      <c r="AF4336">
        <v>20453</v>
      </c>
    </row>
    <row r="4337" spans="1:32" x14ac:dyDescent="0.3">
      <c r="A4337">
        <v>37</v>
      </c>
      <c r="B4337" t="s">
        <v>53</v>
      </c>
      <c r="C4337" t="s">
        <v>59</v>
      </c>
      <c r="D4337" t="s">
        <v>54</v>
      </c>
      <c r="E4337" t="s">
        <v>49</v>
      </c>
      <c r="F4337">
        <v>105</v>
      </c>
      <c r="G4337" t="s">
        <v>49</v>
      </c>
      <c r="H4337" t="s">
        <v>55</v>
      </c>
      <c r="I4337" t="s">
        <v>52</v>
      </c>
      <c r="J4337">
        <v>17</v>
      </c>
      <c r="K4337" t="s">
        <v>62</v>
      </c>
      <c r="L4337">
        <v>260</v>
      </c>
      <c r="M4337">
        <v>4</v>
      </c>
      <c r="N4337">
        <v>-1</v>
      </c>
      <c r="O4337">
        <v>0</v>
      </c>
      <c r="P4337" t="s">
        <v>52</v>
      </c>
      <c r="Q4337" t="s">
        <v>49</v>
      </c>
      <c r="X4337" s="7"/>
      <c r="Y4337" t="s">
        <v>49</v>
      </c>
      <c r="Z4337">
        <v>105</v>
      </c>
      <c r="AE4337" t="s">
        <v>55</v>
      </c>
      <c r="AF4337">
        <v>105</v>
      </c>
    </row>
    <row r="4338" spans="1:32" x14ac:dyDescent="0.3">
      <c r="A4338">
        <v>40</v>
      </c>
      <c r="B4338" t="s">
        <v>63</v>
      </c>
      <c r="C4338" t="s">
        <v>47</v>
      </c>
      <c r="D4338" t="s">
        <v>54</v>
      </c>
      <c r="E4338" t="s">
        <v>49</v>
      </c>
      <c r="F4338">
        <v>440</v>
      </c>
      <c r="G4338" t="s">
        <v>55</v>
      </c>
      <c r="H4338" t="s">
        <v>49</v>
      </c>
      <c r="I4338" t="s">
        <v>52</v>
      </c>
      <c r="J4338">
        <v>5</v>
      </c>
      <c r="K4338" t="s">
        <v>62</v>
      </c>
      <c r="L4338">
        <v>327</v>
      </c>
      <c r="M4338">
        <v>2</v>
      </c>
      <c r="N4338">
        <v>-1</v>
      </c>
      <c r="O4338">
        <v>0</v>
      </c>
      <c r="P4338" t="s">
        <v>52</v>
      </c>
      <c r="Q4338" t="s">
        <v>49</v>
      </c>
      <c r="X4338" s="7"/>
      <c r="Y4338" t="s">
        <v>55</v>
      </c>
      <c r="Z4338">
        <v>440</v>
      </c>
      <c r="AE4338" t="s">
        <v>49</v>
      </c>
      <c r="AF4338">
        <v>440</v>
      </c>
    </row>
    <row r="4339" spans="1:32" x14ac:dyDescent="0.3">
      <c r="A4339">
        <v>73</v>
      </c>
      <c r="B4339" t="s">
        <v>77</v>
      </c>
      <c r="C4339" t="s">
        <v>47</v>
      </c>
      <c r="D4339" t="s">
        <v>52</v>
      </c>
      <c r="E4339" t="s">
        <v>49</v>
      </c>
      <c r="F4339">
        <v>519</v>
      </c>
      <c r="G4339" t="s">
        <v>49</v>
      </c>
      <c r="H4339" t="s">
        <v>49</v>
      </c>
      <c r="I4339" t="s">
        <v>78</v>
      </c>
      <c r="J4339">
        <v>16</v>
      </c>
      <c r="K4339" t="s">
        <v>51</v>
      </c>
      <c r="L4339">
        <v>434</v>
      </c>
      <c r="M4339">
        <v>1</v>
      </c>
      <c r="N4339">
        <v>57</v>
      </c>
      <c r="O4339">
        <v>1</v>
      </c>
      <c r="P4339" t="s">
        <v>57</v>
      </c>
      <c r="Q4339" t="s">
        <v>55</v>
      </c>
      <c r="X4339" s="7"/>
      <c r="Y4339" t="s">
        <v>49</v>
      </c>
      <c r="Z4339">
        <v>519</v>
      </c>
      <c r="AE4339" t="s">
        <v>49</v>
      </c>
      <c r="AF4339">
        <v>519</v>
      </c>
    </row>
    <row r="4340" spans="1:32" x14ac:dyDescent="0.3">
      <c r="A4340">
        <v>50</v>
      </c>
      <c r="B4340" t="s">
        <v>58</v>
      </c>
      <c r="C4340" t="s">
        <v>47</v>
      </c>
      <c r="D4340" t="s">
        <v>60</v>
      </c>
      <c r="E4340" t="s">
        <v>49</v>
      </c>
      <c r="F4340">
        <v>19447</v>
      </c>
      <c r="G4340" t="s">
        <v>55</v>
      </c>
      <c r="H4340" t="s">
        <v>55</v>
      </c>
      <c r="I4340" t="s">
        <v>50</v>
      </c>
      <c r="J4340">
        <v>21</v>
      </c>
      <c r="K4340" t="s">
        <v>75</v>
      </c>
      <c r="L4340">
        <v>166</v>
      </c>
      <c r="M4340">
        <v>1</v>
      </c>
      <c r="N4340">
        <v>-1</v>
      </c>
      <c r="O4340">
        <v>0</v>
      </c>
      <c r="P4340" t="s">
        <v>52</v>
      </c>
      <c r="Q4340" t="s">
        <v>49</v>
      </c>
      <c r="X4340" s="7"/>
      <c r="Y4340" t="s">
        <v>55</v>
      </c>
      <c r="Z4340">
        <v>19447</v>
      </c>
      <c r="AE4340" t="s">
        <v>55</v>
      </c>
      <c r="AF4340">
        <v>19447</v>
      </c>
    </row>
    <row r="4341" spans="1:32" x14ac:dyDescent="0.3">
      <c r="A4341">
        <v>53</v>
      </c>
      <c r="B4341" t="s">
        <v>63</v>
      </c>
      <c r="C4341" t="s">
        <v>47</v>
      </c>
      <c r="D4341" t="s">
        <v>48</v>
      </c>
      <c r="E4341" t="s">
        <v>49</v>
      </c>
      <c r="F4341">
        <v>225</v>
      </c>
      <c r="G4341" t="s">
        <v>49</v>
      </c>
      <c r="H4341" t="s">
        <v>49</v>
      </c>
      <c r="I4341" t="s">
        <v>50</v>
      </c>
      <c r="J4341">
        <v>18</v>
      </c>
      <c r="K4341" t="s">
        <v>73</v>
      </c>
      <c r="L4341">
        <v>171</v>
      </c>
      <c r="M4341">
        <v>7</v>
      </c>
      <c r="N4341">
        <v>-1</v>
      </c>
      <c r="O4341">
        <v>0</v>
      </c>
      <c r="P4341" t="s">
        <v>52</v>
      </c>
      <c r="Q4341" t="s">
        <v>49</v>
      </c>
      <c r="X4341" s="7"/>
      <c r="Y4341" t="s">
        <v>49</v>
      </c>
      <c r="Z4341">
        <v>225</v>
      </c>
      <c r="AE4341" t="s">
        <v>49</v>
      </c>
      <c r="AF4341">
        <v>225</v>
      </c>
    </row>
    <row r="4342" spans="1:32" x14ac:dyDescent="0.3">
      <c r="A4342">
        <v>47</v>
      </c>
      <c r="B4342" t="s">
        <v>63</v>
      </c>
      <c r="C4342" t="s">
        <v>47</v>
      </c>
      <c r="D4342" t="s">
        <v>54</v>
      </c>
      <c r="E4342" t="s">
        <v>49</v>
      </c>
      <c r="F4342">
        <v>2548</v>
      </c>
      <c r="G4342" t="s">
        <v>55</v>
      </c>
      <c r="H4342" t="s">
        <v>49</v>
      </c>
      <c r="I4342" t="s">
        <v>50</v>
      </c>
      <c r="J4342">
        <v>11</v>
      </c>
      <c r="K4342" t="s">
        <v>56</v>
      </c>
      <c r="L4342">
        <v>577</v>
      </c>
      <c r="M4342">
        <v>1</v>
      </c>
      <c r="N4342">
        <v>368</v>
      </c>
      <c r="O4342">
        <v>1</v>
      </c>
      <c r="P4342" t="s">
        <v>66</v>
      </c>
      <c r="Q4342" t="s">
        <v>49</v>
      </c>
      <c r="X4342" s="7"/>
      <c r="Y4342" t="s">
        <v>55</v>
      </c>
      <c r="Z4342">
        <v>2548</v>
      </c>
      <c r="AE4342" t="s">
        <v>49</v>
      </c>
      <c r="AF4342">
        <v>2548</v>
      </c>
    </row>
    <row r="4343" spans="1:32" x14ac:dyDescent="0.3">
      <c r="A4343">
        <v>33</v>
      </c>
      <c r="B4343" t="s">
        <v>67</v>
      </c>
      <c r="C4343" t="s">
        <v>74</v>
      </c>
      <c r="D4343" t="s">
        <v>54</v>
      </c>
      <c r="E4343" t="s">
        <v>49</v>
      </c>
      <c r="F4343">
        <v>0</v>
      </c>
      <c r="G4343" t="s">
        <v>49</v>
      </c>
      <c r="H4343" t="s">
        <v>49</v>
      </c>
      <c r="I4343" t="s">
        <v>50</v>
      </c>
      <c r="J4343">
        <v>21</v>
      </c>
      <c r="K4343" t="s">
        <v>70</v>
      </c>
      <c r="L4343">
        <v>224</v>
      </c>
      <c r="M4343">
        <v>8</v>
      </c>
      <c r="N4343">
        <v>-1</v>
      </c>
      <c r="O4343">
        <v>0</v>
      </c>
      <c r="P4343" t="s">
        <v>52</v>
      </c>
      <c r="Q4343" t="s">
        <v>49</v>
      </c>
      <c r="X4343" s="7"/>
      <c r="Y4343" t="s">
        <v>49</v>
      </c>
      <c r="Z4343">
        <v>0</v>
      </c>
      <c r="AE4343" t="s">
        <v>49</v>
      </c>
      <c r="AF4343">
        <v>0</v>
      </c>
    </row>
    <row r="4344" spans="1:32" x14ac:dyDescent="0.3">
      <c r="A4344">
        <v>50</v>
      </c>
      <c r="B4344" t="s">
        <v>63</v>
      </c>
      <c r="C4344" t="s">
        <v>47</v>
      </c>
      <c r="D4344" t="s">
        <v>52</v>
      </c>
      <c r="E4344" t="s">
        <v>49</v>
      </c>
      <c r="F4344">
        <v>2284</v>
      </c>
      <c r="G4344" t="s">
        <v>55</v>
      </c>
      <c r="H4344" t="s">
        <v>49</v>
      </c>
      <c r="I4344" t="s">
        <v>78</v>
      </c>
      <c r="J4344">
        <v>31</v>
      </c>
      <c r="K4344" t="s">
        <v>73</v>
      </c>
      <c r="L4344">
        <v>1088</v>
      </c>
      <c r="M4344">
        <v>17</v>
      </c>
      <c r="N4344">
        <v>-1</v>
      </c>
      <c r="O4344">
        <v>0</v>
      </c>
      <c r="P4344" t="s">
        <v>52</v>
      </c>
      <c r="Q4344" t="s">
        <v>55</v>
      </c>
      <c r="X4344" s="7"/>
      <c r="Y4344" t="s">
        <v>55</v>
      </c>
      <c r="Z4344">
        <v>2284</v>
      </c>
      <c r="AE4344" t="s">
        <v>49</v>
      </c>
      <c r="AF4344">
        <v>2284</v>
      </c>
    </row>
    <row r="4345" spans="1:32" x14ac:dyDescent="0.3">
      <c r="A4345">
        <v>51</v>
      </c>
      <c r="B4345" t="s">
        <v>63</v>
      </c>
      <c r="C4345" t="s">
        <v>47</v>
      </c>
      <c r="D4345" t="s">
        <v>48</v>
      </c>
      <c r="E4345" t="s">
        <v>49</v>
      </c>
      <c r="F4345">
        <v>40</v>
      </c>
      <c r="G4345" t="s">
        <v>55</v>
      </c>
      <c r="H4345" t="s">
        <v>49</v>
      </c>
      <c r="I4345" t="s">
        <v>50</v>
      </c>
      <c r="J4345">
        <v>13</v>
      </c>
      <c r="K4345" t="s">
        <v>56</v>
      </c>
      <c r="L4345">
        <v>79</v>
      </c>
      <c r="M4345">
        <v>1</v>
      </c>
      <c r="N4345">
        <v>370</v>
      </c>
      <c r="O4345">
        <v>1</v>
      </c>
      <c r="P4345" t="s">
        <v>57</v>
      </c>
      <c r="Q4345" t="s">
        <v>49</v>
      </c>
      <c r="X4345" s="7"/>
      <c r="Y4345" t="s">
        <v>55</v>
      </c>
      <c r="Z4345">
        <v>40</v>
      </c>
      <c r="AE4345" t="s">
        <v>49</v>
      </c>
      <c r="AF4345">
        <v>40</v>
      </c>
    </row>
    <row r="4346" spans="1:32" x14ac:dyDescent="0.3">
      <c r="A4346">
        <v>42</v>
      </c>
      <c r="B4346" t="s">
        <v>76</v>
      </c>
      <c r="C4346" t="s">
        <v>74</v>
      </c>
      <c r="D4346" t="s">
        <v>60</v>
      </c>
      <c r="E4346" t="s">
        <v>49</v>
      </c>
      <c r="F4346">
        <v>364</v>
      </c>
      <c r="G4346" t="s">
        <v>49</v>
      </c>
      <c r="H4346" t="s">
        <v>49</v>
      </c>
      <c r="I4346" t="s">
        <v>50</v>
      </c>
      <c r="J4346">
        <v>18</v>
      </c>
      <c r="K4346" t="s">
        <v>75</v>
      </c>
      <c r="L4346">
        <v>52</v>
      </c>
      <c r="M4346">
        <v>1</v>
      </c>
      <c r="N4346">
        <v>-1</v>
      </c>
      <c r="O4346">
        <v>0</v>
      </c>
      <c r="P4346" t="s">
        <v>52</v>
      </c>
      <c r="Q4346" t="s">
        <v>49</v>
      </c>
      <c r="X4346" s="7"/>
      <c r="Y4346" t="s">
        <v>49</v>
      </c>
      <c r="Z4346">
        <v>364</v>
      </c>
      <c r="AE4346" t="s">
        <v>49</v>
      </c>
      <c r="AF4346">
        <v>364</v>
      </c>
    </row>
    <row r="4347" spans="1:32" x14ac:dyDescent="0.3">
      <c r="A4347">
        <v>34</v>
      </c>
      <c r="B4347" t="s">
        <v>67</v>
      </c>
      <c r="C4347" t="s">
        <v>59</v>
      </c>
      <c r="D4347" t="s">
        <v>54</v>
      </c>
      <c r="E4347" t="s">
        <v>49</v>
      </c>
      <c r="F4347">
        <v>174</v>
      </c>
      <c r="G4347" t="s">
        <v>49</v>
      </c>
      <c r="H4347" t="s">
        <v>49</v>
      </c>
      <c r="I4347" t="s">
        <v>78</v>
      </c>
      <c r="J4347">
        <v>11</v>
      </c>
      <c r="K4347" t="s">
        <v>56</v>
      </c>
      <c r="L4347">
        <v>259</v>
      </c>
      <c r="M4347">
        <v>4</v>
      </c>
      <c r="N4347">
        <v>-1</v>
      </c>
      <c r="O4347">
        <v>0</v>
      </c>
      <c r="P4347" t="s">
        <v>52</v>
      </c>
      <c r="Q4347" t="s">
        <v>49</v>
      </c>
      <c r="X4347" s="7"/>
      <c r="Y4347" t="s">
        <v>49</v>
      </c>
      <c r="Z4347">
        <v>174</v>
      </c>
      <c r="AE4347" t="s">
        <v>49</v>
      </c>
      <c r="AF4347">
        <v>174</v>
      </c>
    </row>
    <row r="4348" spans="1:32" x14ac:dyDescent="0.3">
      <c r="A4348">
        <v>44</v>
      </c>
      <c r="B4348" t="s">
        <v>67</v>
      </c>
      <c r="C4348" t="s">
        <v>47</v>
      </c>
      <c r="D4348" t="s">
        <v>54</v>
      </c>
      <c r="E4348" t="s">
        <v>49</v>
      </c>
      <c r="F4348">
        <v>10888</v>
      </c>
      <c r="G4348" t="s">
        <v>55</v>
      </c>
      <c r="H4348" t="s">
        <v>49</v>
      </c>
      <c r="I4348" t="s">
        <v>50</v>
      </c>
      <c r="J4348">
        <v>5</v>
      </c>
      <c r="K4348" t="s">
        <v>70</v>
      </c>
      <c r="L4348">
        <v>163</v>
      </c>
      <c r="M4348">
        <v>1</v>
      </c>
      <c r="N4348">
        <v>-1</v>
      </c>
      <c r="O4348">
        <v>0</v>
      </c>
      <c r="P4348" t="s">
        <v>52</v>
      </c>
      <c r="Q4348" t="s">
        <v>49</v>
      </c>
      <c r="X4348" s="7"/>
      <c r="Y4348" t="s">
        <v>55</v>
      </c>
      <c r="Z4348">
        <v>10888</v>
      </c>
      <c r="AE4348" t="s">
        <v>49</v>
      </c>
      <c r="AF4348">
        <v>10888</v>
      </c>
    </row>
    <row r="4349" spans="1:32" x14ac:dyDescent="0.3">
      <c r="A4349">
        <v>32</v>
      </c>
      <c r="B4349" t="s">
        <v>69</v>
      </c>
      <c r="C4349" t="s">
        <v>47</v>
      </c>
      <c r="D4349" t="s">
        <v>54</v>
      </c>
      <c r="E4349" t="s">
        <v>49</v>
      </c>
      <c r="F4349">
        <v>0</v>
      </c>
      <c r="G4349" t="s">
        <v>55</v>
      </c>
      <c r="H4349" t="s">
        <v>55</v>
      </c>
      <c r="I4349" t="s">
        <v>50</v>
      </c>
      <c r="J4349">
        <v>17</v>
      </c>
      <c r="K4349" t="s">
        <v>75</v>
      </c>
      <c r="L4349">
        <v>159</v>
      </c>
      <c r="M4349">
        <v>2</v>
      </c>
      <c r="N4349">
        <v>195</v>
      </c>
      <c r="O4349">
        <v>2</v>
      </c>
      <c r="P4349" t="s">
        <v>57</v>
      </c>
      <c r="Q4349" t="s">
        <v>49</v>
      </c>
      <c r="X4349" s="7"/>
      <c r="Y4349" t="s">
        <v>55</v>
      </c>
      <c r="Z4349">
        <v>0</v>
      </c>
      <c r="AE4349" t="s">
        <v>55</v>
      </c>
      <c r="AF4349">
        <v>0</v>
      </c>
    </row>
    <row r="4350" spans="1:32" x14ac:dyDescent="0.3">
      <c r="A4350">
        <v>60</v>
      </c>
      <c r="B4350" t="s">
        <v>77</v>
      </c>
      <c r="C4350" t="s">
        <v>47</v>
      </c>
      <c r="D4350" t="s">
        <v>60</v>
      </c>
      <c r="E4350" t="s">
        <v>49</v>
      </c>
      <c r="F4350">
        <v>225</v>
      </c>
      <c r="G4350" t="s">
        <v>49</v>
      </c>
      <c r="H4350" t="s">
        <v>49</v>
      </c>
      <c r="I4350" t="s">
        <v>50</v>
      </c>
      <c r="J4350">
        <v>19</v>
      </c>
      <c r="K4350" t="s">
        <v>70</v>
      </c>
      <c r="L4350">
        <v>54</v>
      </c>
      <c r="M4350">
        <v>2</v>
      </c>
      <c r="N4350">
        <v>-1</v>
      </c>
      <c r="O4350">
        <v>0</v>
      </c>
      <c r="P4350" t="s">
        <v>52</v>
      </c>
      <c r="Q4350" t="s">
        <v>49</v>
      </c>
      <c r="X4350" s="7"/>
      <c r="Y4350" t="s">
        <v>49</v>
      </c>
      <c r="Z4350">
        <v>225</v>
      </c>
      <c r="AE4350" t="s">
        <v>49</v>
      </c>
      <c r="AF4350">
        <v>225</v>
      </c>
    </row>
    <row r="4351" spans="1:32" x14ac:dyDescent="0.3">
      <c r="A4351">
        <v>60</v>
      </c>
      <c r="B4351" t="s">
        <v>77</v>
      </c>
      <c r="C4351" t="s">
        <v>74</v>
      </c>
      <c r="D4351" t="s">
        <v>60</v>
      </c>
      <c r="E4351" t="s">
        <v>49</v>
      </c>
      <c r="F4351">
        <v>2131</v>
      </c>
      <c r="G4351" t="s">
        <v>49</v>
      </c>
      <c r="H4351" t="s">
        <v>49</v>
      </c>
      <c r="I4351" t="s">
        <v>50</v>
      </c>
      <c r="J4351">
        <v>10</v>
      </c>
      <c r="K4351" t="s">
        <v>73</v>
      </c>
      <c r="L4351">
        <v>421</v>
      </c>
      <c r="M4351">
        <v>6</v>
      </c>
      <c r="N4351">
        <v>-1</v>
      </c>
      <c r="O4351">
        <v>0</v>
      </c>
      <c r="P4351" t="s">
        <v>52</v>
      </c>
      <c r="Q4351" t="s">
        <v>49</v>
      </c>
      <c r="X4351" s="7"/>
      <c r="Y4351" t="s">
        <v>49</v>
      </c>
      <c r="Z4351">
        <v>2131</v>
      </c>
      <c r="AE4351" t="s">
        <v>49</v>
      </c>
      <c r="AF4351">
        <v>2131</v>
      </c>
    </row>
    <row r="4352" spans="1:32" x14ac:dyDescent="0.3">
      <c r="A4352">
        <v>29</v>
      </c>
      <c r="B4352" t="s">
        <v>63</v>
      </c>
      <c r="C4352" t="s">
        <v>59</v>
      </c>
      <c r="D4352" t="s">
        <v>54</v>
      </c>
      <c r="E4352" t="s">
        <v>49</v>
      </c>
      <c r="F4352">
        <v>-20</v>
      </c>
      <c r="G4352" t="s">
        <v>49</v>
      </c>
      <c r="H4352" t="s">
        <v>55</v>
      </c>
      <c r="I4352" t="s">
        <v>50</v>
      </c>
      <c r="J4352">
        <v>21</v>
      </c>
      <c r="K4352" t="s">
        <v>73</v>
      </c>
      <c r="L4352">
        <v>574</v>
      </c>
      <c r="M4352">
        <v>1</v>
      </c>
      <c r="N4352">
        <v>-1</v>
      </c>
      <c r="O4352">
        <v>0</v>
      </c>
      <c r="P4352" t="s">
        <v>52</v>
      </c>
      <c r="Q4352" t="s">
        <v>55</v>
      </c>
      <c r="X4352" s="7"/>
      <c r="Y4352" t="s">
        <v>49</v>
      </c>
      <c r="Z4352">
        <v>-20</v>
      </c>
      <c r="AE4352" t="s">
        <v>55</v>
      </c>
      <c r="AF4352">
        <v>-20</v>
      </c>
    </row>
    <row r="4353" spans="1:32" x14ac:dyDescent="0.3">
      <c r="A4353">
        <v>39</v>
      </c>
      <c r="B4353" t="s">
        <v>58</v>
      </c>
      <c r="C4353" t="s">
        <v>59</v>
      </c>
      <c r="D4353" t="s">
        <v>54</v>
      </c>
      <c r="E4353" t="s">
        <v>49</v>
      </c>
      <c r="F4353">
        <v>36</v>
      </c>
      <c r="G4353" t="s">
        <v>49</v>
      </c>
      <c r="H4353" t="s">
        <v>49</v>
      </c>
      <c r="I4353" t="s">
        <v>50</v>
      </c>
      <c r="J4353">
        <v>29</v>
      </c>
      <c r="K4353" t="s">
        <v>70</v>
      </c>
      <c r="L4353">
        <v>70</v>
      </c>
      <c r="M4353">
        <v>2</v>
      </c>
      <c r="N4353">
        <v>-1</v>
      </c>
      <c r="O4353">
        <v>0</v>
      </c>
      <c r="P4353" t="s">
        <v>52</v>
      </c>
      <c r="Q4353" t="s">
        <v>49</v>
      </c>
      <c r="X4353" s="7"/>
      <c r="Y4353" t="s">
        <v>49</v>
      </c>
      <c r="Z4353">
        <v>36</v>
      </c>
      <c r="AE4353" t="s">
        <v>49</v>
      </c>
      <c r="AF4353">
        <v>36</v>
      </c>
    </row>
    <row r="4354" spans="1:32" x14ac:dyDescent="0.3">
      <c r="A4354">
        <v>47</v>
      </c>
      <c r="B4354" t="s">
        <v>63</v>
      </c>
      <c r="C4354" t="s">
        <v>47</v>
      </c>
      <c r="D4354" t="s">
        <v>48</v>
      </c>
      <c r="E4354" t="s">
        <v>49</v>
      </c>
      <c r="F4354">
        <v>2642</v>
      </c>
      <c r="G4354" t="s">
        <v>49</v>
      </c>
      <c r="H4354" t="s">
        <v>49</v>
      </c>
      <c r="I4354" t="s">
        <v>50</v>
      </c>
      <c r="J4354">
        <v>13</v>
      </c>
      <c r="K4354" t="s">
        <v>70</v>
      </c>
      <c r="L4354">
        <v>310</v>
      </c>
      <c r="M4354">
        <v>2</v>
      </c>
      <c r="N4354">
        <v>-1</v>
      </c>
      <c r="O4354">
        <v>0</v>
      </c>
      <c r="P4354" t="s">
        <v>52</v>
      </c>
      <c r="Q4354" t="s">
        <v>49</v>
      </c>
      <c r="X4354" s="7"/>
      <c r="Y4354" t="s">
        <v>49</v>
      </c>
      <c r="Z4354">
        <v>2642</v>
      </c>
      <c r="AE4354" t="s">
        <v>49</v>
      </c>
      <c r="AF4354">
        <v>2642</v>
      </c>
    </row>
    <row r="4355" spans="1:32" x14ac:dyDescent="0.3">
      <c r="A4355">
        <v>30</v>
      </c>
      <c r="B4355" t="s">
        <v>69</v>
      </c>
      <c r="C4355" t="s">
        <v>47</v>
      </c>
      <c r="D4355" t="s">
        <v>60</v>
      </c>
      <c r="E4355" t="s">
        <v>49</v>
      </c>
      <c r="F4355">
        <v>400</v>
      </c>
      <c r="G4355" t="s">
        <v>55</v>
      </c>
      <c r="H4355" t="s">
        <v>49</v>
      </c>
      <c r="I4355" t="s">
        <v>50</v>
      </c>
      <c r="J4355">
        <v>7</v>
      </c>
      <c r="K4355" t="s">
        <v>56</v>
      </c>
      <c r="L4355">
        <v>223</v>
      </c>
      <c r="M4355">
        <v>1</v>
      </c>
      <c r="N4355">
        <v>-1</v>
      </c>
      <c r="O4355">
        <v>0</v>
      </c>
      <c r="P4355" t="s">
        <v>52</v>
      </c>
      <c r="Q4355" t="s">
        <v>49</v>
      </c>
      <c r="X4355" s="7"/>
      <c r="Y4355" t="s">
        <v>55</v>
      </c>
      <c r="Z4355">
        <v>400</v>
      </c>
      <c r="AE4355" t="s">
        <v>49</v>
      </c>
      <c r="AF4355">
        <v>400</v>
      </c>
    </row>
    <row r="4356" spans="1:32" x14ac:dyDescent="0.3">
      <c r="A4356">
        <v>31</v>
      </c>
      <c r="B4356" t="s">
        <v>67</v>
      </c>
      <c r="C4356" t="s">
        <v>59</v>
      </c>
      <c r="D4356" t="s">
        <v>60</v>
      </c>
      <c r="E4356" t="s">
        <v>49</v>
      </c>
      <c r="F4356">
        <v>1214</v>
      </c>
      <c r="G4356" t="s">
        <v>49</v>
      </c>
      <c r="H4356" t="s">
        <v>49</v>
      </c>
      <c r="I4356" t="s">
        <v>50</v>
      </c>
      <c r="J4356">
        <v>3</v>
      </c>
      <c r="K4356" t="s">
        <v>64</v>
      </c>
      <c r="L4356">
        <v>39</v>
      </c>
      <c r="M4356">
        <v>1</v>
      </c>
      <c r="N4356">
        <v>-1</v>
      </c>
      <c r="O4356">
        <v>0</v>
      </c>
      <c r="P4356" t="s">
        <v>52</v>
      </c>
      <c r="Q4356" t="s">
        <v>49</v>
      </c>
      <c r="X4356" s="7"/>
      <c r="Y4356" t="s">
        <v>49</v>
      </c>
      <c r="Z4356">
        <v>1214</v>
      </c>
      <c r="AE4356" t="s">
        <v>49</v>
      </c>
      <c r="AF4356">
        <v>1214</v>
      </c>
    </row>
    <row r="4357" spans="1:32" x14ac:dyDescent="0.3">
      <c r="A4357">
        <v>34</v>
      </c>
      <c r="B4357" t="s">
        <v>58</v>
      </c>
      <c r="C4357" t="s">
        <v>59</v>
      </c>
      <c r="D4357" t="s">
        <v>60</v>
      </c>
      <c r="E4357" t="s">
        <v>49</v>
      </c>
      <c r="F4357">
        <v>-292</v>
      </c>
      <c r="G4357" t="s">
        <v>55</v>
      </c>
      <c r="H4357" t="s">
        <v>49</v>
      </c>
      <c r="I4357" t="s">
        <v>50</v>
      </c>
      <c r="J4357">
        <v>19</v>
      </c>
      <c r="K4357" t="s">
        <v>70</v>
      </c>
      <c r="L4357">
        <v>181</v>
      </c>
      <c r="M4357">
        <v>6</v>
      </c>
      <c r="N4357">
        <v>-1</v>
      </c>
      <c r="O4357">
        <v>0</v>
      </c>
      <c r="P4357" t="s">
        <v>52</v>
      </c>
      <c r="Q4357" t="s">
        <v>49</v>
      </c>
      <c r="X4357" s="7"/>
      <c r="Y4357" t="s">
        <v>55</v>
      </c>
      <c r="Z4357">
        <v>-292</v>
      </c>
      <c r="AE4357" t="s">
        <v>49</v>
      </c>
      <c r="AF4357">
        <v>-292</v>
      </c>
    </row>
    <row r="4358" spans="1:32" x14ac:dyDescent="0.3">
      <c r="A4358">
        <v>51</v>
      </c>
      <c r="B4358" t="s">
        <v>69</v>
      </c>
      <c r="C4358" t="s">
        <v>47</v>
      </c>
      <c r="D4358" t="s">
        <v>54</v>
      </c>
      <c r="E4358" t="s">
        <v>49</v>
      </c>
      <c r="F4358">
        <v>1415</v>
      </c>
      <c r="G4358" t="s">
        <v>55</v>
      </c>
      <c r="H4358" t="s">
        <v>49</v>
      </c>
      <c r="I4358" t="s">
        <v>52</v>
      </c>
      <c r="J4358">
        <v>2</v>
      </c>
      <c r="K4358" t="s">
        <v>62</v>
      </c>
      <c r="L4358">
        <v>151</v>
      </c>
      <c r="M4358">
        <v>3</v>
      </c>
      <c r="N4358">
        <v>-1</v>
      </c>
      <c r="O4358">
        <v>0</v>
      </c>
      <c r="P4358" t="s">
        <v>52</v>
      </c>
      <c r="Q4358" t="s">
        <v>49</v>
      </c>
      <c r="X4358" s="7"/>
      <c r="Y4358" t="s">
        <v>55</v>
      </c>
      <c r="Z4358">
        <v>1415</v>
      </c>
      <c r="AE4358" t="s">
        <v>49</v>
      </c>
      <c r="AF4358">
        <v>1415</v>
      </c>
    </row>
    <row r="4359" spans="1:32" x14ac:dyDescent="0.3">
      <c r="A4359">
        <v>38</v>
      </c>
      <c r="B4359" t="s">
        <v>63</v>
      </c>
      <c r="C4359" t="s">
        <v>47</v>
      </c>
      <c r="D4359" t="s">
        <v>54</v>
      </c>
      <c r="E4359" t="s">
        <v>49</v>
      </c>
      <c r="F4359">
        <v>213</v>
      </c>
      <c r="G4359" t="s">
        <v>55</v>
      </c>
      <c r="H4359" t="s">
        <v>49</v>
      </c>
      <c r="I4359" t="s">
        <v>52</v>
      </c>
      <c r="J4359">
        <v>16</v>
      </c>
      <c r="K4359" t="s">
        <v>62</v>
      </c>
      <c r="L4359">
        <v>270</v>
      </c>
      <c r="M4359">
        <v>15</v>
      </c>
      <c r="N4359">
        <v>-1</v>
      </c>
      <c r="O4359">
        <v>0</v>
      </c>
      <c r="P4359" t="s">
        <v>52</v>
      </c>
      <c r="Q4359" t="s">
        <v>49</v>
      </c>
      <c r="X4359" s="7"/>
      <c r="Y4359" t="s">
        <v>55</v>
      </c>
      <c r="Z4359">
        <v>213</v>
      </c>
      <c r="AE4359" t="s">
        <v>49</v>
      </c>
      <c r="AF4359">
        <v>213</v>
      </c>
    </row>
    <row r="4360" spans="1:32" x14ac:dyDescent="0.3">
      <c r="A4360">
        <v>47</v>
      </c>
      <c r="B4360" t="s">
        <v>69</v>
      </c>
      <c r="C4360" t="s">
        <v>59</v>
      </c>
      <c r="D4360" t="s">
        <v>54</v>
      </c>
      <c r="E4360" t="s">
        <v>49</v>
      </c>
      <c r="F4360">
        <v>2540</v>
      </c>
      <c r="G4360" t="s">
        <v>49</v>
      </c>
      <c r="H4360" t="s">
        <v>49</v>
      </c>
      <c r="I4360" t="s">
        <v>50</v>
      </c>
      <c r="J4360">
        <v>18</v>
      </c>
      <c r="K4360" t="s">
        <v>75</v>
      </c>
      <c r="L4360">
        <v>110</v>
      </c>
      <c r="M4360">
        <v>5</v>
      </c>
      <c r="N4360">
        <v>-1</v>
      </c>
      <c r="O4360">
        <v>0</v>
      </c>
      <c r="P4360" t="s">
        <v>52</v>
      </c>
      <c r="Q4360" t="s">
        <v>49</v>
      </c>
      <c r="X4360" s="7"/>
      <c r="Y4360" t="s">
        <v>49</v>
      </c>
      <c r="Z4360">
        <v>2540</v>
      </c>
      <c r="AE4360" t="s">
        <v>49</v>
      </c>
      <c r="AF4360">
        <v>2540</v>
      </c>
    </row>
    <row r="4361" spans="1:32" x14ac:dyDescent="0.3">
      <c r="A4361">
        <v>46</v>
      </c>
      <c r="B4361" t="s">
        <v>76</v>
      </c>
      <c r="C4361" t="s">
        <v>59</v>
      </c>
      <c r="D4361" t="s">
        <v>60</v>
      </c>
      <c r="E4361" t="s">
        <v>49</v>
      </c>
      <c r="F4361">
        <v>3232</v>
      </c>
      <c r="G4361" t="s">
        <v>49</v>
      </c>
      <c r="H4361" t="s">
        <v>49</v>
      </c>
      <c r="I4361" t="s">
        <v>78</v>
      </c>
      <c r="J4361">
        <v>15</v>
      </c>
      <c r="K4361" t="s">
        <v>62</v>
      </c>
      <c r="L4361">
        <v>94</v>
      </c>
      <c r="M4361">
        <v>2</v>
      </c>
      <c r="N4361">
        <v>-1</v>
      </c>
      <c r="O4361">
        <v>0</v>
      </c>
      <c r="P4361" t="s">
        <v>52</v>
      </c>
      <c r="Q4361" t="s">
        <v>49</v>
      </c>
      <c r="X4361" s="7"/>
      <c r="Y4361" t="s">
        <v>49</v>
      </c>
      <c r="Z4361">
        <v>3232</v>
      </c>
      <c r="AE4361" t="s">
        <v>49</v>
      </c>
      <c r="AF4361">
        <v>3232</v>
      </c>
    </row>
    <row r="4362" spans="1:32" x14ac:dyDescent="0.3">
      <c r="A4362">
        <v>33</v>
      </c>
      <c r="B4362" t="s">
        <v>58</v>
      </c>
      <c r="C4362" t="s">
        <v>47</v>
      </c>
      <c r="D4362" t="s">
        <v>60</v>
      </c>
      <c r="E4362" t="s">
        <v>49</v>
      </c>
      <c r="F4362">
        <v>296</v>
      </c>
      <c r="G4362" t="s">
        <v>49</v>
      </c>
      <c r="H4362" t="s">
        <v>49</v>
      </c>
      <c r="I4362" t="s">
        <v>50</v>
      </c>
      <c r="J4362">
        <v>16</v>
      </c>
      <c r="K4362" t="s">
        <v>73</v>
      </c>
      <c r="L4362">
        <v>90</v>
      </c>
      <c r="M4362">
        <v>2</v>
      </c>
      <c r="N4362">
        <v>-1</v>
      </c>
      <c r="O4362">
        <v>0</v>
      </c>
      <c r="P4362" t="s">
        <v>52</v>
      </c>
      <c r="Q4362" t="s">
        <v>49</v>
      </c>
      <c r="X4362" s="7"/>
      <c r="Y4362" t="s">
        <v>49</v>
      </c>
      <c r="Z4362">
        <v>296</v>
      </c>
      <c r="AE4362" t="s">
        <v>49</v>
      </c>
      <c r="AF4362">
        <v>296</v>
      </c>
    </row>
    <row r="4363" spans="1:32" x14ac:dyDescent="0.3">
      <c r="A4363">
        <v>30</v>
      </c>
      <c r="B4363" t="s">
        <v>58</v>
      </c>
      <c r="C4363" t="s">
        <v>47</v>
      </c>
      <c r="D4363" t="s">
        <v>60</v>
      </c>
      <c r="E4363" t="s">
        <v>49</v>
      </c>
      <c r="F4363">
        <v>42</v>
      </c>
      <c r="G4363" t="s">
        <v>49</v>
      </c>
      <c r="H4363" t="s">
        <v>49</v>
      </c>
      <c r="I4363" t="s">
        <v>50</v>
      </c>
      <c r="J4363">
        <v>25</v>
      </c>
      <c r="K4363" t="s">
        <v>70</v>
      </c>
      <c r="L4363">
        <v>115</v>
      </c>
      <c r="M4363">
        <v>6</v>
      </c>
      <c r="N4363">
        <v>-1</v>
      </c>
      <c r="O4363">
        <v>0</v>
      </c>
      <c r="P4363" t="s">
        <v>52</v>
      </c>
      <c r="Q4363" t="s">
        <v>49</v>
      </c>
      <c r="X4363" s="7"/>
      <c r="Y4363" t="s">
        <v>49</v>
      </c>
      <c r="Z4363">
        <v>42</v>
      </c>
      <c r="AE4363" t="s">
        <v>49</v>
      </c>
      <c r="AF4363">
        <v>42</v>
      </c>
    </row>
    <row r="4364" spans="1:32" x14ac:dyDescent="0.3">
      <c r="A4364">
        <v>40</v>
      </c>
      <c r="B4364" t="s">
        <v>67</v>
      </c>
      <c r="C4364" t="s">
        <v>47</v>
      </c>
      <c r="D4364" t="s">
        <v>54</v>
      </c>
      <c r="E4364" t="s">
        <v>49</v>
      </c>
      <c r="F4364">
        <v>697</v>
      </c>
      <c r="G4364" t="s">
        <v>49</v>
      </c>
      <c r="H4364" t="s">
        <v>49</v>
      </c>
      <c r="I4364" t="s">
        <v>50</v>
      </c>
      <c r="J4364">
        <v>24</v>
      </c>
      <c r="K4364" t="s">
        <v>62</v>
      </c>
      <c r="L4364">
        <v>220</v>
      </c>
      <c r="M4364">
        <v>2</v>
      </c>
      <c r="N4364">
        <v>219</v>
      </c>
      <c r="O4364">
        <v>2</v>
      </c>
      <c r="P4364" t="s">
        <v>66</v>
      </c>
      <c r="Q4364" t="s">
        <v>49</v>
      </c>
      <c r="X4364" s="7"/>
      <c r="Y4364" t="s">
        <v>49</v>
      </c>
      <c r="Z4364">
        <v>697</v>
      </c>
      <c r="AE4364" t="s">
        <v>49</v>
      </c>
      <c r="AF4364">
        <v>697</v>
      </c>
    </row>
    <row r="4365" spans="1:32" x14ac:dyDescent="0.3">
      <c r="A4365">
        <v>38</v>
      </c>
      <c r="B4365" t="s">
        <v>63</v>
      </c>
      <c r="C4365" t="s">
        <v>59</v>
      </c>
      <c r="D4365" t="s">
        <v>54</v>
      </c>
      <c r="E4365" t="s">
        <v>49</v>
      </c>
      <c r="F4365">
        <v>13156</v>
      </c>
      <c r="G4365" t="s">
        <v>55</v>
      </c>
      <c r="H4365" t="s">
        <v>49</v>
      </c>
      <c r="I4365" t="s">
        <v>50</v>
      </c>
      <c r="J4365">
        <v>17</v>
      </c>
      <c r="K4365" t="s">
        <v>61</v>
      </c>
      <c r="L4365">
        <v>291</v>
      </c>
      <c r="M4365">
        <v>4</v>
      </c>
      <c r="N4365">
        <v>331</v>
      </c>
      <c r="O4365">
        <v>1</v>
      </c>
      <c r="P4365" t="s">
        <v>57</v>
      </c>
      <c r="Q4365" t="s">
        <v>49</v>
      </c>
      <c r="X4365" s="7"/>
      <c r="Y4365" t="s">
        <v>55</v>
      </c>
      <c r="Z4365">
        <v>13156</v>
      </c>
      <c r="AE4365" t="s">
        <v>49</v>
      </c>
      <c r="AF4365">
        <v>13156</v>
      </c>
    </row>
    <row r="4366" spans="1:32" x14ac:dyDescent="0.3">
      <c r="A4366">
        <v>63</v>
      </c>
      <c r="B4366" t="s">
        <v>77</v>
      </c>
      <c r="C4366" t="s">
        <v>74</v>
      </c>
      <c r="D4366" t="s">
        <v>54</v>
      </c>
      <c r="E4366" t="s">
        <v>49</v>
      </c>
      <c r="F4366">
        <v>1490</v>
      </c>
      <c r="G4366" t="s">
        <v>49</v>
      </c>
      <c r="H4366" t="s">
        <v>49</v>
      </c>
      <c r="I4366" t="s">
        <v>50</v>
      </c>
      <c r="J4366">
        <v>8</v>
      </c>
      <c r="K4366" t="s">
        <v>62</v>
      </c>
      <c r="L4366">
        <v>506</v>
      </c>
      <c r="M4366">
        <v>1</v>
      </c>
      <c r="N4366">
        <v>-1</v>
      </c>
      <c r="O4366">
        <v>0</v>
      </c>
      <c r="P4366" t="s">
        <v>52</v>
      </c>
      <c r="Q4366" t="s">
        <v>55</v>
      </c>
      <c r="X4366" s="7"/>
      <c r="Y4366" t="s">
        <v>49</v>
      </c>
      <c r="Z4366">
        <v>1490</v>
      </c>
      <c r="AE4366" t="s">
        <v>49</v>
      </c>
      <c r="AF4366">
        <v>1490</v>
      </c>
    </row>
    <row r="4367" spans="1:32" x14ac:dyDescent="0.3">
      <c r="A4367">
        <v>33</v>
      </c>
      <c r="B4367" t="s">
        <v>58</v>
      </c>
      <c r="C4367" t="s">
        <v>47</v>
      </c>
      <c r="D4367" t="s">
        <v>60</v>
      </c>
      <c r="E4367" t="s">
        <v>49</v>
      </c>
      <c r="F4367">
        <v>150</v>
      </c>
      <c r="G4367" t="s">
        <v>49</v>
      </c>
      <c r="H4367" t="s">
        <v>49</v>
      </c>
      <c r="I4367" t="s">
        <v>50</v>
      </c>
      <c r="J4367">
        <v>21</v>
      </c>
      <c r="K4367" t="s">
        <v>70</v>
      </c>
      <c r="L4367">
        <v>151</v>
      </c>
      <c r="M4367">
        <v>2</v>
      </c>
      <c r="N4367">
        <v>-1</v>
      </c>
      <c r="O4367">
        <v>0</v>
      </c>
      <c r="P4367" t="s">
        <v>52</v>
      </c>
      <c r="Q4367" t="s">
        <v>49</v>
      </c>
      <c r="X4367" s="7"/>
      <c r="Y4367" t="s">
        <v>49</v>
      </c>
      <c r="Z4367">
        <v>150</v>
      </c>
      <c r="AE4367" t="s">
        <v>49</v>
      </c>
      <c r="AF4367">
        <v>150</v>
      </c>
    </row>
    <row r="4368" spans="1:32" x14ac:dyDescent="0.3">
      <c r="A4368">
        <v>59</v>
      </c>
      <c r="B4368" t="s">
        <v>77</v>
      </c>
      <c r="C4368" t="s">
        <v>47</v>
      </c>
      <c r="D4368" t="s">
        <v>54</v>
      </c>
      <c r="E4368" t="s">
        <v>49</v>
      </c>
      <c r="F4368">
        <v>0</v>
      </c>
      <c r="G4368" t="s">
        <v>49</v>
      </c>
      <c r="H4368" t="s">
        <v>49</v>
      </c>
      <c r="I4368" t="s">
        <v>52</v>
      </c>
      <c r="J4368">
        <v>5</v>
      </c>
      <c r="K4368" t="s">
        <v>62</v>
      </c>
      <c r="L4368">
        <v>812</v>
      </c>
      <c r="M4368">
        <v>1</v>
      </c>
      <c r="N4368">
        <v>-1</v>
      </c>
      <c r="O4368">
        <v>0</v>
      </c>
      <c r="P4368" t="s">
        <v>52</v>
      </c>
      <c r="Q4368" t="s">
        <v>55</v>
      </c>
      <c r="X4368" s="7"/>
      <c r="Y4368" t="s">
        <v>49</v>
      </c>
      <c r="Z4368">
        <v>0</v>
      </c>
      <c r="AE4368" t="s">
        <v>49</v>
      </c>
      <c r="AF4368">
        <v>0</v>
      </c>
    </row>
    <row r="4369" spans="1:32" x14ac:dyDescent="0.3">
      <c r="A4369">
        <v>29</v>
      </c>
      <c r="B4369" t="s">
        <v>58</v>
      </c>
      <c r="C4369" t="s">
        <v>59</v>
      </c>
      <c r="D4369" t="s">
        <v>60</v>
      </c>
      <c r="E4369" t="s">
        <v>49</v>
      </c>
      <c r="F4369">
        <v>4210</v>
      </c>
      <c r="G4369" t="s">
        <v>55</v>
      </c>
      <c r="H4369" t="s">
        <v>49</v>
      </c>
      <c r="I4369" t="s">
        <v>50</v>
      </c>
      <c r="J4369">
        <v>18</v>
      </c>
      <c r="K4369" t="s">
        <v>56</v>
      </c>
      <c r="L4369">
        <v>119</v>
      </c>
      <c r="M4369">
        <v>1</v>
      </c>
      <c r="N4369">
        <v>-1</v>
      </c>
      <c r="O4369">
        <v>0</v>
      </c>
      <c r="P4369" t="s">
        <v>52</v>
      </c>
      <c r="Q4369" t="s">
        <v>49</v>
      </c>
      <c r="X4369" s="7"/>
      <c r="Y4369" t="s">
        <v>55</v>
      </c>
      <c r="Z4369">
        <v>4210</v>
      </c>
      <c r="AE4369" t="s">
        <v>49</v>
      </c>
      <c r="AF4369">
        <v>4210</v>
      </c>
    </row>
    <row r="4370" spans="1:32" x14ac:dyDescent="0.3">
      <c r="A4370">
        <v>54</v>
      </c>
      <c r="B4370" t="s">
        <v>53</v>
      </c>
      <c r="C4370" t="s">
        <v>74</v>
      </c>
      <c r="D4370" t="s">
        <v>54</v>
      </c>
      <c r="E4370" t="s">
        <v>49</v>
      </c>
      <c r="F4370">
        <v>1012</v>
      </c>
      <c r="G4370" t="s">
        <v>55</v>
      </c>
      <c r="H4370" t="s">
        <v>49</v>
      </c>
      <c r="I4370" t="s">
        <v>50</v>
      </c>
      <c r="J4370">
        <v>12</v>
      </c>
      <c r="K4370" t="s">
        <v>56</v>
      </c>
      <c r="L4370">
        <v>33</v>
      </c>
      <c r="M4370">
        <v>3</v>
      </c>
      <c r="N4370">
        <v>175</v>
      </c>
      <c r="O4370">
        <v>2</v>
      </c>
      <c r="P4370" t="s">
        <v>66</v>
      </c>
      <c r="Q4370" t="s">
        <v>49</v>
      </c>
      <c r="X4370" s="7"/>
      <c r="Y4370" t="s">
        <v>55</v>
      </c>
      <c r="Z4370">
        <v>1012</v>
      </c>
      <c r="AE4370" t="s">
        <v>49</v>
      </c>
      <c r="AF4370">
        <v>1012</v>
      </c>
    </row>
    <row r="4371" spans="1:32" x14ac:dyDescent="0.3">
      <c r="A4371">
        <v>57</v>
      </c>
      <c r="B4371" t="s">
        <v>67</v>
      </c>
      <c r="C4371" t="s">
        <v>47</v>
      </c>
      <c r="D4371" t="s">
        <v>54</v>
      </c>
      <c r="E4371" t="s">
        <v>49</v>
      </c>
      <c r="F4371">
        <v>16063</v>
      </c>
      <c r="G4371" t="s">
        <v>55</v>
      </c>
      <c r="H4371" t="s">
        <v>49</v>
      </c>
      <c r="I4371" t="s">
        <v>52</v>
      </c>
      <c r="J4371">
        <v>30</v>
      </c>
      <c r="K4371" t="s">
        <v>56</v>
      </c>
      <c r="L4371">
        <v>352</v>
      </c>
      <c r="M4371">
        <v>3</v>
      </c>
      <c r="N4371">
        <v>-1</v>
      </c>
      <c r="O4371">
        <v>0</v>
      </c>
      <c r="P4371" t="s">
        <v>52</v>
      </c>
      <c r="Q4371" t="s">
        <v>49</v>
      </c>
      <c r="X4371" s="7"/>
      <c r="Y4371" t="s">
        <v>55</v>
      </c>
      <c r="Z4371">
        <v>16063</v>
      </c>
      <c r="AE4371" t="s">
        <v>49</v>
      </c>
      <c r="AF4371">
        <v>16063</v>
      </c>
    </row>
    <row r="4372" spans="1:32" x14ac:dyDescent="0.3">
      <c r="A4372">
        <v>57</v>
      </c>
      <c r="B4372" t="s">
        <v>63</v>
      </c>
      <c r="C4372" t="s">
        <v>47</v>
      </c>
      <c r="D4372" t="s">
        <v>48</v>
      </c>
      <c r="E4372" t="s">
        <v>49</v>
      </c>
      <c r="F4372">
        <v>5431</v>
      </c>
      <c r="G4372" t="s">
        <v>55</v>
      </c>
      <c r="H4372" t="s">
        <v>55</v>
      </c>
      <c r="I4372" t="s">
        <v>52</v>
      </c>
      <c r="J4372">
        <v>6</v>
      </c>
      <c r="K4372" t="s">
        <v>56</v>
      </c>
      <c r="L4372">
        <v>383</v>
      </c>
      <c r="M4372">
        <v>1</v>
      </c>
      <c r="N4372">
        <v>-1</v>
      </c>
      <c r="O4372">
        <v>0</v>
      </c>
      <c r="P4372" t="s">
        <v>52</v>
      </c>
      <c r="Q4372" t="s">
        <v>49</v>
      </c>
      <c r="X4372" s="7"/>
      <c r="Y4372" t="s">
        <v>55</v>
      </c>
      <c r="Z4372">
        <v>5431</v>
      </c>
      <c r="AE4372" t="s">
        <v>55</v>
      </c>
      <c r="AF4372">
        <v>5431</v>
      </c>
    </row>
    <row r="4373" spans="1:32" x14ac:dyDescent="0.3">
      <c r="A4373">
        <v>28</v>
      </c>
      <c r="B4373" t="s">
        <v>53</v>
      </c>
      <c r="C4373" t="s">
        <v>59</v>
      </c>
      <c r="D4373" t="s">
        <v>54</v>
      </c>
      <c r="E4373" t="s">
        <v>49</v>
      </c>
      <c r="F4373">
        <v>317</v>
      </c>
      <c r="G4373" t="s">
        <v>55</v>
      </c>
      <c r="H4373" t="s">
        <v>49</v>
      </c>
      <c r="I4373" t="s">
        <v>52</v>
      </c>
      <c r="J4373">
        <v>16</v>
      </c>
      <c r="K4373" t="s">
        <v>56</v>
      </c>
      <c r="L4373">
        <v>21</v>
      </c>
      <c r="M4373">
        <v>3</v>
      </c>
      <c r="N4373">
        <v>-1</v>
      </c>
      <c r="O4373">
        <v>0</v>
      </c>
      <c r="P4373" t="s">
        <v>52</v>
      </c>
      <c r="Q4373" t="s">
        <v>49</v>
      </c>
      <c r="X4373" s="7"/>
      <c r="Y4373" t="s">
        <v>55</v>
      </c>
      <c r="Z4373">
        <v>317</v>
      </c>
      <c r="AE4373" t="s">
        <v>49</v>
      </c>
      <c r="AF4373">
        <v>317</v>
      </c>
    </row>
    <row r="4374" spans="1:32" x14ac:dyDescent="0.3">
      <c r="A4374">
        <v>30</v>
      </c>
      <c r="B4374" t="s">
        <v>67</v>
      </c>
      <c r="C4374" t="s">
        <v>59</v>
      </c>
      <c r="D4374" t="s">
        <v>54</v>
      </c>
      <c r="E4374" t="s">
        <v>49</v>
      </c>
      <c r="F4374">
        <v>4787</v>
      </c>
      <c r="G4374" t="s">
        <v>55</v>
      </c>
      <c r="H4374" t="s">
        <v>49</v>
      </c>
      <c r="I4374" t="s">
        <v>50</v>
      </c>
      <c r="J4374">
        <v>18</v>
      </c>
      <c r="K4374" t="s">
        <v>75</v>
      </c>
      <c r="L4374">
        <v>266</v>
      </c>
      <c r="M4374">
        <v>1</v>
      </c>
      <c r="N4374">
        <v>167</v>
      </c>
      <c r="O4374">
        <v>2</v>
      </c>
      <c r="P4374" t="s">
        <v>57</v>
      </c>
      <c r="Q4374" t="s">
        <v>49</v>
      </c>
      <c r="X4374" s="7"/>
      <c r="Y4374" t="s">
        <v>55</v>
      </c>
      <c r="Z4374">
        <v>4787</v>
      </c>
      <c r="AE4374" t="s">
        <v>49</v>
      </c>
      <c r="AF4374">
        <v>4787</v>
      </c>
    </row>
    <row r="4375" spans="1:32" x14ac:dyDescent="0.3">
      <c r="A4375">
        <v>28</v>
      </c>
      <c r="B4375" t="s">
        <v>63</v>
      </c>
      <c r="C4375" t="s">
        <v>47</v>
      </c>
      <c r="D4375" t="s">
        <v>54</v>
      </c>
      <c r="E4375" t="s">
        <v>49</v>
      </c>
      <c r="F4375">
        <v>225</v>
      </c>
      <c r="G4375" t="s">
        <v>55</v>
      </c>
      <c r="H4375" t="s">
        <v>55</v>
      </c>
      <c r="I4375" t="s">
        <v>52</v>
      </c>
      <c r="J4375">
        <v>7</v>
      </c>
      <c r="K4375" t="s">
        <v>56</v>
      </c>
      <c r="L4375">
        <v>866</v>
      </c>
      <c r="M4375">
        <v>2</v>
      </c>
      <c r="N4375">
        <v>-1</v>
      </c>
      <c r="O4375">
        <v>0</v>
      </c>
      <c r="P4375" t="s">
        <v>52</v>
      </c>
      <c r="Q4375" t="s">
        <v>49</v>
      </c>
      <c r="X4375" s="7"/>
      <c r="Y4375" t="s">
        <v>55</v>
      </c>
      <c r="Z4375">
        <v>225</v>
      </c>
      <c r="AE4375" t="s">
        <v>55</v>
      </c>
      <c r="AF4375">
        <v>225</v>
      </c>
    </row>
    <row r="4376" spans="1:32" x14ac:dyDescent="0.3">
      <c r="A4376">
        <v>45</v>
      </c>
      <c r="B4376" t="s">
        <v>53</v>
      </c>
      <c r="C4376" t="s">
        <v>74</v>
      </c>
      <c r="D4376" t="s">
        <v>48</v>
      </c>
      <c r="E4376" t="s">
        <v>49</v>
      </c>
      <c r="F4376">
        <v>3854</v>
      </c>
      <c r="G4376" t="s">
        <v>55</v>
      </c>
      <c r="H4376" t="s">
        <v>49</v>
      </c>
      <c r="I4376" t="s">
        <v>52</v>
      </c>
      <c r="J4376">
        <v>20</v>
      </c>
      <c r="K4376" t="s">
        <v>62</v>
      </c>
      <c r="L4376">
        <v>10</v>
      </c>
      <c r="M4376">
        <v>3</v>
      </c>
      <c r="N4376">
        <v>-1</v>
      </c>
      <c r="O4376">
        <v>0</v>
      </c>
      <c r="P4376" t="s">
        <v>52</v>
      </c>
      <c r="Q4376" t="s">
        <v>49</v>
      </c>
      <c r="X4376" s="7"/>
      <c r="Y4376" t="s">
        <v>55</v>
      </c>
      <c r="Z4376">
        <v>3854</v>
      </c>
      <c r="AE4376" t="s">
        <v>49</v>
      </c>
      <c r="AF4376">
        <v>3854</v>
      </c>
    </row>
    <row r="4377" spans="1:32" x14ac:dyDescent="0.3">
      <c r="A4377">
        <v>29</v>
      </c>
      <c r="B4377" t="s">
        <v>53</v>
      </c>
      <c r="C4377" t="s">
        <v>74</v>
      </c>
      <c r="D4377" t="s">
        <v>54</v>
      </c>
      <c r="E4377" t="s">
        <v>49</v>
      </c>
      <c r="F4377">
        <v>92</v>
      </c>
      <c r="G4377" t="s">
        <v>55</v>
      </c>
      <c r="H4377" t="s">
        <v>49</v>
      </c>
      <c r="I4377" t="s">
        <v>50</v>
      </c>
      <c r="J4377">
        <v>7</v>
      </c>
      <c r="K4377" t="s">
        <v>56</v>
      </c>
      <c r="L4377">
        <v>240</v>
      </c>
      <c r="M4377">
        <v>1</v>
      </c>
      <c r="N4377">
        <v>-1</v>
      </c>
      <c r="O4377">
        <v>0</v>
      </c>
      <c r="P4377" t="s">
        <v>52</v>
      </c>
      <c r="Q4377" t="s">
        <v>49</v>
      </c>
      <c r="X4377" s="7"/>
      <c r="Y4377" t="s">
        <v>55</v>
      </c>
      <c r="Z4377">
        <v>92</v>
      </c>
      <c r="AE4377" t="s">
        <v>49</v>
      </c>
      <c r="AF4377">
        <v>92</v>
      </c>
    </row>
    <row r="4378" spans="1:32" x14ac:dyDescent="0.3">
      <c r="A4378">
        <v>42</v>
      </c>
      <c r="B4378" t="s">
        <v>63</v>
      </c>
      <c r="C4378" t="s">
        <v>47</v>
      </c>
      <c r="D4378" t="s">
        <v>48</v>
      </c>
      <c r="E4378" t="s">
        <v>49</v>
      </c>
      <c r="F4378">
        <v>-10</v>
      </c>
      <c r="G4378" t="s">
        <v>55</v>
      </c>
      <c r="H4378" t="s">
        <v>49</v>
      </c>
      <c r="I4378" t="s">
        <v>52</v>
      </c>
      <c r="J4378">
        <v>9</v>
      </c>
      <c r="K4378" t="s">
        <v>56</v>
      </c>
      <c r="L4378">
        <v>291</v>
      </c>
      <c r="M4378">
        <v>4</v>
      </c>
      <c r="N4378">
        <v>-1</v>
      </c>
      <c r="O4378">
        <v>0</v>
      </c>
      <c r="P4378" t="s">
        <v>52</v>
      </c>
      <c r="Q4378" t="s">
        <v>49</v>
      </c>
      <c r="X4378" s="7"/>
      <c r="Y4378" t="s">
        <v>55</v>
      </c>
      <c r="Z4378">
        <v>-10</v>
      </c>
      <c r="AE4378" t="s">
        <v>49</v>
      </c>
      <c r="AF4378">
        <v>-10</v>
      </c>
    </row>
    <row r="4379" spans="1:32" x14ac:dyDescent="0.3">
      <c r="A4379">
        <v>31</v>
      </c>
      <c r="B4379" t="s">
        <v>63</v>
      </c>
      <c r="C4379" t="s">
        <v>47</v>
      </c>
      <c r="D4379" t="s">
        <v>54</v>
      </c>
      <c r="E4379" t="s">
        <v>49</v>
      </c>
      <c r="F4379">
        <v>-617</v>
      </c>
      <c r="G4379" t="s">
        <v>55</v>
      </c>
      <c r="H4379" t="s">
        <v>49</v>
      </c>
      <c r="I4379" t="s">
        <v>52</v>
      </c>
      <c r="J4379">
        <v>2</v>
      </c>
      <c r="K4379" t="s">
        <v>62</v>
      </c>
      <c r="L4379">
        <v>115</v>
      </c>
      <c r="M4379">
        <v>2</v>
      </c>
      <c r="N4379">
        <v>-1</v>
      </c>
      <c r="O4379">
        <v>0</v>
      </c>
      <c r="P4379" t="s">
        <v>52</v>
      </c>
      <c r="Q4379" t="s">
        <v>49</v>
      </c>
      <c r="X4379" s="7"/>
      <c r="Y4379" t="s">
        <v>55</v>
      </c>
      <c r="Z4379">
        <v>-617</v>
      </c>
      <c r="AE4379" t="s">
        <v>49</v>
      </c>
      <c r="AF4379">
        <v>-617</v>
      </c>
    </row>
    <row r="4380" spans="1:32" x14ac:dyDescent="0.3">
      <c r="A4380">
        <v>59</v>
      </c>
      <c r="B4380" t="s">
        <v>76</v>
      </c>
      <c r="C4380" t="s">
        <v>74</v>
      </c>
      <c r="D4380" t="s">
        <v>48</v>
      </c>
      <c r="E4380" t="s">
        <v>49</v>
      </c>
      <c r="F4380">
        <v>195</v>
      </c>
      <c r="G4380" t="s">
        <v>49</v>
      </c>
      <c r="H4380" t="s">
        <v>49</v>
      </c>
      <c r="I4380" t="s">
        <v>52</v>
      </c>
      <c r="J4380">
        <v>5</v>
      </c>
      <c r="K4380" t="s">
        <v>56</v>
      </c>
      <c r="L4380">
        <v>366</v>
      </c>
      <c r="M4380">
        <v>2</v>
      </c>
      <c r="N4380">
        <v>-1</v>
      </c>
      <c r="O4380">
        <v>0</v>
      </c>
      <c r="P4380" t="s">
        <v>52</v>
      </c>
      <c r="Q4380" t="s">
        <v>49</v>
      </c>
      <c r="X4380" s="7"/>
      <c r="Y4380" t="s">
        <v>49</v>
      </c>
      <c r="Z4380">
        <v>195</v>
      </c>
      <c r="AE4380" t="s">
        <v>49</v>
      </c>
      <c r="AF4380">
        <v>195</v>
      </c>
    </row>
    <row r="4381" spans="1:32" x14ac:dyDescent="0.3">
      <c r="A4381">
        <v>41</v>
      </c>
      <c r="B4381" t="s">
        <v>63</v>
      </c>
      <c r="C4381" t="s">
        <v>47</v>
      </c>
      <c r="D4381" t="s">
        <v>48</v>
      </c>
      <c r="E4381" t="s">
        <v>49</v>
      </c>
      <c r="F4381">
        <v>1172</v>
      </c>
      <c r="G4381" t="s">
        <v>55</v>
      </c>
      <c r="H4381" t="s">
        <v>49</v>
      </c>
      <c r="I4381" t="s">
        <v>52</v>
      </c>
      <c r="J4381">
        <v>15</v>
      </c>
      <c r="K4381" t="s">
        <v>56</v>
      </c>
      <c r="L4381">
        <v>153</v>
      </c>
      <c r="M4381">
        <v>1</v>
      </c>
      <c r="N4381">
        <v>-1</v>
      </c>
      <c r="O4381">
        <v>0</v>
      </c>
      <c r="P4381" t="s">
        <v>52</v>
      </c>
      <c r="Q4381" t="s">
        <v>49</v>
      </c>
      <c r="X4381" s="7"/>
      <c r="Y4381" t="s">
        <v>55</v>
      </c>
      <c r="Z4381">
        <v>1172</v>
      </c>
      <c r="AE4381" t="s">
        <v>49</v>
      </c>
      <c r="AF4381">
        <v>1172</v>
      </c>
    </row>
    <row r="4382" spans="1:32" x14ac:dyDescent="0.3">
      <c r="A4382">
        <v>57</v>
      </c>
      <c r="B4382" t="s">
        <v>76</v>
      </c>
      <c r="C4382" t="s">
        <v>47</v>
      </c>
      <c r="D4382" t="s">
        <v>54</v>
      </c>
      <c r="E4382" t="s">
        <v>49</v>
      </c>
      <c r="F4382">
        <v>0</v>
      </c>
      <c r="G4382" t="s">
        <v>49</v>
      </c>
      <c r="H4382" t="s">
        <v>49</v>
      </c>
      <c r="I4382" t="s">
        <v>50</v>
      </c>
      <c r="J4382">
        <v>22</v>
      </c>
      <c r="K4382" t="s">
        <v>70</v>
      </c>
      <c r="L4382">
        <v>197</v>
      </c>
      <c r="M4382">
        <v>2</v>
      </c>
      <c r="N4382">
        <v>-1</v>
      </c>
      <c r="O4382">
        <v>0</v>
      </c>
      <c r="P4382" t="s">
        <v>52</v>
      </c>
      <c r="Q4382" t="s">
        <v>49</v>
      </c>
      <c r="X4382" s="7"/>
      <c r="Y4382" t="s">
        <v>49</v>
      </c>
      <c r="Z4382">
        <v>0</v>
      </c>
      <c r="AE4382" t="s">
        <v>49</v>
      </c>
      <c r="AF4382">
        <v>0</v>
      </c>
    </row>
    <row r="4383" spans="1:32" x14ac:dyDescent="0.3">
      <c r="A4383">
        <v>43</v>
      </c>
      <c r="B4383" t="s">
        <v>53</v>
      </c>
      <c r="C4383" t="s">
        <v>74</v>
      </c>
      <c r="D4383" t="s">
        <v>54</v>
      </c>
      <c r="E4383" t="s">
        <v>49</v>
      </c>
      <c r="F4383">
        <v>0</v>
      </c>
      <c r="G4383" t="s">
        <v>49</v>
      </c>
      <c r="H4383" t="s">
        <v>49</v>
      </c>
      <c r="I4383" t="s">
        <v>50</v>
      </c>
      <c r="J4383">
        <v>31</v>
      </c>
      <c r="K4383" t="s">
        <v>73</v>
      </c>
      <c r="L4383">
        <v>106</v>
      </c>
      <c r="M4383">
        <v>4</v>
      </c>
      <c r="N4383">
        <v>-1</v>
      </c>
      <c r="O4383">
        <v>0</v>
      </c>
      <c r="P4383" t="s">
        <v>52</v>
      </c>
      <c r="Q4383" t="s">
        <v>49</v>
      </c>
      <c r="X4383" s="7"/>
      <c r="Y4383" t="s">
        <v>49</v>
      </c>
      <c r="Z4383">
        <v>0</v>
      </c>
      <c r="AE4383" t="s">
        <v>49</v>
      </c>
      <c r="AF4383">
        <v>0</v>
      </c>
    </row>
    <row r="4384" spans="1:32" x14ac:dyDescent="0.3">
      <c r="A4384">
        <v>30</v>
      </c>
      <c r="B4384" t="s">
        <v>53</v>
      </c>
      <c r="C4384" t="s">
        <v>74</v>
      </c>
      <c r="D4384" t="s">
        <v>54</v>
      </c>
      <c r="E4384" t="s">
        <v>49</v>
      </c>
      <c r="F4384">
        <v>-94</v>
      </c>
      <c r="G4384" t="s">
        <v>55</v>
      </c>
      <c r="H4384" t="s">
        <v>49</v>
      </c>
      <c r="I4384" t="s">
        <v>50</v>
      </c>
      <c r="J4384">
        <v>14</v>
      </c>
      <c r="K4384" t="s">
        <v>73</v>
      </c>
      <c r="L4384">
        <v>41</v>
      </c>
      <c r="M4384">
        <v>2</v>
      </c>
      <c r="N4384">
        <v>-1</v>
      </c>
      <c r="O4384">
        <v>0</v>
      </c>
      <c r="P4384" t="s">
        <v>52</v>
      </c>
      <c r="Q4384" t="s">
        <v>49</v>
      </c>
      <c r="X4384" s="7"/>
      <c r="Y4384" t="s">
        <v>55</v>
      </c>
      <c r="Z4384">
        <v>-94</v>
      </c>
      <c r="AE4384" t="s">
        <v>49</v>
      </c>
      <c r="AF4384">
        <v>-94</v>
      </c>
    </row>
    <row r="4385" spans="1:32" x14ac:dyDescent="0.3">
      <c r="A4385">
        <v>26</v>
      </c>
      <c r="B4385" t="s">
        <v>69</v>
      </c>
      <c r="C4385" t="s">
        <v>59</v>
      </c>
      <c r="D4385" t="s">
        <v>54</v>
      </c>
      <c r="E4385" t="s">
        <v>49</v>
      </c>
      <c r="F4385">
        <v>609</v>
      </c>
      <c r="G4385" t="s">
        <v>49</v>
      </c>
      <c r="H4385" t="s">
        <v>49</v>
      </c>
      <c r="I4385" t="s">
        <v>78</v>
      </c>
      <c r="J4385">
        <v>28</v>
      </c>
      <c r="K4385" t="s">
        <v>72</v>
      </c>
      <c r="L4385">
        <v>112</v>
      </c>
      <c r="M4385">
        <v>1</v>
      </c>
      <c r="N4385">
        <v>-1</v>
      </c>
      <c r="O4385">
        <v>0</v>
      </c>
      <c r="P4385" t="s">
        <v>52</v>
      </c>
      <c r="Q4385" t="s">
        <v>49</v>
      </c>
      <c r="X4385" s="7"/>
      <c r="Y4385" t="s">
        <v>49</v>
      </c>
      <c r="Z4385">
        <v>609</v>
      </c>
      <c r="AE4385" t="s">
        <v>49</v>
      </c>
      <c r="AF4385">
        <v>609</v>
      </c>
    </row>
    <row r="4386" spans="1:32" x14ac:dyDescent="0.3">
      <c r="A4386">
        <v>52</v>
      </c>
      <c r="B4386" t="s">
        <v>58</v>
      </c>
      <c r="C4386" t="s">
        <v>59</v>
      </c>
      <c r="D4386" t="s">
        <v>60</v>
      </c>
      <c r="E4386" t="s">
        <v>49</v>
      </c>
      <c r="F4386">
        <v>4</v>
      </c>
      <c r="G4386" t="s">
        <v>49</v>
      </c>
      <c r="H4386" t="s">
        <v>55</v>
      </c>
      <c r="I4386" t="s">
        <v>50</v>
      </c>
      <c r="J4386">
        <v>28</v>
      </c>
      <c r="K4386" t="s">
        <v>73</v>
      </c>
      <c r="L4386">
        <v>30</v>
      </c>
      <c r="M4386">
        <v>9</v>
      </c>
      <c r="N4386">
        <v>-1</v>
      </c>
      <c r="O4386">
        <v>0</v>
      </c>
      <c r="P4386" t="s">
        <v>52</v>
      </c>
      <c r="Q4386" t="s">
        <v>49</v>
      </c>
      <c r="X4386" s="7"/>
      <c r="Y4386" t="s">
        <v>49</v>
      </c>
      <c r="Z4386">
        <v>4</v>
      </c>
      <c r="AE4386" t="s">
        <v>55</v>
      </c>
      <c r="AF4386">
        <v>4</v>
      </c>
    </row>
    <row r="4387" spans="1:32" x14ac:dyDescent="0.3">
      <c r="A4387">
        <v>32</v>
      </c>
      <c r="B4387" t="s">
        <v>68</v>
      </c>
      <c r="C4387" t="s">
        <v>74</v>
      </c>
      <c r="D4387" t="s">
        <v>54</v>
      </c>
      <c r="E4387" t="s">
        <v>49</v>
      </c>
      <c r="F4387">
        <v>1121</v>
      </c>
      <c r="G4387" t="s">
        <v>55</v>
      </c>
      <c r="H4387" t="s">
        <v>55</v>
      </c>
      <c r="I4387" t="s">
        <v>50</v>
      </c>
      <c r="J4387">
        <v>16</v>
      </c>
      <c r="K4387" t="s">
        <v>61</v>
      </c>
      <c r="L4387">
        <v>211</v>
      </c>
      <c r="M4387">
        <v>3</v>
      </c>
      <c r="N4387">
        <v>-1</v>
      </c>
      <c r="O4387">
        <v>0</v>
      </c>
      <c r="P4387" t="s">
        <v>52</v>
      </c>
      <c r="Q4387" t="s">
        <v>49</v>
      </c>
      <c r="X4387" s="7"/>
      <c r="Y4387" t="s">
        <v>55</v>
      </c>
      <c r="Z4387">
        <v>1121</v>
      </c>
      <c r="AE4387" t="s">
        <v>55</v>
      </c>
      <c r="AF4387">
        <v>1121</v>
      </c>
    </row>
    <row r="4388" spans="1:32" x14ac:dyDescent="0.3">
      <c r="A4388">
        <v>39</v>
      </c>
      <c r="B4388" t="s">
        <v>58</v>
      </c>
      <c r="C4388" t="s">
        <v>74</v>
      </c>
      <c r="D4388" t="s">
        <v>60</v>
      </c>
      <c r="E4388" t="s">
        <v>49</v>
      </c>
      <c r="F4388">
        <v>355</v>
      </c>
      <c r="G4388" t="s">
        <v>55</v>
      </c>
      <c r="H4388" t="s">
        <v>49</v>
      </c>
      <c r="I4388" t="s">
        <v>50</v>
      </c>
      <c r="J4388">
        <v>25</v>
      </c>
      <c r="K4388" t="s">
        <v>70</v>
      </c>
      <c r="L4388">
        <v>313</v>
      </c>
      <c r="M4388">
        <v>5</v>
      </c>
      <c r="N4388">
        <v>-1</v>
      </c>
      <c r="O4388">
        <v>0</v>
      </c>
      <c r="P4388" t="s">
        <v>52</v>
      </c>
      <c r="Q4388" t="s">
        <v>49</v>
      </c>
      <c r="X4388" s="7"/>
      <c r="Y4388" t="s">
        <v>55</v>
      </c>
      <c r="Z4388">
        <v>355</v>
      </c>
      <c r="AE4388" t="s">
        <v>49</v>
      </c>
      <c r="AF4388">
        <v>355</v>
      </c>
    </row>
    <row r="4389" spans="1:32" x14ac:dyDescent="0.3">
      <c r="A4389">
        <v>31</v>
      </c>
      <c r="B4389" t="s">
        <v>63</v>
      </c>
      <c r="C4389" t="s">
        <v>47</v>
      </c>
      <c r="D4389" t="s">
        <v>54</v>
      </c>
      <c r="E4389" t="s">
        <v>49</v>
      </c>
      <c r="F4389">
        <v>3653</v>
      </c>
      <c r="G4389" t="s">
        <v>55</v>
      </c>
      <c r="H4389" t="s">
        <v>55</v>
      </c>
      <c r="I4389" t="s">
        <v>50</v>
      </c>
      <c r="J4389">
        <v>21</v>
      </c>
      <c r="K4389" t="s">
        <v>75</v>
      </c>
      <c r="L4389">
        <v>252</v>
      </c>
      <c r="M4389">
        <v>1</v>
      </c>
      <c r="N4389">
        <v>168</v>
      </c>
      <c r="O4389">
        <v>4</v>
      </c>
      <c r="P4389" t="s">
        <v>57</v>
      </c>
      <c r="Q4389" t="s">
        <v>49</v>
      </c>
      <c r="X4389" s="7"/>
      <c r="Y4389" t="s">
        <v>55</v>
      </c>
      <c r="Z4389">
        <v>3653</v>
      </c>
      <c r="AE4389" t="s">
        <v>55</v>
      </c>
      <c r="AF4389">
        <v>3653</v>
      </c>
    </row>
    <row r="4390" spans="1:32" x14ac:dyDescent="0.3">
      <c r="A4390">
        <v>83</v>
      </c>
      <c r="B4390" t="s">
        <v>77</v>
      </c>
      <c r="C4390" t="s">
        <v>74</v>
      </c>
      <c r="D4390" t="s">
        <v>48</v>
      </c>
      <c r="E4390" t="s">
        <v>49</v>
      </c>
      <c r="F4390">
        <v>1097</v>
      </c>
      <c r="G4390" t="s">
        <v>49</v>
      </c>
      <c r="H4390" t="s">
        <v>49</v>
      </c>
      <c r="I4390" t="s">
        <v>78</v>
      </c>
      <c r="J4390">
        <v>5</v>
      </c>
      <c r="K4390" t="s">
        <v>81</v>
      </c>
      <c r="L4390">
        <v>181</v>
      </c>
      <c r="M4390">
        <v>1</v>
      </c>
      <c r="N4390">
        <v>-1</v>
      </c>
      <c r="O4390">
        <v>0</v>
      </c>
      <c r="P4390" t="s">
        <v>52</v>
      </c>
      <c r="Q4390" t="s">
        <v>55</v>
      </c>
      <c r="X4390" s="7"/>
      <c r="Y4390" t="s">
        <v>49</v>
      </c>
      <c r="Z4390">
        <v>1097</v>
      </c>
      <c r="AE4390" t="s">
        <v>49</v>
      </c>
      <c r="AF4390">
        <v>1097</v>
      </c>
    </row>
    <row r="4391" spans="1:32" x14ac:dyDescent="0.3">
      <c r="A4391">
        <v>34</v>
      </c>
      <c r="B4391" t="s">
        <v>58</v>
      </c>
      <c r="C4391" t="s">
        <v>47</v>
      </c>
      <c r="D4391" t="s">
        <v>60</v>
      </c>
      <c r="E4391" t="s">
        <v>49</v>
      </c>
      <c r="F4391">
        <v>436</v>
      </c>
      <c r="G4391" t="s">
        <v>49</v>
      </c>
      <c r="H4391" t="s">
        <v>55</v>
      </c>
      <c r="I4391" t="s">
        <v>50</v>
      </c>
      <c r="J4391">
        <v>28</v>
      </c>
      <c r="K4391" t="s">
        <v>73</v>
      </c>
      <c r="L4391">
        <v>118</v>
      </c>
      <c r="M4391">
        <v>4</v>
      </c>
      <c r="N4391">
        <v>-1</v>
      </c>
      <c r="O4391">
        <v>0</v>
      </c>
      <c r="P4391" t="s">
        <v>52</v>
      </c>
      <c r="Q4391" t="s">
        <v>49</v>
      </c>
      <c r="X4391" s="7"/>
      <c r="Y4391" t="s">
        <v>49</v>
      </c>
      <c r="Z4391">
        <v>436</v>
      </c>
      <c r="AE4391" t="s">
        <v>55</v>
      </c>
      <c r="AF4391">
        <v>436</v>
      </c>
    </row>
    <row r="4392" spans="1:32" x14ac:dyDescent="0.3">
      <c r="A4392">
        <v>40</v>
      </c>
      <c r="B4392" t="s">
        <v>63</v>
      </c>
      <c r="C4392" t="s">
        <v>47</v>
      </c>
      <c r="D4392" t="s">
        <v>54</v>
      </c>
      <c r="E4392" t="s">
        <v>49</v>
      </c>
      <c r="F4392">
        <v>4795</v>
      </c>
      <c r="G4392" t="s">
        <v>55</v>
      </c>
      <c r="H4392" t="s">
        <v>49</v>
      </c>
      <c r="I4392" t="s">
        <v>50</v>
      </c>
      <c r="J4392">
        <v>17</v>
      </c>
      <c r="K4392" t="s">
        <v>61</v>
      </c>
      <c r="L4392">
        <v>57</v>
      </c>
      <c r="M4392">
        <v>1</v>
      </c>
      <c r="N4392">
        <v>-1</v>
      </c>
      <c r="O4392">
        <v>0</v>
      </c>
      <c r="P4392" t="s">
        <v>52</v>
      </c>
      <c r="Q4392" t="s">
        <v>49</v>
      </c>
      <c r="X4392" s="7"/>
      <c r="Y4392" t="s">
        <v>55</v>
      </c>
      <c r="Z4392">
        <v>4795</v>
      </c>
      <c r="AE4392" t="s">
        <v>49</v>
      </c>
      <c r="AF4392">
        <v>4795</v>
      </c>
    </row>
    <row r="4393" spans="1:32" x14ac:dyDescent="0.3">
      <c r="A4393">
        <v>39</v>
      </c>
      <c r="B4393" t="s">
        <v>65</v>
      </c>
      <c r="C4393" t="s">
        <v>47</v>
      </c>
      <c r="D4393" t="s">
        <v>54</v>
      </c>
      <c r="E4393" t="s">
        <v>49</v>
      </c>
      <c r="F4393">
        <v>266</v>
      </c>
      <c r="G4393" t="s">
        <v>49</v>
      </c>
      <c r="H4393" t="s">
        <v>49</v>
      </c>
      <c r="I4393" t="s">
        <v>50</v>
      </c>
      <c r="J4393">
        <v>11</v>
      </c>
      <c r="K4393" t="s">
        <v>56</v>
      </c>
      <c r="L4393">
        <v>102</v>
      </c>
      <c r="M4393">
        <v>2</v>
      </c>
      <c r="N4393">
        <v>-1</v>
      </c>
      <c r="O4393">
        <v>0</v>
      </c>
      <c r="P4393" t="s">
        <v>52</v>
      </c>
      <c r="Q4393" t="s">
        <v>49</v>
      </c>
      <c r="X4393" s="7"/>
      <c r="Y4393" t="s">
        <v>49</v>
      </c>
      <c r="Z4393">
        <v>266</v>
      </c>
      <c r="AE4393" t="s">
        <v>49</v>
      </c>
      <c r="AF4393">
        <v>266</v>
      </c>
    </row>
    <row r="4394" spans="1:32" x14ac:dyDescent="0.3">
      <c r="A4394">
        <v>50</v>
      </c>
      <c r="B4394" t="s">
        <v>46</v>
      </c>
      <c r="C4394" t="s">
        <v>47</v>
      </c>
      <c r="D4394" t="s">
        <v>54</v>
      </c>
      <c r="E4394" t="s">
        <v>49</v>
      </c>
      <c r="F4394">
        <v>3357</v>
      </c>
      <c r="G4394" t="s">
        <v>49</v>
      </c>
      <c r="H4394" t="s">
        <v>49</v>
      </c>
      <c r="I4394" t="s">
        <v>50</v>
      </c>
      <c r="J4394">
        <v>9</v>
      </c>
      <c r="K4394" t="s">
        <v>62</v>
      </c>
      <c r="L4394">
        <v>239</v>
      </c>
      <c r="M4394">
        <v>4</v>
      </c>
      <c r="N4394">
        <v>-1</v>
      </c>
      <c r="O4394">
        <v>0</v>
      </c>
      <c r="P4394" t="s">
        <v>52</v>
      </c>
      <c r="Q4394" t="s">
        <v>55</v>
      </c>
      <c r="X4394" s="7"/>
      <c r="Y4394" t="s">
        <v>49</v>
      </c>
      <c r="Z4394">
        <v>3357</v>
      </c>
      <c r="AE4394" t="s">
        <v>49</v>
      </c>
      <c r="AF4394">
        <v>3357</v>
      </c>
    </row>
    <row r="4395" spans="1:32" x14ac:dyDescent="0.3">
      <c r="A4395">
        <v>30</v>
      </c>
      <c r="B4395" t="s">
        <v>67</v>
      </c>
      <c r="C4395" t="s">
        <v>47</v>
      </c>
      <c r="D4395" t="s">
        <v>60</v>
      </c>
      <c r="E4395" t="s">
        <v>49</v>
      </c>
      <c r="F4395">
        <v>101</v>
      </c>
      <c r="G4395" t="s">
        <v>55</v>
      </c>
      <c r="H4395" t="s">
        <v>55</v>
      </c>
      <c r="I4395" t="s">
        <v>50</v>
      </c>
      <c r="J4395">
        <v>7</v>
      </c>
      <c r="K4395" t="s">
        <v>73</v>
      </c>
      <c r="L4395">
        <v>187</v>
      </c>
      <c r="M4395">
        <v>3</v>
      </c>
      <c r="N4395">
        <v>-1</v>
      </c>
      <c r="O4395">
        <v>0</v>
      </c>
      <c r="P4395" t="s">
        <v>52</v>
      </c>
      <c r="Q4395" t="s">
        <v>49</v>
      </c>
      <c r="X4395" s="7"/>
      <c r="Y4395" t="s">
        <v>55</v>
      </c>
      <c r="Z4395">
        <v>101</v>
      </c>
      <c r="AE4395" t="s">
        <v>55</v>
      </c>
      <c r="AF4395">
        <v>101</v>
      </c>
    </row>
    <row r="4396" spans="1:32" x14ac:dyDescent="0.3">
      <c r="A4396">
        <v>43</v>
      </c>
      <c r="B4396" t="s">
        <v>63</v>
      </c>
      <c r="C4396" t="s">
        <v>47</v>
      </c>
      <c r="D4396" t="s">
        <v>54</v>
      </c>
      <c r="E4396" t="s">
        <v>49</v>
      </c>
      <c r="F4396">
        <v>10910</v>
      </c>
      <c r="G4396" t="s">
        <v>55</v>
      </c>
      <c r="H4396" t="s">
        <v>49</v>
      </c>
      <c r="I4396" t="s">
        <v>50</v>
      </c>
      <c r="J4396">
        <v>15</v>
      </c>
      <c r="K4396" t="s">
        <v>56</v>
      </c>
      <c r="L4396">
        <v>66</v>
      </c>
      <c r="M4396">
        <v>2</v>
      </c>
      <c r="N4396">
        <v>-1</v>
      </c>
      <c r="O4396">
        <v>0</v>
      </c>
      <c r="P4396" t="s">
        <v>52</v>
      </c>
      <c r="Q4396" t="s">
        <v>49</v>
      </c>
      <c r="X4396" s="7"/>
      <c r="Y4396" t="s">
        <v>55</v>
      </c>
      <c r="Z4396">
        <v>10910</v>
      </c>
      <c r="AE4396" t="s">
        <v>49</v>
      </c>
      <c r="AF4396">
        <v>10910</v>
      </c>
    </row>
    <row r="4397" spans="1:32" x14ac:dyDescent="0.3">
      <c r="A4397">
        <v>49</v>
      </c>
      <c r="B4397" t="s">
        <v>63</v>
      </c>
      <c r="C4397" t="s">
        <v>47</v>
      </c>
      <c r="D4397" t="s">
        <v>54</v>
      </c>
      <c r="E4397" t="s">
        <v>49</v>
      </c>
      <c r="F4397">
        <v>1568</v>
      </c>
      <c r="G4397" t="s">
        <v>49</v>
      </c>
      <c r="H4397" t="s">
        <v>49</v>
      </c>
      <c r="I4397" t="s">
        <v>52</v>
      </c>
      <c r="J4397">
        <v>21</v>
      </c>
      <c r="K4397" t="s">
        <v>56</v>
      </c>
      <c r="L4397">
        <v>206</v>
      </c>
      <c r="M4397">
        <v>6</v>
      </c>
      <c r="N4397">
        <v>-1</v>
      </c>
      <c r="O4397">
        <v>0</v>
      </c>
      <c r="P4397" t="s">
        <v>52</v>
      </c>
      <c r="Q4397" t="s">
        <v>49</v>
      </c>
      <c r="X4397" s="7"/>
      <c r="Y4397" t="s">
        <v>49</v>
      </c>
      <c r="Z4397">
        <v>1568</v>
      </c>
      <c r="AE4397" t="s">
        <v>49</v>
      </c>
      <c r="AF4397">
        <v>1568</v>
      </c>
    </row>
    <row r="4398" spans="1:32" x14ac:dyDescent="0.3">
      <c r="A4398">
        <v>41</v>
      </c>
      <c r="B4398" t="s">
        <v>77</v>
      </c>
      <c r="C4398" t="s">
        <v>59</v>
      </c>
      <c r="D4398" t="s">
        <v>48</v>
      </c>
      <c r="E4398" t="s">
        <v>49</v>
      </c>
      <c r="F4398">
        <v>0</v>
      </c>
      <c r="G4398" t="s">
        <v>49</v>
      </c>
      <c r="H4398" t="s">
        <v>49</v>
      </c>
      <c r="I4398" t="s">
        <v>50</v>
      </c>
      <c r="J4398">
        <v>8</v>
      </c>
      <c r="K4398" t="s">
        <v>56</v>
      </c>
      <c r="L4398">
        <v>239</v>
      </c>
      <c r="M4398">
        <v>1</v>
      </c>
      <c r="N4398">
        <v>368</v>
      </c>
      <c r="O4398">
        <v>2</v>
      </c>
      <c r="P4398" t="s">
        <v>57</v>
      </c>
      <c r="Q4398" t="s">
        <v>49</v>
      </c>
      <c r="X4398" s="7"/>
      <c r="Y4398" t="s">
        <v>49</v>
      </c>
      <c r="Z4398">
        <v>0</v>
      </c>
      <c r="AE4398" t="s">
        <v>49</v>
      </c>
      <c r="AF4398">
        <v>0</v>
      </c>
    </row>
    <row r="4399" spans="1:32" x14ac:dyDescent="0.3">
      <c r="A4399">
        <v>35</v>
      </c>
      <c r="B4399" t="s">
        <v>63</v>
      </c>
      <c r="C4399" t="s">
        <v>47</v>
      </c>
      <c r="D4399" t="s">
        <v>54</v>
      </c>
      <c r="E4399" t="s">
        <v>49</v>
      </c>
      <c r="F4399">
        <v>305</v>
      </c>
      <c r="G4399" t="s">
        <v>55</v>
      </c>
      <c r="H4399" t="s">
        <v>49</v>
      </c>
      <c r="I4399" t="s">
        <v>50</v>
      </c>
      <c r="J4399">
        <v>18</v>
      </c>
      <c r="K4399" t="s">
        <v>56</v>
      </c>
      <c r="L4399">
        <v>7</v>
      </c>
      <c r="M4399">
        <v>7</v>
      </c>
      <c r="N4399">
        <v>367</v>
      </c>
      <c r="O4399">
        <v>25</v>
      </c>
      <c r="P4399" t="s">
        <v>57</v>
      </c>
      <c r="Q4399" t="s">
        <v>49</v>
      </c>
      <c r="X4399" s="7"/>
      <c r="Y4399" t="s">
        <v>55</v>
      </c>
      <c r="Z4399">
        <v>305</v>
      </c>
      <c r="AE4399" t="s">
        <v>49</v>
      </c>
      <c r="AF4399">
        <v>305</v>
      </c>
    </row>
    <row r="4400" spans="1:32" x14ac:dyDescent="0.3">
      <c r="A4400">
        <v>57</v>
      </c>
      <c r="B4400" t="s">
        <v>77</v>
      </c>
      <c r="C4400" t="s">
        <v>47</v>
      </c>
      <c r="D4400" t="s">
        <v>60</v>
      </c>
      <c r="E4400" t="s">
        <v>49</v>
      </c>
      <c r="F4400">
        <v>31</v>
      </c>
      <c r="G4400" t="s">
        <v>49</v>
      </c>
      <c r="H4400" t="s">
        <v>49</v>
      </c>
      <c r="I4400" t="s">
        <v>50</v>
      </c>
      <c r="J4400">
        <v>19</v>
      </c>
      <c r="K4400" t="s">
        <v>70</v>
      </c>
      <c r="L4400">
        <v>260</v>
      </c>
      <c r="M4400">
        <v>2</v>
      </c>
      <c r="N4400">
        <v>-1</v>
      </c>
      <c r="O4400">
        <v>0</v>
      </c>
      <c r="P4400" t="s">
        <v>52</v>
      </c>
      <c r="Q4400" t="s">
        <v>49</v>
      </c>
      <c r="X4400" s="7"/>
      <c r="Y4400" t="s">
        <v>49</v>
      </c>
      <c r="Z4400">
        <v>31</v>
      </c>
      <c r="AE4400" t="s">
        <v>49</v>
      </c>
      <c r="AF4400">
        <v>31</v>
      </c>
    </row>
    <row r="4401" spans="1:32" x14ac:dyDescent="0.3">
      <c r="A4401">
        <v>29</v>
      </c>
      <c r="B4401" t="s">
        <v>68</v>
      </c>
      <c r="C4401" t="s">
        <v>47</v>
      </c>
      <c r="D4401" t="s">
        <v>54</v>
      </c>
      <c r="E4401" t="s">
        <v>49</v>
      </c>
      <c r="F4401">
        <v>452</v>
      </c>
      <c r="G4401" t="s">
        <v>55</v>
      </c>
      <c r="H4401" t="s">
        <v>49</v>
      </c>
      <c r="I4401" t="s">
        <v>52</v>
      </c>
      <c r="J4401">
        <v>27</v>
      </c>
      <c r="K4401" t="s">
        <v>56</v>
      </c>
      <c r="L4401">
        <v>347</v>
      </c>
      <c r="M4401">
        <v>1</v>
      </c>
      <c r="N4401">
        <v>-1</v>
      </c>
      <c r="O4401">
        <v>0</v>
      </c>
      <c r="P4401" t="s">
        <v>52</v>
      </c>
      <c r="Q4401" t="s">
        <v>49</v>
      </c>
      <c r="X4401" s="7"/>
      <c r="Y4401" t="s">
        <v>55</v>
      </c>
      <c r="Z4401">
        <v>452</v>
      </c>
      <c r="AE4401" t="s">
        <v>49</v>
      </c>
      <c r="AF4401">
        <v>452</v>
      </c>
    </row>
    <row r="4402" spans="1:32" x14ac:dyDescent="0.3">
      <c r="A4402">
        <v>48</v>
      </c>
      <c r="B4402" t="s">
        <v>69</v>
      </c>
      <c r="C4402" t="s">
        <v>47</v>
      </c>
      <c r="D4402" t="s">
        <v>54</v>
      </c>
      <c r="E4402" t="s">
        <v>49</v>
      </c>
      <c r="F4402">
        <v>5</v>
      </c>
      <c r="G4402" t="s">
        <v>55</v>
      </c>
      <c r="H4402" t="s">
        <v>49</v>
      </c>
      <c r="I4402" t="s">
        <v>52</v>
      </c>
      <c r="J4402">
        <v>7</v>
      </c>
      <c r="K4402" t="s">
        <v>56</v>
      </c>
      <c r="L4402">
        <v>697</v>
      </c>
      <c r="M4402">
        <v>2</v>
      </c>
      <c r="N4402">
        <v>-1</v>
      </c>
      <c r="O4402">
        <v>0</v>
      </c>
      <c r="P4402" t="s">
        <v>52</v>
      </c>
      <c r="Q4402" t="s">
        <v>49</v>
      </c>
      <c r="X4402" s="7"/>
      <c r="Y4402" t="s">
        <v>55</v>
      </c>
      <c r="Z4402">
        <v>5</v>
      </c>
      <c r="AE4402" t="s">
        <v>49</v>
      </c>
      <c r="AF4402">
        <v>5</v>
      </c>
    </row>
    <row r="4403" spans="1:32" x14ac:dyDescent="0.3">
      <c r="A4403">
        <v>38</v>
      </c>
      <c r="B4403" t="s">
        <v>68</v>
      </c>
      <c r="C4403" t="s">
        <v>74</v>
      </c>
      <c r="D4403" t="s">
        <v>60</v>
      </c>
      <c r="E4403" t="s">
        <v>49</v>
      </c>
      <c r="F4403">
        <v>7929</v>
      </c>
      <c r="G4403" t="s">
        <v>49</v>
      </c>
      <c r="H4403" t="s">
        <v>49</v>
      </c>
      <c r="I4403" t="s">
        <v>50</v>
      </c>
      <c r="J4403">
        <v>8</v>
      </c>
      <c r="K4403" t="s">
        <v>73</v>
      </c>
      <c r="L4403">
        <v>182</v>
      </c>
      <c r="M4403">
        <v>3</v>
      </c>
      <c r="N4403">
        <v>-1</v>
      </c>
      <c r="O4403">
        <v>0</v>
      </c>
      <c r="P4403" t="s">
        <v>52</v>
      </c>
      <c r="Q4403" t="s">
        <v>49</v>
      </c>
      <c r="X4403" s="7"/>
      <c r="Y4403" t="s">
        <v>49</v>
      </c>
      <c r="Z4403">
        <v>7929</v>
      </c>
      <c r="AE4403" t="s">
        <v>49</v>
      </c>
      <c r="AF4403">
        <v>7929</v>
      </c>
    </row>
    <row r="4404" spans="1:32" x14ac:dyDescent="0.3">
      <c r="A4404">
        <v>41</v>
      </c>
      <c r="B4404" t="s">
        <v>68</v>
      </c>
      <c r="C4404" t="s">
        <v>47</v>
      </c>
      <c r="D4404" t="s">
        <v>48</v>
      </c>
      <c r="E4404" t="s">
        <v>49</v>
      </c>
      <c r="F4404">
        <v>39</v>
      </c>
      <c r="G4404" t="s">
        <v>55</v>
      </c>
      <c r="H4404" t="s">
        <v>49</v>
      </c>
      <c r="I4404" t="s">
        <v>50</v>
      </c>
      <c r="J4404">
        <v>21</v>
      </c>
      <c r="K4404" t="s">
        <v>75</v>
      </c>
      <c r="L4404">
        <v>549</v>
      </c>
      <c r="M4404">
        <v>2</v>
      </c>
      <c r="N4404">
        <v>-1</v>
      </c>
      <c r="O4404">
        <v>0</v>
      </c>
      <c r="P4404" t="s">
        <v>52</v>
      </c>
      <c r="Q4404" t="s">
        <v>55</v>
      </c>
      <c r="X4404" s="7"/>
      <c r="Y4404" t="s">
        <v>55</v>
      </c>
      <c r="Z4404">
        <v>39</v>
      </c>
      <c r="AE4404" t="s">
        <v>49</v>
      </c>
      <c r="AF4404">
        <v>39</v>
      </c>
    </row>
    <row r="4405" spans="1:32" x14ac:dyDescent="0.3">
      <c r="A4405">
        <v>39</v>
      </c>
      <c r="B4405" t="s">
        <v>76</v>
      </c>
      <c r="C4405" t="s">
        <v>47</v>
      </c>
      <c r="D4405" t="s">
        <v>48</v>
      </c>
      <c r="E4405" t="s">
        <v>49</v>
      </c>
      <c r="F4405">
        <v>267</v>
      </c>
      <c r="G4405" t="s">
        <v>49</v>
      </c>
      <c r="H4405" t="s">
        <v>49</v>
      </c>
      <c r="I4405" t="s">
        <v>52</v>
      </c>
      <c r="J4405">
        <v>9</v>
      </c>
      <c r="K4405" t="s">
        <v>62</v>
      </c>
      <c r="L4405">
        <v>1151</v>
      </c>
      <c r="M4405">
        <v>5</v>
      </c>
      <c r="N4405">
        <v>-1</v>
      </c>
      <c r="O4405">
        <v>0</v>
      </c>
      <c r="P4405" t="s">
        <v>52</v>
      </c>
      <c r="Q4405" t="s">
        <v>49</v>
      </c>
      <c r="X4405" s="7"/>
      <c r="Y4405" t="s">
        <v>49</v>
      </c>
      <c r="Z4405">
        <v>267</v>
      </c>
      <c r="AE4405" t="s">
        <v>49</v>
      </c>
      <c r="AF4405">
        <v>267</v>
      </c>
    </row>
    <row r="4406" spans="1:32" x14ac:dyDescent="0.3">
      <c r="A4406">
        <v>31</v>
      </c>
      <c r="B4406" t="s">
        <v>58</v>
      </c>
      <c r="C4406" t="s">
        <v>47</v>
      </c>
      <c r="D4406" t="s">
        <v>60</v>
      </c>
      <c r="E4406" t="s">
        <v>49</v>
      </c>
      <c r="F4406">
        <v>4945</v>
      </c>
      <c r="G4406" t="s">
        <v>49</v>
      </c>
      <c r="H4406" t="s">
        <v>49</v>
      </c>
      <c r="I4406" t="s">
        <v>50</v>
      </c>
      <c r="J4406">
        <v>11</v>
      </c>
      <c r="K4406" t="s">
        <v>70</v>
      </c>
      <c r="L4406">
        <v>445</v>
      </c>
      <c r="M4406">
        <v>1</v>
      </c>
      <c r="N4406">
        <v>-1</v>
      </c>
      <c r="O4406">
        <v>0</v>
      </c>
      <c r="P4406" t="s">
        <v>52</v>
      </c>
      <c r="Q4406" t="s">
        <v>49</v>
      </c>
      <c r="X4406" s="7"/>
      <c r="Y4406" t="s">
        <v>49</v>
      </c>
      <c r="Z4406">
        <v>4945</v>
      </c>
      <c r="AE4406" t="s">
        <v>49</v>
      </c>
      <c r="AF4406">
        <v>4945</v>
      </c>
    </row>
    <row r="4407" spans="1:32" x14ac:dyDescent="0.3">
      <c r="A4407">
        <v>51</v>
      </c>
      <c r="B4407" t="s">
        <v>67</v>
      </c>
      <c r="C4407" t="s">
        <v>47</v>
      </c>
      <c r="D4407" t="s">
        <v>54</v>
      </c>
      <c r="E4407" t="s">
        <v>49</v>
      </c>
      <c r="F4407">
        <v>463</v>
      </c>
      <c r="G4407" t="s">
        <v>55</v>
      </c>
      <c r="H4407" t="s">
        <v>49</v>
      </c>
      <c r="I4407" t="s">
        <v>52</v>
      </c>
      <c r="J4407">
        <v>13</v>
      </c>
      <c r="K4407" t="s">
        <v>56</v>
      </c>
      <c r="L4407">
        <v>213</v>
      </c>
      <c r="M4407">
        <v>5</v>
      </c>
      <c r="N4407">
        <v>-1</v>
      </c>
      <c r="O4407">
        <v>0</v>
      </c>
      <c r="P4407" t="s">
        <v>52</v>
      </c>
      <c r="Q4407" t="s">
        <v>49</v>
      </c>
      <c r="X4407" s="7"/>
      <c r="Y4407" t="s">
        <v>55</v>
      </c>
      <c r="Z4407">
        <v>463</v>
      </c>
      <c r="AE4407" t="s">
        <v>49</v>
      </c>
      <c r="AF4407">
        <v>463</v>
      </c>
    </row>
    <row r="4408" spans="1:32" x14ac:dyDescent="0.3">
      <c r="A4408">
        <v>35</v>
      </c>
      <c r="B4408" t="s">
        <v>46</v>
      </c>
      <c r="C4408" t="s">
        <v>59</v>
      </c>
      <c r="D4408" t="s">
        <v>54</v>
      </c>
      <c r="E4408" t="s">
        <v>49</v>
      </c>
      <c r="F4408">
        <v>2116</v>
      </c>
      <c r="G4408" t="s">
        <v>55</v>
      </c>
      <c r="H4408" t="s">
        <v>49</v>
      </c>
      <c r="I4408" t="s">
        <v>50</v>
      </c>
      <c r="J4408">
        <v>13</v>
      </c>
      <c r="K4408" t="s">
        <v>56</v>
      </c>
      <c r="L4408">
        <v>409</v>
      </c>
      <c r="M4408">
        <v>2</v>
      </c>
      <c r="N4408">
        <v>-1</v>
      </c>
      <c r="O4408">
        <v>0</v>
      </c>
      <c r="P4408" t="s">
        <v>52</v>
      </c>
      <c r="Q4408" t="s">
        <v>49</v>
      </c>
      <c r="X4408" s="7"/>
      <c r="Y4408" t="s">
        <v>55</v>
      </c>
      <c r="Z4408">
        <v>2116</v>
      </c>
      <c r="AE4408" t="s">
        <v>49</v>
      </c>
      <c r="AF4408">
        <v>2116</v>
      </c>
    </row>
    <row r="4409" spans="1:32" x14ac:dyDescent="0.3">
      <c r="A4409">
        <v>45</v>
      </c>
      <c r="B4409" t="s">
        <v>69</v>
      </c>
      <c r="C4409" t="s">
        <v>74</v>
      </c>
      <c r="D4409" t="s">
        <v>54</v>
      </c>
      <c r="E4409" t="s">
        <v>49</v>
      </c>
      <c r="F4409">
        <v>59</v>
      </c>
      <c r="G4409" t="s">
        <v>55</v>
      </c>
      <c r="H4409" t="s">
        <v>49</v>
      </c>
      <c r="I4409" t="s">
        <v>50</v>
      </c>
      <c r="J4409">
        <v>24</v>
      </c>
      <c r="K4409" t="s">
        <v>73</v>
      </c>
      <c r="L4409">
        <v>873</v>
      </c>
      <c r="M4409">
        <v>8</v>
      </c>
      <c r="N4409">
        <v>-1</v>
      </c>
      <c r="O4409">
        <v>0</v>
      </c>
      <c r="P4409" t="s">
        <v>52</v>
      </c>
      <c r="Q4409" t="s">
        <v>55</v>
      </c>
      <c r="X4409" s="7"/>
      <c r="Y4409" t="s">
        <v>55</v>
      </c>
      <c r="Z4409">
        <v>59</v>
      </c>
      <c r="AE4409" t="s">
        <v>49</v>
      </c>
      <c r="AF4409">
        <v>59</v>
      </c>
    </row>
    <row r="4410" spans="1:32" x14ac:dyDescent="0.3">
      <c r="A4410">
        <v>28</v>
      </c>
      <c r="B4410" t="s">
        <v>63</v>
      </c>
      <c r="C4410" t="s">
        <v>47</v>
      </c>
      <c r="D4410" t="s">
        <v>54</v>
      </c>
      <c r="E4410" t="s">
        <v>49</v>
      </c>
      <c r="F4410">
        <v>131</v>
      </c>
      <c r="G4410" t="s">
        <v>55</v>
      </c>
      <c r="H4410" t="s">
        <v>49</v>
      </c>
      <c r="I4410" t="s">
        <v>52</v>
      </c>
      <c r="J4410">
        <v>12</v>
      </c>
      <c r="K4410" t="s">
        <v>56</v>
      </c>
      <c r="L4410">
        <v>147</v>
      </c>
      <c r="M4410">
        <v>5</v>
      </c>
      <c r="N4410">
        <v>-1</v>
      </c>
      <c r="O4410">
        <v>0</v>
      </c>
      <c r="P4410" t="s">
        <v>52</v>
      </c>
      <c r="Q4410" t="s">
        <v>49</v>
      </c>
      <c r="X4410" s="7"/>
      <c r="Y4410" t="s">
        <v>55</v>
      </c>
      <c r="Z4410">
        <v>131</v>
      </c>
      <c r="AE4410" t="s">
        <v>49</v>
      </c>
      <c r="AF4410">
        <v>131</v>
      </c>
    </row>
    <row r="4411" spans="1:32" x14ac:dyDescent="0.3">
      <c r="A4411">
        <v>57</v>
      </c>
      <c r="B4411" t="s">
        <v>77</v>
      </c>
      <c r="C4411" t="s">
        <v>47</v>
      </c>
      <c r="D4411" t="s">
        <v>54</v>
      </c>
      <c r="E4411" t="s">
        <v>49</v>
      </c>
      <c r="F4411">
        <v>107</v>
      </c>
      <c r="G4411" t="s">
        <v>49</v>
      </c>
      <c r="H4411" t="s">
        <v>49</v>
      </c>
      <c r="I4411" t="s">
        <v>50</v>
      </c>
      <c r="J4411">
        <v>14</v>
      </c>
      <c r="K4411" t="s">
        <v>73</v>
      </c>
      <c r="L4411">
        <v>85</v>
      </c>
      <c r="M4411">
        <v>2</v>
      </c>
      <c r="N4411">
        <v>-1</v>
      </c>
      <c r="O4411">
        <v>0</v>
      </c>
      <c r="P4411" t="s">
        <v>52</v>
      </c>
      <c r="Q4411" t="s">
        <v>49</v>
      </c>
      <c r="X4411" s="7"/>
      <c r="Y4411" t="s">
        <v>49</v>
      </c>
      <c r="Z4411">
        <v>107</v>
      </c>
      <c r="AE4411" t="s">
        <v>49</v>
      </c>
      <c r="AF4411">
        <v>107</v>
      </c>
    </row>
    <row r="4412" spans="1:32" x14ac:dyDescent="0.3">
      <c r="A4412">
        <v>36</v>
      </c>
      <c r="B4412" t="s">
        <v>46</v>
      </c>
      <c r="C4412" t="s">
        <v>47</v>
      </c>
      <c r="D4412" t="s">
        <v>54</v>
      </c>
      <c r="E4412" t="s">
        <v>49</v>
      </c>
      <c r="F4412">
        <v>-35</v>
      </c>
      <c r="G4412" t="s">
        <v>49</v>
      </c>
      <c r="H4412" t="s">
        <v>49</v>
      </c>
      <c r="I4412" t="s">
        <v>50</v>
      </c>
      <c r="J4412">
        <v>30</v>
      </c>
      <c r="K4412" t="s">
        <v>72</v>
      </c>
      <c r="L4412">
        <v>339</v>
      </c>
      <c r="M4412">
        <v>3</v>
      </c>
      <c r="N4412">
        <v>-1</v>
      </c>
      <c r="O4412">
        <v>0</v>
      </c>
      <c r="P4412" t="s">
        <v>52</v>
      </c>
      <c r="Q4412" t="s">
        <v>49</v>
      </c>
      <c r="X4412" s="7"/>
      <c r="Y4412" t="s">
        <v>49</v>
      </c>
      <c r="Z4412">
        <v>-35</v>
      </c>
      <c r="AE4412" t="s">
        <v>49</v>
      </c>
      <c r="AF4412">
        <v>-35</v>
      </c>
    </row>
    <row r="4413" spans="1:32" x14ac:dyDescent="0.3">
      <c r="A4413">
        <v>49</v>
      </c>
      <c r="B4413" t="s">
        <v>67</v>
      </c>
      <c r="C4413" t="s">
        <v>47</v>
      </c>
      <c r="D4413" t="s">
        <v>48</v>
      </c>
      <c r="E4413" t="s">
        <v>49</v>
      </c>
      <c r="F4413">
        <v>230</v>
      </c>
      <c r="G4413" t="s">
        <v>55</v>
      </c>
      <c r="H4413" t="s">
        <v>49</v>
      </c>
      <c r="I4413" t="s">
        <v>52</v>
      </c>
      <c r="J4413">
        <v>8</v>
      </c>
      <c r="K4413" t="s">
        <v>56</v>
      </c>
      <c r="L4413">
        <v>96</v>
      </c>
      <c r="M4413">
        <v>1</v>
      </c>
      <c r="N4413">
        <v>-1</v>
      </c>
      <c r="O4413">
        <v>0</v>
      </c>
      <c r="P4413" t="s">
        <v>52</v>
      </c>
      <c r="Q4413" t="s">
        <v>49</v>
      </c>
      <c r="X4413" s="7"/>
      <c r="Y4413" t="s">
        <v>55</v>
      </c>
      <c r="Z4413">
        <v>230</v>
      </c>
      <c r="AE4413" t="s">
        <v>49</v>
      </c>
      <c r="AF4413">
        <v>230</v>
      </c>
    </row>
    <row r="4414" spans="1:32" x14ac:dyDescent="0.3">
      <c r="A4414">
        <v>34</v>
      </c>
      <c r="B4414" t="s">
        <v>58</v>
      </c>
      <c r="C4414" t="s">
        <v>59</v>
      </c>
      <c r="D4414" t="s">
        <v>60</v>
      </c>
      <c r="E4414" t="s">
        <v>49</v>
      </c>
      <c r="F4414">
        <v>2679</v>
      </c>
      <c r="G4414" t="s">
        <v>55</v>
      </c>
      <c r="H4414" t="s">
        <v>49</v>
      </c>
      <c r="I4414" t="s">
        <v>50</v>
      </c>
      <c r="J4414">
        <v>7</v>
      </c>
      <c r="K4414" t="s">
        <v>56</v>
      </c>
      <c r="L4414">
        <v>195</v>
      </c>
      <c r="M4414">
        <v>1</v>
      </c>
      <c r="N4414">
        <v>-1</v>
      </c>
      <c r="O4414">
        <v>0</v>
      </c>
      <c r="P4414" t="s">
        <v>52</v>
      </c>
      <c r="Q4414" t="s">
        <v>49</v>
      </c>
      <c r="X4414" s="7"/>
      <c r="Y4414" t="s">
        <v>55</v>
      </c>
      <c r="Z4414">
        <v>2679</v>
      </c>
      <c r="AE4414" t="s">
        <v>49</v>
      </c>
      <c r="AF4414">
        <v>2679</v>
      </c>
    </row>
    <row r="4415" spans="1:32" x14ac:dyDescent="0.3">
      <c r="A4415">
        <v>65</v>
      </c>
      <c r="B4415" t="s">
        <v>77</v>
      </c>
      <c r="C4415" t="s">
        <v>47</v>
      </c>
      <c r="D4415" t="s">
        <v>48</v>
      </c>
      <c r="E4415" t="s">
        <v>49</v>
      </c>
      <c r="F4415">
        <v>493</v>
      </c>
      <c r="G4415" t="s">
        <v>49</v>
      </c>
      <c r="H4415" t="s">
        <v>49</v>
      </c>
      <c r="I4415" t="s">
        <v>50</v>
      </c>
      <c r="J4415">
        <v>16</v>
      </c>
      <c r="K4415" t="s">
        <v>51</v>
      </c>
      <c r="L4415">
        <v>622</v>
      </c>
      <c r="M4415">
        <v>1</v>
      </c>
      <c r="N4415">
        <v>182</v>
      </c>
      <c r="O4415">
        <v>1</v>
      </c>
      <c r="P4415" t="s">
        <v>57</v>
      </c>
      <c r="Q4415" t="s">
        <v>49</v>
      </c>
      <c r="X4415" s="7"/>
      <c r="Y4415" t="s">
        <v>49</v>
      </c>
      <c r="Z4415">
        <v>493</v>
      </c>
      <c r="AE4415" t="s">
        <v>49</v>
      </c>
      <c r="AF4415">
        <v>493</v>
      </c>
    </row>
    <row r="4416" spans="1:32" x14ac:dyDescent="0.3">
      <c r="A4416">
        <v>26</v>
      </c>
      <c r="B4416" t="s">
        <v>53</v>
      </c>
      <c r="C4416" t="s">
        <v>59</v>
      </c>
      <c r="D4416" t="s">
        <v>54</v>
      </c>
      <c r="E4416" t="s">
        <v>49</v>
      </c>
      <c r="F4416">
        <v>256</v>
      </c>
      <c r="G4416" t="s">
        <v>55</v>
      </c>
      <c r="H4416" t="s">
        <v>49</v>
      </c>
      <c r="I4416" t="s">
        <v>50</v>
      </c>
      <c r="J4416">
        <v>4</v>
      </c>
      <c r="K4416" t="s">
        <v>56</v>
      </c>
      <c r="L4416">
        <v>101</v>
      </c>
      <c r="M4416">
        <v>2</v>
      </c>
      <c r="N4416">
        <v>-1</v>
      </c>
      <c r="O4416">
        <v>0</v>
      </c>
      <c r="P4416" t="s">
        <v>52</v>
      </c>
      <c r="Q4416" t="s">
        <v>49</v>
      </c>
      <c r="X4416" s="7"/>
      <c r="Y4416" t="s">
        <v>55</v>
      </c>
      <c r="Z4416">
        <v>256</v>
      </c>
      <c r="AE4416" t="s">
        <v>49</v>
      </c>
      <c r="AF4416">
        <v>256</v>
      </c>
    </row>
    <row r="4417" spans="1:32" x14ac:dyDescent="0.3">
      <c r="A4417">
        <v>52</v>
      </c>
      <c r="B4417" t="s">
        <v>63</v>
      </c>
      <c r="C4417" t="s">
        <v>47</v>
      </c>
      <c r="D4417" t="s">
        <v>48</v>
      </c>
      <c r="E4417" t="s">
        <v>49</v>
      </c>
      <c r="F4417">
        <v>-133</v>
      </c>
      <c r="G4417" t="s">
        <v>49</v>
      </c>
      <c r="H4417" t="s">
        <v>49</v>
      </c>
      <c r="I4417" t="s">
        <v>52</v>
      </c>
      <c r="J4417">
        <v>5</v>
      </c>
      <c r="K4417" t="s">
        <v>62</v>
      </c>
      <c r="L4417">
        <v>96</v>
      </c>
      <c r="M4417">
        <v>2</v>
      </c>
      <c r="N4417">
        <v>-1</v>
      </c>
      <c r="O4417">
        <v>0</v>
      </c>
      <c r="P4417" t="s">
        <v>52</v>
      </c>
      <c r="Q4417" t="s">
        <v>49</v>
      </c>
      <c r="X4417" s="7"/>
      <c r="Y4417" t="s">
        <v>49</v>
      </c>
      <c r="Z4417">
        <v>-133</v>
      </c>
      <c r="AE4417" t="s">
        <v>49</v>
      </c>
      <c r="AF4417">
        <v>-133</v>
      </c>
    </row>
    <row r="4418" spans="1:32" x14ac:dyDescent="0.3">
      <c r="A4418">
        <v>32</v>
      </c>
      <c r="B4418" t="s">
        <v>63</v>
      </c>
      <c r="C4418" t="s">
        <v>59</v>
      </c>
      <c r="D4418" t="s">
        <v>54</v>
      </c>
      <c r="E4418" t="s">
        <v>49</v>
      </c>
      <c r="F4418">
        <v>811</v>
      </c>
      <c r="G4418" t="s">
        <v>55</v>
      </c>
      <c r="H4418" t="s">
        <v>49</v>
      </c>
      <c r="I4418" t="s">
        <v>50</v>
      </c>
      <c r="J4418">
        <v>14</v>
      </c>
      <c r="K4418" t="s">
        <v>56</v>
      </c>
      <c r="L4418">
        <v>563</v>
      </c>
      <c r="M4418">
        <v>1</v>
      </c>
      <c r="N4418">
        <v>-1</v>
      </c>
      <c r="O4418">
        <v>0</v>
      </c>
      <c r="P4418" t="s">
        <v>52</v>
      </c>
      <c r="Q4418" t="s">
        <v>55</v>
      </c>
      <c r="X4418" s="7"/>
      <c r="Y4418" t="s">
        <v>55</v>
      </c>
      <c r="Z4418">
        <v>811</v>
      </c>
      <c r="AE4418" t="s">
        <v>49</v>
      </c>
      <c r="AF4418">
        <v>811</v>
      </c>
    </row>
    <row r="4419" spans="1:32" x14ac:dyDescent="0.3">
      <c r="A4419">
        <v>33</v>
      </c>
      <c r="B4419" t="s">
        <v>46</v>
      </c>
      <c r="C4419" t="s">
        <v>47</v>
      </c>
      <c r="D4419" t="s">
        <v>60</v>
      </c>
      <c r="E4419" t="s">
        <v>49</v>
      </c>
      <c r="F4419">
        <v>302</v>
      </c>
      <c r="G4419" t="s">
        <v>55</v>
      </c>
      <c r="H4419" t="s">
        <v>55</v>
      </c>
      <c r="I4419" t="s">
        <v>50</v>
      </c>
      <c r="J4419">
        <v>16</v>
      </c>
      <c r="K4419" t="s">
        <v>61</v>
      </c>
      <c r="L4419">
        <v>670</v>
      </c>
      <c r="M4419">
        <v>1</v>
      </c>
      <c r="N4419">
        <v>-1</v>
      </c>
      <c r="O4419">
        <v>0</v>
      </c>
      <c r="P4419" t="s">
        <v>52</v>
      </c>
      <c r="Q4419" t="s">
        <v>49</v>
      </c>
      <c r="X4419" s="7"/>
      <c r="Y4419" t="s">
        <v>55</v>
      </c>
      <c r="Z4419">
        <v>302</v>
      </c>
      <c r="AE4419" t="s">
        <v>55</v>
      </c>
      <c r="AF4419">
        <v>302</v>
      </c>
    </row>
    <row r="4420" spans="1:32" x14ac:dyDescent="0.3">
      <c r="A4420">
        <v>43</v>
      </c>
      <c r="B4420" t="s">
        <v>58</v>
      </c>
      <c r="C4420" t="s">
        <v>47</v>
      </c>
      <c r="D4420" t="s">
        <v>60</v>
      </c>
      <c r="E4420" t="s">
        <v>49</v>
      </c>
      <c r="F4420">
        <v>3529</v>
      </c>
      <c r="G4420" t="s">
        <v>55</v>
      </c>
      <c r="H4420" t="s">
        <v>49</v>
      </c>
      <c r="I4420" t="s">
        <v>50</v>
      </c>
      <c r="J4420">
        <v>4</v>
      </c>
      <c r="K4420" t="s">
        <v>70</v>
      </c>
      <c r="L4420">
        <v>190</v>
      </c>
      <c r="M4420">
        <v>3</v>
      </c>
      <c r="N4420">
        <v>-1</v>
      </c>
      <c r="O4420">
        <v>0</v>
      </c>
      <c r="P4420" t="s">
        <v>52</v>
      </c>
      <c r="Q4420" t="s">
        <v>49</v>
      </c>
      <c r="X4420" s="7"/>
      <c r="Y4420" t="s">
        <v>55</v>
      </c>
      <c r="Z4420">
        <v>3529</v>
      </c>
      <c r="AE4420" t="s">
        <v>49</v>
      </c>
      <c r="AF4420">
        <v>3529</v>
      </c>
    </row>
    <row r="4421" spans="1:32" x14ac:dyDescent="0.3">
      <c r="A4421">
        <v>26</v>
      </c>
      <c r="B4421" t="s">
        <v>67</v>
      </c>
      <c r="C4421" t="s">
        <v>59</v>
      </c>
      <c r="D4421" t="s">
        <v>60</v>
      </c>
      <c r="E4421" t="s">
        <v>49</v>
      </c>
      <c r="F4421">
        <v>75</v>
      </c>
      <c r="G4421" t="s">
        <v>55</v>
      </c>
      <c r="H4421" t="s">
        <v>55</v>
      </c>
      <c r="I4421" t="s">
        <v>52</v>
      </c>
      <c r="J4421">
        <v>19</v>
      </c>
      <c r="K4421" t="s">
        <v>56</v>
      </c>
      <c r="L4421">
        <v>351</v>
      </c>
      <c r="M4421">
        <v>1</v>
      </c>
      <c r="N4421">
        <v>-1</v>
      </c>
      <c r="O4421">
        <v>0</v>
      </c>
      <c r="P4421" t="s">
        <v>52</v>
      </c>
      <c r="Q4421" t="s">
        <v>49</v>
      </c>
      <c r="X4421" s="7"/>
      <c r="Y4421" t="s">
        <v>55</v>
      </c>
      <c r="Z4421">
        <v>75</v>
      </c>
      <c r="AE4421" t="s">
        <v>55</v>
      </c>
      <c r="AF4421">
        <v>75</v>
      </c>
    </row>
    <row r="4422" spans="1:32" x14ac:dyDescent="0.3">
      <c r="A4422">
        <v>45</v>
      </c>
      <c r="B4422" t="s">
        <v>67</v>
      </c>
      <c r="C4422" t="s">
        <v>47</v>
      </c>
      <c r="D4422" t="s">
        <v>54</v>
      </c>
      <c r="E4422" t="s">
        <v>49</v>
      </c>
      <c r="F4422">
        <v>999</v>
      </c>
      <c r="G4422" t="s">
        <v>55</v>
      </c>
      <c r="H4422" t="s">
        <v>49</v>
      </c>
      <c r="I4422" t="s">
        <v>50</v>
      </c>
      <c r="J4422">
        <v>20</v>
      </c>
      <c r="K4422" t="s">
        <v>75</v>
      </c>
      <c r="L4422">
        <v>215</v>
      </c>
      <c r="M4422">
        <v>6</v>
      </c>
      <c r="N4422">
        <v>188</v>
      </c>
      <c r="O4422">
        <v>2</v>
      </c>
      <c r="P4422" t="s">
        <v>57</v>
      </c>
      <c r="Q4422" t="s">
        <v>49</v>
      </c>
      <c r="X4422" s="7"/>
      <c r="Y4422" t="s">
        <v>55</v>
      </c>
      <c r="Z4422">
        <v>999</v>
      </c>
      <c r="AE4422" t="s">
        <v>49</v>
      </c>
      <c r="AF4422">
        <v>999</v>
      </c>
    </row>
    <row r="4423" spans="1:32" x14ac:dyDescent="0.3">
      <c r="A4423">
        <v>30</v>
      </c>
      <c r="B4423" t="s">
        <v>58</v>
      </c>
      <c r="C4423" t="s">
        <v>59</v>
      </c>
      <c r="D4423" t="s">
        <v>60</v>
      </c>
      <c r="E4423" t="s">
        <v>49</v>
      </c>
      <c r="F4423">
        <v>7845</v>
      </c>
      <c r="G4423" t="s">
        <v>55</v>
      </c>
      <c r="H4423" t="s">
        <v>49</v>
      </c>
      <c r="I4423" t="s">
        <v>52</v>
      </c>
      <c r="J4423">
        <v>3</v>
      </c>
      <c r="K4423" t="s">
        <v>62</v>
      </c>
      <c r="L4423">
        <v>59</v>
      </c>
      <c r="M4423">
        <v>1</v>
      </c>
      <c r="N4423">
        <v>-1</v>
      </c>
      <c r="O4423">
        <v>0</v>
      </c>
      <c r="P4423" t="s">
        <v>52</v>
      </c>
      <c r="Q4423" t="s">
        <v>49</v>
      </c>
      <c r="X4423" s="7"/>
      <c r="Y4423" t="s">
        <v>55</v>
      </c>
      <c r="Z4423">
        <v>7845</v>
      </c>
      <c r="AE4423" t="s">
        <v>49</v>
      </c>
      <c r="AF4423">
        <v>7845</v>
      </c>
    </row>
    <row r="4424" spans="1:32" x14ac:dyDescent="0.3">
      <c r="A4424">
        <v>37</v>
      </c>
      <c r="B4424" t="s">
        <v>53</v>
      </c>
      <c r="C4424" t="s">
        <v>74</v>
      </c>
      <c r="D4424" t="s">
        <v>48</v>
      </c>
      <c r="E4424" t="s">
        <v>49</v>
      </c>
      <c r="F4424">
        <v>260</v>
      </c>
      <c r="G4424" t="s">
        <v>55</v>
      </c>
      <c r="H4424" t="s">
        <v>49</v>
      </c>
      <c r="I4424" t="s">
        <v>50</v>
      </c>
      <c r="J4424">
        <v>17</v>
      </c>
      <c r="K4424" t="s">
        <v>61</v>
      </c>
      <c r="L4424">
        <v>446</v>
      </c>
      <c r="M4424">
        <v>2</v>
      </c>
      <c r="N4424">
        <v>-1</v>
      </c>
      <c r="O4424">
        <v>0</v>
      </c>
      <c r="P4424" t="s">
        <v>52</v>
      </c>
      <c r="Q4424" t="s">
        <v>49</v>
      </c>
      <c r="X4424" s="7"/>
      <c r="Y4424" t="s">
        <v>55</v>
      </c>
      <c r="Z4424">
        <v>260</v>
      </c>
      <c r="AE4424" t="s">
        <v>49</v>
      </c>
      <c r="AF4424">
        <v>260</v>
      </c>
    </row>
    <row r="4425" spans="1:32" x14ac:dyDescent="0.3">
      <c r="A4425">
        <v>45</v>
      </c>
      <c r="B4425" t="s">
        <v>58</v>
      </c>
      <c r="C4425" t="s">
        <v>59</v>
      </c>
      <c r="D4425" t="s">
        <v>60</v>
      </c>
      <c r="E4425" t="s">
        <v>49</v>
      </c>
      <c r="F4425">
        <v>2048</v>
      </c>
      <c r="G4425" t="s">
        <v>55</v>
      </c>
      <c r="H4425" t="s">
        <v>49</v>
      </c>
      <c r="I4425" t="s">
        <v>50</v>
      </c>
      <c r="J4425">
        <v>18</v>
      </c>
      <c r="K4425" t="s">
        <v>51</v>
      </c>
      <c r="L4425">
        <v>310</v>
      </c>
      <c r="M4425">
        <v>1</v>
      </c>
      <c r="N4425">
        <v>804</v>
      </c>
      <c r="O4425">
        <v>1</v>
      </c>
      <c r="P4425" t="s">
        <v>57</v>
      </c>
      <c r="Q4425" t="s">
        <v>55</v>
      </c>
      <c r="X4425" s="7"/>
      <c r="Y4425" t="s">
        <v>55</v>
      </c>
      <c r="Z4425">
        <v>2048</v>
      </c>
      <c r="AE4425" t="s">
        <v>49</v>
      </c>
      <c r="AF4425">
        <v>2048</v>
      </c>
    </row>
    <row r="4426" spans="1:32" x14ac:dyDescent="0.3">
      <c r="A4426">
        <v>34</v>
      </c>
      <c r="B4426" t="s">
        <v>58</v>
      </c>
      <c r="C4426" t="s">
        <v>47</v>
      </c>
      <c r="D4426" t="s">
        <v>60</v>
      </c>
      <c r="E4426" t="s">
        <v>49</v>
      </c>
      <c r="F4426">
        <v>1557</v>
      </c>
      <c r="G4426" t="s">
        <v>55</v>
      </c>
      <c r="H4426" t="s">
        <v>55</v>
      </c>
      <c r="I4426" t="s">
        <v>52</v>
      </c>
      <c r="J4426">
        <v>13</v>
      </c>
      <c r="K4426" t="s">
        <v>56</v>
      </c>
      <c r="L4426">
        <v>213</v>
      </c>
      <c r="M4426">
        <v>1</v>
      </c>
      <c r="N4426">
        <v>-1</v>
      </c>
      <c r="O4426">
        <v>0</v>
      </c>
      <c r="P4426" t="s">
        <v>52</v>
      </c>
      <c r="Q4426" t="s">
        <v>49</v>
      </c>
      <c r="X4426" s="7"/>
      <c r="Y4426" t="s">
        <v>55</v>
      </c>
      <c r="Z4426">
        <v>1557</v>
      </c>
      <c r="AE4426" t="s">
        <v>55</v>
      </c>
      <c r="AF4426">
        <v>1557</v>
      </c>
    </row>
    <row r="4427" spans="1:32" x14ac:dyDescent="0.3">
      <c r="A4427">
        <v>35</v>
      </c>
      <c r="B4427" t="s">
        <v>53</v>
      </c>
      <c r="C4427" t="s">
        <v>47</v>
      </c>
      <c r="D4427" t="s">
        <v>54</v>
      </c>
      <c r="E4427" t="s">
        <v>49</v>
      </c>
      <c r="F4427">
        <v>505</v>
      </c>
      <c r="G4427" t="s">
        <v>55</v>
      </c>
      <c r="H4427" t="s">
        <v>55</v>
      </c>
      <c r="I4427" t="s">
        <v>52</v>
      </c>
      <c r="J4427">
        <v>27</v>
      </c>
      <c r="K4427" t="s">
        <v>56</v>
      </c>
      <c r="L4427">
        <v>371</v>
      </c>
      <c r="M4427">
        <v>2</v>
      </c>
      <c r="N4427">
        <v>-1</v>
      </c>
      <c r="O4427">
        <v>0</v>
      </c>
      <c r="P4427" t="s">
        <v>52</v>
      </c>
      <c r="Q4427" t="s">
        <v>49</v>
      </c>
      <c r="X4427" s="7"/>
      <c r="Y4427" t="s">
        <v>55</v>
      </c>
      <c r="Z4427">
        <v>505</v>
      </c>
      <c r="AE4427" t="s">
        <v>55</v>
      </c>
      <c r="AF4427">
        <v>505</v>
      </c>
    </row>
    <row r="4428" spans="1:32" x14ac:dyDescent="0.3">
      <c r="A4428">
        <v>41</v>
      </c>
      <c r="B4428" t="s">
        <v>69</v>
      </c>
      <c r="C4428" t="s">
        <v>47</v>
      </c>
      <c r="D4428" t="s">
        <v>60</v>
      </c>
      <c r="E4428" t="s">
        <v>49</v>
      </c>
      <c r="F4428">
        <v>1536</v>
      </c>
      <c r="G4428" t="s">
        <v>49</v>
      </c>
      <c r="H4428" t="s">
        <v>49</v>
      </c>
      <c r="I4428" t="s">
        <v>50</v>
      </c>
      <c r="J4428">
        <v>4</v>
      </c>
      <c r="K4428" t="s">
        <v>56</v>
      </c>
      <c r="L4428">
        <v>54</v>
      </c>
      <c r="M4428">
        <v>2</v>
      </c>
      <c r="N4428">
        <v>-1</v>
      </c>
      <c r="O4428">
        <v>0</v>
      </c>
      <c r="P4428" t="s">
        <v>52</v>
      </c>
      <c r="Q4428" t="s">
        <v>49</v>
      </c>
      <c r="X4428" s="7"/>
      <c r="Y4428" t="s">
        <v>49</v>
      </c>
      <c r="Z4428">
        <v>1536</v>
      </c>
      <c r="AE4428" t="s">
        <v>49</v>
      </c>
      <c r="AF4428">
        <v>1536</v>
      </c>
    </row>
    <row r="4429" spans="1:32" x14ac:dyDescent="0.3">
      <c r="A4429">
        <v>42</v>
      </c>
      <c r="B4429" t="s">
        <v>65</v>
      </c>
      <c r="C4429" t="s">
        <v>47</v>
      </c>
      <c r="D4429" t="s">
        <v>60</v>
      </c>
      <c r="E4429" t="s">
        <v>49</v>
      </c>
      <c r="F4429">
        <v>0</v>
      </c>
      <c r="G4429" t="s">
        <v>49</v>
      </c>
      <c r="H4429" t="s">
        <v>49</v>
      </c>
      <c r="I4429" t="s">
        <v>50</v>
      </c>
      <c r="J4429">
        <v>8</v>
      </c>
      <c r="K4429" t="s">
        <v>70</v>
      </c>
      <c r="L4429">
        <v>118</v>
      </c>
      <c r="M4429">
        <v>6</v>
      </c>
      <c r="N4429">
        <v>-1</v>
      </c>
      <c r="O4429">
        <v>0</v>
      </c>
      <c r="P4429" t="s">
        <v>52</v>
      </c>
      <c r="Q4429" t="s">
        <v>49</v>
      </c>
      <c r="X4429" s="7"/>
      <c r="Y4429" t="s">
        <v>49</v>
      </c>
      <c r="Z4429">
        <v>0</v>
      </c>
      <c r="AE4429" t="s">
        <v>49</v>
      </c>
      <c r="AF4429">
        <v>0</v>
      </c>
    </row>
    <row r="4430" spans="1:32" x14ac:dyDescent="0.3">
      <c r="A4430">
        <v>48</v>
      </c>
      <c r="B4430" t="s">
        <v>63</v>
      </c>
      <c r="C4430" t="s">
        <v>47</v>
      </c>
      <c r="D4430" t="s">
        <v>52</v>
      </c>
      <c r="E4430" t="s">
        <v>49</v>
      </c>
      <c r="F4430">
        <v>439</v>
      </c>
      <c r="G4430" t="s">
        <v>55</v>
      </c>
      <c r="H4430" t="s">
        <v>49</v>
      </c>
      <c r="I4430" t="s">
        <v>50</v>
      </c>
      <c r="J4430">
        <v>2</v>
      </c>
      <c r="K4430" t="s">
        <v>64</v>
      </c>
      <c r="L4430">
        <v>212</v>
      </c>
      <c r="M4430">
        <v>1</v>
      </c>
      <c r="N4430">
        <v>249</v>
      </c>
      <c r="O4430">
        <v>2</v>
      </c>
      <c r="P4430" t="s">
        <v>66</v>
      </c>
      <c r="Q4430" t="s">
        <v>49</v>
      </c>
      <c r="X4430" s="7"/>
      <c r="Y4430" t="s">
        <v>55</v>
      </c>
      <c r="Z4430">
        <v>439</v>
      </c>
      <c r="AE4430" t="s">
        <v>49</v>
      </c>
      <c r="AF4430">
        <v>439</v>
      </c>
    </row>
    <row r="4431" spans="1:32" x14ac:dyDescent="0.3">
      <c r="A4431">
        <v>45</v>
      </c>
      <c r="B4431" t="s">
        <v>52</v>
      </c>
      <c r="C4431" t="s">
        <v>47</v>
      </c>
      <c r="D4431" t="s">
        <v>48</v>
      </c>
      <c r="E4431" t="s">
        <v>49</v>
      </c>
      <c r="F4431">
        <v>44</v>
      </c>
      <c r="G4431" t="s">
        <v>49</v>
      </c>
      <c r="H4431" t="s">
        <v>49</v>
      </c>
      <c r="I4431" t="s">
        <v>52</v>
      </c>
      <c r="J4431">
        <v>11</v>
      </c>
      <c r="K4431" t="s">
        <v>62</v>
      </c>
      <c r="L4431">
        <v>81</v>
      </c>
      <c r="M4431">
        <v>1</v>
      </c>
      <c r="N4431">
        <v>-1</v>
      </c>
      <c r="O4431">
        <v>0</v>
      </c>
      <c r="P4431" t="s">
        <v>52</v>
      </c>
      <c r="Q4431" t="s">
        <v>49</v>
      </c>
      <c r="X4431" s="7"/>
      <c r="Y4431" t="s">
        <v>49</v>
      </c>
      <c r="Z4431">
        <v>44</v>
      </c>
      <c r="AE4431" t="s">
        <v>49</v>
      </c>
      <c r="AF4431">
        <v>44</v>
      </c>
    </row>
    <row r="4432" spans="1:32" x14ac:dyDescent="0.3">
      <c r="A4432">
        <v>47</v>
      </c>
      <c r="B4432" t="s">
        <v>58</v>
      </c>
      <c r="C4432" t="s">
        <v>47</v>
      </c>
      <c r="D4432" t="s">
        <v>60</v>
      </c>
      <c r="E4432" t="s">
        <v>49</v>
      </c>
      <c r="F4432">
        <v>295</v>
      </c>
      <c r="G4432" t="s">
        <v>55</v>
      </c>
      <c r="H4432" t="s">
        <v>49</v>
      </c>
      <c r="I4432" t="s">
        <v>50</v>
      </c>
      <c r="J4432">
        <v>5</v>
      </c>
      <c r="K4432" t="s">
        <v>70</v>
      </c>
      <c r="L4432">
        <v>157</v>
      </c>
      <c r="M4432">
        <v>1</v>
      </c>
      <c r="N4432">
        <v>-1</v>
      </c>
      <c r="O4432">
        <v>0</v>
      </c>
      <c r="P4432" t="s">
        <v>52</v>
      </c>
      <c r="Q4432" t="s">
        <v>49</v>
      </c>
      <c r="X4432" s="7"/>
      <c r="Y4432" t="s">
        <v>55</v>
      </c>
      <c r="Z4432">
        <v>295</v>
      </c>
      <c r="AE4432" t="s">
        <v>49</v>
      </c>
      <c r="AF4432">
        <v>295</v>
      </c>
    </row>
    <row r="4433" spans="1:32" x14ac:dyDescent="0.3">
      <c r="A4433">
        <v>37</v>
      </c>
      <c r="B4433" t="s">
        <v>63</v>
      </c>
      <c r="C4433" t="s">
        <v>47</v>
      </c>
      <c r="D4433" t="s">
        <v>48</v>
      </c>
      <c r="E4433" t="s">
        <v>49</v>
      </c>
      <c r="F4433">
        <v>190</v>
      </c>
      <c r="G4433" t="s">
        <v>55</v>
      </c>
      <c r="H4433" t="s">
        <v>55</v>
      </c>
      <c r="I4433" t="s">
        <v>52</v>
      </c>
      <c r="J4433">
        <v>8</v>
      </c>
      <c r="K4433" t="s">
        <v>56</v>
      </c>
      <c r="L4433">
        <v>194</v>
      </c>
      <c r="M4433">
        <v>1</v>
      </c>
      <c r="N4433">
        <v>-1</v>
      </c>
      <c r="O4433">
        <v>0</v>
      </c>
      <c r="P4433" t="s">
        <v>52</v>
      </c>
      <c r="Q4433" t="s">
        <v>49</v>
      </c>
      <c r="X4433" s="7"/>
      <c r="Y4433" t="s">
        <v>55</v>
      </c>
      <c r="Z4433">
        <v>190</v>
      </c>
      <c r="AE4433" t="s">
        <v>55</v>
      </c>
      <c r="AF4433">
        <v>190</v>
      </c>
    </row>
    <row r="4434" spans="1:32" x14ac:dyDescent="0.3">
      <c r="A4434">
        <v>32</v>
      </c>
      <c r="B4434" t="s">
        <v>58</v>
      </c>
      <c r="C4434" t="s">
        <v>47</v>
      </c>
      <c r="D4434" t="s">
        <v>54</v>
      </c>
      <c r="E4434" t="s">
        <v>49</v>
      </c>
      <c r="F4434">
        <v>3935</v>
      </c>
      <c r="G4434" t="s">
        <v>55</v>
      </c>
      <c r="H4434" t="s">
        <v>49</v>
      </c>
      <c r="I4434" t="s">
        <v>52</v>
      </c>
      <c r="J4434">
        <v>29</v>
      </c>
      <c r="K4434" t="s">
        <v>56</v>
      </c>
      <c r="L4434">
        <v>129</v>
      </c>
      <c r="M4434">
        <v>2</v>
      </c>
      <c r="N4434">
        <v>-1</v>
      </c>
      <c r="O4434">
        <v>0</v>
      </c>
      <c r="P4434" t="s">
        <v>52</v>
      </c>
      <c r="Q4434" t="s">
        <v>49</v>
      </c>
      <c r="X4434" s="7"/>
      <c r="Y4434" t="s">
        <v>55</v>
      </c>
      <c r="Z4434">
        <v>3935</v>
      </c>
      <c r="AE4434" t="s">
        <v>49</v>
      </c>
      <c r="AF4434">
        <v>3935</v>
      </c>
    </row>
    <row r="4435" spans="1:32" x14ac:dyDescent="0.3">
      <c r="A4435">
        <v>40</v>
      </c>
      <c r="B4435" t="s">
        <v>58</v>
      </c>
      <c r="C4435" t="s">
        <v>47</v>
      </c>
      <c r="D4435" t="s">
        <v>60</v>
      </c>
      <c r="E4435" t="s">
        <v>49</v>
      </c>
      <c r="F4435">
        <v>-17</v>
      </c>
      <c r="G4435" t="s">
        <v>55</v>
      </c>
      <c r="H4435" t="s">
        <v>55</v>
      </c>
      <c r="I4435" t="s">
        <v>50</v>
      </c>
      <c r="J4435">
        <v>11</v>
      </c>
      <c r="K4435" t="s">
        <v>56</v>
      </c>
      <c r="L4435">
        <v>474</v>
      </c>
      <c r="M4435">
        <v>1</v>
      </c>
      <c r="N4435">
        <v>256</v>
      </c>
      <c r="O4435">
        <v>1</v>
      </c>
      <c r="P4435" t="s">
        <v>79</v>
      </c>
      <c r="Q4435" t="s">
        <v>55</v>
      </c>
      <c r="X4435" s="7"/>
      <c r="Y4435" t="s">
        <v>55</v>
      </c>
      <c r="Z4435">
        <v>-17</v>
      </c>
      <c r="AE4435" t="s">
        <v>55</v>
      </c>
      <c r="AF4435">
        <v>-17</v>
      </c>
    </row>
    <row r="4436" spans="1:32" x14ac:dyDescent="0.3">
      <c r="A4436">
        <v>35</v>
      </c>
      <c r="B4436" t="s">
        <v>67</v>
      </c>
      <c r="C4436" t="s">
        <v>59</v>
      </c>
      <c r="D4436" t="s">
        <v>54</v>
      </c>
      <c r="E4436" t="s">
        <v>49</v>
      </c>
      <c r="F4436">
        <v>175</v>
      </c>
      <c r="G4436" t="s">
        <v>55</v>
      </c>
      <c r="H4436" t="s">
        <v>49</v>
      </c>
      <c r="I4436" t="s">
        <v>50</v>
      </c>
      <c r="J4436">
        <v>29</v>
      </c>
      <c r="K4436" t="s">
        <v>72</v>
      </c>
      <c r="L4436">
        <v>219</v>
      </c>
      <c r="M4436">
        <v>1</v>
      </c>
      <c r="N4436">
        <v>246</v>
      </c>
      <c r="O4436">
        <v>1</v>
      </c>
      <c r="P4436" t="s">
        <v>57</v>
      </c>
      <c r="Q4436" t="s">
        <v>49</v>
      </c>
      <c r="X4436" s="7"/>
      <c r="Y4436" t="s">
        <v>55</v>
      </c>
      <c r="Z4436">
        <v>175</v>
      </c>
      <c r="AE4436" t="s">
        <v>49</v>
      </c>
      <c r="AF4436">
        <v>175</v>
      </c>
    </row>
    <row r="4437" spans="1:32" x14ac:dyDescent="0.3">
      <c r="A4437">
        <v>31</v>
      </c>
      <c r="B4437" t="s">
        <v>67</v>
      </c>
      <c r="C4437" t="s">
        <v>59</v>
      </c>
      <c r="D4437" t="s">
        <v>54</v>
      </c>
      <c r="E4437" t="s">
        <v>49</v>
      </c>
      <c r="F4437">
        <v>4888</v>
      </c>
      <c r="G4437" t="s">
        <v>55</v>
      </c>
      <c r="H4437" t="s">
        <v>49</v>
      </c>
      <c r="I4437" t="s">
        <v>78</v>
      </c>
      <c r="J4437">
        <v>5</v>
      </c>
      <c r="K4437" t="s">
        <v>56</v>
      </c>
      <c r="L4437">
        <v>475</v>
      </c>
      <c r="M4437">
        <v>4</v>
      </c>
      <c r="N4437">
        <v>166</v>
      </c>
      <c r="O4437">
        <v>2</v>
      </c>
      <c r="P4437" t="s">
        <v>57</v>
      </c>
      <c r="Q4437" t="s">
        <v>49</v>
      </c>
      <c r="X4437" s="7"/>
      <c r="Y4437" t="s">
        <v>55</v>
      </c>
      <c r="Z4437">
        <v>4888</v>
      </c>
      <c r="AE4437" t="s">
        <v>49</v>
      </c>
      <c r="AF4437">
        <v>4888</v>
      </c>
    </row>
    <row r="4438" spans="1:32" x14ac:dyDescent="0.3">
      <c r="A4438">
        <v>36</v>
      </c>
      <c r="B4438" t="s">
        <v>67</v>
      </c>
      <c r="C4438" t="s">
        <v>59</v>
      </c>
      <c r="D4438" t="s">
        <v>60</v>
      </c>
      <c r="E4438" t="s">
        <v>49</v>
      </c>
      <c r="F4438">
        <v>40</v>
      </c>
      <c r="G4438" t="s">
        <v>49</v>
      </c>
      <c r="H4438" t="s">
        <v>49</v>
      </c>
      <c r="I4438" t="s">
        <v>50</v>
      </c>
      <c r="J4438">
        <v>26</v>
      </c>
      <c r="K4438" t="s">
        <v>70</v>
      </c>
      <c r="L4438">
        <v>359</v>
      </c>
      <c r="M4438">
        <v>3</v>
      </c>
      <c r="N4438">
        <v>-1</v>
      </c>
      <c r="O4438">
        <v>0</v>
      </c>
      <c r="P4438" t="s">
        <v>52</v>
      </c>
      <c r="Q4438" t="s">
        <v>49</v>
      </c>
      <c r="X4438" s="7"/>
      <c r="Y4438" t="s">
        <v>49</v>
      </c>
      <c r="Z4438">
        <v>40</v>
      </c>
      <c r="AE4438" t="s">
        <v>49</v>
      </c>
      <c r="AF4438">
        <v>40</v>
      </c>
    </row>
    <row r="4439" spans="1:32" x14ac:dyDescent="0.3">
      <c r="A4439">
        <v>44</v>
      </c>
      <c r="B4439" t="s">
        <v>58</v>
      </c>
      <c r="C4439" t="s">
        <v>47</v>
      </c>
      <c r="D4439" t="s">
        <v>60</v>
      </c>
      <c r="E4439" t="s">
        <v>49</v>
      </c>
      <c r="F4439">
        <v>4460</v>
      </c>
      <c r="G4439" t="s">
        <v>49</v>
      </c>
      <c r="H4439" t="s">
        <v>49</v>
      </c>
      <c r="I4439" t="s">
        <v>78</v>
      </c>
      <c r="J4439">
        <v>31</v>
      </c>
      <c r="K4439" t="s">
        <v>73</v>
      </c>
      <c r="L4439">
        <v>168</v>
      </c>
      <c r="M4439">
        <v>2</v>
      </c>
      <c r="N4439">
        <v>-1</v>
      </c>
      <c r="O4439">
        <v>0</v>
      </c>
      <c r="P4439" t="s">
        <v>52</v>
      </c>
      <c r="Q4439" t="s">
        <v>49</v>
      </c>
      <c r="X4439" s="7"/>
      <c r="Y4439" t="s">
        <v>49</v>
      </c>
      <c r="Z4439">
        <v>4460</v>
      </c>
      <c r="AE4439" t="s">
        <v>49</v>
      </c>
      <c r="AF4439">
        <v>4460</v>
      </c>
    </row>
    <row r="4440" spans="1:32" x14ac:dyDescent="0.3">
      <c r="A4440">
        <v>52</v>
      </c>
      <c r="B4440" t="s">
        <v>69</v>
      </c>
      <c r="C4440" t="s">
        <v>74</v>
      </c>
      <c r="D4440" t="s">
        <v>54</v>
      </c>
      <c r="E4440" t="s">
        <v>49</v>
      </c>
      <c r="F4440">
        <v>98</v>
      </c>
      <c r="G4440" t="s">
        <v>49</v>
      </c>
      <c r="H4440" t="s">
        <v>55</v>
      </c>
      <c r="I4440" t="s">
        <v>52</v>
      </c>
      <c r="J4440">
        <v>19</v>
      </c>
      <c r="K4440" t="s">
        <v>62</v>
      </c>
      <c r="L4440">
        <v>148</v>
      </c>
      <c r="M4440">
        <v>1</v>
      </c>
      <c r="N4440">
        <v>-1</v>
      </c>
      <c r="O4440">
        <v>0</v>
      </c>
      <c r="P4440" t="s">
        <v>52</v>
      </c>
      <c r="Q4440" t="s">
        <v>49</v>
      </c>
      <c r="X4440" s="7"/>
      <c r="Y4440" t="s">
        <v>49</v>
      </c>
      <c r="Z4440">
        <v>98</v>
      </c>
      <c r="AE4440" t="s">
        <v>55</v>
      </c>
      <c r="AF4440">
        <v>98</v>
      </c>
    </row>
    <row r="4441" spans="1:32" x14ac:dyDescent="0.3">
      <c r="A4441">
        <v>28</v>
      </c>
      <c r="B4441" t="s">
        <v>71</v>
      </c>
      <c r="C4441" t="s">
        <v>59</v>
      </c>
      <c r="D4441" t="s">
        <v>54</v>
      </c>
      <c r="E4441" t="s">
        <v>49</v>
      </c>
      <c r="F4441">
        <v>330</v>
      </c>
      <c r="G4441" t="s">
        <v>49</v>
      </c>
      <c r="H4441" t="s">
        <v>49</v>
      </c>
      <c r="I4441" t="s">
        <v>78</v>
      </c>
      <c r="J4441">
        <v>2</v>
      </c>
      <c r="K4441" t="s">
        <v>64</v>
      </c>
      <c r="L4441">
        <v>197</v>
      </c>
      <c r="M4441">
        <v>1</v>
      </c>
      <c r="N4441">
        <v>-1</v>
      </c>
      <c r="O4441">
        <v>0</v>
      </c>
      <c r="P4441" t="s">
        <v>52</v>
      </c>
      <c r="Q4441" t="s">
        <v>49</v>
      </c>
      <c r="X4441" s="7"/>
      <c r="Y4441" t="s">
        <v>49</v>
      </c>
      <c r="Z4441">
        <v>330</v>
      </c>
      <c r="AE4441" t="s">
        <v>49</v>
      </c>
      <c r="AF4441">
        <v>330</v>
      </c>
    </row>
    <row r="4442" spans="1:32" x14ac:dyDescent="0.3">
      <c r="A4442">
        <v>45</v>
      </c>
      <c r="B4442" t="s">
        <v>63</v>
      </c>
      <c r="C4442" t="s">
        <v>47</v>
      </c>
      <c r="D4442" t="s">
        <v>48</v>
      </c>
      <c r="E4442" t="s">
        <v>49</v>
      </c>
      <c r="F4442">
        <v>13117</v>
      </c>
      <c r="G4442" t="s">
        <v>49</v>
      </c>
      <c r="H4442" t="s">
        <v>49</v>
      </c>
      <c r="I4442" t="s">
        <v>52</v>
      </c>
      <c r="J4442">
        <v>11</v>
      </c>
      <c r="K4442" t="s">
        <v>62</v>
      </c>
      <c r="L4442">
        <v>42</v>
      </c>
      <c r="M4442">
        <v>2</v>
      </c>
      <c r="N4442">
        <v>-1</v>
      </c>
      <c r="O4442">
        <v>0</v>
      </c>
      <c r="P4442" t="s">
        <v>52</v>
      </c>
      <c r="Q4442" t="s">
        <v>49</v>
      </c>
      <c r="X4442" s="7"/>
      <c r="Y4442" t="s">
        <v>49</v>
      </c>
      <c r="Z4442">
        <v>13117</v>
      </c>
      <c r="AE4442" t="s">
        <v>49</v>
      </c>
      <c r="AF4442">
        <v>13117</v>
      </c>
    </row>
    <row r="4443" spans="1:32" x14ac:dyDescent="0.3">
      <c r="A4443">
        <v>38</v>
      </c>
      <c r="B4443" t="s">
        <v>58</v>
      </c>
      <c r="C4443" t="s">
        <v>47</v>
      </c>
      <c r="D4443" t="s">
        <v>60</v>
      </c>
      <c r="E4443" t="s">
        <v>49</v>
      </c>
      <c r="F4443">
        <v>12877</v>
      </c>
      <c r="G4443" t="s">
        <v>49</v>
      </c>
      <c r="H4443" t="s">
        <v>49</v>
      </c>
      <c r="I4443" t="s">
        <v>52</v>
      </c>
      <c r="J4443">
        <v>17</v>
      </c>
      <c r="K4443" t="s">
        <v>62</v>
      </c>
      <c r="L4443">
        <v>118</v>
      </c>
      <c r="M4443">
        <v>3</v>
      </c>
      <c r="N4443">
        <v>-1</v>
      </c>
      <c r="O4443">
        <v>0</v>
      </c>
      <c r="P4443" t="s">
        <v>52</v>
      </c>
      <c r="Q4443" t="s">
        <v>49</v>
      </c>
      <c r="X4443" s="7"/>
      <c r="Y4443" t="s">
        <v>49</v>
      </c>
      <c r="Z4443">
        <v>12877</v>
      </c>
      <c r="AE4443" t="s">
        <v>49</v>
      </c>
      <c r="AF4443">
        <v>12877</v>
      </c>
    </row>
    <row r="4444" spans="1:32" x14ac:dyDescent="0.3">
      <c r="A4444">
        <v>39</v>
      </c>
      <c r="B4444" t="s">
        <v>63</v>
      </c>
      <c r="C4444" t="s">
        <v>47</v>
      </c>
      <c r="D4444" t="s">
        <v>48</v>
      </c>
      <c r="E4444" t="s">
        <v>49</v>
      </c>
      <c r="F4444">
        <v>1506</v>
      </c>
      <c r="G4444" t="s">
        <v>55</v>
      </c>
      <c r="H4444" t="s">
        <v>49</v>
      </c>
      <c r="I4444" t="s">
        <v>50</v>
      </c>
      <c r="J4444">
        <v>11</v>
      </c>
      <c r="K4444" t="s">
        <v>56</v>
      </c>
      <c r="L4444">
        <v>299</v>
      </c>
      <c r="M4444">
        <v>2</v>
      </c>
      <c r="N4444">
        <v>-1</v>
      </c>
      <c r="O4444">
        <v>0</v>
      </c>
      <c r="P4444" t="s">
        <v>52</v>
      </c>
      <c r="Q4444" t="s">
        <v>49</v>
      </c>
      <c r="X4444" s="7"/>
      <c r="Y4444" t="s">
        <v>55</v>
      </c>
      <c r="Z4444">
        <v>1506</v>
      </c>
      <c r="AE4444" t="s">
        <v>49</v>
      </c>
      <c r="AF4444">
        <v>1506</v>
      </c>
    </row>
    <row r="4445" spans="1:32" x14ac:dyDescent="0.3">
      <c r="A4445">
        <v>28</v>
      </c>
      <c r="B4445" t="s">
        <v>58</v>
      </c>
      <c r="C4445" t="s">
        <v>59</v>
      </c>
      <c r="D4445" t="s">
        <v>60</v>
      </c>
      <c r="E4445" t="s">
        <v>49</v>
      </c>
      <c r="F4445">
        <v>0</v>
      </c>
      <c r="G4445" t="s">
        <v>49</v>
      </c>
      <c r="H4445" t="s">
        <v>49</v>
      </c>
      <c r="I4445" t="s">
        <v>78</v>
      </c>
      <c r="J4445">
        <v>27</v>
      </c>
      <c r="K4445" t="s">
        <v>56</v>
      </c>
      <c r="L4445">
        <v>198</v>
      </c>
      <c r="M4445">
        <v>2</v>
      </c>
      <c r="N4445">
        <v>-1</v>
      </c>
      <c r="O4445">
        <v>0</v>
      </c>
      <c r="P4445" t="s">
        <v>52</v>
      </c>
      <c r="Q4445" t="s">
        <v>49</v>
      </c>
      <c r="X4445" s="7"/>
      <c r="Y4445" t="s">
        <v>49</v>
      </c>
      <c r="Z4445">
        <v>0</v>
      </c>
      <c r="AE4445" t="s">
        <v>49</v>
      </c>
      <c r="AF4445">
        <v>0</v>
      </c>
    </row>
    <row r="4446" spans="1:32" x14ac:dyDescent="0.3">
      <c r="A4446">
        <v>31</v>
      </c>
      <c r="B4446" t="s">
        <v>67</v>
      </c>
      <c r="C4446" t="s">
        <v>59</v>
      </c>
      <c r="D4446" t="s">
        <v>54</v>
      </c>
      <c r="E4446" t="s">
        <v>49</v>
      </c>
      <c r="F4446">
        <v>775</v>
      </c>
      <c r="G4446" t="s">
        <v>49</v>
      </c>
      <c r="H4446" t="s">
        <v>49</v>
      </c>
      <c r="I4446" t="s">
        <v>50</v>
      </c>
      <c r="J4446">
        <v>2</v>
      </c>
      <c r="K4446" t="s">
        <v>64</v>
      </c>
      <c r="L4446">
        <v>361</v>
      </c>
      <c r="M4446">
        <v>1</v>
      </c>
      <c r="N4446">
        <v>-1</v>
      </c>
      <c r="O4446">
        <v>0</v>
      </c>
      <c r="P4446" t="s">
        <v>52</v>
      </c>
      <c r="Q4446" t="s">
        <v>49</v>
      </c>
      <c r="X4446" s="7"/>
      <c r="Y4446" t="s">
        <v>49</v>
      </c>
      <c r="Z4446">
        <v>775</v>
      </c>
      <c r="AE4446" t="s">
        <v>49</v>
      </c>
      <c r="AF4446">
        <v>775</v>
      </c>
    </row>
    <row r="4447" spans="1:32" x14ac:dyDescent="0.3">
      <c r="A4447">
        <v>46</v>
      </c>
      <c r="B4447" t="s">
        <v>63</v>
      </c>
      <c r="C4447" t="s">
        <v>47</v>
      </c>
      <c r="D4447" t="s">
        <v>48</v>
      </c>
      <c r="E4447" t="s">
        <v>49</v>
      </c>
      <c r="F4447">
        <v>258</v>
      </c>
      <c r="G4447" t="s">
        <v>55</v>
      </c>
      <c r="H4447" t="s">
        <v>49</v>
      </c>
      <c r="I4447" t="s">
        <v>52</v>
      </c>
      <c r="J4447">
        <v>27</v>
      </c>
      <c r="K4447" t="s">
        <v>56</v>
      </c>
      <c r="L4447">
        <v>217</v>
      </c>
      <c r="M4447">
        <v>1</v>
      </c>
      <c r="N4447">
        <v>-1</v>
      </c>
      <c r="O4447">
        <v>0</v>
      </c>
      <c r="P4447" t="s">
        <v>52</v>
      </c>
      <c r="Q4447" t="s">
        <v>49</v>
      </c>
      <c r="X4447" s="7"/>
      <c r="Y4447" t="s">
        <v>55</v>
      </c>
      <c r="Z4447">
        <v>258</v>
      </c>
      <c r="AE4447" t="s">
        <v>49</v>
      </c>
      <c r="AF4447">
        <v>258</v>
      </c>
    </row>
    <row r="4448" spans="1:32" x14ac:dyDescent="0.3">
      <c r="A4448">
        <v>22</v>
      </c>
      <c r="B4448" t="s">
        <v>71</v>
      </c>
      <c r="C4448" t="s">
        <v>59</v>
      </c>
      <c r="D4448" t="s">
        <v>54</v>
      </c>
      <c r="E4448" t="s">
        <v>49</v>
      </c>
      <c r="F4448">
        <v>246</v>
      </c>
      <c r="G4448" t="s">
        <v>55</v>
      </c>
      <c r="H4448" t="s">
        <v>49</v>
      </c>
      <c r="I4448" t="s">
        <v>78</v>
      </c>
      <c r="J4448">
        <v>12</v>
      </c>
      <c r="K4448" t="s">
        <v>56</v>
      </c>
      <c r="L4448">
        <v>25</v>
      </c>
      <c r="M4448">
        <v>1</v>
      </c>
      <c r="N4448">
        <v>-1</v>
      </c>
      <c r="O4448">
        <v>0</v>
      </c>
      <c r="P4448" t="s">
        <v>52</v>
      </c>
      <c r="Q4448" t="s">
        <v>49</v>
      </c>
      <c r="X4448" s="7"/>
      <c r="Y4448" t="s">
        <v>55</v>
      </c>
      <c r="Z4448">
        <v>246</v>
      </c>
      <c r="AE4448" t="s">
        <v>49</v>
      </c>
      <c r="AF4448">
        <v>246</v>
      </c>
    </row>
    <row r="4449" spans="1:32" x14ac:dyDescent="0.3">
      <c r="A4449">
        <v>49</v>
      </c>
      <c r="B4449" t="s">
        <v>63</v>
      </c>
      <c r="C4449" t="s">
        <v>59</v>
      </c>
      <c r="D4449" t="s">
        <v>48</v>
      </c>
      <c r="E4449" t="s">
        <v>49</v>
      </c>
      <c r="F4449">
        <v>2146</v>
      </c>
      <c r="G4449" t="s">
        <v>55</v>
      </c>
      <c r="H4449" t="s">
        <v>49</v>
      </c>
      <c r="I4449" t="s">
        <v>50</v>
      </c>
      <c r="J4449">
        <v>7</v>
      </c>
      <c r="K4449" t="s">
        <v>56</v>
      </c>
      <c r="L4449">
        <v>1516</v>
      </c>
      <c r="M4449">
        <v>2</v>
      </c>
      <c r="N4449">
        <v>353</v>
      </c>
      <c r="O4449">
        <v>2</v>
      </c>
      <c r="P4449" t="s">
        <v>66</v>
      </c>
      <c r="Q4449" t="s">
        <v>55</v>
      </c>
      <c r="X4449" s="7"/>
      <c r="Y4449" t="s">
        <v>55</v>
      </c>
      <c r="Z4449">
        <v>2146</v>
      </c>
      <c r="AE4449" t="s">
        <v>49</v>
      </c>
      <c r="AF4449">
        <v>2146</v>
      </c>
    </row>
    <row r="4450" spans="1:32" x14ac:dyDescent="0.3">
      <c r="A4450">
        <v>44</v>
      </c>
      <c r="B4450" t="s">
        <v>46</v>
      </c>
      <c r="C4450" t="s">
        <v>47</v>
      </c>
      <c r="D4450" t="s">
        <v>54</v>
      </c>
      <c r="E4450" t="s">
        <v>49</v>
      </c>
      <c r="F4450">
        <v>304</v>
      </c>
      <c r="G4450" t="s">
        <v>55</v>
      </c>
      <c r="H4450" t="s">
        <v>49</v>
      </c>
      <c r="I4450" t="s">
        <v>52</v>
      </c>
      <c r="J4450">
        <v>12</v>
      </c>
      <c r="K4450" t="s">
        <v>56</v>
      </c>
      <c r="L4450">
        <v>129</v>
      </c>
      <c r="M4450">
        <v>2</v>
      </c>
      <c r="N4450">
        <v>-1</v>
      </c>
      <c r="O4450">
        <v>0</v>
      </c>
      <c r="P4450" t="s">
        <v>52</v>
      </c>
      <c r="Q4450" t="s">
        <v>49</v>
      </c>
      <c r="X4450" s="7"/>
      <c r="Y4450" t="s">
        <v>55</v>
      </c>
      <c r="Z4450">
        <v>304</v>
      </c>
      <c r="AE4450" t="s">
        <v>49</v>
      </c>
      <c r="AF4450">
        <v>304</v>
      </c>
    </row>
    <row r="4451" spans="1:32" x14ac:dyDescent="0.3">
      <c r="A4451">
        <v>31</v>
      </c>
      <c r="B4451" t="s">
        <v>65</v>
      </c>
      <c r="C4451" t="s">
        <v>59</v>
      </c>
      <c r="D4451" t="s">
        <v>54</v>
      </c>
      <c r="E4451" t="s">
        <v>49</v>
      </c>
      <c r="F4451">
        <v>360</v>
      </c>
      <c r="G4451" t="s">
        <v>55</v>
      </c>
      <c r="H4451" t="s">
        <v>49</v>
      </c>
      <c r="I4451" t="s">
        <v>52</v>
      </c>
      <c r="J4451">
        <v>26</v>
      </c>
      <c r="K4451" t="s">
        <v>56</v>
      </c>
      <c r="L4451">
        <v>592</v>
      </c>
      <c r="M4451">
        <v>4</v>
      </c>
      <c r="N4451">
        <v>-1</v>
      </c>
      <c r="O4451">
        <v>0</v>
      </c>
      <c r="P4451" t="s">
        <v>52</v>
      </c>
      <c r="Q4451" t="s">
        <v>49</v>
      </c>
      <c r="X4451" s="7"/>
      <c r="Y4451" t="s">
        <v>55</v>
      </c>
      <c r="Z4451">
        <v>360</v>
      </c>
      <c r="AE4451" t="s">
        <v>49</v>
      </c>
      <c r="AF4451">
        <v>360</v>
      </c>
    </row>
    <row r="4452" spans="1:32" x14ac:dyDescent="0.3">
      <c r="A4452">
        <v>53</v>
      </c>
      <c r="B4452" t="s">
        <v>63</v>
      </c>
      <c r="C4452" t="s">
        <v>47</v>
      </c>
      <c r="D4452" t="s">
        <v>48</v>
      </c>
      <c r="E4452" t="s">
        <v>49</v>
      </c>
      <c r="F4452">
        <v>3316</v>
      </c>
      <c r="G4452" t="s">
        <v>55</v>
      </c>
      <c r="H4452" t="s">
        <v>49</v>
      </c>
      <c r="I4452" t="s">
        <v>52</v>
      </c>
      <c r="J4452">
        <v>23</v>
      </c>
      <c r="K4452" t="s">
        <v>56</v>
      </c>
      <c r="L4452">
        <v>331</v>
      </c>
      <c r="M4452">
        <v>6</v>
      </c>
      <c r="N4452">
        <v>-1</v>
      </c>
      <c r="O4452">
        <v>0</v>
      </c>
      <c r="P4452" t="s">
        <v>52</v>
      </c>
      <c r="Q4452" t="s">
        <v>49</v>
      </c>
      <c r="X4452" s="7"/>
      <c r="Y4452" t="s">
        <v>55</v>
      </c>
      <c r="Z4452">
        <v>3316</v>
      </c>
      <c r="AE4452" t="s">
        <v>49</v>
      </c>
      <c r="AF4452">
        <v>3316</v>
      </c>
    </row>
    <row r="4453" spans="1:32" x14ac:dyDescent="0.3">
      <c r="A4453">
        <v>55</v>
      </c>
      <c r="B4453" t="s">
        <v>58</v>
      </c>
      <c r="C4453" t="s">
        <v>47</v>
      </c>
      <c r="D4453" t="s">
        <v>60</v>
      </c>
      <c r="E4453" t="s">
        <v>49</v>
      </c>
      <c r="F4453">
        <v>6880</v>
      </c>
      <c r="G4453" t="s">
        <v>49</v>
      </c>
      <c r="H4453" t="s">
        <v>49</v>
      </c>
      <c r="I4453" t="s">
        <v>50</v>
      </c>
      <c r="J4453">
        <v>8</v>
      </c>
      <c r="K4453" t="s">
        <v>70</v>
      </c>
      <c r="L4453">
        <v>353</v>
      </c>
      <c r="M4453">
        <v>2</v>
      </c>
      <c r="N4453">
        <v>-1</v>
      </c>
      <c r="O4453">
        <v>0</v>
      </c>
      <c r="P4453" t="s">
        <v>52</v>
      </c>
      <c r="Q4453" t="s">
        <v>49</v>
      </c>
      <c r="X4453" s="7"/>
      <c r="Y4453" t="s">
        <v>49</v>
      </c>
      <c r="Z4453">
        <v>6880</v>
      </c>
      <c r="AE4453" t="s">
        <v>49</v>
      </c>
      <c r="AF4453">
        <v>6880</v>
      </c>
    </row>
    <row r="4454" spans="1:32" x14ac:dyDescent="0.3">
      <c r="A4454">
        <v>35</v>
      </c>
      <c r="B4454" t="s">
        <v>67</v>
      </c>
      <c r="C4454" t="s">
        <v>47</v>
      </c>
      <c r="D4454" t="s">
        <v>54</v>
      </c>
      <c r="E4454" t="s">
        <v>49</v>
      </c>
      <c r="F4454">
        <v>2189</v>
      </c>
      <c r="G4454" t="s">
        <v>49</v>
      </c>
      <c r="H4454" t="s">
        <v>49</v>
      </c>
      <c r="I4454" t="s">
        <v>50</v>
      </c>
      <c r="J4454">
        <v>19</v>
      </c>
      <c r="K4454" t="s">
        <v>75</v>
      </c>
      <c r="L4454">
        <v>256</v>
      </c>
      <c r="M4454">
        <v>3</v>
      </c>
      <c r="N4454">
        <v>-1</v>
      </c>
      <c r="O4454">
        <v>0</v>
      </c>
      <c r="P4454" t="s">
        <v>52</v>
      </c>
      <c r="Q4454" t="s">
        <v>49</v>
      </c>
      <c r="X4454" s="7"/>
      <c r="Y4454" t="s">
        <v>49</v>
      </c>
      <c r="Z4454">
        <v>2189</v>
      </c>
      <c r="AE4454" t="s">
        <v>49</v>
      </c>
      <c r="AF4454">
        <v>2189</v>
      </c>
    </row>
    <row r="4455" spans="1:32" x14ac:dyDescent="0.3">
      <c r="A4455">
        <v>35</v>
      </c>
      <c r="B4455" t="s">
        <v>63</v>
      </c>
      <c r="C4455" t="s">
        <v>47</v>
      </c>
      <c r="D4455" t="s">
        <v>54</v>
      </c>
      <c r="E4455" t="s">
        <v>49</v>
      </c>
      <c r="F4455">
        <v>5304</v>
      </c>
      <c r="G4455" t="s">
        <v>55</v>
      </c>
      <c r="H4455" t="s">
        <v>49</v>
      </c>
      <c r="I4455" t="s">
        <v>50</v>
      </c>
      <c r="J4455">
        <v>20</v>
      </c>
      <c r="K4455" t="s">
        <v>75</v>
      </c>
      <c r="L4455">
        <v>340</v>
      </c>
      <c r="M4455">
        <v>1</v>
      </c>
      <c r="N4455">
        <v>183</v>
      </c>
      <c r="O4455">
        <v>2</v>
      </c>
      <c r="P4455" t="s">
        <v>57</v>
      </c>
      <c r="Q4455" t="s">
        <v>49</v>
      </c>
      <c r="X4455" s="7"/>
      <c r="Y4455" t="s">
        <v>55</v>
      </c>
      <c r="Z4455">
        <v>5304</v>
      </c>
      <c r="AE4455" t="s">
        <v>49</v>
      </c>
      <c r="AF4455">
        <v>5304</v>
      </c>
    </row>
    <row r="4456" spans="1:32" x14ac:dyDescent="0.3">
      <c r="A4456">
        <v>37</v>
      </c>
      <c r="B4456" t="s">
        <v>58</v>
      </c>
      <c r="C4456" t="s">
        <v>59</v>
      </c>
      <c r="D4456" t="s">
        <v>60</v>
      </c>
      <c r="E4456" t="s">
        <v>49</v>
      </c>
      <c r="F4456">
        <v>102</v>
      </c>
      <c r="G4456" t="s">
        <v>55</v>
      </c>
      <c r="H4456" t="s">
        <v>49</v>
      </c>
      <c r="I4456" t="s">
        <v>50</v>
      </c>
      <c r="J4456">
        <v>21</v>
      </c>
      <c r="K4456" t="s">
        <v>70</v>
      </c>
      <c r="L4456">
        <v>101</v>
      </c>
      <c r="M4456">
        <v>2</v>
      </c>
      <c r="N4456">
        <v>-1</v>
      </c>
      <c r="O4456">
        <v>0</v>
      </c>
      <c r="P4456" t="s">
        <v>52</v>
      </c>
      <c r="Q4456" t="s">
        <v>49</v>
      </c>
      <c r="X4456" s="7"/>
      <c r="Y4456" t="s">
        <v>55</v>
      </c>
      <c r="Z4456">
        <v>102</v>
      </c>
      <c r="AE4456" t="s">
        <v>49</v>
      </c>
      <c r="AF4456">
        <v>102</v>
      </c>
    </row>
    <row r="4457" spans="1:32" x14ac:dyDescent="0.3">
      <c r="A4457">
        <v>50</v>
      </c>
      <c r="B4457" t="s">
        <v>63</v>
      </c>
      <c r="C4457" t="s">
        <v>47</v>
      </c>
      <c r="D4457" t="s">
        <v>54</v>
      </c>
      <c r="E4457" t="s">
        <v>49</v>
      </c>
      <c r="F4457">
        <v>181</v>
      </c>
      <c r="G4457" t="s">
        <v>55</v>
      </c>
      <c r="H4457" t="s">
        <v>49</v>
      </c>
      <c r="I4457" t="s">
        <v>50</v>
      </c>
      <c r="J4457">
        <v>17</v>
      </c>
      <c r="K4457" t="s">
        <v>61</v>
      </c>
      <c r="L4457">
        <v>599</v>
      </c>
      <c r="M4457">
        <v>2</v>
      </c>
      <c r="N4457">
        <v>-1</v>
      </c>
      <c r="O4457">
        <v>0</v>
      </c>
      <c r="P4457" t="s">
        <v>52</v>
      </c>
      <c r="Q4457" t="s">
        <v>49</v>
      </c>
      <c r="X4457" s="7"/>
      <c r="Y4457" t="s">
        <v>55</v>
      </c>
      <c r="Z4457">
        <v>181</v>
      </c>
      <c r="AE4457" t="s">
        <v>49</v>
      </c>
      <c r="AF4457">
        <v>181</v>
      </c>
    </row>
    <row r="4458" spans="1:32" x14ac:dyDescent="0.3">
      <c r="A4458">
        <v>37</v>
      </c>
      <c r="B4458" t="s">
        <v>58</v>
      </c>
      <c r="C4458" t="s">
        <v>47</v>
      </c>
      <c r="D4458" t="s">
        <v>48</v>
      </c>
      <c r="E4458" t="s">
        <v>49</v>
      </c>
      <c r="F4458">
        <v>3953</v>
      </c>
      <c r="G4458" t="s">
        <v>55</v>
      </c>
      <c r="H4458" t="s">
        <v>49</v>
      </c>
      <c r="I4458" t="s">
        <v>50</v>
      </c>
      <c r="J4458">
        <v>6</v>
      </c>
      <c r="K4458" t="s">
        <v>61</v>
      </c>
      <c r="L4458">
        <v>610</v>
      </c>
      <c r="M4458">
        <v>2</v>
      </c>
      <c r="N4458">
        <v>138</v>
      </c>
      <c r="O4458">
        <v>1</v>
      </c>
      <c r="P4458" t="s">
        <v>57</v>
      </c>
      <c r="Q4458" t="s">
        <v>49</v>
      </c>
      <c r="X4458" s="7"/>
      <c r="Y4458" t="s">
        <v>55</v>
      </c>
      <c r="Z4458">
        <v>3953</v>
      </c>
      <c r="AE4458" t="s">
        <v>49</v>
      </c>
      <c r="AF4458">
        <v>3953</v>
      </c>
    </row>
    <row r="4459" spans="1:32" x14ac:dyDescent="0.3">
      <c r="A4459">
        <v>37</v>
      </c>
      <c r="B4459" t="s">
        <v>63</v>
      </c>
      <c r="C4459" t="s">
        <v>59</v>
      </c>
      <c r="D4459" t="s">
        <v>48</v>
      </c>
      <c r="E4459" t="s">
        <v>49</v>
      </c>
      <c r="F4459">
        <v>6969</v>
      </c>
      <c r="G4459" t="s">
        <v>55</v>
      </c>
      <c r="H4459" t="s">
        <v>49</v>
      </c>
      <c r="I4459" t="s">
        <v>52</v>
      </c>
      <c r="J4459">
        <v>20</v>
      </c>
      <c r="K4459" t="s">
        <v>56</v>
      </c>
      <c r="L4459">
        <v>412</v>
      </c>
      <c r="M4459">
        <v>1</v>
      </c>
      <c r="N4459">
        <v>-1</v>
      </c>
      <c r="O4459">
        <v>0</v>
      </c>
      <c r="P4459" t="s">
        <v>52</v>
      </c>
      <c r="Q4459" t="s">
        <v>49</v>
      </c>
      <c r="X4459" s="7"/>
      <c r="Y4459" t="s">
        <v>55</v>
      </c>
      <c r="Z4459">
        <v>6969</v>
      </c>
      <c r="AE4459" t="s">
        <v>49</v>
      </c>
      <c r="AF4459">
        <v>6969</v>
      </c>
    </row>
    <row r="4460" spans="1:32" x14ac:dyDescent="0.3">
      <c r="A4460">
        <v>29</v>
      </c>
      <c r="B4460" t="s">
        <v>58</v>
      </c>
      <c r="C4460" t="s">
        <v>59</v>
      </c>
      <c r="D4460" t="s">
        <v>60</v>
      </c>
      <c r="E4460" t="s">
        <v>49</v>
      </c>
      <c r="F4460">
        <v>572</v>
      </c>
      <c r="G4460" t="s">
        <v>49</v>
      </c>
      <c r="H4460" t="s">
        <v>49</v>
      </c>
      <c r="I4460" t="s">
        <v>50</v>
      </c>
      <c r="J4460">
        <v>16</v>
      </c>
      <c r="K4460" t="s">
        <v>82</v>
      </c>
      <c r="L4460">
        <v>314</v>
      </c>
      <c r="M4460">
        <v>1</v>
      </c>
      <c r="N4460">
        <v>195</v>
      </c>
      <c r="O4460">
        <v>1</v>
      </c>
      <c r="P4460" t="s">
        <v>79</v>
      </c>
      <c r="Q4460" t="s">
        <v>55</v>
      </c>
      <c r="X4460" s="7"/>
      <c r="Y4460" t="s">
        <v>49</v>
      </c>
      <c r="Z4460">
        <v>572</v>
      </c>
      <c r="AE4460" t="s">
        <v>49</v>
      </c>
      <c r="AF4460">
        <v>572</v>
      </c>
    </row>
    <row r="4461" spans="1:32" x14ac:dyDescent="0.3">
      <c r="A4461">
        <v>31</v>
      </c>
      <c r="B4461" t="s">
        <v>69</v>
      </c>
      <c r="C4461" t="s">
        <v>59</v>
      </c>
      <c r="D4461" t="s">
        <v>54</v>
      </c>
      <c r="E4461" t="s">
        <v>49</v>
      </c>
      <c r="F4461">
        <v>223</v>
      </c>
      <c r="G4461" t="s">
        <v>55</v>
      </c>
      <c r="H4461" t="s">
        <v>49</v>
      </c>
      <c r="I4461" t="s">
        <v>50</v>
      </c>
      <c r="J4461">
        <v>17</v>
      </c>
      <c r="K4461" t="s">
        <v>61</v>
      </c>
      <c r="L4461">
        <v>508</v>
      </c>
      <c r="M4461">
        <v>1</v>
      </c>
      <c r="N4461">
        <v>315</v>
      </c>
      <c r="O4461">
        <v>11</v>
      </c>
      <c r="P4461" t="s">
        <v>79</v>
      </c>
      <c r="Q4461" t="s">
        <v>49</v>
      </c>
      <c r="X4461" s="7"/>
      <c r="Y4461" t="s">
        <v>55</v>
      </c>
      <c r="Z4461">
        <v>223</v>
      </c>
      <c r="AE4461" t="s">
        <v>49</v>
      </c>
      <c r="AF4461">
        <v>223</v>
      </c>
    </row>
    <row r="4462" spans="1:32" x14ac:dyDescent="0.3">
      <c r="A4462">
        <v>40</v>
      </c>
      <c r="B4462" t="s">
        <v>67</v>
      </c>
      <c r="C4462" t="s">
        <v>47</v>
      </c>
      <c r="D4462" t="s">
        <v>54</v>
      </c>
      <c r="E4462" t="s">
        <v>49</v>
      </c>
      <c r="F4462">
        <v>-396</v>
      </c>
      <c r="G4462" t="s">
        <v>55</v>
      </c>
      <c r="H4462" t="s">
        <v>49</v>
      </c>
      <c r="I4462" t="s">
        <v>52</v>
      </c>
      <c r="J4462">
        <v>26</v>
      </c>
      <c r="K4462" t="s">
        <v>56</v>
      </c>
      <c r="L4462">
        <v>127</v>
      </c>
      <c r="M4462">
        <v>1</v>
      </c>
      <c r="N4462">
        <v>-1</v>
      </c>
      <c r="O4462">
        <v>0</v>
      </c>
      <c r="P4462" t="s">
        <v>52</v>
      </c>
      <c r="Q4462" t="s">
        <v>49</v>
      </c>
      <c r="X4462" s="7"/>
      <c r="Y4462" t="s">
        <v>55</v>
      </c>
      <c r="Z4462">
        <v>-396</v>
      </c>
      <c r="AE4462" t="s">
        <v>49</v>
      </c>
      <c r="AF4462">
        <v>-396</v>
      </c>
    </row>
    <row r="4463" spans="1:32" x14ac:dyDescent="0.3">
      <c r="A4463">
        <v>47</v>
      </c>
      <c r="B4463" t="s">
        <v>53</v>
      </c>
      <c r="C4463" t="s">
        <v>74</v>
      </c>
      <c r="D4463" t="s">
        <v>54</v>
      </c>
      <c r="E4463" t="s">
        <v>49</v>
      </c>
      <c r="F4463">
        <v>164</v>
      </c>
      <c r="G4463" t="s">
        <v>49</v>
      </c>
      <c r="H4463" t="s">
        <v>49</v>
      </c>
      <c r="I4463" t="s">
        <v>52</v>
      </c>
      <c r="J4463">
        <v>5</v>
      </c>
      <c r="K4463" t="s">
        <v>56</v>
      </c>
      <c r="L4463">
        <v>212</v>
      </c>
      <c r="M4463">
        <v>1</v>
      </c>
      <c r="N4463">
        <v>-1</v>
      </c>
      <c r="O4463">
        <v>0</v>
      </c>
      <c r="P4463" t="s">
        <v>52</v>
      </c>
      <c r="Q4463" t="s">
        <v>49</v>
      </c>
      <c r="X4463" s="7"/>
      <c r="Y4463" t="s">
        <v>49</v>
      </c>
      <c r="Z4463">
        <v>164</v>
      </c>
      <c r="AE4463" t="s">
        <v>49</v>
      </c>
      <c r="AF4463">
        <v>164</v>
      </c>
    </row>
    <row r="4464" spans="1:32" x14ac:dyDescent="0.3">
      <c r="A4464">
        <v>55</v>
      </c>
      <c r="B4464" t="s">
        <v>65</v>
      </c>
      <c r="C4464" t="s">
        <v>47</v>
      </c>
      <c r="D4464" t="s">
        <v>54</v>
      </c>
      <c r="E4464" t="s">
        <v>49</v>
      </c>
      <c r="F4464">
        <v>2678</v>
      </c>
      <c r="G4464" t="s">
        <v>49</v>
      </c>
      <c r="H4464" t="s">
        <v>55</v>
      </c>
      <c r="I4464" t="s">
        <v>50</v>
      </c>
      <c r="J4464">
        <v>18</v>
      </c>
      <c r="K4464" t="s">
        <v>70</v>
      </c>
      <c r="L4464">
        <v>151</v>
      </c>
      <c r="M4464">
        <v>12</v>
      </c>
      <c r="N4464">
        <v>-1</v>
      </c>
      <c r="O4464">
        <v>0</v>
      </c>
      <c r="P4464" t="s">
        <v>52</v>
      </c>
      <c r="Q4464" t="s">
        <v>49</v>
      </c>
      <c r="X4464" s="7"/>
      <c r="Y4464" t="s">
        <v>49</v>
      </c>
      <c r="Z4464">
        <v>2678</v>
      </c>
      <c r="AE4464" t="s">
        <v>55</v>
      </c>
      <c r="AF4464">
        <v>2678</v>
      </c>
    </row>
    <row r="4465" spans="1:32" x14ac:dyDescent="0.3">
      <c r="A4465">
        <v>33</v>
      </c>
      <c r="B4465" t="s">
        <v>67</v>
      </c>
      <c r="C4465" t="s">
        <v>59</v>
      </c>
      <c r="D4465" t="s">
        <v>54</v>
      </c>
      <c r="E4465" t="s">
        <v>49</v>
      </c>
      <c r="F4465">
        <v>920</v>
      </c>
      <c r="G4465" t="s">
        <v>55</v>
      </c>
      <c r="H4465" t="s">
        <v>49</v>
      </c>
      <c r="I4465" t="s">
        <v>50</v>
      </c>
      <c r="J4465">
        <v>21</v>
      </c>
      <c r="K4465" t="s">
        <v>75</v>
      </c>
      <c r="L4465">
        <v>58</v>
      </c>
      <c r="M4465">
        <v>1</v>
      </c>
      <c r="N4465">
        <v>122</v>
      </c>
      <c r="O4465">
        <v>4</v>
      </c>
      <c r="P4465" t="s">
        <v>57</v>
      </c>
      <c r="Q4465" t="s">
        <v>49</v>
      </c>
      <c r="X4465" s="7"/>
      <c r="Y4465" t="s">
        <v>55</v>
      </c>
      <c r="Z4465">
        <v>920</v>
      </c>
      <c r="AE4465" t="s">
        <v>49</v>
      </c>
      <c r="AF4465">
        <v>920</v>
      </c>
    </row>
    <row r="4466" spans="1:32" x14ac:dyDescent="0.3">
      <c r="A4466">
        <v>53</v>
      </c>
      <c r="B4466" t="s">
        <v>53</v>
      </c>
      <c r="C4466" t="s">
        <v>74</v>
      </c>
      <c r="D4466" t="s">
        <v>54</v>
      </c>
      <c r="E4466" t="s">
        <v>49</v>
      </c>
      <c r="F4466">
        <v>4554</v>
      </c>
      <c r="G4466" t="s">
        <v>49</v>
      </c>
      <c r="H4466" t="s">
        <v>49</v>
      </c>
      <c r="I4466" t="s">
        <v>50</v>
      </c>
      <c r="J4466">
        <v>5</v>
      </c>
      <c r="K4466" t="s">
        <v>64</v>
      </c>
      <c r="L4466">
        <v>8</v>
      </c>
      <c r="M4466">
        <v>6</v>
      </c>
      <c r="N4466">
        <v>-1</v>
      </c>
      <c r="O4466">
        <v>0</v>
      </c>
      <c r="P4466" t="s">
        <v>52</v>
      </c>
      <c r="Q4466" t="s">
        <v>49</v>
      </c>
      <c r="X4466" s="7"/>
      <c r="Y4466" t="s">
        <v>49</v>
      </c>
      <c r="Z4466">
        <v>4554</v>
      </c>
      <c r="AE4466" t="s">
        <v>49</v>
      </c>
      <c r="AF4466">
        <v>4554</v>
      </c>
    </row>
    <row r="4467" spans="1:32" x14ac:dyDescent="0.3">
      <c r="A4467">
        <v>38</v>
      </c>
      <c r="B4467" t="s">
        <v>58</v>
      </c>
      <c r="C4467" t="s">
        <v>59</v>
      </c>
      <c r="D4467" t="s">
        <v>60</v>
      </c>
      <c r="E4467" t="s">
        <v>49</v>
      </c>
      <c r="F4467">
        <v>623</v>
      </c>
      <c r="G4467" t="s">
        <v>49</v>
      </c>
      <c r="H4467" t="s">
        <v>49</v>
      </c>
      <c r="I4467" t="s">
        <v>50</v>
      </c>
      <c r="J4467">
        <v>28</v>
      </c>
      <c r="K4467" t="s">
        <v>62</v>
      </c>
      <c r="L4467">
        <v>297</v>
      </c>
      <c r="M4467">
        <v>4</v>
      </c>
      <c r="N4467">
        <v>144</v>
      </c>
      <c r="O4467">
        <v>4</v>
      </c>
      <c r="P4467" t="s">
        <v>66</v>
      </c>
      <c r="Q4467" t="s">
        <v>55</v>
      </c>
      <c r="X4467" s="7"/>
      <c r="Y4467" t="s">
        <v>49</v>
      </c>
      <c r="Z4467">
        <v>623</v>
      </c>
      <c r="AE4467" t="s">
        <v>49</v>
      </c>
      <c r="AF4467">
        <v>623</v>
      </c>
    </row>
    <row r="4468" spans="1:32" x14ac:dyDescent="0.3">
      <c r="A4468">
        <v>61</v>
      </c>
      <c r="B4468" t="s">
        <v>58</v>
      </c>
      <c r="C4468" t="s">
        <v>47</v>
      </c>
      <c r="D4468" t="s">
        <v>54</v>
      </c>
      <c r="E4468" t="s">
        <v>49</v>
      </c>
      <c r="F4468">
        <v>967</v>
      </c>
      <c r="G4468" t="s">
        <v>49</v>
      </c>
      <c r="H4468" t="s">
        <v>49</v>
      </c>
      <c r="I4468" t="s">
        <v>50</v>
      </c>
      <c r="J4468">
        <v>20</v>
      </c>
      <c r="K4468" t="s">
        <v>70</v>
      </c>
      <c r="L4468">
        <v>180</v>
      </c>
      <c r="M4468">
        <v>1</v>
      </c>
      <c r="N4468">
        <v>-1</v>
      </c>
      <c r="O4468">
        <v>0</v>
      </c>
      <c r="P4468" t="s">
        <v>52</v>
      </c>
      <c r="Q4468" t="s">
        <v>49</v>
      </c>
      <c r="X4468" s="7"/>
      <c r="Y4468" t="s">
        <v>49</v>
      </c>
      <c r="Z4468">
        <v>967</v>
      </c>
      <c r="AE4468" t="s">
        <v>49</v>
      </c>
      <c r="AF4468">
        <v>967</v>
      </c>
    </row>
    <row r="4469" spans="1:32" x14ac:dyDescent="0.3">
      <c r="A4469">
        <v>43</v>
      </c>
      <c r="B4469" t="s">
        <v>46</v>
      </c>
      <c r="C4469" t="s">
        <v>74</v>
      </c>
      <c r="D4469" t="s">
        <v>54</v>
      </c>
      <c r="E4469" t="s">
        <v>49</v>
      </c>
      <c r="F4469">
        <v>1577</v>
      </c>
      <c r="G4469" t="s">
        <v>55</v>
      </c>
      <c r="H4469" t="s">
        <v>49</v>
      </c>
      <c r="I4469" t="s">
        <v>50</v>
      </c>
      <c r="J4469">
        <v>19</v>
      </c>
      <c r="K4469" t="s">
        <v>75</v>
      </c>
      <c r="L4469">
        <v>87</v>
      </c>
      <c r="M4469">
        <v>1</v>
      </c>
      <c r="N4469">
        <v>-1</v>
      </c>
      <c r="O4469">
        <v>0</v>
      </c>
      <c r="P4469" t="s">
        <v>52</v>
      </c>
      <c r="Q4469" t="s">
        <v>49</v>
      </c>
      <c r="X4469" s="7"/>
      <c r="Y4469" t="s">
        <v>55</v>
      </c>
      <c r="Z4469">
        <v>1577</v>
      </c>
      <c r="AE4469" t="s">
        <v>49</v>
      </c>
      <c r="AF4469">
        <v>1577</v>
      </c>
    </row>
    <row r="4470" spans="1:32" x14ac:dyDescent="0.3">
      <c r="A4470">
        <v>42</v>
      </c>
      <c r="B4470" t="s">
        <v>76</v>
      </c>
      <c r="C4470" t="s">
        <v>47</v>
      </c>
      <c r="D4470" t="s">
        <v>48</v>
      </c>
      <c r="E4470" t="s">
        <v>49</v>
      </c>
      <c r="F4470">
        <v>1</v>
      </c>
      <c r="G4470" t="s">
        <v>55</v>
      </c>
      <c r="H4470" t="s">
        <v>49</v>
      </c>
      <c r="I4470" t="s">
        <v>78</v>
      </c>
      <c r="J4470">
        <v>28</v>
      </c>
      <c r="K4470" t="s">
        <v>73</v>
      </c>
      <c r="L4470">
        <v>59</v>
      </c>
      <c r="M4470">
        <v>5</v>
      </c>
      <c r="N4470">
        <v>-1</v>
      </c>
      <c r="O4470">
        <v>0</v>
      </c>
      <c r="P4470" t="s">
        <v>52</v>
      </c>
      <c r="Q4470" t="s">
        <v>49</v>
      </c>
      <c r="X4470" s="7"/>
      <c r="Y4470" t="s">
        <v>55</v>
      </c>
      <c r="Z4470">
        <v>1</v>
      </c>
      <c r="AE4470" t="s">
        <v>49</v>
      </c>
      <c r="AF4470">
        <v>1</v>
      </c>
    </row>
    <row r="4471" spans="1:32" x14ac:dyDescent="0.3">
      <c r="A4471">
        <v>36</v>
      </c>
      <c r="B4471" t="s">
        <v>58</v>
      </c>
      <c r="C4471" t="s">
        <v>74</v>
      </c>
      <c r="D4471" t="s">
        <v>60</v>
      </c>
      <c r="E4471" t="s">
        <v>49</v>
      </c>
      <c r="F4471">
        <v>0</v>
      </c>
      <c r="G4471" t="s">
        <v>49</v>
      </c>
      <c r="H4471" t="s">
        <v>49</v>
      </c>
      <c r="I4471" t="s">
        <v>50</v>
      </c>
      <c r="J4471">
        <v>28</v>
      </c>
      <c r="K4471" t="s">
        <v>70</v>
      </c>
      <c r="L4471">
        <v>81</v>
      </c>
      <c r="M4471">
        <v>4</v>
      </c>
      <c r="N4471">
        <v>-1</v>
      </c>
      <c r="O4471">
        <v>0</v>
      </c>
      <c r="P4471" t="s">
        <v>52</v>
      </c>
      <c r="Q4471" t="s">
        <v>49</v>
      </c>
      <c r="X4471" s="7"/>
      <c r="Y4471" t="s">
        <v>49</v>
      </c>
      <c r="Z4471">
        <v>0</v>
      </c>
      <c r="AE4471" t="s">
        <v>49</v>
      </c>
      <c r="AF4471">
        <v>0</v>
      </c>
    </row>
    <row r="4472" spans="1:32" x14ac:dyDescent="0.3">
      <c r="A4472">
        <v>31</v>
      </c>
      <c r="B4472" t="s">
        <v>67</v>
      </c>
      <c r="C4472" t="s">
        <v>59</v>
      </c>
      <c r="D4472" t="s">
        <v>60</v>
      </c>
      <c r="E4472" t="s">
        <v>49</v>
      </c>
      <c r="F4472">
        <v>1166</v>
      </c>
      <c r="G4472" t="s">
        <v>55</v>
      </c>
      <c r="H4472" t="s">
        <v>49</v>
      </c>
      <c r="I4472" t="s">
        <v>52</v>
      </c>
      <c r="J4472">
        <v>3</v>
      </c>
      <c r="K4472" t="s">
        <v>62</v>
      </c>
      <c r="L4472">
        <v>207</v>
      </c>
      <c r="M4472">
        <v>1</v>
      </c>
      <c r="N4472">
        <v>-1</v>
      </c>
      <c r="O4472">
        <v>0</v>
      </c>
      <c r="P4472" t="s">
        <v>52</v>
      </c>
      <c r="Q4472" t="s">
        <v>49</v>
      </c>
      <c r="X4472" s="7"/>
      <c r="Y4472" t="s">
        <v>55</v>
      </c>
      <c r="Z4472">
        <v>1166</v>
      </c>
      <c r="AE4472" t="s">
        <v>49</v>
      </c>
      <c r="AF4472">
        <v>1166</v>
      </c>
    </row>
    <row r="4473" spans="1:32" x14ac:dyDescent="0.3">
      <c r="A4473">
        <v>59</v>
      </c>
      <c r="B4473" t="s">
        <v>58</v>
      </c>
      <c r="C4473" t="s">
        <v>47</v>
      </c>
      <c r="D4473" t="s">
        <v>52</v>
      </c>
      <c r="E4473" t="s">
        <v>49</v>
      </c>
      <c r="F4473">
        <v>3534</v>
      </c>
      <c r="G4473" t="s">
        <v>49</v>
      </c>
      <c r="H4473" t="s">
        <v>49</v>
      </c>
      <c r="I4473" t="s">
        <v>50</v>
      </c>
      <c r="J4473">
        <v>21</v>
      </c>
      <c r="K4473" t="s">
        <v>75</v>
      </c>
      <c r="L4473">
        <v>216</v>
      </c>
      <c r="M4473">
        <v>4</v>
      </c>
      <c r="N4473">
        <v>-1</v>
      </c>
      <c r="O4473">
        <v>0</v>
      </c>
      <c r="P4473" t="s">
        <v>52</v>
      </c>
      <c r="Q4473" t="s">
        <v>49</v>
      </c>
      <c r="X4473" s="7"/>
      <c r="Y4473" t="s">
        <v>49</v>
      </c>
      <c r="Z4473">
        <v>3534</v>
      </c>
      <c r="AE4473" t="s">
        <v>49</v>
      </c>
      <c r="AF4473">
        <v>3534</v>
      </c>
    </row>
    <row r="4474" spans="1:32" x14ac:dyDescent="0.3">
      <c r="A4474">
        <v>29</v>
      </c>
      <c r="B4474" t="s">
        <v>63</v>
      </c>
      <c r="C4474" t="s">
        <v>47</v>
      </c>
      <c r="D4474" t="s">
        <v>48</v>
      </c>
      <c r="E4474" t="s">
        <v>49</v>
      </c>
      <c r="F4474">
        <v>200</v>
      </c>
      <c r="G4474" t="s">
        <v>55</v>
      </c>
      <c r="H4474" t="s">
        <v>49</v>
      </c>
      <c r="I4474" t="s">
        <v>52</v>
      </c>
      <c r="J4474">
        <v>30</v>
      </c>
      <c r="K4474" t="s">
        <v>56</v>
      </c>
      <c r="L4474">
        <v>322</v>
      </c>
      <c r="M4474">
        <v>2</v>
      </c>
      <c r="N4474">
        <v>-1</v>
      </c>
      <c r="O4474">
        <v>0</v>
      </c>
      <c r="P4474" t="s">
        <v>52</v>
      </c>
      <c r="Q4474" t="s">
        <v>49</v>
      </c>
      <c r="X4474" s="7"/>
      <c r="Y4474" t="s">
        <v>55</v>
      </c>
      <c r="Z4474">
        <v>200</v>
      </c>
      <c r="AE4474" t="s">
        <v>49</v>
      </c>
      <c r="AF4474">
        <v>200</v>
      </c>
    </row>
    <row r="4475" spans="1:32" x14ac:dyDescent="0.3">
      <c r="A4475">
        <v>33</v>
      </c>
      <c r="B4475" t="s">
        <v>67</v>
      </c>
      <c r="C4475" t="s">
        <v>47</v>
      </c>
      <c r="D4475" t="s">
        <v>54</v>
      </c>
      <c r="E4475" t="s">
        <v>49</v>
      </c>
      <c r="F4475">
        <v>4790</v>
      </c>
      <c r="G4475" t="s">
        <v>55</v>
      </c>
      <c r="H4475" t="s">
        <v>49</v>
      </c>
      <c r="I4475" t="s">
        <v>50</v>
      </c>
      <c r="J4475">
        <v>20</v>
      </c>
      <c r="K4475" t="s">
        <v>61</v>
      </c>
      <c r="L4475">
        <v>137</v>
      </c>
      <c r="M4475">
        <v>1</v>
      </c>
      <c r="N4475">
        <v>272</v>
      </c>
      <c r="O4475">
        <v>2</v>
      </c>
      <c r="P4475" t="s">
        <v>57</v>
      </c>
      <c r="Q4475" t="s">
        <v>49</v>
      </c>
      <c r="X4475" s="7"/>
      <c r="Y4475" t="s">
        <v>55</v>
      </c>
      <c r="Z4475">
        <v>4790</v>
      </c>
      <c r="AE4475" t="s">
        <v>49</v>
      </c>
      <c r="AF4475">
        <v>4790</v>
      </c>
    </row>
    <row r="4476" spans="1:32" x14ac:dyDescent="0.3">
      <c r="A4476">
        <v>44</v>
      </c>
      <c r="B4476" t="s">
        <v>63</v>
      </c>
      <c r="C4476" t="s">
        <v>47</v>
      </c>
      <c r="D4476" t="s">
        <v>48</v>
      </c>
      <c r="E4476" t="s">
        <v>49</v>
      </c>
      <c r="F4476">
        <v>-237</v>
      </c>
      <c r="G4476" t="s">
        <v>55</v>
      </c>
      <c r="H4476" t="s">
        <v>49</v>
      </c>
      <c r="I4476" t="s">
        <v>78</v>
      </c>
      <c r="J4476">
        <v>10</v>
      </c>
      <c r="K4476" t="s">
        <v>73</v>
      </c>
      <c r="L4476">
        <v>73</v>
      </c>
      <c r="M4476">
        <v>1</v>
      </c>
      <c r="N4476">
        <v>-1</v>
      </c>
      <c r="O4476">
        <v>0</v>
      </c>
      <c r="P4476" t="s">
        <v>52</v>
      </c>
      <c r="Q4476" t="s">
        <v>49</v>
      </c>
      <c r="X4476" s="7"/>
      <c r="Y4476" t="s">
        <v>55</v>
      </c>
      <c r="Z4476">
        <v>-237</v>
      </c>
      <c r="AE4476" t="s">
        <v>49</v>
      </c>
      <c r="AF4476">
        <v>-237</v>
      </c>
    </row>
    <row r="4477" spans="1:32" x14ac:dyDescent="0.3">
      <c r="A4477">
        <v>43</v>
      </c>
      <c r="B4477" t="s">
        <v>63</v>
      </c>
      <c r="C4477" t="s">
        <v>47</v>
      </c>
      <c r="D4477" t="s">
        <v>54</v>
      </c>
      <c r="E4477" t="s">
        <v>49</v>
      </c>
      <c r="F4477">
        <v>1335</v>
      </c>
      <c r="G4477" t="s">
        <v>55</v>
      </c>
      <c r="H4477" t="s">
        <v>49</v>
      </c>
      <c r="I4477" t="s">
        <v>52</v>
      </c>
      <c r="J4477">
        <v>6</v>
      </c>
      <c r="K4477" t="s">
        <v>56</v>
      </c>
      <c r="L4477">
        <v>371</v>
      </c>
      <c r="M4477">
        <v>2</v>
      </c>
      <c r="N4477">
        <v>-1</v>
      </c>
      <c r="O4477">
        <v>0</v>
      </c>
      <c r="P4477" t="s">
        <v>52</v>
      </c>
      <c r="Q4477" t="s">
        <v>49</v>
      </c>
      <c r="X4477" s="7"/>
      <c r="Y4477" t="s">
        <v>55</v>
      </c>
      <c r="Z4477">
        <v>1335</v>
      </c>
      <c r="AE4477" t="s">
        <v>49</v>
      </c>
      <c r="AF4477">
        <v>1335</v>
      </c>
    </row>
    <row r="4478" spans="1:32" x14ac:dyDescent="0.3">
      <c r="A4478">
        <v>42</v>
      </c>
      <c r="B4478" t="s">
        <v>58</v>
      </c>
      <c r="C4478" t="s">
        <v>47</v>
      </c>
      <c r="D4478" t="s">
        <v>60</v>
      </c>
      <c r="E4478" t="s">
        <v>49</v>
      </c>
      <c r="F4478">
        <v>603</v>
      </c>
      <c r="G4478" t="s">
        <v>55</v>
      </c>
      <c r="H4478" t="s">
        <v>49</v>
      </c>
      <c r="I4478" t="s">
        <v>50</v>
      </c>
      <c r="J4478">
        <v>5</v>
      </c>
      <c r="K4478" t="s">
        <v>75</v>
      </c>
      <c r="L4478">
        <v>298</v>
      </c>
      <c r="M4478">
        <v>5</v>
      </c>
      <c r="N4478">
        <v>-1</v>
      </c>
      <c r="O4478">
        <v>0</v>
      </c>
      <c r="P4478" t="s">
        <v>52</v>
      </c>
      <c r="Q4478" t="s">
        <v>49</v>
      </c>
      <c r="X4478" s="7"/>
      <c r="Y4478" t="s">
        <v>55</v>
      </c>
      <c r="Z4478">
        <v>603</v>
      </c>
      <c r="AE4478" t="s">
        <v>49</v>
      </c>
      <c r="AF4478">
        <v>603</v>
      </c>
    </row>
    <row r="4479" spans="1:32" x14ac:dyDescent="0.3">
      <c r="A4479">
        <v>32</v>
      </c>
      <c r="B4479" t="s">
        <v>58</v>
      </c>
      <c r="C4479" t="s">
        <v>59</v>
      </c>
      <c r="D4479" t="s">
        <v>60</v>
      </c>
      <c r="E4479" t="s">
        <v>49</v>
      </c>
      <c r="F4479">
        <v>577</v>
      </c>
      <c r="G4479" t="s">
        <v>49</v>
      </c>
      <c r="H4479" t="s">
        <v>49</v>
      </c>
      <c r="I4479" t="s">
        <v>50</v>
      </c>
      <c r="J4479">
        <v>7</v>
      </c>
      <c r="K4479" t="s">
        <v>70</v>
      </c>
      <c r="L4479">
        <v>101</v>
      </c>
      <c r="M4479">
        <v>2</v>
      </c>
      <c r="N4479">
        <v>-1</v>
      </c>
      <c r="O4479">
        <v>0</v>
      </c>
      <c r="P4479" t="s">
        <v>52</v>
      </c>
      <c r="Q4479" t="s">
        <v>49</v>
      </c>
      <c r="X4479" s="7"/>
      <c r="Y4479" t="s">
        <v>49</v>
      </c>
      <c r="Z4479">
        <v>577</v>
      </c>
      <c r="AE4479" t="s">
        <v>49</v>
      </c>
      <c r="AF4479">
        <v>577</v>
      </c>
    </row>
    <row r="4480" spans="1:32" x14ac:dyDescent="0.3">
      <c r="A4480">
        <v>43</v>
      </c>
      <c r="B4480" t="s">
        <v>58</v>
      </c>
      <c r="C4480" t="s">
        <v>47</v>
      </c>
      <c r="D4480" t="s">
        <v>60</v>
      </c>
      <c r="E4480" t="s">
        <v>49</v>
      </c>
      <c r="F4480">
        <v>0</v>
      </c>
      <c r="G4480" t="s">
        <v>55</v>
      </c>
      <c r="H4480" t="s">
        <v>49</v>
      </c>
      <c r="I4480" t="s">
        <v>50</v>
      </c>
      <c r="J4480">
        <v>17</v>
      </c>
      <c r="K4480" t="s">
        <v>75</v>
      </c>
      <c r="L4480">
        <v>110</v>
      </c>
      <c r="M4480">
        <v>1</v>
      </c>
      <c r="N4480">
        <v>-1</v>
      </c>
      <c r="O4480">
        <v>0</v>
      </c>
      <c r="P4480" t="s">
        <v>52</v>
      </c>
      <c r="Q4480" t="s">
        <v>49</v>
      </c>
      <c r="X4480" s="7"/>
      <c r="Y4480" t="s">
        <v>55</v>
      </c>
      <c r="Z4480">
        <v>0</v>
      </c>
      <c r="AE4480" t="s">
        <v>49</v>
      </c>
      <c r="AF4480">
        <v>0</v>
      </c>
    </row>
    <row r="4481" spans="1:32" x14ac:dyDescent="0.3">
      <c r="A4481">
        <v>39</v>
      </c>
      <c r="B4481" t="s">
        <v>69</v>
      </c>
      <c r="C4481" t="s">
        <v>59</v>
      </c>
      <c r="D4481" t="s">
        <v>54</v>
      </c>
      <c r="E4481" t="s">
        <v>49</v>
      </c>
      <c r="F4481">
        <v>163</v>
      </c>
      <c r="G4481" t="s">
        <v>55</v>
      </c>
      <c r="H4481" t="s">
        <v>49</v>
      </c>
      <c r="I4481" t="s">
        <v>50</v>
      </c>
      <c r="J4481">
        <v>30</v>
      </c>
      <c r="K4481" t="s">
        <v>72</v>
      </c>
      <c r="L4481">
        <v>107</v>
      </c>
      <c r="M4481">
        <v>2</v>
      </c>
      <c r="N4481">
        <v>-1</v>
      </c>
      <c r="O4481">
        <v>0</v>
      </c>
      <c r="P4481" t="s">
        <v>52</v>
      </c>
      <c r="Q4481" t="s">
        <v>49</v>
      </c>
      <c r="X4481" s="7"/>
      <c r="Y4481" t="s">
        <v>55</v>
      </c>
      <c r="Z4481">
        <v>163</v>
      </c>
      <c r="AE4481" t="s">
        <v>49</v>
      </c>
      <c r="AF4481">
        <v>163</v>
      </c>
    </row>
    <row r="4482" spans="1:32" x14ac:dyDescent="0.3">
      <c r="A4482">
        <v>23</v>
      </c>
      <c r="B4482" t="s">
        <v>63</v>
      </c>
      <c r="C4482" t="s">
        <v>47</v>
      </c>
      <c r="D4482" t="s">
        <v>48</v>
      </c>
      <c r="E4482" t="s">
        <v>49</v>
      </c>
      <c r="F4482">
        <v>1158</v>
      </c>
      <c r="G4482" t="s">
        <v>55</v>
      </c>
      <c r="H4482" t="s">
        <v>49</v>
      </c>
      <c r="I4482" t="s">
        <v>50</v>
      </c>
      <c r="J4482">
        <v>16</v>
      </c>
      <c r="K4482" t="s">
        <v>61</v>
      </c>
      <c r="L4482">
        <v>743</v>
      </c>
      <c r="M4482">
        <v>1</v>
      </c>
      <c r="N4482">
        <v>-1</v>
      </c>
      <c r="O4482">
        <v>0</v>
      </c>
      <c r="P4482" t="s">
        <v>52</v>
      </c>
      <c r="Q4482" t="s">
        <v>49</v>
      </c>
      <c r="X4482" s="7"/>
      <c r="Y4482" t="s">
        <v>55</v>
      </c>
      <c r="Z4482">
        <v>1158</v>
      </c>
      <c r="AE4482" t="s">
        <v>49</v>
      </c>
      <c r="AF4482">
        <v>1158</v>
      </c>
    </row>
    <row r="4483" spans="1:32" x14ac:dyDescent="0.3">
      <c r="A4483">
        <v>43</v>
      </c>
      <c r="B4483" t="s">
        <v>53</v>
      </c>
      <c r="C4483" t="s">
        <v>47</v>
      </c>
      <c r="D4483" t="s">
        <v>54</v>
      </c>
      <c r="E4483" t="s">
        <v>49</v>
      </c>
      <c r="F4483">
        <v>642</v>
      </c>
      <c r="G4483" t="s">
        <v>49</v>
      </c>
      <c r="H4483" t="s">
        <v>49</v>
      </c>
      <c r="I4483" t="s">
        <v>50</v>
      </c>
      <c r="J4483">
        <v>31</v>
      </c>
      <c r="K4483" t="s">
        <v>73</v>
      </c>
      <c r="L4483">
        <v>644</v>
      </c>
      <c r="M4483">
        <v>2</v>
      </c>
      <c r="N4483">
        <v>-1</v>
      </c>
      <c r="O4483">
        <v>0</v>
      </c>
      <c r="P4483" t="s">
        <v>52</v>
      </c>
      <c r="Q4483" t="s">
        <v>49</v>
      </c>
      <c r="X4483" s="7"/>
      <c r="Y4483" t="s">
        <v>49</v>
      </c>
      <c r="Z4483">
        <v>642</v>
      </c>
      <c r="AE4483" t="s">
        <v>49</v>
      </c>
      <c r="AF4483">
        <v>642</v>
      </c>
    </row>
    <row r="4484" spans="1:32" x14ac:dyDescent="0.3">
      <c r="A4484">
        <v>46</v>
      </c>
      <c r="B4484" t="s">
        <v>69</v>
      </c>
      <c r="C4484" t="s">
        <v>47</v>
      </c>
      <c r="D4484" t="s">
        <v>54</v>
      </c>
      <c r="E4484" t="s">
        <v>49</v>
      </c>
      <c r="F4484">
        <v>466</v>
      </c>
      <c r="G4484" t="s">
        <v>55</v>
      </c>
      <c r="H4484" t="s">
        <v>49</v>
      </c>
      <c r="I4484" t="s">
        <v>50</v>
      </c>
      <c r="J4484">
        <v>29</v>
      </c>
      <c r="K4484" t="s">
        <v>72</v>
      </c>
      <c r="L4484">
        <v>169</v>
      </c>
      <c r="M4484">
        <v>1</v>
      </c>
      <c r="N4484">
        <v>-1</v>
      </c>
      <c r="O4484">
        <v>0</v>
      </c>
      <c r="P4484" t="s">
        <v>52</v>
      </c>
      <c r="Q4484" t="s">
        <v>49</v>
      </c>
      <c r="X4484" s="7"/>
      <c r="Y4484" t="s">
        <v>55</v>
      </c>
      <c r="Z4484">
        <v>466</v>
      </c>
      <c r="AE4484" t="s">
        <v>49</v>
      </c>
      <c r="AF4484">
        <v>466</v>
      </c>
    </row>
    <row r="4485" spans="1:32" x14ac:dyDescent="0.3">
      <c r="A4485">
        <v>31</v>
      </c>
      <c r="B4485" t="s">
        <v>67</v>
      </c>
      <c r="C4485" t="s">
        <v>47</v>
      </c>
      <c r="D4485" t="s">
        <v>54</v>
      </c>
      <c r="E4485" t="s">
        <v>49</v>
      </c>
      <c r="F4485">
        <v>119</v>
      </c>
      <c r="G4485" t="s">
        <v>55</v>
      </c>
      <c r="H4485" t="s">
        <v>49</v>
      </c>
      <c r="I4485" t="s">
        <v>50</v>
      </c>
      <c r="J4485">
        <v>4</v>
      </c>
      <c r="K4485" t="s">
        <v>64</v>
      </c>
      <c r="L4485">
        <v>380</v>
      </c>
      <c r="M4485">
        <v>1</v>
      </c>
      <c r="N4485">
        <v>-1</v>
      </c>
      <c r="O4485">
        <v>0</v>
      </c>
      <c r="P4485" t="s">
        <v>52</v>
      </c>
      <c r="Q4485" t="s">
        <v>49</v>
      </c>
      <c r="X4485" s="7"/>
      <c r="Y4485" t="s">
        <v>55</v>
      </c>
      <c r="Z4485">
        <v>119</v>
      </c>
      <c r="AE4485" t="s">
        <v>49</v>
      </c>
      <c r="AF4485">
        <v>119</v>
      </c>
    </row>
    <row r="4486" spans="1:32" x14ac:dyDescent="0.3">
      <c r="A4486">
        <v>38</v>
      </c>
      <c r="B4486" t="s">
        <v>58</v>
      </c>
      <c r="C4486" t="s">
        <v>47</v>
      </c>
      <c r="D4486" t="s">
        <v>60</v>
      </c>
      <c r="E4486" t="s">
        <v>49</v>
      </c>
      <c r="F4486">
        <v>3436</v>
      </c>
      <c r="G4486" t="s">
        <v>49</v>
      </c>
      <c r="H4486" t="s">
        <v>49</v>
      </c>
      <c r="I4486" t="s">
        <v>50</v>
      </c>
      <c r="J4486">
        <v>21</v>
      </c>
      <c r="K4486" t="s">
        <v>75</v>
      </c>
      <c r="L4486">
        <v>663</v>
      </c>
      <c r="M4486">
        <v>4</v>
      </c>
      <c r="N4486">
        <v>-1</v>
      </c>
      <c r="O4486">
        <v>0</v>
      </c>
      <c r="P4486" t="s">
        <v>52</v>
      </c>
      <c r="Q4486" t="s">
        <v>55</v>
      </c>
      <c r="X4486" s="7"/>
      <c r="Y4486" t="s">
        <v>49</v>
      </c>
      <c r="Z4486">
        <v>3436</v>
      </c>
      <c r="AE4486" t="s">
        <v>49</v>
      </c>
      <c r="AF4486">
        <v>3436</v>
      </c>
    </row>
    <row r="4487" spans="1:32" x14ac:dyDescent="0.3">
      <c r="A4487">
        <v>53</v>
      </c>
      <c r="B4487" t="s">
        <v>63</v>
      </c>
      <c r="C4487" t="s">
        <v>47</v>
      </c>
      <c r="D4487" t="s">
        <v>48</v>
      </c>
      <c r="E4487" t="s">
        <v>49</v>
      </c>
      <c r="F4487">
        <v>238</v>
      </c>
      <c r="G4487" t="s">
        <v>55</v>
      </c>
      <c r="H4487" t="s">
        <v>49</v>
      </c>
      <c r="I4487" t="s">
        <v>50</v>
      </c>
      <c r="J4487">
        <v>11</v>
      </c>
      <c r="K4487" t="s">
        <v>56</v>
      </c>
      <c r="L4487">
        <v>238</v>
      </c>
      <c r="M4487">
        <v>2</v>
      </c>
      <c r="N4487">
        <v>361</v>
      </c>
      <c r="O4487">
        <v>5</v>
      </c>
      <c r="P4487" t="s">
        <v>57</v>
      </c>
      <c r="Q4487" t="s">
        <v>49</v>
      </c>
      <c r="X4487" s="7"/>
      <c r="Y4487" t="s">
        <v>55</v>
      </c>
      <c r="Z4487">
        <v>238</v>
      </c>
      <c r="AE4487" t="s">
        <v>49</v>
      </c>
      <c r="AF4487">
        <v>238</v>
      </c>
    </row>
    <row r="4488" spans="1:32" x14ac:dyDescent="0.3">
      <c r="A4488">
        <v>37</v>
      </c>
      <c r="B4488" t="s">
        <v>63</v>
      </c>
      <c r="C4488" t="s">
        <v>47</v>
      </c>
      <c r="D4488" t="s">
        <v>48</v>
      </c>
      <c r="E4488" t="s">
        <v>49</v>
      </c>
      <c r="F4488">
        <v>378</v>
      </c>
      <c r="G4488" t="s">
        <v>55</v>
      </c>
      <c r="H4488" t="s">
        <v>49</v>
      </c>
      <c r="I4488" t="s">
        <v>52</v>
      </c>
      <c r="J4488">
        <v>9</v>
      </c>
      <c r="K4488" t="s">
        <v>56</v>
      </c>
      <c r="L4488">
        <v>514</v>
      </c>
      <c r="M4488">
        <v>1</v>
      </c>
      <c r="N4488">
        <v>-1</v>
      </c>
      <c r="O4488">
        <v>0</v>
      </c>
      <c r="P4488" t="s">
        <v>52</v>
      </c>
      <c r="Q4488" t="s">
        <v>49</v>
      </c>
      <c r="X4488" s="7"/>
      <c r="Y4488" t="s">
        <v>55</v>
      </c>
      <c r="Z4488">
        <v>378</v>
      </c>
      <c r="AE4488" t="s">
        <v>49</v>
      </c>
      <c r="AF4488">
        <v>378</v>
      </c>
    </row>
    <row r="4489" spans="1:32" x14ac:dyDescent="0.3">
      <c r="A4489">
        <v>49</v>
      </c>
      <c r="B4489" t="s">
        <v>68</v>
      </c>
      <c r="C4489" t="s">
        <v>74</v>
      </c>
      <c r="D4489" t="s">
        <v>54</v>
      </c>
      <c r="E4489" t="s">
        <v>49</v>
      </c>
      <c r="F4489">
        <v>32</v>
      </c>
      <c r="G4489" t="s">
        <v>49</v>
      </c>
      <c r="H4489" t="s">
        <v>49</v>
      </c>
      <c r="I4489" t="s">
        <v>50</v>
      </c>
      <c r="J4489">
        <v>5</v>
      </c>
      <c r="K4489" t="s">
        <v>64</v>
      </c>
      <c r="L4489">
        <v>128</v>
      </c>
      <c r="M4489">
        <v>1</v>
      </c>
      <c r="N4489">
        <v>-1</v>
      </c>
      <c r="O4489">
        <v>0</v>
      </c>
      <c r="P4489" t="s">
        <v>52</v>
      </c>
      <c r="Q4489" t="s">
        <v>49</v>
      </c>
      <c r="X4489" s="7"/>
      <c r="Y4489" t="s">
        <v>49</v>
      </c>
      <c r="Z4489">
        <v>32</v>
      </c>
      <c r="AE4489" t="s">
        <v>49</v>
      </c>
      <c r="AF4489">
        <v>32</v>
      </c>
    </row>
    <row r="4490" spans="1:32" x14ac:dyDescent="0.3">
      <c r="A4490">
        <v>31</v>
      </c>
      <c r="B4490" t="s">
        <v>46</v>
      </c>
      <c r="C4490" t="s">
        <v>59</v>
      </c>
      <c r="D4490" t="s">
        <v>54</v>
      </c>
      <c r="E4490" t="s">
        <v>49</v>
      </c>
      <c r="F4490">
        <v>315</v>
      </c>
      <c r="G4490" t="s">
        <v>49</v>
      </c>
      <c r="H4490" t="s">
        <v>49</v>
      </c>
      <c r="I4490" t="s">
        <v>50</v>
      </c>
      <c r="J4490">
        <v>30</v>
      </c>
      <c r="K4490" t="s">
        <v>72</v>
      </c>
      <c r="L4490">
        <v>130</v>
      </c>
      <c r="M4490">
        <v>1</v>
      </c>
      <c r="N4490">
        <v>2</v>
      </c>
      <c r="O4490">
        <v>1</v>
      </c>
      <c r="P4490" t="s">
        <v>66</v>
      </c>
      <c r="Q4490" t="s">
        <v>49</v>
      </c>
      <c r="X4490" s="7"/>
      <c r="Y4490" t="s">
        <v>49</v>
      </c>
      <c r="Z4490">
        <v>315</v>
      </c>
      <c r="AE4490" t="s">
        <v>49</v>
      </c>
      <c r="AF4490">
        <v>315</v>
      </c>
    </row>
    <row r="4491" spans="1:32" x14ac:dyDescent="0.3">
      <c r="A4491">
        <v>45</v>
      </c>
      <c r="B4491" t="s">
        <v>58</v>
      </c>
      <c r="C4491" t="s">
        <v>47</v>
      </c>
      <c r="D4491" t="s">
        <v>60</v>
      </c>
      <c r="E4491" t="s">
        <v>49</v>
      </c>
      <c r="F4491">
        <v>6945</v>
      </c>
      <c r="G4491" t="s">
        <v>49</v>
      </c>
      <c r="H4491" t="s">
        <v>49</v>
      </c>
      <c r="I4491" t="s">
        <v>50</v>
      </c>
      <c r="J4491">
        <v>5</v>
      </c>
      <c r="K4491" t="s">
        <v>70</v>
      </c>
      <c r="L4491">
        <v>131</v>
      </c>
      <c r="M4491">
        <v>5</v>
      </c>
      <c r="N4491">
        <v>356</v>
      </c>
      <c r="O4491">
        <v>3</v>
      </c>
      <c r="P4491" t="s">
        <v>57</v>
      </c>
      <c r="Q4491" t="s">
        <v>49</v>
      </c>
      <c r="X4491" s="7"/>
      <c r="Y4491" t="s">
        <v>49</v>
      </c>
      <c r="Z4491">
        <v>6945</v>
      </c>
      <c r="AE4491" t="s">
        <v>49</v>
      </c>
      <c r="AF4491">
        <v>6945</v>
      </c>
    </row>
    <row r="4492" spans="1:32" x14ac:dyDescent="0.3">
      <c r="A4492">
        <v>58</v>
      </c>
      <c r="B4492" t="s">
        <v>69</v>
      </c>
      <c r="C4492" t="s">
        <v>47</v>
      </c>
      <c r="D4492" t="s">
        <v>54</v>
      </c>
      <c r="E4492" t="s">
        <v>49</v>
      </c>
      <c r="F4492">
        <v>3496</v>
      </c>
      <c r="G4492" t="s">
        <v>55</v>
      </c>
      <c r="H4492" t="s">
        <v>49</v>
      </c>
      <c r="I4492" t="s">
        <v>52</v>
      </c>
      <c r="J4492">
        <v>2</v>
      </c>
      <c r="K4492" t="s">
        <v>62</v>
      </c>
      <c r="L4492">
        <v>111</v>
      </c>
      <c r="M4492">
        <v>4</v>
      </c>
      <c r="N4492">
        <v>-1</v>
      </c>
      <c r="O4492">
        <v>0</v>
      </c>
      <c r="P4492" t="s">
        <v>52</v>
      </c>
      <c r="Q4492" t="s">
        <v>49</v>
      </c>
      <c r="X4492" s="7"/>
      <c r="Y4492" t="s">
        <v>55</v>
      </c>
      <c r="Z4492">
        <v>3496</v>
      </c>
      <c r="AE4492" t="s">
        <v>49</v>
      </c>
      <c r="AF4492">
        <v>3496</v>
      </c>
    </row>
    <row r="4493" spans="1:32" x14ac:dyDescent="0.3">
      <c r="A4493">
        <v>35</v>
      </c>
      <c r="B4493" t="s">
        <v>63</v>
      </c>
      <c r="C4493" t="s">
        <v>59</v>
      </c>
      <c r="D4493" t="s">
        <v>54</v>
      </c>
      <c r="E4493" t="s">
        <v>49</v>
      </c>
      <c r="F4493">
        <v>0</v>
      </c>
      <c r="G4493" t="s">
        <v>55</v>
      </c>
      <c r="H4493" t="s">
        <v>49</v>
      </c>
      <c r="I4493" t="s">
        <v>50</v>
      </c>
      <c r="J4493">
        <v>16</v>
      </c>
      <c r="K4493" t="s">
        <v>61</v>
      </c>
      <c r="L4493">
        <v>169</v>
      </c>
      <c r="M4493">
        <v>1</v>
      </c>
      <c r="N4493">
        <v>-1</v>
      </c>
      <c r="O4493">
        <v>0</v>
      </c>
      <c r="P4493" t="s">
        <v>52</v>
      </c>
      <c r="Q4493" t="s">
        <v>49</v>
      </c>
      <c r="X4493" s="7"/>
      <c r="Y4493" t="s">
        <v>55</v>
      </c>
      <c r="Z4493">
        <v>0</v>
      </c>
      <c r="AE4493" t="s">
        <v>49</v>
      </c>
      <c r="AF4493">
        <v>0</v>
      </c>
    </row>
    <row r="4494" spans="1:32" x14ac:dyDescent="0.3">
      <c r="A4494">
        <v>32</v>
      </c>
      <c r="B4494" t="s">
        <v>67</v>
      </c>
      <c r="C4494" t="s">
        <v>59</v>
      </c>
      <c r="D4494" t="s">
        <v>54</v>
      </c>
      <c r="E4494" t="s">
        <v>49</v>
      </c>
      <c r="F4494">
        <v>309</v>
      </c>
      <c r="G4494" t="s">
        <v>55</v>
      </c>
      <c r="H4494" t="s">
        <v>55</v>
      </c>
      <c r="I4494" t="s">
        <v>50</v>
      </c>
      <c r="J4494">
        <v>16</v>
      </c>
      <c r="K4494" t="s">
        <v>61</v>
      </c>
      <c r="L4494">
        <v>346</v>
      </c>
      <c r="M4494">
        <v>1</v>
      </c>
      <c r="N4494">
        <v>234</v>
      </c>
      <c r="O4494">
        <v>3</v>
      </c>
      <c r="P4494" t="s">
        <v>57</v>
      </c>
      <c r="Q4494" t="s">
        <v>49</v>
      </c>
      <c r="X4494" s="7"/>
      <c r="Y4494" t="s">
        <v>55</v>
      </c>
      <c r="Z4494">
        <v>309</v>
      </c>
      <c r="AE4494" t="s">
        <v>55</v>
      </c>
      <c r="AF4494">
        <v>309</v>
      </c>
    </row>
    <row r="4495" spans="1:32" x14ac:dyDescent="0.3">
      <c r="A4495">
        <v>28</v>
      </c>
      <c r="B4495" t="s">
        <v>67</v>
      </c>
      <c r="C4495" t="s">
        <v>59</v>
      </c>
      <c r="D4495" t="s">
        <v>60</v>
      </c>
      <c r="E4495" t="s">
        <v>49</v>
      </c>
      <c r="F4495">
        <v>0</v>
      </c>
      <c r="G4495" t="s">
        <v>55</v>
      </c>
      <c r="H4495" t="s">
        <v>49</v>
      </c>
      <c r="I4495" t="s">
        <v>52</v>
      </c>
      <c r="J4495">
        <v>4</v>
      </c>
      <c r="K4495" t="s">
        <v>62</v>
      </c>
      <c r="L4495">
        <v>205</v>
      </c>
      <c r="M4495">
        <v>6</v>
      </c>
      <c r="N4495">
        <v>-1</v>
      </c>
      <c r="O4495">
        <v>0</v>
      </c>
      <c r="P4495" t="s">
        <v>52</v>
      </c>
      <c r="Q4495" t="s">
        <v>49</v>
      </c>
      <c r="X4495" s="7"/>
      <c r="Y4495" t="s">
        <v>55</v>
      </c>
      <c r="Z4495">
        <v>0</v>
      </c>
      <c r="AE4495" t="s">
        <v>49</v>
      </c>
      <c r="AF4495">
        <v>0</v>
      </c>
    </row>
    <row r="4496" spans="1:32" x14ac:dyDescent="0.3">
      <c r="A4496">
        <v>26</v>
      </c>
      <c r="B4496" t="s">
        <v>67</v>
      </c>
      <c r="C4496" t="s">
        <v>59</v>
      </c>
      <c r="D4496" t="s">
        <v>54</v>
      </c>
      <c r="E4496" t="s">
        <v>49</v>
      </c>
      <c r="F4496">
        <v>668</v>
      </c>
      <c r="G4496" t="s">
        <v>55</v>
      </c>
      <c r="H4496" t="s">
        <v>49</v>
      </c>
      <c r="I4496" t="s">
        <v>52</v>
      </c>
      <c r="J4496">
        <v>28</v>
      </c>
      <c r="K4496" t="s">
        <v>56</v>
      </c>
      <c r="L4496">
        <v>576</v>
      </c>
      <c r="M4496">
        <v>3</v>
      </c>
      <c r="N4496">
        <v>-1</v>
      </c>
      <c r="O4496">
        <v>0</v>
      </c>
      <c r="P4496" t="s">
        <v>52</v>
      </c>
      <c r="Q4496" t="s">
        <v>55</v>
      </c>
      <c r="X4496" s="7"/>
      <c r="Y4496" t="s">
        <v>55</v>
      </c>
      <c r="Z4496">
        <v>668</v>
      </c>
      <c r="AE4496" t="s">
        <v>49</v>
      </c>
      <c r="AF4496">
        <v>668</v>
      </c>
    </row>
    <row r="4497" spans="1:32" x14ac:dyDescent="0.3">
      <c r="A4497">
        <v>48</v>
      </c>
      <c r="B4497" t="s">
        <v>58</v>
      </c>
      <c r="C4497" t="s">
        <v>47</v>
      </c>
      <c r="D4497" t="s">
        <v>60</v>
      </c>
      <c r="E4497" t="s">
        <v>49</v>
      </c>
      <c r="F4497">
        <v>1175</v>
      </c>
      <c r="G4497" t="s">
        <v>55</v>
      </c>
      <c r="H4497" t="s">
        <v>49</v>
      </c>
      <c r="I4497" t="s">
        <v>78</v>
      </c>
      <c r="J4497">
        <v>18</v>
      </c>
      <c r="K4497" t="s">
        <v>75</v>
      </c>
      <c r="L4497">
        <v>1476</v>
      </c>
      <c r="M4497">
        <v>3</v>
      </c>
      <c r="N4497">
        <v>-1</v>
      </c>
      <c r="O4497">
        <v>0</v>
      </c>
      <c r="P4497" t="s">
        <v>52</v>
      </c>
      <c r="Q4497" t="s">
        <v>49</v>
      </c>
      <c r="X4497" s="7"/>
      <c r="Y4497" t="s">
        <v>55</v>
      </c>
      <c r="Z4497">
        <v>1175</v>
      </c>
      <c r="AE4497" t="s">
        <v>49</v>
      </c>
      <c r="AF4497">
        <v>1175</v>
      </c>
    </row>
    <row r="4498" spans="1:32" x14ac:dyDescent="0.3">
      <c r="A4498">
        <v>30</v>
      </c>
      <c r="B4498" t="s">
        <v>63</v>
      </c>
      <c r="C4498" t="s">
        <v>59</v>
      </c>
      <c r="D4498" t="s">
        <v>54</v>
      </c>
      <c r="E4498" t="s">
        <v>49</v>
      </c>
      <c r="F4498">
        <v>363</v>
      </c>
      <c r="G4498" t="s">
        <v>49</v>
      </c>
      <c r="H4498" t="s">
        <v>49</v>
      </c>
      <c r="I4498" t="s">
        <v>50</v>
      </c>
      <c r="J4498">
        <v>28</v>
      </c>
      <c r="K4498" t="s">
        <v>73</v>
      </c>
      <c r="L4498">
        <v>171</v>
      </c>
      <c r="M4498">
        <v>3</v>
      </c>
      <c r="N4498">
        <v>-1</v>
      </c>
      <c r="O4498">
        <v>0</v>
      </c>
      <c r="P4498" t="s">
        <v>52</v>
      </c>
      <c r="Q4498" t="s">
        <v>49</v>
      </c>
      <c r="X4498" s="7"/>
      <c r="Y4498" t="s">
        <v>49</v>
      </c>
      <c r="Z4498">
        <v>363</v>
      </c>
      <c r="AE4498" t="s">
        <v>49</v>
      </c>
      <c r="AF4498">
        <v>363</v>
      </c>
    </row>
    <row r="4499" spans="1:32" x14ac:dyDescent="0.3">
      <c r="A4499">
        <v>31</v>
      </c>
      <c r="B4499" t="s">
        <v>68</v>
      </c>
      <c r="C4499" t="s">
        <v>59</v>
      </c>
      <c r="D4499" t="s">
        <v>60</v>
      </c>
      <c r="E4499" t="s">
        <v>49</v>
      </c>
      <c r="F4499">
        <v>38</v>
      </c>
      <c r="G4499" t="s">
        <v>49</v>
      </c>
      <c r="H4499" t="s">
        <v>49</v>
      </c>
      <c r="I4499" t="s">
        <v>50</v>
      </c>
      <c r="J4499">
        <v>20</v>
      </c>
      <c r="K4499" t="s">
        <v>75</v>
      </c>
      <c r="L4499">
        <v>185</v>
      </c>
      <c r="M4499">
        <v>2</v>
      </c>
      <c r="N4499">
        <v>-1</v>
      </c>
      <c r="O4499">
        <v>0</v>
      </c>
      <c r="P4499" t="s">
        <v>52</v>
      </c>
      <c r="Q4499" t="s">
        <v>49</v>
      </c>
      <c r="X4499" s="7"/>
      <c r="Y4499" t="s">
        <v>49</v>
      </c>
      <c r="Z4499">
        <v>38</v>
      </c>
      <c r="AE4499" t="s">
        <v>49</v>
      </c>
      <c r="AF4499">
        <v>38</v>
      </c>
    </row>
    <row r="4500" spans="1:32" x14ac:dyDescent="0.3">
      <c r="A4500">
        <v>31</v>
      </c>
      <c r="B4500" t="s">
        <v>58</v>
      </c>
      <c r="C4500" t="s">
        <v>47</v>
      </c>
      <c r="D4500" t="s">
        <v>60</v>
      </c>
      <c r="E4500" t="s">
        <v>49</v>
      </c>
      <c r="F4500">
        <v>1183</v>
      </c>
      <c r="G4500" t="s">
        <v>55</v>
      </c>
      <c r="H4500" t="s">
        <v>49</v>
      </c>
      <c r="I4500" t="s">
        <v>52</v>
      </c>
      <c r="J4500">
        <v>27</v>
      </c>
      <c r="K4500" t="s">
        <v>56</v>
      </c>
      <c r="L4500">
        <v>676</v>
      </c>
      <c r="M4500">
        <v>6</v>
      </c>
      <c r="N4500">
        <v>-1</v>
      </c>
      <c r="O4500">
        <v>0</v>
      </c>
      <c r="P4500" t="s">
        <v>52</v>
      </c>
      <c r="Q4500" t="s">
        <v>49</v>
      </c>
      <c r="X4500" s="7"/>
      <c r="Y4500" t="s">
        <v>55</v>
      </c>
      <c r="Z4500">
        <v>1183</v>
      </c>
      <c r="AE4500" t="s">
        <v>49</v>
      </c>
      <c r="AF4500">
        <v>1183</v>
      </c>
    </row>
    <row r="4501" spans="1:32" x14ac:dyDescent="0.3">
      <c r="A4501">
        <v>45</v>
      </c>
      <c r="B4501" t="s">
        <v>63</v>
      </c>
      <c r="C4501" t="s">
        <v>74</v>
      </c>
      <c r="D4501" t="s">
        <v>48</v>
      </c>
      <c r="E4501" t="s">
        <v>49</v>
      </c>
      <c r="F4501">
        <v>942</v>
      </c>
      <c r="G4501" t="s">
        <v>49</v>
      </c>
      <c r="H4501" t="s">
        <v>49</v>
      </c>
      <c r="I4501" t="s">
        <v>50</v>
      </c>
      <c r="J4501">
        <v>21</v>
      </c>
      <c r="K4501" t="s">
        <v>75</v>
      </c>
      <c r="L4501">
        <v>362</v>
      </c>
      <c r="M4501">
        <v>1</v>
      </c>
      <c r="N4501">
        <v>-1</v>
      </c>
      <c r="O4501">
        <v>0</v>
      </c>
      <c r="P4501" t="s">
        <v>52</v>
      </c>
      <c r="Q4501" t="s">
        <v>49</v>
      </c>
      <c r="X4501" s="7"/>
      <c r="Y4501" t="s">
        <v>49</v>
      </c>
      <c r="Z4501">
        <v>942</v>
      </c>
      <c r="AE4501" t="s">
        <v>49</v>
      </c>
      <c r="AF4501">
        <v>942</v>
      </c>
    </row>
    <row r="4502" spans="1:32" x14ac:dyDescent="0.3">
      <c r="A4502">
        <v>38</v>
      </c>
      <c r="B4502" t="s">
        <v>69</v>
      </c>
      <c r="C4502" t="s">
        <v>47</v>
      </c>
      <c r="D4502" t="s">
        <v>54</v>
      </c>
      <c r="E4502" t="s">
        <v>49</v>
      </c>
      <c r="F4502">
        <v>4196</v>
      </c>
      <c r="G4502" t="s">
        <v>55</v>
      </c>
      <c r="H4502" t="s">
        <v>49</v>
      </c>
      <c r="I4502" t="s">
        <v>50</v>
      </c>
      <c r="J4502">
        <v>12</v>
      </c>
      <c r="K4502" t="s">
        <v>56</v>
      </c>
      <c r="L4502">
        <v>193</v>
      </c>
      <c r="M4502">
        <v>2</v>
      </c>
      <c r="N4502">
        <v>-1</v>
      </c>
      <c r="O4502">
        <v>0</v>
      </c>
      <c r="P4502" t="s">
        <v>52</v>
      </c>
      <c r="Q4502" t="s">
        <v>49</v>
      </c>
      <c r="X4502" s="7"/>
      <c r="Y4502" t="s">
        <v>55</v>
      </c>
      <c r="Z4502">
        <v>4196</v>
      </c>
      <c r="AE4502" t="s">
        <v>49</v>
      </c>
      <c r="AF4502">
        <v>4196</v>
      </c>
    </row>
    <row r="4503" spans="1:32" x14ac:dyDescent="0.3">
      <c r="A4503">
        <v>34</v>
      </c>
      <c r="B4503" t="s">
        <v>58</v>
      </c>
      <c r="C4503" t="s">
        <v>47</v>
      </c>
      <c r="D4503" t="s">
        <v>60</v>
      </c>
      <c r="E4503" t="s">
        <v>49</v>
      </c>
      <c r="F4503">
        <v>297</v>
      </c>
      <c r="G4503" t="s">
        <v>55</v>
      </c>
      <c r="H4503" t="s">
        <v>49</v>
      </c>
      <c r="I4503" t="s">
        <v>50</v>
      </c>
      <c r="J4503">
        <v>26</v>
      </c>
      <c r="K4503" t="s">
        <v>70</v>
      </c>
      <c r="L4503">
        <v>63</v>
      </c>
      <c r="M4503">
        <v>4</v>
      </c>
      <c r="N4503">
        <v>-1</v>
      </c>
      <c r="O4503">
        <v>0</v>
      </c>
      <c r="P4503" t="s">
        <v>52</v>
      </c>
      <c r="Q4503" t="s">
        <v>49</v>
      </c>
      <c r="X4503" s="7"/>
      <c r="Y4503" t="s">
        <v>55</v>
      </c>
      <c r="Z4503">
        <v>297</v>
      </c>
      <c r="AE4503" t="s">
        <v>49</v>
      </c>
      <c r="AF4503">
        <v>297</v>
      </c>
    </row>
    <row r="4504" spans="1:32" x14ac:dyDescent="0.3">
      <c r="A4504">
        <v>42</v>
      </c>
      <c r="B4504" t="s">
        <v>53</v>
      </c>
      <c r="C4504" t="s">
        <v>47</v>
      </c>
      <c r="D4504" t="s">
        <v>54</v>
      </c>
      <c r="E4504" t="s">
        <v>49</v>
      </c>
      <c r="F4504">
        <v>-91</v>
      </c>
      <c r="G4504" t="s">
        <v>55</v>
      </c>
      <c r="H4504" t="s">
        <v>55</v>
      </c>
      <c r="I4504" t="s">
        <v>50</v>
      </c>
      <c r="J4504">
        <v>5</v>
      </c>
      <c r="K4504" t="s">
        <v>64</v>
      </c>
      <c r="L4504">
        <v>43</v>
      </c>
      <c r="M4504">
        <v>1</v>
      </c>
      <c r="N4504">
        <v>-1</v>
      </c>
      <c r="O4504">
        <v>0</v>
      </c>
      <c r="P4504" t="s">
        <v>52</v>
      </c>
      <c r="Q4504" t="s">
        <v>49</v>
      </c>
      <c r="X4504" s="7"/>
      <c r="Y4504" t="s">
        <v>55</v>
      </c>
      <c r="Z4504">
        <v>-91</v>
      </c>
      <c r="AE4504" t="s">
        <v>55</v>
      </c>
      <c r="AF4504">
        <v>-91</v>
      </c>
    </row>
    <row r="4505" spans="1:32" x14ac:dyDescent="0.3">
      <c r="A4505">
        <v>60</v>
      </c>
      <c r="B4505" t="s">
        <v>65</v>
      </c>
      <c r="C4505" t="s">
        <v>47</v>
      </c>
      <c r="D4505" t="s">
        <v>48</v>
      </c>
      <c r="E4505" t="s">
        <v>49</v>
      </c>
      <c r="F4505">
        <v>362</v>
      </c>
      <c r="G4505" t="s">
        <v>49</v>
      </c>
      <c r="H4505" t="s">
        <v>55</v>
      </c>
      <c r="I4505" t="s">
        <v>50</v>
      </c>
      <c r="J4505">
        <v>29</v>
      </c>
      <c r="K4505" t="s">
        <v>73</v>
      </c>
      <c r="L4505">
        <v>816</v>
      </c>
      <c r="M4505">
        <v>6</v>
      </c>
      <c r="N4505">
        <v>-1</v>
      </c>
      <c r="O4505">
        <v>0</v>
      </c>
      <c r="P4505" t="s">
        <v>52</v>
      </c>
      <c r="Q4505" t="s">
        <v>55</v>
      </c>
      <c r="X4505" s="7"/>
      <c r="Y4505" t="s">
        <v>49</v>
      </c>
      <c r="Z4505">
        <v>362</v>
      </c>
      <c r="AE4505" t="s">
        <v>55</v>
      </c>
      <c r="AF4505">
        <v>362</v>
      </c>
    </row>
    <row r="4506" spans="1:32" x14ac:dyDescent="0.3">
      <c r="A4506">
        <v>42</v>
      </c>
      <c r="B4506" t="s">
        <v>63</v>
      </c>
      <c r="C4506" t="s">
        <v>59</v>
      </c>
      <c r="D4506" t="s">
        <v>54</v>
      </c>
      <c r="E4506" t="s">
        <v>49</v>
      </c>
      <c r="F4506">
        <v>1080</v>
      </c>
      <c r="G4506" t="s">
        <v>55</v>
      </c>
      <c r="H4506" t="s">
        <v>55</v>
      </c>
      <c r="I4506" t="s">
        <v>50</v>
      </c>
      <c r="J4506">
        <v>13</v>
      </c>
      <c r="K4506" t="s">
        <v>56</v>
      </c>
      <c r="L4506">
        <v>951</v>
      </c>
      <c r="M4506">
        <v>3</v>
      </c>
      <c r="N4506">
        <v>370</v>
      </c>
      <c r="O4506">
        <v>4</v>
      </c>
      <c r="P4506" t="s">
        <v>57</v>
      </c>
      <c r="Q4506" t="s">
        <v>55</v>
      </c>
      <c r="X4506" s="7"/>
      <c r="Y4506" t="s">
        <v>55</v>
      </c>
      <c r="Z4506">
        <v>1080</v>
      </c>
      <c r="AE4506" t="s">
        <v>55</v>
      </c>
      <c r="AF4506">
        <v>1080</v>
      </c>
    </row>
    <row r="4507" spans="1:32" x14ac:dyDescent="0.3">
      <c r="A4507">
        <v>32</v>
      </c>
      <c r="B4507" t="s">
        <v>69</v>
      </c>
      <c r="C4507" t="s">
        <v>59</v>
      </c>
      <c r="D4507" t="s">
        <v>54</v>
      </c>
      <c r="E4507" t="s">
        <v>49</v>
      </c>
      <c r="F4507">
        <v>620</v>
      </c>
      <c r="G4507" t="s">
        <v>55</v>
      </c>
      <c r="H4507" t="s">
        <v>49</v>
      </c>
      <c r="I4507" t="s">
        <v>52</v>
      </c>
      <c r="J4507">
        <v>26</v>
      </c>
      <c r="K4507" t="s">
        <v>56</v>
      </c>
      <c r="L4507">
        <v>1234</v>
      </c>
      <c r="M4507">
        <v>3</v>
      </c>
      <c r="N4507">
        <v>-1</v>
      </c>
      <c r="O4507">
        <v>0</v>
      </c>
      <c r="P4507" t="s">
        <v>52</v>
      </c>
      <c r="Q4507" t="s">
        <v>55</v>
      </c>
      <c r="X4507" s="7"/>
      <c r="Y4507" t="s">
        <v>55</v>
      </c>
      <c r="Z4507">
        <v>620</v>
      </c>
      <c r="AE4507" t="s">
        <v>49</v>
      </c>
      <c r="AF4507">
        <v>620</v>
      </c>
    </row>
    <row r="4508" spans="1:32" x14ac:dyDescent="0.3">
      <c r="A4508">
        <v>42</v>
      </c>
      <c r="B4508" t="s">
        <v>46</v>
      </c>
      <c r="C4508" t="s">
        <v>74</v>
      </c>
      <c r="D4508" t="s">
        <v>60</v>
      </c>
      <c r="E4508" t="s">
        <v>49</v>
      </c>
      <c r="F4508">
        <v>-166</v>
      </c>
      <c r="G4508" t="s">
        <v>49</v>
      </c>
      <c r="H4508" t="s">
        <v>49</v>
      </c>
      <c r="I4508" t="s">
        <v>50</v>
      </c>
      <c r="J4508">
        <v>29</v>
      </c>
      <c r="K4508" t="s">
        <v>70</v>
      </c>
      <c r="L4508">
        <v>85</v>
      </c>
      <c r="M4508">
        <v>4</v>
      </c>
      <c r="N4508">
        <v>-1</v>
      </c>
      <c r="O4508">
        <v>0</v>
      </c>
      <c r="P4508" t="s">
        <v>52</v>
      </c>
      <c r="Q4508" t="s">
        <v>49</v>
      </c>
      <c r="X4508" s="7"/>
      <c r="Y4508" t="s">
        <v>49</v>
      </c>
      <c r="Z4508">
        <v>-166</v>
      </c>
      <c r="AE4508" t="s">
        <v>49</v>
      </c>
      <c r="AF4508">
        <v>-166</v>
      </c>
    </row>
    <row r="4509" spans="1:32" x14ac:dyDescent="0.3">
      <c r="A4509">
        <v>33</v>
      </c>
      <c r="B4509" t="s">
        <v>53</v>
      </c>
      <c r="C4509" t="s">
        <v>47</v>
      </c>
      <c r="D4509" t="s">
        <v>54</v>
      </c>
      <c r="E4509" t="s">
        <v>49</v>
      </c>
      <c r="F4509">
        <v>288</v>
      </c>
      <c r="G4509" t="s">
        <v>55</v>
      </c>
      <c r="H4509" t="s">
        <v>49</v>
      </c>
      <c r="I4509" t="s">
        <v>50</v>
      </c>
      <c r="J4509">
        <v>17</v>
      </c>
      <c r="K4509" t="s">
        <v>61</v>
      </c>
      <c r="L4509">
        <v>306</v>
      </c>
      <c r="M4509">
        <v>1</v>
      </c>
      <c r="N4509">
        <v>-1</v>
      </c>
      <c r="O4509">
        <v>0</v>
      </c>
      <c r="P4509" t="s">
        <v>52</v>
      </c>
      <c r="Q4509" t="s">
        <v>49</v>
      </c>
      <c r="X4509" s="7"/>
      <c r="Y4509" t="s">
        <v>55</v>
      </c>
      <c r="Z4509">
        <v>288</v>
      </c>
      <c r="AE4509" t="s">
        <v>49</v>
      </c>
      <c r="AF4509">
        <v>288</v>
      </c>
    </row>
    <row r="4510" spans="1:32" x14ac:dyDescent="0.3">
      <c r="A4510">
        <v>42</v>
      </c>
      <c r="B4510" t="s">
        <v>69</v>
      </c>
      <c r="C4510" t="s">
        <v>47</v>
      </c>
      <c r="D4510" t="s">
        <v>52</v>
      </c>
      <c r="E4510" t="s">
        <v>49</v>
      </c>
      <c r="F4510">
        <v>642</v>
      </c>
      <c r="G4510" t="s">
        <v>55</v>
      </c>
      <c r="H4510" t="s">
        <v>55</v>
      </c>
      <c r="I4510" t="s">
        <v>52</v>
      </c>
      <c r="J4510">
        <v>16</v>
      </c>
      <c r="K4510" t="s">
        <v>56</v>
      </c>
      <c r="L4510">
        <v>509</v>
      </c>
      <c r="M4510">
        <v>2</v>
      </c>
      <c r="N4510">
        <v>-1</v>
      </c>
      <c r="O4510">
        <v>0</v>
      </c>
      <c r="P4510" t="s">
        <v>52</v>
      </c>
      <c r="Q4510" t="s">
        <v>49</v>
      </c>
      <c r="X4510" s="7"/>
      <c r="Y4510" t="s">
        <v>55</v>
      </c>
      <c r="Z4510">
        <v>642</v>
      </c>
      <c r="AE4510" t="s">
        <v>55</v>
      </c>
      <c r="AF4510">
        <v>642</v>
      </c>
    </row>
    <row r="4511" spans="1:32" x14ac:dyDescent="0.3">
      <c r="A4511">
        <v>51</v>
      </c>
      <c r="B4511" t="s">
        <v>67</v>
      </c>
      <c r="C4511" t="s">
        <v>47</v>
      </c>
      <c r="D4511" t="s">
        <v>60</v>
      </c>
      <c r="E4511" t="s">
        <v>49</v>
      </c>
      <c r="F4511">
        <v>2506</v>
      </c>
      <c r="G4511" t="s">
        <v>49</v>
      </c>
      <c r="H4511" t="s">
        <v>49</v>
      </c>
      <c r="I4511" t="s">
        <v>50</v>
      </c>
      <c r="J4511">
        <v>30</v>
      </c>
      <c r="K4511" t="s">
        <v>75</v>
      </c>
      <c r="L4511">
        <v>210</v>
      </c>
      <c r="M4511">
        <v>3</v>
      </c>
      <c r="N4511">
        <v>-1</v>
      </c>
      <c r="O4511">
        <v>0</v>
      </c>
      <c r="P4511" t="s">
        <v>52</v>
      </c>
      <c r="Q4511" t="s">
        <v>49</v>
      </c>
      <c r="X4511" s="7"/>
      <c r="Y4511" t="s">
        <v>49</v>
      </c>
      <c r="Z4511">
        <v>2506</v>
      </c>
      <c r="AE4511" t="s">
        <v>49</v>
      </c>
      <c r="AF4511">
        <v>2506</v>
      </c>
    </row>
    <row r="4512" spans="1:32" x14ac:dyDescent="0.3">
      <c r="A4512">
        <v>36</v>
      </c>
      <c r="B4512" t="s">
        <v>67</v>
      </c>
      <c r="C4512" t="s">
        <v>74</v>
      </c>
      <c r="D4512" t="s">
        <v>54</v>
      </c>
      <c r="E4512" t="s">
        <v>49</v>
      </c>
      <c r="F4512">
        <v>566</v>
      </c>
      <c r="G4512" t="s">
        <v>55</v>
      </c>
      <c r="H4512" t="s">
        <v>49</v>
      </c>
      <c r="I4512" t="s">
        <v>52</v>
      </c>
      <c r="J4512">
        <v>20</v>
      </c>
      <c r="K4512" t="s">
        <v>56</v>
      </c>
      <c r="L4512">
        <v>129</v>
      </c>
      <c r="M4512">
        <v>2</v>
      </c>
      <c r="N4512">
        <v>-1</v>
      </c>
      <c r="O4512">
        <v>0</v>
      </c>
      <c r="P4512" t="s">
        <v>52</v>
      </c>
      <c r="Q4512" t="s">
        <v>49</v>
      </c>
      <c r="X4512" s="7"/>
      <c r="Y4512" t="s">
        <v>55</v>
      </c>
      <c r="Z4512">
        <v>566</v>
      </c>
      <c r="AE4512" t="s">
        <v>49</v>
      </c>
      <c r="AF4512">
        <v>566</v>
      </c>
    </row>
    <row r="4513" spans="1:32" x14ac:dyDescent="0.3">
      <c r="A4513">
        <v>46</v>
      </c>
      <c r="B4513" t="s">
        <v>63</v>
      </c>
      <c r="C4513" t="s">
        <v>47</v>
      </c>
      <c r="D4513" t="s">
        <v>54</v>
      </c>
      <c r="E4513" t="s">
        <v>49</v>
      </c>
      <c r="F4513">
        <v>668</v>
      </c>
      <c r="G4513" t="s">
        <v>55</v>
      </c>
      <c r="H4513" t="s">
        <v>49</v>
      </c>
      <c r="I4513" t="s">
        <v>52</v>
      </c>
      <c r="J4513">
        <v>15</v>
      </c>
      <c r="K4513" t="s">
        <v>56</v>
      </c>
      <c r="L4513">
        <v>1263</v>
      </c>
      <c r="M4513">
        <v>2</v>
      </c>
      <c r="N4513">
        <v>-1</v>
      </c>
      <c r="O4513">
        <v>0</v>
      </c>
      <c r="P4513" t="s">
        <v>52</v>
      </c>
      <c r="Q4513" t="s">
        <v>55</v>
      </c>
      <c r="X4513" s="7"/>
      <c r="Y4513" t="s">
        <v>55</v>
      </c>
      <c r="Z4513">
        <v>668</v>
      </c>
      <c r="AE4513" t="s">
        <v>49</v>
      </c>
      <c r="AF4513">
        <v>668</v>
      </c>
    </row>
    <row r="4514" spans="1:32" x14ac:dyDescent="0.3">
      <c r="A4514">
        <v>40</v>
      </c>
      <c r="B4514" t="s">
        <v>63</v>
      </c>
      <c r="C4514" t="s">
        <v>47</v>
      </c>
      <c r="D4514" t="s">
        <v>54</v>
      </c>
      <c r="E4514" t="s">
        <v>49</v>
      </c>
      <c r="F4514">
        <v>1100</v>
      </c>
      <c r="G4514" t="s">
        <v>55</v>
      </c>
      <c r="H4514" t="s">
        <v>49</v>
      </c>
      <c r="I4514" t="s">
        <v>52</v>
      </c>
      <c r="J4514">
        <v>29</v>
      </c>
      <c r="K4514" t="s">
        <v>56</v>
      </c>
      <c r="L4514">
        <v>660</v>
      </c>
      <c r="M4514">
        <v>2</v>
      </c>
      <c r="N4514">
        <v>-1</v>
      </c>
      <c r="O4514">
        <v>0</v>
      </c>
      <c r="P4514" t="s">
        <v>52</v>
      </c>
      <c r="Q4514" t="s">
        <v>49</v>
      </c>
      <c r="X4514" s="7"/>
      <c r="Y4514" t="s">
        <v>55</v>
      </c>
      <c r="Z4514">
        <v>1100</v>
      </c>
      <c r="AE4514" t="s">
        <v>49</v>
      </c>
      <c r="AF4514">
        <v>1100</v>
      </c>
    </row>
    <row r="4515" spans="1:32" x14ac:dyDescent="0.3">
      <c r="A4515">
        <v>49</v>
      </c>
      <c r="B4515" t="s">
        <v>63</v>
      </c>
      <c r="C4515" t="s">
        <v>47</v>
      </c>
      <c r="D4515" t="s">
        <v>54</v>
      </c>
      <c r="E4515" t="s">
        <v>49</v>
      </c>
      <c r="F4515">
        <v>322</v>
      </c>
      <c r="G4515" t="s">
        <v>49</v>
      </c>
      <c r="H4515" t="s">
        <v>49</v>
      </c>
      <c r="I4515" t="s">
        <v>50</v>
      </c>
      <c r="J4515">
        <v>14</v>
      </c>
      <c r="K4515" t="s">
        <v>70</v>
      </c>
      <c r="L4515">
        <v>356</v>
      </c>
      <c r="M4515">
        <v>2</v>
      </c>
      <c r="N4515">
        <v>-1</v>
      </c>
      <c r="O4515">
        <v>0</v>
      </c>
      <c r="P4515" t="s">
        <v>52</v>
      </c>
      <c r="Q4515" t="s">
        <v>49</v>
      </c>
      <c r="X4515" s="7"/>
      <c r="Y4515" t="s">
        <v>49</v>
      </c>
      <c r="Z4515">
        <v>322</v>
      </c>
      <c r="AE4515" t="s">
        <v>49</v>
      </c>
      <c r="AF4515">
        <v>322</v>
      </c>
    </row>
    <row r="4516" spans="1:32" x14ac:dyDescent="0.3">
      <c r="A4516">
        <v>38</v>
      </c>
      <c r="B4516" t="s">
        <v>63</v>
      </c>
      <c r="C4516" t="s">
        <v>47</v>
      </c>
      <c r="D4516" t="s">
        <v>54</v>
      </c>
      <c r="E4516" t="s">
        <v>49</v>
      </c>
      <c r="F4516">
        <v>1205</v>
      </c>
      <c r="G4516" t="s">
        <v>55</v>
      </c>
      <c r="H4516" t="s">
        <v>49</v>
      </c>
      <c r="I4516" t="s">
        <v>50</v>
      </c>
      <c r="J4516">
        <v>20</v>
      </c>
      <c r="K4516" t="s">
        <v>61</v>
      </c>
      <c r="L4516">
        <v>45</v>
      </c>
      <c r="M4516">
        <v>4</v>
      </c>
      <c r="N4516">
        <v>153</v>
      </c>
      <c r="O4516">
        <v>1</v>
      </c>
      <c r="P4516" t="s">
        <v>57</v>
      </c>
      <c r="Q4516" t="s">
        <v>49</v>
      </c>
      <c r="X4516" s="7"/>
      <c r="Y4516" t="s">
        <v>55</v>
      </c>
      <c r="Z4516">
        <v>1205</v>
      </c>
      <c r="AE4516" t="s">
        <v>49</v>
      </c>
      <c r="AF4516">
        <v>1205</v>
      </c>
    </row>
    <row r="4517" spans="1:32" x14ac:dyDescent="0.3">
      <c r="A4517">
        <v>32</v>
      </c>
      <c r="B4517" t="s">
        <v>53</v>
      </c>
      <c r="C4517" t="s">
        <v>59</v>
      </c>
      <c r="D4517" t="s">
        <v>54</v>
      </c>
      <c r="E4517" t="s">
        <v>49</v>
      </c>
      <c r="F4517">
        <v>473</v>
      </c>
      <c r="G4517" t="s">
        <v>55</v>
      </c>
      <c r="H4517" t="s">
        <v>49</v>
      </c>
      <c r="I4517" t="s">
        <v>50</v>
      </c>
      <c r="J4517">
        <v>7</v>
      </c>
      <c r="K4517" t="s">
        <v>73</v>
      </c>
      <c r="L4517">
        <v>624</v>
      </c>
      <c r="M4517">
        <v>5</v>
      </c>
      <c r="N4517">
        <v>-1</v>
      </c>
      <c r="O4517">
        <v>0</v>
      </c>
      <c r="P4517" t="s">
        <v>52</v>
      </c>
      <c r="Q4517" t="s">
        <v>49</v>
      </c>
      <c r="X4517" s="7"/>
      <c r="Y4517" t="s">
        <v>55</v>
      </c>
      <c r="Z4517">
        <v>473</v>
      </c>
      <c r="AE4517" t="s">
        <v>49</v>
      </c>
      <c r="AF4517">
        <v>473</v>
      </c>
    </row>
    <row r="4518" spans="1:32" x14ac:dyDescent="0.3">
      <c r="A4518">
        <v>33</v>
      </c>
      <c r="B4518" t="s">
        <v>53</v>
      </c>
      <c r="C4518" t="s">
        <v>47</v>
      </c>
      <c r="D4518" t="s">
        <v>54</v>
      </c>
      <c r="E4518" t="s">
        <v>49</v>
      </c>
      <c r="F4518">
        <v>-333</v>
      </c>
      <c r="G4518" t="s">
        <v>55</v>
      </c>
      <c r="H4518" t="s">
        <v>49</v>
      </c>
      <c r="I4518" t="s">
        <v>50</v>
      </c>
      <c r="J4518">
        <v>30</v>
      </c>
      <c r="K4518" t="s">
        <v>73</v>
      </c>
      <c r="L4518">
        <v>329</v>
      </c>
      <c r="M4518">
        <v>5</v>
      </c>
      <c r="N4518">
        <v>-1</v>
      </c>
      <c r="O4518">
        <v>0</v>
      </c>
      <c r="P4518" t="s">
        <v>52</v>
      </c>
      <c r="Q4518" t="s">
        <v>49</v>
      </c>
      <c r="X4518" s="7"/>
      <c r="Y4518" t="s">
        <v>55</v>
      </c>
      <c r="Z4518">
        <v>-333</v>
      </c>
      <c r="AE4518" t="s">
        <v>49</v>
      </c>
      <c r="AF4518">
        <v>-333</v>
      </c>
    </row>
    <row r="4519" spans="1:32" x14ac:dyDescent="0.3">
      <c r="A4519">
        <v>57</v>
      </c>
      <c r="B4519" t="s">
        <v>65</v>
      </c>
      <c r="C4519" t="s">
        <v>47</v>
      </c>
      <c r="D4519" t="s">
        <v>60</v>
      </c>
      <c r="E4519" t="s">
        <v>55</v>
      </c>
      <c r="F4519">
        <v>-3313</v>
      </c>
      <c r="G4519" t="s">
        <v>55</v>
      </c>
      <c r="H4519" t="s">
        <v>55</v>
      </c>
      <c r="I4519" t="s">
        <v>52</v>
      </c>
      <c r="J4519">
        <v>9</v>
      </c>
      <c r="K4519" t="s">
        <v>56</v>
      </c>
      <c r="L4519">
        <v>153</v>
      </c>
      <c r="M4519">
        <v>1</v>
      </c>
      <c r="N4519">
        <v>-1</v>
      </c>
      <c r="O4519">
        <v>0</v>
      </c>
      <c r="P4519" t="s">
        <v>52</v>
      </c>
      <c r="Q4519" t="s">
        <v>49</v>
      </c>
      <c r="X4519" s="7"/>
      <c r="Y4519" t="s">
        <v>55</v>
      </c>
      <c r="Z4519">
        <v>-3313</v>
      </c>
      <c r="AE4519" t="s">
        <v>55</v>
      </c>
      <c r="AF4519">
        <v>-3313</v>
      </c>
    </row>
    <row r="4520" spans="1:32" x14ac:dyDescent="0.3">
      <c r="A4520">
        <v>57</v>
      </c>
      <c r="B4520" t="s">
        <v>67</v>
      </c>
      <c r="C4520" t="s">
        <v>47</v>
      </c>
      <c r="D4520" t="s">
        <v>54</v>
      </c>
      <c r="E4520" t="s">
        <v>49</v>
      </c>
      <c r="F4520">
        <v>295</v>
      </c>
      <c r="G4520" t="s">
        <v>49</v>
      </c>
      <c r="H4520" t="s">
        <v>49</v>
      </c>
      <c r="I4520" t="s">
        <v>50</v>
      </c>
      <c r="J4520">
        <v>19</v>
      </c>
      <c r="K4520" t="s">
        <v>70</v>
      </c>
      <c r="L4520">
        <v>151</v>
      </c>
      <c r="M4520">
        <v>11</v>
      </c>
      <c r="N4520">
        <v>-1</v>
      </c>
      <c r="O4520">
        <v>0</v>
      </c>
      <c r="P4520" t="s">
        <v>52</v>
      </c>
      <c r="Q4520" t="s">
        <v>49</v>
      </c>
      <c r="X4520" s="7"/>
      <c r="Y4520" t="s">
        <v>49</v>
      </c>
      <c r="Z4520">
        <v>295</v>
      </c>
      <c r="AE4520" t="s">
        <v>49</v>
      </c>
      <c r="AF4520">
        <v>295</v>
      </c>
    </row>
    <row r="4521" spans="1:32" x14ac:dyDescent="0.3">
      <c r="A4521">
        <v>28</v>
      </c>
      <c r="B4521" t="s">
        <v>63</v>
      </c>
      <c r="C4521" t="s">
        <v>47</v>
      </c>
      <c r="D4521" t="s">
        <v>54</v>
      </c>
      <c r="E4521" t="s">
        <v>49</v>
      </c>
      <c r="F4521">
        <v>1137</v>
      </c>
      <c r="G4521" t="s">
        <v>49</v>
      </c>
      <c r="H4521" t="s">
        <v>49</v>
      </c>
      <c r="I4521" t="s">
        <v>50</v>
      </c>
      <c r="J4521">
        <v>6</v>
      </c>
      <c r="K4521" t="s">
        <v>64</v>
      </c>
      <c r="L4521">
        <v>129</v>
      </c>
      <c r="M4521">
        <v>4</v>
      </c>
      <c r="N4521">
        <v>211</v>
      </c>
      <c r="O4521">
        <v>3</v>
      </c>
      <c r="P4521" t="s">
        <v>66</v>
      </c>
      <c r="Q4521" t="s">
        <v>49</v>
      </c>
      <c r="X4521" s="7"/>
      <c r="Y4521" t="s">
        <v>49</v>
      </c>
      <c r="Z4521">
        <v>1137</v>
      </c>
      <c r="AE4521" t="s">
        <v>49</v>
      </c>
      <c r="AF4521">
        <v>1137</v>
      </c>
    </row>
    <row r="4522" spans="1:32" x14ac:dyDescent="0.3">
      <c r="A4522">
        <v>44</v>
      </c>
      <c r="B4522" t="s">
        <v>68</v>
      </c>
      <c r="C4522" t="s">
        <v>59</v>
      </c>
      <c r="D4522" t="s">
        <v>60</v>
      </c>
      <c r="E4522" t="s">
        <v>49</v>
      </c>
      <c r="F4522">
        <v>1136</v>
      </c>
      <c r="G4522" t="s">
        <v>55</v>
      </c>
      <c r="H4522" t="s">
        <v>55</v>
      </c>
      <c r="I4522" t="s">
        <v>50</v>
      </c>
      <c r="J4522">
        <v>3</v>
      </c>
      <c r="K4522" t="s">
        <v>61</v>
      </c>
      <c r="L4522">
        <v>345</v>
      </c>
      <c r="M4522">
        <v>2</v>
      </c>
      <c r="N4522">
        <v>249</v>
      </c>
      <c r="O4522">
        <v>7</v>
      </c>
      <c r="P4522" t="s">
        <v>66</v>
      </c>
      <c r="Q4522" t="s">
        <v>49</v>
      </c>
      <c r="X4522" s="7"/>
      <c r="Y4522" t="s">
        <v>55</v>
      </c>
      <c r="Z4522">
        <v>1136</v>
      </c>
      <c r="AE4522" t="s">
        <v>55</v>
      </c>
      <c r="AF4522">
        <v>1136</v>
      </c>
    </row>
    <row r="4523" spans="1:32" x14ac:dyDescent="0.3">
      <c r="X4523" s="7"/>
    </row>
    <row r="4524" spans="1:32" x14ac:dyDescent="0.3">
      <c r="X4524" s="7"/>
    </row>
    <row r="4525" spans="1:32" x14ac:dyDescent="0.3">
      <c r="X4525" s="7"/>
    </row>
    <row r="4526" spans="1:32" x14ac:dyDescent="0.3">
      <c r="X4526" s="7"/>
    </row>
    <row r="4527" spans="1:32" x14ac:dyDescent="0.3">
      <c r="X4527" s="7"/>
    </row>
    <row r="4528" spans="1:32" x14ac:dyDescent="0.3">
      <c r="X4528" s="7"/>
    </row>
    <row r="4529" spans="24:24" x14ac:dyDescent="0.3">
      <c r="X4529" s="7"/>
    </row>
    <row r="4530" spans="24:24" x14ac:dyDescent="0.3">
      <c r="X4530" s="7"/>
    </row>
    <row r="4531" spans="24:24" x14ac:dyDescent="0.3">
      <c r="X4531" s="7"/>
    </row>
    <row r="4532" spans="24:24" x14ac:dyDescent="0.3">
      <c r="X4532" s="7"/>
    </row>
    <row r="4533" spans="24:24" x14ac:dyDescent="0.3">
      <c r="X4533" s="7"/>
    </row>
    <row r="4534" spans="24:24" x14ac:dyDescent="0.3">
      <c r="X4534" s="7"/>
    </row>
    <row r="4535" spans="24:24" x14ac:dyDescent="0.3">
      <c r="X4535" s="7"/>
    </row>
    <row r="4536" spans="24:24" x14ac:dyDescent="0.3">
      <c r="X4536" s="7"/>
    </row>
    <row r="4537" spans="24:24" x14ac:dyDescent="0.3">
      <c r="X4537" s="7"/>
    </row>
    <row r="4538" spans="24:24" x14ac:dyDescent="0.3">
      <c r="X4538" s="7"/>
    </row>
    <row r="4539" spans="24:24" x14ac:dyDescent="0.3">
      <c r="X4539" s="7"/>
    </row>
    <row r="4540" spans="24:24" x14ac:dyDescent="0.3">
      <c r="X4540" s="7"/>
    </row>
    <row r="4541" spans="24:24" x14ac:dyDescent="0.3">
      <c r="X4541" s="7"/>
    </row>
    <row r="4542" spans="24:24" x14ac:dyDescent="0.3">
      <c r="X4542" s="7"/>
    </row>
    <row r="4543" spans="24:24" x14ac:dyDescent="0.3">
      <c r="X4543" s="7"/>
    </row>
    <row r="4544" spans="24:24" x14ac:dyDescent="0.3">
      <c r="X4544" s="7"/>
    </row>
    <row r="4545" spans="24:24" x14ac:dyDescent="0.3">
      <c r="X4545" s="7"/>
    </row>
    <row r="4546" spans="24:24" x14ac:dyDescent="0.3">
      <c r="X4546" s="7"/>
    </row>
    <row r="4547" spans="24:24" x14ac:dyDescent="0.3">
      <c r="X4547" s="7"/>
    </row>
    <row r="4548" spans="24:24" x14ac:dyDescent="0.3">
      <c r="X4548" s="7"/>
    </row>
    <row r="4549" spans="24:24" x14ac:dyDescent="0.3">
      <c r="X4549" s="7"/>
    </row>
    <row r="4550" spans="24:24" x14ac:dyDescent="0.3">
      <c r="X4550" s="7"/>
    </row>
    <row r="4551" spans="24:24" x14ac:dyDescent="0.3">
      <c r="X4551" s="7"/>
    </row>
    <row r="4552" spans="24:24" x14ac:dyDescent="0.3">
      <c r="X4552" s="7"/>
    </row>
    <row r="4553" spans="24:24" x14ac:dyDescent="0.3">
      <c r="X4553" s="7"/>
    </row>
    <row r="4554" spans="24:24" x14ac:dyDescent="0.3">
      <c r="X4554" s="7"/>
    </row>
    <row r="4555" spans="24:24" x14ac:dyDescent="0.3">
      <c r="X4555" s="7"/>
    </row>
    <row r="4556" spans="24:24" x14ac:dyDescent="0.3">
      <c r="X4556" s="7"/>
    </row>
    <row r="4557" spans="24:24" x14ac:dyDescent="0.3">
      <c r="X4557" s="7"/>
    </row>
    <row r="4558" spans="24:24" x14ac:dyDescent="0.3">
      <c r="X4558" s="7"/>
    </row>
    <row r="4559" spans="24:24" x14ac:dyDescent="0.3">
      <c r="X4559" s="7"/>
    </row>
    <row r="4560" spans="24:24" x14ac:dyDescent="0.3">
      <c r="X4560" s="7"/>
    </row>
    <row r="4561" spans="24:24" x14ac:dyDescent="0.3">
      <c r="X4561" s="7"/>
    </row>
    <row r="4562" spans="24:24" x14ac:dyDescent="0.3">
      <c r="X4562" s="7"/>
    </row>
    <row r="4563" spans="24:24" x14ac:dyDescent="0.3">
      <c r="X4563" s="7"/>
    </row>
    <row r="4564" spans="24:24" x14ac:dyDescent="0.3">
      <c r="X4564" s="7"/>
    </row>
    <row r="4565" spans="24:24" x14ac:dyDescent="0.3">
      <c r="X4565" s="7"/>
    </row>
    <row r="4566" spans="24:24" x14ac:dyDescent="0.3">
      <c r="X4566" s="7"/>
    </row>
    <row r="4567" spans="24:24" x14ac:dyDescent="0.3">
      <c r="X4567" s="7"/>
    </row>
    <row r="4568" spans="24:24" x14ac:dyDescent="0.3">
      <c r="X4568" s="7"/>
    </row>
    <row r="4569" spans="24:24" x14ac:dyDescent="0.3">
      <c r="X4569" s="7"/>
    </row>
    <row r="4570" spans="24:24" x14ac:dyDescent="0.3">
      <c r="X4570" s="7"/>
    </row>
    <row r="4571" spans="24:24" x14ac:dyDescent="0.3">
      <c r="X4571" s="7"/>
    </row>
    <row r="4572" spans="24:24" x14ac:dyDescent="0.3">
      <c r="X4572" s="7"/>
    </row>
    <row r="4573" spans="24:24" x14ac:dyDescent="0.3">
      <c r="X4573" s="7"/>
    </row>
    <row r="4574" spans="24:24" x14ac:dyDescent="0.3">
      <c r="X4574" s="7"/>
    </row>
    <row r="4575" spans="24:24" x14ac:dyDescent="0.3">
      <c r="X4575" s="7"/>
    </row>
    <row r="4576" spans="24:24" x14ac:dyDescent="0.3">
      <c r="X4576" s="7"/>
    </row>
    <row r="4577" spans="24:24" x14ac:dyDescent="0.3">
      <c r="X4577" s="7"/>
    </row>
    <row r="4578" spans="24:24" x14ac:dyDescent="0.3">
      <c r="X4578" s="7"/>
    </row>
    <row r="4579" spans="24:24" x14ac:dyDescent="0.3">
      <c r="X4579" s="7"/>
    </row>
    <row r="4580" spans="24:24" x14ac:dyDescent="0.3">
      <c r="X4580" s="7"/>
    </row>
    <row r="4581" spans="24:24" x14ac:dyDescent="0.3">
      <c r="X4581" s="7"/>
    </row>
    <row r="4582" spans="24:24" x14ac:dyDescent="0.3">
      <c r="X4582" s="7"/>
    </row>
    <row r="4583" spans="24:24" x14ac:dyDescent="0.3">
      <c r="X4583" s="7"/>
    </row>
    <row r="4584" spans="24:24" x14ac:dyDescent="0.3">
      <c r="X4584" s="7"/>
    </row>
    <row r="4585" spans="24:24" x14ac:dyDescent="0.3">
      <c r="X4585" s="7"/>
    </row>
    <row r="4586" spans="24:24" x14ac:dyDescent="0.3">
      <c r="X4586" s="7"/>
    </row>
    <row r="4587" spans="24:24" x14ac:dyDescent="0.3">
      <c r="X4587" s="7"/>
    </row>
    <row r="4588" spans="24:24" x14ac:dyDescent="0.3">
      <c r="X4588" s="7"/>
    </row>
    <row r="4589" spans="24:24" x14ac:dyDescent="0.3">
      <c r="X4589" s="7"/>
    </row>
    <row r="4590" spans="24:24" x14ac:dyDescent="0.3">
      <c r="X4590" s="7"/>
    </row>
    <row r="4591" spans="24:24" x14ac:dyDescent="0.3">
      <c r="X4591" s="7"/>
    </row>
    <row r="4592" spans="24:24" x14ac:dyDescent="0.3">
      <c r="X4592" s="7"/>
    </row>
    <row r="4593" spans="24:24" x14ac:dyDescent="0.3">
      <c r="X4593" s="7"/>
    </row>
    <row r="4594" spans="24:24" x14ac:dyDescent="0.3">
      <c r="X4594" s="7"/>
    </row>
    <row r="4595" spans="24:24" x14ac:dyDescent="0.3">
      <c r="X4595" s="7"/>
    </row>
    <row r="4596" spans="24:24" x14ac:dyDescent="0.3">
      <c r="X4596" s="7"/>
    </row>
    <row r="4597" spans="24:24" x14ac:dyDescent="0.3">
      <c r="X4597" s="7"/>
    </row>
    <row r="4598" spans="24:24" x14ac:dyDescent="0.3">
      <c r="X4598" s="7"/>
    </row>
    <row r="4599" spans="24:24" x14ac:dyDescent="0.3">
      <c r="X4599" s="7"/>
    </row>
    <row r="4600" spans="24:24" x14ac:dyDescent="0.3">
      <c r="X4600" s="7"/>
    </row>
    <row r="4601" spans="24:24" x14ac:dyDescent="0.3">
      <c r="X4601" s="7"/>
    </row>
    <row r="4602" spans="24:24" x14ac:dyDescent="0.3">
      <c r="X4602" s="7"/>
    </row>
    <row r="4603" spans="24:24" x14ac:dyDescent="0.3">
      <c r="X4603" s="7"/>
    </row>
    <row r="4604" spans="24:24" x14ac:dyDescent="0.3">
      <c r="X4604" s="7"/>
    </row>
    <row r="4605" spans="24:24" x14ac:dyDescent="0.3">
      <c r="X4605" s="7"/>
    </row>
    <row r="4606" spans="24:24" x14ac:dyDescent="0.3">
      <c r="X4606" s="7"/>
    </row>
    <row r="4607" spans="24:24" x14ac:dyDescent="0.3">
      <c r="X4607" s="7"/>
    </row>
    <row r="4608" spans="24:24" x14ac:dyDescent="0.3">
      <c r="X4608" s="7"/>
    </row>
    <row r="4609" spans="24:24" x14ac:dyDescent="0.3">
      <c r="X4609" s="7"/>
    </row>
    <row r="4610" spans="24:24" x14ac:dyDescent="0.3">
      <c r="X4610" s="7"/>
    </row>
    <row r="4611" spans="24:24" x14ac:dyDescent="0.3">
      <c r="X4611" s="7"/>
    </row>
    <row r="4612" spans="24:24" x14ac:dyDescent="0.3">
      <c r="X4612" s="7"/>
    </row>
    <row r="4613" spans="24:24" x14ac:dyDescent="0.3">
      <c r="X4613" s="7"/>
    </row>
    <row r="4614" spans="24:24" x14ac:dyDescent="0.3">
      <c r="X4614" s="7"/>
    </row>
    <row r="4615" spans="24:24" x14ac:dyDescent="0.3">
      <c r="X4615" s="7"/>
    </row>
    <row r="4616" spans="24:24" x14ac:dyDescent="0.3">
      <c r="X4616" s="7"/>
    </row>
    <row r="4617" spans="24:24" x14ac:dyDescent="0.3">
      <c r="X4617" s="7"/>
    </row>
    <row r="4618" spans="24:24" x14ac:dyDescent="0.3">
      <c r="X4618" s="7"/>
    </row>
    <row r="4619" spans="24:24" x14ac:dyDescent="0.3">
      <c r="X4619" s="7"/>
    </row>
    <row r="4620" spans="24:24" x14ac:dyDescent="0.3">
      <c r="X4620" s="7"/>
    </row>
    <row r="4621" spans="24:24" x14ac:dyDescent="0.3">
      <c r="X4621" s="7"/>
    </row>
    <row r="4622" spans="24:24" x14ac:dyDescent="0.3">
      <c r="X4622" s="7"/>
    </row>
    <row r="4623" spans="24:24" x14ac:dyDescent="0.3">
      <c r="X4623" s="7"/>
    </row>
    <row r="4624" spans="24:24" x14ac:dyDescent="0.3">
      <c r="X4624" s="7"/>
    </row>
    <row r="4625" spans="24:24" x14ac:dyDescent="0.3">
      <c r="X4625" s="7"/>
    </row>
    <row r="4626" spans="24:24" x14ac:dyDescent="0.3">
      <c r="X4626" s="7"/>
    </row>
    <row r="4627" spans="24:24" x14ac:dyDescent="0.3">
      <c r="X4627" s="7"/>
    </row>
    <row r="4628" spans="24:24" x14ac:dyDescent="0.3">
      <c r="X4628" s="7"/>
    </row>
    <row r="4629" spans="24:24" x14ac:dyDescent="0.3">
      <c r="X4629" s="7"/>
    </row>
    <row r="4630" spans="24:24" x14ac:dyDescent="0.3">
      <c r="X4630" s="7"/>
    </row>
    <row r="4631" spans="24:24" x14ac:dyDescent="0.3">
      <c r="X4631" s="7"/>
    </row>
    <row r="4632" spans="24:24" x14ac:dyDescent="0.3">
      <c r="X4632" s="7"/>
    </row>
    <row r="4633" spans="24:24" x14ac:dyDescent="0.3">
      <c r="X4633" s="7"/>
    </row>
    <row r="4634" spans="24:24" x14ac:dyDescent="0.3">
      <c r="X4634" s="7"/>
    </row>
    <row r="4635" spans="24:24" x14ac:dyDescent="0.3">
      <c r="X4635" s="7"/>
    </row>
    <row r="4636" spans="24:24" x14ac:dyDescent="0.3">
      <c r="X4636" s="7"/>
    </row>
    <row r="4637" spans="24:24" x14ac:dyDescent="0.3">
      <c r="X4637" s="7"/>
    </row>
    <row r="4638" spans="24:24" x14ac:dyDescent="0.3">
      <c r="X4638" s="7"/>
    </row>
    <row r="4639" spans="24:24" x14ac:dyDescent="0.3">
      <c r="X4639" s="7"/>
    </row>
    <row r="4640" spans="24:24" x14ac:dyDescent="0.3">
      <c r="X4640" s="7"/>
    </row>
    <row r="4641" spans="24:24" x14ac:dyDescent="0.3">
      <c r="X4641" s="7"/>
    </row>
    <row r="4642" spans="24:24" x14ac:dyDescent="0.3">
      <c r="X4642" s="7"/>
    </row>
    <row r="4643" spans="24:24" x14ac:dyDescent="0.3">
      <c r="X4643" s="7"/>
    </row>
    <row r="4644" spans="24:24" x14ac:dyDescent="0.3">
      <c r="X4644" s="7"/>
    </row>
    <row r="4645" spans="24:24" x14ac:dyDescent="0.3">
      <c r="X4645" s="7"/>
    </row>
    <row r="4646" spans="24:24" x14ac:dyDescent="0.3">
      <c r="X4646" s="7"/>
    </row>
    <row r="4647" spans="24:24" x14ac:dyDescent="0.3">
      <c r="X4647" s="7"/>
    </row>
    <row r="4648" spans="24:24" x14ac:dyDescent="0.3">
      <c r="X4648" s="7"/>
    </row>
    <row r="4649" spans="24:24" x14ac:dyDescent="0.3">
      <c r="X4649" s="7"/>
    </row>
    <row r="4650" spans="24:24" x14ac:dyDescent="0.3">
      <c r="X4650" s="7"/>
    </row>
    <row r="4651" spans="24:24" x14ac:dyDescent="0.3">
      <c r="X4651" s="7"/>
    </row>
    <row r="4652" spans="24:24" x14ac:dyDescent="0.3">
      <c r="X4652" s="7"/>
    </row>
    <row r="4653" spans="24:24" x14ac:dyDescent="0.3">
      <c r="X4653" s="7"/>
    </row>
    <row r="4654" spans="24:24" x14ac:dyDescent="0.3">
      <c r="X4654" s="7"/>
    </row>
    <row r="4655" spans="24:24" x14ac:dyDescent="0.3">
      <c r="X4655" s="7"/>
    </row>
    <row r="4656" spans="24:24" x14ac:dyDescent="0.3">
      <c r="X4656" s="7"/>
    </row>
    <row r="4657" spans="24:24" x14ac:dyDescent="0.3">
      <c r="X4657" s="7"/>
    </row>
    <row r="4658" spans="24:24" x14ac:dyDescent="0.3">
      <c r="X4658" s="7"/>
    </row>
    <row r="4659" spans="24:24" x14ac:dyDescent="0.3">
      <c r="X4659" s="7"/>
    </row>
    <row r="4660" spans="24:24" x14ac:dyDescent="0.3">
      <c r="X4660" s="7"/>
    </row>
    <row r="4661" spans="24:24" x14ac:dyDescent="0.3">
      <c r="X4661" s="7"/>
    </row>
    <row r="4662" spans="24:24" x14ac:dyDescent="0.3">
      <c r="X4662" s="7"/>
    </row>
    <row r="4663" spans="24:24" x14ac:dyDescent="0.3">
      <c r="X4663" s="7"/>
    </row>
    <row r="4664" spans="24:24" x14ac:dyDescent="0.3">
      <c r="X4664" s="7"/>
    </row>
    <row r="4665" spans="24:24" x14ac:dyDescent="0.3">
      <c r="X4665" s="7"/>
    </row>
    <row r="4666" spans="24:24" x14ac:dyDescent="0.3">
      <c r="X4666" s="7"/>
    </row>
    <row r="4667" spans="24:24" x14ac:dyDescent="0.3">
      <c r="X4667" s="7"/>
    </row>
    <row r="4668" spans="24:24" x14ac:dyDescent="0.3">
      <c r="X4668" s="7"/>
    </row>
    <row r="4669" spans="24:24" x14ac:dyDescent="0.3">
      <c r="X4669" s="7"/>
    </row>
    <row r="4670" spans="24:24" x14ac:dyDescent="0.3">
      <c r="X4670" s="7"/>
    </row>
    <row r="4671" spans="24:24" x14ac:dyDescent="0.3">
      <c r="X4671" s="7"/>
    </row>
    <row r="4672" spans="24:24" x14ac:dyDescent="0.3">
      <c r="X4672" s="7"/>
    </row>
    <row r="4673" spans="24:24" x14ac:dyDescent="0.3">
      <c r="X4673" s="7"/>
    </row>
    <row r="4674" spans="24:24" x14ac:dyDescent="0.3">
      <c r="X4674" s="7"/>
    </row>
    <row r="4675" spans="24:24" x14ac:dyDescent="0.3">
      <c r="X4675" s="7"/>
    </row>
    <row r="4676" spans="24:24" x14ac:dyDescent="0.3">
      <c r="X4676" s="7"/>
    </row>
    <row r="4677" spans="24:24" x14ac:dyDescent="0.3">
      <c r="X4677" s="7"/>
    </row>
    <row r="4678" spans="24:24" x14ac:dyDescent="0.3">
      <c r="X4678" s="7"/>
    </row>
    <row r="4679" spans="24:24" x14ac:dyDescent="0.3">
      <c r="X4679" s="7"/>
    </row>
    <row r="4680" spans="24:24" x14ac:dyDescent="0.3">
      <c r="X4680" s="7"/>
    </row>
    <row r="4681" spans="24:24" x14ac:dyDescent="0.3">
      <c r="X4681" s="7"/>
    </row>
    <row r="4682" spans="24:24" x14ac:dyDescent="0.3">
      <c r="X4682" s="7"/>
    </row>
    <row r="4683" spans="24:24" x14ac:dyDescent="0.3">
      <c r="X4683" s="7"/>
    </row>
    <row r="4684" spans="24:24" x14ac:dyDescent="0.3">
      <c r="X4684" s="7"/>
    </row>
    <row r="4685" spans="24:24" x14ac:dyDescent="0.3">
      <c r="X4685" s="7"/>
    </row>
    <row r="4686" spans="24:24" x14ac:dyDescent="0.3">
      <c r="X4686" s="7"/>
    </row>
    <row r="4687" spans="24:24" x14ac:dyDescent="0.3">
      <c r="X4687" s="7"/>
    </row>
    <row r="4688" spans="24:24" x14ac:dyDescent="0.3">
      <c r="X4688" s="7"/>
    </row>
    <row r="4689" spans="24:24" x14ac:dyDescent="0.3">
      <c r="X4689" s="7"/>
    </row>
    <row r="4690" spans="24:24" x14ac:dyDescent="0.3">
      <c r="X4690" s="7"/>
    </row>
    <row r="4691" spans="24:24" x14ac:dyDescent="0.3">
      <c r="X4691" s="7"/>
    </row>
    <row r="4692" spans="24:24" x14ac:dyDescent="0.3">
      <c r="X4692" s="7"/>
    </row>
    <row r="4693" spans="24:24" x14ac:dyDescent="0.3">
      <c r="X4693" s="7"/>
    </row>
    <row r="4694" spans="24:24" x14ac:dyDescent="0.3">
      <c r="X4694" s="7"/>
    </row>
    <row r="4695" spans="24:24" x14ac:dyDescent="0.3">
      <c r="X4695" s="7"/>
    </row>
    <row r="4696" spans="24:24" x14ac:dyDescent="0.3">
      <c r="X4696" s="7"/>
    </row>
    <row r="4697" spans="24:24" x14ac:dyDescent="0.3">
      <c r="X4697" s="7"/>
    </row>
    <row r="4698" spans="24:24" x14ac:dyDescent="0.3">
      <c r="X4698" s="7"/>
    </row>
    <row r="4699" spans="24:24" x14ac:dyDescent="0.3">
      <c r="X4699" s="7"/>
    </row>
    <row r="4700" spans="24:24" x14ac:dyDescent="0.3">
      <c r="X4700" s="7"/>
    </row>
    <row r="4701" spans="24:24" x14ac:dyDescent="0.3">
      <c r="X4701" s="7"/>
    </row>
    <row r="4702" spans="24:24" x14ac:dyDescent="0.3">
      <c r="X4702" s="7"/>
    </row>
    <row r="4703" spans="24:24" x14ac:dyDescent="0.3">
      <c r="X4703" s="7"/>
    </row>
    <row r="4704" spans="24:24" x14ac:dyDescent="0.3">
      <c r="X4704" s="7"/>
    </row>
    <row r="4705" spans="24:24" x14ac:dyDescent="0.3">
      <c r="X4705" s="7"/>
    </row>
    <row r="4706" spans="24:24" x14ac:dyDescent="0.3">
      <c r="X4706" s="7"/>
    </row>
    <row r="4707" spans="24:24" x14ac:dyDescent="0.3">
      <c r="X4707" s="7"/>
    </row>
    <row r="4708" spans="24:24" x14ac:dyDescent="0.3">
      <c r="X4708" s="7"/>
    </row>
    <row r="4709" spans="24:24" x14ac:dyDescent="0.3">
      <c r="X4709" s="7"/>
    </row>
    <row r="4710" spans="24:24" x14ac:dyDescent="0.3">
      <c r="X4710" s="7"/>
    </row>
    <row r="4711" spans="24:24" x14ac:dyDescent="0.3">
      <c r="X4711" s="7"/>
    </row>
    <row r="4712" spans="24:24" x14ac:dyDescent="0.3">
      <c r="X4712" s="7"/>
    </row>
    <row r="4713" spans="24:24" x14ac:dyDescent="0.3">
      <c r="X4713" s="7"/>
    </row>
    <row r="4714" spans="24:24" x14ac:dyDescent="0.3">
      <c r="X4714" s="7"/>
    </row>
    <row r="4715" spans="24:24" x14ac:dyDescent="0.3">
      <c r="X4715" s="7"/>
    </row>
    <row r="4716" spans="24:24" x14ac:dyDescent="0.3">
      <c r="X4716" s="7"/>
    </row>
    <row r="4717" spans="24:24" x14ac:dyDescent="0.3">
      <c r="X4717" s="7"/>
    </row>
    <row r="4718" spans="24:24" x14ac:dyDescent="0.3">
      <c r="X4718" s="7"/>
    </row>
    <row r="4719" spans="24:24" x14ac:dyDescent="0.3">
      <c r="X4719" s="7"/>
    </row>
    <row r="4720" spans="24:24" x14ac:dyDescent="0.3">
      <c r="X4720" s="7"/>
    </row>
    <row r="4721" spans="24:24" x14ac:dyDescent="0.3">
      <c r="X4721" s="7"/>
    </row>
    <row r="4722" spans="24:24" x14ac:dyDescent="0.3">
      <c r="X4722" s="7"/>
    </row>
    <row r="4723" spans="24:24" x14ac:dyDescent="0.3">
      <c r="X4723" s="7"/>
    </row>
    <row r="4724" spans="24:24" x14ac:dyDescent="0.3">
      <c r="X4724" s="7"/>
    </row>
    <row r="4725" spans="24:24" x14ac:dyDescent="0.3">
      <c r="X4725" s="7"/>
    </row>
    <row r="4726" spans="24:24" x14ac:dyDescent="0.3">
      <c r="X4726" s="7"/>
    </row>
    <row r="4727" spans="24:24" x14ac:dyDescent="0.3">
      <c r="X4727" s="7"/>
    </row>
    <row r="4728" spans="24:24" x14ac:dyDescent="0.3">
      <c r="X4728" s="7"/>
    </row>
    <row r="4729" spans="24:24" x14ac:dyDescent="0.3">
      <c r="X4729" s="7"/>
    </row>
    <row r="4730" spans="24:24" x14ac:dyDescent="0.3">
      <c r="X4730" s="7"/>
    </row>
    <row r="4731" spans="24:24" x14ac:dyDescent="0.3">
      <c r="X4731" s="7"/>
    </row>
    <row r="4732" spans="24:24" x14ac:dyDescent="0.3">
      <c r="X4732" s="7"/>
    </row>
    <row r="4733" spans="24:24" x14ac:dyDescent="0.3">
      <c r="X4733" s="7"/>
    </row>
    <row r="4734" spans="24:24" x14ac:dyDescent="0.3">
      <c r="X4734" s="7"/>
    </row>
    <row r="4735" spans="24:24" x14ac:dyDescent="0.3">
      <c r="X4735" s="7"/>
    </row>
    <row r="4736" spans="24:24" x14ac:dyDescent="0.3">
      <c r="X4736" s="7"/>
    </row>
    <row r="4737" spans="24:24" x14ac:dyDescent="0.3">
      <c r="X4737" s="7"/>
    </row>
    <row r="4738" spans="24:24" x14ac:dyDescent="0.3">
      <c r="X4738" s="7"/>
    </row>
    <row r="4739" spans="24:24" x14ac:dyDescent="0.3">
      <c r="X4739" s="7"/>
    </row>
    <row r="4740" spans="24:24" x14ac:dyDescent="0.3">
      <c r="X4740" s="7"/>
    </row>
    <row r="4741" spans="24:24" x14ac:dyDescent="0.3">
      <c r="X4741" s="7"/>
    </row>
    <row r="4742" spans="24:24" x14ac:dyDescent="0.3">
      <c r="X4742" s="7"/>
    </row>
    <row r="4743" spans="24:24" x14ac:dyDescent="0.3">
      <c r="X4743" s="7"/>
    </row>
    <row r="4744" spans="24:24" x14ac:dyDescent="0.3">
      <c r="X4744" s="7"/>
    </row>
    <row r="4745" spans="24:24" x14ac:dyDescent="0.3">
      <c r="X4745" s="7"/>
    </row>
    <row r="4746" spans="24:24" x14ac:dyDescent="0.3">
      <c r="X4746" s="7"/>
    </row>
    <row r="4747" spans="24:24" x14ac:dyDescent="0.3">
      <c r="X4747" s="7"/>
    </row>
    <row r="4748" spans="24:24" x14ac:dyDescent="0.3">
      <c r="X4748" s="7"/>
    </row>
    <row r="4749" spans="24:24" x14ac:dyDescent="0.3">
      <c r="X4749" s="7"/>
    </row>
    <row r="4750" spans="24:24" x14ac:dyDescent="0.3">
      <c r="X4750" s="7"/>
    </row>
    <row r="4751" spans="24:24" x14ac:dyDescent="0.3">
      <c r="X4751" s="7"/>
    </row>
    <row r="4752" spans="24:24" x14ac:dyDescent="0.3">
      <c r="X4752" s="7"/>
    </row>
    <row r="4753" spans="24:24" x14ac:dyDescent="0.3">
      <c r="X4753" s="7"/>
    </row>
    <row r="4754" spans="24:24" x14ac:dyDescent="0.3">
      <c r="X4754" s="7"/>
    </row>
    <row r="4755" spans="24:24" x14ac:dyDescent="0.3">
      <c r="X4755" s="7"/>
    </row>
    <row r="4756" spans="24:24" x14ac:dyDescent="0.3">
      <c r="X4756" s="7"/>
    </row>
    <row r="4757" spans="24:24" x14ac:dyDescent="0.3">
      <c r="X4757" s="7"/>
    </row>
    <row r="4758" spans="24:24" x14ac:dyDescent="0.3">
      <c r="X4758" s="7"/>
    </row>
    <row r="4759" spans="24:24" x14ac:dyDescent="0.3">
      <c r="X4759" s="7"/>
    </row>
    <row r="4760" spans="24:24" x14ac:dyDescent="0.3">
      <c r="X4760" s="7"/>
    </row>
    <row r="4761" spans="24:24" x14ac:dyDescent="0.3">
      <c r="X4761" s="7"/>
    </row>
    <row r="4762" spans="24:24" x14ac:dyDescent="0.3">
      <c r="X4762" s="7"/>
    </row>
    <row r="4763" spans="24:24" x14ac:dyDescent="0.3">
      <c r="X4763" s="7"/>
    </row>
    <row r="4764" spans="24:24" x14ac:dyDescent="0.3">
      <c r="X4764" s="7"/>
    </row>
    <row r="4765" spans="24:24" x14ac:dyDescent="0.3">
      <c r="X4765" s="7"/>
    </row>
    <row r="4766" spans="24:24" x14ac:dyDescent="0.3">
      <c r="X4766" s="7"/>
    </row>
    <row r="4767" spans="24:24" x14ac:dyDescent="0.3">
      <c r="X4767" s="7"/>
    </row>
    <row r="4768" spans="24:24" x14ac:dyDescent="0.3">
      <c r="X4768" s="7"/>
    </row>
    <row r="4769" spans="24:24" x14ac:dyDescent="0.3">
      <c r="X4769" s="7"/>
    </row>
    <row r="4770" spans="24:24" x14ac:dyDescent="0.3">
      <c r="X4770" s="7"/>
    </row>
    <row r="4771" spans="24:24" x14ac:dyDescent="0.3">
      <c r="X4771" s="7"/>
    </row>
    <row r="4772" spans="24:24" x14ac:dyDescent="0.3">
      <c r="X4772" s="7"/>
    </row>
    <row r="4773" spans="24:24" x14ac:dyDescent="0.3">
      <c r="X4773" s="7"/>
    </row>
    <row r="4774" spans="24:24" x14ac:dyDescent="0.3">
      <c r="X4774" s="7"/>
    </row>
    <row r="4775" spans="24:24" x14ac:dyDescent="0.3">
      <c r="X4775" s="7"/>
    </row>
    <row r="4776" spans="24:24" x14ac:dyDescent="0.3">
      <c r="X4776" s="7"/>
    </row>
    <row r="4777" spans="24:24" x14ac:dyDescent="0.3">
      <c r="X4777" s="7"/>
    </row>
    <row r="4778" spans="24:24" x14ac:dyDescent="0.3">
      <c r="X4778" s="7"/>
    </row>
    <row r="4779" spans="24:24" x14ac:dyDescent="0.3">
      <c r="X4779" s="7"/>
    </row>
    <row r="4780" spans="24:24" x14ac:dyDescent="0.3">
      <c r="X4780" s="7"/>
    </row>
    <row r="4781" spans="24:24" x14ac:dyDescent="0.3">
      <c r="X4781" s="7"/>
    </row>
    <row r="4782" spans="24:24" x14ac:dyDescent="0.3">
      <c r="X4782" s="7"/>
    </row>
    <row r="4783" spans="24:24" x14ac:dyDescent="0.3">
      <c r="X4783" s="7"/>
    </row>
    <row r="4784" spans="24:24" x14ac:dyDescent="0.3">
      <c r="X4784" s="7"/>
    </row>
    <row r="4785" spans="24:24" x14ac:dyDescent="0.3">
      <c r="X4785" s="7"/>
    </row>
    <row r="4786" spans="24:24" x14ac:dyDescent="0.3">
      <c r="X4786" s="7"/>
    </row>
    <row r="4787" spans="24:24" x14ac:dyDescent="0.3">
      <c r="X4787" s="7"/>
    </row>
    <row r="4788" spans="24:24" x14ac:dyDescent="0.3">
      <c r="X4788" s="7"/>
    </row>
    <row r="4789" spans="24:24" x14ac:dyDescent="0.3">
      <c r="X4789" s="7"/>
    </row>
    <row r="4790" spans="24:24" x14ac:dyDescent="0.3">
      <c r="X4790" s="7"/>
    </row>
    <row r="4791" spans="24:24" x14ac:dyDescent="0.3">
      <c r="X4791" s="7"/>
    </row>
    <row r="4792" spans="24:24" x14ac:dyDescent="0.3">
      <c r="X4792" s="7"/>
    </row>
    <row r="4793" spans="24:24" x14ac:dyDescent="0.3">
      <c r="X4793" s="7"/>
    </row>
    <row r="4794" spans="24:24" x14ac:dyDescent="0.3">
      <c r="X4794" s="7"/>
    </row>
    <row r="4795" spans="24:24" x14ac:dyDescent="0.3">
      <c r="X4795" s="7"/>
    </row>
    <row r="4796" spans="24:24" x14ac:dyDescent="0.3">
      <c r="X4796" s="7"/>
    </row>
    <row r="4797" spans="24:24" x14ac:dyDescent="0.3">
      <c r="X4797" s="7"/>
    </row>
    <row r="4798" spans="24:24" x14ac:dyDescent="0.3">
      <c r="X4798" s="7"/>
    </row>
    <row r="4799" spans="24:24" x14ac:dyDescent="0.3">
      <c r="X4799" s="7"/>
    </row>
    <row r="4800" spans="24:24" x14ac:dyDescent="0.3">
      <c r="X4800" s="7"/>
    </row>
    <row r="4801" spans="24:24" x14ac:dyDescent="0.3">
      <c r="X4801" s="7"/>
    </row>
    <row r="4802" spans="24:24" x14ac:dyDescent="0.3">
      <c r="X4802" s="7"/>
    </row>
    <row r="4803" spans="24:24" x14ac:dyDescent="0.3">
      <c r="X4803" s="7"/>
    </row>
    <row r="4804" spans="24:24" x14ac:dyDescent="0.3">
      <c r="X4804" s="7"/>
    </row>
    <row r="4805" spans="24:24" x14ac:dyDescent="0.3">
      <c r="X4805" s="7"/>
    </row>
    <row r="4806" spans="24:24" x14ac:dyDescent="0.3">
      <c r="X4806" s="7"/>
    </row>
    <row r="4807" spans="24:24" x14ac:dyDescent="0.3">
      <c r="X4807" s="7"/>
    </row>
    <row r="4808" spans="24:24" x14ac:dyDescent="0.3">
      <c r="X4808" s="7"/>
    </row>
    <row r="4809" spans="24:24" x14ac:dyDescent="0.3">
      <c r="X4809" s="7"/>
    </row>
    <row r="4810" spans="24:24" x14ac:dyDescent="0.3">
      <c r="X4810" s="7"/>
    </row>
    <row r="4811" spans="24:24" x14ac:dyDescent="0.3">
      <c r="X4811" s="7"/>
    </row>
    <row r="4812" spans="24:24" x14ac:dyDescent="0.3">
      <c r="X4812" s="7"/>
    </row>
    <row r="4813" spans="24:24" x14ac:dyDescent="0.3">
      <c r="X4813" s="7"/>
    </row>
    <row r="4814" spans="24:24" x14ac:dyDescent="0.3">
      <c r="X4814" s="7"/>
    </row>
    <row r="4815" spans="24:24" x14ac:dyDescent="0.3">
      <c r="X4815" s="7"/>
    </row>
    <row r="4816" spans="24:24" x14ac:dyDescent="0.3">
      <c r="X4816" s="7"/>
    </row>
    <row r="4817" spans="24:24" x14ac:dyDescent="0.3">
      <c r="X4817" s="7"/>
    </row>
    <row r="4818" spans="24:24" x14ac:dyDescent="0.3">
      <c r="X4818" s="7"/>
    </row>
    <row r="4819" spans="24:24" x14ac:dyDescent="0.3">
      <c r="X4819" s="7"/>
    </row>
    <row r="4820" spans="24:24" x14ac:dyDescent="0.3">
      <c r="X4820" s="7"/>
    </row>
    <row r="4821" spans="24:24" x14ac:dyDescent="0.3">
      <c r="X4821" s="7"/>
    </row>
    <row r="4822" spans="24:24" x14ac:dyDescent="0.3">
      <c r="X4822" s="7"/>
    </row>
    <row r="4823" spans="24:24" x14ac:dyDescent="0.3">
      <c r="X4823" s="7"/>
    </row>
    <row r="4824" spans="24:24" x14ac:dyDescent="0.3">
      <c r="X4824" s="7"/>
    </row>
    <row r="4825" spans="24:24" x14ac:dyDescent="0.3">
      <c r="X4825" s="7"/>
    </row>
    <row r="4826" spans="24:24" x14ac:dyDescent="0.3">
      <c r="X4826" s="7"/>
    </row>
    <row r="4827" spans="24:24" x14ac:dyDescent="0.3">
      <c r="X4827" s="7"/>
    </row>
    <row r="4828" spans="24:24" x14ac:dyDescent="0.3">
      <c r="X4828" s="7"/>
    </row>
    <row r="4829" spans="24:24" x14ac:dyDescent="0.3">
      <c r="X4829" s="7"/>
    </row>
    <row r="4830" spans="24:24" x14ac:dyDescent="0.3">
      <c r="X4830" s="7"/>
    </row>
    <row r="4831" spans="24:24" x14ac:dyDescent="0.3">
      <c r="X4831" s="7"/>
    </row>
    <row r="4832" spans="24:24" x14ac:dyDescent="0.3">
      <c r="X4832" s="7"/>
    </row>
    <row r="4833" spans="24:24" x14ac:dyDescent="0.3">
      <c r="X4833" s="7"/>
    </row>
    <row r="4834" spans="24:24" x14ac:dyDescent="0.3">
      <c r="X4834" s="7"/>
    </row>
    <row r="4835" spans="24:24" x14ac:dyDescent="0.3">
      <c r="X4835" s="7"/>
    </row>
    <row r="4836" spans="24:24" x14ac:dyDescent="0.3">
      <c r="X4836" s="7"/>
    </row>
    <row r="4837" spans="24:24" x14ac:dyDescent="0.3">
      <c r="X4837" s="7"/>
    </row>
    <row r="4838" spans="24:24" x14ac:dyDescent="0.3">
      <c r="X4838" s="7"/>
    </row>
    <row r="4839" spans="24:24" x14ac:dyDescent="0.3">
      <c r="X4839" s="7"/>
    </row>
    <row r="4840" spans="24:24" x14ac:dyDescent="0.3">
      <c r="X4840" s="7"/>
    </row>
    <row r="4841" spans="24:24" x14ac:dyDescent="0.3">
      <c r="X4841" s="7"/>
    </row>
    <row r="4842" spans="24:24" x14ac:dyDescent="0.3">
      <c r="X4842" s="7"/>
    </row>
    <row r="4843" spans="24:24" x14ac:dyDescent="0.3">
      <c r="X4843" s="7"/>
    </row>
    <row r="4844" spans="24:24" x14ac:dyDescent="0.3">
      <c r="X4844" s="7"/>
    </row>
    <row r="4845" spans="24:24" x14ac:dyDescent="0.3">
      <c r="X4845" s="7"/>
    </row>
    <row r="4846" spans="24:24" x14ac:dyDescent="0.3">
      <c r="X4846" s="7"/>
    </row>
    <row r="4847" spans="24:24" x14ac:dyDescent="0.3">
      <c r="X4847" s="7"/>
    </row>
    <row r="4848" spans="24:24" x14ac:dyDescent="0.3">
      <c r="X4848" s="7"/>
    </row>
    <row r="4849" spans="24:24" x14ac:dyDescent="0.3">
      <c r="X4849" s="7"/>
    </row>
    <row r="4850" spans="24:24" x14ac:dyDescent="0.3">
      <c r="X4850" s="7"/>
    </row>
    <row r="4851" spans="24:24" x14ac:dyDescent="0.3">
      <c r="X4851" s="7"/>
    </row>
    <row r="4852" spans="24:24" x14ac:dyDescent="0.3">
      <c r="X4852" s="7"/>
    </row>
    <row r="4853" spans="24:24" x14ac:dyDescent="0.3">
      <c r="X4853" s="7"/>
    </row>
    <row r="4854" spans="24:24" x14ac:dyDescent="0.3">
      <c r="X4854" s="7"/>
    </row>
    <row r="4855" spans="24:24" x14ac:dyDescent="0.3">
      <c r="X4855" s="7"/>
    </row>
    <row r="4856" spans="24:24" x14ac:dyDescent="0.3">
      <c r="X4856" s="7"/>
    </row>
    <row r="4857" spans="24:24" x14ac:dyDescent="0.3">
      <c r="X4857" s="7"/>
    </row>
    <row r="4858" spans="24:24" x14ac:dyDescent="0.3">
      <c r="X4858" s="7"/>
    </row>
    <row r="4859" spans="24:24" x14ac:dyDescent="0.3">
      <c r="X4859" s="7"/>
    </row>
    <row r="4860" spans="24:24" x14ac:dyDescent="0.3">
      <c r="X4860" s="7"/>
    </row>
    <row r="4861" spans="24:24" x14ac:dyDescent="0.3">
      <c r="X4861" s="7"/>
    </row>
    <row r="4862" spans="24:24" x14ac:dyDescent="0.3">
      <c r="X4862" s="7"/>
    </row>
    <row r="4863" spans="24:24" x14ac:dyDescent="0.3">
      <c r="X4863" s="7"/>
    </row>
    <row r="4864" spans="24:24" x14ac:dyDescent="0.3">
      <c r="X4864" s="7"/>
    </row>
    <row r="4865" spans="24:24" x14ac:dyDescent="0.3">
      <c r="X4865" s="7"/>
    </row>
    <row r="4866" spans="24:24" x14ac:dyDescent="0.3">
      <c r="X4866" s="7"/>
    </row>
    <row r="4867" spans="24:24" x14ac:dyDescent="0.3">
      <c r="X4867" s="7"/>
    </row>
    <row r="4868" spans="24:24" x14ac:dyDescent="0.3">
      <c r="X4868" s="7"/>
    </row>
    <row r="4869" spans="24:24" x14ac:dyDescent="0.3">
      <c r="X4869" s="7"/>
    </row>
    <row r="4870" spans="24:24" x14ac:dyDescent="0.3">
      <c r="X4870" s="7"/>
    </row>
    <row r="4871" spans="24:24" x14ac:dyDescent="0.3">
      <c r="X4871" s="7"/>
    </row>
    <row r="4872" spans="24:24" x14ac:dyDescent="0.3">
      <c r="X4872" s="7"/>
    </row>
    <row r="4873" spans="24:24" x14ac:dyDescent="0.3">
      <c r="X4873" s="7"/>
    </row>
    <row r="4874" spans="24:24" x14ac:dyDescent="0.3">
      <c r="X4874" s="7"/>
    </row>
    <row r="4875" spans="24:24" x14ac:dyDescent="0.3">
      <c r="X4875" s="7"/>
    </row>
    <row r="4876" spans="24:24" x14ac:dyDescent="0.3">
      <c r="X4876" s="7"/>
    </row>
    <row r="4877" spans="24:24" x14ac:dyDescent="0.3">
      <c r="X4877" s="7"/>
    </row>
    <row r="4878" spans="24:24" x14ac:dyDescent="0.3">
      <c r="X4878" s="7"/>
    </row>
    <row r="4879" spans="24:24" x14ac:dyDescent="0.3">
      <c r="X4879" s="7"/>
    </row>
    <row r="4880" spans="24:24" x14ac:dyDescent="0.3">
      <c r="X4880" s="7"/>
    </row>
    <row r="4881" spans="24:24" x14ac:dyDescent="0.3">
      <c r="X4881" s="7"/>
    </row>
    <row r="4882" spans="24:24" x14ac:dyDescent="0.3">
      <c r="X4882" s="7"/>
    </row>
    <row r="4883" spans="24:24" x14ac:dyDescent="0.3">
      <c r="X4883" s="7"/>
    </row>
    <row r="4884" spans="24:24" x14ac:dyDescent="0.3">
      <c r="X4884" s="7"/>
    </row>
    <row r="4885" spans="24:24" x14ac:dyDescent="0.3">
      <c r="X4885" s="7"/>
    </row>
    <row r="4886" spans="24:24" x14ac:dyDescent="0.3">
      <c r="X4886" s="7"/>
    </row>
    <row r="4887" spans="24:24" x14ac:dyDescent="0.3">
      <c r="X4887" s="7"/>
    </row>
    <row r="4888" spans="24:24" x14ac:dyDescent="0.3">
      <c r="X4888" s="7"/>
    </row>
    <row r="4889" spans="24:24" x14ac:dyDescent="0.3">
      <c r="X4889" s="7"/>
    </row>
    <row r="4890" spans="24:24" x14ac:dyDescent="0.3">
      <c r="X4890" s="7"/>
    </row>
    <row r="4891" spans="24:24" x14ac:dyDescent="0.3">
      <c r="X4891" s="7"/>
    </row>
    <row r="4892" spans="24:24" x14ac:dyDescent="0.3">
      <c r="X4892" s="7"/>
    </row>
    <row r="4893" spans="24:24" x14ac:dyDescent="0.3">
      <c r="X4893" s="7"/>
    </row>
    <row r="4894" spans="24:24" x14ac:dyDescent="0.3">
      <c r="X4894" s="7"/>
    </row>
    <row r="4895" spans="24:24" x14ac:dyDescent="0.3">
      <c r="X4895" s="7"/>
    </row>
    <row r="4896" spans="24:24" x14ac:dyDescent="0.3">
      <c r="X4896" s="7"/>
    </row>
    <row r="4897" spans="24:24" x14ac:dyDescent="0.3">
      <c r="X4897" s="7"/>
    </row>
    <row r="4898" spans="24:24" x14ac:dyDescent="0.3">
      <c r="X4898" s="7"/>
    </row>
    <row r="4899" spans="24:24" x14ac:dyDescent="0.3">
      <c r="X4899" s="7"/>
    </row>
    <row r="4900" spans="24:24" x14ac:dyDescent="0.3">
      <c r="X4900" s="7"/>
    </row>
    <row r="4901" spans="24:24" x14ac:dyDescent="0.3">
      <c r="X4901" s="7"/>
    </row>
    <row r="4902" spans="24:24" x14ac:dyDescent="0.3">
      <c r="X4902" s="7"/>
    </row>
    <row r="4903" spans="24:24" x14ac:dyDescent="0.3">
      <c r="X4903" s="7"/>
    </row>
    <row r="4904" spans="24:24" x14ac:dyDescent="0.3">
      <c r="X4904" s="7"/>
    </row>
    <row r="4905" spans="24:24" x14ac:dyDescent="0.3">
      <c r="X4905" s="7"/>
    </row>
    <row r="4906" spans="24:24" x14ac:dyDescent="0.3">
      <c r="X4906" s="7"/>
    </row>
    <row r="4907" spans="24:24" x14ac:dyDescent="0.3">
      <c r="X4907" s="7"/>
    </row>
    <row r="4908" spans="24:24" x14ac:dyDescent="0.3">
      <c r="X4908" s="7"/>
    </row>
    <row r="4909" spans="24:24" x14ac:dyDescent="0.3">
      <c r="X4909" s="7"/>
    </row>
    <row r="4910" spans="24:24" x14ac:dyDescent="0.3">
      <c r="X4910" s="7"/>
    </row>
    <row r="4911" spans="24:24" x14ac:dyDescent="0.3">
      <c r="X4911" s="7"/>
    </row>
    <row r="4912" spans="24:24" x14ac:dyDescent="0.3">
      <c r="X4912" s="7"/>
    </row>
    <row r="4913" spans="24:24" x14ac:dyDescent="0.3">
      <c r="X4913" s="7"/>
    </row>
    <row r="4914" spans="24:24" x14ac:dyDescent="0.3">
      <c r="X4914" s="7"/>
    </row>
    <row r="4915" spans="24:24" x14ac:dyDescent="0.3">
      <c r="X4915" s="7"/>
    </row>
    <row r="4916" spans="24:24" x14ac:dyDescent="0.3">
      <c r="X4916" s="7"/>
    </row>
    <row r="4917" spans="24:24" x14ac:dyDescent="0.3">
      <c r="X4917" s="7"/>
    </row>
    <row r="4918" spans="24:24" x14ac:dyDescent="0.3">
      <c r="X4918" s="7"/>
    </row>
    <row r="4919" spans="24:24" x14ac:dyDescent="0.3">
      <c r="X4919" s="7"/>
    </row>
    <row r="4920" spans="24:24" x14ac:dyDescent="0.3">
      <c r="X4920" s="7"/>
    </row>
    <row r="4921" spans="24:24" x14ac:dyDescent="0.3">
      <c r="X4921" s="7"/>
    </row>
    <row r="4922" spans="24:24" x14ac:dyDescent="0.3">
      <c r="X4922" s="7"/>
    </row>
    <row r="4923" spans="24:24" x14ac:dyDescent="0.3">
      <c r="X4923" s="7"/>
    </row>
    <row r="4924" spans="24:24" x14ac:dyDescent="0.3">
      <c r="X4924" s="7"/>
    </row>
    <row r="4925" spans="24:24" x14ac:dyDescent="0.3">
      <c r="X4925" s="7"/>
    </row>
    <row r="4926" spans="24:24" x14ac:dyDescent="0.3">
      <c r="X4926" s="7"/>
    </row>
    <row r="4927" spans="24:24" x14ac:dyDescent="0.3">
      <c r="X4927" s="7"/>
    </row>
    <row r="4928" spans="24:24" x14ac:dyDescent="0.3">
      <c r="X4928" s="7"/>
    </row>
    <row r="4929" spans="24:24" x14ac:dyDescent="0.3">
      <c r="X4929" s="7"/>
    </row>
    <row r="4930" spans="24:24" x14ac:dyDescent="0.3">
      <c r="X4930" s="7"/>
    </row>
    <row r="4931" spans="24:24" x14ac:dyDescent="0.3">
      <c r="X4931" s="7"/>
    </row>
    <row r="4932" spans="24:24" x14ac:dyDescent="0.3">
      <c r="X4932" s="7"/>
    </row>
    <row r="4933" spans="24:24" x14ac:dyDescent="0.3">
      <c r="X4933" s="7"/>
    </row>
    <row r="4934" spans="24:24" x14ac:dyDescent="0.3">
      <c r="X4934" s="7"/>
    </row>
    <row r="4935" spans="24:24" x14ac:dyDescent="0.3">
      <c r="X4935" s="7"/>
    </row>
    <row r="4936" spans="24:24" x14ac:dyDescent="0.3">
      <c r="X4936" s="7"/>
    </row>
    <row r="4937" spans="24:24" x14ac:dyDescent="0.3">
      <c r="X4937" s="7"/>
    </row>
    <row r="4938" spans="24:24" x14ac:dyDescent="0.3">
      <c r="X4938" s="7"/>
    </row>
    <row r="4939" spans="24:24" x14ac:dyDescent="0.3">
      <c r="X4939" s="7"/>
    </row>
    <row r="4940" spans="24:24" x14ac:dyDescent="0.3">
      <c r="X4940" s="7"/>
    </row>
    <row r="4941" spans="24:24" x14ac:dyDescent="0.3">
      <c r="X4941" s="7"/>
    </row>
    <row r="4942" spans="24:24" x14ac:dyDescent="0.3">
      <c r="X4942" s="7"/>
    </row>
    <row r="4943" spans="24:24" x14ac:dyDescent="0.3">
      <c r="X4943" s="7"/>
    </row>
    <row r="4944" spans="24:24" x14ac:dyDescent="0.3">
      <c r="X4944" s="7"/>
    </row>
    <row r="4945" spans="24:24" x14ac:dyDescent="0.3">
      <c r="X4945" s="7"/>
    </row>
    <row r="4946" spans="24:24" x14ac:dyDescent="0.3">
      <c r="X4946" s="7"/>
    </row>
    <row r="4947" spans="24:24" x14ac:dyDescent="0.3">
      <c r="X4947" s="7"/>
    </row>
    <row r="4948" spans="24:24" x14ac:dyDescent="0.3">
      <c r="X4948" s="7"/>
    </row>
    <row r="4949" spans="24:24" x14ac:dyDescent="0.3">
      <c r="X4949" s="7"/>
    </row>
    <row r="4950" spans="24:24" x14ac:dyDescent="0.3">
      <c r="X4950" s="7"/>
    </row>
    <row r="4951" spans="24:24" x14ac:dyDescent="0.3">
      <c r="X4951" s="7"/>
    </row>
    <row r="4952" spans="24:24" x14ac:dyDescent="0.3">
      <c r="X4952" s="7"/>
    </row>
    <row r="4953" spans="24:24" x14ac:dyDescent="0.3">
      <c r="X4953" s="7"/>
    </row>
    <row r="4954" spans="24:24" x14ac:dyDescent="0.3">
      <c r="X4954" s="7"/>
    </row>
    <row r="4955" spans="24:24" x14ac:dyDescent="0.3">
      <c r="X4955" s="7"/>
    </row>
    <row r="4956" spans="24:24" x14ac:dyDescent="0.3">
      <c r="X4956" s="7"/>
    </row>
    <row r="4957" spans="24:24" x14ac:dyDescent="0.3">
      <c r="X4957" s="7"/>
    </row>
    <row r="4958" spans="24:24" x14ac:dyDescent="0.3">
      <c r="X4958" s="7"/>
    </row>
    <row r="4959" spans="24:24" x14ac:dyDescent="0.3">
      <c r="X4959" s="7"/>
    </row>
    <row r="4960" spans="24:24" x14ac:dyDescent="0.3">
      <c r="X4960" s="7"/>
    </row>
    <row r="4961" spans="24:24" x14ac:dyDescent="0.3">
      <c r="X4961" s="7"/>
    </row>
    <row r="4962" spans="24:24" x14ac:dyDescent="0.3">
      <c r="X4962" s="7"/>
    </row>
    <row r="4963" spans="24:24" x14ac:dyDescent="0.3">
      <c r="X4963" s="7"/>
    </row>
    <row r="4964" spans="24:24" x14ac:dyDescent="0.3">
      <c r="X4964" s="7"/>
    </row>
    <row r="4965" spans="24:24" x14ac:dyDescent="0.3">
      <c r="X4965" s="7"/>
    </row>
    <row r="4966" spans="24:24" x14ac:dyDescent="0.3">
      <c r="X4966" s="7"/>
    </row>
    <row r="4967" spans="24:24" x14ac:dyDescent="0.3">
      <c r="X4967" s="7"/>
    </row>
    <row r="4968" spans="24:24" x14ac:dyDescent="0.3">
      <c r="X4968" s="7"/>
    </row>
    <row r="4969" spans="24:24" x14ac:dyDescent="0.3">
      <c r="X4969" s="7"/>
    </row>
    <row r="4970" spans="24:24" x14ac:dyDescent="0.3">
      <c r="X4970" s="7"/>
    </row>
    <row r="4971" spans="24:24" x14ac:dyDescent="0.3">
      <c r="X4971" s="7"/>
    </row>
    <row r="4972" spans="24:24" x14ac:dyDescent="0.3">
      <c r="X4972" s="7"/>
    </row>
    <row r="4973" spans="24:24" x14ac:dyDescent="0.3">
      <c r="X4973" s="7"/>
    </row>
    <row r="4974" spans="24:24" x14ac:dyDescent="0.3">
      <c r="X4974" s="7"/>
    </row>
    <row r="4975" spans="24:24" x14ac:dyDescent="0.3">
      <c r="X4975" s="7"/>
    </row>
    <row r="4976" spans="24:24" x14ac:dyDescent="0.3">
      <c r="X4976" s="7"/>
    </row>
    <row r="4977" spans="24:24" x14ac:dyDescent="0.3">
      <c r="X4977" s="7"/>
    </row>
    <row r="4978" spans="24:24" x14ac:dyDescent="0.3">
      <c r="X4978" s="7"/>
    </row>
    <row r="4979" spans="24:24" x14ac:dyDescent="0.3">
      <c r="X4979" s="7"/>
    </row>
    <row r="4980" spans="24:24" x14ac:dyDescent="0.3">
      <c r="X4980" s="7"/>
    </row>
    <row r="4981" spans="24:24" x14ac:dyDescent="0.3">
      <c r="X4981" s="7"/>
    </row>
    <row r="4982" spans="24:24" x14ac:dyDescent="0.3">
      <c r="X4982" s="7"/>
    </row>
    <row r="4983" spans="24:24" x14ac:dyDescent="0.3">
      <c r="X4983" s="7"/>
    </row>
    <row r="4984" spans="24:24" x14ac:dyDescent="0.3">
      <c r="X4984" s="7"/>
    </row>
    <row r="4985" spans="24:24" x14ac:dyDescent="0.3">
      <c r="X4985" s="7"/>
    </row>
    <row r="4986" spans="24:24" x14ac:dyDescent="0.3">
      <c r="X4986" s="7"/>
    </row>
    <row r="4987" spans="24:24" x14ac:dyDescent="0.3">
      <c r="X4987" s="7"/>
    </row>
    <row r="4988" spans="24:24" x14ac:dyDescent="0.3">
      <c r="X4988" s="7"/>
    </row>
    <row r="4989" spans="24:24" x14ac:dyDescent="0.3">
      <c r="X4989" s="7"/>
    </row>
    <row r="4990" spans="24:24" x14ac:dyDescent="0.3">
      <c r="X4990" s="7"/>
    </row>
    <row r="4991" spans="24:24" x14ac:dyDescent="0.3">
      <c r="X4991" s="7"/>
    </row>
    <row r="4992" spans="24:24" x14ac:dyDescent="0.3">
      <c r="X4992" s="7"/>
    </row>
    <row r="4993" spans="24:24" x14ac:dyDescent="0.3">
      <c r="X4993" s="7"/>
    </row>
    <row r="4994" spans="24:24" x14ac:dyDescent="0.3">
      <c r="X4994" s="7"/>
    </row>
    <row r="4995" spans="24:24" x14ac:dyDescent="0.3">
      <c r="X4995" s="7"/>
    </row>
    <row r="4996" spans="24:24" x14ac:dyDescent="0.3">
      <c r="X4996" s="7"/>
    </row>
    <row r="4997" spans="24:24" x14ac:dyDescent="0.3">
      <c r="X4997" s="7"/>
    </row>
    <row r="4998" spans="24:24" x14ac:dyDescent="0.3">
      <c r="X4998" s="7"/>
    </row>
    <row r="4999" spans="24:24" x14ac:dyDescent="0.3">
      <c r="X4999" s="7"/>
    </row>
    <row r="5000" spans="24:24" x14ac:dyDescent="0.3">
      <c r="X5000" s="7"/>
    </row>
    <row r="5001" spans="24:24" x14ac:dyDescent="0.3">
      <c r="X5001" s="7"/>
    </row>
    <row r="5002" spans="24:24" x14ac:dyDescent="0.3">
      <c r="X5002" s="7"/>
    </row>
    <row r="5003" spans="24:24" x14ac:dyDescent="0.3">
      <c r="X5003" s="7"/>
    </row>
    <row r="5004" spans="24:24" x14ac:dyDescent="0.3">
      <c r="X5004" s="7"/>
    </row>
    <row r="5005" spans="24:24" x14ac:dyDescent="0.3">
      <c r="X5005" s="7"/>
    </row>
    <row r="5006" spans="24:24" x14ac:dyDescent="0.3">
      <c r="X5006" s="7"/>
    </row>
    <row r="5007" spans="24:24" x14ac:dyDescent="0.3">
      <c r="X5007" s="7"/>
    </row>
    <row r="5008" spans="24:24" x14ac:dyDescent="0.3">
      <c r="X5008" s="7"/>
    </row>
    <row r="5009" spans="24:24" x14ac:dyDescent="0.3">
      <c r="X5009" s="7"/>
    </row>
    <row r="5010" spans="24:24" x14ac:dyDescent="0.3">
      <c r="X5010" s="7"/>
    </row>
    <row r="5011" spans="24:24" x14ac:dyDescent="0.3">
      <c r="X5011" s="7"/>
    </row>
    <row r="5012" spans="24:24" x14ac:dyDescent="0.3">
      <c r="X5012" s="7"/>
    </row>
    <row r="5013" spans="24:24" x14ac:dyDescent="0.3">
      <c r="X5013" s="7"/>
    </row>
    <row r="5014" spans="24:24" x14ac:dyDescent="0.3">
      <c r="X5014" s="7"/>
    </row>
    <row r="5015" spans="24:24" x14ac:dyDescent="0.3">
      <c r="X5015" s="7"/>
    </row>
    <row r="5016" spans="24:24" x14ac:dyDescent="0.3">
      <c r="X5016" s="7"/>
    </row>
    <row r="5017" spans="24:24" x14ac:dyDescent="0.3">
      <c r="X5017" s="7"/>
    </row>
    <row r="5018" spans="24:24" x14ac:dyDescent="0.3">
      <c r="X5018" s="7"/>
    </row>
    <row r="5019" spans="24:24" x14ac:dyDescent="0.3">
      <c r="X5019" s="7"/>
    </row>
    <row r="5020" spans="24:24" x14ac:dyDescent="0.3">
      <c r="X5020" s="7"/>
    </row>
    <row r="5021" spans="24:24" x14ac:dyDescent="0.3">
      <c r="X5021" s="7"/>
    </row>
    <row r="5022" spans="24:24" x14ac:dyDescent="0.3">
      <c r="X5022" s="7"/>
    </row>
    <row r="5023" spans="24:24" x14ac:dyDescent="0.3">
      <c r="X5023" s="7"/>
    </row>
    <row r="5024" spans="24:24" x14ac:dyDescent="0.3">
      <c r="X5024" s="7"/>
    </row>
    <row r="5025" spans="24:24" x14ac:dyDescent="0.3">
      <c r="X5025" s="7"/>
    </row>
    <row r="5026" spans="24:24" x14ac:dyDescent="0.3">
      <c r="X5026" s="7"/>
    </row>
    <row r="5027" spans="24:24" x14ac:dyDescent="0.3">
      <c r="X5027" s="7"/>
    </row>
    <row r="5028" spans="24:24" x14ac:dyDescent="0.3">
      <c r="X5028" s="7"/>
    </row>
    <row r="5029" spans="24:24" x14ac:dyDescent="0.3">
      <c r="X5029" s="7"/>
    </row>
    <row r="5030" spans="24:24" x14ac:dyDescent="0.3">
      <c r="X5030" s="7"/>
    </row>
    <row r="5031" spans="24:24" x14ac:dyDescent="0.3">
      <c r="X5031" s="7"/>
    </row>
    <row r="5032" spans="24:24" x14ac:dyDescent="0.3">
      <c r="X5032" s="7"/>
    </row>
    <row r="5033" spans="24:24" x14ac:dyDescent="0.3">
      <c r="X5033" s="7"/>
    </row>
    <row r="5034" spans="24:24" x14ac:dyDescent="0.3">
      <c r="X5034" s="7"/>
    </row>
    <row r="5035" spans="24:24" x14ac:dyDescent="0.3">
      <c r="X5035" s="7"/>
    </row>
    <row r="5036" spans="24:24" x14ac:dyDescent="0.3">
      <c r="X5036" s="7"/>
    </row>
    <row r="5037" spans="24:24" x14ac:dyDescent="0.3">
      <c r="X5037" s="7"/>
    </row>
    <row r="5038" spans="24:24" x14ac:dyDescent="0.3">
      <c r="X5038" s="7"/>
    </row>
    <row r="5039" spans="24:24" x14ac:dyDescent="0.3">
      <c r="X5039" s="7"/>
    </row>
    <row r="5040" spans="24:24" x14ac:dyDescent="0.3">
      <c r="X5040" s="7"/>
    </row>
    <row r="5041" spans="24:24" x14ac:dyDescent="0.3">
      <c r="X5041" s="7"/>
    </row>
    <row r="5042" spans="24:24" x14ac:dyDescent="0.3">
      <c r="X5042" s="7"/>
    </row>
    <row r="5043" spans="24:24" x14ac:dyDescent="0.3">
      <c r="X5043" s="7"/>
    </row>
    <row r="5044" spans="24:24" x14ac:dyDescent="0.3">
      <c r="X5044" s="7"/>
    </row>
    <row r="5045" spans="24:24" x14ac:dyDescent="0.3">
      <c r="X5045" s="7"/>
    </row>
    <row r="5046" spans="24:24" x14ac:dyDescent="0.3">
      <c r="X5046" s="7"/>
    </row>
    <row r="5047" spans="24:24" x14ac:dyDescent="0.3">
      <c r="X5047" s="7"/>
    </row>
    <row r="5048" spans="24:24" x14ac:dyDescent="0.3">
      <c r="X5048" s="7"/>
    </row>
    <row r="5049" spans="24:24" x14ac:dyDescent="0.3">
      <c r="X5049" s="7"/>
    </row>
    <row r="5050" spans="24:24" x14ac:dyDescent="0.3">
      <c r="X5050" s="7"/>
    </row>
    <row r="5051" spans="24:24" x14ac:dyDescent="0.3">
      <c r="X5051" s="7"/>
    </row>
    <row r="5052" spans="24:24" x14ac:dyDescent="0.3">
      <c r="X5052" s="7"/>
    </row>
    <row r="5053" spans="24:24" x14ac:dyDescent="0.3">
      <c r="X5053" s="7"/>
    </row>
    <row r="5054" spans="24:24" x14ac:dyDescent="0.3">
      <c r="X5054" s="7"/>
    </row>
    <row r="5055" spans="24:24" x14ac:dyDescent="0.3">
      <c r="X5055" s="7"/>
    </row>
    <row r="5056" spans="24:24" x14ac:dyDescent="0.3">
      <c r="X5056" s="7"/>
    </row>
    <row r="5057" spans="24:24" x14ac:dyDescent="0.3">
      <c r="X5057" s="7"/>
    </row>
    <row r="5058" spans="24:24" x14ac:dyDescent="0.3">
      <c r="X5058" s="7"/>
    </row>
    <row r="5059" spans="24:24" x14ac:dyDescent="0.3">
      <c r="X5059" s="7"/>
    </row>
    <row r="5060" spans="24:24" x14ac:dyDescent="0.3">
      <c r="X5060" s="7"/>
    </row>
    <row r="5061" spans="24:24" x14ac:dyDescent="0.3">
      <c r="X5061" s="7"/>
    </row>
    <row r="5062" spans="24:24" x14ac:dyDescent="0.3">
      <c r="X5062" s="7"/>
    </row>
    <row r="5063" spans="24:24" x14ac:dyDescent="0.3">
      <c r="X5063" s="7"/>
    </row>
    <row r="5064" spans="24:24" x14ac:dyDescent="0.3">
      <c r="X5064" s="7"/>
    </row>
    <row r="5065" spans="24:24" x14ac:dyDescent="0.3">
      <c r="X5065" s="7"/>
    </row>
    <row r="5066" spans="24:24" x14ac:dyDescent="0.3">
      <c r="X5066" s="7"/>
    </row>
    <row r="5067" spans="24:24" x14ac:dyDescent="0.3">
      <c r="X5067" s="7"/>
    </row>
    <row r="5068" spans="24:24" x14ac:dyDescent="0.3">
      <c r="X5068" s="7"/>
    </row>
    <row r="5069" spans="24:24" x14ac:dyDescent="0.3">
      <c r="X5069" s="7"/>
    </row>
    <row r="5070" spans="24:24" x14ac:dyDescent="0.3">
      <c r="X5070" s="7"/>
    </row>
    <row r="5071" spans="24:24" x14ac:dyDescent="0.3">
      <c r="X5071" s="7"/>
    </row>
    <row r="5072" spans="24:24" x14ac:dyDescent="0.3">
      <c r="X5072" s="7"/>
    </row>
    <row r="5073" spans="24:24" x14ac:dyDescent="0.3">
      <c r="X5073" s="7"/>
    </row>
    <row r="5074" spans="24:24" x14ac:dyDescent="0.3">
      <c r="X5074" s="7"/>
    </row>
    <row r="5075" spans="24:24" x14ac:dyDescent="0.3">
      <c r="X5075" s="7"/>
    </row>
    <row r="5076" spans="24:24" x14ac:dyDescent="0.3">
      <c r="X5076" s="7"/>
    </row>
    <row r="5077" spans="24:24" x14ac:dyDescent="0.3">
      <c r="X5077" s="7"/>
    </row>
    <row r="5078" spans="24:24" x14ac:dyDescent="0.3">
      <c r="X5078" s="7"/>
    </row>
    <row r="5079" spans="24:24" x14ac:dyDescent="0.3">
      <c r="X5079" s="7"/>
    </row>
    <row r="5080" spans="24:24" x14ac:dyDescent="0.3">
      <c r="X5080" s="7"/>
    </row>
    <row r="5081" spans="24:24" x14ac:dyDescent="0.3">
      <c r="X5081" s="7"/>
    </row>
    <row r="5082" spans="24:24" x14ac:dyDescent="0.3">
      <c r="X5082" s="7"/>
    </row>
    <row r="5083" spans="24:24" x14ac:dyDescent="0.3">
      <c r="X5083" s="7"/>
    </row>
    <row r="5084" spans="24:24" x14ac:dyDescent="0.3">
      <c r="X5084" s="7"/>
    </row>
    <row r="5085" spans="24:24" x14ac:dyDescent="0.3">
      <c r="X5085" s="7"/>
    </row>
    <row r="5086" spans="24:24" x14ac:dyDescent="0.3">
      <c r="X5086" s="7"/>
    </row>
    <row r="5087" spans="24:24" x14ac:dyDescent="0.3">
      <c r="X5087" s="7"/>
    </row>
    <row r="5088" spans="24:24" x14ac:dyDescent="0.3">
      <c r="X5088" s="7"/>
    </row>
    <row r="5089" spans="24:24" x14ac:dyDescent="0.3">
      <c r="X5089" s="7"/>
    </row>
    <row r="5090" spans="24:24" x14ac:dyDescent="0.3">
      <c r="X5090" s="7"/>
    </row>
    <row r="5091" spans="24:24" x14ac:dyDescent="0.3">
      <c r="X5091" s="7"/>
    </row>
    <row r="5092" spans="24:24" x14ac:dyDescent="0.3">
      <c r="X5092" s="7"/>
    </row>
    <row r="5093" spans="24:24" x14ac:dyDescent="0.3">
      <c r="X5093" s="7"/>
    </row>
    <row r="5094" spans="24:24" x14ac:dyDescent="0.3">
      <c r="X5094" s="7"/>
    </row>
    <row r="5095" spans="24:24" x14ac:dyDescent="0.3">
      <c r="X5095" s="7"/>
    </row>
    <row r="5096" spans="24:24" x14ac:dyDescent="0.3">
      <c r="X5096" s="7"/>
    </row>
    <row r="5097" spans="24:24" x14ac:dyDescent="0.3">
      <c r="X5097" s="7"/>
    </row>
    <row r="5098" spans="24:24" x14ac:dyDescent="0.3">
      <c r="X5098" s="7"/>
    </row>
    <row r="5099" spans="24:24" x14ac:dyDescent="0.3">
      <c r="X5099" s="7"/>
    </row>
    <row r="5100" spans="24:24" x14ac:dyDescent="0.3">
      <c r="X5100" s="7"/>
    </row>
    <row r="5101" spans="24:24" x14ac:dyDescent="0.3">
      <c r="X5101" s="7"/>
    </row>
    <row r="5102" spans="24:24" x14ac:dyDescent="0.3">
      <c r="X5102" s="7"/>
    </row>
    <row r="5103" spans="24:24" x14ac:dyDescent="0.3">
      <c r="X5103" s="7"/>
    </row>
    <row r="5104" spans="24:24" x14ac:dyDescent="0.3">
      <c r="X5104" s="7"/>
    </row>
    <row r="5105" spans="24:24" x14ac:dyDescent="0.3">
      <c r="X5105" s="7"/>
    </row>
    <row r="5106" spans="24:24" x14ac:dyDescent="0.3">
      <c r="X5106" s="7"/>
    </row>
    <row r="5107" spans="24:24" x14ac:dyDescent="0.3">
      <c r="X5107" s="7"/>
    </row>
    <row r="5108" spans="24:24" x14ac:dyDescent="0.3">
      <c r="X5108" s="7"/>
    </row>
    <row r="5109" spans="24:24" x14ac:dyDescent="0.3">
      <c r="X5109" s="7"/>
    </row>
    <row r="5110" spans="24:24" x14ac:dyDescent="0.3">
      <c r="X5110" s="7"/>
    </row>
    <row r="5111" spans="24:24" x14ac:dyDescent="0.3">
      <c r="X5111" s="7"/>
    </row>
    <row r="5112" spans="24:24" x14ac:dyDescent="0.3">
      <c r="X5112" s="7"/>
    </row>
    <row r="5113" spans="24:24" x14ac:dyDescent="0.3">
      <c r="X5113" s="7"/>
    </row>
    <row r="5114" spans="24:24" x14ac:dyDescent="0.3">
      <c r="X5114" s="7"/>
    </row>
    <row r="5115" spans="24:24" x14ac:dyDescent="0.3">
      <c r="X5115" s="7"/>
    </row>
    <row r="5116" spans="24:24" x14ac:dyDescent="0.3">
      <c r="X5116" s="7"/>
    </row>
    <row r="5117" spans="24:24" x14ac:dyDescent="0.3">
      <c r="X5117" s="7"/>
    </row>
    <row r="5118" spans="24:24" x14ac:dyDescent="0.3">
      <c r="X5118" s="7"/>
    </row>
    <row r="5119" spans="24:24" x14ac:dyDescent="0.3">
      <c r="X5119" s="7"/>
    </row>
    <row r="5120" spans="24:24" x14ac:dyDescent="0.3">
      <c r="X5120" s="7"/>
    </row>
    <row r="5121" spans="24:24" x14ac:dyDescent="0.3">
      <c r="X5121" s="7"/>
    </row>
    <row r="5122" spans="24:24" x14ac:dyDescent="0.3">
      <c r="X5122" s="7"/>
    </row>
    <row r="5123" spans="24:24" x14ac:dyDescent="0.3">
      <c r="X5123" s="7"/>
    </row>
    <row r="5124" spans="24:24" x14ac:dyDescent="0.3">
      <c r="X5124" s="7"/>
    </row>
    <row r="5125" spans="24:24" x14ac:dyDescent="0.3">
      <c r="X5125" s="7"/>
    </row>
    <row r="5126" spans="24:24" x14ac:dyDescent="0.3">
      <c r="X5126" s="7"/>
    </row>
    <row r="5127" spans="24:24" x14ac:dyDescent="0.3">
      <c r="X5127" s="7"/>
    </row>
    <row r="5128" spans="24:24" x14ac:dyDescent="0.3">
      <c r="X5128" s="7"/>
    </row>
    <row r="5129" spans="24:24" x14ac:dyDescent="0.3">
      <c r="X5129" s="7"/>
    </row>
    <row r="5130" spans="24:24" x14ac:dyDescent="0.3">
      <c r="X5130" s="7"/>
    </row>
    <row r="5131" spans="24:24" x14ac:dyDescent="0.3">
      <c r="X5131" s="7"/>
    </row>
    <row r="5132" spans="24:24" x14ac:dyDescent="0.3">
      <c r="X5132" s="7"/>
    </row>
    <row r="5133" spans="24:24" x14ac:dyDescent="0.3">
      <c r="X5133" s="7"/>
    </row>
    <row r="5134" spans="24:24" x14ac:dyDescent="0.3">
      <c r="X5134" s="7"/>
    </row>
    <row r="5135" spans="24:24" x14ac:dyDescent="0.3">
      <c r="X5135" s="7"/>
    </row>
    <row r="5136" spans="24:24" x14ac:dyDescent="0.3">
      <c r="X5136" s="7"/>
    </row>
    <row r="5137" spans="24:24" x14ac:dyDescent="0.3">
      <c r="X5137" s="7"/>
    </row>
    <row r="5138" spans="24:24" x14ac:dyDescent="0.3">
      <c r="X5138" s="7"/>
    </row>
    <row r="5139" spans="24:24" x14ac:dyDescent="0.3">
      <c r="X5139" s="7"/>
    </row>
    <row r="5140" spans="24:24" x14ac:dyDescent="0.3">
      <c r="X5140" s="7"/>
    </row>
    <row r="5141" spans="24:24" x14ac:dyDescent="0.3">
      <c r="X5141" s="7"/>
    </row>
    <row r="5142" spans="24:24" x14ac:dyDescent="0.3">
      <c r="X5142" s="7"/>
    </row>
    <row r="5143" spans="24:24" x14ac:dyDescent="0.3">
      <c r="X5143" s="7"/>
    </row>
    <row r="5144" spans="24:24" x14ac:dyDescent="0.3">
      <c r="X5144" s="7"/>
    </row>
    <row r="5145" spans="24:24" x14ac:dyDescent="0.3">
      <c r="X5145" s="7"/>
    </row>
    <row r="5146" spans="24:24" x14ac:dyDescent="0.3">
      <c r="X5146" s="7"/>
    </row>
    <row r="5147" spans="24:24" x14ac:dyDescent="0.3">
      <c r="X5147" s="7"/>
    </row>
    <row r="5148" spans="24:24" x14ac:dyDescent="0.3">
      <c r="X5148" s="7"/>
    </row>
    <row r="5149" spans="24:24" x14ac:dyDescent="0.3">
      <c r="X5149" s="7"/>
    </row>
    <row r="5150" spans="24:24" x14ac:dyDescent="0.3">
      <c r="X5150" s="7"/>
    </row>
    <row r="5151" spans="24:24" x14ac:dyDescent="0.3">
      <c r="X5151" s="7"/>
    </row>
    <row r="5152" spans="24:24" x14ac:dyDescent="0.3">
      <c r="X5152" s="7"/>
    </row>
    <row r="5153" spans="24:24" x14ac:dyDescent="0.3">
      <c r="X5153" s="7"/>
    </row>
    <row r="5154" spans="24:24" x14ac:dyDescent="0.3">
      <c r="X5154" s="7"/>
    </row>
    <row r="5155" spans="24:24" x14ac:dyDescent="0.3">
      <c r="X5155" s="7"/>
    </row>
    <row r="5156" spans="24:24" x14ac:dyDescent="0.3">
      <c r="X5156" s="7"/>
    </row>
    <row r="5157" spans="24:24" x14ac:dyDescent="0.3">
      <c r="X5157" s="7"/>
    </row>
    <row r="5158" spans="24:24" x14ac:dyDescent="0.3">
      <c r="X5158" s="7"/>
    </row>
    <row r="5159" spans="24:24" x14ac:dyDescent="0.3">
      <c r="X5159" s="7"/>
    </row>
    <row r="5160" spans="24:24" x14ac:dyDescent="0.3">
      <c r="X5160" s="7"/>
    </row>
    <row r="5161" spans="24:24" x14ac:dyDescent="0.3">
      <c r="X5161" s="7"/>
    </row>
    <row r="5162" spans="24:24" x14ac:dyDescent="0.3">
      <c r="X5162" s="7"/>
    </row>
    <row r="5163" spans="24:24" x14ac:dyDescent="0.3">
      <c r="X5163" s="7"/>
    </row>
    <row r="5164" spans="24:24" x14ac:dyDescent="0.3">
      <c r="X5164" s="7"/>
    </row>
    <row r="5165" spans="24:24" x14ac:dyDescent="0.3">
      <c r="X5165" s="7"/>
    </row>
    <row r="5166" spans="24:24" x14ac:dyDescent="0.3">
      <c r="X5166" s="7"/>
    </row>
    <row r="5167" spans="24:24" x14ac:dyDescent="0.3">
      <c r="X5167" s="7"/>
    </row>
    <row r="5168" spans="24:24" x14ac:dyDescent="0.3">
      <c r="X5168" s="7"/>
    </row>
    <row r="5169" spans="24:24" x14ac:dyDescent="0.3">
      <c r="X5169" s="7"/>
    </row>
    <row r="5170" spans="24:24" x14ac:dyDescent="0.3">
      <c r="X5170" s="7"/>
    </row>
    <row r="5171" spans="24:24" x14ac:dyDescent="0.3">
      <c r="X5171" s="7"/>
    </row>
    <row r="5172" spans="24:24" x14ac:dyDescent="0.3">
      <c r="X5172" s="7"/>
    </row>
    <row r="5173" spans="24:24" x14ac:dyDescent="0.3">
      <c r="X5173" s="7"/>
    </row>
    <row r="5174" spans="24:24" x14ac:dyDescent="0.3">
      <c r="X5174" s="7"/>
    </row>
    <row r="5175" spans="24:24" x14ac:dyDescent="0.3">
      <c r="X5175" s="7"/>
    </row>
    <row r="5176" spans="24:24" x14ac:dyDescent="0.3">
      <c r="X5176" s="7"/>
    </row>
    <row r="5177" spans="24:24" x14ac:dyDescent="0.3">
      <c r="X5177" s="7"/>
    </row>
    <row r="5178" spans="24:24" x14ac:dyDescent="0.3">
      <c r="X5178" s="7"/>
    </row>
    <row r="5179" spans="24:24" x14ac:dyDescent="0.3">
      <c r="X5179" s="7"/>
    </row>
    <row r="5180" spans="24:24" x14ac:dyDescent="0.3">
      <c r="X5180" s="7"/>
    </row>
    <row r="5181" spans="24:24" x14ac:dyDescent="0.3">
      <c r="X5181" s="7"/>
    </row>
    <row r="5182" spans="24:24" x14ac:dyDescent="0.3">
      <c r="X5182" s="7"/>
    </row>
    <row r="5183" spans="24:24" x14ac:dyDescent="0.3">
      <c r="X5183" s="7"/>
    </row>
    <row r="5184" spans="24:24" x14ac:dyDescent="0.3">
      <c r="X5184" s="7"/>
    </row>
    <row r="5185" spans="24:24" x14ac:dyDescent="0.3">
      <c r="X5185" s="7"/>
    </row>
    <row r="5186" spans="24:24" x14ac:dyDescent="0.3">
      <c r="X5186" s="7"/>
    </row>
    <row r="5187" spans="24:24" x14ac:dyDescent="0.3">
      <c r="X5187" s="7"/>
    </row>
    <row r="5188" spans="24:24" x14ac:dyDescent="0.3">
      <c r="X5188" s="7"/>
    </row>
    <row r="5189" spans="24:24" x14ac:dyDescent="0.3">
      <c r="X5189" s="7"/>
    </row>
    <row r="5190" spans="24:24" x14ac:dyDescent="0.3">
      <c r="X5190" s="7"/>
    </row>
    <row r="5191" spans="24:24" x14ac:dyDescent="0.3">
      <c r="X5191" s="7"/>
    </row>
    <row r="5192" spans="24:24" x14ac:dyDescent="0.3">
      <c r="X5192" s="7"/>
    </row>
    <row r="5193" spans="24:24" x14ac:dyDescent="0.3">
      <c r="X5193" s="7"/>
    </row>
    <row r="5194" spans="24:24" x14ac:dyDescent="0.3">
      <c r="X5194" s="7"/>
    </row>
    <row r="5195" spans="24:24" x14ac:dyDescent="0.3">
      <c r="X5195" s="7"/>
    </row>
    <row r="5196" spans="24:24" x14ac:dyDescent="0.3">
      <c r="X5196" s="7"/>
    </row>
    <row r="5197" spans="24:24" x14ac:dyDescent="0.3">
      <c r="X5197" s="7"/>
    </row>
    <row r="5198" spans="24:24" x14ac:dyDescent="0.3">
      <c r="X5198" s="7"/>
    </row>
    <row r="5199" spans="24:24" x14ac:dyDescent="0.3">
      <c r="X5199" s="7"/>
    </row>
    <row r="5200" spans="24:24" x14ac:dyDescent="0.3">
      <c r="X5200" s="7"/>
    </row>
    <row r="5201" spans="24:24" x14ac:dyDescent="0.3">
      <c r="X5201" s="7"/>
    </row>
    <row r="5202" spans="24:24" x14ac:dyDescent="0.3">
      <c r="X5202" s="7"/>
    </row>
    <row r="5203" spans="24:24" x14ac:dyDescent="0.3">
      <c r="X5203" s="7"/>
    </row>
    <row r="5204" spans="24:24" x14ac:dyDescent="0.3">
      <c r="X5204" s="7"/>
    </row>
    <row r="5205" spans="24:24" x14ac:dyDescent="0.3">
      <c r="X5205" s="7"/>
    </row>
    <row r="5206" spans="24:24" x14ac:dyDescent="0.3">
      <c r="X5206" s="7"/>
    </row>
    <row r="5207" spans="24:24" x14ac:dyDescent="0.3">
      <c r="X5207" s="7"/>
    </row>
    <row r="5208" spans="24:24" x14ac:dyDescent="0.3">
      <c r="X5208" s="7"/>
    </row>
    <row r="5209" spans="24:24" x14ac:dyDescent="0.3">
      <c r="X5209" s="7"/>
    </row>
    <row r="5210" spans="24:24" x14ac:dyDescent="0.3">
      <c r="X5210" s="7"/>
    </row>
    <row r="5211" spans="24:24" x14ac:dyDescent="0.3">
      <c r="X5211" s="7"/>
    </row>
    <row r="5212" spans="24:24" x14ac:dyDescent="0.3">
      <c r="X5212" s="7"/>
    </row>
    <row r="5213" spans="24:24" x14ac:dyDescent="0.3">
      <c r="X5213" s="7"/>
    </row>
    <row r="5214" spans="24:24" x14ac:dyDescent="0.3">
      <c r="X5214" s="7"/>
    </row>
    <row r="5215" spans="24:24" x14ac:dyDescent="0.3">
      <c r="X5215" s="7"/>
    </row>
    <row r="5216" spans="24:24" x14ac:dyDescent="0.3">
      <c r="X5216" s="7"/>
    </row>
    <row r="5217" spans="24:24" x14ac:dyDescent="0.3">
      <c r="X5217" s="7"/>
    </row>
    <row r="5218" spans="24:24" x14ac:dyDescent="0.3">
      <c r="X5218" s="7"/>
    </row>
    <row r="5219" spans="24:24" x14ac:dyDescent="0.3">
      <c r="X5219" s="7"/>
    </row>
    <row r="5220" spans="24:24" x14ac:dyDescent="0.3">
      <c r="X5220" s="7"/>
    </row>
    <row r="5221" spans="24:24" x14ac:dyDescent="0.3">
      <c r="X5221" s="7"/>
    </row>
    <row r="5222" spans="24:24" x14ac:dyDescent="0.3">
      <c r="X5222" s="7"/>
    </row>
    <row r="5223" spans="24:24" x14ac:dyDescent="0.3">
      <c r="X5223" s="7"/>
    </row>
    <row r="5224" spans="24:24" x14ac:dyDescent="0.3">
      <c r="X5224" s="7"/>
    </row>
    <row r="5225" spans="24:24" x14ac:dyDescent="0.3">
      <c r="X5225" s="7"/>
    </row>
    <row r="5226" spans="24:24" x14ac:dyDescent="0.3">
      <c r="X5226" s="7"/>
    </row>
    <row r="5227" spans="24:24" x14ac:dyDescent="0.3">
      <c r="X5227" s="7"/>
    </row>
    <row r="5228" spans="24:24" x14ac:dyDescent="0.3">
      <c r="X5228" s="7"/>
    </row>
    <row r="5229" spans="24:24" x14ac:dyDescent="0.3">
      <c r="X5229" s="7"/>
    </row>
    <row r="5230" spans="24:24" x14ac:dyDescent="0.3">
      <c r="X5230" s="7"/>
    </row>
    <row r="5231" spans="24:24" x14ac:dyDescent="0.3">
      <c r="X5231" s="7"/>
    </row>
    <row r="5232" spans="24:24" x14ac:dyDescent="0.3">
      <c r="X5232" s="7"/>
    </row>
    <row r="5233" spans="24:24" x14ac:dyDescent="0.3">
      <c r="X5233" s="7"/>
    </row>
    <row r="5234" spans="24:24" x14ac:dyDescent="0.3">
      <c r="X5234" s="7"/>
    </row>
    <row r="5235" spans="24:24" x14ac:dyDescent="0.3">
      <c r="X5235" s="7"/>
    </row>
    <row r="5236" spans="24:24" x14ac:dyDescent="0.3">
      <c r="X5236" s="7"/>
    </row>
    <row r="5237" spans="24:24" x14ac:dyDescent="0.3">
      <c r="X5237" s="7"/>
    </row>
    <row r="5238" spans="24:24" x14ac:dyDescent="0.3">
      <c r="X5238" s="7"/>
    </row>
    <row r="5239" spans="24:24" x14ac:dyDescent="0.3">
      <c r="X5239" s="7"/>
    </row>
    <row r="5240" spans="24:24" x14ac:dyDescent="0.3">
      <c r="X5240" s="7"/>
    </row>
    <row r="5241" spans="24:24" x14ac:dyDescent="0.3">
      <c r="X5241" s="7"/>
    </row>
    <row r="5242" spans="24:24" x14ac:dyDescent="0.3">
      <c r="X5242" s="7"/>
    </row>
    <row r="5243" spans="24:24" x14ac:dyDescent="0.3">
      <c r="X5243" s="7"/>
    </row>
    <row r="5244" spans="24:24" x14ac:dyDescent="0.3">
      <c r="X5244" s="7"/>
    </row>
    <row r="5245" spans="24:24" x14ac:dyDescent="0.3">
      <c r="X5245" s="7"/>
    </row>
    <row r="5246" spans="24:24" x14ac:dyDescent="0.3">
      <c r="X5246" s="7"/>
    </row>
    <row r="5247" spans="24:24" x14ac:dyDescent="0.3">
      <c r="X5247" s="7"/>
    </row>
    <row r="5248" spans="24:24" x14ac:dyDescent="0.3">
      <c r="X5248" s="7"/>
    </row>
    <row r="5249" spans="24:24" x14ac:dyDescent="0.3">
      <c r="X5249" s="7"/>
    </row>
    <row r="5250" spans="24:24" x14ac:dyDescent="0.3">
      <c r="X5250" s="7"/>
    </row>
    <row r="5251" spans="24:24" x14ac:dyDescent="0.3">
      <c r="X5251" s="7"/>
    </row>
    <row r="5252" spans="24:24" x14ac:dyDescent="0.3">
      <c r="X5252" s="7"/>
    </row>
    <row r="5253" spans="24:24" x14ac:dyDescent="0.3">
      <c r="X5253" s="7"/>
    </row>
    <row r="5254" spans="24:24" x14ac:dyDescent="0.3">
      <c r="X5254" s="7"/>
    </row>
    <row r="5255" spans="24:24" x14ac:dyDescent="0.3">
      <c r="X5255" s="7"/>
    </row>
    <row r="5256" spans="24:24" x14ac:dyDescent="0.3">
      <c r="X5256" s="7"/>
    </row>
    <row r="5257" spans="24:24" x14ac:dyDescent="0.3">
      <c r="X5257" s="7"/>
    </row>
    <row r="5258" spans="24:24" x14ac:dyDescent="0.3">
      <c r="X5258" s="7"/>
    </row>
    <row r="5259" spans="24:24" x14ac:dyDescent="0.3">
      <c r="X5259" s="7"/>
    </row>
    <row r="5260" spans="24:24" x14ac:dyDescent="0.3">
      <c r="X5260" s="7"/>
    </row>
    <row r="5261" spans="24:24" x14ac:dyDescent="0.3">
      <c r="X5261" s="7"/>
    </row>
    <row r="5262" spans="24:24" x14ac:dyDescent="0.3">
      <c r="X5262" s="7"/>
    </row>
    <row r="5263" spans="24:24" x14ac:dyDescent="0.3">
      <c r="X5263" s="7"/>
    </row>
    <row r="5264" spans="24:24" x14ac:dyDescent="0.3">
      <c r="X5264" s="7"/>
    </row>
    <row r="5265" spans="24:24" x14ac:dyDescent="0.3">
      <c r="X5265" s="7"/>
    </row>
    <row r="5266" spans="24:24" x14ac:dyDescent="0.3">
      <c r="X5266" s="7"/>
    </row>
    <row r="5267" spans="24:24" x14ac:dyDescent="0.3">
      <c r="X5267" s="7"/>
    </row>
    <row r="5268" spans="24:24" x14ac:dyDescent="0.3">
      <c r="X5268" s="7"/>
    </row>
    <row r="5269" spans="24:24" x14ac:dyDescent="0.3">
      <c r="X5269" s="7"/>
    </row>
    <row r="5270" spans="24:24" x14ac:dyDescent="0.3">
      <c r="X5270" s="7"/>
    </row>
    <row r="5271" spans="24:24" x14ac:dyDescent="0.3">
      <c r="X5271" s="7"/>
    </row>
    <row r="5272" spans="24:24" x14ac:dyDescent="0.3">
      <c r="X5272" s="7"/>
    </row>
    <row r="5273" spans="24:24" x14ac:dyDescent="0.3">
      <c r="X5273" s="7"/>
    </row>
    <row r="5274" spans="24:24" x14ac:dyDescent="0.3">
      <c r="X5274" s="7"/>
    </row>
    <row r="5275" spans="24:24" x14ac:dyDescent="0.3">
      <c r="X5275" s="7"/>
    </row>
    <row r="5276" spans="24:24" x14ac:dyDescent="0.3">
      <c r="X5276" s="7"/>
    </row>
    <row r="5277" spans="24:24" x14ac:dyDescent="0.3">
      <c r="X5277" s="7"/>
    </row>
    <row r="5278" spans="24:24" x14ac:dyDescent="0.3">
      <c r="X5278" s="7"/>
    </row>
    <row r="5279" spans="24:24" x14ac:dyDescent="0.3">
      <c r="X5279" s="7"/>
    </row>
    <row r="5280" spans="24:24" x14ac:dyDescent="0.3">
      <c r="X5280" s="7"/>
    </row>
    <row r="5281" spans="24:24" x14ac:dyDescent="0.3">
      <c r="X5281" s="7"/>
    </row>
    <row r="5282" spans="24:24" x14ac:dyDescent="0.3">
      <c r="X5282" s="7"/>
    </row>
    <row r="5283" spans="24:24" x14ac:dyDescent="0.3">
      <c r="X5283" s="7"/>
    </row>
    <row r="5284" spans="24:24" x14ac:dyDescent="0.3">
      <c r="X5284" s="7"/>
    </row>
    <row r="5285" spans="24:24" x14ac:dyDescent="0.3">
      <c r="X5285" s="7"/>
    </row>
    <row r="5286" spans="24:24" x14ac:dyDescent="0.3">
      <c r="X5286" s="7"/>
    </row>
    <row r="5287" spans="24:24" x14ac:dyDescent="0.3">
      <c r="X5287" s="7"/>
    </row>
    <row r="5288" spans="24:24" x14ac:dyDescent="0.3">
      <c r="X5288" s="7"/>
    </row>
    <row r="5289" spans="24:24" x14ac:dyDescent="0.3">
      <c r="X5289" s="7"/>
    </row>
    <row r="5290" spans="24:24" x14ac:dyDescent="0.3">
      <c r="X5290" s="7"/>
    </row>
    <row r="5291" spans="24:24" x14ac:dyDescent="0.3">
      <c r="X5291" s="7"/>
    </row>
    <row r="5292" spans="24:24" x14ac:dyDescent="0.3">
      <c r="X5292" s="7"/>
    </row>
    <row r="5293" spans="24:24" x14ac:dyDescent="0.3">
      <c r="X5293" s="7"/>
    </row>
    <row r="5294" spans="24:24" x14ac:dyDescent="0.3">
      <c r="X5294" s="7"/>
    </row>
    <row r="5295" spans="24:24" x14ac:dyDescent="0.3">
      <c r="X5295" s="7"/>
    </row>
    <row r="5296" spans="24:24" x14ac:dyDescent="0.3">
      <c r="X5296" s="7"/>
    </row>
    <row r="5297" spans="24:24" x14ac:dyDescent="0.3">
      <c r="X5297" s="7"/>
    </row>
    <row r="5298" spans="24:24" x14ac:dyDescent="0.3">
      <c r="X5298" s="7"/>
    </row>
    <row r="5299" spans="24:24" x14ac:dyDescent="0.3">
      <c r="X5299" s="7"/>
    </row>
    <row r="5300" spans="24:24" x14ac:dyDescent="0.3">
      <c r="X5300" s="7"/>
    </row>
    <row r="5301" spans="24:24" x14ac:dyDescent="0.3">
      <c r="X5301" s="7"/>
    </row>
    <row r="5302" spans="24:24" x14ac:dyDescent="0.3">
      <c r="X5302" s="7"/>
    </row>
    <row r="5303" spans="24:24" x14ac:dyDescent="0.3">
      <c r="X5303" s="7"/>
    </row>
    <row r="5304" spans="24:24" x14ac:dyDescent="0.3">
      <c r="X5304" s="7"/>
    </row>
    <row r="5305" spans="24:24" x14ac:dyDescent="0.3">
      <c r="X5305" s="7"/>
    </row>
    <row r="5306" spans="24:24" x14ac:dyDescent="0.3">
      <c r="X5306" s="7"/>
    </row>
    <row r="5307" spans="24:24" x14ac:dyDescent="0.3">
      <c r="X5307" s="7"/>
    </row>
    <row r="5308" spans="24:24" x14ac:dyDescent="0.3">
      <c r="X5308" s="7"/>
    </row>
    <row r="5309" spans="24:24" x14ac:dyDescent="0.3">
      <c r="X5309" s="7"/>
    </row>
    <row r="5310" spans="24:24" x14ac:dyDescent="0.3">
      <c r="X5310" s="7"/>
    </row>
    <row r="5311" spans="24:24" x14ac:dyDescent="0.3">
      <c r="X5311" s="7"/>
    </row>
    <row r="5312" spans="24:24" x14ac:dyDescent="0.3">
      <c r="X5312" s="7"/>
    </row>
    <row r="5313" spans="24:24" x14ac:dyDescent="0.3">
      <c r="X5313" s="7"/>
    </row>
    <row r="5314" spans="24:24" x14ac:dyDescent="0.3">
      <c r="X5314" s="7"/>
    </row>
    <row r="5315" spans="24:24" x14ac:dyDescent="0.3">
      <c r="X5315" s="7"/>
    </row>
    <row r="5316" spans="24:24" x14ac:dyDescent="0.3">
      <c r="X5316" s="7"/>
    </row>
    <row r="5317" spans="24:24" x14ac:dyDescent="0.3">
      <c r="X5317" s="7"/>
    </row>
    <row r="5318" spans="24:24" x14ac:dyDescent="0.3">
      <c r="X5318" s="7"/>
    </row>
    <row r="5319" spans="24:24" x14ac:dyDescent="0.3">
      <c r="X5319" s="7"/>
    </row>
    <row r="5320" spans="24:24" x14ac:dyDescent="0.3">
      <c r="X5320" s="7"/>
    </row>
    <row r="5321" spans="24:24" x14ac:dyDescent="0.3">
      <c r="X5321" s="7"/>
    </row>
    <row r="5322" spans="24:24" x14ac:dyDescent="0.3">
      <c r="X5322" s="7"/>
    </row>
    <row r="5323" spans="24:24" x14ac:dyDescent="0.3">
      <c r="X5323" s="7"/>
    </row>
    <row r="5324" spans="24:24" x14ac:dyDescent="0.3">
      <c r="X5324" s="7"/>
    </row>
    <row r="5325" spans="24:24" x14ac:dyDescent="0.3">
      <c r="X5325" s="7"/>
    </row>
    <row r="5326" spans="24:24" x14ac:dyDescent="0.3">
      <c r="X5326" s="7"/>
    </row>
    <row r="5327" spans="24:24" x14ac:dyDescent="0.3">
      <c r="X5327" s="7"/>
    </row>
    <row r="5328" spans="24:24" x14ac:dyDescent="0.3">
      <c r="X5328" s="7"/>
    </row>
    <row r="5329" spans="24:24" x14ac:dyDescent="0.3">
      <c r="X5329" s="7"/>
    </row>
    <row r="5330" spans="24:24" x14ac:dyDescent="0.3">
      <c r="X5330" s="7"/>
    </row>
    <row r="5331" spans="24:24" x14ac:dyDescent="0.3">
      <c r="X5331" s="7"/>
    </row>
    <row r="5332" spans="24:24" x14ac:dyDescent="0.3">
      <c r="X5332" s="7"/>
    </row>
    <row r="5333" spans="24:24" x14ac:dyDescent="0.3">
      <c r="X5333" s="7"/>
    </row>
    <row r="5334" spans="24:24" x14ac:dyDescent="0.3">
      <c r="X5334" s="7"/>
    </row>
    <row r="5335" spans="24:24" x14ac:dyDescent="0.3">
      <c r="X5335" s="7"/>
    </row>
    <row r="5336" spans="24:24" x14ac:dyDescent="0.3">
      <c r="X5336" s="7"/>
    </row>
    <row r="5337" spans="24:24" x14ac:dyDescent="0.3">
      <c r="X5337" s="7"/>
    </row>
    <row r="5338" spans="24:24" x14ac:dyDescent="0.3">
      <c r="X5338" s="7"/>
    </row>
    <row r="5339" spans="24:24" x14ac:dyDescent="0.3">
      <c r="X5339" s="7"/>
    </row>
    <row r="5340" spans="24:24" x14ac:dyDescent="0.3">
      <c r="X5340" s="7"/>
    </row>
    <row r="5341" spans="24:24" x14ac:dyDescent="0.3">
      <c r="X5341" s="7"/>
    </row>
    <row r="5342" spans="24:24" x14ac:dyDescent="0.3">
      <c r="X5342" s="7"/>
    </row>
    <row r="5343" spans="24:24" x14ac:dyDescent="0.3">
      <c r="X5343" s="7"/>
    </row>
    <row r="5344" spans="24:24" x14ac:dyDescent="0.3">
      <c r="X5344" s="7"/>
    </row>
    <row r="5345" spans="24:24" x14ac:dyDescent="0.3">
      <c r="X5345" s="7"/>
    </row>
    <row r="5346" spans="24:24" x14ac:dyDescent="0.3">
      <c r="X5346" s="7"/>
    </row>
    <row r="5347" spans="24:24" x14ac:dyDescent="0.3">
      <c r="X5347" s="7"/>
    </row>
    <row r="5348" spans="24:24" x14ac:dyDescent="0.3">
      <c r="X5348" s="7"/>
    </row>
    <row r="5349" spans="24:24" x14ac:dyDescent="0.3">
      <c r="X5349" s="7"/>
    </row>
    <row r="5350" spans="24:24" x14ac:dyDescent="0.3">
      <c r="X5350" s="7"/>
    </row>
    <row r="5351" spans="24:24" x14ac:dyDescent="0.3">
      <c r="X5351" s="7"/>
    </row>
    <row r="5352" spans="24:24" x14ac:dyDescent="0.3">
      <c r="X5352" s="7"/>
    </row>
    <row r="5353" spans="24:24" x14ac:dyDescent="0.3">
      <c r="X5353" s="7"/>
    </row>
    <row r="5354" spans="24:24" x14ac:dyDescent="0.3">
      <c r="X5354" s="7"/>
    </row>
    <row r="5355" spans="24:24" x14ac:dyDescent="0.3">
      <c r="X5355" s="7"/>
    </row>
    <row r="5356" spans="24:24" x14ac:dyDescent="0.3">
      <c r="X5356" s="7"/>
    </row>
    <row r="5357" spans="24:24" x14ac:dyDescent="0.3">
      <c r="X5357" s="7"/>
    </row>
    <row r="5358" spans="24:24" x14ac:dyDescent="0.3">
      <c r="X5358" s="7"/>
    </row>
    <row r="5359" spans="24:24" x14ac:dyDescent="0.3">
      <c r="X5359" s="7"/>
    </row>
    <row r="5360" spans="24:24" x14ac:dyDescent="0.3">
      <c r="X5360" s="7"/>
    </row>
    <row r="5361" spans="24:24" x14ac:dyDescent="0.3">
      <c r="X5361" s="7"/>
    </row>
    <row r="5362" spans="24:24" x14ac:dyDescent="0.3">
      <c r="X5362" s="7"/>
    </row>
    <row r="5363" spans="24:24" x14ac:dyDescent="0.3">
      <c r="X5363" s="7"/>
    </row>
    <row r="5364" spans="24:24" x14ac:dyDescent="0.3">
      <c r="X5364" s="7"/>
    </row>
    <row r="5365" spans="24:24" x14ac:dyDescent="0.3">
      <c r="X5365" s="7"/>
    </row>
    <row r="5366" spans="24:24" x14ac:dyDescent="0.3">
      <c r="X5366" s="7"/>
    </row>
    <row r="5367" spans="24:24" x14ac:dyDescent="0.3">
      <c r="X5367" s="7"/>
    </row>
    <row r="5368" spans="24:24" x14ac:dyDescent="0.3">
      <c r="X5368" s="7"/>
    </row>
    <row r="5369" spans="24:24" x14ac:dyDescent="0.3">
      <c r="X5369" s="7"/>
    </row>
    <row r="5370" spans="24:24" x14ac:dyDescent="0.3">
      <c r="X5370" s="7"/>
    </row>
    <row r="5371" spans="24:24" x14ac:dyDescent="0.3">
      <c r="X5371" s="7"/>
    </row>
    <row r="5372" spans="24:24" x14ac:dyDescent="0.3">
      <c r="X5372" s="7"/>
    </row>
    <row r="5373" spans="24:24" x14ac:dyDescent="0.3">
      <c r="X5373" s="7"/>
    </row>
    <row r="5374" spans="24:24" x14ac:dyDescent="0.3">
      <c r="X5374" s="7"/>
    </row>
    <row r="5375" spans="24:24" x14ac:dyDescent="0.3">
      <c r="X5375" s="7"/>
    </row>
    <row r="5376" spans="24:24" x14ac:dyDescent="0.3">
      <c r="X5376" s="7"/>
    </row>
    <row r="5377" spans="24:24" x14ac:dyDescent="0.3">
      <c r="X5377" s="7"/>
    </row>
    <row r="5378" spans="24:24" x14ac:dyDescent="0.3">
      <c r="X5378" s="7"/>
    </row>
    <row r="5379" spans="24:24" x14ac:dyDescent="0.3">
      <c r="X5379" s="7"/>
    </row>
    <row r="5380" spans="24:24" x14ac:dyDescent="0.3">
      <c r="X5380" s="7"/>
    </row>
    <row r="5381" spans="24:24" x14ac:dyDescent="0.3">
      <c r="X5381" s="7"/>
    </row>
    <row r="5382" spans="24:24" x14ac:dyDescent="0.3">
      <c r="X5382" s="7"/>
    </row>
    <row r="5383" spans="24:24" x14ac:dyDescent="0.3">
      <c r="X5383" s="7"/>
    </row>
    <row r="5384" spans="24:24" x14ac:dyDescent="0.3">
      <c r="X5384" s="7"/>
    </row>
    <row r="5385" spans="24:24" x14ac:dyDescent="0.3">
      <c r="X5385" s="7"/>
    </row>
    <row r="5386" spans="24:24" x14ac:dyDescent="0.3">
      <c r="X5386" s="7"/>
    </row>
    <row r="5387" spans="24:24" x14ac:dyDescent="0.3">
      <c r="X5387" s="7"/>
    </row>
    <row r="5388" spans="24:24" x14ac:dyDescent="0.3">
      <c r="X5388" s="7"/>
    </row>
    <row r="5389" spans="24:24" x14ac:dyDescent="0.3">
      <c r="X5389" s="7"/>
    </row>
    <row r="5390" spans="24:24" x14ac:dyDescent="0.3">
      <c r="X5390" s="7"/>
    </row>
    <row r="5391" spans="24:24" x14ac:dyDescent="0.3">
      <c r="X5391" s="7"/>
    </row>
    <row r="5392" spans="24:24" x14ac:dyDescent="0.3">
      <c r="X5392" s="7"/>
    </row>
    <row r="5393" spans="24:24" x14ac:dyDescent="0.3">
      <c r="X5393" s="7"/>
    </row>
    <row r="5394" spans="24:24" x14ac:dyDescent="0.3">
      <c r="X5394" s="7"/>
    </row>
    <row r="5395" spans="24:24" x14ac:dyDescent="0.3">
      <c r="X5395" s="7"/>
    </row>
    <row r="5396" spans="24:24" x14ac:dyDescent="0.3">
      <c r="X5396" s="7"/>
    </row>
    <row r="5397" spans="24:24" x14ac:dyDescent="0.3">
      <c r="X5397" s="7"/>
    </row>
    <row r="5398" spans="24:24" x14ac:dyDescent="0.3">
      <c r="X5398" s="7"/>
    </row>
    <row r="5399" spans="24:24" x14ac:dyDescent="0.3">
      <c r="X5399" s="7"/>
    </row>
    <row r="5400" spans="24:24" x14ac:dyDescent="0.3">
      <c r="X5400" s="7"/>
    </row>
    <row r="5401" spans="24:24" x14ac:dyDescent="0.3">
      <c r="X5401" s="7"/>
    </row>
    <row r="5402" spans="24:24" x14ac:dyDescent="0.3">
      <c r="X5402" s="7"/>
    </row>
    <row r="5403" spans="24:24" x14ac:dyDescent="0.3">
      <c r="X5403" s="7"/>
    </row>
    <row r="5404" spans="24:24" x14ac:dyDescent="0.3">
      <c r="X5404" s="7"/>
    </row>
    <row r="5405" spans="24:24" x14ac:dyDescent="0.3">
      <c r="X5405" s="7"/>
    </row>
    <row r="5406" spans="24:24" x14ac:dyDescent="0.3">
      <c r="X5406" s="7"/>
    </row>
    <row r="5407" spans="24:24" x14ac:dyDescent="0.3">
      <c r="X5407" s="7"/>
    </row>
    <row r="5408" spans="24:24" x14ac:dyDescent="0.3">
      <c r="X5408" s="7"/>
    </row>
    <row r="5409" spans="24:24" x14ac:dyDescent="0.3">
      <c r="X5409" s="7"/>
    </row>
    <row r="5410" spans="24:24" x14ac:dyDescent="0.3">
      <c r="X5410" s="7"/>
    </row>
    <row r="5411" spans="24:24" x14ac:dyDescent="0.3">
      <c r="X5411" s="7"/>
    </row>
    <row r="5412" spans="24:24" x14ac:dyDescent="0.3">
      <c r="X5412" s="7"/>
    </row>
    <row r="5413" spans="24:24" x14ac:dyDescent="0.3">
      <c r="X5413" s="7"/>
    </row>
    <row r="5414" spans="24:24" x14ac:dyDescent="0.3">
      <c r="X5414" s="7"/>
    </row>
    <row r="5415" spans="24:24" x14ac:dyDescent="0.3">
      <c r="X5415" s="7"/>
    </row>
    <row r="5416" spans="24:24" x14ac:dyDescent="0.3">
      <c r="X5416" s="7"/>
    </row>
    <row r="5417" spans="24:24" x14ac:dyDescent="0.3">
      <c r="X5417" s="7"/>
    </row>
    <row r="5418" spans="24:24" x14ac:dyDescent="0.3">
      <c r="X5418" s="7"/>
    </row>
    <row r="5419" spans="24:24" x14ac:dyDescent="0.3">
      <c r="X5419" s="7"/>
    </row>
    <row r="5420" spans="24:24" x14ac:dyDescent="0.3">
      <c r="X5420" s="7"/>
    </row>
    <row r="5421" spans="24:24" x14ac:dyDescent="0.3">
      <c r="X5421" s="7"/>
    </row>
    <row r="5422" spans="24:24" x14ac:dyDescent="0.3">
      <c r="X5422" s="7"/>
    </row>
    <row r="5423" spans="24:24" x14ac:dyDescent="0.3">
      <c r="X5423" s="7"/>
    </row>
    <row r="5424" spans="24:24" x14ac:dyDescent="0.3">
      <c r="X5424" s="7"/>
    </row>
    <row r="5425" spans="24:24" x14ac:dyDescent="0.3">
      <c r="X5425" s="7"/>
    </row>
    <row r="5426" spans="24:24" x14ac:dyDescent="0.3">
      <c r="X5426" s="7"/>
    </row>
    <row r="5427" spans="24:24" x14ac:dyDescent="0.3">
      <c r="X5427" s="7"/>
    </row>
    <row r="5428" spans="24:24" x14ac:dyDescent="0.3">
      <c r="X5428" s="7"/>
    </row>
    <row r="5429" spans="24:24" x14ac:dyDescent="0.3">
      <c r="X5429" s="7"/>
    </row>
    <row r="5430" spans="24:24" x14ac:dyDescent="0.3">
      <c r="X5430" s="7"/>
    </row>
    <row r="5431" spans="24:24" x14ac:dyDescent="0.3">
      <c r="X5431" s="7"/>
    </row>
    <row r="5432" spans="24:24" x14ac:dyDescent="0.3">
      <c r="X5432" s="7"/>
    </row>
    <row r="5433" spans="24:24" x14ac:dyDescent="0.3">
      <c r="X5433" s="7"/>
    </row>
    <row r="5434" spans="24:24" x14ac:dyDescent="0.3">
      <c r="X5434" s="7"/>
    </row>
    <row r="5435" spans="24:24" x14ac:dyDescent="0.3">
      <c r="X5435" s="7"/>
    </row>
    <row r="5436" spans="24:24" x14ac:dyDescent="0.3">
      <c r="X5436" s="7"/>
    </row>
    <row r="5437" spans="24:24" x14ac:dyDescent="0.3">
      <c r="X5437" s="7"/>
    </row>
    <row r="5438" spans="24:24" x14ac:dyDescent="0.3">
      <c r="X5438" s="7"/>
    </row>
    <row r="5439" spans="24:24" x14ac:dyDescent="0.3">
      <c r="X5439" s="7"/>
    </row>
    <row r="5440" spans="24:24" x14ac:dyDescent="0.3">
      <c r="X5440" s="7"/>
    </row>
    <row r="5441" spans="24:24" x14ac:dyDescent="0.3">
      <c r="X5441" s="7"/>
    </row>
    <row r="5442" spans="24:24" x14ac:dyDescent="0.3">
      <c r="X5442" s="7"/>
    </row>
    <row r="5443" spans="24:24" x14ac:dyDescent="0.3">
      <c r="X5443" s="7"/>
    </row>
    <row r="5444" spans="24:24" x14ac:dyDescent="0.3">
      <c r="X5444" s="7"/>
    </row>
    <row r="5445" spans="24:24" x14ac:dyDescent="0.3">
      <c r="X5445" s="7"/>
    </row>
    <row r="5446" spans="24:24" x14ac:dyDescent="0.3">
      <c r="X5446" s="7"/>
    </row>
    <row r="5447" spans="24:24" x14ac:dyDescent="0.3">
      <c r="X5447" s="7"/>
    </row>
    <row r="5448" spans="24:24" x14ac:dyDescent="0.3">
      <c r="X5448" s="7"/>
    </row>
    <row r="5449" spans="24:24" x14ac:dyDescent="0.3">
      <c r="X5449" s="7"/>
    </row>
    <row r="5450" spans="24:24" x14ac:dyDescent="0.3">
      <c r="X5450" s="7"/>
    </row>
    <row r="5451" spans="24:24" x14ac:dyDescent="0.3">
      <c r="X5451" s="7"/>
    </row>
    <row r="5452" spans="24:24" x14ac:dyDescent="0.3">
      <c r="X5452" s="7"/>
    </row>
    <row r="5453" spans="24:24" x14ac:dyDescent="0.3">
      <c r="X5453" s="7"/>
    </row>
    <row r="5454" spans="24:24" x14ac:dyDescent="0.3">
      <c r="X5454" s="7"/>
    </row>
    <row r="5455" spans="24:24" x14ac:dyDescent="0.3">
      <c r="X5455" s="7"/>
    </row>
    <row r="5456" spans="24:24" x14ac:dyDescent="0.3">
      <c r="X5456" s="7"/>
    </row>
    <row r="5457" spans="24:24" x14ac:dyDescent="0.3">
      <c r="X5457" s="7"/>
    </row>
    <row r="5458" spans="24:24" x14ac:dyDescent="0.3">
      <c r="X5458" s="7"/>
    </row>
    <row r="5459" spans="24:24" x14ac:dyDescent="0.3">
      <c r="X5459" s="7"/>
    </row>
    <row r="5460" spans="24:24" x14ac:dyDescent="0.3">
      <c r="X5460" s="7"/>
    </row>
    <row r="5461" spans="24:24" x14ac:dyDescent="0.3">
      <c r="X5461" s="7"/>
    </row>
    <row r="5462" spans="24:24" x14ac:dyDescent="0.3">
      <c r="X5462" s="7"/>
    </row>
    <row r="5463" spans="24:24" x14ac:dyDescent="0.3">
      <c r="X5463" s="7"/>
    </row>
    <row r="5464" spans="24:24" x14ac:dyDescent="0.3">
      <c r="X5464" s="7"/>
    </row>
    <row r="5465" spans="24:24" x14ac:dyDescent="0.3">
      <c r="X5465" s="7"/>
    </row>
    <row r="5466" spans="24:24" x14ac:dyDescent="0.3">
      <c r="X5466" s="7"/>
    </row>
    <row r="5467" spans="24:24" x14ac:dyDescent="0.3">
      <c r="X5467" s="7"/>
    </row>
    <row r="5468" spans="24:24" x14ac:dyDescent="0.3">
      <c r="X5468" s="7"/>
    </row>
    <row r="5469" spans="24:24" x14ac:dyDescent="0.3">
      <c r="X5469" s="7"/>
    </row>
    <row r="5470" spans="24:24" x14ac:dyDescent="0.3">
      <c r="X5470" s="7"/>
    </row>
    <row r="5471" spans="24:24" x14ac:dyDescent="0.3">
      <c r="X5471" s="7"/>
    </row>
    <row r="5472" spans="24:24" x14ac:dyDescent="0.3">
      <c r="X5472" s="7"/>
    </row>
    <row r="5473" spans="24:24" x14ac:dyDescent="0.3">
      <c r="X5473" s="7"/>
    </row>
    <row r="5474" spans="24:24" x14ac:dyDescent="0.3">
      <c r="X5474" s="7"/>
    </row>
    <row r="5475" spans="24:24" x14ac:dyDescent="0.3">
      <c r="X5475" s="7"/>
    </row>
    <row r="5476" spans="24:24" x14ac:dyDescent="0.3">
      <c r="X5476" s="7"/>
    </row>
    <row r="5477" spans="24:24" x14ac:dyDescent="0.3">
      <c r="X5477" s="7"/>
    </row>
    <row r="5478" spans="24:24" x14ac:dyDescent="0.3">
      <c r="X5478" s="7"/>
    </row>
    <row r="5479" spans="24:24" x14ac:dyDescent="0.3">
      <c r="X5479" s="7"/>
    </row>
    <row r="5480" spans="24:24" x14ac:dyDescent="0.3">
      <c r="X5480" s="7"/>
    </row>
    <row r="5481" spans="24:24" x14ac:dyDescent="0.3">
      <c r="X5481" s="7"/>
    </row>
    <row r="5482" spans="24:24" x14ac:dyDescent="0.3">
      <c r="X5482" s="7"/>
    </row>
    <row r="5483" spans="24:24" x14ac:dyDescent="0.3">
      <c r="X5483" s="7"/>
    </row>
    <row r="5484" spans="24:24" x14ac:dyDescent="0.3">
      <c r="X5484" s="7"/>
    </row>
    <row r="5485" spans="24:24" x14ac:dyDescent="0.3">
      <c r="X5485" s="7"/>
    </row>
    <row r="5486" spans="24:24" x14ac:dyDescent="0.3">
      <c r="X5486" s="7"/>
    </row>
    <row r="5487" spans="24:24" x14ac:dyDescent="0.3">
      <c r="X5487" s="7"/>
    </row>
    <row r="5488" spans="24:24" x14ac:dyDescent="0.3">
      <c r="X5488" s="7"/>
    </row>
    <row r="5489" spans="24:24" x14ac:dyDescent="0.3">
      <c r="X5489" s="7"/>
    </row>
    <row r="5490" spans="24:24" x14ac:dyDescent="0.3">
      <c r="X5490" s="7"/>
    </row>
    <row r="5491" spans="24:24" x14ac:dyDescent="0.3">
      <c r="X5491" s="7"/>
    </row>
    <row r="5492" spans="24:24" x14ac:dyDescent="0.3">
      <c r="X5492" s="7"/>
    </row>
    <row r="5493" spans="24:24" x14ac:dyDescent="0.3">
      <c r="X5493" s="7"/>
    </row>
    <row r="5494" spans="24:24" x14ac:dyDescent="0.3">
      <c r="X5494" s="7"/>
    </row>
    <row r="5495" spans="24:24" x14ac:dyDescent="0.3">
      <c r="X5495" s="7"/>
    </row>
    <row r="5496" spans="24:24" x14ac:dyDescent="0.3">
      <c r="X5496" s="7"/>
    </row>
    <row r="5497" spans="24:24" x14ac:dyDescent="0.3">
      <c r="X5497" s="7"/>
    </row>
    <row r="5498" spans="24:24" x14ac:dyDescent="0.3">
      <c r="X5498" s="7"/>
    </row>
    <row r="5499" spans="24:24" x14ac:dyDescent="0.3">
      <c r="X5499" s="7"/>
    </row>
    <row r="5500" spans="24:24" x14ac:dyDescent="0.3">
      <c r="X5500" s="7"/>
    </row>
    <row r="5501" spans="24:24" x14ac:dyDescent="0.3">
      <c r="X5501" s="7"/>
    </row>
    <row r="5502" spans="24:24" x14ac:dyDescent="0.3">
      <c r="X5502" s="7"/>
    </row>
    <row r="5503" spans="24:24" x14ac:dyDescent="0.3">
      <c r="X5503" s="7"/>
    </row>
    <row r="5504" spans="24:24" x14ac:dyDescent="0.3">
      <c r="X5504" s="7"/>
    </row>
    <row r="5505" spans="24:24" x14ac:dyDescent="0.3">
      <c r="X5505" s="7"/>
    </row>
    <row r="5506" spans="24:24" x14ac:dyDescent="0.3">
      <c r="X5506" s="7"/>
    </row>
    <row r="5507" spans="24:24" x14ac:dyDescent="0.3">
      <c r="X5507" s="7"/>
    </row>
    <row r="5508" spans="24:24" x14ac:dyDescent="0.3">
      <c r="X5508" s="7"/>
    </row>
    <row r="5509" spans="24:24" x14ac:dyDescent="0.3">
      <c r="X5509" s="7"/>
    </row>
    <row r="5510" spans="24:24" x14ac:dyDescent="0.3">
      <c r="X5510" s="7"/>
    </row>
    <row r="5511" spans="24:24" x14ac:dyDescent="0.3">
      <c r="X5511" s="7"/>
    </row>
    <row r="5512" spans="24:24" x14ac:dyDescent="0.3">
      <c r="X5512" s="7"/>
    </row>
    <row r="5513" spans="24:24" x14ac:dyDescent="0.3">
      <c r="X5513" s="7"/>
    </row>
    <row r="5514" spans="24:24" x14ac:dyDescent="0.3">
      <c r="X5514" s="7"/>
    </row>
    <row r="5515" spans="24:24" x14ac:dyDescent="0.3">
      <c r="X5515" s="7"/>
    </row>
    <row r="5516" spans="24:24" x14ac:dyDescent="0.3">
      <c r="X5516" s="7"/>
    </row>
    <row r="5517" spans="24:24" x14ac:dyDescent="0.3">
      <c r="X5517" s="7"/>
    </row>
    <row r="5518" spans="24:24" x14ac:dyDescent="0.3">
      <c r="X5518" s="7"/>
    </row>
    <row r="5519" spans="24:24" x14ac:dyDescent="0.3">
      <c r="X5519" s="7"/>
    </row>
    <row r="5520" spans="24:24" x14ac:dyDescent="0.3">
      <c r="X5520" s="7"/>
    </row>
    <row r="5521" spans="24:24" x14ac:dyDescent="0.3">
      <c r="X5521" s="7"/>
    </row>
    <row r="5522" spans="24:24" x14ac:dyDescent="0.3">
      <c r="X5522" s="7"/>
    </row>
    <row r="5523" spans="24:24" x14ac:dyDescent="0.3">
      <c r="X5523" s="7"/>
    </row>
    <row r="5524" spans="24:24" x14ac:dyDescent="0.3">
      <c r="X5524" s="7"/>
    </row>
    <row r="5525" spans="24:24" x14ac:dyDescent="0.3">
      <c r="X5525" s="7"/>
    </row>
    <row r="5526" spans="24:24" x14ac:dyDescent="0.3">
      <c r="X5526" s="7"/>
    </row>
    <row r="5527" spans="24:24" x14ac:dyDescent="0.3">
      <c r="X5527" s="7"/>
    </row>
    <row r="5528" spans="24:24" x14ac:dyDescent="0.3">
      <c r="X5528" s="7"/>
    </row>
    <row r="5529" spans="24:24" x14ac:dyDescent="0.3">
      <c r="X5529" s="7"/>
    </row>
    <row r="5530" spans="24:24" x14ac:dyDescent="0.3">
      <c r="X5530" s="7"/>
    </row>
    <row r="5531" spans="24:24" x14ac:dyDescent="0.3">
      <c r="X5531" s="7"/>
    </row>
    <row r="5532" spans="24:24" x14ac:dyDescent="0.3">
      <c r="X5532" s="7"/>
    </row>
    <row r="5533" spans="24:24" x14ac:dyDescent="0.3">
      <c r="X5533" s="7"/>
    </row>
    <row r="5534" spans="24:24" x14ac:dyDescent="0.3">
      <c r="X5534" s="7"/>
    </row>
    <row r="5535" spans="24:24" x14ac:dyDescent="0.3">
      <c r="X5535" s="7"/>
    </row>
    <row r="5536" spans="24:24" x14ac:dyDescent="0.3">
      <c r="X5536" s="7"/>
    </row>
    <row r="5537" spans="24:24" x14ac:dyDescent="0.3">
      <c r="X5537" s="7"/>
    </row>
    <row r="5538" spans="24:24" x14ac:dyDescent="0.3">
      <c r="X5538" s="7"/>
    </row>
    <row r="5539" spans="24:24" x14ac:dyDescent="0.3">
      <c r="X5539" s="7"/>
    </row>
    <row r="5540" spans="24:24" x14ac:dyDescent="0.3">
      <c r="X5540" s="7"/>
    </row>
    <row r="5541" spans="24:24" x14ac:dyDescent="0.3">
      <c r="X5541" s="7"/>
    </row>
    <row r="5542" spans="24:24" x14ac:dyDescent="0.3">
      <c r="X5542" s="7"/>
    </row>
    <row r="5543" spans="24:24" x14ac:dyDescent="0.3">
      <c r="X5543" s="7"/>
    </row>
    <row r="5544" spans="24:24" x14ac:dyDescent="0.3">
      <c r="X5544" s="7"/>
    </row>
    <row r="5545" spans="24:24" x14ac:dyDescent="0.3">
      <c r="X5545" s="7"/>
    </row>
    <row r="5546" spans="24:24" x14ac:dyDescent="0.3">
      <c r="X5546" s="7"/>
    </row>
    <row r="5547" spans="24:24" x14ac:dyDescent="0.3">
      <c r="X5547" s="7"/>
    </row>
    <row r="5548" spans="24:24" x14ac:dyDescent="0.3">
      <c r="X5548" s="7"/>
    </row>
    <row r="5549" spans="24:24" x14ac:dyDescent="0.3">
      <c r="X5549" s="7"/>
    </row>
    <row r="5550" spans="24:24" x14ac:dyDescent="0.3">
      <c r="X5550" s="7"/>
    </row>
    <row r="5551" spans="24:24" x14ac:dyDescent="0.3">
      <c r="X5551" s="7"/>
    </row>
    <row r="5552" spans="24:24" x14ac:dyDescent="0.3">
      <c r="X5552" s="7"/>
    </row>
    <row r="5553" spans="24:24" x14ac:dyDescent="0.3">
      <c r="X5553" s="7"/>
    </row>
    <row r="5554" spans="24:24" x14ac:dyDescent="0.3">
      <c r="X5554" s="7"/>
    </row>
    <row r="5555" spans="24:24" x14ac:dyDescent="0.3">
      <c r="X5555" s="7"/>
    </row>
    <row r="5556" spans="24:24" x14ac:dyDescent="0.3">
      <c r="X5556" s="7"/>
    </row>
    <row r="5557" spans="24:24" x14ac:dyDescent="0.3">
      <c r="X5557" s="7"/>
    </row>
    <row r="5558" spans="24:24" x14ac:dyDescent="0.3">
      <c r="X5558" s="7"/>
    </row>
    <row r="5559" spans="24:24" x14ac:dyDescent="0.3">
      <c r="X5559" s="7"/>
    </row>
    <row r="5560" spans="24:24" x14ac:dyDescent="0.3">
      <c r="X5560" s="7"/>
    </row>
    <row r="5561" spans="24:24" x14ac:dyDescent="0.3">
      <c r="X5561" s="7"/>
    </row>
    <row r="5562" spans="24:24" x14ac:dyDescent="0.3">
      <c r="X5562" s="7"/>
    </row>
    <row r="5563" spans="24:24" x14ac:dyDescent="0.3">
      <c r="X5563" s="7"/>
    </row>
    <row r="5564" spans="24:24" x14ac:dyDescent="0.3">
      <c r="X5564" s="7"/>
    </row>
    <row r="5565" spans="24:24" x14ac:dyDescent="0.3">
      <c r="X5565" s="7"/>
    </row>
    <row r="5566" spans="24:24" x14ac:dyDescent="0.3">
      <c r="X5566" s="7"/>
    </row>
    <row r="5567" spans="24:24" x14ac:dyDescent="0.3">
      <c r="X5567" s="7"/>
    </row>
    <row r="5568" spans="24:24" x14ac:dyDescent="0.3">
      <c r="X5568" s="7"/>
    </row>
    <row r="5569" spans="24:24" x14ac:dyDescent="0.3">
      <c r="X5569" s="7"/>
    </row>
    <row r="5570" spans="24:24" x14ac:dyDescent="0.3">
      <c r="X5570" s="7"/>
    </row>
    <row r="5571" spans="24:24" x14ac:dyDescent="0.3">
      <c r="X5571" s="7"/>
    </row>
    <row r="5572" spans="24:24" x14ac:dyDescent="0.3">
      <c r="X5572" s="7"/>
    </row>
    <row r="5573" spans="24:24" x14ac:dyDescent="0.3">
      <c r="X5573" s="7"/>
    </row>
    <row r="5574" spans="24:24" x14ac:dyDescent="0.3">
      <c r="X5574" s="7"/>
    </row>
    <row r="5575" spans="24:24" x14ac:dyDescent="0.3">
      <c r="X5575" s="7"/>
    </row>
    <row r="5576" spans="24:24" x14ac:dyDescent="0.3">
      <c r="X5576" s="7"/>
    </row>
    <row r="5577" spans="24:24" x14ac:dyDescent="0.3">
      <c r="X5577" s="7"/>
    </row>
    <row r="5578" spans="24:24" x14ac:dyDescent="0.3">
      <c r="X5578" s="7"/>
    </row>
    <row r="5579" spans="24:24" x14ac:dyDescent="0.3">
      <c r="X5579" s="7"/>
    </row>
    <row r="5580" spans="24:24" x14ac:dyDescent="0.3">
      <c r="X5580" s="7"/>
    </row>
    <row r="5581" spans="24:24" x14ac:dyDescent="0.3">
      <c r="X5581" s="7"/>
    </row>
    <row r="5582" spans="24:24" x14ac:dyDescent="0.3">
      <c r="X5582" s="7"/>
    </row>
    <row r="5583" spans="24:24" x14ac:dyDescent="0.3">
      <c r="X5583" s="7"/>
    </row>
    <row r="5584" spans="24:24" x14ac:dyDescent="0.3">
      <c r="X5584" s="7"/>
    </row>
    <row r="5585" spans="24:24" x14ac:dyDescent="0.3">
      <c r="X5585" s="7"/>
    </row>
    <row r="5586" spans="24:24" x14ac:dyDescent="0.3">
      <c r="X5586" s="7"/>
    </row>
    <row r="5587" spans="24:24" x14ac:dyDescent="0.3">
      <c r="X5587" s="7"/>
    </row>
    <row r="5588" spans="24:24" x14ac:dyDescent="0.3">
      <c r="X5588" s="7"/>
    </row>
    <row r="5589" spans="24:24" x14ac:dyDescent="0.3">
      <c r="X5589" s="7"/>
    </row>
    <row r="5590" spans="24:24" x14ac:dyDescent="0.3">
      <c r="X5590" s="7"/>
    </row>
    <row r="5591" spans="24:24" x14ac:dyDescent="0.3">
      <c r="X5591" s="7"/>
    </row>
    <row r="5592" spans="24:24" x14ac:dyDescent="0.3">
      <c r="X5592" s="7"/>
    </row>
    <row r="5593" spans="24:24" x14ac:dyDescent="0.3">
      <c r="X5593" s="7"/>
    </row>
    <row r="5594" spans="24:24" x14ac:dyDescent="0.3">
      <c r="X5594" s="7"/>
    </row>
    <row r="5595" spans="24:24" x14ac:dyDescent="0.3">
      <c r="X5595" s="7"/>
    </row>
    <row r="5596" spans="24:24" x14ac:dyDescent="0.3">
      <c r="X5596" s="7"/>
    </row>
    <row r="5597" spans="24:24" x14ac:dyDescent="0.3">
      <c r="X5597" s="7"/>
    </row>
    <row r="5598" spans="24:24" x14ac:dyDescent="0.3">
      <c r="X5598" s="7"/>
    </row>
    <row r="5599" spans="24:24" x14ac:dyDescent="0.3">
      <c r="X5599" s="7"/>
    </row>
    <row r="5600" spans="24:24" x14ac:dyDescent="0.3">
      <c r="X5600" s="7"/>
    </row>
    <row r="5601" spans="24:24" x14ac:dyDescent="0.3">
      <c r="X5601" s="7"/>
    </row>
    <row r="5602" spans="24:24" x14ac:dyDescent="0.3">
      <c r="X5602" s="7"/>
    </row>
    <row r="5603" spans="24:24" x14ac:dyDescent="0.3">
      <c r="X5603" s="7"/>
    </row>
    <row r="5604" spans="24:24" x14ac:dyDescent="0.3">
      <c r="X5604" s="7"/>
    </row>
    <row r="5605" spans="24:24" x14ac:dyDescent="0.3">
      <c r="X5605" s="7"/>
    </row>
    <row r="5606" spans="24:24" x14ac:dyDescent="0.3">
      <c r="X5606" s="7"/>
    </row>
    <row r="5607" spans="24:24" x14ac:dyDescent="0.3">
      <c r="X5607" s="7"/>
    </row>
    <row r="5608" spans="24:24" x14ac:dyDescent="0.3">
      <c r="X5608" s="7"/>
    </row>
    <row r="5609" spans="24:24" x14ac:dyDescent="0.3">
      <c r="X5609" s="7"/>
    </row>
    <row r="5610" spans="24:24" x14ac:dyDescent="0.3">
      <c r="X5610" s="7"/>
    </row>
    <row r="5611" spans="24:24" x14ac:dyDescent="0.3">
      <c r="X5611" s="7"/>
    </row>
    <row r="5612" spans="24:24" x14ac:dyDescent="0.3">
      <c r="X5612" s="7"/>
    </row>
    <row r="5613" spans="24:24" x14ac:dyDescent="0.3">
      <c r="X5613" s="7"/>
    </row>
    <row r="5614" spans="24:24" x14ac:dyDescent="0.3">
      <c r="X5614" s="7"/>
    </row>
    <row r="5615" spans="24:24" x14ac:dyDescent="0.3">
      <c r="X5615" s="7"/>
    </row>
    <row r="5616" spans="24:24" x14ac:dyDescent="0.3">
      <c r="X5616" s="7"/>
    </row>
    <row r="5617" spans="24:24" x14ac:dyDescent="0.3">
      <c r="X5617" s="7"/>
    </row>
    <row r="5618" spans="24:24" x14ac:dyDescent="0.3">
      <c r="X5618" s="7"/>
    </row>
    <row r="5619" spans="24:24" x14ac:dyDescent="0.3">
      <c r="X5619" s="7"/>
    </row>
    <row r="5620" spans="24:24" x14ac:dyDescent="0.3">
      <c r="X5620" s="7"/>
    </row>
    <row r="5621" spans="24:24" x14ac:dyDescent="0.3">
      <c r="X5621" s="7"/>
    </row>
    <row r="5622" spans="24:24" x14ac:dyDescent="0.3">
      <c r="X5622" s="7"/>
    </row>
    <row r="5623" spans="24:24" x14ac:dyDescent="0.3">
      <c r="X5623" s="7"/>
    </row>
    <row r="5624" spans="24:24" x14ac:dyDescent="0.3">
      <c r="X5624" s="7"/>
    </row>
    <row r="5625" spans="24:24" x14ac:dyDescent="0.3">
      <c r="X5625" s="7"/>
    </row>
    <row r="5626" spans="24:24" x14ac:dyDescent="0.3">
      <c r="X5626" s="7"/>
    </row>
    <row r="5627" spans="24:24" x14ac:dyDescent="0.3">
      <c r="X5627" s="7"/>
    </row>
    <row r="5628" spans="24:24" x14ac:dyDescent="0.3">
      <c r="X5628" s="7"/>
    </row>
    <row r="5629" spans="24:24" x14ac:dyDescent="0.3">
      <c r="X5629" s="7"/>
    </row>
    <row r="5630" spans="24:24" x14ac:dyDescent="0.3">
      <c r="X5630" s="7"/>
    </row>
    <row r="5631" spans="24:24" x14ac:dyDescent="0.3">
      <c r="X5631" s="7"/>
    </row>
    <row r="5632" spans="24:24" x14ac:dyDescent="0.3">
      <c r="X5632" s="7"/>
    </row>
    <row r="5633" spans="24:24" x14ac:dyDescent="0.3">
      <c r="X5633" s="7"/>
    </row>
    <row r="5634" spans="24:24" x14ac:dyDescent="0.3">
      <c r="X5634" s="7"/>
    </row>
    <row r="5635" spans="24:24" x14ac:dyDescent="0.3">
      <c r="X5635" s="7"/>
    </row>
    <row r="5636" spans="24:24" x14ac:dyDescent="0.3">
      <c r="X5636" s="7"/>
    </row>
    <row r="5637" spans="24:24" x14ac:dyDescent="0.3">
      <c r="X5637" s="7"/>
    </row>
    <row r="5638" spans="24:24" x14ac:dyDescent="0.3">
      <c r="X5638" s="7"/>
    </row>
    <row r="5639" spans="24:24" x14ac:dyDescent="0.3">
      <c r="X5639" s="7"/>
    </row>
    <row r="5640" spans="24:24" x14ac:dyDescent="0.3">
      <c r="X5640" s="7"/>
    </row>
    <row r="5641" spans="24:24" x14ac:dyDescent="0.3">
      <c r="X5641" s="7"/>
    </row>
    <row r="5642" spans="24:24" x14ac:dyDescent="0.3">
      <c r="X5642" s="7"/>
    </row>
    <row r="5643" spans="24:24" x14ac:dyDescent="0.3">
      <c r="X5643" s="7"/>
    </row>
    <row r="5644" spans="24:24" x14ac:dyDescent="0.3">
      <c r="X5644" s="7"/>
    </row>
    <row r="5645" spans="24:24" x14ac:dyDescent="0.3">
      <c r="X5645" s="7"/>
    </row>
    <row r="5646" spans="24:24" x14ac:dyDescent="0.3">
      <c r="X5646" s="7"/>
    </row>
    <row r="5647" spans="24:24" x14ac:dyDescent="0.3">
      <c r="X5647" s="7"/>
    </row>
    <row r="5648" spans="24:24" x14ac:dyDescent="0.3">
      <c r="X5648" s="7"/>
    </row>
    <row r="5649" spans="24:24" x14ac:dyDescent="0.3">
      <c r="X5649" s="7"/>
    </row>
    <row r="5650" spans="24:24" x14ac:dyDescent="0.3">
      <c r="X5650" s="7"/>
    </row>
    <row r="5651" spans="24:24" x14ac:dyDescent="0.3">
      <c r="X5651" s="7"/>
    </row>
    <row r="5652" spans="24:24" x14ac:dyDescent="0.3">
      <c r="X5652" s="7"/>
    </row>
    <row r="5653" spans="24:24" x14ac:dyDescent="0.3">
      <c r="X5653" s="7"/>
    </row>
    <row r="5654" spans="24:24" x14ac:dyDescent="0.3">
      <c r="X5654" s="7"/>
    </row>
    <row r="5655" spans="24:24" x14ac:dyDescent="0.3">
      <c r="X5655" s="7"/>
    </row>
    <row r="5656" spans="24:24" x14ac:dyDescent="0.3">
      <c r="X5656" s="7"/>
    </row>
    <row r="5657" spans="24:24" x14ac:dyDescent="0.3">
      <c r="X5657" s="7"/>
    </row>
    <row r="5658" spans="24:24" x14ac:dyDescent="0.3">
      <c r="X5658" s="7"/>
    </row>
    <row r="5659" spans="24:24" x14ac:dyDescent="0.3">
      <c r="X5659" s="7"/>
    </row>
    <row r="5660" spans="24:24" x14ac:dyDescent="0.3">
      <c r="X5660" s="7"/>
    </row>
    <row r="5661" spans="24:24" x14ac:dyDescent="0.3">
      <c r="X5661" s="7"/>
    </row>
    <row r="5662" spans="24:24" x14ac:dyDescent="0.3">
      <c r="X5662" s="7"/>
    </row>
    <row r="5663" spans="24:24" x14ac:dyDescent="0.3">
      <c r="X5663" s="7"/>
    </row>
    <row r="5664" spans="24:24" x14ac:dyDescent="0.3">
      <c r="X5664" s="7"/>
    </row>
    <row r="5665" spans="24:24" x14ac:dyDescent="0.3">
      <c r="X5665" s="7"/>
    </row>
    <row r="5666" spans="24:24" x14ac:dyDescent="0.3">
      <c r="X5666" s="7"/>
    </row>
    <row r="5667" spans="24:24" x14ac:dyDescent="0.3">
      <c r="X5667" s="7"/>
    </row>
    <row r="5668" spans="24:24" x14ac:dyDescent="0.3">
      <c r="X5668" s="7"/>
    </row>
    <row r="5669" spans="24:24" x14ac:dyDescent="0.3">
      <c r="X5669" s="7"/>
    </row>
    <row r="5670" spans="24:24" x14ac:dyDescent="0.3">
      <c r="X5670" s="7"/>
    </row>
    <row r="5671" spans="24:24" x14ac:dyDescent="0.3">
      <c r="X5671" s="7"/>
    </row>
    <row r="5672" spans="24:24" x14ac:dyDescent="0.3">
      <c r="X5672" s="7"/>
    </row>
    <row r="5673" spans="24:24" x14ac:dyDescent="0.3">
      <c r="X5673" s="7"/>
    </row>
    <row r="5674" spans="24:24" x14ac:dyDescent="0.3">
      <c r="X5674" s="7"/>
    </row>
    <row r="5675" spans="24:24" x14ac:dyDescent="0.3">
      <c r="X5675" s="7"/>
    </row>
    <row r="5676" spans="24:24" x14ac:dyDescent="0.3">
      <c r="X5676" s="7"/>
    </row>
    <row r="5677" spans="24:24" x14ac:dyDescent="0.3">
      <c r="X5677" s="7"/>
    </row>
    <row r="5678" spans="24:24" x14ac:dyDescent="0.3">
      <c r="X5678" s="7"/>
    </row>
    <row r="5679" spans="24:24" x14ac:dyDescent="0.3">
      <c r="X5679" s="7"/>
    </row>
    <row r="5680" spans="24:24" x14ac:dyDescent="0.3">
      <c r="X5680" s="7"/>
    </row>
    <row r="5681" spans="24:24" x14ac:dyDescent="0.3">
      <c r="X5681" s="7"/>
    </row>
    <row r="5682" spans="24:24" x14ac:dyDescent="0.3">
      <c r="X5682" s="7"/>
    </row>
    <row r="5683" spans="24:24" x14ac:dyDescent="0.3">
      <c r="X5683" s="7"/>
    </row>
    <row r="5684" spans="24:24" x14ac:dyDescent="0.3">
      <c r="X5684" s="7"/>
    </row>
    <row r="5685" spans="24:24" x14ac:dyDescent="0.3">
      <c r="X5685" s="7"/>
    </row>
    <row r="5686" spans="24:24" x14ac:dyDescent="0.3">
      <c r="X5686" s="7"/>
    </row>
    <row r="5687" spans="24:24" x14ac:dyDescent="0.3">
      <c r="X5687" s="7"/>
    </row>
    <row r="5688" spans="24:24" x14ac:dyDescent="0.3">
      <c r="X5688" s="7"/>
    </row>
    <row r="5689" spans="24:24" x14ac:dyDescent="0.3">
      <c r="X5689" s="7"/>
    </row>
    <row r="5690" spans="24:24" x14ac:dyDescent="0.3">
      <c r="X5690" s="7"/>
    </row>
    <row r="5691" spans="24:24" x14ac:dyDescent="0.3">
      <c r="X5691" s="7"/>
    </row>
    <row r="5692" spans="24:24" x14ac:dyDescent="0.3">
      <c r="X5692" s="7"/>
    </row>
    <row r="5693" spans="24:24" x14ac:dyDescent="0.3">
      <c r="X5693" s="7"/>
    </row>
    <row r="5694" spans="24:24" x14ac:dyDescent="0.3">
      <c r="X5694" s="7"/>
    </row>
    <row r="5695" spans="24:24" x14ac:dyDescent="0.3">
      <c r="X5695" s="7"/>
    </row>
    <row r="5696" spans="24:24" x14ac:dyDescent="0.3">
      <c r="X5696" s="7"/>
    </row>
    <row r="5697" spans="24:24" x14ac:dyDescent="0.3">
      <c r="X5697" s="7"/>
    </row>
    <row r="5698" spans="24:24" x14ac:dyDescent="0.3">
      <c r="X5698" s="7"/>
    </row>
    <row r="5699" spans="24:24" x14ac:dyDescent="0.3">
      <c r="X5699" s="7"/>
    </row>
    <row r="5700" spans="24:24" x14ac:dyDescent="0.3">
      <c r="X5700" s="7"/>
    </row>
    <row r="5701" spans="24:24" x14ac:dyDescent="0.3">
      <c r="X5701" s="7"/>
    </row>
    <row r="5702" spans="24:24" x14ac:dyDescent="0.3">
      <c r="X5702" s="7"/>
    </row>
    <row r="5703" spans="24:24" x14ac:dyDescent="0.3">
      <c r="X5703" s="7"/>
    </row>
    <row r="5704" spans="24:24" x14ac:dyDescent="0.3">
      <c r="X5704" s="7"/>
    </row>
    <row r="5705" spans="24:24" x14ac:dyDescent="0.3">
      <c r="X5705" s="7"/>
    </row>
    <row r="5706" spans="24:24" x14ac:dyDescent="0.3">
      <c r="X5706" s="7"/>
    </row>
    <row r="5707" spans="24:24" x14ac:dyDescent="0.3">
      <c r="X5707" s="7"/>
    </row>
    <row r="5708" spans="24:24" x14ac:dyDescent="0.3">
      <c r="X5708" s="7"/>
    </row>
    <row r="5709" spans="24:24" x14ac:dyDescent="0.3">
      <c r="X5709" s="7"/>
    </row>
    <row r="5710" spans="24:24" x14ac:dyDescent="0.3">
      <c r="X5710" s="7"/>
    </row>
    <row r="5711" spans="24:24" x14ac:dyDescent="0.3">
      <c r="X5711" s="7"/>
    </row>
    <row r="5712" spans="24:24" x14ac:dyDescent="0.3">
      <c r="X5712" s="7"/>
    </row>
    <row r="5713" spans="24:24" x14ac:dyDescent="0.3">
      <c r="X5713" s="7"/>
    </row>
    <row r="5714" spans="24:24" x14ac:dyDescent="0.3">
      <c r="X5714" s="7"/>
    </row>
    <row r="5715" spans="24:24" x14ac:dyDescent="0.3">
      <c r="X5715" s="7"/>
    </row>
    <row r="5716" spans="24:24" x14ac:dyDescent="0.3">
      <c r="X5716" s="7"/>
    </row>
    <row r="5717" spans="24:24" x14ac:dyDescent="0.3">
      <c r="X5717" s="7"/>
    </row>
    <row r="5718" spans="24:24" x14ac:dyDescent="0.3">
      <c r="X5718" s="7"/>
    </row>
    <row r="5719" spans="24:24" x14ac:dyDescent="0.3">
      <c r="X5719" s="7"/>
    </row>
    <row r="5720" spans="24:24" x14ac:dyDescent="0.3">
      <c r="X5720" s="7"/>
    </row>
    <row r="5721" spans="24:24" x14ac:dyDescent="0.3">
      <c r="X5721" s="7"/>
    </row>
    <row r="5722" spans="24:24" x14ac:dyDescent="0.3">
      <c r="X5722" s="7"/>
    </row>
    <row r="5723" spans="24:24" x14ac:dyDescent="0.3">
      <c r="X5723" s="7"/>
    </row>
    <row r="5724" spans="24:24" x14ac:dyDescent="0.3">
      <c r="X5724" s="7"/>
    </row>
    <row r="5725" spans="24:24" x14ac:dyDescent="0.3">
      <c r="X5725" s="7"/>
    </row>
    <row r="5726" spans="24:24" x14ac:dyDescent="0.3">
      <c r="X5726" s="7"/>
    </row>
    <row r="5727" spans="24:24" x14ac:dyDescent="0.3">
      <c r="X5727" s="7"/>
    </row>
    <row r="5728" spans="24:24" x14ac:dyDescent="0.3">
      <c r="X5728" s="7"/>
    </row>
    <row r="5729" spans="24:24" x14ac:dyDescent="0.3">
      <c r="X5729" s="7"/>
    </row>
    <row r="5730" spans="24:24" x14ac:dyDescent="0.3">
      <c r="X5730" s="7"/>
    </row>
    <row r="5731" spans="24:24" x14ac:dyDescent="0.3">
      <c r="X5731" s="7"/>
    </row>
    <row r="5732" spans="24:24" x14ac:dyDescent="0.3">
      <c r="X5732" s="7"/>
    </row>
    <row r="5733" spans="24:24" x14ac:dyDescent="0.3">
      <c r="X5733" s="7"/>
    </row>
    <row r="5734" spans="24:24" x14ac:dyDescent="0.3">
      <c r="X5734" s="7"/>
    </row>
    <row r="5735" spans="24:24" x14ac:dyDescent="0.3">
      <c r="X5735" s="7"/>
    </row>
    <row r="5736" spans="24:24" x14ac:dyDescent="0.3">
      <c r="X5736" s="7"/>
    </row>
    <row r="5737" spans="24:24" x14ac:dyDescent="0.3">
      <c r="X5737" s="7"/>
    </row>
    <row r="5738" spans="24:24" x14ac:dyDescent="0.3">
      <c r="X5738" s="7"/>
    </row>
    <row r="5739" spans="24:24" x14ac:dyDescent="0.3">
      <c r="X5739" s="7"/>
    </row>
    <row r="5740" spans="24:24" x14ac:dyDescent="0.3">
      <c r="X5740" s="7"/>
    </row>
    <row r="5741" spans="24:24" x14ac:dyDescent="0.3">
      <c r="X5741" s="7"/>
    </row>
    <row r="5742" spans="24:24" x14ac:dyDescent="0.3">
      <c r="X5742" s="7"/>
    </row>
    <row r="5743" spans="24:24" x14ac:dyDescent="0.3">
      <c r="X5743" s="7"/>
    </row>
    <row r="5744" spans="24:24" x14ac:dyDescent="0.3">
      <c r="X5744" s="7"/>
    </row>
    <row r="5745" spans="24:24" x14ac:dyDescent="0.3">
      <c r="X5745" s="7"/>
    </row>
    <row r="5746" spans="24:24" x14ac:dyDescent="0.3">
      <c r="X5746" s="7"/>
    </row>
    <row r="5747" spans="24:24" x14ac:dyDescent="0.3">
      <c r="X5747" s="7"/>
    </row>
    <row r="5748" spans="24:24" x14ac:dyDescent="0.3">
      <c r="X5748" s="7"/>
    </row>
    <row r="5749" spans="24:24" x14ac:dyDescent="0.3">
      <c r="X5749" s="7"/>
    </row>
    <row r="5750" spans="24:24" x14ac:dyDescent="0.3">
      <c r="X5750" s="7"/>
    </row>
    <row r="5751" spans="24:24" x14ac:dyDescent="0.3">
      <c r="X5751" s="7"/>
    </row>
    <row r="5752" spans="24:24" x14ac:dyDescent="0.3">
      <c r="X5752" s="7"/>
    </row>
    <row r="5753" spans="24:24" x14ac:dyDescent="0.3">
      <c r="X5753" s="7"/>
    </row>
    <row r="5754" spans="24:24" x14ac:dyDescent="0.3">
      <c r="X5754" s="7"/>
    </row>
    <row r="5755" spans="24:24" x14ac:dyDescent="0.3">
      <c r="X5755" s="7"/>
    </row>
    <row r="5756" spans="24:24" x14ac:dyDescent="0.3">
      <c r="X5756" s="7"/>
    </row>
    <row r="5757" spans="24:24" x14ac:dyDescent="0.3">
      <c r="X5757" s="7"/>
    </row>
    <row r="5758" spans="24:24" x14ac:dyDescent="0.3">
      <c r="X5758" s="7"/>
    </row>
    <row r="5759" spans="24:24" x14ac:dyDescent="0.3">
      <c r="X5759" s="7"/>
    </row>
    <row r="5760" spans="24:24" x14ac:dyDescent="0.3">
      <c r="X5760" s="7"/>
    </row>
    <row r="5761" spans="24:24" x14ac:dyDescent="0.3">
      <c r="X5761" s="7"/>
    </row>
    <row r="5762" spans="24:24" x14ac:dyDescent="0.3">
      <c r="X5762" s="7"/>
    </row>
    <row r="5763" spans="24:24" x14ac:dyDescent="0.3">
      <c r="X5763" s="7"/>
    </row>
    <row r="5764" spans="24:24" x14ac:dyDescent="0.3">
      <c r="X5764" s="7"/>
    </row>
    <row r="5765" spans="24:24" x14ac:dyDescent="0.3">
      <c r="X5765" s="7"/>
    </row>
    <row r="5766" spans="24:24" x14ac:dyDescent="0.3">
      <c r="X5766" s="7"/>
    </row>
    <row r="5767" spans="24:24" x14ac:dyDescent="0.3">
      <c r="X5767" s="7"/>
    </row>
    <row r="5768" spans="24:24" x14ac:dyDescent="0.3">
      <c r="X5768" s="7"/>
    </row>
    <row r="5769" spans="24:24" x14ac:dyDescent="0.3">
      <c r="X5769" s="7"/>
    </row>
    <row r="5770" spans="24:24" x14ac:dyDescent="0.3">
      <c r="X5770" s="7"/>
    </row>
    <row r="5771" spans="24:24" x14ac:dyDescent="0.3">
      <c r="X5771" s="7"/>
    </row>
    <row r="5772" spans="24:24" x14ac:dyDescent="0.3">
      <c r="X5772" s="7"/>
    </row>
    <row r="5773" spans="24:24" x14ac:dyDescent="0.3">
      <c r="X5773" s="7"/>
    </row>
    <row r="5774" spans="24:24" x14ac:dyDescent="0.3">
      <c r="X5774" s="7"/>
    </row>
    <row r="5775" spans="24:24" x14ac:dyDescent="0.3">
      <c r="X5775" s="7"/>
    </row>
    <row r="5776" spans="24:24" x14ac:dyDescent="0.3">
      <c r="X5776" s="7"/>
    </row>
    <row r="5777" spans="24:24" x14ac:dyDescent="0.3">
      <c r="X5777" s="7"/>
    </row>
    <row r="5778" spans="24:24" x14ac:dyDescent="0.3">
      <c r="X5778" s="7"/>
    </row>
    <row r="5779" spans="24:24" x14ac:dyDescent="0.3">
      <c r="X5779" s="7"/>
    </row>
    <row r="5780" spans="24:24" x14ac:dyDescent="0.3">
      <c r="X5780" s="7"/>
    </row>
    <row r="5781" spans="24:24" x14ac:dyDescent="0.3">
      <c r="X5781" s="7"/>
    </row>
    <row r="5782" spans="24:24" x14ac:dyDescent="0.3">
      <c r="X5782" s="7"/>
    </row>
    <row r="5783" spans="24:24" x14ac:dyDescent="0.3">
      <c r="X5783" s="7"/>
    </row>
    <row r="5784" spans="24:24" x14ac:dyDescent="0.3">
      <c r="X5784" s="7"/>
    </row>
    <row r="5785" spans="24:24" x14ac:dyDescent="0.3">
      <c r="X5785" s="7"/>
    </row>
    <row r="5786" spans="24:24" x14ac:dyDescent="0.3">
      <c r="X5786" s="7"/>
    </row>
    <row r="5787" spans="24:24" x14ac:dyDescent="0.3">
      <c r="X5787" s="7"/>
    </row>
    <row r="5788" spans="24:24" x14ac:dyDescent="0.3">
      <c r="X5788" s="7"/>
    </row>
    <row r="5789" spans="24:24" x14ac:dyDescent="0.3">
      <c r="X5789" s="7"/>
    </row>
    <row r="5790" spans="24:24" x14ac:dyDescent="0.3">
      <c r="X5790" s="7"/>
    </row>
    <row r="5791" spans="24:24" x14ac:dyDescent="0.3">
      <c r="X5791" s="7"/>
    </row>
    <row r="5792" spans="24:24" x14ac:dyDescent="0.3">
      <c r="X5792" s="7"/>
    </row>
    <row r="5793" spans="24:24" x14ac:dyDescent="0.3">
      <c r="X5793" s="7"/>
    </row>
    <row r="5794" spans="24:24" x14ac:dyDescent="0.3">
      <c r="X5794" s="7"/>
    </row>
    <row r="5795" spans="24:24" x14ac:dyDescent="0.3">
      <c r="X5795" s="7"/>
    </row>
    <row r="5796" spans="24:24" x14ac:dyDescent="0.3">
      <c r="X5796" s="7"/>
    </row>
    <row r="5797" spans="24:24" x14ac:dyDescent="0.3">
      <c r="X5797" s="7"/>
    </row>
    <row r="5798" spans="24:24" x14ac:dyDescent="0.3">
      <c r="X5798" s="7"/>
    </row>
    <row r="5799" spans="24:24" x14ac:dyDescent="0.3">
      <c r="X5799" s="7"/>
    </row>
    <row r="5800" spans="24:24" x14ac:dyDescent="0.3">
      <c r="X5800" s="7"/>
    </row>
    <row r="5801" spans="24:24" x14ac:dyDescent="0.3">
      <c r="X5801" s="7"/>
    </row>
    <row r="5802" spans="24:24" x14ac:dyDescent="0.3">
      <c r="X5802" s="7"/>
    </row>
    <row r="5803" spans="24:24" x14ac:dyDescent="0.3">
      <c r="X5803" s="7"/>
    </row>
    <row r="5804" spans="24:24" x14ac:dyDescent="0.3">
      <c r="X5804" s="7"/>
    </row>
    <row r="5805" spans="24:24" x14ac:dyDescent="0.3">
      <c r="X5805" s="7"/>
    </row>
    <row r="5806" spans="24:24" x14ac:dyDescent="0.3">
      <c r="X5806" s="7"/>
    </row>
    <row r="5807" spans="24:24" x14ac:dyDescent="0.3">
      <c r="X5807" s="7"/>
    </row>
    <row r="5808" spans="24:24" x14ac:dyDescent="0.3">
      <c r="X5808" s="7"/>
    </row>
    <row r="5809" spans="24:24" x14ac:dyDescent="0.3">
      <c r="X5809" s="7"/>
    </row>
    <row r="5810" spans="24:24" x14ac:dyDescent="0.3">
      <c r="X5810" s="7"/>
    </row>
    <row r="5811" spans="24:24" x14ac:dyDescent="0.3">
      <c r="X5811" s="7"/>
    </row>
    <row r="5812" spans="24:24" x14ac:dyDescent="0.3">
      <c r="X5812" s="7"/>
    </row>
    <row r="5813" spans="24:24" x14ac:dyDescent="0.3">
      <c r="X5813" s="7"/>
    </row>
    <row r="5814" spans="24:24" x14ac:dyDescent="0.3">
      <c r="X5814" s="7"/>
    </row>
    <row r="5815" spans="24:24" x14ac:dyDescent="0.3">
      <c r="X5815" s="7"/>
    </row>
    <row r="5816" spans="24:24" x14ac:dyDescent="0.3">
      <c r="X5816" s="7"/>
    </row>
    <row r="5817" spans="24:24" x14ac:dyDescent="0.3">
      <c r="X5817" s="7"/>
    </row>
    <row r="5818" spans="24:24" x14ac:dyDescent="0.3">
      <c r="X5818" s="7"/>
    </row>
    <row r="5819" spans="24:24" x14ac:dyDescent="0.3">
      <c r="X5819" s="7"/>
    </row>
    <row r="5820" spans="24:24" x14ac:dyDescent="0.3">
      <c r="X5820" s="7"/>
    </row>
    <row r="5821" spans="24:24" x14ac:dyDescent="0.3">
      <c r="X5821" s="7"/>
    </row>
    <row r="5822" spans="24:24" x14ac:dyDescent="0.3">
      <c r="X5822" s="7"/>
    </row>
    <row r="5823" spans="24:24" x14ac:dyDescent="0.3">
      <c r="X5823" s="7"/>
    </row>
    <row r="5824" spans="24:24" x14ac:dyDescent="0.3">
      <c r="X5824" s="7"/>
    </row>
    <row r="5825" spans="24:24" x14ac:dyDescent="0.3">
      <c r="X5825" s="7"/>
    </row>
    <row r="5826" spans="24:24" x14ac:dyDescent="0.3">
      <c r="X5826" s="7"/>
    </row>
    <row r="5827" spans="24:24" x14ac:dyDescent="0.3">
      <c r="X5827" s="7"/>
    </row>
    <row r="5828" spans="24:24" x14ac:dyDescent="0.3">
      <c r="X5828" s="7"/>
    </row>
    <row r="5829" spans="24:24" x14ac:dyDescent="0.3">
      <c r="X5829" s="7"/>
    </row>
    <row r="5830" spans="24:24" x14ac:dyDescent="0.3">
      <c r="X5830" s="7"/>
    </row>
    <row r="5831" spans="24:24" x14ac:dyDescent="0.3">
      <c r="X5831" s="7"/>
    </row>
    <row r="5832" spans="24:24" x14ac:dyDescent="0.3">
      <c r="X5832" s="7"/>
    </row>
    <row r="5833" spans="24:24" x14ac:dyDescent="0.3">
      <c r="X5833" s="7"/>
    </row>
    <row r="5834" spans="24:24" x14ac:dyDescent="0.3">
      <c r="X5834" s="7"/>
    </row>
    <row r="5835" spans="24:24" x14ac:dyDescent="0.3">
      <c r="X5835" s="7"/>
    </row>
    <row r="5836" spans="24:24" x14ac:dyDescent="0.3">
      <c r="X5836" s="7"/>
    </row>
    <row r="5837" spans="24:24" x14ac:dyDescent="0.3">
      <c r="X5837" s="7"/>
    </row>
    <row r="5838" spans="24:24" x14ac:dyDescent="0.3">
      <c r="X5838" s="7"/>
    </row>
    <row r="5839" spans="24:24" x14ac:dyDescent="0.3">
      <c r="X5839" s="7"/>
    </row>
    <row r="5840" spans="24:24" x14ac:dyDescent="0.3">
      <c r="X5840" s="7"/>
    </row>
    <row r="5841" spans="24:24" x14ac:dyDescent="0.3">
      <c r="X5841" s="7"/>
    </row>
    <row r="5842" spans="24:24" x14ac:dyDescent="0.3">
      <c r="X5842" s="7"/>
    </row>
    <row r="5843" spans="24:24" x14ac:dyDescent="0.3">
      <c r="X5843" s="7"/>
    </row>
    <row r="5844" spans="24:24" x14ac:dyDescent="0.3">
      <c r="X5844" s="7"/>
    </row>
    <row r="5845" spans="24:24" x14ac:dyDescent="0.3">
      <c r="X5845" s="7"/>
    </row>
    <row r="5846" spans="24:24" x14ac:dyDescent="0.3">
      <c r="X5846" s="7"/>
    </row>
    <row r="5847" spans="24:24" x14ac:dyDescent="0.3">
      <c r="X5847" s="7"/>
    </row>
    <row r="5848" spans="24:24" x14ac:dyDescent="0.3">
      <c r="X5848" s="7"/>
    </row>
    <row r="5849" spans="24:24" x14ac:dyDescent="0.3">
      <c r="X5849" s="7"/>
    </row>
    <row r="5850" spans="24:24" x14ac:dyDescent="0.3">
      <c r="X5850" s="7"/>
    </row>
    <row r="5851" spans="24:24" x14ac:dyDescent="0.3">
      <c r="X5851" s="7"/>
    </row>
    <row r="5852" spans="24:24" x14ac:dyDescent="0.3">
      <c r="X5852" s="7"/>
    </row>
    <row r="5853" spans="24:24" x14ac:dyDescent="0.3">
      <c r="X5853" s="7"/>
    </row>
    <row r="5854" spans="24:24" x14ac:dyDescent="0.3">
      <c r="X5854" s="7"/>
    </row>
    <row r="5855" spans="24:24" x14ac:dyDescent="0.3">
      <c r="X5855" s="7"/>
    </row>
    <row r="5856" spans="24:24" x14ac:dyDescent="0.3">
      <c r="X5856" s="7"/>
    </row>
    <row r="5857" spans="24:24" x14ac:dyDescent="0.3">
      <c r="X5857" s="7"/>
    </row>
    <row r="5858" spans="24:24" x14ac:dyDescent="0.3">
      <c r="X5858" s="7"/>
    </row>
    <row r="5859" spans="24:24" x14ac:dyDescent="0.3">
      <c r="X5859" s="7"/>
    </row>
    <row r="5860" spans="24:24" x14ac:dyDescent="0.3">
      <c r="X5860" s="7"/>
    </row>
    <row r="5861" spans="24:24" x14ac:dyDescent="0.3">
      <c r="X5861" s="7"/>
    </row>
    <row r="5862" spans="24:24" x14ac:dyDescent="0.3">
      <c r="X5862" s="7"/>
    </row>
    <row r="5863" spans="24:24" x14ac:dyDescent="0.3">
      <c r="X5863" s="7"/>
    </row>
    <row r="5864" spans="24:24" x14ac:dyDescent="0.3">
      <c r="X5864" s="7"/>
    </row>
    <row r="5865" spans="24:24" x14ac:dyDescent="0.3">
      <c r="X5865" s="7"/>
    </row>
    <row r="5866" spans="24:24" x14ac:dyDescent="0.3">
      <c r="X5866" s="7"/>
    </row>
    <row r="5867" spans="24:24" x14ac:dyDescent="0.3">
      <c r="X5867" s="7"/>
    </row>
    <row r="5868" spans="24:24" x14ac:dyDescent="0.3">
      <c r="X5868" s="7"/>
    </row>
    <row r="5869" spans="24:24" x14ac:dyDescent="0.3">
      <c r="X5869" s="7"/>
    </row>
    <row r="5870" spans="24:24" x14ac:dyDescent="0.3">
      <c r="X5870" s="7"/>
    </row>
    <row r="5871" spans="24:24" x14ac:dyDescent="0.3">
      <c r="X5871" s="7"/>
    </row>
    <row r="5872" spans="24:24" x14ac:dyDescent="0.3">
      <c r="X5872" s="7"/>
    </row>
    <row r="5873" spans="24:24" x14ac:dyDescent="0.3">
      <c r="X5873" s="7"/>
    </row>
    <row r="5874" spans="24:24" x14ac:dyDescent="0.3">
      <c r="X5874" s="7"/>
    </row>
    <row r="5875" spans="24:24" x14ac:dyDescent="0.3">
      <c r="X5875" s="7"/>
    </row>
    <row r="5876" spans="24:24" x14ac:dyDescent="0.3">
      <c r="X5876" s="7"/>
    </row>
    <row r="5877" spans="24:24" x14ac:dyDescent="0.3">
      <c r="X5877" s="7"/>
    </row>
    <row r="5878" spans="24:24" x14ac:dyDescent="0.3">
      <c r="X5878" s="7"/>
    </row>
    <row r="5879" spans="24:24" x14ac:dyDescent="0.3">
      <c r="X5879" s="7"/>
    </row>
    <row r="5880" spans="24:24" x14ac:dyDescent="0.3">
      <c r="X5880" s="7"/>
    </row>
    <row r="5881" spans="24:24" x14ac:dyDescent="0.3">
      <c r="X5881" s="7"/>
    </row>
    <row r="5882" spans="24:24" x14ac:dyDescent="0.3">
      <c r="X5882" s="7"/>
    </row>
    <row r="5883" spans="24:24" x14ac:dyDescent="0.3">
      <c r="X5883" s="7"/>
    </row>
    <row r="5884" spans="24:24" x14ac:dyDescent="0.3">
      <c r="X5884" s="7"/>
    </row>
    <row r="5885" spans="24:24" x14ac:dyDescent="0.3">
      <c r="X5885" s="7"/>
    </row>
    <row r="5886" spans="24:24" x14ac:dyDescent="0.3">
      <c r="X5886" s="7"/>
    </row>
    <row r="5887" spans="24:24" x14ac:dyDescent="0.3">
      <c r="X5887" s="7"/>
    </row>
    <row r="5888" spans="24:24" x14ac:dyDescent="0.3">
      <c r="X5888" s="7"/>
    </row>
    <row r="5889" spans="24:24" x14ac:dyDescent="0.3">
      <c r="X5889" s="7"/>
    </row>
    <row r="5890" spans="24:24" x14ac:dyDescent="0.3">
      <c r="X5890" s="7"/>
    </row>
    <row r="5891" spans="24:24" x14ac:dyDescent="0.3">
      <c r="X5891" s="7"/>
    </row>
    <row r="5892" spans="24:24" x14ac:dyDescent="0.3">
      <c r="X5892" s="7"/>
    </row>
    <row r="5893" spans="24:24" x14ac:dyDescent="0.3">
      <c r="X5893" s="7"/>
    </row>
    <row r="5894" spans="24:24" x14ac:dyDescent="0.3">
      <c r="X5894" s="7"/>
    </row>
    <row r="5895" spans="24:24" x14ac:dyDescent="0.3">
      <c r="X5895" s="7"/>
    </row>
    <row r="5896" spans="24:24" x14ac:dyDescent="0.3">
      <c r="X5896" s="7"/>
    </row>
    <row r="5897" spans="24:24" x14ac:dyDescent="0.3">
      <c r="X5897" s="7"/>
    </row>
    <row r="5898" spans="24:24" x14ac:dyDescent="0.3">
      <c r="X5898" s="7"/>
    </row>
    <row r="5899" spans="24:24" x14ac:dyDescent="0.3">
      <c r="X5899" s="7"/>
    </row>
    <row r="5900" spans="24:24" x14ac:dyDescent="0.3">
      <c r="X5900" s="7"/>
    </row>
    <row r="5901" spans="24:24" x14ac:dyDescent="0.3">
      <c r="X5901" s="7"/>
    </row>
    <row r="5902" spans="24:24" x14ac:dyDescent="0.3">
      <c r="X5902" s="7"/>
    </row>
    <row r="5903" spans="24:24" x14ac:dyDescent="0.3">
      <c r="X5903" s="7"/>
    </row>
    <row r="5904" spans="24:24" x14ac:dyDescent="0.3">
      <c r="X5904" s="7"/>
    </row>
    <row r="5905" spans="24:24" x14ac:dyDescent="0.3">
      <c r="X5905" s="7"/>
    </row>
    <row r="5906" spans="24:24" x14ac:dyDescent="0.3">
      <c r="X5906" s="7"/>
    </row>
    <row r="5907" spans="24:24" x14ac:dyDescent="0.3">
      <c r="X5907" s="7"/>
    </row>
    <row r="5908" spans="24:24" x14ac:dyDescent="0.3">
      <c r="X5908" s="7"/>
    </row>
    <row r="5909" spans="24:24" x14ac:dyDescent="0.3">
      <c r="X5909" s="7"/>
    </row>
    <row r="5910" spans="24:24" x14ac:dyDescent="0.3">
      <c r="X5910" s="7"/>
    </row>
    <row r="5911" spans="24:24" x14ac:dyDescent="0.3">
      <c r="X5911" s="7"/>
    </row>
    <row r="5912" spans="24:24" x14ac:dyDescent="0.3">
      <c r="X5912" s="7"/>
    </row>
    <row r="5913" spans="24:24" x14ac:dyDescent="0.3">
      <c r="X5913" s="7"/>
    </row>
    <row r="5914" spans="24:24" x14ac:dyDescent="0.3">
      <c r="X5914" s="7"/>
    </row>
    <row r="5915" spans="24:24" x14ac:dyDescent="0.3">
      <c r="X5915" s="7"/>
    </row>
    <row r="5916" spans="24:24" x14ac:dyDescent="0.3">
      <c r="X5916" s="7"/>
    </row>
    <row r="5917" spans="24:24" x14ac:dyDescent="0.3">
      <c r="X5917" s="7"/>
    </row>
    <row r="5918" spans="24:24" x14ac:dyDescent="0.3">
      <c r="X5918" s="7"/>
    </row>
    <row r="5919" spans="24:24" x14ac:dyDescent="0.3">
      <c r="X5919" s="7"/>
    </row>
    <row r="5920" spans="24:24" x14ac:dyDescent="0.3">
      <c r="X5920" s="7"/>
    </row>
    <row r="5921" spans="24:24" x14ac:dyDescent="0.3">
      <c r="X5921" s="7"/>
    </row>
    <row r="5922" spans="24:24" x14ac:dyDescent="0.3">
      <c r="X5922" s="7"/>
    </row>
    <row r="5923" spans="24:24" x14ac:dyDescent="0.3">
      <c r="X5923" s="7"/>
    </row>
    <row r="5924" spans="24:24" x14ac:dyDescent="0.3">
      <c r="X5924" s="7"/>
    </row>
    <row r="5925" spans="24:24" x14ac:dyDescent="0.3">
      <c r="X5925" s="7"/>
    </row>
    <row r="5926" spans="24:24" x14ac:dyDescent="0.3">
      <c r="X5926" s="7"/>
    </row>
    <row r="5927" spans="24:24" x14ac:dyDescent="0.3">
      <c r="X5927" s="7"/>
    </row>
    <row r="5928" spans="24:24" x14ac:dyDescent="0.3">
      <c r="X5928" s="7"/>
    </row>
    <row r="5929" spans="24:24" x14ac:dyDescent="0.3">
      <c r="X5929" s="7"/>
    </row>
    <row r="5930" spans="24:24" x14ac:dyDescent="0.3">
      <c r="X5930" s="7"/>
    </row>
    <row r="5931" spans="24:24" x14ac:dyDescent="0.3">
      <c r="X5931" s="7"/>
    </row>
    <row r="5932" spans="24:24" x14ac:dyDescent="0.3">
      <c r="X5932" s="7"/>
    </row>
    <row r="5933" spans="24:24" x14ac:dyDescent="0.3">
      <c r="X5933" s="7"/>
    </row>
    <row r="5934" spans="24:24" x14ac:dyDescent="0.3">
      <c r="X5934" s="7"/>
    </row>
    <row r="5935" spans="24:24" x14ac:dyDescent="0.3">
      <c r="X5935" s="7"/>
    </row>
    <row r="5936" spans="24:24" x14ac:dyDescent="0.3">
      <c r="X5936" s="7"/>
    </row>
    <row r="5937" spans="24:24" x14ac:dyDescent="0.3">
      <c r="X5937" s="7"/>
    </row>
    <row r="5938" spans="24:24" x14ac:dyDescent="0.3">
      <c r="X5938" s="7"/>
    </row>
    <row r="5939" spans="24:24" x14ac:dyDescent="0.3">
      <c r="X5939" s="7"/>
    </row>
    <row r="5940" spans="24:24" x14ac:dyDescent="0.3">
      <c r="X5940" s="7"/>
    </row>
    <row r="5941" spans="24:24" x14ac:dyDescent="0.3">
      <c r="X5941" s="7"/>
    </row>
    <row r="5942" spans="24:24" x14ac:dyDescent="0.3">
      <c r="X5942" s="7"/>
    </row>
    <row r="5943" spans="24:24" x14ac:dyDescent="0.3">
      <c r="X5943" s="7"/>
    </row>
    <row r="5944" spans="24:24" x14ac:dyDescent="0.3">
      <c r="X5944" s="7"/>
    </row>
    <row r="5945" spans="24:24" x14ac:dyDescent="0.3">
      <c r="X5945" s="7"/>
    </row>
    <row r="5946" spans="24:24" x14ac:dyDescent="0.3">
      <c r="X5946" s="7"/>
    </row>
    <row r="5947" spans="24:24" x14ac:dyDescent="0.3">
      <c r="X5947" s="7"/>
    </row>
    <row r="5948" spans="24:24" x14ac:dyDescent="0.3">
      <c r="X5948" s="7"/>
    </row>
    <row r="5949" spans="24:24" x14ac:dyDescent="0.3">
      <c r="X5949" s="7"/>
    </row>
    <row r="5950" spans="24:24" x14ac:dyDescent="0.3">
      <c r="X5950" s="7"/>
    </row>
    <row r="5951" spans="24:24" x14ac:dyDescent="0.3">
      <c r="X5951" s="7"/>
    </row>
    <row r="5952" spans="24:24" x14ac:dyDescent="0.3">
      <c r="X5952" s="7"/>
    </row>
    <row r="5953" spans="24:24" x14ac:dyDescent="0.3">
      <c r="X5953" s="7"/>
    </row>
    <row r="5954" spans="24:24" x14ac:dyDescent="0.3">
      <c r="X5954" s="7"/>
    </row>
    <row r="5955" spans="24:24" x14ac:dyDescent="0.3">
      <c r="X5955" s="7"/>
    </row>
    <row r="5956" spans="24:24" x14ac:dyDescent="0.3">
      <c r="X5956" s="7"/>
    </row>
    <row r="5957" spans="24:24" x14ac:dyDescent="0.3">
      <c r="X5957" s="7"/>
    </row>
    <row r="5958" spans="24:24" x14ac:dyDescent="0.3">
      <c r="X5958" s="7"/>
    </row>
    <row r="5959" spans="24:24" x14ac:dyDescent="0.3">
      <c r="X5959" s="7"/>
    </row>
    <row r="5960" spans="24:24" x14ac:dyDescent="0.3">
      <c r="X5960" s="7"/>
    </row>
    <row r="5961" spans="24:24" x14ac:dyDescent="0.3">
      <c r="X5961" s="7"/>
    </row>
    <row r="5962" spans="24:24" x14ac:dyDescent="0.3">
      <c r="X5962" s="7"/>
    </row>
    <row r="5963" spans="24:24" x14ac:dyDescent="0.3">
      <c r="X5963" s="7"/>
    </row>
    <row r="5964" spans="24:24" x14ac:dyDescent="0.3">
      <c r="X5964" s="7"/>
    </row>
    <row r="5965" spans="24:24" x14ac:dyDescent="0.3">
      <c r="X5965" s="7"/>
    </row>
    <row r="5966" spans="24:24" x14ac:dyDescent="0.3">
      <c r="X5966" s="7"/>
    </row>
    <row r="5967" spans="24:24" x14ac:dyDescent="0.3">
      <c r="X5967" s="7"/>
    </row>
    <row r="5968" spans="24:24" x14ac:dyDescent="0.3">
      <c r="X5968" s="7"/>
    </row>
    <row r="5969" spans="24:24" x14ac:dyDescent="0.3">
      <c r="X5969" s="7"/>
    </row>
    <row r="5970" spans="24:24" x14ac:dyDescent="0.3">
      <c r="X5970" s="7"/>
    </row>
    <row r="5971" spans="24:24" x14ac:dyDescent="0.3">
      <c r="X5971" s="7"/>
    </row>
    <row r="5972" spans="24:24" x14ac:dyDescent="0.3">
      <c r="X5972" s="7"/>
    </row>
    <row r="5973" spans="24:24" x14ac:dyDescent="0.3">
      <c r="X5973" s="7"/>
    </row>
    <row r="5974" spans="24:24" x14ac:dyDescent="0.3">
      <c r="X5974" s="7"/>
    </row>
    <row r="5975" spans="24:24" x14ac:dyDescent="0.3">
      <c r="X5975" s="7"/>
    </row>
    <row r="5976" spans="24:24" x14ac:dyDescent="0.3">
      <c r="X5976" s="7"/>
    </row>
    <row r="5977" spans="24:24" x14ac:dyDescent="0.3">
      <c r="X5977" s="7"/>
    </row>
    <row r="5978" spans="24:24" x14ac:dyDescent="0.3">
      <c r="X5978" s="7"/>
    </row>
    <row r="5979" spans="24:24" x14ac:dyDescent="0.3">
      <c r="X5979" s="7"/>
    </row>
    <row r="5980" spans="24:24" x14ac:dyDescent="0.3">
      <c r="X5980" s="7"/>
    </row>
    <row r="5981" spans="24:24" x14ac:dyDescent="0.3">
      <c r="X5981" s="7"/>
    </row>
    <row r="5982" spans="24:24" x14ac:dyDescent="0.3">
      <c r="X5982" s="7"/>
    </row>
    <row r="5983" spans="24:24" x14ac:dyDescent="0.3">
      <c r="X5983" s="7"/>
    </row>
    <row r="5984" spans="24:24" x14ac:dyDescent="0.3">
      <c r="X5984" s="7"/>
    </row>
    <row r="5985" spans="24:24" x14ac:dyDescent="0.3">
      <c r="X5985" s="7"/>
    </row>
    <row r="5986" spans="24:24" x14ac:dyDescent="0.3">
      <c r="X5986" s="7"/>
    </row>
    <row r="5987" spans="24:24" x14ac:dyDescent="0.3">
      <c r="X5987" s="7"/>
    </row>
    <row r="5988" spans="24:24" x14ac:dyDescent="0.3">
      <c r="X5988" s="7"/>
    </row>
    <row r="5989" spans="24:24" x14ac:dyDescent="0.3">
      <c r="X5989" s="7"/>
    </row>
    <row r="5990" spans="24:24" x14ac:dyDescent="0.3">
      <c r="X5990" s="7"/>
    </row>
    <row r="5991" spans="24:24" x14ac:dyDescent="0.3">
      <c r="X5991" s="7"/>
    </row>
    <row r="5992" spans="24:24" x14ac:dyDescent="0.3">
      <c r="X5992" s="7"/>
    </row>
    <row r="5993" spans="24:24" x14ac:dyDescent="0.3">
      <c r="X5993" s="7"/>
    </row>
    <row r="5994" spans="24:24" x14ac:dyDescent="0.3">
      <c r="X5994" s="7"/>
    </row>
    <row r="5995" spans="24:24" x14ac:dyDescent="0.3">
      <c r="X5995" s="7"/>
    </row>
    <row r="5996" spans="24:24" x14ac:dyDescent="0.3">
      <c r="X5996" s="7"/>
    </row>
    <row r="5997" spans="24:24" x14ac:dyDescent="0.3">
      <c r="X5997" s="7"/>
    </row>
    <row r="5998" spans="24:24" x14ac:dyDescent="0.3">
      <c r="X5998" s="7"/>
    </row>
    <row r="5999" spans="24:24" x14ac:dyDescent="0.3">
      <c r="X5999" s="7"/>
    </row>
    <row r="6000" spans="24:24" x14ac:dyDescent="0.3">
      <c r="X6000" s="7"/>
    </row>
    <row r="6001" spans="24:24" x14ac:dyDescent="0.3">
      <c r="X6001" s="7"/>
    </row>
    <row r="6002" spans="24:24" x14ac:dyDescent="0.3">
      <c r="X6002" s="7"/>
    </row>
    <row r="6003" spans="24:24" x14ac:dyDescent="0.3">
      <c r="X6003" s="7"/>
    </row>
    <row r="6004" spans="24:24" x14ac:dyDescent="0.3">
      <c r="X6004" s="7"/>
    </row>
    <row r="6005" spans="24:24" x14ac:dyDescent="0.3">
      <c r="X6005" s="7"/>
    </row>
    <row r="6006" spans="24:24" x14ac:dyDescent="0.3">
      <c r="X6006" s="7"/>
    </row>
    <row r="6007" spans="24:24" x14ac:dyDescent="0.3">
      <c r="X6007" s="7"/>
    </row>
    <row r="6008" spans="24:24" x14ac:dyDescent="0.3">
      <c r="X6008" s="7"/>
    </row>
    <row r="6009" spans="24:24" x14ac:dyDescent="0.3">
      <c r="X6009" s="7"/>
    </row>
    <row r="6010" spans="24:24" x14ac:dyDescent="0.3">
      <c r="X6010" s="7"/>
    </row>
    <row r="6011" spans="24:24" x14ac:dyDescent="0.3">
      <c r="X6011" s="7"/>
    </row>
    <row r="6012" spans="24:24" x14ac:dyDescent="0.3">
      <c r="X6012" s="7"/>
    </row>
    <row r="6013" spans="24:24" x14ac:dyDescent="0.3">
      <c r="X6013" s="7"/>
    </row>
    <row r="6014" spans="24:24" x14ac:dyDescent="0.3">
      <c r="X6014" s="7"/>
    </row>
    <row r="6015" spans="24:24" x14ac:dyDescent="0.3">
      <c r="X6015" s="7"/>
    </row>
    <row r="6016" spans="24:24" x14ac:dyDescent="0.3">
      <c r="X6016" s="7"/>
    </row>
    <row r="6017" spans="24:24" x14ac:dyDescent="0.3">
      <c r="X6017" s="7"/>
    </row>
    <row r="6018" spans="24:24" x14ac:dyDescent="0.3">
      <c r="X6018" s="7"/>
    </row>
    <row r="6019" spans="24:24" x14ac:dyDescent="0.3">
      <c r="X6019" s="7"/>
    </row>
    <row r="6020" spans="24:24" x14ac:dyDescent="0.3">
      <c r="X6020" s="7"/>
    </row>
    <row r="6021" spans="24:24" x14ac:dyDescent="0.3">
      <c r="X6021" s="7"/>
    </row>
    <row r="6022" spans="24:24" x14ac:dyDescent="0.3">
      <c r="X6022" s="7"/>
    </row>
    <row r="6023" spans="24:24" x14ac:dyDescent="0.3">
      <c r="X6023" s="7"/>
    </row>
    <row r="6024" spans="24:24" x14ac:dyDescent="0.3">
      <c r="X6024" s="7"/>
    </row>
    <row r="6025" spans="24:24" x14ac:dyDescent="0.3">
      <c r="X6025" s="7"/>
    </row>
    <row r="6026" spans="24:24" x14ac:dyDescent="0.3">
      <c r="X6026" s="7"/>
    </row>
    <row r="6027" spans="24:24" x14ac:dyDescent="0.3">
      <c r="X6027" s="7"/>
    </row>
    <row r="6028" spans="24:24" x14ac:dyDescent="0.3">
      <c r="X6028" s="7"/>
    </row>
    <row r="6029" spans="24:24" x14ac:dyDescent="0.3">
      <c r="X6029" s="7"/>
    </row>
    <row r="6030" spans="24:24" x14ac:dyDescent="0.3">
      <c r="X6030" s="7"/>
    </row>
    <row r="6031" spans="24:24" x14ac:dyDescent="0.3">
      <c r="X6031" s="7"/>
    </row>
    <row r="6032" spans="24:24" x14ac:dyDescent="0.3">
      <c r="X6032" s="7"/>
    </row>
    <row r="6033" spans="24:24" x14ac:dyDescent="0.3">
      <c r="X6033" s="7"/>
    </row>
    <row r="6034" spans="24:24" x14ac:dyDescent="0.3">
      <c r="X6034" s="7"/>
    </row>
    <row r="6035" spans="24:24" x14ac:dyDescent="0.3">
      <c r="X6035" s="7"/>
    </row>
    <row r="6036" spans="24:24" x14ac:dyDescent="0.3">
      <c r="X6036" s="7"/>
    </row>
    <row r="6037" spans="24:24" x14ac:dyDescent="0.3">
      <c r="X6037" s="7"/>
    </row>
    <row r="6038" spans="24:24" x14ac:dyDescent="0.3">
      <c r="X6038" s="7"/>
    </row>
    <row r="6039" spans="24:24" x14ac:dyDescent="0.3">
      <c r="X6039" s="7"/>
    </row>
    <row r="6040" spans="24:24" x14ac:dyDescent="0.3">
      <c r="X6040" s="7"/>
    </row>
    <row r="6041" spans="24:24" x14ac:dyDescent="0.3">
      <c r="X6041" s="7"/>
    </row>
    <row r="6042" spans="24:24" x14ac:dyDescent="0.3">
      <c r="X6042" s="7"/>
    </row>
    <row r="6043" spans="24:24" x14ac:dyDescent="0.3">
      <c r="X6043" s="7"/>
    </row>
    <row r="6044" spans="24:24" x14ac:dyDescent="0.3">
      <c r="X6044" s="7"/>
    </row>
    <row r="6045" spans="24:24" x14ac:dyDescent="0.3">
      <c r="X6045" s="7"/>
    </row>
    <row r="6046" spans="24:24" x14ac:dyDescent="0.3">
      <c r="X6046" s="7"/>
    </row>
    <row r="6047" spans="24:24" x14ac:dyDescent="0.3">
      <c r="X6047" s="7"/>
    </row>
    <row r="6048" spans="24:24" x14ac:dyDescent="0.3">
      <c r="X6048" s="7"/>
    </row>
    <row r="6049" spans="24:24" x14ac:dyDescent="0.3">
      <c r="X6049" s="7"/>
    </row>
    <row r="6050" spans="24:24" x14ac:dyDescent="0.3">
      <c r="X6050" s="7"/>
    </row>
    <row r="6051" spans="24:24" x14ac:dyDescent="0.3">
      <c r="X6051" s="7"/>
    </row>
    <row r="6052" spans="24:24" x14ac:dyDescent="0.3">
      <c r="X6052" s="7"/>
    </row>
    <row r="6053" spans="24:24" x14ac:dyDescent="0.3">
      <c r="X6053" s="7"/>
    </row>
    <row r="6054" spans="24:24" x14ac:dyDescent="0.3">
      <c r="X6054" s="7"/>
    </row>
    <row r="6055" spans="24:24" x14ac:dyDescent="0.3">
      <c r="X6055" s="7"/>
    </row>
    <row r="6056" spans="24:24" x14ac:dyDescent="0.3">
      <c r="X6056" s="7"/>
    </row>
    <row r="6057" spans="24:24" x14ac:dyDescent="0.3">
      <c r="X6057" s="7"/>
    </row>
    <row r="6058" spans="24:24" x14ac:dyDescent="0.3">
      <c r="X6058" s="7"/>
    </row>
    <row r="6059" spans="24:24" x14ac:dyDescent="0.3">
      <c r="X6059" s="7"/>
    </row>
    <row r="6060" spans="24:24" x14ac:dyDescent="0.3">
      <c r="X6060" s="7"/>
    </row>
    <row r="6061" spans="24:24" x14ac:dyDescent="0.3">
      <c r="X6061" s="7"/>
    </row>
    <row r="6062" spans="24:24" x14ac:dyDescent="0.3">
      <c r="X6062" s="7"/>
    </row>
    <row r="6063" spans="24:24" x14ac:dyDescent="0.3">
      <c r="X6063" s="7"/>
    </row>
    <row r="6064" spans="24:24" x14ac:dyDescent="0.3">
      <c r="X6064" s="7"/>
    </row>
    <row r="6065" spans="24:24" x14ac:dyDescent="0.3">
      <c r="X6065" s="7"/>
    </row>
    <row r="6066" spans="24:24" x14ac:dyDescent="0.3">
      <c r="X6066" s="7"/>
    </row>
    <row r="6067" spans="24:24" x14ac:dyDescent="0.3">
      <c r="X6067" s="7"/>
    </row>
    <row r="6068" spans="24:24" x14ac:dyDescent="0.3">
      <c r="X6068" s="7"/>
    </row>
    <row r="6069" spans="24:24" x14ac:dyDescent="0.3">
      <c r="X6069" s="7"/>
    </row>
    <row r="6070" spans="24:24" x14ac:dyDescent="0.3">
      <c r="X6070" s="7"/>
    </row>
    <row r="6071" spans="24:24" x14ac:dyDescent="0.3">
      <c r="X6071" s="7"/>
    </row>
    <row r="6072" spans="24:24" x14ac:dyDescent="0.3">
      <c r="X6072" s="7"/>
    </row>
    <row r="6073" spans="24:24" x14ac:dyDescent="0.3">
      <c r="X6073" s="7"/>
    </row>
    <row r="6074" spans="24:24" x14ac:dyDescent="0.3">
      <c r="X6074" s="7"/>
    </row>
    <row r="6075" spans="24:24" x14ac:dyDescent="0.3">
      <c r="X6075" s="7"/>
    </row>
    <row r="6076" spans="24:24" x14ac:dyDescent="0.3">
      <c r="X6076" s="7"/>
    </row>
    <row r="6077" spans="24:24" x14ac:dyDescent="0.3">
      <c r="X6077" s="7"/>
    </row>
    <row r="6078" spans="24:24" x14ac:dyDescent="0.3">
      <c r="X6078" s="7"/>
    </row>
    <row r="6079" spans="24:24" x14ac:dyDescent="0.3">
      <c r="X6079" s="7"/>
    </row>
    <row r="6080" spans="24:24" x14ac:dyDescent="0.3">
      <c r="X6080" s="7"/>
    </row>
    <row r="6081" spans="24:24" x14ac:dyDescent="0.3">
      <c r="X6081" s="7"/>
    </row>
    <row r="6082" spans="24:24" x14ac:dyDescent="0.3">
      <c r="X6082" s="7"/>
    </row>
    <row r="6083" spans="24:24" x14ac:dyDescent="0.3">
      <c r="X6083" s="7"/>
    </row>
    <row r="6084" spans="24:24" x14ac:dyDescent="0.3">
      <c r="X6084" s="7"/>
    </row>
    <row r="6085" spans="24:24" x14ac:dyDescent="0.3">
      <c r="X6085" s="7"/>
    </row>
    <row r="6086" spans="24:24" x14ac:dyDescent="0.3">
      <c r="X6086" s="7"/>
    </row>
    <row r="6087" spans="24:24" x14ac:dyDescent="0.3">
      <c r="X6087" s="7"/>
    </row>
    <row r="6088" spans="24:24" x14ac:dyDescent="0.3">
      <c r="X6088" s="7"/>
    </row>
    <row r="6089" spans="24:24" x14ac:dyDescent="0.3">
      <c r="X6089" s="7"/>
    </row>
    <row r="6090" spans="24:24" x14ac:dyDescent="0.3">
      <c r="X6090" s="7"/>
    </row>
    <row r="6091" spans="24:24" x14ac:dyDescent="0.3">
      <c r="X6091" s="7"/>
    </row>
    <row r="6092" spans="24:24" x14ac:dyDescent="0.3">
      <c r="X6092" s="7"/>
    </row>
    <row r="6093" spans="24:24" x14ac:dyDescent="0.3">
      <c r="X6093" s="7"/>
    </row>
    <row r="6094" spans="24:24" x14ac:dyDescent="0.3">
      <c r="X6094" s="7"/>
    </row>
    <row r="6095" spans="24:24" x14ac:dyDescent="0.3">
      <c r="X6095" s="7"/>
    </row>
    <row r="6096" spans="24:24" x14ac:dyDescent="0.3">
      <c r="X6096" s="7"/>
    </row>
    <row r="6097" spans="24:24" x14ac:dyDescent="0.3">
      <c r="X6097" s="7"/>
    </row>
    <row r="6098" spans="24:24" x14ac:dyDescent="0.3">
      <c r="X6098" s="7"/>
    </row>
    <row r="6099" spans="24:24" x14ac:dyDescent="0.3">
      <c r="X6099" s="7"/>
    </row>
    <row r="6100" spans="24:24" x14ac:dyDescent="0.3">
      <c r="X6100" s="7"/>
    </row>
    <row r="6101" spans="24:24" x14ac:dyDescent="0.3">
      <c r="X6101" s="7"/>
    </row>
    <row r="6102" spans="24:24" x14ac:dyDescent="0.3">
      <c r="X6102" s="7"/>
    </row>
    <row r="6103" spans="24:24" x14ac:dyDescent="0.3">
      <c r="X6103" s="7"/>
    </row>
    <row r="6104" spans="24:24" x14ac:dyDescent="0.3">
      <c r="X6104" s="7"/>
    </row>
    <row r="6105" spans="24:24" x14ac:dyDescent="0.3">
      <c r="X6105" s="7"/>
    </row>
    <row r="6106" spans="24:24" x14ac:dyDescent="0.3">
      <c r="X6106" s="7"/>
    </row>
    <row r="6107" spans="24:24" x14ac:dyDescent="0.3">
      <c r="X6107" s="7"/>
    </row>
    <row r="6108" spans="24:24" x14ac:dyDescent="0.3">
      <c r="X6108" s="7"/>
    </row>
    <row r="6109" spans="24:24" x14ac:dyDescent="0.3">
      <c r="X6109" s="3"/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0E6EFC-BF46-4073-8877-5CB0356844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17</vt:i4>
      </vt:variant>
    </vt:vector>
  </HeadingPairs>
  <TitlesOfParts>
    <vt:vector size="24" baseType="lpstr">
      <vt:lpstr>pima</vt:lpstr>
      <vt:lpstr>titanic</vt:lpstr>
      <vt:lpstr>工作表1</vt:lpstr>
      <vt:lpstr>bank</vt:lpstr>
      <vt:lpstr>anova</vt:lpstr>
      <vt:lpstr>telecom</vt:lpstr>
      <vt:lpstr>TEST</vt:lpstr>
      <vt:lpstr>bank!bank</vt:lpstr>
      <vt:lpstr>TEST!bank</vt:lpstr>
      <vt:lpstr>telecom!churn</vt:lpstr>
      <vt:lpstr>anova!Criteria</vt:lpstr>
      <vt:lpstr>bank!Criteria</vt:lpstr>
      <vt:lpstr>pima!Criteria</vt:lpstr>
      <vt:lpstr>TEST!Criteria</vt:lpstr>
      <vt:lpstr>titanic!Criteria</vt:lpstr>
      <vt:lpstr>工作表1!Criteria</vt:lpstr>
      <vt:lpstr>anova!Extract</vt:lpstr>
      <vt:lpstr>bank!Extract</vt:lpstr>
      <vt:lpstr>pima!Extract</vt:lpstr>
      <vt:lpstr>TEST!Extract</vt:lpstr>
      <vt:lpstr>titanic!Extract</vt:lpstr>
      <vt:lpstr>工作表1!Extract</vt:lpstr>
      <vt:lpstr>pima!Pima</vt:lpstr>
      <vt:lpstr>titanic!titanic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Wang</dc:creator>
  <cp:lastModifiedBy>李玟毅</cp:lastModifiedBy>
  <dcterms:created xsi:type="dcterms:W3CDTF">2022-11-13T14:04:55Z</dcterms:created>
  <dcterms:modified xsi:type="dcterms:W3CDTF">2026-09-15T12:54:59Z</dcterms:modified>
</cp:coreProperties>
</file>